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C:\Users\Darren\Dropbox\Time Warden Resources\Balancing\"/>
    </mc:Choice>
  </mc:AlternateContent>
  <xr:revisionPtr revIDLastSave="0" documentId="13_ncr:1_{7145B44A-E978-4B16-ADF6-240F22582372}" xr6:coauthVersionLast="47" xr6:coauthVersionMax="47" xr10:uidLastSave="{00000000-0000-0000-0000-000000000000}"/>
  <bookViews>
    <workbookView xWindow="38280" yWindow="-120" windowWidth="29040" windowHeight="15840" tabRatio="734" firstSheet="4" activeTab="4" xr2:uid="{00000000-000D-0000-FFFF-FFFF00000000}"/>
  </bookViews>
  <sheets>
    <sheet name="DUMP" sheetId="1" state="hidden" r:id="rId1"/>
    <sheet name="Worksheet" sheetId="2" state="hidden" r:id="rId2"/>
    <sheet name="Worksheet Forms" sheetId="5" state="hidden" r:id="rId3"/>
    <sheet name="DIVIDER&gt;&gt;" sheetId="4" state="hidden" r:id="rId4"/>
    <sheet name="Completed Species" sheetId="3" r:id="rId5"/>
    <sheet name="Moves Species" sheetId="7" r:id="rId6"/>
    <sheet name="Megas" sheetId="22" r:id="rId7"/>
    <sheet name="Completed Forms" sheetId="6" r:id="rId8"/>
    <sheet name="Moves Forms" sheetId="8" r:id="rId9"/>
    <sheet name="Ability Counter" sheetId="9" r:id="rId10"/>
    <sheet name="BST PIVOT" sheetId="11" r:id="rId11"/>
    <sheet name="Ability PIVOT" sheetId="21" r:id="rId12"/>
    <sheet name="BST Extract" sheetId="23" r:id="rId13"/>
    <sheet name="Moves Extract" sheetId="25" r:id="rId14"/>
    <sheet name="Ability Extract" sheetId="24" r:id="rId15"/>
  </sheets>
  <definedNames>
    <definedName name="_xlnm._FilterDatabase" localSheetId="9" hidden="1">'Ability Counter'!$A$1:$F$358</definedName>
    <definedName name="_xlnm._FilterDatabase" localSheetId="12" hidden="1">'BST Extract'!$A$1:$Q$1074</definedName>
    <definedName name="_xlnm._FilterDatabase" localSheetId="10" hidden="1">'BST PIVOT'!$A$1:$M$1237</definedName>
    <definedName name="_xlnm._FilterDatabase" localSheetId="7" hidden="1">'Completed Forms'!$A$1:$AY$64</definedName>
    <definedName name="_xlnm._FilterDatabase" localSheetId="4" hidden="1">'Completed Species'!$A$1:$AY$1173</definedName>
    <definedName name="_xlnm._FilterDatabase" localSheetId="0" hidden="1">DUMP!$A$1:$A$17577</definedName>
    <definedName name="_xlnm._FilterDatabase" localSheetId="6" hidden="1">Megas!$L$2:$O$136</definedName>
    <definedName name="_xlnm._FilterDatabase" localSheetId="8" hidden="1">'Moves Forms'!$A$1:$E$494</definedName>
    <definedName name="_xlnm._FilterDatabase" localSheetId="5" hidden="1">'Moves Species'!$C$1:$E$1423</definedName>
    <definedName name="_xlnm._FilterDatabase" localSheetId="2" hidden="1">'Worksheet Forms'!$A$1:$A$346</definedName>
    <definedName name="Slicer_Ability1">#N/A</definedName>
    <definedName name="Slicer_Ability2">#N/A</definedName>
    <definedName name="Slicer_HiddenAbility">#N/A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0" i="6" l="1"/>
  <c r="W70" i="6"/>
  <c r="V70" i="6"/>
  <c r="U70" i="6"/>
  <c r="X69" i="6"/>
  <c r="W69" i="6"/>
  <c r="V69" i="6"/>
  <c r="U69" i="6"/>
  <c r="X68" i="6"/>
  <c r="W68" i="6"/>
  <c r="V68" i="6"/>
  <c r="U68" i="6"/>
  <c r="X67" i="6"/>
  <c r="W67" i="6"/>
  <c r="V67" i="6"/>
  <c r="U67" i="6"/>
  <c r="X66" i="6"/>
  <c r="W66" i="6"/>
  <c r="V66" i="6"/>
  <c r="U66" i="6"/>
  <c r="X65" i="6"/>
  <c r="W65" i="6"/>
  <c r="V65" i="6"/>
  <c r="U65" i="6"/>
  <c r="X64" i="6"/>
  <c r="W64" i="6"/>
  <c r="V64" i="6"/>
  <c r="U64" i="6"/>
  <c r="X63" i="6"/>
  <c r="W63" i="6"/>
  <c r="V63" i="6"/>
  <c r="U63" i="6"/>
  <c r="X62" i="6"/>
  <c r="W62" i="6"/>
  <c r="V62" i="6"/>
  <c r="U62" i="6"/>
  <c r="X61" i="6"/>
  <c r="W61" i="6"/>
  <c r="V61" i="6"/>
  <c r="U61" i="6"/>
  <c r="X60" i="6"/>
  <c r="W60" i="6"/>
  <c r="V60" i="6"/>
  <c r="U60" i="6"/>
  <c r="X59" i="6"/>
  <c r="W59" i="6"/>
  <c r="V59" i="6"/>
  <c r="U59" i="6"/>
  <c r="X58" i="6"/>
  <c r="W58" i="6"/>
  <c r="V58" i="6"/>
  <c r="U58" i="6"/>
  <c r="X57" i="6"/>
  <c r="W57" i="6"/>
  <c r="V57" i="6"/>
  <c r="U57" i="6"/>
  <c r="X56" i="6"/>
  <c r="W56" i="6"/>
  <c r="V56" i="6"/>
  <c r="U56" i="6"/>
  <c r="X55" i="6"/>
  <c r="W55" i="6"/>
  <c r="V55" i="6"/>
  <c r="U55" i="6"/>
  <c r="X54" i="6"/>
  <c r="W54" i="6"/>
  <c r="V54" i="6"/>
  <c r="U54" i="6"/>
  <c r="X53" i="6"/>
  <c r="W53" i="6"/>
  <c r="V53" i="6"/>
  <c r="U53" i="6"/>
  <c r="X52" i="6"/>
  <c r="W52" i="6"/>
  <c r="V52" i="6"/>
  <c r="U52" i="6"/>
  <c r="X51" i="6"/>
  <c r="W51" i="6"/>
  <c r="V51" i="6"/>
  <c r="U51" i="6"/>
  <c r="X50" i="6"/>
  <c r="W50" i="6"/>
  <c r="V50" i="6"/>
  <c r="U50" i="6"/>
  <c r="X49" i="6"/>
  <c r="W49" i="6"/>
  <c r="V49" i="6"/>
  <c r="U49" i="6"/>
  <c r="X48" i="6"/>
  <c r="W48" i="6"/>
  <c r="V48" i="6"/>
  <c r="U48" i="6"/>
  <c r="X47" i="6"/>
  <c r="W47" i="6"/>
  <c r="V47" i="6"/>
  <c r="U47" i="6"/>
  <c r="X46" i="6"/>
  <c r="W46" i="6"/>
  <c r="V46" i="6"/>
  <c r="U46" i="6"/>
  <c r="X45" i="6"/>
  <c r="W45" i="6"/>
  <c r="V45" i="6"/>
  <c r="U45" i="6"/>
  <c r="X44" i="6"/>
  <c r="W44" i="6"/>
  <c r="V44" i="6"/>
  <c r="U44" i="6"/>
  <c r="X43" i="6"/>
  <c r="W43" i="6"/>
  <c r="V43" i="6"/>
  <c r="U43" i="6"/>
  <c r="X42" i="6"/>
  <c r="W42" i="6"/>
  <c r="V42" i="6"/>
  <c r="U42" i="6"/>
  <c r="X41" i="6"/>
  <c r="W41" i="6"/>
  <c r="V41" i="6"/>
  <c r="U41" i="6"/>
  <c r="X40" i="6"/>
  <c r="W40" i="6"/>
  <c r="V40" i="6"/>
  <c r="U40" i="6"/>
  <c r="X39" i="6"/>
  <c r="W39" i="6"/>
  <c r="V39" i="6"/>
  <c r="U39" i="6"/>
  <c r="X38" i="6"/>
  <c r="W38" i="6"/>
  <c r="V38" i="6"/>
  <c r="U38" i="6"/>
  <c r="X37" i="6"/>
  <c r="W37" i="6"/>
  <c r="V37" i="6"/>
  <c r="U37" i="6"/>
  <c r="X36" i="6"/>
  <c r="W36" i="6"/>
  <c r="V36" i="6"/>
  <c r="U36" i="6"/>
  <c r="X35" i="6"/>
  <c r="W35" i="6"/>
  <c r="V35" i="6"/>
  <c r="U35" i="6"/>
  <c r="X34" i="6"/>
  <c r="W34" i="6"/>
  <c r="V34" i="6"/>
  <c r="U34" i="6"/>
  <c r="X33" i="6"/>
  <c r="W33" i="6"/>
  <c r="V33" i="6"/>
  <c r="U33" i="6"/>
  <c r="X32" i="6"/>
  <c r="W32" i="6"/>
  <c r="V32" i="6"/>
  <c r="U32" i="6"/>
  <c r="X31" i="6"/>
  <c r="W31" i="6"/>
  <c r="V31" i="6"/>
  <c r="U31" i="6"/>
  <c r="X30" i="6"/>
  <c r="W30" i="6"/>
  <c r="V30" i="6"/>
  <c r="U30" i="6"/>
  <c r="X29" i="6"/>
  <c r="W29" i="6"/>
  <c r="V29" i="6"/>
  <c r="U29" i="6"/>
  <c r="X28" i="6"/>
  <c r="W28" i="6"/>
  <c r="V28" i="6"/>
  <c r="U28" i="6"/>
  <c r="X27" i="6"/>
  <c r="W27" i="6"/>
  <c r="V27" i="6"/>
  <c r="U27" i="6"/>
  <c r="X26" i="6"/>
  <c r="W26" i="6"/>
  <c r="V26" i="6"/>
  <c r="U26" i="6"/>
  <c r="X25" i="6"/>
  <c r="W25" i="6"/>
  <c r="V25" i="6"/>
  <c r="U25" i="6"/>
  <c r="X24" i="6"/>
  <c r="W24" i="6"/>
  <c r="V24" i="6"/>
  <c r="U24" i="6"/>
  <c r="X23" i="6"/>
  <c r="W23" i="6"/>
  <c r="V23" i="6"/>
  <c r="U23" i="6"/>
  <c r="X22" i="6"/>
  <c r="W22" i="6"/>
  <c r="V22" i="6"/>
  <c r="U22" i="6"/>
  <c r="X21" i="6"/>
  <c r="W21" i="6"/>
  <c r="V21" i="6"/>
  <c r="U21" i="6"/>
  <c r="X20" i="6"/>
  <c r="W20" i="6"/>
  <c r="V20" i="6"/>
  <c r="U20" i="6"/>
  <c r="X19" i="6"/>
  <c r="W19" i="6"/>
  <c r="V19" i="6"/>
  <c r="U19" i="6"/>
  <c r="X18" i="6"/>
  <c r="W18" i="6"/>
  <c r="V18" i="6"/>
  <c r="U18" i="6"/>
  <c r="X17" i="6"/>
  <c r="W17" i="6"/>
  <c r="V17" i="6"/>
  <c r="U17" i="6"/>
  <c r="X16" i="6"/>
  <c r="W16" i="6"/>
  <c r="V16" i="6"/>
  <c r="U16" i="6"/>
  <c r="X15" i="6"/>
  <c r="W15" i="6"/>
  <c r="V15" i="6"/>
  <c r="U15" i="6"/>
  <c r="X14" i="6"/>
  <c r="W14" i="6"/>
  <c r="V14" i="6"/>
  <c r="U14" i="6"/>
  <c r="X13" i="6"/>
  <c r="W13" i="6"/>
  <c r="V13" i="6"/>
  <c r="U13" i="6"/>
  <c r="X12" i="6"/>
  <c r="W12" i="6"/>
  <c r="V12" i="6"/>
  <c r="U12" i="6"/>
  <c r="X11" i="6"/>
  <c r="W11" i="6"/>
  <c r="V11" i="6"/>
  <c r="U11" i="6"/>
  <c r="X10" i="6"/>
  <c r="W10" i="6"/>
  <c r="V10" i="6"/>
  <c r="U10" i="6"/>
  <c r="X9" i="6"/>
  <c r="W9" i="6"/>
  <c r="V9" i="6"/>
  <c r="U9" i="6"/>
  <c r="X8" i="6"/>
  <c r="W8" i="6"/>
  <c r="V8" i="6"/>
  <c r="U8" i="6"/>
  <c r="X7" i="6"/>
  <c r="W7" i="6"/>
  <c r="V7" i="6"/>
  <c r="U7" i="6"/>
  <c r="X6" i="6"/>
  <c r="W6" i="6"/>
  <c r="V6" i="6"/>
  <c r="U6" i="6"/>
  <c r="X5" i="6"/>
  <c r="W5" i="6"/>
  <c r="V5" i="6"/>
  <c r="U5" i="6"/>
  <c r="X4" i="6"/>
  <c r="W4" i="6"/>
  <c r="V4" i="6"/>
  <c r="U4" i="6"/>
  <c r="X3" i="6"/>
  <c r="W3" i="6"/>
  <c r="V3" i="6"/>
  <c r="U3" i="6"/>
  <c r="X2" i="6"/>
  <c r="W2" i="6"/>
  <c r="V2" i="6"/>
  <c r="U2" i="6"/>
  <c r="M70" i="6"/>
  <c r="L70" i="6"/>
  <c r="K70" i="6"/>
  <c r="J70" i="6"/>
  <c r="I70" i="6"/>
  <c r="H70" i="6"/>
  <c r="G70" i="6"/>
  <c r="M69" i="6"/>
  <c r="L69" i="6"/>
  <c r="K69" i="6"/>
  <c r="J69" i="6"/>
  <c r="I69" i="6"/>
  <c r="H69" i="6"/>
  <c r="G69" i="6"/>
  <c r="M68" i="6"/>
  <c r="L68" i="6"/>
  <c r="K68" i="6"/>
  <c r="J68" i="6"/>
  <c r="I68" i="6"/>
  <c r="H68" i="6"/>
  <c r="G68" i="6"/>
  <c r="M67" i="6"/>
  <c r="L67" i="6"/>
  <c r="K67" i="6"/>
  <c r="J67" i="6"/>
  <c r="I67" i="6"/>
  <c r="H67" i="6"/>
  <c r="G67" i="6"/>
  <c r="M66" i="6"/>
  <c r="L66" i="6"/>
  <c r="K66" i="6"/>
  <c r="J66" i="6"/>
  <c r="I66" i="6"/>
  <c r="H66" i="6"/>
  <c r="G66" i="6"/>
  <c r="M65" i="6"/>
  <c r="L65" i="6"/>
  <c r="K65" i="6"/>
  <c r="J65" i="6"/>
  <c r="I65" i="6"/>
  <c r="H65" i="6"/>
  <c r="G65" i="6"/>
  <c r="M64" i="6"/>
  <c r="L64" i="6"/>
  <c r="K64" i="6"/>
  <c r="J64" i="6"/>
  <c r="I64" i="6"/>
  <c r="H64" i="6"/>
  <c r="G64" i="6"/>
  <c r="M63" i="6"/>
  <c r="L63" i="6"/>
  <c r="K63" i="6"/>
  <c r="J63" i="6"/>
  <c r="I63" i="6"/>
  <c r="H63" i="6"/>
  <c r="G63" i="6"/>
  <c r="M62" i="6"/>
  <c r="L62" i="6"/>
  <c r="K62" i="6"/>
  <c r="J62" i="6"/>
  <c r="I62" i="6"/>
  <c r="H62" i="6"/>
  <c r="G62" i="6"/>
  <c r="M61" i="6"/>
  <c r="L61" i="6"/>
  <c r="K61" i="6"/>
  <c r="J61" i="6"/>
  <c r="I61" i="6"/>
  <c r="H61" i="6"/>
  <c r="G61" i="6"/>
  <c r="M60" i="6"/>
  <c r="L60" i="6"/>
  <c r="K60" i="6"/>
  <c r="J60" i="6"/>
  <c r="I60" i="6"/>
  <c r="H60" i="6"/>
  <c r="G60" i="6"/>
  <c r="M59" i="6"/>
  <c r="L59" i="6"/>
  <c r="K59" i="6"/>
  <c r="J59" i="6"/>
  <c r="I59" i="6"/>
  <c r="H59" i="6"/>
  <c r="G59" i="6"/>
  <c r="M58" i="6"/>
  <c r="L58" i="6"/>
  <c r="K58" i="6"/>
  <c r="J58" i="6"/>
  <c r="I58" i="6"/>
  <c r="H58" i="6"/>
  <c r="G58" i="6"/>
  <c r="M57" i="6"/>
  <c r="L57" i="6"/>
  <c r="K57" i="6"/>
  <c r="J57" i="6"/>
  <c r="I57" i="6"/>
  <c r="H57" i="6"/>
  <c r="G57" i="6"/>
  <c r="M56" i="6"/>
  <c r="L56" i="6"/>
  <c r="K56" i="6"/>
  <c r="J56" i="6"/>
  <c r="I56" i="6"/>
  <c r="H56" i="6"/>
  <c r="G56" i="6"/>
  <c r="M55" i="6"/>
  <c r="L55" i="6"/>
  <c r="K55" i="6"/>
  <c r="J55" i="6"/>
  <c r="I55" i="6"/>
  <c r="H55" i="6"/>
  <c r="G55" i="6"/>
  <c r="M54" i="6"/>
  <c r="L54" i="6"/>
  <c r="K54" i="6"/>
  <c r="J54" i="6"/>
  <c r="I54" i="6"/>
  <c r="H54" i="6"/>
  <c r="G54" i="6"/>
  <c r="M53" i="6"/>
  <c r="L53" i="6"/>
  <c r="K53" i="6"/>
  <c r="J53" i="6"/>
  <c r="I53" i="6"/>
  <c r="H53" i="6"/>
  <c r="G53" i="6"/>
  <c r="M52" i="6"/>
  <c r="L52" i="6"/>
  <c r="K52" i="6"/>
  <c r="J52" i="6"/>
  <c r="I52" i="6"/>
  <c r="H52" i="6"/>
  <c r="G52" i="6"/>
  <c r="M51" i="6"/>
  <c r="L51" i="6"/>
  <c r="K51" i="6"/>
  <c r="J51" i="6"/>
  <c r="I51" i="6"/>
  <c r="H51" i="6"/>
  <c r="G51" i="6"/>
  <c r="M50" i="6"/>
  <c r="L50" i="6"/>
  <c r="K50" i="6"/>
  <c r="J50" i="6"/>
  <c r="I50" i="6"/>
  <c r="H50" i="6"/>
  <c r="G50" i="6"/>
  <c r="M49" i="6"/>
  <c r="L49" i="6"/>
  <c r="K49" i="6"/>
  <c r="J49" i="6"/>
  <c r="I49" i="6"/>
  <c r="H49" i="6"/>
  <c r="G49" i="6"/>
  <c r="M48" i="6"/>
  <c r="L48" i="6"/>
  <c r="K48" i="6"/>
  <c r="J48" i="6"/>
  <c r="I48" i="6"/>
  <c r="H48" i="6"/>
  <c r="G48" i="6"/>
  <c r="M47" i="6"/>
  <c r="L47" i="6"/>
  <c r="K47" i="6"/>
  <c r="J47" i="6"/>
  <c r="I47" i="6"/>
  <c r="H47" i="6"/>
  <c r="G47" i="6"/>
  <c r="M46" i="6"/>
  <c r="L46" i="6"/>
  <c r="K46" i="6"/>
  <c r="J46" i="6"/>
  <c r="I46" i="6"/>
  <c r="H46" i="6"/>
  <c r="G46" i="6"/>
  <c r="M45" i="6"/>
  <c r="L45" i="6"/>
  <c r="K45" i="6"/>
  <c r="J45" i="6"/>
  <c r="I45" i="6"/>
  <c r="H45" i="6"/>
  <c r="G45" i="6"/>
  <c r="M44" i="6"/>
  <c r="L44" i="6"/>
  <c r="K44" i="6"/>
  <c r="J44" i="6"/>
  <c r="I44" i="6"/>
  <c r="H44" i="6"/>
  <c r="G44" i="6"/>
  <c r="M43" i="6"/>
  <c r="L43" i="6"/>
  <c r="K43" i="6"/>
  <c r="J43" i="6"/>
  <c r="I43" i="6"/>
  <c r="H43" i="6"/>
  <c r="G43" i="6"/>
  <c r="M42" i="6"/>
  <c r="L42" i="6"/>
  <c r="K42" i="6"/>
  <c r="J42" i="6"/>
  <c r="I42" i="6"/>
  <c r="H42" i="6"/>
  <c r="G42" i="6"/>
  <c r="M41" i="6"/>
  <c r="L41" i="6"/>
  <c r="K41" i="6"/>
  <c r="J41" i="6"/>
  <c r="I41" i="6"/>
  <c r="H41" i="6"/>
  <c r="G41" i="6"/>
  <c r="M40" i="6"/>
  <c r="L40" i="6"/>
  <c r="K40" i="6"/>
  <c r="J40" i="6"/>
  <c r="I40" i="6"/>
  <c r="H40" i="6"/>
  <c r="G40" i="6"/>
  <c r="M39" i="6"/>
  <c r="L39" i="6"/>
  <c r="K39" i="6"/>
  <c r="J39" i="6"/>
  <c r="I39" i="6"/>
  <c r="H39" i="6"/>
  <c r="G39" i="6"/>
  <c r="M38" i="6"/>
  <c r="L38" i="6"/>
  <c r="K38" i="6"/>
  <c r="J38" i="6"/>
  <c r="I38" i="6"/>
  <c r="H38" i="6"/>
  <c r="G38" i="6"/>
  <c r="M37" i="6"/>
  <c r="L37" i="6"/>
  <c r="K37" i="6"/>
  <c r="J37" i="6"/>
  <c r="I37" i="6"/>
  <c r="H37" i="6"/>
  <c r="G37" i="6"/>
  <c r="M36" i="6"/>
  <c r="L36" i="6"/>
  <c r="K36" i="6"/>
  <c r="J36" i="6"/>
  <c r="I36" i="6"/>
  <c r="H36" i="6"/>
  <c r="G36" i="6"/>
  <c r="M35" i="6"/>
  <c r="L35" i="6"/>
  <c r="K35" i="6"/>
  <c r="J35" i="6"/>
  <c r="I35" i="6"/>
  <c r="H35" i="6"/>
  <c r="G35" i="6"/>
  <c r="M34" i="6"/>
  <c r="L34" i="6"/>
  <c r="K34" i="6"/>
  <c r="J34" i="6"/>
  <c r="I34" i="6"/>
  <c r="H34" i="6"/>
  <c r="G34" i="6"/>
  <c r="M33" i="6"/>
  <c r="L33" i="6"/>
  <c r="K33" i="6"/>
  <c r="J33" i="6"/>
  <c r="I33" i="6"/>
  <c r="H33" i="6"/>
  <c r="G33" i="6"/>
  <c r="M32" i="6"/>
  <c r="L32" i="6"/>
  <c r="K32" i="6"/>
  <c r="J32" i="6"/>
  <c r="I32" i="6"/>
  <c r="H32" i="6"/>
  <c r="G32" i="6"/>
  <c r="M31" i="6"/>
  <c r="L31" i="6"/>
  <c r="K31" i="6"/>
  <c r="J31" i="6"/>
  <c r="I31" i="6"/>
  <c r="H31" i="6"/>
  <c r="G31" i="6"/>
  <c r="M30" i="6"/>
  <c r="L30" i="6"/>
  <c r="K30" i="6"/>
  <c r="J30" i="6"/>
  <c r="I30" i="6"/>
  <c r="H30" i="6"/>
  <c r="G30" i="6"/>
  <c r="M29" i="6"/>
  <c r="L29" i="6"/>
  <c r="K29" i="6"/>
  <c r="J29" i="6"/>
  <c r="I29" i="6"/>
  <c r="H29" i="6"/>
  <c r="G29" i="6"/>
  <c r="M28" i="6"/>
  <c r="L28" i="6"/>
  <c r="K28" i="6"/>
  <c r="J28" i="6"/>
  <c r="I28" i="6"/>
  <c r="H28" i="6"/>
  <c r="G28" i="6"/>
  <c r="M27" i="6"/>
  <c r="L27" i="6"/>
  <c r="K27" i="6"/>
  <c r="J27" i="6"/>
  <c r="I27" i="6"/>
  <c r="H27" i="6"/>
  <c r="G27" i="6"/>
  <c r="M26" i="6"/>
  <c r="L26" i="6"/>
  <c r="K26" i="6"/>
  <c r="J26" i="6"/>
  <c r="I26" i="6"/>
  <c r="H26" i="6"/>
  <c r="G26" i="6"/>
  <c r="M25" i="6"/>
  <c r="L25" i="6"/>
  <c r="K25" i="6"/>
  <c r="J25" i="6"/>
  <c r="I25" i="6"/>
  <c r="H25" i="6"/>
  <c r="G25" i="6"/>
  <c r="M24" i="6"/>
  <c r="L24" i="6"/>
  <c r="K24" i="6"/>
  <c r="J24" i="6"/>
  <c r="I24" i="6"/>
  <c r="H24" i="6"/>
  <c r="G24" i="6"/>
  <c r="M23" i="6"/>
  <c r="L23" i="6"/>
  <c r="K23" i="6"/>
  <c r="J23" i="6"/>
  <c r="I23" i="6"/>
  <c r="H23" i="6"/>
  <c r="G23" i="6"/>
  <c r="M22" i="6"/>
  <c r="L22" i="6"/>
  <c r="K22" i="6"/>
  <c r="J22" i="6"/>
  <c r="I22" i="6"/>
  <c r="H22" i="6"/>
  <c r="G22" i="6"/>
  <c r="M21" i="6"/>
  <c r="L21" i="6"/>
  <c r="K21" i="6"/>
  <c r="J21" i="6"/>
  <c r="I21" i="6"/>
  <c r="H21" i="6"/>
  <c r="G21" i="6"/>
  <c r="M20" i="6"/>
  <c r="L20" i="6"/>
  <c r="K20" i="6"/>
  <c r="J20" i="6"/>
  <c r="I20" i="6"/>
  <c r="H20" i="6"/>
  <c r="G20" i="6"/>
  <c r="M19" i="6"/>
  <c r="L19" i="6"/>
  <c r="K19" i="6"/>
  <c r="J19" i="6"/>
  <c r="I19" i="6"/>
  <c r="H19" i="6"/>
  <c r="G19" i="6"/>
  <c r="M18" i="6"/>
  <c r="L18" i="6"/>
  <c r="K18" i="6"/>
  <c r="J18" i="6"/>
  <c r="I18" i="6"/>
  <c r="H18" i="6"/>
  <c r="G18" i="6"/>
  <c r="M17" i="6"/>
  <c r="L17" i="6"/>
  <c r="K17" i="6"/>
  <c r="J17" i="6"/>
  <c r="I17" i="6"/>
  <c r="H17" i="6"/>
  <c r="G17" i="6"/>
  <c r="M16" i="6"/>
  <c r="L16" i="6"/>
  <c r="K16" i="6"/>
  <c r="J16" i="6"/>
  <c r="I16" i="6"/>
  <c r="H16" i="6"/>
  <c r="G16" i="6"/>
  <c r="M15" i="6"/>
  <c r="L15" i="6"/>
  <c r="K15" i="6"/>
  <c r="J15" i="6"/>
  <c r="I15" i="6"/>
  <c r="H15" i="6"/>
  <c r="G15" i="6"/>
  <c r="M14" i="6"/>
  <c r="L14" i="6"/>
  <c r="K14" i="6"/>
  <c r="J14" i="6"/>
  <c r="I14" i="6"/>
  <c r="H14" i="6"/>
  <c r="G14" i="6"/>
  <c r="M13" i="6"/>
  <c r="L13" i="6"/>
  <c r="K13" i="6"/>
  <c r="J13" i="6"/>
  <c r="I13" i="6"/>
  <c r="H13" i="6"/>
  <c r="G13" i="6"/>
  <c r="M12" i="6"/>
  <c r="L12" i="6"/>
  <c r="K12" i="6"/>
  <c r="J12" i="6"/>
  <c r="I12" i="6"/>
  <c r="H12" i="6"/>
  <c r="G12" i="6"/>
  <c r="M11" i="6"/>
  <c r="L11" i="6"/>
  <c r="K11" i="6"/>
  <c r="J11" i="6"/>
  <c r="I11" i="6"/>
  <c r="H11" i="6"/>
  <c r="G11" i="6"/>
  <c r="M10" i="6"/>
  <c r="L10" i="6"/>
  <c r="K10" i="6"/>
  <c r="J10" i="6"/>
  <c r="I10" i="6"/>
  <c r="H10" i="6"/>
  <c r="G10" i="6"/>
  <c r="M9" i="6"/>
  <c r="L9" i="6"/>
  <c r="K9" i="6"/>
  <c r="J9" i="6"/>
  <c r="I9" i="6"/>
  <c r="H9" i="6"/>
  <c r="G9" i="6"/>
  <c r="M8" i="6"/>
  <c r="L8" i="6"/>
  <c r="K8" i="6"/>
  <c r="J8" i="6"/>
  <c r="I8" i="6"/>
  <c r="H8" i="6"/>
  <c r="G8" i="6"/>
  <c r="M7" i="6"/>
  <c r="L7" i="6"/>
  <c r="K7" i="6"/>
  <c r="J7" i="6"/>
  <c r="I7" i="6"/>
  <c r="H7" i="6"/>
  <c r="G7" i="6"/>
  <c r="M6" i="6"/>
  <c r="L6" i="6"/>
  <c r="K6" i="6"/>
  <c r="J6" i="6"/>
  <c r="I6" i="6"/>
  <c r="H6" i="6"/>
  <c r="G6" i="6"/>
  <c r="M5" i="6"/>
  <c r="L5" i="6"/>
  <c r="K5" i="6"/>
  <c r="J5" i="6"/>
  <c r="I5" i="6"/>
  <c r="H5" i="6"/>
  <c r="G5" i="6"/>
  <c r="M4" i="6"/>
  <c r="L4" i="6"/>
  <c r="K4" i="6"/>
  <c r="J4" i="6"/>
  <c r="I4" i="6"/>
  <c r="H4" i="6"/>
  <c r="G4" i="6"/>
  <c r="M3" i="6"/>
  <c r="L3" i="6"/>
  <c r="K3" i="6"/>
  <c r="J3" i="6"/>
  <c r="I3" i="6"/>
  <c r="H3" i="6"/>
  <c r="G3" i="6"/>
  <c r="M2" i="6"/>
  <c r="L2" i="6"/>
  <c r="K2" i="6"/>
  <c r="J2" i="6"/>
  <c r="I2" i="6"/>
  <c r="H2" i="6"/>
  <c r="G2" i="6"/>
  <c r="AL136" i="22"/>
  <c r="AL135" i="22"/>
  <c r="AL134" i="22"/>
  <c r="AL133" i="22"/>
  <c r="AL132" i="22"/>
  <c r="AL131" i="22"/>
  <c r="AL130" i="22"/>
  <c r="AL129" i="22"/>
  <c r="AL128" i="22"/>
  <c r="AL127" i="22"/>
  <c r="AL126" i="22"/>
  <c r="AL125" i="22"/>
  <c r="AL124" i="22"/>
  <c r="AL123" i="22"/>
  <c r="AL122" i="22"/>
  <c r="AL121" i="22"/>
  <c r="AL120" i="22"/>
  <c r="AL119" i="22"/>
  <c r="AL118" i="22"/>
  <c r="AL117" i="22"/>
  <c r="AL116" i="22"/>
  <c r="AL115" i="22"/>
  <c r="AL114" i="22"/>
  <c r="AL113" i="22"/>
  <c r="AL112" i="22"/>
  <c r="AL111" i="22"/>
  <c r="AL110" i="22"/>
  <c r="AL109" i="22"/>
  <c r="AL108" i="22"/>
  <c r="AL107" i="22"/>
  <c r="AL106" i="22"/>
  <c r="AL105" i="22"/>
  <c r="AL104" i="22"/>
  <c r="AL103" i="22"/>
  <c r="AL102" i="22"/>
  <c r="AL101" i="22"/>
  <c r="AL100" i="22"/>
  <c r="AL99" i="22"/>
  <c r="AL98" i="22"/>
  <c r="AL97" i="22"/>
  <c r="AL96" i="22"/>
  <c r="AL95" i="22"/>
  <c r="AL94" i="22"/>
  <c r="AL93" i="22"/>
  <c r="AL92" i="22"/>
  <c r="AL91" i="22"/>
  <c r="AL90" i="22"/>
  <c r="AL89" i="22"/>
  <c r="AL88" i="22"/>
  <c r="AL87" i="22"/>
  <c r="AL86" i="22"/>
  <c r="AL85" i="22"/>
  <c r="AL84" i="22"/>
  <c r="AL83" i="22"/>
  <c r="AL82" i="22"/>
  <c r="AL81" i="22"/>
  <c r="AL80" i="22"/>
  <c r="AL79" i="22"/>
  <c r="AL78" i="22"/>
  <c r="AL77" i="22"/>
  <c r="AL76" i="22"/>
  <c r="AL75" i="22"/>
  <c r="AL74" i="22"/>
  <c r="AL73" i="22"/>
  <c r="AL72" i="22"/>
  <c r="AL71" i="22"/>
  <c r="AL70" i="22"/>
  <c r="AL69" i="22"/>
  <c r="AL68" i="22"/>
  <c r="AL67" i="22"/>
  <c r="AL66" i="22"/>
  <c r="AL65" i="22"/>
  <c r="AL64" i="22"/>
  <c r="AL63" i="22"/>
  <c r="AL62" i="22"/>
  <c r="AL61" i="22"/>
  <c r="AL60" i="22"/>
  <c r="AL59" i="22"/>
  <c r="AL58" i="22"/>
  <c r="AL57" i="22"/>
  <c r="AL56" i="22"/>
  <c r="AL55" i="22"/>
  <c r="AL54" i="22"/>
  <c r="AL53" i="22"/>
  <c r="AL52" i="22"/>
  <c r="AL51" i="22"/>
  <c r="AL50" i="22"/>
  <c r="AL49" i="22"/>
  <c r="AL48" i="22"/>
  <c r="AL47" i="22"/>
  <c r="AL46" i="22"/>
  <c r="AL45" i="22"/>
  <c r="AL44" i="22"/>
  <c r="AL43" i="22"/>
  <c r="AL42" i="22"/>
  <c r="AL41" i="22"/>
  <c r="AL40" i="22"/>
  <c r="AL39" i="22"/>
  <c r="AL38" i="22"/>
  <c r="AL37" i="22"/>
  <c r="AL36" i="22"/>
  <c r="AL35" i="22"/>
  <c r="AL34" i="22"/>
  <c r="AL33" i="22"/>
  <c r="AL32" i="22"/>
  <c r="AL31" i="22"/>
  <c r="AL30" i="22"/>
  <c r="AL29" i="22"/>
  <c r="AL28" i="22"/>
  <c r="AL27" i="22"/>
  <c r="AL26" i="22"/>
  <c r="AL25" i="22"/>
  <c r="AL24" i="22"/>
  <c r="AL23" i="22"/>
  <c r="AL22" i="22"/>
  <c r="AL21" i="22"/>
  <c r="AL20" i="22"/>
  <c r="AL19" i="22"/>
  <c r="AL18" i="22"/>
  <c r="AL17" i="22"/>
  <c r="AL16" i="22"/>
  <c r="AL15" i="22"/>
  <c r="AL14" i="22"/>
  <c r="AL13" i="22"/>
  <c r="AL12" i="22"/>
  <c r="AL11" i="22"/>
  <c r="AL10" i="22"/>
  <c r="AL9" i="22"/>
  <c r="AL8" i="22"/>
  <c r="AL7" i="22"/>
  <c r="AL6" i="22"/>
  <c r="AL5" i="22"/>
  <c r="AL4" i="22"/>
  <c r="AL3" i="22"/>
  <c r="M136" i="22"/>
  <c r="L136" i="22"/>
  <c r="N136" i="22" s="1"/>
  <c r="O136" i="22" s="1"/>
  <c r="M135" i="22"/>
  <c r="L135" i="22"/>
  <c r="N135" i="22" s="1"/>
  <c r="O135" i="22" s="1"/>
  <c r="M134" i="22"/>
  <c r="L134" i="22"/>
  <c r="N134" i="22" s="1"/>
  <c r="O134" i="22" s="1"/>
  <c r="M133" i="22"/>
  <c r="L133" i="22"/>
  <c r="N133" i="22" s="1"/>
  <c r="O133" i="22" s="1"/>
  <c r="M132" i="22"/>
  <c r="L132" i="22"/>
  <c r="N132" i="22" s="1"/>
  <c r="O132" i="22" s="1"/>
  <c r="M131" i="22"/>
  <c r="L131" i="22"/>
  <c r="N131" i="22" s="1"/>
  <c r="O131" i="22" s="1"/>
  <c r="M130" i="22"/>
  <c r="L130" i="22"/>
  <c r="N130" i="22" s="1"/>
  <c r="O130" i="22" s="1"/>
  <c r="M129" i="22"/>
  <c r="L129" i="22"/>
  <c r="N129" i="22" s="1"/>
  <c r="O129" i="22" s="1"/>
  <c r="M128" i="22"/>
  <c r="L128" i="22"/>
  <c r="N128" i="22" s="1"/>
  <c r="O128" i="22" s="1"/>
  <c r="M127" i="22"/>
  <c r="L127" i="22"/>
  <c r="N127" i="22" s="1"/>
  <c r="O127" i="22" s="1"/>
  <c r="M126" i="22"/>
  <c r="L126" i="22"/>
  <c r="N126" i="22" s="1"/>
  <c r="O126" i="22" s="1"/>
  <c r="M125" i="22"/>
  <c r="L125" i="22"/>
  <c r="N125" i="22" s="1"/>
  <c r="O125" i="22" s="1"/>
  <c r="M124" i="22"/>
  <c r="L124" i="22"/>
  <c r="N124" i="22" s="1"/>
  <c r="O124" i="22" s="1"/>
  <c r="M123" i="22"/>
  <c r="L123" i="22"/>
  <c r="N123" i="22" s="1"/>
  <c r="O123" i="22" s="1"/>
  <c r="M122" i="22"/>
  <c r="L122" i="22"/>
  <c r="N122" i="22" s="1"/>
  <c r="O122" i="22" s="1"/>
  <c r="M121" i="22"/>
  <c r="L121" i="22"/>
  <c r="N121" i="22" s="1"/>
  <c r="O121" i="22" s="1"/>
  <c r="M120" i="22"/>
  <c r="L120" i="22"/>
  <c r="N120" i="22" s="1"/>
  <c r="O120" i="22" s="1"/>
  <c r="M119" i="22"/>
  <c r="L119" i="22"/>
  <c r="N119" i="22" s="1"/>
  <c r="O119" i="22" s="1"/>
  <c r="M118" i="22"/>
  <c r="L118" i="22"/>
  <c r="N118" i="22" s="1"/>
  <c r="O118" i="22" s="1"/>
  <c r="M117" i="22"/>
  <c r="L117" i="22"/>
  <c r="N117" i="22" s="1"/>
  <c r="O117" i="22" s="1"/>
  <c r="M116" i="22"/>
  <c r="L116" i="22"/>
  <c r="N116" i="22" s="1"/>
  <c r="O116" i="22" s="1"/>
  <c r="M115" i="22"/>
  <c r="L115" i="22"/>
  <c r="N115" i="22" s="1"/>
  <c r="O115" i="22" s="1"/>
  <c r="M114" i="22"/>
  <c r="L114" i="22"/>
  <c r="N114" i="22" s="1"/>
  <c r="O114" i="22" s="1"/>
  <c r="M113" i="22"/>
  <c r="L113" i="22"/>
  <c r="N113" i="22" s="1"/>
  <c r="O113" i="22" s="1"/>
  <c r="M112" i="22"/>
  <c r="L112" i="22"/>
  <c r="N112" i="22" s="1"/>
  <c r="O112" i="22" s="1"/>
  <c r="M111" i="22"/>
  <c r="L111" i="22"/>
  <c r="N111" i="22" s="1"/>
  <c r="O111" i="22" s="1"/>
  <c r="M110" i="22"/>
  <c r="L110" i="22"/>
  <c r="N110" i="22" s="1"/>
  <c r="O110" i="22" s="1"/>
  <c r="M109" i="22"/>
  <c r="L109" i="22"/>
  <c r="N109" i="22" s="1"/>
  <c r="O109" i="22" s="1"/>
  <c r="M108" i="22"/>
  <c r="L108" i="22"/>
  <c r="N108" i="22" s="1"/>
  <c r="O108" i="22" s="1"/>
  <c r="M107" i="22"/>
  <c r="L107" i="22"/>
  <c r="N107" i="22" s="1"/>
  <c r="O107" i="22" s="1"/>
  <c r="M106" i="22"/>
  <c r="L106" i="22"/>
  <c r="N106" i="22" s="1"/>
  <c r="O106" i="22" s="1"/>
  <c r="M105" i="22"/>
  <c r="L105" i="22"/>
  <c r="N105" i="22" s="1"/>
  <c r="O105" i="22" s="1"/>
  <c r="M104" i="22"/>
  <c r="L104" i="22"/>
  <c r="N104" i="22" s="1"/>
  <c r="O104" i="22" s="1"/>
  <c r="M103" i="22"/>
  <c r="L103" i="22"/>
  <c r="N103" i="22" s="1"/>
  <c r="O103" i="22" s="1"/>
  <c r="M102" i="22"/>
  <c r="L102" i="22"/>
  <c r="N102" i="22" s="1"/>
  <c r="O102" i="22" s="1"/>
  <c r="M101" i="22"/>
  <c r="L101" i="22"/>
  <c r="N101" i="22" s="1"/>
  <c r="O101" i="22" s="1"/>
  <c r="M100" i="22"/>
  <c r="L100" i="22"/>
  <c r="N100" i="22" s="1"/>
  <c r="O100" i="22" s="1"/>
  <c r="M99" i="22"/>
  <c r="L99" i="22"/>
  <c r="N99" i="22" s="1"/>
  <c r="O99" i="22" s="1"/>
  <c r="M98" i="22"/>
  <c r="L98" i="22"/>
  <c r="N98" i="22" s="1"/>
  <c r="O98" i="22" s="1"/>
  <c r="M97" i="22"/>
  <c r="L97" i="22"/>
  <c r="N97" i="22" s="1"/>
  <c r="O97" i="22" s="1"/>
  <c r="M96" i="22"/>
  <c r="L96" i="22"/>
  <c r="N96" i="22" s="1"/>
  <c r="O96" i="22" s="1"/>
  <c r="M95" i="22"/>
  <c r="L95" i="22"/>
  <c r="N95" i="22" s="1"/>
  <c r="O95" i="22" s="1"/>
  <c r="M94" i="22"/>
  <c r="L94" i="22"/>
  <c r="N94" i="22" s="1"/>
  <c r="O94" i="22" s="1"/>
  <c r="M93" i="22"/>
  <c r="L93" i="22"/>
  <c r="N93" i="22" s="1"/>
  <c r="O93" i="22" s="1"/>
  <c r="M92" i="22"/>
  <c r="L92" i="22"/>
  <c r="N92" i="22" s="1"/>
  <c r="O92" i="22" s="1"/>
  <c r="M91" i="22"/>
  <c r="L91" i="22"/>
  <c r="N91" i="22" s="1"/>
  <c r="O91" i="22" s="1"/>
  <c r="M90" i="22"/>
  <c r="L90" i="22"/>
  <c r="N90" i="22" s="1"/>
  <c r="O90" i="22" s="1"/>
  <c r="M89" i="22"/>
  <c r="L89" i="22"/>
  <c r="N89" i="22" s="1"/>
  <c r="O89" i="22" s="1"/>
  <c r="M88" i="22"/>
  <c r="L88" i="22"/>
  <c r="N88" i="22" s="1"/>
  <c r="O88" i="22" s="1"/>
  <c r="M87" i="22"/>
  <c r="L87" i="22"/>
  <c r="N87" i="22" s="1"/>
  <c r="O87" i="22" s="1"/>
  <c r="M86" i="22"/>
  <c r="L86" i="22"/>
  <c r="N86" i="22" s="1"/>
  <c r="O86" i="22" s="1"/>
  <c r="M85" i="22"/>
  <c r="L85" i="22"/>
  <c r="N85" i="22" s="1"/>
  <c r="O85" i="22" s="1"/>
  <c r="M84" i="22"/>
  <c r="L84" i="22"/>
  <c r="N84" i="22" s="1"/>
  <c r="O84" i="22" s="1"/>
  <c r="M83" i="22"/>
  <c r="L83" i="22"/>
  <c r="N83" i="22" s="1"/>
  <c r="O83" i="22" s="1"/>
  <c r="M82" i="22"/>
  <c r="L82" i="22"/>
  <c r="N82" i="22" s="1"/>
  <c r="O82" i="22" s="1"/>
  <c r="M81" i="22"/>
  <c r="L81" i="22"/>
  <c r="N81" i="22" s="1"/>
  <c r="O81" i="22" s="1"/>
  <c r="M80" i="22"/>
  <c r="L80" i="22"/>
  <c r="N80" i="22" s="1"/>
  <c r="O80" i="22" s="1"/>
  <c r="M79" i="22"/>
  <c r="L79" i="22"/>
  <c r="N79" i="22" s="1"/>
  <c r="O79" i="22" s="1"/>
  <c r="M78" i="22"/>
  <c r="L78" i="22"/>
  <c r="N78" i="22" s="1"/>
  <c r="O78" i="22" s="1"/>
  <c r="M77" i="22"/>
  <c r="L77" i="22"/>
  <c r="N77" i="22" s="1"/>
  <c r="O77" i="22" s="1"/>
  <c r="M76" i="22"/>
  <c r="L76" i="22"/>
  <c r="N76" i="22" s="1"/>
  <c r="O76" i="22" s="1"/>
  <c r="M75" i="22"/>
  <c r="L75" i="22"/>
  <c r="N75" i="22" s="1"/>
  <c r="O75" i="22" s="1"/>
  <c r="M74" i="22"/>
  <c r="L74" i="22"/>
  <c r="N74" i="22" s="1"/>
  <c r="O74" i="22" s="1"/>
  <c r="M73" i="22"/>
  <c r="L73" i="22"/>
  <c r="N73" i="22" s="1"/>
  <c r="O73" i="22" s="1"/>
  <c r="M72" i="22"/>
  <c r="L72" i="22"/>
  <c r="N72" i="22" s="1"/>
  <c r="O72" i="22" s="1"/>
  <c r="M71" i="22"/>
  <c r="L71" i="22"/>
  <c r="N71" i="22" s="1"/>
  <c r="O71" i="22" s="1"/>
  <c r="M70" i="22"/>
  <c r="L70" i="22"/>
  <c r="N70" i="22" s="1"/>
  <c r="O70" i="22" s="1"/>
  <c r="M69" i="22"/>
  <c r="L69" i="22"/>
  <c r="N69" i="22" s="1"/>
  <c r="O69" i="22" s="1"/>
  <c r="M68" i="22"/>
  <c r="L68" i="22"/>
  <c r="N68" i="22" s="1"/>
  <c r="O68" i="22" s="1"/>
  <c r="M67" i="22"/>
  <c r="L67" i="22"/>
  <c r="N67" i="22" s="1"/>
  <c r="O67" i="22" s="1"/>
  <c r="M66" i="22"/>
  <c r="L66" i="22"/>
  <c r="N66" i="22" s="1"/>
  <c r="O66" i="22" s="1"/>
  <c r="M65" i="22"/>
  <c r="L65" i="22"/>
  <c r="N65" i="22" s="1"/>
  <c r="O65" i="22" s="1"/>
  <c r="M64" i="22"/>
  <c r="L64" i="22"/>
  <c r="N64" i="22" s="1"/>
  <c r="O64" i="22" s="1"/>
  <c r="M63" i="22"/>
  <c r="L63" i="22"/>
  <c r="N63" i="22" s="1"/>
  <c r="O63" i="22" s="1"/>
  <c r="M62" i="22"/>
  <c r="L62" i="22"/>
  <c r="N62" i="22" s="1"/>
  <c r="O62" i="22" s="1"/>
  <c r="M61" i="22"/>
  <c r="L61" i="22"/>
  <c r="N61" i="22" s="1"/>
  <c r="O61" i="22" s="1"/>
  <c r="M60" i="22"/>
  <c r="L60" i="22"/>
  <c r="N60" i="22" s="1"/>
  <c r="O60" i="22" s="1"/>
  <c r="M59" i="22"/>
  <c r="L59" i="22"/>
  <c r="N59" i="22" s="1"/>
  <c r="O59" i="22" s="1"/>
  <c r="M58" i="22"/>
  <c r="L58" i="22"/>
  <c r="N58" i="22" s="1"/>
  <c r="O58" i="22" s="1"/>
  <c r="M57" i="22"/>
  <c r="L57" i="22"/>
  <c r="N57" i="22" s="1"/>
  <c r="O57" i="22" s="1"/>
  <c r="M56" i="22"/>
  <c r="L56" i="22"/>
  <c r="N56" i="22" s="1"/>
  <c r="O56" i="22" s="1"/>
  <c r="M55" i="22"/>
  <c r="L55" i="22"/>
  <c r="N55" i="22" s="1"/>
  <c r="O55" i="22" s="1"/>
  <c r="M54" i="22"/>
  <c r="L54" i="22"/>
  <c r="N54" i="22" s="1"/>
  <c r="O54" i="22" s="1"/>
  <c r="M53" i="22"/>
  <c r="L53" i="22"/>
  <c r="N53" i="22" s="1"/>
  <c r="O53" i="22" s="1"/>
  <c r="M52" i="22"/>
  <c r="L52" i="22"/>
  <c r="N52" i="22" s="1"/>
  <c r="O52" i="22" s="1"/>
  <c r="M51" i="22"/>
  <c r="L51" i="22"/>
  <c r="N51" i="22" s="1"/>
  <c r="O51" i="22" s="1"/>
  <c r="M50" i="22"/>
  <c r="L50" i="22"/>
  <c r="N50" i="22" s="1"/>
  <c r="O50" i="22" s="1"/>
  <c r="M49" i="22"/>
  <c r="L49" i="22"/>
  <c r="N49" i="22" s="1"/>
  <c r="O49" i="22" s="1"/>
  <c r="M48" i="22"/>
  <c r="L48" i="22"/>
  <c r="N48" i="22" s="1"/>
  <c r="O48" i="22" s="1"/>
  <c r="M47" i="22"/>
  <c r="L47" i="22"/>
  <c r="N47" i="22" s="1"/>
  <c r="O47" i="22" s="1"/>
  <c r="M46" i="22"/>
  <c r="L46" i="22"/>
  <c r="N46" i="22" s="1"/>
  <c r="O46" i="22" s="1"/>
  <c r="M45" i="22"/>
  <c r="L45" i="22"/>
  <c r="N45" i="22" s="1"/>
  <c r="O45" i="22" s="1"/>
  <c r="M44" i="22"/>
  <c r="L44" i="22"/>
  <c r="N44" i="22" s="1"/>
  <c r="O44" i="22" s="1"/>
  <c r="M43" i="22"/>
  <c r="L43" i="22"/>
  <c r="N43" i="22" s="1"/>
  <c r="O43" i="22" s="1"/>
  <c r="M42" i="22"/>
  <c r="L42" i="22"/>
  <c r="N42" i="22" s="1"/>
  <c r="O42" i="22" s="1"/>
  <c r="M41" i="22"/>
  <c r="L41" i="22"/>
  <c r="N41" i="22" s="1"/>
  <c r="O41" i="22" s="1"/>
  <c r="M40" i="22"/>
  <c r="L40" i="22"/>
  <c r="N40" i="22" s="1"/>
  <c r="O40" i="22" s="1"/>
  <c r="M39" i="22"/>
  <c r="L39" i="22"/>
  <c r="N39" i="22" s="1"/>
  <c r="O39" i="22" s="1"/>
  <c r="M38" i="22"/>
  <c r="L38" i="22"/>
  <c r="N38" i="22" s="1"/>
  <c r="O38" i="22" s="1"/>
  <c r="M37" i="22"/>
  <c r="L37" i="22"/>
  <c r="N37" i="22" s="1"/>
  <c r="O37" i="22" s="1"/>
  <c r="M36" i="22"/>
  <c r="L36" i="22"/>
  <c r="N36" i="22" s="1"/>
  <c r="O36" i="22" s="1"/>
  <c r="M35" i="22"/>
  <c r="L35" i="22"/>
  <c r="N35" i="22" s="1"/>
  <c r="O35" i="22" s="1"/>
  <c r="M34" i="22"/>
  <c r="L34" i="22"/>
  <c r="N34" i="22" s="1"/>
  <c r="O34" i="22" s="1"/>
  <c r="M33" i="22"/>
  <c r="L33" i="22"/>
  <c r="N33" i="22" s="1"/>
  <c r="O33" i="22" s="1"/>
  <c r="M32" i="22"/>
  <c r="L32" i="22"/>
  <c r="N32" i="22" s="1"/>
  <c r="O32" i="22" s="1"/>
  <c r="M31" i="22"/>
  <c r="L31" i="22"/>
  <c r="N31" i="22" s="1"/>
  <c r="O31" i="22" s="1"/>
  <c r="M30" i="22"/>
  <c r="L30" i="22"/>
  <c r="N30" i="22" s="1"/>
  <c r="O30" i="22" s="1"/>
  <c r="M29" i="22"/>
  <c r="L29" i="22"/>
  <c r="N29" i="22" s="1"/>
  <c r="O29" i="22" s="1"/>
  <c r="M28" i="22"/>
  <c r="L28" i="22"/>
  <c r="N28" i="22" s="1"/>
  <c r="O28" i="22" s="1"/>
  <c r="M27" i="22"/>
  <c r="L27" i="22"/>
  <c r="N27" i="22" s="1"/>
  <c r="O27" i="22" s="1"/>
  <c r="M26" i="22"/>
  <c r="L26" i="22"/>
  <c r="N26" i="22" s="1"/>
  <c r="O26" i="22" s="1"/>
  <c r="M25" i="22"/>
  <c r="L25" i="22"/>
  <c r="N25" i="22" s="1"/>
  <c r="O25" i="22" s="1"/>
  <c r="M24" i="22"/>
  <c r="L24" i="22"/>
  <c r="N24" i="22" s="1"/>
  <c r="O24" i="22" s="1"/>
  <c r="M23" i="22"/>
  <c r="L23" i="22"/>
  <c r="N23" i="22" s="1"/>
  <c r="O23" i="22" s="1"/>
  <c r="M22" i="22"/>
  <c r="L22" i="22"/>
  <c r="N22" i="22" s="1"/>
  <c r="O22" i="22" s="1"/>
  <c r="M21" i="22"/>
  <c r="L21" i="22"/>
  <c r="N21" i="22" s="1"/>
  <c r="O21" i="22" s="1"/>
  <c r="M20" i="22"/>
  <c r="L20" i="22"/>
  <c r="N20" i="22" s="1"/>
  <c r="O20" i="22" s="1"/>
  <c r="M19" i="22"/>
  <c r="L19" i="22"/>
  <c r="N19" i="22" s="1"/>
  <c r="O19" i="22" s="1"/>
  <c r="M18" i="22"/>
  <c r="L18" i="22"/>
  <c r="N18" i="22" s="1"/>
  <c r="O18" i="22" s="1"/>
  <c r="M17" i="22"/>
  <c r="L17" i="22"/>
  <c r="N17" i="22" s="1"/>
  <c r="O17" i="22" s="1"/>
  <c r="M16" i="22"/>
  <c r="L16" i="22"/>
  <c r="N16" i="22" s="1"/>
  <c r="O16" i="22" s="1"/>
  <c r="M15" i="22"/>
  <c r="L15" i="22"/>
  <c r="N15" i="22" s="1"/>
  <c r="O15" i="22" s="1"/>
  <c r="M14" i="22"/>
  <c r="L14" i="22"/>
  <c r="N14" i="22" s="1"/>
  <c r="O14" i="22" s="1"/>
  <c r="M13" i="22"/>
  <c r="L13" i="22"/>
  <c r="N13" i="22" s="1"/>
  <c r="O13" i="22" s="1"/>
  <c r="M12" i="22"/>
  <c r="L12" i="22"/>
  <c r="N12" i="22" s="1"/>
  <c r="O12" i="22" s="1"/>
  <c r="M11" i="22"/>
  <c r="L11" i="22"/>
  <c r="N11" i="22" s="1"/>
  <c r="O11" i="22" s="1"/>
  <c r="M10" i="22"/>
  <c r="L10" i="22"/>
  <c r="N10" i="22" s="1"/>
  <c r="O10" i="22" s="1"/>
  <c r="M9" i="22"/>
  <c r="L9" i="22"/>
  <c r="N9" i="22" s="1"/>
  <c r="O9" i="22" s="1"/>
  <c r="M8" i="22"/>
  <c r="L8" i="22"/>
  <c r="N8" i="22" s="1"/>
  <c r="O8" i="22" s="1"/>
  <c r="M7" i="22"/>
  <c r="L7" i="22"/>
  <c r="N7" i="22" s="1"/>
  <c r="O7" i="22" s="1"/>
  <c r="M6" i="22"/>
  <c r="L6" i="22"/>
  <c r="N6" i="22" s="1"/>
  <c r="O6" i="22" s="1"/>
  <c r="M5" i="22"/>
  <c r="L5" i="22"/>
  <c r="N5" i="22" s="1"/>
  <c r="O5" i="22" s="1"/>
  <c r="M4" i="22"/>
  <c r="L4" i="22"/>
  <c r="N4" i="22" s="1"/>
  <c r="O4" i="22" s="1"/>
  <c r="M3" i="22"/>
  <c r="L3" i="22"/>
  <c r="J136" i="22"/>
  <c r="I136" i="22"/>
  <c r="H136" i="22"/>
  <c r="G136" i="22"/>
  <c r="F136" i="22"/>
  <c r="E136" i="22"/>
  <c r="D136" i="22"/>
  <c r="J135" i="22"/>
  <c r="I135" i="22"/>
  <c r="H135" i="22"/>
  <c r="G135" i="22"/>
  <c r="F135" i="22"/>
  <c r="E135" i="22"/>
  <c r="D135" i="22"/>
  <c r="J134" i="22"/>
  <c r="I134" i="22"/>
  <c r="H134" i="22"/>
  <c r="G134" i="22"/>
  <c r="F134" i="22"/>
  <c r="E134" i="22"/>
  <c r="D134" i="22"/>
  <c r="J133" i="22"/>
  <c r="I133" i="22"/>
  <c r="H133" i="22"/>
  <c r="G133" i="22"/>
  <c r="F133" i="22"/>
  <c r="E133" i="22"/>
  <c r="D133" i="22"/>
  <c r="J132" i="22"/>
  <c r="I132" i="22"/>
  <c r="H132" i="22"/>
  <c r="G132" i="22"/>
  <c r="F132" i="22"/>
  <c r="E132" i="22"/>
  <c r="D132" i="22"/>
  <c r="J131" i="22"/>
  <c r="I131" i="22"/>
  <c r="H131" i="22"/>
  <c r="G131" i="22"/>
  <c r="F131" i="22"/>
  <c r="E131" i="22"/>
  <c r="D131" i="22"/>
  <c r="J130" i="22"/>
  <c r="I130" i="22"/>
  <c r="H130" i="22"/>
  <c r="G130" i="22"/>
  <c r="F130" i="22"/>
  <c r="E130" i="22"/>
  <c r="D130" i="22"/>
  <c r="J129" i="22"/>
  <c r="I129" i="22"/>
  <c r="H129" i="22"/>
  <c r="G129" i="22"/>
  <c r="F129" i="22"/>
  <c r="E129" i="22"/>
  <c r="D129" i="22"/>
  <c r="J128" i="22"/>
  <c r="I128" i="22"/>
  <c r="H128" i="22"/>
  <c r="G128" i="22"/>
  <c r="F128" i="22"/>
  <c r="E128" i="22"/>
  <c r="D128" i="22"/>
  <c r="J127" i="22"/>
  <c r="I127" i="22"/>
  <c r="H127" i="22"/>
  <c r="G127" i="22"/>
  <c r="F127" i="22"/>
  <c r="E127" i="22"/>
  <c r="D127" i="22"/>
  <c r="J126" i="22"/>
  <c r="I126" i="22"/>
  <c r="H126" i="22"/>
  <c r="G126" i="22"/>
  <c r="F126" i="22"/>
  <c r="E126" i="22"/>
  <c r="D126" i="22"/>
  <c r="J125" i="22"/>
  <c r="I125" i="22"/>
  <c r="H125" i="22"/>
  <c r="G125" i="22"/>
  <c r="F125" i="22"/>
  <c r="E125" i="22"/>
  <c r="D125" i="22"/>
  <c r="J124" i="22"/>
  <c r="I124" i="22"/>
  <c r="H124" i="22"/>
  <c r="G124" i="22"/>
  <c r="F124" i="22"/>
  <c r="E124" i="22"/>
  <c r="D124" i="22"/>
  <c r="J123" i="22"/>
  <c r="I123" i="22"/>
  <c r="H123" i="22"/>
  <c r="G123" i="22"/>
  <c r="F123" i="22"/>
  <c r="E123" i="22"/>
  <c r="D123" i="22"/>
  <c r="J122" i="22"/>
  <c r="I122" i="22"/>
  <c r="H122" i="22"/>
  <c r="G122" i="22"/>
  <c r="F122" i="22"/>
  <c r="E122" i="22"/>
  <c r="D122" i="22"/>
  <c r="J121" i="22"/>
  <c r="I121" i="22"/>
  <c r="H121" i="22"/>
  <c r="G121" i="22"/>
  <c r="F121" i="22"/>
  <c r="E121" i="22"/>
  <c r="D121" i="22"/>
  <c r="J120" i="22"/>
  <c r="I120" i="22"/>
  <c r="H120" i="22"/>
  <c r="G120" i="22"/>
  <c r="F120" i="22"/>
  <c r="E120" i="22"/>
  <c r="D120" i="22"/>
  <c r="J119" i="22"/>
  <c r="I119" i="22"/>
  <c r="H119" i="22"/>
  <c r="G119" i="22"/>
  <c r="F119" i="22"/>
  <c r="E119" i="22"/>
  <c r="D119" i="22"/>
  <c r="J118" i="22"/>
  <c r="I118" i="22"/>
  <c r="H118" i="22"/>
  <c r="G118" i="22"/>
  <c r="F118" i="22"/>
  <c r="E118" i="22"/>
  <c r="D118" i="22"/>
  <c r="J117" i="22"/>
  <c r="I117" i="22"/>
  <c r="H117" i="22"/>
  <c r="G117" i="22"/>
  <c r="F117" i="22"/>
  <c r="E117" i="22"/>
  <c r="D117" i="22"/>
  <c r="J116" i="22"/>
  <c r="I116" i="22"/>
  <c r="H116" i="22"/>
  <c r="G116" i="22"/>
  <c r="F116" i="22"/>
  <c r="E116" i="22"/>
  <c r="D116" i="22"/>
  <c r="J115" i="22"/>
  <c r="I115" i="22"/>
  <c r="H115" i="22"/>
  <c r="G115" i="22"/>
  <c r="F115" i="22"/>
  <c r="E115" i="22"/>
  <c r="D115" i="22"/>
  <c r="J114" i="22"/>
  <c r="I114" i="22"/>
  <c r="H114" i="22"/>
  <c r="G114" i="22"/>
  <c r="F114" i="22"/>
  <c r="E114" i="22"/>
  <c r="D114" i="22"/>
  <c r="J113" i="22"/>
  <c r="I113" i="22"/>
  <c r="H113" i="22"/>
  <c r="G113" i="22"/>
  <c r="F113" i="22"/>
  <c r="E113" i="22"/>
  <c r="D113" i="22"/>
  <c r="J112" i="22"/>
  <c r="I112" i="22"/>
  <c r="H112" i="22"/>
  <c r="G112" i="22"/>
  <c r="F112" i="22"/>
  <c r="E112" i="22"/>
  <c r="D112" i="22"/>
  <c r="J111" i="22"/>
  <c r="I111" i="22"/>
  <c r="H111" i="22"/>
  <c r="G111" i="22"/>
  <c r="F111" i="22"/>
  <c r="E111" i="22"/>
  <c r="D111" i="22"/>
  <c r="J110" i="22"/>
  <c r="I110" i="22"/>
  <c r="H110" i="22"/>
  <c r="G110" i="22"/>
  <c r="F110" i="22"/>
  <c r="E110" i="22"/>
  <c r="D110" i="22"/>
  <c r="J109" i="22"/>
  <c r="I109" i="22"/>
  <c r="H109" i="22"/>
  <c r="G109" i="22"/>
  <c r="F109" i="22"/>
  <c r="E109" i="22"/>
  <c r="D109" i="22"/>
  <c r="J108" i="22"/>
  <c r="I108" i="22"/>
  <c r="H108" i="22"/>
  <c r="G108" i="22"/>
  <c r="F108" i="22"/>
  <c r="E108" i="22"/>
  <c r="D108" i="22"/>
  <c r="J107" i="22"/>
  <c r="I107" i="22"/>
  <c r="H107" i="22"/>
  <c r="G107" i="22"/>
  <c r="F107" i="22"/>
  <c r="E107" i="22"/>
  <c r="D107" i="22"/>
  <c r="J106" i="22"/>
  <c r="I106" i="22"/>
  <c r="H106" i="22"/>
  <c r="G106" i="22"/>
  <c r="F106" i="22"/>
  <c r="E106" i="22"/>
  <c r="D106" i="22"/>
  <c r="J105" i="22"/>
  <c r="I105" i="22"/>
  <c r="H105" i="22"/>
  <c r="G105" i="22"/>
  <c r="F105" i="22"/>
  <c r="E105" i="22"/>
  <c r="D105" i="22"/>
  <c r="J104" i="22"/>
  <c r="I104" i="22"/>
  <c r="H104" i="22"/>
  <c r="G104" i="22"/>
  <c r="F104" i="22"/>
  <c r="E104" i="22"/>
  <c r="D104" i="22"/>
  <c r="J103" i="22"/>
  <c r="I103" i="22"/>
  <c r="H103" i="22"/>
  <c r="G103" i="22"/>
  <c r="F103" i="22"/>
  <c r="E103" i="22"/>
  <c r="D103" i="22"/>
  <c r="J102" i="22"/>
  <c r="I102" i="22"/>
  <c r="H102" i="22"/>
  <c r="G102" i="22"/>
  <c r="F102" i="22"/>
  <c r="E102" i="22"/>
  <c r="D102" i="22"/>
  <c r="J101" i="22"/>
  <c r="I101" i="22"/>
  <c r="H101" i="22"/>
  <c r="G101" i="22"/>
  <c r="F101" i="22"/>
  <c r="E101" i="22"/>
  <c r="D101" i="22"/>
  <c r="J100" i="22"/>
  <c r="I100" i="22"/>
  <c r="H100" i="22"/>
  <c r="G100" i="22"/>
  <c r="F100" i="22"/>
  <c r="E100" i="22"/>
  <c r="D100" i="22"/>
  <c r="J99" i="22"/>
  <c r="I99" i="22"/>
  <c r="H99" i="22"/>
  <c r="G99" i="22"/>
  <c r="F99" i="22"/>
  <c r="E99" i="22"/>
  <c r="D99" i="22"/>
  <c r="J98" i="22"/>
  <c r="I98" i="22"/>
  <c r="H98" i="22"/>
  <c r="G98" i="22"/>
  <c r="F98" i="22"/>
  <c r="E98" i="22"/>
  <c r="D98" i="22"/>
  <c r="J97" i="22"/>
  <c r="I97" i="22"/>
  <c r="H97" i="22"/>
  <c r="G97" i="22"/>
  <c r="F97" i="22"/>
  <c r="E97" i="22"/>
  <c r="D97" i="22"/>
  <c r="J96" i="22"/>
  <c r="I96" i="22"/>
  <c r="H96" i="22"/>
  <c r="G96" i="22"/>
  <c r="F96" i="22"/>
  <c r="E96" i="22"/>
  <c r="D96" i="22"/>
  <c r="J95" i="22"/>
  <c r="I95" i="22"/>
  <c r="H95" i="22"/>
  <c r="G95" i="22"/>
  <c r="F95" i="22"/>
  <c r="E95" i="22"/>
  <c r="D95" i="22"/>
  <c r="J94" i="22"/>
  <c r="I94" i="22"/>
  <c r="H94" i="22"/>
  <c r="G94" i="22"/>
  <c r="F94" i="22"/>
  <c r="E94" i="22"/>
  <c r="D94" i="22"/>
  <c r="J93" i="22"/>
  <c r="I93" i="22"/>
  <c r="H93" i="22"/>
  <c r="G93" i="22"/>
  <c r="F93" i="22"/>
  <c r="E93" i="22"/>
  <c r="D93" i="22"/>
  <c r="J92" i="22"/>
  <c r="I92" i="22"/>
  <c r="H92" i="22"/>
  <c r="G92" i="22"/>
  <c r="F92" i="22"/>
  <c r="E92" i="22"/>
  <c r="D92" i="22"/>
  <c r="J91" i="22"/>
  <c r="I91" i="22"/>
  <c r="H91" i="22"/>
  <c r="G91" i="22"/>
  <c r="F91" i="22"/>
  <c r="E91" i="22"/>
  <c r="D91" i="22"/>
  <c r="J90" i="22"/>
  <c r="I90" i="22"/>
  <c r="H90" i="22"/>
  <c r="G90" i="22"/>
  <c r="F90" i="22"/>
  <c r="E90" i="22"/>
  <c r="D90" i="22"/>
  <c r="J89" i="22"/>
  <c r="I89" i="22"/>
  <c r="H89" i="22"/>
  <c r="G89" i="22"/>
  <c r="F89" i="22"/>
  <c r="E89" i="22"/>
  <c r="D89" i="22"/>
  <c r="J88" i="22"/>
  <c r="I88" i="22"/>
  <c r="H88" i="22"/>
  <c r="G88" i="22"/>
  <c r="F88" i="22"/>
  <c r="E88" i="22"/>
  <c r="D88" i="22"/>
  <c r="J87" i="22"/>
  <c r="I87" i="22"/>
  <c r="H87" i="22"/>
  <c r="G87" i="22"/>
  <c r="F87" i="22"/>
  <c r="E87" i="22"/>
  <c r="D87" i="22"/>
  <c r="J86" i="22"/>
  <c r="I86" i="22"/>
  <c r="H86" i="22"/>
  <c r="G86" i="22"/>
  <c r="F86" i="22"/>
  <c r="E86" i="22"/>
  <c r="D86" i="22"/>
  <c r="J85" i="22"/>
  <c r="I85" i="22"/>
  <c r="H85" i="22"/>
  <c r="G85" i="22"/>
  <c r="F85" i="22"/>
  <c r="E85" i="22"/>
  <c r="D85" i="22"/>
  <c r="J84" i="22"/>
  <c r="I84" i="22"/>
  <c r="H84" i="22"/>
  <c r="G84" i="22"/>
  <c r="F84" i="22"/>
  <c r="E84" i="22"/>
  <c r="D84" i="22"/>
  <c r="J83" i="22"/>
  <c r="I83" i="22"/>
  <c r="H83" i="22"/>
  <c r="G83" i="22"/>
  <c r="F83" i="22"/>
  <c r="E83" i="22"/>
  <c r="D83" i="22"/>
  <c r="J82" i="22"/>
  <c r="I82" i="22"/>
  <c r="H82" i="22"/>
  <c r="G82" i="22"/>
  <c r="F82" i="22"/>
  <c r="E82" i="22"/>
  <c r="D82" i="22"/>
  <c r="J81" i="22"/>
  <c r="I81" i="22"/>
  <c r="H81" i="22"/>
  <c r="G81" i="22"/>
  <c r="F81" i="22"/>
  <c r="E81" i="22"/>
  <c r="D81" i="22"/>
  <c r="J80" i="22"/>
  <c r="I80" i="22"/>
  <c r="H80" i="22"/>
  <c r="G80" i="22"/>
  <c r="F80" i="22"/>
  <c r="E80" i="22"/>
  <c r="D80" i="22"/>
  <c r="J79" i="22"/>
  <c r="I79" i="22"/>
  <c r="H79" i="22"/>
  <c r="G79" i="22"/>
  <c r="F79" i="22"/>
  <c r="E79" i="22"/>
  <c r="D79" i="22"/>
  <c r="J78" i="22"/>
  <c r="I78" i="22"/>
  <c r="H78" i="22"/>
  <c r="G78" i="22"/>
  <c r="F78" i="22"/>
  <c r="E78" i="22"/>
  <c r="D78" i="22"/>
  <c r="J77" i="22"/>
  <c r="I77" i="22"/>
  <c r="H77" i="22"/>
  <c r="G77" i="22"/>
  <c r="F77" i="22"/>
  <c r="E77" i="22"/>
  <c r="D77" i="22"/>
  <c r="J76" i="22"/>
  <c r="I76" i="22"/>
  <c r="H76" i="22"/>
  <c r="G76" i="22"/>
  <c r="F76" i="22"/>
  <c r="E76" i="22"/>
  <c r="D76" i="22"/>
  <c r="J75" i="22"/>
  <c r="I75" i="22"/>
  <c r="H75" i="22"/>
  <c r="G75" i="22"/>
  <c r="F75" i="22"/>
  <c r="E75" i="22"/>
  <c r="D75" i="22"/>
  <c r="J74" i="22"/>
  <c r="I74" i="22"/>
  <c r="H74" i="22"/>
  <c r="G74" i="22"/>
  <c r="F74" i="22"/>
  <c r="E74" i="22"/>
  <c r="D74" i="22"/>
  <c r="J73" i="22"/>
  <c r="I73" i="22"/>
  <c r="H73" i="22"/>
  <c r="G73" i="22"/>
  <c r="F73" i="22"/>
  <c r="E73" i="22"/>
  <c r="D73" i="22"/>
  <c r="J72" i="22"/>
  <c r="I72" i="22"/>
  <c r="H72" i="22"/>
  <c r="G72" i="22"/>
  <c r="F72" i="22"/>
  <c r="E72" i="22"/>
  <c r="D72" i="22"/>
  <c r="J71" i="22"/>
  <c r="I71" i="22"/>
  <c r="H71" i="22"/>
  <c r="G71" i="22"/>
  <c r="F71" i="22"/>
  <c r="E71" i="22"/>
  <c r="D71" i="22"/>
  <c r="J70" i="22"/>
  <c r="I70" i="22"/>
  <c r="H70" i="22"/>
  <c r="G70" i="22"/>
  <c r="F70" i="22"/>
  <c r="E70" i="22"/>
  <c r="D70" i="22"/>
  <c r="J69" i="22"/>
  <c r="I69" i="22"/>
  <c r="H69" i="22"/>
  <c r="G69" i="22"/>
  <c r="F69" i="22"/>
  <c r="E69" i="22"/>
  <c r="D69" i="22"/>
  <c r="J68" i="22"/>
  <c r="I68" i="22"/>
  <c r="H68" i="22"/>
  <c r="G68" i="22"/>
  <c r="F68" i="22"/>
  <c r="E68" i="22"/>
  <c r="D68" i="22"/>
  <c r="J67" i="22"/>
  <c r="I67" i="22"/>
  <c r="H67" i="22"/>
  <c r="G67" i="22"/>
  <c r="F67" i="22"/>
  <c r="E67" i="22"/>
  <c r="D67" i="22"/>
  <c r="J66" i="22"/>
  <c r="I66" i="22"/>
  <c r="H66" i="22"/>
  <c r="G66" i="22"/>
  <c r="F66" i="22"/>
  <c r="E66" i="22"/>
  <c r="D66" i="22"/>
  <c r="J65" i="22"/>
  <c r="I65" i="22"/>
  <c r="H65" i="22"/>
  <c r="G65" i="22"/>
  <c r="F65" i="22"/>
  <c r="E65" i="22"/>
  <c r="D65" i="22"/>
  <c r="J64" i="22"/>
  <c r="I64" i="22"/>
  <c r="H64" i="22"/>
  <c r="G64" i="22"/>
  <c r="F64" i="22"/>
  <c r="E64" i="22"/>
  <c r="D64" i="22"/>
  <c r="J63" i="22"/>
  <c r="I63" i="22"/>
  <c r="H63" i="22"/>
  <c r="G63" i="22"/>
  <c r="F63" i="22"/>
  <c r="E63" i="22"/>
  <c r="D63" i="22"/>
  <c r="J62" i="22"/>
  <c r="I62" i="22"/>
  <c r="H62" i="22"/>
  <c r="G62" i="22"/>
  <c r="F62" i="22"/>
  <c r="E62" i="22"/>
  <c r="D62" i="22"/>
  <c r="J61" i="22"/>
  <c r="I61" i="22"/>
  <c r="H61" i="22"/>
  <c r="G61" i="22"/>
  <c r="F61" i="22"/>
  <c r="E61" i="22"/>
  <c r="D61" i="22"/>
  <c r="J60" i="22"/>
  <c r="I60" i="22"/>
  <c r="H60" i="22"/>
  <c r="G60" i="22"/>
  <c r="F60" i="22"/>
  <c r="E60" i="22"/>
  <c r="D60" i="22"/>
  <c r="J59" i="22"/>
  <c r="I59" i="22"/>
  <c r="H59" i="22"/>
  <c r="G59" i="22"/>
  <c r="F59" i="22"/>
  <c r="E59" i="22"/>
  <c r="D59" i="22"/>
  <c r="J58" i="22"/>
  <c r="I58" i="22"/>
  <c r="H58" i="22"/>
  <c r="G58" i="22"/>
  <c r="F58" i="22"/>
  <c r="E58" i="22"/>
  <c r="D58" i="22"/>
  <c r="J57" i="22"/>
  <c r="I57" i="22"/>
  <c r="H57" i="22"/>
  <c r="G57" i="22"/>
  <c r="F57" i="22"/>
  <c r="E57" i="22"/>
  <c r="D57" i="22"/>
  <c r="J56" i="22"/>
  <c r="I56" i="22"/>
  <c r="H56" i="22"/>
  <c r="G56" i="22"/>
  <c r="F56" i="22"/>
  <c r="E56" i="22"/>
  <c r="D56" i="22"/>
  <c r="J55" i="22"/>
  <c r="I55" i="22"/>
  <c r="H55" i="22"/>
  <c r="G55" i="22"/>
  <c r="F55" i="22"/>
  <c r="E55" i="22"/>
  <c r="D55" i="22"/>
  <c r="J54" i="22"/>
  <c r="I54" i="22"/>
  <c r="H54" i="22"/>
  <c r="G54" i="22"/>
  <c r="F54" i="22"/>
  <c r="E54" i="22"/>
  <c r="D54" i="22"/>
  <c r="J53" i="22"/>
  <c r="I53" i="22"/>
  <c r="H53" i="22"/>
  <c r="G53" i="22"/>
  <c r="F53" i="22"/>
  <c r="E53" i="22"/>
  <c r="D53" i="22"/>
  <c r="J52" i="22"/>
  <c r="I52" i="22"/>
  <c r="H52" i="22"/>
  <c r="G52" i="22"/>
  <c r="F52" i="22"/>
  <c r="E52" i="22"/>
  <c r="D52" i="22"/>
  <c r="J51" i="22"/>
  <c r="I51" i="22"/>
  <c r="H51" i="22"/>
  <c r="G51" i="22"/>
  <c r="F51" i="22"/>
  <c r="E51" i="22"/>
  <c r="D51" i="22"/>
  <c r="J50" i="22"/>
  <c r="I50" i="22"/>
  <c r="H50" i="22"/>
  <c r="G50" i="22"/>
  <c r="F50" i="22"/>
  <c r="E50" i="22"/>
  <c r="D50" i="22"/>
  <c r="J49" i="22"/>
  <c r="I49" i="22"/>
  <c r="H49" i="22"/>
  <c r="G49" i="22"/>
  <c r="F49" i="22"/>
  <c r="E49" i="22"/>
  <c r="D49" i="22"/>
  <c r="J48" i="22"/>
  <c r="I48" i="22"/>
  <c r="H48" i="22"/>
  <c r="G48" i="22"/>
  <c r="F48" i="22"/>
  <c r="E48" i="22"/>
  <c r="D48" i="22"/>
  <c r="J47" i="22"/>
  <c r="I47" i="22"/>
  <c r="H47" i="22"/>
  <c r="G47" i="22"/>
  <c r="F47" i="22"/>
  <c r="E47" i="22"/>
  <c r="D47" i="22"/>
  <c r="J46" i="22"/>
  <c r="I46" i="22"/>
  <c r="H46" i="22"/>
  <c r="G46" i="22"/>
  <c r="F46" i="22"/>
  <c r="E46" i="22"/>
  <c r="D46" i="22"/>
  <c r="J45" i="22"/>
  <c r="I45" i="22"/>
  <c r="H45" i="22"/>
  <c r="G45" i="22"/>
  <c r="F45" i="22"/>
  <c r="E45" i="22"/>
  <c r="D45" i="22"/>
  <c r="J44" i="22"/>
  <c r="I44" i="22"/>
  <c r="H44" i="22"/>
  <c r="G44" i="22"/>
  <c r="F44" i="22"/>
  <c r="E44" i="22"/>
  <c r="D44" i="22"/>
  <c r="J43" i="22"/>
  <c r="I43" i="22"/>
  <c r="H43" i="22"/>
  <c r="G43" i="22"/>
  <c r="F43" i="22"/>
  <c r="E43" i="22"/>
  <c r="D43" i="22"/>
  <c r="J42" i="22"/>
  <c r="I42" i="22"/>
  <c r="H42" i="22"/>
  <c r="G42" i="22"/>
  <c r="F42" i="22"/>
  <c r="E42" i="22"/>
  <c r="D42" i="22"/>
  <c r="J41" i="22"/>
  <c r="I41" i="22"/>
  <c r="H41" i="22"/>
  <c r="G41" i="22"/>
  <c r="F41" i="22"/>
  <c r="E41" i="22"/>
  <c r="D41" i="22"/>
  <c r="J40" i="22"/>
  <c r="I40" i="22"/>
  <c r="H40" i="22"/>
  <c r="G40" i="22"/>
  <c r="F40" i="22"/>
  <c r="E40" i="22"/>
  <c r="D40" i="22"/>
  <c r="J39" i="22"/>
  <c r="I39" i="22"/>
  <c r="H39" i="22"/>
  <c r="G39" i="22"/>
  <c r="F39" i="22"/>
  <c r="E39" i="22"/>
  <c r="D39" i="22"/>
  <c r="J38" i="22"/>
  <c r="I38" i="22"/>
  <c r="H38" i="22"/>
  <c r="G38" i="22"/>
  <c r="F38" i="22"/>
  <c r="E38" i="22"/>
  <c r="D38" i="22"/>
  <c r="J37" i="22"/>
  <c r="I37" i="22"/>
  <c r="H37" i="22"/>
  <c r="G37" i="22"/>
  <c r="F37" i="22"/>
  <c r="E37" i="22"/>
  <c r="D37" i="22"/>
  <c r="J36" i="22"/>
  <c r="I36" i="22"/>
  <c r="H36" i="22"/>
  <c r="G36" i="22"/>
  <c r="F36" i="22"/>
  <c r="E36" i="22"/>
  <c r="D36" i="22"/>
  <c r="J35" i="22"/>
  <c r="I35" i="22"/>
  <c r="H35" i="22"/>
  <c r="G35" i="22"/>
  <c r="F35" i="22"/>
  <c r="E35" i="22"/>
  <c r="D35" i="22"/>
  <c r="J34" i="22"/>
  <c r="I34" i="22"/>
  <c r="H34" i="22"/>
  <c r="G34" i="22"/>
  <c r="F34" i="22"/>
  <c r="E34" i="22"/>
  <c r="D34" i="22"/>
  <c r="J33" i="22"/>
  <c r="I33" i="22"/>
  <c r="H33" i="22"/>
  <c r="G33" i="22"/>
  <c r="F33" i="22"/>
  <c r="E33" i="22"/>
  <c r="D33" i="22"/>
  <c r="J32" i="22"/>
  <c r="I32" i="22"/>
  <c r="H32" i="22"/>
  <c r="G32" i="22"/>
  <c r="F32" i="22"/>
  <c r="E32" i="22"/>
  <c r="D32" i="22"/>
  <c r="J31" i="22"/>
  <c r="I31" i="22"/>
  <c r="H31" i="22"/>
  <c r="G31" i="22"/>
  <c r="F31" i="22"/>
  <c r="E31" i="22"/>
  <c r="D31" i="22"/>
  <c r="J30" i="22"/>
  <c r="I30" i="22"/>
  <c r="H30" i="22"/>
  <c r="G30" i="22"/>
  <c r="F30" i="22"/>
  <c r="E30" i="22"/>
  <c r="D30" i="22"/>
  <c r="J29" i="22"/>
  <c r="I29" i="22"/>
  <c r="H29" i="22"/>
  <c r="G29" i="22"/>
  <c r="F29" i="22"/>
  <c r="E29" i="22"/>
  <c r="D29" i="22"/>
  <c r="J28" i="22"/>
  <c r="I28" i="22"/>
  <c r="H28" i="22"/>
  <c r="G28" i="22"/>
  <c r="F28" i="22"/>
  <c r="E28" i="22"/>
  <c r="D28" i="22"/>
  <c r="J27" i="22"/>
  <c r="I27" i="22"/>
  <c r="H27" i="22"/>
  <c r="G27" i="22"/>
  <c r="F27" i="22"/>
  <c r="E27" i="22"/>
  <c r="D27" i="22"/>
  <c r="J26" i="22"/>
  <c r="I26" i="22"/>
  <c r="H26" i="22"/>
  <c r="G26" i="22"/>
  <c r="F26" i="22"/>
  <c r="E26" i="22"/>
  <c r="D26" i="22"/>
  <c r="J25" i="22"/>
  <c r="I25" i="22"/>
  <c r="H25" i="22"/>
  <c r="G25" i="22"/>
  <c r="F25" i="22"/>
  <c r="E25" i="22"/>
  <c r="D25" i="22"/>
  <c r="J24" i="22"/>
  <c r="I24" i="22"/>
  <c r="H24" i="22"/>
  <c r="G24" i="22"/>
  <c r="F24" i="22"/>
  <c r="E24" i="22"/>
  <c r="D24" i="22"/>
  <c r="J23" i="22"/>
  <c r="I23" i="22"/>
  <c r="H23" i="22"/>
  <c r="G23" i="22"/>
  <c r="F23" i="22"/>
  <c r="E23" i="22"/>
  <c r="D23" i="22"/>
  <c r="J22" i="22"/>
  <c r="I22" i="22"/>
  <c r="H22" i="22"/>
  <c r="G22" i="22"/>
  <c r="F22" i="22"/>
  <c r="E22" i="22"/>
  <c r="D22" i="22"/>
  <c r="J21" i="22"/>
  <c r="I21" i="22"/>
  <c r="H21" i="22"/>
  <c r="G21" i="22"/>
  <c r="F21" i="22"/>
  <c r="E21" i="22"/>
  <c r="D21" i="22"/>
  <c r="J20" i="22"/>
  <c r="I20" i="22"/>
  <c r="H20" i="22"/>
  <c r="G20" i="22"/>
  <c r="F20" i="22"/>
  <c r="E20" i="22"/>
  <c r="D20" i="22"/>
  <c r="J19" i="22"/>
  <c r="I19" i="22"/>
  <c r="H19" i="22"/>
  <c r="G19" i="22"/>
  <c r="F19" i="22"/>
  <c r="E19" i="22"/>
  <c r="D19" i="22"/>
  <c r="J18" i="22"/>
  <c r="I18" i="22"/>
  <c r="H18" i="22"/>
  <c r="G18" i="22"/>
  <c r="F18" i="22"/>
  <c r="E18" i="22"/>
  <c r="D18" i="22"/>
  <c r="J17" i="22"/>
  <c r="I17" i="22"/>
  <c r="H17" i="22"/>
  <c r="G17" i="22"/>
  <c r="F17" i="22"/>
  <c r="E17" i="22"/>
  <c r="D17" i="22"/>
  <c r="J16" i="22"/>
  <c r="I16" i="22"/>
  <c r="H16" i="22"/>
  <c r="G16" i="22"/>
  <c r="F16" i="22"/>
  <c r="E16" i="22"/>
  <c r="D16" i="22"/>
  <c r="J15" i="22"/>
  <c r="I15" i="22"/>
  <c r="H15" i="22"/>
  <c r="G15" i="22"/>
  <c r="F15" i="22"/>
  <c r="E15" i="22"/>
  <c r="D15" i="22"/>
  <c r="J14" i="22"/>
  <c r="I14" i="22"/>
  <c r="H14" i="22"/>
  <c r="G14" i="22"/>
  <c r="F14" i="22"/>
  <c r="E14" i="22"/>
  <c r="D14" i="22"/>
  <c r="J13" i="22"/>
  <c r="I13" i="22"/>
  <c r="H13" i="22"/>
  <c r="G13" i="22"/>
  <c r="F13" i="22"/>
  <c r="E13" i="22"/>
  <c r="D13" i="22"/>
  <c r="J12" i="22"/>
  <c r="I12" i="22"/>
  <c r="H12" i="22"/>
  <c r="G12" i="22"/>
  <c r="F12" i="22"/>
  <c r="E12" i="22"/>
  <c r="D12" i="22"/>
  <c r="J11" i="22"/>
  <c r="I11" i="22"/>
  <c r="H11" i="22"/>
  <c r="G11" i="22"/>
  <c r="F11" i="22"/>
  <c r="E11" i="22"/>
  <c r="D11" i="22"/>
  <c r="J10" i="22"/>
  <c r="I10" i="22"/>
  <c r="H10" i="22"/>
  <c r="G10" i="22"/>
  <c r="F10" i="22"/>
  <c r="E10" i="22"/>
  <c r="D10" i="22"/>
  <c r="J9" i="22"/>
  <c r="I9" i="22"/>
  <c r="H9" i="22"/>
  <c r="G9" i="22"/>
  <c r="F9" i="22"/>
  <c r="E9" i="22"/>
  <c r="D9" i="22"/>
  <c r="J8" i="22"/>
  <c r="I8" i="22"/>
  <c r="H8" i="22"/>
  <c r="G8" i="22"/>
  <c r="F8" i="22"/>
  <c r="E8" i="22"/>
  <c r="D8" i="22"/>
  <c r="J7" i="22"/>
  <c r="I7" i="22"/>
  <c r="H7" i="22"/>
  <c r="G7" i="22"/>
  <c r="F7" i="22"/>
  <c r="E7" i="22"/>
  <c r="D7" i="22"/>
  <c r="J6" i="22"/>
  <c r="I6" i="22"/>
  <c r="H6" i="22"/>
  <c r="G6" i="22"/>
  <c r="F6" i="22"/>
  <c r="E6" i="22"/>
  <c r="D6" i="22"/>
  <c r="J5" i="22"/>
  <c r="I5" i="22"/>
  <c r="H5" i="22"/>
  <c r="G5" i="22"/>
  <c r="F5" i="22"/>
  <c r="E5" i="22"/>
  <c r="D5" i="22"/>
  <c r="J4" i="22"/>
  <c r="I4" i="22"/>
  <c r="H4" i="22"/>
  <c r="G4" i="22"/>
  <c r="F4" i="22"/>
  <c r="E4" i="22"/>
  <c r="D4" i="22"/>
  <c r="J3" i="22"/>
  <c r="I3" i="22"/>
  <c r="H3" i="22"/>
  <c r="G3" i="22"/>
  <c r="F3" i="22"/>
  <c r="E3" i="22"/>
  <c r="D3" i="22"/>
  <c r="Q1378" i="23"/>
  <c r="P1378" i="23"/>
  <c r="Q1377" i="23"/>
  <c r="P1377" i="23"/>
  <c r="Q1376" i="23"/>
  <c r="P1376" i="23"/>
  <c r="P1308" i="23"/>
  <c r="P1307" i="23"/>
  <c r="P1306" i="23"/>
  <c r="P1305" i="23"/>
  <c r="P1304" i="23"/>
  <c r="P1303" i="23"/>
  <c r="P1302" i="23"/>
  <c r="P1301" i="23"/>
  <c r="P1300" i="23"/>
  <c r="P1299" i="23"/>
  <c r="P1298" i="23"/>
  <c r="P1297" i="23"/>
  <c r="P1296" i="23"/>
  <c r="P1295" i="23"/>
  <c r="P1294" i="23"/>
  <c r="P1293" i="23"/>
  <c r="P1292" i="23"/>
  <c r="P1291" i="23"/>
  <c r="P1290" i="23"/>
  <c r="P1289" i="23"/>
  <c r="P1288" i="23"/>
  <c r="P1287" i="23"/>
  <c r="P1286" i="23"/>
  <c r="P1285" i="23"/>
  <c r="P1284" i="23"/>
  <c r="P1283" i="23"/>
  <c r="P1282" i="23"/>
  <c r="P1281" i="23"/>
  <c r="P1280" i="23"/>
  <c r="P1279" i="23"/>
  <c r="P1278" i="23"/>
  <c r="P1277" i="23"/>
  <c r="P1276" i="23"/>
  <c r="P1275" i="23"/>
  <c r="P1274" i="23"/>
  <c r="P1273" i="23"/>
  <c r="P1272" i="23"/>
  <c r="P1271" i="23"/>
  <c r="P1270" i="23"/>
  <c r="P1269" i="23"/>
  <c r="P1268" i="23"/>
  <c r="P1267" i="23"/>
  <c r="P1266" i="23"/>
  <c r="P1265" i="23"/>
  <c r="P1264" i="23"/>
  <c r="P1263" i="23"/>
  <c r="P1262" i="23"/>
  <c r="P1261" i="23"/>
  <c r="P1260" i="23"/>
  <c r="P1259" i="23"/>
  <c r="P1258" i="23"/>
  <c r="P1257" i="23"/>
  <c r="P1256" i="23"/>
  <c r="P1255" i="23"/>
  <c r="P1254" i="23"/>
  <c r="P1253" i="23"/>
  <c r="P1252" i="23"/>
  <c r="P1251" i="23"/>
  <c r="P1250" i="23"/>
  <c r="P1249" i="23"/>
  <c r="P1248" i="23"/>
  <c r="P1247" i="23"/>
  <c r="P1246" i="23"/>
  <c r="P1245" i="23"/>
  <c r="P1244" i="23"/>
  <c r="P1243" i="23"/>
  <c r="P1242" i="23"/>
  <c r="P1241" i="23"/>
  <c r="P1240" i="23"/>
  <c r="P1239" i="23"/>
  <c r="P1238" i="23"/>
  <c r="P1237" i="23"/>
  <c r="P1236" i="23"/>
  <c r="P1235" i="23"/>
  <c r="P1234" i="23"/>
  <c r="P1233" i="23"/>
  <c r="P1232" i="23"/>
  <c r="P1231" i="23"/>
  <c r="P1230" i="23"/>
  <c r="P1229" i="23"/>
  <c r="P1228" i="23"/>
  <c r="P1227" i="23"/>
  <c r="P1226" i="23"/>
  <c r="P1225" i="23"/>
  <c r="P1224" i="23"/>
  <c r="P1223" i="23"/>
  <c r="P1222" i="23"/>
  <c r="P1221" i="23"/>
  <c r="P1220" i="23"/>
  <c r="P1219" i="23"/>
  <c r="P1218" i="23"/>
  <c r="P1217" i="23"/>
  <c r="P1216" i="23"/>
  <c r="P1215" i="23"/>
  <c r="P1214" i="23"/>
  <c r="P1213" i="23"/>
  <c r="P1212" i="23"/>
  <c r="P1211" i="23"/>
  <c r="P1210" i="23"/>
  <c r="P1209" i="23"/>
  <c r="P1208" i="23"/>
  <c r="P1207" i="23"/>
  <c r="P1206" i="23"/>
  <c r="P1205" i="23"/>
  <c r="P1204" i="23"/>
  <c r="P1203" i="23"/>
  <c r="P1202" i="23"/>
  <c r="P1201" i="23"/>
  <c r="P1200" i="23"/>
  <c r="P1199" i="23"/>
  <c r="P1198" i="23"/>
  <c r="P1197" i="23"/>
  <c r="P1196" i="23"/>
  <c r="P1195" i="23"/>
  <c r="P1194" i="23"/>
  <c r="P1193" i="23"/>
  <c r="P1192" i="23"/>
  <c r="P1191" i="23"/>
  <c r="P1190" i="23"/>
  <c r="P1189" i="23"/>
  <c r="P1188" i="23"/>
  <c r="P1187" i="23"/>
  <c r="P1186" i="23"/>
  <c r="P1185" i="23"/>
  <c r="P1184" i="23"/>
  <c r="P1183" i="23"/>
  <c r="P1182" i="23"/>
  <c r="P1181" i="23"/>
  <c r="P1180" i="23"/>
  <c r="P1179" i="23"/>
  <c r="P1178" i="23"/>
  <c r="P1177" i="23"/>
  <c r="P1176" i="23"/>
  <c r="P1375" i="23"/>
  <c r="P1374" i="23"/>
  <c r="P1373" i="23"/>
  <c r="P1372" i="23"/>
  <c r="P1371" i="23"/>
  <c r="P1370" i="23"/>
  <c r="P1369" i="23"/>
  <c r="P1368" i="23"/>
  <c r="P1367" i="23"/>
  <c r="P1366" i="23"/>
  <c r="P1365" i="23"/>
  <c r="P1364" i="23"/>
  <c r="P1363" i="23"/>
  <c r="P1362" i="23"/>
  <c r="P1361" i="23"/>
  <c r="P1360" i="23"/>
  <c r="P1359" i="23"/>
  <c r="P1358" i="23"/>
  <c r="P1357" i="23"/>
  <c r="P1356" i="23"/>
  <c r="P1355" i="23"/>
  <c r="P1354" i="23"/>
  <c r="P1353" i="23"/>
  <c r="P1352" i="23"/>
  <c r="P1351" i="23"/>
  <c r="P1350" i="23"/>
  <c r="P1349" i="23"/>
  <c r="P1348" i="23"/>
  <c r="P1347" i="23"/>
  <c r="P1346" i="23"/>
  <c r="P1345" i="23"/>
  <c r="P1344" i="23"/>
  <c r="P1343" i="23"/>
  <c r="P1342" i="23"/>
  <c r="P1341" i="23"/>
  <c r="P1340" i="23"/>
  <c r="P1339" i="23"/>
  <c r="P1338" i="23"/>
  <c r="P1337" i="23"/>
  <c r="P1336" i="23"/>
  <c r="P1335" i="23"/>
  <c r="P1334" i="23"/>
  <c r="P1333" i="23"/>
  <c r="P1332" i="23"/>
  <c r="P1331" i="23"/>
  <c r="P1330" i="23"/>
  <c r="P1329" i="23"/>
  <c r="P1328" i="23"/>
  <c r="P1327" i="23"/>
  <c r="P1326" i="23"/>
  <c r="P1325" i="23"/>
  <c r="P1324" i="23"/>
  <c r="P1323" i="23"/>
  <c r="P1322" i="23"/>
  <c r="P1321" i="23"/>
  <c r="P1320" i="23"/>
  <c r="P1319" i="23"/>
  <c r="P1318" i="23"/>
  <c r="P1317" i="23"/>
  <c r="P1316" i="23"/>
  <c r="P1315" i="23"/>
  <c r="P1314" i="23"/>
  <c r="P1313" i="23"/>
  <c r="P1312" i="23"/>
  <c r="P1311" i="23"/>
  <c r="P1310" i="23"/>
  <c r="Q1306" i="23"/>
  <c r="Q1305" i="23"/>
  <c r="P1175" i="23"/>
  <c r="Q1375" i="23"/>
  <c r="Q1374" i="23"/>
  <c r="Q1373" i="23"/>
  <c r="Q1372" i="23"/>
  <c r="Q1371" i="23"/>
  <c r="Q1370" i="23"/>
  <c r="Q1304" i="23"/>
  <c r="Q1303" i="23"/>
  <c r="Q1302" i="23"/>
  <c r="Q1301" i="23"/>
  <c r="N3" i="22" l="1"/>
  <c r="Q1300" i="23"/>
  <c r="Q1299" i="23"/>
  <c r="Q1298" i="23"/>
  <c r="Q1297" i="23"/>
  <c r="Q1369" i="23"/>
  <c r="Q1368" i="23"/>
  <c r="Q1367" i="23"/>
  <c r="Q1296" i="23"/>
  <c r="Q1295" i="23"/>
  <c r="Q1294" i="23"/>
  <c r="Q1293" i="23"/>
  <c r="K1173" i="11" l="1"/>
  <c r="L1173" i="11" s="1"/>
  <c r="K1172" i="11"/>
  <c r="L1172" i="11" s="1"/>
  <c r="K1171" i="11"/>
  <c r="L1171" i="11" s="1"/>
  <c r="K1170" i="11"/>
  <c r="L1170" i="11" s="1"/>
  <c r="K1169" i="11"/>
  <c r="L1169" i="11" s="1"/>
  <c r="K1168" i="11"/>
  <c r="L1168" i="11" s="1"/>
  <c r="K1167" i="11"/>
  <c r="L1167" i="11" s="1"/>
  <c r="K1166" i="11"/>
  <c r="L1166" i="11" s="1"/>
  <c r="K1165" i="11"/>
  <c r="L1165" i="11" s="1"/>
  <c r="K1164" i="11"/>
  <c r="L1164" i="11" s="1"/>
  <c r="K1163" i="11"/>
  <c r="L1163" i="11" s="1"/>
  <c r="K1162" i="11"/>
  <c r="L1162" i="11" s="1"/>
  <c r="K1161" i="11"/>
  <c r="L1161" i="11" s="1"/>
  <c r="K1160" i="11"/>
  <c r="L1160" i="11" s="1"/>
  <c r="K1159" i="11"/>
  <c r="L1159" i="11" s="1"/>
  <c r="K1158" i="11"/>
  <c r="L1158" i="11" s="1"/>
  <c r="K1157" i="11"/>
  <c r="L1157" i="11" s="1"/>
  <c r="K1156" i="11"/>
  <c r="L1156" i="11" s="1"/>
  <c r="K1155" i="11"/>
  <c r="L1155" i="11" s="1"/>
  <c r="K1154" i="11"/>
  <c r="L1154" i="11" s="1"/>
  <c r="K1153" i="11"/>
  <c r="L1153" i="11" s="1"/>
  <c r="K1152" i="11"/>
  <c r="L1152" i="11" s="1"/>
  <c r="K1151" i="11"/>
  <c r="L1151" i="11" s="1"/>
  <c r="K1150" i="11"/>
  <c r="L1150" i="11" s="1"/>
  <c r="K1149" i="11"/>
  <c r="L1149" i="11" s="1"/>
  <c r="K1148" i="11"/>
  <c r="L1148" i="11" s="1"/>
  <c r="K1147" i="11"/>
  <c r="L1147" i="11" s="1"/>
  <c r="K1146" i="11"/>
  <c r="L1146" i="11" s="1"/>
  <c r="K1145" i="11"/>
  <c r="L1145" i="11" s="1"/>
  <c r="K1144" i="11"/>
  <c r="L1144" i="11" s="1"/>
  <c r="K1143" i="11"/>
  <c r="L1143" i="11" s="1"/>
  <c r="K1142" i="11"/>
  <c r="L1142" i="11" s="1"/>
  <c r="K1141" i="11"/>
  <c r="L1141" i="11" s="1"/>
  <c r="K1140" i="11"/>
  <c r="L1140" i="11" s="1"/>
  <c r="K1139" i="11"/>
  <c r="L1139" i="11" s="1"/>
  <c r="K1138" i="11"/>
  <c r="L1138" i="11" s="1"/>
  <c r="K1137" i="11"/>
  <c r="L1137" i="11" s="1"/>
  <c r="K1136" i="11"/>
  <c r="L1136" i="11" s="1"/>
  <c r="K1135" i="11"/>
  <c r="L1135" i="11" s="1"/>
  <c r="K1134" i="11"/>
  <c r="L1134" i="11" s="1"/>
  <c r="K1133" i="11"/>
  <c r="L1133" i="11" s="1"/>
  <c r="K1132" i="11"/>
  <c r="L1132" i="11" s="1"/>
  <c r="K1131" i="11"/>
  <c r="L1131" i="11" s="1"/>
  <c r="K1130" i="11"/>
  <c r="L1130" i="11" s="1"/>
  <c r="K1129" i="11"/>
  <c r="L1129" i="11" s="1"/>
  <c r="K1128" i="11"/>
  <c r="L1128" i="11" s="1"/>
  <c r="K1127" i="11"/>
  <c r="L1127" i="11" s="1"/>
  <c r="K1126" i="11"/>
  <c r="L1126" i="11" s="1"/>
  <c r="K1125" i="11"/>
  <c r="L1125" i="11" s="1"/>
  <c r="K1124" i="11"/>
  <c r="L1124" i="11" s="1"/>
  <c r="K1123" i="11"/>
  <c r="L1123" i="11" s="1"/>
  <c r="K1122" i="11"/>
  <c r="L1122" i="11" s="1"/>
  <c r="K1121" i="11"/>
  <c r="L1121" i="11" s="1"/>
  <c r="K1120" i="11"/>
  <c r="L1120" i="11" s="1"/>
  <c r="K1119" i="11"/>
  <c r="L1119" i="11" s="1"/>
  <c r="K1118" i="11"/>
  <c r="L1118" i="11" s="1"/>
  <c r="K1117" i="11"/>
  <c r="L1117" i="11" s="1"/>
  <c r="K1116" i="11"/>
  <c r="L1116" i="11" s="1"/>
  <c r="K1115" i="11"/>
  <c r="L1115" i="11" s="1"/>
  <c r="K1114" i="11"/>
  <c r="L1114" i="11" s="1"/>
  <c r="K1113" i="11"/>
  <c r="L1113" i="11" s="1"/>
  <c r="K1112" i="11"/>
  <c r="L1112" i="11" s="1"/>
  <c r="K1111" i="11"/>
  <c r="L1111" i="11" s="1"/>
  <c r="K1110" i="11"/>
  <c r="L1110" i="11" s="1"/>
  <c r="K1109" i="11"/>
  <c r="L1109" i="11" s="1"/>
  <c r="K1108" i="11"/>
  <c r="L1108" i="11" s="1"/>
  <c r="K1107" i="11"/>
  <c r="L1107" i="11" s="1"/>
  <c r="K1106" i="11"/>
  <c r="L1106" i="11" s="1"/>
  <c r="K1105" i="11"/>
  <c r="L1105" i="11" s="1"/>
  <c r="K1104" i="11"/>
  <c r="L1104" i="11" s="1"/>
  <c r="K1103" i="11"/>
  <c r="L1103" i="11" s="1"/>
  <c r="K1102" i="11"/>
  <c r="L1102" i="11" s="1"/>
  <c r="K1101" i="11"/>
  <c r="L1101" i="11" s="1"/>
  <c r="K1100" i="11"/>
  <c r="L1100" i="11" s="1"/>
  <c r="K1099" i="11"/>
  <c r="L1099" i="11" s="1"/>
  <c r="K1098" i="11"/>
  <c r="L1098" i="11" s="1"/>
  <c r="K1097" i="11"/>
  <c r="L1097" i="11" s="1"/>
  <c r="K1096" i="11"/>
  <c r="L1096" i="11" s="1"/>
  <c r="K1095" i="11"/>
  <c r="L1095" i="11" s="1"/>
  <c r="K1094" i="11"/>
  <c r="L1094" i="11" s="1"/>
  <c r="K1093" i="11"/>
  <c r="L1093" i="11" s="1"/>
  <c r="K1092" i="11"/>
  <c r="L1092" i="11" s="1"/>
  <c r="K1091" i="11"/>
  <c r="L1091" i="11" s="1"/>
  <c r="K1090" i="11"/>
  <c r="L1090" i="11" s="1"/>
  <c r="K1089" i="11"/>
  <c r="L1089" i="11" s="1"/>
  <c r="K1088" i="11"/>
  <c r="L1088" i="11" s="1"/>
  <c r="K1087" i="11"/>
  <c r="L1087" i="11" s="1"/>
  <c r="K1086" i="11"/>
  <c r="L1086" i="11" s="1"/>
  <c r="K1085" i="11"/>
  <c r="L1085" i="11" s="1"/>
  <c r="K1084" i="11"/>
  <c r="L1084" i="11" s="1"/>
  <c r="K1083" i="11"/>
  <c r="L1083" i="11" s="1"/>
  <c r="K1082" i="11"/>
  <c r="L1082" i="11" s="1"/>
  <c r="K1081" i="11"/>
  <c r="L1081" i="11" s="1"/>
  <c r="K1080" i="11"/>
  <c r="L1080" i="11" s="1"/>
  <c r="K1079" i="11"/>
  <c r="L1079" i="11" s="1"/>
  <c r="K1078" i="11"/>
  <c r="L1078" i="11" s="1"/>
  <c r="K1077" i="11"/>
  <c r="L1077" i="11" s="1"/>
  <c r="K1076" i="11"/>
  <c r="L1076" i="11" s="1"/>
  <c r="K1075" i="11"/>
  <c r="L1075" i="11" s="1"/>
  <c r="K1074" i="11"/>
  <c r="L1074" i="11" s="1"/>
  <c r="K1073" i="11"/>
  <c r="L1073" i="11" s="1"/>
  <c r="K1072" i="11"/>
  <c r="L1072" i="11" s="1"/>
  <c r="K1071" i="11"/>
  <c r="L1071" i="11" s="1"/>
  <c r="K1070" i="11"/>
  <c r="L1070" i="11" s="1"/>
  <c r="K1069" i="11"/>
  <c r="L1069" i="11" s="1"/>
  <c r="K1068" i="11"/>
  <c r="L1068" i="11" s="1"/>
  <c r="K1067" i="11"/>
  <c r="L1067" i="11" s="1"/>
  <c r="K1066" i="11"/>
  <c r="L1066" i="11" s="1"/>
  <c r="K1065" i="11"/>
  <c r="L1065" i="11" s="1"/>
  <c r="K1064" i="11"/>
  <c r="L1064" i="11" s="1"/>
  <c r="K1063" i="11"/>
  <c r="L1063" i="11" s="1"/>
  <c r="K1062" i="11"/>
  <c r="L1062" i="11" s="1"/>
  <c r="K1061" i="11"/>
  <c r="L1061" i="11" s="1"/>
  <c r="K1060" i="11"/>
  <c r="L1060" i="11" s="1"/>
  <c r="K1059" i="11"/>
  <c r="L1059" i="11" s="1"/>
  <c r="K1058" i="11"/>
  <c r="L1058" i="11" s="1"/>
  <c r="K1057" i="11"/>
  <c r="L1057" i="11" s="1"/>
  <c r="K1056" i="11"/>
  <c r="L1056" i="11" s="1"/>
  <c r="K1055" i="11"/>
  <c r="L1055" i="11" s="1"/>
  <c r="K1054" i="11"/>
  <c r="L1054" i="11" s="1"/>
  <c r="K1053" i="11"/>
  <c r="L1053" i="11" s="1"/>
  <c r="K1052" i="11"/>
  <c r="L1052" i="11" s="1"/>
  <c r="K1051" i="11"/>
  <c r="L1051" i="11" s="1"/>
  <c r="K1050" i="11"/>
  <c r="L1050" i="11" s="1"/>
  <c r="K1049" i="11"/>
  <c r="L1049" i="11" s="1"/>
  <c r="K1048" i="11"/>
  <c r="L1048" i="11" s="1"/>
  <c r="K1047" i="11"/>
  <c r="L1047" i="11" s="1"/>
  <c r="K1046" i="11"/>
  <c r="L1046" i="11" s="1"/>
  <c r="K1045" i="11"/>
  <c r="L1045" i="11" s="1"/>
  <c r="K1044" i="11"/>
  <c r="L1044" i="11" s="1"/>
  <c r="K1043" i="11"/>
  <c r="L1043" i="11" s="1"/>
  <c r="K1042" i="11"/>
  <c r="L1042" i="11" s="1"/>
  <c r="K1041" i="11"/>
  <c r="L1041" i="11" s="1"/>
  <c r="K1040" i="11"/>
  <c r="L1040" i="11" s="1"/>
  <c r="K1039" i="11"/>
  <c r="L1039" i="11" s="1"/>
  <c r="K1038" i="11"/>
  <c r="L1038" i="11" s="1"/>
  <c r="K1037" i="11"/>
  <c r="L1037" i="11" s="1"/>
  <c r="K1036" i="11"/>
  <c r="L1036" i="11" s="1"/>
  <c r="K1035" i="11"/>
  <c r="L1035" i="11" s="1"/>
  <c r="K1034" i="11"/>
  <c r="L1034" i="11" s="1"/>
  <c r="K1033" i="11"/>
  <c r="L1033" i="11" s="1"/>
  <c r="K1032" i="11"/>
  <c r="L1032" i="11" s="1"/>
  <c r="K1031" i="11"/>
  <c r="L1031" i="11" s="1"/>
  <c r="K1030" i="11"/>
  <c r="L1030" i="11" s="1"/>
  <c r="K1029" i="11"/>
  <c r="L1029" i="11" s="1"/>
  <c r="K1028" i="11"/>
  <c r="L1028" i="11" s="1"/>
  <c r="K1027" i="11"/>
  <c r="L1027" i="11" s="1"/>
  <c r="K1026" i="11"/>
  <c r="L1026" i="11" s="1"/>
  <c r="K1025" i="11"/>
  <c r="L1025" i="11" s="1"/>
  <c r="K1024" i="11"/>
  <c r="L1024" i="11" s="1"/>
  <c r="K1023" i="11"/>
  <c r="L1023" i="11" s="1"/>
  <c r="K1022" i="11"/>
  <c r="L1022" i="11" s="1"/>
  <c r="K1021" i="11"/>
  <c r="L1021" i="11" s="1"/>
  <c r="K1020" i="11"/>
  <c r="L1020" i="11" s="1"/>
  <c r="K1019" i="11"/>
  <c r="L1019" i="11" s="1"/>
  <c r="K1018" i="11"/>
  <c r="L1018" i="11" s="1"/>
  <c r="K1017" i="11"/>
  <c r="L1017" i="11" s="1"/>
  <c r="K1016" i="11"/>
  <c r="L1016" i="11" s="1"/>
  <c r="K1015" i="11"/>
  <c r="L1015" i="11" s="1"/>
  <c r="K1014" i="11"/>
  <c r="L1014" i="11" s="1"/>
  <c r="K1013" i="11"/>
  <c r="L1013" i="11" s="1"/>
  <c r="K1012" i="11"/>
  <c r="L1012" i="11" s="1"/>
  <c r="K1011" i="11"/>
  <c r="L1011" i="11" s="1"/>
  <c r="K1010" i="11"/>
  <c r="L1010" i="11" s="1"/>
  <c r="K1009" i="11"/>
  <c r="L1009" i="11" s="1"/>
  <c r="K1008" i="11"/>
  <c r="L1008" i="11" s="1"/>
  <c r="K1007" i="11"/>
  <c r="L1007" i="11" s="1"/>
  <c r="K1006" i="11"/>
  <c r="L1006" i="11" s="1"/>
  <c r="K1005" i="11"/>
  <c r="L1005" i="11" s="1"/>
  <c r="K1004" i="11"/>
  <c r="L1004" i="11" s="1"/>
  <c r="K1003" i="11"/>
  <c r="L1003" i="11" s="1"/>
  <c r="K1002" i="11"/>
  <c r="L1002" i="11" s="1"/>
  <c r="K1001" i="11"/>
  <c r="L1001" i="11" s="1"/>
  <c r="K1000" i="11"/>
  <c r="L1000" i="11" s="1"/>
  <c r="K999" i="11"/>
  <c r="L999" i="11" s="1"/>
  <c r="K998" i="11"/>
  <c r="L998" i="11" s="1"/>
  <c r="K997" i="11"/>
  <c r="L997" i="11" s="1"/>
  <c r="K996" i="11"/>
  <c r="L996" i="11" s="1"/>
  <c r="K995" i="11"/>
  <c r="L995" i="11" s="1"/>
  <c r="K994" i="11"/>
  <c r="L994" i="11" s="1"/>
  <c r="K993" i="11"/>
  <c r="L993" i="11" s="1"/>
  <c r="K992" i="11"/>
  <c r="L992" i="11" s="1"/>
  <c r="K991" i="11"/>
  <c r="L991" i="11" s="1"/>
  <c r="K990" i="11"/>
  <c r="L990" i="11" s="1"/>
  <c r="K989" i="11"/>
  <c r="L989" i="11" s="1"/>
  <c r="K988" i="11"/>
  <c r="L988" i="11" s="1"/>
  <c r="K987" i="11"/>
  <c r="L987" i="11" s="1"/>
  <c r="K986" i="11"/>
  <c r="L986" i="11" s="1"/>
  <c r="K985" i="11"/>
  <c r="L985" i="11" s="1"/>
  <c r="K984" i="11"/>
  <c r="L984" i="11" s="1"/>
  <c r="K983" i="11"/>
  <c r="L983" i="11" s="1"/>
  <c r="K982" i="11"/>
  <c r="L982" i="11" s="1"/>
  <c r="K981" i="11"/>
  <c r="L981" i="11" s="1"/>
  <c r="K980" i="11"/>
  <c r="L980" i="11" s="1"/>
  <c r="K979" i="11"/>
  <c r="L979" i="11" s="1"/>
  <c r="K978" i="11"/>
  <c r="L978" i="11" s="1"/>
  <c r="K977" i="11"/>
  <c r="L977" i="11" s="1"/>
  <c r="K976" i="11"/>
  <c r="L976" i="11" s="1"/>
  <c r="K975" i="11"/>
  <c r="L975" i="11" s="1"/>
  <c r="K974" i="11"/>
  <c r="L974" i="11" s="1"/>
  <c r="K973" i="11"/>
  <c r="L973" i="11" s="1"/>
  <c r="K972" i="11"/>
  <c r="L972" i="11" s="1"/>
  <c r="K971" i="11"/>
  <c r="L971" i="11" s="1"/>
  <c r="K970" i="11"/>
  <c r="L970" i="11" s="1"/>
  <c r="K969" i="11"/>
  <c r="L969" i="11" s="1"/>
  <c r="K968" i="11"/>
  <c r="L968" i="11" s="1"/>
  <c r="K967" i="11"/>
  <c r="L967" i="11" s="1"/>
  <c r="K966" i="11"/>
  <c r="L966" i="11" s="1"/>
  <c r="K965" i="11"/>
  <c r="L965" i="11" s="1"/>
  <c r="K964" i="11"/>
  <c r="L964" i="11" s="1"/>
  <c r="K963" i="11"/>
  <c r="L963" i="11" s="1"/>
  <c r="K962" i="11"/>
  <c r="L962" i="11" s="1"/>
  <c r="K961" i="11"/>
  <c r="L961" i="11" s="1"/>
  <c r="K960" i="11"/>
  <c r="L960" i="11" s="1"/>
  <c r="K959" i="11"/>
  <c r="L959" i="11" s="1"/>
  <c r="K958" i="11"/>
  <c r="L958" i="11" s="1"/>
  <c r="K957" i="11"/>
  <c r="L957" i="11" s="1"/>
  <c r="K956" i="11"/>
  <c r="L956" i="11" s="1"/>
  <c r="K955" i="11"/>
  <c r="L955" i="11" s="1"/>
  <c r="K954" i="11"/>
  <c r="L954" i="11" s="1"/>
  <c r="K953" i="11"/>
  <c r="L953" i="11" s="1"/>
  <c r="K952" i="11"/>
  <c r="L952" i="11" s="1"/>
  <c r="K951" i="11"/>
  <c r="L951" i="11" s="1"/>
  <c r="K950" i="11"/>
  <c r="L950" i="11" s="1"/>
  <c r="K949" i="11"/>
  <c r="L949" i="11" s="1"/>
  <c r="K948" i="11"/>
  <c r="L948" i="11" s="1"/>
  <c r="K947" i="11"/>
  <c r="L947" i="11" s="1"/>
  <c r="K946" i="11"/>
  <c r="L946" i="11" s="1"/>
  <c r="K945" i="11"/>
  <c r="L945" i="11" s="1"/>
  <c r="K944" i="11"/>
  <c r="L944" i="11" s="1"/>
  <c r="K943" i="11"/>
  <c r="L943" i="11" s="1"/>
  <c r="K942" i="11"/>
  <c r="L942" i="11" s="1"/>
  <c r="K941" i="11"/>
  <c r="L941" i="11" s="1"/>
  <c r="K940" i="11"/>
  <c r="L940" i="11" s="1"/>
  <c r="K939" i="11"/>
  <c r="L939" i="11" s="1"/>
  <c r="K938" i="11"/>
  <c r="L938" i="11" s="1"/>
  <c r="K937" i="11"/>
  <c r="L937" i="11" s="1"/>
  <c r="K936" i="11"/>
  <c r="L936" i="11" s="1"/>
  <c r="K935" i="11"/>
  <c r="L935" i="11" s="1"/>
  <c r="K934" i="11"/>
  <c r="L934" i="11" s="1"/>
  <c r="K933" i="11"/>
  <c r="L933" i="11" s="1"/>
  <c r="K932" i="11"/>
  <c r="L932" i="11" s="1"/>
  <c r="K931" i="11"/>
  <c r="L931" i="11" s="1"/>
  <c r="K930" i="11"/>
  <c r="L930" i="11" s="1"/>
  <c r="K929" i="11"/>
  <c r="L929" i="11" s="1"/>
  <c r="K928" i="11"/>
  <c r="L928" i="11" s="1"/>
  <c r="K927" i="11"/>
  <c r="L927" i="11" s="1"/>
  <c r="K926" i="11"/>
  <c r="L926" i="11" s="1"/>
  <c r="K925" i="11"/>
  <c r="L925" i="11" s="1"/>
  <c r="K924" i="11"/>
  <c r="L924" i="11" s="1"/>
  <c r="K923" i="11"/>
  <c r="L923" i="11" s="1"/>
  <c r="K922" i="11"/>
  <c r="L922" i="11" s="1"/>
  <c r="K921" i="11"/>
  <c r="L921" i="11" s="1"/>
  <c r="K920" i="11"/>
  <c r="L920" i="11" s="1"/>
  <c r="K919" i="11"/>
  <c r="L919" i="11" s="1"/>
  <c r="K918" i="11"/>
  <c r="L918" i="11" s="1"/>
  <c r="K917" i="11"/>
  <c r="L917" i="11" s="1"/>
  <c r="K916" i="11"/>
  <c r="L916" i="11" s="1"/>
  <c r="K915" i="11"/>
  <c r="L915" i="11" s="1"/>
  <c r="K914" i="11"/>
  <c r="L914" i="11" s="1"/>
  <c r="K913" i="11"/>
  <c r="L913" i="11" s="1"/>
  <c r="K912" i="11"/>
  <c r="L912" i="11" s="1"/>
  <c r="K911" i="11"/>
  <c r="L911" i="11" s="1"/>
  <c r="K910" i="11"/>
  <c r="L910" i="11" s="1"/>
  <c r="K909" i="11"/>
  <c r="L909" i="11" s="1"/>
  <c r="K908" i="11"/>
  <c r="L908" i="11" s="1"/>
  <c r="K907" i="11"/>
  <c r="L907" i="11" s="1"/>
  <c r="K906" i="11"/>
  <c r="L906" i="11" s="1"/>
  <c r="K905" i="11"/>
  <c r="L905" i="11" s="1"/>
  <c r="K904" i="11"/>
  <c r="L904" i="11" s="1"/>
  <c r="K903" i="11"/>
  <c r="L903" i="11" s="1"/>
  <c r="K902" i="11"/>
  <c r="L902" i="11" s="1"/>
  <c r="K901" i="11"/>
  <c r="L901" i="11" s="1"/>
  <c r="K900" i="11"/>
  <c r="L900" i="11" s="1"/>
  <c r="K899" i="11"/>
  <c r="L899" i="11" s="1"/>
  <c r="K898" i="11"/>
  <c r="L898" i="11" s="1"/>
  <c r="K897" i="11"/>
  <c r="L897" i="11" s="1"/>
  <c r="K896" i="11"/>
  <c r="L896" i="11" s="1"/>
  <c r="K895" i="11"/>
  <c r="L895" i="11" s="1"/>
  <c r="K894" i="11"/>
  <c r="L894" i="11" s="1"/>
  <c r="K893" i="11"/>
  <c r="L893" i="11" s="1"/>
  <c r="K892" i="11"/>
  <c r="L892" i="11" s="1"/>
  <c r="K891" i="11"/>
  <c r="L891" i="11" s="1"/>
  <c r="K890" i="11"/>
  <c r="L890" i="11" s="1"/>
  <c r="K889" i="11"/>
  <c r="L889" i="11" s="1"/>
  <c r="K888" i="11"/>
  <c r="L888" i="11" s="1"/>
  <c r="K887" i="11"/>
  <c r="L887" i="11" s="1"/>
  <c r="K886" i="11"/>
  <c r="L886" i="11" s="1"/>
  <c r="K885" i="11"/>
  <c r="L885" i="11" s="1"/>
  <c r="K884" i="11"/>
  <c r="L884" i="11" s="1"/>
  <c r="K883" i="11"/>
  <c r="L883" i="11" s="1"/>
  <c r="K882" i="11"/>
  <c r="L882" i="11" s="1"/>
  <c r="K881" i="11"/>
  <c r="L881" i="11" s="1"/>
  <c r="K880" i="11"/>
  <c r="L880" i="11" s="1"/>
  <c r="K879" i="11"/>
  <c r="L879" i="11" s="1"/>
  <c r="K878" i="11"/>
  <c r="L878" i="11" s="1"/>
  <c r="K877" i="11"/>
  <c r="L877" i="11" s="1"/>
  <c r="K876" i="11"/>
  <c r="L876" i="11" s="1"/>
  <c r="K875" i="11"/>
  <c r="L875" i="11" s="1"/>
  <c r="K874" i="11"/>
  <c r="L874" i="11" s="1"/>
  <c r="K873" i="11"/>
  <c r="L873" i="11" s="1"/>
  <c r="K872" i="11"/>
  <c r="L872" i="11" s="1"/>
  <c r="K871" i="11"/>
  <c r="L871" i="11" s="1"/>
  <c r="K870" i="11"/>
  <c r="L870" i="11" s="1"/>
  <c r="K869" i="11"/>
  <c r="L869" i="11" s="1"/>
  <c r="K868" i="11"/>
  <c r="L868" i="11" s="1"/>
  <c r="K867" i="11"/>
  <c r="L867" i="11" s="1"/>
  <c r="K866" i="11"/>
  <c r="L866" i="11" s="1"/>
  <c r="K865" i="11"/>
  <c r="L865" i="11" s="1"/>
  <c r="K864" i="11"/>
  <c r="L864" i="11" s="1"/>
  <c r="K863" i="11"/>
  <c r="L863" i="11" s="1"/>
  <c r="K862" i="11"/>
  <c r="L862" i="11" s="1"/>
  <c r="K861" i="11"/>
  <c r="L861" i="11" s="1"/>
  <c r="K860" i="11"/>
  <c r="L860" i="11" s="1"/>
  <c r="K859" i="11"/>
  <c r="L859" i="11" s="1"/>
  <c r="K858" i="11"/>
  <c r="L858" i="11" s="1"/>
  <c r="K857" i="11"/>
  <c r="L857" i="11" s="1"/>
  <c r="K856" i="11"/>
  <c r="L856" i="11" s="1"/>
  <c r="K855" i="11"/>
  <c r="L855" i="11" s="1"/>
  <c r="K854" i="11"/>
  <c r="L854" i="11" s="1"/>
  <c r="K853" i="11"/>
  <c r="L853" i="11" s="1"/>
  <c r="K852" i="11"/>
  <c r="L852" i="11" s="1"/>
  <c r="K851" i="11"/>
  <c r="L851" i="11" s="1"/>
  <c r="K850" i="11"/>
  <c r="L850" i="11" s="1"/>
  <c r="K849" i="11"/>
  <c r="L849" i="11" s="1"/>
  <c r="K848" i="11"/>
  <c r="L848" i="11" s="1"/>
  <c r="K847" i="11"/>
  <c r="L847" i="11" s="1"/>
  <c r="K846" i="11"/>
  <c r="L846" i="11" s="1"/>
  <c r="K845" i="11"/>
  <c r="L845" i="11" s="1"/>
  <c r="K844" i="11"/>
  <c r="L844" i="11" s="1"/>
  <c r="K843" i="11"/>
  <c r="L843" i="11" s="1"/>
  <c r="K842" i="11"/>
  <c r="L842" i="11" s="1"/>
  <c r="K841" i="11"/>
  <c r="L841" i="11" s="1"/>
  <c r="K840" i="11"/>
  <c r="L840" i="11" s="1"/>
  <c r="K839" i="11"/>
  <c r="L839" i="11" s="1"/>
  <c r="K838" i="11"/>
  <c r="L838" i="11" s="1"/>
  <c r="K837" i="11"/>
  <c r="L837" i="11" s="1"/>
  <c r="K836" i="11"/>
  <c r="L836" i="11" s="1"/>
  <c r="K835" i="11"/>
  <c r="L835" i="11" s="1"/>
  <c r="K834" i="11"/>
  <c r="L834" i="11" s="1"/>
  <c r="K833" i="11"/>
  <c r="L833" i="11" s="1"/>
  <c r="K832" i="11"/>
  <c r="L832" i="11" s="1"/>
  <c r="K831" i="11"/>
  <c r="L831" i="11" s="1"/>
  <c r="K830" i="11"/>
  <c r="L830" i="11" s="1"/>
  <c r="K829" i="11"/>
  <c r="L829" i="11" s="1"/>
  <c r="K828" i="11"/>
  <c r="L828" i="11" s="1"/>
  <c r="K827" i="11"/>
  <c r="L827" i="11" s="1"/>
  <c r="K826" i="11"/>
  <c r="L826" i="11" s="1"/>
  <c r="K825" i="11"/>
  <c r="L825" i="11" s="1"/>
  <c r="K824" i="11"/>
  <c r="L824" i="11" s="1"/>
  <c r="K823" i="11"/>
  <c r="L823" i="11" s="1"/>
  <c r="K822" i="11"/>
  <c r="L822" i="11" s="1"/>
  <c r="K821" i="11"/>
  <c r="L821" i="11" s="1"/>
  <c r="K820" i="11"/>
  <c r="L820" i="11" s="1"/>
  <c r="K819" i="11"/>
  <c r="L819" i="11" s="1"/>
  <c r="K818" i="11"/>
  <c r="L818" i="11" s="1"/>
  <c r="K817" i="11"/>
  <c r="L817" i="11" s="1"/>
  <c r="K816" i="11"/>
  <c r="L816" i="11" s="1"/>
  <c r="K815" i="11"/>
  <c r="L815" i="11" s="1"/>
  <c r="K814" i="11"/>
  <c r="L814" i="11" s="1"/>
  <c r="K813" i="11"/>
  <c r="L813" i="11" s="1"/>
  <c r="K812" i="11"/>
  <c r="L812" i="11" s="1"/>
  <c r="K811" i="11"/>
  <c r="L811" i="11" s="1"/>
  <c r="K810" i="11"/>
  <c r="L810" i="11" s="1"/>
  <c r="K809" i="11"/>
  <c r="L809" i="11" s="1"/>
  <c r="K808" i="11"/>
  <c r="L808" i="11" s="1"/>
  <c r="K807" i="11"/>
  <c r="L807" i="11" s="1"/>
  <c r="K806" i="11"/>
  <c r="L806" i="11" s="1"/>
  <c r="K805" i="11"/>
  <c r="L805" i="11" s="1"/>
  <c r="K804" i="11"/>
  <c r="L804" i="11" s="1"/>
  <c r="K803" i="11"/>
  <c r="L803" i="11" s="1"/>
  <c r="K802" i="11"/>
  <c r="L802" i="11" s="1"/>
  <c r="K801" i="11"/>
  <c r="L801" i="11" s="1"/>
  <c r="K800" i="11"/>
  <c r="L800" i="11" s="1"/>
  <c r="K799" i="11"/>
  <c r="L799" i="11" s="1"/>
  <c r="K798" i="11"/>
  <c r="L798" i="11" s="1"/>
  <c r="K797" i="11"/>
  <c r="L797" i="11" s="1"/>
  <c r="K796" i="11"/>
  <c r="L796" i="11" s="1"/>
  <c r="K795" i="11"/>
  <c r="L795" i="11" s="1"/>
  <c r="K794" i="11"/>
  <c r="L794" i="11" s="1"/>
  <c r="K793" i="11"/>
  <c r="L793" i="11" s="1"/>
  <c r="K792" i="11"/>
  <c r="L792" i="11" s="1"/>
  <c r="K791" i="11"/>
  <c r="L791" i="11" s="1"/>
  <c r="K790" i="11"/>
  <c r="L790" i="11" s="1"/>
  <c r="K789" i="11"/>
  <c r="L789" i="11" s="1"/>
  <c r="K788" i="11"/>
  <c r="L788" i="11" s="1"/>
  <c r="K787" i="11"/>
  <c r="L787" i="11" s="1"/>
  <c r="K786" i="11"/>
  <c r="L786" i="11" s="1"/>
  <c r="K785" i="11"/>
  <c r="L785" i="11" s="1"/>
  <c r="K784" i="11"/>
  <c r="L784" i="11" s="1"/>
  <c r="K783" i="11"/>
  <c r="L783" i="11" s="1"/>
  <c r="K782" i="11"/>
  <c r="L782" i="11" s="1"/>
  <c r="K781" i="11"/>
  <c r="L781" i="11" s="1"/>
  <c r="K780" i="11"/>
  <c r="L780" i="11" s="1"/>
  <c r="K779" i="11"/>
  <c r="L779" i="11" s="1"/>
  <c r="K778" i="11"/>
  <c r="L778" i="11" s="1"/>
  <c r="K777" i="11"/>
  <c r="L777" i="11" s="1"/>
  <c r="K776" i="11"/>
  <c r="L776" i="11" s="1"/>
  <c r="K775" i="11"/>
  <c r="L775" i="11" s="1"/>
  <c r="K774" i="11"/>
  <c r="L774" i="11" s="1"/>
  <c r="K773" i="11"/>
  <c r="L773" i="11" s="1"/>
  <c r="K772" i="11"/>
  <c r="L772" i="11" s="1"/>
  <c r="K771" i="11"/>
  <c r="L771" i="11" s="1"/>
  <c r="K770" i="11"/>
  <c r="L770" i="11" s="1"/>
  <c r="K769" i="11"/>
  <c r="L769" i="11" s="1"/>
  <c r="K768" i="11"/>
  <c r="L768" i="11" s="1"/>
  <c r="K767" i="11"/>
  <c r="L767" i="11" s="1"/>
  <c r="K766" i="11"/>
  <c r="L766" i="11" s="1"/>
  <c r="K765" i="11"/>
  <c r="L765" i="11" s="1"/>
  <c r="K764" i="11"/>
  <c r="L764" i="11" s="1"/>
  <c r="K763" i="11"/>
  <c r="L763" i="11" s="1"/>
  <c r="K762" i="11"/>
  <c r="L762" i="11" s="1"/>
  <c r="K761" i="11"/>
  <c r="L761" i="11" s="1"/>
  <c r="K760" i="11"/>
  <c r="L760" i="11" s="1"/>
  <c r="K759" i="11"/>
  <c r="L759" i="11" s="1"/>
  <c r="K758" i="11"/>
  <c r="L758" i="11" s="1"/>
  <c r="K757" i="11"/>
  <c r="L757" i="11" s="1"/>
  <c r="K756" i="11"/>
  <c r="L756" i="11" s="1"/>
  <c r="K755" i="11"/>
  <c r="L755" i="11" s="1"/>
  <c r="K754" i="11"/>
  <c r="L754" i="11" s="1"/>
  <c r="K753" i="11"/>
  <c r="L753" i="11" s="1"/>
  <c r="K752" i="11"/>
  <c r="L752" i="11" s="1"/>
  <c r="K751" i="11"/>
  <c r="L751" i="11" s="1"/>
  <c r="K750" i="11"/>
  <c r="L750" i="11" s="1"/>
  <c r="K749" i="11"/>
  <c r="L749" i="11" s="1"/>
  <c r="K748" i="11"/>
  <c r="L748" i="11" s="1"/>
  <c r="K747" i="11"/>
  <c r="L747" i="11" s="1"/>
  <c r="K746" i="11"/>
  <c r="L746" i="11" s="1"/>
  <c r="K745" i="11"/>
  <c r="L745" i="11" s="1"/>
  <c r="K744" i="11"/>
  <c r="L744" i="11" s="1"/>
  <c r="K743" i="11"/>
  <c r="L743" i="11" s="1"/>
  <c r="K742" i="11"/>
  <c r="L742" i="11" s="1"/>
  <c r="K741" i="11"/>
  <c r="L741" i="11" s="1"/>
  <c r="K740" i="11"/>
  <c r="L740" i="11" s="1"/>
  <c r="K739" i="11"/>
  <c r="L739" i="11" s="1"/>
  <c r="K738" i="11"/>
  <c r="L738" i="11" s="1"/>
  <c r="K737" i="11"/>
  <c r="L737" i="11" s="1"/>
  <c r="K736" i="11"/>
  <c r="L736" i="11" s="1"/>
  <c r="K735" i="11"/>
  <c r="L735" i="11" s="1"/>
  <c r="K734" i="11"/>
  <c r="L734" i="11" s="1"/>
  <c r="K733" i="11"/>
  <c r="L733" i="11" s="1"/>
  <c r="K732" i="11"/>
  <c r="L732" i="11" s="1"/>
  <c r="K731" i="11"/>
  <c r="L731" i="11" s="1"/>
  <c r="K730" i="11"/>
  <c r="L730" i="11" s="1"/>
  <c r="K729" i="11"/>
  <c r="L729" i="11" s="1"/>
  <c r="K728" i="11"/>
  <c r="L728" i="11" s="1"/>
  <c r="K727" i="11"/>
  <c r="L727" i="11" s="1"/>
  <c r="K726" i="11"/>
  <c r="L726" i="11" s="1"/>
  <c r="K725" i="11"/>
  <c r="L725" i="11" s="1"/>
  <c r="K724" i="11"/>
  <c r="L724" i="11" s="1"/>
  <c r="K723" i="11"/>
  <c r="L723" i="11" s="1"/>
  <c r="K722" i="11"/>
  <c r="L722" i="11" s="1"/>
  <c r="K721" i="11"/>
  <c r="L721" i="11" s="1"/>
  <c r="K720" i="11"/>
  <c r="L720" i="11" s="1"/>
  <c r="K719" i="11"/>
  <c r="L719" i="11" s="1"/>
  <c r="K718" i="11"/>
  <c r="L718" i="11" s="1"/>
  <c r="K717" i="11"/>
  <c r="L717" i="11" s="1"/>
  <c r="K716" i="11"/>
  <c r="L716" i="11" s="1"/>
  <c r="K715" i="11"/>
  <c r="L715" i="11" s="1"/>
  <c r="K714" i="11"/>
  <c r="L714" i="11" s="1"/>
  <c r="K713" i="11"/>
  <c r="L713" i="11" s="1"/>
  <c r="K712" i="11"/>
  <c r="L712" i="11" s="1"/>
  <c r="K711" i="11"/>
  <c r="L711" i="11" s="1"/>
  <c r="K710" i="11"/>
  <c r="L710" i="11" s="1"/>
  <c r="K709" i="11"/>
  <c r="L709" i="11" s="1"/>
  <c r="K708" i="11"/>
  <c r="L708" i="11" s="1"/>
  <c r="K707" i="11"/>
  <c r="L707" i="11" s="1"/>
  <c r="K706" i="11"/>
  <c r="L706" i="11" s="1"/>
  <c r="K705" i="11"/>
  <c r="L705" i="11" s="1"/>
  <c r="K704" i="11"/>
  <c r="L704" i="11" s="1"/>
  <c r="K703" i="11"/>
  <c r="L703" i="11" s="1"/>
  <c r="K702" i="11"/>
  <c r="L702" i="11" s="1"/>
  <c r="K701" i="11"/>
  <c r="L701" i="11" s="1"/>
  <c r="K700" i="11"/>
  <c r="L700" i="11" s="1"/>
  <c r="K699" i="11"/>
  <c r="L699" i="11" s="1"/>
  <c r="K698" i="11"/>
  <c r="L698" i="11" s="1"/>
  <c r="K697" i="11"/>
  <c r="L697" i="11" s="1"/>
  <c r="K696" i="11"/>
  <c r="L696" i="11" s="1"/>
  <c r="K695" i="11"/>
  <c r="L695" i="11" s="1"/>
  <c r="K694" i="11"/>
  <c r="L694" i="11" s="1"/>
  <c r="K693" i="11"/>
  <c r="L693" i="11" s="1"/>
  <c r="K692" i="11"/>
  <c r="L692" i="11" s="1"/>
  <c r="K691" i="11"/>
  <c r="L691" i="11" s="1"/>
  <c r="K690" i="11"/>
  <c r="L690" i="11" s="1"/>
  <c r="K689" i="11"/>
  <c r="L689" i="11" s="1"/>
  <c r="K688" i="11"/>
  <c r="L688" i="11" s="1"/>
  <c r="K687" i="11"/>
  <c r="L687" i="11" s="1"/>
  <c r="K686" i="11"/>
  <c r="L686" i="11" s="1"/>
  <c r="K685" i="11"/>
  <c r="L685" i="11" s="1"/>
  <c r="K684" i="11"/>
  <c r="L684" i="11" s="1"/>
  <c r="K683" i="11"/>
  <c r="L683" i="11" s="1"/>
  <c r="K682" i="11"/>
  <c r="L682" i="11" s="1"/>
  <c r="K681" i="11"/>
  <c r="L681" i="11" s="1"/>
  <c r="K680" i="11"/>
  <c r="L680" i="11" s="1"/>
  <c r="K679" i="11"/>
  <c r="L679" i="11" s="1"/>
  <c r="K678" i="11"/>
  <c r="L678" i="11" s="1"/>
  <c r="K677" i="11"/>
  <c r="L677" i="11" s="1"/>
  <c r="K676" i="11"/>
  <c r="L676" i="11" s="1"/>
  <c r="K675" i="11"/>
  <c r="L675" i="11" s="1"/>
  <c r="K674" i="11"/>
  <c r="L674" i="11" s="1"/>
  <c r="K673" i="11"/>
  <c r="L673" i="11" s="1"/>
  <c r="K672" i="11"/>
  <c r="L672" i="11" s="1"/>
  <c r="K671" i="11"/>
  <c r="L671" i="11" s="1"/>
  <c r="K670" i="11"/>
  <c r="L670" i="11" s="1"/>
  <c r="K669" i="11"/>
  <c r="L669" i="11" s="1"/>
  <c r="K668" i="11"/>
  <c r="L668" i="11" s="1"/>
  <c r="K667" i="11"/>
  <c r="L667" i="11" s="1"/>
  <c r="K666" i="11"/>
  <c r="L666" i="11" s="1"/>
  <c r="K665" i="11"/>
  <c r="L665" i="11" s="1"/>
  <c r="L664" i="11"/>
  <c r="K664" i="11"/>
  <c r="L663" i="11"/>
  <c r="K663" i="11"/>
  <c r="K662" i="11"/>
  <c r="L662" i="11" s="1"/>
  <c r="K661" i="11"/>
  <c r="L661" i="11" s="1"/>
  <c r="L660" i="11"/>
  <c r="K660" i="11"/>
  <c r="K659" i="11"/>
  <c r="L659" i="11" s="1"/>
  <c r="L658" i="11"/>
  <c r="K658" i="11"/>
  <c r="L657" i="11"/>
  <c r="K657" i="11"/>
  <c r="K656" i="11"/>
  <c r="L656" i="11" s="1"/>
  <c r="K655" i="11"/>
  <c r="L655" i="11" s="1"/>
  <c r="L654" i="11"/>
  <c r="K654" i="11"/>
  <c r="K653" i="11"/>
  <c r="L653" i="11" s="1"/>
  <c r="L652" i="11"/>
  <c r="K652" i="11"/>
  <c r="L651" i="11"/>
  <c r="K651" i="11"/>
  <c r="K650" i="11"/>
  <c r="L650" i="11" s="1"/>
  <c r="K649" i="11"/>
  <c r="L649" i="11" s="1"/>
  <c r="L648" i="11"/>
  <c r="K648" i="11"/>
  <c r="K647" i="11"/>
  <c r="L647" i="11" s="1"/>
  <c r="L646" i="11"/>
  <c r="K646" i="11"/>
  <c r="L645" i="11"/>
  <c r="K645" i="11"/>
  <c r="K644" i="11"/>
  <c r="L644" i="11" s="1"/>
  <c r="K643" i="11"/>
  <c r="L643" i="11" s="1"/>
  <c r="L642" i="11"/>
  <c r="K642" i="11"/>
  <c r="K641" i="11"/>
  <c r="L641" i="11" s="1"/>
  <c r="L640" i="11"/>
  <c r="K640" i="11"/>
  <c r="L639" i="11"/>
  <c r="K639" i="11"/>
  <c r="K638" i="11"/>
  <c r="L638" i="11" s="1"/>
  <c r="K637" i="11"/>
  <c r="L637" i="11" s="1"/>
  <c r="L636" i="11"/>
  <c r="K636" i="11"/>
  <c r="K635" i="11"/>
  <c r="L635" i="11" s="1"/>
  <c r="L634" i="11"/>
  <c r="K634" i="11"/>
  <c r="L633" i="11"/>
  <c r="K633" i="11"/>
  <c r="K632" i="11"/>
  <c r="L632" i="11" s="1"/>
  <c r="K631" i="11"/>
  <c r="L631" i="11" s="1"/>
  <c r="L630" i="11"/>
  <c r="K630" i="11"/>
  <c r="K629" i="11"/>
  <c r="L629" i="11" s="1"/>
  <c r="L628" i="11"/>
  <c r="K628" i="11"/>
  <c r="L627" i="11"/>
  <c r="K627" i="11"/>
  <c r="K626" i="11"/>
  <c r="L626" i="11" s="1"/>
  <c r="K625" i="11"/>
  <c r="L625" i="11" s="1"/>
  <c r="L624" i="11"/>
  <c r="K624" i="11"/>
  <c r="K623" i="11"/>
  <c r="L623" i="11" s="1"/>
  <c r="L622" i="11"/>
  <c r="K622" i="11"/>
  <c r="L621" i="11"/>
  <c r="K621" i="11"/>
  <c r="K620" i="11"/>
  <c r="L620" i="11" s="1"/>
  <c r="K619" i="11"/>
  <c r="L619" i="11" s="1"/>
  <c r="L618" i="11"/>
  <c r="K618" i="11"/>
  <c r="K617" i="11"/>
  <c r="L617" i="11" s="1"/>
  <c r="L616" i="11"/>
  <c r="K616" i="11"/>
  <c r="L615" i="11"/>
  <c r="K615" i="11"/>
  <c r="K614" i="11"/>
  <c r="L614" i="11" s="1"/>
  <c r="K613" i="11"/>
  <c r="L613" i="11" s="1"/>
  <c r="L612" i="11"/>
  <c r="K612" i="11"/>
  <c r="K611" i="11"/>
  <c r="L611" i="11" s="1"/>
  <c r="L610" i="11"/>
  <c r="K610" i="11"/>
  <c r="L609" i="11"/>
  <c r="K609" i="11"/>
  <c r="K608" i="11"/>
  <c r="L608" i="11" s="1"/>
  <c r="K607" i="11"/>
  <c r="L607" i="11" s="1"/>
  <c r="L606" i="11"/>
  <c r="K606" i="11"/>
  <c r="K605" i="11"/>
  <c r="L605" i="11" s="1"/>
  <c r="L604" i="11"/>
  <c r="K604" i="11"/>
  <c r="L603" i="11"/>
  <c r="K603" i="11"/>
  <c r="K602" i="11"/>
  <c r="L602" i="11" s="1"/>
  <c r="K601" i="11"/>
  <c r="L601" i="11" s="1"/>
  <c r="L600" i="11"/>
  <c r="K600" i="11"/>
  <c r="K599" i="11"/>
  <c r="L599" i="11" s="1"/>
  <c r="L598" i="11"/>
  <c r="K598" i="11"/>
  <c r="L597" i="11"/>
  <c r="K597" i="11"/>
  <c r="K596" i="11"/>
  <c r="L596" i="11" s="1"/>
  <c r="K595" i="11"/>
  <c r="L595" i="11" s="1"/>
  <c r="L594" i="11"/>
  <c r="K594" i="11"/>
  <c r="K593" i="11"/>
  <c r="L593" i="11" s="1"/>
  <c r="L592" i="11"/>
  <c r="K592" i="11"/>
  <c r="L591" i="11"/>
  <c r="K591" i="11"/>
  <c r="K590" i="11"/>
  <c r="L590" i="11" s="1"/>
  <c r="K589" i="11"/>
  <c r="L589" i="11" s="1"/>
  <c r="L588" i="11"/>
  <c r="K588" i="11"/>
  <c r="K587" i="11"/>
  <c r="L587" i="11" s="1"/>
  <c r="L586" i="11"/>
  <c r="K586" i="11"/>
  <c r="L585" i="11"/>
  <c r="K585" i="11"/>
  <c r="K584" i="11"/>
  <c r="L584" i="11" s="1"/>
  <c r="K583" i="11"/>
  <c r="L583" i="11" s="1"/>
  <c r="L582" i="11"/>
  <c r="K582" i="11"/>
  <c r="K581" i="11"/>
  <c r="L581" i="11" s="1"/>
  <c r="L580" i="11"/>
  <c r="K580" i="11"/>
  <c r="L579" i="11"/>
  <c r="K579" i="11"/>
  <c r="K578" i="11"/>
  <c r="L578" i="11" s="1"/>
  <c r="K577" i="11"/>
  <c r="L577" i="11" s="1"/>
  <c r="L576" i="11"/>
  <c r="K576" i="11"/>
  <c r="K575" i="11"/>
  <c r="L575" i="11" s="1"/>
  <c r="L574" i="11"/>
  <c r="K574" i="11"/>
  <c r="L573" i="11"/>
  <c r="K573" i="11"/>
  <c r="K572" i="11"/>
  <c r="L572" i="11" s="1"/>
  <c r="K571" i="11"/>
  <c r="L571" i="11" s="1"/>
  <c r="L570" i="11"/>
  <c r="K570" i="11"/>
  <c r="K569" i="11"/>
  <c r="L569" i="11" s="1"/>
  <c r="L568" i="11"/>
  <c r="K568" i="11"/>
  <c r="L567" i="11"/>
  <c r="K567" i="11"/>
  <c r="K566" i="11"/>
  <c r="L566" i="11" s="1"/>
  <c r="K565" i="11"/>
  <c r="L565" i="11" s="1"/>
  <c r="L564" i="11"/>
  <c r="K564" i="11"/>
  <c r="K563" i="11"/>
  <c r="L563" i="11" s="1"/>
  <c r="L562" i="11"/>
  <c r="K562" i="11"/>
  <c r="L561" i="11"/>
  <c r="K561" i="11"/>
  <c r="K560" i="11"/>
  <c r="L560" i="11" s="1"/>
  <c r="K559" i="11"/>
  <c r="L559" i="11" s="1"/>
  <c r="L558" i="11"/>
  <c r="K558" i="11"/>
  <c r="K557" i="11"/>
  <c r="L557" i="11" s="1"/>
  <c r="L556" i="11"/>
  <c r="K556" i="11"/>
  <c r="L555" i="11"/>
  <c r="K555" i="11"/>
  <c r="K554" i="11"/>
  <c r="L554" i="11" s="1"/>
  <c r="K553" i="11"/>
  <c r="L553" i="11" s="1"/>
  <c r="L552" i="11"/>
  <c r="K552" i="11"/>
  <c r="K551" i="11"/>
  <c r="L551" i="11" s="1"/>
  <c r="L550" i="11"/>
  <c r="K550" i="11"/>
  <c r="L549" i="11"/>
  <c r="K549" i="11"/>
  <c r="K548" i="11"/>
  <c r="L548" i="11" s="1"/>
  <c r="K547" i="11"/>
  <c r="L547" i="11" s="1"/>
  <c r="L546" i="11"/>
  <c r="K546" i="11"/>
  <c r="K545" i="11"/>
  <c r="L545" i="11" s="1"/>
  <c r="L544" i="11"/>
  <c r="K544" i="11"/>
  <c r="L543" i="11"/>
  <c r="K543" i="11"/>
  <c r="K542" i="11"/>
  <c r="L542" i="11" s="1"/>
  <c r="K541" i="11"/>
  <c r="L541" i="11" s="1"/>
  <c r="L540" i="11"/>
  <c r="K540" i="11"/>
  <c r="K539" i="11"/>
  <c r="L539" i="11" s="1"/>
  <c r="L538" i="11"/>
  <c r="K538" i="11"/>
  <c r="L537" i="11"/>
  <c r="K537" i="11"/>
  <c r="K536" i="11"/>
  <c r="L536" i="11" s="1"/>
  <c r="K535" i="11"/>
  <c r="L535" i="11" s="1"/>
  <c r="L534" i="11"/>
  <c r="K534" i="11"/>
  <c r="K533" i="11"/>
  <c r="L533" i="11" s="1"/>
  <c r="L532" i="11"/>
  <c r="K532" i="11"/>
  <c r="L531" i="11"/>
  <c r="K531" i="11"/>
  <c r="K530" i="11"/>
  <c r="L530" i="11" s="1"/>
  <c r="K529" i="11"/>
  <c r="L529" i="11" s="1"/>
  <c r="L528" i="11"/>
  <c r="K528" i="11"/>
  <c r="K527" i="11"/>
  <c r="L527" i="11" s="1"/>
  <c r="L526" i="11"/>
  <c r="K526" i="11"/>
  <c r="L525" i="11"/>
  <c r="K525" i="11"/>
  <c r="K524" i="11"/>
  <c r="L524" i="11" s="1"/>
  <c r="K523" i="11"/>
  <c r="L523" i="11" s="1"/>
  <c r="L522" i="11"/>
  <c r="K522" i="11"/>
  <c r="K521" i="11"/>
  <c r="L521" i="11" s="1"/>
  <c r="L520" i="11"/>
  <c r="K520" i="11"/>
  <c r="L519" i="11"/>
  <c r="K519" i="11"/>
  <c r="K518" i="11"/>
  <c r="L518" i="11" s="1"/>
  <c r="K517" i="11"/>
  <c r="L517" i="11" s="1"/>
  <c r="L516" i="11"/>
  <c r="K516" i="11"/>
  <c r="K515" i="11"/>
  <c r="L515" i="11" s="1"/>
  <c r="L514" i="11"/>
  <c r="K514" i="11"/>
  <c r="L513" i="11"/>
  <c r="K513" i="11"/>
  <c r="K512" i="11"/>
  <c r="L512" i="11" s="1"/>
  <c r="K511" i="11"/>
  <c r="L511" i="11" s="1"/>
  <c r="L510" i="11"/>
  <c r="K510" i="11"/>
  <c r="K509" i="11"/>
  <c r="L509" i="11" s="1"/>
  <c r="L508" i="11"/>
  <c r="K508" i="11"/>
  <c r="L507" i="11"/>
  <c r="K507" i="11"/>
  <c r="K506" i="11"/>
  <c r="L506" i="11" s="1"/>
  <c r="K505" i="11"/>
  <c r="L505" i="11" s="1"/>
  <c r="L504" i="11"/>
  <c r="K504" i="11"/>
  <c r="K503" i="11"/>
  <c r="L503" i="11" s="1"/>
  <c r="L502" i="11"/>
  <c r="K502" i="11"/>
  <c r="L501" i="11"/>
  <c r="K501" i="11"/>
  <c r="K500" i="11"/>
  <c r="L500" i="11" s="1"/>
  <c r="K499" i="11"/>
  <c r="L499" i="11" s="1"/>
  <c r="L498" i="11"/>
  <c r="K498" i="11"/>
  <c r="K497" i="11"/>
  <c r="L497" i="11" s="1"/>
  <c r="L496" i="11"/>
  <c r="K496" i="11"/>
  <c r="L495" i="11"/>
  <c r="K495" i="11"/>
  <c r="K494" i="11"/>
  <c r="L494" i="11" s="1"/>
  <c r="K493" i="11"/>
  <c r="L493" i="11" s="1"/>
  <c r="L492" i="11"/>
  <c r="K492" i="11"/>
  <c r="K491" i="11"/>
  <c r="L491" i="11" s="1"/>
  <c r="L490" i="11"/>
  <c r="K490" i="11"/>
  <c r="L489" i="11"/>
  <c r="K489" i="11"/>
  <c r="K488" i="11"/>
  <c r="L488" i="11" s="1"/>
  <c r="K487" i="11"/>
  <c r="L487" i="11" s="1"/>
  <c r="L486" i="11"/>
  <c r="K486" i="11"/>
  <c r="K485" i="11"/>
  <c r="L485" i="11" s="1"/>
  <c r="L484" i="11"/>
  <c r="K484" i="11"/>
  <c r="L483" i="11"/>
  <c r="K483" i="11"/>
  <c r="K482" i="11"/>
  <c r="L482" i="11" s="1"/>
  <c r="K481" i="11"/>
  <c r="L481" i="11" s="1"/>
  <c r="L480" i="11"/>
  <c r="K480" i="11"/>
  <c r="K479" i="11"/>
  <c r="L479" i="11" s="1"/>
  <c r="L478" i="11"/>
  <c r="K478" i="11"/>
  <c r="L477" i="11"/>
  <c r="K477" i="11"/>
  <c r="K476" i="11"/>
  <c r="L476" i="11" s="1"/>
  <c r="K475" i="11"/>
  <c r="L475" i="11" s="1"/>
  <c r="L474" i="11"/>
  <c r="K474" i="11"/>
  <c r="K473" i="11"/>
  <c r="L473" i="11" s="1"/>
  <c r="L472" i="11"/>
  <c r="K472" i="11"/>
  <c r="L471" i="11"/>
  <c r="K471" i="11"/>
  <c r="K470" i="11"/>
  <c r="L470" i="11" s="1"/>
  <c r="K469" i="11"/>
  <c r="L469" i="11" s="1"/>
  <c r="L468" i="11"/>
  <c r="K468" i="11"/>
  <c r="K467" i="11"/>
  <c r="L467" i="11" s="1"/>
  <c r="L466" i="11"/>
  <c r="K466" i="11"/>
  <c r="L465" i="11"/>
  <c r="K465" i="11"/>
  <c r="K464" i="11"/>
  <c r="L464" i="11" s="1"/>
  <c r="K463" i="11"/>
  <c r="L463" i="11" s="1"/>
  <c r="L462" i="11"/>
  <c r="K462" i="11"/>
  <c r="K461" i="11"/>
  <c r="L461" i="11" s="1"/>
  <c r="L460" i="11"/>
  <c r="K460" i="11"/>
  <c r="L459" i="11"/>
  <c r="K459" i="11"/>
  <c r="K458" i="11"/>
  <c r="L458" i="11" s="1"/>
  <c r="K457" i="11"/>
  <c r="L457" i="11" s="1"/>
  <c r="L456" i="11"/>
  <c r="K456" i="11"/>
  <c r="K455" i="11"/>
  <c r="L455" i="11" s="1"/>
  <c r="L454" i="11"/>
  <c r="K454" i="11"/>
  <c r="L453" i="11"/>
  <c r="K453" i="11"/>
  <c r="K452" i="11"/>
  <c r="L452" i="11" s="1"/>
  <c r="K451" i="11"/>
  <c r="L451" i="11" s="1"/>
  <c r="L450" i="11"/>
  <c r="K450" i="11"/>
  <c r="K449" i="11"/>
  <c r="L449" i="11" s="1"/>
  <c r="L448" i="11"/>
  <c r="K448" i="11"/>
  <c r="L447" i="11"/>
  <c r="K447" i="11"/>
  <c r="K446" i="11"/>
  <c r="L446" i="11" s="1"/>
  <c r="K445" i="11"/>
  <c r="L445" i="11" s="1"/>
  <c r="L444" i="11"/>
  <c r="K444" i="11"/>
  <c r="K443" i="11"/>
  <c r="L443" i="11" s="1"/>
  <c r="L442" i="11"/>
  <c r="K442" i="11"/>
  <c r="L441" i="11"/>
  <c r="K441" i="11"/>
  <c r="K440" i="11"/>
  <c r="L440" i="11" s="1"/>
  <c r="K439" i="11"/>
  <c r="L439" i="11" s="1"/>
  <c r="L438" i="11"/>
  <c r="K438" i="11"/>
  <c r="K437" i="11"/>
  <c r="L437" i="11" s="1"/>
  <c r="L436" i="11"/>
  <c r="K436" i="11"/>
  <c r="L435" i="11"/>
  <c r="K435" i="11"/>
  <c r="K434" i="11"/>
  <c r="L434" i="11" s="1"/>
  <c r="K433" i="11"/>
  <c r="L433" i="11" s="1"/>
  <c r="L432" i="11"/>
  <c r="K432" i="11"/>
  <c r="K431" i="11"/>
  <c r="L431" i="11" s="1"/>
  <c r="L430" i="11"/>
  <c r="K430" i="11"/>
  <c r="L429" i="11"/>
  <c r="K429" i="11"/>
  <c r="K428" i="11"/>
  <c r="L428" i="11" s="1"/>
  <c r="K427" i="11"/>
  <c r="L427" i="11" s="1"/>
  <c r="L426" i="11"/>
  <c r="K426" i="11"/>
  <c r="K425" i="11"/>
  <c r="L425" i="11" s="1"/>
  <c r="L424" i="11"/>
  <c r="K424" i="11"/>
  <c r="L423" i="11"/>
  <c r="K423" i="11"/>
  <c r="K422" i="11"/>
  <c r="L422" i="11" s="1"/>
  <c r="K421" i="11"/>
  <c r="L421" i="11" s="1"/>
  <c r="L420" i="11"/>
  <c r="K420" i="11"/>
  <c r="K419" i="11"/>
  <c r="L419" i="11" s="1"/>
  <c r="L418" i="11"/>
  <c r="K418" i="11"/>
  <c r="L417" i="11"/>
  <c r="K417" i="11"/>
  <c r="K416" i="11"/>
  <c r="L416" i="11" s="1"/>
  <c r="K415" i="11"/>
  <c r="L415" i="11" s="1"/>
  <c r="L414" i="11"/>
  <c r="K414" i="11"/>
  <c r="K413" i="11"/>
  <c r="L413" i="11" s="1"/>
  <c r="L412" i="11"/>
  <c r="K412" i="11"/>
  <c r="L411" i="11"/>
  <c r="K411" i="11"/>
  <c r="K410" i="11"/>
  <c r="L410" i="11" s="1"/>
  <c r="K409" i="11"/>
  <c r="L409" i="11" s="1"/>
  <c r="L408" i="11"/>
  <c r="K408" i="11"/>
  <c r="K407" i="11"/>
  <c r="L407" i="11" s="1"/>
  <c r="L406" i="11"/>
  <c r="K406" i="11"/>
  <c r="L405" i="11"/>
  <c r="K405" i="11"/>
  <c r="K404" i="11"/>
  <c r="L404" i="11" s="1"/>
  <c r="K403" i="11"/>
  <c r="L403" i="11" s="1"/>
  <c r="L402" i="11"/>
  <c r="K402" i="11"/>
  <c r="K401" i="11"/>
  <c r="L401" i="11" s="1"/>
  <c r="L400" i="11"/>
  <c r="K400" i="11"/>
  <c r="L399" i="11"/>
  <c r="K399" i="11"/>
  <c r="K398" i="11"/>
  <c r="L398" i="11" s="1"/>
  <c r="K397" i="11"/>
  <c r="L397" i="11" s="1"/>
  <c r="L396" i="11"/>
  <c r="K396" i="11"/>
  <c r="K395" i="11"/>
  <c r="L395" i="11" s="1"/>
  <c r="L394" i="11"/>
  <c r="K394" i="11"/>
  <c r="L393" i="11"/>
  <c r="K393" i="11"/>
  <c r="K392" i="11"/>
  <c r="L392" i="11" s="1"/>
  <c r="K391" i="11"/>
  <c r="L391" i="11" s="1"/>
  <c r="L390" i="11"/>
  <c r="K390" i="11"/>
  <c r="K389" i="11"/>
  <c r="L389" i="11" s="1"/>
  <c r="L388" i="11"/>
  <c r="K388" i="11"/>
  <c r="L387" i="11"/>
  <c r="K387" i="11"/>
  <c r="K386" i="11"/>
  <c r="L386" i="11" s="1"/>
  <c r="K385" i="11"/>
  <c r="L385" i="11" s="1"/>
  <c r="L384" i="11"/>
  <c r="K384" i="11"/>
  <c r="K383" i="11"/>
  <c r="L383" i="11" s="1"/>
  <c r="L382" i="11"/>
  <c r="K382" i="11"/>
  <c r="L381" i="11"/>
  <c r="K381" i="11"/>
  <c r="K380" i="11"/>
  <c r="L380" i="11" s="1"/>
  <c r="K379" i="11"/>
  <c r="L379" i="11" s="1"/>
  <c r="L378" i="11"/>
  <c r="K378" i="11"/>
  <c r="K377" i="11"/>
  <c r="L377" i="11" s="1"/>
  <c r="L376" i="11"/>
  <c r="K376" i="11"/>
  <c r="L375" i="11"/>
  <c r="K375" i="11"/>
  <c r="K374" i="11"/>
  <c r="L374" i="11" s="1"/>
  <c r="K373" i="11"/>
  <c r="L373" i="11" s="1"/>
  <c r="L372" i="11"/>
  <c r="K372" i="11"/>
  <c r="K371" i="11"/>
  <c r="L371" i="11" s="1"/>
  <c r="L370" i="11"/>
  <c r="K370" i="11"/>
  <c r="L369" i="11"/>
  <c r="K369" i="11"/>
  <c r="K368" i="11"/>
  <c r="L368" i="11" s="1"/>
  <c r="K367" i="11"/>
  <c r="L367" i="11" s="1"/>
  <c r="L366" i="11"/>
  <c r="K366" i="11"/>
  <c r="K365" i="11"/>
  <c r="L365" i="11" s="1"/>
  <c r="L364" i="11"/>
  <c r="K364" i="11"/>
  <c r="L363" i="11"/>
  <c r="K363" i="11"/>
  <c r="K362" i="11"/>
  <c r="L362" i="11" s="1"/>
  <c r="K361" i="11"/>
  <c r="L361" i="11" s="1"/>
  <c r="L360" i="11"/>
  <c r="K360" i="11"/>
  <c r="K359" i="11"/>
  <c r="L359" i="11" s="1"/>
  <c r="L358" i="11"/>
  <c r="K358" i="11"/>
  <c r="L357" i="11"/>
  <c r="K357" i="11"/>
  <c r="K356" i="11"/>
  <c r="L356" i="11" s="1"/>
  <c r="K355" i="11"/>
  <c r="L355" i="11" s="1"/>
  <c r="L354" i="11"/>
  <c r="K354" i="11"/>
  <c r="K353" i="11"/>
  <c r="L353" i="11" s="1"/>
  <c r="L352" i="11"/>
  <c r="K352" i="11"/>
  <c r="L351" i="11"/>
  <c r="K351" i="11"/>
  <c r="K350" i="11"/>
  <c r="L350" i="11" s="1"/>
  <c r="K349" i="11"/>
  <c r="L349" i="11" s="1"/>
  <c r="L348" i="11"/>
  <c r="K348" i="11"/>
  <c r="K347" i="11"/>
  <c r="L347" i="11" s="1"/>
  <c r="L346" i="11"/>
  <c r="K346" i="11"/>
  <c r="L345" i="11"/>
  <c r="K345" i="11"/>
  <c r="K344" i="11"/>
  <c r="L344" i="11" s="1"/>
  <c r="K343" i="11"/>
  <c r="L343" i="11" s="1"/>
  <c r="L342" i="11"/>
  <c r="K342" i="11"/>
  <c r="K341" i="11"/>
  <c r="L341" i="11" s="1"/>
  <c r="L340" i="11"/>
  <c r="K340" i="11"/>
  <c r="L339" i="11"/>
  <c r="K339" i="11"/>
  <c r="K338" i="11"/>
  <c r="L338" i="11" s="1"/>
  <c r="K337" i="11"/>
  <c r="L337" i="11" s="1"/>
  <c r="L336" i="11"/>
  <c r="K336" i="11"/>
  <c r="K335" i="11"/>
  <c r="L335" i="11" s="1"/>
  <c r="L334" i="11"/>
  <c r="K334" i="11"/>
  <c r="L333" i="11"/>
  <c r="K333" i="11"/>
  <c r="K332" i="11"/>
  <c r="L332" i="11" s="1"/>
  <c r="K331" i="11"/>
  <c r="L331" i="11" s="1"/>
  <c r="L330" i="11"/>
  <c r="K330" i="11"/>
  <c r="K329" i="11"/>
  <c r="L329" i="11" s="1"/>
  <c r="L328" i="11"/>
  <c r="K328" i="11"/>
  <c r="L327" i="11"/>
  <c r="K327" i="11"/>
  <c r="K326" i="11"/>
  <c r="L326" i="11" s="1"/>
  <c r="K325" i="11"/>
  <c r="L325" i="11" s="1"/>
  <c r="L324" i="11"/>
  <c r="K324" i="11"/>
  <c r="K323" i="11"/>
  <c r="L323" i="11" s="1"/>
  <c r="L322" i="11"/>
  <c r="K322" i="11"/>
  <c r="L321" i="11"/>
  <c r="K321" i="11"/>
  <c r="K320" i="11"/>
  <c r="L320" i="11" s="1"/>
  <c r="K319" i="11"/>
  <c r="L319" i="11" s="1"/>
  <c r="L318" i="11"/>
  <c r="K318" i="11"/>
  <c r="K317" i="11"/>
  <c r="L317" i="11" s="1"/>
  <c r="L316" i="11"/>
  <c r="K316" i="11"/>
  <c r="L315" i="11"/>
  <c r="K315" i="11"/>
  <c r="K314" i="11"/>
  <c r="L314" i="11" s="1"/>
  <c r="K313" i="11"/>
  <c r="L313" i="11" s="1"/>
  <c r="L312" i="11"/>
  <c r="K312" i="11"/>
  <c r="K311" i="11"/>
  <c r="L311" i="11" s="1"/>
  <c r="L310" i="11"/>
  <c r="K310" i="11"/>
  <c r="L309" i="11"/>
  <c r="K309" i="11"/>
  <c r="K308" i="11"/>
  <c r="L308" i="11" s="1"/>
  <c r="K307" i="11"/>
  <c r="L307" i="11" s="1"/>
  <c r="L306" i="11"/>
  <c r="K306" i="11"/>
  <c r="K305" i="11"/>
  <c r="L305" i="11" s="1"/>
  <c r="L304" i="11"/>
  <c r="K304" i="11"/>
  <c r="L303" i="11"/>
  <c r="K303" i="11"/>
  <c r="K302" i="11"/>
  <c r="L302" i="11" s="1"/>
  <c r="K301" i="11"/>
  <c r="L301" i="11" s="1"/>
  <c r="L300" i="11"/>
  <c r="K300" i="11"/>
  <c r="K299" i="11"/>
  <c r="L299" i="11" s="1"/>
  <c r="L298" i="11"/>
  <c r="K298" i="11"/>
  <c r="L297" i="11"/>
  <c r="K297" i="11"/>
  <c r="K296" i="11"/>
  <c r="L296" i="11" s="1"/>
  <c r="K295" i="11"/>
  <c r="L295" i="11" s="1"/>
  <c r="L294" i="11"/>
  <c r="K294" i="11"/>
  <c r="K293" i="11"/>
  <c r="L293" i="11" s="1"/>
  <c r="L292" i="11"/>
  <c r="K292" i="11"/>
  <c r="L291" i="11"/>
  <c r="K291" i="11"/>
  <c r="K290" i="11"/>
  <c r="L290" i="11" s="1"/>
  <c r="K289" i="11"/>
  <c r="L289" i="11" s="1"/>
  <c r="L288" i="11"/>
  <c r="K288" i="11"/>
  <c r="K287" i="11"/>
  <c r="L287" i="11" s="1"/>
  <c r="L286" i="11"/>
  <c r="K286" i="11"/>
  <c r="L285" i="11"/>
  <c r="K285" i="11"/>
  <c r="K284" i="11"/>
  <c r="L284" i="11" s="1"/>
  <c r="K283" i="11"/>
  <c r="L283" i="11" s="1"/>
  <c r="L282" i="11"/>
  <c r="K282" i="11"/>
  <c r="K281" i="11"/>
  <c r="L281" i="11" s="1"/>
  <c r="L280" i="11"/>
  <c r="K280" i="11"/>
  <c r="L279" i="11"/>
  <c r="K279" i="11"/>
  <c r="K278" i="11"/>
  <c r="L278" i="11" s="1"/>
  <c r="K277" i="11"/>
  <c r="L277" i="11" s="1"/>
  <c r="L276" i="11"/>
  <c r="K276" i="11"/>
  <c r="K275" i="11"/>
  <c r="L275" i="11" s="1"/>
  <c r="L274" i="11"/>
  <c r="K274" i="11"/>
  <c r="L273" i="11"/>
  <c r="K273" i="11"/>
  <c r="K272" i="11"/>
  <c r="L272" i="11" s="1"/>
  <c r="K271" i="11"/>
  <c r="L271" i="11" s="1"/>
  <c r="L270" i="11"/>
  <c r="K270" i="11"/>
  <c r="K269" i="11"/>
  <c r="L269" i="11" s="1"/>
  <c r="L268" i="11"/>
  <c r="K268" i="11"/>
  <c r="L267" i="11"/>
  <c r="K267" i="11"/>
  <c r="K266" i="11"/>
  <c r="L266" i="11" s="1"/>
  <c r="K265" i="11"/>
  <c r="L265" i="11" s="1"/>
  <c r="L264" i="11"/>
  <c r="K264" i="11"/>
  <c r="K263" i="11"/>
  <c r="L263" i="11" s="1"/>
  <c r="L262" i="11"/>
  <c r="K262" i="11"/>
  <c r="L261" i="11"/>
  <c r="K261" i="11"/>
  <c r="K260" i="11"/>
  <c r="L260" i="11" s="1"/>
  <c r="K259" i="11"/>
  <c r="L259" i="11" s="1"/>
  <c r="L258" i="11"/>
  <c r="K258" i="11"/>
  <c r="K257" i="11"/>
  <c r="L257" i="11" s="1"/>
  <c r="L256" i="11"/>
  <c r="K256" i="11"/>
  <c r="L255" i="11"/>
  <c r="K255" i="11"/>
  <c r="K254" i="11"/>
  <c r="L254" i="11" s="1"/>
  <c r="K253" i="11"/>
  <c r="L253" i="11" s="1"/>
  <c r="L252" i="11"/>
  <c r="K252" i="11"/>
  <c r="K251" i="11"/>
  <c r="L251" i="11" s="1"/>
  <c r="L250" i="11"/>
  <c r="K250" i="11"/>
  <c r="L249" i="11"/>
  <c r="K249" i="11"/>
  <c r="K248" i="11"/>
  <c r="L248" i="11" s="1"/>
  <c r="K247" i="11"/>
  <c r="L247" i="11" s="1"/>
  <c r="L246" i="11"/>
  <c r="K246" i="11"/>
  <c r="K245" i="11"/>
  <c r="L245" i="11" s="1"/>
  <c r="L244" i="11"/>
  <c r="K244" i="11"/>
  <c r="L243" i="11"/>
  <c r="K243" i="11"/>
  <c r="K242" i="11"/>
  <c r="L242" i="11" s="1"/>
  <c r="K241" i="11"/>
  <c r="L241" i="11" s="1"/>
  <c r="L240" i="11"/>
  <c r="K240" i="11"/>
  <c r="K239" i="11"/>
  <c r="L239" i="11" s="1"/>
  <c r="L238" i="11"/>
  <c r="K238" i="11"/>
  <c r="L237" i="11"/>
  <c r="K237" i="11"/>
  <c r="K236" i="11"/>
  <c r="L236" i="11" s="1"/>
  <c r="K235" i="11"/>
  <c r="L235" i="11" s="1"/>
  <c r="L234" i="11"/>
  <c r="K234" i="11"/>
  <c r="K233" i="11"/>
  <c r="L233" i="11" s="1"/>
  <c r="L232" i="11"/>
  <c r="K232" i="11"/>
  <c r="L231" i="11"/>
  <c r="K231" i="11"/>
  <c r="K230" i="11"/>
  <c r="L230" i="11" s="1"/>
  <c r="K229" i="11"/>
  <c r="L229" i="11" s="1"/>
  <c r="L228" i="11"/>
  <c r="K228" i="11"/>
  <c r="K227" i="11"/>
  <c r="L227" i="11" s="1"/>
  <c r="L226" i="11"/>
  <c r="K226" i="11"/>
  <c r="L225" i="11"/>
  <c r="K225" i="11"/>
  <c r="K224" i="11"/>
  <c r="L224" i="11" s="1"/>
  <c r="K223" i="11"/>
  <c r="L223" i="11" s="1"/>
  <c r="L222" i="11"/>
  <c r="K222" i="11"/>
  <c r="K221" i="11"/>
  <c r="L221" i="11" s="1"/>
  <c r="L220" i="11"/>
  <c r="K220" i="11"/>
  <c r="L219" i="11"/>
  <c r="K219" i="11"/>
  <c r="K218" i="11"/>
  <c r="L218" i="11" s="1"/>
  <c r="K217" i="11"/>
  <c r="L217" i="11" s="1"/>
  <c r="L216" i="11"/>
  <c r="K216" i="11"/>
  <c r="K215" i="11"/>
  <c r="L215" i="11" s="1"/>
  <c r="L214" i="11"/>
  <c r="K214" i="11"/>
  <c r="L213" i="11"/>
  <c r="K213" i="11"/>
  <c r="K212" i="11"/>
  <c r="L212" i="11" s="1"/>
  <c r="K211" i="11"/>
  <c r="L211" i="11" s="1"/>
  <c r="L210" i="11"/>
  <c r="K210" i="11"/>
  <c r="K209" i="11"/>
  <c r="L209" i="11" s="1"/>
  <c r="L208" i="11"/>
  <c r="K208" i="11"/>
  <c r="L207" i="11"/>
  <c r="K207" i="11"/>
  <c r="K206" i="11"/>
  <c r="L206" i="11" s="1"/>
  <c r="K205" i="11"/>
  <c r="L205" i="11" s="1"/>
  <c r="L204" i="11"/>
  <c r="K204" i="11"/>
  <c r="K203" i="11"/>
  <c r="L203" i="11" s="1"/>
  <c r="L202" i="11"/>
  <c r="K202" i="11"/>
  <c r="L201" i="11"/>
  <c r="K201" i="11"/>
  <c r="K200" i="11"/>
  <c r="L200" i="11" s="1"/>
  <c r="K199" i="11"/>
  <c r="L199" i="11" s="1"/>
  <c r="K198" i="11"/>
  <c r="L198" i="11" s="1"/>
  <c r="K197" i="11"/>
  <c r="L197" i="11" s="1"/>
  <c r="L196" i="11"/>
  <c r="K196" i="11"/>
  <c r="L195" i="11"/>
  <c r="K195" i="11"/>
  <c r="K194" i="11"/>
  <c r="L194" i="11" s="1"/>
  <c r="K193" i="11"/>
  <c r="L193" i="11" s="1"/>
  <c r="L192" i="11"/>
  <c r="K192" i="11"/>
  <c r="K191" i="11"/>
  <c r="L191" i="11" s="1"/>
  <c r="K190" i="11"/>
  <c r="L190" i="11" s="1"/>
  <c r="L189" i="11"/>
  <c r="K189" i="11"/>
  <c r="K188" i="11"/>
  <c r="L188" i="11" s="1"/>
  <c r="K187" i="11"/>
  <c r="L187" i="11" s="1"/>
  <c r="L186" i="11"/>
  <c r="K186" i="11"/>
  <c r="K185" i="11"/>
  <c r="L185" i="11" s="1"/>
  <c r="L184" i="11"/>
  <c r="K184" i="11"/>
  <c r="L183" i="11"/>
  <c r="K183" i="11"/>
  <c r="K182" i="11"/>
  <c r="L182" i="11" s="1"/>
  <c r="K181" i="11"/>
  <c r="L181" i="11" s="1"/>
  <c r="L180" i="11"/>
  <c r="K180" i="11"/>
  <c r="K179" i="11"/>
  <c r="L179" i="11" s="1"/>
  <c r="L178" i="11"/>
  <c r="K178" i="11"/>
  <c r="L177" i="11"/>
  <c r="K177" i="11"/>
  <c r="K176" i="11"/>
  <c r="L176" i="11" s="1"/>
  <c r="K175" i="11"/>
  <c r="L175" i="11" s="1"/>
  <c r="K174" i="11"/>
  <c r="L174" i="11" s="1"/>
  <c r="K173" i="11"/>
  <c r="L173" i="11" s="1"/>
  <c r="L172" i="11"/>
  <c r="K172" i="11"/>
  <c r="L171" i="11"/>
  <c r="K171" i="11"/>
  <c r="K170" i="11"/>
  <c r="L170" i="11" s="1"/>
  <c r="K169" i="11"/>
  <c r="L169" i="11" s="1"/>
  <c r="L168" i="11"/>
  <c r="K168" i="11"/>
  <c r="K167" i="11"/>
  <c r="L167" i="11" s="1"/>
  <c r="K166" i="11"/>
  <c r="L166" i="11" s="1"/>
  <c r="K165" i="11"/>
  <c r="L165" i="11" s="1"/>
  <c r="K164" i="11"/>
  <c r="L164" i="11" s="1"/>
  <c r="K163" i="11"/>
  <c r="L163" i="11" s="1"/>
  <c r="L162" i="11"/>
  <c r="K162" i="11"/>
  <c r="K161" i="11"/>
  <c r="L161" i="11" s="1"/>
  <c r="L160" i="11"/>
  <c r="K160" i="11"/>
  <c r="L159" i="11"/>
  <c r="K159" i="11"/>
  <c r="K158" i="11"/>
  <c r="L158" i="11" s="1"/>
  <c r="K157" i="11"/>
  <c r="L157" i="11" s="1"/>
  <c r="L156" i="11"/>
  <c r="K156" i="11"/>
  <c r="K155" i="11"/>
  <c r="L155" i="11" s="1"/>
  <c r="L154" i="11"/>
  <c r="K154" i="11"/>
  <c r="L153" i="11"/>
  <c r="K153" i="11"/>
  <c r="K152" i="11"/>
  <c r="L152" i="11" s="1"/>
  <c r="K151" i="11"/>
  <c r="L151" i="11" s="1"/>
  <c r="K150" i="11"/>
  <c r="L150" i="11" s="1"/>
  <c r="K149" i="11"/>
  <c r="L149" i="11" s="1"/>
  <c r="K148" i="11"/>
  <c r="L148" i="11" s="1"/>
  <c r="L147" i="11"/>
  <c r="K147" i="11"/>
  <c r="L146" i="11"/>
  <c r="K146" i="11"/>
  <c r="K145" i="11"/>
  <c r="L145" i="11" s="1"/>
  <c r="K144" i="11"/>
  <c r="L144" i="11" s="1"/>
  <c r="K143" i="11"/>
  <c r="L143" i="11" s="1"/>
  <c r="K142" i="11"/>
  <c r="L142" i="11" s="1"/>
  <c r="L141" i="11"/>
  <c r="K141" i="11"/>
  <c r="L140" i="11"/>
  <c r="K140" i="11"/>
  <c r="K139" i="11"/>
  <c r="L139" i="11" s="1"/>
  <c r="K138" i="11"/>
  <c r="L138" i="11" s="1"/>
  <c r="K137" i="11"/>
  <c r="L137" i="11" s="1"/>
  <c r="K136" i="11"/>
  <c r="L136" i="11" s="1"/>
  <c r="L135" i="11"/>
  <c r="K135" i="11"/>
  <c r="L134" i="11"/>
  <c r="K134" i="11"/>
  <c r="K133" i="11"/>
  <c r="L133" i="11" s="1"/>
  <c r="K132" i="11"/>
  <c r="L132" i="11" s="1"/>
  <c r="K131" i="11"/>
  <c r="L131" i="11" s="1"/>
  <c r="K130" i="11"/>
  <c r="L130" i="11" s="1"/>
  <c r="L129" i="11"/>
  <c r="K129" i="11"/>
  <c r="L128" i="11"/>
  <c r="K128" i="11"/>
  <c r="K127" i="11"/>
  <c r="L127" i="11" s="1"/>
  <c r="K126" i="11"/>
  <c r="L126" i="11" s="1"/>
  <c r="K125" i="11"/>
  <c r="L125" i="11" s="1"/>
  <c r="K124" i="11"/>
  <c r="L124" i="11" s="1"/>
  <c r="L123" i="11"/>
  <c r="K123" i="11"/>
  <c r="L122" i="11"/>
  <c r="K122" i="11"/>
  <c r="K121" i="11"/>
  <c r="L121" i="11" s="1"/>
  <c r="K120" i="11"/>
  <c r="L120" i="11" s="1"/>
  <c r="K119" i="11"/>
  <c r="L119" i="11" s="1"/>
  <c r="K118" i="11"/>
  <c r="L118" i="11" s="1"/>
  <c r="L117" i="11"/>
  <c r="K117" i="11"/>
  <c r="L116" i="11"/>
  <c r="K116" i="11"/>
  <c r="K115" i="11"/>
  <c r="L115" i="11" s="1"/>
  <c r="K114" i="11"/>
  <c r="L114" i="11" s="1"/>
  <c r="K113" i="11"/>
  <c r="L113" i="11" s="1"/>
  <c r="K112" i="11"/>
  <c r="L112" i="11" s="1"/>
  <c r="L111" i="11"/>
  <c r="K111" i="11"/>
  <c r="L110" i="11"/>
  <c r="K110" i="11"/>
  <c r="K109" i="11"/>
  <c r="L109" i="11" s="1"/>
  <c r="K108" i="11"/>
  <c r="L108" i="11" s="1"/>
  <c r="K107" i="11"/>
  <c r="L107" i="11" s="1"/>
  <c r="K106" i="11"/>
  <c r="L106" i="11" s="1"/>
  <c r="L105" i="11"/>
  <c r="K105" i="11"/>
  <c r="L104" i="11"/>
  <c r="K104" i="11"/>
  <c r="K103" i="11"/>
  <c r="L103" i="11" s="1"/>
  <c r="K102" i="11"/>
  <c r="L102" i="11" s="1"/>
  <c r="K101" i="11"/>
  <c r="L101" i="11" s="1"/>
  <c r="K100" i="11"/>
  <c r="L100" i="11" s="1"/>
  <c r="L99" i="11"/>
  <c r="K99" i="11"/>
  <c r="L98" i="11"/>
  <c r="K98" i="11"/>
  <c r="K97" i="11"/>
  <c r="L97" i="11" s="1"/>
  <c r="K96" i="11"/>
  <c r="L96" i="11" s="1"/>
  <c r="K95" i="11"/>
  <c r="L95" i="11" s="1"/>
  <c r="K94" i="11"/>
  <c r="L94" i="11" s="1"/>
  <c r="L93" i="11"/>
  <c r="K93" i="11"/>
  <c r="L92" i="11"/>
  <c r="K92" i="11"/>
  <c r="K91" i="11"/>
  <c r="L91" i="11" s="1"/>
  <c r="K90" i="11"/>
  <c r="L90" i="11" s="1"/>
  <c r="K89" i="11"/>
  <c r="L89" i="11" s="1"/>
  <c r="K88" i="11"/>
  <c r="L88" i="11" s="1"/>
  <c r="L87" i="11"/>
  <c r="K87" i="11"/>
  <c r="L86" i="11"/>
  <c r="K86" i="11"/>
  <c r="K85" i="11"/>
  <c r="L85" i="11" s="1"/>
  <c r="K84" i="11"/>
  <c r="L84" i="11" s="1"/>
  <c r="K83" i="11"/>
  <c r="L83" i="11" s="1"/>
  <c r="K82" i="11"/>
  <c r="L82" i="11" s="1"/>
  <c r="L81" i="11"/>
  <c r="K81" i="11"/>
  <c r="L80" i="11"/>
  <c r="K80" i="11"/>
  <c r="K79" i="11"/>
  <c r="L79" i="11" s="1"/>
  <c r="K78" i="11"/>
  <c r="L78" i="11" s="1"/>
  <c r="K77" i="11"/>
  <c r="L77" i="11" s="1"/>
  <c r="K76" i="11"/>
  <c r="L76" i="11" s="1"/>
  <c r="L75" i="11"/>
  <c r="K75" i="11"/>
  <c r="L74" i="11"/>
  <c r="K74" i="11"/>
  <c r="K73" i="11"/>
  <c r="L73" i="11" s="1"/>
  <c r="K72" i="11"/>
  <c r="L72" i="11" s="1"/>
  <c r="K71" i="11"/>
  <c r="L71" i="11" s="1"/>
  <c r="K70" i="11"/>
  <c r="L70" i="11" s="1"/>
  <c r="L69" i="11"/>
  <c r="K69" i="11"/>
  <c r="L68" i="11"/>
  <c r="K68" i="11"/>
  <c r="K67" i="11"/>
  <c r="L67" i="11" s="1"/>
  <c r="K66" i="11"/>
  <c r="L66" i="11" s="1"/>
  <c r="K65" i="11"/>
  <c r="L65" i="11" s="1"/>
  <c r="K64" i="11"/>
  <c r="L64" i="11" s="1"/>
  <c r="L63" i="11"/>
  <c r="K63" i="11"/>
  <c r="L62" i="11"/>
  <c r="K62" i="11"/>
  <c r="K61" i="11"/>
  <c r="L61" i="11" s="1"/>
  <c r="K60" i="11"/>
  <c r="L60" i="11" s="1"/>
  <c r="K59" i="11"/>
  <c r="L59" i="11" s="1"/>
  <c r="K58" i="11"/>
  <c r="L58" i="11" s="1"/>
  <c r="L57" i="11"/>
  <c r="K57" i="11"/>
  <c r="L56" i="11"/>
  <c r="K56" i="11"/>
  <c r="K55" i="11"/>
  <c r="L55" i="11" s="1"/>
  <c r="K54" i="11"/>
  <c r="L54" i="11" s="1"/>
  <c r="K53" i="11"/>
  <c r="L53" i="11" s="1"/>
  <c r="K52" i="11"/>
  <c r="L52" i="11" s="1"/>
  <c r="L51" i="11"/>
  <c r="K51" i="11"/>
  <c r="L50" i="11"/>
  <c r="K50" i="11"/>
  <c r="K49" i="11"/>
  <c r="L49" i="11" s="1"/>
  <c r="K48" i="11"/>
  <c r="L48" i="11" s="1"/>
  <c r="K47" i="11"/>
  <c r="L47" i="11" s="1"/>
  <c r="K46" i="11"/>
  <c r="L46" i="11" s="1"/>
  <c r="L45" i="11"/>
  <c r="K45" i="11"/>
  <c r="L44" i="11"/>
  <c r="K44" i="11"/>
  <c r="K43" i="11"/>
  <c r="L43" i="11" s="1"/>
  <c r="K42" i="11"/>
  <c r="L42" i="11" s="1"/>
  <c r="K41" i="11"/>
  <c r="L41" i="11" s="1"/>
  <c r="K40" i="11"/>
  <c r="L40" i="11" s="1"/>
  <c r="L39" i="11"/>
  <c r="K39" i="11"/>
  <c r="L38" i="11"/>
  <c r="K38" i="11"/>
  <c r="K37" i="11"/>
  <c r="L37" i="11" s="1"/>
  <c r="K36" i="11"/>
  <c r="L36" i="11" s="1"/>
  <c r="K35" i="11"/>
  <c r="L35" i="11" s="1"/>
  <c r="K34" i="11"/>
  <c r="L34" i="11" s="1"/>
  <c r="L33" i="11"/>
  <c r="K33" i="11"/>
  <c r="L32" i="11"/>
  <c r="K32" i="11"/>
  <c r="K31" i="11"/>
  <c r="L31" i="11" s="1"/>
  <c r="K30" i="11"/>
  <c r="L30" i="11" s="1"/>
  <c r="K29" i="11"/>
  <c r="L29" i="11" s="1"/>
  <c r="K28" i="11"/>
  <c r="L28" i="11" s="1"/>
  <c r="L27" i="11"/>
  <c r="K27" i="11"/>
  <c r="L26" i="11"/>
  <c r="K26" i="11"/>
  <c r="K25" i="11"/>
  <c r="L25" i="11" s="1"/>
  <c r="K24" i="11"/>
  <c r="L24" i="11" s="1"/>
  <c r="K23" i="11"/>
  <c r="L23" i="11" s="1"/>
  <c r="K22" i="11"/>
  <c r="L22" i="11" s="1"/>
  <c r="L21" i="11"/>
  <c r="K21" i="11"/>
  <c r="L20" i="11"/>
  <c r="K20" i="11"/>
  <c r="K19" i="11"/>
  <c r="L19" i="11" s="1"/>
  <c r="K18" i="11"/>
  <c r="L18" i="11" s="1"/>
  <c r="K17" i="11"/>
  <c r="L17" i="11" s="1"/>
  <c r="K16" i="11"/>
  <c r="L16" i="11" s="1"/>
  <c r="L15" i="11"/>
  <c r="K15" i="11"/>
  <c r="L14" i="11"/>
  <c r="K14" i="11"/>
  <c r="K13" i="11"/>
  <c r="L13" i="11" s="1"/>
  <c r="K12" i="11"/>
  <c r="L12" i="11" s="1"/>
  <c r="K11" i="11"/>
  <c r="L11" i="11" s="1"/>
  <c r="K10" i="11"/>
  <c r="L10" i="11" s="1"/>
  <c r="L9" i="11"/>
  <c r="K9" i="11"/>
  <c r="L8" i="11"/>
  <c r="K8" i="11"/>
  <c r="K7" i="11"/>
  <c r="L7" i="11" s="1"/>
  <c r="K6" i="11"/>
  <c r="L6" i="11" s="1"/>
  <c r="K5" i="11"/>
  <c r="L5" i="11" s="1"/>
  <c r="K4" i="11"/>
  <c r="L4" i="11" s="1"/>
  <c r="L3" i="11"/>
  <c r="K3" i="11"/>
  <c r="E70" i="6"/>
  <c r="D70" i="6"/>
  <c r="E69" i="6"/>
  <c r="D69" i="6"/>
  <c r="E68" i="6"/>
  <c r="D68" i="6"/>
  <c r="E67" i="6"/>
  <c r="D67" i="6"/>
  <c r="E66" i="6"/>
  <c r="D66" i="6"/>
  <c r="E65" i="6"/>
  <c r="D65" i="6"/>
  <c r="E64" i="6"/>
  <c r="D64" i="6"/>
  <c r="E63" i="6"/>
  <c r="D63" i="6"/>
  <c r="E62" i="6"/>
  <c r="D62" i="6"/>
  <c r="E61" i="6"/>
  <c r="D61" i="6"/>
  <c r="E60" i="6"/>
  <c r="D60" i="6"/>
  <c r="E59" i="6"/>
  <c r="D59" i="6"/>
  <c r="E58" i="6"/>
  <c r="D58" i="6"/>
  <c r="E57" i="6"/>
  <c r="D57" i="6"/>
  <c r="E56" i="6"/>
  <c r="D56" i="6"/>
  <c r="E55" i="6"/>
  <c r="D55" i="6"/>
  <c r="E54" i="6"/>
  <c r="D54" i="6"/>
  <c r="E53" i="6"/>
  <c r="D53" i="6"/>
  <c r="E52" i="6"/>
  <c r="D52" i="6"/>
  <c r="E51" i="6"/>
  <c r="D51" i="6"/>
  <c r="E50" i="6"/>
  <c r="D50" i="6"/>
  <c r="E49" i="6"/>
  <c r="D49" i="6"/>
  <c r="E48" i="6"/>
  <c r="D48" i="6"/>
  <c r="E47" i="6"/>
  <c r="D47" i="6"/>
  <c r="E46" i="6"/>
  <c r="D46" i="6"/>
  <c r="E45" i="6"/>
  <c r="D45" i="6"/>
  <c r="E44" i="6"/>
  <c r="D44" i="6"/>
  <c r="E43" i="6"/>
  <c r="D43" i="6"/>
  <c r="E42" i="6"/>
  <c r="D42" i="6"/>
  <c r="E41" i="6"/>
  <c r="D41" i="6"/>
  <c r="E40" i="6"/>
  <c r="D40" i="6"/>
  <c r="E39" i="6"/>
  <c r="D39" i="6"/>
  <c r="E38" i="6"/>
  <c r="D38" i="6"/>
  <c r="E37" i="6"/>
  <c r="D37" i="6"/>
  <c r="E36" i="6"/>
  <c r="D36" i="6"/>
  <c r="E35" i="6"/>
  <c r="D35" i="6"/>
  <c r="E34" i="6"/>
  <c r="D34" i="6"/>
  <c r="E33" i="6"/>
  <c r="D33" i="6"/>
  <c r="E32" i="6"/>
  <c r="D32" i="6"/>
  <c r="E31" i="6"/>
  <c r="D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D10" i="6"/>
  <c r="E9" i="6"/>
  <c r="D9" i="6"/>
  <c r="E8" i="6"/>
  <c r="D8" i="6"/>
  <c r="E7" i="6"/>
  <c r="D7" i="6"/>
  <c r="E6" i="6"/>
  <c r="D6" i="6"/>
  <c r="E5" i="6"/>
  <c r="D5" i="6"/>
  <c r="E4" i="6"/>
  <c r="D4" i="6"/>
  <c r="E3" i="6"/>
  <c r="D3" i="6"/>
  <c r="E2" i="6"/>
  <c r="D2" i="6"/>
  <c r="X1173" i="3"/>
  <c r="W1173" i="3"/>
  <c r="V1173" i="3"/>
  <c r="U1173" i="3"/>
  <c r="X1172" i="3"/>
  <c r="W1172" i="3"/>
  <c r="V1172" i="3"/>
  <c r="U1172" i="3"/>
  <c r="X1171" i="3"/>
  <c r="W1171" i="3"/>
  <c r="V1171" i="3"/>
  <c r="U1171" i="3"/>
  <c r="X1170" i="3"/>
  <c r="W1170" i="3"/>
  <c r="V1170" i="3"/>
  <c r="U1170" i="3"/>
  <c r="X1169" i="3"/>
  <c r="W1169" i="3"/>
  <c r="V1169" i="3"/>
  <c r="U1169" i="3"/>
  <c r="X1168" i="3"/>
  <c r="W1168" i="3"/>
  <c r="V1168" i="3"/>
  <c r="U1168" i="3"/>
  <c r="X1167" i="3"/>
  <c r="W1167" i="3"/>
  <c r="V1167" i="3"/>
  <c r="U1167" i="3"/>
  <c r="X1166" i="3"/>
  <c r="W1166" i="3"/>
  <c r="V1166" i="3"/>
  <c r="U1166" i="3"/>
  <c r="X1165" i="3"/>
  <c r="W1165" i="3"/>
  <c r="V1165" i="3"/>
  <c r="U1165" i="3"/>
  <c r="X1164" i="3"/>
  <c r="W1164" i="3"/>
  <c r="V1164" i="3"/>
  <c r="U1164" i="3"/>
  <c r="X1163" i="3"/>
  <c r="W1163" i="3"/>
  <c r="V1163" i="3"/>
  <c r="U1163" i="3"/>
  <c r="X1162" i="3"/>
  <c r="W1162" i="3"/>
  <c r="V1162" i="3"/>
  <c r="U1162" i="3"/>
  <c r="X1161" i="3"/>
  <c r="W1161" i="3"/>
  <c r="V1161" i="3"/>
  <c r="U1161" i="3"/>
  <c r="X1160" i="3"/>
  <c r="W1160" i="3"/>
  <c r="V1160" i="3"/>
  <c r="U1160" i="3"/>
  <c r="X1159" i="3"/>
  <c r="W1159" i="3"/>
  <c r="V1159" i="3"/>
  <c r="U1159" i="3"/>
  <c r="X1158" i="3"/>
  <c r="W1158" i="3"/>
  <c r="V1158" i="3"/>
  <c r="U1158" i="3"/>
  <c r="X1157" i="3"/>
  <c r="W1157" i="3"/>
  <c r="V1157" i="3"/>
  <c r="U1157" i="3"/>
  <c r="X1156" i="3"/>
  <c r="W1156" i="3"/>
  <c r="V1156" i="3"/>
  <c r="U1156" i="3"/>
  <c r="X1155" i="3"/>
  <c r="W1155" i="3"/>
  <c r="V1155" i="3"/>
  <c r="U1155" i="3"/>
  <c r="X1154" i="3"/>
  <c r="W1154" i="3"/>
  <c r="V1154" i="3"/>
  <c r="U1154" i="3"/>
  <c r="X1153" i="3"/>
  <c r="W1153" i="3"/>
  <c r="V1153" i="3"/>
  <c r="U1153" i="3"/>
  <c r="X1152" i="3"/>
  <c r="W1152" i="3"/>
  <c r="V1152" i="3"/>
  <c r="U1152" i="3"/>
  <c r="X1151" i="3"/>
  <c r="W1151" i="3"/>
  <c r="V1151" i="3"/>
  <c r="U1151" i="3"/>
  <c r="X1150" i="3"/>
  <c r="W1150" i="3"/>
  <c r="V1150" i="3"/>
  <c r="U1150" i="3"/>
  <c r="X1149" i="3"/>
  <c r="W1149" i="3"/>
  <c r="V1149" i="3"/>
  <c r="U1149" i="3"/>
  <c r="X1148" i="3"/>
  <c r="W1148" i="3"/>
  <c r="V1148" i="3"/>
  <c r="U1148" i="3"/>
  <c r="X1147" i="3"/>
  <c r="W1147" i="3"/>
  <c r="V1147" i="3"/>
  <c r="U1147" i="3"/>
  <c r="X1146" i="3"/>
  <c r="W1146" i="3"/>
  <c r="V1146" i="3"/>
  <c r="U1146" i="3"/>
  <c r="X1145" i="3"/>
  <c r="W1145" i="3"/>
  <c r="V1145" i="3"/>
  <c r="U1145" i="3"/>
  <c r="X1144" i="3"/>
  <c r="W1144" i="3"/>
  <c r="V1144" i="3"/>
  <c r="U1144" i="3"/>
  <c r="X1143" i="3"/>
  <c r="W1143" i="3"/>
  <c r="V1143" i="3"/>
  <c r="U1143" i="3"/>
  <c r="X1142" i="3"/>
  <c r="W1142" i="3"/>
  <c r="V1142" i="3"/>
  <c r="U1142" i="3"/>
  <c r="X1141" i="3"/>
  <c r="W1141" i="3"/>
  <c r="V1141" i="3"/>
  <c r="U1141" i="3"/>
  <c r="X1140" i="3"/>
  <c r="W1140" i="3"/>
  <c r="V1140" i="3"/>
  <c r="U1140" i="3"/>
  <c r="X1139" i="3"/>
  <c r="W1139" i="3"/>
  <c r="V1139" i="3"/>
  <c r="U1139" i="3"/>
  <c r="X1138" i="3"/>
  <c r="W1138" i="3"/>
  <c r="V1138" i="3"/>
  <c r="U1138" i="3"/>
  <c r="X1137" i="3"/>
  <c r="W1137" i="3"/>
  <c r="V1137" i="3"/>
  <c r="U1137" i="3"/>
  <c r="X1136" i="3"/>
  <c r="W1136" i="3"/>
  <c r="V1136" i="3"/>
  <c r="U1136" i="3"/>
  <c r="X1135" i="3"/>
  <c r="W1135" i="3"/>
  <c r="V1135" i="3"/>
  <c r="U1135" i="3"/>
  <c r="X1134" i="3"/>
  <c r="W1134" i="3"/>
  <c r="V1134" i="3"/>
  <c r="U1134" i="3"/>
  <c r="X1133" i="3"/>
  <c r="W1133" i="3"/>
  <c r="V1133" i="3"/>
  <c r="U1133" i="3"/>
  <c r="X1132" i="3"/>
  <c r="W1132" i="3"/>
  <c r="V1132" i="3"/>
  <c r="U1132" i="3"/>
  <c r="X1131" i="3"/>
  <c r="W1131" i="3"/>
  <c r="V1131" i="3"/>
  <c r="U1131" i="3"/>
  <c r="X1130" i="3"/>
  <c r="W1130" i="3"/>
  <c r="V1130" i="3"/>
  <c r="U1130" i="3"/>
  <c r="X1129" i="3"/>
  <c r="W1129" i="3"/>
  <c r="V1129" i="3"/>
  <c r="U1129" i="3"/>
  <c r="X1128" i="3"/>
  <c r="W1128" i="3"/>
  <c r="V1128" i="3"/>
  <c r="U1128" i="3"/>
  <c r="X1127" i="3"/>
  <c r="W1127" i="3"/>
  <c r="V1127" i="3"/>
  <c r="U1127" i="3"/>
  <c r="X1126" i="3"/>
  <c r="W1126" i="3"/>
  <c r="V1126" i="3"/>
  <c r="U1126" i="3"/>
  <c r="X1125" i="3"/>
  <c r="W1125" i="3"/>
  <c r="V1125" i="3"/>
  <c r="U1125" i="3"/>
  <c r="X1124" i="3"/>
  <c r="W1124" i="3"/>
  <c r="V1124" i="3"/>
  <c r="U1124" i="3"/>
  <c r="X1123" i="3"/>
  <c r="W1123" i="3"/>
  <c r="V1123" i="3"/>
  <c r="U1123" i="3"/>
  <c r="X1122" i="3"/>
  <c r="W1122" i="3"/>
  <c r="V1122" i="3"/>
  <c r="U1122" i="3"/>
  <c r="X1121" i="3"/>
  <c r="W1121" i="3"/>
  <c r="V1121" i="3"/>
  <c r="U1121" i="3"/>
  <c r="X1120" i="3"/>
  <c r="W1120" i="3"/>
  <c r="V1120" i="3"/>
  <c r="U1120" i="3"/>
  <c r="X1119" i="3"/>
  <c r="W1119" i="3"/>
  <c r="V1119" i="3"/>
  <c r="U1119" i="3"/>
  <c r="X1118" i="3"/>
  <c r="W1118" i="3"/>
  <c r="V1118" i="3"/>
  <c r="U1118" i="3"/>
  <c r="X1117" i="3"/>
  <c r="W1117" i="3"/>
  <c r="V1117" i="3"/>
  <c r="U1117" i="3"/>
  <c r="X1116" i="3"/>
  <c r="W1116" i="3"/>
  <c r="V1116" i="3"/>
  <c r="U1116" i="3"/>
  <c r="X1115" i="3"/>
  <c r="W1115" i="3"/>
  <c r="V1115" i="3"/>
  <c r="U1115" i="3"/>
  <c r="X1114" i="3"/>
  <c r="W1114" i="3"/>
  <c r="V1114" i="3"/>
  <c r="U1114" i="3"/>
  <c r="X1113" i="3"/>
  <c r="W1113" i="3"/>
  <c r="V1113" i="3"/>
  <c r="U1113" i="3"/>
  <c r="X1112" i="3"/>
  <c r="W1112" i="3"/>
  <c r="V1112" i="3"/>
  <c r="U1112" i="3"/>
  <c r="X1111" i="3"/>
  <c r="W1111" i="3"/>
  <c r="V1111" i="3"/>
  <c r="U1111" i="3"/>
  <c r="X1110" i="3"/>
  <c r="W1110" i="3"/>
  <c r="V1110" i="3"/>
  <c r="U1110" i="3"/>
  <c r="X1109" i="3"/>
  <c r="W1109" i="3"/>
  <c r="V1109" i="3"/>
  <c r="U1109" i="3"/>
  <c r="X1108" i="3"/>
  <c r="W1108" i="3"/>
  <c r="V1108" i="3"/>
  <c r="U1108" i="3"/>
  <c r="X1107" i="3"/>
  <c r="W1107" i="3"/>
  <c r="V1107" i="3"/>
  <c r="U1107" i="3"/>
  <c r="X1106" i="3"/>
  <c r="W1106" i="3"/>
  <c r="V1106" i="3"/>
  <c r="U1106" i="3"/>
  <c r="X1105" i="3"/>
  <c r="W1105" i="3"/>
  <c r="V1105" i="3"/>
  <c r="U1105" i="3"/>
  <c r="X1104" i="3"/>
  <c r="W1104" i="3"/>
  <c r="V1104" i="3"/>
  <c r="U1104" i="3"/>
  <c r="X1103" i="3"/>
  <c r="W1103" i="3"/>
  <c r="V1103" i="3"/>
  <c r="U1103" i="3"/>
  <c r="X1102" i="3"/>
  <c r="W1102" i="3"/>
  <c r="V1102" i="3"/>
  <c r="U1102" i="3"/>
  <c r="X1101" i="3"/>
  <c r="W1101" i="3"/>
  <c r="V1101" i="3"/>
  <c r="U1101" i="3"/>
  <c r="X1100" i="3"/>
  <c r="W1100" i="3"/>
  <c r="V1100" i="3"/>
  <c r="U1100" i="3"/>
  <c r="X1099" i="3"/>
  <c r="W1099" i="3"/>
  <c r="V1099" i="3"/>
  <c r="U1099" i="3"/>
  <c r="X1098" i="3"/>
  <c r="W1098" i="3"/>
  <c r="V1098" i="3"/>
  <c r="U1098" i="3"/>
  <c r="X1097" i="3"/>
  <c r="W1097" i="3"/>
  <c r="V1097" i="3"/>
  <c r="U1097" i="3"/>
  <c r="X1096" i="3"/>
  <c r="W1096" i="3"/>
  <c r="V1096" i="3"/>
  <c r="U1096" i="3"/>
  <c r="X1095" i="3"/>
  <c r="W1095" i="3"/>
  <c r="V1095" i="3"/>
  <c r="U1095" i="3"/>
  <c r="X1094" i="3"/>
  <c r="W1094" i="3"/>
  <c r="V1094" i="3"/>
  <c r="U1094" i="3"/>
  <c r="X1093" i="3"/>
  <c r="W1093" i="3"/>
  <c r="V1093" i="3"/>
  <c r="U1093" i="3"/>
  <c r="X1092" i="3"/>
  <c r="W1092" i="3"/>
  <c r="V1092" i="3"/>
  <c r="U1092" i="3"/>
  <c r="X1091" i="3"/>
  <c r="W1091" i="3"/>
  <c r="V1091" i="3"/>
  <c r="U1091" i="3"/>
  <c r="X1090" i="3"/>
  <c r="W1090" i="3"/>
  <c r="V1090" i="3"/>
  <c r="U1090" i="3"/>
  <c r="X1089" i="3"/>
  <c r="W1089" i="3"/>
  <c r="V1089" i="3"/>
  <c r="U1089" i="3"/>
  <c r="X1088" i="3"/>
  <c r="W1088" i="3"/>
  <c r="V1088" i="3"/>
  <c r="U1088" i="3"/>
  <c r="X1087" i="3"/>
  <c r="W1087" i="3"/>
  <c r="V1087" i="3"/>
  <c r="U1087" i="3"/>
  <c r="X1086" i="3"/>
  <c r="W1086" i="3"/>
  <c r="V1086" i="3"/>
  <c r="U1086" i="3"/>
  <c r="X1085" i="3"/>
  <c r="W1085" i="3"/>
  <c r="V1085" i="3"/>
  <c r="U1085" i="3"/>
  <c r="X1084" i="3"/>
  <c r="W1084" i="3"/>
  <c r="V1084" i="3"/>
  <c r="U1084" i="3"/>
  <c r="X1083" i="3"/>
  <c r="W1083" i="3"/>
  <c r="V1083" i="3"/>
  <c r="U1083" i="3"/>
  <c r="X1082" i="3"/>
  <c r="W1082" i="3"/>
  <c r="V1082" i="3"/>
  <c r="U1082" i="3"/>
  <c r="X1081" i="3"/>
  <c r="W1081" i="3"/>
  <c r="V1081" i="3"/>
  <c r="U1081" i="3"/>
  <c r="X1080" i="3"/>
  <c r="W1080" i="3"/>
  <c r="V1080" i="3"/>
  <c r="U1080" i="3"/>
  <c r="X1079" i="3"/>
  <c r="W1079" i="3"/>
  <c r="V1079" i="3"/>
  <c r="U1079" i="3"/>
  <c r="X1078" i="3"/>
  <c r="W1078" i="3"/>
  <c r="V1078" i="3"/>
  <c r="U1078" i="3"/>
  <c r="X1077" i="3"/>
  <c r="W1077" i="3"/>
  <c r="V1077" i="3"/>
  <c r="U1077" i="3"/>
  <c r="X1076" i="3"/>
  <c r="W1076" i="3"/>
  <c r="V1076" i="3"/>
  <c r="U1076" i="3"/>
  <c r="X1075" i="3"/>
  <c r="W1075" i="3"/>
  <c r="V1075" i="3"/>
  <c r="U1075" i="3"/>
  <c r="X1074" i="3"/>
  <c r="W1074" i="3"/>
  <c r="V1074" i="3"/>
  <c r="U1074" i="3"/>
  <c r="X1073" i="3"/>
  <c r="W1073" i="3"/>
  <c r="V1073" i="3"/>
  <c r="U1073" i="3"/>
  <c r="X1072" i="3"/>
  <c r="W1072" i="3"/>
  <c r="V1072" i="3"/>
  <c r="U1072" i="3"/>
  <c r="X1071" i="3"/>
  <c r="W1071" i="3"/>
  <c r="V1071" i="3"/>
  <c r="U1071" i="3"/>
  <c r="X1070" i="3"/>
  <c r="W1070" i="3"/>
  <c r="V1070" i="3"/>
  <c r="U1070" i="3"/>
  <c r="X1069" i="3"/>
  <c r="W1069" i="3"/>
  <c r="V1069" i="3"/>
  <c r="U1069" i="3"/>
  <c r="X1068" i="3"/>
  <c r="W1068" i="3"/>
  <c r="V1068" i="3"/>
  <c r="U1068" i="3"/>
  <c r="X1067" i="3"/>
  <c r="W1067" i="3"/>
  <c r="V1067" i="3"/>
  <c r="U1067" i="3"/>
  <c r="X1066" i="3"/>
  <c r="W1066" i="3"/>
  <c r="V1066" i="3"/>
  <c r="U1066" i="3"/>
  <c r="X1065" i="3"/>
  <c r="W1065" i="3"/>
  <c r="V1065" i="3"/>
  <c r="U1065" i="3"/>
  <c r="X1064" i="3"/>
  <c r="W1064" i="3"/>
  <c r="V1064" i="3"/>
  <c r="U1064" i="3"/>
  <c r="X1063" i="3"/>
  <c r="W1063" i="3"/>
  <c r="V1063" i="3"/>
  <c r="U1063" i="3"/>
  <c r="X1062" i="3"/>
  <c r="W1062" i="3"/>
  <c r="V1062" i="3"/>
  <c r="U1062" i="3"/>
  <c r="X1061" i="3"/>
  <c r="W1061" i="3"/>
  <c r="V1061" i="3"/>
  <c r="U1061" i="3"/>
  <c r="X1060" i="3"/>
  <c r="W1060" i="3"/>
  <c r="V1060" i="3"/>
  <c r="U1060" i="3"/>
  <c r="X1059" i="3"/>
  <c r="W1059" i="3"/>
  <c r="V1059" i="3"/>
  <c r="U1059" i="3"/>
  <c r="X1058" i="3"/>
  <c r="W1058" i="3"/>
  <c r="V1058" i="3"/>
  <c r="U1058" i="3"/>
  <c r="X1057" i="3"/>
  <c r="W1057" i="3"/>
  <c r="V1057" i="3"/>
  <c r="U1057" i="3"/>
  <c r="X1056" i="3"/>
  <c r="W1056" i="3"/>
  <c r="V1056" i="3"/>
  <c r="U1056" i="3"/>
  <c r="X1055" i="3"/>
  <c r="W1055" i="3"/>
  <c r="V1055" i="3"/>
  <c r="U1055" i="3"/>
  <c r="X1054" i="3"/>
  <c r="W1054" i="3"/>
  <c r="V1054" i="3"/>
  <c r="U1054" i="3"/>
  <c r="X1053" i="3"/>
  <c r="W1053" i="3"/>
  <c r="V1053" i="3"/>
  <c r="U1053" i="3"/>
  <c r="X1052" i="3"/>
  <c r="W1052" i="3"/>
  <c r="V1052" i="3"/>
  <c r="U1052" i="3"/>
  <c r="X1051" i="3"/>
  <c r="W1051" i="3"/>
  <c r="V1051" i="3"/>
  <c r="U1051" i="3"/>
  <c r="X1050" i="3"/>
  <c r="W1050" i="3"/>
  <c r="V1050" i="3"/>
  <c r="U1050" i="3"/>
  <c r="X1049" i="3"/>
  <c r="W1049" i="3"/>
  <c r="V1049" i="3"/>
  <c r="U1049" i="3"/>
  <c r="X1048" i="3"/>
  <c r="W1048" i="3"/>
  <c r="V1048" i="3"/>
  <c r="U1048" i="3"/>
  <c r="X1047" i="3"/>
  <c r="W1047" i="3"/>
  <c r="V1047" i="3"/>
  <c r="U1047" i="3"/>
  <c r="X1046" i="3"/>
  <c r="W1046" i="3"/>
  <c r="V1046" i="3"/>
  <c r="U1046" i="3"/>
  <c r="X1045" i="3"/>
  <c r="W1045" i="3"/>
  <c r="V1045" i="3"/>
  <c r="U1045" i="3"/>
  <c r="X1044" i="3"/>
  <c r="W1044" i="3"/>
  <c r="V1044" i="3"/>
  <c r="U1044" i="3"/>
  <c r="X1043" i="3"/>
  <c r="W1043" i="3"/>
  <c r="V1043" i="3"/>
  <c r="U1043" i="3"/>
  <c r="X1042" i="3"/>
  <c r="W1042" i="3"/>
  <c r="V1042" i="3"/>
  <c r="U1042" i="3"/>
  <c r="X1041" i="3"/>
  <c r="W1041" i="3"/>
  <c r="V1041" i="3"/>
  <c r="U1041" i="3"/>
  <c r="X1040" i="3"/>
  <c r="W1040" i="3"/>
  <c r="V1040" i="3"/>
  <c r="U1040" i="3"/>
  <c r="X1039" i="3"/>
  <c r="W1039" i="3"/>
  <c r="V1039" i="3"/>
  <c r="U1039" i="3"/>
  <c r="X1038" i="3"/>
  <c r="W1038" i="3"/>
  <c r="V1038" i="3"/>
  <c r="U1038" i="3"/>
  <c r="X1037" i="3"/>
  <c r="W1037" i="3"/>
  <c r="V1037" i="3"/>
  <c r="U1037" i="3"/>
  <c r="X1036" i="3"/>
  <c r="W1036" i="3"/>
  <c r="V1036" i="3"/>
  <c r="U1036" i="3"/>
  <c r="X1035" i="3"/>
  <c r="W1035" i="3"/>
  <c r="V1035" i="3"/>
  <c r="U1035" i="3"/>
  <c r="X1034" i="3"/>
  <c r="W1034" i="3"/>
  <c r="V1034" i="3"/>
  <c r="U1034" i="3"/>
  <c r="X1033" i="3"/>
  <c r="W1033" i="3"/>
  <c r="V1033" i="3"/>
  <c r="U1033" i="3"/>
  <c r="X1032" i="3"/>
  <c r="W1032" i="3"/>
  <c r="V1032" i="3"/>
  <c r="U1032" i="3"/>
  <c r="X1031" i="3"/>
  <c r="W1031" i="3"/>
  <c r="V1031" i="3"/>
  <c r="U1031" i="3"/>
  <c r="X1030" i="3"/>
  <c r="W1030" i="3"/>
  <c r="V1030" i="3"/>
  <c r="U1030" i="3"/>
  <c r="X1029" i="3"/>
  <c r="W1029" i="3"/>
  <c r="V1029" i="3"/>
  <c r="U1029" i="3"/>
  <c r="X1028" i="3"/>
  <c r="W1028" i="3"/>
  <c r="V1028" i="3"/>
  <c r="U1028" i="3"/>
  <c r="X1027" i="3"/>
  <c r="W1027" i="3"/>
  <c r="V1027" i="3"/>
  <c r="U1027" i="3"/>
  <c r="X1026" i="3"/>
  <c r="W1026" i="3"/>
  <c r="V1026" i="3"/>
  <c r="U1026" i="3"/>
  <c r="X1025" i="3"/>
  <c r="W1025" i="3"/>
  <c r="V1025" i="3"/>
  <c r="U1025" i="3"/>
  <c r="X1024" i="3"/>
  <c r="W1024" i="3"/>
  <c r="V1024" i="3"/>
  <c r="U1024" i="3"/>
  <c r="X1023" i="3"/>
  <c r="W1023" i="3"/>
  <c r="V1023" i="3"/>
  <c r="U1023" i="3"/>
  <c r="X1022" i="3"/>
  <c r="W1022" i="3"/>
  <c r="V1022" i="3"/>
  <c r="U1022" i="3"/>
  <c r="X1021" i="3"/>
  <c r="W1021" i="3"/>
  <c r="V1021" i="3"/>
  <c r="U1021" i="3"/>
  <c r="X1020" i="3"/>
  <c r="W1020" i="3"/>
  <c r="V1020" i="3"/>
  <c r="U1020" i="3"/>
  <c r="X1019" i="3"/>
  <c r="W1019" i="3"/>
  <c r="V1019" i="3"/>
  <c r="U1019" i="3"/>
  <c r="X1018" i="3"/>
  <c r="W1018" i="3"/>
  <c r="V1018" i="3"/>
  <c r="U1018" i="3"/>
  <c r="X1017" i="3"/>
  <c r="W1017" i="3"/>
  <c r="V1017" i="3"/>
  <c r="U1017" i="3"/>
  <c r="X1016" i="3"/>
  <c r="W1016" i="3"/>
  <c r="V1016" i="3"/>
  <c r="U1016" i="3"/>
  <c r="X1015" i="3"/>
  <c r="W1015" i="3"/>
  <c r="V1015" i="3"/>
  <c r="U1015" i="3"/>
  <c r="X1014" i="3"/>
  <c r="W1014" i="3"/>
  <c r="V1014" i="3"/>
  <c r="U1014" i="3"/>
  <c r="X1013" i="3"/>
  <c r="W1013" i="3"/>
  <c r="V1013" i="3"/>
  <c r="U1013" i="3"/>
  <c r="X1012" i="3"/>
  <c r="W1012" i="3"/>
  <c r="V1012" i="3"/>
  <c r="U1012" i="3"/>
  <c r="X1011" i="3"/>
  <c r="W1011" i="3"/>
  <c r="V1011" i="3"/>
  <c r="U1011" i="3"/>
  <c r="X1010" i="3"/>
  <c r="W1010" i="3"/>
  <c r="V1010" i="3"/>
  <c r="U1010" i="3"/>
  <c r="X1009" i="3"/>
  <c r="W1009" i="3"/>
  <c r="V1009" i="3"/>
  <c r="U1009" i="3"/>
  <c r="X1008" i="3"/>
  <c r="W1008" i="3"/>
  <c r="V1008" i="3"/>
  <c r="U1008" i="3"/>
  <c r="X1007" i="3"/>
  <c r="W1007" i="3"/>
  <c r="V1007" i="3"/>
  <c r="U1007" i="3"/>
  <c r="X1006" i="3"/>
  <c r="W1006" i="3"/>
  <c r="V1006" i="3"/>
  <c r="U1006" i="3"/>
  <c r="X1005" i="3"/>
  <c r="W1005" i="3"/>
  <c r="V1005" i="3"/>
  <c r="U1005" i="3"/>
  <c r="X1004" i="3"/>
  <c r="W1004" i="3"/>
  <c r="V1004" i="3"/>
  <c r="U1004" i="3"/>
  <c r="X1003" i="3"/>
  <c r="W1003" i="3"/>
  <c r="V1003" i="3"/>
  <c r="U1003" i="3"/>
  <c r="X1002" i="3"/>
  <c r="W1002" i="3"/>
  <c r="V1002" i="3"/>
  <c r="U1002" i="3"/>
  <c r="X1001" i="3"/>
  <c r="W1001" i="3"/>
  <c r="V1001" i="3"/>
  <c r="U1001" i="3"/>
  <c r="X1000" i="3"/>
  <c r="W1000" i="3"/>
  <c r="V1000" i="3"/>
  <c r="U1000" i="3"/>
  <c r="X999" i="3"/>
  <c r="W999" i="3"/>
  <c r="V999" i="3"/>
  <c r="U999" i="3"/>
  <c r="X998" i="3"/>
  <c r="W998" i="3"/>
  <c r="V998" i="3"/>
  <c r="U998" i="3"/>
  <c r="X997" i="3"/>
  <c r="W997" i="3"/>
  <c r="V997" i="3"/>
  <c r="U997" i="3"/>
  <c r="X996" i="3"/>
  <c r="W996" i="3"/>
  <c r="V996" i="3"/>
  <c r="U996" i="3"/>
  <c r="X995" i="3"/>
  <c r="W995" i="3"/>
  <c r="V995" i="3"/>
  <c r="U995" i="3"/>
  <c r="X994" i="3"/>
  <c r="W994" i="3"/>
  <c r="V994" i="3"/>
  <c r="U994" i="3"/>
  <c r="X993" i="3"/>
  <c r="W993" i="3"/>
  <c r="V993" i="3"/>
  <c r="U993" i="3"/>
  <c r="X992" i="3"/>
  <c r="W992" i="3"/>
  <c r="V992" i="3"/>
  <c r="U992" i="3"/>
  <c r="X991" i="3"/>
  <c r="W991" i="3"/>
  <c r="V991" i="3"/>
  <c r="U991" i="3"/>
  <c r="X990" i="3"/>
  <c r="W990" i="3"/>
  <c r="V990" i="3"/>
  <c r="U990" i="3"/>
  <c r="X989" i="3"/>
  <c r="W989" i="3"/>
  <c r="V989" i="3"/>
  <c r="U989" i="3"/>
  <c r="X988" i="3"/>
  <c r="W988" i="3"/>
  <c r="V988" i="3"/>
  <c r="U988" i="3"/>
  <c r="X987" i="3"/>
  <c r="W987" i="3"/>
  <c r="V987" i="3"/>
  <c r="U987" i="3"/>
  <c r="X986" i="3"/>
  <c r="W986" i="3"/>
  <c r="V986" i="3"/>
  <c r="U986" i="3"/>
  <c r="X985" i="3"/>
  <c r="W985" i="3"/>
  <c r="V985" i="3"/>
  <c r="U985" i="3"/>
  <c r="X984" i="3"/>
  <c r="W984" i="3"/>
  <c r="V984" i="3"/>
  <c r="U984" i="3"/>
  <c r="X983" i="3"/>
  <c r="W983" i="3"/>
  <c r="V983" i="3"/>
  <c r="U983" i="3"/>
  <c r="X982" i="3"/>
  <c r="W982" i="3"/>
  <c r="V982" i="3"/>
  <c r="U982" i="3"/>
  <c r="X981" i="3"/>
  <c r="W981" i="3"/>
  <c r="V981" i="3"/>
  <c r="U981" i="3"/>
  <c r="X980" i="3"/>
  <c r="W980" i="3"/>
  <c r="V980" i="3"/>
  <c r="U980" i="3"/>
  <c r="X979" i="3"/>
  <c r="W979" i="3"/>
  <c r="V979" i="3"/>
  <c r="U979" i="3"/>
  <c r="X978" i="3"/>
  <c r="W978" i="3"/>
  <c r="V978" i="3"/>
  <c r="U978" i="3"/>
  <c r="X977" i="3"/>
  <c r="W977" i="3"/>
  <c r="V977" i="3"/>
  <c r="U977" i="3"/>
  <c r="X976" i="3"/>
  <c r="W976" i="3"/>
  <c r="V976" i="3"/>
  <c r="U976" i="3"/>
  <c r="X975" i="3"/>
  <c r="W975" i="3"/>
  <c r="V975" i="3"/>
  <c r="U975" i="3"/>
  <c r="X974" i="3"/>
  <c r="W974" i="3"/>
  <c r="V974" i="3"/>
  <c r="U974" i="3"/>
  <c r="X973" i="3"/>
  <c r="W973" i="3"/>
  <c r="V973" i="3"/>
  <c r="U973" i="3"/>
  <c r="X972" i="3"/>
  <c r="W972" i="3"/>
  <c r="V972" i="3"/>
  <c r="U972" i="3"/>
  <c r="X971" i="3"/>
  <c r="W971" i="3"/>
  <c r="V971" i="3"/>
  <c r="U971" i="3"/>
  <c r="X970" i="3"/>
  <c r="W970" i="3"/>
  <c r="V970" i="3"/>
  <c r="U970" i="3"/>
  <c r="X969" i="3"/>
  <c r="W969" i="3"/>
  <c r="V969" i="3"/>
  <c r="U969" i="3"/>
  <c r="X968" i="3"/>
  <c r="W968" i="3"/>
  <c r="V968" i="3"/>
  <c r="U968" i="3"/>
  <c r="X967" i="3"/>
  <c r="W967" i="3"/>
  <c r="V967" i="3"/>
  <c r="U967" i="3"/>
  <c r="X966" i="3"/>
  <c r="W966" i="3"/>
  <c r="V966" i="3"/>
  <c r="U966" i="3"/>
  <c r="X965" i="3"/>
  <c r="W965" i="3"/>
  <c r="V965" i="3"/>
  <c r="U965" i="3"/>
  <c r="X964" i="3"/>
  <c r="W964" i="3"/>
  <c r="V964" i="3"/>
  <c r="U964" i="3"/>
  <c r="X963" i="3"/>
  <c r="W963" i="3"/>
  <c r="V963" i="3"/>
  <c r="U963" i="3"/>
  <c r="X962" i="3"/>
  <c r="W962" i="3"/>
  <c r="V962" i="3"/>
  <c r="U962" i="3"/>
  <c r="X961" i="3"/>
  <c r="W961" i="3"/>
  <c r="V961" i="3"/>
  <c r="U961" i="3"/>
  <c r="X960" i="3"/>
  <c r="W960" i="3"/>
  <c r="V960" i="3"/>
  <c r="U960" i="3"/>
  <c r="X959" i="3"/>
  <c r="W959" i="3"/>
  <c r="V959" i="3"/>
  <c r="U959" i="3"/>
  <c r="X958" i="3"/>
  <c r="W958" i="3"/>
  <c r="V958" i="3"/>
  <c r="U958" i="3"/>
  <c r="X957" i="3"/>
  <c r="W957" i="3"/>
  <c r="V957" i="3"/>
  <c r="U957" i="3"/>
  <c r="X956" i="3"/>
  <c r="W956" i="3"/>
  <c r="V956" i="3"/>
  <c r="U956" i="3"/>
  <c r="X955" i="3"/>
  <c r="W955" i="3"/>
  <c r="V955" i="3"/>
  <c r="U955" i="3"/>
  <c r="X954" i="3"/>
  <c r="W954" i="3"/>
  <c r="V954" i="3"/>
  <c r="U954" i="3"/>
  <c r="X953" i="3"/>
  <c r="W953" i="3"/>
  <c r="V953" i="3"/>
  <c r="U953" i="3"/>
  <c r="X952" i="3"/>
  <c r="W952" i="3"/>
  <c r="V952" i="3"/>
  <c r="U952" i="3"/>
  <c r="X951" i="3"/>
  <c r="W951" i="3"/>
  <c r="V951" i="3"/>
  <c r="U951" i="3"/>
  <c r="X950" i="3"/>
  <c r="W950" i="3"/>
  <c r="V950" i="3"/>
  <c r="U950" i="3"/>
  <c r="X949" i="3"/>
  <c r="W949" i="3"/>
  <c r="V949" i="3"/>
  <c r="U949" i="3"/>
  <c r="X948" i="3"/>
  <c r="W948" i="3"/>
  <c r="V948" i="3"/>
  <c r="U948" i="3"/>
  <c r="X947" i="3"/>
  <c r="W947" i="3"/>
  <c r="V947" i="3"/>
  <c r="U947" i="3"/>
  <c r="X946" i="3"/>
  <c r="W946" i="3"/>
  <c r="V946" i="3"/>
  <c r="U946" i="3"/>
  <c r="X945" i="3"/>
  <c r="W945" i="3"/>
  <c r="V945" i="3"/>
  <c r="U945" i="3"/>
  <c r="X944" i="3"/>
  <c r="W944" i="3"/>
  <c r="V944" i="3"/>
  <c r="U944" i="3"/>
  <c r="X943" i="3"/>
  <c r="W943" i="3"/>
  <c r="V943" i="3"/>
  <c r="U943" i="3"/>
  <c r="X942" i="3"/>
  <c r="W942" i="3"/>
  <c r="V942" i="3"/>
  <c r="U942" i="3"/>
  <c r="X941" i="3"/>
  <c r="W941" i="3"/>
  <c r="V941" i="3"/>
  <c r="U941" i="3"/>
  <c r="X940" i="3"/>
  <c r="W940" i="3"/>
  <c r="V940" i="3"/>
  <c r="U940" i="3"/>
  <c r="X939" i="3"/>
  <c r="W939" i="3"/>
  <c r="V939" i="3"/>
  <c r="U939" i="3"/>
  <c r="X938" i="3"/>
  <c r="W938" i="3"/>
  <c r="V938" i="3"/>
  <c r="U938" i="3"/>
  <c r="X937" i="3"/>
  <c r="W937" i="3"/>
  <c r="V937" i="3"/>
  <c r="U937" i="3"/>
  <c r="X936" i="3"/>
  <c r="W936" i="3"/>
  <c r="V936" i="3"/>
  <c r="U936" i="3"/>
  <c r="X935" i="3"/>
  <c r="W935" i="3"/>
  <c r="V935" i="3"/>
  <c r="U935" i="3"/>
  <c r="X934" i="3"/>
  <c r="W934" i="3"/>
  <c r="V934" i="3"/>
  <c r="U934" i="3"/>
  <c r="X933" i="3"/>
  <c r="W933" i="3"/>
  <c r="V933" i="3"/>
  <c r="U933" i="3"/>
  <c r="X932" i="3"/>
  <c r="W932" i="3"/>
  <c r="V932" i="3"/>
  <c r="U932" i="3"/>
  <c r="X931" i="3"/>
  <c r="W931" i="3"/>
  <c r="V931" i="3"/>
  <c r="U931" i="3"/>
  <c r="X930" i="3"/>
  <c r="W930" i="3"/>
  <c r="V930" i="3"/>
  <c r="U930" i="3"/>
  <c r="X929" i="3"/>
  <c r="W929" i="3"/>
  <c r="V929" i="3"/>
  <c r="U929" i="3"/>
  <c r="X928" i="3"/>
  <c r="W928" i="3"/>
  <c r="V928" i="3"/>
  <c r="U928" i="3"/>
  <c r="X927" i="3"/>
  <c r="W927" i="3"/>
  <c r="V927" i="3"/>
  <c r="U927" i="3"/>
  <c r="X926" i="3"/>
  <c r="W926" i="3"/>
  <c r="V926" i="3"/>
  <c r="U926" i="3"/>
  <c r="X925" i="3"/>
  <c r="W925" i="3"/>
  <c r="V925" i="3"/>
  <c r="U925" i="3"/>
  <c r="X924" i="3"/>
  <c r="W924" i="3"/>
  <c r="V924" i="3"/>
  <c r="U924" i="3"/>
  <c r="X923" i="3"/>
  <c r="W923" i="3"/>
  <c r="V923" i="3"/>
  <c r="U923" i="3"/>
  <c r="X922" i="3"/>
  <c r="W922" i="3"/>
  <c r="V922" i="3"/>
  <c r="U922" i="3"/>
  <c r="X921" i="3"/>
  <c r="W921" i="3"/>
  <c r="V921" i="3"/>
  <c r="U921" i="3"/>
  <c r="X920" i="3"/>
  <c r="W920" i="3"/>
  <c r="V920" i="3"/>
  <c r="U920" i="3"/>
  <c r="X919" i="3"/>
  <c r="W919" i="3"/>
  <c r="V919" i="3"/>
  <c r="U919" i="3"/>
  <c r="X918" i="3"/>
  <c r="W918" i="3"/>
  <c r="V918" i="3"/>
  <c r="U918" i="3"/>
  <c r="X917" i="3"/>
  <c r="W917" i="3"/>
  <c r="V917" i="3"/>
  <c r="U917" i="3"/>
  <c r="X916" i="3"/>
  <c r="W916" i="3"/>
  <c r="V916" i="3"/>
  <c r="U916" i="3"/>
  <c r="X915" i="3"/>
  <c r="W915" i="3"/>
  <c r="V915" i="3"/>
  <c r="U915" i="3"/>
  <c r="X914" i="3"/>
  <c r="W914" i="3"/>
  <c r="V914" i="3"/>
  <c r="U914" i="3"/>
  <c r="X913" i="3"/>
  <c r="W913" i="3"/>
  <c r="V913" i="3"/>
  <c r="U913" i="3"/>
  <c r="X912" i="3"/>
  <c r="W912" i="3"/>
  <c r="V912" i="3"/>
  <c r="U912" i="3"/>
  <c r="X911" i="3"/>
  <c r="W911" i="3"/>
  <c r="V911" i="3"/>
  <c r="U911" i="3"/>
  <c r="X910" i="3"/>
  <c r="W910" i="3"/>
  <c r="V910" i="3"/>
  <c r="U910" i="3"/>
  <c r="X909" i="3"/>
  <c r="W909" i="3"/>
  <c r="V909" i="3"/>
  <c r="U909" i="3"/>
  <c r="X908" i="3"/>
  <c r="W908" i="3"/>
  <c r="V908" i="3"/>
  <c r="U908" i="3"/>
  <c r="X907" i="3"/>
  <c r="W907" i="3"/>
  <c r="V907" i="3"/>
  <c r="U907" i="3"/>
  <c r="X906" i="3"/>
  <c r="W906" i="3"/>
  <c r="V906" i="3"/>
  <c r="U906" i="3"/>
  <c r="X905" i="3"/>
  <c r="W905" i="3"/>
  <c r="V905" i="3"/>
  <c r="U905" i="3"/>
  <c r="X904" i="3"/>
  <c r="W904" i="3"/>
  <c r="V904" i="3"/>
  <c r="U904" i="3"/>
  <c r="X903" i="3"/>
  <c r="W903" i="3"/>
  <c r="V903" i="3"/>
  <c r="U903" i="3"/>
  <c r="X902" i="3"/>
  <c r="W902" i="3"/>
  <c r="V902" i="3"/>
  <c r="U902" i="3"/>
  <c r="X901" i="3"/>
  <c r="W901" i="3"/>
  <c r="V901" i="3"/>
  <c r="U901" i="3"/>
  <c r="X900" i="3"/>
  <c r="W900" i="3"/>
  <c r="V900" i="3"/>
  <c r="U900" i="3"/>
  <c r="X899" i="3"/>
  <c r="W899" i="3"/>
  <c r="V899" i="3"/>
  <c r="U899" i="3"/>
  <c r="X898" i="3"/>
  <c r="W898" i="3"/>
  <c r="V898" i="3"/>
  <c r="U898" i="3"/>
  <c r="X897" i="3"/>
  <c r="W897" i="3"/>
  <c r="V897" i="3"/>
  <c r="U897" i="3"/>
  <c r="X896" i="3"/>
  <c r="W896" i="3"/>
  <c r="V896" i="3"/>
  <c r="U896" i="3"/>
  <c r="X895" i="3"/>
  <c r="W895" i="3"/>
  <c r="V895" i="3"/>
  <c r="U895" i="3"/>
  <c r="X894" i="3"/>
  <c r="W894" i="3"/>
  <c r="V894" i="3"/>
  <c r="U894" i="3"/>
  <c r="X893" i="3"/>
  <c r="W893" i="3"/>
  <c r="V893" i="3"/>
  <c r="U893" i="3"/>
  <c r="X892" i="3"/>
  <c r="W892" i="3"/>
  <c r="V892" i="3"/>
  <c r="U892" i="3"/>
  <c r="X891" i="3"/>
  <c r="W891" i="3"/>
  <c r="V891" i="3"/>
  <c r="U891" i="3"/>
  <c r="X890" i="3"/>
  <c r="W890" i="3"/>
  <c r="V890" i="3"/>
  <c r="U890" i="3"/>
  <c r="X889" i="3"/>
  <c r="W889" i="3"/>
  <c r="V889" i="3"/>
  <c r="U889" i="3"/>
  <c r="X888" i="3"/>
  <c r="W888" i="3"/>
  <c r="V888" i="3"/>
  <c r="U888" i="3"/>
  <c r="X887" i="3"/>
  <c r="W887" i="3"/>
  <c r="V887" i="3"/>
  <c r="U887" i="3"/>
  <c r="X886" i="3"/>
  <c r="W886" i="3"/>
  <c r="V886" i="3"/>
  <c r="U886" i="3"/>
  <c r="X885" i="3"/>
  <c r="W885" i="3"/>
  <c r="V885" i="3"/>
  <c r="U885" i="3"/>
  <c r="X884" i="3"/>
  <c r="W884" i="3"/>
  <c r="V884" i="3"/>
  <c r="U884" i="3"/>
  <c r="X883" i="3"/>
  <c r="W883" i="3"/>
  <c r="V883" i="3"/>
  <c r="U883" i="3"/>
  <c r="X882" i="3"/>
  <c r="W882" i="3"/>
  <c r="V882" i="3"/>
  <c r="U882" i="3"/>
  <c r="X881" i="3"/>
  <c r="W881" i="3"/>
  <c r="V881" i="3"/>
  <c r="U881" i="3"/>
  <c r="X880" i="3"/>
  <c r="W880" i="3"/>
  <c r="V880" i="3"/>
  <c r="U880" i="3"/>
  <c r="X879" i="3"/>
  <c r="W879" i="3"/>
  <c r="V879" i="3"/>
  <c r="U879" i="3"/>
  <c r="X878" i="3"/>
  <c r="W878" i="3"/>
  <c r="V878" i="3"/>
  <c r="U878" i="3"/>
  <c r="X877" i="3"/>
  <c r="W877" i="3"/>
  <c r="V877" i="3"/>
  <c r="U877" i="3"/>
  <c r="X876" i="3"/>
  <c r="W876" i="3"/>
  <c r="V876" i="3"/>
  <c r="U876" i="3"/>
  <c r="X875" i="3"/>
  <c r="W875" i="3"/>
  <c r="V875" i="3"/>
  <c r="U875" i="3"/>
  <c r="X874" i="3"/>
  <c r="W874" i="3"/>
  <c r="V874" i="3"/>
  <c r="U874" i="3"/>
  <c r="X873" i="3"/>
  <c r="W873" i="3"/>
  <c r="V873" i="3"/>
  <c r="U873" i="3"/>
  <c r="X872" i="3"/>
  <c r="W872" i="3"/>
  <c r="V872" i="3"/>
  <c r="U872" i="3"/>
  <c r="X871" i="3"/>
  <c r="W871" i="3"/>
  <c r="V871" i="3"/>
  <c r="U871" i="3"/>
  <c r="X870" i="3"/>
  <c r="W870" i="3"/>
  <c r="V870" i="3"/>
  <c r="U870" i="3"/>
  <c r="X869" i="3"/>
  <c r="W869" i="3"/>
  <c r="V869" i="3"/>
  <c r="U869" i="3"/>
  <c r="X868" i="3"/>
  <c r="W868" i="3"/>
  <c r="V868" i="3"/>
  <c r="U868" i="3"/>
  <c r="X867" i="3"/>
  <c r="W867" i="3"/>
  <c r="V867" i="3"/>
  <c r="U867" i="3"/>
  <c r="X866" i="3"/>
  <c r="W866" i="3"/>
  <c r="V866" i="3"/>
  <c r="U866" i="3"/>
  <c r="X865" i="3"/>
  <c r="W865" i="3"/>
  <c r="V865" i="3"/>
  <c r="U865" i="3"/>
  <c r="X864" i="3"/>
  <c r="W864" i="3"/>
  <c r="V864" i="3"/>
  <c r="U864" i="3"/>
  <c r="X863" i="3"/>
  <c r="W863" i="3"/>
  <c r="V863" i="3"/>
  <c r="U863" i="3"/>
  <c r="X862" i="3"/>
  <c r="W862" i="3"/>
  <c r="V862" i="3"/>
  <c r="U862" i="3"/>
  <c r="X861" i="3"/>
  <c r="W861" i="3"/>
  <c r="V861" i="3"/>
  <c r="U861" i="3"/>
  <c r="X860" i="3"/>
  <c r="W860" i="3"/>
  <c r="V860" i="3"/>
  <c r="U860" i="3"/>
  <c r="X859" i="3"/>
  <c r="W859" i="3"/>
  <c r="V859" i="3"/>
  <c r="U859" i="3"/>
  <c r="X858" i="3"/>
  <c r="W858" i="3"/>
  <c r="V858" i="3"/>
  <c r="U858" i="3"/>
  <c r="X857" i="3"/>
  <c r="W857" i="3"/>
  <c r="V857" i="3"/>
  <c r="U857" i="3"/>
  <c r="X856" i="3"/>
  <c r="W856" i="3"/>
  <c r="V856" i="3"/>
  <c r="U856" i="3"/>
  <c r="X855" i="3"/>
  <c r="W855" i="3"/>
  <c r="V855" i="3"/>
  <c r="U855" i="3"/>
  <c r="X854" i="3"/>
  <c r="W854" i="3"/>
  <c r="V854" i="3"/>
  <c r="U854" i="3"/>
  <c r="X853" i="3"/>
  <c r="W853" i="3"/>
  <c r="V853" i="3"/>
  <c r="U853" i="3"/>
  <c r="X852" i="3"/>
  <c r="W852" i="3"/>
  <c r="V852" i="3"/>
  <c r="U852" i="3"/>
  <c r="X851" i="3"/>
  <c r="W851" i="3"/>
  <c r="V851" i="3"/>
  <c r="U851" i="3"/>
  <c r="X850" i="3"/>
  <c r="W850" i="3"/>
  <c r="V850" i="3"/>
  <c r="U850" i="3"/>
  <c r="X849" i="3"/>
  <c r="W849" i="3"/>
  <c r="V849" i="3"/>
  <c r="U849" i="3"/>
  <c r="X848" i="3"/>
  <c r="W848" i="3"/>
  <c r="V848" i="3"/>
  <c r="U848" i="3"/>
  <c r="X847" i="3"/>
  <c r="W847" i="3"/>
  <c r="V847" i="3"/>
  <c r="U847" i="3"/>
  <c r="X846" i="3"/>
  <c r="W846" i="3"/>
  <c r="V846" i="3"/>
  <c r="U846" i="3"/>
  <c r="X845" i="3"/>
  <c r="W845" i="3"/>
  <c r="V845" i="3"/>
  <c r="U845" i="3"/>
  <c r="X844" i="3"/>
  <c r="W844" i="3"/>
  <c r="V844" i="3"/>
  <c r="U844" i="3"/>
  <c r="X843" i="3"/>
  <c r="W843" i="3"/>
  <c r="V843" i="3"/>
  <c r="U843" i="3"/>
  <c r="X842" i="3"/>
  <c r="W842" i="3"/>
  <c r="V842" i="3"/>
  <c r="U842" i="3"/>
  <c r="X841" i="3"/>
  <c r="W841" i="3"/>
  <c r="V841" i="3"/>
  <c r="U841" i="3"/>
  <c r="X840" i="3"/>
  <c r="W840" i="3"/>
  <c r="V840" i="3"/>
  <c r="U840" i="3"/>
  <c r="X839" i="3"/>
  <c r="W839" i="3"/>
  <c r="V839" i="3"/>
  <c r="U839" i="3"/>
  <c r="X838" i="3"/>
  <c r="W838" i="3"/>
  <c r="V838" i="3"/>
  <c r="U838" i="3"/>
  <c r="X837" i="3"/>
  <c r="W837" i="3"/>
  <c r="V837" i="3"/>
  <c r="U837" i="3"/>
  <c r="X836" i="3"/>
  <c r="W836" i="3"/>
  <c r="V836" i="3"/>
  <c r="U836" i="3"/>
  <c r="X835" i="3"/>
  <c r="W835" i="3"/>
  <c r="V835" i="3"/>
  <c r="U835" i="3"/>
  <c r="X834" i="3"/>
  <c r="W834" i="3"/>
  <c r="V834" i="3"/>
  <c r="U834" i="3"/>
  <c r="X833" i="3"/>
  <c r="W833" i="3"/>
  <c r="V833" i="3"/>
  <c r="U833" i="3"/>
  <c r="X832" i="3"/>
  <c r="W832" i="3"/>
  <c r="V832" i="3"/>
  <c r="U832" i="3"/>
  <c r="X831" i="3"/>
  <c r="W831" i="3"/>
  <c r="V831" i="3"/>
  <c r="U831" i="3"/>
  <c r="X830" i="3"/>
  <c r="W830" i="3"/>
  <c r="V830" i="3"/>
  <c r="U830" i="3"/>
  <c r="X829" i="3"/>
  <c r="W829" i="3"/>
  <c r="V829" i="3"/>
  <c r="U829" i="3"/>
  <c r="X828" i="3"/>
  <c r="W828" i="3"/>
  <c r="V828" i="3"/>
  <c r="U828" i="3"/>
  <c r="X827" i="3"/>
  <c r="W827" i="3"/>
  <c r="V827" i="3"/>
  <c r="U827" i="3"/>
  <c r="X826" i="3"/>
  <c r="W826" i="3"/>
  <c r="V826" i="3"/>
  <c r="U826" i="3"/>
  <c r="X825" i="3"/>
  <c r="W825" i="3"/>
  <c r="V825" i="3"/>
  <c r="U825" i="3"/>
  <c r="X824" i="3"/>
  <c r="W824" i="3"/>
  <c r="V824" i="3"/>
  <c r="U824" i="3"/>
  <c r="X823" i="3"/>
  <c r="W823" i="3"/>
  <c r="V823" i="3"/>
  <c r="U823" i="3"/>
  <c r="X822" i="3"/>
  <c r="W822" i="3"/>
  <c r="V822" i="3"/>
  <c r="U822" i="3"/>
  <c r="X821" i="3"/>
  <c r="W821" i="3"/>
  <c r="V821" i="3"/>
  <c r="U821" i="3"/>
  <c r="X820" i="3"/>
  <c r="W820" i="3"/>
  <c r="V820" i="3"/>
  <c r="U820" i="3"/>
  <c r="X819" i="3"/>
  <c r="W819" i="3"/>
  <c r="V819" i="3"/>
  <c r="U819" i="3"/>
  <c r="X818" i="3"/>
  <c r="W818" i="3"/>
  <c r="V818" i="3"/>
  <c r="U818" i="3"/>
  <c r="X817" i="3"/>
  <c r="W817" i="3"/>
  <c r="V817" i="3"/>
  <c r="U817" i="3"/>
  <c r="X816" i="3"/>
  <c r="W816" i="3"/>
  <c r="V816" i="3"/>
  <c r="U816" i="3"/>
  <c r="X815" i="3"/>
  <c r="W815" i="3"/>
  <c r="V815" i="3"/>
  <c r="U815" i="3"/>
  <c r="X814" i="3"/>
  <c r="W814" i="3"/>
  <c r="V814" i="3"/>
  <c r="U814" i="3"/>
  <c r="X813" i="3"/>
  <c r="W813" i="3"/>
  <c r="V813" i="3"/>
  <c r="U813" i="3"/>
  <c r="X812" i="3"/>
  <c r="W812" i="3"/>
  <c r="V812" i="3"/>
  <c r="U812" i="3"/>
  <c r="X811" i="3"/>
  <c r="W811" i="3"/>
  <c r="V811" i="3"/>
  <c r="U811" i="3"/>
  <c r="X810" i="3"/>
  <c r="W810" i="3"/>
  <c r="V810" i="3"/>
  <c r="U810" i="3"/>
  <c r="X809" i="3"/>
  <c r="W809" i="3"/>
  <c r="V809" i="3"/>
  <c r="U809" i="3"/>
  <c r="X808" i="3"/>
  <c r="W808" i="3"/>
  <c r="V808" i="3"/>
  <c r="U808" i="3"/>
  <c r="X807" i="3"/>
  <c r="W807" i="3"/>
  <c r="V807" i="3"/>
  <c r="U807" i="3"/>
  <c r="X806" i="3"/>
  <c r="W806" i="3"/>
  <c r="V806" i="3"/>
  <c r="U806" i="3"/>
  <c r="X805" i="3"/>
  <c r="W805" i="3"/>
  <c r="V805" i="3"/>
  <c r="U805" i="3"/>
  <c r="X804" i="3"/>
  <c r="W804" i="3"/>
  <c r="V804" i="3"/>
  <c r="U804" i="3"/>
  <c r="X803" i="3"/>
  <c r="W803" i="3"/>
  <c r="V803" i="3"/>
  <c r="U803" i="3"/>
  <c r="X802" i="3"/>
  <c r="W802" i="3"/>
  <c r="V802" i="3"/>
  <c r="U802" i="3"/>
  <c r="X801" i="3"/>
  <c r="W801" i="3"/>
  <c r="V801" i="3"/>
  <c r="U801" i="3"/>
  <c r="X800" i="3"/>
  <c r="W800" i="3"/>
  <c r="V800" i="3"/>
  <c r="U800" i="3"/>
  <c r="X799" i="3"/>
  <c r="W799" i="3"/>
  <c r="V799" i="3"/>
  <c r="U799" i="3"/>
  <c r="X798" i="3"/>
  <c r="W798" i="3"/>
  <c r="V798" i="3"/>
  <c r="U798" i="3"/>
  <c r="X797" i="3"/>
  <c r="W797" i="3"/>
  <c r="V797" i="3"/>
  <c r="U797" i="3"/>
  <c r="X796" i="3"/>
  <c r="W796" i="3"/>
  <c r="V796" i="3"/>
  <c r="U796" i="3"/>
  <c r="X795" i="3"/>
  <c r="W795" i="3"/>
  <c r="V795" i="3"/>
  <c r="U795" i="3"/>
  <c r="X794" i="3"/>
  <c r="W794" i="3"/>
  <c r="V794" i="3"/>
  <c r="U794" i="3"/>
  <c r="X793" i="3"/>
  <c r="W793" i="3"/>
  <c r="V793" i="3"/>
  <c r="U793" i="3"/>
  <c r="X792" i="3"/>
  <c r="W792" i="3"/>
  <c r="V792" i="3"/>
  <c r="U792" i="3"/>
  <c r="X791" i="3"/>
  <c r="W791" i="3"/>
  <c r="V791" i="3"/>
  <c r="U791" i="3"/>
  <c r="X790" i="3"/>
  <c r="W790" i="3"/>
  <c r="V790" i="3"/>
  <c r="U790" i="3"/>
  <c r="X789" i="3"/>
  <c r="W789" i="3"/>
  <c r="V789" i="3"/>
  <c r="U789" i="3"/>
  <c r="X788" i="3"/>
  <c r="W788" i="3"/>
  <c r="V788" i="3"/>
  <c r="U788" i="3"/>
  <c r="X787" i="3"/>
  <c r="W787" i="3"/>
  <c r="V787" i="3"/>
  <c r="U787" i="3"/>
  <c r="X786" i="3"/>
  <c r="W786" i="3"/>
  <c r="V786" i="3"/>
  <c r="U786" i="3"/>
  <c r="X785" i="3"/>
  <c r="W785" i="3"/>
  <c r="V785" i="3"/>
  <c r="U785" i="3"/>
  <c r="X784" i="3"/>
  <c r="W784" i="3"/>
  <c r="V784" i="3"/>
  <c r="U784" i="3"/>
  <c r="X783" i="3"/>
  <c r="W783" i="3"/>
  <c r="V783" i="3"/>
  <c r="U783" i="3"/>
  <c r="X782" i="3"/>
  <c r="W782" i="3"/>
  <c r="V782" i="3"/>
  <c r="U782" i="3"/>
  <c r="X781" i="3"/>
  <c r="W781" i="3"/>
  <c r="V781" i="3"/>
  <c r="U781" i="3"/>
  <c r="X780" i="3"/>
  <c r="W780" i="3"/>
  <c r="V780" i="3"/>
  <c r="U780" i="3"/>
  <c r="X779" i="3"/>
  <c r="W779" i="3"/>
  <c r="V779" i="3"/>
  <c r="U779" i="3"/>
  <c r="X778" i="3"/>
  <c r="W778" i="3"/>
  <c r="V778" i="3"/>
  <c r="U778" i="3"/>
  <c r="X777" i="3"/>
  <c r="W777" i="3"/>
  <c r="V777" i="3"/>
  <c r="U777" i="3"/>
  <c r="X776" i="3"/>
  <c r="W776" i="3"/>
  <c r="V776" i="3"/>
  <c r="U776" i="3"/>
  <c r="X775" i="3"/>
  <c r="W775" i="3"/>
  <c r="V775" i="3"/>
  <c r="U775" i="3"/>
  <c r="X774" i="3"/>
  <c r="W774" i="3"/>
  <c r="V774" i="3"/>
  <c r="U774" i="3"/>
  <c r="X773" i="3"/>
  <c r="W773" i="3"/>
  <c r="V773" i="3"/>
  <c r="U773" i="3"/>
  <c r="X772" i="3"/>
  <c r="W772" i="3"/>
  <c r="V772" i="3"/>
  <c r="U772" i="3"/>
  <c r="X771" i="3"/>
  <c r="W771" i="3"/>
  <c r="V771" i="3"/>
  <c r="U771" i="3"/>
  <c r="X770" i="3"/>
  <c r="W770" i="3"/>
  <c r="V770" i="3"/>
  <c r="U770" i="3"/>
  <c r="X769" i="3"/>
  <c r="W769" i="3"/>
  <c r="V769" i="3"/>
  <c r="U769" i="3"/>
  <c r="X768" i="3"/>
  <c r="W768" i="3"/>
  <c r="V768" i="3"/>
  <c r="U768" i="3"/>
  <c r="X767" i="3"/>
  <c r="W767" i="3"/>
  <c r="V767" i="3"/>
  <c r="U767" i="3"/>
  <c r="X766" i="3"/>
  <c r="W766" i="3"/>
  <c r="V766" i="3"/>
  <c r="U766" i="3"/>
  <c r="X765" i="3"/>
  <c r="W765" i="3"/>
  <c r="V765" i="3"/>
  <c r="U765" i="3"/>
  <c r="X764" i="3"/>
  <c r="W764" i="3"/>
  <c r="V764" i="3"/>
  <c r="U764" i="3"/>
  <c r="X763" i="3"/>
  <c r="W763" i="3"/>
  <c r="V763" i="3"/>
  <c r="U763" i="3"/>
  <c r="X762" i="3"/>
  <c r="W762" i="3"/>
  <c r="V762" i="3"/>
  <c r="U762" i="3"/>
  <c r="X761" i="3"/>
  <c r="W761" i="3"/>
  <c r="V761" i="3"/>
  <c r="U761" i="3"/>
  <c r="X760" i="3"/>
  <c r="W760" i="3"/>
  <c r="V760" i="3"/>
  <c r="U760" i="3"/>
  <c r="X759" i="3"/>
  <c r="W759" i="3"/>
  <c r="V759" i="3"/>
  <c r="U759" i="3"/>
  <c r="X758" i="3"/>
  <c r="W758" i="3"/>
  <c r="V758" i="3"/>
  <c r="U758" i="3"/>
  <c r="X757" i="3"/>
  <c r="W757" i="3"/>
  <c r="V757" i="3"/>
  <c r="U757" i="3"/>
  <c r="X756" i="3"/>
  <c r="W756" i="3"/>
  <c r="V756" i="3"/>
  <c r="U756" i="3"/>
  <c r="X755" i="3"/>
  <c r="W755" i="3"/>
  <c r="V755" i="3"/>
  <c r="U755" i="3"/>
  <c r="X754" i="3"/>
  <c r="W754" i="3"/>
  <c r="V754" i="3"/>
  <c r="U754" i="3"/>
  <c r="X753" i="3"/>
  <c r="W753" i="3"/>
  <c r="V753" i="3"/>
  <c r="U753" i="3"/>
  <c r="X752" i="3"/>
  <c r="W752" i="3"/>
  <c r="V752" i="3"/>
  <c r="U752" i="3"/>
  <c r="X751" i="3"/>
  <c r="W751" i="3"/>
  <c r="V751" i="3"/>
  <c r="U751" i="3"/>
  <c r="X750" i="3"/>
  <c r="W750" i="3"/>
  <c r="V750" i="3"/>
  <c r="U750" i="3"/>
  <c r="X749" i="3"/>
  <c r="W749" i="3"/>
  <c r="V749" i="3"/>
  <c r="U749" i="3"/>
  <c r="X748" i="3"/>
  <c r="W748" i="3"/>
  <c r="V748" i="3"/>
  <c r="U748" i="3"/>
  <c r="X747" i="3"/>
  <c r="W747" i="3"/>
  <c r="V747" i="3"/>
  <c r="U747" i="3"/>
  <c r="X746" i="3"/>
  <c r="W746" i="3"/>
  <c r="V746" i="3"/>
  <c r="U746" i="3"/>
  <c r="X745" i="3"/>
  <c r="W745" i="3"/>
  <c r="V745" i="3"/>
  <c r="U745" i="3"/>
  <c r="X744" i="3"/>
  <c r="W744" i="3"/>
  <c r="V744" i="3"/>
  <c r="U744" i="3"/>
  <c r="X743" i="3"/>
  <c r="W743" i="3"/>
  <c r="V743" i="3"/>
  <c r="U743" i="3"/>
  <c r="X742" i="3"/>
  <c r="W742" i="3"/>
  <c r="V742" i="3"/>
  <c r="U742" i="3"/>
  <c r="X741" i="3"/>
  <c r="W741" i="3"/>
  <c r="V741" i="3"/>
  <c r="U741" i="3"/>
  <c r="X740" i="3"/>
  <c r="W740" i="3"/>
  <c r="V740" i="3"/>
  <c r="U740" i="3"/>
  <c r="X739" i="3"/>
  <c r="W739" i="3"/>
  <c r="V739" i="3"/>
  <c r="U739" i="3"/>
  <c r="X738" i="3"/>
  <c r="W738" i="3"/>
  <c r="V738" i="3"/>
  <c r="U738" i="3"/>
  <c r="X737" i="3"/>
  <c r="W737" i="3"/>
  <c r="V737" i="3"/>
  <c r="U737" i="3"/>
  <c r="X736" i="3"/>
  <c r="W736" i="3"/>
  <c r="V736" i="3"/>
  <c r="U736" i="3"/>
  <c r="X735" i="3"/>
  <c r="W735" i="3"/>
  <c r="V735" i="3"/>
  <c r="U735" i="3"/>
  <c r="X734" i="3"/>
  <c r="W734" i="3"/>
  <c r="V734" i="3"/>
  <c r="U734" i="3"/>
  <c r="X733" i="3"/>
  <c r="W733" i="3"/>
  <c r="V733" i="3"/>
  <c r="U733" i="3"/>
  <c r="X732" i="3"/>
  <c r="W732" i="3"/>
  <c r="V732" i="3"/>
  <c r="U732" i="3"/>
  <c r="X731" i="3"/>
  <c r="W731" i="3"/>
  <c r="V731" i="3"/>
  <c r="U731" i="3"/>
  <c r="X730" i="3"/>
  <c r="W730" i="3"/>
  <c r="V730" i="3"/>
  <c r="U730" i="3"/>
  <c r="X729" i="3"/>
  <c r="W729" i="3"/>
  <c r="V729" i="3"/>
  <c r="U729" i="3"/>
  <c r="X728" i="3"/>
  <c r="W728" i="3"/>
  <c r="V728" i="3"/>
  <c r="U728" i="3"/>
  <c r="X727" i="3"/>
  <c r="W727" i="3"/>
  <c r="V727" i="3"/>
  <c r="U727" i="3"/>
  <c r="X726" i="3"/>
  <c r="W726" i="3"/>
  <c r="V726" i="3"/>
  <c r="U726" i="3"/>
  <c r="X725" i="3"/>
  <c r="W725" i="3"/>
  <c r="V725" i="3"/>
  <c r="U725" i="3"/>
  <c r="X724" i="3"/>
  <c r="W724" i="3"/>
  <c r="V724" i="3"/>
  <c r="U724" i="3"/>
  <c r="X723" i="3"/>
  <c r="W723" i="3"/>
  <c r="V723" i="3"/>
  <c r="U723" i="3"/>
  <c r="X722" i="3"/>
  <c r="W722" i="3"/>
  <c r="V722" i="3"/>
  <c r="U722" i="3"/>
  <c r="X721" i="3"/>
  <c r="W721" i="3"/>
  <c r="V721" i="3"/>
  <c r="U721" i="3"/>
  <c r="X720" i="3"/>
  <c r="W720" i="3"/>
  <c r="V720" i="3"/>
  <c r="U720" i="3"/>
  <c r="X719" i="3"/>
  <c r="W719" i="3"/>
  <c r="V719" i="3"/>
  <c r="U719" i="3"/>
  <c r="X718" i="3"/>
  <c r="W718" i="3"/>
  <c r="V718" i="3"/>
  <c r="U718" i="3"/>
  <c r="X717" i="3"/>
  <c r="W717" i="3"/>
  <c r="V717" i="3"/>
  <c r="U717" i="3"/>
  <c r="X716" i="3"/>
  <c r="W716" i="3"/>
  <c r="V716" i="3"/>
  <c r="U716" i="3"/>
  <c r="X715" i="3"/>
  <c r="W715" i="3"/>
  <c r="V715" i="3"/>
  <c r="U715" i="3"/>
  <c r="X714" i="3"/>
  <c r="W714" i="3"/>
  <c r="V714" i="3"/>
  <c r="U714" i="3"/>
  <c r="X713" i="3"/>
  <c r="W713" i="3"/>
  <c r="V713" i="3"/>
  <c r="U713" i="3"/>
  <c r="X712" i="3"/>
  <c r="W712" i="3"/>
  <c r="V712" i="3"/>
  <c r="U712" i="3"/>
  <c r="X711" i="3"/>
  <c r="W711" i="3"/>
  <c r="V711" i="3"/>
  <c r="U711" i="3"/>
  <c r="X710" i="3"/>
  <c r="W710" i="3"/>
  <c r="V710" i="3"/>
  <c r="U710" i="3"/>
  <c r="X709" i="3"/>
  <c r="W709" i="3"/>
  <c r="V709" i="3"/>
  <c r="U709" i="3"/>
  <c r="X708" i="3"/>
  <c r="W708" i="3"/>
  <c r="V708" i="3"/>
  <c r="U708" i="3"/>
  <c r="X707" i="3"/>
  <c r="W707" i="3"/>
  <c r="V707" i="3"/>
  <c r="U707" i="3"/>
  <c r="X706" i="3"/>
  <c r="W706" i="3"/>
  <c r="V706" i="3"/>
  <c r="U706" i="3"/>
  <c r="X705" i="3"/>
  <c r="W705" i="3"/>
  <c r="V705" i="3"/>
  <c r="U705" i="3"/>
  <c r="X704" i="3"/>
  <c r="W704" i="3"/>
  <c r="V704" i="3"/>
  <c r="U704" i="3"/>
  <c r="X703" i="3"/>
  <c r="W703" i="3"/>
  <c r="V703" i="3"/>
  <c r="U703" i="3"/>
  <c r="X702" i="3"/>
  <c r="W702" i="3"/>
  <c r="V702" i="3"/>
  <c r="U702" i="3"/>
  <c r="X701" i="3"/>
  <c r="W701" i="3"/>
  <c r="V701" i="3"/>
  <c r="U701" i="3"/>
  <c r="X700" i="3"/>
  <c r="W700" i="3"/>
  <c r="V700" i="3"/>
  <c r="U700" i="3"/>
  <c r="X699" i="3"/>
  <c r="W699" i="3"/>
  <c r="V699" i="3"/>
  <c r="U699" i="3"/>
  <c r="X698" i="3"/>
  <c r="W698" i="3"/>
  <c r="V698" i="3"/>
  <c r="U698" i="3"/>
  <c r="X697" i="3"/>
  <c r="W697" i="3"/>
  <c r="V697" i="3"/>
  <c r="U697" i="3"/>
  <c r="X696" i="3"/>
  <c r="W696" i="3"/>
  <c r="V696" i="3"/>
  <c r="U696" i="3"/>
  <c r="X695" i="3"/>
  <c r="W695" i="3"/>
  <c r="V695" i="3"/>
  <c r="U695" i="3"/>
  <c r="X694" i="3"/>
  <c r="W694" i="3"/>
  <c r="V694" i="3"/>
  <c r="U694" i="3"/>
  <c r="X693" i="3"/>
  <c r="W693" i="3"/>
  <c r="V693" i="3"/>
  <c r="U693" i="3"/>
  <c r="X692" i="3"/>
  <c r="W692" i="3"/>
  <c r="V692" i="3"/>
  <c r="U692" i="3"/>
  <c r="X691" i="3"/>
  <c r="W691" i="3"/>
  <c r="V691" i="3"/>
  <c r="U691" i="3"/>
  <c r="X690" i="3"/>
  <c r="W690" i="3"/>
  <c r="V690" i="3"/>
  <c r="U690" i="3"/>
  <c r="X689" i="3"/>
  <c r="W689" i="3"/>
  <c r="V689" i="3"/>
  <c r="U689" i="3"/>
  <c r="X688" i="3"/>
  <c r="W688" i="3"/>
  <c r="V688" i="3"/>
  <c r="U688" i="3"/>
  <c r="X687" i="3"/>
  <c r="W687" i="3"/>
  <c r="V687" i="3"/>
  <c r="U687" i="3"/>
  <c r="X686" i="3"/>
  <c r="W686" i="3"/>
  <c r="V686" i="3"/>
  <c r="U686" i="3"/>
  <c r="X685" i="3"/>
  <c r="W685" i="3"/>
  <c r="V685" i="3"/>
  <c r="U685" i="3"/>
  <c r="X684" i="3"/>
  <c r="W684" i="3"/>
  <c r="V684" i="3"/>
  <c r="U684" i="3"/>
  <c r="X683" i="3"/>
  <c r="W683" i="3"/>
  <c r="V683" i="3"/>
  <c r="U683" i="3"/>
  <c r="X682" i="3"/>
  <c r="W682" i="3"/>
  <c r="V682" i="3"/>
  <c r="U682" i="3"/>
  <c r="X681" i="3"/>
  <c r="W681" i="3"/>
  <c r="V681" i="3"/>
  <c r="U681" i="3"/>
  <c r="X680" i="3"/>
  <c r="W680" i="3"/>
  <c r="V680" i="3"/>
  <c r="U680" i="3"/>
  <c r="X679" i="3"/>
  <c r="W679" i="3"/>
  <c r="V679" i="3"/>
  <c r="U679" i="3"/>
  <c r="X678" i="3"/>
  <c r="W678" i="3"/>
  <c r="V678" i="3"/>
  <c r="U678" i="3"/>
  <c r="X677" i="3"/>
  <c r="W677" i="3"/>
  <c r="V677" i="3"/>
  <c r="U677" i="3"/>
  <c r="X676" i="3"/>
  <c r="W676" i="3"/>
  <c r="V676" i="3"/>
  <c r="U676" i="3"/>
  <c r="X675" i="3"/>
  <c r="W675" i="3"/>
  <c r="V675" i="3"/>
  <c r="U675" i="3"/>
  <c r="X674" i="3"/>
  <c r="W674" i="3"/>
  <c r="V674" i="3"/>
  <c r="U674" i="3"/>
  <c r="X673" i="3"/>
  <c r="W673" i="3"/>
  <c r="V673" i="3"/>
  <c r="U673" i="3"/>
  <c r="X672" i="3"/>
  <c r="W672" i="3"/>
  <c r="V672" i="3"/>
  <c r="U672" i="3"/>
  <c r="X671" i="3"/>
  <c r="W671" i="3"/>
  <c r="V671" i="3"/>
  <c r="U671" i="3"/>
  <c r="X670" i="3"/>
  <c r="W670" i="3"/>
  <c r="V670" i="3"/>
  <c r="U670" i="3"/>
  <c r="X669" i="3"/>
  <c r="W669" i="3"/>
  <c r="V669" i="3"/>
  <c r="U669" i="3"/>
  <c r="X668" i="3"/>
  <c r="W668" i="3"/>
  <c r="V668" i="3"/>
  <c r="U668" i="3"/>
  <c r="X667" i="3"/>
  <c r="W667" i="3"/>
  <c r="V667" i="3"/>
  <c r="U667" i="3"/>
  <c r="X666" i="3"/>
  <c r="W666" i="3"/>
  <c r="V666" i="3"/>
  <c r="U666" i="3"/>
  <c r="X665" i="3"/>
  <c r="W665" i="3"/>
  <c r="V665" i="3"/>
  <c r="U665" i="3"/>
  <c r="X664" i="3"/>
  <c r="W664" i="3"/>
  <c r="V664" i="3"/>
  <c r="U664" i="3"/>
  <c r="X663" i="3"/>
  <c r="W663" i="3"/>
  <c r="V663" i="3"/>
  <c r="U663" i="3"/>
  <c r="X662" i="3"/>
  <c r="W662" i="3"/>
  <c r="V662" i="3"/>
  <c r="U662" i="3"/>
  <c r="X661" i="3"/>
  <c r="W661" i="3"/>
  <c r="V661" i="3"/>
  <c r="U661" i="3"/>
  <c r="X660" i="3"/>
  <c r="W660" i="3"/>
  <c r="V660" i="3"/>
  <c r="U660" i="3"/>
  <c r="X659" i="3"/>
  <c r="W659" i="3"/>
  <c r="V659" i="3"/>
  <c r="U659" i="3"/>
  <c r="X658" i="3"/>
  <c r="W658" i="3"/>
  <c r="V658" i="3"/>
  <c r="U658" i="3"/>
  <c r="X657" i="3"/>
  <c r="W657" i="3"/>
  <c r="V657" i="3"/>
  <c r="U657" i="3"/>
  <c r="X656" i="3"/>
  <c r="W656" i="3"/>
  <c r="V656" i="3"/>
  <c r="U656" i="3"/>
  <c r="X655" i="3"/>
  <c r="W655" i="3"/>
  <c r="V655" i="3"/>
  <c r="U655" i="3"/>
  <c r="X654" i="3"/>
  <c r="W654" i="3"/>
  <c r="V654" i="3"/>
  <c r="U654" i="3"/>
  <c r="X653" i="3"/>
  <c r="W653" i="3"/>
  <c r="V653" i="3"/>
  <c r="U653" i="3"/>
  <c r="X652" i="3"/>
  <c r="W652" i="3"/>
  <c r="V652" i="3"/>
  <c r="U652" i="3"/>
  <c r="X651" i="3"/>
  <c r="W651" i="3"/>
  <c r="V651" i="3"/>
  <c r="U651" i="3"/>
  <c r="X650" i="3"/>
  <c r="W650" i="3"/>
  <c r="V650" i="3"/>
  <c r="U650" i="3"/>
  <c r="X649" i="3"/>
  <c r="W649" i="3"/>
  <c r="V649" i="3"/>
  <c r="U649" i="3"/>
  <c r="X648" i="3"/>
  <c r="W648" i="3"/>
  <c r="V648" i="3"/>
  <c r="U648" i="3"/>
  <c r="X647" i="3"/>
  <c r="W647" i="3"/>
  <c r="V647" i="3"/>
  <c r="U647" i="3"/>
  <c r="X646" i="3"/>
  <c r="W646" i="3"/>
  <c r="V646" i="3"/>
  <c r="U646" i="3"/>
  <c r="X645" i="3"/>
  <c r="W645" i="3"/>
  <c r="V645" i="3"/>
  <c r="U645" i="3"/>
  <c r="X644" i="3"/>
  <c r="W644" i="3"/>
  <c r="V644" i="3"/>
  <c r="U644" i="3"/>
  <c r="X643" i="3"/>
  <c r="W643" i="3"/>
  <c r="V643" i="3"/>
  <c r="U643" i="3"/>
  <c r="X642" i="3"/>
  <c r="W642" i="3"/>
  <c r="V642" i="3"/>
  <c r="U642" i="3"/>
  <c r="X641" i="3"/>
  <c r="W641" i="3"/>
  <c r="V641" i="3"/>
  <c r="U641" i="3"/>
  <c r="X640" i="3"/>
  <c r="W640" i="3"/>
  <c r="V640" i="3"/>
  <c r="U640" i="3"/>
  <c r="X639" i="3"/>
  <c r="W639" i="3"/>
  <c r="V639" i="3"/>
  <c r="U639" i="3"/>
  <c r="X638" i="3"/>
  <c r="W638" i="3"/>
  <c r="V638" i="3"/>
  <c r="U638" i="3"/>
  <c r="X637" i="3"/>
  <c r="W637" i="3"/>
  <c r="V637" i="3"/>
  <c r="U637" i="3"/>
  <c r="X636" i="3"/>
  <c r="W636" i="3"/>
  <c r="V636" i="3"/>
  <c r="U636" i="3"/>
  <c r="X635" i="3"/>
  <c r="W635" i="3"/>
  <c r="V635" i="3"/>
  <c r="U635" i="3"/>
  <c r="X634" i="3"/>
  <c r="W634" i="3"/>
  <c r="V634" i="3"/>
  <c r="U634" i="3"/>
  <c r="X633" i="3"/>
  <c r="W633" i="3"/>
  <c r="V633" i="3"/>
  <c r="U633" i="3"/>
  <c r="X632" i="3"/>
  <c r="W632" i="3"/>
  <c r="V632" i="3"/>
  <c r="U632" i="3"/>
  <c r="X631" i="3"/>
  <c r="W631" i="3"/>
  <c r="V631" i="3"/>
  <c r="U631" i="3"/>
  <c r="X630" i="3"/>
  <c r="W630" i="3"/>
  <c r="V630" i="3"/>
  <c r="U630" i="3"/>
  <c r="X629" i="3"/>
  <c r="W629" i="3"/>
  <c r="V629" i="3"/>
  <c r="U629" i="3"/>
  <c r="X628" i="3"/>
  <c r="W628" i="3"/>
  <c r="V628" i="3"/>
  <c r="U628" i="3"/>
  <c r="X627" i="3"/>
  <c r="W627" i="3"/>
  <c r="V627" i="3"/>
  <c r="U627" i="3"/>
  <c r="X626" i="3"/>
  <c r="W626" i="3"/>
  <c r="V626" i="3"/>
  <c r="U626" i="3"/>
  <c r="X625" i="3"/>
  <c r="W625" i="3"/>
  <c r="V625" i="3"/>
  <c r="U625" i="3"/>
  <c r="X624" i="3"/>
  <c r="W624" i="3"/>
  <c r="V624" i="3"/>
  <c r="U624" i="3"/>
  <c r="X623" i="3"/>
  <c r="W623" i="3"/>
  <c r="V623" i="3"/>
  <c r="U623" i="3"/>
  <c r="X622" i="3"/>
  <c r="W622" i="3"/>
  <c r="V622" i="3"/>
  <c r="U622" i="3"/>
  <c r="X621" i="3"/>
  <c r="W621" i="3"/>
  <c r="V621" i="3"/>
  <c r="U621" i="3"/>
  <c r="X620" i="3"/>
  <c r="W620" i="3"/>
  <c r="V620" i="3"/>
  <c r="U620" i="3"/>
  <c r="X619" i="3"/>
  <c r="W619" i="3"/>
  <c r="V619" i="3"/>
  <c r="U619" i="3"/>
  <c r="X618" i="3"/>
  <c r="W618" i="3"/>
  <c r="V618" i="3"/>
  <c r="U618" i="3"/>
  <c r="X617" i="3"/>
  <c r="W617" i="3"/>
  <c r="V617" i="3"/>
  <c r="U617" i="3"/>
  <c r="X616" i="3"/>
  <c r="W616" i="3"/>
  <c r="V616" i="3"/>
  <c r="U616" i="3"/>
  <c r="X615" i="3"/>
  <c r="W615" i="3"/>
  <c r="V615" i="3"/>
  <c r="U615" i="3"/>
  <c r="X614" i="3"/>
  <c r="W614" i="3"/>
  <c r="V614" i="3"/>
  <c r="U614" i="3"/>
  <c r="X613" i="3"/>
  <c r="W613" i="3"/>
  <c r="V613" i="3"/>
  <c r="U613" i="3"/>
  <c r="X612" i="3"/>
  <c r="W612" i="3"/>
  <c r="V612" i="3"/>
  <c r="U612" i="3"/>
  <c r="X611" i="3"/>
  <c r="W611" i="3"/>
  <c r="V611" i="3"/>
  <c r="U611" i="3"/>
  <c r="X610" i="3"/>
  <c r="W610" i="3"/>
  <c r="V610" i="3"/>
  <c r="U610" i="3"/>
  <c r="X609" i="3"/>
  <c r="W609" i="3"/>
  <c r="V609" i="3"/>
  <c r="U609" i="3"/>
  <c r="X608" i="3"/>
  <c r="W608" i="3"/>
  <c r="V608" i="3"/>
  <c r="U608" i="3"/>
  <c r="X607" i="3"/>
  <c r="W607" i="3"/>
  <c r="V607" i="3"/>
  <c r="U607" i="3"/>
  <c r="X606" i="3"/>
  <c r="W606" i="3"/>
  <c r="V606" i="3"/>
  <c r="U606" i="3"/>
  <c r="X605" i="3"/>
  <c r="W605" i="3"/>
  <c r="V605" i="3"/>
  <c r="U605" i="3"/>
  <c r="X604" i="3"/>
  <c r="W604" i="3"/>
  <c r="V604" i="3"/>
  <c r="U604" i="3"/>
  <c r="X603" i="3"/>
  <c r="W603" i="3"/>
  <c r="V603" i="3"/>
  <c r="U603" i="3"/>
  <c r="X602" i="3"/>
  <c r="W602" i="3"/>
  <c r="V602" i="3"/>
  <c r="U602" i="3"/>
  <c r="X601" i="3"/>
  <c r="W601" i="3"/>
  <c r="V601" i="3"/>
  <c r="U601" i="3"/>
  <c r="X600" i="3"/>
  <c r="W600" i="3"/>
  <c r="V600" i="3"/>
  <c r="U600" i="3"/>
  <c r="X599" i="3"/>
  <c r="W599" i="3"/>
  <c r="V599" i="3"/>
  <c r="U599" i="3"/>
  <c r="X598" i="3"/>
  <c r="W598" i="3"/>
  <c r="V598" i="3"/>
  <c r="U598" i="3"/>
  <c r="X597" i="3"/>
  <c r="W597" i="3"/>
  <c r="V597" i="3"/>
  <c r="U597" i="3"/>
  <c r="X596" i="3"/>
  <c r="W596" i="3"/>
  <c r="V596" i="3"/>
  <c r="U596" i="3"/>
  <c r="X595" i="3"/>
  <c r="W595" i="3"/>
  <c r="V595" i="3"/>
  <c r="U595" i="3"/>
  <c r="X594" i="3"/>
  <c r="W594" i="3"/>
  <c r="V594" i="3"/>
  <c r="U594" i="3"/>
  <c r="X593" i="3"/>
  <c r="W593" i="3"/>
  <c r="V593" i="3"/>
  <c r="U593" i="3"/>
  <c r="X592" i="3"/>
  <c r="W592" i="3"/>
  <c r="V592" i="3"/>
  <c r="U592" i="3"/>
  <c r="X591" i="3"/>
  <c r="W591" i="3"/>
  <c r="V591" i="3"/>
  <c r="U591" i="3"/>
  <c r="X590" i="3"/>
  <c r="W590" i="3"/>
  <c r="V590" i="3"/>
  <c r="U590" i="3"/>
  <c r="X589" i="3"/>
  <c r="W589" i="3"/>
  <c r="V589" i="3"/>
  <c r="U589" i="3"/>
  <c r="X588" i="3"/>
  <c r="W588" i="3"/>
  <c r="V588" i="3"/>
  <c r="U588" i="3"/>
  <c r="X587" i="3"/>
  <c r="W587" i="3"/>
  <c r="V587" i="3"/>
  <c r="U587" i="3"/>
  <c r="X586" i="3"/>
  <c r="W586" i="3"/>
  <c r="V586" i="3"/>
  <c r="U586" i="3"/>
  <c r="X585" i="3"/>
  <c r="W585" i="3"/>
  <c r="V585" i="3"/>
  <c r="U585" i="3"/>
  <c r="X584" i="3"/>
  <c r="W584" i="3"/>
  <c r="V584" i="3"/>
  <c r="U584" i="3"/>
  <c r="X583" i="3"/>
  <c r="W583" i="3"/>
  <c r="V583" i="3"/>
  <c r="U583" i="3"/>
  <c r="X582" i="3"/>
  <c r="W582" i="3"/>
  <c r="V582" i="3"/>
  <c r="U582" i="3"/>
  <c r="X581" i="3"/>
  <c r="W581" i="3"/>
  <c r="V581" i="3"/>
  <c r="U581" i="3"/>
  <c r="X580" i="3"/>
  <c r="W580" i="3"/>
  <c r="V580" i="3"/>
  <c r="U580" i="3"/>
  <c r="X579" i="3"/>
  <c r="W579" i="3"/>
  <c r="V579" i="3"/>
  <c r="U579" i="3"/>
  <c r="X578" i="3"/>
  <c r="W578" i="3"/>
  <c r="V578" i="3"/>
  <c r="U578" i="3"/>
  <c r="X577" i="3"/>
  <c r="W577" i="3"/>
  <c r="V577" i="3"/>
  <c r="U577" i="3"/>
  <c r="X576" i="3"/>
  <c r="W576" i="3"/>
  <c r="V576" i="3"/>
  <c r="U576" i="3"/>
  <c r="X575" i="3"/>
  <c r="W575" i="3"/>
  <c r="V575" i="3"/>
  <c r="U575" i="3"/>
  <c r="X574" i="3"/>
  <c r="W574" i="3"/>
  <c r="V574" i="3"/>
  <c r="U574" i="3"/>
  <c r="X573" i="3"/>
  <c r="W573" i="3"/>
  <c r="V573" i="3"/>
  <c r="U573" i="3"/>
  <c r="X572" i="3"/>
  <c r="W572" i="3"/>
  <c r="V572" i="3"/>
  <c r="U572" i="3"/>
  <c r="X571" i="3"/>
  <c r="W571" i="3"/>
  <c r="V571" i="3"/>
  <c r="U571" i="3"/>
  <c r="X570" i="3"/>
  <c r="W570" i="3"/>
  <c r="V570" i="3"/>
  <c r="U570" i="3"/>
  <c r="X569" i="3"/>
  <c r="W569" i="3"/>
  <c r="V569" i="3"/>
  <c r="U569" i="3"/>
  <c r="X568" i="3"/>
  <c r="W568" i="3"/>
  <c r="V568" i="3"/>
  <c r="U568" i="3"/>
  <c r="X567" i="3"/>
  <c r="W567" i="3"/>
  <c r="V567" i="3"/>
  <c r="U567" i="3"/>
  <c r="X566" i="3"/>
  <c r="W566" i="3"/>
  <c r="V566" i="3"/>
  <c r="U566" i="3"/>
  <c r="X565" i="3"/>
  <c r="W565" i="3"/>
  <c r="V565" i="3"/>
  <c r="U565" i="3"/>
  <c r="X564" i="3"/>
  <c r="W564" i="3"/>
  <c r="V564" i="3"/>
  <c r="U564" i="3"/>
  <c r="X563" i="3"/>
  <c r="W563" i="3"/>
  <c r="V563" i="3"/>
  <c r="U563" i="3"/>
  <c r="X562" i="3"/>
  <c r="W562" i="3"/>
  <c r="V562" i="3"/>
  <c r="U562" i="3"/>
  <c r="X561" i="3"/>
  <c r="W561" i="3"/>
  <c r="V561" i="3"/>
  <c r="U561" i="3"/>
  <c r="X560" i="3"/>
  <c r="W560" i="3"/>
  <c r="V560" i="3"/>
  <c r="U560" i="3"/>
  <c r="X559" i="3"/>
  <c r="W559" i="3"/>
  <c r="V559" i="3"/>
  <c r="U559" i="3"/>
  <c r="X558" i="3"/>
  <c r="W558" i="3"/>
  <c r="V558" i="3"/>
  <c r="U558" i="3"/>
  <c r="X557" i="3"/>
  <c r="W557" i="3"/>
  <c r="V557" i="3"/>
  <c r="U557" i="3"/>
  <c r="X556" i="3"/>
  <c r="W556" i="3"/>
  <c r="V556" i="3"/>
  <c r="U556" i="3"/>
  <c r="X555" i="3"/>
  <c r="W555" i="3"/>
  <c r="V555" i="3"/>
  <c r="U555" i="3"/>
  <c r="X554" i="3"/>
  <c r="W554" i="3"/>
  <c r="V554" i="3"/>
  <c r="U554" i="3"/>
  <c r="X553" i="3"/>
  <c r="W553" i="3"/>
  <c r="V553" i="3"/>
  <c r="U553" i="3"/>
  <c r="X552" i="3"/>
  <c r="W552" i="3"/>
  <c r="V552" i="3"/>
  <c r="U552" i="3"/>
  <c r="X551" i="3"/>
  <c r="W551" i="3"/>
  <c r="V551" i="3"/>
  <c r="U551" i="3"/>
  <c r="X550" i="3"/>
  <c r="W550" i="3"/>
  <c r="V550" i="3"/>
  <c r="U550" i="3"/>
  <c r="X549" i="3"/>
  <c r="W549" i="3"/>
  <c r="V549" i="3"/>
  <c r="U549" i="3"/>
  <c r="X548" i="3"/>
  <c r="W548" i="3"/>
  <c r="V548" i="3"/>
  <c r="U548" i="3"/>
  <c r="X547" i="3"/>
  <c r="W547" i="3"/>
  <c r="V547" i="3"/>
  <c r="U547" i="3"/>
  <c r="X546" i="3"/>
  <c r="W546" i="3"/>
  <c r="V546" i="3"/>
  <c r="U546" i="3"/>
  <c r="X545" i="3"/>
  <c r="W545" i="3"/>
  <c r="V545" i="3"/>
  <c r="U545" i="3"/>
  <c r="X544" i="3"/>
  <c r="W544" i="3"/>
  <c r="V544" i="3"/>
  <c r="U544" i="3"/>
  <c r="X543" i="3"/>
  <c r="W543" i="3"/>
  <c r="V543" i="3"/>
  <c r="U543" i="3"/>
  <c r="X542" i="3"/>
  <c r="W542" i="3"/>
  <c r="V542" i="3"/>
  <c r="U542" i="3"/>
  <c r="X541" i="3"/>
  <c r="W541" i="3"/>
  <c r="V541" i="3"/>
  <c r="U541" i="3"/>
  <c r="X540" i="3"/>
  <c r="W540" i="3"/>
  <c r="V540" i="3"/>
  <c r="U540" i="3"/>
  <c r="X539" i="3"/>
  <c r="W539" i="3"/>
  <c r="V539" i="3"/>
  <c r="U539" i="3"/>
  <c r="X538" i="3"/>
  <c r="W538" i="3"/>
  <c r="V538" i="3"/>
  <c r="U538" i="3"/>
  <c r="X537" i="3"/>
  <c r="W537" i="3"/>
  <c r="V537" i="3"/>
  <c r="U537" i="3"/>
  <c r="X536" i="3"/>
  <c r="W536" i="3"/>
  <c r="V536" i="3"/>
  <c r="U536" i="3"/>
  <c r="X535" i="3"/>
  <c r="W535" i="3"/>
  <c r="V535" i="3"/>
  <c r="U535" i="3"/>
  <c r="X534" i="3"/>
  <c r="W534" i="3"/>
  <c r="V534" i="3"/>
  <c r="U534" i="3"/>
  <c r="X533" i="3"/>
  <c r="W533" i="3"/>
  <c r="V533" i="3"/>
  <c r="U533" i="3"/>
  <c r="X532" i="3"/>
  <c r="W532" i="3"/>
  <c r="V532" i="3"/>
  <c r="U532" i="3"/>
  <c r="X531" i="3"/>
  <c r="W531" i="3"/>
  <c r="V531" i="3"/>
  <c r="U531" i="3"/>
  <c r="X530" i="3"/>
  <c r="W530" i="3"/>
  <c r="V530" i="3"/>
  <c r="U530" i="3"/>
  <c r="X529" i="3"/>
  <c r="W529" i="3"/>
  <c r="V529" i="3"/>
  <c r="U529" i="3"/>
  <c r="X528" i="3"/>
  <c r="W528" i="3"/>
  <c r="V528" i="3"/>
  <c r="U528" i="3"/>
  <c r="X527" i="3"/>
  <c r="W527" i="3"/>
  <c r="V527" i="3"/>
  <c r="U527" i="3"/>
  <c r="X526" i="3"/>
  <c r="W526" i="3"/>
  <c r="V526" i="3"/>
  <c r="U526" i="3"/>
  <c r="X525" i="3"/>
  <c r="W525" i="3"/>
  <c r="V525" i="3"/>
  <c r="U525" i="3"/>
  <c r="X524" i="3"/>
  <c r="W524" i="3"/>
  <c r="V524" i="3"/>
  <c r="U524" i="3"/>
  <c r="X523" i="3"/>
  <c r="W523" i="3"/>
  <c r="V523" i="3"/>
  <c r="U523" i="3"/>
  <c r="X522" i="3"/>
  <c r="W522" i="3"/>
  <c r="V522" i="3"/>
  <c r="U522" i="3"/>
  <c r="X521" i="3"/>
  <c r="W521" i="3"/>
  <c r="V521" i="3"/>
  <c r="U521" i="3"/>
  <c r="X520" i="3"/>
  <c r="W520" i="3"/>
  <c r="V520" i="3"/>
  <c r="U520" i="3"/>
  <c r="X519" i="3"/>
  <c r="W519" i="3"/>
  <c r="V519" i="3"/>
  <c r="U519" i="3"/>
  <c r="X518" i="3"/>
  <c r="W518" i="3"/>
  <c r="V518" i="3"/>
  <c r="U518" i="3"/>
  <c r="X517" i="3"/>
  <c r="W517" i="3"/>
  <c r="V517" i="3"/>
  <c r="U517" i="3"/>
  <c r="X516" i="3"/>
  <c r="W516" i="3"/>
  <c r="V516" i="3"/>
  <c r="U516" i="3"/>
  <c r="X515" i="3"/>
  <c r="W515" i="3"/>
  <c r="V515" i="3"/>
  <c r="U515" i="3"/>
  <c r="X514" i="3"/>
  <c r="W514" i="3"/>
  <c r="V514" i="3"/>
  <c r="U514" i="3"/>
  <c r="X513" i="3"/>
  <c r="W513" i="3"/>
  <c r="V513" i="3"/>
  <c r="U513" i="3"/>
  <c r="X512" i="3"/>
  <c r="W512" i="3"/>
  <c r="V512" i="3"/>
  <c r="U512" i="3"/>
  <c r="X511" i="3"/>
  <c r="W511" i="3"/>
  <c r="V511" i="3"/>
  <c r="U511" i="3"/>
  <c r="X510" i="3"/>
  <c r="W510" i="3"/>
  <c r="V510" i="3"/>
  <c r="U510" i="3"/>
  <c r="X509" i="3"/>
  <c r="W509" i="3"/>
  <c r="V509" i="3"/>
  <c r="U509" i="3"/>
  <c r="X508" i="3"/>
  <c r="W508" i="3"/>
  <c r="V508" i="3"/>
  <c r="U508" i="3"/>
  <c r="X507" i="3"/>
  <c r="W507" i="3"/>
  <c r="V507" i="3"/>
  <c r="U507" i="3"/>
  <c r="X506" i="3"/>
  <c r="W506" i="3"/>
  <c r="V506" i="3"/>
  <c r="U506" i="3"/>
  <c r="X505" i="3"/>
  <c r="W505" i="3"/>
  <c r="V505" i="3"/>
  <c r="U505" i="3"/>
  <c r="X504" i="3"/>
  <c r="W504" i="3"/>
  <c r="V504" i="3"/>
  <c r="U504" i="3"/>
  <c r="X503" i="3"/>
  <c r="W503" i="3"/>
  <c r="V503" i="3"/>
  <c r="U503" i="3"/>
  <c r="X502" i="3"/>
  <c r="W502" i="3"/>
  <c r="V502" i="3"/>
  <c r="U502" i="3"/>
  <c r="X501" i="3"/>
  <c r="W501" i="3"/>
  <c r="V501" i="3"/>
  <c r="U501" i="3"/>
  <c r="X500" i="3"/>
  <c r="W500" i="3"/>
  <c r="V500" i="3"/>
  <c r="U500" i="3"/>
  <c r="X499" i="3"/>
  <c r="W499" i="3"/>
  <c r="V499" i="3"/>
  <c r="U499" i="3"/>
  <c r="X498" i="3"/>
  <c r="W498" i="3"/>
  <c r="V498" i="3"/>
  <c r="U498" i="3"/>
  <c r="X497" i="3"/>
  <c r="W497" i="3"/>
  <c r="V497" i="3"/>
  <c r="U497" i="3"/>
  <c r="X496" i="3"/>
  <c r="W496" i="3"/>
  <c r="V496" i="3"/>
  <c r="U496" i="3"/>
  <c r="X495" i="3"/>
  <c r="W495" i="3"/>
  <c r="V495" i="3"/>
  <c r="U495" i="3"/>
  <c r="X494" i="3"/>
  <c r="W494" i="3"/>
  <c r="V494" i="3"/>
  <c r="U494" i="3"/>
  <c r="X493" i="3"/>
  <c r="W493" i="3"/>
  <c r="V493" i="3"/>
  <c r="U493" i="3"/>
  <c r="X492" i="3"/>
  <c r="W492" i="3"/>
  <c r="V492" i="3"/>
  <c r="U492" i="3"/>
  <c r="X491" i="3"/>
  <c r="W491" i="3"/>
  <c r="V491" i="3"/>
  <c r="U491" i="3"/>
  <c r="X490" i="3"/>
  <c r="W490" i="3"/>
  <c r="V490" i="3"/>
  <c r="U490" i="3"/>
  <c r="X489" i="3"/>
  <c r="W489" i="3"/>
  <c r="V489" i="3"/>
  <c r="U489" i="3"/>
  <c r="X488" i="3"/>
  <c r="W488" i="3"/>
  <c r="V488" i="3"/>
  <c r="U488" i="3"/>
  <c r="X487" i="3"/>
  <c r="W487" i="3"/>
  <c r="V487" i="3"/>
  <c r="U487" i="3"/>
  <c r="X486" i="3"/>
  <c r="W486" i="3"/>
  <c r="V486" i="3"/>
  <c r="U486" i="3"/>
  <c r="X485" i="3"/>
  <c r="W485" i="3"/>
  <c r="V485" i="3"/>
  <c r="U485" i="3"/>
  <c r="X484" i="3"/>
  <c r="W484" i="3"/>
  <c r="V484" i="3"/>
  <c r="U484" i="3"/>
  <c r="X483" i="3"/>
  <c r="W483" i="3"/>
  <c r="V483" i="3"/>
  <c r="U483" i="3"/>
  <c r="X482" i="3"/>
  <c r="W482" i="3"/>
  <c r="V482" i="3"/>
  <c r="U482" i="3"/>
  <c r="X481" i="3"/>
  <c r="W481" i="3"/>
  <c r="V481" i="3"/>
  <c r="U481" i="3"/>
  <c r="X480" i="3"/>
  <c r="W480" i="3"/>
  <c r="V480" i="3"/>
  <c r="U480" i="3"/>
  <c r="X479" i="3"/>
  <c r="W479" i="3"/>
  <c r="V479" i="3"/>
  <c r="U479" i="3"/>
  <c r="X478" i="3"/>
  <c r="W478" i="3"/>
  <c r="V478" i="3"/>
  <c r="U478" i="3"/>
  <c r="X477" i="3"/>
  <c r="W477" i="3"/>
  <c r="V477" i="3"/>
  <c r="U477" i="3"/>
  <c r="X476" i="3"/>
  <c r="W476" i="3"/>
  <c r="V476" i="3"/>
  <c r="U476" i="3"/>
  <c r="X475" i="3"/>
  <c r="W475" i="3"/>
  <c r="V475" i="3"/>
  <c r="U475" i="3"/>
  <c r="X474" i="3"/>
  <c r="W474" i="3"/>
  <c r="V474" i="3"/>
  <c r="U474" i="3"/>
  <c r="X473" i="3"/>
  <c r="W473" i="3"/>
  <c r="V473" i="3"/>
  <c r="U473" i="3"/>
  <c r="X472" i="3"/>
  <c r="W472" i="3"/>
  <c r="V472" i="3"/>
  <c r="U472" i="3"/>
  <c r="X471" i="3"/>
  <c r="W471" i="3"/>
  <c r="V471" i="3"/>
  <c r="U471" i="3"/>
  <c r="X470" i="3"/>
  <c r="W470" i="3"/>
  <c r="V470" i="3"/>
  <c r="U470" i="3"/>
  <c r="X469" i="3"/>
  <c r="W469" i="3"/>
  <c r="V469" i="3"/>
  <c r="U469" i="3"/>
  <c r="X468" i="3"/>
  <c r="W468" i="3"/>
  <c r="V468" i="3"/>
  <c r="U468" i="3"/>
  <c r="X467" i="3"/>
  <c r="W467" i="3"/>
  <c r="V467" i="3"/>
  <c r="U467" i="3"/>
  <c r="X466" i="3"/>
  <c r="W466" i="3"/>
  <c r="V466" i="3"/>
  <c r="U466" i="3"/>
  <c r="X465" i="3"/>
  <c r="W465" i="3"/>
  <c r="V465" i="3"/>
  <c r="U465" i="3"/>
  <c r="X464" i="3"/>
  <c r="W464" i="3"/>
  <c r="V464" i="3"/>
  <c r="U464" i="3"/>
  <c r="X463" i="3"/>
  <c r="W463" i="3"/>
  <c r="V463" i="3"/>
  <c r="U463" i="3"/>
  <c r="X462" i="3"/>
  <c r="W462" i="3"/>
  <c r="V462" i="3"/>
  <c r="U462" i="3"/>
  <c r="X461" i="3"/>
  <c r="W461" i="3"/>
  <c r="V461" i="3"/>
  <c r="U461" i="3"/>
  <c r="X460" i="3"/>
  <c r="W460" i="3"/>
  <c r="V460" i="3"/>
  <c r="U460" i="3"/>
  <c r="X459" i="3"/>
  <c r="W459" i="3"/>
  <c r="V459" i="3"/>
  <c r="U459" i="3"/>
  <c r="X458" i="3"/>
  <c r="W458" i="3"/>
  <c r="V458" i="3"/>
  <c r="U458" i="3"/>
  <c r="X457" i="3"/>
  <c r="W457" i="3"/>
  <c r="V457" i="3"/>
  <c r="U457" i="3"/>
  <c r="X456" i="3"/>
  <c r="W456" i="3"/>
  <c r="V456" i="3"/>
  <c r="U456" i="3"/>
  <c r="X455" i="3"/>
  <c r="W455" i="3"/>
  <c r="V455" i="3"/>
  <c r="U455" i="3"/>
  <c r="X454" i="3"/>
  <c r="W454" i="3"/>
  <c r="V454" i="3"/>
  <c r="U454" i="3"/>
  <c r="X453" i="3"/>
  <c r="W453" i="3"/>
  <c r="V453" i="3"/>
  <c r="U453" i="3"/>
  <c r="X452" i="3"/>
  <c r="W452" i="3"/>
  <c r="V452" i="3"/>
  <c r="U452" i="3"/>
  <c r="X451" i="3"/>
  <c r="W451" i="3"/>
  <c r="V451" i="3"/>
  <c r="U451" i="3"/>
  <c r="X450" i="3"/>
  <c r="W450" i="3"/>
  <c r="V450" i="3"/>
  <c r="U450" i="3"/>
  <c r="X449" i="3"/>
  <c r="W449" i="3"/>
  <c r="V449" i="3"/>
  <c r="U449" i="3"/>
  <c r="X448" i="3"/>
  <c r="W448" i="3"/>
  <c r="V448" i="3"/>
  <c r="U448" i="3"/>
  <c r="X447" i="3"/>
  <c r="W447" i="3"/>
  <c r="V447" i="3"/>
  <c r="U447" i="3"/>
  <c r="X446" i="3"/>
  <c r="W446" i="3"/>
  <c r="V446" i="3"/>
  <c r="U446" i="3"/>
  <c r="X445" i="3"/>
  <c r="W445" i="3"/>
  <c r="V445" i="3"/>
  <c r="U445" i="3"/>
  <c r="X444" i="3"/>
  <c r="W444" i="3"/>
  <c r="V444" i="3"/>
  <c r="U444" i="3"/>
  <c r="X443" i="3"/>
  <c r="W443" i="3"/>
  <c r="V443" i="3"/>
  <c r="U443" i="3"/>
  <c r="X442" i="3"/>
  <c r="W442" i="3"/>
  <c r="V442" i="3"/>
  <c r="U442" i="3"/>
  <c r="X441" i="3"/>
  <c r="W441" i="3"/>
  <c r="V441" i="3"/>
  <c r="U441" i="3"/>
  <c r="X440" i="3"/>
  <c r="W440" i="3"/>
  <c r="V440" i="3"/>
  <c r="U440" i="3"/>
  <c r="X439" i="3"/>
  <c r="W439" i="3"/>
  <c r="V439" i="3"/>
  <c r="U439" i="3"/>
  <c r="X438" i="3"/>
  <c r="W438" i="3"/>
  <c r="V438" i="3"/>
  <c r="U438" i="3"/>
  <c r="X437" i="3"/>
  <c r="W437" i="3"/>
  <c r="V437" i="3"/>
  <c r="U437" i="3"/>
  <c r="X436" i="3"/>
  <c r="W436" i="3"/>
  <c r="V436" i="3"/>
  <c r="U436" i="3"/>
  <c r="X435" i="3"/>
  <c r="W435" i="3"/>
  <c r="V435" i="3"/>
  <c r="U435" i="3"/>
  <c r="X434" i="3"/>
  <c r="W434" i="3"/>
  <c r="V434" i="3"/>
  <c r="U434" i="3"/>
  <c r="X433" i="3"/>
  <c r="W433" i="3"/>
  <c r="V433" i="3"/>
  <c r="U433" i="3"/>
  <c r="X432" i="3"/>
  <c r="W432" i="3"/>
  <c r="V432" i="3"/>
  <c r="U432" i="3"/>
  <c r="X431" i="3"/>
  <c r="W431" i="3"/>
  <c r="V431" i="3"/>
  <c r="U431" i="3"/>
  <c r="X430" i="3"/>
  <c r="W430" i="3"/>
  <c r="V430" i="3"/>
  <c r="U430" i="3"/>
  <c r="X429" i="3"/>
  <c r="W429" i="3"/>
  <c r="V429" i="3"/>
  <c r="U429" i="3"/>
  <c r="X428" i="3"/>
  <c r="W428" i="3"/>
  <c r="V428" i="3"/>
  <c r="U428" i="3"/>
  <c r="X427" i="3"/>
  <c r="W427" i="3"/>
  <c r="V427" i="3"/>
  <c r="U427" i="3"/>
  <c r="X426" i="3"/>
  <c r="W426" i="3"/>
  <c r="V426" i="3"/>
  <c r="U426" i="3"/>
  <c r="X425" i="3"/>
  <c r="W425" i="3"/>
  <c r="V425" i="3"/>
  <c r="U425" i="3"/>
  <c r="X424" i="3"/>
  <c r="W424" i="3"/>
  <c r="V424" i="3"/>
  <c r="U424" i="3"/>
  <c r="X423" i="3"/>
  <c r="W423" i="3"/>
  <c r="V423" i="3"/>
  <c r="U423" i="3"/>
  <c r="X422" i="3"/>
  <c r="W422" i="3"/>
  <c r="V422" i="3"/>
  <c r="U422" i="3"/>
  <c r="X421" i="3"/>
  <c r="W421" i="3"/>
  <c r="V421" i="3"/>
  <c r="U421" i="3"/>
  <c r="X420" i="3"/>
  <c r="W420" i="3"/>
  <c r="V420" i="3"/>
  <c r="U420" i="3"/>
  <c r="X419" i="3"/>
  <c r="W419" i="3"/>
  <c r="V419" i="3"/>
  <c r="U419" i="3"/>
  <c r="X418" i="3"/>
  <c r="W418" i="3"/>
  <c r="V418" i="3"/>
  <c r="U418" i="3"/>
  <c r="X417" i="3"/>
  <c r="W417" i="3"/>
  <c r="V417" i="3"/>
  <c r="U417" i="3"/>
  <c r="X416" i="3"/>
  <c r="W416" i="3"/>
  <c r="V416" i="3"/>
  <c r="U416" i="3"/>
  <c r="X415" i="3"/>
  <c r="W415" i="3"/>
  <c r="V415" i="3"/>
  <c r="U415" i="3"/>
  <c r="X414" i="3"/>
  <c r="W414" i="3"/>
  <c r="V414" i="3"/>
  <c r="U414" i="3"/>
  <c r="X413" i="3"/>
  <c r="W413" i="3"/>
  <c r="V413" i="3"/>
  <c r="U413" i="3"/>
  <c r="X412" i="3"/>
  <c r="W412" i="3"/>
  <c r="V412" i="3"/>
  <c r="U412" i="3"/>
  <c r="X411" i="3"/>
  <c r="W411" i="3"/>
  <c r="V411" i="3"/>
  <c r="U411" i="3"/>
  <c r="X410" i="3"/>
  <c r="W410" i="3"/>
  <c r="V410" i="3"/>
  <c r="U410" i="3"/>
  <c r="X409" i="3"/>
  <c r="W409" i="3"/>
  <c r="V409" i="3"/>
  <c r="U409" i="3"/>
  <c r="X408" i="3"/>
  <c r="W408" i="3"/>
  <c r="V408" i="3"/>
  <c r="U408" i="3"/>
  <c r="X407" i="3"/>
  <c r="W407" i="3"/>
  <c r="V407" i="3"/>
  <c r="U407" i="3"/>
  <c r="X406" i="3"/>
  <c r="W406" i="3"/>
  <c r="V406" i="3"/>
  <c r="U406" i="3"/>
  <c r="X405" i="3"/>
  <c r="W405" i="3"/>
  <c r="V405" i="3"/>
  <c r="U405" i="3"/>
  <c r="X404" i="3"/>
  <c r="W404" i="3"/>
  <c r="V404" i="3"/>
  <c r="U404" i="3"/>
  <c r="X403" i="3"/>
  <c r="W403" i="3"/>
  <c r="V403" i="3"/>
  <c r="U403" i="3"/>
  <c r="X402" i="3"/>
  <c r="W402" i="3"/>
  <c r="V402" i="3"/>
  <c r="U402" i="3"/>
  <c r="X401" i="3"/>
  <c r="W401" i="3"/>
  <c r="V401" i="3"/>
  <c r="U401" i="3"/>
  <c r="X400" i="3"/>
  <c r="W400" i="3"/>
  <c r="V400" i="3"/>
  <c r="U400" i="3"/>
  <c r="X399" i="3"/>
  <c r="W399" i="3"/>
  <c r="V399" i="3"/>
  <c r="U399" i="3"/>
  <c r="X398" i="3"/>
  <c r="W398" i="3"/>
  <c r="V398" i="3"/>
  <c r="U398" i="3"/>
  <c r="X397" i="3"/>
  <c r="W397" i="3"/>
  <c r="V397" i="3"/>
  <c r="U397" i="3"/>
  <c r="X396" i="3"/>
  <c r="W396" i="3"/>
  <c r="V396" i="3"/>
  <c r="U396" i="3"/>
  <c r="X395" i="3"/>
  <c r="W395" i="3"/>
  <c r="V395" i="3"/>
  <c r="U395" i="3"/>
  <c r="X394" i="3"/>
  <c r="W394" i="3"/>
  <c r="V394" i="3"/>
  <c r="U394" i="3"/>
  <c r="X393" i="3"/>
  <c r="W393" i="3"/>
  <c r="V393" i="3"/>
  <c r="U393" i="3"/>
  <c r="X392" i="3"/>
  <c r="W392" i="3"/>
  <c r="V392" i="3"/>
  <c r="U392" i="3"/>
  <c r="X391" i="3"/>
  <c r="W391" i="3"/>
  <c r="V391" i="3"/>
  <c r="U391" i="3"/>
  <c r="X390" i="3"/>
  <c r="W390" i="3"/>
  <c r="V390" i="3"/>
  <c r="U390" i="3"/>
  <c r="X389" i="3"/>
  <c r="W389" i="3"/>
  <c r="V389" i="3"/>
  <c r="U389" i="3"/>
  <c r="X388" i="3"/>
  <c r="W388" i="3"/>
  <c r="V388" i="3"/>
  <c r="U388" i="3"/>
  <c r="X387" i="3"/>
  <c r="W387" i="3"/>
  <c r="V387" i="3"/>
  <c r="U387" i="3"/>
  <c r="X386" i="3"/>
  <c r="W386" i="3"/>
  <c r="V386" i="3"/>
  <c r="U386" i="3"/>
  <c r="X385" i="3"/>
  <c r="W385" i="3"/>
  <c r="V385" i="3"/>
  <c r="U385" i="3"/>
  <c r="X384" i="3"/>
  <c r="W384" i="3"/>
  <c r="V384" i="3"/>
  <c r="U384" i="3"/>
  <c r="X383" i="3"/>
  <c r="W383" i="3"/>
  <c r="V383" i="3"/>
  <c r="U383" i="3"/>
  <c r="X382" i="3"/>
  <c r="W382" i="3"/>
  <c r="V382" i="3"/>
  <c r="U382" i="3"/>
  <c r="X381" i="3"/>
  <c r="W381" i="3"/>
  <c r="V381" i="3"/>
  <c r="U381" i="3"/>
  <c r="X380" i="3"/>
  <c r="W380" i="3"/>
  <c r="V380" i="3"/>
  <c r="U380" i="3"/>
  <c r="X379" i="3"/>
  <c r="W379" i="3"/>
  <c r="V379" i="3"/>
  <c r="U379" i="3"/>
  <c r="X378" i="3"/>
  <c r="W378" i="3"/>
  <c r="V378" i="3"/>
  <c r="U378" i="3"/>
  <c r="X377" i="3"/>
  <c r="W377" i="3"/>
  <c r="V377" i="3"/>
  <c r="U377" i="3"/>
  <c r="X376" i="3"/>
  <c r="W376" i="3"/>
  <c r="V376" i="3"/>
  <c r="U376" i="3"/>
  <c r="X375" i="3"/>
  <c r="W375" i="3"/>
  <c r="V375" i="3"/>
  <c r="U375" i="3"/>
  <c r="X374" i="3"/>
  <c r="W374" i="3"/>
  <c r="V374" i="3"/>
  <c r="U374" i="3"/>
  <c r="X373" i="3"/>
  <c r="W373" i="3"/>
  <c r="V373" i="3"/>
  <c r="U373" i="3"/>
  <c r="X372" i="3"/>
  <c r="W372" i="3"/>
  <c r="V372" i="3"/>
  <c r="U372" i="3"/>
  <c r="X371" i="3"/>
  <c r="W371" i="3"/>
  <c r="V371" i="3"/>
  <c r="U371" i="3"/>
  <c r="X370" i="3"/>
  <c r="W370" i="3"/>
  <c r="V370" i="3"/>
  <c r="U370" i="3"/>
  <c r="X369" i="3"/>
  <c r="W369" i="3"/>
  <c r="V369" i="3"/>
  <c r="U369" i="3"/>
  <c r="X368" i="3"/>
  <c r="W368" i="3"/>
  <c r="V368" i="3"/>
  <c r="U368" i="3"/>
  <c r="X367" i="3"/>
  <c r="W367" i="3"/>
  <c r="V367" i="3"/>
  <c r="U367" i="3"/>
  <c r="X366" i="3"/>
  <c r="W366" i="3"/>
  <c r="V366" i="3"/>
  <c r="U366" i="3"/>
  <c r="X365" i="3"/>
  <c r="W365" i="3"/>
  <c r="V365" i="3"/>
  <c r="U365" i="3"/>
  <c r="X364" i="3"/>
  <c r="W364" i="3"/>
  <c r="V364" i="3"/>
  <c r="U364" i="3"/>
  <c r="X363" i="3"/>
  <c r="W363" i="3"/>
  <c r="V363" i="3"/>
  <c r="U363" i="3"/>
  <c r="X362" i="3"/>
  <c r="W362" i="3"/>
  <c r="V362" i="3"/>
  <c r="U362" i="3"/>
  <c r="X361" i="3"/>
  <c r="W361" i="3"/>
  <c r="V361" i="3"/>
  <c r="U361" i="3"/>
  <c r="X360" i="3"/>
  <c r="W360" i="3"/>
  <c r="V360" i="3"/>
  <c r="U360" i="3"/>
  <c r="X359" i="3"/>
  <c r="W359" i="3"/>
  <c r="V359" i="3"/>
  <c r="U359" i="3"/>
  <c r="X358" i="3"/>
  <c r="W358" i="3"/>
  <c r="V358" i="3"/>
  <c r="U358" i="3"/>
  <c r="X357" i="3"/>
  <c r="W357" i="3"/>
  <c r="V357" i="3"/>
  <c r="U357" i="3"/>
  <c r="X356" i="3"/>
  <c r="W356" i="3"/>
  <c r="V356" i="3"/>
  <c r="U356" i="3"/>
  <c r="X355" i="3"/>
  <c r="W355" i="3"/>
  <c r="V355" i="3"/>
  <c r="U355" i="3"/>
  <c r="X354" i="3"/>
  <c r="W354" i="3"/>
  <c r="V354" i="3"/>
  <c r="U354" i="3"/>
  <c r="X353" i="3"/>
  <c r="W353" i="3"/>
  <c r="V353" i="3"/>
  <c r="U353" i="3"/>
  <c r="X352" i="3"/>
  <c r="W352" i="3"/>
  <c r="V352" i="3"/>
  <c r="U352" i="3"/>
  <c r="X351" i="3"/>
  <c r="W351" i="3"/>
  <c r="V351" i="3"/>
  <c r="U351" i="3"/>
  <c r="X350" i="3"/>
  <c r="W350" i="3"/>
  <c r="V350" i="3"/>
  <c r="U350" i="3"/>
  <c r="X349" i="3"/>
  <c r="W349" i="3"/>
  <c r="V349" i="3"/>
  <c r="U349" i="3"/>
  <c r="X348" i="3"/>
  <c r="W348" i="3"/>
  <c r="V348" i="3"/>
  <c r="U348" i="3"/>
  <c r="X347" i="3"/>
  <c r="W347" i="3"/>
  <c r="V347" i="3"/>
  <c r="U347" i="3"/>
  <c r="X346" i="3"/>
  <c r="W346" i="3"/>
  <c r="V346" i="3"/>
  <c r="U346" i="3"/>
  <c r="X345" i="3"/>
  <c r="W345" i="3"/>
  <c r="V345" i="3"/>
  <c r="U345" i="3"/>
  <c r="X344" i="3"/>
  <c r="W344" i="3"/>
  <c r="V344" i="3"/>
  <c r="U344" i="3"/>
  <c r="X343" i="3"/>
  <c r="W343" i="3"/>
  <c r="V343" i="3"/>
  <c r="U343" i="3"/>
  <c r="X342" i="3"/>
  <c r="W342" i="3"/>
  <c r="V342" i="3"/>
  <c r="U342" i="3"/>
  <c r="X341" i="3"/>
  <c r="W341" i="3"/>
  <c r="V341" i="3"/>
  <c r="U341" i="3"/>
  <c r="X340" i="3"/>
  <c r="W340" i="3"/>
  <c r="V340" i="3"/>
  <c r="U340" i="3"/>
  <c r="X339" i="3"/>
  <c r="W339" i="3"/>
  <c r="V339" i="3"/>
  <c r="U339" i="3"/>
  <c r="X338" i="3"/>
  <c r="W338" i="3"/>
  <c r="V338" i="3"/>
  <c r="U338" i="3"/>
  <c r="X337" i="3"/>
  <c r="W337" i="3"/>
  <c r="V337" i="3"/>
  <c r="U337" i="3"/>
  <c r="X336" i="3"/>
  <c r="W336" i="3"/>
  <c r="V336" i="3"/>
  <c r="U336" i="3"/>
  <c r="X335" i="3"/>
  <c r="W335" i="3"/>
  <c r="V335" i="3"/>
  <c r="U335" i="3"/>
  <c r="X334" i="3"/>
  <c r="W334" i="3"/>
  <c r="V334" i="3"/>
  <c r="U334" i="3"/>
  <c r="X333" i="3"/>
  <c r="W333" i="3"/>
  <c r="V333" i="3"/>
  <c r="U333" i="3"/>
  <c r="X332" i="3"/>
  <c r="W332" i="3"/>
  <c r="V332" i="3"/>
  <c r="U332" i="3"/>
  <c r="X331" i="3"/>
  <c r="W331" i="3"/>
  <c r="V331" i="3"/>
  <c r="U331" i="3"/>
  <c r="X330" i="3"/>
  <c r="W330" i="3"/>
  <c r="V330" i="3"/>
  <c r="U330" i="3"/>
  <c r="X329" i="3"/>
  <c r="W329" i="3"/>
  <c r="V329" i="3"/>
  <c r="U329" i="3"/>
  <c r="X328" i="3"/>
  <c r="W328" i="3"/>
  <c r="V328" i="3"/>
  <c r="U328" i="3"/>
  <c r="X327" i="3"/>
  <c r="W327" i="3"/>
  <c r="V327" i="3"/>
  <c r="U327" i="3"/>
  <c r="X326" i="3"/>
  <c r="W326" i="3"/>
  <c r="V326" i="3"/>
  <c r="U326" i="3"/>
  <c r="X325" i="3"/>
  <c r="W325" i="3"/>
  <c r="V325" i="3"/>
  <c r="U325" i="3"/>
  <c r="X324" i="3"/>
  <c r="W324" i="3"/>
  <c r="V324" i="3"/>
  <c r="U324" i="3"/>
  <c r="X323" i="3"/>
  <c r="W323" i="3"/>
  <c r="V323" i="3"/>
  <c r="U323" i="3"/>
  <c r="X322" i="3"/>
  <c r="W322" i="3"/>
  <c r="V322" i="3"/>
  <c r="U322" i="3"/>
  <c r="X321" i="3"/>
  <c r="W321" i="3"/>
  <c r="V321" i="3"/>
  <c r="U321" i="3"/>
  <c r="X320" i="3"/>
  <c r="W320" i="3"/>
  <c r="V320" i="3"/>
  <c r="U320" i="3"/>
  <c r="X319" i="3"/>
  <c r="W319" i="3"/>
  <c r="V319" i="3"/>
  <c r="U319" i="3"/>
  <c r="X318" i="3"/>
  <c r="W318" i="3"/>
  <c r="V318" i="3"/>
  <c r="U318" i="3"/>
  <c r="X317" i="3"/>
  <c r="W317" i="3"/>
  <c r="V317" i="3"/>
  <c r="U317" i="3"/>
  <c r="X316" i="3"/>
  <c r="W316" i="3"/>
  <c r="V316" i="3"/>
  <c r="U316" i="3"/>
  <c r="X315" i="3"/>
  <c r="W315" i="3"/>
  <c r="V315" i="3"/>
  <c r="U315" i="3"/>
  <c r="X314" i="3"/>
  <c r="W314" i="3"/>
  <c r="V314" i="3"/>
  <c r="U314" i="3"/>
  <c r="X313" i="3"/>
  <c r="W313" i="3"/>
  <c r="V313" i="3"/>
  <c r="U313" i="3"/>
  <c r="X312" i="3"/>
  <c r="W312" i="3"/>
  <c r="V312" i="3"/>
  <c r="U312" i="3"/>
  <c r="X311" i="3"/>
  <c r="W311" i="3"/>
  <c r="V311" i="3"/>
  <c r="U311" i="3"/>
  <c r="X310" i="3"/>
  <c r="W310" i="3"/>
  <c r="V310" i="3"/>
  <c r="U310" i="3"/>
  <c r="X309" i="3"/>
  <c r="W309" i="3"/>
  <c r="V309" i="3"/>
  <c r="U309" i="3"/>
  <c r="X308" i="3"/>
  <c r="W308" i="3"/>
  <c r="V308" i="3"/>
  <c r="U308" i="3"/>
  <c r="X307" i="3"/>
  <c r="W307" i="3"/>
  <c r="V307" i="3"/>
  <c r="U307" i="3"/>
  <c r="X306" i="3"/>
  <c r="W306" i="3"/>
  <c r="V306" i="3"/>
  <c r="U306" i="3"/>
  <c r="X305" i="3"/>
  <c r="W305" i="3"/>
  <c r="V305" i="3"/>
  <c r="U305" i="3"/>
  <c r="X304" i="3"/>
  <c r="W304" i="3"/>
  <c r="V304" i="3"/>
  <c r="U304" i="3"/>
  <c r="X303" i="3"/>
  <c r="W303" i="3"/>
  <c r="V303" i="3"/>
  <c r="U303" i="3"/>
  <c r="X302" i="3"/>
  <c r="W302" i="3"/>
  <c r="V302" i="3"/>
  <c r="U302" i="3"/>
  <c r="X301" i="3"/>
  <c r="W301" i="3"/>
  <c r="V301" i="3"/>
  <c r="U301" i="3"/>
  <c r="X300" i="3"/>
  <c r="W300" i="3"/>
  <c r="V300" i="3"/>
  <c r="U300" i="3"/>
  <c r="X299" i="3"/>
  <c r="W299" i="3"/>
  <c r="V299" i="3"/>
  <c r="U299" i="3"/>
  <c r="X298" i="3"/>
  <c r="W298" i="3"/>
  <c r="V298" i="3"/>
  <c r="U298" i="3"/>
  <c r="X297" i="3"/>
  <c r="W297" i="3"/>
  <c r="V297" i="3"/>
  <c r="U297" i="3"/>
  <c r="X296" i="3"/>
  <c r="W296" i="3"/>
  <c r="V296" i="3"/>
  <c r="U296" i="3"/>
  <c r="X295" i="3"/>
  <c r="W295" i="3"/>
  <c r="V295" i="3"/>
  <c r="U295" i="3"/>
  <c r="X294" i="3"/>
  <c r="W294" i="3"/>
  <c r="V294" i="3"/>
  <c r="U294" i="3"/>
  <c r="X293" i="3"/>
  <c r="W293" i="3"/>
  <c r="V293" i="3"/>
  <c r="U293" i="3"/>
  <c r="X292" i="3"/>
  <c r="W292" i="3"/>
  <c r="V292" i="3"/>
  <c r="U292" i="3"/>
  <c r="X291" i="3"/>
  <c r="W291" i="3"/>
  <c r="V291" i="3"/>
  <c r="U291" i="3"/>
  <c r="X290" i="3"/>
  <c r="W290" i="3"/>
  <c r="V290" i="3"/>
  <c r="U290" i="3"/>
  <c r="X289" i="3"/>
  <c r="W289" i="3"/>
  <c r="V289" i="3"/>
  <c r="U289" i="3"/>
  <c r="X288" i="3"/>
  <c r="W288" i="3"/>
  <c r="V288" i="3"/>
  <c r="U288" i="3"/>
  <c r="X287" i="3"/>
  <c r="W287" i="3"/>
  <c r="V287" i="3"/>
  <c r="U287" i="3"/>
  <c r="X286" i="3"/>
  <c r="W286" i="3"/>
  <c r="V286" i="3"/>
  <c r="U286" i="3"/>
  <c r="X285" i="3"/>
  <c r="W285" i="3"/>
  <c r="V285" i="3"/>
  <c r="U285" i="3"/>
  <c r="X284" i="3"/>
  <c r="W284" i="3"/>
  <c r="V284" i="3"/>
  <c r="U284" i="3"/>
  <c r="X283" i="3"/>
  <c r="W283" i="3"/>
  <c r="V283" i="3"/>
  <c r="U283" i="3"/>
  <c r="X282" i="3"/>
  <c r="W282" i="3"/>
  <c r="V282" i="3"/>
  <c r="U282" i="3"/>
  <c r="X281" i="3"/>
  <c r="W281" i="3"/>
  <c r="V281" i="3"/>
  <c r="U281" i="3"/>
  <c r="X280" i="3"/>
  <c r="W280" i="3"/>
  <c r="V280" i="3"/>
  <c r="U280" i="3"/>
  <c r="X279" i="3"/>
  <c r="W279" i="3"/>
  <c r="V279" i="3"/>
  <c r="U279" i="3"/>
  <c r="X278" i="3"/>
  <c r="W278" i="3"/>
  <c r="V278" i="3"/>
  <c r="U278" i="3"/>
  <c r="X277" i="3"/>
  <c r="W277" i="3"/>
  <c r="V277" i="3"/>
  <c r="U277" i="3"/>
  <c r="X276" i="3"/>
  <c r="W276" i="3"/>
  <c r="V276" i="3"/>
  <c r="U276" i="3"/>
  <c r="X275" i="3"/>
  <c r="W275" i="3"/>
  <c r="V275" i="3"/>
  <c r="U275" i="3"/>
  <c r="X274" i="3"/>
  <c r="W274" i="3"/>
  <c r="V274" i="3"/>
  <c r="U274" i="3"/>
  <c r="X273" i="3"/>
  <c r="W273" i="3"/>
  <c r="V273" i="3"/>
  <c r="U273" i="3"/>
  <c r="X272" i="3"/>
  <c r="W272" i="3"/>
  <c r="V272" i="3"/>
  <c r="U272" i="3"/>
  <c r="X271" i="3"/>
  <c r="W271" i="3"/>
  <c r="V271" i="3"/>
  <c r="U271" i="3"/>
  <c r="X270" i="3"/>
  <c r="W270" i="3"/>
  <c r="V270" i="3"/>
  <c r="U270" i="3"/>
  <c r="X269" i="3"/>
  <c r="W269" i="3"/>
  <c r="V269" i="3"/>
  <c r="U269" i="3"/>
  <c r="X268" i="3"/>
  <c r="W268" i="3"/>
  <c r="V268" i="3"/>
  <c r="U268" i="3"/>
  <c r="X267" i="3"/>
  <c r="W267" i="3"/>
  <c r="V267" i="3"/>
  <c r="U267" i="3"/>
  <c r="X266" i="3"/>
  <c r="W266" i="3"/>
  <c r="V266" i="3"/>
  <c r="U266" i="3"/>
  <c r="X265" i="3"/>
  <c r="W265" i="3"/>
  <c r="V265" i="3"/>
  <c r="U265" i="3"/>
  <c r="X264" i="3"/>
  <c r="W264" i="3"/>
  <c r="V264" i="3"/>
  <c r="U264" i="3"/>
  <c r="X263" i="3"/>
  <c r="W263" i="3"/>
  <c r="V263" i="3"/>
  <c r="U263" i="3"/>
  <c r="X262" i="3"/>
  <c r="W262" i="3"/>
  <c r="V262" i="3"/>
  <c r="U262" i="3"/>
  <c r="X261" i="3"/>
  <c r="W261" i="3"/>
  <c r="V261" i="3"/>
  <c r="U261" i="3"/>
  <c r="X260" i="3"/>
  <c r="W260" i="3"/>
  <c r="V260" i="3"/>
  <c r="U260" i="3"/>
  <c r="X259" i="3"/>
  <c r="W259" i="3"/>
  <c r="V259" i="3"/>
  <c r="U259" i="3"/>
  <c r="X258" i="3"/>
  <c r="W258" i="3"/>
  <c r="V258" i="3"/>
  <c r="U258" i="3"/>
  <c r="X257" i="3"/>
  <c r="W257" i="3"/>
  <c r="V257" i="3"/>
  <c r="U257" i="3"/>
  <c r="X256" i="3"/>
  <c r="W256" i="3"/>
  <c r="V256" i="3"/>
  <c r="U256" i="3"/>
  <c r="X255" i="3"/>
  <c r="W255" i="3"/>
  <c r="V255" i="3"/>
  <c r="U255" i="3"/>
  <c r="X254" i="3"/>
  <c r="W254" i="3"/>
  <c r="V254" i="3"/>
  <c r="U254" i="3"/>
  <c r="X253" i="3"/>
  <c r="W253" i="3"/>
  <c r="V253" i="3"/>
  <c r="U253" i="3"/>
  <c r="X252" i="3"/>
  <c r="W252" i="3"/>
  <c r="V252" i="3"/>
  <c r="U252" i="3"/>
  <c r="X251" i="3"/>
  <c r="W251" i="3"/>
  <c r="V251" i="3"/>
  <c r="U251" i="3"/>
  <c r="X250" i="3"/>
  <c r="W250" i="3"/>
  <c r="V250" i="3"/>
  <c r="U250" i="3"/>
  <c r="X249" i="3"/>
  <c r="W249" i="3"/>
  <c r="V249" i="3"/>
  <c r="U249" i="3"/>
  <c r="X248" i="3"/>
  <c r="W248" i="3"/>
  <c r="V248" i="3"/>
  <c r="U248" i="3"/>
  <c r="X247" i="3"/>
  <c r="W247" i="3"/>
  <c r="V247" i="3"/>
  <c r="U247" i="3"/>
  <c r="X246" i="3"/>
  <c r="W246" i="3"/>
  <c r="V246" i="3"/>
  <c r="U246" i="3"/>
  <c r="X245" i="3"/>
  <c r="W245" i="3"/>
  <c r="V245" i="3"/>
  <c r="U245" i="3"/>
  <c r="X244" i="3"/>
  <c r="W244" i="3"/>
  <c r="V244" i="3"/>
  <c r="U244" i="3"/>
  <c r="X243" i="3"/>
  <c r="W243" i="3"/>
  <c r="V243" i="3"/>
  <c r="U243" i="3"/>
  <c r="X242" i="3"/>
  <c r="W242" i="3"/>
  <c r="V242" i="3"/>
  <c r="U242" i="3"/>
  <c r="X241" i="3"/>
  <c r="W241" i="3"/>
  <c r="V241" i="3"/>
  <c r="U241" i="3"/>
  <c r="X240" i="3"/>
  <c r="W240" i="3"/>
  <c r="V240" i="3"/>
  <c r="U240" i="3"/>
  <c r="X239" i="3"/>
  <c r="W239" i="3"/>
  <c r="V239" i="3"/>
  <c r="U239" i="3"/>
  <c r="X238" i="3"/>
  <c r="W238" i="3"/>
  <c r="V238" i="3"/>
  <c r="U238" i="3"/>
  <c r="X237" i="3"/>
  <c r="W237" i="3"/>
  <c r="V237" i="3"/>
  <c r="U237" i="3"/>
  <c r="X236" i="3"/>
  <c r="W236" i="3"/>
  <c r="V236" i="3"/>
  <c r="U236" i="3"/>
  <c r="X235" i="3"/>
  <c r="W235" i="3"/>
  <c r="V235" i="3"/>
  <c r="U235" i="3"/>
  <c r="X234" i="3"/>
  <c r="W234" i="3"/>
  <c r="V234" i="3"/>
  <c r="U234" i="3"/>
  <c r="X233" i="3"/>
  <c r="W233" i="3"/>
  <c r="V233" i="3"/>
  <c r="U233" i="3"/>
  <c r="X232" i="3"/>
  <c r="W232" i="3"/>
  <c r="V232" i="3"/>
  <c r="U232" i="3"/>
  <c r="X231" i="3"/>
  <c r="W231" i="3"/>
  <c r="V231" i="3"/>
  <c r="U231" i="3"/>
  <c r="X230" i="3"/>
  <c r="W230" i="3"/>
  <c r="V230" i="3"/>
  <c r="U230" i="3"/>
  <c r="X229" i="3"/>
  <c r="W229" i="3"/>
  <c r="V229" i="3"/>
  <c r="U229" i="3"/>
  <c r="X228" i="3"/>
  <c r="W228" i="3"/>
  <c r="V228" i="3"/>
  <c r="U228" i="3"/>
  <c r="X227" i="3"/>
  <c r="W227" i="3"/>
  <c r="V227" i="3"/>
  <c r="U227" i="3"/>
  <c r="X226" i="3"/>
  <c r="W226" i="3"/>
  <c r="V226" i="3"/>
  <c r="U226" i="3"/>
  <c r="X225" i="3"/>
  <c r="W225" i="3"/>
  <c r="V225" i="3"/>
  <c r="U225" i="3"/>
  <c r="X224" i="3"/>
  <c r="W224" i="3"/>
  <c r="V224" i="3"/>
  <c r="U224" i="3"/>
  <c r="X223" i="3"/>
  <c r="W223" i="3"/>
  <c r="V223" i="3"/>
  <c r="U223" i="3"/>
  <c r="X222" i="3"/>
  <c r="W222" i="3"/>
  <c r="V222" i="3"/>
  <c r="U222" i="3"/>
  <c r="X221" i="3"/>
  <c r="W221" i="3"/>
  <c r="V221" i="3"/>
  <c r="U221" i="3"/>
  <c r="X220" i="3"/>
  <c r="W220" i="3"/>
  <c r="V220" i="3"/>
  <c r="U220" i="3"/>
  <c r="X219" i="3"/>
  <c r="W219" i="3"/>
  <c r="V219" i="3"/>
  <c r="U219" i="3"/>
  <c r="X218" i="3"/>
  <c r="W218" i="3"/>
  <c r="V218" i="3"/>
  <c r="U218" i="3"/>
  <c r="X217" i="3"/>
  <c r="W217" i="3"/>
  <c r="V217" i="3"/>
  <c r="U217" i="3"/>
  <c r="X216" i="3"/>
  <c r="W216" i="3"/>
  <c r="V216" i="3"/>
  <c r="U216" i="3"/>
  <c r="X215" i="3"/>
  <c r="W215" i="3"/>
  <c r="V215" i="3"/>
  <c r="U215" i="3"/>
  <c r="X214" i="3"/>
  <c r="W214" i="3"/>
  <c r="V214" i="3"/>
  <c r="U214" i="3"/>
  <c r="X213" i="3"/>
  <c r="W213" i="3"/>
  <c r="V213" i="3"/>
  <c r="U213" i="3"/>
  <c r="X212" i="3"/>
  <c r="W212" i="3"/>
  <c r="V212" i="3"/>
  <c r="U212" i="3"/>
  <c r="X211" i="3"/>
  <c r="W211" i="3"/>
  <c r="V211" i="3"/>
  <c r="U211" i="3"/>
  <c r="X210" i="3"/>
  <c r="W210" i="3"/>
  <c r="V210" i="3"/>
  <c r="U210" i="3"/>
  <c r="X209" i="3"/>
  <c r="W209" i="3"/>
  <c r="V209" i="3"/>
  <c r="U209" i="3"/>
  <c r="X208" i="3"/>
  <c r="W208" i="3"/>
  <c r="V208" i="3"/>
  <c r="U208" i="3"/>
  <c r="X207" i="3"/>
  <c r="W207" i="3"/>
  <c r="V207" i="3"/>
  <c r="U207" i="3"/>
  <c r="X206" i="3"/>
  <c r="W206" i="3"/>
  <c r="V206" i="3"/>
  <c r="U206" i="3"/>
  <c r="X205" i="3"/>
  <c r="W205" i="3"/>
  <c r="V205" i="3"/>
  <c r="U205" i="3"/>
  <c r="X204" i="3"/>
  <c r="W204" i="3"/>
  <c r="V204" i="3"/>
  <c r="U204" i="3"/>
  <c r="X203" i="3"/>
  <c r="W203" i="3"/>
  <c r="V203" i="3"/>
  <c r="U203" i="3"/>
  <c r="X202" i="3"/>
  <c r="W202" i="3"/>
  <c r="V202" i="3"/>
  <c r="U202" i="3"/>
  <c r="X201" i="3"/>
  <c r="W201" i="3"/>
  <c r="V201" i="3"/>
  <c r="U201" i="3"/>
  <c r="X200" i="3"/>
  <c r="W200" i="3"/>
  <c r="V200" i="3"/>
  <c r="U200" i="3"/>
  <c r="X199" i="3"/>
  <c r="W199" i="3"/>
  <c r="V199" i="3"/>
  <c r="U199" i="3"/>
  <c r="X198" i="3"/>
  <c r="W198" i="3"/>
  <c r="V198" i="3"/>
  <c r="U198" i="3"/>
  <c r="X197" i="3"/>
  <c r="W197" i="3"/>
  <c r="V197" i="3"/>
  <c r="U197" i="3"/>
  <c r="X196" i="3"/>
  <c r="W196" i="3"/>
  <c r="V196" i="3"/>
  <c r="U196" i="3"/>
  <c r="X195" i="3"/>
  <c r="W195" i="3"/>
  <c r="V195" i="3"/>
  <c r="U195" i="3"/>
  <c r="X194" i="3"/>
  <c r="W194" i="3"/>
  <c r="V194" i="3"/>
  <c r="U194" i="3"/>
  <c r="X193" i="3"/>
  <c r="W193" i="3"/>
  <c r="V193" i="3"/>
  <c r="U193" i="3"/>
  <c r="X192" i="3"/>
  <c r="W192" i="3"/>
  <c r="V192" i="3"/>
  <c r="U192" i="3"/>
  <c r="X191" i="3"/>
  <c r="W191" i="3"/>
  <c r="V191" i="3"/>
  <c r="U191" i="3"/>
  <c r="X190" i="3"/>
  <c r="W190" i="3"/>
  <c r="V190" i="3"/>
  <c r="U190" i="3"/>
  <c r="X189" i="3"/>
  <c r="W189" i="3"/>
  <c r="V189" i="3"/>
  <c r="U189" i="3"/>
  <c r="X188" i="3"/>
  <c r="W188" i="3"/>
  <c r="V188" i="3"/>
  <c r="U188" i="3"/>
  <c r="X187" i="3"/>
  <c r="W187" i="3"/>
  <c r="V187" i="3"/>
  <c r="U187" i="3"/>
  <c r="X186" i="3"/>
  <c r="W186" i="3"/>
  <c r="V186" i="3"/>
  <c r="U186" i="3"/>
  <c r="X185" i="3"/>
  <c r="W185" i="3"/>
  <c r="V185" i="3"/>
  <c r="U185" i="3"/>
  <c r="X184" i="3"/>
  <c r="W184" i="3"/>
  <c r="V184" i="3"/>
  <c r="U184" i="3"/>
  <c r="X183" i="3"/>
  <c r="W183" i="3"/>
  <c r="V183" i="3"/>
  <c r="U183" i="3"/>
  <c r="X182" i="3"/>
  <c r="W182" i="3"/>
  <c r="V182" i="3"/>
  <c r="U182" i="3"/>
  <c r="X181" i="3"/>
  <c r="W181" i="3"/>
  <c r="V181" i="3"/>
  <c r="U181" i="3"/>
  <c r="X180" i="3"/>
  <c r="W180" i="3"/>
  <c r="V180" i="3"/>
  <c r="U180" i="3"/>
  <c r="X179" i="3"/>
  <c r="W179" i="3"/>
  <c r="V179" i="3"/>
  <c r="U179" i="3"/>
  <c r="X178" i="3"/>
  <c r="W178" i="3"/>
  <c r="V178" i="3"/>
  <c r="U178" i="3"/>
  <c r="X177" i="3"/>
  <c r="W177" i="3"/>
  <c r="V177" i="3"/>
  <c r="U177" i="3"/>
  <c r="X176" i="3"/>
  <c r="W176" i="3"/>
  <c r="V176" i="3"/>
  <c r="U176" i="3"/>
  <c r="X175" i="3"/>
  <c r="W175" i="3"/>
  <c r="V175" i="3"/>
  <c r="U175" i="3"/>
  <c r="X174" i="3"/>
  <c r="W174" i="3"/>
  <c r="V174" i="3"/>
  <c r="U174" i="3"/>
  <c r="X173" i="3"/>
  <c r="W173" i="3"/>
  <c r="V173" i="3"/>
  <c r="U173" i="3"/>
  <c r="X172" i="3"/>
  <c r="W172" i="3"/>
  <c r="V172" i="3"/>
  <c r="U172" i="3"/>
  <c r="X171" i="3"/>
  <c r="W171" i="3"/>
  <c r="V171" i="3"/>
  <c r="U171" i="3"/>
  <c r="X170" i="3"/>
  <c r="W170" i="3"/>
  <c r="V170" i="3"/>
  <c r="U170" i="3"/>
  <c r="X169" i="3"/>
  <c r="W169" i="3"/>
  <c r="V169" i="3"/>
  <c r="U169" i="3"/>
  <c r="X168" i="3"/>
  <c r="W168" i="3"/>
  <c r="V168" i="3"/>
  <c r="U168" i="3"/>
  <c r="X167" i="3"/>
  <c r="W167" i="3"/>
  <c r="V167" i="3"/>
  <c r="U167" i="3"/>
  <c r="X166" i="3"/>
  <c r="W166" i="3"/>
  <c r="V166" i="3"/>
  <c r="U166" i="3"/>
  <c r="X165" i="3"/>
  <c r="W165" i="3"/>
  <c r="V165" i="3"/>
  <c r="U165" i="3"/>
  <c r="X164" i="3"/>
  <c r="W164" i="3"/>
  <c r="V164" i="3"/>
  <c r="U164" i="3"/>
  <c r="X163" i="3"/>
  <c r="W163" i="3"/>
  <c r="V163" i="3"/>
  <c r="U163" i="3"/>
  <c r="X162" i="3"/>
  <c r="W162" i="3"/>
  <c r="V162" i="3"/>
  <c r="U162" i="3"/>
  <c r="X161" i="3"/>
  <c r="W161" i="3"/>
  <c r="V161" i="3"/>
  <c r="U161" i="3"/>
  <c r="X160" i="3"/>
  <c r="W160" i="3"/>
  <c r="V160" i="3"/>
  <c r="U160" i="3"/>
  <c r="X159" i="3"/>
  <c r="W159" i="3"/>
  <c r="V159" i="3"/>
  <c r="U159" i="3"/>
  <c r="X158" i="3"/>
  <c r="W158" i="3"/>
  <c r="V158" i="3"/>
  <c r="U158" i="3"/>
  <c r="X157" i="3"/>
  <c r="W157" i="3"/>
  <c r="V157" i="3"/>
  <c r="U157" i="3"/>
  <c r="X156" i="3"/>
  <c r="W156" i="3"/>
  <c r="V156" i="3"/>
  <c r="U156" i="3"/>
  <c r="X155" i="3"/>
  <c r="W155" i="3"/>
  <c r="V155" i="3"/>
  <c r="U155" i="3"/>
  <c r="X154" i="3"/>
  <c r="W154" i="3"/>
  <c r="V154" i="3"/>
  <c r="U154" i="3"/>
  <c r="X153" i="3"/>
  <c r="W153" i="3"/>
  <c r="V153" i="3"/>
  <c r="U153" i="3"/>
  <c r="X152" i="3"/>
  <c r="W152" i="3"/>
  <c r="V152" i="3"/>
  <c r="U152" i="3"/>
  <c r="X151" i="3"/>
  <c r="W151" i="3"/>
  <c r="V151" i="3"/>
  <c r="U151" i="3"/>
  <c r="X150" i="3"/>
  <c r="W150" i="3"/>
  <c r="V150" i="3"/>
  <c r="U150" i="3"/>
  <c r="X149" i="3"/>
  <c r="W149" i="3"/>
  <c r="V149" i="3"/>
  <c r="U149" i="3"/>
  <c r="X148" i="3"/>
  <c r="W148" i="3"/>
  <c r="V148" i="3"/>
  <c r="U148" i="3"/>
  <c r="X147" i="3"/>
  <c r="W147" i="3"/>
  <c r="V147" i="3"/>
  <c r="U147" i="3"/>
  <c r="X146" i="3"/>
  <c r="W146" i="3"/>
  <c r="V146" i="3"/>
  <c r="U146" i="3"/>
  <c r="X145" i="3"/>
  <c r="W145" i="3"/>
  <c r="V145" i="3"/>
  <c r="U145" i="3"/>
  <c r="X144" i="3"/>
  <c r="W144" i="3"/>
  <c r="V144" i="3"/>
  <c r="U144" i="3"/>
  <c r="X143" i="3"/>
  <c r="W143" i="3"/>
  <c r="V143" i="3"/>
  <c r="U143" i="3"/>
  <c r="X142" i="3"/>
  <c r="W142" i="3"/>
  <c r="V142" i="3"/>
  <c r="U142" i="3"/>
  <c r="X141" i="3"/>
  <c r="W141" i="3"/>
  <c r="V141" i="3"/>
  <c r="U141" i="3"/>
  <c r="X140" i="3"/>
  <c r="W140" i="3"/>
  <c r="V140" i="3"/>
  <c r="U140" i="3"/>
  <c r="X139" i="3"/>
  <c r="W139" i="3"/>
  <c r="V139" i="3"/>
  <c r="U139" i="3"/>
  <c r="X138" i="3"/>
  <c r="W138" i="3"/>
  <c r="V138" i="3"/>
  <c r="U138" i="3"/>
  <c r="X137" i="3"/>
  <c r="W137" i="3"/>
  <c r="V137" i="3"/>
  <c r="U137" i="3"/>
  <c r="X136" i="3"/>
  <c r="W136" i="3"/>
  <c r="V136" i="3"/>
  <c r="U136" i="3"/>
  <c r="X135" i="3"/>
  <c r="W135" i="3"/>
  <c r="V135" i="3"/>
  <c r="U135" i="3"/>
  <c r="X134" i="3"/>
  <c r="W134" i="3"/>
  <c r="V134" i="3"/>
  <c r="U134" i="3"/>
  <c r="X133" i="3"/>
  <c r="W133" i="3"/>
  <c r="V133" i="3"/>
  <c r="U133" i="3"/>
  <c r="X132" i="3"/>
  <c r="W132" i="3"/>
  <c r="V132" i="3"/>
  <c r="U132" i="3"/>
  <c r="X131" i="3"/>
  <c r="W131" i="3"/>
  <c r="V131" i="3"/>
  <c r="U131" i="3"/>
  <c r="X130" i="3"/>
  <c r="W130" i="3"/>
  <c r="V130" i="3"/>
  <c r="U130" i="3"/>
  <c r="X129" i="3"/>
  <c r="W129" i="3"/>
  <c r="V129" i="3"/>
  <c r="U129" i="3"/>
  <c r="X128" i="3"/>
  <c r="W128" i="3"/>
  <c r="V128" i="3"/>
  <c r="U128" i="3"/>
  <c r="X127" i="3"/>
  <c r="W127" i="3"/>
  <c r="V127" i="3"/>
  <c r="U127" i="3"/>
  <c r="X126" i="3"/>
  <c r="W126" i="3"/>
  <c r="V126" i="3"/>
  <c r="U126" i="3"/>
  <c r="X125" i="3"/>
  <c r="W125" i="3"/>
  <c r="V125" i="3"/>
  <c r="U125" i="3"/>
  <c r="X124" i="3"/>
  <c r="W124" i="3"/>
  <c r="V124" i="3"/>
  <c r="U124" i="3"/>
  <c r="X123" i="3"/>
  <c r="W123" i="3"/>
  <c r="V123" i="3"/>
  <c r="U123" i="3"/>
  <c r="X122" i="3"/>
  <c r="W122" i="3"/>
  <c r="V122" i="3"/>
  <c r="U122" i="3"/>
  <c r="X121" i="3"/>
  <c r="W121" i="3"/>
  <c r="V121" i="3"/>
  <c r="U121" i="3"/>
  <c r="X120" i="3"/>
  <c r="W120" i="3"/>
  <c r="V120" i="3"/>
  <c r="U120" i="3"/>
  <c r="X119" i="3"/>
  <c r="W119" i="3"/>
  <c r="V119" i="3"/>
  <c r="U119" i="3"/>
  <c r="X118" i="3"/>
  <c r="W118" i="3"/>
  <c r="V118" i="3"/>
  <c r="U118" i="3"/>
  <c r="X117" i="3"/>
  <c r="W117" i="3"/>
  <c r="V117" i="3"/>
  <c r="U117" i="3"/>
  <c r="X116" i="3"/>
  <c r="W116" i="3"/>
  <c r="V116" i="3"/>
  <c r="U116" i="3"/>
  <c r="X115" i="3"/>
  <c r="W115" i="3"/>
  <c r="V115" i="3"/>
  <c r="U115" i="3"/>
  <c r="X114" i="3"/>
  <c r="W114" i="3"/>
  <c r="V114" i="3"/>
  <c r="U114" i="3"/>
  <c r="X113" i="3"/>
  <c r="W113" i="3"/>
  <c r="V113" i="3"/>
  <c r="U113" i="3"/>
  <c r="X112" i="3"/>
  <c r="W112" i="3"/>
  <c r="V112" i="3"/>
  <c r="U112" i="3"/>
  <c r="X111" i="3"/>
  <c r="W111" i="3"/>
  <c r="V111" i="3"/>
  <c r="U111" i="3"/>
  <c r="X110" i="3"/>
  <c r="W110" i="3"/>
  <c r="V110" i="3"/>
  <c r="U110" i="3"/>
  <c r="X109" i="3"/>
  <c r="W109" i="3"/>
  <c r="V109" i="3"/>
  <c r="U109" i="3"/>
  <c r="X108" i="3"/>
  <c r="W108" i="3"/>
  <c r="V108" i="3"/>
  <c r="U108" i="3"/>
  <c r="X107" i="3"/>
  <c r="W107" i="3"/>
  <c r="V107" i="3"/>
  <c r="U107" i="3"/>
  <c r="X106" i="3"/>
  <c r="W106" i="3"/>
  <c r="V106" i="3"/>
  <c r="U106" i="3"/>
  <c r="X105" i="3"/>
  <c r="W105" i="3"/>
  <c r="V105" i="3"/>
  <c r="U105" i="3"/>
  <c r="X104" i="3"/>
  <c r="W104" i="3"/>
  <c r="V104" i="3"/>
  <c r="U104" i="3"/>
  <c r="X103" i="3"/>
  <c r="W103" i="3"/>
  <c r="V103" i="3"/>
  <c r="U103" i="3"/>
  <c r="X102" i="3"/>
  <c r="W102" i="3"/>
  <c r="V102" i="3"/>
  <c r="U102" i="3"/>
  <c r="X101" i="3"/>
  <c r="W101" i="3"/>
  <c r="V101" i="3"/>
  <c r="U101" i="3"/>
  <c r="X100" i="3"/>
  <c r="W100" i="3"/>
  <c r="V100" i="3"/>
  <c r="U100" i="3"/>
  <c r="X99" i="3"/>
  <c r="W99" i="3"/>
  <c r="V99" i="3"/>
  <c r="U99" i="3"/>
  <c r="X98" i="3"/>
  <c r="W98" i="3"/>
  <c r="V98" i="3"/>
  <c r="U98" i="3"/>
  <c r="X97" i="3"/>
  <c r="W97" i="3"/>
  <c r="V97" i="3"/>
  <c r="U97" i="3"/>
  <c r="X96" i="3"/>
  <c r="W96" i="3"/>
  <c r="V96" i="3"/>
  <c r="U96" i="3"/>
  <c r="X95" i="3"/>
  <c r="W95" i="3"/>
  <c r="V95" i="3"/>
  <c r="U95" i="3"/>
  <c r="X94" i="3"/>
  <c r="W94" i="3"/>
  <c r="V94" i="3"/>
  <c r="U94" i="3"/>
  <c r="X93" i="3"/>
  <c r="W93" i="3"/>
  <c r="V93" i="3"/>
  <c r="U93" i="3"/>
  <c r="X92" i="3"/>
  <c r="W92" i="3"/>
  <c r="V92" i="3"/>
  <c r="U92" i="3"/>
  <c r="X91" i="3"/>
  <c r="W91" i="3"/>
  <c r="V91" i="3"/>
  <c r="U91" i="3"/>
  <c r="X90" i="3"/>
  <c r="W90" i="3"/>
  <c r="V90" i="3"/>
  <c r="U90" i="3"/>
  <c r="X89" i="3"/>
  <c r="W89" i="3"/>
  <c r="V89" i="3"/>
  <c r="U89" i="3"/>
  <c r="X88" i="3"/>
  <c r="W88" i="3"/>
  <c r="V88" i="3"/>
  <c r="U88" i="3"/>
  <c r="X87" i="3"/>
  <c r="W87" i="3"/>
  <c r="V87" i="3"/>
  <c r="U87" i="3"/>
  <c r="X86" i="3"/>
  <c r="W86" i="3"/>
  <c r="V86" i="3"/>
  <c r="U86" i="3"/>
  <c r="X85" i="3"/>
  <c r="W85" i="3"/>
  <c r="V85" i="3"/>
  <c r="U85" i="3"/>
  <c r="X84" i="3"/>
  <c r="W84" i="3"/>
  <c r="V84" i="3"/>
  <c r="U84" i="3"/>
  <c r="X83" i="3"/>
  <c r="W83" i="3"/>
  <c r="V83" i="3"/>
  <c r="U83" i="3"/>
  <c r="X82" i="3"/>
  <c r="W82" i="3"/>
  <c r="V82" i="3"/>
  <c r="U82" i="3"/>
  <c r="X81" i="3"/>
  <c r="W81" i="3"/>
  <c r="V81" i="3"/>
  <c r="U81" i="3"/>
  <c r="X80" i="3"/>
  <c r="W80" i="3"/>
  <c r="V80" i="3"/>
  <c r="U80" i="3"/>
  <c r="X79" i="3"/>
  <c r="W79" i="3"/>
  <c r="V79" i="3"/>
  <c r="U79" i="3"/>
  <c r="X78" i="3"/>
  <c r="W78" i="3"/>
  <c r="V78" i="3"/>
  <c r="U78" i="3"/>
  <c r="X77" i="3"/>
  <c r="W77" i="3"/>
  <c r="V77" i="3"/>
  <c r="U77" i="3"/>
  <c r="X76" i="3"/>
  <c r="W76" i="3"/>
  <c r="V76" i="3"/>
  <c r="U76" i="3"/>
  <c r="X75" i="3"/>
  <c r="W75" i="3"/>
  <c r="V75" i="3"/>
  <c r="U75" i="3"/>
  <c r="X74" i="3"/>
  <c r="W74" i="3"/>
  <c r="V74" i="3"/>
  <c r="U74" i="3"/>
  <c r="X73" i="3"/>
  <c r="W73" i="3"/>
  <c r="V73" i="3"/>
  <c r="U73" i="3"/>
  <c r="X72" i="3"/>
  <c r="W72" i="3"/>
  <c r="V72" i="3"/>
  <c r="U72" i="3"/>
  <c r="X71" i="3"/>
  <c r="W71" i="3"/>
  <c r="V71" i="3"/>
  <c r="U71" i="3"/>
  <c r="X70" i="3"/>
  <c r="W70" i="3"/>
  <c r="V70" i="3"/>
  <c r="U70" i="3"/>
  <c r="X69" i="3"/>
  <c r="W69" i="3"/>
  <c r="V69" i="3"/>
  <c r="U69" i="3"/>
  <c r="X68" i="3"/>
  <c r="W68" i="3"/>
  <c r="V68" i="3"/>
  <c r="U68" i="3"/>
  <c r="X67" i="3"/>
  <c r="W67" i="3"/>
  <c r="V67" i="3"/>
  <c r="U67" i="3"/>
  <c r="X66" i="3"/>
  <c r="W66" i="3"/>
  <c r="V66" i="3"/>
  <c r="U66" i="3"/>
  <c r="X65" i="3"/>
  <c r="W65" i="3"/>
  <c r="V65" i="3"/>
  <c r="U65" i="3"/>
  <c r="X64" i="3"/>
  <c r="W64" i="3"/>
  <c r="V64" i="3"/>
  <c r="U64" i="3"/>
  <c r="X63" i="3"/>
  <c r="W63" i="3"/>
  <c r="V63" i="3"/>
  <c r="U63" i="3"/>
  <c r="X62" i="3"/>
  <c r="W62" i="3"/>
  <c r="V62" i="3"/>
  <c r="U62" i="3"/>
  <c r="X61" i="3"/>
  <c r="W61" i="3"/>
  <c r="V61" i="3"/>
  <c r="U61" i="3"/>
  <c r="X60" i="3"/>
  <c r="W60" i="3"/>
  <c r="V60" i="3"/>
  <c r="U60" i="3"/>
  <c r="X59" i="3"/>
  <c r="W59" i="3"/>
  <c r="V59" i="3"/>
  <c r="U59" i="3"/>
  <c r="X58" i="3"/>
  <c r="W58" i="3"/>
  <c r="V58" i="3"/>
  <c r="U58" i="3"/>
  <c r="X57" i="3"/>
  <c r="W57" i="3"/>
  <c r="V57" i="3"/>
  <c r="U57" i="3"/>
  <c r="X56" i="3"/>
  <c r="W56" i="3"/>
  <c r="V56" i="3"/>
  <c r="U56" i="3"/>
  <c r="X55" i="3"/>
  <c r="W55" i="3"/>
  <c r="V55" i="3"/>
  <c r="U55" i="3"/>
  <c r="X54" i="3"/>
  <c r="W54" i="3"/>
  <c r="V54" i="3"/>
  <c r="U54" i="3"/>
  <c r="X53" i="3"/>
  <c r="W53" i="3"/>
  <c r="V53" i="3"/>
  <c r="U53" i="3"/>
  <c r="X52" i="3"/>
  <c r="W52" i="3"/>
  <c r="V52" i="3"/>
  <c r="U52" i="3"/>
  <c r="X51" i="3"/>
  <c r="W51" i="3"/>
  <c r="V51" i="3"/>
  <c r="U51" i="3"/>
  <c r="X50" i="3"/>
  <c r="W50" i="3"/>
  <c r="V50" i="3"/>
  <c r="U50" i="3"/>
  <c r="X49" i="3"/>
  <c r="W49" i="3"/>
  <c r="V49" i="3"/>
  <c r="U49" i="3"/>
  <c r="X48" i="3"/>
  <c r="W48" i="3"/>
  <c r="V48" i="3"/>
  <c r="U48" i="3"/>
  <c r="X47" i="3"/>
  <c r="W47" i="3"/>
  <c r="V47" i="3"/>
  <c r="U47" i="3"/>
  <c r="X46" i="3"/>
  <c r="W46" i="3"/>
  <c r="V46" i="3"/>
  <c r="U46" i="3"/>
  <c r="X45" i="3"/>
  <c r="W45" i="3"/>
  <c r="V45" i="3"/>
  <c r="U45" i="3"/>
  <c r="X44" i="3"/>
  <c r="W44" i="3"/>
  <c r="V44" i="3"/>
  <c r="U44" i="3"/>
  <c r="X43" i="3"/>
  <c r="W43" i="3"/>
  <c r="V43" i="3"/>
  <c r="U43" i="3"/>
  <c r="X42" i="3"/>
  <c r="W42" i="3"/>
  <c r="V42" i="3"/>
  <c r="U42" i="3"/>
  <c r="X41" i="3"/>
  <c r="W41" i="3"/>
  <c r="V41" i="3"/>
  <c r="U41" i="3"/>
  <c r="X40" i="3"/>
  <c r="W40" i="3"/>
  <c r="V40" i="3"/>
  <c r="U40" i="3"/>
  <c r="X39" i="3"/>
  <c r="W39" i="3"/>
  <c r="V39" i="3"/>
  <c r="U39" i="3"/>
  <c r="X38" i="3"/>
  <c r="W38" i="3"/>
  <c r="V38" i="3"/>
  <c r="U38" i="3"/>
  <c r="X37" i="3"/>
  <c r="W37" i="3"/>
  <c r="V37" i="3"/>
  <c r="U37" i="3"/>
  <c r="X36" i="3"/>
  <c r="W36" i="3"/>
  <c r="V36" i="3"/>
  <c r="U36" i="3"/>
  <c r="X35" i="3"/>
  <c r="W35" i="3"/>
  <c r="V35" i="3"/>
  <c r="U35" i="3"/>
  <c r="X34" i="3"/>
  <c r="W34" i="3"/>
  <c r="V34" i="3"/>
  <c r="U34" i="3"/>
  <c r="X33" i="3"/>
  <c r="W33" i="3"/>
  <c r="V33" i="3"/>
  <c r="U33" i="3"/>
  <c r="X32" i="3"/>
  <c r="W32" i="3"/>
  <c r="V32" i="3"/>
  <c r="U32" i="3"/>
  <c r="X31" i="3"/>
  <c r="W31" i="3"/>
  <c r="V31" i="3"/>
  <c r="U31" i="3"/>
  <c r="X30" i="3"/>
  <c r="W30" i="3"/>
  <c r="V30" i="3"/>
  <c r="U30" i="3"/>
  <c r="X29" i="3"/>
  <c r="W29" i="3"/>
  <c r="V29" i="3"/>
  <c r="U29" i="3"/>
  <c r="X28" i="3"/>
  <c r="W28" i="3"/>
  <c r="V28" i="3"/>
  <c r="U28" i="3"/>
  <c r="X27" i="3"/>
  <c r="W27" i="3"/>
  <c r="V27" i="3"/>
  <c r="U27" i="3"/>
  <c r="X26" i="3"/>
  <c r="W26" i="3"/>
  <c r="V26" i="3"/>
  <c r="U26" i="3"/>
  <c r="X25" i="3"/>
  <c r="W25" i="3"/>
  <c r="V25" i="3"/>
  <c r="U25" i="3"/>
  <c r="X24" i="3"/>
  <c r="W24" i="3"/>
  <c r="V24" i="3"/>
  <c r="U24" i="3"/>
  <c r="X23" i="3"/>
  <c r="W23" i="3"/>
  <c r="V23" i="3"/>
  <c r="U23" i="3"/>
  <c r="X22" i="3"/>
  <c r="W22" i="3"/>
  <c r="V22" i="3"/>
  <c r="U22" i="3"/>
  <c r="X21" i="3"/>
  <c r="W21" i="3"/>
  <c r="V21" i="3"/>
  <c r="U21" i="3"/>
  <c r="X20" i="3"/>
  <c r="W20" i="3"/>
  <c r="V20" i="3"/>
  <c r="U20" i="3"/>
  <c r="X19" i="3"/>
  <c r="W19" i="3"/>
  <c r="V19" i="3"/>
  <c r="U19" i="3"/>
  <c r="X18" i="3"/>
  <c r="W18" i="3"/>
  <c r="V18" i="3"/>
  <c r="U18" i="3"/>
  <c r="X17" i="3"/>
  <c r="W17" i="3"/>
  <c r="V17" i="3"/>
  <c r="U17" i="3"/>
  <c r="X16" i="3"/>
  <c r="W16" i="3"/>
  <c r="V16" i="3"/>
  <c r="U16" i="3"/>
  <c r="X15" i="3"/>
  <c r="W15" i="3"/>
  <c r="V15" i="3"/>
  <c r="U15" i="3"/>
  <c r="X14" i="3"/>
  <c r="W14" i="3"/>
  <c r="V14" i="3"/>
  <c r="U14" i="3"/>
  <c r="X13" i="3"/>
  <c r="W13" i="3"/>
  <c r="V13" i="3"/>
  <c r="U13" i="3"/>
  <c r="X12" i="3"/>
  <c r="W12" i="3"/>
  <c r="V12" i="3"/>
  <c r="U12" i="3"/>
  <c r="X11" i="3"/>
  <c r="W11" i="3"/>
  <c r="V11" i="3"/>
  <c r="U11" i="3"/>
  <c r="X10" i="3"/>
  <c r="W10" i="3"/>
  <c r="V10" i="3"/>
  <c r="U10" i="3"/>
  <c r="X9" i="3"/>
  <c r="W9" i="3"/>
  <c r="V9" i="3"/>
  <c r="U9" i="3"/>
  <c r="X8" i="3"/>
  <c r="W8" i="3"/>
  <c r="V8" i="3"/>
  <c r="U8" i="3"/>
  <c r="X7" i="3"/>
  <c r="W7" i="3"/>
  <c r="V7" i="3"/>
  <c r="U7" i="3"/>
  <c r="X6" i="3"/>
  <c r="W6" i="3"/>
  <c r="V6" i="3"/>
  <c r="U6" i="3"/>
  <c r="X5" i="3"/>
  <c r="W5" i="3"/>
  <c r="V5" i="3"/>
  <c r="U5" i="3"/>
  <c r="X4" i="3"/>
  <c r="W4" i="3"/>
  <c r="V4" i="3"/>
  <c r="U4" i="3"/>
  <c r="X3" i="3"/>
  <c r="W3" i="3"/>
  <c r="V3" i="3"/>
  <c r="U3" i="3"/>
  <c r="M1173" i="3"/>
  <c r="L1173" i="3"/>
  <c r="K1173" i="3"/>
  <c r="J1173" i="3"/>
  <c r="I1173" i="3"/>
  <c r="H1173" i="3"/>
  <c r="G1173" i="3"/>
  <c r="M1172" i="3"/>
  <c r="L1172" i="3"/>
  <c r="K1172" i="3"/>
  <c r="J1172" i="3"/>
  <c r="I1172" i="3"/>
  <c r="H1172" i="3"/>
  <c r="G1172" i="3"/>
  <c r="M1171" i="3"/>
  <c r="L1171" i="3"/>
  <c r="K1171" i="3"/>
  <c r="J1171" i="3"/>
  <c r="I1171" i="3"/>
  <c r="H1171" i="3"/>
  <c r="G1171" i="3"/>
  <c r="M1170" i="3"/>
  <c r="L1170" i="3"/>
  <c r="K1170" i="3"/>
  <c r="J1170" i="3"/>
  <c r="I1170" i="3"/>
  <c r="H1170" i="3"/>
  <c r="G1170" i="3"/>
  <c r="M1169" i="3"/>
  <c r="L1169" i="3"/>
  <c r="K1169" i="3"/>
  <c r="J1169" i="3"/>
  <c r="I1169" i="3"/>
  <c r="H1169" i="3"/>
  <c r="G1169" i="3"/>
  <c r="M1168" i="3"/>
  <c r="L1168" i="3"/>
  <c r="K1168" i="3"/>
  <c r="J1168" i="3"/>
  <c r="I1168" i="3"/>
  <c r="H1168" i="3"/>
  <c r="G1168" i="3"/>
  <c r="M1167" i="3"/>
  <c r="L1167" i="3"/>
  <c r="K1167" i="3"/>
  <c r="J1167" i="3"/>
  <c r="I1167" i="3"/>
  <c r="H1167" i="3"/>
  <c r="G1167" i="3"/>
  <c r="M1166" i="3"/>
  <c r="L1166" i="3"/>
  <c r="K1166" i="3"/>
  <c r="J1166" i="3"/>
  <c r="I1166" i="3"/>
  <c r="H1166" i="3"/>
  <c r="G1166" i="3"/>
  <c r="M1165" i="3"/>
  <c r="L1165" i="3"/>
  <c r="K1165" i="3"/>
  <c r="J1165" i="3"/>
  <c r="I1165" i="3"/>
  <c r="H1165" i="3"/>
  <c r="G1165" i="3"/>
  <c r="M1164" i="3"/>
  <c r="L1164" i="3"/>
  <c r="K1164" i="3"/>
  <c r="J1164" i="3"/>
  <c r="I1164" i="3"/>
  <c r="H1164" i="3"/>
  <c r="G1164" i="3"/>
  <c r="M1163" i="3"/>
  <c r="L1163" i="3"/>
  <c r="K1163" i="3"/>
  <c r="J1163" i="3"/>
  <c r="I1163" i="3"/>
  <c r="H1163" i="3"/>
  <c r="G1163" i="3"/>
  <c r="M1162" i="3"/>
  <c r="L1162" i="3"/>
  <c r="K1162" i="3"/>
  <c r="J1162" i="3"/>
  <c r="I1162" i="3"/>
  <c r="H1162" i="3"/>
  <c r="G1162" i="3"/>
  <c r="M1161" i="3"/>
  <c r="L1161" i="3"/>
  <c r="K1161" i="3"/>
  <c r="J1161" i="3"/>
  <c r="I1161" i="3"/>
  <c r="H1161" i="3"/>
  <c r="G1161" i="3"/>
  <c r="M1160" i="3"/>
  <c r="L1160" i="3"/>
  <c r="K1160" i="3"/>
  <c r="J1160" i="3"/>
  <c r="I1160" i="3"/>
  <c r="H1160" i="3"/>
  <c r="G1160" i="3"/>
  <c r="M1159" i="3"/>
  <c r="L1159" i="3"/>
  <c r="K1159" i="3"/>
  <c r="J1159" i="3"/>
  <c r="I1159" i="3"/>
  <c r="H1159" i="3"/>
  <c r="G1159" i="3"/>
  <c r="M1158" i="3"/>
  <c r="L1158" i="3"/>
  <c r="K1158" i="3"/>
  <c r="J1158" i="3"/>
  <c r="I1158" i="3"/>
  <c r="H1158" i="3"/>
  <c r="G1158" i="3"/>
  <c r="M1157" i="3"/>
  <c r="L1157" i="3"/>
  <c r="K1157" i="3"/>
  <c r="J1157" i="3"/>
  <c r="I1157" i="3"/>
  <c r="H1157" i="3"/>
  <c r="G1157" i="3"/>
  <c r="M1156" i="3"/>
  <c r="L1156" i="3"/>
  <c r="K1156" i="3"/>
  <c r="J1156" i="3"/>
  <c r="I1156" i="3"/>
  <c r="H1156" i="3"/>
  <c r="G1156" i="3"/>
  <c r="M1155" i="3"/>
  <c r="L1155" i="3"/>
  <c r="K1155" i="3"/>
  <c r="J1155" i="3"/>
  <c r="I1155" i="3"/>
  <c r="H1155" i="3"/>
  <c r="G1155" i="3"/>
  <c r="M1154" i="3"/>
  <c r="L1154" i="3"/>
  <c r="K1154" i="3"/>
  <c r="J1154" i="3"/>
  <c r="I1154" i="3"/>
  <c r="H1154" i="3"/>
  <c r="G1154" i="3"/>
  <c r="M1153" i="3"/>
  <c r="L1153" i="3"/>
  <c r="K1153" i="3"/>
  <c r="J1153" i="3"/>
  <c r="I1153" i="3"/>
  <c r="H1153" i="3"/>
  <c r="G1153" i="3"/>
  <c r="M1152" i="3"/>
  <c r="L1152" i="3"/>
  <c r="K1152" i="3"/>
  <c r="J1152" i="3"/>
  <c r="I1152" i="3"/>
  <c r="H1152" i="3"/>
  <c r="G1152" i="3"/>
  <c r="M1151" i="3"/>
  <c r="L1151" i="3"/>
  <c r="K1151" i="3"/>
  <c r="J1151" i="3"/>
  <c r="I1151" i="3"/>
  <c r="H1151" i="3"/>
  <c r="G1151" i="3"/>
  <c r="M1150" i="3"/>
  <c r="L1150" i="3"/>
  <c r="K1150" i="3"/>
  <c r="J1150" i="3"/>
  <c r="I1150" i="3"/>
  <c r="H1150" i="3"/>
  <c r="G1150" i="3"/>
  <c r="M1149" i="3"/>
  <c r="L1149" i="3"/>
  <c r="K1149" i="3"/>
  <c r="J1149" i="3"/>
  <c r="I1149" i="3"/>
  <c r="H1149" i="3"/>
  <c r="G1149" i="3"/>
  <c r="M1148" i="3"/>
  <c r="L1148" i="3"/>
  <c r="K1148" i="3"/>
  <c r="J1148" i="3"/>
  <c r="I1148" i="3"/>
  <c r="H1148" i="3"/>
  <c r="G1148" i="3"/>
  <c r="M1147" i="3"/>
  <c r="L1147" i="3"/>
  <c r="K1147" i="3"/>
  <c r="J1147" i="3"/>
  <c r="I1147" i="3"/>
  <c r="H1147" i="3"/>
  <c r="G1147" i="3"/>
  <c r="M1146" i="3"/>
  <c r="L1146" i="3"/>
  <c r="K1146" i="3"/>
  <c r="J1146" i="3"/>
  <c r="I1146" i="3"/>
  <c r="H1146" i="3"/>
  <c r="G1146" i="3"/>
  <c r="M1145" i="3"/>
  <c r="L1145" i="3"/>
  <c r="K1145" i="3"/>
  <c r="J1145" i="3"/>
  <c r="I1145" i="3"/>
  <c r="H1145" i="3"/>
  <c r="G1145" i="3"/>
  <c r="M1144" i="3"/>
  <c r="L1144" i="3"/>
  <c r="K1144" i="3"/>
  <c r="J1144" i="3"/>
  <c r="I1144" i="3"/>
  <c r="H1144" i="3"/>
  <c r="G1144" i="3"/>
  <c r="M1143" i="3"/>
  <c r="L1143" i="3"/>
  <c r="K1143" i="3"/>
  <c r="J1143" i="3"/>
  <c r="I1143" i="3"/>
  <c r="H1143" i="3"/>
  <c r="G1143" i="3"/>
  <c r="M1142" i="3"/>
  <c r="L1142" i="3"/>
  <c r="K1142" i="3"/>
  <c r="J1142" i="3"/>
  <c r="I1142" i="3"/>
  <c r="H1142" i="3"/>
  <c r="G1142" i="3"/>
  <c r="M1141" i="3"/>
  <c r="L1141" i="3"/>
  <c r="K1141" i="3"/>
  <c r="J1141" i="3"/>
  <c r="I1141" i="3"/>
  <c r="H1141" i="3"/>
  <c r="G1141" i="3"/>
  <c r="M1140" i="3"/>
  <c r="L1140" i="3"/>
  <c r="K1140" i="3"/>
  <c r="J1140" i="3"/>
  <c r="I1140" i="3"/>
  <c r="H1140" i="3"/>
  <c r="G1140" i="3"/>
  <c r="M1139" i="3"/>
  <c r="L1139" i="3"/>
  <c r="K1139" i="3"/>
  <c r="J1139" i="3"/>
  <c r="I1139" i="3"/>
  <c r="H1139" i="3"/>
  <c r="G1139" i="3"/>
  <c r="M1138" i="3"/>
  <c r="L1138" i="3"/>
  <c r="K1138" i="3"/>
  <c r="J1138" i="3"/>
  <c r="I1138" i="3"/>
  <c r="H1138" i="3"/>
  <c r="G1138" i="3"/>
  <c r="M1137" i="3"/>
  <c r="L1137" i="3"/>
  <c r="K1137" i="3"/>
  <c r="J1137" i="3"/>
  <c r="I1137" i="3"/>
  <c r="H1137" i="3"/>
  <c r="G1137" i="3"/>
  <c r="M1136" i="3"/>
  <c r="L1136" i="3"/>
  <c r="K1136" i="3"/>
  <c r="J1136" i="3"/>
  <c r="I1136" i="3"/>
  <c r="H1136" i="3"/>
  <c r="G1136" i="3"/>
  <c r="M1135" i="3"/>
  <c r="L1135" i="3"/>
  <c r="K1135" i="3"/>
  <c r="J1135" i="3"/>
  <c r="I1135" i="3"/>
  <c r="H1135" i="3"/>
  <c r="G1135" i="3"/>
  <c r="M1134" i="3"/>
  <c r="L1134" i="3"/>
  <c r="K1134" i="3"/>
  <c r="J1134" i="3"/>
  <c r="I1134" i="3"/>
  <c r="H1134" i="3"/>
  <c r="G1134" i="3"/>
  <c r="M1133" i="3"/>
  <c r="L1133" i="3"/>
  <c r="K1133" i="3"/>
  <c r="J1133" i="3"/>
  <c r="I1133" i="3"/>
  <c r="H1133" i="3"/>
  <c r="G1133" i="3"/>
  <c r="M1132" i="3"/>
  <c r="L1132" i="3"/>
  <c r="K1132" i="3"/>
  <c r="J1132" i="3"/>
  <c r="I1132" i="3"/>
  <c r="H1132" i="3"/>
  <c r="G1132" i="3"/>
  <c r="M1131" i="3"/>
  <c r="L1131" i="3"/>
  <c r="K1131" i="3"/>
  <c r="J1131" i="3"/>
  <c r="I1131" i="3"/>
  <c r="H1131" i="3"/>
  <c r="G1131" i="3"/>
  <c r="M1130" i="3"/>
  <c r="L1130" i="3"/>
  <c r="K1130" i="3"/>
  <c r="J1130" i="3"/>
  <c r="I1130" i="3"/>
  <c r="H1130" i="3"/>
  <c r="G1130" i="3"/>
  <c r="M1129" i="3"/>
  <c r="L1129" i="3"/>
  <c r="K1129" i="3"/>
  <c r="J1129" i="3"/>
  <c r="I1129" i="3"/>
  <c r="H1129" i="3"/>
  <c r="G1129" i="3"/>
  <c r="M1128" i="3"/>
  <c r="L1128" i="3"/>
  <c r="K1128" i="3"/>
  <c r="J1128" i="3"/>
  <c r="I1128" i="3"/>
  <c r="H1128" i="3"/>
  <c r="G1128" i="3"/>
  <c r="M1127" i="3"/>
  <c r="L1127" i="3"/>
  <c r="K1127" i="3"/>
  <c r="J1127" i="3"/>
  <c r="I1127" i="3"/>
  <c r="H1127" i="3"/>
  <c r="G1127" i="3"/>
  <c r="M1126" i="3"/>
  <c r="L1126" i="3"/>
  <c r="K1126" i="3"/>
  <c r="J1126" i="3"/>
  <c r="I1126" i="3"/>
  <c r="H1126" i="3"/>
  <c r="G1126" i="3"/>
  <c r="M1125" i="3"/>
  <c r="L1125" i="3"/>
  <c r="K1125" i="3"/>
  <c r="J1125" i="3"/>
  <c r="I1125" i="3"/>
  <c r="H1125" i="3"/>
  <c r="G1125" i="3"/>
  <c r="M1124" i="3"/>
  <c r="L1124" i="3"/>
  <c r="K1124" i="3"/>
  <c r="J1124" i="3"/>
  <c r="I1124" i="3"/>
  <c r="H1124" i="3"/>
  <c r="G1124" i="3"/>
  <c r="M1123" i="3"/>
  <c r="L1123" i="3"/>
  <c r="K1123" i="3"/>
  <c r="J1123" i="3"/>
  <c r="I1123" i="3"/>
  <c r="H1123" i="3"/>
  <c r="G1123" i="3"/>
  <c r="M1122" i="3"/>
  <c r="L1122" i="3"/>
  <c r="K1122" i="3"/>
  <c r="J1122" i="3"/>
  <c r="I1122" i="3"/>
  <c r="H1122" i="3"/>
  <c r="G1122" i="3"/>
  <c r="M1121" i="3"/>
  <c r="L1121" i="3"/>
  <c r="K1121" i="3"/>
  <c r="J1121" i="3"/>
  <c r="I1121" i="3"/>
  <c r="H1121" i="3"/>
  <c r="G1121" i="3"/>
  <c r="M1120" i="3"/>
  <c r="L1120" i="3"/>
  <c r="K1120" i="3"/>
  <c r="J1120" i="3"/>
  <c r="I1120" i="3"/>
  <c r="H1120" i="3"/>
  <c r="G1120" i="3"/>
  <c r="M1119" i="3"/>
  <c r="L1119" i="3"/>
  <c r="K1119" i="3"/>
  <c r="J1119" i="3"/>
  <c r="I1119" i="3"/>
  <c r="H1119" i="3"/>
  <c r="G1119" i="3"/>
  <c r="M1118" i="3"/>
  <c r="L1118" i="3"/>
  <c r="K1118" i="3"/>
  <c r="J1118" i="3"/>
  <c r="I1118" i="3"/>
  <c r="H1118" i="3"/>
  <c r="G1118" i="3"/>
  <c r="M1117" i="3"/>
  <c r="L1117" i="3"/>
  <c r="K1117" i="3"/>
  <c r="J1117" i="3"/>
  <c r="I1117" i="3"/>
  <c r="H1117" i="3"/>
  <c r="G1117" i="3"/>
  <c r="M1116" i="3"/>
  <c r="L1116" i="3"/>
  <c r="K1116" i="3"/>
  <c r="J1116" i="3"/>
  <c r="I1116" i="3"/>
  <c r="H1116" i="3"/>
  <c r="G1116" i="3"/>
  <c r="M1115" i="3"/>
  <c r="L1115" i="3"/>
  <c r="K1115" i="3"/>
  <c r="J1115" i="3"/>
  <c r="I1115" i="3"/>
  <c r="H1115" i="3"/>
  <c r="G1115" i="3"/>
  <c r="M1114" i="3"/>
  <c r="L1114" i="3"/>
  <c r="K1114" i="3"/>
  <c r="J1114" i="3"/>
  <c r="I1114" i="3"/>
  <c r="H1114" i="3"/>
  <c r="G1114" i="3"/>
  <c r="M1113" i="3"/>
  <c r="L1113" i="3"/>
  <c r="K1113" i="3"/>
  <c r="J1113" i="3"/>
  <c r="I1113" i="3"/>
  <c r="H1113" i="3"/>
  <c r="G1113" i="3"/>
  <c r="M1112" i="3"/>
  <c r="L1112" i="3"/>
  <c r="K1112" i="3"/>
  <c r="J1112" i="3"/>
  <c r="I1112" i="3"/>
  <c r="H1112" i="3"/>
  <c r="G1112" i="3"/>
  <c r="M1111" i="3"/>
  <c r="L1111" i="3"/>
  <c r="K1111" i="3"/>
  <c r="J1111" i="3"/>
  <c r="I1111" i="3"/>
  <c r="H1111" i="3"/>
  <c r="G1111" i="3"/>
  <c r="M1110" i="3"/>
  <c r="L1110" i="3"/>
  <c r="K1110" i="3"/>
  <c r="J1110" i="3"/>
  <c r="I1110" i="3"/>
  <c r="H1110" i="3"/>
  <c r="G1110" i="3"/>
  <c r="M1109" i="3"/>
  <c r="L1109" i="3"/>
  <c r="K1109" i="3"/>
  <c r="J1109" i="3"/>
  <c r="I1109" i="3"/>
  <c r="H1109" i="3"/>
  <c r="G1109" i="3"/>
  <c r="M1108" i="3"/>
  <c r="L1108" i="3"/>
  <c r="K1108" i="3"/>
  <c r="J1108" i="3"/>
  <c r="I1108" i="3"/>
  <c r="H1108" i="3"/>
  <c r="G1108" i="3"/>
  <c r="M1107" i="3"/>
  <c r="L1107" i="3"/>
  <c r="K1107" i="3"/>
  <c r="J1107" i="3"/>
  <c r="I1107" i="3"/>
  <c r="H1107" i="3"/>
  <c r="G1107" i="3"/>
  <c r="M1106" i="3"/>
  <c r="L1106" i="3"/>
  <c r="K1106" i="3"/>
  <c r="J1106" i="3"/>
  <c r="I1106" i="3"/>
  <c r="H1106" i="3"/>
  <c r="G1106" i="3"/>
  <c r="M1105" i="3"/>
  <c r="L1105" i="3"/>
  <c r="K1105" i="3"/>
  <c r="J1105" i="3"/>
  <c r="I1105" i="3"/>
  <c r="H1105" i="3"/>
  <c r="G1105" i="3"/>
  <c r="M1104" i="3"/>
  <c r="L1104" i="3"/>
  <c r="K1104" i="3"/>
  <c r="J1104" i="3"/>
  <c r="I1104" i="3"/>
  <c r="H1104" i="3"/>
  <c r="G1104" i="3"/>
  <c r="M1103" i="3"/>
  <c r="L1103" i="3"/>
  <c r="K1103" i="3"/>
  <c r="J1103" i="3"/>
  <c r="I1103" i="3"/>
  <c r="H1103" i="3"/>
  <c r="G1103" i="3"/>
  <c r="M1102" i="3"/>
  <c r="L1102" i="3"/>
  <c r="K1102" i="3"/>
  <c r="J1102" i="3"/>
  <c r="I1102" i="3"/>
  <c r="H1102" i="3"/>
  <c r="G1102" i="3"/>
  <c r="M1101" i="3"/>
  <c r="L1101" i="3"/>
  <c r="K1101" i="3"/>
  <c r="J1101" i="3"/>
  <c r="I1101" i="3"/>
  <c r="H1101" i="3"/>
  <c r="G1101" i="3"/>
  <c r="M1100" i="3"/>
  <c r="L1100" i="3"/>
  <c r="K1100" i="3"/>
  <c r="J1100" i="3"/>
  <c r="I1100" i="3"/>
  <c r="H1100" i="3"/>
  <c r="G1100" i="3"/>
  <c r="M1099" i="3"/>
  <c r="L1099" i="3"/>
  <c r="K1099" i="3"/>
  <c r="J1099" i="3"/>
  <c r="I1099" i="3"/>
  <c r="H1099" i="3"/>
  <c r="G1099" i="3"/>
  <c r="M1098" i="3"/>
  <c r="L1098" i="3"/>
  <c r="K1098" i="3"/>
  <c r="J1098" i="3"/>
  <c r="I1098" i="3"/>
  <c r="H1098" i="3"/>
  <c r="G1098" i="3"/>
  <c r="M1097" i="3"/>
  <c r="L1097" i="3"/>
  <c r="K1097" i="3"/>
  <c r="J1097" i="3"/>
  <c r="I1097" i="3"/>
  <c r="H1097" i="3"/>
  <c r="G1097" i="3"/>
  <c r="M1096" i="3"/>
  <c r="L1096" i="3"/>
  <c r="K1096" i="3"/>
  <c r="J1096" i="3"/>
  <c r="I1096" i="3"/>
  <c r="H1096" i="3"/>
  <c r="G1096" i="3"/>
  <c r="M1095" i="3"/>
  <c r="L1095" i="3"/>
  <c r="K1095" i="3"/>
  <c r="J1095" i="3"/>
  <c r="I1095" i="3"/>
  <c r="H1095" i="3"/>
  <c r="G1095" i="3"/>
  <c r="M1094" i="3"/>
  <c r="L1094" i="3"/>
  <c r="K1094" i="3"/>
  <c r="J1094" i="3"/>
  <c r="I1094" i="3"/>
  <c r="H1094" i="3"/>
  <c r="G1094" i="3"/>
  <c r="M1093" i="3"/>
  <c r="L1093" i="3"/>
  <c r="K1093" i="3"/>
  <c r="J1093" i="3"/>
  <c r="I1093" i="3"/>
  <c r="H1093" i="3"/>
  <c r="G1093" i="3"/>
  <c r="M1092" i="3"/>
  <c r="L1092" i="3"/>
  <c r="K1092" i="3"/>
  <c r="J1092" i="3"/>
  <c r="I1092" i="3"/>
  <c r="H1092" i="3"/>
  <c r="G1092" i="3"/>
  <c r="M1091" i="3"/>
  <c r="L1091" i="3"/>
  <c r="K1091" i="3"/>
  <c r="J1091" i="3"/>
  <c r="I1091" i="3"/>
  <c r="H1091" i="3"/>
  <c r="G1091" i="3"/>
  <c r="M1090" i="3"/>
  <c r="L1090" i="3"/>
  <c r="K1090" i="3"/>
  <c r="J1090" i="3"/>
  <c r="I1090" i="3"/>
  <c r="H1090" i="3"/>
  <c r="G1090" i="3"/>
  <c r="M1089" i="3"/>
  <c r="L1089" i="3"/>
  <c r="K1089" i="3"/>
  <c r="J1089" i="3"/>
  <c r="I1089" i="3"/>
  <c r="H1089" i="3"/>
  <c r="G1089" i="3"/>
  <c r="M1088" i="3"/>
  <c r="L1088" i="3"/>
  <c r="K1088" i="3"/>
  <c r="J1088" i="3"/>
  <c r="I1088" i="3"/>
  <c r="H1088" i="3"/>
  <c r="G1088" i="3"/>
  <c r="M1087" i="3"/>
  <c r="L1087" i="3"/>
  <c r="K1087" i="3"/>
  <c r="J1087" i="3"/>
  <c r="I1087" i="3"/>
  <c r="H1087" i="3"/>
  <c r="G1087" i="3"/>
  <c r="M1086" i="3"/>
  <c r="L1086" i="3"/>
  <c r="K1086" i="3"/>
  <c r="J1086" i="3"/>
  <c r="I1086" i="3"/>
  <c r="H1086" i="3"/>
  <c r="G1086" i="3"/>
  <c r="M1085" i="3"/>
  <c r="L1085" i="3"/>
  <c r="K1085" i="3"/>
  <c r="J1085" i="3"/>
  <c r="I1085" i="3"/>
  <c r="H1085" i="3"/>
  <c r="G1085" i="3"/>
  <c r="M1084" i="3"/>
  <c r="L1084" i="3"/>
  <c r="K1084" i="3"/>
  <c r="J1084" i="3"/>
  <c r="I1084" i="3"/>
  <c r="H1084" i="3"/>
  <c r="G1084" i="3"/>
  <c r="M1083" i="3"/>
  <c r="L1083" i="3"/>
  <c r="K1083" i="3"/>
  <c r="J1083" i="3"/>
  <c r="I1083" i="3"/>
  <c r="H1083" i="3"/>
  <c r="G1083" i="3"/>
  <c r="M1082" i="3"/>
  <c r="L1082" i="3"/>
  <c r="K1082" i="3"/>
  <c r="J1082" i="3"/>
  <c r="I1082" i="3"/>
  <c r="H1082" i="3"/>
  <c r="G1082" i="3"/>
  <c r="M1081" i="3"/>
  <c r="L1081" i="3"/>
  <c r="K1081" i="3"/>
  <c r="J1081" i="3"/>
  <c r="I1081" i="3"/>
  <c r="H1081" i="3"/>
  <c r="G1081" i="3"/>
  <c r="M1080" i="3"/>
  <c r="L1080" i="3"/>
  <c r="K1080" i="3"/>
  <c r="J1080" i="3"/>
  <c r="I1080" i="3"/>
  <c r="H1080" i="3"/>
  <c r="G1080" i="3"/>
  <c r="M1079" i="3"/>
  <c r="L1079" i="3"/>
  <c r="K1079" i="3"/>
  <c r="J1079" i="3"/>
  <c r="I1079" i="3"/>
  <c r="H1079" i="3"/>
  <c r="G1079" i="3"/>
  <c r="M1078" i="3"/>
  <c r="L1078" i="3"/>
  <c r="K1078" i="3"/>
  <c r="J1078" i="3"/>
  <c r="I1078" i="3"/>
  <c r="H1078" i="3"/>
  <c r="G1078" i="3"/>
  <c r="M1077" i="3"/>
  <c r="L1077" i="3"/>
  <c r="K1077" i="3"/>
  <c r="J1077" i="3"/>
  <c r="I1077" i="3"/>
  <c r="H1077" i="3"/>
  <c r="G1077" i="3"/>
  <c r="M1076" i="3"/>
  <c r="L1076" i="3"/>
  <c r="K1076" i="3"/>
  <c r="J1076" i="3"/>
  <c r="I1076" i="3"/>
  <c r="H1076" i="3"/>
  <c r="G1076" i="3"/>
  <c r="M1075" i="3"/>
  <c r="L1075" i="3"/>
  <c r="K1075" i="3"/>
  <c r="J1075" i="3"/>
  <c r="I1075" i="3"/>
  <c r="H1075" i="3"/>
  <c r="G1075" i="3"/>
  <c r="M1074" i="3"/>
  <c r="L1074" i="3"/>
  <c r="K1074" i="3"/>
  <c r="J1074" i="3"/>
  <c r="I1074" i="3"/>
  <c r="H1074" i="3"/>
  <c r="G1074" i="3"/>
  <c r="M1073" i="3"/>
  <c r="L1073" i="3"/>
  <c r="K1073" i="3"/>
  <c r="J1073" i="3"/>
  <c r="I1073" i="3"/>
  <c r="H1073" i="3"/>
  <c r="G1073" i="3"/>
  <c r="M1072" i="3"/>
  <c r="L1072" i="3"/>
  <c r="K1072" i="3"/>
  <c r="J1072" i="3"/>
  <c r="I1072" i="3"/>
  <c r="H1072" i="3"/>
  <c r="G1072" i="3"/>
  <c r="M1071" i="3"/>
  <c r="L1071" i="3"/>
  <c r="K1071" i="3"/>
  <c r="J1071" i="3"/>
  <c r="I1071" i="3"/>
  <c r="H1071" i="3"/>
  <c r="G1071" i="3"/>
  <c r="M1070" i="3"/>
  <c r="L1070" i="3"/>
  <c r="K1070" i="3"/>
  <c r="J1070" i="3"/>
  <c r="I1070" i="3"/>
  <c r="H1070" i="3"/>
  <c r="G1070" i="3"/>
  <c r="M1069" i="3"/>
  <c r="L1069" i="3"/>
  <c r="K1069" i="3"/>
  <c r="J1069" i="3"/>
  <c r="I1069" i="3"/>
  <c r="H1069" i="3"/>
  <c r="G1069" i="3"/>
  <c r="M1068" i="3"/>
  <c r="L1068" i="3"/>
  <c r="K1068" i="3"/>
  <c r="J1068" i="3"/>
  <c r="I1068" i="3"/>
  <c r="H1068" i="3"/>
  <c r="G1068" i="3"/>
  <c r="M1067" i="3"/>
  <c r="L1067" i="3"/>
  <c r="K1067" i="3"/>
  <c r="J1067" i="3"/>
  <c r="I1067" i="3"/>
  <c r="H1067" i="3"/>
  <c r="G1067" i="3"/>
  <c r="M1066" i="3"/>
  <c r="L1066" i="3"/>
  <c r="K1066" i="3"/>
  <c r="J1066" i="3"/>
  <c r="I1066" i="3"/>
  <c r="H1066" i="3"/>
  <c r="G1066" i="3"/>
  <c r="M1065" i="3"/>
  <c r="L1065" i="3"/>
  <c r="K1065" i="3"/>
  <c r="J1065" i="3"/>
  <c r="I1065" i="3"/>
  <c r="H1065" i="3"/>
  <c r="G1065" i="3"/>
  <c r="M1064" i="3"/>
  <c r="L1064" i="3"/>
  <c r="K1064" i="3"/>
  <c r="J1064" i="3"/>
  <c r="I1064" i="3"/>
  <c r="H1064" i="3"/>
  <c r="G1064" i="3"/>
  <c r="M1063" i="3"/>
  <c r="L1063" i="3"/>
  <c r="K1063" i="3"/>
  <c r="J1063" i="3"/>
  <c r="I1063" i="3"/>
  <c r="H1063" i="3"/>
  <c r="G1063" i="3"/>
  <c r="M1062" i="3"/>
  <c r="L1062" i="3"/>
  <c r="K1062" i="3"/>
  <c r="J1062" i="3"/>
  <c r="I1062" i="3"/>
  <c r="H1062" i="3"/>
  <c r="G1062" i="3"/>
  <c r="M1061" i="3"/>
  <c r="L1061" i="3"/>
  <c r="K1061" i="3"/>
  <c r="J1061" i="3"/>
  <c r="I1061" i="3"/>
  <c r="H1061" i="3"/>
  <c r="G1061" i="3"/>
  <c r="M1060" i="3"/>
  <c r="L1060" i="3"/>
  <c r="K1060" i="3"/>
  <c r="J1060" i="3"/>
  <c r="I1060" i="3"/>
  <c r="H1060" i="3"/>
  <c r="G1060" i="3"/>
  <c r="M1059" i="3"/>
  <c r="L1059" i="3"/>
  <c r="K1059" i="3"/>
  <c r="J1059" i="3"/>
  <c r="I1059" i="3"/>
  <c r="H1059" i="3"/>
  <c r="G1059" i="3"/>
  <c r="M1058" i="3"/>
  <c r="L1058" i="3"/>
  <c r="K1058" i="3"/>
  <c r="J1058" i="3"/>
  <c r="I1058" i="3"/>
  <c r="H1058" i="3"/>
  <c r="G1058" i="3"/>
  <c r="M1057" i="3"/>
  <c r="L1057" i="3"/>
  <c r="K1057" i="3"/>
  <c r="J1057" i="3"/>
  <c r="I1057" i="3"/>
  <c r="H1057" i="3"/>
  <c r="G1057" i="3"/>
  <c r="M1056" i="3"/>
  <c r="L1056" i="3"/>
  <c r="K1056" i="3"/>
  <c r="J1056" i="3"/>
  <c r="I1056" i="3"/>
  <c r="H1056" i="3"/>
  <c r="G1056" i="3"/>
  <c r="M1055" i="3"/>
  <c r="L1055" i="3"/>
  <c r="K1055" i="3"/>
  <c r="J1055" i="3"/>
  <c r="I1055" i="3"/>
  <c r="H1055" i="3"/>
  <c r="G1055" i="3"/>
  <c r="M1054" i="3"/>
  <c r="L1054" i="3"/>
  <c r="K1054" i="3"/>
  <c r="J1054" i="3"/>
  <c r="I1054" i="3"/>
  <c r="H1054" i="3"/>
  <c r="G1054" i="3"/>
  <c r="M1053" i="3"/>
  <c r="L1053" i="3"/>
  <c r="K1053" i="3"/>
  <c r="J1053" i="3"/>
  <c r="I1053" i="3"/>
  <c r="H1053" i="3"/>
  <c r="G1053" i="3"/>
  <c r="M1052" i="3"/>
  <c r="L1052" i="3"/>
  <c r="K1052" i="3"/>
  <c r="J1052" i="3"/>
  <c r="I1052" i="3"/>
  <c r="H1052" i="3"/>
  <c r="G1052" i="3"/>
  <c r="M1051" i="3"/>
  <c r="L1051" i="3"/>
  <c r="K1051" i="3"/>
  <c r="J1051" i="3"/>
  <c r="I1051" i="3"/>
  <c r="H1051" i="3"/>
  <c r="G1051" i="3"/>
  <c r="M1050" i="3"/>
  <c r="L1050" i="3"/>
  <c r="K1050" i="3"/>
  <c r="J1050" i="3"/>
  <c r="I1050" i="3"/>
  <c r="H1050" i="3"/>
  <c r="G1050" i="3"/>
  <c r="M1049" i="3"/>
  <c r="L1049" i="3"/>
  <c r="K1049" i="3"/>
  <c r="J1049" i="3"/>
  <c r="I1049" i="3"/>
  <c r="H1049" i="3"/>
  <c r="G1049" i="3"/>
  <c r="M1048" i="3"/>
  <c r="L1048" i="3"/>
  <c r="K1048" i="3"/>
  <c r="J1048" i="3"/>
  <c r="I1048" i="3"/>
  <c r="H1048" i="3"/>
  <c r="G1048" i="3"/>
  <c r="M1047" i="3"/>
  <c r="L1047" i="3"/>
  <c r="K1047" i="3"/>
  <c r="J1047" i="3"/>
  <c r="I1047" i="3"/>
  <c r="H1047" i="3"/>
  <c r="G1047" i="3"/>
  <c r="M1046" i="3"/>
  <c r="L1046" i="3"/>
  <c r="K1046" i="3"/>
  <c r="J1046" i="3"/>
  <c r="I1046" i="3"/>
  <c r="H1046" i="3"/>
  <c r="G1046" i="3"/>
  <c r="M1045" i="3"/>
  <c r="L1045" i="3"/>
  <c r="K1045" i="3"/>
  <c r="J1045" i="3"/>
  <c r="I1045" i="3"/>
  <c r="H1045" i="3"/>
  <c r="G1045" i="3"/>
  <c r="M1044" i="3"/>
  <c r="L1044" i="3"/>
  <c r="K1044" i="3"/>
  <c r="J1044" i="3"/>
  <c r="I1044" i="3"/>
  <c r="H1044" i="3"/>
  <c r="G1044" i="3"/>
  <c r="M1043" i="3"/>
  <c r="L1043" i="3"/>
  <c r="K1043" i="3"/>
  <c r="J1043" i="3"/>
  <c r="I1043" i="3"/>
  <c r="H1043" i="3"/>
  <c r="G1043" i="3"/>
  <c r="M1042" i="3"/>
  <c r="L1042" i="3"/>
  <c r="K1042" i="3"/>
  <c r="J1042" i="3"/>
  <c r="I1042" i="3"/>
  <c r="H1042" i="3"/>
  <c r="G1042" i="3"/>
  <c r="M1041" i="3"/>
  <c r="L1041" i="3"/>
  <c r="K1041" i="3"/>
  <c r="J1041" i="3"/>
  <c r="I1041" i="3"/>
  <c r="H1041" i="3"/>
  <c r="G1041" i="3"/>
  <c r="M1040" i="3"/>
  <c r="L1040" i="3"/>
  <c r="K1040" i="3"/>
  <c r="J1040" i="3"/>
  <c r="I1040" i="3"/>
  <c r="H1040" i="3"/>
  <c r="G1040" i="3"/>
  <c r="M1039" i="3"/>
  <c r="L1039" i="3"/>
  <c r="K1039" i="3"/>
  <c r="J1039" i="3"/>
  <c r="I1039" i="3"/>
  <c r="H1039" i="3"/>
  <c r="G1039" i="3"/>
  <c r="M1038" i="3"/>
  <c r="L1038" i="3"/>
  <c r="K1038" i="3"/>
  <c r="J1038" i="3"/>
  <c r="I1038" i="3"/>
  <c r="H1038" i="3"/>
  <c r="G1038" i="3"/>
  <c r="M1037" i="3"/>
  <c r="L1037" i="3"/>
  <c r="K1037" i="3"/>
  <c r="J1037" i="3"/>
  <c r="I1037" i="3"/>
  <c r="H1037" i="3"/>
  <c r="G1037" i="3"/>
  <c r="M1036" i="3"/>
  <c r="L1036" i="3"/>
  <c r="K1036" i="3"/>
  <c r="J1036" i="3"/>
  <c r="I1036" i="3"/>
  <c r="H1036" i="3"/>
  <c r="G1036" i="3"/>
  <c r="M1035" i="3"/>
  <c r="L1035" i="3"/>
  <c r="K1035" i="3"/>
  <c r="J1035" i="3"/>
  <c r="I1035" i="3"/>
  <c r="H1035" i="3"/>
  <c r="G1035" i="3"/>
  <c r="M1034" i="3"/>
  <c r="L1034" i="3"/>
  <c r="K1034" i="3"/>
  <c r="J1034" i="3"/>
  <c r="I1034" i="3"/>
  <c r="H1034" i="3"/>
  <c r="G1034" i="3"/>
  <c r="M1033" i="3"/>
  <c r="L1033" i="3"/>
  <c r="K1033" i="3"/>
  <c r="J1033" i="3"/>
  <c r="I1033" i="3"/>
  <c r="H1033" i="3"/>
  <c r="G1033" i="3"/>
  <c r="M1032" i="3"/>
  <c r="L1032" i="3"/>
  <c r="K1032" i="3"/>
  <c r="J1032" i="3"/>
  <c r="I1032" i="3"/>
  <c r="H1032" i="3"/>
  <c r="G1032" i="3"/>
  <c r="M1031" i="3"/>
  <c r="L1031" i="3"/>
  <c r="K1031" i="3"/>
  <c r="J1031" i="3"/>
  <c r="I1031" i="3"/>
  <c r="H1031" i="3"/>
  <c r="G1031" i="3"/>
  <c r="M1030" i="3"/>
  <c r="L1030" i="3"/>
  <c r="K1030" i="3"/>
  <c r="J1030" i="3"/>
  <c r="I1030" i="3"/>
  <c r="H1030" i="3"/>
  <c r="G1030" i="3"/>
  <c r="M1029" i="3"/>
  <c r="L1029" i="3"/>
  <c r="K1029" i="3"/>
  <c r="J1029" i="3"/>
  <c r="I1029" i="3"/>
  <c r="H1029" i="3"/>
  <c r="G1029" i="3"/>
  <c r="M1028" i="3"/>
  <c r="L1028" i="3"/>
  <c r="K1028" i="3"/>
  <c r="J1028" i="3"/>
  <c r="I1028" i="3"/>
  <c r="H1028" i="3"/>
  <c r="G1028" i="3"/>
  <c r="M1027" i="3"/>
  <c r="L1027" i="3"/>
  <c r="K1027" i="3"/>
  <c r="J1027" i="3"/>
  <c r="I1027" i="3"/>
  <c r="H1027" i="3"/>
  <c r="G1027" i="3"/>
  <c r="M1026" i="3"/>
  <c r="L1026" i="3"/>
  <c r="K1026" i="3"/>
  <c r="J1026" i="3"/>
  <c r="I1026" i="3"/>
  <c r="H1026" i="3"/>
  <c r="G1026" i="3"/>
  <c r="M1025" i="3"/>
  <c r="L1025" i="3"/>
  <c r="K1025" i="3"/>
  <c r="J1025" i="3"/>
  <c r="I1025" i="3"/>
  <c r="H1025" i="3"/>
  <c r="G1025" i="3"/>
  <c r="M1024" i="3"/>
  <c r="L1024" i="3"/>
  <c r="K1024" i="3"/>
  <c r="J1024" i="3"/>
  <c r="I1024" i="3"/>
  <c r="H1024" i="3"/>
  <c r="G1024" i="3"/>
  <c r="M1023" i="3"/>
  <c r="L1023" i="3"/>
  <c r="K1023" i="3"/>
  <c r="J1023" i="3"/>
  <c r="I1023" i="3"/>
  <c r="H1023" i="3"/>
  <c r="G1023" i="3"/>
  <c r="M1022" i="3"/>
  <c r="L1022" i="3"/>
  <c r="K1022" i="3"/>
  <c r="J1022" i="3"/>
  <c r="I1022" i="3"/>
  <c r="H1022" i="3"/>
  <c r="G1022" i="3"/>
  <c r="M1021" i="3"/>
  <c r="L1021" i="3"/>
  <c r="K1021" i="3"/>
  <c r="J1021" i="3"/>
  <c r="I1021" i="3"/>
  <c r="H1021" i="3"/>
  <c r="G1021" i="3"/>
  <c r="M1020" i="3"/>
  <c r="L1020" i="3"/>
  <c r="K1020" i="3"/>
  <c r="J1020" i="3"/>
  <c r="I1020" i="3"/>
  <c r="H1020" i="3"/>
  <c r="G1020" i="3"/>
  <c r="M1019" i="3"/>
  <c r="L1019" i="3"/>
  <c r="K1019" i="3"/>
  <c r="J1019" i="3"/>
  <c r="I1019" i="3"/>
  <c r="H1019" i="3"/>
  <c r="G1019" i="3"/>
  <c r="M1018" i="3"/>
  <c r="L1018" i="3"/>
  <c r="K1018" i="3"/>
  <c r="J1018" i="3"/>
  <c r="I1018" i="3"/>
  <c r="H1018" i="3"/>
  <c r="G1018" i="3"/>
  <c r="M1017" i="3"/>
  <c r="L1017" i="3"/>
  <c r="K1017" i="3"/>
  <c r="J1017" i="3"/>
  <c r="I1017" i="3"/>
  <c r="H1017" i="3"/>
  <c r="G1017" i="3"/>
  <c r="M1016" i="3"/>
  <c r="L1016" i="3"/>
  <c r="K1016" i="3"/>
  <c r="J1016" i="3"/>
  <c r="I1016" i="3"/>
  <c r="H1016" i="3"/>
  <c r="G1016" i="3"/>
  <c r="M1015" i="3"/>
  <c r="L1015" i="3"/>
  <c r="K1015" i="3"/>
  <c r="J1015" i="3"/>
  <c r="I1015" i="3"/>
  <c r="H1015" i="3"/>
  <c r="G1015" i="3"/>
  <c r="M1014" i="3"/>
  <c r="L1014" i="3"/>
  <c r="K1014" i="3"/>
  <c r="J1014" i="3"/>
  <c r="I1014" i="3"/>
  <c r="H1014" i="3"/>
  <c r="G1014" i="3"/>
  <c r="M1013" i="3"/>
  <c r="L1013" i="3"/>
  <c r="K1013" i="3"/>
  <c r="J1013" i="3"/>
  <c r="I1013" i="3"/>
  <c r="H1013" i="3"/>
  <c r="G1013" i="3"/>
  <c r="M1012" i="3"/>
  <c r="L1012" i="3"/>
  <c r="K1012" i="3"/>
  <c r="J1012" i="3"/>
  <c r="I1012" i="3"/>
  <c r="H1012" i="3"/>
  <c r="G1012" i="3"/>
  <c r="M1011" i="3"/>
  <c r="L1011" i="3"/>
  <c r="K1011" i="3"/>
  <c r="J1011" i="3"/>
  <c r="I1011" i="3"/>
  <c r="H1011" i="3"/>
  <c r="G1011" i="3"/>
  <c r="M1010" i="3"/>
  <c r="L1010" i="3"/>
  <c r="K1010" i="3"/>
  <c r="J1010" i="3"/>
  <c r="I1010" i="3"/>
  <c r="H1010" i="3"/>
  <c r="G1010" i="3"/>
  <c r="M1009" i="3"/>
  <c r="L1009" i="3"/>
  <c r="K1009" i="3"/>
  <c r="J1009" i="3"/>
  <c r="I1009" i="3"/>
  <c r="H1009" i="3"/>
  <c r="G1009" i="3"/>
  <c r="M1008" i="3"/>
  <c r="L1008" i="3"/>
  <c r="K1008" i="3"/>
  <c r="J1008" i="3"/>
  <c r="I1008" i="3"/>
  <c r="H1008" i="3"/>
  <c r="G1008" i="3"/>
  <c r="M1007" i="3"/>
  <c r="L1007" i="3"/>
  <c r="K1007" i="3"/>
  <c r="J1007" i="3"/>
  <c r="I1007" i="3"/>
  <c r="H1007" i="3"/>
  <c r="G1007" i="3"/>
  <c r="M1006" i="3"/>
  <c r="L1006" i="3"/>
  <c r="K1006" i="3"/>
  <c r="J1006" i="3"/>
  <c r="I1006" i="3"/>
  <c r="H1006" i="3"/>
  <c r="G1006" i="3"/>
  <c r="M1005" i="3"/>
  <c r="L1005" i="3"/>
  <c r="K1005" i="3"/>
  <c r="J1005" i="3"/>
  <c r="I1005" i="3"/>
  <c r="H1005" i="3"/>
  <c r="G1005" i="3"/>
  <c r="M1004" i="3"/>
  <c r="L1004" i="3"/>
  <c r="K1004" i="3"/>
  <c r="J1004" i="3"/>
  <c r="I1004" i="3"/>
  <c r="H1004" i="3"/>
  <c r="G1004" i="3"/>
  <c r="M1003" i="3"/>
  <c r="L1003" i="3"/>
  <c r="K1003" i="3"/>
  <c r="J1003" i="3"/>
  <c r="I1003" i="3"/>
  <c r="H1003" i="3"/>
  <c r="G1003" i="3"/>
  <c r="M1002" i="3"/>
  <c r="L1002" i="3"/>
  <c r="K1002" i="3"/>
  <c r="J1002" i="3"/>
  <c r="I1002" i="3"/>
  <c r="H1002" i="3"/>
  <c r="G1002" i="3"/>
  <c r="M1001" i="3"/>
  <c r="L1001" i="3"/>
  <c r="K1001" i="3"/>
  <c r="J1001" i="3"/>
  <c r="I1001" i="3"/>
  <c r="H1001" i="3"/>
  <c r="G1001" i="3"/>
  <c r="M1000" i="3"/>
  <c r="L1000" i="3"/>
  <c r="K1000" i="3"/>
  <c r="J1000" i="3"/>
  <c r="I1000" i="3"/>
  <c r="H1000" i="3"/>
  <c r="G1000" i="3"/>
  <c r="M999" i="3"/>
  <c r="L999" i="3"/>
  <c r="K999" i="3"/>
  <c r="J999" i="3"/>
  <c r="I999" i="3"/>
  <c r="H999" i="3"/>
  <c r="G999" i="3"/>
  <c r="M998" i="3"/>
  <c r="L998" i="3"/>
  <c r="K998" i="3"/>
  <c r="J998" i="3"/>
  <c r="I998" i="3"/>
  <c r="H998" i="3"/>
  <c r="G998" i="3"/>
  <c r="M997" i="3"/>
  <c r="L997" i="3"/>
  <c r="K997" i="3"/>
  <c r="J997" i="3"/>
  <c r="I997" i="3"/>
  <c r="H997" i="3"/>
  <c r="G997" i="3"/>
  <c r="M996" i="3"/>
  <c r="L996" i="3"/>
  <c r="K996" i="3"/>
  <c r="J996" i="3"/>
  <c r="I996" i="3"/>
  <c r="H996" i="3"/>
  <c r="G996" i="3"/>
  <c r="M995" i="3"/>
  <c r="L995" i="3"/>
  <c r="K995" i="3"/>
  <c r="J995" i="3"/>
  <c r="I995" i="3"/>
  <c r="H995" i="3"/>
  <c r="G995" i="3"/>
  <c r="M994" i="3"/>
  <c r="L994" i="3"/>
  <c r="K994" i="3"/>
  <c r="J994" i="3"/>
  <c r="I994" i="3"/>
  <c r="H994" i="3"/>
  <c r="G994" i="3"/>
  <c r="M993" i="3"/>
  <c r="L993" i="3"/>
  <c r="K993" i="3"/>
  <c r="J993" i="3"/>
  <c r="I993" i="3"/>
  <c r="H993" i="3"/>
  <c r="G993" i="3"/>
  <c r="M992" i="3"/>
  <c r="L992" i="3"/>
  <c r="K992" i="3"/>
  <c r="J992" i="3"/>
  <c r="I992" i="3"/>
  <c r="H992" i="3"/>
  <c r="G992" i="3"/>
  <c r="M991" i="3"/>
  <c r="L991" i="3"/>
  <c r="K991" i="3"/>
  <c r="J991" i="3"/>
  <c r="I991" i="3"/>
  <c r="H991" i="3"/>
  <c r="G991" i="3"/>
  <c r="M990" i="3"/>
  <c r="L990" i="3"/>
  <c r="K990" i="3"/>
  <c r="J990" i="3"/>
  <c r="I990" i="3"/>
  <c r="H990" i="3"/>
  <c r="G990" i="3"/>
  <c r="M989" i="3"/>
  <c r="L989" i="3"/>
  <c r="K989" i="3"/>
  <c r="J989" i="3"/>
  <c r="I989" i="3"/>
  <c r="H989" i="3"/>
  <c r="G989" i="3"/>
  <c r="M988" i="3"/>
  <c r="L988" i="3"/>
  <c r="K988" i="3"/>
  <c r="J988" i="3"/>
  <c r="I988" i="3"/>
  <c r="H988" i="3"/>
  <c r="G988" i="3"/>
  <c r="M987" i="3"/>
  <c r="L987" i="3"/>
  <c r="K987" i="3"/>
  <c r="J987" i="3"/>
  <c r="I987" i="3"/>
  <c r="H987" i="3"/>
  <c r="G987" i="3"/>
  <c r="M986" i="3"/>
  <c r="L986" i="3"/>
  <c r="K986" i="3"/>
  <c r="J986" i="3"/>
  <c r="I986" i="3"/>
  <c r="H986" i="3"/>
  <c r="G986" i="3"/>
  <c r="M985" i="3"/>
  <c r="L985" i="3"/>
  <c r="K985" i="3"/>
  <c r="J985" i="3"/>
  <c r="I985" i="3"/>
  <c r="H985" i="3"/>
  <c r="G985" i="3"/>
  <c r="M984" i="3"/>
  <c r="L984" i="3"/>
  <c r="K984" i="3"/>
  <c r="J984" i="3"/>
  <c r="I984" i="3"/>
  <c r="H984" i="3"/>
  <c r="G984" i="3"/>
  <c r="M983" i="3"/>
  <c r="L983" i="3"/>
  <c r="K983" i="3"/>
  <c r="J983" i="3"/>
  <c r="I983" i="3"/>
  <c r="H983" i="3"/>
  <c r="G983" i="3"/>
  <c r="M982" i="3"/>
  <c r="L982" i="3"/>
  <c r="K982" i="3"/>
  <c r="J982" i="3"/>
  <c r="I982" i="3"/>
  <c r="H982" i="3"/>
  <c r="G982" i="3"/>
  <c r="M981" i="3"/>
  <c r="L981" i="3"/>
  <c r="K981" i="3"/>
  <c r="J981" i="3"/>
  <c r="I981" i="3"/>
  <c r="H981" i="3"/>
  <c r="G981" i="3"/>
  <c r="M980" i="3"/>
  <c r="L980" i="3"/>
  <c r="K980" i="3"/>
  <c r="J980" i="3"/>
  <c r="I980" i="3"/>
  <c r="H980" i="3"/>
  <c r="G980" i="3"/>
  <c r="M979" i="3"/>
  <c r="L979" i="3"/>
  <c r="K979" i="3"/>
  <c r="J979" i="3"/>
  <c r="I979" i="3"/>
  <c r="H979" i="3"/>
  <c r="G979" i="3"/>
  <c r="M978" i="3"/>
  <c r="L978" i="3"/>
  <c r="K978" i="3"/>
  <c r="J978" i="3"/>
  <c r="I978" i="3"/>
  <c r="H978" i="3"/>
  <c r="G978" i="3"/>
  <c r="M977" i="3"/>
  <c r="L977" i="3"/>
  <c r="K977" i="3"/>
  <c r="J977" i="3"/>
  <c r="I977" i="3"/>
  <c r="H977" i="3"/>
  <c r="G977" i="3"/>
  <c r="M976" i="3"/>
  <c r="L976" i="3"/>
  <c r="K976" i="3"/>
  <c r="J976" i="3"/>
  <c r="I976" i="3"/>
  <c r="H976" i="3"/>
  <c r="G976" i="3"/>
  <c r="M975" i="3"/>
  <c r="L975" i="3"/>
  <c r="K975" i="3"/>
  <c r="J975" i="3"/>
  <c r="I975" i="3"/>
  <c r="H975" i="3"/>
  <c r="G975" i="3"/>
  <c r="M974" i="3"/>
  <c r="L974" i="3"/>
  <c r="K974" i="3"/>
  <c r="J974" i="3"/>
  <c r="I974" i="3"/>
  <c r="H974" i="3"/>
  <c r="G974" i="3"/>
  <c r="M973" i="3"/>
  <c r="L973" i="3"/>
  <c r="K973" i="3"/>
  <c r="J973" i="3"/>
  <c r="I973" i="3"/>
  <c r="H973" i="3"/>
  <c r="G973" i="3"/>
  <c r="M972" i="3"/>
  <c r="L972" i="3"/>
  <c r="K972" i="3"/>
  <c r="J972" i="3"/>
  <c r="I972" i="3"/>
  <c r="H972" i="3"/>
  <c r="G972" i="3"/>
  <c r="M971" i="3"/>
  <c r="L971" i="3"/>
  <c r="K971" i="3"/>
  <c r="J971" i="3"/>
  <c r="I971" i="3"/>
  <c r="H971" i="3"/>
  <c r="G971" i="3"/>
  <c r="M970" i="3"/>
  <c r="L970" i="3"/>
  <c r="K970" i="3"/>
  <c r="J970" i="3"/>
  <c r="I970" i="3"/>
  <c r="H970" i="3"/>
  <c r="G970" i="3"/>
  <c r="M969" i="3"/>
  <c r="L969" i="3"/>
  <c r="K969" i="3"/>
  <c r="J969" i="3"/>
  <c r="I969" i="3"/>
  <c r="H969" i="3"/>
  <c r="G969" i="3"/>
  <c r="M968" i="3"/>
  <c r="L968" i="3"/>
  <c r="K968" i="3"/>
  <c r="J968" i="3"/>
  <c r="I968" i="3"/>
  <c r="H968" i="3"/>
  <c r="G968" i="3"/>
  <c r="M967" i="3"/>
  <c r="L967" i="3"/>
  <c r="K967" i="3"/>
  <c r="J967" i="3"/>
  <c r="I967" i="3"/>
  <c r="H967" i="3"/>
  <c r="G967" i="3"/>
  <c r="M966" i="3"/>
  <c r="L966" i="3"/>
  <c r="K966" i="3"/>
  <c r="J966" i="3"/>
  <c r="I966" i="3"/>
  <c r="H966" i="3"/>
  <c r="G966" i="3"/>
  <c r="M965" i="3"/>
  <c r="L965" i="3"/>
  <c r="K965" i="3"/>
  <c r="J965" i="3"/>
  <c r="I965" i="3"/>
  <c r="H965" i="3"/>
  <c r="G965" i="3"/>
  <c r="M964" i="3"/>
  <c r="L964" i="3"/>
  <c r="K964" i="3"/>
  <c r="J964" i="3"/>
  <c r="I964" i="3"/>
  <c r="H964" i="3"/>
  <c r="G964" i="3"/>
  <c r="M963" i="3"/>
  <c r="L963" i="3"/>
  <c r="K963" i="3"/>
  <c r="J963" i="3"/>
  <c r="I963" i="3"/>
  <c r="H963" i="3"/>
  <c r="G963" i="3"/>
  <c r="M962" i="3"/>
  <c r="L962" i="3"/>
  <c r="K962" i="3"/>
  <c r="J962" i="3"/>
  <c r="I962" i="3"/>
  <c r="H962" i="3"/>
  <c r="G962" i="3"/>
  <c r="M961" i="3"/>
  <c r="L961" i="3"/>
  <c r="K961" i="3"/>
  <c r="J961" i="3"/>
  <c r="I961" i="3"/>
  <c r="H961" i="3"/>
  <c r="G961" i="3"/>
  <c r="M960" i="3"/>
  <c r="L960" i="3"/>
  <c r="K960" i="3"/>
  <c r="J960" i="3"/>
  <c r="I960" i="3"/>
  <c r="H960" i="3"/>
  <c r="G960" i="3"/>
  <c r="M959" i="3"/>
  <c r="L959" i="3"/>
  <c r="K959" i="3"/>
  <c r="J959" i="3"/>
  <c r="I959" i="3"/>
  <c r="H959" i="3"/>
  <c r="G959" i="3"/>
  <c r="M958" i="3"/>
  <c r="L958" i="3"/>
  <c r="K958" i="3"/>
  <c r="J958" i="3"/>
  <c r="I958" i="3"/>
  <c r="H958" i="3"/>
  <c r="G958" i="3"/>
  <c r="M957" i="3"/>
  <c r="L957" i="3"/>
  <c r="K957" i="3"/>
  <c r="J957" i="3"/>
  <c r="I957" i="3"/>
  <c r="H957" i="3"/>
  <c r="G957" i="3"/>
  <c r="M956" i="3"/>
  <c r="L956" i="3"/>
  <c r="K956" i="3"/>
  <c r="J956" i="3"/>
  <c r="I956" i="3"/>
  <c r="H956" i="3"/>
  <c r="G956" i="3"/>
  <c r="M955" i="3"/>
  <c r="L955" i="3"/>
  <c r="K955" i="3"/>
  <c r="J955" i="3"/>
  <c r="I955" i="3"/>
  <c r="H955" i="3"/>
  <c r="G955" i="3"/>
  <c r="M954" i="3"/>
  <c r="L954" i="3"/>
  <c r="K954" i="3"/>
  <c r="J954" i="3"/>
  <c r="I954" i="3"/>
  <c r="H954" i="3"/>
  <c r="G954" i="3"/>
  <c r="M953" i="3"/>
  <c r="L953" i="3"/>
  <c r="K953" i="3"/>
  <c r="J953" i="3"/>
  <c r="I953" i="3"/>
  <c r="H953" i="3"/>
  <c r="G953" i="3"/>
  <c r="M952" i="3"/>
  <c r="L952" i="3"/>
  <c r="K952" i="3"/>
  <c r="J952" i="3"/>
  <c r="I952" i="3"/>
  <c r="H952" i="3"/>
  <c r="G952" i="3"/>
  <c r="M951" i="3"/>
  <c r="L951" i="3"/>
  <c r="K951" i="3"/>
  <c r="J951" i="3"/>
  <c r="I951" i="3"/>
  <c r="H951" i="3"/>
  <c r="G951" i="3"/>
  <c r="M950" i="3"/>
  <c r="L950" i="3"/>
  <c r="K950" i="3"/>
  <c r="J950" i="3"/>
  <c r="I950" i="3"/>
  <c r="H950" i="3"/>
  <c r="G950" i="3"/>
  <c r="M949" i="3"/>
  <c r="L949" i="3"/>
  <c r="K949" i="3"/>
  <c r="J949" i="3"/>
  <c r="I949" i="3"/>
  <c r="H949" i="3"/>
  <c r="G949" i="3"/>
  <c r="M948" i="3"/>
  <c r="L948" i="3"/>
  <c r="K948" i="3"/>
  <c r="J948" i="3"/>
  <c r="I948" i="3"/>
  <c r="H948" i="3"/>
  <c r="G948" i="3"/>
  <c r="M947" i="3"/>
  <c r="L947" i="3"/>
  <c r="K947" i="3"/>
  <c r="J947" i="3"/>
  <c r="I947" i="3"/>
  <c r="H947" i="3"/>
  <c r="G947" i="3"/>
  <c r="M946" i="3"/>
  <c r="L946" i="3"/>
  <c r="K946" i="3"/>
  <c r="J946" i="3"/>
  <c r="I946" i="3"/>
  <c r="H946" i="3"/>
  <c r="G946" i="3"/>
  <c r="M945" i="3"/>
  <c r="L945" i="3"/>
  <c r="K945" i="3"/>
  <c r="J945" i="3"/>
  <c r="I945" i="3"/>
  <c r="H945" i="3"/>
  <c r="G945" i="3"/>
  <c r="M944" i="3"/>
  <c r="L944" i="3"/>
  <c r="K944" i="3"/>
  <c r="J944" i="3"/>
  <c r="I944" i="3"/>
  <c r="H944" i="3"/>
  <c r="G944" i="3"/>
  <c r="M943" i="3"/>
  <c r="L943" i="3"/>
  <c r="K943" i="3"/>
  <c r="J943" i="3"/>
  <c r="I943" i="3"/>
  <c r="H943" i="3"/>
  <c r="G943" i="3"/>
  <c r="M942" i="3"/>
  <c r="L942" i="3"/>
  <c r="K942" i="3"/>
  <c r="J942" i="3"/>
  <c r="I942" i="3"/>
  <c r="H942" i="3"/>
  <c r="G942" i="3"/>
  <c r="M941" i="3"/>
  <c r="L941" i="3"/>
  <c r="K941" i="3"/>
  <c r="J941" i="3"/>
  <c r="I941" i="3"/>
  <c r="H941" i="3"/>
  <c r="G941" i="3"/>
  <c r="M940" i="3"/>
  <c r="L940" i="3"/>
  <c r="K940" i="3"/>
  <c r="J940" i="3"/>
  <c r="I940" i="3"/>
  <c r="H940" i="3"/>
  <c r="G940" i="3"/>
  <c r="M939" i="3"/>
  <c r="L939" i="3"/>
  <c r="K939" i="3"/>
  <c r="J939" i="3"/>
  <c r="I939" i="3"/>
  <c r="H939" i="3"/>
  <c r="G939" i="3"/>
  <c r="M938" i="3"/>
  <c r="L938" i="3"/>
  <c r="K938" i="3"/>
  <c r="J938" i="3"/>
  <c r="I938" i="3"/>
  <c r="H938" i="3"/>
  <c r="G938" i="3"/>
  <c r="M937" i="3"/>
  <c r="L937" i="3"/>
  <c r="K937" i="3"/>
  <c r="J937" i="3"/>
  <c r="I937" i="3"/>
  <c r="H937" i="3"/>
  <c r="G937" i="3"/>
  <c r="M936" i="3"/>
  <c r="L936" i="3"/>
  <c r="K936" i="3"/>
  <c r="J936" i="3"/>
  <c r="I936" i="3"/>
  <c r="H936" i="3"/>
  <c r="G936" i="3"/>
  <c r="M935" i="3"/>
  <c r="L935" i="3"/>
  <c r="K935" i="3"/>
  <c r="J935" i="3"/>
  <c r="I935" i="3"/>
  <c r="H935" i="3"/>
  <c r="G935" i="3"/>
  <c r="M934" i="3"/>
  <c r="L934" i="3"/>
  <c r="K934" i="3"/>
  <c r="J934" i="3"/>
  <c r="I934" i="3"/>
  <c r="H934" i="3"/>
  <c r="G934" i="3"/>
  <c r="M933" i="3"/>
  <c r="L933" i="3"/>
  <c r="K933" i="3"/>
  <c r="J933" i="3"/>
  <c r="I933" i="3"/>
  <c r="H933" i="3"/>
  <c r="G933" i="3"/>
  <c r="M932" i="3"/>
  <c r="L932" i="3"/>
  <c r="K932" i="3"/>
  <c r="J932" i="3"/>
  <c r="I932" i="3"/>
  <c r="H932" i="3"/>
  <c r="G932" i="3"/>
  <c r="M931" i="3"/>
  <c r="L931" i="3"/>
  <c r="K931" i="3"/>
  <c r="J931" i="3"/>
  <c r="I931" i="3"/>
  <c r="H931" i="3"/>
  <c r="G931" i="3"/>
  <c r="M930" i="3"/>
  <c r="L930" i="3"/>
  <c r="K930" i="3"/>
  <c r="J930" i="3"/>
  <c r="I930" i="3"/>
  <c r="H930" i="3"/>
  <c r="G930" i="3"/>
  <c r="M929" i="3"/>
  <c r="L929" i="3"/>
  <c r="K929" i="3"/>
  <c r="J929" i="3"/>
  <c r="I929" i="3"/>
  <c r="H929" i="3"/>
  <c r="G929" i="3"/>
  <c r="M928" i="3"/>
  <c r="L928" i="3"/>
  <c r="K928" i="3"/>
  <c r="J928" i="3"/>
  <c r="I928" i="3"/>
  <c r="H928" i="3"/>
  <c r="G928" i="3"/>
  <c r="M927" i="3"/>
  <c r="L927" i="3"/>
  <c r="K927" i="3"/>
  <c r="J927" i="3"/>
  <c r="I927" i="3"/>
  <c r="H927" i="3"/>
  <c r="G927" i="3"/>
  <c r="M926" i="3"/>
  <c r="L926" i="3"/>
  <c r="K926" i="3"/>
  <c r="J926" i="3"/>
  <c r="I926" i="3"/>
  <c r="H926" i="3"/>
  <c r="G926" i="3"/>
  <c r="M925" i="3"/>
  <c r="L925" i="3"/>
  <c r="K925" i="3"/>
  <c r="J925" i="3"/>
  <c r="I925" i="3"/>
  <c r="H925" i="3"/>
  <c r="G925" i="3"/>
  <c r="M924" i="3"/>
  <c r="L924" i="3"/>
  <c r="K924" i="3"/>
  <c r="J924" i="3"/>
  <c r="I924" i="3"/>
  <c r="H924" i="3"/>
  <c r="G924" i="3"/>
  <c r="M923" i="3"/>
  <c r="L923" i="3"/>
  <c r="K923" i="3"/>
  <c r="J923" i="3"/>
  <c r="I923" i="3"/>
  <c r="H923" i="3"/>
  <c r="G923" i="3"/>
  <c r="M922" i="3"/>
  <c r="L922" i="3"/>
  <c r="K922" i="3"/>
  <c r="J922" i="3"/>
  <c r="I922" i="3"/>
  <c r="H922" i="3"/>
  <c r="G922" i="3"/>
  <c r="M921" i="3"/>
  <c r="L921" i="3"/>
  <c r="K921" i="3"/>
  <c r="J921" i="3"/>
  <c r="I921" i="3"/>
  <c r="H921" i="3"/>
  <c r="G921" i="3"/>
  <c r="M920" i="3"/>
  <c r="L920" i="3"/>
  <c r="K920" i="3"/>
  <c r="J920" i="3"/>
  <c r="I920" i="3"/>
  <c r="H920" i="3"/>
  <c r="G920" i="3"/>
  <c r="M919" i="3"/>
  <c r="L919" i="3"/>
  <c r="K919" i="3"/>
  <c r="J919" i="3"/>
  <c r="I919" i="3"/>
  <c r="H919" i="3"/>
  <c r="G919" i="3"/>
  <c r="M918" i="3"/>
  <c r="L918" i="3"/>
  <c r="K918" i="3"/>
  <c r="J918" i="3"/>
  <c r="I918" i="3"/>
  <c r="H918" i="3"/>
  <c r="G918" i="3"/>
  <c r="M917" i="3"/>
  <c r="L917" i="3"/>
  <c r="K917" i="3"/>
  <c r="J917" i="3"/>
  <c r="I917" i="3"/>
  <c r="H917" i="3"/>
  <c r="G917" i="3"/>
  <c r="M916" i="3"/>
  <c r="L916" i="3"/>
  <c r="K916" i="3"/>
  <c r="J916" i="3"/>
  <c r="I916" i="3"/>
  <c r="H916" i="3"/>
  <c r="G916" i="3"/>
  <c r="M915" i="3"/>
  <c r="L915" i="3"/>
  <c r="K915" i="3"/>
  <c r="J915" i="3"/>
  <c r="I915" i="3"/>
  <c r="H915" i="3"/>
  <c r="G915" i="3"/>
  <c r="M914" i="3"/>
  <c r="L914" i="3"/>
  <c r="K914" i="3"/>
  <c r="J914" i="3"/>
  <c r="I914" i="3"/>
  <c r="H914" i="3"/>
  <c r="G914" i="3"/>
  <c r="M913" i="3"/>
  <c r="L913" i="3"/>
  <c r="K913" i="3"/>
  <c r="J913" i="3"/>
  <c r="I913" i="3"/>
  <c r="H913" i="3"/>
  <c r="G913" i="3"/>
  <c r="M912" i="3"/>
  <c r="L912" i="3"/>
  <c r="K912" i="3"/>
  <c r="J912" i="3"/>
  <c r="I912" i="3"/>
  <c r="H912" i="3"/>
  <c r="G912" i="3"/>
  <c r="M911" i="3"/>
  <c r="L911" i="3"/>
  <c r="K911" i="3"/>
  <c r="J911" i="3"/>
  <c r="I911" i="3"/>
  <c r="H911" i="3"/>
  <c r="G911" i="3"/>
  <c r="M910" i="3"/>
  <c r="L910" i="3"/>
  <c r="K910" i="3"/>
  <c r="J910" i="3"/>
  <c r="I910" i="3"/>
  <c r="H910" i="3"/>
  <c r="G910" i="3"/>
  <c r="M909" i="3"/>
  <c r="L909" i="3"/>
  <c r="K909" i="3"/>
  <c r="J909" i="3"/>
  <c r="I909" i="3"/>
  <c r="H909" i="3"/>
  <c r="G909" i="3"/>
  <c r="M908" i="3"/>
  <c r="L908" i="3"/>
  <c r="K908" i="3"/>
  <c r="J908" i="3"/>
  <c r="I908" i="3"/>
  <c r="H908" i="3"/>
  <c r="G908" i="3"/>
  <c r="M907" i="3"/>
  <c r="L907" i="3"/>
  <c r="K907" i="3"/>
  <c r="J907" i="3"/>
  <c r="I907" i="3"/>
  <c r="H907" i="3"/>
  <c r="G907" i="3"/>
  <c r="M906" i="3"/>
  <c r="L906" i="3"/>
  <c r="K906" i="3"/>
  <c r="J906" i="3"/>
  <c r="I906" i="3"/>
  <c r="H906" i="3"/>
  <c r="G906" i="3"/>
  <c r="M905" i="3"/>
  <c r="L905" i="3"/>
  <c r="K905" i="3"/>
  <c r="J905" i="3"/>
  <c r="I905" i="3"/>
  <c r="H905" i="3"/>
  <c r="G905" i="3"/>
  <c r="M904" i="3"/>
  <c r="L904" i="3"/>
  <c r="K904" i="3"/>
  <c r="J904" i="3"/>
  <c r="I904" i="3"/>
  <c r="H904" i="3"/>
  <c r="G904" i="3"/>
  <c r="M903" i="3"/>
  <c r="L903" i="3"/>
  <c r="K903" i="3"/>
  <c r="J903" i="3"/>
  <c r="I903" i="3"/>
  <c r="H903" i="3"/>
  <c r="G903" i="3"/>
  <c r="M902" i="3"/>
  <c r="L902" i="3"/>
  <c r="K902" i="3"/>
  <c r="J902" i="3"/>
  <c r="I902" i="3"/>
  <c r="H902" i="3"/>
  <c r="G902" i="3"/>
  <c r="M901" i="3"/>
  <c r="L901" i="3"/>
  <c r="K901" i="3"/>
  <c r="J901" i="3"/>
  <c r="I901" i="3"/>
  <c r="H901" i="3"/>
  <c r="G901" i="3"/>
  <c r="M900" i="3"/>
  <c r="L900" i="3"/>
  <c r="K900" i="3"/>
  <c r="J900" i="3"/>
  <c r="I900" i="3"/>
  <c r="H900" i="3"/>
  <c r="G900" i="3"/>
  <c r="M899" i="3"/>
  <c r="L899" i="3"/>
  <c r="K899" i="3"/>
  <c r="J899" i="3"/>
  <c r="I899" i="3"/>
  <c r="H899" i="3"/>
  <c r="G899" i="3"/>
  <c r="M898" i="3"/>
  <c r="L898" i="3"/>
  <c r="K898" i="3"/>
  <c r="J898" i="3"/>
  <c r="I898" i="3"/>
  <c r="H898" i="3"/>
  <c r="G898" i="3"/>
  <c r="M897" i="3"/>
  <c r="L897" i="3"/>
  <c r="K897" i="3"/>
  <c r="J897" i="3"/>
  <c r="I897" i="3"/>
  <c r="H897" i="3"/>
  <c r="G897" i="3"/>
  <c r="M896" i="3"/>
  <c r="L896" i="3"/>
  <c r="K896" i="3"/>
  <c r="J896" i="3"/>
  <c r="I896" i="3"/>
  <c r="H896" i="3"/>
  <c r="G896" i="3"/>
  <c r="M895" i="3"/>
  <c r="L895" i="3"/>
  <c r="K895" i="3"/>
  <c r="J895" i="3"/>
  <c r="I895" i="3"/>
  <c r="H895" i="3"/>
  <c r="G895" i="3"/>
  <c r="M894" i="3"/>
  <c r="L894" i="3"/>
  <c r="K894" i="3"/>
  <c r="J894" i="3"/>
  <c r="I894" i="3"/>
  <c r="H894" i="3"/>
  <c r="G894" i="3"/>
  <c r="M893" i="3"/>
  <c r="L893" i="3"/>
  <c r="K893" i="3"/>
  <c r="J893" i="3"/>
  <c r="I893" i="3"/>
  <c r="H893" i="3"/>
  <c r="G893" i="3"/>
  <c r="M892" i="3"/>
  <c r="L892" i="3"/>
  <c r="K892" i="3"/>
  <c r="J892" i="3"/>
  <c r="I892" i="3"/>
  <c r="H892" i="3"/>
  <c r="G892" i="3"/>
  <c r="M891" i="3"/>
  <c r="L891" i="3"/>
  <c r="K891" i="3"/>
  <c r="J891" i="3"/>
  <c r="I891" i="3"/>
  <c r="H891" i="3"/>
  <c r="G891" i="3"/>
  <c r="M890" i="3"/>
  <c r="L890" i="3"/>
  <c r="K890" i="3"/>
  <c r="J890" i="3"/>
  <c r="I890" i="3"/>
  <c r="H890" i="3"/>
  <c r="G890" i="3"/>
  <c r="M889" i="3"/>
  <c r="L889" i="3"/>
  <c r="K889" i="3"/>
  <c r="J889" i="3"/>
  <c r="I889" i="3"/>
  <c r="H889" i="3"/>
  <c r="G889" i="3"/>
  <c r="M888" i="3"/>
  <c r="L888" i="3"/>
  <c r="K888" i="3"/>
  <c r="J888" i="3"/>
  <c r="I888" i="3"/>
  <c r="H888" i="3"/>
  <c r="G888" i="3"/>
  <c r="M887" i="3"/>
  <c r="L887" i="3"/>
  <c r="K887" i="3"/>
  <c r="J887" i="3"/>
  <c r="I887" i="3"/>
  <c r="H887" i="3"/>
  <c r="G887" i="3"/>
  <c r="M886" i="3"/>
  <c r="L886" i="3"/>
  <c r="K886" i="3"/>
  <c r="J886" i="3"/>
  <c r="I886" i="3"/>
  <c r="H886" i="3"/>
  <c r="G886" i="3"/>
  <c r="M885" i="3"/>
  <c r="L885" i="3"/>
  <c r="K885" i="3"/>
  <c r="J885" i="3"/>
  <c r="I885" i="3"/>
  <c r="H885" i="3"/>
  <c r="G885" i="3"/>
  <c r="M884" i="3"/>
  <c r="L884" i="3"/>
  <c r="K884" i="3"/>
  <c r="J884" i="3"/>
  <c r="I884" i="3"/>
  <c r="H884" i="3"/>
  <c r="G884" i="3"/>
  <c r="M883" i="3"/>
  <c r="L883" i="3"/>
  <c r="K883" i="3"/>
  <c r="J883" i="3"/>
  <c r="I883" i="3"/>
  <c r="H883" i="3"/>
  <c r="G883" i="3"/>
  <c r="M882" i="3"/>
  <c r="L882" i="3"/>
  <c r="K882" i="3"/>
  <c r="J882" i="3"/>
  <c r="I882" i="3"/>
  <c r="H882" i="3"/>
  <c r="G882" i="3"/>
  <c r="M881" i="3"/>
  <c r="L881" i="3"/>
  <c r="K881" i="3"/>
  <c r="J881" i="3"/>
  <c r="I881" i="3"/>
  <c r="H881" i="3"/>
  <c r="G881" i="3"/>
  <c r="M880" i="3"/>
  <c r="L880" i="3"/>
  <c r="K880" i="3"/>
  <c r="J880" i="3"/>
  <c r="I880" i="3"/>
  <c r="H880" i="3"/>
  <c r="G880" i="3"/>
  <c r="M879" i="3"/>
  <c r="L879" i="3"/>
  <c r="K879" i="3"/>
  <c r="J879" i="3"/>
  <c r="I879" i="3"/>
  <c r="H879" i="3"/>
  <c r="G879" i="3"/>
  <c r="M878" i="3"/>
  <c r="L878" i="3"/>
  <c r="K878" i="3"/>
  <c r="J878" i="3"/>
  <c r="I878" i="3"/>
  <c r="H878" i="3"/>
  <c r="G878" i="3"/>
  <c r="M877" i="3"/>
  <c r="L877" i="3"/>
  <c r="K877" i="3"/>
  <c r="J877" i="3"/>
  <c r="I877" i="3"/>
  <c r="H877" i="3"/>
  <c r="G877" i="3"/>
  <c r="M876" i="3"/>
  <c r="L876" i="3"/>
  <c r="K876" i="3"/>
  <c r="J876" i="3"/>
  <c r="I876" i="3"/>
  <c r="H876" i="3"/>
  <c r="G876" i="3"/>
  <c r="M875" i="3"/>
  <c r="L875" i="3"/>
  <c r="K875" i="3"/>
  <c r="J875" i="3"/>
  <c r="I875" i="3"/>
  <c r="H875" i="3"/>
  <c r="G875" i="3"/>
  <c r="M874" i="3"/>
  <c r="L874" i="3"/>
  <c r="K874" i="3"/>
  <c r="J874" i="3"/>
  <c r="I874" i="3"/>
  <c r="H874" i="3"/>
  <c r="G874" i="3"/>
  <c r="M873" i="3"/>
  <c r="L873" i="3"/>
  <c r="K873" i="3"/>
  <c r="J873" i="3"/>
  <c r="I873" i="3"/>
  <c r="H873" i="3"/>
  <c r="G873" i="3"/>
  <c r="M872" i="3"/>
  <c r="L872" i="3"/>
  <c r="K872" i="3"/>
  <c r="J872" i="3"/>
  <c r="I872" i="3"/>
  <c r="H872" i="3"/>
  <c r="G872" i="3"/>
  <c r="M871" i="3"/>
  <c r="L871" i="3"/>
  <c r="K871" i="3"/>
  <c r="J871" i="3"/>
  <c r="I871" i="3"/>
  <c r="H871" i="3"/>
  <c r="G871" i="3"/>
  <c r="M870" i="3"/>
  <c r="L870" i="3"/>
  <c r="K870" i="3"/>
  <c r="J870" i="3"/>
  <c r="I870" i="3"/>
  <c r="H870" i="3"/>
  <c r="G870" i="3"/>
  <c r="M869" i="3"/>
  <c r="L869" i="3"/>
  <c r="K869" i="3"/>
  <c r="J869" i="3"/>
  <c r="I869" i="3"/>
  <c r="H869" i="3"/>
  <c r="G869" i="3"/>
  <c r="M868" i="3"/>
  <c r="L868" i="3"/>
  <c r="K868" i="3"/>
  <c r="J868" i="3"/>
  <c r="I868" i="3"/>
  <c r="H868" i="3"/>
  <c r="G868" i="3"/>
  <c r="M867" i="3"/>
  <c r="L867" i="3"/>
  <c r="K867" i="3"/>
  <c r="J867" i="3"/>
  <c r="I867" i="3"/>
  <c r="H867" i="3"/>
  <c r="G867" i="3"/>
  <c r="M866" i="3"/>
  <c r="L866" i="3"/>
  <c r="K866" i="3"/>
  <c r="J866" i="3"/>
  <c r="I866" i="3"/>
  <c r="H866" i="3"/>
  <c r="G866" i="3"/>
  <c r="M865" i="3"/>
  <c r="L865" i="3"/>
  <c r="K865" i="3"/>
  <c r="J865" i="3"/>
  <c r="I865" i="3"/>
  <c r="H865" i="3"/>
  <c r="G865" i="3"/>
  <c r="M864" i="3"/>
  <c r="L864" i="3"/>
  <c r="K864" i="3"/>
  <c r="J864" i="3"/>
  <c r="I864" i="3"/>
  <c r="H864" i="3"/>
  <c r="G864" i="3"/>
  <c r="M863" i="3"/>
  <c r="L863" i="3"/>
  <c r="K863" i="3"/>
  <c r="J863" i="3"/>
  <c r="I863" i="3"/>
  <c r="H863" i="3"/>
  <c r="G863" i="3"/>
  <c r="M862" i="3"/>
  <c r="L862" i="3"/>
  <c r="K862" i="3"/>
  <c r="J862" i="3"/>
  <c r="I862" i="3"/>
  <c r="H862" i="3"/>
  <c r="G862" i="3"/>
  <c r="M861" i="3"/>
  <c r="L861" i="3"/>
  <c r="K861" i="3"/>
  <c r="J861" i="3"/>
  <c r="I861" i="3"/>
  <c r="H861" i="3"/>
  <c r="G861" i="3"/>
  <c r="M860" i="3"/>
  <c r="L860" i="3"/>
  <c r="K860" i="3"/>
  <c r="J860" i="3"/>
  <c r="I860" i="3"/>
  <c r="H860" i="3"/>
  <c r="G860" i="3"/>
  <c r="M859" i="3"/>
  <c r="L859" i="3"/>
  <c r="K859" i="3"/>
  <c r="J859" i="3"/>
  <c r="I859" i="3"/>
  <c r="H859" i="3"/>
  <c r="G859" i="3"/>
  <c r="M858" i="3"/>
  <c r="L858" i="3"/>
  <c r="K858" i="3"/>
  <c r="J858" i="3"/>
  <c r="I858" i="3"/>
  <c r="H858" i="3"/>
  <c r="G858" i="3"/>
  <c r="M857" i="3"/>
  <c r="L857" i="3"/>
  <c r="K857" i="3"/>
  <c r="J857" i="3"/>
  <c r="I857" i="3"/>
  <c r="H857" i="3"/>
  <c r="G857" i="3"/>
  <c r="M856" i="3"/>
  <c r="L856" i="3"/>
  <c r="K856" i="3"/>
  <c r="J856" i="3"/>
  <c r="I856" i="3"/>
  <c r="H856" i="3"/>
  <c r="G856" i="3"/>
  <c r="M855" i="3"/>
  <c r="L855" i="3"/>
  <c r="K855" i="3"/>
  <c r="J855" i="3"/>
  <c r="I855" i="3"/>
  <c r="H855" i="3"/>
  <c r="G855" i="3"/>
  <c r="M854" i="3"/>
  <c r="L854" i="3"/>
  <c r="K854" i="3"/>
  <c r="J854" i="3"/>
  <c r="I854" i="3"/>
  <c r="H854" i="3"/>
  <c r="G854" i="3"/>
  <c r="M853" i="3"/>
  <c r="L853" i="3"/>
  <c r="K853" i="3"/>
  <c r="J853" i="3"/>
  <c r="I853" i="3"/>
  <c r="H853" i="3"/>
  <c r="G853" i="3"/>
  <c r="M852" i="3"/>
  <c r="L852" i="3"/>
  <c r="K852" i="3"/>
  <c r="J852" i="3"/>
  <c r="I852" i="3"/>
  <c r="H852" i="3"/>
  <c r="G852" i="3"/>
  <c r="M851" i="3"/>
  <c r="L851" i="3"/>
  <c r="K851" i="3"/>
  <c r="J851" i="3"/>
  <c r="I851" i="3"/>
  <c r="H851" i="3"/>
  <c r="G851" i="3"/>
  <c r="M850" i="3"/>
  <c r="L850" i="3"/>
  <c r="K850" i="3"/>
  <c r="J850" i="3"/>
  <c r="I850" i="3"/>
  <c r="H850" i="3"/>
  <c r="G850" i="3"/>
  <c r="M849" i="3"/>
  <c r="L849" i="3"/>
  <c r="K849" i="3"/>
  <c r="J849" i="3"/>
  <c r="I849" i="3"/>
  <c r="H849" i="3"/>
  <c r="G849" i="3"/>
  <c r="M848" i="3"/>
  <c r="L848" i="3"/>
  <c r="K848" i="3"/>
  <c r="J848" i="3"/>
  <c r="I848" i="3"/>
  <c r="H848" i="3"/>
  <c r="G848" i="3"/>
  <c r="M847" i="3"/>
  <c r="L847" i="3"/>
  <c r="K847" i="3"/>
  <c r="J847" i="3"/>
  <c r="I847" i="3"/>
  <c r="H847" i="3"/>
  <c r="G847" i="3"/>
  <c r="M846" i="3"/>
  <c r="L846" i="3"/>
  <c r="K846" i="3"/>
  <c r="J846" i="3"/>
  <c r="I846" i="3"/>
  <c r="H846" i="3"/>
  <c r="G846" i="3"/>
  <c r="M845" i="3"/>
  <c r="L845" i="3"/>
  <c r="K845" i="3"/>
  <c r="J845" i="3"/>
  <c r="I845" i="3"/>
  <c r="H845" i="3"/>
  <c r="G845" i="3"/>
  <c r="M844" i="3"/>
  <c r="L844" i="3"/>
  <c r="K844" i="3"/>
  <c r="J844" i="3"/>
  <c r="I844" i="3"/>
  <c r="H844" i="3"/>
  <c r="G844" i="3"/>
  <c r="M843" i="3"/>
  <c r="L843" i="3"/>
  <c r="K843" i="3"/>
  <c r="J843" i="3"/>
  <c r="I843" i="3"/>
  <c r="H843" i="3"/>
  <c r="G843" i="3"/>
  <c r="M842" i="3"/>
  <c r="L842" i="3"/>
  <c r="K842" i="3"/>
  <c r="J842" i="3"/>
  <c r="I842" i="3"/>
  <c r="H842" i="3"/>
  <c r="G842" i="3"/>
  <c r="M841" i="3"/>
  <c r="L841" i="3"/>
  <c r="K841" i="3"/>
  <c r="J841" i="3"/>
  <c r="I841" i="3"/>
  <c r="H841" i="3"/>
  <c r="G841" i="3"/>
  <c r="M840" i="3"/>
  <c r="L840" i="3"/>
  <c r="K840" i="3"/>
  <c r="J840" i="3"/>
  <c r="I840" i="3"/>
  <c r="H840" i="3"/>
  <c r="G840" i="3"/>
  <c r="M839" i="3"/>
  <c r="L839" i="3"/>
  <c r="K839" i="3"/>
  <c r="J839" i="3"/>
  <c r="I839" i="3"/>
  <c r="H839" i="3"/>
  <c r="G839" i="3"/>
  <c r="M838" i="3"/>
  <c r="L838" i="3"/>
  <c r="K838" i="3"/>
  <c r="J838" i="3"/>
  <c r="I838" i="3"/>
  <c r="H838" i="3"/>
  <c r="G838" i="3"/>
  <c r="M837" i="3"/>
  <c r="L837" i="3"/>
  <c r="K837" i="3"/>
  <c r="J837" i="3"/>
  <c r="I837" i="3"/>
  <c r="H837" i="3"/>
  <c r="G837" i="3"/>
  <c r="M836" i="3"/>
  <c r="L836" i="3"/>
  <c r="K836" i="3"/>
  <c r="J836" i="3"/>
  <c r="I836" i="3"/>
  <c r="H836" i="3"/>
  <c r="G836" i="3"/>
  <c r="M835" i="3"/>
  <c r="L835" i="3"/>
  <c r="K835" i="3"/>
  <c r="J835" i="3"/>
  <c r="I835" i="3"/>
  <c r="H835" i="3"/>
  <c r="G835" i="3"/>
  <c r="M834" i="3"/>
  <c r="L834" i="3"/>
  <c r="K834" i="3"/>
  <c r="J834" i="3"/>
  <c r="I834" i="3"/>
  <c r="H834" i="3"/>
  <c r="G834" i="3"/>
  <c r="M833" i="3"/>
  <c r="L833" i="3"/>
  <c r="K833" i="3"/>
  <c r="J833" i="3"/>
  <c r="I833" i="3"/>
  <c r="H833" i="3"/>
  <c r="G833" i="3"/>
  <c r="M832" i="3"/>
  <c r="L832" i="3"/>
  <c r="K832" i="3"/>
  <c r="J832" i="3"/>
  <c r="I832" i="3"/>
  <c r="H832" i="3"/>
  <c r="G832" i="3"/>
  <c r="M831" i="3"/>
  <c r="L831" i="3"/>
  <c r="K831" i="3"/>
  <c r="J831" i="3"/>
  <c r="I831" i="3"/>
  <c r="H831" i="3"/>
  <c r="G831" i="3"/>
  <c r="M830" i="3"/>
  <c r="L830" i="3"/>
  <c r="K830" i="3"/>
  <c r="J830" i="3"/>
  <c r="I830" i="3"/>
  <c r="H830" i="3"/>
  <c r="G830" i="3"/>
  <c r="M829" i="3"/>
  <c r="L829" i="3"/>
  <c r="K829" i="3"/>
  <c r="J829" i="3"/>
  <c r="I829" i="3"/>
  <c r="H829" i="3"/>
  <c r="G829" i="3"/>
  <c r="M828" i="3"/>
  <c r="L828" i="3"/>
  <c r="K828" i="3"/>
  <c r="J828" i="3"/>
  <c r="I828" i="3"/>
  <c r="H828" i="3"/>
  <c r="G828" i="3"/>
  <c r="M827" i="3"/>
  <c r="L827" i="3"/>
  <c r="K827" i="3"/>
  <c r="J827" i="3"/>
  <c r="I827" i="3"/>
  <c r="H827" i="3"/>
  <c r="G827" i="3"/>
  <c r="M826" i="3"/>
  <c r="L826" i="3"/>
  <c r="K826" i="3"/>
  <c r="J826" i="3"/>
  <c r="I826" i="3"/>
  <c r="H826" i="3"/>
  <c r="G826" i="3"/>
  <c r="M825" i="3"/>
  <c r="L825" i="3"/>
  <c r="K825" i="3"/>
  <c r="J825" i="3"/>
  <c r="I825" i="3"/>
  <c r="H825" i="3"/>
  <c r="G825" i="3"/>
  <c r="M824" i="3"/>
  <c r="L824" i="3"/>
  <c r="K824" i="3"/>
  <c r="J824" i="3"/>
  <c r="I824" i="3"/>
  <c r="H824" i="3"/>
  <c r="G824" i="3"/>
  <c r="M823" i="3"/>
  <c r="L823" i="3"/>
  <c r="K823" i="3"/>
  <c r="J823" i="3"/>
  <c r="I823" i="3"/>
  <c r="H823" i="3"/>
  <c r="G823" i="3"/>
  <c r="M822" i="3"/>
  <c r="L822" i="3"/>
  <c r="K822" i="3"/>
  <c r="J822" i="3"/>
  <c r="I822" i="3"/>
  <c r="H822" i="3"/>
  <c r="G822" i="3"/>
  <c r="M821" i="3"/>
  <c r="L821" i="3"/>
  <c r="K821" i="3"/>
  <c r="J821" i="3"/>
  <c r="I821" i="3"/>
  <c r="H821" i="3"/>
  <c r="G821" i="3"/>
  <c r="M820" i="3"/>
  <c r="L820" i="3"/>
  <c r="K820" i="3"/>
  <c r="J820" i="3"/>
  <c r="I820" i="3"/>
  <c r="H820" i="3"/>
  <c r="G820" i="3"/>
  <c r="M819" i="3"/>
  <c r="L819" i="3"/>
  <c r="K819" i="3"/>
  <c r="J819" i="3"/>
  <c r="I819" i="3"/>
  <c r="H819" i="3"/>
  <c r="G819" i="3"/>
  <c r="M818" i="3"/>
  <c r="L818" i="3"/>
  <c r="K818" i="3"/>
  <c r="J818" i="3"/>
  <c r="I818" i="3"/>
  <c r="H818" i="3"/>
  <c r="G818" i="3"/>
  <c r="M817" i="3"/>
  <c r="L817" i="3"/>
  <c r="K817" i="3"/>
  <c r="J817" i="3"/>
  <c r="I817" i="3"/>
  <c r="H817" i="3"/>
  <c r="G817" i="3"/>
  <c r="M816" i="3"/>
  <c r="L816" i="3"/>
  <c r="K816" i="3"/>
  <c r="J816" i="3"/>
  <c r="I816" i="3"/>
  <c r="H816" i="3"/>
  <c r="G816" i="3"/>
  <c r="M815" i="3"/>
  <c r="L815" i="3"/>
  <c r="K815" i="3"/>
  <c r="J815" i="3"/>
  <c r="I815" i="3"/>
  <c r="H815" i="3"/>
  <c r="G815" i="3"/>
  <c r="M814" i="3"/>
  <c r="L814" i="3"/>
  <c r="K814" i="3"/>
  <c r="J814" i="3"/>
  <c r="I814" i="3"/>
  <c r="H814" i="3"/>
  <c r="G814" i="3"/>
  <c r="M813" i="3"/>
  <c r="L813" i="3"/>
  <c r="K813" i="3"/>
  <c r="J813" i="3"/>
  <c r="I813" i="3"/>
  <c r="H813" i="3"/>
  <c r="G813" i="3"/>
  <c r="M812" i="3"/>
  <c r="L812" i="3"/>
  <c r="K812" i="3"/>
  <c r="J812" i="3"/>
  <c r="I812" i="3"/>
  <c r="H812" i="3"/>
  <c r="G812" i="3"/>
  <c r="M811" i="3"/>
  <c r="L811" i="3"/>
  <c r="K811" i="3"/>
  <c r="J811" i="3"/>
  <c r="I811" i="3"/>
  <c r="H811" i="3"/>
  <c r="G811" i="3"/>
  <c r="M810" i="3"/>
  <c r="L810" i="3"/>
  <c r="K810" i="3"/>
  <c r="J810" i="3"/>
  <c r="I810" i="3"/>
  <c r="H810" i="3"/>
  <c r="G810" i="3"/>
  <c r="M809" i="3"/>
  <c r="L809" i="3"/>
  <c r="K809" i="3"/>
  <c r="J809" i="3"/>
  <c r="I809" i="3"/>
  <c r="H809" i="3"/>
  <c r="G809" i="3"/>
  <c r="M808" i="3"/>
  <c r="L808" i="3"/>
  <c r="K808" i="3"/>
  <c r="J808" i="3"/>
  <c r="I808" i="3"/>
  <c r="H808" i="3"/>
  <c r="G808" i="3"/>
  <c r="M807" i="3"/>
  <c r="L807" i="3"/>
  <c r="K807" i="3"/>
  <c r="J807" i="3"/>
  <c r="I807" i="3"/>
  <c r="H807" i="3"/>
  <c r="G807" i="3"/>
  <c r="M806" i="3"/>
  <c r="L806" i="3"/>
  <c r="K806" i="3"/>
  <c r="J806" i="3"/>
  <c r="I806" i="3"/>
  <c r="H806" i="3"/>
  <c r="G806" i="3"/>
  <c r="M805" i="3"/>
  <c r="L805" i="3"/>
  <c r="K805" i="3"/>
  <c r="J805" i="3"/>
  <c r="I805" i="3"/>
  <c r="H805" i="3"/>
  <c r="G805" i="3"/>
  <c r="M804" i="3"/>
  <c r="L804" i="3"/>
  <c r="K804" i="3"/>
  <c r="J804" i="3"/>
  <c r="I804" i="3"/>
  <c r="H804" i="3"/>
  <c r="G804" i="3"/>
  <c r="M803" i="3"/>
  <c r="L803" i="3"/>
  <c r="K803" i="3"/>
  <c r="J803" i="3"/>
  <c r="I803" i="3"/>
  <c r="H803" i="3"/>
  <c r="G803" i="3"/>
  <c r="M802" i="3"/>
  <c r="L802" i="3"/>
  <c r="K802" i="3"/>
  <c r="J802" i="3"/>
  <c r="I802" i="3"/>
  <c r="H802" i="3"/>
  <c r="G802" i="3"/>
  <c r="M801" i="3"/>
  <c r="L801" i="3"/>
  <c r="K801" i="3"/>
  <c r="J801" i="3"/>
  <c r="I801" i="3"/>
  <c r="H801" i="3"/>
  <c r="G801" i="3"/>
  <c r="M800" i="3"/>
  <c r="L800" i="3"/>
  <c r="K800" i="3"/>
  <c r="J800" i="3"/>
  <c r="I800" i="3"/>
  <c r="H800" i="3"/>
  <c r="G800" i="3"/>
  <c r="M799" i="3"/>
  <c r="L799" i="3"/>
  <c r="K799" i="3"/>
  <c r="J799" i="3"/>
  <c r="I799" i="3"/>
  <c r="H799" i="3"/>
  <c r="G799" i="3"/>
  <c r="M798" i="3"/>
  <c r="L798" i="3"/>
  <c r="K798" i="3"/>
  <c r="J798" i="3"/>
  <c r="I798" i="3"/>
  <c r="H798" i="3"/>
  <c r="G798" i="3"/>
  <c r="M797" i="3"/>
  <c r="L797" i="3"/>
  <c r="K797" i="3"/>
  <c r="J797" i="3"/>
  <c r="I797" i="3"/>
  <c r="H797" i="3"/>
  <c r="G797" i="3"/>
  <c r="M796" i="3"/>
  <c r="L796" i="3"/>
  <c r="K796" i="3"/>
  <c r="J796" i="3"/>
  <c r="I796" i="3"/>
  <c r="H796" i="3"/>
  <c r="G796" i="3"/>
  <c r="M795" i="3"/>
  <c r="L795" i="3"/>
  <c r="K795" i="3"/>
  <c r="J795" i="3"/>
  <c r="I795" i="3"/>
  <c r="H795" i="3"/>
  <c r="G795" i="3"/>
  <c r="M794" i="3"/>
  <c r="L794" i="3"/>
  <c r="K794" i="3"/>
  <c r="J794" i="3"/>
  <c r="I794" i="3"/>
  <c r="H794" i="3"/>
  <c r="G794" i="3"/>
  <c r="M793" i="3"/>
  <c r="L793" i="3"/>
  <c r="K793" i="3"/>
  <c r="J793" i="3"/>
  <c r="I793" i="3"/>
  <c r="H793" i="3"/>
  <c r="G793" i="3"/>
  <c r="M792" i="3"/>
  <c r="L792" i="3"/>
  <c r="K792" i="3"/>
  <c r="J792" i="3"/>
  <c r="I792" i="3"/>
  <c r="H792" i="3"/>
  <c r="G792" i="3"/>
  <c r="M791" i="3"/>
  <c r="L791" i="3"/>
  <c r="K791" i="3"/>
  <c r="J791" i="3"/>
  <c r="I791" i="3"/>
  <c r="H791" i="3"/>
  <c r="G791" i="3"/>
  <c r="M790" i="3"/>
  <c r="L790" i="3"/>
  <c r="K790" i="3"/>
  <c r="J790" i="3"/>
  <c r="I790" i="3"/>
  <c r="H790" i="3"/>
  <c r="G790" i="3"/>
  <c r="M789" i="3"/>
  <c r="L789" i="3"/>
  <c r="K789" i="3"/>
  <c r="J789" i="3"/>
  <c r="I789" i="3"/>
  <c r="H789" i="3"/>
  <c r="G789" i="3"/>
  <c r="M788" i="3"/>
  <c r="L788" i="3"/>
  <c r="K788" i="3"/>
  <c r="J788" i="3"/>
  <c r="I788" i="3"/>
  <c r="H788" i="3"/>
  <c r="G788" i="3"/>
  <c r="M787" i="3"/>
  <c r="L787" i="3"/>
  <c r="K787" i="3"/>
  <c r="J787" i="3"/>
  <c r="I787" i="3"/>
  <c r="H787" i="3"/>
  <c r="G787" i="3"/>
  <c r="M786" i="3"/>
  <c r="L786" i="3"/>
  <c r="K786" i="3"/>
  <c r="J786" i="3"/>
  <c r="I786" i="3"/>
  <c r="H786" i="3"/>
  <c r="G786" i="3"/>
  <c r="M785" i="3"/>
  <c r="L785" i="3"/>
  <c r="K785" i="3"/>
  <c r="J785" i="3"/>
  <c r="I785" i="3"/>
  <c r="H785" i="3"/>
  <c r="G785" i="3"/>
  <c r="M784" i="3"/>
  <c r="L784" i="3"/>
  <c r="K784" i="3"/>
  <c r="J784" i="3"/>
  <c r="I784" i="3"/>
  <c r="H784" i="3"/>
  <c r="G784" i="3"/>
  <c r="M783" i="3"/>
  <c r="L783" i="3"/>
  <c r="K783" i="3"/>
  <c r="J783" i="3"/>
  <c r="I783" i="3"/>
  <c r="H783" i="3"/>
  <c r="G783" i="3"/>
  <c r="M782" i="3"/>
  <c r="L782" i="3"/>
  <c r="K782" i="3"/>
  <c r="J782" i="3"/>
  <c r="I782" i="3"/>
  <c r="H782" i="3"/>
  <c r="G782" i="3"/>
  <c r="M781" i="3"/>
  <c r="L781" i="3"/>
  <c r="K781" i="3"/>
  <c r="J781" i="3"/>
  <c r="I781" i="3"/>
  <c r="H781" i="3"/>
  <c r="G781" i="3"/>
  <c r="M780" i="3"/>
  <c r="L780" i="3"/>
  <c r="K780" i="3"/>
  <c r="J780" i="3"/>
  <c r="I780" i="3"/>
  <c r="H780" i="3"/>
  <c r="G780" i="3"/>
  <c r="M779" i="3"/>
  <c r="L779" i="3"/>
  <c r="K779" i="3"/>
  <c r="J779" i="3"/>
  <c r="I779" i="3"/>
  <c r="H779" i="3"/>
  <c r="G779" i="3"/>
  <c r="M778" i="3"/>
  <c r="L778" i="3"/>
  <c r="K778" i="3"/>
  <c r="J778" i="3"/>
  <c r="I778" i="3"/>
  <c r="H778" i="3"/>
  <c r="G778" i="3"/>
  <c r="M777" i="3"/>
  <c r="L777" i="3"/>
  <c r="K777" i="3"/>
  <c r="J777" i="3"/>
  <c r="I777" i="3"/>
  <c r="H777" i="3"/>
  <c r="G777" i="3"/>
  <c r="M776" i="3"/>
  <c r="L776" i="3"/>
  <c r="K776" i="3"/>
  <c r="J776" i="3"/>
  <c r="I776" i="3"/>
  <c r="H776" i="3"/>
  <c r="G776" i="3"/>
  <c r="M775" i="3"/>
  <c r="L775" i="3"/>
  <c r="K775" i="3"/>
  <c r="J775" i="3"/>
  <c r="I775" i="3"/>
  <c r="H775" i="3"/>
  <c r="G775" i="3"/>
  <c r="M774" i="3"/>
  <c r="L774" i="3"/>
  <c r="K774" i="3"/>
  <c r="J774" i="3"/>
  <c r="I774" i="3"/>
  <c r="H774" i="3"/>
  <c r="G774" i="3"/>
  <c r="M773" i="3"/>
  <c r="L773" i="3"/>
  <c r="K773" i="3"/>
  <c r="J773" i="3"/>
  <c r="I773" i="3"/>
  <c r="H773" i="3"/>
  <c r="G773" i="3"/>
  <c r="M772" i="3"/>
  <c r="L772" i="3"/>
  <c r="K772" i="3"/>
  <c r="J772" i="3"/>
  <c r="I772" i="3"/>
  <c r="H772" i="3"/>
  <c r="G772" i="3"/>
  <c r="M771" i="3"/>
  <c r="L771" i="3"/>
  <c r="K771" i="3"/>
  <c r="J771" i="3"/>
  <c r="I771" i="3"/>
  <c r="H771" i="3"/>
  <c r="G771" i="3"/>
  <c r="M770" i="3"/>
  <c r="L770" i="3"/>
  <c r="K770" i="3"/>
  <c r="J770" i="3"/>
  <c r="I770" i="3"/>
  <c r="H770" i="3"/>
  <c r="G770" i="3"/>
  <c r="M769" i="3"/>
  <c r="L769" i="3"/>
  <c r="K769" i="3"/>
  <c r="J769" i="3"/>
  <c r="I769" i="3"/>
  <c r="H769" i="3"/>
  <c r="G769" i="3"/>
  <c r="M768" i="3"/>
  <c r="L768" i="3"/>
  <c r="K768" i="3"/>
  <c r="J768" i="3"/>
  <c r="I768" i="3"/>
  <c r="H768" i="3"/>
  <c r="G768" i="3"/>
  <c r="M767" i="3"/>
  <c r="L767" i="3"/>
  <c r="K767" i="3"/>
  <c r="J767" i="3"/>
  <c r="I767" i="3"/>
  <c r="H767" i="3"/>
  <c r="G767" i="3"/>
  <c r="M766" i="3"/>
  <c r="L766" i="3"/>
  <c r="K766" i="3"/>
  <c r="J766" i="3"/>
  <c r="I766" i="3"/>
  <c r="H766" i="3"/>
  <c r="G766" i="3"/>
  <c r="M765" i="3"/>
  <c r="L765" i="3"/>
  <c r="K765" i="3"/>
  <c r="J765" i="3"/>
  <c r="I765" i="3"/>
  <c r="H765" i="3"/>
  <c r="G765" i="3"/>
  <c r="M764" i="3"/>
  <c r="L764" i="3"/>
  <c r="K764" i="3"/>
  <c r="J764" i="3"/>
  <c r="I764" i="3"/>
  <c r="H764" i="3"/>
  <c r="G764" i="3"/>
  <c r="M763" i="3"/>
  <c r="L763" i="3"/>
  <c r="K763" i="3"/>
  <c r="J763" i="3"/>
  <c r="I763" i="3"/>
  <c r="H763" i="3"/>
  <c r="G763" i="3"/>
  <c r="M762" i="3"/>
  <c r="L762" i="3"/>
  <c r="K762" i="3"/>
  <c r="J762" i="3"/>
  <c r="I762" i="3"/>
  <c r="H762" i="3"/>
  <c r="G762" i="3"/>
  <c r="M761" i="3"/>
  <c r="L761" i="3"/>
  <c r="K761" i="3"/>
  <c r="J761" i="3"/>
  <c r="I761" i="3"/>
  <c r="H761" i="3"/>
  <c r="G761" i="3"/>
  <c r="M760" i="3"/>
  <c r="L760" i="3"/>
  <c r="K760" i="3"/>
  <c r="J760" i="3"/>
  <c r="I760" i="3"/>
  <c r="H760" i="3"/>
  <c r="G760" i="3"/>
  <c r="M759" i="3"/>
  <c r="L759" i="3"/>
  <c r="K759" i="3"/>
  <c r="J759" i="3"/>
  <c r="I759" i="3"/>
  <c r="H759" i="3"/>
  <c r="G759" i="3"/>
  <c r="M758" i="3"/>
  <c r="L758" i="3"/>
  <c r="K758" i="3"/>
  <c r="J758" i="3"/>
  <c r="I758" i="3"/>
  <c r="H758" i="3"/>
  <c r="G758" i="3"/>
  <c r="M757" i="3"/>
  <c r="L757" i="3"/>
  <c r="K757" i="3"/>
  <c r="J757" i="3"/>
  <c r="I757" i="3"/>
  <c r="H757" i="3"/>
  <c r="G757" i="3"/>
  <c r="M756" i="3"/>
  <c r="L756" i="3"/>
  <c r="K756" i="3"/>
  <c r="J756" i="3"/>
  <c r="I756" i="3"/>
  <c r="H756" i="3"/>
  <c r="G756" i="3"/>
  <c r="M755" i="3"/>
  <c r="L755" i="3"/>
  <c r="K755" i="3"/>
  <c r="J755" i="3"/>
  <c r="I755" i="3"/>
  <c r="H755" i="3"/>
  <c r="G755" i="3"/>
  <c r="M754" i="3"/>
  <c r="L754" i="3"/>
  <c r="K754" i="3"/>
  <c r="J754" i="3"/>
  <c r="I754" i="3"/>
  <c r="H754" i="3"/>
  <c r="G754" i="3"/>
  <c r="M753" i="3"/>
  <c r="L753" i="3"/>
  <c r="K753" i="3"/>
  <c r="J753" i="3"/>
  <c r="I753" i="3"/>
  <c r="H753" i="3"/>
  <c r="G753" i="3"/>
  <c r="M752" i="3"/>
  <c r="L752" i="3"/>
  <c r="K752" i="3"/>
  <c r="J752" i="3"/>
  <c r="I752" i="3"/>
  <c r="H752" i="3"/>
  <c r="G752" i="3"/>
  <c r="M751" i="3"/>
  <c r="L751" i="3"/>
  <c r="K751" i="3"/>
  <c r="J751" i="3"/>
  <c r="I751" i="3"/>
  <c r="H751" i="3"/>
  <c r="G751" i="3"/>
  <c r="M750" i="3"/>
  <c r="L750" i="3"/>
  <c r="K750" i="3"/>
  <c r="J750" i="3"/>
  <c r="I750" i="3"/>
  <c r="H750" i="3"/>
  <c r="G750" i="3"/>
  <c r="M749" i="3"/>
  <c r="L749" i="3"/>
  <c r="K749" i="3"/>
  <c r="J749" i="3"/>
  <c r="I749" i="3"/>
  <c r="H749" i="3"/>
  <c r="G749" i="3"/>
  <c r="M748" i="3"/>
  <c r="L748" i="3"/>
  <c r="K748" i="3"/>
  <c r="J748" i="3"/>
  <c r="I748" i="3"/>
  <c r="H748" i="3"/>
  <c r="G748" i="3"/>
  <c r="M747" i="3"/>
  <c r="L747" i="3"/>
  <c r="K747" i="3"/>
  <c r="J747" i="3"/>
  <c r="I747" i="3"/>
  <c r="H747" i="3"/>
  <c r="G747" i="3"/>
  <c r="M746" i="3"/>
  <c r="L746" i="3"/>
  <c r="K746" i="3"/>
  <c r="J746" i="3"/>
  <c r="I746" i="3"/>
  <c r="H746" i="3"/>
  <c r="G746" i="3"/>
  <c r="M745" i="3"/>
  <c r="L745" i="3"/>
  <c r="K745" i="3"/>
  <c r="J745" i="3"/>
  <c r="I745" i="3"/>
  <c r="H745" i="3"/>
  <c r="G745" i="3"/>
  <c r="M744" i="3"/>
  <c r="L744" i="3"/>
  <c r="K744" i="3"/>
  <c r="J744" i="3"/>
  <c r="I744" i="3"/>
  <c r="H744" i="3"/>
  <c r="G744" i="3"/>
  <c r="M743" i="3"/>
  <c r="L743" i="3"/>
  <c r="K743" i="3"/>
  <c r="J743" i="3"/>
  <c r="I743" i="3"/>
  <c r="H743" i="3"/>
  <c r="G743" i="3"/>
  <c r="M742" i="3"/>
  <c r="L742" i="3"/>
  <c r="K742" i="3"/>
  <c r="J742" i="3"/>
  <c r="I742" i="3"/>
  <c r="H742" i="3"/>
  <c r="G742" i="3"/>
  <c r="M741" i="3"/>
  <c r="L741" i="3"/>
  <c r="K741" i="3"/>
  <c r="J741" i="3"/>
  <c r="I741" i="3"/>
  <c r="H741" i="3"/>
  <c r="G741" i="3"/>
  <c r="M740" i="3"/>
  <c r="L740" i="3"/>
  <c r="K740" i="3"/>
  <c r="J740" i="3"/>
  <c r="I740" i="3"/>
  <c r="H740" i="3"/>
  <c r="G740" i="3"/>
  <c r="M739" i="3"/>
  <c r="L739" i="3"/>
  <c r="K739" i="3"/>
  <c r="J739" i="3"/>
  <c r="I739" i="3"/>
  <c r="H739" i="3"/>
  <c r="G739" i="3"/>
  <c r="M738" i="3"/>
  <c r="L738" i="3"/>
  <c r="K738" i="3"/>
  <c r="J738" i="3"/>
  <c r="I738" i="3"/>
  <c r="H738" i="3"/>
  <c r="G738" i="3"/>
  <c r="M737" i="3"/>
  <c r="L737" i="3"/>
  <c r="K737" i="3"/>
  <c r="J737" i="3"/>
  <c r="I737" i="3"/>
  <c r="H737" i="3"/>
  <c r="G737" i="3"/>
  <c r="M736" i="3"/>
  <c r="L736" i="3"/>
  <c r="K736" i="3"/>
  <c r="J736" i="3"/>
  <c r="I736" i="3"/>
  <c r="H736" i="3"/>
  <c r="G736" i="3"/>
  <c r="M735" i="3"/>
  <c r="L735" i="3"/>
  <c r="K735" i="3"/>
  <c r="J735" i="3"/>
  <c r="I735" i="3"/>
  <c r="H735" i="3"/>
  <c r="G735" i="3"/>
  <c r="M734" i="3"/>
  <c r="L734" i="3"/>
  <c r="K734" i="3"/>
  <c r="J734" i="3"/>
  <c r="I734" i="3"/>
  <c r="H734" i="3"/>
  <c r="G734" i="3"/>
  <c r="M733" i="3"/>
  <c r="L733" i="3"/>
  <c r="K733" i="3"/>
  <c r="J733" i="3"/>
  <c r="I733" i="3"/>
  <c r="H733" i="3"/>
  <c r="G733" i="3"/>
  <c r="M732" i="3"/>
  <c r="L732" i="3"/>
  <c r="K732" i="3"/>
  <c r="J732" i="3"/>
  <c r="I732" i="3"/>
  <c r="H732" i="3"/>
  <c r="G732" i="3"/>
  <c r="M731" i="3"/>
  <c r="L731" i="3"/>
  <c r="K731" i="3"/>
  <c r="J731" i="3"/>
  <c r="I731" i="3"/>
  <c r="H731" i="3"/>
  <c r="G731" i="3"/>
  <c r="M730" i="3"/>
  <c r="L730" i="3"/>
  <c r="K730" i="3"/>
  <c r="J730" i="3"/>
  <c r="I730" i="3"/>
  <c r="H730" i="3"/>
  <c r="G730" i="3"/>
  <c r="M729" i="3"/>
  <c r="L729" i="3"/>
  <c r="K729" i="3"/>
  <c r="J729" i="3"/>
  <c r="I729" i="3"/>
  <c r="H729" i="3"/>
  <c r="G729" i="3"/>
  <c r="M728" i="3"/>
  <c r="L728" i="3"/>
  <c r="K728" i="3"/>
  <c r="J728" i="3"/>
  <c r="I728" i="3"/>
  <c r="H728" i="3"/>
  <c r="G728" i="3"/>
  <c r="M727" i="3"/>
  <c r="L727" i="3"/>
  <c r="K727" i="3"/>
  <c r="J727" i="3"/>
  <c r="I727" i="3"/>
  <c r="H727" i="3"/>
  <c r="G727" i="3"/>
  <c r="M726" i="3"/>
  <c r="L726" i="3"/>
  <c r="K726" i="3"/>
  <c r="J726" i="3"/>
  <c r="I726" i="3"/>
  <c r="H726" i="3"/>
  <c r="G726" i="3"/>
  <c r="M725" i="3"/>
  <c r="L725" i="3"/>
  <c r="K725" i="3"/>
  <c r="J725" i="3"/>
  <c r="I725" i="3"/>
  <c r="H725" i="3"/>
  <c r="G725" i="3"/>
  <c r="M724" i="3"/>
  <c r="L724" i="3"/>
  <c r="K724" i="3"/>
  <c r="J724" i="3"/>
  <c r="I724" i="3"/>
  <c r="H724" i="3"/>
  <c r="G724" i="3"/>
  <c r="M723" i="3"/>
  <c r="L723" i="3"/>
  <c r="K723" i="3"/>
  <c r="J723" i="3"/>
  <c r="I723" i="3"/>
  <c r="H723" i="3"/>
  <c r="G723" i="3"/>
  <c r="M722" i="3"/>
  <c r="L722" i="3"/>
  <c r="K722" i="3"/>
  <c r="J722" i="3"/>
  <c r="I722" i="3"/>
  <c r="H722" i="3"/>
  <c r="G722" i="3"/>
  <c r="M721" i="3"/>
  <c r="L721" i="3"/>
  <c r="K721" i="3"/>
  <c r="J721" i="3"/>
  <c r="I721" i="3"/>
  <c r="H721" i="3"/>
  <c r="G721" i="3"/>
  <c r="M720" i="3"/>
  <c r="L720" i="3"/>
  <c r="K720" i="3"/>
  <c r="J720" i="3"/>
  <c r="I720" i="3"/>
  <c r="H720" i="3"/>
  <c r="G720" i="3"/>
  <c r="M719" i="3"/>
  <c r="L719" i="3"/>
  <c r="K719" i="3"/>
  <c r="J719" i="3"/>
  <c r="I719" i="3"/>
  <c r="H719" i="3"/>
  <c r="G719" i="3"/>
  <c r="M718" i="3"/>
  <c r="L718" i="3"/>
  <c r="K718" i="3"/>
  <c r="J718" i="3"/>
  <c r="I718" i="3"/>
  <c r="H718" i="3"/>
  <c r="G718" i="3"/>
  <c r="M717" i="3"/>
  <c r="L717" i="3"/>
  <c r="K717" i="3"/>
  <c r="J717" i="3"/>
  <c r="I717" i="3"/>
  <c r="H717" i="3"/>
  <c r="G717" i="3"/>
  <c r="M716" i="3"/>
  <c r="L716" i="3"/>
  <c r="K716" i="3"/>
  <c r="J716" i="3"/>
  <c r="I716" i="3"/>
  <c r="H716" i="3"/>
  <c r="G716" i="3"/>
  <c r="M715" i="3"/>
  <c r="L715" i="3"/>
  <c r="K715" i="3"/>
  <c r="J715" i="3"/>
  <c r="I715" i="3"/>
  <c r="H715" i="3"/>
  <c r="G715" i="3"/>
  <c r="M714" i="3"/>
  <c r="L714" i="3"/>
  <c r="K714" i="3"/>
  <c r="J714" i="3"/>
  <c r="I714" i="3"/>
  <c r="H714" i="3"/>
  <c r="G714" i="3"/>
  <c r="M713" i="3"/>
  <c r="L713" i="3"/>
  <c r="K713" i="3"/>
  <c r="J713" i="3"/>
  <c r="I713" i="3"/>
  <c r="H713" i="3"/>
  <c r="G713" i="3"/>
  <c r="M712" i="3"/>
  <c r="L712" i="3"/>
  <c r="K712" i="3"/>
  <c r="J712" i="3"/>
  <c r="I712" i="3"/>
  <c r="H712" i="3"/>
  <c r="G712" i="3"/>
  <c r="M711" i="3"/>
  <c r="L711" i="3"/>
  <c r="K711" i="3"/>
  <c r="J711" i="3"/>
  <c r="I711" i="3"/>
  <c r="H711" i="3"/>
  <c r="G711" i="3"/>
  <c r="M710" i="3"/>
  <c r="L710" i="3"/>
  <c r="K710" i="3"/>
  <c r="J710" i="3"/>
  <c r="I710" i="3"/>
  <c r="H710" i="3"/>
  <c r="G710" i="3"/>
  <c r="M709" i="3"/>
  <c r="L709" i="3"/>
  <c r="K709" i="3"/>
  <c r="J709" i="3"/>
  <c r="I709" i="3"/>
  <c r="H709" i="3"/>
  <c r="G709" i="3"/>
  <c r="M708" i="3"/>
  <c r="L708" i="3"/>
  <c r="K708" i="3"/>
  <c r="J708" i="3"/>
  <c r="I708" i="3"/>
  <c r="H708" i="3"/>
  <c r="G708" i="3"/>
  <c r="M707" i="3"/>
  <c r="L707" i="3"/>
  <c r="K707" i="3"/>
  <c r="J707" i="3"/>
  <c r="I707" i="3"/>
  <c r="H707" i="3"/>
  <c r="G707" i="3"/>
  <c r="M706" i="3"/>
  <c r="L706" i="3"/>
  <c r="K706" i="3"/>
  <c r="J706" i="3"/>
  <c r="I706" i="3"/>
  <c r="H706" i="3"/>
  <c r="G706" i="3"/>
  <c r="M705" i="3"/>
  <c r="L705" i="3"/>
  <c r="K705" i="3"/>
  <c r="J705" i="3"/>
  <c r="I705" i="3"/>
  <c r="H705" i="3"/>
  <c r="G705" i="3"/>
  <c r="M704" i="3"/>
  <c r="L704" i="3"/>
  <c r="K704" i="3"/>
  <c r="J704" i="3"/>
  <c r="I704" i="3"/>
  <c r="H704" i="3"/>
  <c r="G704" i="3"/>
  <c r="M703" i="3"/>
  <c r="L703" i="3"/>
  <c r="K703" i="3"/>
  <c r="J703" i="3"/>
  <c r="I703" i="3"/>
  <c r="H703" i="3"/>
  <c r="G703" i="3"/>
  <c r="M702" i="3"/>
  <c r="L702" i="3"/>
  <c r="K702" i="3"/>
  <c r="J702" i="3"/>
  <c r="I702" i="3"/>
  <c r="H702" i="3"/>
  <c r="G702" i="3"/>
  <c r="M701" i="3"/>
  <c r="L701" i="3"/>
  <c r="K701" i="3"/>
  <c r="J701" i="3"/>
  <c r="I701" i="3"/>
  <c r="H701" i="3"/>
  <c r="G701" i="3"/>
  <c r="M700" i="3"/>
  <c r="L700" i="3"/>
  <c r="K700" i="3"/>
  <c r="J700" i="3"/>
  <c r="I700" i="3"/>
  <c r="H700" i="3"/>
  <c r="G700" i="3"/>
  <c r="M699" i="3"/>
  <c r="L699" i="3"/>
  <c r="K699" i="3"/>
  <c r="J699" i="3"/>
  <c r="I699" i="3"/>
  <c r="H699" i="3"/>
  <c r="G699" i="3"/>
  <c r="M698" i="3"/>
  <c r="L698" i="3"/>
  <c r="K698" i="3"/>
  <c r="J698" i="3"/>
  <c r="I698" i="3"/>
  <c r="H698" i="3"/>
  <c r="G698" i="3"/>
  <c r="M697" i="3"/>
  <c r="L697" i="3"/>
  <c r="K697" i="3"/>
  <c r="J697" i="3"/>
  <c r="I697" i="3"/>
  <c r="H697" i="3"/>
  <c r="G697" i="3"/>
  <c r="M696" i="3"/>
  <c r="L696" i="3"/>
  <c r="K696" i="3"/>
  <c r="J696" i="3"/>
  <c r="I696" i="3"/>
  <c r="H696" i="3"/>
  <c r="G696" i="3"/>
  <c r="M695" i="3"/>
  <c r="L695" i="3"/>
  <c r="K695" i="3"/>
  <c r="J695" i="3"/>
  <c r="I695" i="3"/>
  <c r="H695" i="3"/>
  <c r="G695" i="3"/>
  <c r="M694" i="3"/>
  <c r="L694" i="3"/>
  <c r="K694" i="3"/>
  <c r="J694" i="3"/>
  <c r="I694" i="3"/>
  <c r="H694" i="3"/>
  <c r="G694" i="3"/>
  <c r="M693" i="3"/>
  <c r="L693" i="3"/>
  <c r="K693" i="3"/>
  <c r="J693" i="3"/>
  <c r="I693" i="3"/>
  <c r="H693" i="3"/>
  <c r="G693" i="3"/>
  <c r="M692" i="3"/>
  <c r="L692" i="3"/>
  <c r="K692" i="3"/>
  <c r="J692" i="3"/>
  <c r="I692" i="3"/>
  <c r="H692" i="3"/>
  <c r="G692" i="3"/>
  <c r="M691" i="3"/>
  <c r="L691" i="3"/>
  <c r="K691" i="3"/>
  <c r="J691" i="3"/>
  <c r="I691" i="3"/>
  <c r="H691" i="3"/>
  <c r="G691" i="3"/>
  <c r="M690" i="3"/>
  <c r="L690" i="3"/>
  <c r="K690" i="3"/>
  <c r="J690" i="3"/>
  <c r="I690" i="3"/>
  <c r="H690" i="3"/>
  <c r="G690" i="3"/>
  <c r="M689" i="3"/>
  <c r="L689" i="3"/>
  <c r="K689" i="3"/>
  <c r="J689" i="3"/>
  <c r="I689" i="3"/>
  <c r="H689" i="3"/>
  <c r="G689" i="3"/>
  <c r="M688" i="3"/>
  <c r="L688" i="3"/>
  <c r="K688" i="3"/>
  <c r="J688" i="3"/>
  <c r="I688" i="3"/>
  <c r="H688" i="3"/>
  <c r="G688" i="3"/>
  <c r="M687" i="3"/>
  <c r="L687" i="3"/>
  <c r="K687" i="3"/>
  <c r="J687" i="3"/>
  <c r="I687" i="3"/>
  <c r="H687" i="3"/>
  <c r="G687" i="3"/>
  <c r="M686" i="3"/>
  <c r="L686" i="3"/>
  <c r="K686" i="3"/>
  <c r="J686" i="3"/>
  <c r="I686" i="3"/>
  <c r="H686" i="3"/>
  <c r="G686" i="3"/>
  <c r="M685" i="3"/>
  <c r="L685" i="3"/>
  <c r="K685" i="3"/>
  <c r="J685" i="3"/>
  <c r="I685" i="3"/>
  <c r="H685" i="3"/>
  <c r="G685" i="3"/>
  <c r="M684" i="3"/>
  <c r="L684" i="3"/>
  <c r="K684" i="3"/>
  <c r="J684" i="3"/>
  <c r="I684" i="3"/>
  <c r="H684" i="3"/>
  <c r="G684" i="3"/>
  <c r="M683" i="3"/>
  <c r="L683" i="3"/>
  <c r="K683" i="3"/>
  <c r="J683" i="3"/>
  <c r="I683" i="3"/>
  <c r="H683" i="3"/>
  <c r="G683" i="3"/>
  <c r="M682" i="3"/>
  <c r="L682" i="3"/>
  <c r="K682" i="3"/>
  <c r="J682" i="3"/>
  <c r="I682" i="3"/>
  <c r="H682" i="3"/>
  <c r="G682" i="3"/>
  <c r="M681" i="3"/>
  <c r="L681" i="3"/>
  <c r="K681" i="3"/>
  <c r="J681" i="3"/>
  <c r="I681" i="3"/>
  <c r="H681" i="3"/>
  <c r="G681" i="3"/>
  <c r="M680" i="3"/>
  <c r="L680" i="3"/>
  <c r="K680" i="3"/>
  <c r="J680" i="3"/>
  <c r="I680" i="3"/>
  <c r="H680" i="3"/>
  <c r="G680" i="3"/>
  <c r="M679" i="3"/>
  <c r="L679" i="3"/>
  <c r="K679" i="3"/>
  <c r="J679" i="3"/>
  <c r="I679" i="3"/>
  <c r="H679" i="3"/>
  <c r="G679" i="3"/>
  <c r="M678" i="3"/>
  <c r="L678" i="3"/>
  <c r="K678" i="3"/>
  <c r="J678" i="3"/>
  <c r="I678" i="3"/>
  <c r="H678" i="3"/>
  <c r="G678" i="3"/>
  <c r="M677" i="3"/>
  <c r="L677" i="3"/>
  <c r="K677" i="3"/>
  <c r="J677" i="3"/>
  <c r="I677" i="3"/>
  <c r="H677" i="3"/>
  <c r="G677" i="3"/>
  <c r="M676" i="3"/>
  <c r="L676" i="3"/>
  <c r="K676" i="3"/>
  <c r="J676" i="3"/>
  <c r="I676" i="3"/>
  <c r="H676" i="3"/>
  <c r="G676" i="3"/>
  <c r="M675" i="3"/>
  <c r="L675" i="3"/>
  <c r="K675" i="3"/>
  <c r="J675" i="3"/>
  <c r="I675" i="3"/>
  <c r="H675" i="3"/>
  <c r="G675" i="3"/>
  <c r="M674" i="3"/>
  <c r="L674" i="3"/>
  <c r="K674" i="3"/>
  <c r="J674" i="3"/>
  <c r="I674" i="3"/>
  <c r="H674" i="3"/>
  <c r="G674" i="3"/>
  <c r="M673" i="3"/>
  <c r="L673" i="3"/>
  <c r="K673" i="3"/>
  <c r="J673" i="3"/>
  <c r="I673" i="3"/>
  <c r="H673" i="3"/>
  <c r="G673" i="3"/>
  <c r="M672" i="3"/>
  <c r="L672" i="3"/>
  <c r="K672" i="3"/>
  <c r="J672" i="3"/>
  <c r="I672" i="3"/>
  <c r="H672" i="3"/>
  <c r="G672" i="3"/>
  <c r="M671" i="3"/>
  <c r="L671" i="3"/>
  <c r="K671" i="3"/>
  <c r="J671" i="3"/>
  <c r="I671" i="3"/>
  <c r="H671" i="3"/>
  <c r="G671" i="3"/>
  <c r="M670" i="3"/>
  <c r="L670" i="3"/>
  <c r="K670" i="3"/>
  <c r="J670" i="3"/>
  <c r="I670" i="3"/>
  <c r="H670" i="3"/>
  <c r="G670" i="3"/>
  <c r="M669" i="3"/>
  <c r="L669" i="3"/>
  <c r="K669" i="3"/>
  <c r="J669" i="3"/>
  <c r="I669" i="3"/>
  <c r="H669" i="3"/>
  <c r="G669" i="3"/>
  <c r="M668" i="3"/>
  <c r="L668" i="3"/>
  <c r="K668" i="3"/>
  <c r="J668" i="3"/>
  <c r="I668" i="3"/>
  <c r="H668" i="3"/>
  <c r="G668" i="3"/>
  <c r="M667" i="3"/>
  <c r="L667" i="3"/>
  <c r="K667" i="3"/>
  <c r="J667" i="3"/>
  <c r="I667" i="3"/>
  <c r="H667" i="3"/>
  <c r="G667" i="3"/>
  <c r="M666" i="3"/>
  <c r="L666" i="3"/>
  <c r="K666" i="3"/>
  <c r="J666" i="3"/>
  <c r="I666" i="3"/>
  <c r="H666" i="3"/>
  <c r="G666" i="3"/>
  <c r="M665" i="3"/>
  <c r="L665" i="3"/>
  <c r="K665" i="3"/>
  <c r="J665" i="3"/>
  <c r="I665" i="3"/>
  <c r="H665" i="3"/>
  <c r="G665" i="3"/>
  <c r="M664" i="3"/>
  <c r="L664" i="3"/>
  <c r="K664" i="3"/>
  <c r="J664" i="3"/>
  <c r="I664" i="3"/>
  <c r="H664" i="3"/>
  <c r="G664" i="3"/>
  <c r="M663" i="3"/>
  <c r="L663" i="3"/>
  <c r="K663" i="3"/>
  <c r="J663" i="3"/>
  <c r="I663" i="3"/>
  <c r="H663" i="3"/>
  <c r="G663" i="3"/>
  <c r="M662" i="3"/>
  <c r="L662" i="3"/>
  <c r="K662" i="3"/>
  <c r="J662" i="3"/>
  <c r="I662" i="3"/>
  <c r="H662" i="3"/>
  <c r="G662" i="3"/>
  <c r="M661" i="3"/>
  <c r="L661" i="3"/>
  <c r="K661" i="3"/>
  <c r="J661" i="3"/>
  <c r="I661" i="3"/>
  <c r="H661" i="3"/>
  <c r="G661" i="3"/>
  <c r="M660" i="3"/>
  <c r="L660" i="3"/>
  <c r="K660" i="3"/>
  <c r="J660" i="3"/>
  <c r="I660" i="3"/>
  <c r="H660" i="3"/>
  <c r="G660" i="3"/>
  <c r="M659" i="3"/>
  <c r="L659" i="3"/>
  <c r="K659" i="3"/>
  <c r="J659" i="3"/>
  <c r="I659" i="3"/>
  <c r="H659" i="3"/>
  <c r="G659" i="3"/>
  <c r="M658" i="3"/>
  <c r="L658" i="3"/>
  <c r="K658" i="3"/>
  <c r="J658" i="3"/>
  <c r="I658" i="3"/>
  <c r="H658" i="3"/>
  <c r="G658" i="3"/>
  <c r="M657" i="3"/>
  <c r="L657" i="3"/>
  <c r="K657" i="3"/>
  <c r="J657" i="3"/>
  <c r="I657" i="3"/>
  <c r="H657" i="3"/>
  <c r="G657" i="3"/>
  <c r="M656" i="3"/>
  <c r="L656" i="3"/>
  <c r="K656" i="3"/>
  <c r="J656" i="3"/>
  <c r="I656" i="3"/>
  <c r="H656" i="3"/>
  <c r="G656" i="3"/>
  <c r="M655" i="3"/>
  <c r="L655" i="3"/>
  <c r="K655" i="3"/>
  <c r="J655" i="3"/>
  <c r="I655" i="3"/>
  <c r="H655" i="3"/>
  <c r="G655" i="3"/>
  <c r="M654" i="3"/>
  <c r="L654" i="3"/>
  <c r="K654" i="3"/>
  <c r="J654" i="3"/>
  <c r="I654" i="3"/>
  <c r="H654" i="3"/>
  <c r="G654" i="3"/>
  <c r="M653" i="3"/>
  <c r="L653" i="3"/>
  <c r="K653" i="3"/>
  <c r="J653" i="3"/>
  <c r="I653" i="3"/>
  <c r="H653" i="3"/>
  <c r="G653" i="3"/>
  <c r="M652" i="3"/>
  <c r="L652" i="3"/>
  <c r="K652" i="3"/>
  <c r="J652" i="3"/>
  <c r="I652" i="3"/>
  <c r="H652" i="3"/>
  <c r="G652" i="3"/>
  <c r="M651" i="3"/>
  <c r="L651" i="3"/>
  <c r="K651" i="3"/>
  <c r="J651" i="3"/>
  <c r="I651" i="3"/>
  <c r="H651" i="3"/>
  <c r="G651" i="3"/>
  <c r="M650" i="3"/>
  <c r="L650" i="3"/>
  <c r="K650" i="3"/>
  <c r="J650" i="3"/>
  <c r="I650" i="3"/>
  <c r="H650" i="3"/>
  <c r="G650" i="3"/>
  <c r="M649" i="3"/>
  <c r="L649" i="3"/>
  <c r="K649" i="3"/>
  <c r="J649" i="3"/>
  <c r="I649" i="3"/>
  <c r="H649" i="3"/>
  <c r="G649" i="3"/>
  <c r="M648" i="3"/>
  <c r="L648" i="3"/>
  <c r="K648" i="3"/>
  <c r="J648" i="3"/>
  <c r="I648" i="3"/>
  <c r="H648" i="3"/>
  <c r="G648" i="3"/>
  <c r="M647" i="3"/>
  <c r="L647" i="3"/>
  <c r="K647" i="3"/>
  <c r="J647" i="3"/>
  <c r="I647" i="3"/>
  <c r="H647" i="3"/>
  <c r="G647" i="3"/>
  <c r="M646" i="3"/>
  <c r="L646" i="3"/>
  <c r="K646" i="3"/>
  <c r="J646" i="3"/>
  <c r="I646" i="3"/>
  <c r="H646" i="3"/>
  <c r="G646" i="3"/>
  <c r="M645" i="3"/>
  <c r="L645" i="3"/>
  <c r="K645" i="3"/>
  <c r="J645" i="3"/>
  <c r="I645" i="3"/>
  <c r="H645" i="3"/>
  <c r="G645" i="3"/>
  <c r="M644" i="3"/>
  <c r="L644" i="3"/>
  <c r="K644" i="3"/>
  <c r="J644" i="3"/>
  <c r="I644" i="3"/>
  <c r="H644" i="3"/>
  <c r="G644" i="3"/>
  <c r="M643" i="3"/>
  <c r="L643" i="3"/>
  <c r="K643" i="3"/>
  <c r="J643" i="3"/>
  <c r="I643" i="3"/>
  <c r="H643" i="3"/>
  <c r="G643" i="3"/>
  <c r="M642" i="3"/>
  <c r="L642" i="3"/>
  <c r="K642" i="3"/>
  <c r="J642" i="3"/>
  <c r="I642" i="3"/>
  <c r="H642" i="3"/>
  <c r="G642" i="3"/>
  <c r="M641" i="3"/>
  <c r="L641" i="3"/>
  <c r="K641" i="3"/>
  <c r="J641" i="3"/>
  <c r="I641" i="3"/>
  <c r="H641" i="3"/>
  <c r="G641" i="3"/>
  <c r="M640" i="3"/>
  <c r="L640" i="3"/>
  <c r="K640" i="3"/>
  <c r="J640" i="3"/>
  <c r="I640" i="3"/>
  <c r="H640" i="3"/>
  <c r="G640" i="3"/>
  <c r="M639" i="3"/>
  <c r="L639" i="3"/>
  <c r="K639" i="3"/>
  <c r="J639" i="3"/>
  <c r="I639" i="3"/>
  <c r="H639" i="3"/>
  <c r="G639" i="3"/>
  <c r="M638" i="3"/>
  <c r="L638" i="3"/>
  <c r="K638" i="3"/>
  <c r="J638" i="3"/>
  <c r="I638" i="3"/>
  <c r="H638" i="3"/>
  <c r="G638" i="3"/>
  <c r="M637" i="3"/>
  <c r="L637" i="3"/>
  <c r="K637" i="3"/>
  <c r="J637" i="3"/>
  <c r="I637" i="3"/>
  <c r="H637" i="3"/>
  <c r="G637" i="3"/>
  <c r="M636" i="3"/>
  <c r="L636" i="3"/>
  <c r="K636" i="3"/>
  <c r="J636" i="3"/>
  <c r="I636" i="3"/>
  <c r="H636" i="3"/>
  <c r="G636" i="3"/>
  <c r="M635" i="3"/>
  <c r="L635" i="3"/>
  <c r="K635" i="3"/>
  <c r="J635" i="3"/>
  <c r="I635" i="3"/>
  <c r="H635" i="3"/>
  <c r="G635" i="3"/>
  <c r="M634" i="3"/>
  <c r="L634" i="3"/>
  <c r="K634" i="3"/>
  <c r="J634" i="3"/>
  <c r="I634" i="3"/>
  <c r="H634" i="3"/>
  <c r="G634" i="3"/>
  <c r="M633" i="3"/>
  <c r="L633" i="3"/>
  <c r="K633" i="3"/>
  <c r="J633" i="3"/>
  <c r="I633" i="3"/>
  <c r="H633" i="3"/>
  <c r="G633" i="3"/>
  <c r="M632" i="3"/>
  <c r="L632" i="3"/>
  <c r="K632" i="3"/>
  <c r="J632" i="3"/>
  <c r="I632" i="3"/>
  <c r="H632" i="3"/>
  <c r="G632" i="3"/>
  <c r="M631" i="3"/>
  <c r="L631" i="3"/>
  <c r="K631" i="3"/>
  <c r="J631" i="3"/>
  <c r="I631" i="3"/>
  <c r="H631" i="3"/>
  <c r="G631" i="3"/>
  <c r="M630" i="3"/>
  <c r="L630" i="3"/>
  <c r="K630" i="3"/>
  <c r="J630" i="3"/>
  <c r="I630" i="3"/>
  <c r="H630" i="3"/>
  <c r="G630" i="3"/>
  <c r="M629" i="3"/>
  <c r="L629" i="3"/>
  <c r="K629" i="3"/>
  <c r="J629" i="3"/>
  <c r="I629" i="3"/>
  <c r="H629" i="3"/>
  <c r="G629" i="3"/>
  <c r="M628" i="3"/>
  <c r="L628" i="3"/>
  <c r="K628" i="3"/>
  <c r="J628" i="3"/>
  <c r="I628" i="3"/>
  <c r="H628" i="3"/>
  <c r="G628" i="3"/>
  <c r="M627" i="3"/>
  <c r="L627" i="3"/>
  <c r="K627" i="3"/>
  <c r="J627" i="3"/>
  <c r="I627" i="3"/>
  <c r="H627" i="3"/>
  <c r="G627" i="3"/>
  <c r="M626" i="3"/>
  <c r="L626" i="3"/>
  <c r="K626" i="3"/>
  <c r="J626" i="3"/>
  <c r="I626" i="3"/>
  <c r="H626" i="3"/>
  <c r="G626" i="3"/>
  <c r="M625" i="3"/>
  <c r="L625" i="3"/>
  <c r="K625" i="3"/>
  <c r="J625" i="3"/>
  <c r="I625" i="3"/>
  <c r="H625" i="3"/>
  <c r="G625" i="3"/>
  <c r="M624" i="3"/>
  <c r="L624" i="3"/>
  <c r="K624" i="3"/>
  <c r="J624" i="3"/>
  <c r="I624" i="3"/>
  <c r="H624" i="3"/>
  <c r="G624" i="3"/>
  <c r="M623" i="3"/>
  <c r="L623" i="3"/>
  <c r="K623" i="3"/>
  <c r="J623" i="3"/>
  <c r="I623" i="3"/>
  <c r="H623" i="3"/>
  <c r="G623" i="3"/>
  <c r="M622" i="3"/>
  <c r="L622" i="3"/>
  <c r="K622" i="3"/>
  <c r="J622" i="3"/>
  <c r="I622" i="3"/>
  <c r="H622" i="3"/>
  <c r="G622" i="3"/>
  <c r="M621" i="3"/>
  <c r="L621" i="3"/>
  <c r="K621" i="3"/>
  <c r="J621" i="3"/>
  <c r="I621" i="3"/>
  <c r="H621" i="3"/>
  <c r="G621" i="3"/>
  <c r="M620" i="3"/>
  <c r="L620" i="3"/>
  <c r="K620" i="3"/>
  <c r="J620" i="3"/>
  <c r="I620" i="3"/>
  <c r="H620" i="3"/>
  <c r="G620" i="3"/>
  <c r="M619" i="3"/>
  <c r="L619" i="3"/>
  <c r="K619" i="3"/>
  <c r="J619" i="3"/>
  <c r="I619" i="3"/>
  <c r="H619" i="3"/>
  <c r="G619" i="3"/>
  <c r="M618" i="3"/>
  <c r="L618" i="3"/>
  <c r="K618" i="3"/>
  <c r="J618" i="3"/>
  <c r="I618" i="3"/>
  <c r="H618" i="3"/>
  <c r="G618" i="3"/>
  <c r="M617" i="3"/>
  <c r="L617" i="3"/>
  <c r="K617" i="3"/>
  <c r="J617" i="3"/>
  <c r="I617" i="3"/>
  <c r="H617" i="3"/>
  <c r="G617" i="3"/>
  <c r="M616" i="3"/>
  <c r="L616" i="3"/>
  <c r="K616" i="3"/>
  <c r="J616" i="3"/>
  <c r="I616" i="3"/>
  <c r="H616" i="3"/>
  <c r="G616" i="3"/>
  <c r="M615" i="3"/>
  <c r="L615" i="3"/>
  <c r="K615" i="3"/>
  <c r="J615" i="3"/>
  <c r="I615" i="3"/>
  <c r="H615" i="3"/>
  <c r="G615" i="3"/>
  <c r="M614" i="3"/>
  <c r="L614" i="3"/>
  <c r="K614" i="3"/>
  <c r="J614" i="3"/>
  <c r="I614" i="3"/>
  <c r="H614" i="3"/>
  <c r="G614" i="3"/>
  <c r="M613" i="3"/>
  <c r="L613" i="3"/>
  <c r="K613" i="3"/>
  <c r="J613" i="3"/>
  <c r="I613" i="3"/>
  <c r="H613" i="3"/>
  <c r="G613" i="3"/>
  <c r="M612" i="3"/>
  <c r="L612" i="3"/>
  <c r="K612" i="3"/>
  <c r="J612" i="3"/>
  <c r="I612" i="3"/>
  <c r="H612" i="3"/>
  <c r="G612" i="3"/>
  <c r="M611" i="3"/>
  <c r="L611" i="3"/>
  <c r="K611" i="3"/>
  <c r="J611" i="3"/>
  <c r="I611" i="3"/>
  <c r="H611" i="3"/>
  <c r="G611" i="3"/>
  <c r="M610" i="3"/>
  <c r="L610" i="3"/>
  <c r="K610" i="3"/>
  <c r="J610" i="3"/>
  <c r="I610" i="3"/>
  <c r="H610" i="3"/>
  <c r="G610" i="3"/>
  <c r="M609" i="3"/>
  <c r="L609" i="3"/>
  <c r="K609" i="3"/>
  <c r="J609" i="3"/>
  <c r="I609" i="3"/>
  <c r="H609" i="3"/>
  <c r="G609" i="3"/>
  <c r="M608" i="3"/>
  <c r="L608" i="3"/>
  <c r="K608" i="3"/>
  <c r="J608" i="3"/>
  <c r="I608" i="3"/>
  <c r="H608" i="3"/>
  <c r="G608" i="3"/>
  <c r="M607" i="3"/>
  <c r="L607" i="3"/>
  <c r="K607" i="3"/>
  <c r="J607" i="3"/>
  <c r="I607" i="3"/>
  <c r="H607" i="3"/>
  <c r="G607" i="3"/>
  <c r="M606" i="3"/>
  <c r="L606" i="3"/>
  <c r="K606" i="3"/>
  <c r="J606" i="3"/>
  <c r="I606" i="3"/>
  <c r="H606" i="3"/>
  <c r="G606" i="3"/>
  <c r="M605" i="3"/>
  <c r="L605" i="3"/>
  <c r="K605" i="3"/>
  <c r="J605" i="3"/>
  <c r="I605" i="3"/>
  <c r="H605" i="3"/>
  <c r="G605" i="3"/>
  <c r="M604" i="3"/>
  <c r="L604" i="3"/>
  <c r="K604" i="3"/>
  <c r="J604" i="3"/>
  <c r="I604" i="3"/>
  <c r="H604" i="3"/>
  <c r="G604" i="3"/>
  <c r="M603" i="3"/>
  <c r="L603" i="3"/>
  <c r="K603" i="3"/>
  <c r="J603" i="3"/>
  <c r="I603" i="3"/>
  <c r="H603" i="3"/>
  <c r="G603" i="3"/>
  <c r="M602" i="3"/>
  <c r="L602" i="3"/>
  <c r="K602" i="3"/>
  <c r="J602" i="3"/>
  <c r="I602" i="3"/>
  <c r="H602" i="3"/>
  <c r="G602" i="3"/>
  <c r="M601" i="3"/>
  <c r="L601" i="3"/>
  <c r="K601" i="3"/>
  <c r="J601" i="3"/>
  <c r="I601" i="3"/>
  <c r="H601" i="3"/>
  <c r="G601" i="3"/>
  <c r="M600" i="3"/>
  <c r="L600" i="3"/>
  <c r="K600" i="3"/>
  <c r="J600" i="3"/>
  <c r="I600" i="3"/>
  <c r="H600" i="3"/>
  <c r="G600" i="3"/>
  <c r="M599" i="3"/>
  <c r="L599" i="3"/>
  <c r="K599" i="3"/>
  <c r="J599" i="3"/>
  <c r="I599" i="3"/>
  <c r="H599" i="3"/>
  <c r="G599" i="3"/>
  <c r="M598" i="3"/>
  <c r="L598" i="3"/>
  <c r="K598" i="3"/>
  <c r="J598" i="3"/>
  <c r="I598" i="3"/>
  <c r="H598" i="3"/>
  <c r="G598" i="3"/>
  <c r="M597" i="3"/>
  <c r="L597" i="3"/>
  <c r="K597" i="3"/>
  <c r="J597" i="3"/>
  <c r="I597" i="3"/>
  <c r="H597" i="3"/>
  <c r="G597" i="3"/>
  <c r="M596" i="3"/>
  <c r="L596" i="3"/>
  <c r="K596" i="3"/>
  <c r="J596" i="3"/>
  <c r="I596" i="3"/>
  <c r="H596" i="3"/>
  <c r="G596" i="3"/>
  <c r="M595" i="3"/>
  <c r="L595" i="3"/>
  <c r="K595" i="3"/>
  <c r="J595" i="3"/>
  <c r="I595" i="3"/>
  <c r="H595" i="3"/>
  <c r="G595" i="3"/>
  <c r="M594" i="3"/>
  <c r="L594" i="3"/>
  <c r="K594" i="3"/>
  <c r="J594" i="3"/>
  <c r="I594" i="3"/>
  <c r="H594" i="3"/>
  <c r="G594" i="3"/>
  <c r="M593" i="3"/>
  <c r="L593" i="3"/>
  <c r="K593" i="3"/>
  <c r="J593" i="3"/>
  <c r="I593" i="3"/>
  <c r="H593" i="3"/>
  <c r="G593" i="3"/>
  <c r="M592" i="3"/>
  <c r="L592" i="3"/>
  <c r="K592" i="3"/>
  <c r="J592" i="3"/>
  <c r="I592" i="3"/>
  <c r="H592" i="3"/>
  <c r="G592" i="3"/>
  <c r="M591" i="3"/>
  <c r="L591" i="3"/>
  <c r="K591" i="3"/>
  <c r="J591" i="3"/>
  <c r="I591" i="3"/>
  <c r="H591" i="3"/>
  <c r="G591" i="3"/>
  <c r="M590" i="3"/>
  <c r="L590" i="3"/>
  <c r="K590" i="3"/>
  <c r="J590" i="3"/>
  <c r="I590" i="3"/>
  <c r="H590" i="3"/>
  <c r="G590" i="3"/>
  <c r="M589" i="3"/>
  <c r="L589" i="3"/>
  <c r="K589" i="3"/>
  <c r="J589" i="3"/>
  <c r="I589" i="3"/>
  <c r="H589" i="3"/>
  <c r="G589" i="3"/>
  <c r="M588" i="3"/>
  <c r="L588" i="3"/>
  <c r="K588" i="3"/>
  <c r="J588" i="3"/>
  <c r="I588" i="3"/>
  <c r="H588" i="3"/>
  <c r="G588" i="3"/>
  <c r="M587" i="3"/>
  <c r="L587" i="3"/>
  <c r="K587" i="3"/>
  <c r="J587" i="3"/>
  <c r="I587" i="3"/>
  <c r="H587" i="3"/>
  <c r="G587" i="3"/>
  <c r="M586" i="3"/>
  <c r="L586" i="3"/>
  <c r="K586" i="3"/>
  <c r="J586" i="3"/>
  <c r="I586" i="3"/>
  <c r="H586" i="3"/>
  <c r="G586" i="3"/>
  <c r="M585" i="3"/>
  <c r="L585" i="3"/>
  <c r="K585" i="3"/>
  <c r="J585" i="3"/>
  <c r="I585" i="3"/>
  <c r="H585" i="3"/>
  <c r="G585" i="3"/>
  <c r="M584" i="3"/>
  <c r="L584" i="3"/>
  <c r="K584" i="3"/>
  <c r="J584" i="3"/>
  <c r="I584" i="3"/>
  <c r="H584" i="3"/>
  <c r="G584" i="3"/>
  <c r="M583" i="3"/>
  <c r="L583" i="3"/>
  <c r="K583" i="3"/>
  <c r="J583" i="3"/>
  <c r="I583" i="3"/>
  <c r="H583" i="3"/>
  <c r="G583" i="3"/>
  <c r="M582" i="3"/>
  <c r="L582" i="3"/>
  <c r="K582" i="3"/>
  <c r="J582" i="3"/>
  <c r="I582" i="3"/>
  <c r="H582" i="3"/>
  <c r="G582" i="3"/>
  <c r="M581" i="3"/>
  <c r="L581" i="3"/>
  <c r="K581" i="3"/>
  <c r="J581" i="3"/>
  <c r="I581" i="3"/>
  <c r="H581" i="3"/>
  <c r="G581" i="3"/>
  <c r="M580" i="3"/>
  <c r="L580" i="3"/>
  <c r="K580" i="3"/>
  <c r="J580" i="3"/>
  <c r="I580" i="3"/>
  <c r="H580" i="3"/>
  <c r="G580" i="3"/>
  <c r="M579" i="3"/>
  <c r="L579" i="3"/>
  <c r="K579" i="3"/>
  <c r="J579" i="3"/>
  <c r="I579" i="3"/>
  <c r="H579" i="3"/>
  <c r="G579" i="3"/>
  <c r="M578" i="3"/>
  <c r="L578" i="3"/>
  <c r="K578" i="3"/>
  <c r="J578" i="3"/>
  <c r="I578" i="3"/>
  <c r="H578" i="3"/>
  <c r="G578" i="3"/>
  <c r="M577" i="3"/>
  <c r="L577" i="3"/>
  <c r="K577" i="3"/>
  <c r="J577" i="3"/>
  <c r="I577" i="3"/>
  <c r="H577" i="3"/>
  <c r="G577" i="3"/>
  <c r="M576" i="3"/>
  <c r="L576" i="3"/>
  <c r="K576" i="3"/>
  <c r="J576" i="3"/>
  <c r="I576" i="3"/>
  <c r="H576" i="3"/>
  <c r="G576" i="3"/>
  <c r="M575" i="3"/>
  <c r="L575" i="3"/>
  <c r="K575" i="3"/>
  <c r="J575" i="3"/>
  <c r="I575" i="3"/>
  <c r="H575" i="3"/>
  <c r="G575" i="3"/>
  <c r="M574" i="3"/>
  <c r="L574" i="3"/>
  <c r="K574" i="3"/>
  <c r="J574" i="3"/>
  <c r="I574" i="3"/>
  <c r="H574" i="3"/>
  <c r="G574" i="3"/>
  <c r="M573" i="3"/>
  <c r="L573" i="3"/>
  <c r="K573" i="3"/>
  <c r="J573" i="3"/>
  <c r="I573" i="3"/>
  <c r="H573" i="3"/>
  <c r="G573" i="3"/>
  <c r="M572" i="3"/>
  <c r="L572" i="3"/>
  <c r="K572" i="3"/>
  <c r="J572" i="3"/>
  <c r="I572" i="3"/>
  <c r="H572" i="3"/>
  <c r="G572" i="3"/>
  <c r="M571" i="3"/>
  <c r="L571" i="3"/>
  <c r="K571" i="3"/>
  <c r="J571" i="3"/>
  <c r="I571" i="3"/>
  <c r="H571" i="3"/>
  <c r="G571" i="3"/>
  <c r="M570" i="3"/>
  <c r="L570" i="3"/>
  <c r="K570" i="3"/>
  <c r="J570" i="3"/>
  <c r="I570" i="3"/>
  <c r="H570" i="3"/>
  <c r="G570" i="3"/>
  <c r="M569" i="3"/>
  <c r="L569" i="3"/>
  <c r="K569" i="3"/>
  <c r="J569" i="3"/>
  <c r="I569" i="3"/>
  <c r="H569" i="3"/>
  <c r="G569" i="3"/>
  <c r="M568" i="3"/>
  <c r="L568" i="3"/>
  <c r="K568" i="3"/>
  <c r="J568" i="3"/>
  <c r="I568" i="3"/>
  <c r="H568" i="3"/>
  <c r="G568" i="3"/>
  <c r="M567" i="3"/>
  <c r="L567" i="3"/>
  <c r="K567" i="3"/>
  <c r="J567" i="3"/>
  <c r="I567" i="3"/>
  <c r="H567" i="3"/>
  <c r="G567" i="3"/>
  <c r="M566" i="3"/>
  <c r="L566" i="3"/>
  <c r="K566" i="3"/>
  <c r="J566" i="3"/>
  <c r="I566" i="3"/>
  <c r="H566" i="3"/>
  <c r="G566" i="3"/>
  <c r="M565" i="3"/>
  <c r="L565" i="3"/>
  <c r="K565" i="3"/>
  <c r="J565" i="3"/>
  <c r="I565" i="3"/>
  <c r="H565" i="3"/>
  <c r="G565" i="3"/>
  <c r="M564" i="3"/>
  <c r="L564" i="3"/>
  <c r="K564" i="3"/>
  <c r="J564" i="3"/>
  <c r="I564" i="3"/>
  <c r="H564" i="3"/>
  <c r="G564" i="3"/>
  <c r="M563" i="3"/>
  <c r="L563" i="3"/>
  <c r="K563" i="3"/>
  <c r="J563" i="3"/>
  <c r="I563" i="3"/>
  <c r="H563" i="3"/>
  <c r="G563" i="3"/>
  <c r="M562" i="3"/>
  <c r="L562" i="3"/>
  <c r="K562" i="3"/>
  <c r="J562" i="3"/>
  <c r="I562" i="3"/>
  <c r="H562" i="3"/>
  <c r="G562" i="3"/>
  <c r="M561" i="3"/>
  <c r="L561" i="3"/>
  <c r="K561" i="3"/>
  <c r="J561" i="3"/>
  <c r="I561" i="3"/>
  <c r="H561" i="3"/>
  <c r="G561" i="3"/>
  <c r="M560" i="3"/>
  <c r="L560" i="3"/>
  <c r="K560" i="3"/>
  <c r="J560" i="3"/>
  <c r="I560" i="3"/>
  <c r="H560" i="3"/>
  <c r="G560" i="3"/>
  <c r="M559" i="3"/>
  <c r="L559" i="3"/>
  <c r="K559" i="3"/>
  <c r="J559" i="3"/>
  <c r="I559" i="3"/>
  <c r="H559" i="3"/>
  <c r="G559" i="3"/>
  <c r="M558" i="3"/>
  <c r="L558" i="3"/>
  <c r="K558" i="3"/>
  <c r="J558" i="3"/>
  <c r="I558" i="3"/>
  <c r="H558" i="3"/>
  <c r="G558" i="3"/>
  <c r="M557" i="3"/>
  <c r="L557" i="3"/>
  <c r="K557" i="3"/>
  <c r="J557" i="3"/>
  <c r="I557" i="3"/>
  <c r="H557" i="3"/>
  <c r="G557" i="3"/>
  <c r="M556" i="3"/>
  <c r="L556" i="3"/>
  <c r="K556" i="3"/>
  <c r="J556" i="3"/>
  <c r="I556" i="3"/>
  <c r="H556" i="3"/>
  <c r="G556" i="3"/>
  <c r="M555" i="3"/>
  <c r="L555" i="3"/>
  <c r="K555" i="3"/>
  <c r="J555" i="3"/>
  <c r="I555" i="3"/>
  <c r="H555" i="3"/>
  <c r="G555" i="3"/>
  <c r="M554" i="3"/>
  <c r="L554" i="3"/>
  <c r="K554" i="3"/>
  <c r="J554" i="3"/>
  <c r="I554" i="3"/>
  <c r="H554" i="3"/>
  <c r="G554" i="3"/>
  <c r="M553" i="3"/>
  <c r="L553" i="3"/>
  <c r="K553" i="3"/>
  <c r="J553" i="3"/>
  <c r="I553" i="3"/>
  <c r="H553" i="3"/>
  <c r="G553" i="3"/>
  <c r="M552" i="3"/>
  <c r="L552" i="3"/>
  <c r="K552" i="3"/>
  <c r="J552" i="3"/>
  <c r="I552" i="3"/>
  <c r="H552" i="3"/>
  <c r="G552" i="3"/>
  <c r="M551" i="3"/>
  <c r="L551" i="3"/>
  <c r="K551" i="3"/>
  <c r="J551" i="3"/>
  <c r="I551" i="3"/>
  <c r="H551" i="3"/>
  <c r="G551" i="3"/>
  <c r="M550" i="3"/>
  <c r="L550" i="3"/>
  <c r="K550" i="3"/>
  <c r="J550" i="3"/>
  <c r="I550" i="3"/>
  <c r="H550" i="3"/>
  <c r="G550" i="3"/>
  <c r="M549" i="3"/>
  <c r="L549" i="3"/>
  <c r="K549" i="3"/>
  <c r="J549" i="3"/>
  <c r="I549" i="3"/>
  <c r="H549" i="3"/>
  <c r="G549" i="3"/>
  <c r="M548" i="3"/>
  <c r="L548" i="3"/>
  <c r="K548" i="3"/>
  <c r="J548" i="3"/>
  <c r="I548" i="3"/>
  <c r="H548" i="3"/>
  <c r="G548" i="3"/>
  <c r="M547" i="3"/>
  <c r="L547" i="3"/>
  <c r="K547" i="3"/>
  <c r="J547" i="3"/>
  <c r="I547" i="3"/>
  <c r="H547" i="3"/>
  <c r="G547" i="3"/>
  <c r="M546" i="3"/>
  <c r="L546" i="3"/>
  <c r="K546" i="3"/>
  <c r="J546" i="3"/>
  <c r="I546" i="3"/>
  <c r="H546" i="3"/>
  <c r="G546" i="3"/>
  <c r="M545" i="3"/>
  <c r="L545" i="3"/>
  <c r="K545" i="3"/>
  <c r="J545" i="3"/>
  <c r="I545" i="3"/>
  <c r="H545" i="3"/>
  <c r="G545" i="3"/>
  <c r="M544" i="3"/>
  <c r="L544" i="3"/>
  <c r="K544" i="3"/>
  <c r="J544" i="3"/>
  <c r="I544" i="3"/>
  <c r="H544" i="3"/>
  <c r="G544" i="3"/>
  <c r="M543" i="3"/>
  <c r="L543" i="3"/>
  <c r="K543" i="3"/>
  <c r="J543" i="3"/>
  <c r="I543" i="3"/>
  <c r="H543" i="3"/>
  <c r="G543" i="3"/>
  <c r="M542" i="3"/>
  <c r="L542" i="3"/>
  <c r="K542" i="3"/>
  <c r="J542" i="3"/>
  <c r="I542" i="3"/>
  <c r="H542" i="3"/>
  <c r="G542" i="3"/>
  <c r="M541" i="3"/>
  <c r="L541" i="3"/>
  <c r="K541" i="3"/>
  <c r="J541" i="3"/>
  <c r="I541" i="3"/>
  <c r="H541" i="3"/>
  <c r="G541" i="3"/>
  <c r="M540" i="3"/>
  <c r="L540" i="3"/>
  <c r="K540" i="3"/>
  <c r="J540" i="3"/>
  <c r="I540" i="3"/>
  <c r="H540" i="3"/>
  <c r="G540" i="3"/>
  <c r="M539" i="3"/>
  <c r="L539" i="3"/>
  <c r="K539" i="3"/>
  <c r="J539" i="3"/>
  <c r="I539" i="3"/>
  <c r="H539" i="3"/>
  <c r="G539" i="3"/>
  <c r="M538" i="3"/>
  <c r="L538" i="3"/>
  <c r="K538" i="3"/>
  <c r="J538" i="3"/>
  <c r="I538" i="3"/>
  <c r="H538" i="3"/>
  <c r="G538" i="3"/>
  <c r="M537" i="3"/>
  <c r="L537" i="3"/>
  <c r="K537" i="3"/>
  <c r="J537" i="3"/>
  <c r="I537" i="3"/>
  <c r="H537" i="3"/>
  <c r="G537" i="3"/>
  <c r="M536" i="3"/>
  <c r="L536" i="3"/>
  <c r="K536" i="3"/>
  <c r="J536" i="3"/>
  <c r="I536" i="3"/>
  <c r="H536" i="3"/>
  <c r="G536" i="3"/>
  <c r="M535" i="3"/>
  <c r="L535" i="3"/>
  <c r="K535" i="3"/>
  <c r="J535" i="3"/>
  <c r="I535" i="3"/>
  <c r="H535" i="3"/>
  <c r="G535" i="3"/>
  <c r="M534" i="3"/>
  <c r="L534" i="3"/>
  <c r="K534" i="3"/>
  <c r="J534" i="3"/>
  <c r="I534" i="3"/>
  <c r="H534" i="3"/>
  <c r="G534" i="3"/>
  <c r="M533" i="3"/>
  <c r="L533" i="3"/>
  <c r="K533" i="3"/>
  <c r="J533" i="3"/>
  <c r="I533" i="3"/>
  <c r="H533" i="3"/>
  <c r="G533" i="3"/>
  <c r="M532" i="3"/>
  <c r="L532" i="3"/>
  <c r="K532" i="3"/>
  <c r="J532" i="3"/>
  <c r="I532" i="3"/>
  <c r="H532" i="3"/>
  <c r="G532" i="3"/>
  <c r="M531" i="3"/>
  <c r="L531" i="3"/>
  <c r="K531" i="3"/>
  <c r="J531" i="3"/>
  <c r="I531" i="3"/>
  <c r="H531" i="3"/>
  <c r="G531" i="3"/>
  <c r="M530" i="3"/>
  <c r="L530" i="3"/>
  <c r="K530" i="3"/>
  <c r="J530" i="3"/>
  <c r="I530" i="3"/>
  <c r="H530" i="3"/>
  <c r="G530" i="3"/>
  <c r="M529" i="3"/>
  <c r="L529" i="3"/>
  <c r="K529" i="3"/>
  <c r="J529" i="3"/>
  <c r="I529" i="3"/>
  <c r="H529" i="3"/>
  <c r="G529" i="3"/>
  <c r="M528" i="3"/>
  <c r="L528" i="3"/>
  <c r="K528" i="3"/>
  <c r="J528" i="3"/>
  <c r="I528" i="3"/>
  <c r="H528" i="3"/>
  <c r="G528" i="3"/>
  <c r="M527" i="3"/>
  <c r="L527" i="3"/>
  <c r="K527" i="3"/>
  <c r="J527" i="3"/>
  <c r="I527" i="3"/>
  <c r="H527" i="3"/>
  <c r="G527" i="3"/>
  <c r="M526" i="3"/>
  <c r="L526" i="3"/>
  <c r="K526" i="3"/>
  <c r="J526" i="3"/>
  <c r="I526" i="3"/>
  <c r="H526" i="3"/>
  <c r="G526" i="3"/>
  <c r="M525" i="3"/>
  <c r="L525" i="3"/>
  <c r="K525" i="3"/>
  <c r="J525" i="3"/>
  <c r="I525" i="3"/>
  <c r="H525" i="3"/>
  <c r="G525" i="3"/>
  <c r="M524" i="3"/>
  <c r="L524" i="3"/>
  <c r="K524" i="3"/>
  <c r="J524" i="3"/>
  <c r="I524" i="3"/>
  <c r="H524" i="3"/>
  <c r="G524" i="3"/>
  <c r="M523" i="3"/>
  <c r="L523" i="3"/>
  <c r="K523" i="3"/>
  <c r="J523" i="3"/>
  <c r="I523" i="3"/>
  <c r="H523" i="3"/>
  <c r="G523" i="3"/>
  <c r="M522" i="3"/>
  <c r="L522" i="3"/>
  <c r="K522" i="3"/>
  <c r="J522" i="3"/>
  <c r="I522" i="3"/>
  <c r="H522" i="3"/>
  <c r="G522" i="3"/>
  <c r="M521" i="3"/>
  <c r="L521" i="3"/>
  <c r="K521" i="3"/>
  <c r="J521" i="3"/>
  <c r="I521" i="3"/>
  <c r="H521" i="3"/>
  <c r="G521" i="3"/>
  <c r="M520" i="3"/>
  <c r="L520" i="3"/>
  <c r="K520" i="3"/>
  <c r="J520" i="3"/>
  <c r="I520" i="3"/>
  <c r="H520" i="3"/>
  <c r="G520" i="3"/>
  <c r="M519" i="3"/>
  <c r="L519" i="3"/>
  <c r="K519" i="3"/>
  <c r="J519" i="3"/>
  <c r="I519" i="3"/>
  <c r="H519" i="3"/>
  <c r="G519" i="3"/>
  <c r="M518" i="3"/>
  <c r="L518" i="3"/>
  <c r="K518" i="3"/>
  <c r="J518" i="3"/>
  <c r="I518" i="3"/>
  <c r="H518" i="3"/>
  <c r="G518" i="3"/>
  <c r="M517" i="3"/>
  <c r="L517" i="3"/>
  <c r="K517" i="3"/>
  <c r="J517" i="3"/>
  <c r="I517" i="3"/>
  <c r="H517" i="3"/>
  <c r="G517" i="3"/>
  <c r="M516" i="3"/>
  <c r="L516" i="3"/>
  <c r="K516" i="3"/>
  <c r="J516" i="3"/>
  <c r="I516" i="3"/>
  <c r="H516" i="3"/>
  <c r="G516" i="3"/>
  <c r="M515" i="3"/>
  <c r="L515" i="3"/>
  <c r="K515" i="3"/>
  <c r="J515" i="3"/>
  <c r="I515" i="3"/>
  <c r="H515" i="3"/>
  <c r="G515" i="3"/>
  <c r="M514" i="3"/>
  <c r="L514" i="3"/>
  <c r="K514" i="3"/>
  <c r="J514" i="3"/>
  <c r="I514" i="3"/>
  <c r="H514" i="3"/>
  <c r="G514" i="3"/>
  <c r="M513" i="3"/>
  <c r="L513" i="3"/>
  <c r="K513" i="3"/>
  <c r="J513" i="3"/>
  <c r="I513" i="3"/>
  <c r="H513" i="3"/>
  <c r="G513" i="3"/>
  <c r="M512" i="3"/>
  <c r="L512" i="3"/>
  <c r="K512" i="3"/>
  <c r="J512" i="3"/>
  <c r="I512" i="3"/>
  <c r="H512" i="3"/>
  <c r="G512" i="3"/>
  <c r="M511" i="3"/>
  <c r="L511" i="3"/>
  <c r="K511" i="3"/>
  <c r="J511" i="3"/>
  <c r="I511" i="3"/>
  <c r="H511" i="3"/>
  <c r="G511" i="3"/>
  <c r="M510" i="3"/>
  <c r="L510" i="3"/>
  <c r="K510" i="3"/>
  <c r="J510" i="3"/>
  <c r="I510" i="3"/>
  <c r="H510" i="3"/>
  <c r="G510" i="3"/>
  <c r="M509" i="3"/>
  <c r="L509" i="3"/>
  <c r="K509" i="3"/>
  <c r="J509" i="3"/>
  <c r="I509" i="3"/>
  <c r="H509" i="3"/>
  <c r="G509" i="3"/>
  <c r="M508" i="3"/>
  <c r="L508" i="3"/>
  <c r="K508" i="3"/>
  <c r="J508" i="3"/>
  <c r="I508" i="3"/>
  <c r="H508" i="3"/>
  <c r="G508" i="3"/>
  <c r="M507" i="3"/>
  <c r="L507" i="3"/>
  <c r="K507" i="3"/>
  <c r="J507" i="3"/>
  <c r="I507" i="3"/>
  <c r="H507" i="3"/>
  <c r="G507" i="3"/>
  <c r="M506" i="3"/>
  <c r="L506" i="3"/>
  <c r="K506" i="3"/>
  <c r="J506" i="3"/>
  <c r="I506" i="3"/>
  <c r="H506" i="3"/>
  <c r="G506" i="3"/>
  <c r="M505" i="3"/>
  <c r="L505" i="3"/>
  <c r="K505" i="3"/>
  <c r="J505" i="3"/>
  <c r="I505" i="3"/>
  <c r="H505" i="3"/>
  <c r="G505" i="3"/>
  <c r="M504" i="3"/>
  <c r="L504" i="3"/>
  <c r="K504" i="3"/>
  <c r="J504" i="3"/>
  <c r="I504" i="3"/>
  <c r="H504" i="3"/>
  <c r="G504" i="3"/>
  <c r="M503" i="3"/>
  <c r="L503" i="3"/>
  <c r="K503" i="3"/>
  <c r="J503" i="3"/>
  <c r="I503" i="3"/>
  <c r="H503" i="3"/>
  <c r="G503" i="3"/>
  <c r="M502" i="3"/>
  <c r="L502" i="3"/>
  <c r="K502" i="3"/>
  <c r="J502" i="3"/>
  <c r="I502" i="3"/>
  <c r="H502" i="3"/>
  <c r="G502" i="3"/>
  <c r="M501" i="3"/>
  <c r="L501" i="3"/>
  <c r="K501" i="3"/>
  <c r="J501" i="3"/>
  <c r="I501" i="3"/>
  <c r="H501" i="3"/>
  <c r="G501" i="3"/>
  <c r="M500" i="3"/>
  <c r="L500" i="3"/>
  <c r="K500" i="3"/>
  <c r="J500" i="3"/>
  <c r="I500" i="3"/>
  <c r="H500" i="3"/>
  <c r="G500" i="3"/>
  <c r="M499" i="3"/>
  <c r="L499" i="3"/>
  <c r="K499" i="3"/>
  <c r="J499" i="3"/>
  <c r="I499" i="3"/>
  <c r="H499" i="3"/>
  <c r="G499" i="3"/>
  <c r="M498" i="3"/>
  <c r="L498" i="3"/>
  <c r="K498" i="3"/>
  <c r="J498" i="3"/>
  <c r="I498" i="3"/>
  <c r="H498" i="3"/>
  <c r="G498" i="3"/>
  <c r="M497" i="3"/>
  <c r="L497" i="3"/>
  <c r="K497" i="3"/>
  <c r="J497" i="3"/>
  <c r="I497" i="3"/>
  <c r="H497" i="3"/>
  <c r="G497" i="3"/>
  <c r="M496" i="3"/>
  <c r="L496" i="3"/>
  <c r="K496" i="3"/>
  <c r="J496" i="3"/>
  <c r="I496" i="3"/>
  <c r="H496" i="3"/>
  <c r="G496" i="3"/>
  <c r="M495" i="3"/>
  <c r="L495" i="3"/>
  <c r="K495" i="3"/>
  <c r="J495" i="3"/>
  <c r="I495" i="3"/>
  <c r="H495" i="3"/>
  <c r="G495" i="3"/>
  <c r="M494" i="3"/>
  <c r="L494" i="3"/>
  <c r="K494" i="3"/>
  <c r="J494" i="3"/>
  <c r="I494" i="3"/>
  <c r="H494" i="3"/>
  <c r="G494" i="3"/>
  <c r="M493" i="3"/>
  <c r="L493" i="3"/>
  <c r="K493" i="3"/>
  <c r="J493" i="3"/>
  <c r="I493" i="3"/>
  <c r="H493" i="3"/>
  <c r="G493" i="3"/>
  <c r="M492" i="3"/>
  <c r="L492" i="3"/>
  <c r="K492" i="3"/>
  <c r="J492" i="3"/>
  <c r="I492" i="3"/>
  <c r="H492" i="3"/>
  <c r="G492" i="3"/>
  <c r="M491" i="3"/>
  <c r="L491" i="3"/>
  <c r="K491" i="3"/>
  <c r="J491" i="3"/>
  <c r="I491" i="3"/>
  <c r="H491" i="3"/>
  <c r="G491" i="3"/>
  <c r="M490" i="3"/>
  <c r="L490" i="3"/>
  <c r="K490" i="3"/>
  <c r="J490" i="3"/>
  <c r="I490" i="3"/>
  <c r="H490" i="3"/>
  <c r="G490" i="3"/>
  <c r="M489" i="3"/>
  <c r="L489" i="3"/>
  <c r="K489" i="3"/>
  <c r="J489" i="3"/>
  <c r="I489" i="3"/>
  <c r="H489" i="3"/>
  <c r="G489" i="3"/>
  <c r="M488" i="3"/>
  <c r="L488" i="3"/>
  <c r="K488" i="3"/>
  <c r="J488" i="3"/>
  <c r="I488" i="3"/>
  <c r="H488" i="3"/>
  <c r="G488" i="3"/>
  <c r="M487" i="3"/>
  <c r="L487" i="3"/>
  <c r="K487" i="3"/>
  <c r="J487" i="3"/>
  <c r="I487" i="3"/>
  <c r="H487" i="3"/>
  <c r="G487" i="3"/>
  <c r="M486" i="3"/>
  <c r="L486" i="3"/>
  <c r="K486" i="3"/>
  <c r="J486" i="3"/>
  <c r="I486" i="3"/>
  <c r="H486" i="3"/>
  <c r="G486" i="3"/>
  <c r="M485" i="3"/>
  <c r="L485" i="3"/>
  <c r="K485" i="3"/>
  <c r="J485" i="3"/>
  <c r="I485" i="3"/>
  <c r="H485" i="3"/>
  <c r="G485" i="3"/>
  <c r="M484" i="3"/>
  <c r="L484" i="3"/>
  <c r="K484" i="3"/>
  <c r="J484" i="3"/>
  <c r="I484" i="3"/>
  <c r="H484" i="3"/>
  <c r="G484" i="3"/>
  <c r="M483" i="3"/>
  <c r="L483" i="3"/>
  <c r="K483" i="3"/>
  <c r="J483" i="3"/>
  <c r="I483" i="3"/>
  <c r="H483" i="3"/>
  <c r="G483" i="3"/>
  <c r="M482" i="3"/>
  <c r="L482" i="3"/>
  <c r="K482" i="3"/>
  <c r="J482" i="3"/>
  <c r="I482" i="3"/>
  <c r="H482" i="3"/>
  <c r="G482" i="3"/>
  <c r="M481" i="3"/>
  <c r="L481" i="3"/>
  <c r="K481" i="3"/>
  <c r="J481" i="3"/>
  <c r="I481" i="3"/>
  <c r="H481" i="3"/>
  <c r="G481" i="3"/>
  <c r="M480" i="3"/>
  <c r="L480" i="3"/>
  <c r="K480" i="3"/>
  <c r="J480" i="3"/>
  <c r="I480" i="3"/>
  <c r="H480" i="3"/>
  <c r="G480" i="3"/>
  <c r="M479" i="3"/>
  <c r="L479" i="3"/>
  <c r="K479" i="3"/>
  <c r="J479" i="3"/>
  <c r="I479" i="3"/>
  <c r="H479" i="3"/>
  <c r="G479" i="3"/>
  <c r="M478" i="3"/>
  <c r="L478" i="3"/>
  <c r="K478" i="3"/>
  <c r="J478" i="3"/>
  <c r="I478" i="3"/>
  <c r="H478" i="3"/>
  <c r="G478" i="3"/>
  <c r="M477" i="3"/>
  <c r="L477" i="3"/>
  <c r="K477" i="3"/>
  <c r="J477" i="3"/>
  <c r="I477" i="3"/>
  <c r="H477" i="3"/>
  <c r="G477" i="3"/>
  <c r="M476" i="3"/>
  <c r="L476" i="3"/>
  <c r="K476" i="3"/>
  <c r="J476" i="3"/>
  <c r="I476" i="3"/>
  <c r="H476" i="3"/>
  <c r="G476" i="3"/>
  <c r="M475" i="3"/>
  <c r="L475" i="3"/>
  <c r="K475" i="3"/>
  <c r="J475" i="3"/>
  <c r="I475" i="3"/>
  <c r="H475" i="3"/>
  <c r="G475" i="3"/>
  <c r="M474" i="3"/>
  <c r="L474" i="3"/>
  <c r="K474" i="3"/>
  <c r="J474" i="3"/>
  <c r="I474" i="3"/>
  <c r="H474" i="3"/>
  <c r="G474" i="3"/>
  <c r="M473" i="3"/>
  <c r="L473" i="3"/>
  <c r="K473" i="3"/>
  <c r="J473" i="3"/>
  <c r="I473" i="3"/>
  <c r="H473" i="3"/>
  <c r="G473" i="3"/>
  <c r="M472" i="3"/>
  <c r="L472" i="3"/>
  <c r="K472" i="3"/>
  <c r="J472" i="3"/>
  <c r="I472" i="3"/>
  <c r="H472" i="3"/>
  <c r="G472" i="3"/>
  <c r="M471" i="3"/>
  <c r="L471" i="3"/>
  <c r="K471" i="3"/>
  <c r="J471" i="3"/>
  <c r="I471" i="3"/>
  <c r="H471" i="3"/>
  <c r="G471" i="3"/>
  <c r="M470" i="3"/>
  <c r="L470" i="3"/>
  <c r="K470" i="3"/>
  <c r="J470" i="3"/>
  <c r="I470" i="3"/>
  <c r="H470" i="3"/>
  <c r="G470" i="3"/>
  <c r="M469" i="3"/>
  <c r="L469" i="3"/>
  <c r="K469" i="3"/>
  <c r="J469" i="3"/>
  <c r="I469" i="3"/>
  <c r="H469" i="3"/>
  <c r="G469" i="3"/>
  <c r="M468" i="3"/>
  <c r="L468" i="3"/>
  <c r="K468" i="3"/>
  <c r="J468" i="3"/>
  <c r="I468" i="3"/>
  <c r="H468" i="3"/>
  <c r="G468" i="3"/>
  <c r="M467" i="3"/>
  <c r="L467" i="3"/>
  <c r="K467" i="3"/>
  <c r="J467" i="3"/>
  <c r="I467" i="3"/>
  <c r="H467" i="3"/>
  <c r="G467" i="3"/>
  <c r="M466" i="3"/>
  <c r="L466" i="3"/>
  <c r="K466" i="3"/>
  <c r="J466" i="3"/>
  <c r="I466" i="3"/>
  <c r="H466" i="3"/>
  <c r="G466" i="3"/>
  <c r="M465" i="3"/>
  <c r="L465" i="3"/>
  <c r="K465" i="3"/>
  <c r="J465" i="3"/>
  <c r="I465" i="3"/>
  <c r="H465" i="3"/>
  <c r="G465" i="3"/>
  <c r="M464" i="3"/>
  <c r="L464" i="3"/>
  <c r="K464" i="3"/>
  <c r="J464" i="3"/>
  <c r="I464" i="3"/>
  <c r="H464" i="3"/>
  <c r="G464" i="3"/>
  <c r="M463" i="3"/>
  <c r="L463" i="3"/>
  <c r="K463" i="3"/>
  <c r="J463" i="3"/>
  <c r="I463" i="3"/>
  <c r="H463" i="3"/>
  <c r="G463" i="3"/>
  <c r="M462" i="3"/>
  <c r="L462" i="3"/>
  <c r="K462" i="3"/>
  <c r="J462" i="3"/>
  <c r="I462" i="3"/>
  <c r="H462" i="3"/>
  <c r="G462" i="3"/>
  <c r="M461" i="3"/>
  <c r="L461" i="3"/>
  <c r="K461" i="3"/>
  <c r="J461" i="3"/>
  <c r="I461" i="3"/>
  <c r="H461" i="3"/>
  <c r="G461" i="3"/>
  <c r="M460" i="3"/>
  <c r="L460" i="3"/>
  <c r="K460" i="3"/>
  <c r="J460" i="3"/>
  <c r="I460" i="3"/>
  <c r="H460" i="3"/>
  <c r="G460" i="3"/>
  <c r="M459" i="3"/>
  <c r="L459" i="3"/>
  <c r="K459" i="3"/>
  <c r="J459" i="3"/>
  <c r="I459" i="3"/>
  <c r="H459" i="3"/>
  <c r="G459" i="3"/>
  <c r="M458" i="3"/>
  <c r="L458" i="3"/>
  <c r="K458" i="3"/>
  <c r="J458" i="3"/>
  <c r="I458" i="3"/>
  <c r="H458" i="3"/>
  <c r="G458" i="3"/>
  <c r="M457" i="3"/>
  <c r="L457" i="3"/>
  <c r="K457" i="3"/>
  <c r="J457" i="3"/>
  <c r="I457" i="3"/>
  <c r="H457" i="3"/>
  <c r="G457" i="3"/>
  <c r="M456" i="3"/>
  <c r="L456" i="3"/>
  <c r="K456" i="3"/>
  <c r="J456" i="3"/>
  <c r="I456" i="3"/>
  <c r="H456" i="3"/>
  <c r="G456" i="3"/>
  <c r="M455" i="3"/>
  <c r="L455" i="3"/>
  <c r="K455" i="3"/>
  <c r="J455" i="3"/>
  <c r="I455" i="3"/>
  <c r="H455" i="3"/>
  <c r="G455" i="3"/>
  <c r="M454" i="3"/>
  <c r="L454" i="3"/>
  <c r="K454" i="3"/>
  <c r="J454" i="3"/>
  <c r="I454" i="3"/>
  <c r="H454" i="3"/>
  <c r="G454" i="3"/>
  <c r="M453" i="3"/>
  <c r="L453" i="3"/>
  <c r="K453" i="3"/>
  <c r="J453" i="3"/>
  <c r="I453" i="3"/>
  <c r="H453" i="3"/>
  <c r="G453" i="3"/>
  <c r="M452" i="3"/>
  <c r="L452" i="3"/>
  <c r="K452" i="3"/>
  <c r="J452" i="3"/>
  <c r="I452" i="3"/>
  <c r="H452" i="3"/>
  <c r="G452" i="3"/>
  <c r="M451" i="3"/>
  <c r="L451" i="3"/>
  <c r="K451" i="3"/>
  <c r="J451" i="3"/>
  <c r="I451" i="3"/>
  <c r="H451" i="3"/>
  <c r="G451" i="3"/>
  <c r="M450" i="3"/>
  <c r="L450" i="3"/>
  <c r="K450" i="3"/>
  <c r="J450" i="3"/>
  <c r="I450" i="3"/>
  <c r="H450" i="3"/>
  <c r="G450" i="3"/>
  <c r="M449" i="3"/>
  <c r="L449" i="3"/>
  <c r="K449" i="3"/>
  <c r="J449" i="3"/>
  <c r="I449" i="3"/>
  <c r="H449" i="3"/>
  <c r="G449" i="3"/>
  <c r="M448" i="3"/>
  <c r="L448" i="3"/>
  <c r="K448" i="3"/>
  <c r="J448" i="3"/>
  <c r="I448" i="3"/>
  <c r="H448" i="3"/>
  <c r="G448" i="3"/>
  <c r="M447" i="3"/>
  <c r="L447" i="3"/>
  <c r="K447" i="3"/>
  <c r="J447" i="3"/>
  <c r="I447" i="3"/>
  <c r="H447" i="3"/>
  <c r="G447" i="3"/>
  <c r="M446" i="3"/>
  <c r="L446" i="3"/>
  <c r="K446" i="3"/>
  <c r="J446" i="3"/>
  <c r="I446" i="3"/>
  <c r="H446" i="3"/>
  <c r="G446" i="3"/>
  <c r="M445" i="3"/>
  <c r="L445" i="3"/>
  <c r="K445" i="3"/>
  <c r="J445" i="3"/>
  <c r="I445" i="3"/>
  <c r="H445" i="3"/>
  <c r="G445" i="3"/>
  <c r="M444" i="3"/>
  <c r="L444" i="3"/>
  <c r="K444" i="3"/>
  <c r="J444" i="3"/>
  <c r="I444" i="3"/>
  <c r="H444" i="3"/>
  <c r="G444" i="3"/>
  <c r="M443" i="3"/>
  <c r="L443" i="3"/>
  <c r="K443" i="3"/>
  <c r="J443" i="3"/>
  <c r="I443" i="3"/>
  <c r="H443" i="3"/>
  <c r="G443" i="3"/>
  <c r="M442" i="3"/>
  <c r="L442" i="3"/>
  <c r="K442" i="3"/>
  <c r="J442" i="3"/>
  <c r="I442" i="3"/>
  <c r="H442" i="3"/>
  <c r="G442" i="3"/>
  <c r="M441" i="3"/>
  <c r="L441" i="3"/>
  <c r="K441" i="3"/>
  <c r="J441" i="3"/>
  <c r="I441" i="3"/>
  <c r="H441" i="3"/>
  <c r="G441" i="3"/>
  <c r="M440" i="3"/>
  <c r="L440" i="3"/>
  <c r="K440" i="3"/>
  <c r="J440" i="3"/>
  <c r="I440" i="3"/>
  <c r="H440" i="3"/>
  <c r="G440" i="3"/>
  <c r="M439" i="3"/>
  <c r="L439" i="3"/>
  <c r="K439" i="3"/>
  <c r="J439" i="3"/>
  <c r="I439" i="3"/>
  <c r="H439" i="3"/>
  <c r="G439" i="3"/>
  <c r="M438" i="3"/>
  <c r="L438" i="3"/>
  <c r="K438" i="3"/>
  <c r="J438" i="3"/>
  <c r="I438" i="3"/>
  <c r="H438" i="3"/>
  <c r="G438" i="3"/>
  <c r="M437" i="3"/>
  <c r="L437" i="3"/>
  <c r="K437" i="3"/>
  <c r="J437" i="3"/>
  <c r="I437" i="3"/>
  <c r="H437" i="3"/>
  <c r="G437" i="3"/>
  <c r="M436" i="3"/>
  <c r="L436" i="3"/>
  <c r="K436" i="3"/>
  <c r="J436" i="3"/>
  <c r="I436" i="3"/>
  <c r="H436" i="3"/>
  <c r="G436" i="3"/>
  <c r="M435" i="3"/>
  <c r="L435" i="3"/>
  <c r="K435" i="3"/>
  <c r="J435" i="3"/>
  <c r="I435" i="3"/>
  <c r="H435" i="3"/>
  <c r="G435" i="3"/>
  <c r="M434" i="3"/>
  <c r="L434" i="3"/>
  <c r="K434" i="3"/>
  <c r="J434" i="3"/>
  <c r="I434" i="3"/>
  <c r="H434" i="3"/>
  <c r="G434" i="3"/>
  <c r="M433" i="3"/>
  <c r="L433" i="3"/>
  <c r="K433" i="3"/>
  <c r="J433" i="3"/>
  <c r="I433" i="3"/>
  <c r="H433" i="3"/>
  <c r="G433" i="3"/>
  <c r="M432" i="3"/>
  <c r="L432" i="3"/>
  <c r="K432" i="3"/>
  <c r="J432" i="3"/>
  <c r="I432" i="3"/>
  <c r="H432" i="3"/>
  <c r="G432" i="3"/>
  <c r="M431" i="3"/>
  <c r="L431" i="3"/>
  <c r="K431" i="3"/>
  <c r="J431" i="3"/>
  <c r="I431" i="3"/>
  <c r="H431" i="3"/>
  <c r="G431" i="3"/>
  <c r="M430" i="3"/>
  <c r="L430" i="3"/>
  <c r="K430" i="3"/>
  <c r="J430" i="3"/>
  <c r="I430" i="3"/>
  <c r="H430" i="3"/>
  <c r="G430" i="3"/>
  <c r="M429" i="3"/>
  <c r="L429" i="3"/>
  <c r="K429" i="3"/>
  <c r="J429" i="3"/>
  <c r="I429" i="3"/>
  <c r="H429" i="3"/>
  <c r="G429" i="3"/>
  <c r="M428" i="3"/>
  <c r="L428" i="3"/>
  <c r="K428" i="3"/>
  <c r="J428" i="3"/>
  <c r="I428" i="3"/>
  <c r="H428" i="3"/>
  <c r="G428" i="3"/>
  <c r="M427" i="3"/>
  <c r="L427" i="3"/>
  <c r="K427" i="3"/>
  <c r="J427" i="3"/>
  <c r="I427" i="3"/>
  <c r="H427" i="3"/>
  <c r="G427" i="3"/>
  <c r="M426" i="3"/>
  <c r="L426" i="3"/>
  <c r="K426" i="3"/>
  <c r="J426" i="3"/>
  <c r="I426" i="3"/>
  <c r="H426" i="3"/>
  <c r="G426" i="3"/>
  <c r="M425" i="3"/>
  <c r="L425" i="3"/>
  <c r="K425" i="3"/>
  <c r="J425" i="3"/>
  <c r="I425" i="3"/>
  <c r="H425" i="3"/>
  <c r="G425" i="3"/>
  <c r="M424" i="3"/>
  <c r="L424" i="3"/>
  <c r="K424" i="3"/>
  <c r="J424" i="3"/>
  <c r="I424" i="3"/>
  <c r="H424" i="3"/>
  <c r="G424" i="3"/>
  <c r="M423" i="3"/>
  <c r="L423" i="3"/>
  <c r="K423" i="3"/>
  <c r="J423" i="3"/>
  <c r="I423" i="3"/>
  <c r="H423" i="3"/>
  <c r="G423" i="3"/>
  <c r="M422" i="3"/>
  <c r="L422" i="3"/>
  <c r="K422" i="3"/>
  <c r="J422" i="3"/>
  <c r="I422" i="3"/>
  <c r="H422" i="3"/>
  <c r="G422" i="3"/>
  <c r="M421" i="3"/>
  <c r="L421" i="3"/>
  <c r="K421" i="3"/>
  <c r="J421" i="3"/>
  <c r="I421" i="3"/>
  <c r="H421" i="3"/>
  <c r="G421" i="3"/>
  <c r="M420" i="3"/>
  <c r="L420" i="3"/>
  <c r="K420" i="3"/>
  <c r="J420" i="3"/>
  <c r="I420" i="3"/>
  <c r="H420" i="3"/>
  <c r="G420" i="3"/>
  <c r="M419" i="3"/>
  <c r="L419" i="3"/>
  <c r="K419" i="3"/>
  <c r="J419" i="3"/>
  <c r="I419" i="3"/>
  <c r="H419" i="3"/>
  <c r="G419" i="3"/>
  <c r="M418" i="3"/>
  <c r="L418" i="3"/>
  <c r="K418" i="3"/>
  <c r="J418" i="3"/>
  <c r="I418" i="3"/>
  <c r="H418" i="3"/>
  <c r="G418" i="3"/>
  <c r="M417" i="3"/>
  <c r="L417" i="3"/>
  <c r="K417" i="3"/>
  <c r="J417" i="3"/>
  <c r="I417" i="3"/>
  <c r="H417" i="3"/>
  <c r="G417" i="3"/>
  <c r="M416" i="3"/>
  <c r="L416" i="3"/>
  <c r="K416" i="3"/>
  <c r="J416" i="3"/>
  <c r="I416" i="3"/>
  <c r="H416" i="3"/>
  <c r="G416" i="3"/>
  <c r="M415" i="3"/>
  <c r="L415" i="3"/>
  <c r="K415" i="3"/>
  <c r="J415" i="3"/>
  <c r="I415" i="3"/>
  <c r="H415" i="3"/>
  <c r="G415" i="3"/>
  <c r="M414" i="3"/>
  <c r="L414" i="3"/>
  <c r="K414" i="3"/>
  <c r="J414" i="3"/>
  <c r="I414" i="3"/>
  <c r="H414" i="3"/>
  <c r="G414" i="3"/>
  <c r="M413" i="3"/>
  <c r="L413" i="3"/>
  <c r="K413" i="3"/>
  <c r="J413" i="3"/>
  <c r="I413" i="3"/>
  <c r="H413" i="3"/>
  <c r="G413" i="3"/>
  <c r="M412" i="3"/>
  <c r="L412" i="3"/>
  <c r="K412" i="3"/>
  <c r="J412" i="3"/>
  <c r="I412" i="3"/>
  <c r="H412" i="3"/>
  <c r="G412" i="3"/>
  <c r="M411" i="3"/>
  <c r="L411" i="3"/>
  <c r="K411" i="3"/>
  <c r="J411" i="3"/>
  <c r="I411" i="3"/>
  <c r="H411" i="3"/>
  <c r="G411" i="3"/>
  <c r="M410" i="3"/>
  <c r="L410" i="3"/>
  <c r="K410" i="3"/>
  <c r="J410" i="3"/>
  <c r="I410" i="3"/>
  <c r="H410" i="3"/>
  <c r="G410" i="3"/>
  <c r="M409" i="3"/>
  <c r="L409" i="3"/>
  <c r="K409" i="3"/>
  <c r="J409" i="3"/>
  <c r="I409" i="3"/>
  <c r="H409" i="3"/>
  <c r="G409" i="3"/>
  <c r="M408" i="3"/>
  <c r="L408" i="3"/>
  <c r="K408" i="3"/>
  <c r="J408" i="3"/>
  <c r="I408" i="3"/>
  <c r="H408" i="3"/>
  <c r="G408" i="3"/>
  <c r="M407" i="3"/>
  <c r="L407" i="3"/>
  <c r="K407" i="3"/>
  <c r="J407" i="3"/>
  <c r="I407" i="3"/>
  <c r="H407" i="3"/>
  <c r="G407" i="3"/>
  <c r="M406" i="3"/>
  <c r="L406" i="3"/>
  <c r="K406" i="3"/>
  <c r="J406" i="3"/>
  <c r="I406" i="3"/>
  <c r="H406" i="3"/>
  <c r="G406" i="3"/>
  <c r="M405" i="3"/>
  <c r="L405" i="3"/>
  <c r="K405" i="3"/>
  <c r="J405" i="3"/>
  <c r="I405" i="3"/>
  <c r="H405" i="3"/>
  <c r="G405" i="3"/>
  <c r="M404" i="3"/>
  <c r="L404" i="3"/>
  <c r="K404" i="3"/>
  <c r="J404" i="3"/>
  <c r="I404" i="3"/>
  <c r="H404" i="3"/>
  <c r="G404" i="3"/>
  <c r="M403" i="3"/>
  <c r="L403" i="3"/>
  <c r="K403" i="3"/>
  <c r="J403" i="3"/>
  <c r="I403" i="3"/>
  <c r="H403" i="3"/>
  <c r="G403" i="3"/>
  <c r="M402" i="3"/>
  <c r="L402" i="3"/>
  <c r="K402" i="3"/>
  <c r="J402" i="3"/>
  <c r="I402" i="3"/>
  <c r="H402" i="3"/>
  <c r="G402" i="3"/>
  <c r="M401" i="3"/>
  <c r="L401" i="3"/>
  <c r="K401" i="3"/>
  <c r="J401" i="3"/>
  <c r="I401" i="3"/>
  <c r="H401" i="3"/>
  <c r="G401" i="3"/>
  <c r="M400" i="3"/>
  <c r="L400" i="3"/>
  <c r="K400" i="3"/>
  <c r="J400" i="3"/>
  <c r="I400" i="3"/>
  <c r="H400" i="3"/>
  <c r="G400" i="3"/>
  <c r="M399" i="3"/>
  <c r="L399" i="3"/>
  <c r="K399" i="3"/>
  <c r="J399" i="3"/>
  <c r="I399" i="3"/>
  <c r="H399" i="3"/>
  <c r="G399" i="3"/>
  <c r="M398" i="3"/>
  <c r="L398" i="3"/>
  <c r="K398" i="3"/>
  <c r="J398" i="3"/>
  <c r="I398" i="3"/>
  <c r="H398" i="3"/>
  <c r="G398" i="3"/>
  <c r="M397" i="3"/>
  <c r="L397" i="3"/>
  <c r="K397" i="3"/>
  <c r="J397" i="3"/>
  <c r="I397" i="3"/>
  <c r="H397" i="3"/>
  <c r="G397" i="3"/>
  <c r="M396" i="3"/>
  <c r="L396" i="3"/>
  <c r="K396" i="3"/>
  <c r="J396" i="3"/>
  <c r="I396" i="3"/>
  <c r="H396" i="3"/>
  <c r="G396" i="3"/>
  <c r="M395" i="3"/>
  <c r="L395" i="3"/>
  <c r="K395" i="3"/>
  <c r="J395" i="3"/>
  <c r="I395" i="3"/>
  <c r="H395" i="3"/>
  <c r="G395" i="3"/>
  <c r="M394" i="3"/>
  <c r="L394" i="3"/>
  <c r="K394" i="3"/>
  <c r="J394" i="3"/>
  <c r="I394" i="3"/>
  <c r="H394" i="3"/>
  <c r="G394" i="3"/>
  <c r="M393" i="3"/>
  <c r="L393" i="3"/>
  <c r="K393" i="3"/>
  <c r="J393" i="3"/>
  <c r="I393" i="3"/>
  <c r="H393" i="3"/>
  <c r="G393" i="3"/>
  <c r="M392" i="3"/>
  <c r="L392" i="3"/>
  <c r="K392" i="3"/>
  <c r="J392" i="3"/>
  <c r="I392" i="3"/>
  <c r="H392" i="3"/>
  <c r="G392" i="3"/>
  <c r="M391" i="3"/>
  <c r="L391" i="3"/>
  <c r="K391" i="3"/>
  <c r="J391" i="3"/>
  <c r="I391" i="3"/>
  <c r="H391" i="3"/>
  <c r="G391" i="3"/>
  <c r="M390" i="3"/>
  <c r="L390" i="3"/>
  <c r="K390" i="3"/>
  <c r="J390" i="3"/>
  <c r="I390" i="3"/>
  <c r="H390" i="3"/>
  <c r="G390" i="3"/>
  <c r="M389" i="3"/>
  <c r="L389" i="3"/>
  <c r="K389" i="3"/>
  <c r="J389" i="3"/>
  <c r="I389" i="3"/>
  <c r="H389" i="3"/>
  <c r="G389" i="3"/>
  <c r="M388" i="3"/>
  <c r="L388" i="3"/>
  <c r="K388" i="3"/>
  <c r="J388" i="3"/>
  <c r="I388" i="3"/>
  <c r="H388" i="3"/>
  <c r="G388" i="3"/>
  <c r="M387" i="3"/>
  <c r="L387" i="3"/>
  <c r="K387" i="3"/>
  <c r="J387" i="3"/>
  <c r="I387" i="3"/>
  <c r="H387" i="3"/>
  <c r="G387" i="3"/>
  <c r="M386" i="3"/>
  <c r="L386" i="3"/>
  <c r="K386" i="3"/>
  <c r="J386" i="3"/>
  <c r="I386" i="3"/>
  <c r="H386" i="3"/>
  <c r="G386" i="3"/>
  <c r="M385" i="3"/>
  <c r="L385" i="3"/>
  <c r="K385" i="3"/>
  <c r="J385" i="3"/>
  <c r="I385" i="3"/>
  <c r="H385" i="3"/>
  <c r="G385" i="3"/>
  <c r="M384" i="3"/>
  <c r="L384" i="3"/>
  <c r="K384" i="3"/>
  <c r="J384" i="3"/>
  <c r="I384" i="3"/>
  <c r="H384" i="3"/>
  <c r="G384" i="3"/>
  <c r="M383" i="3"/>
  <c r="L383" i="3"/>
  <c r="K383" i="3"/>
  <c r="J383" i="3"/>
  <c r="I383" i="3"/>
  <c r="H383" i="3"/>
  <c r="G383" i="3"/>
  <c r="M382" i="3"/>
  <c r="L382" i="3"/>
  <c r="K382" i="3"/>
  <c r="J382" i="3"/>
  <c r="I382" i="3"/>
  <c r="H382" i="3"/>
  <c r="G382" i="3"/>
  <c r="M381" i="3"/>
  <c r="L381" i="3"/>
  <c r="K381" i="3"/>
  <c r="J381" i="3"/>
  <c r="I381" i="3"/>
  <c r="H381" i="3"/>
  <c r="G381" i="3"/>
  <c r="M380" i="3"/>
  <c r="L380" i="3"/>
  <c r="K380" i="3"/>
  <c r="J380" i="3"/>
  <c r="I380" i="3"/>
  <c r="H380" i="3"/>
  <c r="G380" i="3"/>
  <c r="M379" i="3"/>
  <c r="L379" i="3"/>
  <c r="K379" i="3"/>
  <c r="J379" i="3"/>
  <c r="I379" i="3"/>
  <c r="H379" i="3"/>
  <c r="G379" i="3"/>
  <c r="M378" i="3"/>
  <c r="L378" i="3"/>
  <c r="K378" i="3"/>
  <c r="J378" i="3"/>
  <c r="I378" i="3"/>
  <c r="H378" i="3"/>
  <c r="G378" i="3"/>
  <c r="M377" i="3"/>
  <c r="L377" i="3"/>
  <c r="K377" i="3"/>
  <c r="J377" i="3"/>
  <c r="I377" i="3"/>
  <c r="H377" i="3"/>
  <c r="G377" i="3"/>
  <c r="M376" i="3"/>
  <c r="L376" i="3"/>
  <c r="K376" i="3"/>
  <c r="J376" i="3"/>
  <c r="I376" i="3"/>
  <c r="H376" i="3"/>
  <c r="G376" i="3"/>
  <c r="M375" i="3"/>
  <c r="L375" i="3"/>
  <c r="K375" i="3"/>
  <c r="J375" i="3"/>
  <c r="I375" i="3"/>
  <c r="H375" i="3"/>
  <c r="G375" i="3"/>
  <c r="M374" i="3"/>
  <c r="L374" i="3"/>
  <c r="K374" i="3"/>
  <c r="J374" i="3"/>
  <c r="I374" i="3"/>
  <c r="H374" i="3"/>
  <c r="G374" i="3"/>
  <c r="M373" i="3"/>
  <c r="L373" i="3"/>
  <c r="K373" i="3"/>
  <c r="J373" i="3"/>
  <c r="I373" i="3"/>
  <c r="H373" i="3"/>
  <c r="G373" i="3"/>
  <c r="M372" i="3"/>
  <c r="L372" i="3"/>
  <c r="K372" i="3"/>
  <c r="J372" i="3"/>
  <c r="I372" i="3"/>
  <c r="H372" i="3"/>
  <c r="G372" i="3"/>
  <c r="M371" i="3"/>
  <c r="L371" i="3"/>
  <c r="K371" i="3"/>
  <c r="J371" i="3"/>
  <c r="I371" i="3"/>
  <c r="H371" i="3"/>
  <c r="G371" i="3"/>
  <c r="M370" i="3"/>
  <c r="L370" i="3"/>
  <c r="K370" i="3"/>
  <c r="J370" i="3"/>
  <c r="I370" i="3"/>
  <c r="H370" i="3"/>
  <c r="G370" i="3"/>
  <c r="M369" i="3"/>
  <c r="L369" i="3"/>
  <c r="K369" i="3"/>
  <c r="J369" i="3"/>
  <c r="I369" i="3"/>
  <c r="H369" i="3"/>
  <c r="G369" i="3"/>
  <c r="M368" i="3"/>
  <c r="L368" i="3"/>
  <c r="K368" i="3"/>
  <c r="J368" i="3"/>
  <c r="I368" i="3"/>
  <c r="H368" i="3"/>
  <c r="G368" i="3"/>
  <c r="M367" i="3"/>
  <c r="L367" i="3"/>
  <c r="K367" i="3"/>
  <c r="J367" i="3"/>
  <c r="I367" i="3"/>
  <c r="H367" i="3"/>
  <c r="G367" i="3"/>
  <c r="M366" i="3"/>
  <c r="L366" i="3"/>
  <c r="K366" i="3"/>
  <c r="J366" i="3"/>
  <c r="I366" i="3"/>
  <c r="H366" i="3"/>
  <c r="G366" i="3"/>
  <c r="M365" i="3"/>
  <c r="L365" i="3"/>
  <c r="K365" i="3"/>
  <c r="J365" i="3"/>
  <c r="I365" i="3"/>
  <c r="H365" i="3"/>
  <c r="G365" i="3"/>
  <c r="M364" i="3"/>
  <c r="L364" i="3"/>
  <c r="K364" i="3"/>
  <c r="J364" i="3"/>
  <c r="I364" i="3"/>
  <c r="H364" i="3"/>
  <c r="G364" i="3"/>
  <c r="M363" i="3"/>
  <c r="L363" i="3"/>
  <c r="K363" i="3"/>
  <c r="J363" i="3"/>
  <c r="I363" i="3"/>
  <c r="H363" i="3"/>
  <c r="G363" i="3"/>
  <c r="M362" i="3"/>
  <c r="L362" i="3"/>
  <c r="K362" i="3"/>
  <c r="J362" i="3"/>
  <c r="I362" i="3"/>
  <c r="H362" i="3"/>
  <c r="G362" i="3"/>
  <c r="M361" i="3"/>
  <c r="L361" i="3"/>
  <c r="K361" i="3"/>
  <c r="J361" i="3"/>
  <c r="I361" i="3"/>
  <c r="H361" i="3"/>
  <c r="G361" i="3"/>
  <c r="M360" i="3"/>
  <c r="L360" i="3"/>
  <c r="K360" i="3"/>
  <c r="J360" i="3"/>
  <c r="I360" i="3"/>
  <c r="H360" i="3"/>
  <c r="G360" i="3"/>
  <c r="M359" i="3"/>
  <c r="L359" i="3"/>
  <c r="K359" i="3"/>
  <c r="J359" i="3"/>
  <c r="I359" i="3"/>
  <c r="H359" i="3"/>
  <c r="G359" i="3"/>
  <c r="M358" i="3"/>
  <c r="L358" i="3"/>
  <c r="K358" i="3"/>
  <c r="J358" i="3"/>
  <c r="I358" i="3"/>
  <c r="H358" i="3"/>
  <c r="G358" i="3"/>
  <c r="M357" i="3"/>
  <c r="L357" i="3"/>
  <c r="K357" i="3"/>
  <c r="J357" i="3"/>
  <c r="I357" i="3"/>
  <c r="H357" i="3"/>
  <c r="G357" i="3"/>
  <c r="M356" i="3"/>
  <c r="L356" i="3"/>
  <c r="K356" i="3"/>
  <c r="J356" i="3"/>
  <c r="I356" i="3"/>
  <c r="H356" i="3"/>
  <c r="G356" i="3"/>
  <c r="M355" i="3"/>
  <c r="L355" i="3"/>
  <c r="K355" i="3"/>
  <c r="J355" i="3"/>
  <c r="I355" i="3"/>
  <c r="H355" i="3"/>
  <c r="G355" i="3"/>
  <c r="M354" i="3"/>
  <c r="L354" i="3"/>
  <c r="K354" i="3"/>
  <c r="J354" i="3"/>
  <c r="I354" i="3"/>
  <c r="H354" i="3"/>
  <c r="G354" i="3"/>
  <c r="M353" i="3"/>
  <c r="L353" i="3"/>
  <c r="K353" i="3"/>
  <c r="J353" i="3"/>
  <c r="I353" i="3"/>
  <c r="H353" i="3"/>
  <c r="G353" i="3"/>
  <c r="M352" i="3"/>
  <c r="L352" i="3"/>
  <c r="K352" i="3"/>
  <c r="J352" i="3"/>
  <c r="I352" i="3"/>
  <c r="H352" i="3"/>
  <c r="G352" i="3"/>
  <c r="M351" i="3"/>
  <c r="L351" i="3"/>
  <c r="K351" i="3"/>
  <c r="J351" i="3"/>
  <c r="I351" i="3"/>
  <c r="H351" i="3"/>
  <c r="G351" i="3"/>
  <c r="M350" i="3"/>
  <c r="L350" i="3"/>
  <c r="K350" i="3"/>
  <c r="J350" i="3"/>
  <c r="I350" i="3"/>
  <c r="H350" i="3"/>
  <c r="G350" i="3"/>
  <c r="M349" i="3"/>
  <c r="L349" i="3"/>
  <c r="K349" i="3"/>
  <c r="J349" i="3"/>
  <c r="I349" i="3"/>
  <c r="H349" i="3"/>
  <c r="G349" i="3"/>
  <c r="M348" i="3"/>
  <c r="L348" i="3"/>
  <c r="K348" i="3"/>
  <c r="J348" i="3"/>
  <c r="I348" i="3"/>
  <c r="H348" i="3"/>
  <c r="G348" i="3"/>
  <c r="M347" i="3"/>
  <c r="L347" i="3"/>
  <c r="K347" i="3"/>
  <c r="J347" i="3"/>
  <c r="I347" i="3"/>
  <c r="H347" i="3"/>
  <c r="G347" i="3"/>
  <c r="M346" i="3"/>
  <c r="L346" i="3"/>
  <c r="K346" i="3"/>
  <c r="J346" i="3"/>
  <c r="I346" i="3"/>
  <c r="H346" i="3"/>
  <c r="G346" i="3"/>
  <c r="M345" i="3"/>
  <c r="L345" i="3"/>
  <c r="K345" i="3"/>
  <c r="J345" i="3"/>
  <c r="I345" i="3"/>
  <c r="H345" i="3"/>
  <c r="G345" i="3"/>
  <c r="M344" i="3"/>
  <c r="L344" i="3"/>
  <c r="K344" i="3"/>
  <c r="J344" i="3"/>
  <c r="I344" i="3"/>
  <c r="H344" i="3"/>
  <c r="G344" i="3"/>
  <c r="M343" i="3"/>
  <c r="L343" i="3"/>
  <c r="K343" i="3"/>
  <c r="J343" i="3"/>
  <c r="I343" i="3"/>
  <c r="H343" i="3"/>
  <c r="G343" i="3"/>
  <c r="M342" i="3"/>
  <c r="L342" i="3"/>
  <c r="K342" i="3"/>
  <c r="J342" i="3"/>
  <c r="I342" i="3"/>
  <c r="H342" i="3"/>
  <c r="G342" i="3"/>
  <c r="M341" i="3"/>
  <c r="L341" i="3"/>
  <c r="K341" i="3"/>
  <c r="J341" i="3"/>
  <c r="I341" i="3"/>
  <c r="H341" i="3"/>
  <c r="G341" i="3"/>
  <c r="M340" i="3"/>
  <c r="L340" i="3"/>
  <c r="K340" i="3"/>
  <c r="J340" i="3"/>
  <c r="I340" i="3"/>
  <c r="H340" i="3"/>
  <c r="G340" i="3"/>
  <c r="M339" i="3"/>
  <c r="L339" i="3"/>
  <c r="K339" i="3"/>
  <c r="J339" i="3"/>
  <c r="I339" i="3"/>
  <c r="H339" i="3"/>
  <c r="G339" i="3"/>
  <c r="M338" i="3"/>
  <c r="L338" i="3"/>
  <c r="K338" i="3"/>
  <c r="J338" i="3"/>
  <c r="I338" i="3"/>
  <c r="H338" i="3"/>
  <c r="G338" i="3"/>
  <c r="M337" i="3"/>
  <c r="L337" i="3"/>
  <c r="K337" i="3"/>
  <c r="J337" i="3"/>
  <c r="I337" i="3"/>
  <c r="H337" i="3"/>
  <c r="G337" i="3"/>
  <c r="M336" i="3"/>
  <c r="L336" i="3"/>
  <c r="K336" i="3"/>
  <c r="J336" i="3"/>
  <c r="I336" i="3"/>
  <c r="H336" i="3"/>
  <c r="G336" i="3"/>
  <c r="M335" i="3"/>
  <c r="L335" i="3"/>
  <c r="K335" i="3"/>
  <c r="J335" i="3"/>
  <c r="I335" i="3"/>
  <c r="H335" i="3"/>
  <c r="G335" i="3"/>
  <c r="M334" i="3"/>
  <c r="L334" i="3"/>
  <c r="K334" i="3"/>
  <c r="J334" i="3"/>
  <c r="I334" i="3"/>
  <c r="H334" i="3"/>
  <c r="G334" i="3"/>
  <c r="M333" i="3"/>
  <c r="L333" i="3"/>
  <c r="K333" i="3"/>
  <c r="J333" i="3"/>
  <c r="I333" i="3"/>
  <c r="H333" i="3"/>
  <c r="G333" i="3"/>
  <c r="M332" i="3"/>
  <c r="L332" i="3"/>
  <c r="K332" i="3"/>
  <c r="J332" i="3"/>
  <c r="I332" i="3"/>
  <c r="H332" i="3"/>
  <c r="G332" i="3"/>
  <c r="M331" i="3"/>
  <c r="L331" i="3"/>
  <c r="K331" i="3"/>
  <c r="J331" i="3"/>
  <c r="I331" i="3"/>
  <c r="H331" i="3"/>
  <c r="G331" i="3"/>
  <c r="M330" i="3"/>
  <c r="L330" i="3"/>
  <c r="K330" i="3"/>
  <c r="J330" i="3"/>
  <c r="I330" i="3"/>
  <c r="H330" i="3"/>
  <c r="G330" i="3"/>
  <c r="M329" i="3"/>
  <c r="L329" i="3"/>
  <c r="K329" i="3"/>
  <c r="J329" i="3"/>
  <c r="I329" i="3"/>
  <c r="H329" i="3"/>
  <c r="G329" i="3"/>
  <c r="M328" i="3"/>
  <c r="L328" i="3"/>
  <c r="K328" i="3"/>
  <c r="J328" i="3"/>
  <c r="I328" i="3"/>
  <c r="H328" i="3"/>
  <c r="G328" i="3"/>
  <c r="M327" i="3"/>
  <c r="L327" i="3"/>
  <c r="K327" i="3"/>
  <c r="J327" i="3"/>
  <c r="I327" i="3"/>
  <c r="H327" i="3"/>
  <c r="G327" i="3"/>
  <c r="M326" i="3"/>
  <c r="L326" i="3"/>
  <c r="K326" i="3"/>
  <c r="J326" i="3"/>
  <c r="I326" i="3"/>
  <c r="H326" i="3"/>
  <c r="G326" i="3"/>
  <c r="M325" i="3"/>
  <c r="L325" i="3"/>
  <c r="K325" i="3"/>
  <c r="J325" i="3"/>
  <c r="I325" i="3"/>
  <c r="H325" i="3"/>
  <c r="G325" i="3"/>
  <c r="M324" i="3"/>
  <c r="L324" i="3"/>
  <c r="K324" i="3"/>
  <c r="J324" i="3"/>
  <c r="I324" i="3"/>
  <c r="H324" i="3"/>
  <c r="G324" i="3"/>
  <c r="M323" i="3"/>
  <c r="L323" i="3"/>
  <c r="K323" i="3"/>
  <c r="J323" i="3"/>
  <c r="I323" i="3"/>
  <c r="H323" i="3"/>
  <c r="G323" i="3"/>
  <c r="M322" i="3"/>
  <c r="L322" i="3"/>
  <c r="K322" i="3"/>
  <c r="J322" i="3"/>
  <c r="I322" i="3"/>
  <c r="H322" i="3"/>
  <c r="G322" i="3"/>
  <c r="M321" i="3"/>
  <c r="L321" i="3"/>
  <c r="K321" i="3"/>
  <c r="J321" i="3"/>
  <c r="I321" i="3"/>
  <c r="H321" i="3"/>
  <c r="G321" i="3"/>
  <c r="M320" i="3"/>
  <c r="L320" i="3"/>
  <c r="K320" i="3"/>
  <c r="J320" i="3"/>
  <c r="I320" i="3"/>
  <c r="H320" i="3"/>
  <c r="G320" i="3"/>
  <c r="M319" i="3"/>
  <c r="L319" i="3"/>
  <c r="K319" i="3"/>
  <c r="J319" i="3"/>
  <c r="I319" i="3"/>
  <c r="H319" i="3"/>
  <c r="G319" i="3"/>
  <c r="M318" i="3"/>
  <c r="L318" i="3"/>
  <c r="K318" i="3"/>
  <c r="J318" i="3"/>
  <c r="I318" i="3"/>
  <c r="H318" i="3"/>
  <c r="G318" i="3"/>
  <c r="M317" i="3"/>
  <c r="L317" i="3"/>
  <c r="K317" i="3"/>
  <c r="J317" i="3"/>
  <c r="I317" i="3"/>
  <c r="H317" i="3"/>
  <c r="G317" i="3"/>
  <c r="M316" i="3"/>
  <c r="L316" i="3"/>
  <c r="K316" i="3"/>
  <c r="J316" i="3"/>
  <c r="I316" i="3"/>
  <c r="H316" i="3"/>
  <c r="G316" i="3"/>
  <c r="M315" i="3"/>
  <c r="L315" i="3"/>
  <c r="K315" i="3"/>
  <c r="J315" i="3"/>
  <c r="I315" i="3"/>
  <c r="H315" i="3"/>
  <c r="G315" i="3"/>
  <c r="M314" i="3"/>
  <c r="L314" i="3"/>
  <c r="K314" i="3"/>
  <c r="J314" i="3"/>
  <c r="I314" i="3"/>
  <c r="H314" i="3"/>
  <c r="G314" i="3"/>
  <c r="M313" i="3"/>
  <c r="L313" i="3"/>
  <c r="K313" i="3"/>
  <c r="J313" i="3"/>
  <c r="I313" i="3"/>
  <c r="H313" i="3"/>
  <c r="G313" i="3"/>
  <c r="M312" i="3"/>
  <c r="L312" i="3"/>
  <c r="K312" i="3"/>
  <c r="J312" i="3"/>
  <c r="I312" i="3"/>
  <c r="H312" i="3"/>
  <c r="G312" i="3"/>
  <c r="M311" i="3"/>
  <c r="L311" i="3"/>
  <c r="K311" i="3"/>
  <c r="J311" i="3"/>
  <c r="I311" i="3"/>
  <c r="H311" i="3"/>
  <c r="G311" i="3"/>
  <c r="M310" i="3"/>
  <c r="L310" i="3"/>
  <c r="K310" i="3"/>
  <c r="J310" i="3"/>
  <c r="I310" i="3"/>
  <c r="H310" i="3"/>
  <c r="G310" i="3"/>
  <c r="M309" i="3"/>
  <c r="L309" i="3"/>
  <c r="K309" i="3"/>
  <c r="J309" i="3"/>
  <c r="I309" i="3"/>
  <c r="H309" i="3"/>
  <c r="G309" i="3"/>
  <c r="M308" i="3"/>
  <c r="L308" i="3"/>
  <c r="K308" i="3"/>
  <c r="J308" i="3"/>
  <c r="I308" i="3"/>
  <c r="H308" i="3"/>
  <c r="G308" i="3"/>
  <c r="M307" i="3"/>
  <c r="L307" i="3"/>
  <c r="K307" i="3"/>
  <c r="J307" i="3"/>
  <c r="I307" i="3"/>
  <c r="H307" i="3"/>
  <c r="G307" i="3"/>
  <c r="M306" i="3"/>
  <c r="L306" i="3"/>
  <c r="K306" i="3"/>
  <c r="J306" i="3"/>
  <c r="I306" i="3"/>
  <c r="H306" i="3"/>
  <c r="G306" i="3"/>
  <c r="M305" i="3"/>
  <c r="L305" i="3"/>
  <c r="K305" i="3"/>
  <c r="J305" i="3"/>
  <c r="I305" i="3"/>
  <c r="H305" i="3"/>
  <c r="G305" i="3"/>
  <c r="M304" i="3"/>
  <c r="L304" i="3"/>
  <c r="K304" i="3"/>
  <c r="J304" i="3"/>
  <c r="I304" i="3"/>
  <c r="H304" i="3"/>
  <c r="G304" i="3"/>
  <c r="M303" i="3"/>
  <c r="L303" i="3"/>
  <c r="K303" i="3"/>
  <c r="J303" i="3"/>
  <c r="I303" i="3"/>
  <c r="H303" i="3"/>
  <c r="G303" i="3"/>
  <c r="M302" i="3"/>
  <c r="L302" i="3"/>
  <c r="K302" i="3"/>
  <c r="J302" i="3"/>
  <c r="I302" i="3"/>
  <c r="H302" i="3"/>
  <c r="G302" i="3"/>
  <c r="M301" i="3"/>
  <c r="L301" i="3"/>
  <c r="K301" i="3"/>
  <c r="J301" i="3"/>
  <c r="I301" i="3"/>
  <c r="H301" i="3"/>
  <c r="G301" i="3"/>
  <c r="M300" i="3"/>
  <c r="L300" i="3"/>
  <c r="K300" i="3"/>
  <c r="J300" i="3"/>
  <c r="I300" i="3"/>
  <c r="H300" i="3"/>
  <c r="G300" i="3"/>
  <c r="M299" i="3"/>
  <c r="L299" i="3"/>
  <c r="K299" i="3"/>
  <c r="J299" i="3"/>
  <c r="I299" i="3"/>
  <c r="H299" i="3"/>
  <c r="G299" i="3"/>
  <c r="M298" i="3"/>
  <c r="L298" i="3"/>
  <c r="K298" i="3"/>
  <c r="J298" i="3"/>
  <c r="I298" i="3"/>
  <c r="H298" i="3"/>
  <c r="G298" i="3"/>
  <c r="M297" i="3"/>
  <c r="L297" i="3"/>
  <c r="K297" i="3"/>
  <c r="J297" i="3"/>
  <c r="I297" i="3"/>
  <c r="H297" i="3"/>
  <c r="G297" i="3"/>
  <c r="M296" i="3"/>
  <c r="L296" i="3"/>
  <c r="K296" i="3"/>
  <c r="J296" i="3"/>
  <c r="I296" i="3"/>
  <c r="H296" i="3"/>
  <c r="G296" i="3"/>
  <c r="M295" i="3"/>
  <c r="L295" i="3"/>
  <c r="K295" i="3"/>
  <c r="J295" i="3"/>
  <c r="I295" i="3"/>
  <c r="H295" i="3"/>
  <c r="G295" i="3"/>
  <c r="M294" i="3"/>
  <c r="L294" i="3"/>
  <c r="K294" i="3"/>
  <c r="J294" i="3"/>
  <c r="I294" i="3"/>
  <c r="H294" i="3"/>
  <c r="G294" i="3"/>
  <c r="M293" i="3"/>
  <c r="L293" i="3"/>
  <c r="K293" i="3"/>
  <c r="J293" i="3"/>
  <c r="I293" i="3"/>
  <c r="H293" i="3"/>
  <c r="G293" i="3"/>
  <c r="M292" i="3"/>
  <c r="L292" i="3"/>
  <c r="K292" i="3"/>
  <c r="J292" i="3"/>
  <c r="I292" i="3"/>
  <c r="H292" i="3"/>
  <c r="G292" i="3"/>
  <c r="M291" i="3"/>
  <c r="L291" i="3"/>
  <c r="K291" i="3"/>
  <c r="J291" i="3"/>
  <c r="I291" i="3"/>
  <c r="H291" i="3"/>
  <c r="G291" i="3"/>
  <c r="M290" i="3"/>
  <c r="L290" i="3"/>
  <c r="K290" i="3"/>
  <c r="J290" i="3"/>
  <c r="I290" i="3"/>
  <c r="H290" i="3"/>
  <c r="G290" i="3"/>
  <c r="M289" i="3"/>
  <c r="L289" i="3"/>
  <c r="K289" i="3"/>
  <c r="J289" i="3"/>
  <c r="I289" i="3"/>
  <c r="H289" i="3"/>
  <c r="G289" i="3"/>
  <c r="M288" i="3"/>
  <c r="L288" i="3"/>
  <c r="K288" i="3"/>
  <c r="J288" i="3"/>
  <c r="I288" i="3"/>
  <c r="H288" i="3"/>
  <c r="G288" i="3"/>
  <c r="M287" i="3"/>
  <c r="L287" i="3"/>
  <c r="K287" i="3"/>
  <c r="J287" i="3"/>
  <c r="I287" i="3"/>
  <c r="H287" i="3"/>
  <c r="G287" i="3"/>
  <c r="M286" i="3"/>
  <c r="L286" i="3"/>
  <c r="K286" i="3"/>
  <c r="J286" i="3"/>
  <c r="I286" i="3"/>
  <c r="H286" i="3"/>
  <c r="G286" i="3"/>
  <c r="M285" i="3"/>
  <c r="L285" i="3"/>
  <c r="K285" i="3"/>
  <c r="J285" i="3"/>
  <c r="I285" i="3"/>
  <c r="H285" i="3"/>
  <c r="G285" i="3"/>
  <c r="M284" i="3"/>
  <c r="L284" i="3"/>
  <c r="K284" i="3"/>
  <c r="J284" i="3"/>
  <c r="I284" i="3"/>
  <c r="H284" i="3"/>
  <c r="G284" i="3"/>
  <c r="M283" i="3"/>
  <c r="L283" i="3"/>
  <c r="K283" i="3"/>
  <c r="J283" i="3"/>
  <c r="I283" i="3"/>
  <c r="H283" i="3"/>
  <c r="G283" i="3"/>
  <c r="M282" i="3"/>
  <c r="L282" i="3"/>
  <c r="K282" i="3"/>
  <c r="J282" i="3"/>
  <c r="I282" i="3"/>
  <c r="H282" i="3"/>
  <c r="G282" i="3"/>
  <c r="M281" i="3"/>
  <c r="L281" i="3"/>
  <c r="K281" i="3"/>
  <c r="J281" i="3"/>
  <c r="I281" i="3"/>
  <c r="H281" i="3"/>
  <c r="G281" i="3"/>
  <c r="M280" i="3"/>
  <c r="L280" i="3"/>
  <c r="K280" i="3"/>
  <c r="J280" i="3"/>
  <c r="I280" i="3"/>
  <c r="H280" i="3"/>
  <c r="G280" i="3"/>
  <c r="M279" i="3"/>
  <c r="L279" i="3"/>
  <c r="K279" i="3"/>
  <c r="J279" i="3"/>
  <c r="I279" i="3"/>
  <c r="H279" i="3"/>
  <c r="G279" i="3"/>
  <c r="M278" i="3"/>
  <c r="L278" i="3"/>
  <c r="K278" i="3"/>
  <c r="J278" i="3"/>
  <c r="I278" i="3"/>
  <c r="H278" i="3"/>
  <c r="G278" i="3"/>
  <c r="M277" i="3"/>
  <c r="L277" i="3"/>
  <c r="K277" i="3"/>
  <c r="J277" i="3"/>
  <c r="I277" i="3"/>
  <c r="H277" i="3"/>
  <c r="G277" i="3"/>
  <c r="M276" i="3"/>
  <c r="L276" i="3"/>
  <c r="K276" i="3"/>
  <c r="J276" i="3"/>
  <c r="I276" i="3"/>
  <c r="H276" i="3"/>
  <c r="G276" i="3"/>
  <c r="M275" i="3"/>
  <c r="L275" i="3"/>
  <c r="K275" i="3"/>
  <c r="J275" i="3"/>
  <c r="I275" i="3"/>
  <c r="H275" i="3"/>
  <c r="G275" i="3"/>
  <c r="M274" i="3"/>
  <c r="L274" i="3"/>
  <c r="K274" i="3"/>
  <c r="J274" i="3"/>
  <c r="I274" i="3"/>
  <c r="H274" i="3"/>
  <c r="G274" i="3"/>
  <c r="M273" i="3"/>
  <c r="L273" i="3"/>
  <c r="K273" i="3"/>
  <c r="J273" i="3"/>
  <c r="I273" i="3"/>
  <c r="H273" i="3"/>
  <c r="G273" i="3"/>
  <c r="M272" i="3"/>
  <c r="L272" i="3"/>
  <c r="K272" i="3"/>
  <c r="J272" i="3"/>
  <c r="I272" i="3"/>
  <c r="H272" i="3"/>
  <c r="G272" i="3"/>
  <c r="M271" i="3"/>
  <c r="L271" i="3"/>
  <c r="K271" i="3"/>
  <c r="J271" i="3"/>
  <c r="I271" i="3"/>
  <c r="H271" i="3"/>
  <c r="G271" i="3"/>
  <c r="M270" i="3"/>
  <c r="L270" i="3"/>
  <c r="K270" i="3"/>
  <c r="J270" i="3"/>
  <c r="I270" i="3"/>
  <c r="H270" i="3"/>
  <c r="G270" i="3"/>
  <c r="M269" i="3"/>
  <c r="L269" i="3"/>
  <c r="K269" i="3"/>
  <c r="J269" i="3"/>
  <c r="I269" i="3"/>
  <c r="H269" i="3"/>
  <c r="G269" i="3"/>
  <c r="M268" i="3"/>
  <c r="L268" i="3"/>
  <c r="K268" i="3"/>
  <c r="J268" i="3"/>
  <c r="I268" i="3"/>
  <c r="H268" i="3"/>
  <c r="G268" i="3"/>
  <c r="M267" i="3"/>
  <c r="L267" i="3"/>
  <c r="K267" i="3"/>
  <c r="J267" i="3"/>
  <c r="I267" i="3"/>
  <c r="H267" i="3"/>
  <c r="G267" i="3"/>
  <c r="M266" i="3"/>
  <c r="L266" i="3"/>
  <c r="K266" i="3"/>
  <c r="J266" i="3"/>
  <c r="I266" i="3"/>
  <c r="H266" i="3"/>
  <c r="G266" i="3"/>
  <c r="M265" i="3"/>
  <c r="L265" i="3"/>
  <c r="K265" i="3"/>
  <c r="J265" i="3"/>
  <c r="I265" i="3"/>
  <c r="H265" i="3"/>
  <c r="G265" i="3"/>
  <c r="M264" i="3"/>
  <c r="L264" i="3"/>
  <c r="K264" i="3"/>
  <c r="J264" i="3"/>
  <c r="I264" i="3"/>
  <c r="H264" i="3"/>
  <c r="G264" i="3"/>
  <c r="M263" i="3"/>
  <c r="L263" i="3"/>
  <c r="K263" i="3"/>
  <c r="J263" i="3"/>
  <c r="I263" i="3"/>
  <c r="H263" i="3"/>
  <c r="G263" i="3"/>
  <c r="M262" i="3"/>
  <c r="L262" i="3"/>
  <c r="K262" i="3"/>
  <c r="J262" i="3"/>
  <c r="I262" i="3"/>
  <c r="H262" i="3"/>
  <c r="G262" i="3"/>
  <c r="M261" i="3"/>
  <c r="L261" i="3"/>
  <c r="K261" i="3"/>
  <c r="J261" i="3"/>
  <c r="I261" i="3"/>
  <c r="H261" i="3"/>
  <c r="G261" i="3"/>
  <c r="M260" i="3"/>
  <c r="L260" i="3"/>
  <c r="K260" i="3"/>
  <c r="J260" i="3"/>
  <c r="I260" i="3"/>
  <c r="H260" i="3"/>
  <c r="G260" i="3"/>
  <c r="M259" i="3"/>
  <c r="L259" i="3"/>
  <c r="K259" i="3"/>
  <c r="J259" i="3"/>
  <c r="I259" i="3"/>
  <c r="H259" i="3"/>
  <c r="G259" i="3"/>
  <c r="M258" i="3"/>
  <c r="L258" i="3"/>
  <c r="K258" i="3"/>
  <c r="J258" i="3"/>
  <c r="I258" i="3"/>
  <c r="H258" i="3"/>
  <c r="G258" i="3"/>
  <c r="M257" i="3"/>
  <c r="L257" i="3"/>
  <c r="K257" i="3"/>
  <c r="J257" i="3"/>
  <c r="I257" i="3"/>
  <c r="H257" i="3"/>
  <c r="G257" i="3"/>
  <c r="M256" i="3"/>
  <c r="L256" i="3"/>
  <c r="K256" i="3"/>
  <c r="J256" i="3"/>
  <c r="I256" i="3"/>
  <c r="H256" i="3"/>
  <c r="G256" i="3"/>
  <c r="M255" i="3"/>
  <c r="L255" i="3"/>
  <c r="K255" i="3"/>
  <c r="J255" i="3"/>
  <c r="I255" i="3"/>
  <c r="H255" i="3"/>
  <c r="G255" i="3"/>
  <c r="M254" i="3"/>
  <c r="L254" i="3"/>
  <c r="K254" i="3"/>
  <c r="J254" i="3"/>
  <c r="I254" i="3"/>
  <c r="H254" i="3"/>
  <c r="G254" i="3"/>
  <c r="M253" i="3"/>
  <c r="L253" i="3"/>
  <c r="K253" i="3"/>
  <c r="J253" i="3"/>
  <c r="I253" i="3"/>
  <c r="H253" i="3"/>
  <c r="G253" i="3"/>
  <c r="M252" i="3"/>
  <c r="L252" i="3"/>
  <c r="K252" i="3"/>
  <c r="J252" i="3"/>
  <c r="I252" i="3"/>
  <c r="H252" i="3"/>
  <c r="G252" i="3"/>
  <c r="M251" i="3"/>
  <c r="L251" i="3"/>
  <c r="K251" i="3"/>
  <c r="J251" i="3"/>
  <c r="I251" i="3"/>
  <c r="H251" i="3"/>
  <c r="G251" i="3"/>
  <c r="M250" i="3"/>
  <c r="L250" i="3"/>
  <c r="K250" i="3"/>
  <c r="J250" i="3"/>
  <c r="I250" i="3"/>
  <c r="H250" i="3"/>
  <c r="G250" i="3"/>
  <c r="M249" i="3"/>
  <c r="L249" i="3"/>
  <c r="K249" i="3"/>
  <c r="J249" i="3"/>
  <c r="I249" i="3"/>
  <c r="H249" i="3"/>
  <c r="G249" i="3"/>
  <c r="M248" i="3"/>
  <c r="L248" i="3"/>
  <c r="K248" i="3"/>
  <c r="J248" i="3"/>
  <c r="I248" i="3"/>
  <c r="H248" i="3"/>
  <c r="G248" i="3"/>
  <c r="M247" i="3"/>
  <c r="L247" i="3"/>
  <c r="K247" i="3"/>
  <c r="J247" i="3"/>
  <c r="I247" i="3"/>
  <c r="H247" i="3"/>
  <c r="G247" i="3"/>
  <c r="M246" i="3"/>
  <c r="L246" i="3"/>
  <c r="K246" i="3"/>
  <c r="J246" i="3"/>
  <c r="I246" i="3"/>
  <c r="H246" i="3"/>
  <c r="G246" i="3"/>
  <c r="M245" i="3"/>
  <c r="L245" i="3"/>
  <c r="K245" i="3"/>
  <c r="J245" i="3"/>
  <c r="I245" i="3"/>
  <c r="H245" i="3"/>
  <c r="G245" i="3"/>
  <c r="M244" i="3"/>
  <c r="L244" i="3"/>
  <c r="K244" i="3"/>
  <c r="J244" i="3"/>
  <c r="I244" i="3"/>
  <c r="H244" i="3"/>
  <c r="G244" i="3"/>
  <c r="M243" i="3"/>
  <c r="L243" i="3"/>
  <c r="K243" i="3"/>
  <c r="J243" i="3"/>
  <c r="I243" i="3"/>
  <c r="H243" i="3"/>
  <c r="G243" i="3"/>
  <c r="M242" i="3"/>
  <c r="L242" i="3"/>
  <c r="K242" i="3"/>
  <c r="J242" i="3"/>
  <c r="I242" i="3"/>
  <c r="H242" i="3"/>
  <c r="G242" i="3"/>
  <c r="M241" i="3"/>
  <c r="L241" i="3"/>
  <c r="K241" i="3"/>
  <c r="J241" i="3"/>
  <c r="I241" i="3"/>
  <c r="H241" i="3"/>
  <c r="G241" i="3"/>
  <c r="M240" i="3"/>
  <c r="L240" i="3"/>
  <c r="K240" i="3"/>
  <c r="J240" i="3"/>
  <c r="I240" i="3"/>
  <c r="H240" i="3"/>
  <c r="G240" i="3"/>
  <c r="M239" i="3"/>
  <c r="L239" i="3"/>
  <c r="K239" i="3"/>
  <c r="J239" i="3"/>
  <c r="I239" i="3"/>
  <c r="H239" i="3"/>
  <c r="G239" i="3"/>
  <c r="M238" i="3"/>
  <c r="L238" i="3"/>
  <c r="K238" i="3"/>
  <c r="J238" i="3"/>
  <c r="I238" i="3"/>
  <c r="H238" i="3"/>
  <c r="G238" i="3"/>
  <c r="M237" i="3"/>
  <c r="L237" i="3"/>
  <c r="K237" i="3"/>
  <c r="J237" i="3"/>
  <c r="I237" i="3"/>
  <c r="H237" i="3"/>
  <c r="G237" i="3"/>
  <c r="M236" i="3"/>
  <c r="L236" i="3"/>
  <c r="K236" i="3"/>
  <c r="J236" i="3"/>
  <c r="I236" i="3"/>
  <c r="H236" i="3"/>
  <c r="G236" i="3"/>
  <c r="M235" i="3"/>
  <c r="L235" i="3"/>
  <c r="K235" i="3"/>
  <c r="J235" i="3"/>
  <c r="I235" i="3"/>
  <c r="H235" i="3"/>
  <c r="G235" i="3"/>
  <c r="M234" i="3"/>
  <c r="L234" i="3"/>
  <c r="K234" i="3"/>
  <c r="J234" i="3"/>
  <c r="I234" i="3"/>
  <c r="H234" i="3"/>
  <c r="G234" i="3"/>
  <c r="M233" i="3"/>
  <c r="L233" i="3"/>
  <c r="K233" i="3"/>
  <c r="J233" i="3"/>
  <c r="I233" i="3"/>
  <c r="H233" i="3"/>
  <c r="G233" i="3"/>
  <c r="M232" i="3"/>
  <c r="L232" i="3"/>
  <c r="K232" i="3"/>
  <c r="J232" i="3"/>
  <c r="I232" i="3"/>
  <c r="H232" i="3"/>
  <c r="G232" i="3"/>
  <c r="M231" i="3"/>
  <c r="L231" i="3"/>
  <c r="K231" i="3"/>
  <c r="J231" i="3"/>
  <c r="I231" i="3"/>
  <c r="H231" i="3"/>
  <c r="G231" i="3"/>
  <c r="M230" i="3"/>
  <c r="L230" i="3"/>
  <c r="K230" i="3"/>
  <c r="J230" i="3"/>
  <c r="I230" i="3"/>
  <c r="H230" i="3"/>
  <c r="G230" i="3"/>
  <c r="M229" i="3"/>
  <c r="L229" i="3"/>
  <c r="K229" i="3"/>
  <c r="J229" i="3"/>
  <c r="I229" i="3"/>
  <c r="H229" i="3"/>
  <c r="G229" i="3"/>
  <c r="M228" i="3"/>
  <c r="L228" i="3"/>
  <c r="K228" i="3"/>
  <c r="J228" i="3"/>
  <c r="I228" i="3"/>
  <c r="H228" i="3"/>
  <c r="G228" i="3"/>
  <c r="M227" i="3"/>
  <c r="L227" i="3"/>
  <c r="K227" i="3"/>
  <c r="J227" i="3"/>
  <c r="I227" i="3"/>
  <c r="H227" i="3"/>
  <c r="G227" i="3"/>
  <c r="M226" i="3"/>
  <c r="L226" i="3"/>
  <c r="K226" i="3"/>
  <c r="J226" i="3"/>
  <c r="I226" i="3"/>
  <c r="H226" i="3"/>
  <c r="G226" i="3"/>
  <c r="M225" i="3"/>
  <c r="L225" i="3"/>
  <c r="K225" i="3"/>
  <c r="J225" i="3"/>
  <c r="I225" i="3"/>
  <c r="H225" i="3"/>
  <c r="G225" i="3"/>
  <c r="M224" i="3"/>
  <c r="L224" i="3"/>
  <c r="K224" i="3"/>
  <c r="J224" i="3"/>
  <c r="I224" i="3"/>
  <c r="H224" i="3"/>
  <c r="G224" i="3"/>
  <c r="M223" i="3"/>
  <c r="L223" i="3"/>
  <c r="K223" i="3"/>
  <c r="J223" i="3"/>
  <c r="I223" i="3"/>
  <c r="H223" i="3"/>
  <c r="G223" i="3"/>
  <c r="M222" i="3"/>
  <c r="L222" i="3"/>
  <c r="K222" i="3"/>
  <c r="J222" i="3"/>
  <c r="I222" i="3"/>
  <c r="H222" i="3"/>
  <c r="G222" i="3"/>
  <c r="M221" i="3"/>
  <c r="L221" i="3"/>
  <c r="K221" i="3"/>
  <c r="J221" i="3"/>
  <c r="I221" i="3"/>
  <c r="H221" i="3"/>
  <c r="G221" i="3"/>
  <c r="M220" i="3"/>
  <c r="L220" i="3"/>
  <c r="K220" i="3"/>
  <c r="J220" i="3"/>
  <c r="I220" i="3"/>
  <c r="H220" i="3"/>
  <c r="G220" i="3"/>
  <c r="M219" i="3"/>
  <c r="L219" i="3"/>
  <c r="K219" i="3"/>
  <c r="J219" i="3"/>
  <c r="I219" i="3"/>
  <c r="H219" i="3"/>
  <c r="G219" i="3"/>
  <c r="M218" i="3"/>
  <c r="L218" i="3"/>
  <c r="K218" i="3"/>
  <c r="J218" i="3"/>
  <c r="I218" i="3"/>
  <c r="H218" i="3"/>
  <c r="G218" i="3"/>
  <c r="M217" i="3"/>
  <c r="L217" i="3"/>
  <c r="K217" i="3"/>
  <c r="J217" i="3"/>
  <c r="I217" i="3"/>
  <c r="H217" i="3"/>
  <c r="G217" i="3"/>
  <c r="M216" i="3"/>
  <c r="L216" i="3"/>
  <c r="K216" i="3"/>
  <c r="J216" i="3"/>
  <c r="I216" i="3"/>
  <c r="H216" i="3"/>
  <c r="G216" i="3"/>
  <c r="M215" i="3"/>
  <c r="L215" i="3"/>
  <c r="K215" i="3"/>
  <c r="J215" i="3"/>
  <c r="I215" i="3"/>
  <c r="H215" i="3"/>
  <c r="G215" i="3"/>
  <c r="M214" i="3"/>
  <c r="L214" i="3"/>
  <c r="K214" i="3"/>
  <c r="J214" i="3"/>
  <c r="I214" i="3"/>
  <c r="H214" i="3"/>
  <c r="G214" i="3"/>
  <c r="M213" i="3"/>
  <c r="L213" i="3"/>
  <c r="K213" i="3"/>
  <c r="J213" i="3"/>
  <c r="I213" i="3"/>
  <c r="H213" i="3"/>
  <c r="G213" i="3"/>
  <c r="M212" i="3"/>
  <c r="L212" i="3"/>
  <c r="K212" i="3"/>
  <c r="J212" i="3"/>
  <c r="I212" i="3"/>
  <c r="H212" i="3"/>
  <c r="G212" i="3"/>
  <c r="M211" i="3"/>
  <c r="L211" i="3"/>
  <c r="K211" i="3"/>
  <c r="J211" i="3"/>
  <c r="I211" i="3"/>
  <c r="H211" i="3"/>
  <c r="G211" i="3"/>
  <c r="M210" i="3"/>
  <c r="L210" i="3"/>
  <c r="K210" i="3"/>
  <c r="J210" i="3"/>
  <c r="I210" i="3"/>
  <c r="H210" i="3"/>
  <c r="G210" i="3"/>
  <c r="M209" i="3"/>
  <c r="L209" i="3"/>
  <c r="K209" i="3"/>
  <c r="J209" i="3"/>
  <c r="I209" i="3"/>
  <c r="H209" i="3"/>
  <c r="G209" i="3"/>
  <c r="M208" i="3"/>
  <c r="L208" i="3"/>
  <c r="K208" i="3"/>
  <c r="J208" i="3"/>
  <c r="I208" i="3"/>
  <c r="H208" i="3"/>
  <c r="G208" i="3"/>
  <c r="M207" i="3"/>
  <c r="L207" i="3"/>
  <c r="K207" i="3"/>
  <c r="J207" i="3"/>
  <c r="I207" i="3"/>
  <c r="H207" i="3"/>
  <c r="G207" i="3"/>
  <c r="M206" i="3"/>
  <c r="L206" i="3"/>
  <c r="K206" i="3"/>
  <c r="J206" i="3"/>
  <c r="I206" i="3"/>
  <c r="H206" i="3"/>
  <c r="G206" i="3"/>
  <c r="M205" i="3"/>
  <c r="L205" i="3"/>
  <c r="K205" i="3"/>
  <c r="J205" i="3"/>
  <c r="I205" i="3"/>
  <c r="H205" i="3"/>
  <c r="G205" i="3"/>
  <c r="M204" i="3"/>
  <c r="L204" i="3"/>
  <c r="K204" i="3"/>
  <c r="J204" i="3"/>
  <c r="I204" i="3"/>
  <c r="H204" i="3"/>
  <c r="G204" i="3"/>
  <c r="M203" i="3"/>
  <c r="L203" i="3"/>
  <c r="K203" i="3"/>
  <c r="J203" i="3"/>
  <c r="I203" i="3"/>
  <c r="H203" i="3"/>
  <c r="G203" i="3"/>
  <c r="M202" i="3"/>
  <c r="L202" i="3"/>
  <c r="K202" i="3"/>
  <c r="J202" i="3"/>
  <c r="I202" i="3"/>
  <c r="H202" i="3"/>
  <c r="G202" i="3"/>
  <c r="M201" i="3"/>
  <c r="L201" i="3"/>
  <c r="K201" i="3"/>
  <c r="J201" i="3"/>
  <c r="I201" i="3"/>
  <c r="H201" i="3"/>
  <c r="G201" i="3"/>
  <c r="M200" i="3"/>
  <c r="L200" i="3"/>
  <c r="K200" i="3"/>
  <c r="J200" i="3"/>
  <c r="I200" i="3"/>
  <c r="H200" i="3"/>
  <c r="G200" i="3"/>
  <c r="M199" i="3"/>
  <c r="L199" i="3"/>
  <c r="K199" i="3"/>
  <c r="J199" i="3"/>
  <c r="I199" i="3"/>
  <c r="H199" i="3"/>
  <c r="G199" i="3"/>
  <c r="M198" i="3"/>
  <c r="L198" i="3"/>
  <c r="K198" i="3"/>
  <c r="J198" i="3"/>
  <c r="I198" i="3"/>
  <c r="H198" i="3"/>
  <c r="G198" i="3"/>
  <c r="M197" i="3"/>
  <c r="L197" i="3"/>
  <c r="K197" i="3"/>
  <c r="J197" i="3"/>
  <c r="I197" i="3"/>
  <c r="H197" i="3"/>
  <c r="G197" i="3"/>
  <c r="M196" i="3"/>
  <c r="L196" i="3"/>
  <c r="K196" i="3"/>
  <c r="J196" i="3"/>
  <c r="I196" i="3"/>
  <c r="H196" i="3"/>
  <c r="G196" i="3"/>
  <c r="M195" i="3"/>
  <c r="L195" i="3"/>
  <c r="K195" i="3"/>
  <c r="J195" i="3"/>
  <c r="I195" i="3"/>
  <c r="H195" i="3"/>
  <c r="G195" i="3"/>
  <c r="M194" i="3"/>
  <c r="L194" i="3"/>
  <c r="K194" i="3"/>
  <c r="J194" i="3"/>
  <c r="I194" i="3"/>
  <c r="H194" i="3"/>
  <c r="G194" i="3"/>
  <c r="M193" i="3"/>
  <c r="L193" i="3"/>
  <c r="K193" i="3"/>
  <c r="J193" i="3"/>
  <c r="I193" i="3"/>
  <c r="H193" i="3"/>
  <c r="G193" i="3"/>
  <c r="M192" i="3"/>
  <c r="L192" i="3"/>
  <c r="K192" i="3"/>
  <c r="J192" i="3"/>
  <c r="I192" i="3"/>
  <c r="H192" i="3"/>
  <c r="G192" i="3"/>
  <c r="M191" i="3"/>
  <c r="L191" i="3"/>
  <c r="K191" i="3"/>
  <c r="J191" i="3"/>
  <c r="I191" i="3"/>
  <c r="H191" i="3"/>
  <c r="G191" i="3"/>
  <c r="M190" i="3"/>
  <c r="L190" i="3"/>
  <c r="K190" i="3"/>
  <c r="J190" i="3"/>
  <c r="I190" i="3"/>
  <c r="H190" i="3"/>
  <c r="G190" i="3"/>
  <c r="M189" i="3"/>
  <c r="L189" i="3"/>
  <c r="K189" i="3"/>
  <c r="J189" i="3"/>
  <c r="I189" i="3"/>
  <c r="H189" i="3"/>
  <c r="G189" i="3"/>
  <c r="M188" i="3"/>
  <c r="L188" i="3"/>
  <c r="K188" i="3"/>
  <c r="J188" i="3"/>
  <c r="I188" i="3"/>
  <c r="H188" i="3"/>
  <c r="G188" i="3"/>
  <c r="M187" i="3"/>
  <c r="L187" i="3"/>
  <c r="K187" i="3"/>
  <c r="J187" i="3"/>
  <c r="I187" i="3"/>
  <c r="H187" i="3"/>
  <c r="G187" i="3"/>
  <c r="M186" i="3"/>
  <c r="L186" i="3"/>
  <c r="K186" i="3"/>
  <c r="J186" i="3"/>
  <c r="I186" i="3"/>
  <c r="H186" i="3"/>
  <c r="G186" i="3"/>
  <c r="M185" i="3"/>
  <c r="L185" i="3"/>
  <c r="K185" i="3"/>
  <c r="J185" i="3"/>
  <c r="I185" i="3"/>
  <c r="H185" i="3"/>
  <c r="G185" i="3"/>
  <c r="M184" i="3"/>
  <c r="L184" i="3"/>
  <c r="K184" i="3"/>
  <c r="J184" i="3"/>
  <c r="I184" i="3"/>
  <c r="H184" i="3"/>
  <c r="G184" i="3"/>
  <c r="M183" i="3"/>
  <c r="L183" i="3"/>
  <c r="K183" i="3"/>
  <c r="J183" i="3"/>
  <c r="I183" i="3"/>
  <c r="H183" i="3"/>
  <c r="G183" i="3"/>
  <c r="M182" i="3"/>
  <c r="L182" i="3"/>
  <c r="K182" i="3"/>
  <c r="J182" i="3"/>
  <c r="I182" i="3"/>
  <c r="H182" i="3"/>
  <c r="G182" i="3"/>
  <c r="M181" i="3"/>
  <c r="L181" i="3"/>
  <c r="K181" i="3"/>
  <c r="J181" i="3"/>
  <c r="I181" i="3"/>
  <c r="H181" i="3"/>
  <c r="G181" i="3"/>
  <c r="M180" i="3"/>
  <c r="L180" i="3"/>
  <c r="K180" i="3"/>
  <c r="J180" i="3"/>
  <c r="I180" i="3"/>
  <c r="H180" i="3"/>
  <c r="G180" i="3"/>
  <c r="M179" i="3"/>
  <c r="L179" i="3"/>
  <c r="K179" i="3"/>
  <c r="J179" i="3"/>
  <c r="I179" i="3"/>
  <c r="H179" i="3"/>
  <c r="G179" i="3"/>
  <c r="M178" i="3"/>
  <c r="L178" i="3"/>
  <c r="K178" i="3"/>
  <c r="J178" i="3"/>
  <c r="I178" i="3"/>
  <c r="H178" i="3"/>
  <c r="G178" i="3"/>
  <c r="M177" i="3"/>
  <c r="L177" i="3"/>
  <c r="K177" i="3"/>
  <c r="J177" i="3"/>
  <c r="I177" i="3"/>
  <c r="H177" i="3"/>
  <c r="G177" i="3"/>
  <c r="M176" i="3"/>
  <c r="L176" i="3"/>
  <c r="K176" i="3"/>
  <c r="J176" i="3"/>
  <c r="I176" i="3"/>
  <c r="H176" i="3"/>
  <c r="G176" i="3"/>
  <c r="M175" i="3"/>
  <c r="L175" i="3"/>
  <c r="K175" i="3"/>
  <c r="J175" i="3"/>
  <c r="I175" i="3"/>
  <c r="H175" i="3"/>
  <c r="G175" i="3"/>
  <c r="M174" i="3"/>
  <c r="L174" i="3"/>
  <c r="K174" i="3"/>
  <c r="J174" i="3"/>
  <c r="I174" i="3"/>
  <c r="H174" i="3"/>
  <c r="G174" i="3"/>
  <c r="M173" i="3"/>
  <c r="L173" i="3"/>
  <c r="K173" i="3"/>
  <c r="J173" i="3"/>
  <c r="I173" i="3"/>
  <c r="H173" i="3"/>
  <c r="G173" i="3"/>
  <c r="M172" i="3"/>
  <c r="L172" i="3"/>
  <c r="K172" i="3"/>
  <c r="J172" i="3"/>
  <c r="I172" i="3"/>
  <c r="H172" i="3"/>
  <c r="G172" i="3"/>
  <c r="M171" i="3"/>
  <c r="L171" i="3"/>
  <c r="K171" i="3"/>
  <c r="J171" i="3"/>
  <c r="I171" i="3"/>
  <c r="H171" i="3"/>
  <c r="G171" i="3"/>
  <c r="M170" i="3"/>
  <c r="L170" i="3"/>
  <c r="K170" i="3"/>
  <c r="J170" i="3"/>
  <c r="I170" i="3"/>
  <c r="H170" i="3"/>
  <c r="G170" i="3"/>
  <c r="M169" i="3"/>
  <c r="L169" i="3"/>
  <c r="K169" i="3"/>
  <c r="J169" i="3"/>
  <c r="I169" i="3"/>
  <c r="H169" i="3"/>
  <c r="G169" i="3"/>
  <c r="M168" i="3"/>
  <c r="L168" i="3"/>
  <c r="K168" i="3"/>
  <c r="J168" i="3"/>
  <c r="I168" i="3"/>
  <c r="H168" i="3"/>
  <c r="G168" i="3"/>
  <c r="M167" i="3"/>
  <c r="L167" i="3"/>
  <c r="K167" i="3"/>
  <c r="J167" i="3"/>
  <c r="I167" i="3"/>
  <c r="H167" i="3"/>
  <c r="G167" i="3"/>
  <c r="M166" i="3"/>
  <c r="L166" i="3"/>
  <c r="K166" i="3"/>
  <c r="J166" i="3"/>
  <c r="I166" i="3"/>
  <c r="H166" i="3"/>
  <c r="G166" i="3"/>
  <c r="M165" i="3"/>
  <c r="L165" i="3"/>
  <c r="K165" i="3"/>
  <c r="J165" i="3"/>
  <c r="I165" i="3"/>
  <c r="H165" i="3"/>
  <c r="G165" i="3"/>
  <c r="M164" i="3"/>
  <c r="L164" i="3"/>
  <c r="K164" i="3"/>
  <c r="J164" i="3"/>
  <c r="I164" i="3"/>
  <c r="H164" i="3"/>
  <c r="G164" i="3"/>
  <c r="M163" i="3"/>
  <c r="L163" i="3"/>
  <c r="K163" i="3"/>
  <c r="J163" i="3"/>
  <c r="I163" i="3"/>
  <c r="H163" i="3"/>
  <c r="G163" i="3"/>
  <c r="M162" i="3"/>
  <c r="L162" i="3"/>
  <c r="K162" i="3"/>
  <c r="J162" i="3"/>
  <c r="I162" i="3"/>
  <c r="H162" i="3"/>
  <c r="G162" i="3"/>
  <c r="M161" i="3"/>
  <c r="L161" i="3"/>
  <c r="K161" i="3"/>
  <c r="J161" i="3"/>
  <c r="I161" i="3"/>
  <c r="H161" i="3"/>
  <c r="G161" i="3"/>
  <c r="M160" i="3"/>
  <c r="L160" i="3"/>
  <c r="K160" i="3"/>
  <c r="J160" i="3"/>
  <c r="I160" i="3"/>
  <c r="H160" i="3"/>
  <c r="G160" i="3"/>
  <c r="M159" i="3"/>
  <c r="L159" i="3"/>
  <c r="K159" i="3"/>
  <c r="J159" i="3"/>
  <c r="I159" i="3"/>
  <c r="H159" i="3"/>
  <c r="G159" i="3"/>
  <c r="M158" i="3"/>
  <c r="L158" i="3"/>
  <c r="K158" i="3"/>
  <c r="J158" i="3"/>
  <c r="I158" i="3"/>
  <c r="H158" i="3"/>
  <c r="G158" i="3"/>
  <c r="M157" i="3"/>
  <c r="L157" i="3"/>
  <c r="K157" i="3"/>
  <c r="J157" i="3"/>
  <c r="I157" i="3"/>
  <c r="H157" i="3"/>
  <c r="G157" i="3"/>
  <c r="M156" i="3"/>
  <c r="L156" i="3"/>
  <c r="K156" i="3"/>
  <c r="J156" i="3"/>
  <c r="I156" i="3"/>
  <c r="H156" i="3"/>
  <c r="G156" i="3"/>
  <c r="M155" i="3"/>
  <c r="L155" i="3"/>
  <c r="K155" i="3"/>
  <c r="J155" i="3"/>
  <c r="I155" i="3"/>
  <c r="H155" i="3"/>
  <c r="G155" i="3"/>
  <c r="M154" i="3"/>
  <c r="L154" i="3"/>
  <c r="K154" i="3"/>
  <c r="J154" i="3"/>
  <c r="I154" i="3"/>
  <c r="H154" i="3"/>
  <c r="G154" i="3"/>
  <c r="M153" i="3"/>
  <c r="L153" i="3"/>
  <c r="K153" i="3"/>
  <c r="J153" i="3"/>
  <c r="I153" i="3"/>
  <c r="H153" i="3"/>
  <c r="G153" i="3"/>
  <c r="M152" i="3"/>
  <c r="L152" i="3"/>
  <c r="K152" i="3"/>
  <c r="J152" i="3"/>
  <c r="I152" i="3"/>
  <c r="H152" i="3"/>
  <c r="G152" i="3"/>
  <c r="M151" i="3"/>
  <c r="L151" i="3"/>
  <c r="K151" i="3"/>
  <c r="J151" i="3"/>
  <c r="I151" i="3"/>
  <c r="H151" i="3"/>
  <c r="G151" i="3"/>
  <c r="M150" i="3"/>
  <c r="L150" i="3"/>
  <c r="K150" i="3"/>
  <c r="J150" i="3"/>
  <c r="I150" i="3"/>
  <c r="H150" i="3"/>
  <c r="G150" i="3"/>
  <c r="M149" i="3"/>
  <c r="L149" i="3"/>
  <c r="K149" i="3"/>
  <c r="J149" i="3"/>
  <c r="I149" i="3"/>
  <c r="H149" i="3"/>
  <c r="G149" i="3"/>
  <c r="M148" i="3"/>
  <c r="L148" i="3"/>
  <c r="K148" i="3"/>
  <c r="J148" i="3"/>
  <c r="I148" i="3"/>
  <c r="H148" i="3"/>
  <c r="G148" i="3"/>
  <c r="M147" i="3"/>
  <c r="L147" i="3"/>
  <c r="K147" i="3"/>
  <c r="J147" i="3"/>
  <c r="I147" i="3"/>
  <c r="H147" i="3"/>
  <c r="G147" i="3"/>
  <c r="M146" i="3"/>
  <c r="L146" i="3"/>
  <c r="K146" i="3"/>
  <c r="J146" i="3"/>
  <c r="I146" i="3"/>
  <c r="H146" i="3"/>
  <c r="G146" i="3"/>
  <c r="M145" i="3"/>
  <c r="L145" i="3"/>
  <c r="K145" i="3"/>
  <c r="J145" i="3"/>
  <c r="I145" i="3"/>
  <c r="H145" i="3"/>
  <c r="G145" i="3"/>
  <c r="M144" i="3"/>
  <c r="L144" i="3"/>
  <c r="K144" i="3"/>
  <c r="J144" i="3"/>
  <c r="I144" i="3"/>
  <c r="H144" i="3"/>
  <c r="G144" i="3"/>
  <c r="M143" i="3"/>
  <c r="L143" i="3"/>
  <c r="K143" i="3"/>
  <c r="J143" i="3"/>
  <c r="I143" i="3"/>
  <c r="H143" i="3"/>
  <c r="G143" i="3"/>
  <c r="M142" i="3"/>
  <c r="L142" i="3"/>
  <c r="K142" i="3"/>
  <c r="J142" i="3"/>
  <c r="I142" i="3"/>
  <c r="H142" i="3"/>
  <c r="G142" i="3"/>
  <c r="M141" i="3"/>
  <c r="L141" i="3"/>
  <c r="K141" i="3"/>
  <c r="J141" i="3"/>
  <c r="I141" i="3"/>
  <c r="H141" i="3"/>
  <c r="G141" i="3"/>
  <c r="M140" i="3"/>
  <c r="L140" i="3"/>
  <c r="K140" i="3"/>
  <c r="J140" i="3"/>
  <c r="I140" i="3"/>
  <c r="H140" i="3"/>
  <c r="G140" i="3"/>
  <c r="M139" i="3"/>
  <c r="L139" i="3"/>
  <c r="K139" i="3"/>
  <c r="J139" i="3"/>
  <c r="I139" i="3"/>
  <c r="H139" i="3"/>
  <c r="G139" i="3"/>
  <c r="M138" i="3"/>
  <c r="L138" i="3"/>
  <c r="K138" i="3"/>
  <c r="J138" i="3"/>
  <c r="I138" i="3"/>
  <c r="H138" i="3"/>
  <c r="G138" i="3"/>
  <c r="M137" i="3"/>
  <c r="L137" i="3"/>
  <c r="K137" i="3"/>
  <c r="J137" i="3"/>
  <c r="I137" i="3"/>
  <c r="H137" i="3"/>
  <c r="G137" i="3"/>
  <c r="M136" i="3"/>
  <c r="L136" i="3"/>
  <c r="K136" i="3"/>
  <c r="J136" i="3"/>
  <c r="I136" i="3"/>
  <c r="H136" i="3"/>
  <c r="G136" i="3"/>
  <c r="M135" i="3"/>
  <c r="L135" i="3"/>
  <c r="K135" i="3"/>
  <c r="J135" i="3"/>
  <c r="I135" i="3"/>
  <c r="H135" i="3"/>
  <c r="G135" i="3"/>
  <c r="M134" i="3"/>
  <c r="L134" i="3"/>
  <c r="K134" i="3"/>
  <c r="J134" i="3"/>
  <c r="I134" i="3"/>
  <c r="H134" i="3"/>
  <c r="G134" i="3"/>
  <c r="M133" i="3"/>
  <c r="L133" i="3"/>
  <c r="K133" i="3"/>
  <c r="J133" i="3"/>
  <c r="I133" i="3"/>
  <c r="H133" i="3"/>
  <c r="G133" i="3"/>
  <c r="M132" i="3"/>
  <c r="L132" i="3"/>
  <c r="K132" i="3"/>
  <c r="J132" i="3"/>
  <c r="I132" i="3"/>
  <c r="H132" i="3"/>
  <c r="G132" i="3"/>
  <c r="M131" i="3"/>
  <c r="L131" i="3"/>
  <c r="K131" i="3"/>
  <c r="J131" i="3"/>
  <c r="I131" i="3"/>
  <c r="H131" i="3"/>
  <c r="G131" i="3"/>
  <c r="M130" i="3"/>
  <c r="L130" i="3"/>
  <c r="K130" i="3"/>
  <c r="J130" i="3"/>
  <c r="I130" i="3"/>
  <c r="H130" i="3"/>
  <c r="G130" i="3"/>
  <c r="M129" i="3"/>
  <c r="L129" i="3"/>
  <c r="K129" i="3"/>
  <c r="J129" i="3"/>
  <c r="I129" i="3"/>
  <c r="H129" i="3"/>
  <c r="G129" i="3"/>
  <c r="M128" i="3"/>
  <c r="L128" i="3"/>
  <c r="K128" i="3"/>
  <c r="J128" i="3"/>
  <c r="I128" i="3"/>
  <c r="H128" i="3"/>
  <c r="G128" i="3"/>
  <c r="M127" i="3"/>
  <c r="L127" i="3"/>
  <c r="K127" i="3"/>
  <c r="J127" i="3"/>
  <c r="I127" i="3"/>
  <c r="H127" i="3"/>
  <c r="G127" i="3"/>
  <c r="M126" i="3"/>
  <c r="L126" i="3"/>
  <c r="K126" i="3"/>
  <c r="J126" i="3"/>
  <c r="I126" i="3"/>
  <c r="H126" i="3"/>
  <c r="G126" i="3"/>
  <c r="M125" i="3"/>
  <c r="L125" i="3"/>
  <c r="K125" i="3"/>
  <c r="J125" i="3"/>
  <c r="I125" i="3"/>
  <c r="H125" i="3"/>
  <c r="G125" i="3"/>
  <c r="M124" i="3"/>
  <c r="L124" i="3"/>
  <c r="K124" i="3"/>
  <c r="J124" i="3"/>
  <c r="I124" i="3"/>
  <c r="H124" i="3"/>
  <c r="G124" i="3"/>
  <c r="M123" i="3"/>
  <c r="L123" i="3"/>
  <c r="K123" i="3"/>
  <c r="J123" i="3"/>
  <c r="I123" i="3"/>
  <c r="H123" i="3"/>
  <c r="G123" i="3"/>
  <c r="M122" i="3"/>
  <c r="L122" i="3"/>
  <c r="K122" i="3"/>
  <c r="J122" i="3"/>
  <c r="I122" i="3"/>
  <c r="H122" i="3"/>
  <c r="G122" i="3"/>
  <c r="M121" i="3"/>
  <c r="L121" i="3"/>
  <c r="K121" i="3"/>
  <c r="J121" i="3"/>
  <c r="I121" i="3"/>
  <c r="H121" i="3"/>
  <c r="G121" i="3"/>
  <c r="M120" i="3"/>
  <c r="L120" i="3"/>
  <c r="K120" i="3"/>
  <c r="J120" i="3"/>
  <c r="I120" i="3"/>
  <c r="H120" i="3"/>
  <c r="G120" i="3"/>
  <c r="M119" i="3"/>
  <c r="L119" i="3"/>
  <c r="K119" i="3"/>
  <c r="J119" i="3"/>
  <c r="I119" i="3"/>
  <c r="H119" i="3"/>
  <c r="G119" i="3"/>
  <c r="M118" i="3"/>
  <c r="L118" i="3"/>
  <c r="K118" i="3"/>
  <c r="J118" i="3"/>
  <c r="I118" i="3"/>
  <c r="H118" i="3"/>
  <c r="G118" i="3"/>
  <c r="M117" i="3"/>
  <c r="L117" i="3"/>
  <c r="K117" i="3"/>
  <c r="J117" i="3"/>
  <c r="I117" i="3"/>
  <c r="H117" i="3"/>
  <c r="G117" i="3"/>
  <c r="M116" i="3"/>
  <c r="L116" i="3"/>
  <c r="K116" i="3"/>
  <c r="J116" i="3"/>
  <c r="I116" i="3"/>
  <c r="H116" i="3"/>
  <c r="G116" i="3"/>
  <c r="M115" i="3"/>
  <c r="L115" i="3"/>
  <c r="K115" i="3"/>
  <c r="J115" i="3"/>
  <c r="I115" i="3"/>
  <c r="H115" i="3"/>
  <c r="G115" i="3"/>
  <c r="M114" i="3"/>
  <c r="L114" i="3"/>
  <c r="K114" i="3"/>
  <c r="J114" i="3"/>
  <c r="I114" i="3"/>
  <c r="H114" i="3"/>
  <c r="G114" i="3"/>
  <c r="M113" i="3"/>
  <c r="L113" i="3"/>
  <c r="K113" i="3"/>
  <c r="J113" i="3"/>
  <c r="I113" i="3"/>
  <c r="H113" i="3"/>
  <c r="G113" i="3"/>
  <c r="M112" i="3"/>
  <c r="L112" i="3"/>
  <c r="K112" i="3"/>
  <c r="J112" i="3"/>
  <c r="I112" i="3"/>
  <c r="H112" i="3"/>
  <c r="G112" i="3"/>
  <c r="M111" i="3"/>
  <c r="L111" i="3"/>
  <c r="K111" i="3"/>
  <c r="J111" i="3"/>
  <c r="I111" i="3"/>
  <c r="H111" i="3"/>
  <c r="G111" i="3"/>
  <c r="M110" i="3"/>
  <c r="L110" i="3"/>
  <c r="K110" i="3"/>
  <c r="J110" i="3"/>
  <c r="I110" i="3"/>
  <c r="H110" i="3"/>
  <c r="G110" i="3"/>
  <c r="M109" i="3"/>
  <c r="L109" i="3"/>
  <c r="K109" i="3"/>
  <c r="J109" i="3"/>
  <c r="I109" i="3"/>
  <c r="H109" i="3"/>
  <c r="G109" i="3"/>
  <c r="M108" i="3"/>
  <c r="L108" i="3"/>
  <c r="K108" i="3"/>
  <c r="J108" i="3"/>
  <c r="I108" i="3"/>
  <c r="H108" i="3"/>
  <c r="G108" i="3"/>
  <c r="M107" i="3"/>
  <c r="L107" i="3"/>
  <c r="K107" i="3"/>
  <c r="J107" i="3"/>
  <c r="I107" i="3"/>
  <c r="H107" i="3"/>
  <c r="G107" i="3"/>
  <c r="M106" i="3"/>
  <c r="L106" i="3"/>
  <c r="K106" i="3"/>
  <c r="J106" i="3"/>
  <c r="I106" i="3"/>
  <c r="H106" i="3"/>
  <c r="G106" i="3"/>
  <c r="M105" i="3"/>
  <c r="L105" i="3"/>
  <c r="K105" i="3"/>
  <c r="J105" i="3"/>
  <c r="I105" i="3"/>
  <c r="H105" i="3"/>
  <c r="G105" i="3"/>
  <c r="M104" i="3"/>
  <c r="L104" i="3"/>
  <c r="K104" i="3"/>
  <c r="J104" i="3"/>
  <c r="I104" i="3"/>
  <c r="H104" i="3"/>
  <c r="G104" i="3"/>
  <c r="M103" i="3"/>
  <c r="L103" i="3"/>
  <c r="K103" i="3"/>
  <c r="J103" i="3"/>
  <c r="I103" i="3"/>
  <c r="H103" i="3"/>
  <c r="G103" i="3"/>
  <c r="M102" i="3"/>
  <c r="L102" i="3"/>
  <c r="K102" i="3"/>
  <c r="J102" i="3"/>
  <c r="I102" i="3"/>
  <c r="H102" i="3"/>
  <c r="G102" i="3"/>
  <c r="M101" i="3"/>
  <c r="L101" i="3"/>
  <c r="K101" i="3"/>
  <c r="J101" i="3"/>
  <c r="I101" i="3"/>
  <c r="H101" i="3"/>
  <c r="G101" i="3"/>
  <c r="M100" i="3"/>
  <c r="L100" i="3"/>
  <c r="K100" i="3"/>
  <c r="J100" i="3"/>
  <c r="I100" i="3"/>
  <c r="H100" i="3"/>
  <c r="G100" i="3"/>
  <c r="M99" i="3"/>
  <c r="L99" i="3"/>
  <c r="K99" i="3"/>
  <c r="J99" i="3"/>
  <c r="I99" i="3"/>
  <c r="H99" i="3"/>
  <c r="G99" i="3"/>
  <c r="M98" i="3"/>
  <c r="L98" i="3"/>
  <c r="K98" i="3"/>
  <c r="J98" i="3"/>
  <c r="I98" i="3"/>
  <c r="H98" i="3"/>
  <c r="G98" i="3"/>
  <c r="M97" i="3"/>
  <c r="L97" i="3"/>
  <c r="K97" i="3"/>
  <c r="J97" i="3"/>
  <c r="I97" i="3"/>
  <c r="H97" i="3"/>
  <c r="G97" i="3"/>
  <c r="M96" i="3"/>
  <c r="L96" i="3"/>
  <c r="K96" i="3"/>
  <c r="J96" i="3"/>
  <c r="I96" i="3"/>
  <c r="H96" i="3"/>
  <c r="G96" i="3"/>
  <c r="M95" i="3"/>
  <c r="L95" i="3"/>
  <c r="K95" i="3"/>
  <c r="J95" i="3"/>
  <c r="I95" i="3"/>
  <c r="H95" i="3"/>
  <c r="G95" i="3"/>
  <c r="M94" i="3"/>
  <c r="L94" i="3"/>
  <c r="K94" i="3"/>
  <c r="J94" i="3"/>
  <c r="I94" i="3"/>
  <c r="H94" i="3"/>
  <c r="G94" i="3"/>
  <c r="M93" i="3"/>
  <c r="L93" i="3"/>
  <c r="K93" i="3"/>
  <c r="J93" i="3"/>
  <c r="I93" i="3"/>
  <c r="H93" i="3"/>
  <c r="G93" i="3"/>
  <c r="M92" i="3"/>
  <c r="L92" i="3"/>
  <c r="K92" i="3"/>
  <c r="J92" i="3"/>
  <c r="I92" i="3"/>
  <c r="H92" i="3"/>
  <c r="G92" i="3"/>
  <c r="M91" i="3"/>
  <c r="L91" i="3"/>
  <c r="K91" i="3"/>
  <c r="J91" i="3"/>
  <c r="I91" i="3"/>
  <c r="H91" i="3"/>
  <c r="G91" i="3"/>
  <c r="M90" i="3"/>
  <c r="L90" i="3"/>
  <c r="K90" i="3"/>
  <c r="J90" i="3"/>
  <c r="I90" i="3"/>
  <c r="H90" i="3"/>
  <c r="G90" i="3"/>
  <c r="M89" i="3"/>
  <c r="L89" i="3"/>
  <c r="K89" i="3"/>
  <c r="J89" i="3"/>
  <c r="I89" i="3"/>
  <c r="H89" i="3"/>
  <c r="G89" i="3"/>
  <c r="M88" i="3"/>
  <c r="L88" i="3"/>
  <c r="K88" i="3"/>
  <c r="J88" i="3"/>
  <c r="I88" i="3"/>
  <c r="H88" i="3"/>
  <c r="G88" i="3"/>
  <c r="M87" i="3"/>
  <c r="L87" i="3"/>
  <c r="K87" i="3"/>
  <c r="J87" i="3"/>
  <c r="I87" i="3"/>
  <c r="H87" i="3"/>
  <c r="G87" i="3"/>
  <c r="M86" i="3"/>
  <c r="L86" i="3"/>
  <c r="K86" i="3"/>
  <c r="J86" i="3"/>
  <c r="I86" i="3"/>
  <c r="H86" i="3"/>
  <c r="G86" i="3"/>
  <c r="M85" i="3"/>
  <c r="L85" i="3"/>
  <c r="K85" i="3"/>
  <c r="J85" i="3"/>
  <c r="I85" i="3"/>
  <c r="H85" i="3"/>
  <c r="G85" i="3"/>
  <c r="M84" i="3"/>
  <c r="L84" i="3"/>
  <c r="K84" i="3"/>
  <c r="J84" i="3"/>
  <c r="I84" i="3"/>
  <c r="H84" i="3"/>
  <c r="G84" i="3"/>
  <c r="M83" i="3"/>
  <c r="L83" i="3"/>
  <c r="K83" i="3"/>
  <c r="J83" i="3"/>
  <c r="I83" i="3"/>
  <c r="H83" i="3"/>
  <c r="G83" i="3"/>
  <c r="M82" i="3"/>
  <c r="L82" i="3"/>
  <c r="K82" i="3"/>
  <c r="J82" i="3"/>
  <c r="I82" i="3"/>
  <c r="H82" i="3"/>
  <c r="G82" i="3"/>
  <c r="M81" i="3"/>
  <c r="L81" i="3"/>
  <c r="K81" i="3"/>
  <c r="J81" i="3"/>
  <c r="I81" i="3"/>
  <c r="H81" i="3"/>
  <c r="G81" i="3"/>
  <c r="M80" i="3"/>
  <c r="L80" i="3"/>
  <c r="K80" i="3"/>
  <c r="J80" i="3"/>
  <c r="I80" i="3"/>
  <c r="H80" i="3"/>
  <c r="G80" i="3"/>
  <c r="M79" i="3"/>
  <c r="L79" i="3"/>
  <c r="K79" i="3"/>
  <c r="J79" i="3"/>
  <c r="I79" i="3"/>
  <c r="H79" i="3"/>
  <c r="G79" i="3"/>
  <c r="M78" i="3"/>
  <c r="L78" i="3"/>
  <c r="K78" i="3"/>
  <c r="J78" i="3"/>
  <c r="I78" i="3"/>
  <c r="H78" i="3"/>
  <c r="G78" i="3"/>
  <c r="M77" i="3"/>
  <c r="L77" i="3"/>
  <c r="K77" i="3"/>
  <c r="J77" i="3"/>
  <c r="I77" i="3"/>
  <c r="H77" i="3"/>
  <c r="G77" i="3"/>
  <c r="M76" i="3"/>
  <c r="L76" i="3"/>
  <c r="K76" i="3"/>
  <c r="J76" i="3"/>
  <c r="I76" i="3"/>
  <c r="H76" i="3"/>
  <c r="G76" i="3"/>
  <c r="M75" i="3"/>
  <c r="L75" i="3"/>
  <c r="K75" i="3"/>
  <c r="J75" i="3"/>
  <c r="I75" i="3"/>
  <c r="H75" i="3"/>
  <c r="G75" i="3"/>
  <c r="M74" i="3"/>
  <c r="L74" i="3"/>
  <c r="K74" i="3"/>
  <c r="J74" i="3"/>
  <c r="I74" i="3"/>
  <c r="H74" i="3"/>
  <c r="G74" i="3"/>
  <c r="M73" i="3"/>
  <c r="L73" i="3"/>
  <c r="K73" i="3"/>
  <c r="J73" i="3"/>
  <c r="I73" i="3"/>
  <c r="H73" i="3"/>
  <c r="G73" i="3"/>
  <c r="M72" i="3"/>
  <c r="L72" i="3"/>
  <c r="K72" i="3"/>
  <c r="J72" i="3"/>
  <c r="I72" i="3"/>
  <c r="H72" i="3"/>
  <c r="G72" i="3"/>
  <c r="M71" i="3"/>
  <c r="L71" i="3"/>
  <c r="K71" i="3"/>
  <c r="J71" i="3"/>
  <c r="I71" i="3"/>
  <c r="H71" i="3"/>
  <c r="G71" i="3"/>
  <c r="M70" i="3"/>
  <c r="L70" i="3"/>
  <c r="K70" i="3"/>
  <c r="J70" i="3"/>
  <c r="I70" i="3"/>
  <c r="H70" i="3"/>
  <c r="G70" i="3"/>
  <c r="M69" i="3"/>
  <c r="L69" i="3"/>
  <c r="K69" i="3"/>
  <c r="J69" i="3"/>
  <c r="I69" i="3"/>
  <c r="H69" i="3"/>
  <c r="G69" i="3"/>
  <c r="M68" i="3"/>
  <c r="L68" i="3"/>
  <c r="K68" i="3"/>
  <c r="J68" i="3"/>
  <c r="I68" i="3"/>
  <c r="H68" i="3"/>
  <c r="G68" i="3"/>
  <c r="M67" i="3"/>
  <c r="L67" i="3"/>
  <c r="K67" i="3"/>
  <c r="J67" i="3"/>
  <c r="I67" i="3"/>
  <c r="H67" i="3"/>
  <c r="G67" i="3"/>
  <c r="M66" i="3"/>
  <c r="L66" i="3"/>
  <c r="K66" i="3"/>
  <c r="J66" i="3"/>
  <c r="I66" i="3"/>
  <c r="H66" i="3"/>
  <c r="G66" i="3"/>
  <c r="M65" i="3"/>
  <c r="L65" i="3"/>
  <c r="K65" i="3"/>
  <c r="J65" i="3"/>
  <c r="I65" i="3"/>
  <c r="H65" i="3"/>
  <c r="G65" i="3"/>
  <c r="M64" i="3"/>
  <c r="L64" i="3"/>
  <c r="K64" i="3"/>
  <c r="J64" i="3"/>
  <c r="I64" i="3"/>
  <c r="H64" i="3"/>
  <c r="G64" i="3"/>
  <c r="M63" i="3"/>
  <c r="L63" i="3"/>
  <c r="K63" i="3"/>
  <c r="J63" i="3"/>
  <c r="I63" i="3"/>
  <c r="H63" i="3"/>
  <c r="G63" i="3"/>
  <c r="M62" i="3"/>
  <c r="L62" i="3"/>
  <c r="K62" i="3"/>
  <c r="J62" i="3"/>
  <c r="I62" i="3"/>
  <c r="H62" i="3"/>
  <c r="G62" i="3"/>
  <c r="M61" i="3"/>
  <c r="L61" i="3"/>
  <c r="K61" i="3"/>
  <c r="J61" i="3"/>
  <c r="I61" i="3"/>
  <c r="H61" i="3"/>
  <c r="G61" i="3"/>
  <c r="M60" i="3"/>
  <c r="L60" i="3"/>
  <c r="K60" i="3"/>
  <c r="J60" i="3"/>
  <c r="I60" i="3"/>
  <c r="H60" i="3"/>
  <c r="G60" i="3"/>
  <c r="M59" i="3"/>
  <c r="L59" i="3"/>
  <c r="K59" i="3"/>
  <c r="J59" i="3"/>
  <c r="I59" i="3"/>
  <c r="H59" i="3"/>
  <c r="G59" i="3"/>
  <c r="M58" i="3"/>
  <c r="L58" i="3"/>
  <c r="K58" i="3"/>
  <c r="J58" i="3"/>
  <c r="I58" i="3"/>
  <c r="H58" i="3"/>
  <c r="G58" i="3"/>
  <c r="M57" i="3"/>
  <c r="L57" i="3"/>
  <c r="K57" i="3"/>
  <c r="J57" i="3"/>
  <c r="I57" i="3"/>
  <c r="H57" i="3"/>
  <c r="G57" i="3"/>
  <c r="M56" i="3"/>
  <c r="L56" i="3"/>
  <c r="K56" i="3"/>
  <c r="J56" i="3"/>
  <c r="I56" i="3"/>
  <c r="H56" i="3"/>
  <c r="G56" i="3"/>
  <c r="M55" i="3"/>
  <c r="L55" i="3"/>
  <c r="K55" i="3"/>
  <c r="J55" i="3"/>
  <c r="I55" i="3"/>
  <c r="H55" i="3"/>
  <c r="G55" i="3"/>
  <c r="M54" i="3"/>
  <c r="L54" i="3"/>
  <c r="K54" i="3"/>
  <c r="J54" i="3"/>
  <c r="I54" i="3"/>
  <c r="H54" i="3"/>
  <c r="G54" i="3"/>
  <c r="M53" i="3"/>
  <c r="L53" i="3"/>
  <c r="K53" i="3"/>
  <c r="J53" i="3"/>
  <c r="I53" i="3"/>
  <c r="H53" i="3"/>
  <c r="G53" i="3"/>
  <c r="M52" i="3"/>
  <c r="L52" i="3"/>
  <c r="K52" i="3"/>
  <c r="J52" i="3"/>
  <c r="I52" i="3"/>
  <c r="H52" i="3"/>
  <c r="G52" i="3"/>
  <c r="M51" i="3"/>
  <c r="L51" i="3"/>
  <c r="K51" i="3"/>
  <c r="J51" i="3"/>
  <c r="I51" i="3"/>
  <c r="H51" i="3"/>
  <c r="G51" i="3"/>
  <c r="M50" i="3"/>
  <c r="L50" i="3"/>
  <c r="K50" i="3"/>
  <c r="J50" i="3"/>
  <c r="I50" i="3"/>
  <c r="H50" i="3"/>
  <c r="G50" i="3"/>
  <c r="M49" i="3"/>
  <c r="L49" i="3"/>
  <c r="K49" i="3"/>
  <c r="J49" i="3"/>
  <c r="I49" i="3"/>
  <c r="H49" i="3"/>
  <c r="G49" i="3"/>
  <c r="M48" i="3"/>
  <c r="L48" i="3"/>
  <c r="K48" i="3"/>
  <c r="J48" i="3"/>
  <c r="I48" i="3"/>
  <c r="H48" i="3"/>
  <c r="G48" i="3"/>
  <c r="M47" i="3"/>
  <c r="L47" i="3"/>
  <c r="K47" i="3"/>
  <c r="J47" i="3"/>
  <c r="I47" i="3"/>
  <c r="H47" i="3"/>
  <c r="G47" i="3"/>
  <c r="M46" i="3"/>
  <c r="L46" i="3"/>
  <c r="K46" i="3"/>
  <c r="J46" i="3"/>
  <c r="I46" i="3"/>
  <c r="H46" i="3"/>
  <c r="G46" i="3"/>
  <c r="M45" i="3"/>
  <c r="L45" i="3"/>
  <c r="K45" i="3"/>
  <c r="J45" i="3"/>
  <c r="I45" i="3"/>
  <c r="H45" i="3"/>
  <c r="G45" i="3"/>
  <c r="M44" i="3"/>
  <c r="L44" i="3"/>
  <c r="K44" i="3"/>
  <c r="J44" i="3"/>
  <c r="I44" i="3"/>
  <c r="H44" i="3"/>
  <c r="G44" i="3"/>
  <c r="M43" i="3"/>
  <c r="L43" i="3"/>
  <c r="K43" i="3"/>
  <c r="J43" i="3"/>
  <c r="I43" i="3"/>
  <c r="H43" i="3"/>
  <c r="G43" i="3"/>
  <c r="M42" i="3"/>
  <c r="L42" i="3"/>
  <c r="K42" i="3"/>
  <c r="J42" i="3"/>
  <c r="I42" i="3"/>
  <c r="H42" i="3"/>
  <c r="G42" i="3"/>
  <c r="M41" i="3"/>
  <c r="L41" i="3"/>
  <c r="K41" i="3"/>
  <c r="J41" i="3"/>
  <c r="I41" i="3"/>
  <c r="H41" i="3"/>
  <c r="G41" i="3"/>
  <c r="M40" i="3"/>
  <c r="L40" i="3"/>
  <c r="K40" i="3"/>
  <c r="J40" i="3"/>
  <c r="I40" i="3"/>
  <c r="H40" i="3"/>
  <c r="G40" i="3"/>
  <c r="M39" i="3"/>
  <c r="L39" i="3"/>
  <c r="K39" i="3"/>
  <c r="J39" i="3"/>
  <c r="I39" i="3"/>
  <c r="H39" i="3"/>
  <c r="G39" i="3"/>
  <c r="M38" i="3"/>
  <c r="L38" i="3"/>
  <c r="K38" i="3"/>
  <c r="J38" i="3"/>
  <c r="I38" i="3"/>
  <c r="H38" i="3"/>
  <c r="G38" i="3"/>
  <c r="M37" i="3"/>
  <c r="L37" i="3"/>
  <c r="K37" i="3"/>
  <c r="J37" i="3"/>
  <c r="I37" i="3"/>
  <c r="H37" i="3"/>
  <c r="G37" i="3"/>
  <c r="M36" i="3"/>
  <c r="L36" i="3"/>
  <c r="K36" i="3"/>
  <c r="J36" i="3"/>
  <c r="I36" i="3"/>
  <c r="H36" i="3"/>
  <c r="G36" i="3"/>
  <c r="M35" i="3"/>
  <c r="L35" i="3"/>
  <c r="K35" i="3"/>
  <c r="J35" i="3"/>
  <c r="I35" i="3"/>
  <c r="H35" i="3"/>
  <c r="G35" i="3"/>
  <c r="M34" i="3"/>
  <c r="L34" i="3"/>
  <c r="K34" i="3"/>
  <c r="J34" i="3"/>
  <c r="I34" i="3"/>
  <c r="H34" i="3"/>
  <c r="G34" i="3"/>
  <c r="M33" i="3"/>
  <c r="L33" i="3"/>
  <c r="K33" i="3"/>
  <c r="J33" i="3"/>
  <c r="I33" i="3"/>
  <c r="H33" i="3"/>
  <c r="G33" i="3"/>
  <c r="M32" i="3"/>
  <c r="L32" i="3"/>
  <c r="K32" i="3"/>
  <c r="J32" i="3"/>
  <c r="I32" i="3"/>
  <c r="H32" i="3"/>
  <c r="G32" i="3"/>
  <c r="M31" i="3"/>
  <c r="L31" i="3"/>
  <c r="K31" i="3"/>
  <c r="J31" i="3"/>
  <c r="I31" i="3"/>
  <c r="H31" i="3"/>
  <c r="G31" i="3"/>
  <c r="M30" i="3"/>
  <c r="L30" i="3"/>
  <c r="K30" i="3"/>
  <c r="J30" i="3"/>
  <c r="I30" i="3"/>
  <c r="H30" i="3"/>
  <c r="G30" i="3"/>
  <c r="M29" i="3"/>
  <c r="L29" i="3"/>
  <c r="K29" i="3"/>
  <c r="J29" i="3"/>
  <c r="I29" i="3"/>
  <c r="H29" i="3"/>
  <c r="G29" i="3"/>
  <c r="M28" i="3"/>
  <c r="L28" i="3"/>
  <c r="K28" i="3"/>
  <c r="J28" i="3"/>
  <c r="I28" i="3"/>
  <c r="H28" i="3"/>
  <c r="G28" i="3"/>
  <c r="M27" i="3"/>
  <c r="L27" i="3"/>
  <c r="K27" i="3"/>
  <c r="J27" i="3"/>
  <c r="I27" i="3"/>
  <c r="H27" i="3"/>
  <c r="G27" i="3"/>
  <c r="M26" i="3"/>
  <c r="L26" i="3"/>
  <c r="K26" i="3"/>
  <c r="J26" i="3"/>
  <c r="I26" i="3"/>
  <c r="H26" i="3"/>
  <c r="G26" i="3"/>
  <c r="M25" i="3"/>
  <c r="L25" i="3"/>
  <c r="K25" i="3"/>
  <c r="J25" i="3"/>
  <c r="I25" i="3"/>
  <c r="H25" i="3"/>
  <c r="G25" i="3"/>
  <c r="M24" i="3"/>
  <c r="L24" i="3"/>
  <c r="K24" i="3"/>
  <c r="J24" i="3"/>
  <c r="I24" i="3"/>
  <c r="H24" i="3"/>
  <c r="G24" i="3"/>
  <c r="M23" i="3"/>
  <c r="L23" i="3"/>
  <c r="K23" i="3"/>
  <c r="J23" i="3"/>
  <c r="I23" i="3"/>
  <c r="H23" i="3"/>
  <c r="G23" i="3"/>
  <c r="M22" i="3"/>
  <c r="L22" i="3"/>
  <c r="K22" i="3"/>
  <c r="J22" i="3"/>
  <c r="I22" i="3"/>
  <c r="H22" i="3"/>
  <c r="G22" i="3"/>
  <c r="M21" i="3"/>
  <c r="L21" i="3"/>
  <c r="K21" i="3"/>
  <c r="J21" i="3"/>
  <c r="I21" i="3"/>
  <c r="H21" i="3"/>
  <c r="G21" i="3"/>
  <c r="M20" i="3"/>
  <c r="L20" i="3"/>
  <c r="K20" i="3"/>
  <c r="J20" i="3"/>
  <c r="I20" i="3"/>
  <c r="H20" i="3"/>
  <c r="G20" i="3"/>
  <c r="M19" i="3"/>
  <c r="L19" i="3"/>
  <c r="K19" i="3"/>
  <c r="J19" i="3"/>
  <c r="I19" i="3"/>
  <c r="H19" i="3"/>
  <c r="G19" i="3"/>
  <c r="M18" i="3"/>
  <c r="L18" i="3"/>
  <c r="K18" i="3"/>
  <c r="J18" i="3"/>
  <c r="I18" i="3"/>
  <c r="H18" i="3"/>
  <c r="G18" i="3"/>
  <c r="M17" i="3"/>
  <c r="L17" i="3"/>
  <c r="K17" i="3"/>
  <c r="J17" i="3"/>
  <c r="I17" i="3"/>
  <c r="H17" i="3"/>
  <c r="G17" i="3"/>
  <c r="M16" i="3"/>
  <c r="L16" i="3"/>
  <c r="K16" i="3"/>
  <c r="J16" i="3"/>
  <c r="I16" i="3"/>
  <c r="H16" i="3"/>
  <c r="G16" i="3"/>
  <c r="M15" i="3"/>
  <c r="L15" i="3"/>
  <c r="K15" i="3"/>
  <c r="J15" i="3"/>
  <c r="I15" i="3"/>
  <c r="H15" i="3"/>
  <c r="G15" i="3"/>
  <c r="M14" i="3"/>
  <c r="L14" i="3"/>
  <c r="K14" i="3"/>
  <c r="J14" i="3"/>
  <c r="I14" i="3"/>
  <c r="H14" i="3"/>
  <c r="G14" i="3"/>
  <c r="M13" i="3"/>
  <c r="L13" i="3"/>
  <c r="K13" i="3"/>
  <c r="J13" i="3"/>
  <c r="I13" i="3"/>
  <c r="H13" i="3"/>
  <c r="G13" i="3"/>
  <c r="M12" i="3"/>
  <c r="L12" i="3"/>
  <c r="K12" i="3"/>
  <c r="J12" i="3"/>
  <c r="I12" i="3"/>
  <c r="H12" i="3"/>
  <c r="G12" i="3"/>
  <c r="M11" i="3"/>
  <c r="L11" i="3"/>
  <c r="K11" i="3"/>
  <c r="J11" i="3"/>
  <c r="I11" i="3"/>
  <c r="H11" i="3"/>
  <c r="G11" i="3"/>
  <c r="M10" i="3"/>
  <c r="L10" i="3"/>
  <c r="K10" i="3"/>
  <c r="J10" i="3"/>
  <c r="I10" i="3"/>
  <c r="H10" i="3"/>
  <c r="G10" i="3"/>
  <c r="M9" i="3"/>
  <c r="L9" i="3"/>
  <c r="K9" i="3"/>
  <c r="J9" i="3"/>
  <c r="I9" i="3"/>
  <c r="H9" i="3"/>
  <c r="G9" i="3"/>
  <c r="M8" i="3"/>
  <c r="L8" i="3"/>
  <c r="K8" i="3"/>
  <c r="J8" i="3"/>
  <c r="I8" i="3"/>
  <c r="H8" i="3"/>
  <c r="G8" i="3"/>
  <c r="M7" i="3"/>
  <c r="L7" i="3"/>
  <c r="K7" i="3"/>
  <c r="J7" i="3"/>
  <c r="I7" i="3"/>
  <c r="H7" i="3"/>
  <c r="G7" i="3"/>
  <c r="M6" i="3"/>
  <c r="L6" i="3"/>
  <c r="K6" i="3"/>
  <c r="J6" i="3"/>
  <c r="I6" i="3"/>
  <c r="H6" i="3"/>
  <c r="G6" i="3"/>
  <c r="M5" i="3"/>
  <c r="L5" i="3"/>
  <c r="K5" i="3"/>
  <c r="J5" i="3"/>
  <c r="I5" i="3"/>
  <c r="H5" i="3"/>
  <c r="G5" i="3"/>
  <c r="M4" i="3"/>
  <c r="L4" i="3"/>
  <c r="K4" i="3"/>
  <c r="J4" i="3"/>
  <c r="I4" i="3"/>
  <c r="H4" i="3"/>
  <c r="G4" i="3"/>
  <c r="M3" i="3"/>
  <c r="L3" i="3"/>
  <c r="K3" i="3"/>
  <c r="J3" i="3"/>
  <c r="I3" i="3"/>
  <c r="H3" i="3"/>
  <c r="G3" i="3"/>
  <c r="E1173" i="3"/>
  <c r="D1173" i="3"/>
  <c r="E1172" i="3"/>
  <c r="D1172" i="3"/>
  <c r="E1171" i="3"/>
  <c r="D1171" i="3"/>
  <c r="E1170" i="3"/>
  <c r="D1170" i="3"/>
  <c r="E1169" i="3"/>
  <c r="D1169" i="3"/>
  <c r="E1168" i="3"/>
  <c r="D1168" i="3"/>
  <c r="E1167" i="3"/>
  <c r="D1167" i="3"/>
  <c r="E1166" i="3"/>
  <c r="D1166" i="3"/>
  <c r="E1165" i="3"/>
  <c r="D1165" i="3"/>
  <c r="E1164" i="3"/>
  <c r="D1164" i="3"/>
  <c r="E1163" i="3"/>
  <c r="D1163" i="3"/>
  <c r="E1162" i="3"/>
  <c r="D1162" i="3"/>
  <c r="E1161" i="3"/>
  <c r="D1161" i="3"/>
  <c r="E1160" i="3"/>
  <c r="D1160" i="3"/>
  <c r="E1159" i="3"/>
  <c r="D1159" i="3"/>
  <c r="E1158" i="3"/>
  <c r="D1158" i="3"/>
  <c r="E1157" i="3"/>
  <c r="D1157" i="3"/>
  <c r="E1156" i="3"/>
  <c r="D1156" i="3"/>
  <c r="E1155" i="3"/>
  <c r="D1155" i="3"/>
  <c r="E1154" i="3"/>
  <c r="D1154" i="3"/>
  <c r="E1153" i="3"/>
  <c r="D1153" i="3"/>
  <c r="E1152" i="3"/>
  <c r="D1152" i="3"/>
  <c r="E1151" i="3"/>
  <c r="D1151" i="3"/>
  <c r="E1150" i="3"/>
  <c r="D1150" i="3"/>
  <c r="E1149" i="3"/>
  <c r="D1149" i="3"/>
  <c r="E1148" i="3"/>
  <c r="D1148" i="3"/>
  <c r="E1147" i="3"/>
  <c r="D1147" i="3"/>
  <c r="E1146" i="3"/>
  <c r="D1146" i="3"/>
  <c r="E1145" i="3"/>
  <c r="D1145" i="3"/>
  <c r="E1144" i="3"/>
  <c r="D1144" i="3"/>
  <c r="E1143" i="3"/>
  <c r="D1143" i="3"/>
  <c r="E1142" i="3"/>
  <c r="D1142" i="3"/>
  <c r="E1141" i="3"/>
  <c r="D1141" i="3"/>
  <c r="E1140" i="3"/>
  <c r="D1140" i="3"/>
  <c r="E1139" i="3"/>
  <c r="D1139" i="3"/>
  <c r="E1138" i="3"/>
  <c r="D1138" i="3"/>
  <c r="E1137" i="3"/>
  <c r="D1137" i="3"/>
  <c r="E1136" i="3"/>
  <c r="D1136" i="3"/>
  <c r="E1135" i="3"/>
  <c r="D1135" i="3"/>
  <c r="E1134" i="3"/>
  <c r="D1134" i="3"/>
  <c r="E1133" i="3"/>
  <c r="D1133" i="3"/>
  <c r="E1132" i="3"/>
  <c r="D1132" i="3"/>
  <c r="E1131" i="3"/>
  <c r="D1131" i="3"/>
  <c r="E1130" i="3"/>
  <c r="D1130" i="3"/>
  <c r="E1129" i="3"/>
  <c r="D1129" i="3"/>
  <c r="E1128" i="3"/>
  <c r="D1128" i="3"/>
  <c r="E1127" i="3"/>
  <c r="D1127" i="3"/>
  <c r="E1126" i="3"/>
  <c r="D1126" i="3"/>
  <c r="E1125" i="3"/>
  <c r="D1125" i="3"/>
  <c r="E1124" i="3"/>
  <c r="D1124" i="3"/>
  <c r="E1123" i="3"/>
  <c r="D1123" i="3"/>
  <c r="E1122" i="3"/>
  <c r="D1122" i="3"/>
  <c r="E1121" i="3"/>
  <c r="D1121" i="3"/>
  <c r="E1120" i="3"/>
  <c r="D1120" i="3"/>
  <c r="E1119" i="3"/>
  <c r="D1119" i="3"/>
  <c r="E1118" i="3"/>
  <c r="D1118" i="3"/>
  <c r="E1117" i="3"/>
  <c r="D1117" i="3"/>
  <c r="E1116" i="3"/>
  <c r="D1116" i="3"/>
  <c r="E1115" i="3"/>
  <c r="D1115" i="3"/>
  <c r="E1114" i="3"/>
  <c r="D1114" i="3"/>
  <c r="E1113" i="3"/>
  <c r="D1113" i="3"/>
  <c r="E1112" i="3"/>
  <c r="D1112" i="3"/>
  <c r="E1111" i="3"/>
  <c r="D1111" i="3"/>
  <c r="E1110" i="3"/>
  <c r="D1110" i="3"/>
  <c r="E1109" i="3"/>
  <c r="D1109" i="3"/>
  <c r="E1108" i="3"/>
  <c r="D1108" i="3"/>
  <c r="E1107" i="3"/>
  <c r="D1107" i="3"/>
  <c r="E1106" i="3"/>
  <c r="D1106" i="3"/>
  <c r="E1105" i="3"/>
  <c r="D1105" i="3"/>
  <c r="E1104" i="3"/>
  <c r="D1104" i="3"/>
  <c r="E1103" i="3"/>
  <c r="D1103" i="3"/>
  <c r="E1102" i="3"/>
  <c r="D1102" i="3"/>
  <c r="E1101" i="3"/>
  <c r="D1101" i="3"/>
  <c r="E1100" i="3"/>
  <c r="D1100" i="3"/>
  <c r="E1099" i="3"/>
  <c r="D1099" i="3"/>
  <c r="E1098" i="3"/>
  <c r="D1098" i="3"/>
  <c r="E1097" i="3"/>
  <c r="D1097" i="3"/>
  <c r="E1096" i="3"/>
  <c r="D1096" i="3"/>
  <c r="E1095" i="3"/>
  <c r="D1095" i="3"/>
  <c r="E1094" i="3"/>
  <c r="D1094" i="3"/>
  <c r="E1093" i="3"/>
  <c r="D1093" i="3"/>
  <c r="E1092" i="3"/>
  <c r="D1092" i="3"/>
  <c r="E1091" i="3"/>
  <c r="D1091" i="3"/>
  <c r="E1090" i="3"/>
  <c r="D1090" i="3"/>
  <c r="E1089" i="3"/>
  <c r="D1089" i="3"/>
  <c r="E1088" i="3"/>
  <c r="D1088" i="3"/>
  <c r="E1087" i="3"/>
  <c r="D1087" i="3"/>
  <c r="E1086" i="3"/>
  <c r="D1086" i="3"/>
  <c r="E1085" i="3"/>
  <c r="D1085" i="3"/>
  <c r="E1084" i="3"/>
  <c r="D1084" i="3"/>
  <c r="E1083" i="3"/>
  <c r="D1083" i="3"/>
  <c r="E1082" i="3"/>
  <c r="D1082" i="3"/>
  <c r="E1081" i="3"/>
  <c r="D1081" i="3"/>
  <c r="E1080" i="3"/>
  <c r="D1080" i="3"/>
  <c r="E1079" i="3"/>
  <c r="D1079" i="3"/>
  <c r="E1078" i="3"/>
  <c r="D1078" i="3"/>
  <c r="E1077" i="3"/>
  <c r="D1077" i="3"/>
  <c r="E1076" i="3"/>
  <c r="D1076" i="3"/>
  <c r="E1075" i="3"/>
  <c r="D1075" i="3"/>
  <c r="E1074" i="3"/>
  <c r="D1074" i="3"/>
  <c r="E1073" i="3"/>
  <c r="D1073" i="3"/>
  <c r="E1072" i="3"/>
  <c r="D1072" i="3"/>
  <c r="E1071" i="3"/>
  <c r="D1071" i="3"/>
  <c r="E1070" i="3"/>
  <c r="D1070" i="3"/>
  <c r="E1069" i="3"/>
  <c r="D1069" i="3"/>
  <c r="E1068" i="3"/>
  <c r="D1068" i="3"/>
  <c r="E1067" i="3"/>
  <c r="D1067" i="3"/>
  <c r="E1066" i="3"/>
  <c r="D1066" i="3"/>
  <c r="E1065" i="3"/>
  <c r="D1065" i="3"/>
  <c r="E1064" i="3"/>
  <c r="D1064" i="3"/>
  <c r="E1063" i="3"/>
  <c r="D1063" i="3"/>
  <c r="E1062" i="3"/>
  <c r="D1062" i="3"/>
  <c r="E1061" i="3"/>
  <c r="D1061" i="3"/>
  <c r="E1060" i="3"/>
  <c r="D1060" i="3"/>
  <c r="E1059" i="3"/>
  <c r="D1059" i="3"/>
  <c r="E1058" i="3"/>
  <c r="D1058" i="3"/>
  <c r="E1057" i="3"/>
  <c r="D1057" i="3"/>
  <c r="E1056" i="3"/>
  <c r="D1056" i="3"/>
  <c r="E1055" i="3"/>
  <c r="D1055" i="3"/>
  <c r="E1054" i="3"/>
  <c r="D1054" i="3"/>
  <c r="E1053" i="3"/>
  <c r="D1053" i="3"/>
  <c r="E1052" i="3"/>
  <c r="D1052" i="3"/>
  <c r="E1051" i="3"/>
  <c r="D1051" i="3"/>
  <c r="E1050" i="3"/>
  <c r="D1050" i="3"/>
  <c r="E1049" i="3"/>
  <c r="D1049" i="3"/>
  <c r="E1048" i="3"/>
  <c r="D1048" i="3"/>
  <c r="E1047" i="3"/>
  <c r="D1047" i="3"/>
  <c r="E1046" i="3"/>
  <c r="D1046" i="3"/>
  <c r="E1045" i="3"/>
  <c r="D1045" i="3"/>
  <c r="E1044" i="3"/>
  <c r="D1044" i="3"/>
  <c r="E1043" i="3"/>
  <c r="D1043" i="3"/>
  <c r="E1042" i="3"/>
  <c r="D1042" i="3"/>
  <c r="E1041" i="3"/>
  <c r="D1041" i="3"/>
  <c r="E1040" i="3"/>
  <c r="D1040" i="3"/>
  <c r="E1039" i="3"/>
  <c r="D1039" i="3"/>
  <c r="E1038" i="3"/>
  <c r="D1038" i="3"/>
  <c r="E1037" i="3"/>
  <c r="D1037" i="3"/>
  <c r="E1036" i="3"/>
  <c r="D1036" i="3"/>
  <c r="E1035" i="3"/>
  <c r="D1035" i="3"/>
  <c r="E1034" i="3"/>
  <c r="D1034" i="3"/>
  <c r="E1033" i="3"/>
  <c r="D1033" i="3"/>
  <c r="E1032" i="3"/>
  <c r="D1032" i="3"/>
  <c r="E1031" i="3"/>
  <c r="D1031" i="3"/>
  <c r="E1030" i="3"/>
  <c r="D1030" i="3"/>
  <c r="E1029" i="3"/>
  <c r="D1029" i="3"/>
  <c r="E1028" i="3"/>
  <c r="D1028" i="3"/>
  <c r="E1027" i="3"/>
  <c r="D1027" i="3"/>
  <c r="E1026" i="3"/>
  <c r="D1026" i="3"/>
  <c r="E1025" i="3"/>
  <c r="D1025" i="3"/>
  <c r="E1024" i="3"/>
  <c r="D1024" i="3"/>
  <c r="E1023" i="3"/>
  <c r="D1023" i="3"/>
  <c r="E1022" i="3"/>
  <c r="D1022" i="3"/>
  <c r="E1021" i="3"/>
  <c r="D1021" i="3"/>
  <c r="E1020" i="3"/>
  <c r="D1020" i="3"/>
  <c r="E1019" i="3"/>
  <c r="D1019" i="3"/>
  <c r="E1018" i="3"/>
  <c r="D1018" i="3"/>
  <c r="E1017" i="3"/>
  <c r="D1017" i="3"/>
  <c r="E1016" i="3"/>
  <c r="D1016" i="3"/>
  <c r="E1015" i="3"/>
  <c r="D1015" i="3"/>
  <c r="E1014" i="3"/>
  <c r="D1014" i="3"/>
  <c r="E1013" i="3"/>
  <c r="D1013" i="3"/>
  <c r="E1012" i="3"/>
  <c r="D1012" i="3"/>
  <c r="E1011" i="3"/>
  <c r="D1011" i="3"/>
  <c r="E1010" i="3"/>
  <c r="D1010" i="3"/>
  <c r="E1009" i="3"/>
  <c r="D1009" i="3"/>
  <c r="E1008" i="3"/>
  <c r="D1008" i="3"/>
  <c r="E1007" i="3"/>
  <c r="D1007" i="3"/>
  <c r="E1006" i="3"/>
  <c r="D1006" i="3"/>
  <c r="E1005" i="3"/>
  <c r="D1005" i="3"/>
  <c r="E1004" i="3"/>
  <c r="D1004" i="3"/>
  <c r="E1003" i="3"/>
  <c r="D1003" i="3"/>
  <c r="E1002" i="3"/>
  <c r="D1002" i="3"/>
  <c r="E1001" i="3"/>
  <c r="D1001" i="3"/>
  <c r="E1000" i="3"/>
  <c r="D1000" i="3"/>
  <c r="E999" i="3"/>
  <c r="D999" i="3"/>
  <c r="E998" i="3"/>
  <c r="D998" i="3"/>
  <c r="E997" i="3"/>
  <c r="D997" i="3"/>
  <c r="E996" i="3"/>
  <c r="D996" i="3"/>
  <c r="E995" i="3"/>
  <c r="D995" i="3"/>
  <c r="E994" i="3"/>
  <c r="D994" i="3"/>
  <c r="E993" i="3"/>
  <c r="D993" i="3"/>
  <c r="E992" i="3"/>
  <c r="D992" i="3"/>
  <c r="E991" i="3"/>
  <c r="D991" i="3"/>
  <c r="E990" i="3"/>
  <c r="D990" i="3"/>
  <c r="E989" i="3"/>
  <c r="D989" i="3"/>
  <c r="E988" i="3"/>
  <c r="D988" i="3"/>
  <c r="E987" i="3"/>
  <c r="D987" i="3"/>
  <c r="E986" i="3"/>
  <c r="D986" i="3"/>
  <c r="E985" i="3"/>
  <c r="D985" i="3"/>
  <c r="E984" i="3"/>
  <c r="D984" i="3"/>
  <c r="E983" i="3"/>
  <c r="D983" i="3"/>
  <c r="E982" i="3"/>
  <c r="D982" i="3"/>
  <c r="E981" i="3"/>
  <c r="D981" i="3"/>
  <c r="E980" i="3"/>
  <c r="D980" i="3"/>
  <c r="E979" i="3"/>
  <c r="D979" i="3"/>
  <c r="E978" i="3"/>
  <c r="D978" i="3"/>
  <c r="E977" i="3"/>
  <c r="D977" i="3"/>
  <c r="E976" i="3"/>
  <c r="D976" i="3"/>
  <c r="E975" i="3"/>
  <c r="D975" i="3"/>
  <c r="E974" i="3"/>
  <c r="D974" i="3"/>
  <c r="E973" i="3"/>
  <c r="D973" i="3"/>
  <c r="E972" i="3"/>
  <c r="D972" i="3"/>
  <c r="E971" i="3"/>
  <c r="D971" i="3"/>
  <c r="E970" i="3"/>
  <c r="D970" i="3"/>
  <c r="E969" i="3"/>
  <c r="D969" i="3"/>
  <c r="E968" i="3"/>
  <c r="D968" i="3"/>
  <c r="E967" i="3"/>
  <c r="D967" i="3"/>
  <c r="E966" i="3"/>
  <c r="D966" i="3"/>
  <c r="E965" i="3"/>
  <c r="D965" i="3"/>
  <c r="E964" i="3"/>
  <c r="D964" i="3"/>
  <c r="E963" i="3"/>
  <c r="D963" i="3"/>
  <c r="E962" i="3"/>
  <c r="D962" i="3"/>
  <c r="E961" i="3"/>
  <c r="D961" i="3"/>
  <c r="E960" i="3"/>
  <c r="D960" i="3"/>
  <c r="E959" i="3"/>
  <c r="D959" i="3"/>
  <c r="E958" i="3"/>
  <c r="D958" i="3"/>
  <c r="E957" i="3"/>
  <c r="D957" i="3"/>
  <c r="E956" i="3"/>
  <c r="D956" i="3"/>
  <c r="E955" i="3"/>
  <c r="D955" i="3"/>
  <c r="E954" i="3"/>
  <c r="D954" i="3"/>
  <c r="E953" i="3"/>
  <c r="D953" i="3"/>
  <c r="E952" i="3"/>
  <c r="D952" i="3"/>
  <c r="E951" i="3"/>
  <c r="D951" i="3"/>
  <c r="E950" i="3"/>
  <c r="D950" i="3"/>
  <c r="E949" i="3"/>
  <c r="D949" i="3"/>
  <c r="E948" i="3"/>
  <c r="D948" i="3"/>
  <c r="E947" i="3"/>
  <c r="D947" i="3"/>
  <c r="E946" i="3"/>
  <c r="D946" i="3"/>
  <c r="E945" i="3"/>
  <c r="D945" i="3"/>
  <c r="E944" i="3"/>
  <c r="D944" i="3"/>
  <c r="E943" i="3"/>
  <c r="D943" i="3"/>
  <c r="E942" i="3"/>
  <c r="D942" i="3"/>
  <c r="E941" i="3"/>
  <c r="D941" i="3"/>
  <c r="E940" i="3"/>
  <c r="D940" i="3"/>
  <c r="E939" i="3"/>
  <c r="D939" i="3"/>
  <c r="E938" i="3"/>
  <c r="D938" i="3"/>
  <c r="E937" i="3"/>
  <c r="D937" i="3"/>
  <c r="E936" i="3"/>
  <c r="D936" i="3"/>
  <c r="E935" i="3"/>
  <c r="D935" i="3"/>
  <c r="E934" i="3"/>
  <c r="D934" i="3"/>
  <c r="E933" i="3"/>
  <c r="D933" i="3"/>
  <c r="E932" i="3"/>
  <c r="D932" i="3"/>
  <c r="E931" i="3"/>
  <c r="D931" i="3"/>
  <c r="E930" i="3"/>
  <c r="D930" i="3"/>
  <c r="E929" i="3"/>
  <c r="D929" i="3"/>
  <c r="E928" i="3"/>
  <c r="D928" i="3"/>
  <c r="E927" i="3"/>
  <c r="D927" i="3"/>
  <c r="E926" i="3"/>
  <c r="D926" i="3"/>
  <c r="E925" i="3"/>
  <c r="D925" i="3"/>
  <c r="E924" i="3"/>
  <c r="D924" i="3"/>
  <c r="E923" i="3"/>
  <c r="D923" i="3"/>
  <c r="E922" i="3"/>
  <c r="D922" i="3"/>
  <c r="E921" i="3"/>
  <c r="D921" i="3"/>
  <c r="E920" i="3"/>
  <c r="D920" i="3"/>
  <c r="E919" i="3"/>
  <c r="D919" i="3"/>
  <c r="E918" i="3"/>
  <c r="D918" i="3"/>
  <c r="E917" i="3"/>
  <c r="D917" i="3"/>
  <c r="E916" i="3"/>
  <c r="D916" i="3"/>
  <c r="E915" i="3"/>
  <c r="D915" i="3"/>
  <c r="E914" i="3"/>
  <c r="D914" i="3"/>
  <c r="E913" i="3"/>
  <c r="D913" i="3"/>
  <c r="E912" i="3"/>
  <c r="D912" i="3"/>
  <c r="E911" i="3"/>
  <c r="D911" i="3"/>
  <c r="E910" i="3"/>
  <c r="D910" i="3"/>
  <c r="E909" i="3"/>
  <c r="D909" i="3"/>
  <c r="E908" i="3"/>
  <c r="D908" i="3"/>
  <c r="E907" i="3"/>
  <c r="D907" i="3"/>
  <c r="E906" i="3"/>
  <c r="D906" i="3"/>
  <c r="E905" i="3"/>
  <c r="D905" i="3"/>
  <c r="E904" i="3"/>
  <c r="D904" i="3"/>
  <c r="E903" i="3"/>
  <c r="D903" i="3"/>
  <c r="E902" i="3"/>
  <c r="D902" i="3"/>
  <c r="E901" i="3"/>
  <c r="D901" i="3"/>
  <c r="E900" i="3"/>
  <c r="D900" i="3"/>
  <c r="E899" i="3"/>
  <c r="D899" i="3"/>
  <c r="E898" i="3"/>
  <c r="D898" i="3"/>
  <c r="E897" i="3"/>
  <c r="D897" i="3"/>
  <c r="E896" i="3"/>
  <c r="D896" i="3"/>
  <c r="E895" i="3"/>
  <c r="D895" i="3"/>
  <c r="E894" i="3"/>
  <c r="D894" i="3"/>
  <c r="E893" i="3"/>
  <c r="D893" i="3"/>
  <c r="E892" i="3"/>
  <c r="D892" i="3"/>
  <c r="E891" i="3"/>
  <c r="D891" i="3"/>
  <c r="E890" i="3"/>
  <c r="D890" i="3"/>
  <c r="E889" i="3"/>
  <c r="D889" i="3"/>
  <c r="E888" i="3"/>
  <c r="D888" i="3"/>
  <c r="E887" i="3"/>
  <c r="D887" i="3"/>
  <c r="E886" i="3"/>
  <c r="D886" i="3"/>
  <c r="E885" i="3"/>
  <c r="D885" i="3"/>
  <c r="E884" i="3"/>
  <c r="D884" i="3"/>
  <c r="E883" i="3"/>
  <c r="D883" i="3"/>
  <c r="E882" i="3"/>
  <c r="D882" i="3"/>
  <c r="E881" i="3"/>
  <c r="D881" i="3"/>
  <c r="E880" i="3"/>
  <c r="D880" i="3"/>
  <c r="E879" i="3"/>
  <c r="D879" i="3"/>
  <c r="E878" i="3"/>
  <c r="D878" i="3"/>
  <c r="E877" i="3"/>
  <c r="D877" i="3"/>
  <c r="E876" i="3"/>
  <c r="D876" i="3"/>
  <c r="E875" i="3"/>
  <c r="D875" i="3"/>
  <c r="E874" i="3"/>
  <c r="D874" i="3"/>
  <c r="E873" i="3"/>
  <c r="D873" i="3"/>
  <c r="E872" i="3"/>
  <c r="D872" i="3"/>
  <c r="E871" i="3"/>
  <c r="D871" i="3"/>
  <c r="E870" i="3"/>
  <c r="D870" i="3"/>
  <c r="E869" i="3"/>
  <c r="D869" i="3"/>
  <c r="E868" i="3"/>
  <c r="D868" i="3"/>
  <c r="E867" i="3"/>
  <c r="D867" i="3"/>
  <c r="E866" i="3"/>
  <c r="D866" i="3"/>
  <c r="E865" i="3"/>
  <c r="D865" i="3"/>
  <c r="E864" i="3"/>
  <c r="D864" i="3"/>
  <c r="E863" i="3"/>
  <c r="D863" i="3"/>
  <c r="E862" i="3"/>
  <c r="D862" i="3"/>
  <c r="E861" i="3"/>
  <c r="D861" i="3"/>
  <c r="E860" i="3"/>
  <c r="D860" i="3"/>
  <c r="E859" i="3"/>
  <c r="D859" i="3"/>
  <c r="E858" i="3"/>
  <c r="D858" i="3"/>
  <c r="E857" i="3"/>
  <c r="D857" i="3"/>
  <c r="E856" i="3"/>
  <c r="D856" i="3"/>
  <c r="E855" i="3"/>
  <c r="D855" i="3"/>
  <c r="E854" i="3"/>
  <c r="D854" i="3"/>
  <c r="E853" i="3"/>
  <c r="D853" i="3"/>
  <c r="E852" i="3"/>
  <c r="D852" i="3"/>
  <c r="E851" i="3"/>
  <c r="D851" i="3"/>
  <c r="E850" i="3"/>
  <c r="D850" i="3"/>
  <c r="E849" i="3"/>
  <c r="D849" i="3"/>
  <c r="E848" i="3"/>
  <c r="D848" i="3"/>
  <c r="E847" i="3"/>
  <c r="D847" i="3"/>
  <c r="E846" i="3"/>
  <c r="D846" i="3"/>
  <c r="E845" i="3"/>
  <c r="D845" i="3"/>
  <c r="E844" i="3"/>
  <c r="D844" i="3"/>
  <c r="E843" i="3"/>
  <c r="D843" i="3"/>
  <c r="E842" i="3"/>
  <c r="D842" i="3"/>
  <c r="E841" i="3"/>
  <c r="D841" i="3"/>
  <c r="E840" i="3"/>
  <c r="D840" i="3"/>
  <c r="E839" i="3"/>
  <c r="D839" i="3"/>
  <c r="E838" i="3"/>
  <c r="D838" i="3"/>
  <c r="E837" i="3"/>
  <c r="D837" i="3"/>
  <c r="E836" i="3"/>
  <c r="D836" i="3"/>
  <c r="E835" i="3"/>
  <c r="D835" i="3"/>
  <c r="E834" i="3"/>
  <c r="D834" i="3"/>
  <c r="E833" i="3"/>
  <c r="D833" i="3"/>
  <c r="E832" i="3"/>
  <c r="D832" i="3"/>
  <c r="E831" i="3"/>
  <c r="D831" i="3"/>
  <c r="E830" i="3"/>
  <c r="D830" i="3"/>
  <c r="E829" i="3"/>
  <c r="D829" i="3"/>
  <c r="E828" i="3"/>
  <c r="D828" i="3"/>
  <c r="E827" i="3"/>
  <c r="D827" i="3"/>
  <c r="E826" i="3"/>
  <c r="D826" i="3"/>
  <c r="E825" i="3"/>
  <c r="D825" i="3"/>
  <c r="E824" i="3"/>
  <c r="D824" i="3"/>
  <c r="E823" i="3"/>
  <c r="D823" i="3"/>
  <c r="E822" i="3"/>
  <c r="D822" i="3"/>
  <c r="E821" i="3"/>
  <c r="D821" i="3"/>
  <c r="E820" i="3"/>
  <c r="D820" i="3"/>
  <c r="E819" i="3"/>
  <c r="D819" i="3"/>
  <c r="E818" i="3"/>
  <c r="D818" i="3"/>
  <c r="E817" i="3"/>
  <c r="D817" i="3"/>
  <c r="E816" i="3"/>
  <c r="D816" i="3"/>
  <c r="E815" i="3"/>
  <c r="D815" i="3"/>
  <c r="E814" i="3"/>
  <c r="D814" i="3"/>
  <c r="E813" i="3"/>
  <c r="D813" i="3"/>
  <c r="E812" i="3"/>
  <c r="D812" i="3"/>
  <c r="E811" i="3"/>
  <c r="D811" i="3"/>
  <c r="E810" i="3"/>
  <c r="D810" i="3"/>
  <c r="E809" i="3"/>
  <c r="D809" i="3"/>
  <c r="E808" i="3"/>
  <c r="D808" i="3"/>
  <c r="E807" i="3"/>
  <c r="D807" i="3"/>
  <c r="E806" i="3"/>
  <c r="D806" i="3"/>
  <c r="E805" i="3"/>
  <c r="D805" i="3"/>
  <c r="E804" i="3"/>
  <c r="D804" i="3"/>
  <c r="E803" i="3"/>
  <c r="D803" i="3"/>
  <c r="E802" i="3"/>
  <c r="D802" i="3"/>
  <c r="E801" i="3"/>
  <c r="D801" i="3"/>
  <c r="E800" i="3"/>
  <c r="D800" i="3"/>
  <c r="E799" i="3"/>
  <c r="D799" i="3"/>
  <c r="E798" i="3"/>
  <c r="D798" i="3"/>
  <c r="E797" i="3"/>
  <c r="D797" i="3"/>
  <c r="E796" i="3"/>
  <c r="D796" i="3"/>
  <c r="E795" i="3"/>
  <c r="D795" i="3"/>
  <c r="E794" i="3"/>
  <c r="D794" i="3"/>
  <c r="E793" i="3"/>
  <c r="D793" i="3"/>
  <c r="E792" i="3"/>
  <c r="D792" i="3"/>
  <c r="E791" i="3"/>
  <c r="D791" i="3"/>
  <c r="E790" i="3"/>
  <c r="D790" i="3"/>
  <c r="E789" i="3"/>
  <c r="D789" i="3"/>
  <c r="E788" i="3"/>
  <c r="D788" i="3"/>
  <c r="E787" i="3"/>
  <c r="D787" i="3"/>
  <c r="E786" i="3"/>
  <c r="D786" i="3"/>
  <c r="E785" i="3"/>
  <c r="D785" i="3"/>
  <c r="E784" i="3"/>
  <c r="D784" i="3"/>
  <c r="E783" i="3"/>
  <c r="D783" i="3"/>
  <c r="E782" i="3"/>
  <c r="D782" i="3"/>
  <c r="E781" i="3"/>
  <c r="D781" i="3"/>
  <c r="E780" i="3"/>
  <c r="D780" i="3"/>
  <c r="E779" i="3"/>
  <c r="D779" i="3"/>
  <c r="E778" i="3"/>
  <c r="D778" i="3"/>
  <c r="E777" i="3"/>
  <c r="D777" i="3"/>
  <c r="E776" i="3"/>
  <c r="D776" i="3"/>
  <c r="E775" i="3"/>
  <c r="D775" i="3"/>
  <c r="E774" i="3"/>
  <c r="D774" i="3"/>
  <c r="E773" i="3"/>
  <c r="D773" i="3"/>
  <c r="E772" i="3"/>
  <c r="D772" i="3"/>
  <c r="E771" i="3"/>
  <c r="D771" i="3"/>
  <c r="E770" i="3"/>
  <c r="D770" i="3"/>
  <c r="E769" i="3"/>
  <c r="D769" i="3"/>
  <c r="E768" i="3"/>
  <c r="D768" i="3"/>
  <c r="E767" i="3"/>
  <c r="D767" i="3"/>
  <c r="E766" i="3"/>
  <c r="D766" i="3"/>
  <c r="E765" i="3"/>
  <c r="D765" i="3"/>
  <c r="E764" i="3"/>
  <c r="D764" i="3"/>
  <c r="E763" i="3"/>
  <c r="D763" i="3"/>
  <c r="E762" i="3"/>
  <c r="D762" i="3"/>
  <c r="E761" i="3"/>
  <c r="D761" i="3"/>
  <c r="E760" i="3"/>
  <c r="D760" i="3"/>
  <c r="E759" i="3"/>
  <c r="D759" i="3"/>
  <c r="E758" i="3"/>
  <c r="D758" i="3"/>
  <c r="E757" i="3"/>
  <c r="D757" i="3"/>
  <c r="E756" i="3"/>
  <c r="D756" i="3"/>
  <c r="E755" i="3"/>
  <c r="D755" i="3"/>
  <c r="E754" i="3"/>
  <c r="D754" i="3"/>
  <c r="E753" i="3"/>
  <c r="D753" i="3"/>
  <c r="E752" i="3"/>
  <c r="D752" i="3"/>
  <c r="E751" i="3"/>
  <c r="D751" i="3"/>
  <c r="E750" i="3"/>
  <c r="D750" i="3"/>
  <c r="E749" i="3"/>
  <c r="D749" i="3"/>
  <c r="E748" i="3"/>
  <c r="D748" i="3"/>
  <c r="E747" i="3"/>
  <c r="D747" i="3"/>
  <c r="E746" i="3"/>
  <c r="D746" i="3"/>
  <c r="E745" i="3"/>
  <c r="D745" i="3"/>
  <c r="E744" i="3"/>
  <c r="D744" i="3"/>
  <c r="E743" i="3"/>
  <c r="D743" i="3"/>
  <c r="E742" i="3"/>
  <c r="D742" i="3"/>
  <c r="E741" i="3"/>
  <c r="D741" i="3"/>
  <c r="E740" i="3"/>
  <c r="D740" i="3"/>
  <c r="E739" i="3"/>
  <c r="D739" i="3"/>
  <c r="E738" i="3"/>
  <c r="D738" i="3"/>
  <c r="E737" i="3"/>
  <c r="D737" i="3"/>
  <c r="E736" i="3"/>
  <c r="D736" i="3"/>
  <c r="E735" i="3"/>
  <c r="D735" i="3"/>
  <c r="E734" i="3"/>
  <c r="D734" i="3"/>
  <c r="E733" i="3"/>
  <c r="D733" i="3"/>
  <c r="E732" i="3"/>
  <c r="D732" i="3"/>
  <c r="E731" i="3"/>
  <c r="D731" i="3"/>
  <c r="E730" i="3"/>
  <c r="D730" i="3"/>
  <c r="E729" i="3"/>
  <c r="D729" i="3"/>
  <c r="E728" i="3"/>
  <c r="D728" i="3"/>
  <c r="E727" i="3"/>
  <c r="D727" i="3"/>
  <c r="E726" i="3"/>
  <c r="D726" i="3"/>
  <c r="E725" i="3"/>
  <c r="D725" i="3"/>
  <c r="E724" i="3"/>
  <c r="D724" i="3"/>
  <c r="E723" i="3"/>
  <c r="D723" i="3"/>
  <c r="E722" i="3"/>
  <c r="D722" i="3"/>
  <c r="E721" i="3"/>
  <c r="D721" i="3"/>
  <c r="E720" i="3"/>
  <c r="D720" i="3"/>
  <c r="E719" i="3"/>
  <c r="D719" i="3"/>
  <c r="E718" i="3"/>
  <c r="D718" i="3"/>
  <c r="E717" i="3"/>
  <c r="D717" i="3"/>
  <c r="E716" i="3"/>
  <c r="D716" i="3"/>
  <c r="E715" i="3"/>
  <c r="D715" i="3"/>
  <c r="E714" i="3"/>
  <c r="D714" i="3"/>
  <c r="E713" i="3"/>
  <c r="D713" i="3"/>
  <c r="E712" i="3"/>
  <c r="D712" i="3"/>
  <c r="E711" i="3"/>
  <c r="D711" i="3"/>
  <c r="E710" i="3"/>
  <c r="D710" i="3"/>
  <c r="E709" i="3"/>
  <c r="D709" i="3"/>
  <c r="E708" i="3"/>
  <c r="D708" i="3"/>
  <c r="E707" i="3"/>
  <c r="D707" i="3"/>
  <c r="E706" i="3"/>
  <c r="D706" i="3"/>
  <c r="E705" i="3"/>
  <c r="D705" i="3"/>
  <c r="E704" i="3"/>
  <c r="D704" i="3"/>
  <c r="E703" i="3"/>
  <c r="D703" i="3"/>
  <c r="E702" i="3"/>
  <c r="D702" i="3"/>
  <c r="E701" i="3"/>
  <c r="D701" i="3"/>
  <c r="E700" i="3"/>
  <c r="D700" i="3"/>
  <c r="E699" i="3"/>
  <c r="D699" i="3"/>
  <c r="E698" i="3"/>
  <c r="D698" i="3"/>
  <c r="E697" i="3"/>
  <c r="D697" i="3"/>
  <c r="E696" i="3"/>
  <c r="D696" i="3"/>
  <c r="E695" i="3"/>
  <c r="D695" i="3"/>
  <c r="E694" i="3"/>
  <c r="D694" i="3"/>
  <c r="E693" i="3"/>
  <c r="D693" i="3"/>
  <c r="E692" i="3"/>
  <c r="D692" i="3"/>
  <c r="E691" i="3"/>
  <c r="D691" i="3"/>
  <c r="E690" i="3"/>
  <c r="D690" i="3"/>
  <c r="E689" i="3"/>
  <c r="D689" i="3"/>
  <c r="E688" i="3"/>
  <c r="D688" i="3"/>
  <c r="E687" i="3"/>
  <c r="D687" i="3"/>
  <c r="E686" i="3"/>
  <c r="D686" i="3"/>
  <c r="E685" i="3"/>
  <c r="D685" i="3"/>
  <c r="E684" i="3"/>
  <c r="D684" i="3"/>
  <c r="E683" i="3"/>
  <c r="D683" i="3"/>
  <c r="E682" i="3"/>
  <c r="D682" i="3"/>
  <c r="E681" i="3"/>
  <c r="D681" i="3"/>
  <c r="E680" i="3"/>
  <c r="D680" i="3"/>
  <c r="E679" i="3"/>
  <c r="D679" i="3"/>
  <c r="E678" i="3"/>
  <c r="D678" i="3"/>
  <c r="E677" i="3"/>
  <c r="D677" i="3"/>
  <c r="E676" i="3"/>
  <c r="D676" i="3"/>
  <c r="E675" i="3"/>
  <c r="D675" i="3"/>
  <c r="E674" i="3"/>
  <c r="D674" i="3"/>
  <c r="E673" i="3"/>
  <c r="D673" i="3"/>
  <c r="E672" i="3"/>
  <c r="D672" i="3"/>
  <c r="E671" i="3"/>
  <c r="D671" i="3"/>
  <c r="E670" i="3"/>
  <c r="D670" i="3"/>
  <c r="E669" i="3"/>
  <c r="D669" i="3"/>
  <c r="E668" i="3"/>
  <c r="D668" i="3"/>
  <c r="E667" i="3"/>
  <c r="D667" i="3"/>
  <c r="E666" i="3"/>
  <c r="D666" i="3"/>
  <c r="E665" i="3"/>
  <c r="D665" i="3"/>
  <c r="E664" i="3"/>
  <c r="D664" i="3"/>
  <c r="E663" i="3"/>
  <c r="D663" i="3"/>
  <c r="E662" i="3"/>
  <c r="D662" i="3"/>
  <c r="E661" i="3"/>
  <c r="D661" i="3"/>
  <c r="E660" i="3"/>
  <c r="D660" i="3"/>
  <c r="E659" i="3"/>
  <c r="D659" i="3"/>
  <c r="E658" i="3"/>
  <c r="D658" i="3"/>
  <c r="E657" i="3"/>
  <c r="D657" i="3"/>
  <c r="E656" i="3"/>
  <c r="D656" i="3"/>
  <c r="E655" i="3"/>
  <c r="D655" i="3"/>
  <c r="E654" i="3"/>
  <c r="D654" i="3"/>
  <c r="E653" i="3"/>
  <c r="D653" i="3"/>
  <c r="E652" i="3"/>
  <c r="D652" i="3"/>
  <c r="E651" i="3"/>
  <c r="D651" i="3"/>
  <c r="E650" i="3"/>
  <c r="D650" i="3"/>
  <c r="E649" i="3"/>
  <c r="D649" i="3"/>
  <c r="E648" i="3"/>
  <c r="D648" i="3"/>
  <c r="E647" i="3"/>
  <c r="D647" i="3"/>
  <c r="E646" i="3"/>
  <c r="D646" i="3"/>
  <c r="E645" i="3"/>
  <c r="D645" i="3"/>
  <c r="E644" i="3"/>
  <c r="D644" i="3"/>
  <c r="E643" i="3"/>
  <c r="D643" i="3"/>
  <c r="E642" i="3"/>
  <c r="D642" i="3"/>
  <c r="E641" i="3"/>
  <c r="D641" i="3"/>
  <c r="E640" i="3"/>
  <c r="D640" i="3"/>
  <c r="E639" i="3"/>
  <c r="D639" i="3"/>
  <c r="E638" i="3"/>
  <c r="D638" i="3"/>
  <c r="E637" i="3"/>
  <c r="D637" i="3"/>
  <c r="E636" i="3"/>
  <c r="D636" i="3"/>
  <c r="E635" i="3"/>
  <c r="D635" i="3"/>
  <c r="E634" i="3"/>
  <c r="D634" i="3"/>
  <c r="E633" i="3"/>
  <c r="D633" i="3"/>
  <c r="E632" i="3"/>
  <c r="D632" i="3"/>
  <c r="E631" i="3"/>
  <c r="D631" i="3"/>
  <c r="E630" i="3"/>
  <c r="D630" i="3"/>
  <c r="E629" i="3"/>
  <c r="D629" i="3"/>
  <c r="E628" i="3"/>
  <c r="D628" i="3"/>
  <c r="E627" i="3"/>
  <c r="D627" i="3"/>
  <c r="E626" i="3"/>
  <c r="D626" i="3"/>
  <c r="E625" i="3"/>
  <c r="D625" i="3"/>
  <c r="E624" i="3"/>
  <c r="D624" i="3"/>
  <c r="E623" i="3"/>
  <c r="D623" i="3"/>
  <c r="E622" i="3"/>
  <c r="D622" i="3"/>
  <c r="E621" i="3"/>
  <c r="D621" i="3"/>
  <c r="E620" i="3"/>
  <c r="D620" i="3"/>
  <c r="E619" i="3"/>
  <c r="D619" i="3"/>
  <c r="E618" i="3"/>
  <c r="D618" i="3"/>
  <c r="E617" i="3"/>
  <c r="D617" i="3"/>
  <c r="E616" i="3"/>
  <c r="D616" i="3"/>
  <c r="E615" i="3"/>
  <c r="D615" i="3"/>
  <c r="E614" i="3"/>
  <c r="D614" i="3"/>
  <c r="E613" i="3"/>
  <c r="D613" i="3"/>
  <c r="E612" i="3"/>
  <c r="D612" i="3"/>
  <c r="E611" i="3"/>
  <c r="D611" i="3"/>
  <c r="E610" i="3"/>
  <c r="D610" i="3"/>
  <c r="E609" i="3"/>
  <c r="D609" i="3"/>
  <c r="E608" i="3"/>
  <c r="D608" i="3"/>
  <c r="E607" i="3"/>
  <c r="D607" i="3"/>
  <c r="E606" i="3"/>
  <c r="D606" i="3"/>
  <c r="E605" i="3"/>
  <c r="D605" i="3"/>
  <c r="E604" i="3"/>
  <c r="D604" i="3"/>
  <c r="E603" i="3"/>
  <c r="D603" i="3"/>
  <c r="E602" i="3"/>
  <c r="D602" i="3"/>
  <c r="E601" i="3"/>
  <c r="D601" i="3"/>
  <c r="E600" i="3"/>
  <c r="D600" i="3"/>
  <c r="E599" i="3"/>
  <c r="D599" i="3"/>
  <c r="E598" i="3"/>
  <c r="D598" i="3"/>
  <c r="E597" i="3"/>
  <c r="D597" i="3"/>
  <c r="E596" i="3"/>
  <c r="D596" i="3"/>
  <c r="E595" i="3"/>
  <c r="D595" i="3"/>
  <c r="E594" i="3"/>
  <c r="D594" i="3"/>
  <c r="E593" i="3"/>
  <c r="D593" i="3"/>
  <c r="E592" i="3"/>
  <c r="D592" i="3"/>
  <c r="E591" i="3"/>
  <c r="D591" i="3"/>
  <c r="E590" i="3"/>
  <c r="D590" i="3"/>
  <c r="E589" i="3"/>
  <c r="D589" i="3"/>
  <c r="E588" i="3"/>
  <c r="D588" i="3"/>
  <c r="E587" i="3"/>
  <c r="D587" i="3"/>
  <c r="E586" i="3"/>
  <c r="D586" i="3"/>
  <c r="E585" i="3"/>
  <c r="D585" i="3"/>
  <c r="E584" i="3"/>
  <c r="D584" i="3"/>
  <c r="E583" i="3"/>
  <c r="D583" i="3"/>
  <c r="E582" i="3"/>
  <c r="D582" i="3"/>
  <c r="E581" i="3"/>
  <c r="D581" i="3"/>
  <c r="E580" i="3"/>
  <c r="D580" i="3"/>
  <c r="E579" i="3"/>
  <c r="D579" i="3"/>
  <c r="E578" i="3"/>
  <c r="D578" i="3"/>
  <c r="E577" i="3"/>
  <c r="D577" i="3"/>
  <c r="E576" i="3"/>
  <c r="D576" i="3"/>
  <c r="E575" i="3"/>
  <c r="D575" i="3"/>
  <c r="E574" i="3"/>
  <c r="D574" i="3"/>
  <c r="E573" i="3"/>
  <c r="D573" i="3"/>
  <c r="E572" i="3"/>
  <c r="D572" i="3"/>
  <c r="E571" i="3"/>
  <c r="D571" i="3"/>
  <c r="E570" i="3"/>
  <c r="D570" i="3"/>
  <c r="E569" i="3"/>
  <c r="D569" i="3"/>
  <c r="E568" i="3"/>
  <c r="D568" i="3"/>
  <c r="E567" i="3"/>
  <c r="D567" i="3"/>
  <c r="E566" i="3"/>
  <c r="D566" i="3"/>
  <c r="E565" i="3"/>
  <c r="D565" i="3"/>
  <c r="E564" i="3"/>
  <c r="D564" i="3"/>
  <c r="E563" i="3"/>
  <c r="D563" i="3"/>
  <c r="E562" i="3"/>
  <c r="D562" i="3"/>
  <c r="E561" i="3"/>
  <c r="D561" i="3"/>
  <c r="E560" i="3"/>
  <c r="D560" i="3"/>
  <c r="E559" i="3"/>
  <c r="D559" i="3"/>
  <c r="E558" i="3"/>
  <c r="D558" i="3"/>
  <c r="E557" i="3"/>
  <c r="D557" i="3"/>
  <c r="E556" i="3"/>
  <c r="D556" i="3"/>
  <c r="E555" i="3"/>
  <c r="D555" i="3"/>
  <c r="E554" i="3"/>
  <c r="D554" i="3"/>
  <c r="E553" i="3"/>
  <c r="D553" i="3"/>
  <c r="E552" i="3"/>
  <c r="D552" i="3"/>
  <c r="E551" i="3"/>
  <c r="D551" i="3"/>
  <c r="E550" i="3"/>
  <c r="D550" i="3"/>
  <c r="E549" i="3"/>
  <c r="D549" i="3"/>
  <c r="E548" i="3"/>
  <c r="D548" i="3"/>
  <c r="E547" i="3"/>
  <c r="D547" i="3"/>
  <c r="E546" i="3"/>
  <c r="D546" i="3"/>
  <c r="E545" i="3"/>
  <c r="D545" i="3"/>
  <c r="E544" i="3"/>
  <c r="D544" i="3"/>
  <c r="E543" i="3"/>
  <c r="D543" i="3"/>
  <c r="E542" i="3"/>
  <c r="D542" i="3"/>
  <c r="E541" i="3"/>
  <c r="D541" i="3"/>
  <c r="E540" i="3"/>
  <c r="D540" i="3"/>
  <c r="E539" i="3"/>
  <c r="D539" i="3"/>
  <c r="E538" i="3"/>
  <c r="D538" i="3"/>
  <c r="E537" i="3"/>
  <c r="D537" i="3"/>
  <c r="E536" i="3"/>
  <c r="D536" i="3"/>
  <c r="E535" i="3"/>
  <c r="D535" i="3"/>
  <c r="E534" i="3"/>
  <c r="D534" i="3"/>
  <c r="E533" i="3"/>
  <c r="D533" i="3"/>
  <c r="E532" i="3"/>
  <c r="D532" i="3"/>
  <c r="E531" i="3"/>
  <c r="D531" i="3"/>
  <c r="E530" i="3"/>
  <c r="D530" i="3"/>
  <c r="E529" i="3"/>
  <c r="D529" i="3"/>
  <c r="E528" i="3"/>
  <c r="D528" i="3"/>
  <c r="E527" i="3"/>
  <c r="D527" i="3"/>
  <c r="E526" i="3"/>
  <c r="D526" i="3"/>
  <c r="E525" i="3"/>
  <c r="D525" i="3"/>
  <c r="E524" i="3"/>
  <c r="D524" i="3"/>
  <c r="E523" i="3"/>
  <c r="D523" i="3"/>
  <c r="E522" i="3"/>
  <c r="D522" i="3"/>
  <c r="E521" i="3"/>
  <c r="D521" i="3"/>
  <c r="E520" i="3"/>
  <c r="D520" i="3"/>
  <c r="E519" i="3"/>
  <c r="D519" i="3"/>
  <c r="E518" i="3"/>
  <c r="D518" i="3"/>
  <c r="E517" i="3"/>
  <c r="D517" i="3"/>
  <c r="E516" i="3"/>
  <c r="D516" i="3"/>
  <c r="E515" i="3"/>
  <c r="D515" i="3"/>
  <c r="E514" i="3"/>
  <c r="D514" i="3"/>
  <c r="E513" i="3"/>
  <c r="D513" i="3"/>
  <c r="E512" i="3"/>
  <c r="D512" i="3"/>
  <c r="E511" i="3"/>
  <c r="D511" i="3"/>
  <c r="E510" i="3"/>
  <c r="D510" i="3"/>
  <c r="E509" i="3"/>
  <c r="D509" i="3"/>
  <c r="E508" i="3"/>
  <c r="D508" i="3"/>
  <c r="E507" i="3"/>
  <c r="D507" i="3"/>
  <c r="E506" i="3"/>
  <c r="D506" i="3"/>
  <c r="E505" i="3"/>
  <c r="D505" i="3"/>
  <c r="E504" i="3"/>
  <c r="D504" i="3"/>
  <c r="E503" i="3"/>
  <c r="D503" i="3"/>
  <c r="E502" i="3"/>
  <c r="D502" i="3"/>
  <c r="E501" i="3"/>
  <c r="D501" i="3"/>
  <c r="E500" i="3"/>
  <c r="D500" i="3"/>
  <c r="E499" i="3"/>
  <c r="D499" i="3"/>
  <c r="E498" i="3"/>
  <c r="D498" i="3"/>
  <c r="E497" i="3"/>
  <c r="D497" i="3"/>
  <c r="E496" i="3"/>
  <c r="D496" i="3"/>
  <c r="E495" i="3"/>
  <c r="D495" i="3"/>
  <c r="E494" i="3"/>
  <c r="D494" i="3"/>
  <c r="E493" i="3"/>
  <c r="D493" i="3"/>
  <c r="E492" i="3"/>
  <c r="D492" i="3"/>
  <c r="E491" i="3"/>
  <c r="D491" i="3"/>
  <c r="E490" i="3"/>
  <c r="D490" i="3"/>
  <c r="E489" i="3"/>
  <c r="D489" i="3"/>
  <c r="E488" i="3"/>
  <c r="D488" i="3"/>
  <c r="E487" i="3"/>
  <c r="D487" i="3"/>
  <c r="E486" i="3"/>
  <c r="D486" i="3"/>
  <c r="E485" i="3"/>
  <c r="D485" i="3"/>
  <c r="E484" i="3"/>
  <c r="D484" i="3"/>
  <c r="E483" i="3"/>
  <c r="D483" i="3"/>
  <c r="E482" i="3"/>
  <c r="D482" i="3"/>
  <c r="E481" i="3"/>
  <c r="D481" i="3"/>
  <c r="E480" i="3"/>
  <c r="D480" i="3"/>
  <c r="E479" i="3"/>
  <c r="D479" i="3"/>
  <c r="E478" i="3"/>
  <c r="D478" i="3"/>
  <c r="E477" i="3"/>
  <c r="D477" i="3"/>
  <c r="E476" i="3"/>
  <c r="D476" i="3"/>
  <c r="E475" i="3"/>
  <c r="D475" i="3"/>
  <c r="E474" i="3"/>
  <c r="D474" i="3"/>
  <c r="E473" i="3"/>
  <c r="D473" i="3"/>
  <c r="E472" i="3"/>
  <c r="D472" i="3"/>
  <c r="E471" i="3"/>
  <c r="D471" i="3"/>
  <c r="E470" i="3"/>
  <c r="D470" i="3"/>
  <c r="E469" i="3"/>
  <c r="D469" i="3"/>
  <c r="E468" i="3"/>
  <c r="D468" i="3"/>
  <c r="E467" i="3"/>
  <c r="D467" i="3"/>
  <c r="E466" i="3"/>
  <c r="D466" i="3"/>
  <c r="E465" i="3"/>
  <c r="D465" i="3"/>
  <c r="E464" i="3"/>
  <c r="D464" i="3"/>
  <c r="E463" i="3"/>
  <c r="D463" i="3"/>
  <c r="E462" i="3"/>
  <c r="D462" i="3"/>
  <c r="E461" i="3"/>
  <c r="D461" i="3"/>
  <c r="E460" i="3"/>
  <c r="D460" i="3"/>
  <c r="E459" i="3"/>
  <c r="D459" i="3"/>
  <c r="E458" i="3"/>
  <c r="D458" i="3"/>
  <c r="E457" i="3"/>
  <c r="D457" i="3"/>
  <c r="E456" i="3"/>
  <c r="D456" i="3"/>
  <c r="E455" i="3"/>
  <c r="D455" i="3"/>
  <c r="E454" i="3"/>
  <c r="D454" i="3"/>
  <c r="E453" i="3"/>
  <c r="D453" i="3"/>
  <c r="E452" i="3"/>
  <c r="D452" i="3"/>
  <c r="E451" i="3"/>
  <c r="D451" i="3"/>
  <c r="E450" i="3"/>
  <c r="D450" i="3"/>
  <c r="E449" i="3"/>
  <c r="D449" i="3"/>
  <c r="E448" i="3"/>
  <c r="D448" i="3"/>
  <c r="E447" i="3"/>
  <c r="D447" i="3"/>
  <c r="E446" i="3"/>
  <c r="D446" i="3"/>
  <c r="E445" i="3"/>
  <c r="D445" i="3"/>
  <c r="E444" i="3"/>
  <c r="D444" i="3"/>
  <c r="E443" i="3"/>
  <c r="D443" i="3"/>
  <c r="E442" i="3"/>
  <c r="D442" i="3"/>
  <c r="E441" i="3"/>
  <c r="D441" i="3"/>
  <c r="E440" i="3"/>
  <c r="D440" i="3"/>
  <c r="E439" i="3"/>
  <c r="D439" i="3"/>
  <c r="E438" i="3"/>
  <c r="D438" i="3"/>
  <c r="E437" i="3"/>
  <c r="D437" i="3"/>
  <c r="E436" i="3"/>
  <c r="D436" i="3"/>
  <c r="E435" i="3"/>
  <c r="D435" i="3"/>
  <c r="E434" i="3"/>
  <c r="D434" i="3"/>
  <c r="E433" i="3"/>
  <c r="D433" i="3"/>
  <c r="E432" i="3"/>
  <c r="D432" i="3"/>
  <c r="E431" i="3"/>
  <c r="D431" i="3"/>
  <c r="E430" i="3"/>
  <c r="D430" i="3"/>
  <c r="E429" i="3"/>
  <c r="D429" i="3"/>
  <c r="E428" i="3"/>
  <c r="D428" i="3"/>
  <c r="E427" i="3"/>
  <c r="D427" i="3"/>
  <c r="E426" i="3"/>
  <c r="D426" i="3"/>
  <c r="E425" i="3"/>
  <c r="D425" i="3"/>
  <c r="E424" i="3"/>
  <c r="D424" i="3"/>
  <c r="E423" i="3"/>
  <c r="D423" i="3"/>
  <c r="E422" i="3"/>
  <c r="D422" i="3"/>
  <c r="E421" i="3"/>
  <c r="D421" i="3"/>
  <c r="E420" i="3"/>
  <c r="D420" i="3"/>
  <c r="E419" i="3"/>
  <c r="D419" i="3"/>
  <c r="E418" i="3"/>
  <c r="D418" i="3"/>
  <c r="E417" i="3"/>
  <c r="D417" i="3"/>
  <c r="E416" i="3"/>
  <c r="D416" i="3"/>
  <c r="E415" i="3"/>
  <c r="D415" i="3"/>
  <c r="E414" i="3"/>
  <c r="D414" i="3"/>
  <c r="E413" i="3"/>
  <c r="D413" i="3"/>
  <c r="E412" i="3"/>
  <c r="D412" i="3"/>
  <c r="E411" i="3"/>
  <c r="D411" i="3"/>
  <c r="E410" i="3"/>
  <c r="D410" i="3"/>
  <c r="E409" i="3"/>
  <c r="D409" i="3"/>
  <c r="E408" i="3"/>
  <c r="D408" i="3"/>
  <c r="E407" i="3"/>
  <c r="D407" i="3"/>
  <c r="E406" i="3"/>
  <c r="D406" i="3"/>
  <c r="E405" i="3"/>
  <c r="D405" i="3"/>
  <c r="E404" i="3"/>
  <c r="D404" i="3"/>
  <c r="E403" i="3"/>
  <c r="D403" i="3"/>
  <c r="E402" i="3"/>
  <c r="D402" i="3"/>
  <c r="E401" i="3"/>
  <c r="D401" i="3"/>
  <c r="E400" i="3"/>
  <c r="D400" i="3"/>
  <c r="E399" i="3"/>
  <c r="D399" i="3"/>
  <c r="E398" i="3"/>
  <c r="D398" i="3"/>
  <c r="E397" i="3"/>
  <c r="D397" i="3"/>
  <c r="E396" i="3"/>
  <c r="D396" i="3"/>
  <c r="E395" i="3"/>
  <c r="D395" i="3"/>
  <c r="E394" i="3"/>
  <c r="D394" i="3"/>
  <c r="E393" i="3"/>
  <c r="D393" i="3"/>
  <c r="E392" i="3"/>
  <c r="D392" i="3"/>
  <c r="E391" i="3"/>
  <c r="D391" i="3"/>
  <c r="E390" i="3"/>
  <c r="D390" i="3"/>
  <c r="E389" i="3"/>
  <c r="D389" i="3"/>
  <c r="E388" i="3"/>
  <c r="D388" i="3"/>
  <c r="E387" i="3"/>
  <c r="D387" i="3"/>
  <c r="E386" i="3"/>
  <c r="D386" i="3"/>
  <c r="E385" i="3"/>
  <c r="D385" i="3"/>
  <c r="E384" i="3"/>
  <c r="D384" i="3"/>
  <c r="E383" i="3"/>
  <c r="D383" i="3"/>
  <c r="E382" i="3"/>
  <c r="D382" i="3"/>
  <c r="E381" i="3"/>
  <c r="D381" i="3"/>
  <c r="E380" i="3"/>
  <c r="D380" i="3"/>
  <c r="E379" i="3"/>
  <c r="D379" i="3"/>
  <c r="E378" i="3"/>
  <c r="D378" i="3"/>
  <c r="E377" i="3"/>
  <c r="D377" i="3"/>
  <c r="E376" i="3"/>
  <c r="D376" i="3"/>
  <c r="E375" i="3"/>
  <c r="D375" i="3"/>
  <c r="E374" i="3"/>
  <c r="D374" i="3"/>
  <c r="E373" i="3"/>
  <c r="D373" i="3"/>
  <c r="E372" i="3"/>
  <c r="D372" i="3"/>
  <c r="E371" i="3"/>
  <c r="D371" i="3"/>
  <c r="E370" i="3"/>
  <c r="D370" i="3"/>
  <c r="E369" i="3"/>
  <c r="D369" i="3"/>
  <c r="E368" i="3"/>
  <c r="D368" i="3"/>
  <c r="E367" i="3"/>
  <c r="D367" i="3"/>
  <c r="E366" i="3"/>
  <c r="D366" i="3"/>
  <c r="E365" i="3"/>
  <c r="D365" i="3"/>
  <c r="E364" i="3"/>
  <c r="D364" i="3"/>
  <c r="E363" i="3"/>
  <c r="D363" i="3"/>
  <c r="E362" i="3"/>
  <c r="D362" i="3"/>
  <c r="E361" i="3"/>
  <c r="D361" i="3"/>
  <c r="E360" i="3"/>
  <c r="D360" i="3"/>
  <c r="E359" i="3"/>
  <c r="D359" i="3"/>
  <c r="E358" i="3"/>
  <c r="D358" i="3"/>
  <c r="E357" i="3"/>
  <c r="D357" i="3"/>
  <c r="E356" i="3"/>
  <c r="D356" i="3"/>
  <c r="E355" i="3"/>
  <c r="D355" i="3"/>
  <c r="E354" i="3"/>
  <c r="D354" i="3"/>
  <c r="E353" i="3"/>
  <c r="D353" i="3"/>
  <c r="E352" i="3"/>
  <c r="D352" i="3"/>
  <c r="E351" i="3"/>
  <c r="D351" i="3"/>
  <c r="E350" i="3"/>
  <c r="D350" i="3"/>
  <c r="E349" i="3"/>
  <c r="D349" i="3"/>
  <c r="E348" i="3"/>
  <c r="D348" i="3"/>
  <c r="E347" i="3"/>
  <c r="D347" i="3"/>
  <c r="E346" i="3"/>
  <c r="D346" i="3"/>
  <c r="E345" i="3"/>
  <c r="D345" i="3"/>
  <c r="E344" i="3"/>
  <c r="D344" i="3"/>
  <c r="E343" i="3"/>
  <c r="D343" i="3"/>
  <c r="E342" i="3"/>
  <c r="D342" i="3"/>
  <c r="E341" i="3"/>
  <c r="D341" i="3"/>
  <c r="E340" i="3"/>
  <c r="D340" i="3"/>
  <c r="E339" i="3"/>
  <c r="D339" i="3"/>
  <c r="E338" i="3"/>
  <c r="D338" i="3"/>
  <c r="E337" i="3"/>
  <c r="D337" i="3"/>
  <c r="E336" i="3"/>
  <c r="D336" i="3"/>
  <c r="E335" i="3"/>
  <c r="D335" i="3"/>
  <c r="E334" i="3"/>
  <c r="D334" i="3"/>
  <c r="E333" i="3"/>
  <c r="D333" i="3"/>
  <c r="E332" i="3"/>
  <c r="D332" i="3"/>
  <c r="E331" i="3"/>
  <c r="D331" i="3"/>
  <c r="E330" i="3"/>
  <c r="D330" i="3"/>
  <c r="E329" i="3"/>
  <c r="D329" i="3"/>
  <c r="E328" i="3"/>
  <c r="D328" i="3"/>
  <c r="E327" i="3"/>
  <c r="D327" i="3"/>
  <c r="E326" i="3"/>
  <c r="D326" i="3"/>
  <c r="E325" i="3"/>
  <c r="D325" i="3"/>
  <c r="E324" i="3"/>
  <c r="D324" i="3"/>
  <c r="E323" i="3"/>
  <c r="D323" i="3"/>
  <c r="E322" i="3"/>
  <c r="D322" i="3"/>
  <c r="E321" i="3"/>
  <c r="D321" i="3"/>
  <c r="E320" i="3"/>
  <c r="D320" i="3"/>
  <c r="E319" i="3"/>
  <c r="D319" i="3"/>
  <c r="E318" i="3"/>
  <c r="D318" i="3"/>
  <c r="E317" i="3"/>
  <c r="D317" i="3"/>
  <c r="E316" i="3"/>
  <c r="D316" i="3"/>
  <c r="E315" i="3"/>
  <c r="D315" i="3"/>
  <c r="E314" i="3"/>
  <c r="D314" i="3"/>
  <c r="E313" i="3"/>
  <c r="D313" i="3"/>
  <c r="E312" i="3"/>
  <c r="D312" i="3"/>
  <c r="E311" i="3"/>
  <c r="D311" i="3"/>
  <c r="E310" i="3"/>
  <c r="D310" i="3"/>
  <c r="E309" i="3"/>
  <c r="D309" i="3"/>
  <c r="E308" i="3"/>
  <c r="D308" i="3"/>
  <c r="E307" i="3"/>
  <c r="D307" i="3"/>
  <c r="E306" i="3"/>
  <c r="D306" i="3"/>
  <c r="E305" i="3"/>
  <c r="D305" i="3"/>
  <c r="E304" i="3"/>
  <c r="D304" i="3"/>
  <c r="E303" i="3"/>
  <c r="D303" i="3"/>
  <c r="E302" i="3"/>
  <c r="D302" i="3"/>
  <c r="E301" i="3"/>
  <c r="D301" i="3"/>
  <c r="E300" i="3"/>
  <c r="D300" i="3"/>
  <c r="E299" i="3"/>
  <c r="D299" i="3"/>
  <c r="E298" i="3"/>
  <c r="D298" i="3"/>
  <c r="E297" i="3"/>
  <c r="D297" i="3"/>
  <c r="E296" i="3"/>
  <c r="D296" i="3"/>
  <c r="E295" i="3"/>
  <c r="D295" i="3"/>
  <c r="E294" i="3"/>
  <c r="D294" i="3"/>
  <c r="E293" i="3"/>
  <c r="D293" i="3"/>
  <c r="E292" i="3"/>
  <c r="D292" i="3"/>
  <c r="E291" i="3"/>
  <c r="D291" i="3"/>
  <c r="E290" i="3"/>
  <c r="D290" i="3"/>
  <c r="E289" i="3"/>
  <c r="D289" i="3"/>
  <c r="E288" i="3"/>
  <c r="D288" i="3"/>
  <c r="E287" i="3"/>
  <c r="D287" i="3"/>
  <c r="E286" i="3"/>
  <c r="D286" i="3"/>
  <c r="E285" i="3"/>
  <c r="D285" i="3"/>
  <c r="E284" i="3"/>
  <c r="D284" i="3"/>
  <c r="E283" i="3"/>
  <c r="D283" i="3"/>
  <c r="E282" i="3"/>
  <c r="D282" i="3"/>
  <c r="E281" i="3"/>
  <c r="D281" i="3"/>
  <c r="E280" i="3"/>
  <c r="D280" i="3"/>
  <c r="E279" i="3"/>
  <c r="D279" i="3"/>
  <c r="E278" i="3"/>
  <c r="D278" i="3"/>
  <c r="E277" i="3"/>
  <c r="D277" i="3"/>
  <c r="E276" i="3"/>
  <c r="D276" i="3"/>
  <c r="E275" i="3"/>
  <c r="D275" i="3"/>
  <c r="E274" i="3"/>
  <c r="D274" i="3"/>
  <c r="E273" i="3"/>
  <c r="D273" i="3"/>
  <c r="E272" i="3"/>
  <c r="D272" i="3"/>
  <c r="E271" i="3"/>
  <c r="D271" i="3"/>
  <c r="E270" i="3"/>
  <c r="D270" i="3"/>
  <c r="E269" i="3"/>
  <c r="D269" i="3"/>
  <c r="E268" i="3"/>
  <c r="D268" i="3"/>
  <c r="E267" i="3"/>
  <c r="D267" i="3"/>
  <c r="E266" i="3"/>
  <c r="D266" i="3"/>
  <c r="E265" i="3"/>
  <c r="D265" i="3"/>
  <c r="E264" i="3"/>
  <c r="D264" i="3"/>
  <c r="E263" i="3"/>
  <c r="D263" i="3"/>
  <c r="E262" i="3"/>
  <c r="D262" i="3"/>
  <c r="E261" i="3"/>
  <c r="D261" i="3"/>
  <c r="E260" i="3"/>
  <c r="D260" i="3"/>
  <c r="E259" i="3"/>
  <c r="D259" i="3"/>
  <c r="E258" i="3"/>
  <c r="D258" i="3"/>
  <c r="E257" i="3"/>
  <c r="D257" i="3"/>
  <c r="E256" i="3"/>
  <c r="D256" i="3"/>
  <c r="E255" i="3"/>
  <c r="D255" i="3"/>
  <c r="E254" i="3"/>
  <c r="D254" i="3"/>
  <c r="E253" i="3"/>
  <c r="D253" i="3"/>
  <c r="E252" i="3"/>
  <c r="D252" i="3"/>
  <c r="E251" i="3"/>
  <c r="D251" i="3"/>
  <c r="E250" i="3"/>
  <c r="D250" i="3"/>
  <c r="E249" i="3"/>
  <c r="D249" i="3"/>
  <c r="E248" i="3"/>
  <c r="D248" i="3"/>
  <c r="E247" i="3"/>
  <c r="D247" i="3"/>
  <c r="E246" i="3"/>
  <c r="D246" i="3"/>
  <c r="E245" i="3"/>
  <c r="D245" i="3"/>
  <c r="E244" i="3"/>
  <c r="D244" i="3"/>
  <c r="E243" i="3"/>
  <c r="D243" i="3"/>
  <c r="E242" i="3"/>
  <c r="D242" i="3"/>
  <c r="E241" i="3"/>
  <c r="D241" i="3"/>
  <c r="E240" i="3"/>
  <c r="D240" i="3"/>
  <c r="E239" i="3"/>
  <c r="D239" i="3"/>
  <c r="E238" i="3"/>
  <c r="D238" i="3"/>
  <c r="E237" i="3"/>
  <c r="D237" i="3"/>
  <c r="E236" i="3"/>
  <c r="D236" i="3"/>
  <c r="E235" i="3"/>
  <c r="D235" i="3"/>
  <c r="E234" i="3"/>
  <c r="D234" i="3"/>
  <c r="E233" i="3"/>
  <c r="D233" i="3"/>
  <c r="E232" i="3"/>
  <c r="D232" i="3"/>
  <c r="E231" i="3"/>
  <c r="D231" i="3"/>
  <c r="E230" i="3"/>
  <c r="D230" i="3"/>
  <c r="E229" i="3"/>
  <c r="D229" i="3"/>
  <c r="E228" i="3"/>
  <c r="D228" i="3"/>
  <c r="E227" i="3"/>
  <c r="D227" i="3"/>
  <c r="E226" i="3"/>
  <c r="D226" i="3"/>
  <c r="E225" i="3"/>
  <c r="D225" i="3"/>
  <c r="E224" i="3"/>
  <c r="D224" i="3"/>
  <c r="E223" i="3"/>
  <c r="D223" i="3"/>
  <c r="E222" i="3"/>
  <c r="D222" i="3"/>
  <c r="E221" i="3"/>
  <c r="D221" i="3"/>
  <c r="E220" i="3"/>
  <c r="D220" i="3"/>
  <c r="E219" i="3"/>
  <c r="D219" i="3"/>
  <c r="E218" i="3"/>
  <c r="D218" i="3"/>
  <c r="E217" i="3"/>
  <c r="D217" i="3"/>
  <c r="E216" i="3"/>
  <c r="D216" i="3"/>
  <c r="E215" i="3"/>
  <c r="D215" i="3"/>
  <c r="E214" i="3"/>
  <c r="D214" i="3"/>
  <c r="E213" i="3"/>
  <c r="D213" i="3"/>
  <c r="E212" i="3"/>
  <c r="D212" i="3"/>
  <c r="E211" i="3"/>
  <c r="D211" i="3"/>
  <c r="E210" i="3"/>
  <c r="D210" i="3"/>
  <c r="E209" i="3"/>
  <c r="D209" i="3"/>
  <c r="E208" i="3"/>
  <c r="D208" i="3"/>
  <c r="E207" i="3"/>
  <c r="D207" i="3"/>
  <c r="E206" i="3"/>
  <c r="D206" i="3"/>
  <c r="E205" i="3"/>
  <c r="D205" i="3"/>
  <c r="E204" i="3"/>
  <c r="D204" i="3"/>
  <c r="E203" i="3"/>
  <c r="D203" i="3"/>
  <c r="E202" i="3"/>
  <c r="D202" i="3"/>
  <c r="E201" i="3"/>
  <c r="D201" i="3"/>
  <c r="E200" i="3"/>
  <c r="D200" i="3"/>
  <c r="E199" i="3"/>
  <c r="D199" i="3"/>
  <c r="E198" i="3"/>
  <c r="D198" i="3"/>
  <c r="E197" i="3"/>
  <c r="D197" i="3"/>
  <c r="E196" i="3"/>
  <c r="D196" i="3"/>
  <c r="E195" i="3"/>
  <c r="D195" i="3"/>
  <c r="E194" i="3"/>
  <c r="D194" i="3"/>
  <c r="E193" i="3"/>
  <c r="D193" i="3"/>
  <c r="E192" i="3"/>
  <c r="D192" i="3"/>
  <c r="E191" i="3"/>
  <c r="D191" i="3"/>
  <c r="E190" i="3"/>
  <c r="D190" i="3"/>
  <c r="E189" i="3"/>
  <c r="D189" i="3"/>
  <c r="E188" i="3"/>
  <c r="D188" i="3"/>
  <c r="E187" i="3"/>
  <c r="D187" i="3"/>
  <c r="E186" i="3"/>
  <c r="D186" i="3"/>
  <c r="E185" i="3"/>
  <c r="D185" i="3"/>
  <c r="E184" i="3"/>
  <c r="D184" i="3"/>
  <c r="E183" i="3"/>
  <c r="D183" i="3"/>
  <c r="E182" i="3"/>
  <c r="D182" i="3"/>
  <c r="E181" i="3"/>
  <c r="D181" i="3"/>
  <c r="E180" i="3"/>
  <c r="D180" i="3"/>
  <c r="E179" i="3"/>
  <c r="D179" i="3"/>
  <c r="E178" i="3"/>
  <c r="D178" i="3"/>
  <c r="E177" i="3"/>
  <c r="D177" i="3"/>
  <c r="E176" i="3"/>
  <c r="D176" i="3"/>
  <c r="E175" i="3"/>
  <c r="D175" i="3"/>
  <c r="E174" i="3"/>
  <c r="D174" i="3"/>
  <c r="E173" i="3"/>
  <c r="D173" i="3"/>
  <c r="E172" i="3"/>
  <c r="D172" i="3"/>
  <c r="E171" i="3"/>
  <c r="D171" i="3"/>
  <c r="E170" i="3"/>
  <c r="D170" i="3"/>
  <c r="E169" i="3"/>
  <c r="D169" i="3"/>
  <c r="E168" i="3"/>
  <c r="D168" i="3"/>
  <c r="E167" i="3"/>
  <c r="D167" i="3"/>
  <c r="E166" i="3"/>
  <c r="D166" i="3"/>
  <c r="E165" i="3"/>
  <c r="D165" i="3"/>
  <c r="E164" i="3"/>
  <c r="D164" i="3"/>
  <c r="E163" i="3"/>
  <c r="D163" i="3"/>
  <c r="E162" i="3"/>
  <c r="D162" i="3"/>
  <c r="E161" i="3"/>
  <c r="D161" i="3"/>
  <c r="E160" i="3"/>
  <c r="D160" i="3"/>
  <c r="E159" i="3"/>
  <c r="D159" i="3"/>
  <c r="E158" i="3"/>
  <c r="D158" i="3"/>
  <c r="E157" i="3"/>
  <c r="D157" i="3"/>
  <c r="E156" i="3"/>
  <c r="D156" i="3"/>
  <c r="E155" i="3"/>
  <c r="D155" i="3"/>
  <c r="E154" i="3"/>
  <c r="D154" i="3"/>
  <c r="E153" i="3"/>
  <c r="D153" i="3"/>
  <c r="E152" i="3"/>
  <c r="D152" i="3"/>
  <c r="E151" i="3"/>
  <c r="D151" i="3"/>
  <c r="E150" i="3"/>
  <c r="D150" i="3"/>
  <c r="E149" i="3"/>
  <c r="D149" i="3"/>
  <c r="E148" i="3"/>
  <c r="D148" i="3"/>
  <c r="E147" i="3"/>
  <c r="D147" i="3"/>
  <c r="E146" i="3"/>
  <c r="D146" i="3"/>
  <c r="E145" i="3"/>
  <c r="D145" i="3"/>
  <c r="E144" i="3"/>
  <c r="D144" i="3"/>
  <c r="E143" i="3"/>
  <c r="D143" i="3"/>
  <c r="E142" i="3"/>
  <c r="D142" i="3"/>
  <c r="E141" i="3"/>
  <c r="D141" i="3"/>
  <c r="E140" i="3"/>
  <c r="D140" i="3"/>
  <c r="E139" i="3"/>
  <c r="D139" i="3"/>
  <c r="E138" i="3"/>
  <c r="D138" i="3"/>
  <c r="E137" i="3"/>
  <c r="D137" i="3"/>
  <c r="E136" i="3"/>
  <c r="D136" i="3"/>
  <c r="E135" i="3"/>
  <c r="D135" i="3"/>
  <c r="E134" i="3"/>
  <c r="D134" i="3"/>
  <c r="E133" i="3"/>
  <c r="D133" i="3"/>
  <c r="E132" i="3"/>
  <c r="D132" i="3"/>
  <c r="E131" i="3"/>
  <c r="D131" i="3"/>
  <c r="E130" i="3"/>
  <c r="D130" i="3"/>
  <c r="E129" i="3"/>
  <c r="D129" i="3"/>
  <c r="E128" i="3"/>
  <c r="D128" i="3"/>
  <c r="E127" i="3"/>
  <c r="D127" i="3"/>
  <c r="E126" i="3"/>
  <c r="D126" i="3"/>
  <c r="E125" i="3"/>
  <c r="D125" i="3"/>
  <c r="E124" i="3"/>
  <c r="D124" i="3"/>
  <c r="E123" i="3"/>
  <c r="D123" i="3"/>
  <c r="E122" i="3"/>
  <c r="D122" i="3"/>
  <c r="E121" i="3"/>
  <c r="D121" i="3"/>
  <c r="E120" i="3"/>
  <c r="D120" i="3"/>
  <c r="E119" i="3"/>
  <c r="D119" i="3"/>
  <c r="E118" i="3"/>
  <c r="D118" i="3"/>
  <c r="E117" i="3"/>
  <c r="D117" i="3"/>
  <c r="E116" i="3"/>
  <c r="D116" i="3"/>
  <c r="E115" i="3"/>
  <c r="D115" i="3"/>
  <c r="E114" i="3"/>
  <c r="D114" i="3"/>
  <c r="E113" i="3"/>
  <c r="D113" i="3"/>
  <c r="E112" i="3"/>
  <c r="D112" i="3"/>
  <c r="E111" i="3"/>
  <c r="D111" i="3"/>
  <c r="E110" i="3"/>
  <c r="D110" i="3"/>
  <c r="E109" i="3"/>
  <c r="D109" i="3"/>
  <c r="E108" i="3"/>
  <c r="D108" i="3"/>
  <c r="E107" i="3"/>
  <c r="D107" i="3"/>
  <c r="E106" i="3"/>
  <c r="D106" i="3"/>
  <c r="E105" i="3"/>
  <c r="D105" i="3"/>
  <c r="E104" i="3"/>
  <c r="D104" i="3"/>
  <c r="E103" i="3"/>
  <c r="D103" i="3"/>
  <c r="E102" i="3"/>
  <c r="D102" i="3"/>
  <c r="E101" i="3"/>
  <c r="D101" i="3"/>
  <c r="E100" i="3"/>
  <c r="D100" i="3"/>
  <c r="E99" i="3"/>
  <c r="D99" i="3"/>
  <c r="E98" i="3"/>
  <c r="D98" i="3"/>
  <c r="E97" i="3"/>
  <c r="D97" i="3"/>
  <c r="E96" i="3"/>
  <c r="D96" i="3"/>
  <c r="E95" i="3"/>
  <c r="D95" i="3"/>
  <c r="E94" i="3"/>
  <c r="D94" i="3"/>
  <c r="E93" i="3"/>
  <c r="D93" i="3"/>
  <c r="E92" i="3"/>
  <c r="D92" i="3"/>
  <c r="E91" i="3"/>
  <c r="D91" i="3"/>
  <c r="E90" i="3"/>
  <c r="D90" i="3"/>
  <c r="E89" i="3"/>
  <c r="D89" i="3"/>
  <c r="E88" i="3"/>
  <c r="D88" i="3"/>
  <c r="E87" i="3"/>
  <c r="D87" i="3"/>
  <c r="E86" i="3"/>
  <c r="D86" i="3"/>
  <c r="E85" i="3"/>
  <c r="D85" i="3"/>
  <c r="E84" i="3"/>
  <c r="D84" i="3"/>
  <c r="E83" i="3"/>
  <c r="D83" i="3"/>
  <c r="E82" i="3"/>
  <c r="D82" i="3"/>
  <c r="E81" i="3"/>
  <c r="D81" i="3"/>
  <c r="E80" i="3"/>
  <c r="D80" i="3"/>
  <c r="E79" i="3"/>
  <c r="D79" i="3"/>
  <c r="E78" i="3"/>
  <c r="D78" i="3"/>
  <c r="E77" i="3"/>
  <c r="D77" i="3"/>
  <c r="E76" i="3"/>
  <c r="D76" i="3"/>
  <c r="E75" i="3"/>
  <c r="D75" i="3"/>
  <c r="E74" i="3"/>
  <c r="D74" i="3"/>
  <c r="E73" i="3"/>
  <c r="D73" i="3"/>
  <c r="E72" i="3"/>
  <c r="D72" i="3"/>
  <c r="E71" i="3"/>
  <c r="D71" i="3"/>
  <c r="E70" i="3"/>
  <c r="D70" i="3"/>
  <c r="E69" i="3"/>
  <c r="D69" i="3"/>
  <c r="E68" i="3"/>
  <c r="D68" i="3"/>
  <c r="E67" i="3"/>
  <c r="D67" i="3"/>
  <c r="E66" i="3"/>
  <c r="D66" i="3"/>
  <c r="E65" i="3"/>
  <c r="D65" i="3"/>
  <c r="E64" i="3"/>
  <c r="D64" i="3"/>
  <c r="E63" i="3"/>
  <c r="D63" i="3"/>
  <c r="E62" i="3"/>
  <c r="D62" i="3"/>
  <c r="E61" i="3"/>
  <c r="D61" i="3"/>
  <c r="E60" i="3"/>
  <c r="D60" i="3"/>
  <c r="E59" i="3"/>
  <c r="D59" i="3"/>
  <c r="E58" i="3"/>
  <c r="D58" i="3"/>
  <c r="E57" i="3"/>
  <c r="D57" i="3"/>
  <c r="E56" i="3"/>
  <c r="D56" i="3"/>
  <c r="E55" i="3"/>
  <c r="D55" i="3"/>
  <c r="E54" i="3"/>
  <c r="D54" i="3"/>
  <c r="E53" i="3"/>
  <c r="D53" i="3"/>
  <c r="E52" i="3"/>
  <c r="D52" i="3"/>
  <c r="E51" i="3"/>
  <c r="D51" i="3"/>
  <c r="E50" i="3"/>
  <c r="D50" i="3"/>
  <c r="E49" i="3"/>
  <c r="D49" i="3"/>
  <c r="E48" i="3"/>
  <c r="D48" i="3"/>
  <c r="E47" i="3"/>
  <c r="D47" i="3"/>
  <c r="E46" i="3"/>
  <c r="D46" i="3"/>
  <c r="E45" i="3"/>
  <c r="D45" i="3"/>
  <c r="E44" i="3"/>
  <c r="D44" i="3"/>
  <c r="E43" i="3"/>
  <c r="D43" i="3"/>
  <c r="E42" i="3"/>
  <c r="D42" i="3"/>
  <c r="E41" i="3"/>
  <c r="D41" i="3"/>
  <c r="E40" i="3"/>
  <c r="D40" i="3"/>
  <c r="E39" i="3"/>
  <c r="D39" i="3"/>
  <c r="E38" i="3"/>
  <c r="D38" i="3"/>
  <c r="E37" i="3"/>
  <c r="D37" i="3"/>
  <c r="E36" i="3"/>
  <c r="D36" i="3"/>
  <c r="E35" i="3"/>
  <c r="D35" i="3"/>
  <c r="E34" i="3"/>
  <c r="D34" i="3"/>
  <c r="E33" i="3"/>
  <c r="D33" i="3"/>
  <c r="E32" i="3"/>
  <c r="D32" i="3"/>
  <c r="E31" i="3"/>
  <c r="D31" i="3"/>
  <c r="E30" i="3"/>
  <c r="D30" i="3"/>
  <c r="E29" i="3"/>
  <c r="D29" i="3"/>
  <c r="E28" i="3"/>
  <c r="D28" i="3"/>
  <c r="E27" i="3"/>
  <c r="D27" i="3"/>
  <c r="E26" i="3"/>
  <c r="D26" i="3"/>
  <c r="E25" i="3"/>
  <c r="D25" i="3"/>
  <c r="E24" i="3"/>
  <c r="D24" i="3"/>
  <c r="E23" i="3"/>
  <c r="D23" i="3"/>
  <c r="E22" i="3"/>
  <c r="D22" i="3"/>
  <c r="E21" i="3"/>
  <c r="D21" i="3"/>
  <c r="E20" i="3"/>
  <c r="D20" i="3"/>
  <c r="E19" i="3"/>
  <c r="D19" i="3"/>
  <c r="E18" i="3"/>
  <c r="D18" i="3"/>
  <c r="E17" i="3"/>
  <c r="D17" i="3"/>
  <c r="E16" i="3"/>
  <c r="D16" i="3"/>
  <c r="E15" i="3"/>
  <c r="D15" i="3"/>
  <c r="E14" i="3"/>
  <c r="D14" i="3"/>
  <c r="E13" i="3"/>
  <c r="D13" i="3"/>
  <c r="E12" i="3"/>
  <c r="D12" i="3"/>
  <c r="E11" i="3"/>
  <c r="D11" i="3"/>
  <c r="E10" i="3"/>
  <c r="D10" i="3"/>
  <c r="E9" i="3"/>
  <c r="D9" i="3"/>
  <c r="E8" i="3"/>
  <c r="D8" i="3"/>
  <c r="E7" i="3"/>
  <c r="D7" i="3"/>
  <c r="E6" i="3"/>
  <c r="D6" i="3"/>
  <c r="E5" i="3"/>
  <c r="D5" i="3"/>
  <c r="E4" i="3"/>
  <c r="D4" i="3"/>
  <c r="E3" i="3"/>
  <c r="D3" i="3"/>
  <c r="Q1366" i="23"/>
  <c r="Q1365" i="23"/>
  <c r="Q1364" i="23"/>
  <c r="Q1363" i="23"/>
  <c r="Q1362" i="23"/>
  <c r="Q1361" i="23"/>
  <c r="Q1360" i="23"/>
  <c r="Q1359" i="23"/>
  <c r="Q1358" i="23"/>
  <c r="Q1357" i="23"/>
  <c r="Q1356" i="23"/>
  <c r="Q1355" i="23"/>
  <c r="Q1354" i="23"/>
  <c r="Q1353" i="23"/>
  <c r="Q1352" i="23"/>
  <c r="Q1351" i="23"/>
  <c r="Q1350" i="23"/>
  <c r="Q1349" i="23"/>
  <c r="Q1348" i="23"/>
  <c r="Q1347" i="23"/>
  <c r="Q1346" i="23"/>
  <c r="Q1345" i="23"/>
  <c r="Q1344" i="23"/>
  <c r="Q1343" i="23"/>
  <c r="Q1342" i="23"/>
  <c r="Q1341" i="23"/>
  <c r="Q1340" i="23"/>
  <c r="Q1339" i="23"/>
  <c r="Q1338" i="23"/>
  <c r="Q1337" i="23"/>
  <c r="Q1336" i="23"/>
  <c r="Q1335" i="23"/>
  <c r="Q1334" i="23"/>
  <c r="Q1333" i="23"/>
  <c r="Q1332" i="23"/>
  <c r="Q1331" i="23"/>
  <c r="Q1330" i="23"/>
  <c r="Q1329" i="23"/>
  <c r="Q1328" i="23"/>
  <c r="Q1327" i="23"/>
  <c r="Q1326" i="23"/>
  <c r="Q1325" i="23"/>
  <c r="Q1324" i="23"/>
  <c r="Q1323" i="23"/>
  <c r="Q1322" i="23"/>
  <c r="Q1321" i="23"/>
  <c r="Q1320" i="23"/>
  <c r="Q1319" i="23"/>
  <c r="Q1318" i="23"/>
  <c r="Q1317" i="23"/>
  <c r="Q1316" i="23"/>
  <c r="Q1315" i="23"/>
  <c r="Q1314" i="23"/>
  <c r="Q1313" i="23"/>
  <c r="Q1312" i="23"/>
  <c r="Q1311" i="23"/>
  <c r="Q1310" i="23"/>
  <c r="Q1308" i="23"/>
  <c r="Q1307" i="23"/>
  <c r="Q1292" i="23"/>
  <c r="Q1291" i="23"/>
  <c r="Q1290" i="23"/>
  <c r="Q1289" i="23"/>
  <c r="Q1288" i="23"/>
  <c r="Q1287" i="23"/>
  <c r="Q1286" i="23"/>
  <c r="Q1285" i="23"/>
  <c r="Q1284" i="23"/>
  <c r="Q1283" i="23"/>
  <c r="Q1282" i="23"/>
  <c r="Q1281" i="23"/>
  <c r="Q1280" i="23"/>
  <c r="Q1279" i="23"/>
  <c r="Q1278" i="23"/>
  <c r="Q1277" i="23"/>
  <c r="Q1276" i="23"/>
  <c r="Q1275" i="23"/>
  <c r="Q1274" i="23"/>
  <c r="Q1273" i="23"/>
  <c r="Q1272" i="23"/>
  <c r="Q1271" i="23"/>
  <c r="Q1270" i="23"/>
  <c r="Q1269" i="23"/>
  <c r="Q1268" i="23"/>
  <c r="Q1267" i="23"/>
  <c r="Q1266" i="23"/>
  <c r="Q1265" i="23"/>
  <c r="Q1264" i="23"/>
  <c r="Q1263" i="23"/>
  <c r="Q1262" i="23"/>
  <c r="Q1261" i="23"/>
  <c r="Q1260" i="23"/>
  <c r="Q1259" i="23"/>
  <c r="Q1258" i="23"/>
  <c r="Q1257" i="23"/>
  <c r="Q1256" i="23"/>
  <c r="Q1255" i="23"/>
  <c r="Q1254" i="23"/>
  <c r="Q1253" i="23"/>
  <c r="Q1252" i="23"/>
  <c r="Q1251" i="23"/>
  <c r="Q1250" i="23"/>
  <c r="Q1249" i="23"/>
  <c r="Q1248" i="23"/>
  <c r="Q1247" i="23"/>
  <c r="Q1246" i="23"/>
  <c r="Q1245" i="23"/>
  <c r="Q1244" i="23"/>
  <c r="Q1243" i="23"/>
  <c r="Q1242" i="23"/>
  <c r="Q1241" i="23"/>
  <c r="Q1240" i="23"/>
  <c r="Q1239" i="23"/>
  <c r="Q1238" i="23"/>
  <c r="Q1237" i="23"/>
  <c r="Q1236" i="23"/>
  <c r="Q1235" i="23"/>
  <c r="Q1234" i="23"/>
  <c r="Q1233" i="23"/>
  <c r="Q1232" i="23"/>
  <c r="Q1231" i="23"/>
  <c r="Q1230" i="23"/>
  <c r="Q1229" i="23"/>
  <c r="Q1228" i="23"/>
  <c r="Q1227" i="23"/>
  <c r="Q1226" i="23"/>
  <c r="Q1225" i="23"/>
  <c r="Q1224" i="23"/>
  <c r="Q1223" i="23"/>
  <c r="Q1222" i="23"/>
  <c r="Q1221" i="23"/>
  <c r="Q1220" i="23"/>
  <c r="Q1219" i="23"/>
  <c r="Q1218" i="23"/>
  <c r="Q1217" i="23"/>
  <c r="Q1216" i="23"/>
  <c r="Q1215" i="23"/>
  <c r="Q1214" i="23"/>
  <c r="Q1213" i="23"/>
  <c r="Q1212" i="23"/>
  <c r="Q1211" i="23"/>
  <c r="Q1210" i="23"/>
  <c r="Q1209" i="23"/>
  <c r="Q1208" i="23"/>
  <c r="Q1207" i="23"/>
  <c r="Q1206" i="23"/>
  <c r="Q1205" i="23"/>
  <c r="Q1204" i="23"/>
  <c r="Q1203" i="23"/>
  <c r="Q1202" i="23"/>
  <c r="Q1201" i="23"/>
  <c r="Q1200" i="23"/>
  <c r="Q1199" i="23"/>
  <c r="Q1198" i="23"/>
  <c r="Q1197" i="23"/>
  <c r="Q1196" i="23"/>
  <c r="Q1195" i="23"/>
  <c r="Q1194" i="23"/>
  <c r="Q1193" i="23"/>
  <c r="Q1192" i="23"/>
  <c r="Q1191" i="23"/>
  <c r="Q1190" i="23"/>
  <c r="Q1189" i="23"/>
  <c r="Q1188" i="23"/>
  <c r="Q1187" i="23"/>
  <c r="Q1186" i="23"/>
  <c r="Q1185" i="23"/>
  <c r="Q1184" i="23"/>
  <c r="Q1183" i="23"/>
  <c r="Q1182" i="23"/>
  <c r="Q1181" i="23"/>
  <c r="Q1180" i="23"/>
  <c r="Q1179" i="23"/>
  <c r="Q1178" i="23"/>
  <c r="Q1177" i="23"/>
  <c r="Q1176" i="23"/>
  <c r="Q1175" i="23"/>
  <c r="Q1173" i="23"/>
  <c r="P1173" i="23"/>
  <c r="Q1172" i="23"/>
  <c r="P1172" i="23"/>
  <c r="Q1171" i="23"/>
  <c r="P1171" i="23"/>
  <c r="Q1170" i="23"/>
  <c r="P1170" i="23"/>
  <c r="Q1169" i="23"/>
  <c r="P1169" i="23"/>
  <c r="Q1168" i="23"/>
  <c r="P1168" i="23"/>
  <c r="Q1167" i="23"/>
  <c r="P1167" i="23"/>
  <c r="Q1166" i="23"/>
  <c r="P1166" i="23"/>
  <c r="Q1165" i="23"/>
  <c r="P1165" i="23"/>
  <c r="Q1164" i="23"/>
  <c r="P1164" i="23"/>
  <c r="Q1163" i="23"/>
  <c r="P1163" i="23"/>
  <c r="Q1162" i="23"/>
  <c r="P1162" i="23"/>
  <c r="Q1161" i="23"/>
  <c r="P1161" i="23"/>
  <c r="Q1160" i="23"/>
  <c r="P1160" i="23"/>
  <c r="Q1159" i="23"/>
  <c r="P1159" i="23"/>
  <c r="Q1158" i="23"/>
  <c r="P1158" i="23"/>
  <c r="Q1157" i="23"/>
  <c r="P1157" i="23"/>
  <c r="Q1156" i="23"/>
  <c r="P1156" i="23"/>
  <c r="Q1155" i="23"/>
  <c r="P1155" i="23"/>
  <c r="Q1154" i="23"/>
  <c r="P1154" i="23"/>
  <c r="Q1153" i="23"/>
  <c r="P1153" i="23"/>
  <c r="Q1152" i="23"/>
  <c r="P1152" i="23"/>
  <c r="Q1151" i="23"/>
  <c r="P1151" i="23"/>
  <c r="Q1150" i="23"/>
  <c r="P1150" i="23"/>
  <c r="Q1149" i="23"/>
  <c r="P1149" i="23"/>
  <c r="Q1148" i="23"/>
  <c r="P1148" i="23"/>
  <c r="Q1147" i="23"/>
  <c r="P1147" i="23"/>
  <c r="Q1146" i="23"/>
  <c r="P1146" i="23"/>
  <c r="Q1145" i="23"/>
  <c r="P1145" i="23"/>
  <c r="Q1144" i="23"/>
  <c r="P1144" i="23"/>
  <c r="Q1143" i="23"/>
  <c r="P1143" i="23"/>
  <c r="Q1142" i="23"/>
  <c r="P1142" i="23"/>
  <c r="Q1141" i="23"/>
  <c r="P1141" i="23"/>
  <c r="Q1140" i="23"/>
  <c r="P1140" i="23"/>
  <c r="Q1139" i="23"/>
  <c r="P1139" i="23"/>
  <c r="Q1138" i="23"/>
  <c r="P1138" i="23"/>
  <c r="Q1137" i="23"/>
  <c r="P1137" i="23"/>
  <c r="Q1136" i="23"/>
  <c r="P1136" i="23"/>
  <c r="Q1135" i="23"/>
  <c r="P1135" i="23"/>
  <c r="Q1134" i="23"/>
  <c r="P1134" i="23"/>
  <c r="Q1133" i="23"/>
  <c r="P1133" i="23"/>
  <c r="Q1132" i="23"/>
  <c r="P1132" i="23"/>
  <c r="Q1131" i="23"/>
  <c r="P1131" i="23"/>
  <c r="Q1130" i="23"/>
  <c r="P1130" i="23"/>
  <c r="Q1129" i="23"/>
  <c r="P1129" i="23"/>
  <c r="Q1128" i="23"/>
  <c r="P1128" i="23"/>
  <c r="Q1127" i="23"/>
  <c r="P1127" i="23"/>
  <c r="Q1126" i="23"/>
  <c r="P1126" i="23"/>
  <c r="Q1125" i="23"/>
  <c r="P1125" i="23"/>
  <c r="Q1124" i="23"/>
  <c r="P1124" i="23"/>
  <c r="Q1123" i="23"/>
  <c r="P1123" i="23"/>
  <c r="Q1122" i="23"/>
  <c r="P1122" i="23"/>
  <c r="Q1121" i="23"/>
  <c r="P1121" i="23"/>
  <c r="Q1120" i="23"/>
  <c r="P1120" i="23"/>
  <c r="Q1119" i="23"/>
  <c r="P1119" i="23"/>
  <c r="Q1118" i="23"/>
  <c r="P1118" i="23"/>
  <c r="Q1117" i="23"/>
  <c r="P1117" i="23"/>
  <c r="Q1116" i="23"/>
  <c r="P1116" i="23"/>
  <c r="Q1115" i="23"/>
  <c r="P1115" i="23"/>
  <c r="Q1114" i="23"/>
  <c r="P1114" i="23"/>
  <c r="Q1113" i="23"/>
  <c r="P1113" i="23"/>
  <c r="Q1112" i="23"/>
  <c r="P1112" i="23"/>
  <c r="Q1111" i="23"/>
  <c r="P1111" i="23"/>
  <c r="Q1110" i="23"/>
  <c r="P1110" i="23"/>
  <c r="Q1109" i="23"/>
  <c r="P1109" i="23"/>
  <c r="Q1108" i="23"/>
  <c r="P1108" i="23"/>
  <c r="Q1107" i="23"/>
  <c r="P1107" i="23"/>
  <c r="Q1106" i="23"/>
  <c r="P1106" i="23"/>
  <c r="Q1105" i="23"/>
  <c r="P1105" i="23"/>
  <c r="Q1104" i="23"/>
  <c r="P1104" i="23"/>
  <c r="Q1103" i="23"/>
  <c r="P1103" i="23"/>
  <c r="Q1102" i="23"/>
  <c r="P1102" i="23"/>
  <c r="Q1101" i="23"/>
  <c r="P1101" i="23"/>
  <c r="Q1100" i="23"/>
  <c r="P1100" i="23"/>
  <c r="Q1099" i="23"/>
  <c r="P1099" i="23"/>
  <c r="Q1098" i="23"/>
  <c r="P1098" i="23"/>
  <c r="Q1097" i="23"/>
  <c r="P1097" i="23"/>
  <c r="Q1096" i="23"/>
  <c r="P1096" i="23"/>
  <c r="Q1095" i="23"/>
  <c r="P1095" i="23"/>
  <c r="Q1094" i="23"/>
  <c r="P1094" i="23"/>
  <c r="Q1093" i="23"/>
  <c r="P1093" i="23"/>
  <c r="Q1092" i="23"/>
  <c r="P1092" i="23"/>
  <c r="Q1091" i="23"/>
  <c r="P1091" i="23"/>
  <c r="Q1090" i="23"/>
  <c r="P1090" i="23"/>
  <c r="Q1089" i="23"/>
  <c r="P1089" i="23"/>
  <c r="Q1088" i="23"/>
  <c r="P1088" i="23"/>
  <c r="Q1087" i="23"/>
  <c r="P1087" i="23"/>
  <c r="Q1086" i="23"/>
  <c r="P1086" i="23"/>
  <c r="Q1085" i="23"/>
  <c r="P1085" i="23"/>
  <c r="Q1084" i="23"/>
  <c r="P1084" i="23"/>
  <c r="Q1083" i="23"/>
  <c r="P1083" i="23"/>
  <c r="Q1082" i="23"/>
  <c r="P1082" i="23"/>
  <c r="Q1081" i="23"/>
  <c r="P1081" i="23"/>
  <c r="Q1080" i="23"/>
  <c r="P1080" i="23"/>
  <c r="Q1079" i="23"/>
  <c r="P1079" i="23"/>
  <c r="Q1078" i="23"/>
  <c r="P1078" i="23"/>
  <c r="Q1077" i="23"/>
  <c r="P1077" i="23"/>
  <c r="Q1076" i="23"/>
  <c r="P1076" i="23"/>
  <c r="Q1075" i="23"/>
  <c r="P1075" i="23"/>
  <c r="Q1074" i="23"/>
  <c r="P1074" i="23"/>
  <c r="Q1073" i="23"/>
  <c r="P1073" i="23"/>
  <c r="Q1072" i="23"/>
  <c r="P1072" i="23"/>
  <c r="Q1071" i="23"/>
  <c r="P1071" i="23"/>
  <c r="Q1070" i="23"/>
  <c r="P1070" i="23"/>
  <c r="Q1069" i="23"/>
  <c r="P1069" i="23"/>
  <c r="Q1068" i="23"/>
  <c r="P1068" i="23"/>
  <c r="Q1067" i="23"/>
  <c r="P1067" i="23"/>
  <c r="Q1066" i="23"/>
  <c r="P1066" i="23"/>
  <c r="Q1065" i="23"/>
  <c r="P1065" i="23"/>
  <c r="Q1064" i="23"/>
  <c r="P1064" i="23"/>
  <c r="Q1063" i="23"/>
  <c r="P1063" i="23"/>
  <c r="Q1062" i="23"/>
  <c r="P1062" i="23"/>
  <c r="Q1061" i="23"/>
  <c r="P1061" i="23"/>
  <c r="Q1060" i="23"/>
  <c r="P1060" i="23"/>
  <c r="Q1059" i="23"/>
  <c r="P1059" i="23"/>
  <c r="Q1058" i="23"/>
  <c r="P1058" i="23"/>
  <c r="Q1057" i="23"/>
  <c r="P1057" i="23"/>
  <c r="Q1056" i="23"/>
  <c r="P1056" i="23"/>
  <c r="Q1055" i="23"/>
  <c r="P1055" i="23"/>
  <c r="Q1054" i="23"/>
  <c r="P1054" i="23"/>
  <c r="Q1053" i="23"/>
  <c r="P1053" i="23"/>
  <c r="Q1052" i="23"/>
  <c r="P1052" i="23"/>
  <c r="Q1051" i="23"/>
  <c r="P1051" i="23"/>
  <c r="Q1050" i="23"/>
  <c r="P1050" i="23"/>
  <c r="Q1049" i="23"/>
  <c r="P1049" i="23"/>
  <c r="Q1048" i="23"/>
  <c r="P1048" i="23"/>
  <c r="Q1047" i="23"/>
  <c r="P1047" i="23"/>
  <c r="Q1046" i="23"/>
  <c r="P1046" i="23"/>
  <c r="Q1045" i="23"/>
  <c r="P1045" i="23"/>
  <c r="Q1044" i="23"/>
  <c r="P1044" i="23"/>
  <c r="Q1043" i="23"/>
  <c r="P1043" i="23"/>
  <c r="Q1042" i="23"/>
  <c r="P1042" i="23"/>
  <c r="Q1041" i="23"/>
  <c r="P1041" i="23"/>
  <c r="Q1040" i="23"/>
  <c r="P1040" i="23"/>
  <c r="Q1039" i="23"/>
  <c r="P1039" i="23"/>
  <c r="Q1038" i="23"/>
  <c r="P1038" i="23"/>
  <c r="Q1037" i="23"/>
  <c r="P1037" i="23"/>
  <c r="Q1036" i="23"/>
  <c r="P1036" i="23"/>
  <c r="Q1035" i="23"/>
  <c r="P1035" i="23"/>
  <c r="Q1034" i="23"/>
  <c r="P1034" i="23"/>
  <c r="Q1033" i="23"/>
  <c r="P1033" i="23"/>
  <c r="Q1032" i="23"/>
  <c r="P1032" i="23"/>
  <c r="Q1031" i="23"/>
  <c r="P1031" i="23"/>
  <c r="Q1030" i="23"/>
  <c r="P1030" i="23"/>
  <c r="Q1029" i="23"/>
  <c r="P1029" i="23"/>
  <c r="Q1028" i="23"/>
  <c r="P1028" i="23"/>
  <c r="Q1027" i="23"/>
  <c r="P1027" i="23"/>
  <c r="Q1026" i="23"/>
  <c r="P1026" i="23"/>
  <c r="Q1025" i="23"/>
  <c r="P1025" i="23"/>
  <c r="Q1024" i="23"/>
  <c r="P1024" i="23"/>
  <c r="Q1023" i="23"/>
  <c r="P1023" i="23"/>
  <c r="Q1022" i="23"/>
  <c r="P1022" i="23"/>
  <c r="Q1021" i="23"/>
  <c r="P1021" i="23"/>
  <c r="Q1020" i="23"/>
  <c r="P1020" i="23"/>
  <c r="Q1019" i="23"/>
  <c r="P1019" i="23"/>
  <c r="Q1018" i="23"/>
  <c r="P1018" i="23"/>
  <c r="Q1017" i="23"/>
  <c r="P1017" i="23"/>
  <c r="Q1016" i="23"/>
  <c r="P1016" i="23"/>
  <c r="Q1015" i="23"/>
  <c r="P1015" i="23"/>
  <c r="Q1014" i="23"/>
  <c r="P1014" i="23"/>
  <c r="Q1013" i="23"/>
  <c r="P1013" i="23"/>
  <c r="Q1012" i="23"/>
  <c r="P1012" i="23"/>
  <c r="Q1011" i="23"/>
  <c r="P1011" i="23"/>
  <c r="Q1010" i="23"/>
  <c r="P1010" i="23"/>
  <c r="Q1009" i="23"/>
  <c r="P1009" i="23"/>
  <c r="Q1008" i="23"/>
  <c r="P1008" i="23"/>
  <c r="Q1007" i="23"/>
  <c r="P1007" i="23"/>
  <c r="Q1006" i="23"/>
  <c r="P1006" i="23"/>
  <c r="Q1005" i="23"/>
  <c r="P1005" i="23"/>
  <c r="Q1004" i="23"/>
  <c r="P1004" i="23"/>
  <c r="Q1003" i="23"/>
  <c r="P1003" i="23"/>
  <c r="Q1002" i="23"/>
  <c r="P1002" i="23"/>
  <c r="Q1001" i="23"/>
  <c r="P1001" i="23"/>
  <c r="Q1000" i="23"/>
  <c r="P1000" i="23"/>
  <c r="Q999" i="23"/>
  <c r="P999" i="23"/>
  <c r="Q998" i="23"/>
  <c r="P998" i="23"/>
  <c r="Q997" i="23"/>
  <c r="P997" i="23"/>
  <c r="Q996" i="23"/>
  <c r="P996" i="23"/>
  <c r="Q995" i="23"/>
  <c r="P995" i="23"/>
  <c r="Q994" i="23"/>
  <c r="P994" i="23"/>
  <c r="Q993" i="23"/>
  <c r="P993" i="23"/>
  <c r="Q992" i="23"/>
  <c r="P992" i="23"/>
  <c r="Q991" i="23"/>
  <c r="P991" i="23"/>
  <c r="Q990" i="23"/>
  <c r="P990" i="23"/>
  <c r="Q989" i="23"/>
  <c r="P989" i="23"/>
  <c r="Q988" i="23"/>
  <c r="P988" i="23"/>
  <c r="Q987" i="23"/>
  <c r="P987" i="23"/>
  <c r="Q986" i="23"/>
  <c r="P986" i="23"/>
  <c r="Q985" i="23"/>
  <c r="P985" i="23"/>
  <c r="Q984" i="23"/>
  <c r="P984" i="23"/>
  <c r="Q983" i="23"/>
  <c r="P983" i="23"/>
  <c r="Q982" i="23"/>
  <c r="P982" i="23"/>
  <c r="Q981" i="23"/>
  <c r="P981" i="23"/>
  <c r="Q980" i="23"/>
  <c r="P980" i="23"/>
  <c r="Q979" i="23"/>
  <c r="P979" i="23"/>
  <c r="Q978" i="23"/>
  <c r="P978" i="23"/>
  <c r="Q977" i="23"/>
  <c r="P977" i="23"/>
  <c r="Q976" i="23"/>
  <c r="P976" i="23"/>
  <c r="Q975" i="23"/>
  <c r="P975" i="23"/>
  <c r="Q974" i="23"/>
  <c r="P974" i="23"/>
  <c r="Q973" i="23"/>
  <c r="P973" i="23"/>
  <c r="Q972" i="23"/>
  <c r="P972" i="23"/>
  <c r="Q971" i="23"/>
  <c r="P971" i="23"/>
  <c r="Q970" i="23"/>
  <c r="P970" i="23"/>
  <c r="Q969" i="23"/>
  <c r="P969" i="23"/>
  <c r="Q968" i="23"/>
  <c r="P968" i="23"/>
  <c r="Q967" i="23"/>
  <c r="P967" i="23"/>
  <c r="Q966" i="23"/>
  <c r="P966" i="23"/>
  <c r="Q965" i="23"/>
  <c r="P965" i="23"/>
  <c r="Q964" i="23"/>
  <c r="P964" i="23"/>
  <c r="Q963" i="23"/>
  <c r="P963" i="23"/>
  <c r="Q962" i="23"/>
  <c r="P962" i="23"/>
  <c r="Q961" i="23"/>
  <c r="P961" i="23"/>
  <c r="Q960" i="23"/>
  <c r="P960" i="23"/>
  <c r="Q959" i="23"/>
  <c r="P959" i="23"/>
  <c r="Q958" i="23"/>
  <c r="P958" i="23"/>
  <c r="Q957" i="23"/>
  <c r="P957" i="23"/>
  <c r="Q956" i="23"/>
  <c r="P956" i="23"/>
  <c r="Q955" i="23"/>
  <c r="P955" i="23"/>
  <c r="Q954" i="23"/>
  <c r="P954" i="23"/>
  <c r="Q953" i="23"/>
  <c r="P953" i="23"/>
  <c r="Q952" i="23"/>
  <c r="P952" i="23"/>
  <c r="Q951" i="23"/>
  <c r="P951" i="23"/>
  <c r="Q950" i="23"/>
  <c r="P950" i="23"/>
  <c r="Q949" i="23"/>
  <c r="P949" i="23"/>
  <c r="Q948" i="23"/>
  <c r="P948" i="23"/>
  <c r="Q947" i="23"/>
  <c r="P947" i="23"/>
  <c r="Q946" i="23"/>
  <c r="P946" i="23"/>
  <c r="Q945" i="23"/>
  <c r="P945" i="23"/>
  <c r="Q944" i="23"/>
  <c r="P944" i="23"/>
  <c r="Q943" i="23"/>
  <c r="P943" i="23"/>
  <c r="Q942" i="23"/>
  <c r="P942" i="23"/>
  <c r="Q941" i="23"/>
  <c r="P941" i="23"/>
  <c r="Q940" i="23"/>
  <c r="P940" i="23"/>
  <c r="Q939" i="23"/>
  <c r="P939" i="23"/>
  <c r="Q938" i="23"/>
  <c r="P938" i="23"/>
  <c r="Q937" i="23"/>
  <c r="P937" i="23"/>
  <c r="Q936" i="23"/>
  <c r="P936" i="23"/>
  <c r="Q935" i="23"/>
  <c r="P935" i="23"/>
  <c r="Q934" i="23"/>
  <c r="P934" i="23"/>
  <c r="Q933" i="23"/>
  <c r="P933" i="23"/>
  <c r="Q932" i="23"/>
  <c r="P932" i="23"/>
  <c r="Q931" i="23"/>
  <c r="P931" i="23"/>
  <c r="Q930" i="23"/>
  <c r="P930" i="23"/>
  <c r="Q929" i="23"/>
  <c r="P929" i="23"/>
  <c r="Q928" i="23"/>
  <c r="P928" i="23"/>
  <c r="Q927" i="23"/>
  <c r="P927" i="23"/>
  <c r="Q926" i="23"/>
  <c r="P926" i="23"/>
  <c r="Q925" i="23"/>
  <c r="P925" i="23"/>
  <c r="Q924" i="23"/>
  <c r="P924" i="23"/>
  <c r="Q923" i="23"/>
  <c r="P923" i="23"/>
  <c r="Q922" i="23"/>
  <c r="P922" i="23"/>
  <c r="Q921" i="23"/>
  <c r="P921" i="23"/>
  <c r="Q920" i="23"/>
  <c r="P920" i="23"/>
  <c r="Q919" i="23"/>
  <c r="P919" i="23"/>
  <c r="Q918" i="23"/>
  <c r="P918" i="23"/>
  <c r="Q917" i="23"/>
  <c r="P917" i="23"/>
  <c r="Q916" i="23"/>
  <c r="P916" i="23"/>
  <c r="Q915" i="23"/>
  <c r="P915" i="23"/>
  <c r="Q914" i="23"/>
  <c r="P914" i="23"/>
  <c r="Q913" i="23"/>
  <c r="P913" i="23"/>
  <c r="Q912" i="23"/>
  <c r="P912" i="23"/>
  <c r="Q911" i="23"/>
  <c r="P911" i="23"/>
  <c r="Q910" i="23"/>
  <c r="P910" i="23"/>
  <c r="Q909" i="23"/>
  <c r="P909" i="23"/>
  <c r="Q908" i="23"/>
  <c r="P908" i="23"/>
  <c r="Q907" i="23"/>
  <c r="P907" i="23"/>
  <c r="Q906" i="23"/>
  <c r="P906" i="23"/>
  <c r="Q905" i="23"/>
  <c r="P905" i="23"/>
  <c r="Q904" i="23"/>
  <c r="P904" i="23"/>
  <c r="Q903" i="23"/>
  <c r="P903" i="23"/>
  <c r="Q902" i="23"/>
  <c r="P902" i="23"/>
  <c r="Q901" i="23"/>
  <c r="P901" i="23"/>
  <c r="Q900" i="23"/>
  <c r="P900" i="23"/>
  <c r="Q899" i="23"/>
  <c r="P899" i="23"/>
  <c r="Q898" i="23"/>
  <c r="P898" i="23"/>
  <c r="Q897" i="23"/>
  <c r="P897" i="23"/>
  <c r="Q896" i="23"/>
  <c r="P896" i="23"/>
  <c r="Q895" i="23"/>
  <c r="P895" i="23"/>
  <c r="Q894" i="23"/>
  <c r="P894" i="23"/>
  <c r="Q893" i="23"/>
  <c r="P893" i="23"/>
  <c r="Q892" i="23"/>
  <c r="P892" i="23"/>
  <c r="Q891" i="23"/>
  <c r="P891" i="23"/>
  <c r="Q890" i="23"/>
  <c r="P890" i="23"/>
  <c r="Q889" i="23"/>
  <c r="P889" i="23"/>
  <c r="Q888" i="23"/>
  <c r="P888" i="23"/>
  <c r="Q887" i="23"/>
  <c r="P887" i="23"/>
  <c r="Q886" i="23"/>
  <c r="P886" i="23"/>
  <c r="Q885" i="23"/>
  <c r="P885" i="23"/>
  <c r="Q884" i="23"/>
  <c r="P884" i="23"/>
  <c r="Q883" i="23"/>
  <c r="P883" i="23"/>
  <c r="Q882" i="23"/>
  <c r="P882" i="23"/>
  <c r="Q881" i="23"/>
  <c r="P881" i="23"/>
  <c r="Q880" i="23"/>
  <c r="P880" i="23"/>
  <c r="Q879" i="23"/>
  <c r="P879" i="23"/>
  <c r="Q878" i="23"/>
  <c r="P878" i="23"/>
  <c r="Q877" i="23"/>
  <c r="P877" i="23"/>
  <c r="Q876" i="23"/>
  <c r="P876" i="23"/>
  <c r="Q875" i="23"/>
  <c r="P875" i="23"/>
  <c r="Q874" i="23"/>
  <c r="P874" i="23"/>
  <c r="Q873" i="23"/>
  <c r="P873" i="23"/>
  <c r="Q872" i="23"/>
  <c r="P872" i="23"/>
  <c r="Q871" i="23"/>
  <c r="P871" i="23"/>
  <c r="Q870" i="23"/>
  <c r="P870" i="23"/>
  <c r="Q869" i="23"/>
  <c r="P869" i="23"/>
  <c r="Q868" i="23"/>
  <c r="P868" i="23"/>
  <c r="Q867" i="23"/>
  <c r="P867" i="23"/>
  <c r="Q866" i="23"/>
  <c r="P866" i="23"/>
  <c r="Q865" i="23"/>
  <c r="P865" i="23"/>
  <c r="Q864" i="23"/>
  <c r="P864" i="23"/>
  <c r="Q863" i="23"/>
  <c r="P863" i="23"/>
  <c r="Q862" i="23"/>
  <c r="P862" i="23"/>
  <c r="Q861" i="23"/>
  <c r="P861" i="23"/>
  <c r="Q860" i="23"/>
  <c r="P860" i="23"/>
  <c r="Q859" i="23"/>
  <c r="P859" i="23"/>
  <c r="Q858" i="23"/>
  <c r="P858" i="23"/>
  <c r="Q857" i="23"/>
  <c r="P857" i="23"/>
  <c r="Q856" i="23"/>
  <c r="P856" i="23"/>
  <c r="Q855" i="23"/>
  <c r="P855" i="23"/>
  <c r="Q854" i="23"/>
  <c r="P854" i="23"/>
  <c r="Q853" i="23"/>
  <c r="P853" i="23"/>
  <c r="Q852" i="23"/>
  <c r="P852" i="23"/>
  <c r="Q851" i="23"/>
  <c r="P851" i="23"/>
  <c r="Q850" i="23"/>
  <c r="P850" i="23"/>
  <c r="Q849" i="23"/>
  <c r="P849" i="23"/>
  <c r="Q848" i="23"/>
  <c r="P848" i="23"/>
  <c r="Q847" i="23"/>
  <c r="P847" i="23"/>
  <c r="Q846" i="23"/>
  <c r="P846" i="23"/>
  <c r="Q845" i="23"/>
  <c r="P845" i="23"/>
  <c r="Q844" i="23"/>
  <c r="P844" i="23"/>
  <c r="Q843" i="23"/>
  <c r="P843" i="23"/>
  <c r="Q842" i="23"/>
  <c r="P842" i="23"/>
  <c r="Q841" i="23"/>
  <c r="P841" i="23"/>
  <c r="Q840" i="23"/>
  <c r="P840" i="23"/>
  <c r="Q839" i="23"/>
  <c r="P839" i="23"/>
  <c r="Q838" i="23"/>
  <c r="P838" i="23"/>
  <c r="Q837" i="23"/>
  <c r="P837" i="23"/>
  <c r="Q836" i="23"/>
  <c r="P836" i="23"/>
  <c r="Q835" i="23"/>
  <c r="P835" i="23"/>
  <c r="Q834" i="23"/>
  <c r="P834" i="23"/>
  <c r="Q833" i="23"/>
  <c r="P833" i="23"/>
  <c r="Q832" i="23"/>
  <c r="P832" i="23"/>
  <c r="Q831" i="23"/>
  <c r="P831" i="23"/>
  <c r="Q830" i="23"/>
  <c r="P830" i="23"/>
  <c r="Q829" i="23"/>
  <c r="P829" i="23"/>
  <c r="Q828" i="23"/>
  <c r="P828" i="23"/>
  <c r="Q827" i="23"/>
  <c r="P827" i="23"/>
  <c r="Q826" i="23"/>
  <c r="P826" i="23"/>
  <c r="Q825" i="23"/>
  <c r="P825" i="23"/>
  <c r="Q824" i="23"/>
  <c r="P824" i="23"/>
  <c r="Q823" i="23"/>
  <c r="P823" i="23"/>
  <c r="Q822" i="23"/>
  <c r="P822" i="23"/>
  <c r="Q821" i="23"/>
  <c r="P821" i="23"/>
  <c r="Q820" i="23"/>
  <c r="P820" i="23"/>
  <c r="Q819" i="23"/>
  <c r="P819" i="23"/>
  <c r="Q818" i="23"/>
  <c r="P818" i="23"/>
  <c r="Q817" i="23"/>
  <c r="P817" i="23"/>
  <c r="Q816" i="23"/>
  <c r="P816" i="23"/>
  <c r="Q815" i="23"/>
  <c r="P815" i="23"/>
  <c r="Q814" i="23"/>
  <c r="P814" i="23"/>
  <c r="Q813" i="23"/>
  <c r="P813" i="23"/>
  <c r="Q812" i="23"/>
  <c r="P812" i="23"/>
  <c r="Q811" i="23"/>
  <c r="P811" i="23"/>
  <c r="Q810" i="23"/>
  <c r="P810" i="23"/>
  <c r="Q809" i="23"/>
  <c r="P809" i="23"/>
  <c r="Q808" i="23"/>
  <c r="P808" i="23"/>
  <c r="Q807" i="23"/>
  <c r="P807" i="23"/>
  <c r="Q806" i="23"/>
  <c r="P806" i="23"/>
  <c r="Q805" i="23"/>
  <c r="P805" i="23"/>
  <c r="Q804" i="23"/>
  <c r="P804" i="23"/>
  <c r="Q803" i="23"/>
  <c r="P803" i="23"/>
  <c r="Q802" i="23"/>
  <c r="P802" i="23"/>
  <c r="Q801" i="23"/>
  <c r="P801" i="23"/>
  <c r="Q800" i="23"/>
  <c r="P800" i="23"/>
  <c r="Q799" i="23"/>
  <c r="P799" i="23"/>
  <c r="Q798" i="23"/>
  <c r="P798" i="23"/>
  <c r="Q797" i="23"/>
  <c r="P797" i="23"/>
  <c r="Q796" i="23"/>
  <c r="P796" i="23"/>
  <c r="Q795" i="23"/>
  <c r="P795" i="23"/>
  <c r="Q794" i="23"/>
  <c r="P794" i="23"/>
  <c r="Q793" i="23"/>
  <c r="P793" i="23"/>
  <c r="Q792" i="23"/>
  <c r="P792" i="23"/>
  <c r="Q791" i="23"/>
  <c r="P791" i="23"/>
  <c r="Q790" i="23"/>
  <c r="P790" i="23"/>
  <c r="Q789" i="23"/>
  <c r="P789" i="23"/>
  <c r="Q788" i="23"/>
  <c r="P788" i="23"/>
  <c r="Q787" i="23"/>
  <c r="P787" i="23"/>
  <c r="Q786" i="23"/>
  <c r="P786" i="23"/>
  <c r="Q785" i="23"/>
  <c r="P785" i="23"/>
  <c r="Q784" i="23"/>
  <c r="P784" i="23"/>
  <c r="Q783" i="23"/>
  <c r="P783" i="23"/>
  <c r="Q782" i="23"/>
  <c r="P782" i="23"/>
  <c r="Q781" i="23"/>
  <c r="P781" i="23"/>
  <c r="Q780" i="23"/>
  <c r="P780" i="23"/>
  <c r="Q779" i="23"/>
  <c r="P779" i="23"/>
  <c r="Q778" i="23"/>
  <c r="P778" i="23"/>
  <c r="Q777" i="23"/>
  <c r="P777" i="23"/>
  <c r="Q776" i="23"/>
  <c r="P776" i="23"/>
  <c r="Q775" i="23"/>
  <c r="P775" i="23"/>
  <c r="Q774" i="23"/>
  <c r="P774" i="23"/>
  <c r="Q773" i="23"/>
  <c r="P773" i="23"/>
  <c r="Q772" i="23"/>
  <c r="P772" i="23"/>
  <c r="Q771" i="23"/>
  <c r="P771" i="23"/>
  <c r="Q770" i="23"/>
  <c r="P770" i="23"/>
  <c r="Q769" i="23"/>
  <c r="P769" i="23"/>
  <c r="Q768" i="23"/>
  <c r="P768" i="23"/>
  <c r="Q767" i="23"/>
  <c r="P767" i="23"/>
  <c r="Q766" i="23"/>
  <c r="P766" i="23"/>
  <c r="Q765" i="23"/>
  <c r="P765" i="23"/>
  <c r="Q764" i="23"/>
  <c r="P764" i="23"/>
  <c r="Q763" i="23"/>
  <c r="P763" i="23"/>
  <c r="Q762" i="23"/>
  <c r="P762" i="23"/>
  <c r="Q761" i="23"/>
  <c r="P761" i="23"/>
  <c r="Q760" i="23"/>
  <c r="P760" i="23"/>
  <c r="Q759" i="23"/>
  <c r="P759" i="23"/>
  <c r="Q758" i="23"/>
  <c r="P758" i="23"/>
  <c r="Q757" i="23"/>
  <c r="P757" i="23"/>
  <c r="Q756" i="23"/>
  <c r="P756" i="23"/>
  <c r="Q755" i="23"/>
  <c r="P755" i="23"/>
  <c r="Q754" i="23"/>
  <c r="P754" i="23"/>
  <c r="Q753" i="23"/>
  <c r="P753" i="23"/>
  <c r="Q752" i="23"/>
  <c r="P752" i="23"/>
  <c r="Q751" i="23"/>
  <c r="P751" i="23"/>
  <c r="Q750" i="23"/>
  <c r="P750" i="23"/>
  <c r="Q749" i="23"/>
  <c r="P749" i="23"/>
  <c r="Q748" i="23"/>
  <c r="P748" i="23"/>
  <c r="Q747" i="23"/>
  <c r="P747" i="23"/>
  <c r="Q746" i="23"/>
  <c r="P746" i="23"/>
  <c r="Q745" i="23"/>
  <c r="P745" i="23"/>
  <c r="Q744" i="23"/>
  <c r="P744" i="23"/>
  <c r="Q743" i="23"/>
  <c r="P743" i="23"/>
  <c r="Q742" i="23"/>
  <c r="P742" i="23"/>
  <c r="Q741" i="23"/>
  <c r="P741" i="23"/>
  <c r="Q740" i="23"/>
  <c r="P740" i="23"/>
  <c r="Q739" i="23"/>
  <c r="P739" i="23"/>
  <c r="Q738" i="23"/>
  <c r="P738" i="23"/>
  <c r="Q737" i="23"/>
  <c r="P737" i="23"/>
  <c r="Q736" i="23"/>
  <c r="P736" i="23"/>
  <c r="Q735" i="23"/>
  <c r="P735" i="23"/>
  <c r="Q734" i="23"/>
  <c r="P734" i="23"/>
  <c r="Q733" i="23"/>
  <c r="P733" i="23"/>
  <c r="Q732" i="23"/>
  <c r="P732" i="23"/>
  <c r="Q731" i="23"/>
  <c r="P731" i="23"/>
  <c r="Q730" i="23"/>
  <c r="P730" i="23"/>
  <c r="Q729" i="23"/>
  <c r="P729" i="23"/>
  <c r="Q728" i="23"/>
  <c r="P728" i="23"/>
  <c r="Q727" i="23"/>
  <c r="P727" i="23"/>
  <c r="Q726" i="23"/>
  <c r="P726" i="23"/>
  <c r="Q725" i="23"/>
  <c r="P725" i="23"/>
  <c r="Q724" i="23"/>
  <c r="P724" i="23"/>
  <c r="Q723" i="23"/>
  <c r="P723" i="23"/>
  <c r="Q722" i="23"/>
  <c r="P722" i="23"/>
  <c r="Q721" i="23"/>
  <c r="P721" i="23"/>
  <c r="Q720" i="23"/>
  <c r="P720" i="23"/>
  <c r="Q719" i="23"/>
  <c r="P719" i="23"/>
  <c r="Q718" i="23"/>
  <c r="P718" i="23"/>
  <c r="Q717" i="23"/>
  <c r="P717" i="23"/>
  <c r="Q716" i="23"/>
  <c r="P716" i="23"/>
  <c r="Q715" i="23"/>
  <c r="P715" i="23"/>
  <c r="Q714" i="23"/>
  <c r="P714" i="23"/>
  <c r="Q713" i="23"/>
  <c r="P713" i="23"/>
  <c r="Q712" i="23"/>
  <c r="P712" i="23"/>
  <c r="Q711" i="23"/>
  <c r="P711" i="23"/>
  <c r="Q710" i="23"/>
  <c r="P710" i="23"/>
  <c r="Q709" i="23"/>
  <c r="P709" i="23"/>
  <c r="Q708" i="23"/>
  <c r="P708" i="23"/>
  <c r="Q707" i="23"/>
  <c r="P707" i="23"/>
  <c r="Q706" i="23"/>
  <c r="P706" i="23"/>
  <c r="Q705" i="23"/>
  <c r="P705" i="23"/>
  <c r="Q704" i="23"/>
  <c r="P704" i="23"/>
  <c r="Q703" i="23"/>
  <c r="P703" i="23"/>
  <c r="Q702" i="23"/>
  <c r="P702" i="23"/>
  <c r="Q701" i="23"/>
  <c r="P701" i="23"/>
  <c r="Q700" i="23"/>
  <c r="P700" i="23"/>
  <c r="Q699" i="23"/>
  <c r="P699" i="23"/>
  <c r="Q698" i="23"/>
  <c r="P698" i="23"/>
  <c r="Q697" i="23"/>
  <c r="P697" i="23"/>
  <c r="Q696" i="23"/>
  <c r="P696" i="23"/>
  <c r="Q695" i="23"/>
  <c r="P695" i="23"/>
  <c r="Q694" i="23"/>
  <c r="P694" i="23"/>
  <c r="Q693" i="23"/>
  <c r="P693" i="23"/>
  <c r="Q692" i="23"/>
  <c r="P692" i="23"/>
  <c r="Q691" i="23"/>
  <c r="P691" i="23"/>
  <c r="Q690" i="23"/>
  <c r="P690" i="23"/>
  <c r="Q689" i="23"/>
  <c r="P689" i="23"/>
  <c r="Q688" i="23"/>
  <c r="P688" i="23"/>
  <c r="Q687" i="23"/>
  <c r="P687" i="23"/>
  <c r="Q686" i="23"/>
  <c r="P686" i="23"/>
  <c r="Q685" i="23"/>
  <c r="P685" i="23"/>
  <c r="Q684" i="23"/>
  <c r="P684" i="23"/>
  <c r="Q683" i="23"/>
  <c r="P683" i="23"/>
  <c r="Q682" i="23"/>
  <c r="P682" i="23"/>
  <c r="Q681" i="23"/>
  <c r="P681" i="23"/>
  <c r="Q680" i="23"/>
  <c r="P680" i="23"/>
  <c r="Q679" i="23"/>
  <c r="P679" i="23"/>
  <c r="Q678" i="23"/>
  <c r="P678" i="23"/>
  <c r="Q677" i="23"/>
  <c r="P677" i="23"/>
  <c r="Q676" i="23"/>
  <c r="P676" i="23"/>
  <c r="Q675" i="23"/>
  <c r="P675" i="23"/>
  <c r="Q674" i="23"/>
  <c r="P674" i="23"/>
  <c r="Q673" i="23"/>
  <c r="P673" i="23"/>
  <c r="Q672" i="23"/>
  <c r="P672" i="23"/>
  <c r="Q671" i="23"/>
  <c r="P671" i="23"/>
  <c r="Q670" i="23"/>
  <c r="P670" i="23"/>
  <c r="Q669" i="23"/>
  <c r="P669" i="23"/>
  <c r="Q668" i="23"/>
  <c r="P668" i="23"/>
  <c r="Q667" i="23"/>
  <c r="P667" i="23"/>
  <c r="Q666" i="23"/>
  <c r="P666" i="23"/>
  <c r="Q665" i="23"/>
  <c r="P665" i="23"/>
  <c r="Q664" i="23"/>
  <c r="P664" i="23"/>
  <c r="Q663" i="23"/>
  <c r="P663" i="23"/>
  <c r="Q662" i="23"/>
  <c r="P662" i="23"/>
  <c r="Q661" i="23"/>
  <c r="P661" i="23"/>
  <c r="Q660" i="23"/>
  <c r="P660" i="23"/>
  <c r="Q659" i="23"/>
  <c r="P659" i="23"/>
  <c r="Q658" i="23"/>
  <c r="P658" i="23"/>
  <c r="Q657" i="23"/>
  <c r="P657" i="23"/>
  <c r="Q656" i="23"/>
  <c r="P656" i="23"/>
  <c r="Q655" i="23"/>
  <c r="P655" i="23"/>
  <c r="Q654" i="23"/>
  <c r="P654" i="23"/>
  <c r="Q653" i="23"/>
  <c r="P653" i="23"/>
  <c r="Q652" i="23"/>
  <c r="P652" i="23"/>
  <c r="Q651" i="23"/>
  <c r="P651" i="23"/>
  <c r="Q650" i="23"/>
  <c r="P650" i="23"/>
  <c r="Q649" i="23"/>
  <c r="P649" i="23"/>
  <c r="Q648" i="23"/>
  <c r="P648" i="23"/>
  <c r="Q647" i="23"/>
  <c r="P647" i="23"/>
  <c r="Q646" i="23"/>
  <c r="P646" i="23"/>
  <c r="Q645" i="23"/>
  <c r="P645" i="23"/>
  <c r="Q644" i="23"/>
  <c r="P644" i="23"/>
  <c r="Q643" i="23"/>
  <c r="P643" i="23"/>
  <c r="Q642" i="23"/>
  <c r="P642" i="23"/>
  <c r="Q641" i="23"/>
  <c r="P641" i="23"/>
  <c r="Q640" i="23"/>
  <c r="P640" i="23"/>
  <c r="Q639" i="23"/>
  <c r="P639" i="23"/>
  <c r="Q638" i="23"/>
  <c r="P638" i="23"/>
  <c r="Q637" i="23"/>
  <c r="P637" i="23"/>
  <c r="Q636" i="23"/>
  <c r="P636" i="23"/>
  <c r="Q635" i="23"/>
  <c r="P635" i="23"/>
  <c r="Q634" i="23"/>
  <c r="P634" i="23"/>
  <c r="Q633" i="23"/>
  <c r="P633" i="23"/>
  <c r="Q632" i="23"/>
  <c r="P632" i="23"/>
  <c r="Q631" i="23"/>
  <c r="P631" i="23"/>
  <c r="Q630" i="23"/>
  <c r="P630" i="23"/>
  <c r="Q629" i="23"/>
  <c r="P629" i="23"/>
  <c r="Q628" i="23"/>
  <c r="P628" i="23"/>
  <c r="Q627" i="23"/>
  <c r="P627" i="23"/>
  <c r="Q626" i="23"/>
  <c r="P626" i="23"/>
  <c r="Q625" i="23"/>
  <c r="P625" i="23"/>
  <c r="Q624" i="23"/>
  <c r="P624" i="23"/>
  <c r="Q623" i="23"/>
  <c r="P623" i="23"/>
  <c r="Q622" i="23"/>
  <c r="P622" i="23"/>
  <c r="Q621" i="23"/>
  <c r="P621" i="23"/>
  <c r="Q620" i="23"/>
  <c r="P620" i="23"/>
  <c r="Q619" i="23"/>
  <c r="P619" i="23"/>
  <c r="Q618" i="23"/>
  <c r="P618" i="23"/>
  <c r="Q617" i="23"/>
  <c r="P617" i="23"/>
  <c r="Q616" i="23"/>
  <c r="P616" i="23"/>
  <c r="Q615" i="23"/>
  <c r="P615" i="23"/>
  <c r="Q614" i="23"/>
  <c r="P614" i="23"/>
  <c r="Q613" i="23"/>
  <c r="P613" i="23"/>
  <c r="Q612" i="23"/>
  <c r="P612" i="23"/>
  <c r="Q611" i="23"/>
  <c r="P611" i="23"/>
  <c r="Q610" i="23"/>
  <c r="P610" i="23"/>
  <c r="Q609" i="23"/>
  <c r="P609" i="23"/>
  <c r="Q608" i="23"/>
  <c r="P608" i="23"/>
  <c r="Q607" i="23"/>
  <c r="P607" i="23"/>
  <c r="Q606" i="23"/>
  <c r="P606" i="23"/>
  <c r="Q605" i="23"/>
  <c r="P605" i="23"/>
  <c r="Q604" i="23"/>
  <c r="P604" i="23"/>
  <c r="Q603" i="23"/>
  <c r="P603" i="23"/>
  <c r="Q602" i="23"/>
  <c r="P602" i="23"/>
  <c r="Q601" i="23"/>
  <c r="P601" i="23"/>
  <c r="Q600" i="23"/>
  <c r="P600" i="23"/>
  <c r="Q599" i="23"/>
  <c r="P599" i="23"/>
  <c r="Q598" i="23"/>
  <c r="P598" i="23"/>
  <c r="Q597" i="23"/>
  <c r="P597" i="23"/>
  <c r="Q596" i="23"/>
  <c r="P596" i="23"/>
  <c r="Q595" i="23"/>
  <c r="P595" i="23"/>
  <c r="Q594" i="23"/>
  <c r="P594" i="23"/>
  <c r="Q593" i="23"/>
  <c r="P593" i="23"/>
  <c r="Q592" i="23"/>
  <c r="P592" i="23"/>
  <c r="Q591" i="23"/>
  <c r="P591" i="23"/>
  <c r="Q590" i="23"/>
  <c r="P590" i="23"/>
  <c r="Q589" i="23"/>
  <c r="P589" i="23"/>
  <c r="Q588" i="23"/>
  <c r="P588" i="23"/>
  <c r="Q587" i="23"/>
  <c r="P587" i="23"/>
  <c r="Q586" i="23"/>
  <c r="P586" i="23"/>
  <c r="Q585" i="23"/>
  <c r="P585" i="23"/>
  <c r="Q584" i="23"/>
  <c r="P584" i="23"/>
  <c r="Q583" i="23"/>
  <c r="P583" i="23"/>
  <c r="Q582" i="23"/>
  <c r="P582" i="23"/>
  <c r="Q581" i="23"/>
  <c r="P581" i="23"/>
  <c r="Q580" i="23"/>
  <c r="P580" i="23"/>
  <c r="Q579" i="23"/>
  <c r="P579" i="23"/>
  <c r="Q578" i="23"/>
  <c r="P578" i="23"/>
  <c r="Q577" i="23"/>
  <c r="P577" i="23"/>
  <c r="Q576" i="23"/>
  <c r="P576" i="23"/>
  <c r="Q575" i="23"/>
  <c r="P575" i="23"/>
  <c r="Q574" i="23"/>
  <c r="P574" i="23"/>
  <c r="Q573" i="23"/>
  <c r="P573" i="23"/>
  <c r="Q572" i="23"/>
  <c r="P572" i="23"/>
  <c r="Q571" i="23"/>
  <c r="P571" i="23"/>
  <c r="Q570" i="23"/>
  <c r="P570" i="23"/>
  <c r="Q569" i="23"/>
  <c r="P569" i="23"/>
  <c r="Q568" i="23"/>
  <c r="P568" i="23"/>
  <c r="Q567" i="23"/>
  <c r="P567" i="23"/>
  <c r="Q566" i="23"/>
  <c r="P566" i="23"/>
  <c r="Q565" i="23"/>
  <c r="P565" i="23"/>
  <c r="Q564" i="23"/>
  <c r="P564" i="23"/>
  <c r="Q563" i="23"/>
  <c r="P563" i="23"/>
  <c r="Q562" i="23"/>
  <c r="P562" i="23"/>
  <c r="Q561" i="23"/>
  <c r="P561" i="23"/>
  <c r="Q560" i="23"/>
  <c r="P560" i="23"/>
  <c r="Q559" i="23"/>
  <c r="P559" i="23"/>
  <c r="Q558" i="23"/>
  <c r="P558" i="23"/>
  <c r="Q557" i="23"/>
  <c r="P557" i="23"/>
  <c r="Q556" i="23"/>
  <c r="P556" i="23"/>
  <c r="Q555" i="23"/>
  <c r="P555" i="23"/>
  <c r="Q554" i="23"/>
  <c r="P554" i="23"/>
  <c r="Q553" i="23"/>
  <c r="P553" i="23"/>
  <c r="Q552" i="23"/>
  <c r="P552" i="23"/>
  <c r="Q551" i="23"/>
  <c r="P551" i="23"/>
  <c r="Q550" i="23"/>
  <c r="P550" i="23"/>
  <c r="Q549" i="23"/>
  <c r="P549" i="23"/>
  <c r="Q548" i="23"/>
  <c r="P548" i="23"/>
  <c r="Q547" i="23"/>
  <c r="P547" i="23"/>
  <c r="Q546" i="23"/>
  <c r="P546" i="23"/>
  <c r="Q545" i="23"/>
  <c r="P545" i="23"/>
  <c r="Q544" i="23"/>
  <c r="P544" i="23"/>
  <c r="Q543" i="23"/>
  <c r="P543" i="23"/>
  <c r="Q542" i="23"/>
  <c r="P542" i="23"/>
  <c r="Q541" i="23"/>
  <c r="P541" i="23"/>
  <c r="Q540" i="23"/>
  <c r="P540" i="23"/>
  <c r="Q539" i="23"/>
  <c r="P539" i="23"/>
  <c r="Q538" i="23"/>
  <c r="P538" i="23"/>
  <c r="Q537" i="23"/>
  <c r="P537" i="23"/>
  <c r="Q536" i="23"/>
  <c r="P536" i="23"/>
  <c r="Q535" i="23"/>
  <c r="P535" i="23"/>
  <c r="Q534" i="23"/>
  <c r="P534" i="23"/>
  <c r="Q533" i="23"/>
  <c r="P533" i="23"/>
  <c r="Q532" i="23"/>
  <c r="P532" i="23"/>
  <c r="Q531" i="23"/>
  <c r="P531" i="23"/>
  <c r="Q530" i="23"/>
  <c r="P530" i="23"/>
  <c r="Q529" i="23"/>
  <c r="P529" i="23"/>
  <c r="Q528" i="23"/>
  <c r="P528" i="23"/>
  <c r="Q527" i="23"/>
  <c r="P527" i="23"/>
  <c r="Q526" i="23"/>
  <c r="P526" i="23"/>
  <c r="Q525" i="23"/>
  <c r="P525" i="23"/>
  <c r="Q524" i="23"/>
  <c r="P524" i="23"/>
  <c r="Q523" i="23"/>
  <c r="P523" i="23"/>
  <c r="Q522" i="23"/>
  <c r="P522" i="23"/>
  <c r="Q521" i="23"/>
  <c r="P521" i="23"/>
  <c r="Q520" i="23"/>
  <c r="P520" i="23"/>
  <c r="Q519" i="23"/>
  <c r="P519" i="23"/>
  <c r="Q518" i="23"/>
  <c r="P518" i="23"/>
  <c r="Q517" i="23"/>
  <c r="P517" i="23"/>
  <c r="Q516" i="23"/>
  <c r="P516" i="23"/>
  <c r="Q515" i="23"/>
  <c r="P515" i="23"/>
  <c r="Q514" i="23"/>
  <c r="P514" i="23"/>
  <c r="Q513" i="23"/>
  <c r="P513" i="23"/>
  <c r="Q512" i="23"/>
  <c r="P512" i="23"/>
  <c r="Q511" i="23"/>
  <c r="P511" i="23"/>
  <c r="Q510" i="23"/>
  <c r="P510" i="23"/>
  <c r="Q509" i="23"/>
  <c r="P509" i="23"/>
  <c r="Q508" i="23"/>
  <c r="P508" i="23"/>
  <c r="Q507" i="23"/>
  <c r="P507" i="23"/>
  <c r="Q506" i="23"/>
  <c r="P506" i="23"/>
  <c r="Q505" i="23"/>
  <c r="P505" i="23"/>
  <c r="Q504" i="23"/>
  <c r="P504" i="23"/>
  <c r="Q503" i="23"/>
  <c r="P503" i="23"/>
  <c r="Q502" i="23"/>
  <c r="P502" i="23"/>
  <c r="Q501" i="23"/>
  <c r="P501" i="23"/>
  <c r="Q500" i="23"/>
  <c r="P500" i="23"/>
  <c r="Q499" i="23"/>
  <c r="P499" i="23"/>
  <c r="Q498" i="23"/>
  <c r="P498" i="23"/>
  <c r="Q497" i="23"/>
  <c r="P497" i="23"/>
  <c r="Q496" i="23"/>
  <c r="P496" i="23"/>
  <c r="Q495" i="23"/>
  <c r="P495" i="23"/>
  <c r="Q494" i="23"/>
  <c r="P494" i="23"/>
  <c r="Q493" i="23"/>
  <c r="P493" i="23"/>
  <c r="Q492" i="23"/>
  <c r="P492" i="23"/>
  <c r="Q491" i="23"/>
  <c r="P491" i="23"/>
  <c r="Q490" i="23"/>
  <c r="P490" i="23"/>
  <c r="Q489" i="23"/>
  <c r="P489" i="23"/>
  <c r="Q488" i="23"/>
  <c r="P488" i="23"/>
  <c r="Q487" i="23"/>
  <c r="P487" i="23"/>
  <c r="Q486" i="23"/>
  <c r="P486" i="23"/>
  <c r="Q485" i="23"/>
  <c r="P485" i="23"/>
  <c r="Q484" i="23"/>
  <c r="P484" i="23"/>
  <c r="Q483" i="23"/>
  <c r="P483" i="23"/>
  <c r="Q482" i="23"/>
  <c r="P482" i="23"/>
  <c r="Q481" i="23"/>
  <c r="P481" i="23"/>
  <c r="Q480" i="23"/>
  <c r="P480" i="23"/>
  <c r="Q479" i="23"/>
  <c r="P479" i="23"/>
  <c r="Q478" i="23"/>
  <c r="P478" i="23"/>
  <c r="Q477" i="23"/>
  <c r="P477" i="23"/>
  <c r="Q476" i="23"/>
  <c r="P476" i="23"/>
  <c r="Q475" i="23"/>
  <c r="P475" i="23"/>
  <c r="Q474" i="23"/>
  <c r="P474" i="23"/>
  <c r="Q473" i="23"/>
  <c r="P473" i="23"/>
  <c r="Q472" i="23"/>
  <c r="P472" i="23"/>
  <c r="Q471" i="23"/>
  <c r="P471" i="23"/>
  <c r="Q470" i="23"/>
  <c r="P470" i="23"/>
  <c r="Q469" i="23"/>
  <c r="P469" i="23"/>
  <c r="Q468" i="23"/>
  <c r="P468" i="23"/>
  <c r="Q467" i="23"/>
  <c r="P467" i="23"/>
  <c r="Q466" i="23"/>
  <c r="P466" i="23"/>
  <c r="Q465" i="23"/>
  <c r="P465" i="23"/>
  <c r="Q464" i="23"/>
  <c r="P464" i="23"/>
  <c r="Q463" i="23"/>
  <c r="P463" i="23"/>
  <c r="Q462" i="23"/>
  <c r="P462" i="23"/>
  <c r="Q461" i="23"/>
  <c r="P461" i="23"/>
  <c r="Q460" i="23"/>
  <c r="P460" i="23"/>
  <c r="Q459" i="23"/>
  <c r="P459" i="23"/>
  <c r="Q458" i="23"/>
  <c r="P458" i="23"/>
  <c r="Q457" i="23"/>
  <c r="P457" i="23"/>
  <c r="Q456" i="23"/>
  <c r="P456" i="23"/>
  <c r="Q455" i="23"/>
  <c r="P455" i="23"/>
  <c r="Q454" i="23"/>
  <c r="P454" i="23"/>
  <c r="Q453" i="23"/>
  <c r="P453" i="23"/>
  <c r="Q452" i="23"/>
  <c r="P452" i="23"/>
  <c r="Q451" i="23"/>
  <c r="P451" i="23"/>
  <c r="Q450" i="23"/>
  <c r="P450" i="23"/>
  <c r="Q449" i="23"/>
  <c r="P449" i="23"/>
  <c r="Q448" i="23"/>
  <c r="P448" i="23"/>
  <c r="Q447" i="23"/>
  <c r="P447" i="23"/>
  <c r="Q446" i="23"/>
  <c r="P446" i="23"/>
  <c r="Q445" i="23"/>
  <c r="P445" i="23"/>
  <c r="Q444" i="23"/>
  <c r="P444" i="23"/>
  <c r="Q443" i="23"/>
  <c r="P443" i="23"/>
  <c r="Q442" i="23"/>
  <c r="P442" i="23"/>
  <c r="Q441" i="23"/>
  <c r="P441" i="23"/>
  <c r="Q440" i="23"/>
  <c r="P440" i="23"/>
  <c r="Q439" i="23"/>
  <c r="P439" i="23"/>
  <c r="Q438" i="23"/>
  <c r="P438" i="23"/>
  <c r="Q437" i="23"/>
  <c r="P437" i="23"/>
  <c r="Q436" i="23"/>
  <c r="P436" i="23"/>
  <c r="Q435" i="23"/>
  <c r="P435" i="23"/>
  <c r="Q434" i="23"/>
  <c r="P434" i="23"/>
  <c r="Q433" i="23"/>
  <c r="P433" i="23"/>
  <c r="Q432" i="23"/>
  <c r="P432" i="23"/>
  <c r="Q431" i="23"/>
  <c r="P431" i="23"/>
  <c r="Q430" i="23"/>
  <c r="P430" i="23"/>
  <c r="Q429" i="23"/>
  <c r="P429" i="23"/>
  <c r="Q428" i="23"/>
  <c r="P428" i="23"/>
  <c r="Q427" i="23"/>
  <c r="P427" i="23"/>
  <c r="Q426" i="23"/>
  <c r="P426" i="23"/>
  <c r="Q425" i="23"/>
  <c r="P425" i="23"/>
  <c r="Q424" i="23"/>
  <c r="P424" i="23"/>
  <c r="Q423" i="23"/>
  <c r="P423" i="23"/>
  <c r="Q422" i="23"/>
  <c r="P422" i="23"/>
  <c r="Q421" i="23"/>
  <c r="P421" i="23"/>
  <c r="Q420" i="23"/>
  <c r="P420" i="23"/>
  <c r="Q419" i="23"/>
  <c r="P419" i="23"/>
  <c r="Q418" i="23"/>
  <c r="P418" i="23"/>
  <c r="Q417" i="23"/>
  <c r="P417" i="23"/>
  <c r="Q416" i="23"/>
  <c r="P416" i="23"/>
  <c r="Q415" i="23"/>
  <c r="P415" i="23"/>
  <c r="Q414" i="23"/>
  <c r="P414" i="23"/>
  <c r="Q413" i="23"/>
  <c r="P413" i="23"/>
  <c r="Q412" i="23"/>
  <c r="P412" i="23"/>
  <c r="Q411" i="23"/>
  <c r="P411" i="23"/>
  <c r="Q410" i="23"/>
  <c r="P410" i="23"/>
  <c r="Q409" i="23"/>
  <c r="P409" i="23"/>
  <c r="Q408" i="23"/>
  <c r="P408" i="23"/>
  <c r="Q407" i="23"/>
  <c r="P407" i="23"/>
  <c r="Q406" i="23"/>
  <c r="P406" i="23"/>
  <c r="Q405" i="23"/>
  <c r="P405" i="23"/>
  <c r="Q404" i="23"/>
  <c r="P404" i="23"/>
  <c r="Q403" i="23"/>
  <c r="P403" i="23"/>
  <c r="Q402" i="23"/>
  <c r="P402" i="23"/>
  <c r="Q401" i="23"/>
  <c r="P401" i="23"/>
  <c r="Q400" i="23"/>
  <c r="P400" i="23"/>
  <c r="Q399" i="23"/>
  <c r="P399" i="23"/>
  <c r="Q398" i="23"/>
  <c r="P398" i="23"/>
  <c r="Q397" i="23"/>
  <c r="P397" i="23"/>
  <c r="Q396" i="23"/>
  <c r="P396" i="23"/>
  <c r="Q395" i="23"/>
  <c r="P395" i="23"/>
  <c r="Q394" i="23"/>
  <c r="P394" i="23"/>
  <c r="Q393" i="23"/>
  <c r="P393" i="23"/>
  <c r="Q392" i="23"/>
  <c r="P392" i="23"/>
  <c r="Q391" i="23"/>
  <c r="P391" i="23"/>
  <c r="Q390" i="23"/>
  <c r="P390" i="23"/>
  <c r="Q389" i="23"/>
  <c r="P389" i="23"/>
  <c r="Q388" i="23"/>
  <c r="P388" i="23"/>
  <c r="Q387" i="23"/>
  <c r="P387" i="23"/>
  <c r="Q386" i="23"/>
  <c r="P386" i="23"/>
  <c r="Q385" i="23"/>
  <c r="P385" i="23"/>
  <c r="Q384" i="23"/>
  <c r="P384" i="23"/>
  <c r="Q383" i="23"/>
  <c r="P383" i="23"/>
  <c r="Q382" i="23"/>
  <c r="P382" i="23"/>
  <c r="Q381" i="23"/>
  <c r="P381" i="23"/>
  <c r="Q380" i="23"/>
  <c r="P380" i="23"/>
  <c r="Q379" i="23"/>
  <c r="P379" i="23"/>
  <c r="Q378" i="23"/>
  <c r="P378" i="23"/>
  <c r="Q377" i="23"/>
  <c r="P377" i="23"/>
  <c r="Q376" i="23"/>
  <c r="P376" i="23"/>
  <c r="Q375" i="23"/>
  <c r="P375" i="23"/>
  <c r="Q374" i="23"/>
  <c r="P374" i="23"/>
  <c r="Q373" i="23"/>
  <c r="P373" i="23"/>
  <c r="Q372" i="23"/>
  <c r="P372" i="23"/>
  <c r="Q371" i="23"/>
  <c r="P371" i="23"/>
  <c r="Q370" i="23"/>
  <c r="P370" i="23"/>
  <c r="Q369" i="23"/>
  <c r="P369" i="23"/>
  <c r="Q368" i="23"/>
  <c r="P368" i="23"/>
  <c r="Q367" i="23"/>
  <c r="P367" i="23"/>
  <c r="Q366" i="23"/>
  <c r="P366" i="23"/>
  <c r="Q365" i="23"/>
  <c r="P365" i="23"/>
  <c r="Q364" i="23"/>
  <c r="P364" i="23"/>
  <c r="Q363" i="23"/>
  <c r="P363" i="23"/>
  <c r="Q362" i="23"/>
  <c r="P362" i="23"/>
  <c r="Q361" i="23"/>
  <c r="P361" i="23"/>
  <c r="Q360" i="23"/>
  <c r="P360" i="23"/>
  <c r="Q359" i="23"/>
  <c r="P359" i="23"/>
  <c r="Q358" i="23"/>
  <c r="P358" i="23"/>
  <c r="Q357" i="23"/>
  <c r="P357" i="23"/>
  <c r="Q356" i="23"/>
  <c r="P356" i="23"/>
  <c r="Q355" i="23"/>
  <c r="P355" i="23"/>
  <c r="Q354" i="23"/>
  <c r="P354" i="23"/>
  <c r="Q353" i="23"/>
  <c r="P353" i="23"/>
  <c r="Q352" i="23"/>
  <c r="P352" i="23"/>
  <c r="Q351" i="23"/>
  <c r="P351" i="23"/>
  <c r="Q350" i="23"/>
  <c r="P350" i="23"/>
  <c r="Q349" i="23"/>
  <c r="P349" i="23"/>
  <c r="Q348" i="23"/>
  <c r="P348" i="23"/>
  <c r="Q347" i="23"/>
  <c r="P347" i="23"/>
  <c r="Q346" i="23"/>
  <c r="P346" i="23"/>
  <c r="Q345" i="23"/>
  <c r="P345" i="23"/>
  <c r="Q344" i="23"/>
  <c r="P344" i="23"/>
  <c r="Q343" i="23"/>
  <c r="P343" i="23"/>
  <c r="Q342" i="23"/>
  <c r="P342" i="23"/>
  <c r="Q341" i="23"/>
  <c r="P341" i="23"/>
  <c r="Q340" i="23"/>
  <c r="P340" i="23"/>
  <c r="Q339" i="23"/>
  <c r="P339" i="23"/>
  <c r="Q338" i="23"/>
  <c r="P338" i="23"/>
  <c r="Q337" i="23"/>
  <c r="P337" i="23"/>
  <c r="Q336" i="23"/>
  <c r="P336" i="23"/>
  <c r="Q335" i="23"/>
  <c r="P335" i="23"/>
  <c r="Q334" i="23"/>
  <c r="P334" i="23"/>
  <c r="Q333" i="23"/>
  <c r="P333" i="23"/>
  <c r="Q332" i="23"/>
  <c r="P332" i="23"/>
  <c r="Q331" i="23"/>
  <c r="P331" i="23"/>
  <c r="Q330" i="23"/>
  <c r="P330" i="23"/>
  <c r="Q329" i="23"/>
  <c r="P329" i="23"/>
  <c r="Q328" i="23"/>
  <c r="P328" i="23"/>
  <c r="Q327" i="23"/>
  <c r="P327" i="23"/>
  <c r="Q326" i="23"/>
  <c r="P326" i="23"/>
  <c r="Q325" i="23"/>
  <c r="P325" i="23"/>
  <c r="Q324" i="23"/>
  <c r="P324" i="23"/>
  <c r="Q323" i="23"/>
  <c r="P323" i="23"/>
  <c r="Q322" i="23"/>
  <c r="P322" i="23"/>
  <c r="Q321" i="23"/>
  <c r="P321" i="23"/>
  <c r="Q320" i="23"/>
  <c r="P320" i="23"/>
  <c r="Q319" i="23"/>
  <c r="P319" i="23"/>
  <c r="Q318" i="23"/>
  <c r="P318" i="23"/>
  <c r="Q317" i="23"/>
  <c r="P317" i="23"/>
  <c r="Q316" i="23"/>
  <c r="P316" i="23"/>
  <c r="Q315" i="23"/>
  <c r="P315" i="23"/>
  <c r="Q314" i="23"/>
  <c r="P314" i="23"/>
  <c r="Q313" i="23"/>
  <c r="P313" i="23"/>
  <c r="Q312" i="23"/>
  <c r="P312" i="23"/>
  <c r="Q311" i="23"/>
  <c r="P311" i="23"/>
  <c r="Q310" i="23"/>
  <c r="P310" i="23"/>
  <c r="Q309" i="23"/>
  <c r="P309" i="23"/>
  <c r="Q308" i="23"/>
  <c r="P308" i="23"/>
  <c r="Q307" i="23"/>
  <c r="P307" i="23"/>
  <c r="Q306" i="23"/>
  <c r="P306" i="23"/>
  <c r="Q305" i="23"/>
  <c r="P305" i="23"/>
  <c r="Q304" i="23"/>
  <c r="P304" i="23"/>
  <c r="Q303" i="23"/>
  <c r="P303" i="23"/>
  <c r="Q302" i="23"/>
  <c r="P302" i="23"/>
  <c r="Q301" i="23"/>
  <c r="P301" i="23"/>
  <c r="Q300" i="23"/>
  <c r="P300" i="23"/>
  <c r="Q299" i="23"/>
  <c r="P299" i="23"/>
  <c r="Q298" i="23"/>
  <c r="P298" i="23"/>
  <c r="Q297" i="23"/>
  <c r="P297" i="23"/>
  <c r="Q296" i="23"/>
  <c r="P296" i="23"/>
  <c r="Q295" i="23"/>
  <c r="P295" i="23"/>
  <c r="Q294" i="23"/>
  <c r="P294" i="23"/>
  <c r="Q293" i="23"/>
  <c r="P293" i="23"/>
  <c r="Q292" i="23"/>
  <c r="P292" i="23"/>
  <c r="Q291" i="23"/>
  <c r="P291" i="23"/>
  <c r="Q290" i="23"/>
  <c r="P290" i="23"/>
  <c r="Q289" i="23"/>
  <c r="P289" i="23"/>
  <c r="Q288" i="23"/>
  <c r="P288" i="23"/>
  <c r="Q287" i="23"/>
  <c r="P287" i="23"/>
  <c r="Q286" i="23"/>
  <c r="P286" i="23"/>
  <c r="Q285" i="23"/>
  <c r="P285" i="23"/>
  <c r="Q284" i="23"/>
  <c r="P284" i="23"/>
  <c r="Q283" i="23"/>
  <c r="P283" i="23"/>
  <c r="Q282" i="23"/>
  <c r="P282" i="23"/>
  <c r="Q281" i="23"/>
  <c r="P281" i="23"/>
  <c r="Q280" i="23"/>
  <c r="P280" i="23"/>
  <c r="Q279" i="23"/>
  <c r="P279" i="23"/>
  <c r="Q278" i="23"/>
  <c r="P278" i="23"/>
  <c r="Q277" i="23"/>
  <c r="P277" i="23"/>
  <c r="Q276" i="23"/>
  <c r="P276" i="23"/>
  <c r="Q275" i="23"/>
  <c r="P275" i="23"/>
  <c r="Q274" i="23"/>
  <c r="P274" i="23"/>
  <c r="Q273" i="23"/>
  <c r="P273" i="23"/>
  <c r="Q272" i="23"/>
  <c r="P272" i="23"/>
  <c r="Q271" i="23"/>
  <c r="P271" i="23"/>
  <c r="Q270" i="23"/>
  <c r="P270" i="23"/>
  <c r="Q269" i="23"/>
  <c r="P269" i="23"/>
  <c r="Q268" i="23"/>
  <c r="P268" i="23"/>
  <c r="Q267" i="23"/>
  <c r="P267" i="23"/>
  <c r="Q266" i="23"/>
  <c r="P266" i="23"/>
  <c r="Q265" i="23"/>
  <c r="P265" i="23"/>
  <c r="Q264" i="23"/>
  <c r="P264" i="23"/>
  <c r="Q263" i="23"/>
  <c r="P263" i="23"/>
  <c r="Q262" i="23"/>
  <c r="P262" i="23"/>
  <c r="Q261" i="23"/>
  <c r="P261" i="23"/>
  <c r="Q260" i="23"/>
  <c r="P260" i="23"/>
  <c r="Q259" i="23"/>
  <c r="P259" i="23"/>
  <c r="Q258" i="23"/>
  <c r="P258" i="23"/>
  <c r="Q257" i="23"/>
  <c r="P257" i="23"/>
  <c r="Q256" i="23"/>
  <c r="P256" i="23"/>
  <c r="Q255" i="23"/>
  <c r="P255" i="23"/>
  <c r="Q254" i="23"/>
  <c r="P254" i="23"/>
  <c r="Q253" i="23"/>
  <c r="P253" i="23"/>
  <c r="Q252" i="23"/>
  <c r="P252" i="23"/>
  <c r="Q251" i="23"/>
  <c r="P251" i="23"/>
  <c r="Q250" i="23"/>
  <c r="P250" i="23"/>
  <c r="Q249" i="23"/>
  <c r="P249" i="23"/>
  <c r="Q248" i="23"/>
  <c r="P248" i="23"/>
  <c r="Q247" i="23"/>
  <c r="P247" i="23"/>
  <c r="Q246" i="23"/>
  <c r="P246" i="23"/>
  <c r="Q245" i="23"/>
  <c r="P245" i="23"/>
  <c r="Q244" i="23"/>
  <c r="P244" i="23"/>
  <c r="Q243" i="23"/>
  <c r="P243" i="23"/>
  <c r="Q242" i="23"/>
  <c r="P242" i="23"/>
  <c r="Q241" i="23"/>
  <c r="P241" i="23"/>
  <c r="Q240" i="23"/>
  <c r="P240" i="23"/>
  <c r="Q239" i="23"/>
  <c r="P239" i="23"/>
  <c r="Q238" i="23"/>
  <c r="P238" i="23"/>
  <c r="Q237" i="23"/>
  <c r="P237" i="23"/>
  <c r="Q236" i="23"/>
  <c r="P236" i="23"/>
  <c r="Q235" i="23"/>
  <c r="P235" i="23"/>
  <c r="Q234" i="23"/>
  <c r="P234" i="23"/>
  <c r="Q233" i="23"/>
  <c r="P233" i="23"/>
  <c r="Q232" i="23"/>
  <c r="P232" i="23"/>
  <c r="Q231" i="23"/>
  <c r="P231" i="23"/>
  <c r="Q230" i="23"/>
  <c r="P230" i="23"/>
  <c r="Q229" i="23"/>
  <c r="P229" i="23"/>
  <c r="Q228" i="23"/>
  <c r="P228" i="23"/>
  <c r="Q227" i="23"/>
  <c r="P227" i="23"/>
  <c r="Q226" i="23"/>
  <c r="P226" i="23"/>
  <c r="Q225" i="23"/>
  <c r="P225" i="23"/>
  <c r="Q224" i="23"/>
  <c r="P224" i="23"/>
  <c r="Q223" i="23"/>
  <c r="P223" i="23"/>
  <c r="Q222" i="23"/>
  <c r="P222" i="23"/>
  <c r="Q221" i="23"/>
  <c r="P221" i="23"/>
  <c r="Q220" i="23"/>
  <c r="P220" i="23"/>
  <c r="Q219" i="23"/>
  <c r="P219" i="23"/>
  <c r="Q218" i="23"/>
  <c r="P218" i="23"/>
  <c r="Q217" i="23"/>
  <c r="P217" i="23"/>
  <c r="Q216" i="23"/>
  <c r="P216" i="23"/>
  <c r="Q215" i="23"/>
  <c r="P215" i="23"/>
  <c r="Q214" i="23"/>
  <c r="P214" i="23"/>
  <c r="Q213" i="23"/>
  <c r="P213" i="23"/>
  <c r="Q212" i="23"/>
  <c r="P212" i="23"/>
  <c r="Q211" i="23"/>
  <c r="P211" i="23"/>
  <c r="Q210" i="23"/>
  <c r="P210" i="23"/>
  <c r="Q209" i="23"/>
  <c r="P209" i="23"/>
  <c r="Q208" i="23"/>
  <c r="P208" i="23"/>
  <c r="Q207" i="23"/>
  <c r="P207" i="23"/>
  <c r="Q206" i="23"/>
  <c r="P206" i="23"/>
  <c r="Q205" i="23"/>
  <c r="P205" i="23"/>
  <c r="Q204" i="23"/>
  <c r="P204" i="23"/>
  <c r="Q203" i="23"/>
  <c r="P203" i="23"/>
  <c r="Q202" i="23"/>
  <c r="P202" i="23"/>
  <c r="Q201" i="23"/>
  <c r="P201" i="23"/>
  <c r="Q200" i="23"/>
  <c r="P200" i="23"/>
  <c r="Q199" i="23"/>
  <c r="P199" i="23"/>
  <c r="Q198" i="23"/>
  <c r="P198" i="23"/>
  <c r="Q197" i="23"/>
  <c r="P197" i="23"/>
  <c r="Q196" i="23"/>
  <c r="P196" i="23"/>
  <c r="Q195" i="23"/>
  <c r="P195" i="23"/>
  <c r="Q194" i="23"/>
  <c r="P194" i="23"/>
  <c r="Q193" i="23"/>
  <c r="P193" i="23"/>
  <c r="Q192" i="23"/>
  <c r="P192" i="23"/>
  <c r="Q191" i="23"/>
  <c r="P191" i="23"/>
  <c r="Q190" i="23"/>
  <c r="P190" i="23"/>
  <c r="Q189" i="23"/>
  <c r="P189" i="23"/>
  <c r="Q188" i="23"/>
  <c r="P188" i="23"/>
  <c r="Q187" i="23"/>
  <c r="P187" i="23"/>
  <c r="Q186" i="23"/>
  <c r="P186" i="23"/>
  <c r="Q185" i="23"/>
  <c r="P185" i="23"/>
  <c r="Q184" i="23"/>
  <c r="P184" i="23"/>
  <c r="Q183" i="23"/>
  <c r="P183" i="23"/>
  <c r="Q182" i="23"/>
  <c r="P182" i="23"/>
  <c r="Q181" i="23"/>
  <c r="P181" i="23"/>
  <c r="Q180" i="23"/>
  <c r="P180" i="23"/>
  <c r="Q179" i="23"/>
  <c r="P179" i="23"/>
  <c r="Q178" i="23"/>
  <c r="P178" i="23"/>
  <c r="Q177" i="23"/>
  <c r="P177" i="23"/>
  <c r="Q176" i="23"/>
  <c r="P176" i="23"/>
  <c r="Q175" i="23"/>
  <c r="P175" i="23"/>
  <c r="Q174" i="23"/>
  <c r="P174" i="23"/>
  <c r="Q173" i="23"/>
  <c r="P173" i="23"/>
  <c r="Q172" i="23"/>
  <c r="P172" i="23"/>
  <c r="Q171" i="23"/>
  <c r="P171" i="23"/>
  <c r="Q170" i="23"/>
  <c r="P170" i="23"/>
  <c r="Q169" i="23"/>
  <c r="P169" i="23"/>
  <c r="Q168" i="23"/>
  <c r="P168" i="23"/>
  <c r="Q167" i="23"/>
  <c r="P167" i="23"/>
  <c r="Q166" i="23"/>
  <c r="P166" i="23"/>
  <c r="Q165" i="23"/>
  <c r="P165" i="23"/>
  <c r="Q164" i="23"/>
  <c r="P164" i="23"/>
  <c r="Q163" i="23"/>
  <c r="P163" i="23"/>
  <c r="Q162" i="23"/>
  <c r="P162" i="23"/>
  <c r="Q161" i="23"/>
  <c r="P161" i="23"/>
  <c r="Q160" i="23"/>
  <c r="P160" i="23"/>
  <c r="Q159" i="23"/>
  <c r="P159" i="23"/>
  <c r="Q158" i="23"/>
  <c r="P158" i="23"/>
  <c r="Q157" i="23"/>
  <c r="P157" i="23"/>
  <c r="Q156" i="23"/>
  <c r="P156" i="23"/>
  <c r="Q155" i="23"/>
  <c r="P155" i="23"/>
  <c r="Q154" i="23"/>
  <c r="P154" i="23"/>
  <c r="Q153" i="23"/>
  <c r="P153" i="23"/>
  <c r="Q152" i="23"/>
  <c r="P152" i="23"/>
  <c r="Q151" i="23"/>
  <c r="P151" i="23"/>
  <c r="Q150" i="23"/>
  <c r="P150" i="23"/>
  <c r="Q149" i="23"/>
  <c r="P149" i="23"/>
  <c r="Q148" i="23"/>
  <c r="P148" i="23"/>
  <c r="Q147" i="23"/>
  <c r="P147" i="23"/>
  <c r="Q146" i="23"/>
  <c r="P146" i="23"/>
  <c r="Q145" i="23"/>
  <c r="P145" i="23"/>
  <c r="Q144" i="23"/>
  <c r="P144" i="23"/>
  <c r="Q143" i="23"/>
  <c r="P143" i="23"/>
  <c r="Q142" i="23"/>
  <c r="P142" i="23"/>
  <c r="Q141" i="23"/>
  <c r="P141" i="23"/>
  <c r="Q140" i="23"/>
  <c r="P140" i="23"/>
  <c r="Q139" i="23"/>
  <c r="P139" i="23"/>
  <c r="Q138" i="23"/>
  <c r="P138" i="23"/>
  <c r="Q137" i="23"/>
  <c r="P137" i="23"/>
  <c r="Q136" i="23"/>
  <c r="P136" i="23"/>
  <c r="Q135" i="23"/>
  <c r="P135" i="23"/>
  <c r="Q134" i="23"/>
  <c r="P134" i="23"/>
  <c r="Q133" i="23"/>
  <c r="P133" i="23"/>
  <c r="Q132" i="23"/>
  <c r="P132" i="23"/>
  <c r="Q131" i="23"/>
  <c r="P131" i="23"/>
  <c r="Q130" i="23"/>
  <c r="P130" i="23"/>
  <c r="Q129" i="23"/>
  <c r="P129" i="23"/>
  <c r="Q128" i="23"/>
  <c r="P128" i="23"/>
  <c r="Q127" i="23"/>
  <c r="P127" i="23"/>
  <c r="Q126" i="23"/>
  <c r="P126" i="23"/>
  <c r="Q125" i="23"/>
  <c r="P125" i="23"/>
  <c r="Q124" i="23"/>
  <c r="P124" i="23"/>
  <c r="Q123" i="23"/>
  <c r="P123" i="23"/>
  <c r="Q122" i="23"/>
  <c r="P122" i="23"/>
  <c r="Q121" i="23"/>
  <c r="P121" i="23"/>
  <c r="Q120" i="23"/>
  <c r="P120" i="23"/>
  <c r="Q119" i="23"/>
  <c r="P119" i="23"/>
  <c r="Q118" i="23"/>
  <c r="P118" i="23"/>
  <c r="Q117" i="23"/>
  <c r="P117" i="23"/>
  <c r="Q116" i="23"/>
  <c r="P116" i="23"/>
  <c r="Q115" i="23"/>
  <c r="P115" i="23"/>
  <c r="Q114" i="23"/>
  <c r="P114" i="23"/>
  <c r="Q113" i="23"/>
  <c r="P113" i="23"/>
  <c r="Q112" i="23"/>
  <c r="P112" i="23"/>
  <c r="Q111" i="23"/>
  <c r="P111" i="23"/>
  <c r="Q110" i="23"/>
  <c r="P110" i="23"/>
  <c r="Q109" i="23"/>
  <c r="P109" i="23"/>
  <c r="Q108" i="23"/>
  <c r="P108" i="23"/>
  <c r="Q107" i="23"/>
  <c r="P107" i="23"/>
  <c r="Q106" i="23"/>
  <c r="P106" i="23"/>
  <c r="Q105" i="23"/>
  <c r="P105" i="23"/>
  <c r="Q104" i="23"/>
  <c r="P104" i="23"/>
  <c r="Q103" i="23"/>
  <c r="P103" i="23"/>
  <c r="Q102" i="23"/>
  <c r="P102" i="23"/>
  <c r="Q101" i="23"/>
  <c r="P101" i="23"/>
  <c r="Q100" i="23"/>
  <c r="P100" i="23"/>
  <c r="Q99" i="23"/>
  <c r="P99" i="23"/>
  <c r="Q98" i="23"/>
  <c r="P98" i="23"/>
  <c r="Q97" i="23"/>
  <c r="P97" i="23"/>
  <c r="Q96" i="23"/>
  <c r="P96" i="23"/>
  <c r="Q95" i="23"/>
  <c r="P95" i="23"/>
  <c r="Q94" i="23"/>
  <c r="P94" i="23"/>
  <c r="Q93" i="23"/>
  <c r="P93" i="23"/>
  <c r="Q92" i="23"/>
  <c r="P92" i="23"/>
  <c r="Q91" i="23"/>
  <c r="P91" i="23"/>
  <c r="Q90" i="23"/>
  <c r="P90" i="23"/>
  <c r="Q89" i="23"/>
  <c r="P89" i="23"/>
  <c r="Q88" i="23"/>
  <c r="P88" i="23"/>
  <c r="Q87" i="23"/>
  <c r="P87" i="23"/>
  <c r="Q86" i="23"/>
  <c r="P86" i="23"/>
  <c r="Q85" i="23"/>
  <c r="P85" i="23"/>
  <c r="Q84" i="23"/>
  <c r="P84" i="23"/>
  <c r="Q83" i="23"/>
  <c r="P83" i="23"/>
  <c r="Q82" i="23"/>
  <c r="P82" i="23"/>
  <c r="Q81" i="23"/>
  <c r="P81" i="23"/>
  <c r="Q80" i="23"/>
  <c r="P80" i="23"/>
  <c r="Q79" i="23"/>
  <c r="P79" i="23"/>
  <c r="Q78" i="23"/>
  <c r="P78" i="23"/>
  <c r="Q77" i="23"/>
  <c r="P77" i="23"/>
  <c r="Q76" i="23"/>
  <c r="P76" i="23"/>
  <c r="Q75" i="23"/>
  <c r="P75" i="23"/>
  <c r="Q74" i="23"/>
  <c r="P74" i="23"/>
  <c r="Q73" i="23"/>
  <c r="P73" i="23"/>
  <c r="Q72" i="23"/>
  <c r="P72" i="23"/>
  <c r="Q71" i="23"/>
  <c r="P71" i="23"/>
  <c r="Q70" i="23"/>
  <c r="P70" i="23"/>
  <c r="Q69" i="23"/>
  <c r="P69" i="23"/>
  <c r="Q68" i="23"/>
  <c r="P68" i="23"/>
  <c r="Q67" i="23"/>
  <c r="P67" i="23"/>
  <c r="Q66" i="23"/>
  <c r="P66" i="23"/>
  <c r="Q65" i="23"/>
  <c r="P65" i="23"/>
  <c r="Q64" i="23"/>
  <c r="P64" i="23"/>
  <c r="Q63" i="23"/>
  <c r="P63" i="23"/>
  <c r="Q62" i="23"/>
  <c r="P62" i="23"/>
  <c r="Q61" i="23"/>
  <c r="P61" i="23"/>
  <c r="Q60" i="23"/>
  <c r="P60" i="23"/>
  <c r="Q59" i="23"/>
  <c r="P59" i="23"/>
  <c r="Q58" i="23"/>
  <c r="P58" i="23"/>
  <c r="Q57" i="23"/>
  <c r="P57" i="23"/>
  <c r="Q56" i="23"/>
  <c r="P56" i="23"/>
  <c r="Q55" i="23"/>
  <c r="P55" i="23"/>
  <c r="Q54" i="23"/>
  <c r="P54" i="23"/>
  <c r="Q53" i="23"/>
  <c r="P53" i="23"/>
  <c r="Q52" i="23"/>
  <c r="P52" i="23"/>
  <c r="Q51" i="23"/>
  <c r="P51" i="23"/>
  <c r="Q50" i="23"/>
  <c r="P50" i="23"/>
  <c r="Q49" i="23"/>
  <c r="P49" i="23"/>
  <c r="Q48" i="23"/>
  <c r="P48" i="23"/>
  <c r="Q47" i="23"/>
  <c r="P47" i="23"/>
  <c r="Q46" i="23"/>
  <c r="P46" i="23"/>
  <c r="Q45" i="23"/>
  <c r="P45" i="23"/>
  <c r="Q44" i="23"/>
  <c r="P44" i="23"/>
  <c r="Q43" i="23"/>
  <c r="P43" i="23"/>
  <c r="Q42" i="23"/>
  <c r="P42" i="23"/>
  <c r="Q41" i="23"/>
  <c r="P41" i="23"/>
  <c r="Q40" i="23"/>
  <c r="P40" i="23"/>
  <c r="Q39" i="23"/>
  <c r="P39" i="23"/>
  <c r="Q38" i="23"/>
  <c r="P38" i="23"/>
  <c r="Q37" i="23"/>
  <c r="P37" i="23"/>
  <c r="Q36" i="23"/>
  <c r="P36" i="23"/>
  <c r="Q35" i="23"/>
  <c r="P35" i="23"/>
  <c r="Q34" i="23"/>
  <c r="P34" i="23"/>
  <c r="Q33" i="23"/>
  <c r="P33" i="23"/>
  <c r="Q32" i="23"/>
  <c r="P32" i="23"/>
  <c r="Q31" i="23"/>
  <c r="P31" i="23"/>
  <c r="Q30" i="23"/>
  <c r="P30" i="23"/>
  <c r="Q29" i="23"/>
  <c r="P29" i="23"/>
  <c r="Q28" i="23"/>
  <c r="P28" i="23"/>
  <c r="Q27" i="23"/>
  <c r="P27" i="23"/>
  <c r="Q26" i="23"/>
  <c r="P26" i="23"/>
  <c r="Q25" i="23"/>
  <c r="P25" i="23"/>
  <c r="Q24" i="23"/>
  <c r="P24" i="23"/>
  <c r="Q23" i="23"/>
  <c r="P23" i="23"/>
  <c r="Q22" i="23"/>
  <c r="P22" i="23"/>
  <c r="Q21" i="23"/>
  <c r="P21" i="23"/>
  <c r="Q20" i="23"/>
  <c r="P20" i="23"/>
  <c r="Q19" i="23"/>
  <c r="P19" i="23"/>
  <c r="Q18" i="23"/>
  <c r="P18" i="23"/>
  <c r="Q17" i="23"/>
  <c r="P17" i="23"/>
  <c r="Q16" i="23"/>
  <c r="P16" i="23"/>
  <c r="Q15" i="23"/>
  <c r="P15" i="23"/>
  <c r="Q14" i="23"/>
  <c r="P14" i="23"/>
  <c r="Q13" i="23"/>
  <c r="P13" i="23"/>
  <c r="Q12" i="23"/>
  <c r="P12" i="23"/>
  <c r="Q11" i="23"/>
  <c r="P11" i="23"/>
  <c r="Q10" i="23"/>
  <c r="P10" i="23"/>
  <c r="Q9" i="23"/>
  <c r="P9" i="23"/>
  <c r="Q8" i="23"/>
  <c r="P8" i="23"/>
  <c r="Q7" i="23"/>
  <c r="P7" i="23"/>
  <c r="Q6" i="23"/>
  <c r="P6" i="23"/>
  <c r="Q5" i="23"/>
  <c r="P5" i="23"/>
  <c r="Q4" i="23"/>
  <c r="P4" i="23"/>
  <c r="Q3" i="23"/>
  <c r="P3" i="23"/>
  <c r="T1173" i="3"/>
  <c r="T1172" i="3"/>
  <c r="F1172" i="3"/>
  <c r="F1173" i="3" l="1"/>
  <c r="K1206" i="11" l="1"/>
  <c r="X2" i="3" l="1"/>
  <c r="W2" i="3"/>
  <c r="V2" i="3"/>
  <c r="U2" i="3"/>
  <c r="R46" i="22"/>
  <c r="AD46" i="22" s="1"/>
  <c r="M2" i="3"/>
  <c r="L2" i="3"/>
  <c r="K2" i="3"/>
  <c r="J2" i="3"/>
  <c r="I2" i="3"/>
  <c r="H2" i="3"/>
  <c r="G2" i="3"/>
  <c r="AA46" i="22"/>
  <c r="E2" i="3"/>
  <c r="D2" i="3"/>
  <c r="P2" i="23"/>
  <c r="Q2" i="23"/>
  <c r="C348" i="9" l="1"/>
  <c r="C345" i="9"/>
  <c r="C342" i="9"/>
  <c r="C339" i="9"/>
  <c r="C336" i="9"/>
  <c r="C333" i="9"/>
  <c r="C330" i="9"/>
  <c r="C327" i="9"/>
  <c r="C324" i="9"/>
  <c r="C321" i="9"/>
  <c r="C309" i="9"/>
  <c r="C307" i="9"/>
  <c r="C305" i="9"/>
  <c r="C319" i="9"/>
  <c r="C317" i="9"/>
  <c r="C211" i="9"/>
  <c r="C243" i="9"/>
  <c r="C316" i="9"/>
  <c r="C228" i="9"/>
  <c r="C181" i="9"/>
  <c r="C129" i="9"/>
  <c r="C147" i="9"/>
  <c r="C146" i="9"/>
  <c r="C286" i="9"/>
  <c r="C180" i="9"/>
  <c r="C97" i="9"/>
  <c r="C179" i="9"/>
  <c r="C226" i="9"/>
  <c r="C272" i="9"/>
  <c r="C225" i="9"/>
  <c r="C177" i="9"/>
  <c r="C128" i="9"/>
  <c r="C111" i="9"/>
  <c r="C311" i="9"/>
  <c r="C192" i="9"/>
  <c r="C85" i="9"/>
  <c r="C224" i="9"/>
  <c r="C269" i="9"/>
  <c r="C206" i="9"/>
  <c r="C295" i="9"/>
  <c r="C240" i="9"/>
  <c r="C84" i="9"/>
  <c r="C143" i="9"/>
  <c r="C123" i="9"/>
  <c r="C5" i="9"/>
  <c r="C204" i="9"/>
  <c r="C238" i="9"/>
  <c r="C31" i="9"/>
  <c r="C175" i="9"/>
  <c r="C236" i="9"/>
  <c r="C57" i="9"/>
  <c r="C66" i="9"/>
  <c r="C188" i="9"/>
  <c r="C122" i="9"/>
  <c r="C202" i="9"/>
  <c r="C155" i="9"/>
  <c r="C30" i="9"/>
  <c r="C83" i="9"/>
  <c r="C141" i="9"/>
  <c r="C280" i="9"/>
  <c r="C171" i="9"/>
  <c r="C266" i="9"/>
  <c r="C220" i="9"/>
  <c r="C121" i="9"/>
  <c r="C187" i="9"/>
  <c r="C233" i="9"/>
  <c r="C167" i="9"/>
  <c r="C264" i="9"/>
  <c r="C263" i="9"/>
  <c r="C29" i="9"/>
  <c r="C249" i="9"/>
  <c r="C200" i="9"/>
  <c r="C347" i="9"/>
  <c r="C344" i="9"/>
  <c r="C341" i="9"/>
  <c r="C338" i="9"/>
  <c r="C335" i="9"/>
  <c r="C332" i="9"/>
  <c r="C329" i="9"/>
  <c r="C326" i="9"/>
  <c r="C323" i="9"/>
  <c r="C244" i="9"/>
  <c r="C308" i="9"/>
  <c r="C276" i="9"/>
  <c r="C304" i="9"/>
  <c r="C302" i="9"/>
  <c r="C230" i="9"/>
  <c r="C287" i="9"/>
  <c r="C258" i="9"/>
  <c r="C275" i="9"/>
  <c r="C130" i="9"/>
  <c r="C98" i="9"/>
  <c r="C274" i="9"/>
  <c r="C241" i="9"/>
  <c r="C227" i="9"/>
  <c r="C209" i="9"/>
  <c r="C145" i="9"/>
  <c r="C194" i="9"/>
  <c r="C178" i="9"/>
  <c r="C315" i="9"/>
  <c r="C39" i="9"/>
  <c r="C271" i="9"/>
  <c r="C313" i="9"/>
  <c r="C270" i="9"/>
  <c r="C144" i="9"/>
  <c r="C21" i="9"/>
  <c r="C42" i="9"/>
  <c r="C283" i="9"/>
  <c r="C176" i="9"/>
  <c r="C110" i="9"/>
  <c r="C47" i="9"/>
  <c r="C126" i="9"/>
  <c r="C125" i="9"/>
  <c r="C96" i="9"/>
  <c r="C205" i="9"/>
  <c r="C191" i="9"/>
  <c r="C239" i="9"/>
  <c r="C159" i="9"/>
  <c r="C237" i="9"/>
  <c r="C251" i="9"/>
  <c r="C158" i="9"/>
  <c r="C282" i="9"/>
  <c r="C268" i="9"/>
  <c r="C173" i="9"/>
  <c r="C281" i="9"/>
  <c r="C142" i="9"/>
  <c r="C201" i="9"/>
  <c r="C45" i="9"/>
  <c r="C235" i="9"/>
  <c r="C293" i="9"/>
  <c r="C154" i="9"/>
  <c r="C222" i="9"/>
  <c r="C221" i="9"/>
  <c r="C65" i="9"/>
  <c r="C234" i="9"/>
  <c r="C120" i="9"/>
  <c r="C168" i="9"/>
  <c r="C11" i="9"/>
  <c r="C20" i="9"/>
  <c r="C186" i="9"/>
  <c r="C64" i="9"/>
  <c r="C262" i="9"/>
  <c r="C349" i="9"/>
  <c r="C346" i="9"/>
  <c r="C343" i="9"/>
  <c r="C340" i="9"/>
  <c r="C337" i="9"/>
  <c r="C334" i="9"/>
  <c r="C331" i="9"/>
  <c r="C328" i="9"/>
  <c r="C325" i="9"/>
  <c r="C322" i="9"/>
  <c r="C320" i="9"/>
  <c r="C289" i="9"/>
  <c r="C306" i="9"/>
  <c r="C303" i="9"/>
  <c r="C318" i="9"/>
  <c r="C288" i="9"/>
  <c r="C301" i="9"/>
  <c r="C242" i="9"/>
  <c r="C229" i="9"/>
  <c r="C99" i="9"/>
  <c r="C300" i="9"/>
  <c r="C257" i="9"/>
  <c r="C273" i="9"/>
  <c r="C210" i="9"/>
  <c r="C208" i="9"/>
  <c r="C285" i="9"/>
  <c r="C207" i="9"/>
  <c r="C284" i="9"/>
  <c r="C314" i="9"/>
  <c r="C299" i="9"/>
  <c r="C298" i="9"/>
  <c r="C312" i="9"/>
  <c r="C193" i="9"/>
  <c r="C256" i="9"/>
  <c r="C86" i="9"/>
  <c r="C255" i="9"/>
  <c r="C254" i="9"/>
  <c r="C297" i="9"/>
  <c r="C296" i="9"/>
  <c r="C127" i="9"/>
  <c r="C74" i="9"/>
  <c r="C124" i="9"/>
  <c r="C13" i="9"/>
  <c r="C253" i="9"/>
  <c r="C190" i="9"/>
  <c r="C95" i="9"/>
  <c r="C203" i="9"/>
  <c r="C252" i="9"/>
  <c r="C294" i="9"/>
  <c r="C46" i="9"/>
  <c r="C189" i="9"/>
  <c r="C174" i="9"/>
  <c r="C250" i="9"/>
  <c r="C157" i="9"/>
  <c r="C156" i="9"/>
  <c r="C94" i="9"/>
  <c r="C267" i="9"/>
  <c r="C172" i="9"/>
  <c r="C44" i="9"/>
  <c r="C223" i="9"/>
  <c r="C16" i="9"/>
  <c r="C73" i="9"/>
  <c r="C265" i="9"/>
  <c r="C170" i="9"/>
  <c r="C169" i="9"/>
  <c r="C140" i="9"/>
  <c r="C292" i="9"/>
  <c r="C119" i="9"/>
  <c r="C219" i="9"/>
  <c r="C19" i="9"/>
  <c r="C23" i="9"/>
  <c r="C118" i="9"/>
  <c r="C232" i="9"/>
  <c r="C117" i="9"/>
  <c r="C166" i="9"/>
  <c r="C72" i="9"/>
  <c r="C4" i="9"/>
  <c r="C108" i="9"/>
  <c r="C260" i="9"/>
  <c r="C246" i="9"/>
  <c r="C261" i="9"/>
  <c r="C15" i="9"/>
  <c r="C137" i="9"/>
  <c r="C138" i="9"/>
  <c r="C106" i="9"/>
  <c r="C56" i="9"/>
  <c r="C18" i="9"/>
  <c r="C28" i="9"/>
  <c r="C54" i="9"/>
  <c r="C184" i="9"/>
  <c r="C183" i="9"/>
  <c r="C290" i="9"/>
  <c r="C43" i="9"/>
  <c r="C151" i="9"/>
  <c r="C164" i="9"/>
  <c r="C90" i="9"/>
  <c r="C259" i="9"/>
  <c r="C214" i="9"/>
  <c r="C37" i="9"/>
  <c r="C68" i="9"/>
  <c r="C36" i="9"/>
  <c r="C150" i="9"/>
  <c r="C149" i="9"/>
  <c r="C78" i="9"/>
  <c r="C6" i="9"/>
  <c r="C48" i="9"/>
  <c r="C101" i="9"/>
  <c r="C100" i="9"/>
  <c r="C53" i="9"/>
  <c r="C7" i="9"/>
  <c r="C10" i="9"/>
  <c r="C52" i="9"/>
  <c r="C195" i="9"/>
  <c r="C182" i="9"/>
  <c r="C51" i="9"/>
  <c r="C114" i="9"/>
  <c r="C9" i="9"/>
  <c r="C75" i="9"/>
  <c r="C17" i="9"/>
  <c r="C248" i="9"/>
  <c r="C71" i="9"/>
  <c r="C165" i="9"/>
  <c r="C310" i="9"/>
  <c r="C136" i="9"/>
  <c r="C216" i="9"/>
  <c r="C218" i="9"/>
  <c r="C217" i="9"/>
  <c r="C93" i="9"/>
  <c r="C199" i="9"/>
  <c r="C55" i="9"/>
  <c r="C152" i="9"/>
  <c r="C91" i="9"/>
  <c r="C215" i="9"/>
  <c r="C22" i="9"/>
  <c r="C3" i="9"/>
  <c r="C27" i="9"/>
  <c r="C104" i="9"/>
  <c r="C278" i="9"/>
  <c r="C198" i="9"/>
  <c r="C12" i="9"/>
  <c r="C163" i="9"/>
  <c r="C135" i="9"/>
  <c r="C25" i="9"/>
  <c r="C62" i="9"/>
  <c r="C277" i="9"/>
  <c r="C79" i="9"/>
  <c r="C35" i="9"/>
  <c r="C88" i="9"/>
  <c r="C134" i="9"/>
  <c r="C41" i="9"/>
  <c r="C161" i="9"/>
  <c r="C196" i="9"/>
  <c r="C87" i="9"/>
  <c r="C76" i="9"/>
  <c r="C59" i="9"/>
  <c r="C33" i="9"/>
  <c r="C32" i="9"/>
  <c r="C212" i="9"/>
  <c r="C132" i="9"/>
  <c r="C113" i="9"/>
  <c r="C231" i="9"/>
  <c r="C153" i="9"/>
  <c r="C185" i="9"/>
  <c r="C116" i="9"/>
  <c r="C105" i="9"/>
  <c r="C82" i="9"/>
  <c r="C34" i="9"/>
  <c r="C139" i="9"/>
  <c r="C247" i="9"/>
  <c r="C107" i="9"/>
  <c r="C109" i="9"/>
  <c r="C81" i="9"/>
  <c r="C63" i="9"/>
  <c r="C70" i="9"/>
  <c r="C69" i="9"/>
  <c r="C80" i="9"/>
  <c r="C38" i="9"/>
  <c r="C279" i="9"/>
  <c r="C245" i="9"/>
  <c r="C26" i="9"/>
  <c r="C197" i="9"/>
  <c r="C50" i="9"/>
  <c r="C8" i="9"/>
  <c r="C103" i="9"/>
  <c r="C102" i="9"/>
  <c r="C162" i="9"/>
  <c r="C89" i="9"/>
  <c r="C49" i="9"/>
  <c r="C77" i="9"/>
  <c r="C61" i="9"/>
  <c r="C133" i="9"/>
  <c r="C40" i="9"/>
  <c r="C67" i="9"/>
  <c r="C160" i="9"/>
  <c r="C60" i="9"/>
  <c r="C213" i="9"/>
  <c r="C24" i="9"/>
  <c r="C58" i="9"/>
  <c r="C148" i="9"/>
  <c r="C115" i="9"/>
  <c r="C131" i="9"/>
  <c r="C112" i="9"/>
  <c r="C14" i="9"/>
  <c r="C291" i="9"/>
  <c r="C92" i="9"/>
  <c r="D348" i="9"/>
  <c r="D345" i="9"/>
  <c r="D342" i="9"/>
  <c r="D339" i="9"/>
  <c r="D336" i="9"/>
  <c r="D333" i="9"/>
  <c r="D330" i="9"/>
  <c r="D327" i="9"/>
  <c r="D324" i="9"/>
  <c r="D321" i="9"/>
  <c r="D309" i="9"/>
  <c r="D307" i="9"/>
  <c r="D305" i="9"/>
  <c r="D319" i="9"/>
  <c r="D317" i="9"/>
  <c r="D211" i="9"/>
  <c r="D243" i="9"/>
  <c r="D316" i="9"/>
  <c r="D228" i="9"/>
  <c r="D181" i="9"/>
  <c r="D129" i="9"/>
  <c r="D147" i="9"/>
  <c r="D146" i="9"/>
  <c r="D286" i="9"/>
  <c r="D180" i="9"/>
  <c r="D97" i="9"/>
  <c r="D179" i="9"/>
  <c r="D226" i="9"/>
  <c r="D272" i="9"/>
  <c r="D225" i="9"/>
  <c r="D177" i="9"/>
  <c r="D128" i="9"/>
  <c r="D111" i="9"/>
  <c r="D311" i="9"/>
  <c r="D192" i="9"/>
  <c r="D85" i="9"/>
  <c r="D224" i="9"/>
  <c r="D269" i="9"/>
  <c r="D206" i="9"/>
  <c r="D295" i="9"/>
  <c r="D240" i="9"/>
  <c r="D84" i="9"/>
  <c r="D143" i="9"/>
  <c r="D123" i="9"/>
  <c r="D5" i="9"/>
  <c r="D204" i="9"/>
  <c r="D238" i="9"/>
  <c r="D31" i="9"/>
  <c r="D175" i="9"/>
  <c r="D236" i="9"/>
  <c r="D57" i="9"/>
  <c r="D66" i="9"/>
  <c r="D188" i="9"/>
  <c r="D122" i="9"/>
  <c r="D202" i="9"/>
  <c r="D155" i="9"/>
  <c r="D30" i="9"/>
  <c r="D83" i="9"/>
  <c r="D141" i="9"/>
  <c r="D280" i="9"/>
  <c r="D171" i="9"/>
  <c r="D266" i="9"/>
  <c r="D220" i="9"/>
  <c r="D121" i="9"/>
  <c r="D187" i="9"/>
  <c r="D233" i="9"/>
  <c r="D167" i="9"/>
  <c r="D264" i="9"/>
  <c r="D263" i="9"/>
  <c r="D29" i="9"/>
  <c r="D249" i="9"/>
  <c r="D200" i="9"/>
  <c r="D153" i="9"/>
  <c r="D56" i="9"/>
  <c r="D34" i="9"/>
  <c r="D347" i="9"/>
  <c r="D344" i="9"/>
  <c r="D341" i="9"/>
  <c r="D338" i="9"/>
  <c r="D335" i="9"/>
  <c r="D332" i="9"/>
  <c r="D329" i="9"/>
  <c r="D326" i="9"/>
  <c r="D323" i="9"/>
  <c r="D244" i="9"/>
  <c r="D308" i="9"/>
  <c r="D276" i="9"/>
  <c r="D304" i="9"/>
  <c r="D302" i="9"/>
  <c r="D230" i="9"/>
  <c r="D287" i="9"/>
  <c r="D258" i="9"/>
  <c r="D275" i="9"/>
  <c r="D130" i="9"/>
  <c r="D98" i="9"/>
  <c r="D274" i="9"/>
  <c r="D241" i="9"/>
  <c r="D227" i="9"/>
  <c r="D209" i="9"/>
  <c r="D145" i="9"/>
  <c r="D194" i="9"/>
  <c r="D178" i="9"/>
  <c r="D315" i="9"/>
  <c r="D39" i="9"/>
  <c r="D271" i="9"/>
  <c r="D313" i="9"/>
  <c r="D270" i="9"/>
  <c r="D144" i="9"/>
  <c r="D21" i="9"/>
  <c r="D42" i="9"/>
  <c r="D283" i="9"/>
  <c r="D176" i="9"/>
  <c r="D110" i="9"/>
  <c r="D47" i="9"/>
  <c r="D126" i="9"/>
  <c r="D125" i="9"/>
  <c r="D96" i="9"/>
  <c r="D205" i="9"/>
  <c r="D191" i="9"/>
  <c r="D239" i="9"/>
  <c r="D159" i="9"/>
  <c r="D237" i="9"/>
  <c r="D251" i="9"/>
  <c r="D158" i="9"/>
  <c r="D282" i="9"/>
  <c r="D268" i="9"/>
  <c r="D173" i="9"/>
  <c r="D281" i="9"/>
  <c r="D142" i="9"/>
  <c r="D201" i="9"/>
  <c r="D45" i="9"/>
  <c r="D235" i="9"/>
  <c r="D293" i="9"/>
  <c r="D154" i="9"/>
  <c r="D222" i="9"/>
  <c r="D221" i="9"/>
  <c r="D65" i="9"/>
  <c r="D234" i="9"/>
  <c r="D120" i="9"/>
  <c r="D168" i="9"/>
  <c r="D11" i="9"/>
  <c r="D20" i="9"/>
  <c r="D186" i="9"/>
  <c r="D64" i="9"/>
  <c r="D262" i="9"/>
  <c r="D82" i="9"/>
  <c r="D248" i="9"/>
  <c r="D109" i="9"/>
  <c r="D218" i="9"/>
  <c r="D261" i="9"/>
  <c r="D139" i="9"/>
  <c r="D199" i="9"/>
  <c r="D165" i="9"/>
  <c r="D349" i="9"/>
  <c r="D346" i="9"/>
  <c r="D343" i="9"/>
  <c r="D340" i="9"/>
  <c r="D337" i="9"/>
  <c r="D334" i="9"/>
  <c r="D331" i="9"/>
  <c r="D328" i="9"/>
  <c r="D325" i="9"/>
  <c r="D322" i="9"/>
  <c r="D320" i="9"/>
  <c r="D289" i="9"/>
  <c r="D306" i="9"/>
  <c r="D303" i="9"/>
  <c r="D318" i="9"/>
  <c r="D288" i="9"/>
  <c r="D301" i="9"/>
  <c r="D242" i="9"/>
  <c r="D229" i="9"/>
  <c r="D99" i="9"/>
  <c r="D300" i="9"/>
  <c r="D257" i="9"/>
  <c r="D273" i="9"/>
  <c r="D210" i="9"/>
  <c r="D208" i="9"/>
  <c r="D285" i="9"/>
  <c r="D207" i="9"/>
  <c r="D284" i="9"/>
  <c r="D314" i="9"/>
  <c r="D299" i="9"/>
  <c r="D298" i="9"/>
  <c r="D312" i="9"/>
  <c r="D193" i="9"/>
  <c r="D256" i="9"/>
  <c r="D86" i="9"/>
  <c r="D255" i="9"/>
  <c r="D254" i="9"/>
  <c r="D297" i="9"/>
  <c r="D296" i="9"/>
  <c r="D127" i="9"/>
  <c r="D74" i="9"/>
  <c r="D124" i="9"/>
  <c r="D13" i="9"/>
  <c r="D253" i="9"/>
  <c r="D190" i="9"/>
  <c r="D95" i="9"/>
  <c r="D203" i="9"/>
  <c r="D252" i="9"/>
  <c r="D294" i="9"/>
  <c r="D46" i="9"/>
  <c r="D156" i="9"/>
  <c r="D117" i="9"/>
  <c r="D4" i="9"/>
  <c r="D138" i="9"/>
  <c r="D106" i="9"/>
  <c r="D94" i="9"/>
  <c r="D19" i="9"/>
  <c r="D18" i="9"/>
  <c r="D28" i="9"/>
  <c r="D54" i="9"/>
  <c r="D184" i="9"/>
  <c r="D183" i="9"/>
  <c r="D290" i="9"/>
  <c r="D43" i="9"/>
  <c r="D151" i="9"/>
  <c r="D164" i="9"/>
  <c r="D90" i="9"/>
  <c r="D259" i="9"/>
  <c r="D214" i="9"/>
  <c r="D37" i="9"/>
  <c r="D68" i="9"/>
  <c r="D36" i="9"/>
  <c r="D150" i="9"/>
  <c r="D149" i="9"/>
  <c r="D78" i="9"/>
  <c r="D6" i="9"/>
  <c r="D48" i="9"/>
  <c r="D101" i="9"/>
  <c r="D100" i="9"/>
  <c r="D53" i="9"/>
  <c r="D7" i="9"/>
  <c r="D10" i="9"/>
  <c r="D52" i="9"/>
  <c r="D195" i="9"/>
  <c r="D182" i="9"/>
  <c r="D51" i="9"/>
  <c r="D114" i="9"/>
  <c r="D9" i="9"/>
  <c r="D75" i="9"/>
  <c r="D17" i="9"/>
  <c r="D267" i="9"/>
  <c r="D265" i="9"/>
  <c r="D292" i="9"/>
  <c r="D71" i="9"/>
  <c r="D310" i="9"/>
  <c r="D136" i="9"/>
  <c r="D172" i="9"/>
  <c r="D72" i="9"/>
  <c r="D216" i="9"/>
  <c r="D44" i="9"/>
  <c r="D246" i="9"/>
  <c r="D217" i="9"/>
  <c r="D170" i="9"/>
  <c r="D119" i="9"/>
  <c r="D23" i="9"/>
  <c r="D232" i="9"/>
  <c r="D93" i="9"/>
  <c r="D55" i="9"/>
  <c r="D152" i="9"/>
  <c r="D91" i="9"/>
  <c r="D215" i="9"/>
  <c r="D22" i="9"/>
  <c r="D3" i="9"/>
  <c r="D27" i="9"/>
  <c r="D104" i="9"/>
  <c r="D278" i="9"/>
  <c r="D198" i="9"/>
  <c r="D12" i="9"/>
  <c r="D163" i="9"/>
  <c r="D135" i="9"/>
  <c r="D25" i="9"/>
  <c r="D62" i="9"/>
  <c r="D277" i="9"/>
  <c r="D79" i="9"/>
  <c r="D35" i="9"/>
  <c r="D88" i="9"/>
  <c r="D134" i="9"/>
  <c r="D41" i="9"/>
  <c r="D161" i="9"/>
  <c r="D196" i="9"/>
  <c r="D87" i="9"/>
  <c r="D76" i="9"/>
  <c r="D59" i="9"/>
  <c r="D33" i="9"/>
  <c r="D32" i="9"/>
  <c r="D212" i="9"/>
  <c r="D132" i="9"/>
  <c r="D113" i="9"/>
  <c r="D231" i="9"/>
  <c r="D223" i="9"/>
  <c r="D260" i="9"/>
  <c r="D185" i="9"/>
  <c r="D116" i="9"/>
  <c r="D166" i="9"/>
  <c r="D105" i="9"/>
  <c r="D189" i="9"/>
  <c r="D16" i="9"/>
  <c r="D169" i="9"/>
  <c r="D247" i="9"/>
  <c r="D107" i="9"/>
  <c r="D174" i="9"/>
  <c r="D219" i="9"/>
  <c r="D108" i="9"/>
  <c r="D81" i="9"/>
  <c r="D63" i="9"/>
  <c r="D70" i="9"/>
  <c r="D69" i="9"/>
  <c r="D80" i="9"/>
  <c r="D38" i="9"/>
  <c r="D279" i="9"/>
  <c r="D245" i="9"/>
  <c r="D26" i="9"/>
  <c r="D197" i="9"/>
  <c r="D50" i="9"/>
  <c r="D8" i="9"/>
  <c r="D103" i="9"/>
  <c r="D102" i="9"/>
  <c r="D162" i="9"/>
  <c r="D89" i="9"/>
  <c r="D49" i="9"/>
  <c r="D77" i="9"/>
  <c r="D61" i="9"/>
  <c r="D133" i="9"/>
  <c r="D40" i="9"/>
  <c r="D67" i="9"/>
  <c r="D160" i="9"/>
  <c r="D60" i="9"/>
  <c r="D213" i="9"/>
  <c r="D24" i="9"/>
  <c r="D58" i="9"/>
  <c r="D148" i="9"/>
  <c r="D115" i="9"/>
  <c r="D131" i="9"/>
  <c r="D112" i="9"/>
  <c r="D14" i="9"/>
  <c r="D250" i="9"/>
  <c r="D291" i="9"/>
  <c r="D92" i="9"/>
  <c r="D157" i="9"/>
  <c r="D73" i="9"/>
  <c r="D140" i="9"/>
  <c r="D118" i="9"/>
  <c r="D15" i="9"/>
  <c r="D137" i="9"/>
  <c r="E348" i="9"/>
  <c r="E345" i="9"/>
  <c r="E342" i="9"/>
  <c r="E339" i="9"/>
  <c r="E336" i="9"/>
  <c r="E333" i="9"/>
  <c r="E330" i="9"/>
  <c r="E327" i="9"/>
  <c r="E324" i="9"/>
  <c r="E321" i="9"/>
  <c r="E309" i="9"/>
  <c r="E307" i="9"/>
  <c r="E305" i="9"/>
  <c r="E319" i="9"/>
  <c r="E317" i="9"/>
  <c r="E211" i="9"/>
  <c r="E243" i="9"/>
  <c r="E316" i="9"/>
  <c r="E228" i="9"/>
  <c r="E181" i="9"/>
  <c r="E129" i="9"/>
  <c r="E147" i="9"/>
  <c r="E146" i="9"/>
  <c r="E286" i="9"/>
  <c r="E180" i="9"/>
  <c r="E97" i="9"/>
  <c r="E179" i="9"/>
  <c r="E226" i="9"/>
  <c r="E272" i="9"/>
  <c r="E225" i="9"/>
  <c r="E177" i="9"/>
  <c r="E128" i="9"/>
  <c r="E111" i="9"/>
  <c r="E311" i="9"/>
  <c r="E192" i="9"/>
  <c r="E85" i="9"/>
  <c r="E224" i="9"/>
  <c r="E269" i="9"/>
  <c r="E206" i="9"/>
  <c r="E295" i="9"/>
  <c r="E240" i="9"/>
  <c r="E84" i="9"/>
  <c r="E143" i="9"/>
  <c r="E123" i="9"/>
  <c r="E5" i="9"/>
  <c r="E204" i="9"/>
  <c r="E238" i="9"/>
  <c r="E31" i="9"/>
  <c r="E175" i="9"/>
  <c r="E236" i="9"/>
  <c r="E57" i="9"/>
  <c r="E66" i="9"/>
  <c r="E188" i="9"/>
  <c r="E122" i="9"/>
  <c r="E202" i="9"/>
  <c r="E155" i="9"/>
  <c r="E30" i="9"/>
  <c r="E83" i="9"/>
  <c r="E141" i="9"/>
  <c r="E280" i="9"/>
  <c r="B348" i="9"/>
  <c r="B345" i="9"/>
  <c r="B342" i="9"/>
  <c r="B339" i="9"/>
  <c r="B336" i="9"/>
  <c r="B333" i="9"/>
  <c r="B330" i="9"/>
  <c r="B327" i="9"/>
  <c r="B324" i="9"/>
  <c r="B321" i="9"/>
  <c r="B309" i="9"/>
  <c r="B307" i="9"/>
  <c r="B305" i="9"/>
  <c r="B319" i="9"/>
  <c r="B317" i="9"/>
  <c r="B211" i="9"/>
  <c r="B243" i="9"/>
  <c r="B316" i="9"/>
  <c r="B228" i="9"/>
  <c r="B181" i="9"/>
  <c r="B129" i="9"/>
  <c r="B147" i="9"/>
  <c r="B146" i="9"/>
  <c r="B286" i="9"/>
  <c r="B180" i="9"/>
  <c r="B97" i="9"/>
  <c r="B179" i="9"/>
  <c r="B226" i="9"/>
  <c r="B272" i="9"/>
  <c r="B225" i="9"/>
  <c r="B177" i="9"/>
  <c r="B128" i="9"/>
  <c r="B111" i="9"/>
  <c r="B311" i="9"/>
  <c r="B192" i="9"/>
  <c r="B85" i="9"/>
  <c r="B224" i="9"/>
  <c r="B269" i="9"/>
  <c r="B206" i="9"/>
  <c r="B295" i="9"/>
  <c r="B240" i="9"/>
  <c r="B84" i="9"/>
  <c r="B143" i="9"/>
  <c r="B123" i="9"/>
  <c r="B5" i="9"/>
  <c r="B204" i="9"/>
  <c r="B238" i="9"/>
  <c r="B31" i="9"/>
  <c r="B175" i="9"/>
  <c r="B236" i="9"/>
  <c r="B57" i="9"/>
  <c r="B66" i="9"/>
  <c r="B188" i="9"/>
  <c r="B122" i="9"/>
  <c r="B202" i="9"/>
  <c r="B155" i="9"/>
  <c r="B30" i="9"/>
  <c r="B83" i="9"/>
  <c r="B141" i="9"/>
  <c r="B280" i="9"/>
  <c r="B171" i="9"/>
  <c r="B266" i="9"/>
  <c r="B220" i="9"/>
  <c r="B121" i="9"/>
  <c r="B187" i="9"/>
  <c r="B233" i="9"/>
  <c r="B167" i="9"/>
  <c r="E347" i="9"/>
  <c r="E344" i="9"/>
  <c r="E341" i="9"/>
  <c r="E338" i="9"/>
  <c r="E335" i="9"/>
  <c r="E332" i="9"/>
  <c r="E329" i="9"/>
  <c r="E326" i="9"/>
  <c r="E323" i="9"/>
  <c r="E244" i="9"/>
  <c r="E308" i="9"/>
  <c r="E276" i="9"/>
  <c r="E304" i="9"/>
  <c r="E302" i="9"/>
  <c r="E230" i="9"/>
  <c r="E287" i="9"/>
  <c r="E258" i="9"/>
  <c r="E275" i="9"/>
  <c r="E130" i="9"/>
  <c r="E98" i="9"/>
  <c r="E274" i="9"/>
  <c r="E241" i="9"/>
  <c r="E227" i="9"/>
  <c r="E209" i="9"/>
  <c r="E145" i="9"/>
  <c r="E194" i="9"/>
  <c r="E178" i="9"/>
  <c r="E315" i="9"/>
  <c r="E39" i="9"/>
  <c r="E271" i="9"/>
  <c r="E313" i="9"/>
  <c r="E270" i="9"/>
  <c r="E144" i="9"/>
  <c r="E21" i="9"/>
  <c r="E42" i="9"/>
  <c r="E283" i="9"/>
  <c r="E176" i="9"/>
  <c r="E110" i="9"/>
  <c r="E47" i="9"/>
  <c r="E126" i="9"/>
  <c r="E125" i="9"/>
  <c r="E96" i="9"/>
  <c r="E205" i="9"/>
  <c r="E191" i="9"/>
  <c r="E239" i="9"/>
  <c r="E159" i="9"/>
  <c r="E237" i="9"/>
  <c r="E251" i="9"/>
  <c r="E158" i="9"/>
  <c r="E282" i="9"/>
  <c r="E268" i="9"/>
  <c r="E173" i="9"/>
  <c r="E281" i="9"/>
  <c r="E142" i="9"/>
  <c r="E201" i="9"/>
  <c r="E45" i="9"/>
  <c r="E235" i="9"/>
  <c r="E293" i="9"/>
  <c r="B347" i="9"/>
  <c r="B344" i="9"/>
  <c r="B341" i="9"/>
  <c r="B338" i="9"/>
  <c r="B335" i="9"/>
  <c r="B332" i="9"/>
  <c r="B329" i="9"/>
  <c r="B326" i="9"/>
  <c r="B323" i="9"/>
  <c r="B244" i="9"/>
  <c r="B308" i="9"/>
  <c r="B276" i="9"/>
  <c r="B304" i="9"/>
  <c r="B302" i="9"/>
  <c r="B230" i="9"/>
  <c r="B287" i="9"/>
  <c r="B258" i="9"/>
  <c r="B275" i="9"/>
  <c r="B130" i="9"/>
  <c r="B98" i="9"/>
  <c r="B274" i="9"/>
  <c r="B241" i="9"/>
  <c r="B227" i="9"/>
  <c r="B209" i="9"/>
  <c r="B145" i="9"/>
  <c r="B194" i="9"/>
  <c r="B178" i="9"/>
  <c r="B315" i="9"/>
  <c r="B39" i="9"/>
  <c r="B271" i="9"/>
  <c r="B313" i="9"/>
  <c r="B270" i="9"/>
  <c r="B144" i="9"/>
  <c r="B21" i="9"/>
  <c r="B42" i="9"/>
  <c r="B283" i="9"/>
  <c r="B176" i="9"/>
  <c r="B110" i="9"/>
  <c r="B47" i="9"/>
  <c r="B126" i="9"/>
  <c r="B125" i="9"/>
  <c r="B96" i="9"/>
  <c r="B205" i="9"/>
  <c r="B191" i="9"/>
  <c r="B239" i="9"/>
  <c r="B159" i="9"/>
  <c r="B237" i="9"/>
  <c r="B251" i="9"/>
  <c r="B158" i="9"/>
  <c r="B282" i="9"/>
  <c r="B268" i="9"/>
  <c r="B173" i="9"/>
  <c r="B281" i="9"/>
  <c r="B142" i="9"/>
  <c r="B201" i="9"/>
  <c r="B45" i="9"/>
  <c r="B235" i="9"/>
  <c r="B293" i="9"/>
  <c r="B154" i="9"/>
  <c r="B222" i="9"/>
  <c r="B221" i="9"/>
  <c r="B65" i="9"/>
  <c r="B234" i="9"/>
  <c r="B120" i="9"/>
  <c r="B168" i="9"/>
  <c r="B11" i="9"/>
  <c r="B20" i="9"/>
  <c r="B186" i="9"/>
  <c r="B64" i="9"/>
  <c r="B262" i="9"/>
  <c r="B82" i="9"/>
  <c r="B248" i="9"/>
  <c r="B109" i="9"/>
  <c r="B218" i="9"/>
  <c r="E349" i="9"/>
  <c r="E346" i="9"/>
  <c r="E343" i="9"/>
  <c r="E340" i="9"/>
  <c r="E337" i="9"/>
  <c r="E334" i="9"/>
  <c r="E331" i="9"/>
  <c r="E328" i="9"/>
  <c r="E325" i="9"/>
  <c r="E322" i="9"/>
  <c r="E320" i="9"/>
  <c r="E289" i="9"/>
  <c r="E306" i="9"/>
  <c r="E303" i="9"/>
  <c r="E318" i="9"/>
  <c r="E288" i="9"/>
  <c r="E301" i="9"/>
  <c r="E242" i="9"/>
  <c r="E229" i="9"/>
  <c r="E99" i="9"/>
  <c r="E300" i="9"/>
  <c r="E257" i="9"/>
  <c r="E273" i="9"/>
  <c r="E210" i="9"/>
  <c r="E208" i="9"/>
  <c r="E285" i="9"/>
  <c r="E207" i="9"/>
  <c r="E284" i="9"/>
  <c r="E314" i="9"/>
  <c r="E299" i="9"/>
  <c r="E298" i="9"/>
  <c r="E312" i="9"/>
  <c r="E193" i="9"/>
  <c r="E256" i="9"/>
  <c r="E86" i="9"/>
  <c r="E255" i="9"/>
  <c r="E254" i="9"/>
  <c r="E297" i="9"/>
  <c r="E296" i="9"/>
  <c r="E127" i="9"/>
  <c r="E74" i="9"/>
  <c r="E124" i="9"/>
  <c r="E13" i="9"/>
  <c r="E253" i="9"/>
  <c r="E190" i="9"/>
  <c r="E95" i="9"/>
  <c r="E203" i="9"/>
  <c r="E252" i="9"/>
  <c r="E294" i="9"/>
  <c r="E46" i="9"/>
  <c r="E189" i="9"/>
  <c r="E174" i="9"/>
  <c r="E250" i="9"/>
  <c r="E157" i="9"/>
  <c r="E156" i="9"/>
  <c r="E94" i="9"/>
  <c r="E267" i="9"/>
  <c r="E172" i="9"/>
  <c r="E44" i="9"/>
  <c r="E223" i="9"/>
  <c r="E16" i="9"/>
  <c r="E73" i="9"/>
  <c r="E265" i="9"/>
  <c r="E170" i="9"/>
  <c r="E169" i="9"/>
  <c r="E140" i="9"/>
  <c r="E292" i="9"/>
  <c r="E119" i="9"/>
  <c r="E219" i="9"/>
  <c r="E19" i="9"/>
  <c r="E23" i="9"/>
  <c r="B349" i="9"/>
  <c r="B346" i="9"/>
  <c r="B343" i="9"/>
  <c r="B340" i="9"/>
  <c r="B337" i="9"/>
  <c r="B334" i="9"/>
  <c r="B331" i="9"/>
  <c r="B328" i="9"/>
  <c r="B325" i="9"/>
  <c r="B322" i="9"/>
  <c r="B320" i="9"/>
  <c r="B289" i="9"/>
  <c r="B306" i="9"/>
  <c r="B303" i="9"/>
  <c r="B318" i="9"/>
  <c r="B288" i="9"/>
  <c r="B301" i="9"/>
  <c r="B242" i="9"/>
  <c r="B229" i="9"/>
  <c r="B99" i="9"/>
  <c r="B300" i="9"/>
  <c r="B257" i="9"/>
  <c r="B273" i="9"/>
  <c r="B210" i="9"/>
  <c r="B208" i="9"/>
  <c r="B285" i="9"/>
  <c r="B207" i="9"/>
  <c r="B284" i="9"/>
  <c r="B314" i="9"/>
  <c r="B299" i="9"/>
  <c r="B298" i="9"/>
  <c r="B312" i="9"/>
  <c r="B193" i="9"/>
  <c r="B256" i="9"/>
  <c r="B86" i="9"/>
  <c r="B255" i="9"/>
  <c r="B254" i="9"/>
  <c r="B297" i="9"/>
  <c r="B296" i="9"/>
  <c r="B127" i="9"/>
  <c r="B74" i="9"/>
  <c r="B124" i="9"/>
  <c r="B13" i="9"/>
  <c r="B253" i="9"/>
  <c r="B190" i="9"/>
  <c r="B95" i="9"/>
  <c r="B203" i="9"/>
  <c r="B252" i="9"/>
  <c r="B294" i="9"/>
  <c r="B46" i="9"/>
  <c r="B189" i="9"/>
  <c r="B174" i="9"/>
  <c r="B250" i="9"/>
  <c r="B157" i="9"/>
  <c r="B156" i="9"/>
  <c r="B94" i="9"/>
  <c r="B267" i="9"/>
  <c r="B172" i="9"/>
  <c r="B44" i="9"/>
  <c r="B223" i="9"/>
  <c r="B16" i="9"/>
  <c r="B73" i="9"/>
  <c r="B265" i="9"/>
  <c r="B170" i="9"/>
  <c r="B169" i="9"/>
  <c r="B140" i="9"/>
  <c r="B292" i="9"/>
  <c r="B119" i="9"/>
  <c r="B219" i="9"/>
  <c r="B19" i="9"/>
  <c r="B23" i="9"/>
  <c r="B118" i="9"/>
  <c r="B232" i="9"/>
  <c r="B117" i="9"/>
  <c r="B166" i="9"/>
  <c r="B72" i="9"/>
  <c r="B4" i="9"/>
  <c r="B108" i="9"/>
  <c r="B260" i="9"/>
  <c r="B246" i="9"/>
  <c r="B310" i="9"/>
  <c r="B18" i="9"/>
  <c r="B106" i="9"/>
  <c r="B137" i="9"/>
  <c r="B92" i="9"/>
  <c r="E266" i="9"/>
  <c r="E233" i="9"/>
  <c r="E64" i="9"/>
  <c r="E200" i="9"/>
  <c r="B291" i="9"/>
  <c r="E18" i="9"/>
  <c r="E28" i="9"/>
  <c r="E54" i="9"/>
  <c r="E184" i="9"/>
  <c r="E183" i="9"/>
  <c r="E290" i="9"/>
  <c r="E43" i="9"/>
  <c r="E151" i="9"/>
  <c r="E164" i="9"/>
  <c r="E90" i="9"/>
  <c r="E259" i="9"/>
  <c r="E214" i="9"/>
  <c r="E37" i="9"/>
  <c r="E68" i="9"/>
  <c r="E36" i="9"/>
  <c r="E150" i="9"/>
  <c r="E149" i="9"/>
  <c r="E78" i="9"/>
  <c r="E6" i="9"/>
  <c r="E48" i="9"/>
  <c r="E101" i="9"/>
  <c r="E100" i="9"/>
  <c r="E53" i="9"/>
  <c r="E7" i="9"/>
  <c r="E10" i="9"/>
  <c r="E52" i="9"/>
  <c r="E195" i="9"/>
  <c r="E182" i="9"/>
  <c r="E51" i="9"/>
  <c r="E114" i="9"/>
  <c r="E9" i="9"/>
  <c r="E75" i="9"/>
  <c r="E17" i="9"/>
  <c r="E65" i="9"/>
  <c r="E11" i="9"/>
  <c r="B200" i="9"/>
  <c r="E56" i="9"/>
  <c r="B261" i="9"/>
  <c r="E71" i="9"/>
  <c r="B15" i="9"/>
  <c r="E310" i="9"/>
  <c r="E136" i="9"/>
  <c r="E29" i="9"/>
  <c r="E248" i="9"/>
  <c r="E72" i="9"/>
  <c r="E165" i="9"/>
  <c r="B138" i="9"/>
  <c r="E216" i="9"/>
  <c r="E220" i="9"/>
  <c r="E167" i="9"/>
  <c r="B29" i="9"/>
  <c r="B56" i="9"/>
  <c r="E246" i="9"/>
  <c r="E217" i="9"/>
  <c r="B28" i="9"/>
  <c r="B54" i="9"/>
  <c r="B184" i="9"/>
  <c r="B183" i="9"/>
  <c r="B290" i="9"/>
  <c r="B43" i="9"/>
  <c r="B151" i="9"/>
  <c r="B164" i="9"/>
  <c r="B90" i="9"/>
  <c r="B259" i="9"/>
  <c r="B214" i="9"/>
  <c r="B37" i="9"/>
  <c r="B68" i="9"/>
  <c r="B36" i="9"/>
  <c r="B150" i="9"/>
  <c r="B149" i="9"/>
  <c r="B78" i="9"/>
  <c r="B6" i="9"/>
  <c r="B48" i="9"/>
  <c r="B101" i="9"/>
  <c r="B100" i="9"/>
  <c r="B53" i="9"/>
  <c r="B7" i="9"/>
  <c r="B10" i="9"/>
  <c r="B52" i="9"/>
  <c r="B195" i="9"/>
  <c r="B182" i="9"/>
  <c r="B51" i="9"/>
  <c r="B114" i="9"/>
  <c r="B9" i="9"/>
  <c r="B75" i="9"/>
  <c r="B17" i="9"/>
  <c r="E234" i="9"/>
  <c r="E20" i="9"/>
  <c r="E262" i="9"/>
  <c r="E232" i="9"/>
  <c r="E218" i="9"/>
  <c r="E93" i="9"/>
  <c r="B71" i="9"/>
  <c r="B165" i="9"/>
  <c r="E55" i="9"/>
  <c r="B136" i="9"/>
  <c r="E152" i="9"/>
  <c r="E91" i="9"/>
  <c r="E215" i="9"/>
  <c r="E22" i="9"/>
  <c r="E3" i="9"/>
  <c r="E27" i="9"/>
  <c r="E104" i="9"/>
  <c r="E278" i="9"/>
  <c r="E198" i="9"/>
  <c r="E12" i="9"/>
  <c r="E163" i="9"/>
  <c r="E135" i="9"/>
  <c r="E25" i="9"/>
  <c r="E62" i="9"/>
  <c r="E277" i="9"/>
  <c r="E79" i="9"/>
  <c r="E35" i="9"/>
  <c r="E88" i="9"/>
  <c r="E134" i="9"/>
  <c r="E41" i="9"/>
  <c r="E161" i="9"/>
  <c r="E196" i="9"/>
  <c r="E87" i="9"/>
  <c r="E76" i="9"/>
  <c r="E59" i="9"/>
  <c r="E33" i="9"/>
  <c r="E32" i="9"/>
  <c r="E212" i="9"/>
  <c r="E132" i="9"/>
  <c r="E113" i="9"/>
  <c r="E231" i="9"/>
  <c r="E154" i="9"/>
  <c r="E199" i="9"/>
  <c r="E260" i="9"/>
  <c r="E185" i="9"/>
  <c r="B216" i="9"/>
  <c r="E116" i="9"/>
  <c r="E121" i="9"/>
  <c r="E264" i="9"/>
  <c r="E249" i="9"/>
  <c r="E153" i="9"/>
  <c r="E166" i="9"/>
  <c r="B217" i="9"/>
  <c r="E105" i="9"/>
  <c r="E222" i="9"/>
  <c r="E120" i="9"/>
  <c r="B264" i="9"/>
  <c r="B249" i="9"/>
  <c r="B93" i="9"/>
  <c r="B199" i="9"/>
  <c r="E247" i="9"/>
  <c r="B55" i="9"/>
  <c r="E107" i="9"/>
  <c r="B152" i="9"/>
  <c r="B91" i="9"/>
  <c r="B215" i="9"/>
  <c r="B22" i="9"/>
  <c r="B3" i="9"/>
  <c r="B27" i="9"/>
  <c r="B104" i="9"/>
  <c r="B278" i="9"/>
  <c r="B198" i="9"/>
  <c r="B12" i="9"/>
  <c r="B163" i="9"/>
  <c r="B135" i="9"/>
  <c r="B25" i="9"/>
  <c r="B62" i="9"/>
  <c r="B277" i="9"/>
  <c r="B79" i="9"/>
  <c r="B35" i="9"/>
  <c r="B88" i="9"/>
  <c r="B134" i="9"/>
  <c r="B41" i="9"/>
  <c r="B161" i="9"/>
  <c r="B196" i="9"/>
  <c r="B87" i="9"/>
  <c r="B76" i="9"/>
  <c r="B59" i="9"/>
  <c r="B33" i="9"/>
  <c r="B32" i="9"/>
  <c r="B212" i="9"/>
  <c r="B132" i="9"/>
  <c r="B113" i="9"/>
  <c r="B231" i="9"/>
  <c r="E186" i="9"/>
  <c r="E82" i="9"/>
  <c r="B153" i="9"/>
  <c r="E34" i="9"/>
  <c r="E139" i="9"/>
  <c r="E108" i="9"/>
  <c r="B185" i="9"/>
  <c r="E81" i="9"/>
  <c r="B116" i="9"/>
  <c r="E63" i="9"/>
  <c r="E70" i="9"/>
  <c r="E69" i="9"/>
  <c r="E80" i="9"/>
  <c r="E38" i="9"/>
  <c r="E279" i="9"/>
  <c r="E245" i="9"/>
  <c r="E26" i="9"/>
  <c r="E197" i="9"/>
  <c r="E50" i="9"/>
  <c r="E8" i="9"/>
  <c r="E103" i="9"/>
  <c r="E102" i="9"/>
  <c r="E162" i="9"/>
  <c r="E89" i="9"/>
  <c r="E49" i="9"/>
  <c r="E77" i="9"/>
  <c r="E61" i="9"/>
  <c r="E133" i="9"/>
  <c r="E40" i="9"/>
  <c r="E67" i="9"/>
  <c r="E160" i="9"/>
  <c r="E60" i="9"/>
  <c r="E213" i="9"/>
  <c r="E24" i="9"/>
  <c r="E58" i="9"/>
  <c r="E148" i="9"/>
  <c r="E115" i="9"/>
  <c r="E131" i="9"/>
  <c r="E112" i="9"/>
  <c r="E14" i="9"/>
  <c r="E171" i="9"/>
  <c r="E187" i="9"/>
  <c r="E109" i="9"/>
  <c r="E291" i="9"/>
  <c r="B105" i="9"/>
  <c r="E92" i="9"/>
  <c r="E221" i="9"/>
  <c r="E168" i="9"/>
  <c r="E263" i="9"/>
  <c r="E118" i="9"/>
  <c r="B34" i="9"/>
  <c r="B139" i="9"/>
  <c r="E15" i="9"/>
  <c r="B247" i="9"/>
  <c r="B107" i="9"/>
  <c r="E137" i="9"/>
  <c r="B263" i="9"/>
  <c r="E117" i="9"/>
  <c r="E261" i="9"/>
  <c r="E4" i="9"/>
  <c r="E138" i="9"/>
  <c r="B81" i="9"/>
  <c r="E106" i="9"/>
  <c r="B63" i="9"/>
  <c r="B70" i="9"/>
  <c r="B69" i="9"/>
  <c r="B80" i="9"/>
  <c r="B38" i="9"/>
  <c r="B279" i="9"/>
  <c r="B245" i="9"/>
  <c r="B26" i="9"/>
  <c r="B197" i="9"/>
  <c r="B50" i="9"/>
  <c r="B8" i="9"/>
  <c r="B103" i="9"/>
  <c r="B102" i="9"/>
  <c r="B162" i="9"/>
  <c r="B89" i="9"/>
  <c r="B49" i="9"/>
  <c r="B77" i="9"/>
  <c r="B61" i="9"/>
  <c r="B133" i="9"/>
  <c r="B40" i="9"/>
  <c r="B67" i="9"/>
  <c r="B160" i="9"/>
  <c r="B60" i="9"/>
  <c r="B213" i="9"/>
  <c r="B24" i="9"/>
  <c r="B58" i="9"/>
  <c r="B148" i="9"/>
  <c r="B115" i="9"/>
  <c r="B131" i="9"/>
  <c r="B112" i="9"/>
  <c r="B14" i="9"/>
  <c r="AB46" i="22"/>
  <c r="AC46" i="22" s="1"/>
  <c r="C2" i="9"/>
  <c r="D2" i="9"/>
  <c r="B2" i="9"/>
  <c r="E2" i="9"/>
  <c r="AB114" i="22" l="1"/>
  <c r="AA114" i="22"/>
  <c r="R114" i="22"/>
  <c r="AD114" i="22" s="1"/>
  <c r="AB122" i="22"/>
  <c r="AA122" i="22"/>
  <c r="R122" i="22"/>
  <c r="AB41" i="22"/>
  <c r="AA41" i="22"/>
  <c r="R41" i="22"/>
  <c r="AD41" i="22" s="1"/>
  <c r="AB40" i="22"/>
  <c r="AA40" i="22"/>
  <c r="R40" i="22"/>
  <c r="AC114" i="22" l="1"/>
  <c r="AC41" i="22"/>
  <c r="AC122" i="22"/>
  <c r="AD122" i="22"/>
  <c r="AD40" i="22"/>
  <c r="AC40" i="22"/>
  <c r="T1171" i="3" l="1"/>
  <c r="F1171" i="3"/>
  <c r="T1170" i="3"/>
  <c r="F1170" i="3"/>
  <c r="T1169" i="3"/>
  <c r="F1169" i="3"/>
  <c r="T1168" i="3"/>
  <c r="F1168" i="3"/>
  <c r="T1167" i="3"/>
  <c r="F1167" i="3"/>
  <c r="T1166" i="3"/>
  <c r="F1166" i="3"/>
  <c r="T1165" i="3"/>
  <c r="F1165" i="3"/>
  <c r="AB134" i="22"/>
  <c r="AA134" i="22"/>
  <c r="R134" i="22"/>
  <c r="AD134" i="22" s="1"/>
  <c r="AB133" i="22"/>
  <c r="AA133" i="22"/>
  <c r="R133" i="22"/>
  <c r="AD133" i="22" s="1"/>
  <c r="AB56" i="22"/>
  <c r="AA56" i="22"/>
  <c r="R56" i="22"/>
  <c r="AD56" i="22" s="1"/>
  <c r="AB86" i="22"/>
  <c r="AA86" i="22"/>
  <c r="R86" i="22"/>
  <c r="AD86" i="22" s="1"/>
  <c r="AB4" i="22"/>
  <c r="AA4" i="22"/>
  <c r="R4" i="22"/>
  <c r="AD4" i="22" s="1"/>
  <c r="T1164" i="3"/>
  <c r="F1164" i="3"/>
  <c r="T1163" i="3"/>
  <c r="F1163" i="3"/>
  <c r="AC133" i="22" l="1"/>
  <c r="AC134" i="22"/>
  <c r="AC56" i="22"/>
  <c r="AC86" i="22"/>
  <c r="AC4" i="22"/>
  <c r="R3" i="22"/>
  <c r="R5" i="22"/>
  <c r="R6" i="22"/>
  <c r="R7" i="22"/>
  <c r="R8" i="22"/>
  <c r="R9" i="22"/>
  <c r="R10" i="22"/>
  <c r="R11" i="22"/>
  <c r="R12" i="22"/>
  <c r="R13" i="22"/>
  <c r="R14" i="22"/>
  <c r="R15" i="22"/>
  <c r="R16" i="22"/>
  <c r="R17" i="22"/>
  <c r="R18" i="22"/>
  <c r="R19" i="22"/>
  <c r="R20" i="22"/>
  <c r="R21" i="22"/>
  <c r="R22" i="22"/>
  <c r="R23" i="22"/>
  <c r="R24" i="22"/>
  <c r="R25" i="22"/>
  <c r="R26" i="22"/>
  <c r="R27" i="22"/>
  <c r="R28" i="22"/>
  <c r="R29" i="22"/>
  <c r="R30" i="22"/>
  <c r="R31" i="22"/>
  <c r="R32" i="22"/>
  <c r="R33" i="22"/>
  <c r="R34" i="22"/>
  <c r="R35" i="22"/>
  <c r="R36" i="22"/>
  <c r="R37" i="22"/>
  <c r="R38" i="22"/>
  <c r="R39" i="22"/>
  <c r="R42" i="22"/>
  <c r="R43" i="22"/>
  <c r="R44" i="22"/>
  <c r="R45" i="22"/>
  <c r="R47" i="22"/>
  <c r="R48" i="22"/>
  <c r="R49" i="22"/>
  <c r="R50" i="22"/>
  <c r="R51" i="22"/>
  <c r="R52" i="22"/>
  <c r="R53" i="22"/>
  <c r="R54" i="22"/>
  <c r="R55" i="22"/>
  <c r="R57" i="22"/>
  <c r="R58" i="22"/>
  <c r="R59" i="22"/>
  <c r="R60" i="22"/>
  <c r="R61" i="22"/>
  <c r="R62" i="22"/>
  <c r="R63" i="22"/>
  <c r="R64" i="22"/>
  <c r="R65" i="22"/>
  <c r="R66" i="22"/>
  <c r="R67" i="22"/>
  <c r="R68" i="22"/>
  <c r="R69" i="22"/>
  <c r="R70" i="22"/>
  <c r="R71" i="22"/>
  <c r="R72" i="22"/>
  <c r="R73" i="22"/>
  <c r="R74" i="22"/>
  <c r="R75" i="22"/>
  <c r="R76" i="22"/>
  <c r="R77" i="22"/>
  <c r="R78" i="22"/>
  <c r="R79" i="22"/>
  <c r="R80" i="22"/>
  <c r="R81" i="22"/>
  <c r="R82" i="22"/>
  <c r="R83" i="22"/>
  <c r="R84" i="22"/>
  <c r="R85" i="22"/>
  <c r="R87" i="22"/>
  <c r="R88" i="22"/>
  <c r="R89" i="22"/>
  <c r="R90" i="22"/>
  <c r="R91" i="22"/>
  <c r="R92" i="22"/>
  <c r="R93" i="22"/>
  <c r="R94" i="22"/>
  <c r="R95" i="22"/>
  <c r="R96" i="22"/>
  <c r="R97" i="22"/>
  <c r="R98" i="22"/>
  <c r="R99" i="22"/>
  <c r="R100" i="22"/>
  <c r="R101" i="22"/>
  <c r="R102" i="22"/>
  <c r="R103" i="22"/>
  <c r="R104" i="22"/>
  <c r="R105" i="22"/>
  <c r="R106" i="22"/>
  <c r="R107" i="22"/>
  <c r="R108" i="22"/>
  <c r="R109" i="22"/>
  <c r="R110" i="22"/>
  <c r="R111" i="22"/>
  <c r="R112" i="22"/>
  <c r="R113" i="22"/>
  <c r="R115" i="22"/>
  <c r="R116" i="22"/>
  <c r="R117" i="22"/>
  <c r="R118" i="22"/>
  <c r="R119" i="22"/>
  <c r="R120" i="22"/>
  <c r="R121" i="22"/>
  <c r="R123" i="22"/>
  <c r="R124" i="22"/>
  <c r="R125" i="22"/>
  <c r="R126" i="22"/>
  <c r="R127" i="22"/>
  <c r="R128" i="22"/>
  <c r="R129" i="22"/>
  <c r="R130" i="22"/>
  <c r="R131" i="22"/>
  <c r="R132" i="22"/>
  <c r="R135" i="22"/>
  <c r="R136" i="22"/>
  <c r="T1162" i="3"/>
  <c r="F1162" i="3"/>
  <c r="T1161" i="3"/>
  <c r="F1161" i="3"/>
  <c r="AB121" i="22" l="1"/>
  <c r="AA121" i="22"/>
  <c r="AD121" i="22"/>
  <c r="AC121" i="22" l="1"/>
  <c r="Y2" i="3"/>
  <c r="AB136" i="22"/>
  <c r="AA136" i="22"/>
  <c r="AD136" i="22"/>
  <c r="T1160" i="3"/>
  <c r="F1160" i="3"/>
  <c r="AC136" i="22" l="1"/>
  <c r="T1159" i="3" l="1"/>
  <c r="F1159" i="3"/>
  <c r="T1158" i="3"/>
  <c r="F1158" i="3"/>
  <c r="T1157" i="3" l="1"/>
  <c r="F1157" i="3"/>
  <c r="T1156" i="3"/>
  <c r="F1156" i="3"/>
  <c r="T1153" i="3"/>
  <c r="F1153" i="3"/>
  <c r="T1152" i="3"/>
  <c r="F1152" i="3"/>
  <c r="T1151" i="3"/>
  <c r="F1151" i="3"/>
  <c r="T1155" i="3"/>
  <c r="F1155" i="3"/>
  <c r="T1154" i="3"/>
  <c r="F1154" i="3"/>
  <c r="T1150" i="3"/>
  <c r="F1150" i="3"/>
  <c r="T1149" i="3"/>
  <c r="F1149" i="3"/>
  <c r="T1148" i="3" l="1"/>
  <c r="F1148" i="3"/>
  <c r="T1147" i="3"/>
  <c r="F1147" i="3"/>
  <c r="T1146" i="3"/>
  <c r="F1146" i="3"/>
  <c r="T1145" i="3" l="1"/>
  <c r="F1145" i="3"/>
  <c r="T1144" i="3"/>
  <c r="F1144" i="3"/>
  <c r="T1143" i="3"/>
  <c r="F1143" i="3"/>
  <c r="T1142" i="3" l="1"/>
  <c r="F1142" i="3"/>
  <c r="T1141" i="3"/>
  <c r="F1141" i="3"/>
  <c r="T1140" i="3"/>
  <c r="F1140" i="3"/>
  <c r="T1139" i="3"/>
  <c r="F1139" i="3"/>
  <c r="T1138" i="3"/>
  <c r="F1138" i="3"/>
  <c r="T1137" i="3"/>
  <c r="F1137" i="3"/>
  <c r="T1136" i="3"/>
  <c r="F1136" i="3"/>
  <c r="AB19" i="22" l="1"/>
  <c r="AA19" i="22"/>
  <c r="AD19" i="22"/>
  <c r="AB135" i="22"/>
  <c r="AA135" i="22"/>
  <c r="AD135" i="22"/>
  <c r="AB111" i="22"/>
  <c r="AA111" i="22"/>
  <c r="AD111" i="22"/>
  <c r="AC19" i="22" l="1"/>
  <c r="AC135" i="22"/>
  <c r="AC111" i="22"/>
  <c r="T1135" i="3" l="1"/>
  <c r="F1135" i="3"/>
  <c r="T1134" i="3"/>
  <c r="F1134" i="3"/>
  <c r="T1133" i="3"/>
  <c r="F1133" i="3"/>
  <c r="T1132" i="3" l="1"/>
  <c r="F1132" i="3"/>
  <c r="T1131" i="3"/>
  <c r="F1131" i="3"/>
  <c r="T1130" i="3" l="1"/>
  <c r="F1130" i="3"/>
  <c r="T1129" i="3"/>
  <c r="F1129" i="3"/>
  <c r="T1128" i="3"/>
  <c r="F1128" i="3"/>
  <c r="T1127" i="3"/>
  <c r="F1127" i="3"/>
  <c r="T1126" i="3"/>
  <c r="F1126" i="3"/>
  <c r="T1125" i="3"/>
  <c r="F1125" i="3"/>
  <c r="T1124" i="3"/>
  <c r="F1124" i="3"/>
  <c r="T1123" i="3"/>
  <c r="F1123" i="3"/>
  <c r="T1122" i="3"/>
  <c r="F1122" i="3"/>
  <c r="T1121" i="3"/>
  <c r="F1121" i="3"/>
  <c r="T1120" i="3" l="1"/>
  <c r="F1120" i="3"/>
  <c r="AB124" i="22" l="1"/>
  <c r="AA124" i="22"/>
  <c r="AD124" i="22"/>
  <c r="AC124" i="22" l="1"/>
  <c r="K1239" i="11" l="1"/>
  <c r="L1239" i="11" s="1"/>
  <c r="K1238" i="11"/>
  <c r="L1238" i="11" s="1"/>
  <c r="F66" i="6"/>
  <c r="F65" i="6"/>
  <c r="T1119" i="3" l="1"/>
  <c r="F1119" i="3"/>
  <c r="T1118" i="3"/>
  <c r="F1118" i="3"/>
  <c r="T1117" i="3"/>
  <c r="F1117" i="3"/>
  <c r="T1116" i="3"/>
  <c r="F1116" i="3"/>
  <c r="T1115" i="3"/>
  <c r="F1115" i="3"/>
  <c r="T1114" i="3"/>
  <c r="F1114" i="3"/>
  <c r="T1113" i="3"/>
  <c r="F1113" i="3"/>
  <c r="K1243" i="11" l="1"/>
  <c r="L1243" i="11" s="1"/>
  <c r="K1242" i="11"/>
  <c r="L1242" i="11" s="1"/>
  <c r="K1241" i="11"/>
  <c r="L1241" i="11" s="1"/>
  <c r="K1240" i="11"/>
  <c r="L1240" i="11" s="1"/>
  <c r="F70" i="6" l="1"/>
  <c r="F69" i="6"/>
  <c r="F68" i="6"/>
  <c r="F67" i="6"/>
  <c r="T1112" i="3" l="1"/>
  <c r="F1112" i="3"/>
  <c r="T1111" i="3"/>
  <c r="F1111" i="3"/>
  <c r="T1110" i="3"/>
  <c r="F1110" i="3"/>
  <c r="T1109" i="3"/>
  <c r="F1109" i="3"/>
  <c r="T1108" i="3"/>
  <c r="F1108" i="3"/>
  <c r="T1107" i="3"/>
  <c r="F1107" i="3"/>
  <c r="T1106" i="3" l="1"/>
  <c r="F1106" i="3"/>
  <c r="T1105" i="3"/>
  <c r="F1105" i="3"/>
  <c r="K1237" i="11" l="1"/>
  <c r="K1236" i="11"/>
  <c r="L1236" i="11" s="1"/>
  <c r="K1235" i="11"/>
  <c r="L1235" i="11" s="1"/>
  <c r="K1234" i="11"/>
  <c r="L1234" i="11" s="1"/>
  <c r="K1233" i="11"/>
  <c r="L1233" i="11" s="1"/>
  <c r="K1232" i="11"/>
  <c r="L1232" i="11" s="1"/>
  <c r="K1231" i="11"/>
  <c r="L1231" i="11" s="1"/>
  <c r="K1230" i="11"/>
  <c r="K1229" i="11"/>
  <c r="L1229" i="11" s="1"/>
  <c r="K1228" i="11"/>
  <c r="L1228" i="11" s="1"/>
  <c r="K1227" i="11"/>
  <c r="L1227" i="11" s="1"/>
  <c r="K1226" i="11"/>
  <c r="L1226" i="11" s="1"/>
  <c r="K1225" i="11"/>
  <c r="K1224" i="11"/>
  <c r="L1224" i="11" s="1"/>
  <c r="K1223" i="11"/>
  <c r="L1223" i="11" s="1"/>
  <c r="K1222" i="11"/>
  <c r="L1222" i="11" s="1"/>
  <c r="K1221" i="11"/>
  <c r="L1221" i="11" s="1"/>
  <c r="K1220" i="11"/>
  <c r="L1220" i="11" s="1"/>
  <c r="K1219" i="11"/>
  <c r="L1219" i="11" s="1"/>
  <c r="K1218" i="11"/>
  <c r="K1217" i="11"/>
  <c r="L1217" i="11" s="1"/>
  <c r="K1216" i="11"/>
  <c r="L1216" i="11" s="1"/>
  <c r="K1215" i="11"/>
  <c r="L1215" i="11" s="1"/>
  <c r="K1214" i="11"/>
  <c r="L1214" i="11" s="1"/>
  <c r="K1213" i="11"/>
  <c r="K1212" i="11"/>
  <c r="L1212" i="11" s="1"/>
  <c r="K1211" i="11"/>
  <c r="L1211" i="11" s="1"/>
  <c r="K1210" i="11"/>
  <c r="L1210" i="11" s="1"/>
  <c r="K1209" i="11"/>
  <c r="L1209" i="11" s="1"/>
  <c r="K1208" i="11"/>
  <c r="L1208" i="11" s="1"/>
  <c r="K1207" i="11"/>
  <c r="L1207" i="11" s="1"/>
  <c r="K1205" i="11"/>
  <c r="L1205" i="11" s="1"/>
  <c r="K1204" i="11"/>
  <c r="L1204" i="11" s="1"/>
  <c r="K1203" i="11"/>
  <c r="L1203" i="11" s="1"/>
  <c r="K1202" i="11"/>
  <c r="L1202" i="11" s="1"/>
  <c r="K1201" i="11"/>
  <c r="L1201" i="11" s="1"/>
  <c r="K1200" i="11"/>
  <c r="L1200" i="11" s="1"/>
  <c r="K1199" i="11"/>
  <c r="L1199" i="11" s="1"/>
  <c r="K1198" i="11"/>
  <c r="L1198" i="11" s="1"/>
  <c r="K1197" i="11"/>
  <c r="L1197" i="11" s="1"/>
  <c r="K1196" i="11"/>
  <c r="L1196" i="11" s="1"/>
  <c r="K1195" i="11"/>
  <c r="L1195" i="11" s="1"/>
  <c r="K1194" i="11"/>
  <c r="L1194" i="11" s="1"/>
  <c r="K1193" i="11"/>
  <c r="L1193" i="11" s="1"/>
  <c r="K1192" i="11"/>
  <c r="L1192" i="11" s="1"/>
  <c r="K1191" i="11"/>
  <c r="L1191" i="11" s="1"/>
  <c r="K1190" i="11"/>
  <c r="L1190" i="11" s="1"/>
  <c r="K1189" i="11"/>
  <c r="L1189" i="11" s="1"/>
  <c r="K1188" i="11"/>
  <c r="L1188" i="11" s="1"/>
  <c r="K1187" i="11"/>
  <c r="L1187" i="11" s="1"/>
  <c r="K1186" i="11"/>
  <c r="L1186" i="11" s="1"/>
  <c r="K1185" i="11"/>
  <c r="L1185" i="11" s="1"/>
  <c r="K1184" i="11"/>
  <c r="L1184" i="11" s="1"/>
  <c r="K1183" i="11"/>
  <c r="L1183" i="11" s="1"/>
  <c r="K1182" i="11"/>
  <c r="L1182" i="11" s="1"/>
  <c r="K1181" i="11"/>
  <c r="L1181" i="11" s="1"/>
  <c r="K1180" i="11"/>
  <c r="L1180" i="11" s="1"/>
  <c r="K1179" i="11"/>
  <c r="L1179" i="11" s="1"/>
  <c r="K1178" i="11"/>
  <c r="L1178" i="11" s="1"/>
  <c r="K1177" i="11"/>
  <c r="K1176" i="11"/>
  <c r="L1176" i="11" s="1"/>
  <c r="K1175" i="11"/>
  <c r="L1175" i="11" s="1"/>
  <c r="L1177" i="11"/>
  <c r="L1206" i="11"/>
  <c r="L1213" i="11"/>
  <c r="L1218" i="11"/>
  <c r="L1225" i="11"/>
  <c r="L1230" i="11"/>
  <c r="L1237" i="11"/>
  <c r="T1104" i="3"/>
  <c r="F1104" i="3"/>
  <c r="T1103" i="3"/>
  <c r="F1103" i="3"/>
  <c r="T1102" i="3"/>
  <c r="F1102" i="3"/>
  <c r="T1101" i="3"/>
  <c r="F1101" i="3"/>
  <c r="T1100" i="3"/>
  <c r="F1100" i="3"/>
  <c r="T1099" i="3"/>
  <c r="F1099" i="3"/>
  <c r="T1098" i="3"/>
  <c r="F1098" i="3"/>
  <c r="T1097" i="3"/>
  <c r="F1097" i="3"/>
  <c r="T1096" i="3"/>
  <c r="F1096" i="3"/>
  <c r="T1095" i="3"/>
  <c r="F1095" i="3"/>
  <c r="T1094" i="3"/>
  <c r="F1094" i="3"/>
  <c r="AB132" i="22"/>
  <c r="AA132" i="22"/>
  <c r="AD132" i="22"/>
  <c r="AB129" i="22"/>
  <c r="AA129" i="22"/>
  <c r="AD129" i="22"/>
  <c r="AC129" i="22" l="1"/>
  <c r="AC132" i="22"/>
  <c r="T1093" i="3" l="1"/>
  <c r="F1093" i="3"/>
  <c r="T1092" i="3"/>
  <c r="F1092" i="3"/>
  <c r="T1091" i="3"/>
  <c r="F1091" i="3"/>
  <c r="AB92" i="22" l="1"/>
  <c r="AA92" i="22"/>
  <c r="AD92" i="22"/>
  <c r="T1090" i="3"/>
  <c r="F1090" i="3"/>
  <c r="T1089" i="3"/>
  <c r="F1089" i="3"/>
  <c r="T1088" i="3"/>
  <c r="F1088" i="3"/>
  <c r="T1087" i="3"/>
  <c r="F1087" i="3"/>
  <c r="AC92" i="22" l="1"/>
  <c r="AB131" i="22"/>
  <c r="AA131" i="22"/>
  <c r="AD131" i="22"/>
  <c r="T1086" i="3"/>
  <c r="F1086" i="3"/>
  <c r="T1085" i="3"/>
  <c r="F1085" i="3"/>
  <c r="T1084" i="3"/>
  <c r="F1084" i="3"/>
  <c r="T1083" i="3"/>
  <c r="F1083" i="3"/>
  <c r="T1082" i="3"/>
  <c r="F1082" i="3"/>
  <c r="AB130" i="22"/>
  <c r="AA130" i="22"/>
  <c r="AD130" i="22"/>
  <c r="T1081" i="3"/>
  <c r="F1081" i="3"/>
  <c r="T1078" i="3"/>
  <c r="F1078" i="3"/>
  <c r="T1077" i="3"/>
  <c r="F1077" i="3"/>
  <c r="T1076" i="3"/>
  <c r="F1076" i="3"/>
  <c r="T1075" i="3"/>
  <c r="F1075" i="3"/>
  <c r="T1080" i="3"/>
  <c r="F1080" i="3"/>
  <c r="T1079" i="3"/>
  <c r="F1079" i="3"/>
  <c r="AC131" i="22" l="1"/>
  <c r="AC130" i="22"/>
  <c r="AB51" i="22" l="1"/>
  <c r="AA51" i="22"/>
  <c r="AD51" i="22"/>
  <c r="AC51" i="22" l="1"/>
  <c r="AB20" i="22" l="1"/>
  <c r="AA20" i="22"/>
  <c r="AD20" i="22"/>
  <c r="AC20" i="22" l="1"/>
  <c r="T1074" i="3" l="1"/>
  <c r="F1074" i="3"/>
  <c r="T1073" i="3"/>
  <c r="F1073" i="3"/>
  <c r="T1072" i="3"/>
  <c r="F1072" i="3"/>
  <c r="T1071" i="3"/>
  <c r="F1071" i="3"/>
  <c r="T1070" i="3"/>
  <c r="F1070" i="3"/>
  <c r="AB128" i="22"/>
  <c r="AA128" i="22"/>
  <c r="AD128" i="22"/>
  <c r="T1069" i="3"/>
  <c r="F1069" i="3"/>
  <c r="T1068" i="3"/>
  <c r="F1068" i="3"/>
  <c r="T1067" i="3"/>
  <c r="F1067" i="3"/>
  <c r="T1066" i="3"/>
  <c r="F1066" i="3"/>
  <c r="T1065" i="3"/>
  <c r="F1065" i="3"/>
  <c r="T1064" i="3"/>
  <c r="F1064" i="3"/>
  <c r="T1063" i="3"/>
  <c r="F1063" i="3"/>
  <c r="T1062" i="3"/>
  <c r="F1062" i="3"/>
  <c r="T1061" i="3"/>
  <c r="F1061" i="3"/>
  <c r="T1060" i="3"/>
  <c r="F1060" i="3"/>
  <c r="F64" i="6"/>
  <c r="F63" i="6"/>
  <c r="AC128" i="22" l="1"/>
  <c r="T1059" i="3" l="1"/>
  <c r="F1059" i="3"/>
  <c r="T1058" i="3"/>
  <c r="F1058" i="3"/>
  <c r="T1057" i="3"/>
  <c r="F1057" i="3"/>
  <c r="F62" i="6"/>
  <c r="T1056" i="3"/>
  <c r="F1056" i="3"/>
  <c r="T1055" i="3"/>
  <c r="F1055" i="3"/>
  <c r="AB127" i="22"/>
  <c r="AA127" i="22"/>
  <c r="AD127" i="22"/>
  <c r="T1054" i="3"/>
  <c r="F1054" i="3"/>
  <c r="T1053" i="3"/>
  <c r="F1053" i="3"/>
  <c r="T1052" i="3"/>
  <c r="F1052" i="3"/>
  <c r="T1051" i="3"/>
  <c r="F1051" i="3"/>
  <c r="T1050" i="3"/>
  <c r="F1050" i="3"/>
  <c r="T1049" i="3"/>
  <c r="F1049" i="3"/>
  <c r="T1048" i="3"/>
  <c r="F1048" i="3"/>
  <c r="T1047" i="3"/>
  <c r="F1047" i="3"/>
  <c r="T1046" i="3"/>
  <c r="F1046" i="3"/>
  <c r="T1045" i="3"/>
  <c r="F1045" i="3"/>
  <c r="T1044" i="3"/>
  <c r="F1044" i="3"/>
  <c r="T1043" i="3"/>
  <c r="F1043" i="3"/>
  <c r="T1042" i="3"/>
  <c r="F1042" i="3"/>
  <c r="F61" i="6"/>
  <c r="AC127" i="22" l="1"/>
  <c r="AB80" i="22" l="1"/>
  <c r="AA80" i="22"/>
  <c r="AD80" i="22"/>
  <c r="AC80" i="22" l="1"/>
  <c r="F60" i="6" l="1"/>
  <c r="T1041" i="3" l="1"/>
  <c r="F1041" i="3"/>
  <c r="T1040" i="3" l="1"/>
  <c r="F1040" i="3"/>
  <c r="T1034" i="3"/>
  <c r="F1034" i="3"/>
  <c r="T1033" i="3"/>
  <c r="F1033" i="3"/>
  <c r="T1039" i="3"/>
  <c r="F1039" i="3"/>
  <c r="T1038" i="3"/>
  <c r="F1038" i="3"/>
  <c r="T1037" i="3"/>
  <c r="F1037" i="3"/>
  <c r="T1036" i="3"/>
  <c r="F1036" i="3"/>
  <c r="T1035" i="3"/>
  <c r="F1035" i="3"/>
  <c r="T1032" i="3"/>
  <c r="F1032" i="3"/>
  <c r="T1031" i="3"/>
  <c r="F1031" i="3"/>
  <c r="T1030" i="3"/>
  <c r="F1030" i="3"/>
  <c r="T1029" i="3"/>
  <c r="F1029" i="3"/>
  <c r="T1028" i="3"/>
  <c r="F1028" i="3"/>
  <c r="T1027" i="3"/>
  <c r="F1027" i="3"/>
  <c r="T1026" i="3"/>
  <c r="F1026" i="3"/>
  <c r="T1025" i="3"/>
  <c r="F1025" i="3"/>
  <c r="T1024" i="3"/>
  <c r="F1024" i="3"/>
  <c r="AB42" i="22" l="1"/>
  <c r="AA42" i="22"/>
  <c r="AD42" i="22"/>
  <c r="AB18" i="22"/>
  <c r="AA18" i="22"/>
  <c r="AD18" i="22"/>
  <c r="AB120" i="22"/>
  <c r="AA120" i="22"/>
  <c r="AD120" i="22"/>
  <c r="AC18" i="22" l="1"/>
  <c r="AC42" i="22"/>
  <c r="AC120" i="22"/>
  <c r="T1023" i="3" l="1"/>
  <c r="F1023" i="3"/>
  <c r="T1022" i="3"/>
  <c r="F1022" i="3"/>
  <c r="T1021" i="3"/>
  <c r="F1021" i="3"/>
  <c r="T1020" i="3"/>
  <c r="F1020" i="3"/>
  <c r="T1019" i="3"/>
  <c r="F1019" i="3"/>
  <c r="T1018" i="3"/>
  <c r="F1018" i="3"/>
  <c r="T1017" i="3"/>
  <c r="F1017" i="3"/>
  <c r="T1016" i="3"/>
  <c r="F1016" i="3"/>
  <c r="T1015" i="3"/>
  <c r="F1015" i="3"/>
  <c r="T1014" i="3" l="1"/>
  <c r="F1014" i="3"/>
  <c r="T1013" i="3"/>
  <c r="F1013" i="3"/>
  <c r="T1012" i="3"/>
  <c r="F1012" i="3"/>
  <c r="T1011" i="3"/>
  <c r="F1011" i="3"/>
  <c r="T1010" i="3"/>
  <c r="F1010" i="3"/>
  <c r="T1009" i="3" l="1"/>
  <c r="F1009" i="3"/>
  <c r="T1008" i="3"/>
  <c r="F1008" i="3"/>
  <c r="T1007" i="3"/>
  <c r="F1007" i="3"/>
  <c r="T1006" i="3" l="1"/>
  <c r="F1006" i="3"/>
  <c r="T1005" i="3" l="1"/>
  <c r="F1005" i="3"/>
  <c r="T1004" i="3"/>
  <c r="F1004" i="3"/>
  <c r="T1003" i="3"/>
  <c r="F1003" i="3"/>
  <c r="T1002" i="3"/>
  <c r="F1002" i="3"/>
  <c r="T1001" i="3" l="1"/>
  <c r="F1001" i="3"/>
  <c r="T1000" i="3" l="1"/>
  <c r="F1000" i="3"/>
  <c r="T999" i="3"/>
  <c r="F999" i="3"/>
  <c r="T998" i="3"/>
  <c r="F998" i="3"/>
  <c r="T997" i="3"/>
  <c r="F997" i="3"/>
  <c r="T996" i="3"/>
  <c r="F996" i="3"/>
  <c r="T995" i="3"/>
  <c r="F995" i="3"/>
  <c r="T994" i="3"/>
  <c r="F994" i="3"/>
  <c r="T993" i="3"/>
  <c r="F993" i="3"/>
  <c r="T992" i="3"/>
  <c r="F992" i="3"/>
  <c r="T991" i="3" l="1"/>
  <c r="F991" i="3"/>
  <c r="T990" i="3"/>
  <c r="F990" i="3"/>
  <c r="T989" i="3"/>
  <c r="F989" i="3"/>
  <c r="AB126" i="22"/>
  <c r="AA126" i="22"/>
  <c r="AD126" i="22"/>
  <c r="T988" i="3"/>
  <c r="F988" i="3"/>
  <c r="T987" i="3"/>
  <c r="F987" i="3"/>
  <c r="AC126" i="22" l="1"/>
  <c r="T986" i="3" l="1"/>
  <c r="F986" i="3"/>
  <c r="T985" i="3"/>
  <c r="F985" i="3"/>
  <c r="T984" i="3"/>
  <c r="F984" i="3"/>
  <c r="T983" i="3"/>
  <c r="F983" i="3"/>
  <c r="T982" i="3"/>
  <c r="F982" i="3"/>
  <c r="T981" i="3"/>
  <c r="F981" i="3"/>
  <c r="T980" i="3"/>
  <c r="F980" i="3"/>
  <c r="T979" i="3"/>
  <c r="F979" i="3"/>
  <c r="T978" i="3"/>
  <c r="F978" i="3"/>
  <c r="AB104" i="22" l="1"/>
  <c r="AA104" i="22"/>
  <c r="AD104" i="22"/>
  <c r="AB78" i="22"/>
  <c r="AA78" i="22"/>
  <c r="AD78" i="22"/>
  <c r="AB10" i="22"/>
  <c r="AA10" i="22"/>
  <c r="AD10" i="22"/>
  <c r="AC104" i="22" l="1"/>
  <c r="AC10" i="22"/>
  <c r="AC78" i="22"/>
  <c r="AB58" i="22"/>
  <c r="AA58" i="22"/>
  <c r="AD58" i="22"/>
  <c r="AB38" i="22"/>
  <c r="AA38" i="22"/>
  <c r="AD38" i="22"/>
  <c r="AC38" i="22" l="1"/>
  <c r="AC58" i="22"/>
  <c r="T977" i="3" l="1"/>
  <c r="F977" i="3"/>
  <c r="T976" i="3" l="1"/>
  <c r="F976" i="3"/>
  <c r="T975" i="3"/>
  <c r="F975" i="3"/>
  <c r="T974" i="3"/>
  <c r="F974" i="3"/>
  <c r="T973" i="3"/>
  <c r="F973" i="3"/>
  <c r="T972" i="3" l="1"/>
  <c r="F972" i="3"/>
  <c r="T971" i="3"/>
  <c r="F971" i="3"/>
  <c r="T970" i="3"/>
  <c r="T969" i="3"/>
  <c r="T968" i="3"/>
  <c r="F968" i="3"/>
  <c r="T967" i="3"/>
  <c r="F967" i="3"/>
  <c r="T966" i="3"/>
  <c r="F966" i="3"/>
  <c r="T965" i="3"/>
  <c r="F965" i="3"/>
  <c r="F59" i="6"/>
  <c r="F58" i="6"/>
  <c r="F57" i="6"/>
  <c r="F56" i="6"/>
  <c r="F55" i="6"/>
  <c r="F54" i="6"/>
  <c r="T964" i="3"/>
  <c r="F964" i="3"/>
  <c r="T963" i="3"/>
  <c r="F963" i="3"/>
  <c r="T962" i="3"/>
  <c r="F962" i="3"/>
  <c r="T961" i="3" l="1"/>
  <c r="F961" i="3"/>
  <c r="T960" i="3"/>
  <c r="F960" i="3"/>
  <c r="T959" i="3"/>
  <c r="F959" i="3"/>
  <c r="T958" i="3"/>
  <c r="F958" i="3"/>
  <c r="F27" i="6"/>
  <c r="F26" i="6"/>
  <c r="F25" i="6"/>
  <c r="F24" i="6"/>
  <c r="F28" i="6"/>
  <c r="F49" i="6"/>
  <c r="F44" i="6"/>
  <c r="F45" i="6"/>
  <c r="AB109" i="22"/>
  <c r="AA109" i="22"/>
  <c r="AD109" i="22"/>
  <c r="AB125" i="22"/>
  <c r="AA125" i="22"/>
  <c r="AD125" i="22"/>
  <c r="T957" i="3"/>
  <c r="F957" i="3"/>
  <c r="T956" i="3"/>
  <c r="F956" i="3"/>
  <c r="AC125" i="22" l="1"/>
  <c r="AC109" i="22"/>
  <c r="T955" i="3" l="1"/>
  <c r="F955" i="3"/>
  <c r="T954" i="3"/>
  <c r="F954" i="3"/>
  <c r="T953" i="3"/>
  <c r="F953" i="3"/>
  <c r="T952" i="3"/>
  <c r="F952" i="3"/>
  <c r="T951" i="3"/>
  <c r="F951" i="3"/>
  <c r="T950" i="3"/>
  <c r="F950" i="3"/>
  <c r="T949" i="3"/>
  <c r="F949" i="3"/>
  <c r="T948" i="3"/>
  <c r="F948" i="3"/>
  <c r="T947" i="3"/>
  <c r="F947" i="3"/>
  <c r="T946" i="3"/>
  <c r="F946" i="3"/>
  <c r="AB123" i="22" l="1"/>
  <c r="AA123" i="22"/>
  <c r="AD123" i="22"/>
  <c r="AB116" i="22"/>
  <c r="AA116" i="22"/>
  <c r="AD116" i="22"/>
  <c r="AC123" i="22" l="1"/>
  <c r="AC116" i="22"/>
  <c r="T945" i="3" l="1"/>
  <c r="F945" i="3"/>
  <c r="T944" i="3"/>
  <c r="F944" i="3"/>
  <c r="T943" i="3"/>
  <c r="F943" i="3"/>
  <c r="T942" i="3"/>
  <c r="F942" i="3"/>
  <c r="T941" i="3"/>
  <c r="F941" i="3"/>
  <c r="T940" i="3"/>
  <c r="F940" i="3"/>
  <c r="T939" i="3"/>
  <c r="F939" i="3"/>
  <c r="T938" i="3"/>
  <c r="F938" i="3"/>
  <c r="T937" i="3"/>
  <c r="F937" i="3"/>
  <c r="T936" i="3"/>
  <c r="F936" i="3"/>
  <c r="T935" i="3"/>
  <c r="F935" i="3"/>
  <c r="T934" i="3"/>
  <c r="F934" i="3"/>
  <c r="T933" i="3"/>
  <c r="F933" i="3"/>
  <c r="T932" i="3"/>
  <c r="F932" i="3"/>
  <c r="T931" i="3"/>
  <c r="F931" i="3"/>
  <c r="T930" i="3"/>
  <c r="F930" i="3"/>
  <c r="T929" i="3"/>
  <c r="F929" i="3"/>
  <c r="T928" i="3"/>
  <c r="F928" i="3"/>
  <c r="AB108" i="22"/>
  <c r="AA108" i="22"/>
  <c r="AD108" i="22"/>
  <c r="AB62" i="22"/>
  <c r="AA62" i="22"/>
  <c r="AD62" i="22"/>
  <c r="AB32" i="22"/>
  <c r="AA32" i="22"/>
  <c r="AD32" i="22"/>
  <c r="AB73" i="22"/>
  <c r="AA73" i="22"/>
  <c r="AD73" i="22"/>
  <c r="F53" i="6"/>
  <c r="AB113" i="22"/>
  <c r="AA113" i="22"/>
  <c r="AD113" i="22"/>
  <c r="AB47" i="22"/>
  <c r="AA47" i="22"/>
  <c r="AD47" i="22"/>
  <c r="AS36" i="22" l="1"/>
  <c r="AS30" i="22"/>
  <c r="AS24" i="22"/>
  <c r="AS18" i="22"/>
  <c r="AS35" i="22"/>
  <c r="AS29" i="22"/>
  <c r="AS23" i="22"/>
  <c r="AS17" i="22"/>
  <c r="AS34" i="22"/>
  <c r="AS25" i="22"/>
  <c r="AS22" i="22"/>
  <c r="AS28" i="22"/>
  <c r="AS21" i="22"/>
  <c r="AS27" i="22"/>
  <c r="AS32" i="22"/>
  <c r="AS26" i="22"/>
  <c r="AS20" i="22"/>
  <c r="AS31" i="22"/>
  <c r="AS16" i="22"/>
  <c r="AS19" i="22"/>
  <c r="AS33" i="22"/>
  <c r="AC73" i="22"/>
  <c r="AC108" i="22"/>
  <c r="AC62" i="22"/>
  <c r="AC32" i="22"/>
  <c r="AC113" i="22"/>
  <c r="AC47" i="22"/>
  <c r="T927" i="3" l="1"/>
  <c r="F927" i="3"/>
  <c r="T926" i="3"/>
  <c r="F926" i="3"/>
  <c r="T925" i="3"/>
  <c r="F925" i="3"/>
  <c r="AB118" i="22"/>
  <c r="AA118" i="22"/>
  <c r="AD118" i="22"/>
  <c r="AC118" i="22" l="1"/>
  <c r="AB97" i="22"/>
  <c r="AA97" i="22"/>
  <c r="AD97" i="22"/>
  <c r="AC97" i="22" l="1"/>
  <c r="T924" i="3" l="1"/>
  <c r="F924" i="3"/>
  <c r="T923" i="3"/>
  <c r="F923" i="3"/>
  <c r="T922" i="3" l="1"/>
  <c r="F922" i="3"/>
  <c r="T921" i="3"/>
  <c r="F921" i="3"/>
  <c r="T917" i="3"/>
  <c r="F917" i="3"/>
  <c r="T916" i="3"/>
  <c r="F916" i="3"/>
  <c r="T915" i="3"/>
  <c r="F915" i="3"/>
  <c r="T914" i="3"/>
  <c r="F914" i="3"/>
  <c r="T913" i="3"/>
  <c r="F913" i="3"/>
  <c r="T912" i="3"/>
  <c r="F912" i="3"/>
  <c r="T911" i="3"/>
  <c r="F911" i="3"/>
  <c r="T910" i="3"/>
  <c r="F910" i="3"/>
  <c r="T909" i="3"/>
  <c r="F909" i="3"/>
  <c r="T908" i="3"/>
  <c r="F908" i="3"/>
  <c r="T907" i="3"/>
  <c r="F907" i="3"/>
  <c r="T906" i="3"/>
  <c r="F906" i="3"/>
  <c r="T905" i="3"/>
  <c r="F905" i="3"/>
  <c r="T904" i="3"/>
  <c r="F904" i="3"/>
  <c r="T903" i="3"/>
  <c r="F903" i="3"/>
  <c r="T902" i="3"/>
  <c r="F902" i="3"/>
  <c r="T920" i="3"/>
  <c r="F920" i="3"/>
  <c r="T919" i="3"/>
  <c r="F919" i="3"/>
  <c r="T918" i="3"/>
  <c r="F918" i="3"/>
  <c r="T901" i="3" l="1"/>
  <c r="F901" i="3"/>
  <c r="T900" i="3"/>
  <c r="F900" i="3"/>
  <c r="T899" i="3"/>
  <c r="F899" i="3"/>
  <c r="T898" i="3"/>
  <c r="F898" i="3"/>
  <c r="T897" i="3"/>
  <c r="F897" i="3"/>
  <c r="T896" i="3"/>
  <c r="F896" i="3"/>
  <c r="T895" i="3" l="1"/>
  <c r="F895" i="3"/>
  <c r="T894" i="3"/>
  <c r="F894" i="3"/>
  <c r="T893" i="3"/>
  <c r="F893" i="3"/>
  <c r="T892" i="3" l="1"/>
  <c r="F892" i="3"/>
  <c r="T891" i="3"/>
  <c r="F891" i="3"/>
  <c r="T890" i="3"/>
  <c r="F890" i="3"/>
  <c r="T889" i="3"/>
  <c r="F889" i="3"/>
  <c r="T888" i="3"/>
  <c r="F888" i="3"/>
  <c r="T887" i="3"/>
  <c r="F887" i="3"/>
  <c r="T886" i="3"/>
  <c r="F886" i="3"/>
  <c r="T885" i="3"/>
  <c r="F885" i="3"/>
  <c r="T884" i="3"/>
  <c r="F884" i="3"/>
  <c r="T883" i="3" l="1"/>
  <c r="F883" i="3"/>
  <c r="T882" i="3"/>
  <c r="F882" i="3"/>
  <c r="AD50" i="22"/>
  <c r="AB119" i="22"/>
  <c r="AA119" i="22"/>
  <c r="AD119" i="22"/>
  <c r="AB117" i="22"/>
  <c r="AA117" i="22"/>
  <c r="AD117" i="22"/>
  <c r="AB115" i="22"/>
  <c r="AA115" i="22"/>
  <c r="AD115" i="22"/>
  <c r="AB79" i="22"/>
  <c r="AA79" i="22"/>
  <c r="AD79" i="22"/>
  <c r="AB50" i="22"/>
  <c r="AA50" i="22"/>
  <c r="T881" i="3"/>
  <c r="F881" i="3"/>
  <c r="T880" i="3"/>
  <c r="F880" i="3"/>
  <c r="T879" i="3"/>
  <c r="F879" i="3"/>
  <c r="T878" i="3"/>
  <c r="F878" i="3"/>
  <c r="T877" i="3"/>
  <c r="F877" i="3"/>
  <c r="T876" i="3"/>
  <c r="F876" i="3"/>
  <c r="AC119" i="22" l="1"/>
  <c r="AC115" i="22"/>
  <c r="AC50" i="22"/>
  <c r="AC79" i="22"/>
  <c r="AC117" i="22"/>
  <c r="T875" i="3"/>
  <c r="F875" i="3"/>
  <c r="T874" i="3"/>
  <c r="F874" i="3"/>
  <c r="T873" i="3"/>
  <c r="F873" i="3"/>
  <c r="T872" i="3"/>
  <c r="F872" i="3"/>
  <c r="T871" i="3"/>
  <c r="F871" i="3"/>
  <c r="T870" i="3"/>
  <c r="F870" i="3"/>
  <c r="T869" i="3"/>
  <c r="F869" i="3"/>
  <c r="T868" i="3"/>
  <c r="F868" i="3"/>
  <c r="T867" i="3"/>
  <c r="F867" i="3"/>
  <c r="T866" i="3"/>
  <c r="F866" i="3"/>
  <c r="T865" i="3"/>
  <c r="F865" i="3"/>
  <c r="T864" i="3"/>
  <c r="F864" i="3"/>
  <c r="T863" i="3"/>
  <c r="F863" i="3"/>
  <c r="T862" i="3"/>
  <c r="F862" i="3"/>
  <c r="T861" i="3"/>
  <c r="F861" i="3"/>
  <c r="T860" i="3"/>
  <c r="F860" i="3"/>
  <c r="T859" i="3"/>
  <c r="F859" i="3"/>
  <c r="T858" i="3"/>
  <c r="F858" i="3"/>
  <c r="T857" i="3"/>
  <c r="F857" i="3"/>
  <c r="T856" i="3"/>
  <c r="F856" i="3"/>
  <c r="T855" i="3"/>
  <c r="F855" i="3"/>
  <c r="T854" i="3"/>
  <c r="F854" i="3"/>
  <c r="T853" i="3"/>
  <c r="F853" i="3"/>
  <c r="T852" i="3"/>
  <c r="F852" i="3"/>
  <c r="T851" i="3"/>
  <c r="F851" i="3"/>
  <c r="T850" i="3"/>
  <c r="F850" i="3"/>
  <c r="T849" i="3"/>
  <c r="F849" i="3"/>
  <c r="T848" i="3"/>
  <c r="F848" i="3"/>
  <c r="T847" i="3"/>
  <c r="F847" i="3"/>
  <c r="T846" i="3"/>
  <c r="F846" i="3"/>
  <c r="T845" i="3"/>
  <c r="F845" i="3"/>
  <c r="T844" i="3"/>
  <c r="F844" i="3"/>
  <c r="T843" i="3" l="1"/>
  <c r="F843" i="3"/>
  <c r="T842" i="3"/>
  <c r="F842" i="3"/>
  <c r="T841" i="3"/>
  <c r="F841" i="3"/>
  <c r="T840" i="3"/>
  <c r="F840" i="3"/>
  <c r="T839" i="3"/>
  <c r="F839" i="3"/>
  <c r="T838" i="3"/>
  <c r="F838" i="3"/>
  <c r="F52" i="6"/>
  <c r="F51" i="6"/>
  <c r="T837" i="3"/>
  <c r="F837" i="3"/>
  <c r="T836" i="3"/>
  <c r="F836" i="3"/>
  <c r="T835" i="3"/>
  <c r="F835" i="3"/>
  <c r="T834" i="3" l="1"/>
  <c r="F834" i="3"/>
  <c r="T833" i="3"/>
  <c r="F833" i="3"/>
  <c r="T832" i="3"/>
  <c r="F832" i="3"/>
  <c r="T831" i="3"/>
  <c r="F831" i="3"/>
  <c r="T830" i="3"/>
  <c r="F830" i="3"/>
  <c r="T829" i="3"/>
  <c r="F829" i="3"/>
  <c r="T828" i="3"/>
  <c r="F828" i="3"/>
  <c r="T827" i="3"/>
  <c r="F827" i="3"/>
  <c r="T826" i="3"/>
  <c r="F826" i="3"/>
  <c r="T825" i="3"/>
  <c r="F825" i="3"/>
  <c r="T824" i="3"/>
  <c r="F824" i="3"/>
  <c r="T823" i="3"/>
  <c r="F823" i="3"/>
  <c r="T822" i="3"/>
  <c r="F822" i="3"/>
  <c r="T821" i="3"/>
  <c r="F821" i="3"/>
  <c r="T820" i="3"/>
  <c r="F820" i="3"/>
  <c r="T819" i="3"/>
  <c r="F819" i="3"/>
  <c r="T818" i="3"/>
  <c r="F818" i="3"/>
  <c r="T817" i="3"/>
  <c r="F817" i="3"/>
  <c r="T816" i="3"/>
  <c r="F816" i="3"/>
  <c r="T815" i="3" l="1"/>
  <c r="F815" i="3"/>
  <c r="T814" i="3"/>
  <c r="F814" i="3"/>
  <c r="T813" i="3" l="1"/>
  <c r="F813" i="3"/>
  <c r="T812" i="3"/>
  <c r="F812" i="3"/>
  <c r="T811" i="3"/>
  <c r="F811" i="3"/>
  <c r="T810" i="3"/>
  <c r="F810" i="3"/>
  <c r="T809" i="3"/>
  <c r="F809" i="3"/>
  <c r="T808" i="3"/>
  <c r="F808" i="3"/>
  <c r="F50" i="6"/>
  <c r="T807" i="3"/>
  <c r="F807" i="3"/>
  <c r="AB112" i="22"/>
  <c r="AA112" i="22"/>
  <c r="AD112" i="22"/>
  <c r="T806" i="3"/>
  <c r="F806" i="3"/>
  <c r="T805" i="3"/>
  <c r="F805" i="3"/>
  <c r="T804" i="3"/>
  <c r="F804" i="3"/>
  <c r="T803" i="3"/>
  <c r="F803" i="3"/>
  <c r="AC112" i="22" l="1"/>
  <c r="T802" i="3" l="1"/>
  <c r="F802" i="3"/>
  <c r="T801" i="3"/>
  <c r="F801" i="3"/>
  <c r="T800" i="3"/>
  <c r="F800" i="3"/>
  <c r="T799" i="3"/>
  <c r="F799" i="3"/>
  <c r="T796" i="3"/>
  <c r="F796" i="3"/>
  <c r="T795" i="3"/>
  <c r="F795" i="3"/>
  <c r="T798" i="3"/>
  <c r="F798" i="3"/>
  <c r="T797" i="3"/>
  <c r="F797" i="3"/>
  <c r="AD5" i="22" l="1"/>
  <c r="AD49" i="22" l="1"/>
  <c r="AB106" i="22" l="1"/>
  <c r="AA106" i="22"/>
  <c r="AD106" i="22"/>
  <c r="AB69" i="22"/>
  <c r="AA69" i="22"/>
  <c r="AD69" i="22"/>
  <c r="AC106" i="22" l="1"/>
  <c r="AC69" i="22"/>
  <c r="AB64" i="22" l="1"/>
  <c r="AA64" i="22"/>
  <c r="AD64" i="22"/>
  <c r="AB44" i="22"/>
  <c r="AA44" i="22"/>
  <c r="AD44" i="22"/>
  <c r="AC64" i="22" l="1"/>
  <c r="AC44" i="22"/>
  <c r="AB60" i="22" l="1"/>
  <c r="AB61" i="22"/>
  <c r="AA61" i="22"/>
  <c r="AB66" i="22" l="1"/>
  <c r="AA66" i="22"/>
  <c r="AD66" i="22"/>
  <c r="AC66" i="22" l="1"/>
  <c r="AB49" i="22"/>
  <c r="AA49" i="22"/>
  <c r="AB48" i="22"/>
  <c r="AA48" i="22"/>
  <c r="AD48" i="22"/>
  <c r="AC48" i="22" l="1"/>
  <c r="AC49" i="22"/>
  <c r="K2" i="11" l="1"/>
  <c r="L2" i="11" s="1"/>
  <c r="F48" i="6" l="1"/>
  <c r="T789" i="3" l="1"/>
  <c r="F789" i="3"/>
  <c r="AB95" i="22" l="1"/>
  <c r="AA95" i="22"/>
  <c r="AD95" i="22"/>
  <c r="AC95" i="22" l="1"/>
  <c r="AB107" i="22" l="1"/>
  <c r="AA107" i="22"/>
  <c r="AD107" i="22"/>
  <c r="AB89" i="22"/>
  <c r="AA89" i="22"/>
  <c r="AD89" i="22"/>
  <c r="AB83" i="22"/>
  <c r="AA83" i="22"/>
  <c r="AD83" i="22"/>
  <c r="AC107" i="22" l="1"/>
  <c r="AC89" i="22"/>
  <c r="AC83" i="22"/>
  <c r="T788" i="3" l="1"/>
  <c r="F788" i="3"/>
  <c r="AB90" i="22"/>
  <c r="AA90" i="22"/>
  <c r="AD90" i="22"/>
  <c r="AB68" i="22"/>
  <c r="AA68" i="22"/>
  <c r="AD68" i="22"/>
  <c r="T792" i="3"/>
  <c r="F792" i="3"/>
  <c r="T791" i="3"/>
  <c r="F791" i="3"/>
  <c r="T793" i="3"/>
  <c r="F793" i="3"/>
  <c r="T790" i="3"/>
  <c r="F790" i="3"/>
  <c r="T787" i="3"/>
  <c r="F787" i="3"/>
  <c r="AC90" i="22" l="1"/>
  <c r="AC68" i="22"/>
  <c r="F794" i="3" l="1"/>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9"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3"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F648" i="3"/>
  <c r="F647" i="3"/>
  <c r="F646" i="3"/>
  <c r="F645" i="3"/>
  <c r="F644" i="3"/>
  <c r="F643" i="3"/>
  <c r="F642" i="3"/>
  <c r="F641"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6" i="3"/>
  <c r="F515" i="3"/>
  <c r="F514"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400" i="3"/>
  <c r="F399" i="3"/>
  <c r="F398" i="3"/>
  <c r="F397" i="3"/>
  <c r="F396" i="3"/>
  <c r="F395" i="3"/>
  <c r="F394" i="3"/>
  <c r="F393" i="3"/>
  <c r="F392" i="3"/>
  <c r="F391" i="3"/>
  <c r="F390" i="3"/>
  <c r="F389" i="3"/>
  <c r="F388"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F34" i="6"/>
  <c r="F33" i="6"/>
  <c r="F32" i="6"/>
  <c r="F31" i="6"/>
  <c r="F30" i="6"/>
  <c r="F29" i="6"/>
  <c r="F43" i="6"/>
  <c r="F42" i="6"/>
  <c r="F41" i="6"/>
  <c r="F40" i="6"/>
  <c r="F39" i="6"/>
  <c r="F38" i="6"/>
  <c r="F37" i="6"/>
  <c r="F36" i="6"/>
  <c r="F35" i="6"/>
  <c r="F47" i="6"/>
  <c r="F46" i="6"/>
  <c r="F23" i="6"/>
  <c r="F22" i="6"/>
  <c r="F21" i="6"/>
  <c r="F20" i="6"/>
  <c r="F19" i="6"/>
  <c r="F18" i="6"/>
  <c r="F17" i="6"/>
  <c r="F16" i="6"/>
  <c r="F15" i="6"/>
  <c r="F14" i="6"/>
  <c r="F13" i="6"/>
  <c r="F12" i="6"/>
  <c r="F11" i="6"/>
  <c r="F10" i="6"/>
  <c r="F9" i="6"/>
  <c r="F8" i="6"/>
  <c r="F7" i="6"/>
  <c r="F6" i="6"/>
  <c r="F5" i="6"/>
  <c r="F4" i="6"/>
  <c r="F3" i="6"/>
  <c r="F2" i="6"/>
  <c r="AB75" i="22" l="1"/>
  <c r="AA75" i="22"/>
  <c r="AD75" i="22"/>
  <c r="AC75" i="22" l="1"/>
  <c r="T786" i="3" l="1"/>
  <c r="T785" i="3"/>
  <c r="T794" i="3"/>
  <c r="T784" i="3" l="1"/>
  <c r="T783" i="3"/>
  <c r="AB110" i="22" l="1"/>
  <c r="AA110" i="22"/>
  <c r="AD110" i="22"/>
  <c r="T782" i="3"/>
  <c r="T781" i="3"/>
  <c r="T780" i="3"/>
  <c r="T779" i="3"/>
  <c r="T778" i="3"/>
  <c r="T777" i="3"/>
  <c r="AC110" i="22" l="1"/>
  <c r="AB105" i="22" l="1"/>
  <c r="AA105" i="22"/>
  <c r="AB103" i="22"/>
  <c r="AA103" i="22"/>
  <c r="AB102" i="22"/>
  <c r="AA102" i="22"/>
  <c r="AB101" i="22"/>
  <c r="AA101" i="22"/>
  <c r="AB100" i="22"/>
  <c r="AA100" i="22"/>
  <c r="AB99" i="22"/>
  <c r="AA99" i="22"/>
  <c r="AB98" i="22"/>
  <c r="AA98" i="22"/>
  <c r="AB96" i="22"/>
  <c r="AA96" i="22"/>
  <c r="AB94" i="22"/>
  <c r="AA94" i="22"/>
  <c r="AB93" i="22"/>
  <c r="AA93" i="22"/>
  <c r="AB91" i="22"/>
  <c r="AA91" i="22"/>
  <c r="AB88" i="22"/>
  <c r="AA88" i="22"/>
  <c r="AB87" i="22"/>
  <c r="AA87" i="22"/>
  <c r="AB85" i="22"/>
  <c r="AA85" i="22"/>
  <c r="AB84" i="22"/>
  <c r="AA84" i="22"/>
  <c r="AB82" i="22"/>
  <c r="AA82" i="22"/>
  <c r="AB81" i="22"/>
  <c r="AA81" i="22"/>
  <c r="AB77" i="22"/>
  <c r="AA77" i="22"/>
  <c r="AB76" i="22"/>
  <c r="AA76" i="22"/>
  <c r="AB74" i="22"/>
  <c r="AA74" i="22"/>
  <c r="AB72" i="22"/>
  <c r="AA72" i="22"/>
  <c r="AB71" i="22"/>
  <c r="AA71" i="22"/>
  <c r="AB70" i="22"/>
  <c r="AA70" i="22"/>
  <c r="AB67" i="22"/>
  <c r="AA67" i="22"/>
  <c r="AB65" i="22"/>
  <c r="AA65" i="22"/>
  <c r="AB63" i="22"/>
  <c r="AA63" i="22"/>
  <c r="AA60" i="22"/>
  <c r="AB59" i="22"/>
  <c r="AA59" i="22"/>
  <c r="AB57" i="22"/>
  <c r="AA57" i="22"/>
  <c r="AB55" i="22"/>
  <c r="AA55" i="22"/>
  <c r="AB54" i="22"/>
  <c r="AA54" i="22"/>
  <c r="AB53" i="22"/>
  <c r="AA53" i="22"/>
  <c r="AB52" i="22"/>
  <c r="AA52" i="22"/>
  <c r="AB45" i="22"/>
  <c r="AA45" i="22"/>
  <c r="AB43" i="22"/>
  <c r="AA43" i="22"/>
  <c r="AB39" i="22"/>
  <c r="AA39" i="22"/>
  <c r="AB37" i="22"/>
  <c r="AA37" i="22"/>
  <c r="AB36" i="22"/>
  <c r="AA36" i="22"/>
  <c r="AB35" i="22"/>
  <c r="AA35" i="22"/>
  <c r="AB34" i="22"/>
  <c r="AA34" i="22"/>
  <c r="AB33" i="22"/>
  <c r="AA33" i="22"/>
  <c r="AB31" i="22"/>
  <c r="AA31" i="22"/>
  <c r="AB30" i="22"/>
  <c r="AA30" i="22"/>
  <c r="AB29" i="22"/>
  <c r="AA29" i="22"/>
  <c r="AB28" i="22"/>
  <c r="AA28" i="22"/>
  <c r="AB27" i="22"/>
  <c r="AA27" i="22"/>
  <c r="AB26" i="22"/>
  <c r="AA26" i="22"/>
  <c r="AB25" i="22"/>
  <c r="AA25" i="22"/>
  <c r="AB24" i="22"/>
  <c r="AA24" i="22"/>
  <c r="AB23" i="22"/>
  <c r="AA23" i="22"/>
  <c r="AB22" i="22"/>
  <c r="AA22" i="22"/>
  <c r="AB21" i="22"/>
  <c r="AA21" i="22"/>
  <c r="AB17" i="22"/>
  <c r="AA17" i="22"/>
  <c r="AB16" i="22"/>
  <c r="AA16" i="22"/>
  <c r="AB15" i="22"/>
  <c r="AA15" i="22"/>
  <c r="AB14" i="22"/>
  <c r="AA14" i="22"/>
  <c r="AB13" i="22"/>
  <c r="AA13" i="22"/>
  <c r="AB12" i="22"/>
  <c r="AA12" i="22"/>
  <c r="AB11" i="22"/>
  <c r="AA11" i="22"/>
  <c r="AB9" i="22"/>
  <c r="AA9" i="22"/>
  <c r="AB8" i="22"/>
  <c r="AA8" i="22"/>
  <c r="AB7" i="22"/>
  <c r="AA7" i="22"/>
  <c r="AB6" i="22"/>
  <c r="AA6" i="22"/>
  <c r="AB5" i="22"/>
  <c r="AA5" i="22"/>
  <c r="AB3" i="22"/>
  <c r="AA3" i="22"/>
  <c r="AD103" i="22"/>
  <c r="AD105" i="22"/>
  <c r="AD102" i="22"/>
  <c r="AD101" i="22"/>
  <c r="AD100" i="22"/>
  <c r="AD99" i="22"/>
  <c r="AD98" i="22"/>
  <c r="AD96" i="22"/>
  <c r="AD94" i="22"/>
  <c r="AD93" i="22"/>
  <c r="AD91" i="22"/>
  <c r="AD88" i="22"/>
  <c r="AD87" i="22"/>
  <c r="AD85" i="22"/>
  <c r="AD84" i="22"/>
  <c r="AD82" i="22"/>
  <c r="AC8" i="22" l="1"/>
  <c r="AC15" i="22"/>
  <c r="AC3" i="22"/>
  <c r="O3" i="22" s="1"/>
  <c r="AC24" i="22"/>
  <c r="AC30" i="22"/>
  <c r="AC37" i="22"/>
  <c r="AC54" i="22"/>
  <c r="AC96" i="22"/>
  <c r="AC11" i="22"/>
  <c r="AC17" i="22"/>
  <c r="AC26" i="22"/>
  <c r="AC33" i="22"/>
  <c r="AC7" i="22"/>
  <c r="AC14" i="22"/>
  <c r="AC23" i="22"/>
  <c r="AC29" i="22"/>
  <c r="AC36" i="22"/>
  <c r="AC53" i="22"/>
  <c r="AC61" i="22"/>
  <c r="AC72" i="22"/>
  <c r="AC84" i="22"/>
  <c r="AC94" i="22"/>
  <c r="AC101" i="22"/>
  <c r="AC5" i="22"/>
  <c r="AC12" i="22"/>
  <c r="AC21" i="22"/>
  <c r="AC27" i="22"/>
  <c r="AC34" i="22"/>
  <c r="AC45" i="22"/>
  <c r="AC59" i="22"/>
  <c r="AC70" i="22"/>
  <c r="AC81" i="22"/>
  <c r="AC91" i="22"/>
  <c r="AC63" i="22"/>
  <c r="AC74" i="22"/>
  <c r="AC85" i="22"/>
  <c r="AC102" i="22"/>
  <c r="AC39" i="22"/>
  <c r="AC55" i="22"/>
  <c r="AC65" i="22"/>
  <c r="AC76" i="22"/>
  <c r="AC87" i="22"/>
  <c r="AC103" i="22"/>
  <c r="AC98" i="22"/>
  <c r="AC105" i="22"/>
  <c r="AC43" i="22"/>
  <c r="AC57" i="22"/>
  <c r="AC67" i="22"/>
  <c r="AC77" i="22"/>
  <c r="AC88" i="22"/>
  <c r="AC99" i="22"/>
  <c r="AC6" i="22"/>
  <c r="AC13" i="22"/>
  <c r="AC22" i="22"/>
  <c r="AC28" i="22"/>
  <c r="AC35" i="22"/>
  <c r="AC52" i="22"/>
  <c r="AC60" i="22"/>
  <c r="AC71" i="22"/>
  <c r="AC82" i="22"/>
  <c r="AC93" i="22"/>
  <c r="AC100" i="22"/>
  <c r="AC9" i="22"/>
  <c r="AC16" i="22"/>
  <c r="AC25" i="22"/>
  <c r="AC31" i="22"/>
  <c r="AD81" i="22" l="1"/>
  <c r="AD77" i="22"/>
  <c r="AD76" i="22"/>
  <c r="AD74" i="22"/>
  <c r="AD72" i="22"/>
  <c r="AD71" i="22"/>
  <c r="AD70" i="22"/>
  <c r="AD67" i="22"/>
  <c r="AD65" i="22"/>
  <c r="AD63" i="22"/>
  <c r="AD61" i="22"/>
  <c r="AD60" i="22"/>
  <c r="AD59" i="22"/>
  <c r="AD57" i="22"/>
  <c r="AD55" i="22"/>
  <c r="AD54" i="22"/>
  <c r="AD53" i="22"/>
  <c r="AD52" i="22" l="1"/>
  <c r="AD45" i="22"/>
  <c r="AD43" i="22"/>
  <c r="AD39" i="22"/>
  <c r="AD6" i="22"/>
  <c r="AD17" i="22"/>
  <c r="AD11" i="22"/>
  <c r="AD33" i="22"/>
  <c r="AD13" i="22"/>
  <c r="AD37" i="22"/>
  <c r="AD36" i="22"/>
  <c r="AD35" i="22"/>
  <c r="AD34" i="22"/>
  <c r="AD31" i="22"/>
  <c r="AD30" i="22"/>
  <c r="AD29" i="22"/>
  <c r="AD28" i="22"/>
  <c r="AD27" i="22"/>
  <c r="AD26" i="22"/>
  <c r="AD25" i="22"/>
  <c r="AD9" i="22"/>
  <c r="AD21" i="22"/>
  <c r="AD24" i="22"/>
  <c r="AD15" i="22"/>
  <c r="AD22" i="22"/>
  <c r="AD23" i="22"/>
  <c r="AD16" i="22"/>
  <c r="AD7" i="22"/>
  <c r="AD12" i="22"/>
  <c r="AD8" i="22"/>
  <c r="AD3" i="22"/>
  <c r="S1" i="22"/>
  <c r="S46" i="22" s="1"/>
  <c r="A3" i="6"/>
  <c r="T776" i="3"/>
  <c r="T775" i="3"/>
  <c r="T774" i="3"/>
  <c r="T773" i="3"/>
  <c r="T772" i="3"/>
  <c r="T771" i="3"/>
  <c r="AE46" i="22" l="1"/>
  <c r="S122" i="22"/>
  <c r="AE122" i="22" s="1"/>
  <c r="S114" i="22"/>
  <c r="S134" i="22"/>
  <c r="AE134" i="22" s="1"/>
  <c r="S40" i="22"/>
  <c r="S41" i="22"/>
  <c r="S56" i="22"/>
  <c r="AE56" i="22" s="1"/>
  <c r="S133" i="22"/>
  <c r="S4" i="22"/>
  <c r="AE4" i="22" s="1"/>
  <c r="S86" i="22"/>
  <c r="S7" i="22"/>
  <c r="AE7" i="22" s="1"/>
  <c r="S37" i="22"/>
  <c r="AE37" i="22" s="1"/>
  <c r="S59" i="22"/>
  <c r="S77" i="22"/>
  <c r="S92" i="22"/>
  <c r="AE92" i="22" s="1"/>
  <c r="S110" i="22"/>
  <c r="AE110" i="22" s="1"/>
  <c r="S126" i="22"/>
  <c r="S3" i="22"/>
  <c r="AE3" i="22" s="1"/>
  <c r="S6" i="22"/>
  <c r="AE6" i="22" s="1"/>
  <c r="S8" i="22"/>
  <c r="AE8" i="22" s="1"/>
  <c r="S10" i="22"/>
  <c r="AE10" i="22" s="1"/>
  <c r="S12" i="22"/>
  <c r="AE12" i="22" s="1"/>
  <c r="S14" i="22"/>
  <c r="AE14" i="22" s="1"/>
  <c r="S16" i="22"/>
  <c r="AE16" i="22" s="1"/>
  <c r="S18" i="22"/>
  <c r="S20" i="22"/>
  <c r="AE20" i="22" s="1"/>
  <c r="S22" i="22"/>
  <c r="AE22" i="22" s="1"/>
  <c r="S24" i="22"/>
  <c r="AE24" i="22" s="1"/>
  <c r="S26" i="22"/>
  <c r="AE26" i="22" s="1"/>
  <c r="S28" i="22"/>
  <c r="AE28" i="22" s="1"/>
  <c r="S30" i="22"/>
  <c r="AE30" i="22" s="1"/>
  <c r="S32" i="22"/>
  <c r="S34" i="22"/>
  <c r="AE34" i="22" s="1"/>
  <c r="S36" i="22"/>
  <c r="AE36" i="22" s="1"/>
  <c r="S38" i="22"/>
  <c r="AE38" i="22" s="1"/>
  <c r="S42" i="22"/>
  <c r="AE42" i="22" s="1"/>
  <c r="S44" i="22"/>
  <c r="AE44" i="22" s="1"/>
  <c r="S47" i="22"/>
  <c r="S49" i="22"/>
  <c r="S51" i="22"/>
  <c r="S53" i="22"/>
  <c r="S55" i="22"/>
  <c r="S58" i="22"/>
  <c r="S60" i="22"/>
  <c r="S62" i="22"/>
  <c r="S64" i="22"/>
  <c r="S66" i="22"/>
  <c r="AE66" i="22" s="1"/>
  <c r="S68" i="22"/>
  <c r="AE68" i="22" s="1"/>
  <c r="S70" i="22"/>
  <c r="S72" i="22"/>
  <c r="S74" i="22"/>
  <c r="S76" i="22"/>
  <c r="S78" i="22"/>
  <c r="S80" i="22"/>
  <c r="S82" i="22"/>
  <c r="S84" i="22"/>
  <c r="S87" i="22"/>
  <c r="S89" i="22"/>
  <c r="S91" i="22"/>
  <c r="S93" i="22"/>
  <c r="S95" i="22"/>
  <c r="S97" i="22"/>
  <c r="S99" i="22"/>
  <c r="S101" i="22"/>
  <c r="S103" i="22"/>
  <c r="S105" i="22"/>
  <c r="S107" i="22"/>
  <c r="AE107" i="22" s="1"/>
  <c r="S109" i="22"/>
  <c r="S111" i="22"/>
  <c r="S113" i="22"/>
  <c r="AE113" i="22" s="1"/>
  <c r="S116" i="22"/>
  <c r="AE116" i="22" s="1"/>
  <c r="S118" i="22"/>
  <c r="AE118" i="22" s="1"/>
  <c r="S120" i="22"/>
  <c r="AE120" i="22" s="1"/>
  <c r="S123" i="22"/>
  <c r="S125" i="22"/>
  <c r="S127" i="22"/>
  <c r="AE127" i="22" s="1"/>
  <c r="S129" i="22"/>
  <c r="S131" i="22"/>
  <c r="S135" i="22"/>
  <c r="S15" i="22"/>
  <c r="AE15" i="22" s="1"/>
  <c r="S31" i="22"/>
  <c r="AE31" i="22" s="1"/>
  <c r="S50" i="22"/>
  <c r="S67" i="22"/>
  <c r="S83" i="22"/>
  <c r="AE83" i="22" s="1"/>
  <c r="S98" i="22"/>
  <c r="S112" i="22"/>
  <c r="S132" i="22"/>
  <c r="AE132" i="22" s="1"/>
  <c r="S17" i="22"/>
  <c r="AE17" i="22" s="1"/>
  <c r="S23" i="22"/>
  <c r="AE23" i="22" s="1"/>
  <c r="S35" i="22"/>
  <c r="AE35" i="22" s="1"/>
  <c r="S52" i="22"/>
  <c r="AE52" i="22" s="1"/>
  <c r="S69" i="22"/>
  <c r="AE69" i="22" s="1"/>
  <c r="S88" i="22"/>
  <c r="S106" i="22"/>
  <c r="S119" i="22"/>
  <c r="S13" i="22"/>
  <c r="AE13" i="22" s="1"/>
  <c r="S25" i="22"/>
  <c r="AE25" i="22" s="1"/>
  <c r="S43" i="22"/>
  <c r="AE43" i="22" s="1"/>
  <c r="S63" i="22"/>
  <c r="S79" i="22"/>
  <c r="S94" i="22"/>
  <c r="S108" i="22"/>
  <c r="S128" i="22"/>
  <c r="S9" i="22"/>
  <c r="AE9" i="22" s="1"/>
  <c r="S27" i="22"/>
  <c r="AE27" i="22" s="1"/>
  <c r="S48" i="22"/>
  <c r="S61" i="22"/>
  <c r="S75" i="22"/>
  <c r="S96" i="22"/>
  <c r="S115" i="22"/>
  <c r="S136" i="22"/>
  <c r="AE136" i="22" s="1"/>
  <c r="S19" i="22"/>
  <c r="AE19" i="22" s="1"/>
  <c r="S33" i="22"/>
  <c r="AE33" i="22" s="1"/>
  <c r="S54" i="22"/>
  <c r="S71" i="22"/>
  <c r="S85" i="22"/>
  <c r="S104" i="22"/>
  <c r="AE104" i="22" s="1"/>
  <c r="S124" i="22"/>
  <c r="S21" i="22"/>
  <c r="AE21" i="22" s="1"/>
  <c r="S39" i="22"/>
  <c r="AE39" i="22" s="1"/>
  <c r="S57" i="22"/>
  <c r="S73" i="22"/>
  <c r="S90" i="22"/>
  <c r="S102" i="22"/>
  <c r="S121" i="22"/>
  <c r="S5" i="22"/>
  <c r="AE5" i="22" s="1"/>
  <c r="S11" i="22"/>
  <c r="AE11" i="22" s="1"/>
  <c r="S29" i="22"/>
  <c r="AE29" i="22" s="1"/>
  <c r="S45" i="22"/>
  <c r="AE45" i="22" s="1"/>
  <c r="S65" i="22"/>
  <c r="S81" i="22"/>
  <c r="S100" i="22"/>
  <c r="S117" i="22"/>
  <c r="S130" i="22"/>
  <c r="AE130" i="22" s="1"/>
  <c r="AD14" i="22"/>
  <c r="A4" i="6"/>
  <c r="T1" i="22"/>
  <c r="T46" i="22" s="1"/>
  <c r="AF46" i="22" s="1"/>
  <c r="T770" i="3"/>
  <c r="T769" i="3"/>
  <c r="T768" i="3"/>
  <c r="T767" i="3"/>
  <c r="T766" i="3"/>
  <c r="T765" i="3"/>
  <c r="T764" i="3"/>
  <c r="T763" i="3"/>
  <c r="T762" i="3"/>
  <c r="T122" i="22" l="1"/>
  <c r="AF122" i="22" s="1"/>
  <c r="T114" i="22"/>
  <c r="AF114" i="22" s="1"/>
  <c r="AE114" i="22"/>
  <c r="T134" i="22"/>
  <c r="AF134" i="22" s="1"/>
  <c r="T40" i="22"/>
  <c r="AF40" i="22" s="1"/>
  <c r="T41" i="22"/>
  <c r="AF41" i="22" s="1"/>
  <c r="AE41" i="22"/>
  <c r="AE40" i="22"/>
  <c r="T56" i="22"/>
  <c r="AF56" i="22" s="1"/>
  <c r="T133" i="22"/>
  <c r="AF133" i="22" s="1"/>
  <c r="AE133" i="22"/>
  <c r="T4" i="22"/>
  <c r="AF4" i="22" s="1"/>
  <c r="T86" i="22"/>
  <c r="AF86" i="22" s="1"/>
  <c r="AE86" i="22"/>
  <c r="T3" i="22"/>
  <c r="T6" i="22"/>
  <c r="T8" i="22"/>
  <c r="AF8" i="22" s="1"/>
  <c r="T10" i="22"/>
  <c r="AF10" i="22" s="1"/>
  <c r="T12" i="22"/>
  <c r="AF12" i="22" s="1"/>
  <c r="T14" i="22"/>
  <c r="AF14" i="22" s="1"/>
  <c r="T16" i="22"/>
  <c r="AF16" i="22" s="1"/>
  <c r="T18" i="22"/>
  <c r="AF18" i="22" s="1"/>
  <c r="T20" i="22"/>
  <c r="AF20" i="22" s="1"/>
  <c r="T22" i="22"/>
  <c r="AF22" i="22" s="1"/>
  <c r="T24" i="22"/>
  <c r="AF24" i="22" s="1"/>
  <c r="T26" i="22"/>
  <c r="AF26" i="22" s="1"/>
  <c r="T28" i="22"/>
  <c r="T30" i="22"/>
  <c r="T32" i="22"/>
  <c r="AF32" i="22" s="1"/>
  <c r="T34" i="22"/>
  <c r="AF34" i="22" s="1"/>
  <c r="T36" i="22"/>
  <c r="AF36" i="22" s="1"/>
  <c r="T38" i="22"/>
  <c r="AF38" i="22" s="1"/>
  <c r="T42" i="22"/>
  <c r="AF42" i="22" s="1"/>
  <c r="T44" i="22"/>
  <c r="AF44" i="22" s="1"/>
  <c r="T47" i="22"/>
  <c r="AF47" i="22" s="1"/>
  <c r="T49" i="22"/>
  <c r="AF49" i="22" s="1"/>
  <c r="T51" i="22"/>
  <c r="AF51" i="22" s="1"/>
  <c r="T53" i="22"/>
  <c r="AF53" i="22" s="1"/>
  <c r="T55" i="22"/>
  <c r="T58" i="22"/>
  <c r="AF58" i="22" s="1"/>
  <c r="T60" i="22"/>
  <c r="AF60" i="22" s="1"/>
  <c r="T62" i="22"/>
  <c r="AF62" i="22" s="1"/>
  <c r="T64" i="22"/>
  <c r="AF64" i="22" s="1"/>
  <c r="T66" i="22"/>
  <c r="AF66" i="22" s="1"/>
  <c r="T68" i="22"/>
  <c r="AF68" i="22" s="1"/>
  <c r="T70" i="22"/>
  <c r="AF70" i="22" s="1"/>
  <c r="T72" i="22"/>
  <c r="AF72" i="22" s="1"/>
  <c r="T74" i="22"/>
  <c r="AF74" i="22" s="1"/>
  <c r="T76" i="22"/>
  <c r="AF76" i="22" s="1"/>
  <c r="T78" i="22"/>
  <c r="AF78" i="22" s="1"/>
  <c r="T80" i="22"/>
  <c r="AF80" i="22" s="1"/>
  <c r="T82" i="22"/>
  <c r="AF82" i="22" s="1"/>
  <c r="T84" i="22"/>
  <c r="AF84" i="22" s="1"/>
  <c r="T87" i="22"/>
  <c r="AF87" i="22" s="1"/>
  <c r="T89" i="22"/>
  <c r="AF89" i="22" s="1"/>
  <c r="T91" i="22"/>
  <c r="AF91" i="22" s="1"/>
  <c r="T93" i="22"/>
  <c r="AF93" i="22" s="1"/>
  <c r="T95" i="22"/>
  <c r="AF95" i="22" s="1"/>
  <c r="T97" i="22"/>
  <c r="AF97" i="22" s="1"/>
  <c r="T99" i="22"/>
  <c r="AF99" i="22" s="1"/>
  <c r="T101" i="22"/>
  <c r="AF101" i="22" s="1"/>
  <c r="T103" i="22"/>
  <c r="AF103" i="22" s="1"/>
  <c r="T105" i="22"/>
  <c r="T107" i="22"/>
  <c r="AF107" i="22" s="1"/>
  <c r="T109" i="22"/>
  <c r="AF109" i="22" s="1"/>
  <c r="T111" i="22"/>
  <c r="AF111" i="22" s="1"/>
  <c r="T113" i="22"/>
  <c r="AF113" i="22" s="1"/>
  <c r="T116" i="22"/>
  <c r="AF116" i="22" s="1"/>
  <c r="T118" i="22"/>
  <c r="AF118" i="22" s="1"/>
  <c r="T120" i="22"/>
  <c r="AF120" i="22" s="1"/>
  <c r="T123" i="22"/>
  <c r="AF123" i="22" s="1"/>
  <c r="T125" i="22"/>
  <c r="AF125" i="22" s="1"/>
  <c r="T127" i="22"/>
  <c r="AF127" i="22" s="1"/>
  <c r="T129" i="22"/>
  <c r="AF129" i="22" s="1"/>
  <c r="T131" i="22"/>
  <c r="AF131" i="22" s="1"/>
  <c r="T135" i="22"/>
  <c r="AF135" i="22" s="1"/>
  <c r="T5" i="22"/>
  <c r="AF5" i="22" s="1"/>
  <c r="T7" i="22"/>
  <c r="AF7" i="22" s="1"/>
  <c r="T9" i="22"/>
  <c r="AF9" i="22" s="1"/>
  <c r="T11" i="22"/>
  <c r="AF11" i="22" s="1"/>
  <c r="T13" i="22"/>
  <c r="AF13" i="22" s="1"/>
  <c r="T15" i="22"/>
  <c r="AF15" i="22" s="1"/>
  <c r="T17" i="22"/>
  <c r="T19" i="22"/>
  <c r="AF19" i="22" s="1"/>
  <c r="T21" i="22"/>
  <c r="AF21" i="22" s="1"/>
  <c r="T23" i="22"/>
  <c r="AF23" i="22" s="1"/>
  <c r="T25" i="22"/>
  <c r="AF25" i="22" s="1"/>
  <c r="T27" i="22"/>
  <c r="AF27" i="22" s="1"/>
  <c r="T29" i="22"/>
  <c r="AF29" i="22" s="1"/>
  <c r="T31" i="22"/>
  <c r="AF31" i="22" s="1"/>
  <c r="T33" i="22"/>
  <c r="AF33" i="22" s="1"/>
  <c r="T35" i="22"/>
  <c r="AF35" i="22" s="1"/>
  <c r="T37" i="22"/>
  <c r="AF37" i="22" s="1"/>
  <c r="T39" i="22"/>
  <c r="AF39" i="22" s="1"/>
  <c r="T43" i="22"/>
  <c r="AF43" i="22" s="1"/>
  <c r="T45" i="22"/>
  <c r="AF45" i="22" s="1"/>
  <c r="T48" i="22"/>
  <c r="AF48" i="22" s="1"/>
  <c r="T50" i="22"/>
  <c r="AF50" i="22" s="1"/>
  <c r="T52" i="22"/>
  <c r="AF52" i="22" s="1"/>
  <c r="T54" i="22"/>
  <c r="AF54" i="22" s="1"/>
  <c r="T57" i="22"/>
  <c r="AF57" i="22" s="1"/>
  <c r="T59" i="22"/>
  <c r="AF59" i="22" s="1"/>
  <c r="T61" i="22"/>
  <c r="AF61" i="22" s="1"/>
  <c r="T63" i="22"/>
  <c r="AF63" i="22" s="1"/>
  <c r="T65" i="22"/>
  <c r="AF65" i="22" s="1"/>
  <c r="T67" i="22"/>
  <c r="AF67" i="22" s="1"/>
  <c r="T69" i="22"/>
  <c r="AF69" i="22" s="1"/>
  <c r="T71" i="22"/>
  <c r="AF71" i="22" s="1"/>
  <c r="T73" i="22"/>
  <c r="AF73" i="22" s="1"/>
  <c r="T75" i="22"/>
  <c r="AF75" i="22" s="1"/>
  <c r="T77" i="22"/>
  <c r="AF77" i="22" s="1"/>
  <c r="T79" i="22"/>
  <c r="AF79" i="22" s="1"/>
  <c r="T81" i="22"/>
  <c r="AF81" i="22" s="1"/>
  <c r="T83" i="22"/>
  <c r="AF83" i="22" s="1"/>
  <c r="T85" i="22"/>
  <c r="AF85" i="22" s="1"/>
  <c r="T88" i="22"/>
  <c r="AF88" i="22" s="1"/>
  <c r="T90" i="22"/>
  <c r="AF90" i="22" s="1"/>
  <c r="T92" i="22"/>
  <c r="AF92" i="22" s="1"/>
  <c r="T94" i="22"/>
  <c r="AF94" i="22" s="1"/>
  <c r="T96" i="22"/>
  <c r="AF96" i="22" s="1"/>
  <c r="T98" i="22"/>
  <c r="AF98" i="22" s="1"/>
  <c r="T100" i="22"/>
  <c r="AF100" i="22" s="1"/>
  <c r="T102" i="22"/>
  <c r="AF102" i="22" s="1"/>
  <c r="T104" i="22"/>
  <c r="AF104" i="22" s="1"/>
  <c r="T106" i="22"/>
  <c r="AF106" i="22" s="1"/>
  <c r="T108" i="22"/>
  <c r="AF108" i="22" s="1"/>
  <c r="T110" i="22"/>
  <c r="AF110" i="22" s="1"/>
  <c r="T112" i="22"/>
  <c r="AF112" i="22" s="1"/>
  <c r="T115" i="22"/>
  <c r="AF115" i="22" s="1"/>
  <c r="T117" i="22"/>
  <c r="AF117" i="22" s="1"/>
  <c r="T119" i="22"/>
  <c r="AF119" i="22" s="1"/>
  <c r="T121" i="22"/>
  <c r="AF121" i="22" s="1"/>
  <c r="T124" i="22"/>
  <c r="AF124" i="22" s="1"/>
  <c r="T126" i="22"/>
  <c r="AF126" i="22" s="1"/>
  <c r="T128" i="22"/>
  <c r="AF128" i="22" s="1"/>
  <c r="T130" i="22"/>
  <c r="AF130" i="22" s="1"/>
  <c r="T132" i="22"/>
  <c r="AF132" i="22" s="1"/>
  <c r="T136" i="22"/>
  <c r="AF136" i="22" s="1"/>
  <c r="AE121" i="22"/>
  <c r="AE135" i="22"/>
  <c r="AE111" i="22"/>
  <c r="AE124" i="22"/>
  <c r="AE129" i="22"/>
  <c r="AE131" i="22"/>
  <c r="AE51" i="22"/>
  <c r="A5" i="6"/>
  <c r="AE128" i="22"/>
  <c r="AE80" i="22"/>
  <c r="AE18" i="22"/>
  <c r="AE126" i="22"/>
  <c r="AE78" i="22"/>
  <c r="AE58" i="22"/>
  <c r="AE123" i="22"/>
  <c r="AE109" i="22"/>
  <c r="AE125" i="22"/>
  <c r="AE62" i="22"/>
  <c r="AE32" i="22"/>
  <c r="AE73" i="22"/>
  <c r="AE108" i="22"/>
  <c r="AE47" i="22"/>
  <c r="AE112" i="22"/>
  <c r="AE79" i="22"/>
  <c r="AE119" i="22"/>
  <c r="AE50" i="22"/>
  <c r="AE117" i="22"/>
  <c r="AE115" i="22"/>
  <c r="AE97" i="22"/>
  <c r="AE106" i="22"/>
  <c r="AE64" i="22"/>
  <c r="AE48" i="22"/>
  <c r="AE49" i="22"/>
  <c r="AE95" i="22"/>
  <c r="AE89" i="22"/>
  <c r="AE90" i="22"/>
  <c r="AE75" i="22"/>
  <c r="AE96" i="22"/>
  <c r="AE81" i="22"/>
  <c r="AE59" i="22"/>
  <c r="AE55" i="22"/>
  <c r="AE99" i="22"/>
  <c r="AE102" i="22"/>
  <c r="AE63" i="22"/>
  <c r="AE72" i="22"/>
  <c r="AE85" i="22"/>
  <c r="AE60" i="22"/>
  <c r="AE53" i="22"/>
  <c r="AE77" i="22"/>
  <c r="AE84" i="22"/>
  <c r="AE74" i="22"/>
  <c r="AE57" i="22"/>
  <c r="AE87" i="22"/>
  <c r="AE88" i="22"/>
  <c r="AE91" i="22"/>
  <c r="AE65" i="22"/>
  <c r="AE61" i="22"/>
  <c r="AE93" i="22"/>
  <c r="AE94" i="22"/>
  <c r="AE54" i="22"/>
  <c r="AE67" i="22"/>
  <c r="AE98" i="22"/>
  <c r="AE71" i="22"/>
  <c r="AE100" i="22"/>
  <c r="AE101" i="22"/>
  <c r="AE76" i="22"/>
  <c r="AE105" i="22"/>
  <c r="AE103" i="22"/>
  <c r="AF105" i="22"/>
  <c r="AF55" i="22"/>
  <c r="AE70" i="22"/>
  <c r="AE82" i="22"/>
  <c r="AF6" i="22"/>
  <c r="U1" i="22"/>
  <c r="U46" i="22" s="1"/>
  <c r="AG46" i="22" s="1"/>
  <c r="AF30" i="22"/>
  <c r="AF28" i="22"/>
  <c r="AF3" i="22"/>
  <c r="T761" i="3"/>
  <c r="U122" i="22" l="1"/>
  <c r="AG122" i="22" s="1"/>
  <c r="U114" i="22"/>
  <c r="AG114" i="22" s="1"/>
  <c r="U134" i="22"/>
  <c r="AG134" i="22" s="1"/>
  <c r="U40" i="22"/>
  <c r="U41" i="22"/>
  <c r="AG41" i="22" s="1"/>
  <c r="U56" i="22"/>
  <c r="AG56" i="22" s="1"/>
  <c r="U133" i="22"/>
  <c r="AG133" i="22" s="1"/>
  <c r="U4" i="22"/>
  <c r="AG4" i="22" s="1"/>
  <c r="U86" i="22"/>
  <c r="AG86" i="22" s="1"/>
  <c r="U3" i="22"/>
  <c r="AG3" i="22" s="1"/>
  <c r="U6" i="22"/>
  <c r="AG6" i="22" s="1"/>
  <c r="U8" i="22"/>
  <c r="AG8" i="22" s="1"/>
  <c r="U10" i="22"/>
  <c r="AG10" i="22" s="1"/>
  <c r="U12" i="22"/>
  <c r="AG12" i="22" s="1"/>
  <c r="U14" i="22"/>
  <c r="AG14" i="22" s="1"/>
  <c r="U16" i="22"/>
  <c r="AG16" i="22" s="1"/>
  <c r="U18" i="22"/>
  <c r="AG18" i="22" s="1"/>
  <c r="U20" i="22"/>
  <c r="AG20" i="22" s="1"/>
  <c r="U22" i="22"/>
  <c r="AG22" i="22" s="1"/>
  <c r="U24" i="22"/>
  <c r="AG24" i="22" s="1"/>
  <c r="U26" i="22"/>
  <c r="AG26" i="22" s="1"/>
  <c r="U28" i="22"/>
  <c r="AG28" i="22" s="1"/>
  <c r="U30" i="22"/>
  <c r="AG30" i="22" s="1"/>
  <c r="U32" i="22"/>
  <c r="U34" i="22"/>
  <c r="AG34" i="22" s="1"/>
  <c r="U36" i="22"/>
  <c r="AG36" i="22" s="1"/>
  <c r="U38" i="22"/>
  <c r="AG38" i="22" s="1"/>
  <c r="U42" i="22"/>
  <c r="AG42" i="22" s="1"/>
  <c r="U44" i="22"/>
  <c r="AG44" i="22" s="1"/>
  <c r="U47" i="22"/>
  <c r="U49" i="22"/>
  <c r="U51" i="22"/>
  <c r="U53" i="22"/>
  <c r="U55" i="22"/>
  <c r="AG55" i="22" s="1"/>
  <c r="U58" i="22"/>
  <c r="AG58" i="22" s="1"/>
  <c r="U60" i="22"/>
  <c r="AG60" i="22" s="1"/>
  <c r="U62" i="22"/>
  <c r="AG62" i="22" s="1"/>
  <c r="U64" i="22"/>
  <c r="AG64" i="22" s="1"/>
  <c r="U66" i="22"/>
  <c r="AG66" i="22" s="1"/>
  <c r="U68" i="22"/>
  <c r="AG68" i="22" s="1"/>
  <c r="U70" i="22"/>
  <c r="U72" i="22"/>
  <c r="AG72" i="22" s="1"/>
  <c r="U74" i="22"/>
  <c r="AG74" i="22" s="1"/>
  <c r="U76" i="22"/>
  <c r="U78" i="22"/>
  <c r="U80" i="22"/>
  <c r="AG80" i="22" s="1"/>
  <c r="U82" i="22"/>
  <c r="U84" i="22"/>
  <c r="AG84" i="22" s="1"/>
  <c r="U87" i="22"/>
  <c r="U89" i="22"/>
  <c r="AG89" i="22" s="1"/>
  <c r="U91" i="22"/>
  <c r="AG91" i="22" s="1"/>
  <c r="U93" i="22"/>
  <c r="AG93" i="22" s="1"/>
  <c r="U95" i="22"/>
  <c r="AG95" i="22" s="1"/>
  <c r="U97" i="22"/>
  <c r="U99" i="22"/>
  <c r="U101" i="22"/>
  <c r="U103" i="22"/>
  <c r="AG103" i="22" s="1"/>
  <c r="U105" i="22"/>
  <c r="AG105" i="22" s="1"/>
  <c r="U107" i="22"/>
  <c r="AG107" i="22" s="1"/>
  <c r="U109" i="22"/>
  <c r="U111" i="22"/>
  <c r="U113" i="22"/>
  <c r="AG113" i="22" s="1"/>
  <c r="U116" i="22"/>
  <c r="AG116" i="22" s="1"/>
  <c r="U118" i="22"/>
  <c r="AG118" i="22" s="1"/>
  <c r="U120" i="22"/>
  <c r="AG120" i="22" s="1"/>
  <c r="U123" i="22"/>
  <c r="AG123" i="22" s="1"/>
  <c r="U125" i="22"/>
  <c r="U127" i="22"/>
  <c r="AG127" i="22" s="1"/>
  <c r="U129" i="22"/>
  <c r="AG129" i="22" s="1"/>
  <c r="U131" i="22"/>
  <c r="AG131" i="22" s="1"/>
  <c r="U135" i="22"/>
  <c r="AG135" i="22" s="1"/>
  <c r="U5" i="22"/>
  <c r="AG5" i="22" s="1"/>
  <c r="U7" i="22"/>
  <c r="AG7" i="22" s="1"/>
  <c r="U9" i="22"/>
  <c r="AG9" i="22" s="1"/>
  <c r="U11" i="22"/>
  <c r="AG11" i="22" s="1"/>
  <c r="U13" i="22"/>
  <c r="AG13" i="22" s="1"/>
  <c r="U15" i="22"/>
  <c r="AG15" i="22" s="1"/>
  <c r="U17" i="22"/>
  <c r="AG17" i="22" s="1"/>
  <c r="U19" i="22"/>
  <c r="AG19" i="22" s="1"/>
  <c r="U21" i="22"/>
  <c r="AG21" i="22" s="1"/>
  <c r="U23" i="22"/>
  <c r="AG23" i="22" s="1"/>
  <c r="U25" i="22"/>
  <c r="AG25" i="22" s="1"/>
  <c r="U27" i="22"/>
  <c r="AG27" i="22" s="1"/>
  <c r="U29" i="22"/>
  <c r="AG29" i="22" s="1"/>
  <c r="U31" i="22"/>
  <c r="AG31" i="22" s="1"/>
  <c r="U33" i="22"/>
  <c r="AG33" i="22" s="1"/>
  <c r="U35" i="22"/>
  <c r="AG35" i="22" s="1"/>
  <c r="U37" i="22"/>
  <c r="AG37" i="22" s="1"/>
  <c r="U39" i="22"/>
  <c r="AG39" i="22" s="1"/>
  <c r="U43" i="22"/>
  <c r="AG43" i="22" s="1"/>
  <c r="U45" i="22"/>
  <c r="AG45" i="22" s="1"/>
  <c r="U48" i="22"/>
  <c r="AG48" i="22" s="1"/>
  <c r="U50" i="22"/>
  <c r="AG50" i="22" s="1"/>
  <c r="U52" i="22"/>
  <c r="AG52" i="22" s="1"/>
  <c r="U54" i="22"/>
  <c r="AG54" i="22" s="1"/>
  <c r="U57" i="22"/>
  <c r="AG57" i="22" s="1"/>
  <c r="U59" i="22"/>
  <c r="AG59" i="22" s="1"/>
  <c r="U61" i="22"/>
  <c r="AG61" i="22" s="1"/>
  <c r="U63" i="22"/>
  <c r="AG63" i="22" s="1"/>
  <c r="U65" i="22"/>
  <c r="AG65" i="22" s="1"/>
  <c r="U67" i="22"/>
  <c r="AG67" i="22" s="1"/>
  <c r="U69" i="22"/>
  <c r="AG69" i="22" s="1"/>
  <c r="U71" i="22"/>
  <c r="AG71" i="22" s="1"/>
  <c r="U73" i="22"/>
  <c r="U75" i="22"/>
  <c r="AG75" i="22" s="1"/>
  <c r="U77" i="22"/>
  <c r="AG77" i="22" s="1"/>
  <c r="U79" i="22"/>
  <c r="AG79" i="22" s="1"/>
  <c r="U81" i="22"/>
  <c r="AG81" i="22" s="1"/>
  <c r="U83" i="22"/>
  <c r="AG83" i="22" s="1"/>
  <c r="U85" i="22"/>
  <c r="AG85" i="22" s="1"/>
  <c r="U88" i="22"/>
  <c r="U90" i="22"/>
  <c r="AG90" i="22" s="1"/>
  <c r="U92" i="22"/>
  <c r="AG92" i="22" s="1"/>
  <c r="U94" i="22"/>
  <c r="AG94" i="22" s="1"/>
  <c r="U96" i="22"/>
  <c r="AG96" i="22" s="1"/>
  <c r="U98" i="22"/>
  <c r="AG98" i="22" s="1"/>
  <c r="U100" i="22"/>
  <c r="U102" i="22"/>
  <c r="AG102" i="22" s="1"/>
  <c r="U104" i="22"/>
  <c r="AG104" i="22" s="1"/>
  <c r="U106" i="22"/>
  <c r="U108" i="22"/>
  <c r="U110" i="22"/>
  <c r="AG110" i="22" s="1"/>
  <c r="U112" i="22"/>
  <c r="AG112" i="22" s="1"/>
  <c r="U115" i="22"/>
  <c r="U117" i="22"/>
  <c r="AG117" i="22" s="1"/>
  <c r="U119" i="22"/>
  <c r="AG119" i="22" s="1"/>
  <c r="U121" i="22"/>
  <c r="AG121" i="22" s="1"/>
  <c r="U124" i="22"/>
  <c r="AG124" i="22" s="1"/>
  <c r="U126" i="22"/>
  <c r="AG126" i="22" s="1"/>
  <c r="U128" i="22"/>
  <c r="AG128" i="22" s="1"/>
  <c r="U130" i="22"/>
  <c r="AG130" i="22" s="1"/>
  <c r="U132" i="22"/>
  <c r="AG132" i="22" s="1"/>
  <c r="U136" i="22"/>
  <c r="AG136" i="22" s="1"/>
  <c r="A6" i="6"/>
  <c r="AF17" i="22"/>
  <c r="V1" i="22"/>
  <c r="V46" i="22" s="1"/>
  <c r="AH46" i="22" s="1"/>
  <c r="T760" i="3"/>
  <c r="T759" i="3"/>
  <c r="T758" i="3"/>
  <c r="V122" i="22" l="1"/>
  <c r="AH122" i="22" s="1"/>
  <c r="V114" i="22"/>
  <c r="AH114" i="22" s="1"/>
  <c r="V134" i="22"/>
  <c r="AH134" i="22" s="1"/>
  <c r="V41" i="22"/>
  <c r="AH41" i="22" s="1"/>
  <c r="V40" i="22"/>
  <c r="AH40" i="22" s="1"/>
  <c r="AG40" i="22"/>
  <c r="V56" i="22"/>
  <c r="AH56" i="22" s="1"/>
  <c r="V133" i="22"/>
  <c r="AH133" i="22" s="1"/>
  <c r="V4" i="22"/>
  <c r="AH4" i="22" s="1"/>
  <c r="V86" i="22"/>
  <c r="AH86" i="22" s="1"/>
  <c r="V117" i="22"/>
  <c r="AH117" i="22" s="1"/>
  <c r="V110" i="22"/>
  <c r="AH110" i="22" s="1"/>
  <c r="V136" i="22"/>
  <c r="AH136" i="22" s="1"/>
  <c r="V126" i="22"/>
  <c r="AH126" i="22" s="1"/>
  <c r="V119" i="22"/>
  <c r="AH119" i="22" s="1"/>
  <c r="V3" i="22"/>
  <c r="AH3" i="22" s="1"/>
  <c r="V6" i="22"/>
  <c r="AH6" i="22" s="1"/>
  <c r="V8" i="22"/>
  <c r="AH8" i="22" s="1"/>
  <c r="V10" i="22"/>
  <c r="AH10" i="22" s="1"/>
  <c r="V12" i="22"/>
  <c r="AH12" i="22" s="1"/>
  <c r="V14" i="22"/>
  <c r="AH14" i="22" s="1"/>
  <c r="V16" i="22"/>
  <c r="AH16" i="22" s="1"/>
  <c r="V18" i="22"/>
  <c r="AH18" i="22" s="1"/>
  <c r="V20" i="22"/>
  <c r="AH20" i="22" s="1"/>
  <c r="V22" i="22"/>
  <c r="AH22" i="22" s="1"/>
  <c r="V24" i="22"/>
  <c r="AH24" i="22" s="1"/>
  <c r="V26" i="22"/>
  <c r="AH26" i="22" s="1"/>
  <c r="V28" i="22"/>
  <c r="AH28" i="22" s="1"/>
  <c r="V30" i="22"/>
  <c r="AH30" i="22" s="1"/>
  <c r="V32" i="22"/>
  <c r="AH32" i="22" s="1"/>
  <c r="V34" i="22"/>
  <c r="AH34" i="22" s="1"/>
  <c r="V36" i="22"/>
  <c r="AH36" i="22" s="1"/>
  <c r="V38" i="22"/>
  <c r="AH38" i="22" s="1"/>
  <c r="V42" i="22"/>
  <c r="AH42" i="22" s="1"/>
  <c r="V44" i="22"/>
  <c r="AH44" i="22" s="1"/>
  <c r="V47" i="22"/>
  <c r="AH47" i="22" s="1"/>
  <c r="V49" i="22"/>
  <c r="AH49" i="22" s="1"/>
  <c r="V51" i="22"/>
  <c r="AH51" i="22" s="1"/>
  <c r="V53" i="22"/>
  <c r="AH53" i="22" s="1"/>
  <c r="V55" i="22"/>
  <c r="AH55" i="22" s="1"/>
  <c r="V58" i="22"/>
  <c r="AH58" i="22" s="1"/>
  <c r="V60" i="22"/>
  <c r="V62" i="22"/>
  <c r="AH62" i="22" s="1"/>
  <c r="V64" i="22"/>
  <c r="AH64" i="22" s="1"/>
  <c r="V66" i="22"/>
  <c r="AH66" i="22" s="1"/>
  <c r="V68" i="22"/>
  <c r="AH68" i="22" s="1"/>
  <c r="V70" i="22"/>
  <c r="AH70" i="22" s="1"/>
  <c r="V72" i="22"/>
  <c r="AH72" i="22" s="1"/>
  <c r="V74" i="22"/>
  <c r="V76" i="22"/>
  <c r="AH76" i="22" s="1"/>
  <c r="V78" i="22"/>
  <c r="AH78" i="22" s="1"/>
  <c r="V80" i="22"/>
  <c r="AH80" i="22" s="1"/>
  <c r="V82" i="22"/>
  <c r="AH82" i="22" s="1"/>
  <c r="V84" i="22"/>
  <c r="V87" i="22"/>
  <c r="AH87" i="22" s="1"/>
  <c r="V89" i="22"/>
  <c r="AH89" i="22" s="1"/>
  <c r="V91" i="22"/>
  <c r="V93" i="22"/>
  <c r="V95" i="22"/>
  <c r="AH95" i="22" s="1"/>
  <c r="V97" i="22"/>
  <c r="AH97" i="22" s="1"/>
  <c r="V99" i="22"/>
  <c r="AH99" i="22" s="1"/>
  <c r="V101" i="22"/>
  <c r="AH101" i="22" s="1"/>
  <c r="V103" i="22"/>
  <c r="AH103" i="22" s="1"/>
  <c r="V105" i="22"/>
  <c r="AH105" i="22" s="1"/>
  <c r="V107" i="22"/>
  <c r="AH107" i="22" s="1"/>
  <c r="V109" i="22"/>
  <c r="AH109" i="22" s="1"/>
  <c r="V111" i="22"/>
  <c r="AH111" i="22" s="1"/>
  <c r="V113" i="22"/>
  <c r="AH113" i="22" s="1"/>
  <c r="V116" i="22"/>
  <c r="AH116" i="22" s="1"/>
  <c r="V118" i="22"/>
  <c r="AH118" i="22" s="1"/>
  <c r="V120" i="22"/>
  <c r="AH120" i="22" s="1"/>
  <c r="V123" i="22"/>
  <c r="AH123" i="22" s="1"/>
  <c r="V125" i="22"/>
  <c r="AH125" i="22" s="1"/>
  <c r="V127" i="22"/>
  <c r="AH127" i="22" s="1"/>
  <c r="V129" i="22"/>
  <c r="AH129" i="22" s="1"/>
  <c r="V131" i="22"/>
  <c r="AH131" i="22" s="1"/>
  <c r="V135" i="22"/>
  <c r="AH135" i="22" s="1"/>
  <c r="V124" i="22"/>
  <c r="AH124" i="22" s="1"/>
  <c r="V132" i="22"/>
  <c r="AH132" i="22" s="1"/>
  <c r="V108" i="22"/>
  <c r="AH108" i="22" s="1"/>
  <c r="V121" i="22"/>
  <c r="AH121" i="22" s="1"/>
  <c r="V130" i="22"/>
  <c r="AH130" i="22" s="1"/>
  <c r="V106" i="22"/>
  <c r="AH106" i="22" s="1"/>
  <c r="V115" i="22"/>
  <c r="AH115" i="22" s="1"/>
  <c r="V5" i="22"/>
  <c r="AH5" i="22" s="1"/>
  <c r="V7" i="22"/>
  <c r="AH7" i="22" s="1"/>
  <c r="V9" i="22"/>
  <c r="AH9" i="22" s="1"/>
  <c r="V11" i="22"/>
  <c r="AH11" i="22" s="1"/>
  <c r="V13" i="22"/>
  <c r="AH13" i="22" s="1"/>
  <c r="V15" i="22"/>
  <c r="AH15" i="22" s="1"/>
  <c r="V17" i="22"/>
  <c r="AH17" i="22" s="1"/>
  <c r="V19" i="22"/>
  <c r="AH19" i="22" s="1"/>
  <c r="V21" i="22"/>
  <c r="AH21" i="22" s="1"/>
  <c r="V23" i="22"/>
  <c r="AH23" i="22" s="1"/>
  <c r="V25" i="22"/>
  <c r="AH25" i="22" s="1"/>
  <c r="V27" i="22"/>
  <c r="AH27" i="22" s="1"/>
  <c r="V29" i="22"/>
  <c r="AH29" i="22" s="1"/>
  <c r="V31" i="22"/>
  <c r="AH31" i="22" s="1"/>
  <c r="V33" i="22"/>
  <c r="AH33" i="22" s="1"/>
  <c r="V35" i="22"/>
  <c r="AH35" i="22" s="1"/>
  <c r="V37" i="22"/>
  <c r="AH37" i="22" s="1"/>
  <c r="V39" i="22"/>
  <c r="AH39" i="22" s="1"/>
  <c r="V43" i="22"/>
  <c r="AH43" i="22" s="1"/>
  <c r="V45" i="22"/>
  <c r="AH45" i="22" s="1"/>
  <c r="V48" i="22"/>
  <c r="AH48" i="22" s="1"/>
  <c r="V50" i="22"/>
  <c r="V52" i="22"/>
  <c r="AH52" i="22" s="1"/>
  <c r="V54" i="22"/>
  <c r="V57" i="22"/>
  <c r="V59" i="22"/>
  <c r="AH59" i="22" s="1"/>
  <c r="V61" i="22"/>
  <c r="V63" i="22"/>
  <c r="V65" i="22"/>
  <c r="V67" i="22"/>
  <c r="V69" i="22"/>
  <c r="AH69" i="22" s="1"/>
  <c r="V71" i="22"/>
  <c r="V73" i="22"/>
  <c r="AH73" i="22" s="1"/>
  <c r="V75" i="22"/>
  <c r="AH75" i="22" s="1"/>
  <c r="V77" i="22"/>
  <c r="AH77" i="22" s="1"/>
  <c r="V79" i="22"/>
  <c r="V81" i="22"/>
  <c r="V83" i="22"/>
  <c r="AH83" i="22" s="1"/>
  <c r="V85" i="22"/>
  <c r="V88" i="22"/>
  <c r="AH88" i="22" s="1"/>
  <c r="V90" i="22"/>
  <c r="AH90" i="22" s="1"/>
  <c r="V92" i="22"/>
  <c r="AH92" i="22" s="1"/>
  <c r="V94" i="22"/>
  <c r="V96" i="22"/>
  <c r="V98" i="22"/>
  <c r="AH98" i="22" s="1"/>
  <c r="V100" i="22"/>
  <c r="AH100" i="22" s="1"/>
  <c r="V102" i="22"/>
  <c r="V104" i="22"/>
  <c r="AH104" i="22" s="1"/>
  <c r="V112" i="22"/>
  <c r="AH112" i="22" s="1"/>
  <c r="V128" i="22"/>
  <c r="AH128" i="22" s="1"/>
  <c r="AG111" i="22"/>
  <c r="AG51" i="22"/>
  <c r="A7" i="6"/>
  <c r="AG78" i="22"/>
  <c r="AG109" i="22"/>
  <c r="AG125" i="22"/>
  <c r="AG32" i="22"/>
  <c r="AG73" i="22"/>
  <c r="AG108" i="22"/>
  <c r="AG47" i="22"/>
  <c r="AG115" i="22"/>
  <c r="AG97" i="22"/>
  <c r="AG106" i="22"/>
  <c r="AG49" i="22"/>
  <c r="AG100" i="22"/>
  <c r="AG101" i="22"/>
  <c r="AG70" i="22"/>
  <c r="AG53" i="22"/>
  <c r="AG76" i="22"/>
  <c r="AG88" i="22"/>
  <c r="AG87" i="22"/>
  <c r="AG99" i="22"/>
  <c r="AG82" i="22"/>
  <c r="W1" i="22"/>
  <c r="W46" i="22" s="1"/>
  <c r="T757" i="3"/>
  <c r="T756" i="3"/>
  <c r="T755" i="3"/>
  <c r="T754" i="3"/>
  <c r="T753" i="3"/>
  <c r="AI46" i="22" l="1"/>
  <c r="AK46" i="22" s="1"/>
  <c r="Y46" i="22"/>
  <c r="Z46" i="22" s="1"/>
  <c r="W122" i="22"/>
  <c r="AI122" i="22" s="1"/>
  <c r="AK122" i="22" s="1"/>
  <c r="W114" i="22"/>
  <c r="AI114" i="22" s="1"/>
  <c r="AK114" i="22" s="1"/>
  <c r="W134" i="22"/>
  <c r="AI134" i="22" s="1"/>
  <c r="AK134" i="22" s="1"/>
  <c r="W41" i="22"/>
  <c r="W40" i="22"/>
  <c r="AI40" i="22" s="1"/>
  <c r="AK40" i="22" s="1"/>
  <c r="W56" i="22"/>
  <c r="AI56" i="22" s="1"/>
  <c r="AK56" i="22" s="1"/>
  <c r="W133" i="22"/>
  <c r="AI133" i="22" s="1"/>
  <c r="AK133" i="22" s="1"/>
  <c r="W4" i="22"/>
  <c r="AI4" i="22" s="1"/>
  <c r="AK4" i="22" s="1"/>
  <c r="W86" i="22"/>
  <c r="AI86" i="22" s="1"/>
  <c r="AK86" i="22" s="1"/>
  <c r="W131" i="22"/>
  <c r="W129" i="22"/>
  <c r="W135" i="22"/>
  <c r="W3" i="22"/>
  <c r="AI3" i="22" s="1"/>
  <c r="AK3" i="22" s="1"/>
  <c r="W6" i="22"/>
  <c r="AI6" i="22" s="1"/>
  <c r="AK6" i="22" s="1"/>
  <c r="W8" i="22"/>
  <c r="AI8" i="22" s="1"/>
  <c r="AK8" i="22" s="1"/>
  <c r="W10" i="22"/>
  <c r="AI10" i="22" s="1"/>
  <c r="AK10" i="22" s="1"/>
  <c r="W12" i="22"/>
  <c r="AI12" i="22" s="1"/>
  <c r="AK12" i="22" s="1"/>
  <c r="W14" i="22"/>
  <c r="AI14" i="22" s="1"/>
  <c r="AK14" i="22" s="1"/>
  <c r="W16" i="22"/>
  <c r="AI16" i="22" s="1"/>
  <c r="AK16" i="22" s="1"/>
  <c r="W18" i="22"/>
  <c r="W20" i="22"/>
  <c r="AI20" i="22" s="1"/>
  <c r="AK20" i="22" s="1"/>
  <c r="W22" i="22"/>
  <c r="AI22" i="22" s="1"/>
  <c r="AK22" i="22" s="1"/>
  <c r="W24" i="22"/>
  <c r="AI24" i="22" s="1"/>
  <c r="AK24" i="22" s="1"/>
  <c r="W26" i="22"/>
  <c r="AI26" i="22" s="1"/>
  <c r="AK26" i="22" s="1"/>
  <c r="W28" i="22"/>
  <c r="W30" i="22"/>
  <c r="AI30" i="22" s="1"/>
  <c r="AK30" i="22" s="1"/>
  <c r="W32" i="22"/>
  <c r="AI32" i="22" s="1"/>
  <c r="AK32" i="22" s="1"/>
  <c r="W34" i="22"/>
  <c r="AI34" i="22" s="1"/>
  <c r="AK34" i="22" s="1"/>
  <c r="W36" i="22"/>
  <c r="AI36" i="22" s="1"/>
  <c r="AK36" i="22" s="1"/>
  <c r="W38" i="22"/>
  <c r="AI38" i="22" s="1"/>
  <c r="AK38" i="22" s="1"/>
  <c r="W42" i="22"/>
  <c r="AI42" i="22" s="1"/>
  <c r="AK42" i="22" s="1"/>
  <c r="W44" i="22"/>
  <c r="AI44" i="22" s="1"/>
  <c r="AK44" i="22" s="1"/>
  <c r="W47" i="22"/>
  <c r="AI47" i="22" s="1"/>
  <c r="AK47" i="22" s="1"/>
  <c r="W49" i="22"/>
  <c r="AI49" i="22" s="1"/>
  <c r="AK49" i="22" s="1"/>
  <c r="W51" i="22"/>
  <c r="AI51" i="22" s="1"/>
  <c r="AK51" i="22" s="1"/>
  <c r="W53" i="22"/>
  <c r="AI53" i="22" s="1"/>
  <c r="AK53" i="22" s="1"/>
  <c r="W55" i="22"/>
  <c r="AI55" i="22" s="1"/>
  <c r="AK55" i="22" s="1"/>
  <c r="W58" i="22"/>
  <c r="AI58" i="22" s="1"/>
  <c r="AK58" i="22" s="1"/>
  <c r="W60" i="22"/>
  <c r="AI60" i="22" s="1"/>
  <c r="W62" i="22"/>
  <c r="AI62" i="22" s="1"/>
  <c r="AK62" i="22" s="1"/>
  <c r="W64" i="22"/>
  <c r="AI64" i="22" s="1"/>
  <c r="AK64" i="22" s="1"/>
  <c r="W66" i="22"/>
  <c r="AI66" i="22" s="1"/>
  <c r="AK66" i="22" s="1"/>
  <c r="W68" i="22"/>
  <c r="AI68" i="22" s="1"/>
  <c r="AK68" i="22" s="1"/>
  <c r="W70" i="22"/>
  <c r="AI70" i="22" s="1"/>
  <c r="AK70" i="22" s="1"/>
  <c r="W72" i="22"/>
  <c r="W74" i="22"/>
  <c r="AI74" i="22" s="1"/>
  <c r="W76" i="22"/>
  <c r="W78" i="22"/>
  <c r="AI78" i="22" s="1"/>
  <c r="AK78" i="22" s="1"/>
  <c r="W80" i="22"/>
  <c r="W82" i="22"/>
  <c r="W84" i="22"/>
  <c r="AI84" i="22" s="1"/>
  <c r="W87" i="22"/>
  <c r="AI87" i="22" s="1"/>
  <c r="AK87" i="22" s="1"/>
  <c r="W89" i="22"/>
  <c r="AI89" i="22" s="1"/>
  <c r="AK89" i="22" s="1"/>
  <c r="W91" i="22"/>
  <c r="AI91" i="22" s="1"/>
  <c r="W93" i="22"/>
  <c r="AI93" i="22" s="1"/>
  <c r="W95" i="22"/>
  <c r="W97" i="22"/>
  <c r="AI97" i="22" s="1"/>
  <c r="AK97" i="22" s="1"/>
  <c r="W99" i="22"/>
  <c r="W101" i="22"/>
  <c r="AI101" i="22" s="1"/>
  <c r="AK101" i="22" s="1"/>
  <c r="W103" i="22"/>
  <c r="W105" i="22"/>
  <c r="W107" i="22"/>
  <c r="AI107" i="22" s="1"/>
  <c r="AK107" i="22" s="1"/>
  <c r="W109" i="22"/>
  <c r="W111" i="22"/>
  <c r="AI111" i="22" s="1"/>
  <c r="AK111" i="22" s="1"/>
  <c r="W113" i="22"/>
  <c r="AI113" i="22" s="1"/>
  <c r="AK113" i="22" s="1"/>
  <c r="W116" i="22"/>
  <c r="AI116" i="22" s="1"/>
  <c r="AK116" i="22" s="1"/>
  <c r="W118" i="22"/>
  <c r="AI118" i="22" s="1"/>
  <c r="AK118" i="22" s="1"/>
  <c r="W120" i="22"/>
  <c r="AI120" i="22" s="1"/>
  <c r="AK120" i="22" s="1"/>
  <c r="W123" i="22"/>
  <c r="W125" i="22"/>
  <c r="W127" i="22"/>
  <c r="AI127" i="22" s="1"/>
  <c r="AK127" i="22" s="1"/>
  <c r="W5" i="22"/>
  <c r="AI5" i="22" s="1"/>
  <c r="AK5" i="22" s="1"/>
  <c r="W7" i="22"/>
  <c r="AI7" i="22" s="1"/>
  <c r="AK7" i="22" s="1"/>
  <c r="W9" i="22"/>
  <c r="AI9" i="22" s="1"/>
  <c r="AK9" i="22" s="1"/>
  <c r="W11" i="22"/>
  <c r="AI11" i="22" s="1"/>
  <c r="AK11" i="22" s="1"/>
  <c r="W13" i="22"/>
  <c r="AI13" i="22" s="1"/>
  <c r="AK13" i="22" s="1"/>
  <c r="W15" i="22"/>
  <c r="AI15" i="22" s="1"/>
  <c r="AK15" i="22" s="1"/>
  <c r="W17" i="22"/>
  <c r="W19" i="22"/>
  <c r="AI19" i="22" s="1"/>
  <c r="AK19" i="22" s="1"/>
  <c r="W21" i="22"/>
  <c r="AI21" i="22" s="1"/>
  <c r="AK21" i="22" s="1"/>
  <c r="W23" i="22"/>
  <c r="AI23" i="22" s="1"/>
  <c r="AK23" i="22" s="1"/>
  <c r="W25" i="22"/>
  <c r="AI25" i="22" s="1"/>
  <c r="AK25" i="22" s="1"/>
  <c r="W27" i="22"/>
  <c r="AI27" i="22" s="1"/>
  <c r="AK27" i="22" s="1"/>
  <c r="W29" i="22"/>
  <c r="AI29" i="22" s="1"/>
  <c r="AK29" i="22" s="1"/>
  <c r="W31" i="22"/>
  <c r="AI31" i="22" s="1"/>
  <c r="AK31" i="22" s="1"/>
  <c r="W33" i="22"/>
  <c r="AI33" i="22" s="1"/>
  <c r="AK33" i="22" s="1"/>
  <c r="W35" i="22"/>
  <c r="AI35" i="22" s="1"/>
  <c r="AK35" i="22" s="1"/>
  <c r="W37" i="22"/>
  <c r="AI37" i="22" s="1"/>
  <c r="AK37" i="22" s="1"/>
  <c r="W39" i="22"/>
  <c r="AI39" i="22" s="1"/>
  <c r="AK39" i="22" s="1"/>
  <c r="W43" i="22"/>
  <c r="AI43" i="22" s="1"/>
  <c r="AK43" i="22" s="1"/>
  <c r="W45" i="22"/>
  <c r="W48" i="22"/>
  <c r="W50" i="22"/>
  <c r="AI50" i="22" s="1"/>
  <c r="W52" i="22"/>
  <c r="AI52" i="22" s="1"/>
  <c r="AK52" i="22" s="1"/>
  <c r="W54" i="22"/>
  <c r="AI54" i="22" s="1"/>
  <c r="W57" i="22"/>
  <c r="AI57" i="22" s="1"/>
  <c r="W59" i="22"/>
  <c r="AI59" i="22" s="1"/>
  <c r="AK59" i="22" s="1"/>
  <c r="W61" i="22"/>
  <c r="AI61" i="22" s="1"/>
  <c r="W63" i="22"/>
  <c r="AI63" i="22" s="1"/>
  <c r="W65" i="22"/>
  <c r="AI65" i="22" s="1"/>
  <c r="W67" i="22"/>
  <c r="AI67" i="22" s="1"/>
  <c r="W69" i="22"/>
  <c r="AI69" i="22" s="1"/>
  <c r="AK69" i="22" s="1"/>
  <c r="W71" i="22"/>
  <c r="AI71" i="22" s="1"/>
  <c r="W73" i="22"/>
  <c r="AI73" i="22" s="1"/>
  <c r="AK73" i="22" s="1"/>
  <c r="W75" i="22"/>
  <c r="AI75" i="22" s="1"/>
  <c r="AK75" i="22" s="1"/>
  <c r="W77" i="22"/>
  <c r="W79" i="22"/>
  <c r="AI79" i="22" s="1"/>
  <c r="W81" i="22"/>
  <c r="AI81" i="22" s="1"/>
  <c r="W83" i="22"/>
  <c r="AI83" i="22" s="1"/>
  <c r="AK83" i="22" s="1"/>
  <c r="W85" i="22"/>
  <c r="AI85" i="22" s="1"/>
  <c r="W88" i="22"/>
  <c r="AI88" i="22" s="1"/>
  <c r="AK88" i="22" s="1"/>
  <c r="W90" i="22"/>
  <c r="AI90" i="22" s="1"/>
  <c r="AK90" i="22" s="1"/>
  <c r="W92" i="22"/>
  <c r="AI92" i="22" s="1"/>
  <c r="AK92" i="22" s="1"/>
  <c r="W94" i="22"/>
  <c r="AI94" i="22" s="1"/>
  <c r="W96" i="22"/>
  <c r="AI96" i="22" s="1"/>
  <c r="W98" i="22"/>
  <c r="W100" i="22"/>
  <c r="AI100" i="22" s="1"/>
  <c r="AK100" i="22" s="1"/>
  <c r="W102" i="22"/>
  <c r="AI102" i="22" s="1"/>
  <c r="W104" i="22"/>
  <c r="AI104" i="22" s="1"/>
  <c r="AK104" i="22" s="1"/>
  <c r="W106" i="22"/>
  <c r="W108" i="22"/>
  <c r="AI108" i="22" s="1"/>
  <c r="AK108" i="22" s="1"/>
  <c r="W110" i="22"/>
  <c r="AI110" i="22" s="1"/>
  <c r="AK110" i="22" s="1"/>
  <c r="W112" i="22"/>
  <c r="AI112" i="22" s="1"/>
  <c r="AK112" i="22" s="1"/>
  <c r="W115" i="22"/>
  <c r="AI115" i="22" s="1"/>
  <c r="AK115" i="22" s="1"/>
  <c r="W117" i="22"/>
  <c r="AI117" i="22" s="1"/>
  <c r="AK117" i="22" s="1"/>
  <c r="W119" i="22"/>
  <c r="AI119" i="22" s="1"/>
  <c r="AK119" i="22" s="1"/>
  <c r="W121" i="22"/>
  <c r="AI121" i="22" s="1"/>
  <c r="AK121" i="22" s="1"/>
  <c r="W124" i="22"/>
  <c r="AI124" i="22" s="1"/>
  <c r="AK124" i="22" s="1"/>
  <c r="W126" i="22"/>
  <c r="W128" i="22"/>
  <c r="AI128" i="22" s="1"/>
  <c r="AK128" i="22" s="1"/>
  <c r="W130" i="22"/>
  <c r="AI130" i="22" s="1"/>
  <c r="AK130" i="22" s="1"/>
  <c r="W132" i="22"/>
  <c r="AI132" i="22" s="1"/>
  <c r="AK132" i="22" s="1"/>
  <c r="W136" i="22"/>
  <c r="AI136" i="22" s="1"/>
  <c r="AK136" i="22" s="1"/>
  <c r="A8" i="6"/>
  <c r="AH79" i="22"/>
  <c r="AH50" i="22"/>
  <c r="AH84" i="22"/>
  <c r="AH57" i="22"/>
  <c r="AH61" i="22"/>
  <c r="AH93" i="22"/>
  <c r="AH60" i="22"/>
  <c r="AH65" i="22"/>
  <c r="AH54" i="22"/>
  <c r="AH74" i="22"/>
  <c r="AH63" i="22"/>
  <c r="AH81" i="22"/>
  <c r="AH67" i="22"/>
  <c r="AH85" i="22"/>
  <c r="AH94" i="22"/>
  <c r="AH91" i="22"/>
  <c r="AH96" i="22"/>
  <c r="AH71" i="22"/>
  <c r="AH102" i="22"/>
  <c r="AI28" i="22"/>
  <c r="AK28" i="22" s="1"/>
  <c r="T752" i="3"/>
  <c r="T751" i="3"/>
  <c r="Y122" i="22" l="1"/>
  <c r="Z122" i="22" s="1"/>
  <c r="Y114" i="22"/>
  <c r="Z114" i="22" s="1"/>
  <c r="Y134" i="22"/>
  <c r="Z134" i="22" s="1"/>
  <c r="Y40" i="22"/>
  <c r="Z40" i="22" s="1"/>
  <c r="AI41" i="22"/>
  <c r="AK41" i="22" s="1"/>
  <c r="Y41" i="22"/>
  <c r="Z41" i="22" s="1"/>
  <c r="Y56" i="22"/>
  <c r="Z56" i="22" s="1"/>
  <c r="Y133" i="22"/>
  <c r="Z133" i="22" s="1"/>
  <c r="Y4" i="22"/>
  <c r="Z4" i="22" s="1"/>
  <c r="Y86" i="22"/>
  <c r="Z86" i="22" s="1"/>
  <c r="Y136" i="22"/>
  <c r="Z136" i="22" s="1"/>
  <c r="Y121" i="22"/>
  <c r="Z121" i="22" s="1"/>
  <c r="Y19" i="22"/>
  <c r="Z19" i="22" s="1"/>
  <c r="AI135" i="22"/>
  <c r="AK135" i="22" s="1"/>
  <c r="Y135" i="22"/>
  <c r="Z135" i="22" s="1"/>
  <c r="Y111" i="22"/>
  <c r="Z111" i="22" s="1"/>
  <c r="Y132" i="22"/>
  <c r="Z132" i="22" s="1"/>
  <c r="Y124" i="22"/>
  <c r="Z124" i="22" s="1"/>
  <c r="Y92" i="22"/>
  <c r="Z92" i="22" s="1"/>
  <c r="AI129" i="22"/>
  <c r="AK129" i="22" s="1"/>
  <c r="Y129" i="22"/>
  <c r="Z129" i="22" s="1"/>
  <c r="Y130" i="22"/>
  <c r="Z130" i="22" s="1"/>
  <c r="AI131" i="22"/>
  <c r="AK131" i="22" s="1"/>
  <c r="Y131" i="22"/>
  <c r="Z131" i="22" s="1"/>
  <c r="Y20" i="22"/>
  <c r="Z20" i="22" s="1"/>
  <c r="Y51" i="22"/>
  <c r="Z51" i="22" s="1"/>
  <c r="Y14" i="22"/>
  <c r="Z14" i="22" s="1"/>
  <c r="A9" i="6"/>
  <c r="Y127" i="22"/>
  <c r="Z127" i="22" s="1"/>
  <c r="Y128" i="22"/>
  <c r="Z128" i="22" s="1"/>
  <c r="Y42" i="22"/>
  <c r="Z42" i="22" s="1"/>
  <c r="AI80" i="22"/>
  <c r="AK80" i="22" s="1"/>
  <c r="Y80" i="22"/>
  <c r="Z80" i="22" s="1"/>
  <c r="Y120" i="22"/>
  <c r="Z120" i="22" s="1"/>
  <c r="AI18" i="22"/>
  <c r="AK18" i="22" s="1"/>
  <c r="Y18" i="22"/>
  <c r="Z18" i="22" s="1"/>
  <c r="Y104" i="22"/>
  <c r="Z104" i="22" s="1"/>
  <c r="AI126" i="22"/>
  <c r="AK126" i="22" s="1"/>
  <c r="Y126" i="22"/>
  <c r="Z126" i="22" s="1"/>
  <c r="Y10" i="22"/>
  <c r="Z10" i="22" s="1"/>
  <c r="Y78" i="22"/>
  <c r="Z78" i="22" s="1"/>
  <c r="Y38" i="22"/>
  <c r="Z38" i="22" s="1"/>
  <c r="Y58" i="22"/>
  <c r="Z58" i="22" s="1"/>
  <c r="Y116" i="22"/>
  <c r="Z116" i="22" s="1"/>
  <c r="AI123" i="22"/>
  <c r="AK123" i="22" s="1"/>
  <c r="Y123" i="22"/>
  <c r="Z123" i="22" s="1"/>
  <c r="AI109" i="22"/>
  <c r="AK109" i="22" s="1"/>
  <c r="Y109" i="22"/>
  <c r="Z109" i="22" s="1"/>
  <c r="AI125" i="22"/>
  <c r="AK125" i="22" s="1"/>
  <c r="Y125" i="22"/>
  <c r="Z125" i="22" s="1"/>
  <c r="Y113" i="22"/>
  <c r="Z113" i="22" s="1"/>
  <c r="Y32" i="22"/>
  <c r="Z32" i="22" s="1"/>
  <c r="Y73" i="22"/>
  <c r="Z73" i="22" s="1"/>
  <c r="Y108" i="22"/>
  <c r="Z108" i="22" s="1"/>
  <c r="Y62" i="22"/>
  <c r="Z62" i="22" s="1"/>
  <c r="Y118" i="22"/>
  <c r="Z118" i="22" s="1"/>
  <c r="Y47" i="22"/>
  <c r="Z47" i="22" s="1"/>
  <c r="Y115" i="22"/>
  <c r="Z115" i="22" s="1"/>
  <c r="Y119" i="22"/>
  <c r="Z119" i="22" s="1"/>
  <c r="Y50" i="22"/>
  <c r="Z50" i="22" s="1"/>
  <c r="Y112" i="22"/>
  <c r="Z112" i="22" s="1"/>
  <c r="AK50" i="22"/>
  <c r="Y97" i="22"/>
  <c r="Z97" i="22" s="1"/>
  <c r="Y117" i="22"/>
  <c r="Z117" i="22" s="1"/>
  <c r="Y79" i="22"/>
  <c r="Z79" i="22" s="1"/>
  <c r="AK79" i="22"/>
  <c r="Y69" i="22"/>
  <c r="Z69" i="22" s="1"/>
  <c r="AI106" i="22"/>
  <c r="AK106" i="22" s="1"/>
  <c r="Y106" i="22"/>
  <c r="Z106" i="22" s="1"/>
  <c r="AK94" i="22"/>
  <c r="AK85" i="22"/>
  <c r="AK63" i="22"/>
  <c r="AK102" i="22"/>
  <c r="AK71" i="22"/>
  <c r="AK96" i="22"/>
  <c r="AK67" i="22"/>
  <c r="AK81" i="22"/>
  <c r="AK74" i="22"/>
  <c r="AK54" i="22"/>
  <c r="AK65" i="22"/>
  <c r="AK60" i="22"/>
  <c r="AK93" i="22"/>
  <c r="AK61" i="22"/>
  <c r="AK57" i="22"/>
  <c r="AK91" i="22"/>
  <c r="AK84" i="22"/>
  <c r="Y44" i="22"/>
  <c r="Z44" i="22" s="1"/>
  <c r="Y64" i="22"/>
  <c r="Z64" i="22" s="1"/>
  <c r="Y66" i="22"/>
  <c r="Z66" i="22" s="1"/>
  <c r="Y49" i="22"/>
  <c r="Z49" i="22" s="1"/>
  <c r="AI48" i="22"/>
  <c r="AK48" i="22" s="1"/>
  <c r="Y48" i="22"/>
  <c r="Z48" i="22" s="1"/>
  <c r="Y107" i="22"/>
  <c r="Z107" i="22" s="1"/>
  <c r="AI95" i="22"/>
  <c r="AK95" i="22" s="1"/>
  <c r="Y95" i="22"/>
  <c r="Z95" i="22" s="1"/>
  <c r="Y83" i="22"/>
  <c r="Z83" i="22" s="1"/>
  <c r="Y89" i="22"/>
  <c r="Z89" i="22" s="1"/>
  <c r="Y68" i="22"/>
  <c r="Z68" i="22" s="1"/>
  <c r="Y90" i="22"/>
  <c r="Z90" i="22" s="1"/>
  <c r="Y110" i="22"/>
  <c r="Z110" i="22" s="1"/>
  <c r="Y75" i="22"/>
  <c r="Z75" i="22" s="1"/>
  <c r="Y70" i="22"/>
  <c r="Z70" i="22" s="1"/>
  <c r="Y88" i="22"/>
  <c r="Z88" i="22" s="1"/>
  <c r="Y52" i="22"/>
  <c r="Z52" i="22" s="1"/>
  <c r="Y74" i="22"/>
  <c r="Z74" i="22" s="1"/>
  <c r="Y87" i="22"/>
  <c r="Z87" i="22" s="1"/>
  <c r="Y102" i="22"/>
  <c r="Z102" i="22" s="1"/>
  <c r="Y55" i="22"/>
  <c r="Z55" i="22" s="1"/>
  <c r="Y53" i="22"/>
  <c r="Z53" i="22" s="1"/>
  <c r="Y96" i="22"/>
  <c r="Z96" i="22" s="1"/>
  <c r="Y54" i="22"/>
  <c r="Z54" i="22" s="1"/>
  <c r="Y101" i="22"/>
  <c r="Z101" i="22" s="1"/>
  <c r="Y91" i="22"/>
  <c r="Z91" i="22" s="1"/>
  <c r="Y59" i="22"/>
  <c r="Z59" i="22" s="1"/>
  <c r="Y94" i="22"/>
  <c r="Z94" i="22" s="1"/>
  <c r="Y65" i="22"/>
  <c r="Z65" i="22" s="1"/>
  <c r="Y85" i="22"/>
  <c r="Z85" i="22" s="1"/>
  <c r="Y100" i="22"/>
  <c r="Z100" i="22" s="1"/>
  <c r="Y67" i="22"/>
  <c r="Z67" i="22" s="1"/>
  <c r="AI72" i="22"/>
  <c r="AK72" i="22" s="1"/>
  <c r="Y72" i="22"/>
  <c r="Z72" i="22" s="1"/>
  <c r="Y81" i="22"/>
  <c r="Z81" i="22" s="1"/>
  <c r="Y60" i="22"/>
  <c r="Z60" i="22" s="1"/>
  <c r="AI77" i="22"/>
  <c r="AK77" i="22" s="1"/>
  <c r="Y77" i="22"/>
  <c r="Z77" i="22" s="1"/>
  <c r="AI99" i="22"/>
  <c r="AK99" i="22" s="1"/>
  <c r="Y99" i="22"/>
  <c r="Z99" i="22" s="1"/>
  <c r="AI82" i="22"/>
  <c r="AK82" i="22" s="1"/>
  <c r="Y82" i="22"/>
  <c r="Z82" i="22" s="1"/>
  <c r="Y93" i="22"/>
  <c r="Z93" i="22" s="1"/>
  <c r="Y63" i="22"/>
  <c r="Z63" i="22" s="1"/>
  <c r="AI76" i="22"/>
  <c r="AK76" i="22" s="1"/>
  <c r="Y76" i="22"/>
  <c r="Z76" i="22" s="1"/>
  <c r="AI103" i="22"/>
  <c r="AK103" i="22" s="1"/>
  <c r="Y103" i="22"/>
  <c r="Z103" i="22" s="1"/>
  <c r="Y61" i="22"/>
  <c r="Z61" i="22" s="1"/>
  <c r="Y57" i="22"/>
  <c r="Z57" i="22" s="1"/>
  <c r="AI105" i="22"/>
  <c r="AK105" i="22" s="1"/>
  <c r="Y105" i="22"/>
  <c r="Z105" i="22" s="1"/>
  <c r="Y71" i="22"/>
  <c r="Z71" i="22" s="1"/>
  <c r="Y84" i="22"/>
  <c r="Z84" i="22" s="1"/>
  <c r="AI98" i="22"/>
  <c r="AK98" i="22" s="1"/>
  <c r="Y98" i="22"/>
  <c r="Z98" i="22" s="1"/>
  <c r="Y6" i="22"/>
  <c r="Z6" i="22" s="1"/>
  <c r="AI45" i="22"/>
  <c r="AK45" i="22" s="1"/>
  <c r="Y45" i="22"/>
  <c r="Z45" i="22" s="1"/>
  <c r="Y43" i="22"/>
  <c r="Z43" i="22" s="1"/>
  <c r="Y39" i="22"/>
  <c r="Z39" i="22" s="1"/>
  <c r="Y11" i="22"/>
  <c r="Z11" i="22" s="1"/>
  <c r="AI17" i="22"/>
  <c r="AK17" i="22" s="1"/>
  <c r="Y17" i="22"/>
  <c r="Z17" i="22" s="1"/>
  <c r="Y9" i="22"/>
  <c r="Z9" i="22" s="1"/>
  <c r="Y3" i="22"/>
  <c r="Z3" i="22" s="1"/>
  <c r="Y7" i="22"/>
  <c r="Z7" i="22" s="1"/>
  <c r="Y21" i="22"/>
  <c r="Z21" i="22" s="1"/>
  <c r="Y31" i="22"/>
  <c r="Z31" i="22" s="1"/>
  <c r="Y16" i="22"/>
  <c r="Z16" i="22" s="1"/>
  <c r="Y35" i="22"/>
  <c r="Z35" i="22" s="1"/>
  <c r="Y25" i="22"/>
  <c r="Z25" i="22" s="1"/>
  <c r="Y28" i="22"/>
  <c r="Z28" i="22" s="1"/>
  <c r="Y33" i="22"/>
  <c r="Z33" i="22" s="1"/>
  <c r="Y29" i="22"/>
  <c r="Z29" i="22" s="1"/>
  <c r="Y36" i="22"/>
  <c r="Z36" i="22" s="1"/>
  <c r="Y30" i="22"/>
  <c r="Z30" i="22" s="1"/>
  <c r="Y26" i="22"/>
  <c r="Z26" i="22" s="1"/>
  <c r="Y37" i="22"/>
  <c r="Z37" i="22" s="1"/>
  <c r="Y8" i="22"/>
  <c r="Z8" i="22" s="1"/>
  <c r="Y15" i="22"/>
  <c r="Z15" i="22" s="1"/>
  <c r="Y12" i="22"/>
  <c r="Z12" i="22" s="1"/>
  <c r="Y13" i="22"/>
  <c r="Z13" i="22" s="1"/>
  <c r="Y34" i="22"/>
  <c r="Z34" i="22" s="1"/>
  <c r="Y22" i="22"/>
  <c r="Z22" i="22" s="1"/>
  <c r="Y27" i="22"/>
  <c r="Z27" i="22" s="1"/>
  <c r="Y5" i="22"/>
  <c r="Z5" i="22" s="1"/>
  <c r="Y23" i="22"/>
  <c r="Z23" i="22" s="1"/>
  <c r="Y24" i="22"/>
  <c r="Z24" i="22" s="1"/>
  <c r="T750" i="3"/>
  <c r="T749" i="3"/>
  <c r="T748" i="3"/>
  <c r="T747" i="3"/>
  <c r="T746" i="3"/>
  <c r="T745" i="3"/>
  <c r="A10" i="6" l="1"/>
  <c r="T744" i="3"/>
  <c r="T743" i="3"/>
  <c r="T742" i="3"/>
  <c r="T741" i="3"/>
  <c r="A11" i="6" l="1"/>
  <c r="T740" i="3"/>
  <c r="T739" i="3"/>
  <c r="T738" i="3"/>
  <c r="A12" i="6" l="1"/>
  <c r="T737" i="3"/>
  <c r="T736" i="3"/>
  <c r="T735" i="3"/>
  <c r="T734" i="3"/>
  <c r="T733" i="3"/>
  <c r="A13" i="6" l="1"/>
  <c r="T732" i="3"/>
  <c r="T731" i="3"/>
  <c r="T730" i="3"/>
  <c r="T729" i="3"/>
  <c r="T728" i="3"/>
  <c r="A14" i="6" l="1"/>
  <c r="T727" i="3"/>
  <c r="T726" i="3"/>
  <c r="T725" i="3"/>
  <c r="T724" i="3"/>
  <c r="T723" i="3"/>
  <c r="T722" i="3"/>
  <c r="A15" i="6" l="1"/>
  <c r="T721" i="3"/>
  <c r="T720" i="3"/>
  <c r="T719" i="3"/>
  <c r="T718" i="3"/>
  <c r="T717" i="3"/>
  <c r="T716" i="3"/>
  <c r="T715" i="3"/>
  <c r="T714" i="3"/>
  <c r="T713" i="3"/>
  <c r="T712" i="3"/>
  <c r="A16" i="6" l="1"/>
  <c r="T711" i="3"/>
  <c r="T710" i="3"/>
  <c r="T709" i="3"/>
  <c r="T708" i="3"/>
  <c r="T707" i="3"/>
  <c r="A17" i="6" l="1"/>
  <c r="T706" i="3"/>
  <c r="T705" i="3"/>
  <c r="T704" i="3"/>
  <c r="T703" i="3"/>
  <c r="T702" i="3"/>
  <c r="T701" i="3"/>
  <c r="T700" i="3"/>
  <c r="T699" i="3"/>
  <c r="T698" i="3"/>
  <c r="T588" i="3"/>
  <c r="A18" i="6" l="1"/>
  <c r="A19" i="6" l="1"/>
  <c r="AA18" i="6"/>
  <c r="AA17" i="6"/>
  <c r="Z17" i="6"/>
  <c r="Y17" i="6"/>
  <c r="AA16" i="6"/>
  <c r="Z16" i="6"/>
  <c r="Y16" i="6"/>
  <c r="AA15" i="6"/>
  <c r="Z15" i="6"/>
  <c r="Y15" i="6"/>
  <c r="AA14" i="6"/>
  <c r="Z14" i="6"/>
  <c r="Y14" i="6"/>
  <c r="AA13" i="6"/>
  <c r="Z13" i="6"/>
  <c r="Y13" i="6"/>
  <c r="AA12" i="6"/>
  <c r="Z12" i="6"/>
  <c r="Y12" i="6"/>
  <c r="AA11" i="6"/>
  <c r="Z11" i="6"/>
  <c r="Y11" i="6"/>
  <c r="AA10" i="6"/>
  <c r="Z10" i="6"/>
  <c r="Y10" i="6"/>
  <c r="AA9" i="6"/>
  <c r="Z9" i="6"/>
  <c r="Y9" i="6"/>
  <c r="AA8" i="6"/>
  <c r="Z8" i="6"/>
  <c r="Y8" i="6"/>
  <c r="AA7" i="6"/>
  <c r="Z7" i="6"/>
  <c r="Y7" i="6"/>
  <c r="AA6" i="6"/>
  <c r="Z6" i="6"/>
  <c r="Y6" i="6"/>
  <c r="AA5" i="6"/>
  <c r="Z5" i="6"/>
  <c r="Y5" i="6"/>
  <c r="AA4" i="6"/>
  <c r="Z4" i="6"/>
  <c r="Y4" i="6"/>
  <c r="AA3" i="6"/>
  <c r="Z3" i="6"/>
  <c r="Y3" i="6"/>
  <c r="AA2" i="6"/>
  <c r="Z2" i="6"/>
  <c r="Y2" i="6"/>
  <c r="AA2" i="3"/>
  <c r="Z2" i="3"/>
  <c r="A20" i="6" l="1"/>
  <c r="Y18" i="6"/>
  <c r="Z18" i="6"/>
  <c r="T697" i="3"/>
  <c r="T696" i="3"/>
  <c r="T695" i="3"/>
  <c r="T694" i="3"/>
  <c r="T693" i="3"/>
  <c r="T692" i="3"/>
  <c r="T691" i="3"/>
  <c r="T690" i="3"/>
  <c r="T689" i="3"/>
  <c r="T688" i="3"/>
  <c r="T687" i="3"/>
  <c r="T686" i="3"/>
  <c r="T685" i="3"/>
  <c r="T684" i="3"/>
  <c r="T683" i="3"/>
  <c r="T682" i="3"/>
  <c r="T681" i="3"/>
  <c r="T680" i="3"/>
  <c r="T679" i="3"/>
  <c r="T678" i="3"/>
  <c r="T677" i="3"/>
  <c r="T676" i="3"/>
  <c r="T675" i="3"/>
  <c r="T674" i="3"/>
  <c r="T673" i="3"/>
  <c r="T672" i="3"/>
  <c r="T671" i="3"/>
  <c r="T670" i="3"/>
  <c r="T669" i="3"/>
  <c r="T668" i="3"/>
  <c r="T667" i="3"/>
  <c r="T666" i="3"/>
  <c r="T665" i="3"/>
  <c r="T664" i="3"/>
  <c r="T663" i="3"/>
  <c r="T662" i="3"/>
  <c r="T661" i="3"/>
  <c r="T660" i="3"/>
  <c r="T659" i="3"/>
  <c r="T658" i="3"/>
  <c r="T657" i="3"/>
  <c r="T656" i="3"/>
  <c r="T655" i="3"/>
  <c r="T654" i="3"/>
  <c r="T653" i="3"/>
  <c r="T652" i="3"/>
  <c r="T651" i="3"/>
  <c r="T650" i="3"/>
  <c r="T649" i="3"/>
  <c r="T648" i="3"/>
  <c r="T647" i="3"/>
  <c r="T646" i="3"/>
  <c r="T645" i="3"/>
  <c r="T644" i="3"/>
  <c r="T643" i="3"/>
  <c r="T642" i="3"/>
  <c r="T641" i="3"/>
  <c r="T640" i="3"/>
  <c r="T639" i="3"/>
  <c r="T638" i="3"/>
  <c r="T637" i="3"/>
  <c r="T636" i="3"/>
  <c r="T635" i="3"/>
  <c r="T634" i="3"/>
  <c r="T633" i="3"/>
  <c r="T632" i="3"/>
  <c r="T631" i="3"/>
  <c r="T630" i="3"/>
  <c r="T629" i="3"/>
  <c r="T628" i="3"/>
  <c r="T627" i="3"/>
  <c r="T626" i="3"/>
  <c r="T625" i="3"/>
  <c r="T624" i="3"/>
  <c r="T623" i="3"/>
  <c r="T622" i="3"/>
  <c r="T621" i="3"/>
  <c r="T620" i="3"/>
  <c r="T619" i="3"/>
  <c r="T618" i="3"/>
  <c r="T617" i="3"/>
  <c r="T616" i="3"/>
  <c r="T615" i="3"/>
  <c r="T614" i="3"/>
  <c r="T613" i="3"/>
  <c r="T612" i="3"/>
  <c r="T611" i="3"/>
  <c r="T610" i="3"/>
  <c r="T609" i="3"/>
  <c r="T608" i="3"/>
  <c r="T607" i="3"/>
  <c r="T606" i="3"/>
  <c r="T605" i="3"/>
  <c r="T604" i="3"/>
  <c r="T603" i="3"/>
  <c r="T602" i="3"/>
  <c r="T601" i="3"/>
  <c r="T600" i="3"/>
  <c r="T599" i="3"/>
  <c r="T598" i="3"/>
  <c r="T597" i="3"/>
  <c r="T596" i="3"/>
  <c r="T595" i="3"/>
  <c r="T594" i="3"/>
  <c r="T593" i="3"/>
  <c r="T592" i="3"/>
  <c r="T591" i="3"/>
  <c r="T590" i="3"/>
  <c r="T589" i="3"/>
  <c r="T587" i="3"/>
  <c r="T586" i="3"/>
  <c r="T585" i="3"/>
  <c r="T584" i="3"/>
  <c r="T583" i="3"/>
  <c r="T582" i="3"/>
  <c r="T581" i="3"/>
  <c r="T580" i="3"/>
  <c r="T579" i="3"/>
  <c r="T578" i="3"/>
  <c r="T577" i="3"/>
  <c r="T576" i="3"/>
  <c r="T575" i="3"/>
  <c r="T574" i="3"/>
  <c r="T573" i="3"/>
  <c r="T572" i="3"/>
  <c r="T571" i="3"/>
  <c r="T570" i="3"/>
  <c r="T569" i="3"/>
  <c r="T568" i="3"/>
  <c r="T567" i="3"/>
  <c r="T566" i="3"/>
  <c r="T565" i="3"/>
  <c r="T564" i="3"/>
  <c r="T563" i="3"/>
  <c r="T562" i="3"/>
  <c r="T561" i="3"/>
  <c r="T560" i="3"/>
  <c r="T559" i="3"/>
  <c r="T558" i="3"/>
  <c r="T557" i="3"/>
  <c r="T556" i="3"/>
  <c r="T555" i="3"/>
  <c r="T554" i="3"/>
  <c r="T553" i="3"/>
  <c r="T552" i="3"/>
  <c r="T551" i="3"/>
  <c r="T550" i="3"/>
  <c r="T549" i="3"/>
  <c r="T548" i="3"/>
  <c r="T547" i="3"/>
  <c r="T546" i="3"/>
  <c r="T545" i="3"/>
  <c r="T544" i="3"/>
  <c r="T543" i="3"/>
  <c r="T542" i="3"/>
  <c r="T541" i="3"/>
  <c r="T540" i="3"/>
  <c r="T539" i="3"/>
  <c r="T538" i="3"/>
  <c r="T537" i="3"/>
  <c r="T536" i="3"/>
  <c r="T535" i="3"/>
  <c r="T534" i="3"/>
  <c r="T533" i="3"/>
  <c r="T532" i="3"/>
  <c r="T531" i="3"/>
  <c r="T530" i="3"/>
  <c r="T529" i="3"/>
  <c r="T528" i="3"/>
  <c r="T527" i="3"/>
  <c r="T526" i="3"/>
  <c r="T525" i="3"/>
  <c r="T524" i="3"/>
  <c r="T523" i="3"/>
  <c r="T522" i="3"/>
  <c r="T521" i="3"/>
  <c r="T520" i="3"/>
  <c r="T519" i="3"/>
  <c r="T518" i="3"/>
  <c r="T517" i="3"/>
  <c r="T516" i="3"/>
  <c r="T515" i="3"/>
  <c r="T514" i="3"/>
  <c r="T513" i="3"/>
  <c r="T512" i="3"/>
  <c r="T511" i="3"/>
  <c r="T510" i="3"/>
  <c r="T509" i="3"/>
  <c r="T508" i="3"/>
  <c r="T507" i="3"/>
  <c r="T506" i="3"/>
  <c r="T505" i="3"/>
  <c r="T504" i="3"/>
  <c r="T503" i="3"/>
  <c r="T502" i="3"/>
  <c r="T501" i="3"/>
  <c r="T500" i="3"/>
  <c r="T499" i="3"/>
  <c r="T498" i="3"/>
  <c r="T497" i="3"/>
  <c r="T496" i="3"/>
  <c r="T495" i="3"/>
  <c r="T494" i="3"/>
  <c r="T493" i="3"/>
  <c r="T492" i="3"/>
  <c r="T491" i="3"/>
  <c r="T490" i="3"/>
  <c r="T489" i="3"/>
  <c r="T488" i="3"/>
  <c r="T487" i="3"/>
  <c r="T486" i="3"/>
  <c r="T485" i="3"/>
  <c r="T484" i="3"/>
  <c r="T483" i="3"/>
  <c r="T482" i="3"/>
  <c r="T481" i="3"/>
  <c r="T480" i="3"/>
  <c r="T479" i="3"/>
  <c r="T478" i="3"/>
  <c r="T477" i="3"/>
  <c r="T476" i="3"/>
  <c r="T475" i="3"/>
  <c r="T474" i="3"/>
  <c r="T473" i="3"/>
  <c r="T472" i="3"/>
  <c r="T471" i="3"/>
  <c r="T470" i="3"/>
  <c r="T469" i="3"/>
  <c r="T468" i="3"/>
  <c r="T467" i="3"/>
  <c r="T466" i="3"/>
  <c r="T465" i="3"/>
  <c r="T464" i="3"/>
  <c r="T463" i="3"/>
  <c r="T462" i="3"/>
  <c r="T461" i="3"/>
  <c r="T460" i="3"/>
  <c r="T459" i="3"/>
  <c r="T458" i="3"/>
  <c r="T457" i="3"/>
  <c r="T456" i="3"/>
  <c r="T455" i="3"/>
  <c r="T454" i="3"/>
  <c r="T453" i="3"/>
  <c r="T452" i="3"/>
  <c r="T451" i="3"/>
  <c r="T450" i="3"/>
  <c r="T449" i="3"/>
  <c r="T448" i="3"/>
  <c r="T447" i="3"/>
  <c r="T446" i="3"/>
  <c r="T445" i="3"/>
  <c r="T444" i="3"/>
  <c r="T443" i="3"/>
  <c r="T442" i="3"/>
  <c r="T441" i="3"/>
  <c r="T440" i="3"/>
  <c r="T439" i="3"/>
  <c r="T438" i="3"/>
  <c r="T437" i="3"/>
  <c r="T436" i="3"/>
  <c r="T435" i="3"/>
  <c r="T434" i="3"/>
  <c r="T433" i="3"/>
  <c r="T432" i="3"/>
  <c r="T431" i="3"/>
  <c r="T430" i="3"/>
  <c r="T429" i="3"/>
  <c r="T428" i="3"/>
  <c r="T427" i="3"/>
  <c r="T426" i="3"/>
  <c r="T425" i="3"/>
  <c r="T424" i="3"/>
  <c r="T423" i="3"/>
  <c r="T422" i="3"/>
  <c r="T421" i="3"/>
  <c r="T420" i="3"/>
  <c r="T419" i="3"/>
  <c r="T418" i="3"/>
  <c r="T417" i="3"/>
  <c r="T416" i="3"/>
  <c r="T415" i="3"/>
  <c r="T414" i="3"/>
  <c r="T413" i="3"/>
  <c r="T412" i="3"/>
  <c r="T411" i="3"/>
  <c r="T410" i="3"/>
  <c r="T409" i="3"/>
  <c r="T408" i="3"/>
  <c r="T407" i="3"/>
  <c r="T406" i="3"/>
  <c r="T405" i="3"/>
  <c r="T404" i="3"/>
  <c r="T403" i="3"/>
  <c r="T402" i="3"/>
  <c r="T401" i="3"/>
  <c r="T400" i="3"/>
  <c r="T399" i="3"/>
  <c r="T398" i="3"/>
  <c r="T397" i="3"/>
  <c r="T396" i="3"/>
  <c r="T395" i="3"/>
  <c r="T394" i="3"/>
  <c r="T393" i="3"/>
  <c r="T392" i="3"/>
  <c r="T391" i="3"/>
  <c r="T390" i="3"/>
  <c r="T389" i="3"/>
  <c r="T388" i="3"/>
  <c r="T387" i="3"/>
  <c r="T386" i="3"/>
  <c r="T385" i="3"/>
  <c r="T384" i="3"/>
  <c r="T383" i="3"/>
  <c r="T382" i="3"/>
  <c r="T381" i="3"/>
  <c r="T380" i="3"/>
  <c r="T379" i="3"/>
  <c r="T378" i="3"/>
  <c r="T377" i="3"/>
  <c r="T376" i="3"/>
  <c r="T375" i="3"/>
  <c r="T374" i="3"/>
  <c r="T373" i="3"/>
  <c r="T372" i="3"/>
  <c r="T371" i="3"/>
  <c r="T370" i="3"/>
  <c r="T369" i="3"/>
  <c r="T368" i="3"/>
  <c r="T367" i="3"/>
  <c r="T366" i="3"/>
  <c r="T365" i="3"/>
  <c r="T364" i="3"/>
  <c r="T363" i="3"/>
  <c r="T362" i="3"/>
  <c r="T361" i="3"/>
  <c r="T360" i="3"/>
  <c r="T359" i="3"/>
  <c r="T358" i="3"/>
  <c r="T357" i="3"/>
  <c r="T356" i="3"/>
  <c r="T355" i="3"/>
  <c r="T354" i="3"/>
  <c r="T353" i="3"/>
  <c r="T352" i="3"/>
  <c r="T351" i="3"/>
  <c r="T350" i="3"/>
  <c r="T349" i="3"/>
  <c r="T348" i="3"/>
  <c r="T347" i="3"/>
  <c r="T346" i="3"/>
  <c r="T345" i="3"/>
  <c r="T344" i="3"/>
  <c r="T343" i="3"/>
  <c r="T342" i="3"/>
  <c r="T341" i="3"/>
  <c r="T340" i="3"/>
  <c r="T339" i="3"/>
  <c r="T338" i="3"/>
  <c r="T337" i="3"/>
  <c r="T336" i="3"/>
  <c r="T335" i="3"/>
  <c r="T334" i="3"/>
  <c r="T333" i="3"/>
  <c r="T332" i="3"/>
  <c r="T331" i="3"/>
  <c r="T330" i="3"/>
  <c r="T329" i="3"/>
  <c r="T328" i="3"/>
  <c r="T327" i="3"/>
  <c r="T326" i="3"/>
  <c r="T325" i="3"/>
  <c r="T324" i="3"/>
  <c r="T323" i="3"/>
  <c r="T322" i="3"/>
  <c r="T321" i="3"/>
  <c r="T320" i="3"/>
  <c r="T319" i="3"/>
  <c r="T318" i="3"/>
  <c r="T317" i="3"/>
  <c r="T316" i="3"/>
  <c r="T315" i="3"/>
  <c r="T314" i="3"/>
  <c r="T313" i="3"/>
  <c r="T312" i="3"/>
  <c r="T311" i="3"/>
  <c r="T310" i="3"/>
  <c r="T309" i="3"/>
  <c r="T308" i="3"/>
  <c r="T307" i="3"/>
  <c r="T306" i="3"/>
  <c r="T305" i="3"/>
  <c r="T304" i="3"/>
  <c r="T303" i="3"/>
  <c r="T302" i="3"/>
  <c r="T301" i="3"/>
  <c r="T300" i="3"/>
  <c r="T299" i="3"/>
  <c r="T298" i="3"/>
  <c r="T297" i="3"/>
  <c r="T296" i="3"/>
  <c r="T295" i="3"/>
  <c r="T294" i="3"/>
  <c r="T293" i="3"/>
  <c r="T292" i="3"/>
  <c r="T291" i="3"/>
  <c r="T290" i="3"/>
  <c r="T289" i="3"/>
  <c r="T288" i="3"/>
  <c r="T287" i="3"/>
  <c r="T286" i="3"/>
  <c r="T285" i="3"/>
  <c r="T284" i="3"/>
  <c r="T283" i="3"/>
  <c r="T282" i="3"/>
  <c r="T281" i="3"/>
  <c r="T280" i="3"/>
  <c r="T279" i="3"/>
  <c r="T278" i="3"/>
  <c r="T277" i="3"/>
  <c r="T276" i="3"/>
  <c r="T275" i="3"/>
  <c r="T274" i="3"/>
  <c r="T273" i="3"/>
  <c r="T272" i="3"/>
  <c r="T271" i="3"/>
  <c r="T270" i="3"/>
  <c r="T269" i="3"/>
  <c r="T268" i="3"/>
  <c r="T267" i="3"/>
  <c r="T266" i="3"/>
  <c r="T265" i="3"/>
  <c r="T264" i="3"/>
  <c r="T263" i="3"/>
  <c r="T262" i="3"/>
  <c r="T261" i="3"/>
  <c r="T260" i="3"/>
  <c r="T259" i="3"/>
  <c r="T258" i="3"/>
  <c r="T257" i="3"/>
  <c r="T256" i="3"/>
  <c r="T255" i="3"/>
  <c r="T254" i="3"/>
  <c r="T253" i="3"/>
  <c r="T252" i="3"/>
  <c r="T251" i="3"/>
  <c r="T250" i="3"/>
  <c r="T249" i="3"/>
  <c r="T248" i="3"/>
  <c r="T247" i="3"/>
  <c r="T246" i="3"/>
  <c r="T245" i="3"/>
  <c r="T244" i="3"/>
  <c r="T243" i="3"/>
  <c r="T242" i="3"/>
  <c r="T241" i="3"/>
  <c r="T240" i="3"/>
  <c r="T239" i="3"/>
  <c r="T238" i="3"/>
  <c r="T237" i="3"/>
  <c r="T236" i="3"/>
  <c r="T235" i="3"/>
  <c r="T234" i="3"/>
  <c r="T233" i="3"/>
  <c r="T232" i="3"/>
  <c r="T231" i="3"/>
  <c r="T230" i="3"/>
  <c r="T229" i="3"/>
  <c r="T228" i="3"/>
  <c r="T227" i="3"/>
  <c r="T226" i="3"/>
  <c r="T225" i="3"/>
  <c r="T224" i="3"/>
  <c r="T223" i="3"/>
  <c r="T222" i="3"/>
  <c r="T221" i="3"/>
  <c r="T220" i="3"/>
  <c r="T219" i="3"/>
  <c r="T218" i="3"/>
  <c r="T217" i="3"/>
  <c r="T216" i="3"/>
  <c r="T215" i="3"/>
  <c r="T214" i="3"/>
  <c r="T213" i="3"/>
  <c r="T212" i="3"/>
  <c r="T211" i="3"/>
  <c r="T210" i="3"/>
  <c r="T209" i="3"/>
  <c r="T208" i="3"/>
  <c r="T207" i="3"/>
  <c r="T206" i="3"/>
  <c r="T205" i="3"/>
  <c r="T204" i="3"/>
  <c r="T203" i="3"/>
  <c r="T202" i="3"/>
  <c r="T201" i="3"/>
  <c r="T200" i="3"/>
  <c r="T199" i="3"/>
  <c r="T198" i="3"/>
  <c r="T197" i="3"/>
  <c r="T196" i="3"/>
  <c r="T195" i="3"/>
  <c r="T194" i="3"/>
  <c r="T193" i="3"/>
  <c r="T192" i="3"/>
  <c r="T191" i="3"/>
  <c r="T190" i="3"/>
  <c r="T189" i="3"/>
  <c r="T188" i="3"/>
  <c r="T187" i="3"/>
  <c r="T186" i="3"/>
  <c r="T185" i="3"/>
  <c r="T184" i="3"/>
  <c r="T183" i="3"/>
  <c r="T182" i="3"/>
  <c r="T181" i="3"/>
  <c r="T180" i="3"/>
  <c r="T179" i="3"/>
  <c r="T178" i="3"/>
  <c r="T177" i="3"/>
  <c r="T176" i="3"/>
  <c r="T175" i="3"/>
  <c r="T174" i="3"/>
  <c r="T173" i="3"/>
  <c r="T172" i="3"/>
  <c r="T171" i="3"/>
  <c r="T170" i="3"/>
  <c r="T169" i="3"/>
  <c r="T168" i="3"/>
  <c r="T167" i="3"/>
  <c r="T166" i="3"/>
  <c r="T165" i="3"/>
  <c r="T164" i="3"/>
  <c r="T163" i="3"/>
  <c r="T162" i="3"/>
  <c r="T161" i="3"/>
  <c r="T160" i="3"/>
  <c r="T159" i="3"/>
  <c r="T158" i="3"/>
  <c r="T157" i="3"/>
  <c r="T156" i="3"/>
  <c r="T155" i="3"/>
  <c r="T154" i="3"/>
  <c r="T153" i="3"/>
  <c r="T152" i="3"/>
  <c r="T151" i="3"/>
  <c r="T150" i="3"/>
  <c r="T149" i="3"/>
  <c r="T148" i="3"/>
  <c r="T147" i="3"/>
  <c r="T146" i="3"/>
  <c r="T145" i="3"/>
  <c r="T144" i="3"/>
  <c r="T143" i="3"/>
  <c r="T142" i="3"/>
  <c r="T141" i="3"/>
  <c r="T140" i="3"/>
  <c r="T139" i="3"/>
  <c r="T138" i="3"/>
  <c r="T137" i="3"/>
  <c r="T136" i="3"/>
  <c r="T135" i="3"/>
  <c r="T134" i="3"/>
  <c r="T133" i="3"/>
  <c r="T132" i="3"/>
  <c r="T131" i="3"/>
  <c r="T130" i="3"/>
  <c r="T129" i="3"/>
  <c r="T128" i="3"/>
  <c r="T127" i="3"/>
  <c r="T126" i="3"/>
  <c r="T125" i="3"/>
  <c r="T124" i="3"/>
  <c r="T123" i="3"/>
  <c r="T122" i="3"/>
  <c r="T121" i="3"/>
  <c r="T120" i="3"/>
  <c r="T119" i="3"/>
  <c r="T118" i="3"/>
  <c r="T117" i="3"/>
  <c r="T116" i="3"/>
  <c r="T115" i="3"/>
  <c r="T114" i="3"/>
  <c r="T113" i="3"/>
  <c r="T112" i="3"/>
  <c r="T111" i="3"/>
  <c r="T110" i="3"/>
  <c r="T109" i="3"/>
  <c r="T108" i="3"/>
  <c r="T107" i="3"/>
  <c r="T106" i="3"/>
  <c r="T105" i="3"/>
  <c r="T104" i="3"/>
  <c r="T103" i="3"/>
  <c r="T102" i="3"/>
  <c r="T101" i="3"/>
  <c r="T100" i="3"/>
  <c r="T99" i="3"/>
  <c r="T98" i="3"/>
  <c r="T97" i="3"/>
  <c r="T96" i="3"/>
  <c r="T95" i="3"/>
  <c r="T94" i="3"/>
  <c r="T93" i="3"/>
  <c r="T92" i="3"/>
  <c r="T91" i="3"/>
  <c r="T90" i="3"/>
  <c r="T89" i="3"/>
  <c r="T88" i="3"/>
  <c r="T87" i="3"/>
  <c r="T86" i="3"/>
  <c r="T85" i="3"/>
  <c r="T84" i="3"/>
  <c r="T83" i="3"/>
  <c r="T82" i="3"/>
  <c r="T81" i="3"/>
  <c r="T80" i="3"/>
  <c r="T79" i="3"/>
  <c r="T78" i="3"/>
  <c r="T77" i="3"/>
  <c r="T76" i="3"/>
  <c r="T75" i="3"/>
  <c r="T74" i="3"/>
  <c r="T73" i="3"/>
  <c r="T72" i="3"/>
  <c r="T71" i="3"/>
  <c r="T70" i="3"/>
  <c r="T69" i="3"/>
  <c r="T68" i="3"/>
  <c r="T67" i="3"/>
  <c r="T66" i="3"/>
  <c r="T65" i="3"/>
  <c r="T64" i="3"/>
  <c r="T63" i="3"/>
  <c r="T62" i="3"/>
  <c r="T61" i="3"/>
  <c r="T60" i="3"/>
  <c r="T59" i="3"/>
  <c r="T58" i="3"/>
  <c r="T57" i="3"/>
  <c r="T56" i="3"/>
  <c r="T55" i="3"/>
  <c r="T54" i="3"/>
  <c r="T53" i="3"/>
  <c r="T52" i="3"/>
  <c r="T51" i="3"/>
  <c r="T50" i="3"/>
  <c r="T49" i="3"/>
  <c r="T48" i="3"/>
  <c r="T47" i="3"/>
  <c r="T46" i="3"/>
  <c r="T45" i="3"/>
  <c r="T44" i="3"/>
  <c r="T43" i="3"/>
  <c r="T42" i="3"/>
  <c r="T41" i="3"/>
  <c r="T40" i="3"/>
  <c r="T39" i="3"/>
  <c r="T38" i="3"/>
  <c r="T37" i="3"/>
  <c r="T36" i="3"/>
  <c r="T35" i="3"/>
  <c r="T34" i="3"/>
  <c r="T33" i="3"/>
  <c r="T32" i="3"/>
  <c r="T31" i="3"/>
  <c r="T30" i="3"/>
  <c r="T29" i="3"/>
  <c r="T28" i="3"/>
  <c r="T27" i="3"/>
  <c r="T26" i="3"/>
  <c r="T25" i="3"/>
  <c r="T24" i="3"/>
  <c r="T23" i="3"/>
  <c r="T22" i="3"/>
  <c r="T21" i="3"/>
  <c r="T20" i="3"/>
  <c r="T19" i="3"/>
  <c r="T18" i="3"/>
  <c r="T17" i="3"/>
  <c r="T16" i="3"/>
  <c r="T15" i="3"/>
  <c r="T14" i="3"/>
  <c r="T13" i="3"/>
  <c r="T12" i="3"/>
  <c r="T11" i="3"/>
  <c r="T10" i="3"/>
  <c r="T9" i="3"/>
  <c r="T8" i="3"/>
  <c r="T7" i="3"/>
  <c r="T6" i="3"/>
  <c r="T5" i="3"/>
  <c r="T4" i="3"/>
  <c r="T3" i="3"/>
  <c r="T2" i="3"/>
  <c r="E339" i="5"/>
  <c r="E329" i="5"/>
  <c r="E320" i="5"/>
  <c r="E310" i="5"/>
  <c r="E299" i="5"/>
  <c r="E289" i="5"/>
  <c r="E279" i="5"/>
  <c r="E268" i="5"/>
  <c r="E256" i="5"/>
  <c r="E247" i="5"/>
  <c r="E235" i="5"/>
  <c r="E222" i="5"/>
  <c r="E217" i="5"/>
  <c r="E207" i="5"/>
  <c r="E198" i="5"/>
  <c r="E189" i="5"/>
  <c r="E180" i="5"/>
  <c r="E171" i="5"/>
  <c r="E162" i="5"/>
  <c r="E153" i="5"/>
  <c r="E143" i="5"/>
  <c r="E132" i="5"/>
  <c r="E123" i="5"/>
  <c r="E114" i="5"/>
  <c r="E105" i="5"/>
  <c r="E96" i="5"/>
  <c r="E87" i="5"/>
  <c r="E79" i="5"/>
  <c r="E69" i="5"/>
  <c r="E59" i="5"/>
  <c r="E50" i="5"/>
  <c r="E40" i="5"/>
  <c r="E30" i="5"/>
  <c r="E20" i="5"/>
  <c r="E11" i="5"/>
  <c r="E1" i="5"/>
  <c r="A21" i="6" l="1"/>
  <c r="AA20" i="6"/>
  <c r="AA19" i="6"/>
  <c r="Z19" i="6"/>
  <c r="Y19" i="6"/>
  <c r="E17555" i="1"/>
  <c r="E17532" i="1"/>
  <c r="E17507" i="1"/>
  <c r="E17480" i="1"/>
  <c r="E17456" i="1"/>
  <c r="E17431" i="1"/>
  <c r="E17405" i="1"/>
  <c r="E17381" i="1"/>
  <c r="E17356" i="1"/>
  <c r="E17330" i="1"/>
  <c r="E17306" i="1"/>
  <c r="E17280" i="1"/>
  <c r="E17256" i="1"/>
  <c r="E17230" i="1"/>
  <c r="E17204" i="1"/>
  <c r="E17179" i="1"/>
  <c r="E17153" i="1"/>
  <c r="E17126" i="1"/>
  <c r="E17102" i="1"/>
  <c r="E17077" i="1"/>
  <c r="E17051" i="1"/>
  <c r="E17027" i="1"/>
  <c r="E17002" i="1"/>
  <c r="E16975" i="1"/>
  <c r="E16951" i="1"/>
  <c r="E16926" i="1"/>
  <c r="E16900" i="1"/>
  <c r="E16876" i="1"/>
  <c r="E16851" i="1"/>
  <c r="E16825" i="1"/>
  <c r="E16800" i="1"/>
  <c r="E16773" i="1"/>
  <c r="E16749" i="1"/>
  <c r="E16723" i="1"/>
  <c r="E16699" i="1"/>
  <c r="E16673" i="1"/>
  <c r="E16649" i="1"/>
  <c r="E16623" i="1"/>
  <c r="E16598" i="1"/>
  <c r="E16571" i="1"/>
  <c r="E16547" i="1"/>
  <c r="E16521" i="1"/>
  <c r="E16493" i="1"/>
  <c r="E16469" i="1"/>
  <c r="E16443" i="1"/>
  <c r="E16415" i="1"/>
  <c r="E16391" i="1"/>
  <c r="E16365" i="1"/>
  <c r="E16341" i="1"/>
  <c r="E16315" i="1"/>
  <c r="E16291" i="1"/>
  <c r="E16266" i="1"/>
  <c r="E16240" i="1"/>
  <c r="E16216" i="1"/>
  <c r="E16190" i="1"/>
  <c r="E16167" i="1"/>
  <c r="E16142" i="1"/>
  <c r="E16118" i="1"/>
  <c r="E16092" i="1"/>
  <c r="E16068" i="1"/>
  <c r="E16043" i="1"/>
  <c r="E16017" i="1"/>
  <c r="E15993" i="1"/>
  <c r="E15966" i="1"/>
  <c r="E15941" i="1"/>
  <c r="E15915" i="1"/>
  <c r="E15888" i="1"/>
  <c r="E15863" i="1"/>
  <c r="E15837" i="1"/>
  <c r="E15810" i="1"/>
  <c r="E15784" i="1"/>
  <c r="E15757" i="1"/>
  <c r="E15729" i="1"/>
  <c r="E15705" i="1"/>
  <c r="E15680" i="1"/>
  <c r="E15654" i="1"/>
  <c r="E15631" i="1"/>
  <c r="E15607" i="1"/>
  <c r="E15582" i="1"/>
  <c r="E15554" i="1"/>
  <c r="E15530" i="1"/>
  <c r="E15504" i="1"/>
  <c r="E15480" i="1"/>
  <c r="E15455" i="1"/>
  <c r="E15429" i="1"/>
  <c r="E15403" i="1"/>
  <c r="E15378" i="1"/>
  <c r="E15351" i="1"/>
  <c r="E15326" i="1"/>
  <c r="E15304" i="1"/>
  <c r="E15282" i="1"/>
  <c r="E15260" i="1"/>
  <c r="E15236" i="1"/>
  <c r="E15212" i="1"/>
  <c r="E15186" i="1"/>
  <c r="E15163" i="1"/>
  <c r="E15140" i="1"/>
  <c r="E15116" i="1"/>
  <c r="E15092" i="1"/>
  <c r="E15068" i="1"/>
  <c r="E15041" i="1"/>
  <c r="E15016" i="1"/>
  <c r="E14991" i="1"/>
  <c r="E14966" i="1"/>
  <c r="E14939" i="1"/>
  <c r="E14915" i="1"/>
  <c r="E14890" i="1"/>
  <c r="E14864" i="1"/>
  <c r="E14840" i="1"/>
  <c r="E14814" i="1"/>
  <c r="E14788" i="1"/>
  <c r="E14764" i="1"/>
  <c r="E14737" i="1"/>
  <c r="E14709" i="1"/>
  <c r="E14685" i="1"/>
  <c r="E14659" i="1"/>
  <c r="E14635" i="1"/>
  <c r="E14611" i="1"/>
  <c r="E14586" i="1"/>
  <c r="E14560" i="1"/>
  <c r="E14536" i="1"/>
  <c r="E14510" i="1"/>
  <c r="E14486" i="1"/>
  <c r="E14460" i="1"/>
  <c r="E14435" i="1"/>
  <c r="E14408" i="1"/>
  <c r="E14383" i="1"/>
  <c r="E14356" i="1"/>
  <c r="E14332" i="1"/>
  <c r="E14306" i="1"/>
  <c r="E14282" i="1"/>
  <c r="E14256" i="1"/>
  <c r="E14232" i="1"/>
  <c r="E14207" i="1"/>
  <c r="E14182" i="1"/>
  <c r="E14157" i="1"/>
  <c r="E14131" i="1"/>
  <c r="E14103" i="1"/>
  <c r="E14078" i="1"/>
  <c r="E14053" i="1"/>
  <c r="E14025" i="1"/>
  <c r="E14001" i="1"/>
  <c r="E13976" i="1"/>
  <c r="E13950" i="1"/>
  <c r="E13925" i="1"/>
  <c r="E13899" i="1"/>
  <c r="E13872" i="1"/>
  <c r="E13847" i="1"/>
  <c r="E13821" i="1"/>
  <c r="E13794" i="1"/>
  <c r="E13770" i="1"/>
  <c r="E13744" i="1"/>
  <c r="E13720" i="1"/>
  <c r="E13695" i="1"/>
  <c r="E13669" i="1"/>
  <c r="E13645" i="1"/>
  <c r="E13620" i="1"/>
  <c r="E13594" i="1"/>
  <c r="E13570" i="1"/>
  <c r="E13545" i="1"/>
  <c r="E13519" i="1"/>
  <c r="E13495" i="1"/>
  <c r="E13470" i="1"/>
  <c r="E13444" i="1"/>
  <c r="E13420" i="1"/>
  <c r="E13394" i="1"/>
  <c r="E13370" i="1"/>
  <c r="E13344" i="1"/>
  <c r="E13320" i="1"/>
  <c r="E13294" i="1"/>
  <c r="E13267" i="1"/>
  <c r="E13243" i="1"/>
  <c r="E13217" i="1"/>
  <c r="E13193" i="1"/>
  <c r="E13165" i="1"/>
  <c r="E13141" i="1"/>
  <c r="E13115" i="1"/>
  <c r="E13091" i="1"/>
  <c r="E13066" i="1"/>
  <c r="E13040" i="1"/>
  <c r="E13016" i="1"/>
  <c r="E12991" i="1"/>
  <c r="E12965" i="1"/>
  <c r="E12939" i="1"/>
  <c r="E12915" i="1"/>
  <c r="E12889" i="1"/>
  <c r="E12865" i="1"/>
  <c r="E12841" i="1"/>
  <c r="E12817" i="1"/>
  <c r="E12791" i="1"/>
  <c r="E12767" i="1"/>
  <c r="E12741" i="1"/>
  <c r="E12717" i="1"/>
  <c r="E12691" i="1"/>
  <c r="E12667" i="1"/>
  <c r="E12641" i="1"/>
  <c r="E12617" i="1"/>
  <c r="E12590" i="1"/>
  <c r="E12563" i="1"/>
  <c r="E12539" i="1"/>
  <c r="E12513" i="1"/>
  <c r="E12486" i="1"/>
  <c r="E12462" i="1"/>
  <c r="E12436" i="1"/>
  <c r="E12412" i="1"/>
  <c r="E12386" i="1"/>
  <c r="E12362" i="1"/>
  <c r="E12336" i="1"/>
  <c r="E12312" i="1"/>
  <c r="E12287" i="1"/>
  <c r="E12261" i="1"/>
  <c r="E12237" i="1"/>
  <c r="E12209" i="1"/>
  <c r="E12185" i="1"/>
  <c r="E12160" i="1"/>
  <c r="E12134" i="1"/>
  <c r="E12109" i="1"/>
  <c r="E12085" i="1"/>
  <c r="E12059" i="1"/>
  <c r="E12035" i="1"/>
  <c r="E12009" i="1"/>
  <c r="E11984" i="1"/>
  <c r="E11958" i="1"/>
  <c r="E11934" i="1"/>
  <c r="E11909" i="1"/>
  <c r="E11883" i="1"/>
  <c r="E11858" i="1"/>
  <c r="E11831" i="1"/>
  <c r="E11807" i="1"/>
  <c r="E11781" i="1"/>
  <c r="E11756" i="1"/>
  <c r="E11729" i="1"/>
  <c r="E11704" i="1"/>
  <c r="E11677" i="1"/>
  <c r="E11652" i="1"/>
  <c r="E11625" i="1"/>
  <c r="E11600" i="1"/>
  <c r="E11574" i="1"/>
  <c r="E11547" i="1"/>
  <c r="E11523" i="1"/>
  <c r="E11497" i="1"/>
  <c r="E11471" i="1"/>
  <c r="E11443" i="1"/>
  <c r="E11419" i="1"/>
  <c r="E11393" i="1"/>
  <c r="E11369" i="1"/>
  <c r="E11344" i="1"/>
  <c r="E11318" i="1"/>
  <c r="E11294" i="1"/>
  <c r="E11268" i="1"/>
  <c r="E11243" i="1"/>
  <c r="E11218" i="1"/>
  <c r="E11190" i="1"/>
  <c r="E11162" i="1"/>
  <c r="E11138" i="1"/>
  <c r="E11112" i="1"/>
  <c r="E11089" i="1"/>
  <c r="E11066" i="1"/>
  <c r="E11043" i="1"/>
  <c r="E11020" i="1"/>
  <c r="E10996" i="1"/>
  <c r="E10972" i="1"/>
  <c r="E10946" i="1"/>
  <c r="E10922" i="1"/>
  <c r="E10897" i="1"/>
  <c r="E10871" i="1"/>
  <c r="E10844" i="1"/>
  <c r="E10820" i="1"/>
  <c r="E10794" i="1"/>
  <c r="E10767" i="1"/>
  <c r="E10743" i="1"/>
  <c r="E10717" i="1"/>
  <c r="E10692" i="1"/>
  <c r="E10666" i="1"/>
  <c r="E10641" i="1"/>
  <c r="E10615" i="1"/>
  <c r="E10591" i="1"/>
  <c r="E10566" i="1"/>
  <c r="E10540" i="1"/>
  <c r="E10516" i="1"/>
  <c r="E10490" i="1"/>
  <c r="E10466" i="1"/>
  <c r="E10440" i="1"/>
  <c r="E10414" i="1"/>
  <c r="E10389" i="1"/>
  <c r="E10363" i="1"/>
  <c r="E10338" i="1"/>
  <c r="E10314" i="1"/>
  <c r="E10289" i="1"/>
  <c r="E10264" i="1"/>
  <c r="E10238" i="1"/>
  <c r="E10212" i="1"/>
  <c r="E10188" i="1"/>
  <c r="E10162" i="1"/>
  <c r="E10135" i="1"/>
  <c r="E10110" i="1"/>
  <c r="E10083" i="1"/>
  <c r="E10057" i="1"/>
  <c r="E10028" i="1"/>
  <c r="E10003" i="1"/>
  <c r="E9977" i="1"/>
  <c r="E9951" i="1"/>
  <c r="E9928" i="1"/>
  <c r="E9904" i="1"/>
  <c r="E9879" i="1"/>
  <c r="E9855" i="1"/>
  <c r="E9829" i="1"/>
  <c r="E9805" i="1"/>
  <c r="E9779" i="1"/>
  <c r="E9754" i="1"/>
  <c r="E9727" i="1"/>
  <c r="E9702" i="1"/>
  <c r="E9677" i="1"/>
  <c r="E9651" i="1"/>
  <c r="E9627" i="1"/>
  <c r="E9602" i="1"/>
  <c r="E9576" i="1"/>
  <c r="E9551" i="1"/>
  <c r="E9526" i="1"/>
  <c r="E9502" i="1"/>
  <c r="E9477" i="1"/>
  <c r="E9453" i="1"/>
  <c r="E9427" i="1"/>
  <c r="E9403" i="1"/>
  <c r="E9376" i="1"/>
  <c r="E9349" i="1"/>
  <c r="E9325" i="1"/>
  <c r="E9299" i="1"/>
  <c r="E9275" i="1"/>
  <c r="E9249" i="1"/>
  <c r="E9221" i="1"/>
  <c r="E9194" i="1"/>
  <c r="E9169" i="1"/>
  <c r="E9143" i="1"/>
  <c r="E9117" i="1"/>
  <c r="E9091" i="1"/>
  <c r="E9063" i="1"/>
  <c r="E9035" i="1"/>
  <c r="E9008" i="1"/>
  <c r="E8980" i="1"/>
  <c r="E8954" i="1"/>
  <c r="E8926" i="1"/>
  <c r="E8902" i="1"/>
  <c r="E8875" i="1"/>
  <c r="E8850" i="1"/>
  <c r="E8823" i="1"/>
  <c r="E8798" i="1"/>
  <c r="E8771" i="1"/>
  <c r="E8746" i="1"/>
  <c r="E8720" i="1"/>
  <c r="E8693" i="1"/>
  <c r="E8669" i="1"/>
  <c r="E8642" i="1"/>
  <c r="E8617" i="1"/>
  <c r="E8590" i="1"/>
  <c r="E8566" i="1"/>
  <c r="E8540" i="1"/>
  <c r="E8515" i="1"/>
  <c r="E8489" i="1"/>
  <c r="E8466" i="1"/>
  <c r="E8442" i="1"/>
  <c r="E8417" i="1"/>
  <c r="E8394" i="1"/>
  <c r="E8369" i="1"/>
  <c r="E8342" i="1"/>
  <c r="E8317" i="1"/>
  <c r="E8290" i="1"/>
  <c r="E8265" i="1"/>
  <c r="E8240" i="1"/>
  <c r="E8213" i="1"/>
  <c r="E8187" i="1"/>
  <c r="E8163" i="1"/>
  <c r="E8138" i="1"/>
  <c r="E8112" i="1"/>
  <c r="E8087" i="1"/>
  <c r="E8062" i="1"/>
  <c r="E8038" i="1"/>
  <c r="E8013" i="1"/>
  <c r="E7987" i="1"/>
  <c r="E7962" i="1"/>
  <c r="E7936" i="1"/>
  <c r="E7910" i="1"/>
  <c r="E7885" i="1"/>
  <c r="E7860" i="1"/>
  <c r="E7833" i="1"/>
  <c r="E7809" i="1"/>
  <c r="E7784" i="1"/>
  <c r="E7758" i="1"/>
  <c r="E7733" i="1"/>
  <c r="E7709" i="1"/>
  <c r="E7683" i="1"/>
  <c r="E7657" i="1"/>
  <c r="E7632" i="1"/>
  <c r="E7605" i="1"/>
  <c r="E7580" i="1"/>
  <c r="E7556" i="1"/>
  <c r="E7530" i="1"/>
  <c r="E7506" i="1"/>
  <c r="E7480" i="1"/>
  <c r="E7455" i="1"/>
  <c r="E7428" i="1"/>
  <c r="E7403" i="1"/>
  <c r="E7378" i="1"/>
  <c r="E7352" i="1"/>
  <c r="E7324" i="1"/>
  <c r="E7299" i="1"/>
  <c r="E7273" i="1"/>
  <c r="E7249" i="1"/>
  <c r="E7224" i="1"/>
  <c r="E7198" i="1"/>
  <c r="E7171" i="1"/>
  <c r="E7147" i="1"/>
  <c r="E7122" i="1"/>
  <c r="E7095" i="1"/>
  <c r="E7071" i="1"/>
  <c r="E7045" i="1"/>
  <c r="E7018" i="1"/>
  <c r="E6994" i="1"/>
  <c r="E6968" i="1"/>
  <c r="E6944" i="1"/>
  <c r="E6918" i="1"/>
  <c r="E6894" i="1"/>
  <c r="E6869" i="1"/>
  <c r="E6843" i="1"/>
  <c r="E6819" i="1"/>
  <c r="E6794" i="1"/>
  <c r="E6768" i="1"/>
  <c r="E6744" i="1"/>
  <c r="E6719" i="1"/>
  <c r="E6693" i="1"/>
  <c r="E6669" i="1"/>
  <c r="E6644" i="1"/>
  <c r="E6619" i="1"/>
  <c r="E6595" i="1"/>
  <c r="E6569" i="1"/>
  <c r="E6545" i="1"/>
  <c r="E6519" i="1"/>
  <c r="E6494" i="1"/>
  <c r="E6467" i="1"/>
  <c r="E6441" i="1"/>
  <c r="E6417" i="1"/>
  <c r="E6393" i="1"/>
  <c r="E6369" i="1"/>
  <c r="E6342" i="1"/>
  <c r="E6319" i="1"/>
  <c r="E6294" i="1"/>
  <c r="E6269" i="1"/>
  <c r="E6245" i="1"/>
  <c r="E6220" i="1"/>
  <c r="E6196" i="1"/>
  <c r="E6171" i="1"/>
  <c r="E6147" i="1"/>
  <c r="E6123" i="1"/>
  <c r="E6097" i="1"/>
  <c r="E6073" i="1"/>
  <c r="E6048" i="1"/>
  <c r="E6024" i="1"/>
  <c r="E5999" i="1"/>
  <c r="E5973" i="1"/>
  <c r="E5949" i="1"/>
  <c r="E5923" i="1"/>
  <c r="E5899" i="1"/>
  <c r="E5873" i="1"/>
  <c r="E5849" i="1"/>
  <c r="E5823" i="1"/>
  <c r="E5799" i="1"/>
  <c r="E5775" i="1"/>
  <c r="E5750" i="1"/>
  <c r="E5724" i="1"/>
  <c r="E5700" i="1"/>
  <c r="E5675" i="1"/>
  <c r="E5649" i="1"/>
  <c r="E5625" i="1"/>
  <c r="E5601" i="1"/>
  <c r="E5575" i="1"/>
  <c r="E5551" i="1"/>
  <c r="E5525" i="1"/>
  <c r="E5500" i="1"/>
  <c r="E5474" i="1"/>
  <c r="E5448" i="1"/>
  <c r="E5424" i="1"/>
  <c r="E5398" i="1"/>
  <c r="E5374" i="1"/>
  <c r="E5349" i="1"/>
  <c r="E5325" i="1"/>
  <c r="E5300" i="1"/>
  <c r="E5275" i="1"/>
  <c r="E5251" i="1"/>
  <c r="E5226" i="1"/>
  <c r="E5201" i="1"/>
  <c r="E5177" i="1"/>
  <c r="E5151" i="1"/>
  <c r="E5126" i="1"/>
  <c r="E5099" i="1"/>
  <c r="E5075" i="1"/>
  <c r="E5050" i="1"/>
  <c r="E5024" i="1"/>
  <c r="E5000" i="1"/>
  <c r="E4974" i="1"/>
  <c r="E4950" i="1"/>
  <c r="E4926" i="1"/>
  <c r="E4902" i="1"/>
  <c r="E4878" i="1"/>
  <c r="E4854" i="1"/>
  <c r="E4830" i="1"/>
  <c r="E4806" i="1"/>
  <c r="E4782" i="1"/>
  <c r="E4756" i="1"/>
  <c r="E4732" i="1"/>
  <c r="E4706" i="1"/>
  <c r="E4681" i="1"/>
  <c r="E4655" i="1"/>
  <c r="E4628" i="1"/>
  <c r="E4604" i="1"/>
  <c r="E4578" i="1"/>
  <c r="E4554" i="1"/>
  <c r="E4528" i="1"/>
  <c r="E4503" i="1"/>
  <c r="E4479" i="1"/>
  <c r="E4454" i="1"/>
  <c r="E4428" i="1"/>
  <c r="E4404" i="1"/>
  <c r="E4379" i="1"/>
  <c r="E4353" i="1"/>
  <c r="E4329" i="1"/>
  <c r="E4303" i="1"/>
  <c r="E4279" i="1"/>
  <c r="E4254" i="1"/>
  <c r="E4228" i="1"/>
  <c r="E4204" i="1"/>
  <c r="E4178" i="1"/>
  <c r="E4153" i="1"/>
  <c r="E4126" i="1"/>
  <c r="E4102" i="1"/>
  <c r="E4076" i="1"/>
  <c r="E4052" i="1"/>
  <c r="E4027" i="1"/>
  <c r="E4001" i="1"/>
  <c r="E3977" i="1"/>
  <c r="E3952" i="1"/>
  <c r="E3926" i="1"/>
  <c r="E3902" i="1"/>
  <c r="E3876" i="1"/>
  <c r="E3851" i="1"/>
  <c r="E3827" i="1"/>
  <c r="E3802" i="1"/>
  <c r="E3776" i="1"/>
  <c r="E3752" i="1"/>
  <c r="E3726" i="1"/>
  <c r="E3702" i="1"/>
  <c r="E3676" i="1"/>
  <c r="E3652" i="1"/>
  <c r="E3626" i="1"/>
  <c r="E3602" i="1"/>
  <c r="E3577" i="1"/>
  <c r="E3551" i="1"/>
  <c r="E3527" i="1"/>
  <c r="E3503" i="1"/>
  <c r="E3477" i="1"/>
  <c r="E3453" i="1"/>
  <c r="E3428" i="1"/>
  <c r="E3402" i="1"/>
  <c r="E3378" i="1"/>
  <c r="E3353" i="1"/>
  <c r="E3327" i="1"/>
  <c r="E3302" i="1"/>
  <c r="E3276" i="1"/>
  <c r="E3249" i="1"/>
  <c r="E3225" i="1"/>
  <c r="E3200" i="1"/>
  <c r="E3174" i="1"/>
  <c r="E3149" i="1"/>
  <c r="E3123" i="1"/>
  <c r="E3096" i="1"/>
  <c r="E3072" i="1"/>
  <c r="E3046" i="1"/>
  <c r="E3021" i="1"/>
  <c r="E2997" i="1"/>
  <c r="E2972" i="1"/>
  <c r="E2946" i="1"/>
  <c r="E2921" i="1"/>
  <c r="E2895" i="1"/>
  <c r="E2868" i="1"/>
  <c r="E2844" i="1"/>
  <c r="E2820" i="1"/>
  <c r="E2795" i="1"/>
  <c r="E2770" i="1"/>
  <c r="E2743" i="1"/>
  <c r="E2718" i="1"/>
  <c r="E2692" i="1"/>
  <c r="E2668" i="1"/>
  <c r="E2642" i="1"/>
  <c r="E2618" i="1"/>
  <c r="E2592" i="1"/>
  <c r="E2568" i="1"/>
  <c r="E2542" i="1"/>
  <c r="E2516" i="1"/>
  <c r="E2492" i="1"/>
  <c r="E2465" i="1"/>
  <c r="E2441" i="1"/>
  <c r="E2415" i="1"/>
  <c r="E2391" i="1"/>
  <c r="E2365" i="1"/>
  <c r="E2341" i="1"/>
  <c r="E2316" i="1"/>
  <c r="E2290" i="1"/>
  <c r="E2266" i="1"/>
  <c r="E2240" i="1"/>
  <c r="E2216" i="1"/>
  <c r="E2190" i="1"/>
  <c r="E2165" i="1"/>
  <c r="E2139" i="1"/>
  <c r="E2112" i="1"/>
  <c r="E2087" i="1"/>
  <c r="E2062" i="1"/>
  <c r="E2035" i="1"/>
  <c r="E2011" i="1"/>
  <c r="E1985" i="1"/>
  <c r="E1961" i="1"/>
  <c r="E1935" i="1"/>
  <c r="E1911" i="1"/>
  <c r="E1885" i="1"/>
  <c r="E1861" i="1"/>
  <c r="E1835" i="1"/>
  <c r="E1809" i="1"/>
  <c r="E1782" i="1"/>
  <c r="E1758" i="1"/>
  <c r="E1732" i="1"/>
  <c r="E1708" i="1"/>
  <c r="E1682" i="1"/>
  <c r="E1658" i="1"/>
  <c r="E1633" i="1"/>
  <c r="E1607" i="1"/>
  <c r="E1583" i="1"/>
  <c r="E1557" i="1"/>
  <c r="E1533" i="1"/>
  <c r="E1507" i="1"/>
  <c r="E1483" i="1"/>
  <c r="E1457" i="1"/>
  <c r="E1433" i="1"/>
  <c r="E1407" i="1"/>
  <c r="E1383" i="1"/>
  <c r="E1357" i="1"/>
  <c r="E1332" i="1"/>
  <c r="E1305" i="1"/>
  <c r="E1279" i="1"/>
  <c r="E1255" i="1"/>
  <c r="E1229" i="1"/>
  <c r="E1204" i="1"/>
  <c r="E1179" i="1"/>
  <c r="E1155" i="1"/>
  <c r="E1129" i="1"/>
  <c r="E1105" i="1"/>
  <c r="E1079" i="1"/>
  <c r="E1055" i="1"/>
  <c r="E1030" i="1"/>
  <c r="E1006" i="1"/>
  <c r="E980" i="1"/>
  <c r="E956" i="1"/>
  <c r="E930" i="1"/>
  <c r="E906" i="1"/>
  <c r="E882" i="1"/>
  <c r="E856" i="1"/>
  <c r="E832" i="1"/>
  <c r="E806" i="1"/>
  <c r="E782" i="1"/>
  <c r="E757" i="1"/>
  <c r="E731" i="1"/>
  <c r="E706" i="1"/>
  <c r="E679" i="1"/>
  <c r="E655" i="1"/>
  <c r="E630" i="1"/>
  <c r="E606" i="1"/>
  <c r="E580" i="1"/>
  <c r="E555" i="1"/>
  <c r="E529" i="1"/>
  <c r="E503" i="1"/>
  <c r="E479" i="1"/>
  <c r="E453" i="1"/>
  <c r="E429" i="1"/>
  <c r="E403" i="1"/>
  <c r="E378" i="1"/>
  <c r="E352" i="1"/>
  <c r="E328" i="1"/>
  <c r="E302" i="1"/>
  <c r="E278" i="1"/>
  <c r="E252" i="1"/>
  <c r="E228" i="1"/>
  <c r="E202" i="1"/>
  <c r="E179" i="1"/>
  <c r="E154" i="1"/>
  <c r="E128" i="1"/>
  <c r="E104" i="1"/>
  <c r="E79" i="1"/>
  <c r="E53" i="1"/>
  <c r="E29" i="1"/>
  <c r="E3" i="1"/>
  <c r="E65" i="1"/>
  <c r="E41" i="1"/>
  <c r="E15" i="1"/>
  <c r="A22" i="6" l="1"/>
  <c r="AA21" i="6"/>
  <c r="Y20" i="6"/>
  <c r="Z20" i="6"/>
  <c r="A23" i="6" l="1"/>
  <c r="Z22" i="6"/>
  <c r="Y21" i="6"/>
  <c r="Z21" i="6"/>
  <c r="A24" i="6" l="1"/>
  <c r="Z23" i="6"/>
  <c r="Y22" i="6"/>
  <c r="AA22" i="6"/>
  <c r="A25" i="6" l="1"/>
  <c r="AA24" i="6"/>
  <c r="Y23" i="6"/>
  <c r="AA23" i="6"/>
  <c r="A26" i="6" l="1"/>
  <c r="Y25" i="6"/>
  <c r="Y24" i="6"/>
  <c r="Z24" i="6"/>
  <c r="A27" i="6" l="1"/>
  <c r="AA26" i="6"/>
  <c r="AA25" i="6"/>
  <c r="Z25" i="6"/>
  <c r="A28" i="6" l="1"/>
  <c r="Z26" i="6"/>
  <c r="Y26" i="6"/>
  <c r="Z27" i="6"/>
  <c r="A29" i="6" l="1"/>
  <c r="Z28" i="6"/>
  <c r="AA27" i="6"/>
  <c r="Y27" i="6"/>
  <c r="A30" i="6" l="1"/>
  <c r="AA28" i="6"/>
  <c r="Y28" i="6"/>
  <c r="A31" i="6" l="1"/>
  <c r="A32" i="6" l="1"/>
  <c r="A33" i="6" l="1"/>
  <c r="Y29" i="6"/>
  <c r="Z29" i="6"/>
  <c r="AA29" i="6"/>
  <c r="AA30" i="6"/>
  <c r="A34" i="6" l="1"/>
  <c r="Y30" i="6"/>
  <c r="Z30" i="6"/>
  <c r="Z31" i="6"/>
  <c r="A35" i="6" l="1"/>
  <c r="Y31" i="6"/>
  <c r="AA31" i="6"/>
  <c r="Y32" i="6"/>
  <c r="A36" i="6" l="1"/>
  <c r="AA35" i="6"/>
  <c r="Z32" i="6"/>
  <c r="AA33" i="6"/>
  <c r="AA32" i="6"/>
  <c r="A37" i="6" l="1"/>
  <c r="Y33" i="6"/>
  <c r="Z33" i="6"/>
  <c r="A38" i="6" l="1"/>
  <c r="Z34" i="6"/>
  <c r="Y35" i="6"/>
  <c r="Y34" i="6"/>
  <c r="AA34" i="6"/>
  <c r="A39" i="6" l="1"/>
  <c r="A40" i="6" l="1"/>
  <c r="A41" i="6" l="1"/>
  <c r="A42" i="6" l="1"/>
  <c r="A43" i="6" l="1"/>
  <c r="A44" i="6" l="1"/>
  <c r="A45" i="6" l="1"/>
  <c r="A46" i="6" l="1"/>
  <c r="A47" i="6" l="1"/>
  <c r="A48" i="6" l="1"/>
  <c r="A49" i="6" l="1"/>
  <c r="Z48" i="6"/>
  <c r="Y37" i="6"/>
  <c r="Y36" i="6"/>
  <c r="Z38" i="6"/>
  <c r="AA41" i="6"/>
  <c r="Y46" i="6"/>
  <c r="Z47" i="6"/>
  <c r="Y45" i="6"/>
  <c r="Z44" i="6"/>
  <c r="AA42" i="6"/>
  <c r="Z40" i="6"/>
  <c r="Z43" i="6"/>
  <c r="Z39" i="6"/>
  <c r="Z45" i="6"/>
  <c r="Y40" i="6"/>
  <c r="Y39" i="6"/>
  <c r="Y44" i="6"/>
  <c r="AA44" i="6"/>
  <c r="Z42" i="6"/>
  <c r="AA45" i="6"/>
  <c r="Z46" i="6"/>
  <c r="Z35" i="6"/>
  <c r="Z41" i="6"/>
  <c r="Y42" i="6"/>
  <c r="AA47" i="6"/>
  <c r="AA43" i="6"/>
  <c r="Z36" i="6"/>
  <c r="AA38" i="6"/>
  <c r="Y38" i="6"/>
  <c r="Z37" i="6"/>
  <c r="Y41" i="6"/>
  <c r="AA37" i="6"/>
  <c r="Y47" i="6"/>
  <c r="AA36" i="6"/>
  <c r="AA40" i="6"/>
  <c r="AA39" i="6"/>
  <c r="AA46" i="6"/>
  <c r="Y43" i="6"/>
  <c r="AA48" i="6" l="1"/>
  <c r="Y48" i="6"/>
  <c r="A50" i="6"/>
  <c r="Z49" i="6" l="1"/>
  <c r="Y49" i="6"/>
  <c r="A51" i="6"/>
  <c r="AA50" i="6"/>
  <c r="AA49" i="6"/>
  <c r="Y50" i="6" l="1"/>
  <c r="A52" i="6"/>
  <c r="AA51" i="6"/>
  <c r="Z50" i="6"/>
  <c r="Y51" i="6" l="1"/>
  <c r="Z51" i="6"/>
  <c r="A53" i="6"/>
  <c r="AA52" i="6"/>
  <c r="Z52" i="6" l="1"/>
  <c r="A54" i="6"/>
  <c r="Y53" i="6"/>
  <c r="Y52" i="6"/>
  <c r="AA53" i="6" l="1"/>
  <c r="Z53" i="6"/>
  <c r="A55" i="6"/>
  <c r="AA54" i="6"/>
  <c r="Y54" i="6" l="1"/>
  <c r="Z54" i="6"/>
  <c r="A56" i="6"/>
  <c r="AA55" i="6"/>
  <c r="Y55" i="6" l="1"/>
  <c r="Z55" i="6"/>
  <c r="A57" i="6"/>
  <c r="AA56" i="6"/>
  <c r="Z56" i="6" l="1"/>
  <c r="Y56" i="6"/>
  <c r="A58" i="6"/>
  <c r="Z57" i="6"/>
  <c r="Y57" i="6" l="1"/>
  <c r="AA57" i="6"/>
  <c r="A59" i="6"/>
  <c r="Z58" i="6"/>
  <c r="AA58" i="6" l="1"/>
  <c r="Y58" i="6"/>
  <c r="A60" i="6"/>
  <c r="Z59" i="6"/>
  <c r="AA59" i="6" l="1"/>
  <c r="Y59" i="6"/>
  <c r="A61" i="6"/>
  <c r="Z60" i="6"/>
  <c r="Y60" i="6" l="1"/>
  <c r="AA60" i="6"/>
  <c r="A62" i="6"/>
  <c r="Y61" i="6"/>
  <c r="Z61" i="6" l="1"/>
  <c r="AA61" i="6"/>
  <c r="Z62" i="6"/>
  <c r="A63" i="6"/>
  <c r="AA62" i="6" l="1"/>
  <c r="Y62" i="6"/>
  <c r="Y63" i="6"/>
  <c r="A64" i="6"/>
  <c r="A65" i="6" s="1"/>
  <c r="A66" i="6" l="1"/>
  <c r="AA63" i="6"/>
  <c r="Z63" i="6"/>
  <c r="A67" i="6" l="1"/>
  <c r="A68" i="6" s="1"/>
  <c r="A69" i="6" s="1"/>
  <c r="A70" i="6" s="1"/>
  <c r="Y67" i="6"/>
  <c r="Z64" i="6"/>
  <c r="Y64" i="6"/>
  <c r="AA64" i="6"/>
  <c r="Z67" i="6" l="1"/>
  <c r="AA67" i="6"/>
  <c r="AA69" i="6" l="1"/>
  <c r="Y68" i="6"/>
  <c r="AA68" i="6"/>
  <c r="Z68" i="6"/>
  <c r="Y69" i="6" l="1"/>
  <c r="Z69" i="6"/>
  <c r="Y70" i="6" l="1"/>
  <c r="Z66" i="6"/>
  <c r="AA66" i="6"/>
  <c r="AA65" i="6"/>
  <c r="Y66" i="6"/>
  <c r="Z65" i="6"/>
  <c r="Y65" i="6"/>
  <c r="AA70" i="6"/>
  <c r="Z70" i="6"/>
  <c r="A3" i="3" l="1"/>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11" i="22"/>
  <c r="AA45" i="3"/>
  <c r="Z45" i="3"/>
  <c r="AA44" i="3"/>
  <c r="Z43" i="3"/>
  <c r="Y42" i="3"/>
  <c r="Z42" i="3"/>
  <c r="AA41" i="3"/>
  <c r="AA40" i="3"/>
  <c r="A10" i="22"/>
  <c r="Z38" i="3"/>
  <c r="Y38" i="3"/>
  <c r="AA38" i="3"/>
  <c r="AA36" i="3"/>
  <c r="Z36" i="3"/>
  <c r="Y36" i="3"/>
  <c r="Y35" i="3"/>
  <c r="Z35" i="3"/>
  <c r="AA35" i="3"/>
  <c r="Z34" i="3"/>
  <c r="AA34" i="3"/>
  <c r="Y34" i="3"/>
  <c r="Z33" i="3"/>
  <c r="AA33" i="3"/>
  <c r="Y33" i="3"/>
  <c r="Y32" i="3"/>
  <c r="AA32" i="3"/>
  <c r="Z32" i="3"/>
  <c r="AA31" i="3"/>
  <c r="Z31" i="3"/>
  <c r="Y31" i="3"/>
  <c r="Z30" i="3"/>
  <c r="Y30" i="3"/>
  <c r="AA30" i="3"/>
  <c r="Z29" i="3"/>
  <c r="AA29" i="3"/>
  <c r="Y29" i="3"/>
  <c r="Y28" i="3"/>
  <c r="Z28" i="3"/>
  <c r="AA28" i="3"/>
  <c r="AA27" i="3"/>
  <c r="Y27" i="3"/>
  <c r="Z27" i="3"/>
  <c r="AA26" i="3"/>
  <c r="A9" i="22"/>
  <c r="Y26" i="3"/>
  <c r="Z26" i="3"/>
  <c r="Y25" i="3"/>
  <c r="Z25" i="3"/>
  <c r="AA25" i="3"/>
  <c r="Y24" i="3"/>
  <c r="Z24" i="3"/>
  <c r="AA24" i="3"/>
  <c r="Z23" i="3"/>
  <c r="AA23" i="3"/>
  <c r="Y23" i="3"/>
  <c r="Y22" i="3"/>
  <c r="AA22" i="3"/>
  <c r="Z22" i="3"/>
  <c r="Y21" i="3"/>
  <c r="AA21" i="3"/>
  <c r="Z21" i="3"/>
  <c r="AA20" i="3"/>
  <c r="Y20" i="3"/>
  <c r="Z20" i="3"/>
  <c r="Z19" i="3"/>
  <c r="AA19" i="3"/>
  <c r="Y19" i="3"/>
  <c r="Y18" i="3"/>
  <c r="AA18" i="3"/>
  <c r="Z18" i="3"/>
  <c r="Y17" i="3"/>
  <c r="Z17" i="3"/>
  <c r="AA17" i="3"/>
  <c r="A8" i="22"/>
  <c r="Z16" i="3"/>
  <c r="AA16" i="3"/>
  <c r="Y16" i="3"/>
  <c r="AA15" i="3"/>
  <c r="Z15" i="3"/>
  <c r="Y15" i="3"/>
  <c r="A7" i="22"/>
  <c r="AA14" i="3"/>
  <c r="Y14" i="3"/>
  <c r="Z14" i="3"/>
  <c r="AA13" i="3"/>
  <c r="Y13" i="3"/>
  <c r="A6" i="22"/>
  <c r="Z13" i="3"/>
  <c r="Y12" i="3"/>
  <c r="Z12" i="3"/>
  <c r="AA12" i="3"/>
  <c r="Y11" i="3"/>
  <c r="A5" i="22"/>
  <c r="AA11" i="3"/>
  <c r="Z11" i="3"/>
  <c r="AA10" i="3"/>
  <c r="Z10" i="3"/>
  <c r="Y10" i="3"/>
  <c r="AA9" i="3"/>
  <c r="Y9" i="3"/>
  <c r="Z9" i="3"/>
  <c r="A4" i="22"/>
  <c r="Y8" i="3"/>
  <c r="AA8" i="3"/>
  <c r="Z8" i="3"/>
  <c r="A3" i="22"/>
  <c r="Y6" i="3"/>
  <c r="Z6" i="3"/>
  <c r="AA6" i="3"/>
  <c r="Z7" i="3"/>
  <c r="Y7" i="3"/>
  <c r="AA7" i="3"/>
  <c r="Y3" i="3"/>
  <c r="AA3" i="3"/>
  <c r="Z3" i="3"/>
  <c r="Z5" i="3"/>
  <c r="AA5" i="3"/>
  <c r="Y5" i="3"/>
  <c r="Y4" i="3"/>
  <c r="Z4" i="3"/>
  <c r="AA4" i="3"/>
  <c r="Y45" i="3" l="1"/>
  <c r="Z40" i="3"/>
  <c r="AA47" i="3"/>
  <c r="Y37" i="3"/>
  <c r="Y40" i="3"/>
  <c r="Z48" i="3"/>
  <c r="AA37" i="3"/>
  <c r="Y41" i="3"/>
  <c r="AA48" i="3"/>
  <c r="Z37" i="3"/>
  <c r="Z41" i="3"/>
  <c r="Y48" i="3"/>
  <c r="Y49" i="3"/>
  <c r="Z49" i="3"/>
  <c r="Z44" i="3"/>
  <c r="AA51" i="3"/>
  <c r="Y39" i="3"/>
  <c r="Y44" i="3"/>
  <c r="Z52" i="3"/>
  <c r="A12" i="22"/>
  <c r="A13" i="22"/>
  <c r="Y52" i="3"/>
  <c r="AA52" i="3"/>
  <c r="Y53" i="3"/>
  <c r="Y55" i="3"/>
  <c r="AA56" i="3"/>
  <c r="Z56" i="3"/>
  <c r="AA59" i="3"/>
  <c r="Z59" i="3"/>
  <c r="Y56" i="3"/>
  <c r="AA60" i="3"/>
  <c r="AA49" i="3"/>
  <c r="AA53" i="3"/>
  <c r="AA57" i="3"/>
  <c r="Z60" i="3"/>
  <c r="Y60" i="3"/>
  <c r="Z46" i="3"/>
  <c r="Z50" i="3"/>
  <c r="Z53" i="3"/>
  <c r="Z57" i="3"/>
  <c r="AA61" i="3"/>
  <c r="Y46" i="3"/>
  <c r="AA50" i="3"/>
  <c r="AA54" i="3"/>
  <c r="Y57" i="3"/>
  <c r="Z61" i="3"/>
  <c r="AA42" i="3"/>
  <c r="AA46" i="3"/>
  <c r="Y50" i="3"/>
  <c r="Z54" i="3"/>
  <c r="Y58" i="3"/>
  <c r="Y61" i="3"/>
  <c r="Y54" i="3"/>
  <c r="Z58" i="3"/>
  <c r="Z62" i="3"/>
  <c r="Z39" i="3"/>
  <c r="Y43" i="3"/>
  <c r="Y47" i="3"/>
  <c r="Y51" i="3"/>
  <c r="Z55" i="3"/>
  <c r="AA58" i="3"/>
  <c r="AA62" i="3"/>
  <c r="AA39" i="3"/>
  <c r="AA43" i="3"/>
  <c r="Z47" i="3"/>
  <c r="Z51" i="3"/>
  <c r="AA55" i="3"/>
  <c r="Y59" i="3"/>
  <c r="Y62" i="3"/>
  <c r="Z63" i="3"/>
  <c r="A14" i="22"/>
  <c r="Y63" i="3"/>
  <c r="AA63" i="3"/>
  <c r="A64" i="3"/>
  <c r="A65" i="3" l="1"/>
  <c r="Y64" i="3"/>
  <c r="AA64" i="3"/>
  <c r="Z64" i="3"/>
  <c r="Z65" i="3" l="1"/>
  <c r="Y65" i="3"/>
  <c r="A66" i="3"/>
  <c r="AA65" i="3"/>
  <c r="A67" i="3" l="1"/>
  <c r="AA66" i="3"/>
  <c r="Y66" i="3"/>
  <c r="Z66" i="3"/>
  <c r="A68" i="3" l="1"/>
  <c r="AA67" i="3"/>
  <c r="Z67" i="3"/>
  <c r="Y67" i="3"/>
  <c r="Y68" i="3" l="1"/>
  <c r="AA68" i="3"/>
  <c r="Z68" i="3"/>
  <c r="A69" i="3"/>
  <c r="A70" i="3" l="1"/>
  <c r="Y69" i="3"/>
  <c r="AA69" i="3"/>
  <c r="Z69" i="3"/>
  <c r="A71" i="3" l="1"/>
  <c r="Z70" i="3"/>
  <c r="AA70" i="3"/>
  <c r="Y70" i="3"/>
  <c r="A72" i="3" l="1"/>
  <c r="Y71" i="3"/>
  <c r="AA71" i="3"/>
  <c r="Z71" i="3"/>
  <c r="A73" i="3" l="1"/>
  <c r="Z72" i="3"/>
  <c r="Y72" i="3"/>
  <c r="AA72" i="3"/>
  <c r="A74" i="3" l="1"/>
  <c r="AA73" i="3"/>
  <c r="Z73" i="3"/>
  <c r="Y73" i="3"/>
  <c r="A75" i="3" l="1"/>
  <c r="AA74" i="3"/>
  <c r="Y74" i="3"/>
  <c r="Z74" i="3"/>
  <c r="A76" i="3" l="1"/>
  <c r="AA75" i="3"/>
  <c r="Y75" i="3"/>
  <c r="Z75" i="3"/>
  <c r="A77" i="3" l="1"/>
  <c r="Y76" i="3"/>
  <c r="AA76" i="3"/>
  <c r="Z76" i="3"/>
  <c r="A78" i="3" l="1"/>
  <c r="AA77" i="3"/>
  <c r="Z77" i="3"/>
  <c r="Y77" i="3"/>
  <c r="A79" i="3" l="1"/>
  <c r="AA78" i="3"/>
  <c r="Z78" i="3"/>
  <c r="Y78" i="3"/>
  <c r="A80" i="3" l="1"/>
  <c r="AA79" i="3"/>
  <c r="Z79" i="3"/>
  <c r="Y79" i="3"/>
  <c r="A81" i="3" l="1"/>
  <c r="Y80" i="3"/>
  <c r="Z80" i="3"/>
  <c r="AA80" i="3"/>
  <c r="A82" i="3" l="1"/>
  <c r="Y81" i="3"/>
  <c r="Z81" i="3"/>
  <c r="AA81" i="3"/>
  <c r="A83" i="3" l="1"/>
  <c r="Z82" i="3"/>
  <c r="AA82" i="3"/>
  <c r="Y82" i="3"/>
  <c r="A84" i="3" l="1"/>
  <c r="Y83" i="3"/>
  <c r="AA83" i="3"/>
  <c r="Z83" i="3"/>
  <c r="A85" i="3" l="1"/>
  <c r="AA84" i="3"/>
  <c r="Y84" i="3"/>
  <c r="Z84" i="3"/>
  <c r="A86" i="3" l="1"/>
  <c r="AA85" i="3"/>
  <c r="A15" i="22"/>
  <c r="Y85" i="3"/>
  <c r="Z85" i="3"/>
  <c r="A87" i="3" l="1"/>
  <c r="Z86" i="3"/>
  <c r="AA86" i="3"/>
  <c r="Y86" i="3"/>
  <c r="A88" i="3" l="1"/>
  <c r="Y87" i="3"/>
  <c r="AA87" i="3"/>
  <c r="Z87" i="3"/>
  <c r="A89" i="3" l="1"/>
  <c r="Y88" i="3"/>
  <c r="AA88" i="3"/>
  <c r="A16" i="22"/>
  <c r="Z88" i="3"/>
  <c r="A90" i="3" l="1"/>
  <c r="Y89" i="3"/>
  <c r="Z89" i="3"/>
  <c r="AA89" i="3"/>
  <c r="A91" i="3" l="1"/>
  <c r="Y90" i="3"/>
  <c r="Z90" i="3"/>
  <c r="AA90" i="3"/>
  <c r="A92" i="3" l="1"/>
  <c r="Y91" i="3"/>
  <c r="Z91" i="3"/>
  <c r="AA91" i="3"/>
  <c r="A93" i="3" l="1"/>
  <c r="Y92" i="3"/>
  <c r="AA92" i="3"/>
  <c r="Z92" i="3"/>
  <c r="A17" i="22"/>
  <c r="A94" i="3" l="1"/>
  <c r="AA93" i="3"/>
  <c r="Z93" i="3"/>
  <c r="Y93" i="3"/>
  <c r="A95" i="3" l="1"/>
  <c r="AA94" i="3"/>
  <c r="Y94" i="3"/>
  <c r="Z94" i="3"/>
  <c r="A96" i="3" l="1"/>
  <c r="AA95" i="3"/>
  <c r="Z95" i="3"/>
  <c r="Y95" i="3"/>
  <c r="A97" i="3" l="1"/>
  <c r="Y96" i="3"/>
  <c r="AA96" i="3"/>
  <c r="Z96" i="3"/>
  <c r="A98" i="3" l="1"/>
  <c r="AA97" i="3"/>
  <c r="Y97" i="3"/>
  <c r="Z97" i="3"/>
  <c r="A99" i="3" l="1"/>
  <c r="Z98" i="3"/>
  <c r="Y98" i="3"/>
  <c r="AA98" i="3"/>
  <c r="A100" i="3" l="1"/>
  <c r="Y99" i="3"/>
  <c r="Z99" i="3"/>
  <c r="AA99" i="3"/>
  <c r="A101" i="3" l="1"/>
  <c r="Y100" i="3"/>
  <c r="AA100" i="3"/>
  <c r="Z100" i="3"/>
  <c r="A102" i="3" l="1"/>
  <c r="A19" i="22"/>
  <c r="AA101" i="3"/>
  <c r="A18" i="22"/>
  <c r="Z101" i="3"/>
  <c r="Y101" i="3"/>
  <c r="A103" i="3" l="1"/>
  <c r="Y102" i="3"/>
  <c r="AA102" i="3"/>
  <c r="Z102" i="3"/>
  <c r="A104" i="3" l="1"/>
  <c r="Z103" i="3"/>
  <c r="Y103" i="3"/>
  <c r="AA103" i="3"/>
  <c r="A105" i="3" l="1"/>
  <c r="Y104" i="3"/>
  <c r="Z104" i="3"/>
  <c r="AA104" i="3"/>
  <c r="A106" i="3" l="1"/>
  <c r="Z105" i="3"/>
  <c r="AA105" i="3"/>
  <c r="Y105" i="3"/>
  <c r="A107" i="3" l="1"/>
  <c r="Y106" i="3"/>
  <c r="Z106" i="3"/>
  <c r="AA106" i="3"/>
  <c r="A108" i="3" l="1"/>
  <c r="Z107" i="3"/>
  <c r="AA107" i="3"/>
  <c r="Y107" i="3"/>
  <c r="A109" i="3" l="1"/>
  <c r="AA108" i="3"/>
  <c r="Z108" i="3"/>
  <c r="A20" i="22"/>
  <c r="Y108" i="3"/>
  <c r="A110" i="3" l="1"/>
  <c r="AA109" i="3"/>
  <c r="Z109" i="3"/>
  <c r="Y109" i="3"/>
  <c r="A111" i="3" l="1"/>
  <c r="A21" i="22"/>
  <c r="Y110" i="3"/>
  <c r="Z110" i="3"/>
  <c r="AA110" i="3"/>
  <c r="A112" i="3" l="1"/>
  <c r="Z111" i="3"/>
  <c r="AA111" i="3"/>
  <c r="Y111" i="3"/>
  <c r="A113" i="3" l="1"/>
  <c r="AA112" i="3"/>
  <c r="Z112" i="3"/>
  <c r="Y112" i="3"/>
  <c r="A114" i="3" l="1"/>
  <c r="Y113" i="3"/>
  <c r="Z113" i="3"/>
  <c r="AA113" i="3"/>
  <c r="A115" i="3" l="1"/>
  <c r="Z114" i="3"/>
  <c r="AA114" i="3"/>
  <c r="Y114" i="3"/>
  <c r="A116" i="3" l="1"/>
  <c r="A22" i="22"/>
  <c r="AA115" i="3"/>
  <c r="Y115" i="3"/>
  <c r="Z115" i="3"/>
  <c r="A117" i="3" l="1"/>
  <c r="Z116" i="3"/>
  <c r="AA116" i="3"/>
  <c r="Y116" i="3"/>
  <c r="A118" i="3" l="1"/>
  <c r="AA117" i="3"/>
  <c r="Y117" i="3"/>
  <c r="Z117" i="3"/>
  <c r="A119" i="3" l="1"/>
  <c r="Z118" i="3"/>
  <c r="Y118" i="3"/>
  <c r="A23" i="22"/>
  <c r="AA118" i="3"/>
  <c r="A120" i="3" l="1"/>
  <c r="AA119" i="3"/>
  <c r="Z119" i="3"/>
  <c r="Y119" i="3"/>
  <c r="A121" i="3" l="1"/>
  <c r="AA120" i="3"/>
  <c r="Y120" i="3"/>
  <c r="Z120" i="3"/>
  <c r="A122" i="3" l="1"/>
  <c r="A24" i="22"/>
  <c r="Z121" i="3"/>
  <c r="AA121" i="3"/>
  <c r="Y121" i="3"/>
  <c r="AA122" i="3" l="1"/>
  <c r="Z122" i="3"/>
  <c r="Y122" i="3"/>
  <c r="A123" i="3"/>
  <c r="A124" i="3" l="1"/>
  <c r="Y123" i="3"/>
  <c r="Z123" i="3"/>
  <c r="AA123" i="3"/>
  <c r="A125" i="3" l="1"/>
  <c r="Y124" i="3"/>
  <c r="A25" i="22"/>
  <c r="Z124" i="3"/>
  <c r="AA124" i="3"/>
  <c r="A126" i="3" l="1"/>
  <c r="Y125" i="3"/>
  <c r="AA125" i="3"/>
  <c r="Z125" i="3"/>
  <c r="A127" i="3" l="1"/>
  <c r="AA126" i="3"/>
  <c r="Y126" i="3"/>
  <c r="Z126" i="3"/>
  <c r="A128" i="3" l="1"/>
  <c r="Y127" i="3"/>
  <c r="AA127" i="3"/>
  <c r="Z127" i="3"/>
  <c r="A129" i="3" l="1"/>
  <c r="Y128" i="3"/>
  <c r="AA128" i="3"/>
  <c r="Z128" i="3"/>
  <c r="A130" i="3" l="1"/>
  <c r="AA129" i="3"/>
  <c r="Z129" i="3"/>
  <c r="Y129" i="3"/>
  <c r="A131" i="3" l="1"/>
  <c r="A26" i="22"/>
  <c r="Y130" i="3"/>
  <c r="Z130" i="3"/>
  <c r="AA130" i="3"/>
  <c r="A132" i="3" l="1"/>
  <c r="Z131" i="3"/>
  <c r="AA131" i="3"/>
  <c r="Y131" i="3"/>
  <c r="A133" i="3" l="1"/>
  <c r="AA132" i="3"/>
  <c r="Y132" i="3"/>
  <c r="Z132" i="3"/>
  <c r="A134" i="3" l="1"/>
  <c r="Y133" i="3"/>
  <c r="AA133" i="3"/>
  <c r="Z133" i="3"/>
  <c r="A135" i="3" l="1"/>
  <c r="Y134" i="3"/>
  <c r="AA134" i="3"/>
  <c r="Z134" i="3"/>
  <c r="A136" i="3" l="1"/>
  <c r="Z135" i="3"/>
  <c r="Y135" i="3"/>
  <c r="AA135" i="3"/>
  <c r="A137" i="3" l="1"/>
  <c r="AA136" i="3"/>
  <c r="Y136" i="3"/>
  <c r="Z136" i="3"/>
  <c r="A138" i="3" l="1"/>
  <c r="Y137" i="3"/>
  <c r="Z137" i="3"/>
  <c r="AA137" i="3"/>
  <c r="A139" i="3" l="1"/>
  <c r="Z138" i="3"/>
  <c r="AA138" i="3"/>
  <c r="Y138" i="3"/>
  <c r="A140" i="3" l="1"/>
  <c r="AA139" i="3"/>
  <c r="Y139" i="3"/>
  <c r="Z139" i="3"/>
  <c r="A141" i="3" l="1"/>
  <c r="Y140" i="3"/>
  <c r="Z140" i="3"/>
  <c r="AA140" i="3"/>
  <c r="A142" i="3" l="1"/>
  <c r="Y141" i="3"/>
  <c r="A27" i="22"/>
  <c r="AA141" i="3"/>
  <c r="Z141" i="3"/>
  <c r="A143" i="3" l="1"/>
  <c r="Y142" i="3"/>
  <c r="AA142" i="3"/>
  <c r="A28" i="22"/>
  <c r="Z142" i="3"/>
  <c r="A144" i="3" l="1"/>
  <c r="Z143" i="3"/>
  <c r="AA143" i="3"/>
  <c r="Y143" i="3"/>
  <c r="A145" i="3" l="1"/>
  <c r="Y144" i="3"/>
  <c r="Z144" i="3"/>
  <c r="AA144" i="3"/>
  <c r="A146" i="3" l="1"/>
  <c r="Y145" i="3"/>
  <c r="AA145" i="3"/>
  <c r="Z145" i="3"/>
  <c r="A147" i="3" l="1"/>
  <c r="Y146" i="3"/>
  <c r="AA146" i="3"/>
  <c r="Z146" i="3"/>
  <c r="A148" i="3" l="1"/>
  <c r="Y147" i="3"/>
  <c r="Z147" i="3"/>
  <c r="AA147" i="3"/>
  <c r="A149" i="3" l="1"/>
  <c r="Z148" i="3"/>
  <c r="AA148" i="3"/>
  <c r="Y148" i="3"/>
  <c r="A150" i="3" l="1"/>
  <c r="Y149" i="3"/>
  <c r="Z149" i="3"/>
  <c r="AA149" i="3"/>
  <c r="A151" i="3" l="1"/>
  <c r="AA150" i="3"/>
  <c r="Z150" i="3"/>
  <c r="Y150" i="3"/>
  <c r="A152" i="3" l="1"/>
  <c r="Y151" i="3"/>
  <c r="AA151" i="3"/>
  <c r="Z151" i="3"/>
  <c r="A153" i="3" l="1"/>
  <c r="AA152" i="3"/>
  <c r="Y152" i="3"/>
  <c r="Z152" i="3"/>
  <c r="A154" i="3" l="1"/>
  <c r="Z153" i="3"/>
  <c r="AA153" i="3"/>
  <c r="Y153" i="3"/>
  <c r="A155" i="3" l="1"/>
  <c r="A29" i="22"/>
  <c r="Y154" i="3"/>
  <c r="AA154" i="3"/>
  <c r="Z154" i="3"/>
  <c r="A156" i="3" l="1"/>
  <c r="AA155" i="3"/>
  <c r="Y155" i="3"/>
  <c r="A30" i="22"/>
  <c r="Z155" i="3"/>
  <c r="A157" i="3" l="1"/>
  <c r="Z156" i="3"/>
  <c r="AA156" i="3"/>
  <c r="Y156" i="3"/>
  <c r="A158" i="3" l="1"/>
  <c r="A31" i="22"/>
  <c r="Y157" i="3"/>
  <c r="AA157" i="3"/>
  <c r="Z157" i="3"/>
  <c r="A159" i="3" l="1"/>
  <c r="Y158" i="3"/>
  <c r="Z158" i="3"/>
  <c r="AA158" i="3"/>
  <c r="A160" i="3" l="1"/>
  <c r="Y159" i="3"/>
  <c r="AA159" i="3"/>
  <c r="Z159" i="3"/>
  <c r="A161" i="3" l="1"/>
  <c r="AA160" i="3"/>
  <c r="Y160" i="3"/>
  <c r="Z160" i="3"/>
  <c r="A32" i="22"/>
  <c r="A162" i="3" l="1"/>
  <c r="AA161" i="3"/>
  <c r="Z161" i="3"/>
  <c r="Y161" i="3"/>
  <c r="A163" i="3" l="1"/>
  <c r="Y162" i="3"/>
  <c r="Z162" i="3"/>
  <c r="AA162" i="3"/>
  <c r="A164" i="3" l="1"/>
  <c r="Z163" i="3"/>
  <c r="AA163" i="3"/>
  <c r="Y163" i="3"/>
  <c r="A33" i="22"/>
  <c r="A165" i="3" l="1"/>
  <c r="Z164" i="3"/>
  <c r="AA164" i="3"/>
  <c r="Y164" i="3"/>
  <c r="A166" i="3" l="1"/>
  <c r="AA165" i="3"/>
  <c r="Z165" i="3"/>
  <c r="Y165" i="3"/>
  <c r="A34" i="22"/>
  <c r="A167" i="3" l="1"/>
  <c r="Y166" i="3"/>
  <c r="Z166" i="3"/>
  <c r="AA166" i="3"/>
  <c r="A168" i="3" l="1"/>
  <c r="Z167" i="3"/>
  <c r="AA167" i="3"/>
  <c r="Y167" i="3"/>
  <c r="A169" i="3" l="1"/>
  <c r="Z168" i="3"/>
  <c r="AA168" i="3"/>
  <c r="Y168" i="3"/>
  <c r="A170" i="3" l="1"/>
  <c r="AA169" i="3"/>
  <c r="Y169" i="3"/>
  <c r="Z169" i="3"/>
  <c r="A171" i="3" l="1"/>
  <c r="Z170" i="3"/>
  <c r="AA170" i="3"/>
  <c r="Y170" i="3"/>
  <c r="A172" i="3" l="1"/>
  <c r="Y171" i="3"/>
  <c r="AA171" i="3"/>
  <c r="Z171" i="3"/>
  <c r="A173" i="3" l="1"/>
  <c r="AA172" i="3"/>
  <c r="Z172" i="3"/>
  <c r="A35" i="22"/>
  <c r="Y172" i="3"/>
  <c r="A174" i="3" l="1"/>
  <c r="AA173" i="3"/>
  <c r="Z173" i="3"/>
  <c r="Y173" i="3"/>
  <c r="A175" i="3" l="1"/>
  <c r="A36" i="22"/>
  <c r="AA174" i="3"/>
  <c r="Z174" i="3"/>
  <c r="Y174" i="3"/>
  <c r="A176" i="3" l="1"/>
  <c r="AA175" i="3"/>
  <c r="Y175" i="3"/>
  <c r="Z175" i="3"/>
  <c r="A177" i="3" l="1"/>
  <c r="Z176" i="3"/>
  <c r="Y176" i="3"/>
  <c r="AA176" i="3"/>
  <c r="A178" i="3" l="1"/>
  <c r="Z177" i="3"/>
  <c r="AA177" i="3"/>
  <c r="Y177" i="3"/>
  <c r="A179" i="3" l="1"/>
  <c r="Z178" i="3"/>
  <c r="AA178" i="3"/>
  <c r="Y178" i="3"/>
  <c r="A180" i="3" l="1"/>
  <c r="Z179" i="3"/>
  <c r="Y179" i="3"/>
  <c r="AA179" i="3"/>
  <c r="A181" i="3" l="1"/>
  <c r="Z180" i="3"/>
  <c r="AA180" i="3"/>
  <c r="Y180" i="3"/>
  <c r="A182" i="3" l="1"/>
  <c r="AA181" i="3"/>
  <c r="A37" i="22"/>
  <c r="Z181" i="3"/>
  <c r="Y181" i="3"/>
  <c r="A183" i="3" l="1"/>
  <c r="Y182" i="3"/>
  <c r="AA182" i="3"/>
  <c r="Z182" i="3"/>
  <c r="A184" i="3" l="1"/>
  <c r="Y183" i="3"/>
  <c r="Z183" i="3"/>
  <c r="AA183" i="3"/>
  <c r="A185" i="3" l="1"/>
  <c r="AA184" i="3"/>
  <c r="Z184" i="3"/>
  <c r="Y184" i="3"/>
  <c r="A186" i="3" l="1"/>
  <c r="AA185" i="3"/>
  <c r="Z185" i="3"/>
  <c r="Y185" i="3"/>
  <c r="Y186" i="3" l="1"/>
  <c r="Z186" i="3"/>
  <c r="AA186" i="3"/>
  <c r="A187" i="3"/>
  <c r="A188" i="3" l="1"/>
  <c r="AA187" i="3"/>
  <c r="Z187" i="3"/>
  <c r="Y187" i="3"/>
  <c r="A189" i="3" l="1"/>
  <c r="AA188" i="3"/>
  <c r="Z188" i="3"/>
  <c r="Y188" i="3"/>
  <c r="A190" i="3" l="1"/>
  <c r="Z189" i="3"/>
  <c r="Y189" i="3"/>
  <c r="AA189" i="3"/>
  <c r="A191" i="3" l="1"/>
  <c r="AA190" i="3"/>
  <c r="Y190" i="3"/>
  <c r="Z190" i="3"/>
  <c r="A192" i="3" l="1"/>
  <c r="AA191" i="3"/>
  <c r="Z191" i="3"/>
  <c r="Y191" i="3"/>
  <c r="A193" i="3" l="1"/>
  <c r="Y192" i="3"/>
  <c r="AA192" i="3"/>
  <c r="Z192" i="3"/>
  <c r="A194" i="3" l="1"/>
  <c r="Z193" i="3"/>
  <c r="AA193" i="3"/>
  <c r="Y193" i="3"/>
  <c r="A195" i="3" l="1"/>
  <c r="Z194" i="3"/>
  <c r="AA194" i="3"/>
  <c r="Y194" i="3"/>
  <c r="A196" i="3" l="1"/>
  <c r="Y195" i="3"/>
  <c r="Z195" i="3"/>
  <c r="AA195" i="3"/>
  <c r="A197" i="3" l="1"/>
  <c r="Y196" i="3"/>
  <c r="Z196" i="3"/>
  <c r="AA196" i="3"/>
  <c r="A198" i="3" l="1"/>
  <c r="Y197" i="3"/>
  <c r="Z197" i="3"/>
  <c r="AA197" i="3"/>
  <c r="A199" i="3" l="1"/>
  <c r="AA198" i="3"/>
  <c r="Y198" i="3"/>
  <c r="Z198" i="3"/>
  <c r="A200" i="3" l="1"/>
  <c r="Z199" i="3"/>
  <c r="AA199" i="3"/>
  <c r="Y199" i="3"/>
  <c r="A201" i="3" l="1"/>
  <c r="Z200" i="3"/>
  <c r="AA200" i="3"/>
  <c r="Y200" i="3"/>
  <c r="A202" i="3" l="1"/>
  <c r="AA201" i="3"/>
  <c r="Z201" i="3"/>
  <c r="Y201" i="3"/>
  <c r="A38" i="22"/>
  <c r="A203" i="3" l="1"/>
  <c r="Z202" i="3"/>
  <c r="AA202" i="3"/>
  <c r="Y202" i="3"/>
  <c r="A204" i="3" l="1"/>
  <c r="Y203" i="3"/>
  <c r="Z203" i="3"/>
  <c r="AA203" i="3"/>
  <c r="A205" i="3" l="1"/>
  <c r="A39" i="22"/>
  <c r="Y204" i="3"/>
  <c r="AA204" i="3"/>
  <c r="Z204" i="3"/>
  <c r="A206" i="3" l="1"/>
  <c r="AA205" i="3"/>
  <c r="Z205" i="3"/>
  <c r="Y205" i="3"/>
  <c r="A207" i="3" l="1"/>
  <c r="AA206" i="3"/>
  <c r="Z206" i="3"/>
  <c r="Y206" i="3"/>
  <c r="A208" i="3" l="1"/>
  <c r="Z207" i="3"/>
  <c r="Y207" i="3"/>
  <c r="AA207" i="3"/>
  <c r="A209" i="3" l="1"/>
  <c r="AA208" i="3"/>
  <c r="Z208" i="3"/>
  <c r="Y208" i="3"/>
  <c r="A210" i="3" l="1"/>
  <c r="Z209" i="3"/>
  <c r="AA209" i="3"/>
  <c r="Y209" i="3"/>
  <c r="A211" i="3" l="1"/>
  <c r="AA210" i="3"/>
  <c r="Y210" i="3"/>
  <c r="Z210" i="3"/>
  <c r="A212" i="3" l="1"/>
  <c r="Z211" i="3"/>
  <c r="Y211" i="3"/>
  <c r="AA211" i="3"/>
  <c r="A213" i="3" l="1"/>
  <c r="AA212" i="3"/>
  <c r="Y212" i="3"/>
  <c r="Z212" i="3"/>
  <c r="A214" i="3" l="1"/>
  <c r="Z213" i="3"/>
  <c r="AA213" i="3"/>
  <c r="Y213" i="3"/>
  <c r="A215" i="3" l="1"/>
  <c r="Y214" i="3"/>
  <c r="Z214" i="3"/>
  <c r="AA214" i="3"/>
  <c r="A216" i="3" l="1"/>
  <c r="Z215" i="3"/>
  <c r="Y215" i="3"/>
  <c r="AA215" i="3"/>
  <c r="A217" i="3" l="1"/>
  <c r="AA216" i="3"/>
  <c r="Z216" i="3"/>
  <c r="Y216" i="3"/>
  <c r="A218" i="3" l="1"/>
  <c r="Z217" i="3"/>
  <c r="Y217" i="3"/>
  <c r="AA217" i="3"/>
  <c r="A219" i="3" l="1"/>
  <c r="Y218" i="3"/>
  <c r="Z218" i="3"/>
  <c r="AA218" i="3"/>
  <c r="A40" i="22"/>
  <c r="A220" i="3" l="1"/>
  <c r="AA219" i="3"/>
  <c r="Z219" i="3"/>
  <c r="Y219" i="3"/>
  <c r="A221" i="3" l="1"/>
  <c r="AA220" i="3"/>
  <c r="Y220" i="3"/>
  <c r="Z220" i="3"/>
  <c r="A222" i="3" l="1"/>
  <c r="AA221" i="3"/>
  <c r="Z221" i="3"/>
  <c r="Y221" i="3"/>
  <c r="A41" i="22"/>
  <c r="A223" i="3" l="1"/>
  <c r="Y222" i="3"/>
  <c r="AA222" i="3"/>
  <c r="Z222" i="3"/>
  <c r="A224" i="3" l="1"/>
  <c r="Z223" i="3"/>
  <c r="Y223" i="3"/>
  <c r="AA223" i="3"/>
  <c r="A225" i="3" l="1"/>
  <c r="Y224" i="3"/>
  <c r="AA224" i="3"/>
  <c r="Z224" i="3"/>
  <c r="A226" i="3" l="1"/>
  <c r="Z225" i="3"/>
  <c r="Y225" i="3"/>
  <c r="AA225" i="3"/>
  <c r="A227" i="3" l="1"/>
  <c r="AA226" i="3"/>
  <c r="A42" i="22"/>
  <c r="Z226" i="3"/>
  <c r="Y226" i="3"/>
  <c r="A228" i="3" l="1"/>
  <c r="Y227" i="3"/>
  <c r="Z227" i="3"/>
  <c r="AA227" i="3"/>
  <c r="A229" i="3" l="1"/>
  <c r="AA228" i="3"/>
  <c r="Z228" i="3"/>
  <c r="Y228" i="3"/>
  <c r="A230" i="3" l="1"/>
  <c r="A43" i="22"/>
  <c r="Z229" i="3"/>
  <c r="Y229" i="3"/>
  <c r="AA229" i="3"/>
  <c r="A231" i="3" l="1"/>
  <c r="Y230" i="3"/>
  <c r="AA230" i="3"/>
  <c r="Z230" i="3"/>
  <c r="A232" i="3" l="1"/>
  <c r="Y231" i="3"/>
  <c r="AA231" i="3"/>
  <c r="Z231" i="3"/>
  <c r="A233" i="3" l="1"/>
  <c r="Z232" i="3"/>
  <c r="AA232" i="3"/>
  <c r="Y232" i="3"/>
  <c r="A234" i="3" l="1"/>
  <c r="Y233" i="3"/>
  <c r="Z233" i="3"/>
  <c r="AA233" i="3"/>
  <c r="A235" i="3" l="1"/>
  <c r="AA234" i="3"/>
  <c r="Z234" i="3"/>
  <c r="Y234" i="3"/>
  <c r="A236" i="3" l="1"/>
  <c r="Y235" i="3"/>
  <c r="AA235" i="3"/>
  <c r="Z235" i="3"/>
  <c r="A237" i="3" l="1"/>
  <c r="Z236" i="3"/>
  <c r="AA236" i="3"/>
  <c r="Y236" i="3"/>
  <c r="A238" i="3" l="1"/>
  <c r="AA237" i="3"/>
  <c r="Z237" i="3"/>
  <c r="Y237" i="3"/>
  <c r="A239" i="3" l="1"/>
  <c r="AA238" i="3"/>
  <c r="Z238" i="3"/>
  <c r="Y238" i="3"/>
  <c r="A240" i="3" l="1"/>
  <c r="Y239" i="3"/>
  <c r="Z239" i="3"/>
  <c r="AA239" i="3"/>
  <c r="A241" i="3" l="1"/>
  <c r="AA240" i="3"/>
  <c r="Z240" i="3"/>
  <c r="Y240" i="3"/>
  <c r="A242" i="3" l="1"/>
  <c r="Y241" i="3"/>
  <c r="AA241" i="3"/>
  <c r="Z241" i="3"/>
  <c r="A243" i="3" l="1"/>
  <c r="A44" i="22"/>
  <c r="Z242" i="3"/>
  <c r="AA242" i="3"/>
  <c r="Y242" i="3"/>
  <c r="A244" i="3" l="1"/>
  <c r="AA243" i="3"/>
  <c r="Y243" i="3"/>
  <c r="Z243" i="3"/>
  <c r="A245" i="3" l="1"/>
  <c r="Z244" i="3"/>
  <c r="AA244" i="3"/>
  <c r="Y244" i="3"/>
  <c r="A246" i="3" l="1"/>
  <c r="AA245" i="3"/>
  <c r="Y245" i="3"/>
  <c r="Z245" i="3"/>
  <c r="A247" i="3" l="1"/>
  <c r="AA246" i="3"/>
  <c r="Y246" i="3"/>
  <c r="Z246" i="3"/>
  <c r="A248" i="3" l="1"/>
  <c r="Y247" i="3"/>
  <c r="Z247" i="3"/>
  <c r="AA247" i="3"/>
  <c r="A249" i="3" l="1"/>
  <c r="Z248" i="3"/>
  <c r="Y248" i="3"/>
  <c r="AA248" i="3"/>
  <c r="A250" i="3" l="1"/>
  <c r="A45" i="22"/>
  <c r="AA249" i="3"/>
  <c r="Z249" i="3"/>
  <c r="Y249" i="3"/>
  <c r="A251" i="3" l="1"/>
  <c r="AA250" i="3"/>
  <c r="Y250" i="3"/>
  <c r="Z250" i="3"/>
  <c r="A252" i="3" l="1"/>
  <c r="AA251" i="3"/>
  <c r="Y251" i="3"/>
  <c r="Z251" i="3"/>
  <c r="A253" i="3" l="1"/>
  <c r="Y252" i="3"/>
  <c r="AA252" i="3"/>
  <c r="Z252" i="3"/>
  <c r="A254" i="3" l="1"/>
  <c r="Y253" i="3"/>
  <c r="Z253" i="3"/>
  <c r="AA253" i="3"/>
  <c r="A255" i="3" l="1"/>
  <c r="AA254" i="3"/>
  <c r="Z254" i="3"/>
  <c r="A46" i="22"/>
  <c r="Y254" i="3"/>
  <c r="A256" i="3" l="1"/>
  <c r="Z255" i="3"/>
  <c r="Y255" i="3"/>
  <c r="AA255" i="3"/>
  <c r="A257" i="3" l="1"/>
  <c r="AA256" i="3"/>
  <c r="Y256" i="3"/>
  <c r="Z256" i="3"/>
  <c r="A258" i="3" l="1"/>
  <c r="Z257" i="3"/>
  <c r="Y257" i="3"/>
  <c r="AA257" i="3"/>
  <c r="A259" i="3" l="1"/>
  <c r="Y258" i="3"/>
  <c r="AA258" i="3"/>
  <c r="Z258" i="3"/>
  <c r="A260" i="3" l="1"/>
  <c r="Z259" i="3"/>
  <c r="Y259" i="3"/>
  <c r="AA259" i="3"/>
  <c r="A261" i="3" l="1"/>
  <c r="Y260" i="3"/>
  <c r="AA260" i="3"/>
  <c r="Z260" i="3"/>
  <c r="A262" i="3" l="1"/>
  <c r="Z261" i="3"/>
  <c r="Y261" i="3"/>
  <c r="AA261" i="3"/>
  <c r="A263" i="3" l="1"/>
  <c r="AA262" i="3"/>
  <c r="Y262" i="3"/>
  <c r="Z262" i="3"/>
  <c r="A264" i="3" l="1"/>
  <c r="Z263" i="3"/>
  <c r="Y263" i="3"/>
  <c r="AA263" i="3"/>
  <c r="A265" i="3" l="1"/>
  <c r="AA264" i="3"/>
  <c r="Z264" i="3"/>
  <c r="Y264" i="3"/>
  <c r="A266" i="3" l="1"/>
  <c r="Y265" i="3"/>
  <c r="Z265" i="3"/>
  <c r="AA265" i="3"/>
  <c r="A267" i="3" l="1"/>
  <c r="Y266" i="3"/>
  <c r="AA266" i="3"/>
  <c r="Z266" i="3"/>
  <c r="A268" i="3" l="1"/>
  <c r="AA267" i="3"/>
  <c r="Y267" i="3"/>
  <c r="Z267" i="3"/>
  <c r="A269" i="3" l="1"/>
  <c r="Z268" i="3"/>
  <c r="Y268" i="3"/>
  <c r="AA268" i="3"/>
  <c r="A270" i="3" l="1"/>
  <c r="Z269" i="3"/>
  <c r="Y269" i="3"/>
  <c r="AA269" i="3"/>
  <c r="A271" i="3" l="1"/>
  <c r="AA270" i="3"/>
  <c r="Y270" i="3"/>
  <c r="Z270" i="3"/>
  <c r="Y271" i="3" l="1"/>
  <c r="A272" i="3"/>
  <c r="AA271" i="3"/>
  <c r="Z271" i="3"/>
  <c r="A273" i="3" l="1"/>
  <c r="Y272" i="3"/>
  <c r="Z272" i="3"/>
  <c r="AA272" i="3"/>
  <c r="A274" i="3" l="1"/>
  <c r="AA273" i="3"/>
  <c r="Y273" i="3"/>
  <c r="Z273" i="3"/>
  <c r="A275" i="3" l="1"/>
  <c r="Y274" i="3"/>
  <c r="Z274" i="3"/>
  <c r="AA274" i="3"/>
  <c r="A276" i="3" l="1"/>
  <c r="Z275" i="3"/>
  <c r="Y275" i="3"/>
  <c r="AA275" i="3"/>
  <c r="A277" i="3" l="1"/>
  <c r="Y276" i="3"/>
  <c r="AA276" i="3"/>
  <c r="Z276" i="3"/>
  <c r="A278" i="3" l="1"/>
  <c r="Z277" i="3"/>
  <c r="Y277" i="3"/>
  <c r="AA277" i="3"/>
  <c r="A279" i="3" l="1"/>
  <c r="Y278" i="3"/>
  <c r="AA278" i="3"/>
  <c r="Z278" i="3"/>
  <c r="A280" i="3" l="1"/>
  <c r="Y279" i="3"/>
  <c r="AA279" i="3"/>
  <c r="Z279" i="3"/>
  <c r="A281" i="3" l="1"/>
  <c r="AA280" i="3"/>
  <c r="Y280" i="3"/>
  <c r="Z280" i="3"/>
  <c r="A282" i="3" l="1"/>
  <c r="AA281" i="3"/>
  <c r="Z281" i="3"/>
  <c r="A47" i="22"/>
  <c r="Y281" i="3"/>
  <c r="A283" i="3" l="1"/>
  <c r="Z282" i="3"/>
  <c r="Y282" i="3"/>
  <c r="AA282" i="3"/>
  <c r="A284" i="3" l="1"/>
  <c r="AA283" i="3"/>
  <c r="Y283" i="3"/>
  <c r="Z283" i="3"/>
  <c r="A285" i="3" l="1"/>
  <c r="Y284" i="3"/>
  <c r="AA284" i="3"/>
  <c r="Z284" i="3"/>
  <c r="A286" i="3" l="1"/>
  <c r="Z285" i="3"/>
  <c r="AA285" i="3"/>
  <c r="Y285" i="3"/>
  <c r="A287" i="3" l="1"/>
  <c r="Y286" i="3"/>
  <c r="AA286" i="3"/>
  <c r="Z286" i="3"/>
  <c r="A288" i="3" l="1"/>
  <c r="AA287" i="3"/>
  <c r="Y287" i="3"/>
  <c r="Z287" i="3"/>
  <c r="A289" i="3" l="1"/>
  <c r="Y288" i="3"/>
  <c r="AA288" i="3"/>
  <c r="Z288" i="3"/>
  <c r="A290" i="3" l="1"/>
  <c r="Z289" i="3"/>
  <c r="AA289" i="3"/>
  <c r="Y289" i="3"/>
  <c r="A291" i="3" l="1"/>
  <c r="A48" i="22"/>
  <c r="Z290" i="3"/>
  <c r="AA290" i="3"/>
  <c r="Y290" i="3"/>
  <c r="A292" i="3" l="1"/>
  <c r="AA291" i="3"/>
  <c r="A49" i="22"/>
  <c r="Z291" i="3"/>
  <c r="Y291" i="3"/>
  <c r="A293" i="3" l="1"/>
  <c r="Z292" i="3"/>
  <c r="AA292" i="3"/>
  <c r="Y292" i="3"/>
  <c r="AA293" i="3" l="1"/>
  <c r="Z293" i="3"/>
  <c r="Y293" i="3"/>
  <c r="A294" i="3"/>
  <c r="A295" i="3" l="1"/>
  <c r="Z294" i="3"/>
  <c r="Y294" i="3"/>
  <c r="AA294" i="3"/>
  <c r="A296" i="3" l="1"/>
  <c r="Z295" i="3"/>
  <c r="AA295" i="3"/>
  <c r="Y295" i="3"/>
  <c r="A297" i="3" l="1"/>
  <c r="Y296" i="3"/>
  <c r="AA296" i="3"/>
  <c r="Z296" i="3"/>
  <c r="A298" i="3" l="1"/>
  <c r="AA297" i="3"/>
  <c r="Y297" i="3"/>
  <c r="Z297" i="3"/>
  <c r="A299" i="3" l="1"/>
  <c r="Y298" i="3"/>
  <c r="AA298" i="3"/>
  <c r="Z298" i="3"/>
  <c r="A300" i="3" l="1"/>
  <c r="AA299" i="3"/>
  <c r="Z299" i="3"/>
  <c r="A50" i="22"/>
  <c r="Y299" i="3"/>
  <c r="A301" i="3" l="1"/>
  <c r="AA300" i="3"/>
  <c r="Z300" i="3"/>
  <c r="Y300" i="3"/>
  <c r="A302" i="3" l="1"/>
  <c r="AA301" i="3"/>
  <c r="Y301" i="3"/>
  <c r="Z301" i="3"/>
  <c r="A303" i="3" l="1"/>
  <c r="AA302" i="3"/>
  <c r="Z302" i="3"/>
  <c r="Y302" i="3"/>
  <c r="A304" i="3" l="1"/>
  <c r="Z303" i="3"/>
  <c r="AA303" i="3"/>
  <c r="Y303" i="3"/>
  <c r="A305" i="3" l="1"/>
  <c r="Z304" i="3"/>
  <c r="AA304" i="3"/>
  <c r="Y304" i="3"/>
  <c r="A306" i="3" l="1"/>
  <c r="Z305" i="3"/>
  <c r="AA305" i="3"/>
  <c r="Y305" i="3"/>
  <c r="A307" i="3" l="1"/>
  <c r="Y306" i="3"/>
  <c r="AA306" i="3"/>
  <c r="Z306" i="3"/>
  <c r="A308" i="3" l="1"/>
  <c r="Y307" i="3"/>
  <c r="Z307" i="3"/>
  <c r="AA307" i="3"/>
  <c r="A309" i="3" l="1"/>
  <c r="AA308" i="3"/>
  <c r="Y308" i="3"/>
  <c r="Z308" i="3"/>
  <c r="A310" i="3" l="1"/>
  <c r="Z309" i="3"/>
  <c r="Y309" i="3"/>
  <c r="AA309" i="3"/>
  <c r="A51" i="22"/>
  <c r="A311" i="3" l="1"/>
  <c r="AA310" i="3"/>
  <c r="Y310" i="3"/>
  <c r="Z310" i="3"/>
  <c r="A312" i="3" l="1"/>
  <c r="Y311" i="3"/>
  <c r="AA311" i="3"/>
  <c r="Z311" i="3"/>
  <c r="A313" i="3" l="1"/>
  <c r="AA312" i="3"/>
  <c r="Z312" i="3"/>
  <c r="Y312" i="3"/>
  <c r="A314" i="3" l="1"/>
  <c r="Y313" i="3"/>
  <c r="Z313" i="3"/>
  <c r="AA313" i="3"/>
  <c r="A315" i="3" l="1"/>
  <c r="Y314" i="3"/>
  <c r="Z314" i="3"/>
  <c r="AA314" i="3"/>
  <c r="A316" i="3" l="1"/>
  <c r="AA315" i="3"/>
  <c r="Y315" i="3"/>
  <c r="Z315" i="3"/>
  <c r="A317" i="3" l="1"/>
  <c r="Z316" i="3"/>
  <c r="Y316" i="3"/>
  <c r="AA316" i="3"/>
  <c r="A318" i="3" l="1"/>
  <c r="Y317" i="3"/>
  <c r="AA317" i="3"/>
  <c r="A52" i="22"/>
  <c r="Z317" i="3"/>
  <c r="A319" i="3" l="1"/>
  <c r="Z318" i="3"/>
  <c r="Y318" i="3"/>
  <c r="AA318" i="3"/>
  <c r="A320" i="3" l="1"/>
  <c r="Z319" i="3"/>
  <c r="Y319" i="3"/>
  <c r="AA319" i="3"/>
  <c r="A321" i="3" l="1"/>
  <c r="Y320" i="3"/>
  <c r="AA320" i="3"/>
  <c r="Z320" i="3"/>
  <c r="A322" i="3" l="1"/>
  <c r="Z321" i="3"/>
  <c r="AA321" i="3"/>
  <c r="Y321" i="3"/>
  <c r="A323" i="3" l="1"/>
  <c r="AA322" i="3"/>
  <c r="Y322" i="3"/>
  <c r="Z322" i="3"/>
  <c r="A324" i="3" l="1"/>
  <c r="Y323" i="3"/>
  <c r="AA323" i="3"/>
  <c r="Z323" i="3"/>
  <c r="A325" i="3" l="1"/>
  <c r="AA324" i="3"/>
  <c r="Y324" i="3"/>
  <c r="A53" i="22"/>
  <c r="Z324" i="3"/>
  <c r="A326" i="3" l="1"/>
  <c r="Y325" i="3"/>
  <c r="AA325" i="3"/>
  <c r="Z325" i="3"/>
  <c r="A327" i="3" l="1"/>
  <c r="Y326" i="3"/>
  <c r="Z326" i="3"/>
  <c r="AA326" i="3"/>
  <c r="A328" i="3" l="1"/>
  <c r="Z327" i="3"/>
  <c r="AA327" i="3"/>
  <c r="Y327" i="3"/>
  <c r="A329" i="3" l="1"/>
  <c r="Y328" i="3"/>
  <c r="Z328" i="3"/>
  <c r="AA328" i="3"/>
  <c r="A330" i="3" l="1"/>
  <c r="AA329" i="3"/>
  <c r="Z329" i="3"/>
  <c r="Y329" i="3"/>
  <c r="A331" i="3" l="1"/>
  <c r="AA330" i="3"/>
  <c r="Z330" i="3"/>
  <c r="A54" i="22"/>
  <c r="Y330" i="3"/>
  <c r="A332" i="3" l="1"/>
  <c r="AA331" i="3"/>
  <c r="Z331" i="3"/>
  <c r="Y331" i="3"/>
  <c r="A333" i="3" l="1"/>
  <c r="Y332" i="3"/>
  <c r="Z332" i="3"/>
  <c r="AA332" i="3"/>
  <c r="A334" i="3" l="1"/>
  <c r="Y333" i="3"/>
  <c r="A55" i="22"/>
  <c r="Z333" i="3"/>
  <c r="AA333" i="3"/>
  <c r="A335" i="3" l="1"/>
  <c r="AA334" i="3"/>
  <c r="Y334" i="3"/>
  <c r="Z334" i="3"/>
  <c r="A336" i="3" l="1"/>
  <c r="Y335" i="3"/>
  <c r="Z335" i="3"/>
  <c r="AA335" i="3"/>
  <c r="A337" i="3" l="1"/>
  <c r="Y336" i="3"/>
  <c r="AA336" i="3"/>
  <c r="Z336" i="3"/>
  <c r="A338" i="3" l="1"/>
  <c r="Z337" i="3"/>
  <c r="Y337" i="3"/>
  <c r="AA337" i="3"/>
  <c r="A339" i="3" l="1"/>
  <c r="Z338" i="3"/>
  <c r="Y338" i="3"/>
  <c r="AA338" i="3"/>
  <c r="A340" i="3" l="1"/>
  <c r="Z339" i="3"/>
  <c r="Y339" i="3"/>
  <c r="AA339" i="3"/>
  <c r="A341" i="3" l="1"/>
  <c r="Z340" i="3"/>
  <c r="AA340" i="3"/>
  <c r="Y340" i="3"/>
  <c r="A342" i="3" l="1"/>
  <c r="AA341" i="3"/>
  <c r="Z341" i="3"/>
  <c r="Y341" i="3"/>
  <c r="A343" i="3" l="1"/>
  <c r="AA342" i="3"/>
  <c r="Y342" i="3"/>
  <c r="Z342" i="3"/>
  <c r="A344" i="3" l="1"/>
  <c r="Z343" i="3"/>
  <c r="AA343" i="3"/>
  <c r="Y343" i="3"/>
  <c r="A345" i="3" l="1"/>
  <c r="AA344" i="3"/>
  <c r="Y344" i="3"/>
  <c r="Z344" i="3"/>
  <c r="A346" i="3" l="1"/>
  <c r="Z345" i="3"/>
  <c r="A56" i="22"/>
  <c r="Y345" i="3"/>
  <c r="AA345" i="3"/>
  <c r="A347" i="3" l="1"/>
  <c r="AA346" i="3"/>
  <c r="Y346" i="3"/>
  <c r="Z346" i="3"/>
  <c r="A348" i="3" l="1"/>
  <c r="Y347" i="3"/>
  <c r="Z347" i="3"/>
  <c r="AA347" i="3"/>
  <c r="A349" i="3" l="1"/>
  <c r="Z348" i="3"/>
  <c r="AA348" i="3"/>
  <c r="Y348" i="3"/>
  <c r="A350" i="3" l="1"/>
  <c r="Z349" i="3"/>
  <c r="AA349" i="3"/>
  <c r="Y349" i="3"/>
  <c r="A351" i="3" l="1"/>
  <c r="Z350" i="3"/>
  <c r="Y350" i="3"/>
  <c r="A57" i="22"/>
  <c r="AA350" i="3"/>
  <c r="A352" i="3" l="1"/>
  <c r="Y351" i="3"/>
  <c r="Z351" i="3"/>
  <c r="AA351" i="3"/>
  <c r="A353" i="3" l="1"/>
  <c r="AA352" i="3"/>
  <c r="Y352" i="3"/>
  <c r="Z352" i="3"/>
  <c r="A354" i="3" l="1"/>
  <c r="Y353" i="3"/>
  <c r="Z353" i="3"/>
  <c r="AA353" i="3"/>
  <c r="A355" i="3" l="1"/>
  <c r="Z354" i="3"/>
  <c r="Y354" i="3"/>
  <c r="AA354" i="3"/>
  <c r="A356" i="3" l="1"/>
  <c r="AA355" i="3"/>
  <c r="Z355" i="3"/>
  <c r="Y355" i="3"/>
  <c r="A357" i="3" l="1"/>
  <c r="Z356" i="3"/>
  <c r="AA356" i="3"/>
  <c r="Y356" i="3"/>
  <c r="A358" i="3" l="1"/>
  <c r="Y357" i="3"/>
  <c r="Z357" i="3"/>
  <c r="AA357" i="3"/>
  <c r="A359" i="3" l="1"/>
  <c r="AA358" i="3"/>
  <c r="Y358" i="3"/>
  <c r="Z358" i="3"/>
  <c r="A360" i="3" l="1"/>
  <c r="AA359" i="3"/>
  <c r="Y359" i="3"/>
  <c r="Z359" i="3"/>
  <c r="A361" i="3" l="1"/>
  <c r="AA360" i="3"/>
  <c r="Y360" i="3"/>
  <c r="Z360" i="3"/>
  <c r="A362" i="3" l="1"/>
  <c r="AA361" i="3"/>
  <c r="Y361" i="3"/>
  <c r="A58" i="22"/>
  <c r="Z361" i="3"/>
  <c r="A363" i="3" l="1"/>
  <c r="Y362" i="3"/>
  <c r="Z362" i="3"/>
  <c r="AA362" i="3"/>
  <c r="A364" i="3" l="1"/>
  <c r="Z363" i="3"/>
  <c r="Y363" i="3"/>
  <c r="A59" i="22"/>
  <c r="AA363" i="3"/>
  <c r="A365" i="3" l="1"/>
  <c r="Y364" i="3"/>
  <c r="Z364" i="3"/>
  <c r="AA364" i="3"/>
  <c r="A366" i="3" l="1"/>
  <c r="Z365" i="3"/>
  <c r="AA365" i="3"/>
  <c r="Y365" i="3"/>
  <c r="A367" i="3" l="1"/>
  <c r="Y366" i="3"/>
  <c r="AA366" i="3"/>
  <c r="Z366" i="3"/>
  <c r="A60" i="22"/>
  <c r="A61" i="22"/>
  <c r="A368" i="3" l="1"/>
  <c r="AA367" i="3"/>
  <c r="Z367" i="3"/>
  <c r="Y367" i="3"/>
  <c r="A369" i="3" l="1"/>
  <c r="Y368" i="3"/>
  <c r="AA368" i="3"/>
  <c r="Z368" i="3"/>
  <c r="A370" i="3" l="1"/>
  <c r="Z369" i="3"/>
  <c r="Y369" i="3"/>
  <c r="AA369" i="3"/>
  <c r="A371" i="3" l="1"/>
  <c r="AA370" i="3"/>
  <c r="A62" i="22"/>
  <c r="Z370" i="3"/>
  <c r="Y370" i="3"/>
  <c r="A372" i="3" l="1"/>
  <c r="Z371" i="3"/>
  <c r="AA371" i="3"/>
  <c r="Y371" i="3"/>
  <c r="A373" i="3" l="1"/>
  <c r="AA372" i="3"/>
  <c r="Z372" i="3"/>
  <c r="Y372" i="3"/>
  <c r="A63" i="22"/>
  <c r="A374" i="3" l="1"/>
  <c r="Y373" i="3"/>
  <c r="Z373" i="3"/>
  <c r="AA373" i="3"/>
  <c r="A375" i="3" l="1"/>
  <c r="AA374" i="3"/>
  <c r="Y374" i="3"/>
  <c r="Z374" i="3"/>
  <c r="A376" i="3" l="1"/>
  <c r="A64" i="22"/>
  <c r="AA375" i="3"/>
  <c r="Y375" i="3"/>
  <c r="Z375" i="3"/>
  <c r="A377" i="3" l="1"/>
  <c r="AA376" i="3"/>
  <c r="Z376" i="3"/>
  <c r="Y376" i="3"/>
  <c r="A378" i="3" l="1"/>
  <c r="Z377" i="3"/>
  <c r="A65" i="22"/>
  <c r="AA377" i="3"/>
  <c r="Y377" i="3"/>
  <c r="A379" i="3" l="1"/>
  <c r="AA378" i="3"/>
  <c r="Z378" i="3"/>
  <c r="Y378" i="3"/>
  <c r="A380" i="3" l="1"/>
  <c r="Y379" i="3"/>
  <c r="Z379" i="3"/>
  <c r="AA379" i="3"/>
  <c r="A381" i="3" l="1"/>
  <c r="Z380" i="3"/>
  <c r="AA380" i="3"/>
  <c r="Y380" i="3"/>
  <c r="A382" i="3" l="1"/>
  <c r="AA381" i="3"/>
  <c r="Z381" i="3"/>
  <c r="Y381" i="3"/>
  <c r="A383" i="3" l="1"/>
  <c r="Z382" i="3"/>
  <c r="AA382" i="3"/>
  <c r="Y382" i="3"/>
  <c r="A384" i="3" l="1"/>
  <c r="AA383" i="3"/>
  <c r="Z383" i="3"/>
  <c r="Y383" i="3"/>
  <c r="A385" i="3" l="1"/>
  <c r="Y384" i="3"/>
  <c r="Z384" i="3"/>
  <c r="AA384" i="3"/>
  <c r="A386" i="3" l="1"/>
  <c r="Y385" i="3"/>
  <c r="Z385" i="3"/>
  <c r="AA385" i="3"/>
  <c r="A387" i="3" l="1"/>
  <c r="Z386" i="3"/>
  <c r="Y386" i="3"/>
  <c r="AA386" i="3"/>
  <c r="A388" i="3" l="1"/>
  <c r="Y387" i="3"/>
  <c r="AA387" i="3"/>
  <c r="Z387" i="3"/>
  <c r="A66" i="22"/>
  <c r="A389" i="3" l="1"/>
  <c r="Y388" i="3"/>
  <c r="AA388" i="3"/>
  <c r="Z388" i="3"/>
  <c r="A390" i="3" l="1"/>
  <c r="AA389" i="3"/>
  <c r="Z389" i="3"/>
  <c r="Y389" i="3"/>
  <c r="A391" i="3" l="1"/>
  <c r="AA390" i="3"/>
  <c r="Y390" i="3"/>
  <c r="Z390" i="3"/>
  <c r="A392" i="3" l="1"/>
  <c r="AA391" i="3"/>
  <c r="Y391" i="3"/>
  <c r="Z391" i="3"/>
  <c r="A393" i="3" l="1"/>
  <c r="Z392" i="3"/>
  <c r="AA392" i="3"/>
  <c r="Y392" i="3"/>
  <c r="A394" i="3" l="1"/>
  <c r="AA393" i="3"/>
  <c r="Z393" i="3"/>
  <c r="Y393" i="3"/>
  <c r="A395" i="3" l="1"/>
  <c r="Z394" i="3"/>
  <c r="Y394" i="3"/>
  <c r="AA394" i="3"/>
  <c r="A396" i="3" l="1"/>
  <c r="Y395" i="3"/>
  <c r="Z395" i="3"/>
  <c r="AA395" i="3"/>
  <c r="A397" i="3" l="1"/>
  <c r="AA396" i="3"/>
  <c r="A67" i="22"/>
  <c r="Y396" i="3"/>
  <c r="Z396" i="3"/>
  <c r="A398" i="3" l="1"/>
  <c r="Z397" i="3"/>
  <c r="AA397" i="3"/>
  <c r="Y397" i="3"/>
  <c r="A399" i="3" l="1"/>
  <c r="AA398" i="3"/>
  <c r="Y398" i="3"/>
  <c r="Z398" i="3"/>
  <c r="A400" i="3" l="1"/>
  <c r="AA399" i="3"/>
  <c r="Z399" i="3"/>
  <c r="Y399" i="3"/>
  <c r="A401" i="3" l="1"/>
  <c r="Y400" i="3"/>
  <c r="AA400" i="3"/>
  <c r="Z400" i="3"/>
  <c r="A402" i="3" l="1"/>
  <c r="Y401" i="3"/>
  <c r="AA401" i="3"/>
  <c r="Z401" i="3"/>
  <c r="A403" i="3" l="1"/>
  <c r="AA402" i="3"/>
  <c r="Y402" i="3"/>
  <c r="Z402" i="3"/>
  <c r="A404" i="3" l="1"/>
  <c r="AA403" i="3"/>
  <c r="Z403" i="3"/>
  <c r="Y403" i="3"/>
  <c r="A405" i="3" l="1"/>
  <c r="Y404" i="3"/>
  <c r="AA404" i="3"/>
  <c r="Z404" i="3"/>
  <c r="A406" i="3" l="1"/>
  <c r="Y405" i="3"/>
  <c r="AA405" i="3"/>
  <c r="Z405" i="3"/>
  <c r="A407" i="3" l="1"/>
  <c r="Z406" i="3"/>
  <c r="Y406" i="3"/>
  <c r="AA406" i="3"/>
  <c r="A68" i="22"/>
  <c r="A408" i="3" l="1"/>
  <c r="Y407" i="3"/>
  <c r="AA407" i="3"/>
  <c r="Z407" i="3"/>
  <c r="A409" i="3" l="1"/>
  <c r="Y408" i="3"/>
  <c r="AA408" i="3"/>
  <c r="Z408" i="3"/>
  <c r="A410" i="3" l="1"/>
  <c r="AA409" i="3"/>
  <c r="Z409" i="3"/>
  <c r="Y409" i="3"/>
  <c r="A411" i="3" l="1"/>
  <c r="Z410" i="3"/>
  <c r="AA410" i="3"/>
  <c r="Y410" i="3"/>
  <c r="A412" i="3" l="1"/>
  <c r="Z411" i="3"/>
  <c r="AA411" i="3"/>
  <c r="Y411" i="3"/>
  <c r="A413" i="3" l="1"/>
  <c r="AA412" i="3"/>
  <c r="Y412" i="3"/>
  <c r="Z412" i="3"/>
  <c r="A414" i="3" l="1"/>
  <c r="Z413" i="3"/>
  <c r="AA413" i="3"/>
  <c r="Y413" i="3"/>
  <c r="A415" i="3" l="1"/>
  <c r="Z414" i="3"/>
  <c r="Y414" i="3"/>
  <c r="AA414" i="3"/>
  <c r="A416" i="3" l="1"/>
  <c r="AA415" i="3"/>
  <c r="Z415" i="3"/>
  <c r="Y415" i="3"/>
  <c r="A417" i="3" l="1"/>
  <c r="Z416" i="3"/>
  <c r="Y416" i="3"/>
  <c r="AA416" i="3"/>
  <c r="A418" i="3" l="1"/>
  <c r="Z417" i="3"/>
  <c r="A69" i="22"/>
  <c r="AA417" i="3"/>
  <c r="Y417" i="3"/>
  <c r="A419" i="3" l="1"/>
  <c r="Z418" i="3"/>
  <c r="AA418" i="3"/>
  <c r="Y418" i="3"/>
  <c r="A420" i="3" l="1"/>
  <c r="AA419" i="3"/>
  <c r="Z419" i="3"/>
  <c r="Y419" i="3"/>
  <c r="A421" i="3" l="1"/>
  <c r="Y420" i="3"/>
  <c r="AA420" i="3"/>
  <c r="Z420" i="3"/>
  <c r="A422" i="3" l="1"/>
  <c r="AA421" i="3"/>
  <c r="Y421" i="3"/>
  <c r="Z421" i="3"/>
  <c r="A423" i="3" l="1"/>
  <c r="AA422" i="3"/>
  <c r="Y422" i="3"/>
  <c r="Z422" i="3"/>
  <c r="A424" i="3" l="1"/>
  <c r="Z423" i="3"/>
  <c r="Y423" i="3"/>
  <c r="AA423" i="3"/>
  <c r="A425" i="3" l="1"/>
  <c r="Z424" i="3"/>
  <c r="AA424" i="3"/>
  <c r="A70" i="22"/>
  <c r="Y424" i="3"/>
  <c r="A426" i="3" l="1"/>
  <c r="Z425" i="3"/>
  <c r="Y425" i="3"/>
  <c r="AA425" i="3"/>
  <c r="A427" i="3" l="1"/>
  <c r="AA426" i="3"/>
  <c r="Y426" i="3"/>
  <c r="Z426" i="3"/>
  <c r="A428" i="3" l="1"/>
  <c r="AA427" i="3"/>
  <c r="Y427" i="3"/>
  <c r="Z427" i="3"/>
  <c r="A429" i="3" l="1"/>
  <c r="Y428" i="3"/>
  <c r="Z428" i="3"/>
  <c r="AA428" i="3"/>
  <c r="A430" i="3" l="1"/>
  <c r="Y429" i="3"/>
  <c r="Z429" i="3"/>
  <c r="AA429" i="3"/>
  <c r="A431" i="3" l="1"/>
  <c r="Y430" i="3"/>
  <c r="Z430" i="3"/>
  <c r="AA430" i="3"/>
  <c r="A432" i="3" l="1"/>
  <c r="Y431" i="3"/>
  <c r="A71" i="22"/>
  <c r="Z431" i="3"/>
  <c r="AA431" i="3"/>
  <c r="A433" i="3" l="1"/>
  <c r="Y432" i="3"/>
  <c r="AA432" i="3"/>
  <c r="Z432" i="3"/>
  <c r="AA433" i="3" l="1"/>
  <c r="Y433" i="3"/>
  <c r="Z433" i="3"/>
  <c r="A434" i="3"/>
  <c r="A435" i="3" l="1"/>
  <c r="AA434" i="3"/>
  <c r="Y434" i="3"/>
  <c r="Z434" i="3"/>
  <c r="A436" i="3" l="1"/>
  <c r="A72" i="22"/>
  <c r="Y435" i="3"/>
  <c r="AA435" i="3"/>
  <c r="Z435" i="3"/>
  <c r="A437" i="3" l="1"/>
  <c r="Z436" i="3"/>
  <c r="Y436" i="3"/>
  <c r="AA436" i="3"/>
  <c r="A438" i="3" l="1"/>
  <c r="A73" i="22"/>
  <c r="AA437" i="3"/>
  <c r="Y437" i="3"/>
  <c r="Z437" i="3"/>
  <c r="A439" i="3" l="1"/>
  <c r="Z438" i="3"/>
  <c r="Y438" i="3"/>
  <c r="AA438" i="3"/>
  <c r="A440" i="3" l="1"/>
  <c r="Z439" i="3"/>
  <c r="AA439" i="3"/>
  <c r="Y439" i="3"/>
  <c r="A441" i="3" l="1"/>
  <c r="AA440" i="3"/>
  <c r="Y440" i="3"/>
  <c r="Z440" i="3"/>
  <c r="A442" i="3" l="1"/>
  <c r="Z441" i="3"/>
  <c r="Y441" i="3"/>
  <c r="AA441" i="3"/>
  <c r="A443" i="3" l="1"/>
  <c r="AA442" i="3"/>
  <c r="Z442" i="3"/>
  <c r="Y442" i="3"/>
  <c r="A444" i="3" l="1"/>
  <c r="AA443" i="3"/>
  <c r="Y443" i="3"/>
  <c r="Z443" i="3"/>
  <c r="A445" i="3" l="1"/>
  <c r="Z444" i="3"/>
  <c r="Y444" i="3"/>
  <c r="AA444" i="3"/>
  <c r="A446" i="3" l="1"/>
  <c r="AA445" i="3"/>
  <c r="Z445" i="3"/>
  <c r="Y445" i="3"/>
  <c r="A447" i="3" l="1"/>
  <c r="AA446" i="3"/>
  <c r="Z446" i="3"/>
  <c r="Y446" i="3"/>
  <c r="A448" i="3" l="1"/>
  <c r="Z447" i="3"/>
  <c r="AA447" i="3"/>
  <c r="Y447" i="3"/>
  <c r="A449" i="3" l="1"/>
  <c r="AA448" i="3"/>
  <c r="Y448" i="3"/>
  <c r="Z448" i="3"/>
  <c r="A450" i="3" l="1"/>
  <c r="AA449" i="3"/>
  <c r="Y449" i="3"/>
  <c r="Z449" i="3"/>
  <c r="A451" i="3" l="1"/>
  <c r="AA450" i="3"/>
  <c r="Z450" i="3"/>
  <c r="Y450" i="3"/>
  <c r="A452" i="3" l="1"/>
  <c r="Z451" i="3"/>
  <c r="AA451" i="3"/>
  <c r="Y451" i="3"/>
  <c r="A453" i="3" l="1"/>
  <c r="AA452" i="3"/>
  <c r="Y452" i="3"/>
  <c r="Z452" i="3"/>
  <c r="A454" i="3" l="1"/>
  <c r="AA453" i="3"/>
  <c r="Z453" i="3"/>
  <c r="Y453" i="3"/>
  <c r="A74" i="22"/>
  <c r="A455" i="3" l="1"/>
  <c r="AA454" i="3"/>
  <c r="Y454" i="3"/>
  <c r="Z454" i="3"/>
  <c r="A456" i="3" l="1"/>
  <c r="AA455" i="3"/>
  <c r="Z455" i="3"/>
  <c r="Y455" i="3"/>
  <c r="A457" i="3" l="1"/>
  <c r="Y456" i="3"/>
  <c r="Z456" i="3"/>
  <c r="AA456" i="3"/>
  <c r="A458" i="3" l="1"/>
  <c r="AA457" i="3"/>
  <c r="Z457" i="3"/>
  <c r="Y457" i="3"/>
  <c r="A459" i="3" l="1"/>
  <c r="Z458" i="3"/>
  <c r="Y458" i="3"/>
  <c r="AA458" i="3"/>
  <c r="A460" i="3" l="1"/>
  <c r="AA459" i="3"/>
  <c r="Y459" i="3"/>
  <c r="Z459" i="3"/>
  <c r="A461" i="3" l="1"/>
  <c r="AA460" i="3"/>
  <c r="Z460" i="3"/>
  <c r="Y460" i="3"/>
  <c r="A462" i="3" l="1"/>
  <c r="AA461" i="3"/>
  <c r="Z461" i="3"/>
  <c r="Y461" i="3"/>
  <c r="A463" i="3" l="1"/>
  <c r="Z462" i="3"/>
  <c r="Y462" i="3"/>
  <c r="AA462" i="3"/>
  <c r="A464" i="3" l="1"/>
  <c r="AA463" i="3"/>
  <c r="Y463" i="3"/>
  <c r="Z463" i="3"/>
  <c r="A465" i="3" l="1"/>
  <c r="AA464" i="3"/>
  <c r="Z464" i="3"/>
  <c r="Y464" i="3"/>
  <c r="A466" i="3" l="1"/>
  <c r="AA465" i="3"/>
  <c r="Y465" i="3"/>
  <c r="Z465" i="3"/>
  <c r="A467" i="3" l="1"/>
  <c r="Z466" i="3"/>
  <c r="AA466" i="3"/>
  <c r="Y466" i="3"/>
  <c r="A468" i="3" l="1"/>
  <c r="Y467" i="3"/>
  <c r="Z467" i="3"/>
  <c r="AA467" i="3"/>
  <c r="A469" i="3" l="1"/>
  <c r="Y468" i="3"/>
  <c r="AA468" i="3"/>
  <c r="Z468" i="3"/>
  <c r="A470" i="3" l="1"/>
  <c r="Z469" i="3"/>
  <c r="AA469" i="3"/>
  <c r="Y469" i="3"/>
  <c r="A471" i="3" l="1"/>
  <c r="AA470" i="3"/>
  <c r="Z470" i="3"/>
  <c r="Y470" i="3"/>
  <c r="A472" i="3" l="1"/>
  <c r="AA471" i="3"/>
  <c r="Y471" i="3"/>
  <c r="Z471" i="3"/>
  <c r="A473" i="3" l="1"/>
  <c r="Y472" i="3"/>
  <c r="AA472" i="3"/>
  <c r="A75" i="22"/>
  <c r="Z472" i="3"/>
  <c r="A474" i="3" l="1"/>
  <c r="AA473" i="3"/>
  <c r="Z473" i="3"/>
  <c r="Y473" i="3"/>
  <c r="A475" i="3" l="1"/>
  <c r="Y474" i="3"/>
  <c r="Z474" i="3"/>
  <c r="AA474" i="3"/>
  <c r="A476" i="3" l="1"/>
  <c r="Z475" i="3"/>
  <c r="AA475" i="3"/>
  <c r="Y475" i="3"/>
  <c r="A477" i="3" l="1"/>
  <c r="Z476" i="3"/>
  <c r="AA476" i="3"/>
  <c r="Y476" i="3"/>
  <c r="A478" i="3" l="1"/>
  <c r="AA477" i="3"/>
  <c r="Z477" i="3"/>
  <c r="Y477" i="3"/>
  <c r="A479" i="3" l="1"/>
  <c r="AA478" i="3"/>
  <c r="Z478" i="3"/>
  <c r="Y478" i="3"/>
  <c r="A480" i="3" l="1"/>
  <c r="Z479" i="3"/>
  <c r="Y479" i="3"/>
  <c r="AA479" i="3"/>
  <c r="A481" i="3" l="1"/>
  <c r="AA480" i="3"/>
  <c r="Y480" i="3"/>
  <c r="Z480" i="3"/>
  <c r="A482" i="3" l="1"/>
  <c r="Z481" i="3"/>
  <c r="AA481" i="3"/>
  <c r="Y481" i="3"/>
  <c r="A483" i="3" l="1"/>
  <c r="Y482" i="3"/>
  <c r="AA482" i="3"/>
  <c r="Z482" i="3"/>
  <c r="A484" i="3" l="1"/>
  <c r="Z483" i="3"/>
  <c r="AA483" i="3"/>
  <c r="Y483" i="3"/>
  <c r="A485" i="3" l="1"/>
  <c r="Z484" i="3"/>
  <c r="AA484" i="3"/>
  <c r="Y484" i="3"/>
  <c r="A486" i="3" l="1"/>
  <c r="Y485" i="3"/>
  <c r="A76" i="22"/>
  <c r="Z485" i="3"/>
  <c r="AA485" i="3"/>
  <c r="A487" i="3" l="1"/>
  <c r="Z486" i="3"/>
  <c r="AA486" i="3"/>
  <c r="Y486" i="3"/>
  <c r="A488" i="3" l="1"/>
  <c r="A77" i="22"/>
  <c r="AA487" i="3"/>
  <c r="Z487" i="3"/>
  <c r="Y487" i="3"/>
  <c r="A489" i="3" l="1"/>
  <c r="Y488" i="3"/>
  <c r="AA488" i="3"/>
  <c r="Z488" i="3"/>
  <c r="A490" i="3" l="1"/>
  <c r="AA489" i="3"/>
  <c r="Y489" i="3"/>
  <c r="Z489" i="3"/>
  <c r="A491" i="3" l="1"/>
  <c r="AA490" i="3"/>
  <c r="Z490" i="3"/>
  <c r="Y490" i="3"/>
  <c r="A492" i="3" l="1"/>
  <c r="AA491" i="3"/>
  <c r="Z491" i="3"/>
  <c r="Y491" i="3"/>
  <c r="A493" i="3" l="1"/>
  <c r="Y492" i="3"/>
  <c r="AA492" i="3"/>
  <c r="Z492" i="3"/>
  <c r="A494" i="3" l="1"/>
  <c r="Z493" i="3"/>
  <c r="Y493" i="3"/>
  <c r="AA493" i="3"/>
  <c r="A495" i="3" l="1"/>
  <c r="Z494" i="3"/>
  <c r="AA494" i="3"/>
  <c r="A78" i="22"/>
  <c r="Y494" i="3"/>
  <c r="A496" i="3" l="1"/>
  <c r="Z495" i="3"/>
  <c r="Y495" i="3"/>
  <c r="AA495" i="3"/>
  <c r="A497" i="3" l="1"/>
  <c r="AA496" i="3"/>
  <c r="Y496" i="3"/>
  <c r="Z496" i="3"/>
  <c r="A498" i="3" l="1"/>
  <c r="Z497" i="3"/>
  <c r="AA497" i="3"/>
  <c r="Y497" i="3"/>
  <c r="A499" i="3" l="1"/>
  <c r="Z498" i="3"/>
  <c r="AA498" i="3"/>
  <c r="Y498" i="3"/>
  <c r="A500" i="3" l="1"/>
  <c r="Z499" i="3"/>
  <c r="Y499" i="3"/>
  <c r="AA499" i="3"/>
  <c r="A501" i="3" l="1"/>
  <c r="AA500" i="3"/>
  <c r="Y500" i="3"/>
  <c r="Z500" i="3"/>
  <c r="A502" i="3" l="1"/>
  <c r="Z501" i="3"/>
  <c r="AA501" i="3"/>
  <c r="Y501" i="3"/>
  <c r="A503" i="3" l="1"/>
  <c r="Z502" i="3"/>
  <c r="AA502" i="3"/>
  <c r="Y502" i="3"/>
  <c r="A504" i="3" l="1"/>
  <c r="Y503" i="3"/>
  <c r="AA503" i="3"/>
  <c r="Z503" i="3"/>
  <c r="A505" i="3" l="1"/>
  <c r="Y504" i="3"/>
  <c r="A79" i="22"/>
  <c r="AA504" i="3"/>
  <c r="Z504" i="3"/>
  <c r="A506" i="3" l="1"/>
  <c r="A80" i="22"/>
  <c r="AA505" i="3"/>
  <c r="Z505" i="3"/>
  <c r="Y505" i="3"/>
  <c r="A507" i="3" l="1"/>
  <c r="AA506" i="3"/>
  <c r="Z506" i="3"/>
  <c r="Y506" i="3"/>
  <c r="A508" i="3" l="1"/>
  <c r="Y507" i="3"/>
  <c r="Z507" i="3"/>
  <c r="AA507" i="3"/>
  <c r="A509" i="3" l="1"/>
  <c r="Y508" i="3"/>
  <c r="Z508" i="3"/>
  <c r="AA508" i="3"/>
  <c r="A510" i="3" l="1"/>
  <c r="Y509" i="3"/>
  <c r="AA509" i="3"/>
  <c r="Z509" i="3"/>
  <c r="A511" i="3" l="1"/>
  <c r="AA510" i="3"/>
  <c r="Z510" i="3"/>
  <c r="Y510" i="3"/>
  <c r="A512" i="3" l="1"/>
  <c r="Z511" i="3"/>
  <c r="AA511" i="3"/>
  <c r="Y511" i="3"/>
  <c r="A513" i="3" l="1"/>
  <c r="Z512" i="3"/>
  <c r="Y512" i="3"/>
  <c r="AA512" i="3"/>
  <c r="A514" i="3" l="1"/>
  <c r="AA513" i="3"/>
  <c r="Y513" i="3"/>
  <c r="Z513" i="3"/>
  <c r="A515" i="3" l="1"/>
  <c r="Y514" i="3"/>
  <c r="Z514" i="3"/>
  <c r="AA514" i="3"/>
  <c r="A516" i="3" l="1"/>
  <c r="Y515" i="3"/>
  <c r="Z515" i="3"/>
  <c r="AA515" i="3"/>
  <c r="A81" i="22"/>
  <c r="A517" i="3" l="1"/>
  <c r="Y516" i="3"/>
  <c r="AA516" i="3"/>
  <c r="Z516" i="3"/>
  <c r="A518" i="3" l="1"/>
  <c r="AA517" i="3"/>
  <c r="Z517" i="3"/>
  <c r="Y517" i="3"/>
  <c r="A519" i="3" l="1"/>
  <c r="Z518" i="3"/>
  <c r="AA518" i="3"/>
  <c r="Y518" i="3"/>
  <c r="A520" i="3" l="1"/>
  <c r="Z519" i="3"/>
  <c r="AA519" i="3"/>
  <c r="Y519" i="3"/>
  <c r="A521" i="3" l="1"/>
  <c r="AA520" i="3"/>
  <c r="Y520" i="3"/>
  <c r="Z520" i="3"/>
  <c r="A522" i="3" l="1"/>
  <c r="Y521" i="3"/>
  <c r="AA521" i="3"/>
  <c r="Z521" i="3"/>
  <c r="A523" i="3" l="1"/>
  <c r="Y522" i="3"/>
  <c r="Z522" i="3"/>
  <c r="AA522" i="3"/>
  <c r="A524" i="3" l="1"/>
  <c r="Y523" i="3"/>
  <c r="Z523" i="3"/>
  <c r="AA523" i="3"/>
  <c r="A525" i="3" l="1"/>
  <c r="Z524" i="3"/>
  <c r="AA524" i="3"/>
  <c r="Y524" i="3"/>
  <c r="A526" i="3" l="1"/>
  <c r="Z525" i="3"/>
  <c r="A82" i="22"/>
  <c r="Y525" i="3"/>
  <c r="AA525" i="3"/>
  <c r="A527" i="3" l="1"/>
  <c r="Y526" i="3"/>
  <c r="Z526" i="3"/>
  <c r="AA526" i="3"/>
  <c r="A528" i="3" l="1"/>
  <c r="AA527" i="3"/>
  <c r="Y527" i="3"/>
  <c r="Z527" i="3"/>
  <c r="A529" i="3" l="1"/>
  <c r="Y528" i="3"/>
  <c r="Z528" i="3"/>
  <c r="AA528" i="3"/>
  <c r="A83" i="22"/>
  <c r="A530" i="3" l="1"/>
  <c r="AA529" i="3"/>
  <c r="Z529" i="3"/>
  <c r="Y529" i="3"/>
  <c r="A531" i="3" l="1"/>
  <c r="Y530" i="3"/>
  <c r="A84" i="22"/>
  <c r="AA530" i="3"/>
  <c r="Z530" i="3"/>
  <c r="A532" i="3" l="1"/>
  <c r="AA531" i="3"/>
  <c r="Y531" i="3"/>
  <c r="Z531" i="3"/>
  <c r="A533" i="3" l="1"/>
  <c r="Y532" i="3"/>
  <c r="A85" i="22"/>
  <c r="Z532" i="3"/>
  <c r="AA532" i="3"/>
  <c r="A534" i="3" l="1"/>
  <c r="AA533" i="3"/>
  <c r="Y533" i="3"/>
  <c r="Z533" i="3"/>
  <c r="A535" i="3" l="1"/>
  <c r="AA534" i="3"/>
  <c r="Y534" i="3"/>
  <c r="A86" i="22"/>
  <c r="Z534" i="3"/>
  <c r="A536" i="3" l="1"/>
  <c r="Z535" i="3"/>
  <c r="AA535" i="3"/>
  <c r="Y535" i="3"/>
  <c r="A537" i="3" l="1"/>
  <c r="Y536" i="3"/>
  <c r="Z536" i="3"/>
  <c r="AA536" i="3"/>
  <c r="A538" i="3" l="1"/>
  <c r="A87" i="22"/>
  <c r="Y537" i="3"/>
  <c r="Z537" i="3"/>
  <c r="AA537" i="3"/>
  <c r="A539" i="3" l="1"/>
  <c r="Z538" i="3"/>
  <c r="Y538" i="3"/>
  <c r="AA538" i="3"/>
  <c r="A540" i="3" l="1"/>
  <c r="Y539" i="3"/>
  <c r="AA539" i="3"/>
  <c r="Z539" i="3"/>
  <c r="A541" i="3" l="1"/>
  <c r="Z540" i="3"/>
  <c r="AA540" i="3"/>
  <c r="Y540" i="3"/>
  <c r="A542" i="3" l="1"/>
  <c r="Y541" i="3"/>
  <c r="AA541" i="3"/>
  <c r="Z541" i="3"/>
  <c r="A543" i="3" l="1"/>
  <c r="Y542" i="3"/>
  <c r="AA542" i="3"/>
  <c r="Z542" i="3"/>
  <c r="A544" i="3" l="1"/>
  <c r="Z543" i="3"/>
  <c r="Y543" i="3"/>
  <c r="AA543" i="3"/>
  <c r="A545" i="3" l="1"/>
  <c r="Y544" i="3"/>
  <c r="AA544" i="3"/>
  <c r="Z544" i="3"/>
  <c r="A546" i="3" l="1"/>
  <c r="Z545" i="3"/>
  <c r="AA545" i="3"/>
  <c r="Y545" i="3"/>
  <c r="A547" i="3" l="1"/>
  <c r="Y546" i="3"/>
  <c r="AA546" i="3"/>
  <c r="Z546" i="3"/>
  <c r="A548" i="3" l="1"/>
  <c r="AA547" i="3"/>
  <c r="Z547" i="3"/>
  <c r="Y547" i="3"/>
  <c r="A549" i="3" l="1"/>
  <c r="AA548" i="3"/>
  <c r="Y548" i="3"/>
  <c r="Z548" i="3"/>
  <c r="A550" i="3" l="1"/>
  <c r="Z549" i="3"/>
  <c r="Y549" i="3"/>
  <c r="AA549" i="3"/>
  <c r="A551" i="3" l="1"/>
  <c r="Z550" i="3"/>
  <c r="Y550" i="3"/>
  <c r="AA550" i="3"/>
  <c r="A552" i="3" l="1"/>
  <c r="AA551" i="3"/>
  <c r="Y551" i="3"/>
  <c r="Z551" i="3"/>
  <c r="A553" i="3" l="1"/>
  <c r="Y552" i="3"/>
  <c r="Z552" i="3"/>
  <c r="AA552" i="3"/>
  <c r="A554" i="3" l="1"/>
  <c r="Y553" i="3"/>
  <c r="Z553" i="3"/>
  <c r="AA553" i="3"/>
  <c r="A555" i="3" l="1"/>
  <c r="Y554" i="3"/>
  <c r="Z554" i="3"/>
  <c r="AA554" i="3"/>
  <c r="A556" i="3" l="1"/>
  <c r="Y555" i="3"/>
  <c r="AA555" i="3"/>
  <c r="Z555" i="3"/>
  <c r="A557" i="3" l="1"/>
  <c r="Y556" i="3"/>
  <c r="Z556" i="3"/>
  <c r="AA556" i="3"/>
  <c r="A558" i="3" l="1"/>
  <c r="AA557" i="3"/>
  <c r="Z557" i="3"/>
  <c r="Y557" i="3"/>
  <c r="A559" i="3" l="1"/>
  <c r="AA558" i="3"/>
  <c r="Z558" i="3"/>
  <c r="Y558" i="3"/>
  <c r="A560" i="3" l="1"/>
  <c r="A88" i="22"/>
  <c r="Y559" i="3"/>
  <c r="AA559" i="3"/>
  <c r="Z559" i="3"/>
  <c r="A561" i="3" l="1"/>
  <c r="AA560" i="3"/>
  <c r="Y560" i="3"/>
  <c r="Z560" i="3"/>
  <c r="A562" i="3" l="1"/>
  <c r="AA561" i="3"/>
  <c r="Y561" i="3"/>
  <c r="Z561" i="3"/>
  <c r="A563" i="3" l="1"/>
  <c r="AA562" i="3"/>
  <c r="Z562" i="3"/>
  <c r="Y562" i="3"/>
  <c r="A564" i="3" l="1"/>
  <c r="Z563" i="3"/>
  <c r="AA563" i="3"/>
  <c r="Y563" i="3"/>
  <c r="A565" i="3" l="1"/>
  <c r="Y564" i="3"/>
  <c r="Z564" i="3"/>
  <c r="AA564" i="3"/>
  <c r="A566" i="3" l="1"/>
  <c r="Y565" i="3"/>
  <c r="Z565" i="3"/>
  <c r="AA565" i="3"/>
  <c r="A567" i="3" l="1"/>
  <c r="Y566" i="3"/>
  <c r="Z566" i="3"/>
  <c r="AA566" i="3"/>
  <c r="A568" i="3" l="1"/>
  <c r="Z567" i="3"/>
  <c r="AA567" i="3"/>
  <c r="Y567" i="3"/>
  <c r="A569" i="3" l="1"/>
  <c r="Y568" i="3"/>
  <c r="Z568" i="3"/>
  <c r="AA568" i="3"/>
  <c r="A570" i="3" l="1"/>
  <c r="AA569" i="3"/>
  <c r="Z569" i="3"/>
  <c r="Y569" i="3"/>
  <c r="A571" i="3" l="1"/>
  <c r="AA570" i="3"/>
  <c r="Z570" i="3"/>
  <c r="Y570" i="3"/>
  <c r="A572" i="3" l="1"/>
  <c r="AA571" i="3"/>
  <c r="Y571" i="3"/>
  <c r="Z571" i="3"/>
  <c r="A573" i="3" l="1"/>
  <c r="Y572" i="3"/>
  <c r="Z572" i="3"/>
  <c r="AA572" i="3"/>
  <c r="A574" i="3" l="1"/>
  <c r="Z573" i="3"/>
  <c r="Y573" i="3"/>
  <c r="AA573" i="3"/>
  <c r="A575" i="3" l="1"/>
  <c r="Z574" i="3"/>
  <c r="AA574" i="3"/>
  <c r="Y574" i="3"/>
  <c r="A576" i="3" l="1"/>
  <c r="AA575" i="3"/>
  <c r="Z575" i="3"/>
  <c r="Y575" i="3"/>
  <c r="A577" i="3" l="1"/>
  <c r="Y576" i="3"/>
  <c r="A89" i="22"/>
  <c r="AA576" i="3"/>
  <c r="Z576" i="3"/>
  <c r="A578" i="3" l="1"/>
  <c r="AA577" i="3"/>
  <c r="Z577" i="3"/>
  <c r="Y577" i="3"/>
  <c r="A579" i="3" l="1"/>
  <c r="Y578" i="3"/>
  <c r="Z578" i="3"/>
  <c r="AA578" i="3"/>
  <c r="A580" i="3" l="1"/>
  <c r="Y579" i="3"/>
  <c r="Z579" i="3"/>
  <c r="AA579" i="3"/>
  <c r="A581" i="3" l="1"/>
  <c r="AA580" i="3"/>
  <c r="Z580" i="3"/>
  <c r="Y580" i="3"/>
  <c r="A582" i="3" l="1"/>
  <c r="Z581" i="3"/>
  <c r="Y581" i="3"/>
  <c r="AA581" i="3"/>
  <c r="A583" i="3" l="1"/>
  <c r="Y582" i="3"/>
  <c r="A90" i="22"/>
  <c r="Z582" i="3"/>
  <c r="AA582" i="3"/>
  <c r="A584" i="3" l="1"/>
  <c r="AA583" i="3"/>
  <c r="Y583" i="3"/>
  <c r="Z583" i="3"/>
  <c r="A585" i="3" l="1"/>
  <c r="AA584" i="3"/>
  <c r="Z584" i="3"/>
  <c r="Y584" i="3"/>
  <c r="A586" i="3" l="1"/>
  <c r="Y585" i="3"/>
  <c r="Z585" i="3"/>
  <c r="AA585" i="3"/>
  <c r="A587" i="3" l="1"/>
  <c r="Z586" i="3"/>
  <c r="Y586" i="3"/>
  <c r="AA586" i="3"/>
  <c r="A588" i="3" l="1"/>
  <c r="AA587" i="3"/>
  <c r="Z587" i="3"/>
  <c r="Y587" i="3"/>
  <c r="A589" i="3" l="1"/>
  <c r="Y588" i="3"/>
  <c r="Z588" i="3"/>
  <c r="AA588" i="3"/>
  <c r="A590" i="3" l="1"/>
  <c r="AA589" i="3"/>
  <c r="Z589" i="3"/>
  <c r="Y589" i="3"/>
  <c r="A591" i="3" l="1"/>
  <c r="Z590" i="3"/>
  <c r="Y590" i="3"/>
  <c r="AA590" i="3"/>
  <c r="A592" i="3" l="1"/>
  <c r="AA591" i="3"/>
  <c r="Y591" i="3"/>
  <c r="Z591" i="3"/>
  <c r="A593" i="3" l="1"/>
  <c r="Z592" i="3"/>
  <c r="Y592" i="3"/>
  <c r="AA592" i="3"/>
  <c r="A594" i="3" l="1"/>
  <c r="Y593" i="3"/>
  <c r="AA593" i="3"/>
  <c r="Z593" i="3"/>
  <c r="A595" i="3" l="1"/>
  <c r="Y594" i="3"/>
  <c r="Z594" i="3"/>
  <c r="AA594" i="3"/>
  <c r="A596" i="3" l="1"/>
  <c r="Y595" i="3"/>
  <c r="AA595" i="3"/>
  <c r="Z595" i="3"/>
  <c r="A597" i="3" l="1"/>
  <c r="Y596" i="3"/>
  <c r="Z596" i="3"/>
  <c r="AA596" i="3"/>
  <c r="A598" i="3" l="1"/>
  <c r="Y597" i="3"/>
  <c r="Z597" i="3"/>
  <c r="AA597" i="3"/>
  <c r="A599" i="3" l="1"/>
  <c r="AA598" i="3"/>
  <c r="Y598" i="3"/>
  <c r="Z598" i="3"/>
  <c r="A600" i="3" l="1"/>
  <c r="A91" i="22"/>
  <c r="Y599" i="3"/>
  <c r="AA599" i="3"/>
  <c r="Z599" i="3"/>
  <c r="A601" i="3" l="1"/>
  <c r="Y600" i="3"/>
  <c r="Z600" i="3"/>
  <c r="AA600" i="3"/>
  <c r="A602" i="3" l="1"/>
  <c r="Z601" i="3"/>
  <c r="AA601" i="3"/>
  <c r="Y601" i="3"/>
  <c r="A603" i="3" l="1"/>
  <c r="AA602" i="3"/>
  <c r="Y602" i="3"/>
  <c r="Z602" i="3"/>
  <c r="Y603" i="3" l="1"/>
  <c r="AA603" i="3"/>
  <c r="Z603" i="3"/>
  <c r="A604" i="3"/>
  <c r="A605" i="3"/>
  <c r="Y605" i="3" s="1"/>
  <c r="Z604" i="3"/>
  <c r="AA604" i="3"/>
  <c r="Y604" i="3"/>
  <c r="A606" i="3" l="1"/>
  <c r="Z605" i="3"/>
  <c r="AA605" i="3"/>
  <c r="Y606" i="3" l="1"/>
  <c r="AA606" i="3"/>
  <c r="Z606" i="3"/>
  <c r="A607" i="3"/>
  <c r="A608" i="3" l="1"/>
  <c r="AA607" i="3"/>
  <c r="Z607" i="3"/>
  <c r="Y607" i="3"/>
  <c r="A609" i="3" l="1"/>
  <c r="Z608" i="3"/>
  <c r="Y608" i="3"/>
  <c r="AA608" i="3"/>
  <c r="A610" i="3" l="1"/>
  <c r="Y609" i="3"/>
  <c r="Z609" i="3"/>
  <c r="AA609" i="3"/>
  <c r="A611" i="3" l="1"/>
  <c r="AA610" i="3"/>
  <c r="Y610" i="3"/>
  <c r="Z610" i="3"/>
  <c r="AA611" i="3" l="1"/>
  <c r="Z611" i="3"/>
  <c r="Y611" i="3"/>
  <c r="A612" i="3"/>
  <c r="A613" i="3" l="1"/>
  <c r="AA612" i="3"/>
  <c r="Z612" i="3"/>
  <c r="Y612" i="3"/>
  <c r="A92" i="22"/>
  <c r="A614" i="3" l="1"/>
  <c r="Y613" i="3"/>
  <c r="Z613" i="3"/>
  <c r="AA613" i="3"/>
  <c r="A615" i="3" l="1"/>
  <c r="Z614" i="3"/>
  <c r="AA614" i="3"/>
  <c r="Y614" i="3"/>
  <c r="A616" i="3" l="1"/>
  <c r="AA615" i="3"/>
  <c r="Z615" i="3"/>
  <c r="Y615" i="3"/>
  <c r="A93" i="22" l="1"/>
  <c r="A617" i="3"/>
  <c r="Y616" i="3"/>
  <c r="AA616" i="3"/>
  <c r="Z616" i="3"/>
  <c r="A618" i="3" l="1"/>
  <c r="Y617" i="3"/>
  <c r="Z617" i="3"/>
  <c r="AA617" i="3"/>
  <c r="A619" i="3" l="1"/>
  <c r="AA618" i="3"/>
  <c r="Z618" i="3"/>
  <c r="Y618" i="3"/>
  <c r="A620" i="3" l="1"/>
  <c r="AA619" i="3"/>
  <c r="Z619" i="3"/>
  <c r="Y619" i="3"/>
  <c r="A621" i="3" l="1"/>
  <c r="Y620" i="3"/>
  <c r="AA620" i="3"/>
  <c r="Z620" i="3"/>
  <c r="Z621" i="3" l="1"/>
  <c r="Y621" i="3"/>
  <c r="AA621" i="3"/>
  <c r="A622" i="3"/>
  <c r="Y622" i="3" l="1"/>
  <c r="Z622" i="3"/>
  <c r="AA622" i="3"/>
  <c r="A623" i="3"/>
  <c r="A624" i="3" l="1"/>
  <c r="AA623" i="3"/>
  <c r="Z623" i="3"/>
  <c r="Y623" i="3"/>
  <c r="A625" i="3" l="1"/>
  <c r="Y624" i="3"/>
  <c r="Z624" i="3"/>
  <c r="AA624" i="3"/>
  <c r="A626" i="3" l="1"/>
  <c r="Y625" i="3"/>
  <c r="AA625" i="3"/>
  <c r="Z625" i="3"/>
  <c r="A627" i="3" l="1"/>
  <c r="AA626" i="3"/>
  <c r="Z626" i="3"/>
  <c r="Y626" i="3"/>
  <c r="AA627" i="3" l="1"/>
  <c r="A628" i="3"/>
  <c r="Z627" i="3"/>
  <c r="Y627" i="3"/>
  <c r="A629" i="3" l="1"/>
  <c r="AA628" i="3"/>
  <c r="Z628" i="3"/>
  <c r="Y628" i="3"/>
  <c r="A94" i="22"/>
  <c r="A630" i="3" l="1"/>
  <c r="Z629" i="3"/>
  <c r="AA629" i="3"/>
  <c r="Y629" i="3"/>
  <c r="A631" i="3" l="1"/>
  <c r="Z630" i="3"/>
  <c r="Y630" i="3"/>
  <c r="AA630" i="3"/>
  <c r="Z631" i="3" l="1"/>
  <c r="A632" i="3"/>
  <c r="AA631" i="3"/>
  <c r="Y631" i="3"/>
  <c r="A633" i="3" l="1"/>
  <c r="Z632" i="3"/>
  <c r="AA632" i="3"/>
  <c r="Y632" i="3"/>
  <c r="A634" i="3" l="1"/>
  <c r="AA633" i="3"/>
  <c r="Y633" i="3"/>
  <c r="Z633" i="3"/>
  <c r="Y634" i="3" l="1"/>
  <c r="AA634" i="3"/>
  <c r="A635" i="3"/>
  <c r="Z634" i="3"/>
  <c r="A95" i="22"/>
  <c r="Z635" i="3" l="1"/>
  <c r="AA635" i="3"/>
  <c r="A636" i="3"/>
  <c r="Y635" i="3"/>
  <c r="A637" i="3" l="1"/>
  <c r="Y636" i="3"/>
  <c r="Z636" i="3"/>
  <c r="AA636" i="3"/>
  <c r="Z637" i="3" l="1"/>
  <c r="A638" i="3"/>
  <c r="Y637" i="3"/>
  <c r="AA637" i="3"/>
  <c r="Y638" i="3" l="1"/>
  <c r="A639" i="3"/>
  <c r="Z638" i="3"/>
  <c r="AA638" i="3"/>
  <c r="A640" i="3" l="1"/>
  <c r="Y639" i="3"/>
  <c r="Z639" i="3"/>
  <c r="AA639" i="3"/>
  <c r="A641" i="3" l="1"/>
  <c r="Z640" i="3"/>
  <c r="Y640" i="3"/>
  <c r="AA640" i="3"/>
  <c r="A642" i="3" l="1"/>
  <c r="AA641" i="3"/>
  <c r="Z641" i="3"/>
  <c r="Y641" i="3"/>
  <c r="A643" i="3" l="1"/>
  <c r="Z642" i="3"/>
  <c r="AA642" i="3"/>
  <c r="Y642" i="3"/>
  <c r="A644" i="3" l="1"/>
  <c r="AA643" i="3"/>
  <c r="Z643" i="3"/>
  <c r="Y643" i="3"/>
  <c r="A645" i="3" l="1"/>
  <c r="Z644" i="3"/>
  <c r="Y644" i="3"/>
  <c r="AA644" i="3"/>
  <c r="AA645" i="3" l="1"/>
  <c r="Y645" i="3"/>
  <c r="Z645" i="3"/>
  <c r="A646" i="3"/>
  <c r="Z646" i="3" l="1"/>
  <c r="Y646" i="3"/>
  <c r="AA646" i="3"/>
  <c r="A647" i="3"/>
  <c r="Y647" i="3" l="1"/>
  <c r="AA647" i="3"/>
  <c r="Z647" i="3"/>
  <c r="A648" i="3"/>
  <c r="A649" i="3" l="1"/>
  <c r="Z648" i="3"/>
  <c r="A96" i="22"/>
  <c r="Y648" i="3"/>
  <c r="AA648" i="3"/>
  <c r="A650" i="3" l="1"/>
  <c r="Z649" i="3"/>
  <c r="Y649" i="3"/>
  <c r="AA649" i="3"/>
  <c r="A651" i="3" l="1"/>
  <c r="Z650" i="3"/>
  <c r="AA650" i="3"/>
  <c r="Y650" i="3"/>
  <c r="AA651" i="3" l="1"/>
  <c r="Y651" i="3"/>
  <c r="Z651" i="3"/>
  <c r="A652" i="3"/>
  <c r="A653" i="3" l="1"/>
  <c r="AA652" i="3"/>
  <c r="Z652" i="3"/>
  <c r="Y652" i="3"/>
  <c r="A654" i="3" l="1"/>
  <c r="Y653" i="3"/>
  <c r="AA653" i="3"/>
  <c r="Z653" i="3"/>
  <c r="A655" i="3" l="1"/>
  <c r="Y654" i="3"/>
  <c r="A97" i="22"/>
  <c r="Z654" i="3"/>
  <c r="AA654" i="3"/>
  <c r="Z655" i="3" l="1"/>
  <c r="A656" i="3"/>
  <c r="AA655" i="3"/>
  <c r="Y655" i="3"/>
  <c r="Z656" i="3" l="1"/>
  <c r="A657" i="3"/>
  <c r="AA656" i="3"/>
  <c r="Y656" i="3"/>
  <c r="A658" i="3" l="1"/>
  <c r="Y657" i="3"/>
  <c r="AA657" i="3"/>
  <c r="Z657" i="3"/>
  <c r="A659" i="3" l="1"/>
  <c r="Z658" i="3"/>
  <c r="AA658" i="3"/>
  <c r="Y658" i="3"/>
  <c r="Z659" i="3" l="1"/>
  <c r="AA659" i="3"/>
  <c r="Y659" i="3"/>
  <c r="A660" i="3"/>
  <c r="A661" i="3" l="1"/>
  <c r="AA660" i="3"/>
  <c r="Y660" i="3"/>
  <c r="Z660" i="3"/>
  <c r="A662" i="3" l="1"/>
  <c r="Z661" i="3"/>
  <c r="AA661" i="3"/>
  <c r="Y661" i="3"/>
  <c r="A663" i="3" l="1"/>
  <c r="Y662" i="3"/>
  <c r="AA662" i="3"/>
  <c r="Z662" i="3"/>
  <c r="A664" i="3" l="1"/>
  <c r="AA663" i="3"/>
  <c r="Y663" i="3"/>
  <c r="Z663" i="3"/>
  <c r="A665" i="3" l="1"/>
  <c r="AA664" i="3"/>
  <c r="Y664" i="3"/>
  <c r="Z664" i="3"/>
  <c r="A666" i="3" l="1"/>
  <c r="Z665" i="3"/>
  <c r="AA665" i="3"/>
  <c r="Y665" i="3"/>
  <c r="Y666" i="3" l="1"/>
  <c r="AA666" i="3"/>
  <c r="Z666" i="3"/>
  <c r="A667" i="3"/>
  <c r="A668" i="3" l="1"/>
  <c r="AA667" i="3"/>
  <c r="Y667" i="3"/>
  <c r="Z667" i="3"/>
  <c r="A669" i="3" l="1"/>
  <c r="Y668" i="3"/>
  <c r="Z668" i="3"/>
  <c r="AA668" i="3"/>
  <c r="A98" i="22"/>
  <c r="Z669" i="3" l="1"/>
  <c r="A670" i="3"/>
  <c r="AA669" i="3"/>
  <c r="Y669" i="3"/>
  <c r="Z670" i="3" l="1"/>
  <c r="A671" i="3"/>
  <c r="Y670" i="3"/>
  <c r="AA670" i="3"/>
  <c r="A99" i="22" l="1"/>
  <c r="A672" i="3"/>
  <c r="Y671" i="3"/>
  <c r="AA671" i="3"/>
  <c r="Z671" i="3"/>
  <c r="A673" i="3" l="1"/>
  <c r="AA672" i="3"/>
  <c r="Y672" i="3"/>
  <c r="Z672" i="3"/>
  <c r="A674" i="3" l="1"/>
  <c r="Z673" i="3"/>
  <c r="AA673" i="3"/>
  <c r="Y673" i="3"/>
  <c r="A675" i="3" l="1"/>
  <c r="Z674" i="3"/>
  <c r="AA674" i="3"/>
  <c r="Y674" i="3"/>
  <c r="A676" i="3" l="1"/>
  <c r="Z675" i="3"/>
  <c r="Y675" i="3"/>
  <c r="AA675" i="3"/>
  <c r="A677" i="3" l="1"/>
  <c r="Y676" i="3"/>
  <c r="Z676" i="3"/>
  <c r="AA676" i="3"/>
  <c r="A678" i="3" l="1"/>
  <c r="Z677" i="3"/>
  <c r="Y677" i="3"/>
  <c r="AA677" i="3"/>
  <c r="A679" i="3" l="1"/>
  <c r="Z678" i="3"/>
  <c r="AA678" i="3"/>
  <c r="Y678" i="3"/>
  <c r="A680" i="3" l="1"/>
  <c r="Z679" i="3"/>
  <c r="AA679" i="3"/>
  <c r="Y679" i="3"/>
  <c r="A681" i="3" l="1"/>
  <c r="A100" i="22"/>
  <c r="Z680" i="3"/>
  <c r="AA680" i="3"/>
  <c r="Y680" i="3"/>
  <c r="A682" i="3" l="1"/>
  <c r="AA681" i="3"/>
  <c r="Y681" i="3"/>
  <c r="Z681" i="3"/>
  <c r="Y682" i="3" l="1"/>
  <c r="Z682" i="3"/>
  <c r="A683" i="3"/>
  <c r="AA682" i="3"/>
  <c r="Y683" i="3" l="1"/>
  <c r="Z683" i="3"/>
  <c r="A684" i="3"/>
  <c r="AA683" i="3"/>
  <c r="A685" i="3" l="1"/>
  <c r="Z684" i="3"/>
  <c r="Y684" i="3"/>
  <c r="AA684" i="3"/>
  <c r="A686" i="3" l="1"/>
  <c r="Y685" i="3"/>
  <c r="Z685" i="3"/>
  <c r="AA685" i="3"/>
  <c r="A687" i="3" l="1"/>
  <c r="Y686" i="3"/>
  <c r="Z686" i="3"/>
  <c r="A101" i="22"/>
  <c r="AA686" i="3"/>
  <c r="A688" i="3" l="1"/>
  <c r="Y687" i="3"/>
  <c r="AA687" i="3"/>
  <c r="Z687" i="3"/>
  <c r="A689" i="3" l="1"/>
  <c r="Y688" i="3"/>
  <c r="Z688" i="3"/>
  <c r="AA688" i="3"/>
  <c r="A102" i="22"/>
  <c r="A690" i="3" l="1"/>
  <c r="Y689" i="3"/>
  <c r="AA689" i="3"/>
  <c r="Z689" i="3"/>
  <c r="AA690" i="3" l="1"/>
  <c r="A691" i="3"/>
  <c r="Y690" i="3"/>
  <c r="Z690" i="3"/>
  <c r="A692" i="3" l="1"/>
  <c r="Z691" i="3"/>
  <c r="AA691" i="3"/>
  <c r="Y691" i="3"/>
  <c r="Z692" i="3" l="1"/>
  <c r="A693" i="3"/>
  <c r="AA692" i="3"/>
  <c r="Y692" i="3"/>
  <c r="A694" i="3" l="1"/>
  <c r="Z693" i="3"/>
  <c r="Y693" i="3"/>
  <c r="AA693" i="3"/>
  <c r="AA694" i="3" l="1"/>
  <c r="A695" i="3"/>
  <c r="Y694" i="3"/>
  <c r="Z694" i="3"/>
  <c r="Z695" i="3" l="1"/>
  <c r="A696" i="3"/>
  <c r="AA695" i="3"/>
  <c r="Y695" i="3"/>
  <c r="A697" i="3" l="1"/>
  <c r="AA696" i="3"/>
  <c r="Z696" i="3"/>
  <c r="Y696" i="3"/>
  <c r="A698" i="3" l="1"/>
  <c r="AA697" i="3"/>
  <c r="Y697" i="3"/>
  <c r="Z697" i="3"/>
  <c r="AA698" i="3" l="1"/>
  <c r="A699" i="3"/>
  <c r="Z698" i="3"/>
  <c r="Y698" i="3"/>
  <c r="Y699" i="3" l="1"/>
  <c r="A700" i="3"/>
  <c r="Z699" i="3"/>
  <c r="AA699" i="3"/>
  <c r="AA700" i="3" l="1"/>
  <c r="A701" i="3"/>
  <c r="Z700" i="3"/>
  <c r="Y700" i="3"/>
  <c r="A702" i="3" l="1"/>
  <c r="Z701" i="3"/>
  <c r="Y701" i="3"/>
  <c r="AA701" i="3"/>
  <c r="A703" i="3" l="1"/>
  <c r="AA702" i="3"/>
  <c r="Y702" i="3"/>
  <c r="A103" i="22"/>
  <c r="Z702" i="3"/>
  <c r="A704" i="3" l="1"/>
  <c r="AA703" i="3"/>
  <c r="Z703" i="3"/>
  <c r="Y703" i="3"/>
  <c r="AA704" i="3" l="1"/>
  <c r="A705" i="3"/>
  <c r="Y704" i="3"/>
  <c r="Z704" i="3"/>
  <c r="A706" i="3" l="1"/>
  <c r="AA705" i="3"/>
  <c r="Z705" i="3"/>
  <c r="Y705" i="3"/>
  <c r="A707" i="3" l="1"/>
  <c r="AA706" i="3"/>
  <c r="Y706" i="3"/>
  <c r="Z706" i="3"/>
  <c r="Z707" i="3" l="1"/>
  <c r="Y707" i="3"/>
  <c r="AA707" i="3"/>
  <c r="A708" i="3"/>
  <c r="Y708" i="3" l="1"/>
  <c r="A709" i="3"/>
  <c r="Z708" i="3"/>
  <c r="AA708" i="3"/>
  <c r="A710" i="3" l="1"/>
  <c r="Y709" i="3"/>
  <c r="Z709" i="3"/>
  <c r="AA709" i="3"/>
  <c r="A711" i="3" l="1"/>
  <c r="Z710" i="3"/>
  <c r="Y710" i="3"/>
  <c r="AA710" i="3"/>
  <c r="Y711" i="3" l="1"/>
  <c r="Z711" i="3"/>
  <c r="A712" i="3"/>
  <c r="AA711" i="3"/>
  <c r="A713" i="3" l="1"/>
  <c r="AA712" i="3"/>
  <c r="Y712" i="3"/>
  <c r="Z712" i="3"/>
  <c r="A714" i="3" l="1"/>
  <c r="Z713" i="3"/>
  <c r="Y713" i="3"/>
  <c r="AA713" i="3"/>
  <c r="A715" i="3" l="1"/>
  <c r="Z714" i="3"/>
  <c r="AA714" i="3"/>
  <c r="Y714" i="3"/>
  <c r="A716" i="3" l="1"/>
  <c r="AA715" i="3"/>
  <c r="Y715" i="3"/>
  <c r="Z715" i="3"/>
  <c r="A717" i="3" l="1"/>
  <c r="Z716" i="3"/>
  <c r="Y716" i="3"/>
  <c r="AA716" i="3"/>
  <c r="Y717" i="3" l="1"/>
  <c r="A104" i="22"/>
  <c r="AA717" i="3"/>
  <c r="A718" i="3"/>
  <c r="Z717" i="3"/>
  <c r="Z718" i="3" l="1"/>
  <c r="A719" i="3"/>
  <c r="AA718" i="3"/>
  <c r="Y718" i="3"/>
  <c r="A720" i="3" l="1"/>
  <c r="Y719" i="3"/>
  <c r="Z719" i="3"/>
  <c r="AA719" i="3"/>
  <c r="A721" i="3" l="1"/>
  <c r="AA720" i="3"/>
  <c r="Y720" i="3"/>
  <c r="Z720" i="3"/>
  <c r="Z721" i="3" l="1"/>
  <c r="A722" i="3"/>
  <c r="Y721" i="3"/>
  <c r="AA721" i="3"/>
  <c r="A723" i="3" l="1"/>
  <c r="AA722" i="3"/>
  <c r="Y722" i="3"/>
  <c r="Z722" i="3"/>
  <c r="A724" i="3" l="1"/>
  <c r="AA723" i="3"/>
  <c r="Z723" i="3"/>
  <c r="Y723" i="3"/>
  <c r="A725" i="3" l="1"/>
  <c r="Y724" i="3"/>
  <c r="Z724" i="3"/>
  <c r="AA724" i="3"/>
  <c r="A726" i="3" l="1"/>
  <c r="AA725" i="3"/>
  <c r="Z725" i="3"/>
  <c r="Y725" i="3"/>
  <c r="A727" i="3" l="1"/>
  <c r="Z726" i="3"/>
  <c r="AA726" i="3"/>
  <c r="Y726" i="3"/>
  <c r="A728" i="3" l="1"/>
  <c r="Y727" i="3"/>
  <c r="AA727" i="3"/>
  <c r="Z727" i="3"/>
  <c r="A729" i="3" l="1"/>
  <c r="Z728" i="3"/>
  <c r="Y728" i="3"/>
  <c r="AA728" i="3"/>
  <c r="Y729" i="3" l="1"/>
  <c r="A730" i="3"/>
  <c r="AA729" i="3"/>
  <c r="Z729" i="3"/>
  <c r="Z730" i="3" l="1"/>
  <c r="AA730" i="3"/>
  <c r="Y730" i="3"/>
  <c r="A731" i="3"/>
  <c r="Y731" i="3" l="1"/>
  <c r="Z731" i="3"/>
  <c r="AA731" i="3"/>
  <c r="A732" i="3"/>
  <c r="A733" i="3" l="1"/>
  <c r="A105" i="22"/>
  <c r="Y732" i="3"/>
  <c r="AA732" i="3"/>
  <c r="Z732" i="3"/>
  <c r="A734" i="3" l="1"/>
  <c r="AA733" i="3"/>
  <c r="Z733" i="3"/>
  <c r="Y733" i="3"/>
  <c r="Y734" i="3" l="1"/>
  <c r="Z734" i="3"/>
  <c r="AA734" i="3"/>
  <c r="A735" i="3"/>
  <c r="A736" i="3" l="1"/>
  <c r="Z735" i="3"/>
  <c r="Y735" i="3"/>
  <c r="AA735" i="3"/>
  <c r="A737" i="3" l="1"/>
  <c r="Z736" i="3"/>
  <c r="Y736" i="3"/>
  <c r="AA736" i="3"/>
  <c r="A738" i="3" l="1"/>
  <c r="Z737" i="3"/>
  <c r="A106" i="22"/>
  <c r="AA737" i="3"/>
  <c r="Y737" i="3"/>
  <c r="Y738" i="3" l="1"/>
  <c r="AA738" i="3"/>
  <c r="A739" i="3"/>
  <c r="Z738" i="3"/>
  <c r="A740" i="3" l="1"/>
  <c r="Z739" i="3"/>
  <c r="AA739" i="3"/>
  <c r="Y739" i="3"/>
  <c r="A741" i="3" l="1"/>
  <c r="Y740" i="3"/>
  <c r="Z740" i="3"/>
  <c r="AA740" i="3"/>
  <c r="A742" i="3" l="1"/>
  <c r="AA741" i="3"/>
  <c r="Y741" i="3"/>
  <c r="Z741" i="3"/>
  <c r="AA742" i="3" l="1"/>
  <c r="Y742" i="3"/>
  <c r="Z742" i="3"/>
  <c r="A743" i="3"/>
  <c r="AA743" i="3" l="1"/>
  <c r="A107" i="22"/>
  <c r="Z743" i="3"/>
  <c r="Y743" i="3"/>
  <c r="A744" i="3"/>
  <c r="A745" i="3" l="1"/>
  <c r="Z744" i="3"/>
  <c r="Y744" i="3"/>
  <c r="AA744" i="3"/>
  <c r="A746" i="3" l="1"/>
  <c r="AA745" i="3"/>
  <c r="Z745" i="3"/>
  <c r="Y745" i="3"/>
  <c r="A747" i="3" l="1"/>
  <c r="AA746" i="3"/>
  <c r="Z746" i="3"/>
  <c r="Y746" i="3"/>
  <c r="A748" i="3" l="1"/>
  <c r="Y747" i="3"/>
  <c r="AA747" i="3"/>
  <c r="Z747" i="3"/>
  <c r="A749" i="3" l="1"/>
  <c r="Z748" i="3"/>
  <c r="Y748" i="3"/>
  <c r="AA748" i="3"/>
  <c r="A750" i="3" l="1"/>
  <c r="Z749" i="3"/>
  <c r="Y749" i="3"/>
  <c r="AA749" i="3"/>
  <c r="A751" i="3" l="1"/>
  <c r="Z750" i="3"/>
  <c r="Y750" i="3"/>
  <c r="AA750" i="3"/>
  <c r="A752" i="3" l="1"/>
  <c r="Z751" i="3"/>
  <c r="AA751" i="3"/>
  <c r="Y751" i="3"/>
  <c r="A753" i="3" l="1"/>
  <c r="AA752" i="3"/>
  <c r="Y752" i="3"/>
  <c r="Z752" i="3"/>
  <c r="Z753" i="3" l="1"/>
  <c r="AA753" i="3"/>
  <c r="Y753" i="3"/>
  <c r="A754" i="3"/>
  <c r="AA754" i="3" l="1"/>
  <c r="Y754" i="3"/>
  <c r="Z754" i="3"/>
  <c r="A755" i="3"/>
  <c r="A108" i="22"/>
  <c r="Y755" i="3" l="1"/>
  <c r="Z755" i="3"/>
  <c r="AA755" i="3"/>
  <c r="A756" i="3"/>
  <c r="A757" i="3" l="1"/>
  <c r="Y756" i="3"/>
  <c r="Z756" i="3"/>
  <c r="AA756" i="3"/>
  <c r="A758" i="3" l="1"/>
  <c r="Z757" i="3"/>
  <c r="Y757" i="3"/>
  <c r="AA757" i="3"/>
  <c r="A759" i="3" l="1"/>
  <c r="Z758" i="3"/>
  <c r="AA758" i="3"/>
  <c r="Y758" i="3"/>
  <c r="Y759" i="3" l="1"/>
  <c r="Z759" i="3"/>
  <c r="A760" i="3"/>
  <c r="AA759" i="3"/>
  <c r="A761" i="3" l="1"/>
  <c r="Z760" i="3"/>
  <c r="AA760" i="3"/>
  <c r="Y760" i="3"/>
  <c r="A762" i="3" l="1"/>
  <c r="AA761" i="3"/>
  <c r="Y761" i="3"/>
  <c r="Z761" i="3"/>
  <c r="A109" i="22"/>
  <c r="A763" i="3" l="1"/>
  <c r="Y762" i="3"/>
  <c r="Z762" i="3"/>
  <c r="AA762" i="3"/>
  <c r="A764" i="3" l="1"/>
  <c r="Y763" i="3"/>
  <c r="Z763" i="3"/>
  <c r="AA763" i="3"/>
  <c r="A765" i="3" l="1"/>
  <c r="Y764" i="3"/>
  <c r="Z764" i="3"/>
  <c r="AA764" i="3"/>
  <c r="Z765" i="3" l="1"/>
  <c r="A766" i="3"/>
  <c r="Y765" i="3"/>
  <c r="AA765" i="3"/>
  <c r="Y766" i="3" l="1"/>
  <c r="AA766" i="3"/>
  <c r="A767" i="3"/>
  <c r="Z766" i="3"/>
  <c r="AA767" i="3" l="1"/>
  <c r="Z767" i="3"/>
  <c r="Y767" i="3"/>
  <c r="A768" i="3"/>
  <c r="A769" i="3" l="1"/>
  <c r="Z768" i="3"/>
  <c r="AA768" i="3"/>
  <c r="Y768" i="3"/>
  <c r="A770" i="3" l="1"/>
  <c r="Y769" i="3"/>
  <c r="AA769" i="3"/>
  <c r="Z769" i="3"/>
  <c r="Z770" i="3" l="1"/>
  <c r="A771" i="3"/>
  <c r="Y770" i="3"/>
  <c r="AA770" i="3"/>
  <c r="A772" i="3" l="1"/>
  <c r="AA771" i="3"/>
  <c r="Y771" i="3"/>
  <c r="Z771" i="3"/>
  <c r="A773" i="3" l="1"/>
  <c r="Y772" i="3"/>
  <c r="AA772" i="3"/>
  <c r="Z772" i="3"/>
  <c r="Y773" i="3" l="1"/>
  <c r="A774" i="3"/>
  <c r="Z773" i="3"/>
  <c r="AA773" i="3"/>
  <c r="A775" i="3" l="1"/>
  <c r="Z774" i="3"/>
  <c r="Y774" i="3"/>
  <c r="AA774" i="3"/>
  <c r="A776" i="3" l="1"/>
  <c r="Z775" i="3"/>
  <c r="Y775" i="3"/>
  <c r="AA775" i="3"/>
  <c r="A777" i="3" l="1"/>
  <c r="AA776" i="3"/>
  <c r="Y776" i="3"/>
  <c r="Z776" i="3"/>
  <c r="Z777" i="3" l="1"/>
  <c r="AA777" i="3"/>
  <c r="Y777" i="3"/>
  <c r="A778" i="3"/>
  <c r="Y778" i="3" l="1"/>
  <c r="Z778" i="3"/>
  <c r="A779" i="3"/>
  <c r="AA778" i="3"/>
  <c r="A780" i="3" l="1"/>
  <c r="Y779" i="3"/>
  <c r="Z779" i="3"/>
  <c r="AA779" i="3"/>
  <c r="Y780" i="3" l="1"/>
  <c r="A781" i="3"/>
  <c r="A110" i="22"/>
  <c r="AA780" i="3"/>
  <c r="Z780" i="3"/>
  <c r="Y781" i="3" l="1"/>
  <c r="AA781" i="3"/>
  <c r="A782" i="3"/>
  <c r="Z781" i="3"/>
  <c r="Z782" i="3" l="1"/>
  <c r="A783" i="3"/>
  <c r="Y782" i="3"/>
  <c r="AA782" i="3"/>
  <c r="A784" i="3" l="1"/>
  <c r="Z783" i="3"/>
  <c r="AA783" i="3"/>
  <c r="Y783" i="3"/>
  <c r="AA784" i="3" l="1"/>
  <c r="A785" i="3"/>
  <c r="Y784" i="3"/>
  <c r="Z784" i="3"/>
  <c r="A786" i="3" l="1"/>
  <c r="Z785" i="3"/>
  <c r="Y785" i="3"/>
  <c r="AA785" i="3"/>
  <c r="A787" i="3" l="1"/>
  <c r="AA786" i="3"/>
  <c r="Y786" i="3"/>
  <c r="Z786" i="3"/>
  <c r="A788" i="3" l="1"/>
  <c r="A111" i="22"/>
  <c r="AA787" i="3"/>
  <c r="Z787" i="3"/>
  <c r="Y787" i="3"/>
  <c r="Z788" i="3" l="1"/>
  <c r="AA788" i="3"/>
  <c r="A789" i="3"/>
  <c r="Y788" i="3"/>
  <c r="Z789" i="3" l="1"/>
  <c r="A790" i="3"/>
  <c r="AA789" i="3"/>
  <c r="Y789" i="3"/>
  <c r="AA790" i="3" l="1"/>
  <c r="A791" i="3"/>
  <c r="Z790" i="3"/>
  <c r="Y790" i="3"/>
  <c r="Y791" i="3" l="1"/>
  <c r="AA791" i="3"/>
  <c r="Z791" i="3"/>
  <c r="A792" i="3"/>
  <c r="A793" i="3" l="1"/>
  <c r="Z792" i="3"/>
  <c r="Y792" i="3"/>
  <c r="AA792" i="3"/>
  <c r="A794" i="3" l="1"/>
  <c r="Z793" i="3"/>
  <c r="Y793" i="3"/>
  <c r="AA793" i="3"/>
  <c r="A795" i="3" l="1"/>
  <c r="Z794" i="3"/>
  <c r="Y794" i="3"/>
  <c r="AA794" i="3"/>
  <c r="Y795" i="3" l="1"/>
  <c r="Z795" i="3"/>
  <c r="A796" i="3"/>
  <c r="AA795" i="3"/>
  <c r="A797" i="3" l="1"/>
  <c r="Y796" i="3"/>
  <c r="Z796" i="3"/>
  <c r="AA796" i="3"/>
  <c r="A798" i="3" l="1"/>
  <c r="AA797" i="3"/>
  <c r="Y797" i="3"/>
  <c r="Z797" i="3"/>
  <c r="A799" i="3" l="1"/>
  <c r="AA798" i="3"/>
  <c r="Z798" i="3"/>
  <c r="Y798" i="3"/>
  <c r="A800" i="3" l="1"/>
  <c r="AA799" i="3"/>
  <c r="Y799" i="3"/>
  <c r="Z799" i="3"/>
  <c r="A801" i="3" l="1"/>
  <c r="Z800" i="3"/>
  <c r="Y800" i="3"/>
  <c r="AA800" i="3"/>
  <c r="Z801" i="3" l="1"/>
  <c r="A802" i="3"/>
  <c r="AA801" i="3"/>
  <c r="Y801" i="3"/>
  <c r="AA802" i="3" l="1"/>
  <c r="Z802" i="3"/>
  <c r="Y802" i="3"/>
  <c r="A803" i="3"/>
  <c r="A804" i="3" l="1"/>
  <c r="Z803" i="3"/>
  <c r="AA803" i="3"/>
  <c r="Y803" i="3"/>
  <c r="A805" i="3" l="1"/>
  <c r="Z804" i="3"/>
  <c r="Y804" i="3"/>
  <c r="AA804" i="3"/>
  <c r="A806" i="3" l="1"/>
  <c r="Z805" i="3"/>
  <c r="AA805" i="3"/>
  <c r="Y805" i="3"/>
  <c r="AA806" i="3" l="1"/>
  <c r="A112" i="22"/>
  <c r="A807" i="3"/>
  <c r="Z806" i="3"/>
  <c r="Y806" i="3"/>
  <c r="A808" i="3" l="1"/>
  <c r="Z807" i="3"/>
  <c r="Y807" i="3"/>
  <c r="AA807" i="3"/>
  <c r="A809" i="3" l="1"/>
  <c r="Z808" i="3"/>
  <c r="Y808" i="3"/>
  <c r="AA808" i="3"/>
  <c r="A810" i="3" l="1"/>
  <c r="AA809" i="3"/>
  <c r="Y809" i="3"/>
  <c r="Z809" i="3"/>
  <c r="Z810" i="3" l="1"/>
  <c r="A811" i="3"/>
  <c r="AA810" i="3"/>
  <c r="Y810" i="3"/>
  <c r="A812" i="3" l="1"/>
  <c r="Y811" i="3"/>
  <c r="AA811" i="3"/>
  <c r="Z811" i="3"/>
  <c r="A813" i="3" l="1"/>
  <c r="Z812" i="3"/>
  <c r="Y812" i="3"/>
  <c r="AA812" i="3"/>
  <c r="Z813" i="3" l="1"/>
  <c r="Y813" i="3"/>
  <c r="AA813" i="3"/>
  <c r="A814" i="3"/>
  <c r="AA814" i="3" l="1"/>
  <c r="Y814" i="3"/>
  <c r="Z814" i="3"/>
  <c r="A815" i="3"/>
  <c r="Y815" i="3" l="1"/>
  <c r="Z815" i="3"/>
  <c r="A816" i="3"/>
  <c r="AA815" i="3"/>
  <c r="A817" i="3" l="1"/>
  <c r="Y816" i="3"/>
  <c r="AA816" i="3"/>
  <c r="Z816" i="3"/>
  <c r="A818" i="3" l="1"/>
  <c r="AA817" i="3"/>
  <c r="Z817" i="3"/>
  <c r="Y817" i="3"/>
  <c r="A819" i="3" l="1"/>
  <c r="Y818" i="3"/>
  <c r="Z818" i="3"/>
  <c r="AA818" i="3"/>
  <c r="A820" i="3" l="1"/>
  <c r="AA819" i="3"/>
  <c r="Z819" i="3"/>
  <c r="Y819" i="3"/>
  <c r="A821" i="3" l="1"/>
  <c r="Z820" i="3"/>
  <c r="Y820" i="3"/>
  <c r="AA820" i="3"/>
  <c r="A822" i="3" l="1"/>
  <c r="AA821" i="3"/>
  <c r="Y821" i="3"/>
  <c r="Z821" i="3"/>
  <c r="A823" i="3" l="1"/>
  <c r="Z822" i="3"/>
  <c r="Y822" i="3"/>
  <c r="AA822" i="3"/>
  <c r="A824" i="3" l="1"/>
  <c r="AA823" i="3"/>
  <c r="Y823" i="3"/>
  <c r="Z823" i="3"/>
  <c r="A825" i="3" l="1"/>
  <c r="Z824" i="3"/>
  <c r="AA824" i="3"/>
  <c r="Y824" i="3"/>
  <c r="Z825" i="3" l="1"/>
  <c r="AA825" i="3"/>
  <c r="Y825" i="3"/>
  <c r="A826" i="3"/>
  <c r="Z826" i="3" l="1"/>
  <c r="A827" i="3"/>
  <c r="AA826" i="3"/>
  <c r="Y826" i="3"/>
  <c r="A828" i="3" l="1"/>
  <c r="Y827" i="3"/>
  <c r="AA827" i="3"/>
  <c r="Z827" i="3"/>
  <c r="A829" i="3" l="1"/>
  <c r="AA828" i="3"/>
  <c r="Z828" i="3"/>
  <c r="Y828" i="3"/>
  <c r="AA829" i="3" l="1"/>
  <c r="Z829" i="3"/>
  <c r="A830" i="3"/>
  <c r="Y829" i="3"/>
  <c r="A831" i="3" l="1"/>
  <c r="Y830" i="3"/>
  <c r="AA830" i="3"/>
  <c r="Z830" i="3"/>
  <c r="A832" i="3" l="1"/>
  <c r="Z831" i="3"/>
  <c r="Y831" i="3"/>
  <c r="AA831" i="3"/>
  <c r="A833" i="3" l="1"/>
  <c r="AA832" i="3"/>
  <c r="Z832" i="3"/>
  <c r="Y832" i="3"/>
  <c r="A834" i="3" l="1"/>
  <c r="AA833" i="3"/>
  <c r="Z833" i="3"/>
  <c r="Y833" i="3"/>
  <c r="Y834" i="3" l="1"/>
  <c r="A835" i="3"/>
  <c r="AA834" i="3"/>
  <c r="Z834" i="3"/>
  <c r="A836" i="3" l="1"/>
  <c r="Z835" i="3"/>
  <c r="Y835" i="3"/>
  <c r="AA835" i="3"/>
  <c r="A837" i="3" l="1"/>
  <c r="AA836" i="3"/>
  <c r="Y836" i="3"/>
  <c r="Z836" i="3"/>
  <c r="Y837" i="3" l="1"/>
  <c r="Z837" i="3"/>
  <c r="A838" i="3"/>
  <c r="AA837" i="3"/>
  <c r="Y838" i="3" l="1"/>
  <c r="A839" i="3"/>
  <c r="Z838" i="3"/>
  <c r="AA838" i="3"/>
  <c r="AA839" i="3" l="1"/>
  <c r="Z839" i="3"/>
  <c r="A840" i="3"/>
  <c r="Y839" i="3"/>
  <c r="A841" i="3" l="1"/>
  <c r="Z840" i="3"/>
  <c r="AA840" i="3"/>
  <c r="Y840" i="3"/>
  <c r="A842" i="3" l="1"/>
  <c r="AA841" i="3"/>
  <c r="Z841" i="3"/>
  <c r="Y841" i="3"/>
  <c r="Y842" i="3" l="1"/>
  <c r="A843" i="3"/>
  <c r="Z842" i="3"/>
  <c r="AA842" i="3"/>
  <c r="A844" i="3" l="1"/>
  <c r="Y843" i="3"/>
  <c r="Z843" i="3"/>
  <c r="AA843" i="3"/>
  <c r="A845" i="3" l="1"/>
  <c r="Z844" i="3"/>
  <c r="Y844" i="3"/>
  <c r="AA844" i="3"/>
  <c r="A846" i="3" l="1"/>
  <c r="Y845" i="3"/>
  <c r="AA845" i="3"/>
  <c r="Z845" i="3"/>
  <c r="Y846" i="3" l="1"/>
  <c r="A847" i="3"/>
  <c r="AA846" i="3"/>
  <c r="Z846" i="3"/>
  <c r="A848" i="3" l="1"/>
  <c r="Z847" i="3"/>
  <c r="Y847" i="3"/>
  <c r="AA847" i="3"/>
  <c r="A849" i="3" l="1"/>
  <c r="AA848" i="3"/>
  <c r="Z848" i="3"/>
  <c r="Y848" i="3"/>
  <c r="AA849" i="3" l="1"/>
  <c r="Z849" i="3"/>
  <c r="A850" i="3"/>
  <c r="Y849" i="3"/>
  <c r="Y850" i="3" l="1"/>
  <c r="A113" i="22"/>
  <c r="Z850" i="3"/>
  <c r="AA850" i="3"/>
  <c r="A851" i="3"/>
  <c r="Z851" i="3" l="1"/>
  <c r="Y851" i="3"/>
  <c r="AA851" i="3"/>
  <c r="A852" i="3"/>
  <c r="A853" i="3" l="1"/>
  <c r="AA852" i="3"/>
  <c r="Z852" i="3"/>
  <c r="Y852" i="3"/>
  <c r="A854" i="3" l="1"/>
  <c r="AA853" i="3"/>
  <c r="Y853" i="3"/>
  <c r="Z853" i="3"/>
  <c r="A115" i="22"/>
  <c r="A855" i="3" l="1"/>
  <c r="Y854" i="3"/>
  <c r="Z854" i="3"/>
  <c r="AA854" i="3"/>
  <c r="A856" i="3" l="1"/>
  <c r="Z855" i="3"/>
  <c r="AA855" i="3"/>
  <c r="Y855" i="3"/>
  <c r="Z856" i="3" l="1"/>
  <c r="A857" i="3"/>
  <c r="Y856" i="3"/>
  <c r="A114" i="22"/>
  <c r="AA856" i="3"/>
  <c r="Z857" i="3" l="1"/>
  <c r="Y857" i="3"/>
  <c r="A858" i="3"/>
  <c r="AA857" i="3"/>
  <c r="AA858" i="3" l="1"/>
  <c r="A859" i="3"/>
  <c r="Z858" i="3"/>
  <c r="Y858" i="3"/>
  <c r="A116" i="22"/>
  <c r="A860" i="3" l="1"/>
  <c r="Z859" i="3"/>
  <c r="Y859" i="3"/>
  <c r="AA859" i="3"/>
  <c r="AA860" i="3" l="1"/>
  <c r="A861" i="3"/>
  <c r="Y860" i="3"/>
  <c r="Z860" i="3"/>
  <c r="A862" i="3" l="1"/>
  <c r="AA861" i="3"/>
  <c r="Y861" i="3"/>
  <c r="Z861" i="3"/>
  <c r="Y862" i="3" l="1"/>
  <c r="AA862" i="3"/>
  <c r="Z862" i="3"/>
  <c r="A863" i="3"/>
  <c r="A864" i="3" l="1"/>
  <c r="Z863" i="3"/>
  <c r="Y863" i="3"/>
  <c r="AA863" i="3"/>
  <c r="A865" i="3" l="1"/>
  <c r="Z864" i="3"/>
  <c r="Y864" i="3"/>
  <c r="AA864" i="3"/>
  <c r="A866" i="3" l="1"/>
  <c r="AA865" i="3"/>
  <c r="Z865" i="3"/>
  <c r="Y865" i="3"/>
  <c r="A867" i="3" l="1"/>
  <c r="Z866" i="3"/>
  <c r="Y866" i="3"/>
  <c r="AA866" i="3"/>
  <c r="A868" i="3" l="1"/>
  <c r="AA867" i="3"/>
  <c r="Z867" i="3"/>
  <c r="Y867" i="3"/>
  <c r="A869" i="3" l="1"/>
  <c r="AA868" i="3"/>
  <c r="Z868" i="3"/>
  <c r="Y868" i="3"/>
  <c r="A870" i="3" l="1"/>
  <c r="Z869" i="3"/>
  <c r="AA869" i="3"/>
  <c r="Y869" i="3"/>
  <c r="A871" i="3" l="1"/>
  <c r="AA870" i="3"/>
  <c r="Z870" i="3"/>
  <c r="Y870" i="3"/>
  <c r="Z871" i="3" l="1"/>
  <c r="A872" i="3"/>
  <c r="AA871" i="3"/>
  <c r="Y871" i="3"/>
  <c r="Z872" i="3" l="1"/>
  <c r="A873" i="3"/>
  <c r="AA872" i="3"/>
  <c r="Y872" i="3"/>
  <c r="AA873" i="3" l="1"/>
  <c r="A874" i="3"/>
  <c r="Z873" i="3"/>
  <c r="Y873" i="3"/>
  <c r="Z874" i="3" l="1"/>
  <c r="A875" i="3"/>
  <c r="Y874" i="3"/>
  <c r="AA874" i="3"/>
  <c r="A876" i="3" l="1"/>
  <c r="AA875" i="3"/>
  <c r="Y875" i="3"/>
  <c r="Z875" i="3"/>
  <c r="Z876" i="3" l="1"/>
  <c r="A877" i="3"/>
  <c r="Y876" i="3"/>
  <c r="AA876" i="3"/>
  <c r="Z877" i="3" l="1"/>
  <c r="A878" i="3"/>
  <c r="AA877" i="3"/>
  <c r="Y877" i="3"/>
  <c r="A879" i="3" l="1"/>
  <c r="AA878" i="3"/>
  <c r="Y878" i="3"/>
  <c r="Z878" i="3"/>
  <c r="Z879" i="3" l="1"/>
  <c r="A880" i="3"/>
  <c r="Y879" i="3"/>
  <c r="AA879" i="3"/>
  <c r="A881" i="3" l="1"/>
  <c r="Y880" i="3"/>
  <c r="A117" i="22"/>
  <c r="AA880" i="3"/>
  <c r="Z880" i="3"/>
  <c r="Z881" i="3" l="1"/>
  <c r="A882" i="3"/>
  <c r="Y881" i="3"/>
  <c r="AA881" i="3"/>
  <c r="A118" i="22"/>
  <c r="A883" i="3" l="1"/>
  <c r="Y882" i="3"/>
  <c r="Z882" i="3"/>
  <c r="AA882" i="3"/>
  <c r="A884" i="3" l="1"/>
  <c r="Z883" i="3"/>
  <c r="AA883" i="3"/>
  <c r="Y883" i="3"/>
  <c r="AA884" i="3" l="1"/>
  <c r="Y884" i="3"/>
  <c r="A885" i="3"/>
  <c r="Z884" i="3"/>
  <c r="AA885" i="3" l="1"/>
  <c r="A886" i="3"/>
  <c r="Y885" i="3"/>
  <c r="Z885" i="3"/>
  <c r="Z886" i="3" l="1"/>
  <c r="AA886" i="3"/>
  <c r="Y886" i="3"/>
  <c r="A887" i="3"/>
  <c r="Z887" i="3" l="1"/>
  <c r="Y887" i="3"/>
  <c r="AA887" i="3"/>
  <c r="A888" i="3"/>
  <c r="A889" i="3" l="1"/>
  <c r="AA888" i="3"/>
  <c r="Y888" i="3"/>
  <c r="Z888" i="3"/>
  <c r="A890" i="3" l="1"/>
  <c r="Y889" i="3"/>
  <c r="AA889" i="3"/>
  <c r="Z889" i="3"/>
  <c r="A891" i="3" l="1"/>
  <c r="AA890" i="3"/>
  <c r="Y890" i="3"/>
  <c r="Z890" i="3"/>
  <c r="A892" i="3" l="1"/>
  <c r="Z891" i="3"/>
  <c r="AA891" i="3"/>
  <c r="Y891" i="3"/>
  <c r="A893" i="3" l="1"/>
  <c r="AA892" i="3"/>
  <c r="Y892" i="3"/>
  <c r="Z892" i="3"/>
  <c r="A894" i="3" l="1"/>
  <c r="Y893" i="3"/>
  <c r="AA893" i="3"/>
  <c r="Z893" i="3"/>
  <c r="A895" i="3" l="1"/>
  <c r="AA894" i="3"/>
  <c r="Y894" i="3"/>
  <c r="Z894" i="3"/>
  <c r="A896" i="3" l="1"/>
  <c r="Z895" i="3"/>
  <c r="Y895" i="3"/>
  <c r="AA895" i="3"/>
  <c r="A897" i="3" l="1"/>
  <c r="Y896" i="3"/>
  <c r="AA896" i="3"/>
  <c r="Z896" i="3"/>
  <c r="Z897" i="3" l="1"/>
  <c r="Y897" i="3"/>
  <c r="A898" i="3"/>
  <c r="AA897" i="3"/>
  <c r="Y898" i="3" l="1"/>
  <c r="AA898" i="3"/>
  <c r="Z898" i="3"/>
  <c r="A899" i="3"/>
  <c r="A900" i="3" l="1"/>
  <c r="Z899" i="3"/>
  <c r="AA899" i="3"/>
  <c r="Y899" i="3"/>
  <c r="A901" i="3" l="1"/>
  <c r="Z900" i="3"/>
  <c r="AA900" i="3"/>
  <c r="Y900" i="3"/>
  <c r="A902" i="3" l="1"/>
  <c r="AA901" i="3"/>
  <c r="Z901" i="3"/>
  <c r="Y901" i="3"/>
  <c r="A903" i="3" l="1"/>
  <c r="Y902" i="3"/>
  <c r="AA902" i="3"/>
  <c r="Z902" i="3"/>
  <c r="A904" i="3" l="1"/>
  <c r="Z903" i="3"/>
  <c r="Y903" i="3"/>
  <c r="AA903" i="3"/>
  <c r="A905" i="3" l="1"/>
  <c r="Z904" i="3"/>
  <c r="AA904" i="3"/>
  <c r="Y904" i="3"/>
  <c r="A906" i="3" l="1"/>
  <c r="Z905" i="3"/>
  <c r="AA905" i="3"/>
  <c r="Y905" i="3"/>
  <c r="A907" i="3" l="1"/>
  <c r="Y906" i="3"/>
  <c r="AA906" i="3"/>
  <c r="Z906" i="3"/>
  <c r="A908" i="3" l="1"/>
  <c r="Z907" i="3"/>
  <c r="AA907" i="3"/>
  <c r="Y907" i="3"/>
  <c r="A909" i="3" l="1"/>
  <c r="Z908" i="3"/>
  <c r="AA908" i="3"/>
  <c r="Y908" i="3"/>
  <c r="AA909" i="3" l="1"/>
  <c r="Z909" i="3"/>
  <c r="A910" i="3"/>
  <c r="Y909" i="3"/>
  <c r="Y910" i="3" l="1"/>
  <c r="AA910" i="3"/>
  <c r="Z910" i="3"/>
  <c r="A911" i="3"/>
  <c r="A912" i="3" l="1"/>
  <c r="Y911" i="3"/>
  <c r="Z911" i="3"/>
  <c r="AA911" i="3"/>
  <c r="A913" i="3" l="1"/>
  <c r="Y912" i="3"/>
  <c r="Z912" i="3"/>
  <c r="AA912" i="3"/>
  <c r="A914" i="3" l="1"/>
  <c r="AA913" i="3"/>
  <c r="Z913" i="3"/>
  <c r="Y913" i="3"/>
  <c r="A915" i="3" l="1"/>
  <c r="Z914" i="3"/>
  <c r="AA914" i="3"/>
  <c r="Y914" i="3"/>
  <c r="A916" i="3" l="1"/>
  <c r="AA915" i="3"/>
  <c r="Y915" i="3"/>
  <c r="Z915" i="3"/>
  <c r="A119" i="22"/>
  <c r="A917" i="3" l="1"/>
  <c r="AA916" i="3"/>
  <c r="Y916" i="3"/>
  <c r="Z916" i="3"/>
  <c r="A918" i="3" l="1"/>
  <c r="Y917" i="3"/>
  <c r="A120" i="22"/>
  <c r="AA917" i="3"/>
  <c r="Z917" i="3"/>
  <c r="Y918" i="3" l="1"/>
  <c r="A919" i="3"/>
  <c r="Z918" i="3"/>
  <c r="AA918" i="3"/>
  <c r="AA919" i="3" l="1"/>
  <c r="Y919" i="3"/>
  <c r="A920" i="3"/>
  <c r="Z919" i="3"/>
  <c r="Z920" i="3" l="1"/>
  <c r="A121" i="22"/>
  <c r="AA920" i="3"/>
  <c r="A921" i="3"/>
  <c r="Y920" i="3"/>
  <c r="A922" i="3" l="1"/>
  <c r="Y921" i="3"/>
  <c r="Z921" i="3"/>
  <c r="AA921" i="3"/>
  <c r="AA922" i="3" l="1"/>
  <c r="Z922" i="3"/>
  <c r="Y922" i="3"/>
  <c r="A923" i="3"/>
  <c r="A924" i="3" l="1"/>
  <c r="Y923" i="3"/>
  <c r="Z923" i="3"/>
  <c r="AA923" i="3"/>
  <c r="Y924" i="3" l="1"/>
  <c r="Z924" i="3"/>
  <c r="A925" i="3"/>
  <c r="AA924" i="3"/>
  <c r="A926" i="3" l="1"/>
  <c r="Z925" i="3"/>
  <c r="AA925" i="3"/>
  <c r="Y925" i="3"/>
  <c r="A927" i="3" l="1"/>
  <c r="AA926" i="3"/>
  <c r="Y926" i="3"/>
  <c r="Z926" i="3"/>
  <c r="A928" i="3" l="1"/>
  <c r="Z927" i="3"/>
  <c r="AA927" i="3"/>
  <c r="Y927" i="3"/>
  <c r="A122" i="22"/>
  <c r="A929" i="3" l="1"/>
  <c r="AA928" i="3"/>
  <c r="Y928" i="3"/>
  <c r="Z928" i="3"/>
  <c r="A930" i="3" l="1"/>
  <c r="Y929" i="3"/>
  <c r="Z929" i="3"/>
  <c r="AA929" i="3"/>
  <c r="AA930" i="3" l="1"/>
  <c r="Y930" i="3"/>
  <c r="A931" i="3"/>
  <c r="Z930" i="3"/>
  <c r="Y931" i="3" l="1"/>
  <c r="A932" i="3"/>
  <c r="AA931" i="3"/>
  <c r="Z931" i="3"/>
  <c r="Y932" i="3" l="1"/>
  <c r="Z932" i="3"/>
  <c r="A933" i="3"/>
  <c r="AA932" i="3"/>
  <c r="AA933" i="3" l="1"/>
  <c r="Y933" i="3"/>
  <c r="Z933" i="3"/>
  <c r="A934" i="3"/>
  <c r="Y934" i="3" l="1"/>
  <c r="AA934" i="3"/>
  <c r="Z934" i="3"/>
  <c r="A935" i="3"/>
  <c r="Z935" i="3" l="1"/>
  <c r="A936" i="3"/>
  <c r="Y935" i="3"/>
  <c r="AA935" i="3"/>
  <c r="A937" i="3" l="1"/>
  <c r="Y936" i="3"/>
  <c r="AA936" i="3"/>
  <c r="Z936" i="3"/>
  <c r="AA937" i="3" l="1"/>
  <c r="A938" i="3"/>
  <c r="Y937" i="3"/>
  <c r="A123" i="22"/>
  <c r="Z937" i="3"/>
  <c r="Z938" i="3" l="1"/>
  <c r="AA938" i="3"/>
  <c r="A939" i="3"/>
  <c r="Y938" i="3"/>
  <c r="A940" i="3" l="1"/>
  <c r="Z939" i="3"/>
  <c r="AA939" i="3"/>
  <c r="Y939" i="3"/>
  <c r="A941" i="3" l="1"/>
  <c r="Y940" i="3"/>
  <c r="Z940" i="3"/>
  <c r="AA940" i="3"/>
  <c r="A942" i="3" l="1"/>
  <c r="AA941" i="3"/>
  <c r="Z941" i="3"/>
  <c r="Y941" i="3"/>
  <c r="A943" i="3" l="1"/>
  <c r="Y942" i="3"/>
  <c r="Z942" i="3"/>
  <c r="AA942" i="3"/>
  <c r="A944" i="3" l="1"/>
  <c r="Z943" i="3"/>
  <c r="AA943" i="3"/>
  <c r="Y943" i="3"/>
  <c r="Y944" i="3" l="1"/>
  <c r="AA944" i="3"/>
  <c r="A945" i="3"/>
  <c r="Z944" i="3"/>
  <c r="AA945" i="3" l="1"/>
  <c r="Z945" i="3"/>
  <c r="Y945" i="3"/>
  <c r="A946" i="3"/>
  <c r="AA946" i="3" l="1"/>
  <c r="Y946" i="3"/>
  <c r="Z946" i="3"/>
  <c r="A947" i="3"/>
  <c r="A948" i="3" l="1"/>
  <c r="Y947" i="3"/>
  <c r="Z947" i="3"/>
  <c r="AA947" i="3"/>
  <c r="A949" i="3" l="1"/>
  <c r="Z948" i="3"/>
  <c r="Y948" i="3"/>
  <c r="AA948" i="3"/>
  <c r="A950" i="3" l="1"/>
  <c r="Y949" i="3"/>
  <c r="Z949" i="3"/>
  <c r="AA949" i="3"/>
  <c r="Y950" i="3" l="1"/>
  <c r="AA950" i="3"/>
  <c r="A951" i="3"/>
  <c r="Z950" i="3"/>
  <c r="A952" i="3" l="1"/>
  <c r="AA951" i="3"/>
  <c r="Y951" i="3"/>
  <c r="Z951" i="3"/>
  <c r="A124" i="22"/>
  <c r="A953" i="3" l="1"/>
  <c r="Y952" i="3"/>
  <c r="Z952" i="3"/>
  <c r="AA952" i="3"/>
  <c r="A954" i="3" l="1"/>
  <c r="Y953" i="3"/>
  <c r="Z953" i="3"/>
  <c r="AA953" i="3"/>
  <c r="A955" i="3" l="1"/>
  <c r="Z954" i="3"/>
  <c r="Y954" i="3"/>
  <c r="AA954" i="3"/>
  <c r="AA955" i="3" l="1"/>
  <c r="A956" i="3"/>
  <c r="Z955" i="3"/>
  <c r="Y955" i="3"/>
  <c r="A957" i="3" l="1"/>
  <c r="Y956" i="3"/>
  <c r="AA956" i="3"/>
  <c r="Z956" i="3"/>
  <c r="Y957" i="3" l="1"/>
  <c r="Z957" i="3"/>
  <c r="AA957" i="3"/>
  <c r="A958" i="3"/>
  <c r="A125" i="22"/>
  <c r="Z958" i="3" l="1"/>
  <c r="AA958" i="3"/>
  <c r="Y958" i="3"/>
  <c r="A959" i="3"/>
  <c r="Z959" i="3" l="1"/>
  <c r="A960" i="3"/>
  <c r="Y959" i="3"/>
  <c r="AA959" i="3"/>
  <c r="A961" i="3" l="1"/>
  <c r="Y960" i="3"/>
  <c r="AA960" i="3"/>
  <c r="Z960" i="3"/>
  <c r="A962" i="3" l="1"/>
  <c r="Y961" i="3"/>
  <c r="AA961" i="3"/>
  <c r="Z961" i="3"/>
  <c r="AA962" i="3" l="1"/>
  <c r="Z962" i="3"/>
  <c r="Y962" i="3"/>
  <c r="A963" i="3"/>
  <c r="A964" i="3" l="1"/>
  <c r="Z963" i="3"/>
  <c r="AA963" i="3"/>
  <c r="Y963" i="3"/>
  <c r="A965" i="3" l="1"/>
  <c r="Z964" i="3"/>
  <c r="Y964" i="3"/>
  <c r="AA964" i="3"/>
  <c r="A966" i="3" l="1"/>
  <c r="Z965" i="3"/>
  <c r="AA965" i="3"/>
  <c r="Y965" i="3"/>
  <c r="AA966" i="3" l="1"/>
  <c r="Y966" i="3"/>
  <c r="A967" i="3"/>
  <c r="Z966" i="3"/>
  <c r="A968" i="3" l="1"/>
  <c r="AA967" i="3"/>
  <c r="Z967" i="3"/>
  <c r="Y967" i="3"/>
  <c r="A969" i="3" l="1"/>
  <c r="AA968" i="3"/>
  <c r="Z968" i="3"/>
  <c r="Y968" i="3"/>
  <c r="A970" i="3" l="1"/>
  <c r="Y969" i="3"/>
  <c r="Z969" i="3"/>
  <c r="AA969" i="3"/>
  <c r="AA970" i="3" l="1"/>
  <c r="Y970" i="3"/>
  <c r="Z970" i="3"/>
  <c r="A971" i="3"/>
  <c r="A972" i="3" l="1"/>
  <c r="Z971" i="3"/>
  <c r="Y971" i="3"/>
  <c r="AA971" i="3"/>
  <c r="A973" i="3" l="1"/>
  <c r="AA972" i="3"/>
  <c r="Y972" i="3"/>
  <c r="Z972" i="3"/>
  <c r="A974" i="3" l="1"/>
  <c r="AA973" i="3"/>
  <c r="Z973" i="3"/>
  <c r="Y973" i="3"/>
  <c r="A975" i="3" l="1"/>
  <c r="Z974" i="3"/>
  <c r="AA974" i="3"/>
  <c r="Y974" i="3"/>
  <c r="A976" i="3" l="1"/>
  <c r="AA975" i="3"/>
  <c r="Y975" i="3"/>
  <c r="Z975" i="3"/>
  <c r="A977" i="3" l="1"/>
  <c r="Z976" i="3"/>
  <c r="AA976" i="3"/>
  <c r="Y976" i="3"/>
  <c r="A978" i="3" l="1"/>
  <c r="AA977" i="3"/>
  <c r="Y977" i="3"/>
  <c r="Z977" i="3"/>
  <c r="A979" i="3" l="1"/>
  <c r="Y978" i="3"/>
  <c r="AA978" i="3"/>
  <c r="Z978" i="3"/>
  <c r="A980" i="3" l="1"/>
  <c r="Z979" i="3"/>
  <c r="AA979" i="3"/>
  <c r="Y979" i="3"/>
  <c r="Z980" i="3" l="1"/>
  <c r="A981" i="3"/>
  <c r="AA980" i="3"/>
  <c r="Y980" i="3"/>
  <c r="Z981" i="3" l="1"/>
  <c r="Y981" i="3"/>
  <c r="AA981" i="3"/>
  <c r="A982" i="3"/>
  <c r="AA982" i="3" l="1"/>
  <c r="Y982" i="3"/>
  <c r="Z982" i="3"/>
  <c r="A983" i="3"/>
  <c r="AA983" i="3" l="1"/>
  <c r="Y983" i="3"/>
  <c r="A984" i="3"/>
  <c r="Z983" i="3"/>
  <c r="A985" i="3" l="1"/>
  <c r="Y984" i="3"/>
  <c r="AA984" i="3"/>
  <c r="Z984" i="3"/>
  <c r="A986" i="3" l="1"/>
  <c r="Z985" i="3"/>
  <c r="Y985" i="3"/>
  <c r="AA985" i="3"/>
  <c r="A987" i="3" l="1"/>
  <c r="Y986" i="3"/>
  <c r="Z986" i="3"/>
  <c r="AA986" i="3"/>
  <c r="A988" i="3" l="1"/>
  <c r="AA987" i="3"/>
  <c r="Z987" i="3"/>
  <c r="Y987" i="3"/>
  <c r="A989" i="3" l="1"/>
  <c r="Y988" i="3"/>
  <c r="Z988" i="3"/>
  <c r="AA988" i="3"/>
  <c r="A990" i="3" l="1"/>
  <c r="Z989" i="3"/>
  <c r="Y989" i="3"/>
  <c r="AA989" i="3"/>
  <c r="A991" i="3" l="1"/>
  <c r="AA990" i="3"/>
  <c r="A126" i="22"/>
  <c r="Z990" i="3"/>
  <c r="Y990" i="3"/>
  <c r="A992" i="3" l="1"/>
  <c r="Y991" i="3"/>
  <c r="Z991" i="3"/>
  <c r="AA991" i="3"/>
  <c r="Z992" i="3" l="1"/>
  <c r="AA992" i="3"/>
  <c r="A993" i="3"/>
  <c r="Y992" i="3"/>
  <c r="Y993" i="3" l="1"/>
  <c r="Z993" i="3"/>
  <c r="AA993" i="3"/>
  <c r="A994" i="3"/>
  <c r="Z994" i="3" l="1"/>
  <c r="Y994" i="3"/>
  <c r="AA994" i="3"/>
  <c r="A995" i="3"/>
  <c r="Z995" i="3" l="1"/>
  <c r="AA995" i="3"/>
  <c r="A996" i="3"/>
  <c r="Y995" i="3"/>
  <c r="A997" i="3" l="1"/>
  <c r="AA996" i="3"/>
  <c r="Y996" i="3"/>
  <c r="Z996" i="3"/>
  <c r="A998" i="3" l="1"/>
  <c r="Z997" i="3"/>
  <c r="Y997" i="3"/>
  <c r="AA997" i="3"/>
  <c r="A999" i="3" l="1"/>
  <c r="Y998" i="3"/>
  <c r="AA998" i="3"/>
  <c r="Z998" i="3"/>
  <c r="A1000" i="3" l="1"/>
  <c r="Y999" i="3"/>
  <c r="AA999" i="3"/>
  <c r="Z999" i="3"/>
  <c r="Y1000" i="3" l="1"/>
  <c r="A1001" i="3"/>
  <c r="AA1000" i="3"/>
  <c r="Z1000" i="3"/>
  <c r="Z1001" i="3" l="1"/>
  <c r="A1002" i="3"/>
  <c r="AA1001" i="3"/>
  <c r="Y1001" i="3"/>
  <c r="AA1002" i="3" l="1"/>
  <c r="Z1002" i="3"/>
  <c r="Y1002" i="3"/>
  <c r="A1003" i="3"/>
  <c r="A1004" i="3" l="1"/>
  <c r="Z1003" i="3"/>
  <c r="AA1003" i="3"/>
  <c r="Y1003" i="3"/>
  <c r="Z1004" i="3" l="1"/>
  <c r="Y1004" i="3"/>
  <c r="A1005" i="3"/>
  <c r="AA1004" i="3"/>
  <c r="AA1005" i="3" l="1"/>
  <c r="Y1005" i="3"/>
  <c r="A1006" i="3"/>
  <c r="Z1005" i="3"/>
  <c r="Y1006" i="3" l="1"/>
  <c r="AA1006" i="3"/>
  <c r="A1007" i="3"/>
  <c r="Z1006" i="3"/>
  <c r="Z1007" i="3" l="1"/>
  <c r="AA1007" i="3"/>
  <c r="A1008" i="3"/>
  <c r="Y1007" i="3"/>
  <c r="A1009" i="3" l="1"/>
  <c r="AA1008" i="3"/>
  <c r="Z1008" i="3"/>
  <c r="Y1008" i="3"/>
  <c r="Y1009" i="3" l="1"/>
  <c r="A1010" i="3"/>
  <c r="AA1009" i="3"/>
  <c r="Z1009" i="3"/>
  <c r="Z1010" i="3" l="1"/>
  <c r="A1011" i="3"/>
  <c r="AA1010" i="3"/>
  <c r="Y1010" i="3"/>
  <c r="Y1011" i="3" l="1"/>
  <c r="AA1011" i="3"/>
  <c r="A1012" i="3"/>
  <c r="Z1011" i="3"/>
  <c r="AA1012" i="3" l="1"/>
  <c r="A1013" i="3"/>
  <c r="Y1012" i="3"/>
  <c r="Z1012" i="3"/>
  <c r="A1014" i="3" l="1"/>
  <c r="Z1013" i="3"/>
  <c r="AA1013" i="3"/>
  <c r="Y1013" i="3"/>
  <c r="A1015" i="3" l="1"/>
  <c r="Y1014" i="3"/>
  <c r="Z1014" i="3"/>
  <c r="AA1014" i="3"/>
  <c r="Z1015" i="3" l="1"/>
  <c r="AA1015" i="3"/>
  <c r="Y1015" i="3"/>
  <c r="A1016" i="3"/>
  <c r="AA1016" i="3" l="1"/>
  <c r="A1017" i="3"/>
  <c r="Z1016" i="3"/>
  <c r="Y1016" i="3"/>
  <c r="Y1017" i="3" l="1"/>
  <c r="AA1017" i="3"/>
  <c r="Z1017" i="3"/>
  <c r="A1018" i="3"/>
  <c r="AA1018" i="3" l="1"/>
  <c r="Y1018" i="3"/>
  <c r="Z1018" i="3"/>
  <c r="A1019" i="3"/>
  <c r="A1020" i="3" l="1"/>
  <c r="Z1019" i="3"/>
  <c r="Y1019" i="3"/>
  <c r="AA1019" i="3"/>
  <c r="A1021" i="3" l="1"/>
  <c r="Z1020" i="3"/>
  <c r="AA1020" i="3"/>
  <c r="Y1020" i="3"/>
  <c r="Y1021" i="3" l="1"/>
  <c r="AA1021" i="3"/>
  <c r="A1022" i="3"/>
  <c r="Z1021" i="3"/>
  <c r="Z1022" i="3" l="1"/>
  <c r="A1023" i="3"/>
  <c r="AA1022" i="3"/>
  <c r="Y1022" i="3"/>
  <c r="A1024" i="3" l="1"/>
  <c r="AA1023" i="3"/>
  <c r="Y1023" i="3"/>
  <c r="Z1023" i="3"/>
  <c r="A1025" i="3" l="1"/>
  <c r="Y1024" i="3"/>
  <c r="Z1024" i="3"/>
  <c r="AA1024" i="3"/>
  <c r="A1026" i="3" l="1"/>
  <c r="AA1025" i="3"/>
  <c r="Z1025" i="3"/>
  <c r="Y1025" i="3"/>
  <c r="AA1026" i="3" l="1"/>
  <c r="Z1026" i="3"/>
  <c r="A1027" i="3"/>
  <c r="Y1026" i="3"/>
  <c r="A1028" i="3" l="1"/>
  <c r="Z1027" i="3"/>
  <c r="AA1027" i="3"/>
  <c r="Y1027" i="3"/>
  <c r="A1029" i="3" l="1"/>
  <c r="Y1028" i="3"/>
  <c r="AA1028" i="3"/>
  <c r="Z1028" i="3"/>
  <c r="AA1029" i="3" l="1"/>
  <c r="Z1029" i="3"/>
  <c r="A1030" i="3"/>
  <c r="Y1029" i="3"/>
  <c r="Z1030" i="3" l="1"/>
  <c r="Y1030" i="3"/>
  <c r="AA1030" i="3"/>
  <c r="A1031" i="3"/>
  <c r="A1032" i="3" l="1"/>
  <c r="Z1031" i="3"/>
  <c r="Y1031" i="3"/>
  <c r="AA1031" i="3"/>
  <c r="AA1032" i="3" l="1"/>
  <c r="A1033" i="3"/>
  <c r="Z1032" i="3"/>
  <c r="Y1032" i="3"/>
  <c r="AA1033" i="3" l="1"/>
  <c r="A1034" i="3"/>
  <c r="Y1033" i="3"/>
  <c r="Z1033" i="3"/>
  <c r="AA1034" i="3" l="1"/>
  <c r="A1035" i="3"/>
  <c r="Y1034" i="3"/>
  <c r="Z1034" i="3"/>
  <c r="Z1035" i="3" l="1"/>
  <c r="A1036" i="3"/>
  <c r="Y1035" i="3"/>
  <c r="AA1035" i="3"/>
  <c r="Y1036" i="3" l="1"/>
  <c r="A1037" i="3"/>
  <c r="AA1036" i="3"/>
  <c r="Z1036" i="3"/>
  <c r="AA1037" i="3" l="1"/>
  <c r="A1038" i="3"/>
  <c r="Y1037" i="3"/>
  <c r="Z1037" i="3"/>
  <c r="AA1038" i="3" l="1"/>
  <c r="Y1038" i="3"/>
  <c r="Z1038" i="3"/>
  <c r="A1039" i="3"/>
  <c r="Z1039" i="3" l="1"/>
  <c r="Y1039" i="3"/>
  <c r="AA1039" i="3"/>
  <c r="A1040" i="3"/>
  <c r="Y1040" i="3" l="1"/>
  <c r="AA1040" i="3"/>
  <c r="A1041" i="3"/>
  <c r="Z1040" i="3"/>
  <c r="AA1041" i="3" l="1"/>
  <c r="A1042" i="3"/>
  <c r="Y1041" i="3"/>
  <c r="Z1041" i="3"/>
  <c r="Z1042" i="3" l="1"/>
  <c r="A1043" i="3"/>
  <c r="Y1042" i="3"/>
  <c r="AA1042" i="3"/>
  <c r="AA1043" i="3" l="1"/>
  <c r="A1044" i="3"/>
  <c r="Y1043" i="3"/>
  <c r="Z1043" i="3"/>
  <c r="A1045" i="3" l="1"/>
  <c r="Y1044" i="3"/>
  <c r="Z1044" i="3"/>
  <c r="AA1044" i="3"/>
  <c r="Y1045" i="3" l="1"/>
  <c r="A1046" i="3"/>
  <c r="AA1045" i="3"/>
  <c r="Z1045" i="3"/>
  <c r="A1047" i="3" l="1"/>
  <c r="Z1046" i="3"/>
  <c r="AA1046" i="3"/>
  <c r="Y1046" i="3"/>
  <c r="A1048" i="3" l="1"/>
  <c r="AA1047" i="3"/>
  <c r="Z1047" i="3"/>
  <c r="Y1047" i="3"/>
  <c r="Y1048" i="3" l="1"/>
  <c r="Z1048" i="3"/>
  <c r="A1049" i="3"/>
  <c r="AA1048" i="3"/>
  <c r="AA1049" i="3" l="1"/>
  <c r="Z1049" i="3"/>
  <c r="A1050" i="3"/>
  <c r="Y1049" i="3"/>
  <c r="A1051" i="3" l="1"/>
  <c r="Z1050" i="3"/>
  <c r="Y1050" i="3"/>
  <c r="AA1050" i="3"/>
  <c r="AA1051" i="3" l="1"/>
  <c r="Z1051" i="3"/>
  <c r="Y1051" i="3"/>
  <c r="A1052" i="3"/>
  <c r="Z1052" i="3" l="1"/>
  <c r="Y1052" i="3"/>
  <c r="AA1052" i="3"/>
  <c r="A1053" i="3"/>
  <c r="A1054" i="3" l="1"/>
  <c r="Y1053" i="3"/>
  <c r="Z1053" i="3"/>
  <c r="A127" i="22"/>
  <c r="AA1053" i="3"/>
  <c r="Z1054" i="3" l="1"/>
  <c r="AA1054" i="3"/>
  <c r="Y1054" i="3"/>
  <c r="A1055" i="3"/>
  <c r="Z1055" i="3" l="1"/>
  <c r="AA1055" i="3"/>
  <c r="Y1055" i="3"/>
  <c r="A1056" i="3"/>
  <c r="Y1056" i="3" l="1"/>
  <c r="AA1056" i="3"/>
  <c r="A1057" i="3"/>
  <c r="Z1056" i="3"/>
  <c r="A1058" i="3" l="1"/>
  <c r="Y1057" i="3"/>
  <c r="AA1057" i="3"/>
  <c r="Z1057" i="3"/>
  <c r="AA1058" i="3" l="1"/>
  <c r="A1059" i="3"/>
  <c r="Z1058" i="3"/>
  <c r="Y1058" i="3"/>
  <c r="A1060" i="3" l="1"/>
  <c r="Z1059" i="3"/>
  <c r="Y1059" i="3"/>
  <c r="AA1059" i="3"/>
  <c r="A1061" i="3" l="1"/>
  <c r="Z1060" i="3"/>
  <c r="Y1060" i="3"/>
  <c r="AA1060" i="3"/>
  <c r="AA1061" i="3" l="1"/>
  <c r="A1062" i="3"/>
  <c r="Y1061" i="3"/>
  <c r="Z1061" i="3"/>
  <c r="A1063" i="3" l="1"/>
  <c r="Y1062" i="3"/>
  <c r="Z1062" i="3"/>
  <c r="AA1062" i="3"/>
  <c r="A1064" i="3" l="1"/>
  <c r="Z1063" i="3"/>
  <c r="Y1063" i="3"/>
  <c r="AA1063" i="3"/>
  <c r="A1065" i="3" l="1"/>
  <c r="Y1064" i="3"/>
  <c r="AA1064" i="3"/>
  <c r="Z1064" i="3"/>
  <c r="A1066" i="3" l="1"/>
  <c r="AA1065" i="3"/>
  <c r="Z1065" i="3"/>
  <c r="Y1065" i="3"/>
  <c r="A1067" i="3" l="1"/>
  <c r="Y1066" i="3"/>
  <c r="Z1066" i="3"/>
  <c r="AA1066" i="3"/>
  <c r="A1068" i="3" l="1"/>
  <c r="Z1067" i="3"/>
  <c r="AA1067" i="3"/>
  <c r="Y1067" i="3"/>
  <c r="A1069" i="3" l="1"/>
  <c r="AA1068" i="3"/>
  <c r="Z1068" i="3"/>
  <c r="Y1068" i="3"/>
  <c r="A1070" i="3" l="1"/>
  <c r="Z1069" i="3"/>
  <c r="Y1069" i="3"/>
  <c r="AA1069" i="3"/>
  <c r="A1071" i="3" l="1"/>
  <c r="Y1070" i="3"/>
  <c r="Z1070" i="3"/>
  <c r="AA1070" i="3"/>
  <c r="A1072" i="3" l="1"/>
  <c r="AA1071" i="3"/>
  <c r="Z1071" i="3"/>
  <c r="Y1071" i="3"/>
  <c r="A1073" i="3" l="1"/>
  <c r="Y1072" i="3"/>
  <c r="Z1072" i="3"/>
  <c r="AA1072" i="3"/>
  <c r="A128" i="22"/>
  <c r="A1074" i="3" l="1"/>
  <c r="Y1073" i="3"/>
  <c r="Z1073" i="3"/>
  <c r="AA1073" i="3"/>
  <c r="A1075" i="3" l="1"/>
  <c r="AA1074" i="3"/>
  <c r="Z1074" i="3"/>
  <c r="Y1074" i="3"/>
  <c r="A1076" i="3" l="1"/>
  <c r="Z1075" i="3"/>
  <c r="AA1075" i="3"/>
  <c r="Y1075" i="3"/>
  <c r="A129" i="22"/>
  <c r="A1077" i="3" l="1"/>
  <c r="Y1076" i="3"/>
  <c r="AA1076" i="3"/>
  <c r="Z1076" i="3"/>
  <c r="A1078" i="3" l="1"/>
  <c r="Y1077" i="3"/>
  <c r="Z1077" i="3"/>
  <c r="AA1077" i="3"/>
  <c r="A1079" i="3" l="1"/>
  <c r="Z1078" i="3"/>
  <c r="Y1078" i="3"/>
  <c r="AA1078" i="3"/>
  <c r="A1080" i="3" l="1"/>
  <c r="AA1079" i="3"/>
  <c r="Y1079" i="3"/>
  <c r="Z1079" i="3"/>
  <c r="A1081" i="3" l="1"/>
  <c r="Z1080" i="3"/>
  <c r="Y1080" i="3"/>
  <c r="AA1080" i="3"/>
  <c r="A1082" i="3" l="1"/>
  <c r="Y1081" i="3"/>
  <c r="AA1081" i="3"/>
  <c r="A130" i="22"/>
  <c r="Z1081" i="3"/>
  <c r="A1083" i="3" l="1"/>
  <c r="AA1082" i="3"/>
  <c r="Y1082" i="3"/>
  <c r="Z1082" i="3"/>
  <c r="A1084" i="3" l="1"/>
  <c r="AA1083" i="3"/>
  <c r="Y1083" i="3"/>
  <c r="Z1083" i="3"/>
  <c r="A1085" i="3" l="1"/>
  <c r="Z1084" i="3"/>
  <c r="Y1084" i="3"/>
  <c r="AA1084" i="3"/>
  <c r="A1086" i="3" l="1"/>
  <c r="Y1085" i="3"/>
  <c r="Z1085" i="3"/>
  <c r="AA1085" i="3"/>
  <c r="A1087" i="3" l="1"/>
  <c r="Z1086" i="3"/>
  <c r="Y1086" i="3"/>
  <c r="A131" i="22"/>
  <c r="AA1086" i="3"/>
  <c r="A1088" i="3" l="1"/>
  <c r="Y1087" i="3"/>
  <c r="AA1087" i="3"/>
  <c r="Z1087" i="3"/>
  <c r="A1089" i="3" l="1"/>
  <c r="Y1088" i="3"/>
  <c r="AA1088" i="3"/>
  <c r="Z1088" i="3"/>
  <c r="A1090" i="3" l="1"/>
  <c r="Y1089" i="3"/>
  <c r="Z1089" i="3"/>
  <c r="AA1089" i="3"/>
  <c r="A1091" i="3" l="1"/>
  <c r="Z1090" i="3"/>
  <c r="A132" i="22"/>
  <c r="AA1090" i="3"/>
  <c r="Y1090" i="3"/>
  <c r="A1092" i="3" l="1"/>
  <c r="Z1091" i="3"/>
  <c r="AA1091" i="3"/>
  <c r="Y1091" i="3"/>
  <c r="A1093" i="3" l="1"/>
  <c r="AA1092" i="3"/>
  <c r="Z1092" i="3"/>
  <c r="Y1092" i="3"/>
  <c r="A1094" i="3" l="1"/>
  <c r="Z1093" i="3"/>
  <c r="Y1093" i="3"/>
  <c r="AA1093" i="3"/>
  <c r="A1095" i="3" l="1"/>
  <c r="Y1094" i="3"/>
  <c r="Z1094" i="3"/>
  <c r="AA1094" i="3"/>
  <c r="A1096" i="3" l="1"/>
  <c r="Y1095" i="3"/>
  <c r="A133" i="22"/>
  <c r="Z1095" i="3"/>
  <c r="AA1095" i="3"/>
  <c r="A1097" i="3" l="1"/>
  <c r="Z1096" i="3"/>
  <c r="Y1096" i="3"/>
  <c r="AA1096" i="3"/>
  <c r="A1098" i="3" l="1"/>
  <c r="Y1097" i="3"/>
  <c r="AA1097" i="3"/>
  <c r="Z1097" i="3"/>
  <c r="A1099" i="3" l="1"/>
  <c r="Y1098" i="3"/>
  <c r="Z1098" i="3"/>
  <c r="AA1098" i="3"/>
  <c r="A1100" i="3" l="1"/>
  <c r="Z1099" i="3"/>
  <c r="Y1099" i="3"/>
  <c r="AA1099" i="3"/>
  <c r="A1101" i="3" l="1"/>
  <c r="Z1100" i="3"/>
  <c r="AA1100" i="3"/>
  <c r="Y1100" i="3"/>
  <c r="A1102" i="3" l="1"/>
  <c r="Z1101" i="3"/>
  <c r="AA1101" i="3"/>
  <c r="Y1101" i="3"/>
  <c r="Y1102" i="3" l="1"/>
  <c r="A1103" i="3"/>
  <c r="Z1102" i="3"/>
  <c r="AA1102" i="3"/>
  <c r="Z1103" i="3" l="1"/>
  <c r="A1104" i="3"/>
  <c r="Y1103" i="3"/>
  <c r="AA1103" i="3"/>
  <c r="A1105" i="3" l="1"/>
  <c r="Y1104" i="3"/>
  <c r="Z1104" i="3"/>
  <c r="AA1104" i="3"/>
  <c r="A1106" i="3" l="1"/>
  <c r="Y1105" i="3"/>
  <c r="AA1105" i="3"/>
  <c r="Z1105" i="3"/>
  <c r="A1107" i="3" l="1"/>
  <c r="Y1106" i="3"/>
  <c r="Z1106" i="3"/>
  <c r="AA1106" i="3"/>
  <c r="A1108" i="3" l="1"/>
  <c r="Y1107" i="3"/>
  <c r="Z1107" i="3"/>
  <c r="AA1107" i="3"/>
  <c r="A1109" i="3" l="1"/>
  <c r="Z1108" i="3"/>
  <c r="Y1108" i="3"/>
  <c r="AA1108" i="3"/>
  <c r="A1110" i="3" l="1"/>
  <c r="Z1109" i="3"/>
  <c r="Y1109" i="3"/>
  <c r="AA1109" i="3"/>
  <c r="A1111" i="3" l="1"/>
  <c r="AA1110" i="3"/>
  <c r="Y1110" i="3"/>
  <c r="Z1110" i="3"/>
  <c r="A1112" i="3" l="1"/>
  <c r="Y1111" i="3"/>
  <c r="Z1111" i="3"/>
  <c r="AA1111" i="3"/>
  <c r="A1113" i="3" l="1"/>
  <c r="Z1112" i="3"/>
  <c r="Y1112" i="3"/>
  <c r="AA1112" i="3"/>
  <c r="A1114" i="3" l="1"/>
  <c r="Z1113" i="3"/>
  <c r="AA1113" i="3"/>
  <c r="Y1113" i="3"/>
  <c r="A1115" i="3" l="1"/>
  <c r="Z1114" i="3"/>
  <c r="AA1114" i="3"/>
  <c r="Y1114" i="3"/>
  <c r="A1116" i="3" l="1"/>
  <c r="AA1115" i="3"/>
  <c r="Y1115" i="3"/>
  <c r="Z1115" i="3"/>
  <c r="A1117" i="3" l="1"/>
  <c r="A134" i="22"/>
  <c r="Y1116" i="3"/>
  <c r="AA1116" i="3"/>
  <c r="Z1116" i="3"/>
  <c r="A1118" i="3" l="1"/>
  <c r="Y1117" i="3"/>
  <c r="Z1117" i="3"/>
  <c r="AA1117" i="3"/>
  <c r="A1119" i="3" l="1"/>
  <c r="AA1118" i="3"/>
  <c r="Y1118" i="3"/>
  <c r="Z1118" i="3"/>
  <c r="A1120" i="3" l="1"/>
  <c r="AA1119" i="3"/>
  <c r="Z1119" i="3"/>
  <c r="Y1119" i="3"/>
  <c r="A1121" i="3" l="1"/>
  <c r="Z1120" i="3"/>
  <c r="Y1120" i="3"/>
  <c r="AA1120" i="3"/>
  <c r="A1122" i="3" l="1"/>
  <c r="Y1121" i="3"/>
  <c r="AA1121" i="3"/>
  <c r="Z1121" i="3"/>
  <c r="A1123" i="3" l="1"/>
  <c r="Y1122" i="3"/>
  <c r="AA1122" i="3"/>
  <c r="Z1122" i="3"/>
  <c r="A1124" i="3" l="1"/>
  <c r="Z1123" i="3"/>
  <c r="AA1123" i="3"/>
  <c r="Y1123" i="3"/>
  <c r="A1125" i="3" l="1"/>
  <c r="Y1124" i="3"/>
  <c r="Z1124" i="3"/>
  <c r="AA1124" i="3"/>
  <c r="A1126" i="3" l="1"/>
  <c r="AA1125" i="3"/>
  <c r="Y1125" i="3"/>
  <c r="Z1125" i="3"/>
  <c r="A1127" i="3" l="1"/>
  <c r="Y1126" i="3"/>
  <c r="Z1126" i="3"/>
  <c r="AA1126" i="3"/>
  <c r="Z1127" i="3" l="1"/>
  <c r="A1128" i="3"/>
  <c r="Y1127" i="3"/>
  <c r="AA1127" i="3"/>
  <c r="A1129" i="3" l="1"/>
  <c r="Z1128" i="3"/>
  <c r="Y1128" i="3"/>
  <c r="AA1128" i="3"/>
  <c r="AA1129" i="3" l="1"/>
  <c r="A1130" i="3"/>
  <c r="Y1129" i="3"/>
  <c r="Z1129" i="3"/>
  <c r="A1131" i="3" l="1"/>
  <c r="AA1130" i="3"/>
  <c r="Y1130" i="3"/>
  <c r="Z1130" i="3"/>
  <c r="A1132" i="3" l="1"/>
  <c r="Z1131" i="3"/>
  <c r="AA1131" i="3"/>
  <c r="Y1131" i="3"/>
  <c r="A1133" i="3" l="1"/>
  <c r="Z1132" i="3"/>
  <c r="Y1132" i="3"/>
  <c r="AA1132" i="3"/>
  <c r="Z1133" i="3" l="1"/>
  <c r="A1134" i="3"/>
  <c r="Y1133" i="3"/>
  <c r="AA1133" i="3"/>
  <c r="A1135" i="3" l="1"/>
  <c r="AA1134" i="3"/>
  <c r="Z1134" i="3"/>
  <c r="Y1134" i="3"/>
  <c r="A1136" i="3" l="1"/>
  <c r="AA1135" i="3"/>
  <c r="Z1135" i="3"/>
  <c r="Y1135" i="3"/>
  <c r="A135" i="22"/>
  <c r="A1137" i="3" l="1"/>
  <c r="Z1136" i="3"/>
  <c r="AA1136" i="3"/>
  <c r="Y1136" i="3"/>
  <c r="A1138" i="3" l="1"/>
  <c r="Y1137" i="3"/>
  <c r="Z1137" i="3"/>
  <c r="AA1137" i="3"/>
  <c r="A1139" i="3" l="1"/>
  <c r="Z1138" i="3"/>
  <c r="Y1138" i="3"/>
  <c r="AA1138" i="3"/>
  <c r="A1140" i="3" l="1"/>
  <c r="Y1139" i="3"/>
  <c r="Z1139" i="3"/>
  <c r="AA1139" i="3"/>
  <c r="A1141" i="3" l="1"/>
  <c r="Z1140" i="3"/>
  <c r="AA1140" i="3"/>
  <c r="Y1140" i="3"/>
  <c r="A136" i="22"/>
  <c r="A1142" i="3" l="1"/>
  <c r="Z1141" i="3"/>
  <c r="AA1141" i="3"/>
  <c r="Y1141" i="3"/>
  <c r="A1143" i="3" l="1"/>
  <c r="Z1142" i="3"/>
  <c r="AA1142" i="3"/>
  <c r="Y1142" i="3"/>
  <c r="A1144" i="3" l="1"/>
  <c r="Z1143" i="3"/>
  <c r="AA1143" i="3"/>
  <c r="Y1143" i="3"/>
  <c r="A1145" i="3" l="1"/>
  <c r="Y1144" i="3"/>
  <c r="Z1144" i="3"/>
  <c r="AA1144" i="3"/>
  <c r="A1146" i="3" l="1"/>
  <c r="AA1145" i="3"/>
  <c r="Y1145" i="3"/>
  <c r="Z1145" i="3"/>
  <c r="A1147" i="3" l="1"/>
  <c r="AA1146" i="3"/>
  <c r="Y1146" i="3"/>
  <c r="Z1146" i="3"/>
  <c r="A1148" i="3" l="1"/>
  <c r="Y1147" i="3"/>
  <c r="Z1147" i="3"/>
  <c r="AA1147" i="3"/>
  <c r="A1149" i="3" l="1"/>
  <c r="Y1148" i="3"/>
  <c r="AA1148" i="3"/>
  <c r="Z1148" i="3"/>
  <c r="Y1149" i="3" l="1"/>
  <c r="Z1149" i="3"/>
  <c r="AA1149" i="3"/>
  <c r="A1150" i="3"/>
  <c r="Z1150" i="3" l="1"/>
  <c r="AA1150" i="3"/>
  <c r="Y1150" i="3"/>
  <c r="A1151" i="3"/>
  <c r="Y1151" i="3" l="1"/>
  <c r="AA1151" i="3"/>
  <c r="Z1151" i="3"/>
  <c r="A1152" i="3"/>
  <c r="A1153" i="3" l="1"/>
  <c r="AA1152" i="3"/>
  <c r="Y1152" i="3"/>
  <c r="Z1152" i="3"/>
  <c r="AA1153" i="3" l="1"/>
  <c r="Z1153" i="3"/>
  <c r="A1154" i="3"/>
  <c r="Y1153" i="3"/>
  <c r="A1155" i="3" l="1"/>
  <c r="Y1154" i="3"/>
  <c r="Z1154" i="3"/>
  <c r="AA1154" i="3"/>
  <c r="A1156" i="3" l="1"/>
  <c r="AA1155" i="3"/>
  <c r="Y1155" i="3"/>
  <c r="Z1155" i="3"/>
  <c r="A1157" i="3" l="1"/>
  <c r="AA1156" i="3"/>
  <c r="Z1156" i="3"/>
  <c r="Y1156" i="3"/>
  <c r="AA1157" i="3" l="1"/>
  <c r="A1158" i="3"/>
  <c r="Z1157" i="3"/>
  <c r="Y1157" i="3"/>
  <c r="A1159" i="3" l="1"/>
  <c r="AA1158" i="3"/>
  <c r="Y1158" i="3"/>
  <c r="Z1158" i="3"/>
  <c r="A1160" i="3" l="1"/>
  <c r="Y1159" i="3"/>
  <c r="AA1159" i="3"/>
  <c r="Z1159" i="3"/>
  <c r="A1161" i="3" l="1"/>
  <c r="AA1160" i="3"/>
  <c r="Z1160" i="3"/>
  <c r="Y1160" i="3"/>
  <c r="AA1161" i="3" l="1"/>
  <c r="Z1161" i="3"/>
  <c r="Y1161" i="3"/>
  <c r="A1162" i="3"/>
  <c r="Y1162" i="3" l="1"/>
  <c r="AA1162" i="3"/>
  <c r="Z1162" i="3"/>
  <c r="A1163" i="3"/>
  <c r="Y1163" i="3" l="1"/>
  <c r="Z1163" i="3"/>
  <c r="A1164" i="3"/>
  <c r="AA1163" i="3"/>
  <c r="A1165" i="3" l="1"/>
  <c r="Z1164" i="3"/>
  <c r="Y1164" i="3"/>
  <c r="AA1164" i="3"/>
  <c r="Z1165" i="3" l="1"/>
  <c r="Y1165" i="3"/>
  <c r="A1166" i="3"/>
  <c r="AA1165" i="3"/>
  <c r="A1167" i="3" l="1"/>
  <c r="Y1166" i="3"/>
  <c r="Z1166" i="3"/>
  <c r="AA1166" i="3"/>
  <c r="A1168" i="3" l="1"/>
  <c r="Y1167" i="3"/>
  <c r="AA1167" i="3"/>
  <c r="Z1167" i="3"/>
  <c r="Y1168" i="3" l="1"/>
  <c r="Z1168" i="3"/>
  <c r="AA1168" i="3"/>
  <c r="A1169" i="3"/>
  <c r="A1170" i="3" l="1"/>
  <c r="AA1169" i="3"/>
  <c r="Y1169" i="3"/>
  <c r="Z1169" i="3"/>
  <c r="A1171" i="3" l="1"/>
  <c r="AA1170" i="3"/>
  <c r="Z1170" i="3"/>
  <c r="Y1170" i="3"/>
  <c r="Z1171" i="3" l="1"/>
  <c r="Y1171" i="3"/>
  <c r="AA1171" i="3"/>
  <c r="A1172" i="3"/>
  <c r="Z1172" i="3" l="1"/>
  <c r="AA1172" i="3"/>
  <c r="Y1172" i="3"/>
  <c r="A1173" i="3"/>
  <c r="Y1173" i="3" l="1"/>
  <c r="AA1173" i="3"/>
  <c r="Z1173" i="3"/>
</calcChain>
</file>

<file path=xl/sharedStrings.xml><?xml version="1.0" encoding="utf-8"?>
<sst xmlns="http://schemas.openxmlformats.org/spreadsheetml/2006/main" count="57264" uniqueCount="15200">
  <si>
    <t># See the documentation on the wiki to learn how to edit this file.</t>
  </si>
  <si>
    <t>#-------------------------------</t>
  </si>
  <si>
    <t>[KOFFING]</t>
  </si>
  <si>
    <t>Name = Koffing</t>
  </si>
  <si>
    <t>Types = FIRE</t>
  </si>
  <si>
    <t>BaseStats = 60,50,45,35,65,85</t>
  </si>
  <si>
    <t>GenderRatio = Female50Percent</t>
  </si>
  <si>
    <t>GrowthRate = Medium</t>
  </si>
  <si>
    <t>BaseExp = 68</t>
  </si>
  <si>
    <t>EVs = SPECIAL_DEFENSE,1</t>
  </si>
  <si>
    <t>CatchRate = 190</t>
  </si>
  <si>
    <t>Happiness = 70</t>
  </si>
  <si>
    <t>Abilities = LEVITATE,WHITESMOKE</t>
  </si>
  <si>
    <t>HiddenAbilities = FILTER</t>
  </si>
  <si>
    <t>Moves = 1,POISONGAS,1,DEFENSECURL,5,EMBER,9,SMOG,12,HAZE,16,INCINERATE,19,CLEARSMOG,22,GYROBALL,26,CORRODE,30,SUNNYDAY,34,LAVAPLUME,38,DESTINYBOND,42,CORROSIVEGAS,45,ACIDRAIN,49,MEMENTO,54,ERUPTION</t>
  </si>
  <si>
    <t>TutorMoves = TOXIC,HIDDENPOWER,SUNNYDAY,PROTECT,FRUSTRATION,RETURN,REFLECT,SLUDGEWAVE,FLAMETHROWER,SLUDGEBOMB,FIREBLAST,FACADE,REST,ATTRACT,OVERHEAT,SCALD,INCINERATE,WILLOWISP,EXPLOSION,SUBSTITUTE,HEATWAVE,SLEEPTALK,WEATHERBALL,FIRESPIN,CHARGEBEAM,SOLARBEAM,SOLARBLADE,MUDSHACKLES,STEALTHROCK,BEATUP,ALLERGY,ACIDRAIN,GASTROACID,ACIDARMOR,HEX,CURSE,CONFUSERAY,OMINOUSWIND,METEORDRIVE,GAMMARAY,GRAVITY,ROUND,ECHOEDVOICE,SCHIZOPHRENIA,RAYOFLIGHT,SIGNALBEAM,BODYSLAM,BALANCERCHANGEREQUIRED,NASTYPLOT,GUNKSHOT,SHADOWBALL,GYROBALL,BEJEWELED,POWERGEM,BURNINGJEALOUSY,FIREPLEDGE,SHOCKWAVE,SCORCHINGSANDS,STEAMROLLER,ZENHEADBUTT,TWINBEAM,WORKUP,CORROSIVEGAS,VITALITYDRAIN,MEMENTO,GRUDGE,BODYPRESS,TIMEBOMB,DEFOG,WAIL,COUPDEGRACE,ANCIENTPOWER,GLISTEN,TOXICSPIKES</t>
  </si>
  <si>
    <t>EggMoves = CURSE,HEATCRASH,SLUDGEBOMB,BALANCERCHANGEREQUIRED,SIZZLE,FIERYDANCE</t>
  </si>
  <si>
    <t>EggGroups = Amorphous</t>
  </si>
  <si>
    <t>HatchSteps = 5355</t>
  </si>
  <si>
    <t>Height = 0.6</t>
  </si>
  <si>
    <t>Weight = 1.0</t>
  </si>
  <si>
    <t>Color = Red</t>
  </si>
  <si>
    <t>Shape = Head</t>
  </si>
  <si>
    <t>Category = Volcanic Gas</t>
  </si>
  <si>
    <t>Pokedex = The result of unifying poisonous gas, steam and a superheated atmosphere. Highly volatile, these Koffing are capable of spewing fireballs.</t>
  </si>
  <si>
    <t>Generation = 1</t>
  </si>
  <si>
    <t>Evolutions = WEEZING,LevelDay,33</t>
  </si>
  <si>
    <t>[WEEZING]</t>
  </si>
  <si>
    <t>Name = Weezing</t>
  </si>
  <si>
    <t>BaseStats = 85,70,70,60,95,110</t>
  </si>
  <si>
    <t>BaseExp = 172</t>
  </si>
  <si>
    <t>EVs = SPECIAL_DEFENSE,2</t>
  </si>
  <si>
    <t>CatchRate = 100</t>
  </si>
  <si>
    <t>Abilities = LEVITATE,MAGMAARMOR</t>
  </si>
  <si>
    <t>Moves = 0,WILLOWISP,1,WILLOWISP,1,RECOVER,1,POISONGAS,1,DEFENSECURL,5,EMBER,9,SMOG,12,HAZE,16,INCINERATE,19,CLEARSMOG,22,GYROBALL,26,CORRODE,30,SUNNYDAY,36,LAVAPLUME,40,DESTINYBOND,44,CORROSIVEGAS,49,ACIDRAIN,53,MEMENTO,57,ERUPTION</t>
  </si>
  <si>
    <t>TutorMoves = TOXIC,HIDDENPOWER,SUNNYDAY,PROTECT,FRUSTRATION,RETURN,REFLECT,SLUDGEWAVE,FLAMETHROWER,SLUDGEBOMB,FIREBLAST,FACADE,REST,ATTRACT,OVERHEAT,SCALD,INCINERATE,WILLOWISP,EXPLOSION,SUBSTITUTE,HEATWAVE,SLEEPTALK,WEATHERBALL,FIRESPIN,CHARGEBEAM,SOLARBEAM,SOLARBLADE,MUDSHACKLES,STEALTHROCK,BEATUP,ALLERGY,ACIDRAIN,GASTROACID,ACIDARMOR,HEX,CURSE,CONFUSERAY,OMINOUSWIND,METEORDRIVE,GAMMARAY,GRAVITY,ROUND,ECHOEDVOICE,SCHIZOPHRENIA,RAYOFLIGHT,SIGNALBEAM,BODYSLAM,BALANCERCHANGEREQUIRED,NASTYPLOT,GUNKSHOT,SHADOWBALL,GYROBALL,BEJEWELED,POWERGEM,BURNINGJEALOUSY,FIREPLEDGE,SHOCKWAVE,SCORCHINGSANDS,STEAMROLLER,ZENHEADBUTT,TWINBEAM,WORKUP,CORROSIVEGAS,VITALITYDRAIN,MEMENTO,GRUDGE,BODYPRESS,TIMEBOMB,DEFOG,WAIL,COUPDEGRACE,ANCIENTPOWER,GLISTEN,HYPERBEAM,GIGAIMPACT,TOXICSPIKES</t>
  </si>
  <si>
    <t>Height = 1.2</t>
  </si>
  <si>
    <t>Weight = 9.5</t>
  </si>
  <si>
    <t>Pokedex = The superheated atmosphere of a volcano makes their chemical composition far more unstable and likely to attract more gaseous tumours on its body.</t>
  </si>
  <si>
    <t>[SOLOSIS]</t>
  </si>
  <si>
    <t>Name = Solosis</t>
  </si>
  <si>
    <t>Types = WATER,PSYCHIC</t>
  </si>
  <si>
    <t>BaseStats = 45,20,60,20,85,60</t>
  </si>
  <si>
    <t>GrowthRate = Parabolic</t>
  </si>
  <si>
    <t>BaseExp = 58</t>
  </si>
  <si>
    <t>EVs = SPECIAL_ATTACK,1</t>
  </si>
  <si>
    <t>CatchRate = 200</t>
  </si>
  <si>
    <t>Abilities = TORRENT,MAGICBOUNCE</t>
  </si>
  <si>
    <t>HiddenAbilities = TECHNICIAN</t>
  </si>
  <si>
    <t>Moves = 1,BUBBLE,1,WATERSPORT,5,CONFUSION,10,HEALBLOCK,14,ICYWIND,18,WATERPULSE,22,SOAK,25,PSYSHOCK,29,REFLECT,29,LIGHTSCREEN,34,RECOVER,38,FREEZEDRY,41,SCALD,45,PSYCHIC,48,TRICKROOM,52,HYDROPUMP,56,CHECKMATE</t>
  </si>
  <si>
    <t>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t>
  </si>
  <si>
    <t>EggMoves = ACIDARMOR,GUARDSWAP,POWERSWAP,SPEEDSWAP,TRICK,STOREDPOWER,BUBBLEBEAM,HYPNOSIS,KARMASPELL</t>
  </si>
  <si>
    <t>Height = 0.3</t>
  </si>
  <si>
    <t>Color = Blue</t>
  </si>
  <si>
    <t>Category = Sea Amoeba</t>
  </si>
  <si>
    <t>Pokedex = They do not like light and are found in dark waters. They use their remote psychic ability to find food to sustain itself.</t>
  </si>
  <si>
    <t>Generation = 5</t>
  </si>
  <si>
    <t>Evolutions = DUOSION,Level,27</t>
  </si>
  <si>
    <t>[DUOSION]</t>
  </si>
  <si>
    <t>Name = Duosion</t>
  </si>
  <si>
    <t>BaseStats = 60,35,70,35,100,70</t>
  </si>
  <si>
    <t>BaseExp = 130</t>
  </si>
  <si>
    <t>EVs = SPECIAL_ATTACK,2</t>
  </si>
  <si>
    <t>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AURASPHERE</t>
  </si>
  <si>
    <t>Weight = 8.0</t>
  </si>
  <si>
    <t>Category = Mitochondria</t>
  </si>
  <si>
    <t>Pokedex = It exhibited significant psychic potential when it was just a single-celled organism. Imagine the power it now possesses now that it has evolved.</t>
  </si>
  <si>
    <t>Evolutions = REUNICLUS,Level,44</t>
  </si>
  <si>
    <t>[REUNICLUS]</t>
  </si>
  <si>
    <t>Name = Reuniclus</t>
  </si>
  <si>
    <t>BaseStats = 70,45,95,55,130,95</t>
  </si>
  <si>
    <t>BaseExp = 221</t>
  </si>
  <si>
    <t>EVs = SPECIAL_ATTACK,3</t>
  </si>
  <si>
    <t>Moves = 0,CALMMIND,1,CALMMIND,1,BUBBLE,1,WATERSPORT,5,CONFUSION,10,HEALBLOCK,14,ICYWIND,18,WATERPULSE,22,SOAK,25,PSYSHOCK,29,REFLECT,29,LIGHTSCREEN,34,RECOVER,38,FREEZEDRY,41,SCALD,45,PSYCHIC,48,TRICKROOM,52,HYDROPUMP,56,CHECKMATE</t>
  </si>
  <si>
    <t>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FOCUSBLAST,GIGAIMPACT,BLIZZARD,HYPERBEAM,AURASPHERE</t>
  </si>
  <si>
    <t>Height = 1.0</t>
  </si>
  <si>
    <t>Weight = 20.1</t>
  </si>
  <si>
    <t>Shape = HeadArms</t>
  </si>
  <si>
    <t>Category = Water Bender</t>
  </si>
  <si>
    <t>Pokedex = These Pokemon are capable of bending water to its will and forming fantastic water sculptures with its mind.</t>
  </si>
  <si>
    <t>[GASTLY]</t>
  </si>
  <si>
    <t>Name = Gastly</t>
  </si>
  <si>
    <t>Types = ICE,FLYING</t>
  </si>
  <si>
    <t>BaseStats = 30,30,30,85,100,35</t>
  </si>
  <si>
    <t>BaseExp = 62</t>
  </si>
  <si>
    <t>Abilities = FILTER,CLOUDNINE</t>
  </si>
  <si>
    <t>HiddenAbilities = SNOWWARNING</t>
  </si>
  <si>
    <t>Moves = 1,POWDERSNOW,5,GUST,9,HAIL,14,ICYWIND,20,TURBULENCE,26,FROSTBREATH,31,DEFOG,36,EROSION,41,AIRSLASH,45,ICEBEAM,49,STARDUSTREVERIE,53,TAILWIND,58,BOREASBREATH,62,BLIZZARD</t>
  </si>
  <si>
    <t>TutorMoves = TOXIC,HAIL,HIDDENPOWER,ICEBEAM,BLIZZARD,LIGHTSCREEN,PROTECT,RAINDANCE,SAFEGUARD,FRUSTRATION,THUNDERBOLT,RETURN,REFLECT,FACADE,REST,ATTRACT,SUBSTITUTE,AURORAVEIL,HURRICANE,DEFOG,ICYWIND,OMINOUSWIND,SLEEPTALK,TAILWIND,ICICLECRASH,WEATHERBALL,ICYWIND,ICICLESPEAR,AVALANCHE,FROZENHEART,CHARGEBEAM,EERIEIMPULSE,FLY,AIRSLASH,TURBULENCE,DEATHVORTEX,TRICK,WONDERROOM,MAGICROOM,MINDDRAIN,TAUNT,SOAK,ACIDRAIN,HEX,CURSE,CONFUSERAY,MEANLOOK,COSMICPOWER,GRAVITY,STARDUSTREVERIE,SCHIZOPHRENIA,RAYOFLIGHT,TRIATTACK,LIQUIDNITROGEN,CALMMIND,BLOODRITUAL,NASTYPLOT,GYROBALL,BOREASBREATH,HURRICANE,TORNADO,ICECOMET,HYPOTHERMIA,SHOCKWAVE,WORKUP,WATERPULSE,WATERPLEDGE</t>
  </si>
  <si>
    <t>EggMoves = AURORAVEIL,HURRICANE,RAINDANCE,TRIATTACK,FROZENHEART,LIQUIDNITROGEN,ICEVORTEX,CHECKMATE,TORNADO,FREEZEDRY</t>
  </si>
  <si>
    <t>Height = 1.3</t>
  </si>
  <si>
    <t>Weight = 0.1</t>
  </si>
  <si>
    <t>Category = Mist</t>
  </si>
  <si>
    <t>Pokedex = Whenever hail falls, you can likely credit a Gastly as being responsible for starting it.</t>
  </si>
  <si>
    <t>Evolutions = HAUNTER,Level,25</t>
  </si>
  <si>
    <t>[HAUNTER]</t>
  </si>
  <si>
    <t>Name = Haunter</t>
  </si>
  <si>
    <t>BaseStats = 50,45,45,95,115,55</t>
  </si>
  <si>
    <t>BaseExp = 142</t>
  </si>
  <si>
    <t>Moves = 0,WEATHERBALL,1,WEATHERBALL,1,POWDERSNOW,5,GUST,9,HAIL,14,ICYWIND,20,TURBULENCE,26,FROSTBREATH,31,DEFOG,36,EROSION,41,AIRSLASH,45,ICEBEAM,49,STARDUSTREVERIE,53,TAILWIND,58,BOREASBREATH,62,BLIZZARD</t>
  </si>
  <si>
    <t>TutorMoves = TOXIC,HAIL,HIDDENPOWER,ICEBEAM,BLIZZARD,LIGHTSCREEN,PROTECT,RAINDANCE,SAFEGUARD,FRUSTRATION,THUNDERBOLT,RETURN,REFLECT,FACADE,REST,ATTRACT,SUBSTITUTE,AURORAVEIL,HURRICANE,DEFOG,ICYWIND,OMINOUSWIND,SLEEPTALK,TAILWIND,ICICLECRASH,WEATHERBALL,ICYWIND,ICICLESPEAR,AVALANCHE,FROZENHEART,CHARGEBEAM,EERIEIMPULSE,FLY,AIRSLASH,TURBULENCE,DEATHVORTEX,TRICK,WONDERROOM,MAGICROOM,MINDDRAIN,TAUNT,SOAK,ACIDRAIN,HEX,CURSE,CONFUSERAY,MEANLOOK,COSMICPOWER,GRAVITY,STARDUSTREVERIE,SCHIZOPHRENIA,RAYOFLIGHT,TRIATTACK,LIQUIDNITROGEN,CALMMIND,BLOODRITUAL,NASTYPLOT,GYROBALL,BOREASBREATH,HURRICANE,TORNADO,ICECOMET,HYPOTHERMIA,SHOCKWAVE,WORKUP,WATERPULSE,WATERPLEDGE,THUNDER,ICEPUNCH,MEMENTO</t>
  </si>
  <si>
    <t>Height = 1.6</t>
  </si>
  <si>
    <t>Category = Freezing Rain</t>
  </si>
  <si>
    <t>Pokedex = Haunters are mischievous creatures. Their command of ice allows them to set up icy traps for unsuspecting passerbys.</t>
  </si>
  <si>
    <t>Evolutions = GENGAR,Item,WINDSTONE</t>
  </si>
  <si>
    <t>[GENGAR]</t>
  </si>
  <si>
    <t>Name = Gengar</t>
  </si>
  <si>
    <t>BaseStats = 65,60,60,115,130,70</t>
  </si>
  <si>
    <t>BaseExp = 225</t>
  </si>
  <si>
    <t>Moves = 0,MEMENTO,1,MEMENTO,1,WEATHERBALL,1,POWDERSNOW,5,GUST,9,HAIL,14,ICYWIND,20,TURBULENCE,26,FROSTBREATH,31,DEFOG,36,EROSION,41,AIRSLASH,45,ICEBEAM,49,STARDUSTREVERIE,53,TAILWIND,58,BOREASBREATH,62,BLIZZARD</t>
  </si>
  <si>
    <t>Height = 1.5</t>
  </si>
  <si>
    <t>Weight = 40.5</t>
  </si>
  <si>
    <t>Shape = BipedalTail</t>
  </si>
  <si>
    <t>Category = Nimbus</t>
  </si>
  <si>
    <t>Pokedex = Due to its mastery of cloud systems, Gengars are capable of summoning powerful hailstorms and blizzards at will.</t>
  </si>
  <si>
    <t>[DODUO]</t>
  </si>
  <si>
    <t>Name = Doduo</t>
  </si>
  <si>
    <t>Types = COSMIC,FLYING</t>
  </si>
  <si>
    <t>BaseStats = 45,35,35,75,75,45</t>
  </si>
  <si>
    <t>EVs = SPEED,1</t>
  </si>
  <si>
    <t>Abilities = EARLYBIRD,COMPETITIVE</t>
  </si>
  <si>
    <t>HiddenAbilities = NAIVETY</t>
  </si>
  <si>
    <t>Moves = 1,GUST,1,STARDUST,5,SWIFT,10,CONFUSION,14,BLACKOUT,19,TWINSTARS,23,TURBULENCE,28,HYPNOSIS,32,COSMICPOWER,37,AIRSLASH,40,PSYCHIC,44,MOONLIGHT,48,MOONBLAST,52,BOREASBREATH,56,METEORBEAM</t>
  </si>
  <si>
    <t>TutorMoves = PSYSHOCK,CALMMIND,TOXIC,HIDDENPOWER,LIGHTSCREEN,PROTECT,RAINDANCE,SAFEGUARD,FRUSTRATION,RETURN,PSYCHIC,SHADOWBALL,REFLECT,FACADE,REST,ATTRACT,THIEF,ROUND,ECHOEDVOICE,STEELWING,UTURN,SUBSTITUTE,TRICKROOM,WORKUP,COSMICPOWER,BRAVEBIRD,HELPINGHAND,HYPERVOICE,KNOCKOFF,ROOST,WONDERROOM,MOONBLAST,SUNNYDAY,ICYWIND,HAIL,EERIEIMPULSE,CHARGEBEAM,FLY,BOUNCE,AIRSLASH,FEATHERDANCE,TURBULENCE,DEATHVORTEX,UTURN,FLUTTER,TRICKROOM,MAGICROOM,WONDERROOM,PSYCHICTERRAIN,TAUNT,SIRENSSONG,RAINDANCE,LOWSWEEP,LOWKICK,CURSE,CONFUSERAY,SWIFT,WISH,METEORDRIVE,GAMMARAY,GRAVITY,STARDUSTREVERIE,LULLABY,SIGNALBEAM,TRIPLEKICK,PSYCHIC,BLOODRITUAL,DARKPULSE,SHADOWBALL,NASTYPLOT,SWORDSDANCE,BOREASBREATH,HURRICANE,TORNADO,AURASPHERE,BLACKHOLE,HYPOTHERMIA,SHOCKWAVE,EXPANDINGFORCE,TERRAINPULSE,FOULPLAY</t>
  </si>
  <si>
    <t>EggMoves = FEATHERDANCE,REFLECT,LIGHTSCREEN,STOREDPOWER,BRAVEBIRD,TAILWIND,WISH</t>
  </si>
  <si>
    <t>EggGroups = Flying</t>
  </si>
  <si>
    <t>Height = 1.4</t>
  </si>
  <si>
    <t>Weight = 39.2</t>
  </si>
  <si>
    <t>Shape = HeadLegs</t>
  </si>
  <si>
    <t>Category = Galaxy</t>
  </si>
  <si>
    <t>Pokedex = It can channel the power of the night sky into its attacks. It forgoes physical violence in favour of attacking from afar with its nascent mind.</t>
  </si>
  <si>
    <t>Evolutions = DODRIO,Item,MOONSTONE</t>
  </si>
  <si>
    <t>[DODRIO]</t>
  </si>
  <si>
    <t>Name = Dodrio</t>
  </si>
  <si>
    <t>BaseStats = 70,60,60,105,100,75</t>
  </si>
  <si>
    <t>BaseExp = 161</t>
  </si>
  <si>
    <t>EVs = SPEED,2</t>
  </si>
  <si>
    <t>Moves = 0,STARSALIGNED,1,STARSALIGNED,1,TRIATTACK,1,GUST,1,STARDUST,5,SWIFT,10,CONFUSION,14,BLACKOUT,19,TWINSTARS,23,TURBULENCE,28,HYPNOSIS,32,COSMICPOWER,37,AIRSLASH,40,PSYCHIC,44,MOONLIGHT,48,MOONBLAST,52,BOREASBREATH,56,METEORBEAM</t>
  </si>
  <si>
    <t>Height = 1.8</t>
  </si>
  <si>
    <t>Weight = 85.2</t>
  </si>
  <si>
    <t>Pokedex = It is able to look into different universes to anticipate enemy attacks.</t>
  </si>
  <si>
    <t>[EKANS]</t>
  </si>
  <si>
    <t>Name = Ekans</t>
  </si>
  <si>
    <t>Types = GROUND,POISON</t>
  </si>
  <si>
    <t>BaseStats = 40,70,44,60,40,54</t>
  </si>
  <si>
    <t>EVs = ATTACK,1</t>
  </si>
  <si>
    <t>CatchRate = 255</t>
  </si>
  <si>
    <t>Abilities = CORROSION,QUICKKILL</t>
  </si>
  <si>
    <t>HiddenAbilities = BLOODTHIRST</t>
  </si>
  <si>
    <t>Moves = 1,WRAP,1,LEER,5,POISONSTING,8,MEGAPHONE,12,SANDTOMB,16,BITE,20,POISONFANG,24,DIG,28,BATTLECRY,33,CRUNCH,37,TOXIC,41,COIL,44,POISONJAB,48,VENDETTA,52,CONTINENTALRIFT,56,GUNKSHOT</t>
  </si>
  <si>
    <t>TutorMoves = TOXIC,ALLERGY,HIDDENPOWER,PROTECT,FRUSTRATION,RETURN,DIG,SLUDGEWAVE,SLUDGEBOMB,SANDSTORM,FACADE,REST,ATTRACT,THIEF,SCORESETTLER,BULLDOZE,POISONJAB,SUBSTITUTE,WORKUP,VENOMDRENCH,CRUNCH,FOULPLAY,GASTROACID,GUNKSHOT,SLEEPTALK,LEECHLIFE,SUNNYDAY,FIREFANG,ICEFANG,THUNDERFANG,PINMISSILE,UTURN,SANDTOMB,MUDSHACKLES,QUICKSAND,SPIKES,MUDSLIDE,GAIAPULSE,MINDDRAIN,ROCKSLIDE,ROCKTOMB,ROCKBLAST,STEALTHROCK,MINERALWAVE,ASSURANCE,SNARL,BRUTALSWING,TAUNT,VENDETTA,LOWSWEEP,CROSSPOISON,TOXICSPIKES,POISONFANG,ACIDARMOR,BREAKINGSWIPE,ANCIENTGLARE,CURSE,CONFUSERAY,MEANLOOK,EARTHPOWER,BLOODRITUAL,PSYCHICFANGS,OUTRAGE,DRAGONDANCE,THROATCHOP,SWORDSDANCE,BOOMBOX,CATAPULT,SCORCHINGSANDS,SPOIL,CORROSIVEGAS,SCALESHOT,DRAGONBREATH,ENDERSHOCK,LASHOUT,VITALITYDRAIN,GRUDGE,COUPDEGRACE,EXTREMESPEED,ANCIENTPOWER</t>
  </si>
  <si>
    <t>EggMoves = SWORDSDANCE,DRAGONTAIL,NAGASKIN,KNOCKOFF,CLANGINGSCALES,QUICKSAND,BALANCERCHANGEREQUIRED,SCREECH</t>
  </si>
  <si>
    <t>EggGroups = Field,Dragon</t>
  </si>
  <si>
    <t>Height = 2.0</t>
  </si>
  <si>
    <t>Weight = 6.9</t>
  </si>
  <si>
    <t>Color = Brown</t>
  </si>
  <si>
    <t>Shape = Serpentine</t>
  </si>
  <si>
    <t>Category = Rattlesnake</t>
  </si>
  <si>
    <t>Pokedex = The rhythmic sound of an Ekans's tail is enough to put its foe to sleep when it can then move in to consume it whole.</t>
  </si>
  <si>
    <t>Evolutions = ARBOK,Level,30</t>
  </si>
  <si>
    <t>[ARBOK]</t>
  </si>
  <si>
    <t>Name = Arbok</t>
  </si>
  <si>
    <t>BaseStats = 55,110,69,100,65,69</t>
  </si>
  <si>
    <t>BaseExp = 153</t>
  </si>
  <si>
    <t>EVs = ATTACK,2</t>
  </si>
  <si>
    <t>Moves = 0,GLARE,1,GLARE,1,WRAP,1,LEER,5,POISONSTING,8,QUICKSAND,12,SANDTOMB,16,BITE,20,POISONFANG,24,DIG,31,BATTLECRY,35,CRUNCH,40,TOXIC,44,COIL,48,POISONJAB,52,VENDETTA,56,CONTINENTALRIFT,60,GUNKSHOT</t>
  </si>
  <si>
    <t>TutorMoves = TOXIC,ALLERGY,HIDDENPOWER,PROTECT,FRUSTRATION,RETURN,DIG,SLUDGEWAVE,SLUDGEBOMB,SANDSTORM,FACADE,REST,ATTRACT,THIEF,SCORESETTLER,BULLDOZE,POISONJAB,SUBSTITUTE,WORKUP,VENOMDRENCH,CRUNCH,FOULPLAY,GASTROACID,GUNKSHOT,SLEEPTALK,LEECHLIFE,SUNNYDAY,FIREFANG,ICEFANG,THUNDERFANG,PINMISSILE,UTURN,SANDTOMB,MUDSHACKLES,QUICKSAND,SPIKES,MUDSLIDE,GAIAPULSE,MINDDRAIN,ROCKSLIDE,ROCKTOMB,ROCKBLAST,STEALTHROCK,MINERALWAVE,ASSURANCE,SNARL,BRUTALSWING,TAUNT,VENDETTA,LOWSWEEP,CROSSPOISON,TOXICSPIKES,POISONFANG,ACIDARMOR,BREAKINGSWIPE,ANCIENTGLARE,CURSE,CONFUSERAY,MEANLOOK,EARTHPOWER,BLOODRITUAL,PSYCHICFANGS,OUTRAGE,DRAGONDANCE,THROATCHOP,SWORDSDANCE,BOOMBOX,CATAPULT,SCORCHINGSANDS,SPOIL,CORROSIVEGAS,SCALESHOT,DRAGONBREATH,ENDERSHOCK,LASHOUT,VITALITYDRAIN,GRUDGE,COUPDEGRACE,EXTREMESPEED,ANCIENTPOWER,HYPERBEAM,GIGAIMPACT,EARTHQUAKE</t>
  </si>
  <si>
    <t>Height = 3.5</t>
  </si>
  <si>
    <t>Weight = 65.0</t>
  </si>
  <si>
    <t>Pokedex = The poison of an Arbok is so corrosive that it can melt steel beams. It is able to manipulate the face on its body into different shapes to fool its prey.</t>
  </si>
  <si>
    <t>[STARYU]</t>
  </si>
  <si>
    <t>Name = Staryu</t>
  </si>
  <si>
    <t>Types = COSMIC,ROCK</t>
  </si>
  <si>
    <t>BaseStats = 45,30,55,70,85,55</t>
  </si>
  <si>
    <t>GenderRatio = Genderless</t>
  </si>
  <si>
    <t>GrowthRate = Slow</t>
  </si>
  <si>
    <t>CatchRate = 225</t>
  </si>
  <si>
    <t>Abilities = SYNCHRONIZE,FILTER</t>
  </si>
  <si>
    <t>HiddenAbilities = FORTIFICATION</t>
  </si>
  <si>
    <t>Moves = 1,VACUUMWAVE,1,HARDEN,6,SWIFT,10,GLISTEN,14,MINERALWAVE,18,FLASH,21,INNERVATE,26,SIGNALBEAM,30,PROTECT,34,TWINSTARS,38,COSMICPOWER,43,BEJEWELED,47,PSYCHIC,51,ASTEROIDBELT,55,MOONSTONERAY,58,CORECOLLAPSE</t>
  </si>
  <si>
    <t>TutorMoves = PSYSHOCK,CALMMIND,TOXIC,HIDDENPOWER,LIGHTSCREEN,PROTECT,SAFEGUARD,FRUSTRATION,RETURN,PSYCHIC,SHADOWBALL,REFLECT,ROCKTOMB,FACADE,REST,STONEEDGE,ROCKSLIDE,SUBSTITUTE,TRICKROOM,DAZZLINGGLEAM,SECRETPOWER,COSMICPOWER,AURASPHERE,ANCIENTPOWER,GRAVITY,LASERFOCUS,SIGNALBEAM,SLEEPTALK,STEALTHROCK,WONDERROOM,MOONBLAST,POWERGEM,SWIFT,PAYDAY,INCINERATE,HAIL,ICYWIND,EERIEIMPULSE,CHARGEBEAM,SANDTOMB,MUDSHACKLES,SPIKES,MUDSLIDE,GAIAPULSE,SANDSTORM,ROCKBLAST,MINERALWAVE,GEMSTORM,KNOCKOFF,SMARTSTRIKE,AUTOTOMIZE,RAINDANCE,CURSE,CONFUSERAY,WISH,METEORDRIVE,GAMMARAY,STARDUSTREVERIE,TRIATTACK,EARTHPOWER,DARKPULSE,GYROBALL,BLACKHOLE,STELLARRUSH,ICECOMET,MOONBLAST,BEJEWELED,CATAPULT,HYPOTHERMIA,SHOCKWAVE,ZENHEADBUTT,TERRAINPULSE,TWINBEAM,WORKUP,BODYPRESS,TIMEBOMB,QUANTUMSTAR,SOLARECLIPSE,METEORBEAM,ANCIENTPOWER,MOONSTONERAY,GLISTEN,HYPERBEAM,GIGAIMPACT,AURASPHERE</t>
  </si>
  <si>
    <t>EggMoves = GEMSTORM,GAMMARAY,GRAVITY,STARFALL,STARSALIGNED,GLISTEN,CALMMIND,RAPIDSPIN</t>
  </si>
  <si>
    <t>EggGroups = Mineral</t>
  </si>
  <si>
    <t>Height = 0.8</t>
  </si>
  <si>
    <t>Weight = 34.5</t>
  </si>
  <si>
    <t>Color = Purple</t>
  </si>
  <si>
    <t>Shape = HeadBase</t>
  </si>
  <si>
    <t>Category = Mineral</t>
  </si>
  <si>
    <t>Pokedex = They are commonly found in caves, rich in ore and other minerals. Its body is translucent and light to the touch.</t>
  </si>
  <si>
    <t>Evolutions = STARMIE,HasMove,TWINSTARS</t>
  </si>
  <si>
    <t>[STARMIE]</t>
  </si>
  <si>
    <t>Name = Starmie</t>
  </si>
  <si>
    <t>BaseStats = 75,75,80,100,110,80</t>
  </si>
  <si>
    <t>BaseExp = 182</t>
  </si>
  <si>
    <t>Moves = 1,HEALINGWISH,1,MOONLIGHT,1,VACUUMWAVE,1,HARDEN,6,SWIFT,10,GLISTEN,14,MINERALWAVE,18,FLASH,21,INNERVATE,26,SIGNALBEAM,30,PROTECT,34,TWINSTARS,38,COSMICPOWER,43,BEJEWELED,47,PSYCHIC,51,ASTEROIDBELT,55,MOONSTONERAY,58,CORECOLLAPSE</t>
  </si>
  <si>
    <t>Height = 1.1</t>
  </si>
  <si>
    <t>Weight = 80.0</t>
  </si>
  <si>
    <t>Pokedex = It is often mistaken for precious gems because it is able to change its appearance to suit every colour of the rainbow.</t>
  </si>
  <si>
    <t>[ONIX]</t>
  </si>
  <si>
    <t>Name = Onix</t>
  </si>
  <si>
    <t>Types = ICE,ROCK</t>
  </si>
  <si>
    <t>BaseStats = 35,85,120,70,30,45</t>
  </si>
  <si>
    <t>BaseExp = 77</t>
  </si>
  <si>
    <t>EVs = DEFENSE,1</t>
  </si>
  <si>
    <t>Abilities = ICEBODY,STURDY</t>
  </si>
  <si>
    <t>Moves = 1,TACKLE,1,HARDEN,1,BIND,1,CURSE,4,ICESHARD,7,ROCKTHROW,10,ROCKBLAST,13,ROCKTOMB,16,STEALTHROCK,19,ROCKPOLISH,22,BOULDERHURL,25,AVALANCHE,28,ROCKSLIDE,31,SCREECH,34,ICICLECRASH,37,DIG,46,CRUNCH,49,SKULLBASH,52,COIL,57,EARTHQUAKE,62,GLACIALLANCE</t>
  </si>
  <si>
    <t>TutorMoves = ROAR,TOXIC,HAIL,HIDDENPOWER,TAUNT,ICEBEAM,BLIZZARD,HYPERBEAM,LIGHTSCREEN,PROTECT,FRUSTRATION,BOULDERHURL,EARTHQUAKE,RETURN,DIG,BRICKBREAK,REFLECT,ROCKTOMB,TORMENT,FACADE,REST,ATTRACT,FOCUSBLAST,FLING,QUASH,RETALIATE,GIGAIMPACT,ROCKPOLISH,DRAGONDANCE,STONEEDGE,GYROBALL,BULLDOZE,FROSTBREATH,ROCKSLIDE,DRAGONTAIL,SWAGGER,SUBSTITUTE,FLASHCANNON,NATUREPOWER,CONFIDE,AURORAVEIL,SECRETPOWER,SMARTSTRIKE,HEAVYSLAM</t>
  </si>
  <si>
    <t>EggMoves = ICEFANG,ENDEAVOR,IRONHEAD,ZENHEADBUTT,ANCIENTPOWER,HEAVYSLAM,AURORAVEIL,BULLDOZE,ICICLESPEAR,UPROAR</t>
  </si>
  <si>
    <t>HatchSteps = 6630</t>
  </si>
  <si>
    <t>Height = 8.8</t>
  </si>
  <si>
    <t>Weight = 210.0</t>
  </si>
  <si>
    <t>Category = Ice Snake</t>
  </si>
  <si>
    <t>Pokedex = It can easily blend itself into the surroundings of a glacier. Some explorers have confused sudden movement of a glacier with the movement of an Onix.</t>
  </si>
  <si>
    <t>Evolutions = STEELIX,Item,ICESTONE</t>
  </si>
  <si>
    <t>[STEELIX]</t>
  </si>
  <si>
    <t>Name = Steelix</t>
  </si>
  <si>
    <t>BaseStats = 75,115,140,60,55,65</t>
  </si>
  <si>
    <t>BaseExp = 179</t>
  </si>
  <si>
    <t>EVs = DEFENSE,2</t>
  </si>
  <si>
    <t>TutorMoves = ROAR,TOXIC,HAIL,HIDDENPOWER,TAUNT,ICEBEAM,BLIZZARD,HYPERBEAM,LIGHTSCREEN,PROTECT,FRUSTRATION,BOULDERHURL,EARTHQUAKE,RETURN,DIG,BRICKBREAK,REFLECT,ROCKTOMB,TORMENT,FACADE,REST,ATTRACT,FOCUSBLAST,FLING,QUASH,RETALIATE,GIGAIMPACT,ROCKPOLISH,DRAGONDANCE,STONEEDGE,GYROBALL,BULLDOZE,FROSTBREATH,ROCKSLIDE,DRAGONTAIL,SWAGGER,SUBSTITUTE,FLASHCANNON,NATUREPOWER,CONFIDE,AURORAVEIL,SECRETPOWER,SMARTSTRIKE,HEAVYSLAM,BODYSLAM,CRUNCH,ANCIENTPOWER,BIND,DRACOSURGE,EARTHPOWER,HEADBUTT,ICYWIND,IRONDEFENSE,IRONHEAD,OUTRAGE,ROLLOUT,SLEEPTALK,SNORE,STEALTHROCK,UPROAR,ZENHEADBUTT,ICICLECRASH,NATURALGIFT,POWERGEM</t>
  </si>
  <si>
    <t>Height = 9.2</t>
  </si>
  <si>
    <t>Weight = 400.0</t>
  </si>
  <si>
    <t>Pokedex = It has mastered the power of the ice around it that it can materialize large ice projectiles and launch them at its foes.</t>
  </si>
  <si>
    <t>Generation = 2</t>
  </si>
  <si>
    <t>WildItemUncommon = ICESTONE</t>
  </si>
  <si>
    <t>[SLUGMA]</t>
  </si>
  <si>
    <t>Name = Slugma</t>
  </si>
  <si>
    <t>Types = POISON</t>
  </si>
  <si>
    <t>BaseStats = 55,50,45,20,70,65</t>
  </si>
  <si>
    <t>BaseExp = 50</t>
  </si>
  <si>
    <t>Abilities = UNAWARE,LIQUIDOOZE</t>
  </si>
  <si>
    <t>HiddenAbilities = CORROSION</t>
  </si>
  <si>
    <t>Moves = 1,ACID,1,HARDEN,7,POISONGAS,12,SLUDGE,17,DOUBLETEAM,22,QUICKSILVER,27,CORRODE,32,HAZE,36,GAMMARAY,40,BANEFULBUNKER,44,SLUDGEBOMB,49,MAGNETICCANNON,53,SLUDGEWAVE,58,ACIDRAIN,63,SHELLSMASH</t>
  </si>
  <si>
    <t>TutorMoves = TOXIC,ALLERGY,HIDDENPOWER,HYPERBEAM,PROTECT,FRUSTRATION,RETURN,SHADOWBALL,SLUDGEWAVE,SLUDGEBOMB,TORMENT,FACADE,REST,ATTRACT,THIEF,SCALD,FLING,QUASH,POISONJAB,SWAGGER,SUBSTITUTE,DARKPULSE,CONFIDE,SECRETPOWER,VENOMDRENCH,DARKPULSE,FOULPLAY,GASTROACID,GIGADRAIN,GUNKSHOT,INFESTATION,PAINSPLIT,SLEEPTALK,SNORE,SPITE,NATURALGIFT</t>
  </si>
  <si>
    <t>EggMoves = DISABLE,DARKPULSE,ACIDARMOR,CURSE,AMNESIA,CLEARSMOG,GASTROACID,MEMENTO,VENOMDRENCH,VILEFUMES,SPITUP,STOCKPILE,SWALLOW,FOULPLAY</t>
  </si>
  <si>
    <t>Height = 0.7</t>
  </si>
  <si>
    <t>Weight = 35.0</t>
  </si>
  <si>
    <t>Color = Green</t>
  </si>
  <si>
    <t>Category = Slime</t>
  </si>
  <si>
    <t>Pokedex = It is a species of Pokémon that lives and feeds in areas full of toxic waste. It can ooze into multiple several autonomous parts, albeit slowly.</t>
  </si>
  <si>
    <t>Evolutions = MAGCARGO,Level,38</t>
  </si>
  <si>
    <t>[MAGCARGO]</t>
  </si>
  <si>
    <t>Name = Magcargo</t>
  </si>
  <si>
    <t>Types = POISON,STEEL</t>
  </si>
  <si>
    <t>BaseStats = 90,60,90,30,110,90</t>
  </si>
  <si>
    <t>BaseExp = 144</t>
  </si>
  <si>
    <t>Moves = 0,TOXIC,1,TOXIC,1,ACID,1,HARDEN,7,POISONGAS,12,SLUDGE,17,DOUBLETEAM,22,QUICKSILVER,27,CORRODE,32,HAZE,36,GAMMARAY,40,BANEFULBUNKER,44,SLUDGEBOMB,49,MAGNETICCANNON,53,SLUDGEWAVE,58,ACIDRAIN,63,SHELLSMASH</t>
  </si>
  <si>
    <t>Weight = 55.0</t>
  </si>
  <si>
    <t>Category = Toxic Waste</t>
  </si>
  <si>
    <t>Pokedex = The shell on its back is made of discarded material that it has absorbed into its skin while feeding. Its greatest threat is its ability to multiply.</t>
  </si>
  <si>
    <t>[WAILMER]</t>
  </si>
  <si>
    <t>Name = Wailmer</t>
  </si>
  <si>
    <t>Types = GHOST,WATER</t>
  </si>
  <si>
    <t>BaseStats = 95,40,35,60,70,100</t>
  </si>
  <si>
    <t>GrowthRate = Fluctuating</t>
  </si>
  <si>
    <t>BaseExp = 80</t>
  </si>
  <si>
    <t>EVs = HP,1</t>
  </si>
  <si>
    <t>CatchRate = 125</t>
  </si>
  <si>
    <t>Abilities = THICKFAT,AFTERMATH</t>
  </si>
  <si>
    <t>HiddenAbilities = CURSEDBODY</t>
  </si>
  <si>
    <t>Moves = 0,WAIL,1,ASTONISH,4,DEFENSECURL,7,WATERGUN,12,SPITE,14,WATERPULSE,17,ECHOEDVOICE,21,OMINOUSWIND,24,MIST,27,SCREECH,31,SHADOWBALL,37,SCORESETTLER,41,SUBMERGE,44,DARKPULSE,47,WATERSPOUT,50,HEAVYSLAM</t>
  </si>
  <si>
    <t>TutorMoves = TOXIC,HAIL,HIDDENPOWER,TAUNT,ICEBEAM,BLIZZARD,HYPERBEAM,LIGHTSCREEN,PROTECT,RAINDANCE,FRUSTRATION,EARTHQUAKE,RETURN,PSYCHIC,SHADOWBALL,REFLECT,SLUDGEWAVE,SLUDGEBOMB,TORMENT,FACADE,REST,ATTRACT,ROUND,ECHOEDVOICE,SCALD,FLING,QUASH,GIGAIMPACT,DREAMEATER,SWAGGER,SUBSTITUTE,LIQUIDATION,DARKPULSE,DAZZLINGGLEAM,CONFIDE,AURORAVEIL,SECRETPOWER,MUDDYWATER,COSMICPOWER,HEAVYSLAM,AURASPHERE,BODYSLAM,PSYCHICFANGS,WATERWHIP,BLOCK,BOUNCE,DARKPULSE,FOULPLAY,GASTROACID,GUNKSHOT,HEADBUTT,HYPERVOICE,LASTRESORT,OMINOUSWIND,OUTRAGE,PAINSPLIT,ROLLOUT,SLEEPTALK,SNORE,WATERPULSE,ZENHEADBUTT,NATURALGIFT,TAILGLOW,TIDALWAVE,CASCADE,SUBMERGE</t>
  </si>
  <si>
    <t>EggMoves = SLUDGEBOMB,BODYSLAM,CURSE,DESTINYBOND,SOAK,THRASH,ZENHEADBUTT,AURASPHERE,PERISHSONG,HEX,NIGHTSHADE</t>
  </si>
  <si>
    <t>EggGroups = Field,Water2</t>
  </si>
  <si>
    <t>HatchSteps = 10455</t>
  </si>
  <si>
    <t>Weight = 130.0</t>
  </si>
  <si>
    <t>Shape = Finned</t>
  </si>
  <si>
    <t>Category = Poached</t>
  </si>
  <si>
    <t>Pokedex = It was a young and defenseless when it was killed by poachers. Now it roams the seas, always crying out in anguish as it relives its pain.</t>
  </si>
  <si>
    <t>Generation = 3</t>
  </si>
  <si>
    <t>Evolutions = WAILORD,Level,40</t>
  </si>
  <si>
    <t>[WAILORD]</t>
  </si>
  <si>
    <t>Name = Wailord</t>
  </si>
  <si>
    <t>BaseStats = 120,50,45,80,100,115</t>
  </si>
  <si>
    <t>BaseExp = 175</t>
  </si>
  <si>
    <t>EVs = HP,2</t>
  </si>
  <si>
    <t>Height = 14.5</t>
  </si>
  <si>
    <t>Weight = 398.0</t>
  </si>
  <si>
    <t>Category = Vengeful</t>
  </si>
  <si>
    <t>Pokedex = Its body has started to decompose, exuding a foul odour which betrays its ability to hunt down the poachers that killed it and seek vengeance.</t>
  </si>
  <si>
    <t>[FLETCHLING]</t>
  </si>
  <si>
    <t>Name = Fletchling</t>
  </si>
  <si>
    <t>Types = ELECTRIC,FLYING</t>
  </si>
  <si>
    <t>BaseStats = 45,50,48,62,20,33</t>
  </si>
  <si>
    <t>BaseExp = 56</t>
  </si>
  <si>
    <t>Abilities = KEENEYE,GALVANIZE</t>
  </si>
  <si>
    <t>HiddenAbilities = GALEWINGS</t>
  </si>
  <si>
    <t>Moves = 1,PECK,1,LEER,5,STATICSHOCK,9,QUICKATTACK,13,FLASH,17,SPARK,21,FEATHERDANCE,25,ROOST,29,DRILLPECK,34,RAPIDSTRIKE,39,TAILWIND,41,BOLTBEAK,45,BRAVEBIRD,50,VOLTTACKLE</t>
  </si>
  <si>
    <t>TutorMoves = ACROBATICS,AIRSLASH,ATTRACT,BRAVEBIRD,BREAKINGSWIPE,BULLETSEED,CHARGEBEAM,CHARM,CLOSECOMBAT,COACHING,DAZZLINGGLEAM,DEFOG,DIVINEPUNISHMENT,DUALWINGBEAT,ECHOEDVOICE,FABLEDRUSH,FALSESWIPE,FEATHERDANCE,FLUTTER,FOCUSBLAST,FORTISSIMO,GENTLECHIMES,GOLDENBULLET,GYROBALL,HEALBELL,HIDDENPOWER,HYPERVOICE,KNOCKOFF,LIGHTSCREEN,METEORDRIVE,MIRRORSHOT,MISSILESHOT,NASTYPLOT,ODETOJOY,PLAYROUGH,PROTECT,PURGE,RAYOFLIGHT,REFLECT,REST,RETURN,RISINGVOLTAGE,ROUND,SAFEGUARD,SIGNALBEAM,SLEEPTALK,STEELWING,SUBSTITUTE,SUNNYDAY,SWIFT,SWORDSDANCE,TAILWIND,TAUNT,THUNDER,THUNDERBOLT,THUNDERWAVE,TORNADO,TRIATTACK,TURBULENCE,UTURN,VALKYRIECHARIOT,VOLTSWITCH,WAIL,WEATHERBALL,WILDCHARGE,WISH,WORKUP</t>
  </si>
  <si>
    <t>EggMoves = AEROBLAST,NIGHTSLASH,SHOOTINGSTAR,CUPIDSARROW,AGILITY,DEATHVORTEX</t>
  </si>
  <si>
    <t>HatchSteps = 3840</t>
  </si>
  <si>
    <t>Weight = 1.7</t>
  </si>
  <si>
    <t>Color = Yellow</t>
  </si>
  <si>
    <t>Shape = Winged</t>
  </si>
  <si>
    <t>Category = Tiny Robin</t>
  </si>
  <si>
    <t>Pokedex = As a small immature bird, it has not yet learned to control its built-in electricity and will sometimes periodically shock itself as it learns.</t>
  </si>
  <si>
    <t>Generation = 6</t>
  </si>
  <si>
    <t>Evolutions = FLETCHINDER,Level,18</t>
  </si>
  <si>
    <t>[FLETCHINDER]</t>
  </si>
  <si>
    <t>Name = Fletchinder</t>
  </si>
  <si>
    <t>BaseStats = 52,79,55,80,50,52</t>
  </si>
  <si>
    <t>BaseExp = 120</t>
  </si>
  <si>
    <t>Weight = 16.0</t>
  </si>
  <si>
    <t>Category = Sparking Bird</t>
  </si>
  <si>
    <t>Pokedex = It is very territorial and can be reckless as it matures. As a young upstart, its ability to use electricity has made it impulsive and overconfident.</t>
  </si>
  <si>
    <t>Evolutions = TALONFLAME,Level,37</t>
  </si>
  <si>
    <t>[TALONFLAME]</t>
  </si>
  <si>
    <t>Name = Talonflame</t>
  </si>
  <si>
    <t>BaseStats = 72,85,77,126,55,65</t>
  </si>
  <si>
    <t>EVs = SPEED,3</t>
  </si>
  <si>
    <t>Weight = 24.5</t>
  </si>
  <si>
    <t>Category = Thunderbird</t>
  </si>
  <si>
    <t>Pokedex = Its favoured techniques is to charge itself up with electricity and dive into an enemy. The damage it deals is far more significant than the damage it sustains.</t>
  </si>
  <si>
    <t>[NATU]</t>
  </si>
  <si>
    <t>Name = Natu</t>
  </si>
  <si>
    <t>Types = STEEL,ELECTRIC</t>
  </si>
  <si>
    <t>BaseStats = 50,50,60,70,70,45</t>
  </si>
  <si>
    <t>BaseExp = 64</t>
  </si>
  <si>
    <t>Abilities = PLUS,MINUS</t>
  </si>
  <si>
    <t>HiddenAbilities = MAGICBOUNCE</t>
  </si>
  <si>
    <t>Moves = 1,PECK,1,LEER,6,GEARUP,6,MAGNETICFLUX,12,THUNDERSHOCK,17,METALSOUND,23,AUTOTOMIZE,28,SELFDESTRUCT,33,FLASHCANNON,39,REFLECT,39,LIGHTSCREEN,44,DISCHARGE,47,AGILITY,52,THUNDERBOLT,58,THUNDER,63,EXPLOSION</t>
  </si>
  <si>
    <t>TutorMoves = CALMMIND,TOXIC,HIDDENPOWER,LIGHTSCREEN,PROTECT,FRUSTRATION,BOULDERHURL,THUNDERBOLT,THUNDER,RETURN,PSYCHIC,REFLECT,STREAMRUSH,FACADE,REST,ATTRACT,STEELWING,FOCUSBLAST,FALSESWIPE,FLING,CHARGEBEAM,ACROBATICS,EXPLOSION,VOLTSWITCH,THUNDERWAVE,SHOCKWAVE,SWAGGER,PLUCK,UTURN,FLASHCANNON,WILDCHARGE,CONFIDE,SECRETPOWER,WORKUP,SMARTSTRIKE,AGILITY,BUGBUZZ,FOCUSENERGY,AFTERYOU,AIRCUTTER,ANCIENTPOWER,COVET,DEFOG,ENDEAVOR,IRONDEFENSE,IRONHEAD,LASERFOCUS,MAGNETRISE,RECYCLE,ROLEPLAY,ROOST,SKYATTACK,SLEEPTALK,SNORE,SWIFT,VOLTTACKLE,NATURALGIFT</t>
  </si>
  <si>
    <t>EggMoves = SPIKES,LOCKON,AIRCUTTER,SWIFT,STEELWING,SYNCHRONOISE,FUTURESIGHT,AIRSLASH,MAGNETRISE,ZAPCANNON</t>
  </si>
  <si>
    <t>Height = 0.2</t>
  </si>
  <si>
    <t>Weight = 2.0</t>
  </si>
  <si>
    <t>Color = Gray</t>
  </si>
  <si>
    <t>Category = Drone</t>
  </si>
  <si>
    <t>Pokedex = Aerial Tactical Unit, Model N, or N-ATU. is used by espionage and military for small surveillance and reconnaissance missions.</t>
  </si>
  <si>
    <t>Evolutions = XATU,Level,25</t>
  </si>
  <si>
    <t>[XATU]</t>
  </si>
  <si>
    <t>Name = Xatu</t>
  </si>
  <si>
    <t>BaseStats = 75,75,85,95,95,70</t>
  </si>
  <si>
    <t>BaseExp = 165</t>
  </si>
  <si>
    <t>EVs = SPECIAL_ATTACK,1,SPEED,1</t>
  </si>
  <si>
    <t>Weight = 15.0</t>
  </si>
  <si>
    <t>Category = Autonomous</t>
  </si>
  <si>
    <t>Pokedex = Far deadlier than Model N, Model X-ATU is an offensive drone, capable of carrying multiple payloads used for destroying remote bases from a distance.</t>
  </si>
  <si>
    <t>[RUFFLET]</t>
  </si>
  <si>
    <t>Name = Rufflet</t>
  </si>
  <si>
    <t>Types = FIRE,FLYING</t>
  </si>
  <si>
    <t>BaseStats = 70,83,50,75,37,50</t>
  </si>
  <si>
    <t>GenderRatio = AlwaysMale</t>
  </si>
  <si>
    <t>BaseExp = 70</t>
  </si>
  <si>
    <t>Abilities = KEENEYE,DEFIANT</t>
  </si>
  <si>
    <t>HiddenAbilities = FLAMEBODY</t>
  </si>
  <si>
    <t>Moves = 1,PECK,1,LEER,6,FIREBALL,10,FURYATTACK,14,GLIDE,19,HONECLAWS,23,FLAMECHARGE,28,STREAMRUSH,32,TAILWIND,37,SWEEPINGTALON,42,FLARESWEEP,47,SUNNYDAY,52,BRAVEBIRD,57,SACREDFIRE,62,BEAKBLAST,67,FLAREBLITZ</t>
  </si>
  <si>
    <t>TutorMoves = HONECLAWS,DRAGONCLAW,TOXIC,HIDDENPOWER,SUNNYDAY,TAUNT,PROTECT,FRUSTRATION,RETURN,DOUBLETEAM,FLAMETHROWER,FIREBLAST,STREAMRUSH,FACADE,FLAMECHARGE,REST,ATTRACT,ROUND,ECHOEDVOICE,OVERHEAT,STEELWING,FALSESWIPE,FLING,INCINERATE,WILLOWISP,ACROBATICS,RETALIATE,SWORDSDANCE,SWAGGER,PLUCK,UTURN,SUBSTITUTE,WILDCHARGE,CONFIDE,SECRETPOWER,WORKUP,AGILITY,BRAVEBIRD,FOCUSENERGY,HEATCRASH,HURRICANE,AIRCUTTER,DEFOG,ENDEAVOR,HYPERVOICE,ROOST,SKYATTACK,SLEEPTALK,SNORE,SWIFT,TAILWIND,TWISTER,VOLTTACKLE,NATURALGIFT</t>
  </si>
  <si>
    <t>Weight = 41.0</t>
  </si>
  <si>
    <t>Category = Baby Phoenix</t>
  </si>
  <si>
    <t>Pokedex = It is just learning to spit fire. As it matures, the fire becomes hotter and more intense.</t>
  </si>
  <si>
    <t>Evolutions = BRAVIARY,Level,54</t>
  </si>
  <si>
    <t>[BRAVIARY]</t>
  </si>
  <si>
    <t>Name = Braviary</t>
  </si>
  <si>
    <t>BaseStats = 100,123,75,95,57,75</t>
  </si>
  <si>
    <t>TutorMoves = HONECLAWS,DRAGONCLAW,TOXIC,HIDDENPOWER,SUNNYDAY,TAUNT,HYPERBEAM,PROTECT,FRUSTRATION,RETURN,DOUBLETEAM,FLAMETHROWER,FIREBLAST,STREAMRUSH,FACADE,FLAMECHARGE,REST,ATTRACT,ROUND,ECHOEDVOICE,OVERHEAT,STEELWING,FALSESWIPE,FLING,INCINERATE,WILLOWISP,ACROBATICS,RETALIATE,SWORDSDANCE,SWAGGER,PLUCK,UTURN,SUBSTITUTE,WILDCHARGE,CONFIDE,SECRETPOWER,WORKUP,AGILITY,BRAVEBIRD,FOCUSENERGY,HEATCRASH,HURRICANE,AIRCUTTER,DEFOG,ENDEAVOR,HYPERVOICE,ROOST,SKYATTACK,SLEEPTALK,SNORE,SWIFT,TAILWIND,TWISTER,VOLTTACKLE,NATURALGIFT</t>
  </si>
  <si>
    <t>Category = Phoenix</t>
  </si>
  <si>
    <t>Pokedex = When they are reaching the end of its life, this Pokemon will fly away to be reborn into an egg in isolation. No one has seen this to confirm though.</t>
  </si>
  <si>
    <t>[NOSEPASS]</t>
  </si>
  <si>
    <t>Name = Nosepass</t>
  </si>
  <si>
    <t>Types = GRASS,PSYCHIC</t>
  </si>
  <si>
    <t>BaseStats = 40,95,60,75,95,60</t>
  </si>
  <si>
    <t>BaseExp = 75</t>
  </si>
  <si>
    <t>Abilities = NATURALCURE,PICKPOCKET</t>
  </si>
  <si>
    <t>HiddenAbilities = CHLOROPHYLL</t>
  </si>
  <si>
    <t>Moves = 1,TACKLE,4,GROWTH,8,RAZORLEAF,11,PURSUIT,15,BOULDERHURL,18,CONFUSION,22,SCREECH,25,BULLETSEED,29,ROCKSLIDE,32,LEAFBLADE,36,XSCISSOR,39,ZENHEADBUTT,43,EARTHPOWER,46,MAGICCOAT,50,EXTRASENSORY,50,STEALTHROCK</t>
  </si>
  <si>
    <t>TutorMoves = CALMMIND,TOXIC,HIDDENPOWER,LIGHTSCREEN,PROTECT,TELEKINESIS,SAFEGUARD,FRUSTRATION,SOLARBEAM,BOULDERHURL,EARTHQUAKE,RETURN,PSYCHIC,SHADOWBALL,BRICKBREAK,REFLECT,ROCKTOMB,FACADE,REST,ATTRACT,ENERGYBALL,FLING,SOLARBLADE,STONEEDGE,ROCKSLIDE,XSCISSOR,GRASSKNOT,SWAGGER,SUBSTITUTE,CONFIDE,SECRETPOWER,WORKUP,HEAVYSLAM,FUTURESIGHT,LEAFSTORM,LEAFBLADE,ANCIENTPOWER,EARTHPOWER,IRONDEFENSE,GIGADRAIN,MAGICCOAT,MAGICROOM,PEPPERBURST,SYNTHESIS,SLEEPTALK,SNORE,STEALTHROCK,ZENHEADBUTT,NATURALGIFT,POWERGEM</t>
  </si>
  <si>
    <t>EggMoves = PSYSHOCK,PSYCHOCUT,CALMMIND,UPROAR,ANCIENTPOWER,LEECHSEED,FUTURESIGHT</t>
  </si>
  <si>
    <t>EggGroups = Field</t>
  </si>
  <si>
    <t>Weight = 97.0</t>
  </si>
  <si>
    <t>Shape = Bipedal</t>
  </si>
  <si>
    <t>Category = Pygmy</t>
  </si>
  <si>
    <t>Pokedex = It travels in small hunting parties and use shrill voices to signal when it finds trouble. They mutter to each other in unintelligible growls.</t>
  </si>
  <si>
    <t>WildItemUncommon = MIRACLESEED</t>
  </si>
  <si>
    <t>Evolutions = PROBOPASS,Level,30</t>
  </si>
  <si>
    <t>[PROBOPASS]</t>
  </si>
  <si>
    <t>Name = Probopass</t>
  </si>
  <si>
    <t>BaseStats = 60,105,95,60,115,90</t>
  </si>
  <si>
    <t>BaseExp = 184</t>
  </si>
  <si>
    <t>EVs = ATTACK,1,SPECIAL_ATTACK,1,SPECIAL_DEFENSE,1</t>
  </si>
  <si>
    <t>Moves = 1,TACKLE,4,GROWTH,9,RAZORLEAF,12,PURSUIT,16,BOULDERHURL,20,CONFUSION,24,SCREECH,27,BULLETSEED,32,ROCKSLIDE,37,LEAFBLADE,41,XSCISSOR,45,ZENHEADBUTT,50,EARTHPOWER,55,MAGICCOAT,60,EXTRASENSORY,65,STEALTHROCK</t>
  </si>
  <si>
    <t>TutorMoves = CALMMIND,TOXIC,HIDDENPOWER,HYPERBEAM,LIGHTSCREEN,PROTECT,TELEKINESIS,SAFEGUARD,FRUSTRATION,SOLARBEAM,BOULDERHURL,EARTHQUAKE,RETURN,PSYCHIC,SHADOWBALL,BRICKBREAK,REFLECT,ROCKTOMB,FACADE,REST,ATTRACT,ENERGYBALL,FLING,SOLARBLADE,STONEEDGE,ROCKSLIDE,XSCISSOR,GRASSKNOT,SWAGGER,SUBSTITUTE,CONFIDE,SECRETPOWER,WORKUP,HEAVYSLAM,FUTURESIGHT,LEAFSTORM,LEAFBLADE,ANCIENTPOWER,EARTHPOWER,IRONDEFENSE,GIGADRAIN,MAGICCOAT,MAGICROOM,PEPPERBURST,SYNTHESIS,SLEEPTALK,SNORE,STEALTHROCK,ZENHEADBUTT,NATURALGIFT,POWERGEM</t>
  </si>
  <si>
    <t>Weight = 340.0</t>
  </si>
  <si>
    <t>Shape = MultiBody</t>
  </si>
  <si>
    <t>Category = Pygmy Shaman</t>
  </si>
  <si>
    <t>Pokedex = It is seen as a spiritual elder within its local tribe because its psychic potential allows it  command the respect and obedience of its compatriots.</t>
  </si>
  <si>
    <t>Generation = 4</t>
  </si>
  <si>
    <t>[ZUBAT]</t>
  </si>
  <si>
    <t>Name = Zubat</t>
  </si>
  <si>
    <t>Types = DARK,SOUND</t>
  </si>
  <si>
    <t>BaseStats = 35,50,35,60,30,35</t>
  </si>
  <si>
    <t>BaseExp = 49</t>
  </si>
  <si>
    <t>Abilities = KEENEYE,LEECHINGFANGS</t>
  </si>
  <si>
    <t>HiddenAbilities = MERCILESS</t>
  </si>
  <si>
    <t>Moves = 1,PURSUIT,1,DARKWHISPERS,5,POISONSPIT,8,SUPERSONIC,12,MEGAPHONE,15,TAUNT,19,BITE,23,NECROPHAGY,26,SCREECH,30,BATTLECRY,34,CRUNCH,38,LEECHLIFE,42,DEADSILENCE,46,DEATHVORTEX,50,UPROAR,55,PLAGUE</t>
  </si>
  <si>
    <t>TutorMoves = PROTECT,FACADE,RETURN,FRUSTRATION,HIDDENPOWER,REST,FLY,ACROBATICS,AIRSLASH,FEATHERDANCE,TURBULENCE,DEATHVORTEX,UTURN,FLUTTER,THIEF,BEATUP,FAKETEARS,SCORESETTLER,ASSURANCE,BRUTALSWING,TAUNT,KNOCKOFF,ATTRACT,REVENGE,CROSSPOISON,ALLERGY,TOXIC,TOXICSPIKES,GASTROACID,POISONFANG,CURSE,CONFUSERAY,MEANLOOK,SLEEPTALK,ROUND,PERFECTPITCH,ECHOEDVOICE,HEALBELL,SCHIZOPHRENIA,SUBSTITUTE,DISABLE,LEECHLIFE,CRUNCH,DARKPULSE,NASTYPLOT,THROATCHOP,HYPERVOICE,HYPERACUSIS,HYPERACUSIS,INFECTION,WORKUP,CORROSIVEGAS,LASHOUT,FOULPLAY,MEMENTO,DUALWINGBEAT,TAILWIND,DEFOG,WAIL,BRAVEBIRD</t>
  </si>
  <si>
    <t>EggMoves = BRAVEBIRD,JETDIVE,POISONFANG,WAIL,NEUROTOXIN,TAILWIND,ASTONISH,VENOMDRAIN,MEMENTO,STEELWING</t>
  </si>
  <si>
    <t>HatchSteps = 4080</t>
  </si>
  <si>
    <t>Weight = 7.5</t>
  </si>
  <si>
    <t>Color = Black</t>
  </si>
  <si>
    <t>Category = Vampire Bat</t>
  </si>
  <si>
    <t>Pokedex = They are naughty Pokemon and often will pull pranks on travelers passing by in their cave.</t>
  </si>
  <si>
    <t>Evolutions = GOLBAT,Level,26</t>
  </si>
  <si>
    <t>[GOLBAT]</t>
  </si>
  <si>
    <t>Name = Golbat</t>
  </si>
  <si>
    <t>BaseStats = 75,80,65,90,60,60</t>
  </si>
  <si>
    <t>BaseExp = 159</t>
  </si>
  <si>
    <t>CatchRate = 160</t>
  </si>
  <si>
    <t>Moves = 0,CROSSPOISON,1,CROSSPOISON,1,PURSUIT,1,DARKWHISPERS,5,POISONSPIT,8,SUPERSONIC,12,MEGAPHONE,15,TAUNT,19,BITE,23,NECROPHAGY,26,SCREECH,30,BATTLECRY,34,CRUNCH,38,LEECHLIFE,42,DEADSILENCE,46,DEATHVORTEX,50,UPROAR,55,PLAGUE</t>
  </si>
  <si>
    <t>TutorMoves = PROTECT,FACADE,RETURN,FRUSTRATION,HIDDENPOWER,REST,THUNDERFANG,FLY,ACROBATICS,AIRSLASH,FEATHERDANCE,TURBULENCE,DEATHVORTEX,UTURN,FLUTTER,THIEF,BEATUP,FAKETEARS,SCORESETTLER,ASSURANCE,BRUTALSWING,TAUNT,KNOCKOFF,ATTRACT,REVENGE,CROSSPOISON,ALLERGY,TOXIC,TOXICSPIKES,GASTROACID,POISONFANG,CURSE,CONFUSERAY,MEANLOOK,SLEEPTALK,ROUND,PERFECTPITCH,ECHOEDVOICE,HEALBELL,SCHIZOPHRENIA,SUBSTITUTE,DISABLE,LEECHLIFE,CRUNCH,DARKPULSE,NASTYPLOT,THROATCHOP,HYPERVOICE,HYPERACUSIS,HYPERACUSIS,INFECTION,WORKUP,CORROSIVEGAS,LASHOUT,FOULPLAY,MEMENTO,DUALWINGBEAT,TAILWIND,DEFOG,WAIL,BRAVEBIRD,THUNDERFANG,ICEFANG,FIREFANG,PSYCHICFANGS,VENDETTA,EXTREMESPEED</t>
  </si>
  <si>
    <t>Pokedex = Its teeth are much sharper and are capable of draining blood. It is known for its rapid speed and stealth.</t>
  </si>
  <si>
    <t>Evolutions = CROBAT,Level,42</t>
  </si>
  <si>
    <t>[CROBAT]</t>
  </si>
  <si>
    <t>Name = Crobat</t>
  </si>
  <si>
    <t>BaseStats = 85,95,80,120,65,75</t>
  </si>
  <si>
    <t>BaseExp = 241</t>
  </si>
  <si>
    <t>Moves = 1,MEANLOOK,1,VENOMDRAIN,1,STREAMRUSH,1,CROSSPOISON,1,PURSUIT,1,DARKWHISPERS,5,POISONSPIT,8,SUPERSONIC,12,MEGAPHONE,15,TAUNT,19,BITE,23,NECROPHAGY,26,SCREECH,30,BATTLECRY,34,CRUNCH,38,LEECHLIFE,42,DEADSILENCE,46,DEATHVORTEX,50,UPROAR,55,PLAGUE</t>
  </si>
  <si>
    <t>TutorMoves = PROTECT,FACADE,RETURN,FRUSTRATION,HIDDENPOWER,REST,THUNDERFANG,FLY,ACROBATICS,AIRSLASH,FEATHERDANCE,TURBULENCE,DEATHVORTEX,UTURN,FLUTTER,THIEF,BEATUP,FAKETEARS,SCORESETTLER,ASSURANCE,BRUTALSWING,TAUNT,KNOCKOFF,ATTRACT,REVENGE,CROSSPOISON,ALLERGY,TOXIC,TOXICSPIKES,GASTROACID,POISONFANG,CURSE,CONFUSERAY,MEANLOOK,SLEEPTALK,ROUND,PERFECTPITCH,ECHOEDVOICE,HEALBELL,SCHIZOPHRENIA,SUBSTITUTE,DISABLE,LEECHLIFE,CRUNCH,DARKPULSE,NASTYPLOT,THROATCHOP,HYPERVOICE,HYPERACUSIS,HYPERACUSIS,INFECTION,WORKUP,CORROSIVEGAS,LASHOUT,FOULPLAY,MEMENTO,DUALWINGBEAT,TAILWIND,DEFOG,WAIL,BRAVEBIRD,THUNDERFANG,ICEFANG,FIREFANG,PSYCHICFANGS,VENDETTA,GIGAIMPACT,HYPERBEAM,BODYSLAM,SLUDGEBOMB,SLUDGEWAVE,BALANCERCHANGEREQUIRED,GUNKSHOT,BOREASBREATH,HURRICANE,TORNADO,BOOMBOX,FORTISSIMO,EXTREMESPEED</t>
  </si>
  <si>
    <t>Weight = 75.0</t>
  </si>
  <si>
    <t>Shape = MultiWinged</t>
  </si>
  <si>
    <t>Pokedex = The edges of its wings are as sharp as steel and when it dives headfirst after reaching maximum velocity, it is capable of slicing its target clean in half.</t>
  </si>
  <si>
    <t>[TANGELA]</t>
  </si>
  <si>
    <t>Name = Tangela</t>
  </si>
  <si>
    <t>Types = GROUND,GRASS</t>
  </si>
  <si>
    <t>BaseStats = 65,75,115,90,50,40</t>
  </si>
  <si>
    <t>BaseExp = 87</t>
  </si>
  <si>
    <t>Abilities = SANDRUSH,STORMDRAIN</t>
  </si>
  <si>
    <t>HiddenAbilities = WATERABSORB</t>
  </si>
  <si>
    <t>Moves = 1,ABSORB,1,GROWTH,4,SANDATTACK,7,VINEWHIP,10,MUDSLAP,14,BIND,17,SANDTOMB,20,BULLDOZE,23,DIG,27,ENERGYBALL,30,KNOCKOFF,33,ACROBATICS,36,PEPPERBURST,40,BOUNCE,43,SLAM,46,SANDSTORM,49,POWERWHIP,55,EARTHQUAKE</t>
  </si>
  <si>
    <t>TutorMoves = TOXIC,HIDDENPOWER,PROTECT,FRUSTRATION,SOLARBEAM,BOULDERHURL,EARTHQUAKE,RETURN,DIG,BRICKBREAK,SANDSTORM,ROCKTOMB,FACADE,REST,ATTRACT,ENERGYBALL,FLING,SOLARBLADE,ACROBATICS,GIGAIMPACT,BULLDOZE,ROCKSLIDE,GRASSKNOT,SWAGGER,SUBSTITUTE,POWERUPPUNCH,CONFIDE,SECRETPOWER,WORKUP,BRUTALSWING,HEAVYSLAM,LEAFSTORM,ANCIENTPOWER,BIND,BOUNCE,BODYSLAM,DRAINPUNCH,EARTHPOWER,GIGADRAIN,KNOCKOFF,MUDSLAP,ROLLOUT,PEPPERBURST,SLEEPTALK,SNORE,STEALTHROCK,STAMPEDE,SYNTHESIS,NATURALGIFT</t>
  </si>
  <si>
    <t>EggMoves = AMNESIA,GIGADRAIN,ENDEAVOR,FLAIL,LEECHSEED,MEGADRAIN,NATURALGIFT,SPIKYSHIELD,SPIKES,MUDSHACKLES</t>
  </si>
  <si>
    <t>EggGroups = Grass</t>
  </si>
  <si>
    <t>Weight = 10.0</t>
  </si>
  <si>
    <t>Category = Tumbleweed</t>
  </si>
  <si>
    <t>Pokedex = Despite its appearance, it is a fraction of the weight of its Kanto counterpart. It is very susceptible to strong breezes and can be knocked around easily.</t>
  </si>
  <si>
    <t>Evolutions = TANGROWTH,Level,40</t>
  </si>
  <si>
    <t>[TANGROWTH]</t>
  </si>
  <si>
    <t>Name = Tangrowth</t>
  </si>
  <si>
    <t>BaseStats = 100,100,125,80,60,70</t>
  </si>
  <si>
    <t>BaseExp = 187</t>
  </si>
  <si>
    <t>Weight = 40.0</t>
  </si>
  <si>
    <t>Pokedex = After constantly being tossed around in the harsh desert winds, it has grown in mass and can sometimes be found to be holding water.</t>
  </si>
  <si>
    <t>[TYMPOLE]</t>
  </si>
  <si>
    <t>Name = Tympole</t>
  </si>
  <si>
    <t>Types = GRASS,POISON</t>
  </si>
  <si>
    <t>BaseStats = 50,40,55,40,55,54</t>
  </si>
  <si>
    <t>BaseExp = 59</t>
  </si>
  <si>
    <t xml:space="preserve">EVs = </t>
  </si>
  <si>
    <t>Abilities = POISONTOUCH,STORMDRAIN</t>
  </si>
  <si>
    <t>HiddenAbilities = PROTEAN</t>
  </si>
  <si>
    <t>Moves = 1,MUDSLAP,1,MEGADRAIN,1,ACID,5,AQUARING,10,MUDSHACKLES,13,STUNSPORE,13,POISONPOWDER,16,MAGICALLEAF,19,ALLERGY,22,SLEEPPOWDER,25,INFECTION,29,ACIDARMOR,32,ENERGYBALL,35,MUDDYWATER,38,SLUDGEWAVE,42,SPORE,46,NATURESWRATH,50,ACIDRAIN</t>
  </si>
  <si>
    <t>TutorMoves = PAYDAY,PROTECT,RETURN,FACADE,HELPINGHAND,WEATHERBALL,FRUSTRATION,HIDDENPOWER,REST,SUNNYDAY,PINMISSILE,NECTARTAP,MAGICALLEAF,GIGADRAIN,BULLETSEED,GRASSYTERRAIN,GRASSKNOT,EDENFRUIT,DIG,SANDTOMB,MUDSHACKLES,QUICKSAND,SPIKES,MUDSLIDE,BALANCERCHANGEREQUIRED,PSYCHICTERRAIN,ROCKBLAST,STEALTHROCK,CHARM,ATTRACT,RAINDANCE,WHIRLPOOL,SUBMERGE,SOAK,ALLERGY,TOXIC,TOXICSPIKES,ACIDRAIN,GASTROACID,POISONFANG,BREAKINGSWIPE,CURSE,CONFUSERAY,ROUND,SLEEPTALK,ECHOEDVOICE,SCHIZOPHRENIA,SUBSTITUTE,DISABLE,LIQUIDATION,SLUDGEBOMB,BALANCERCHANGEREQUIRED,GUNKSHOT,ENERGYBALL,GYROBALL,INFECTION,SPOIL,CORROSIVEGAS,SLUDGEWAVE,GRASSYGLIDE,SYNTHESIS,GRASSPLEDGE,FLIPTURN,WATERPULSE,WATERPLEDGE,WAIL</t>
  </si>
  <si>
    <t>EggMoves = CLEARSMOG,AMNESIA,GRASSYGLIDE,VEXINGVINES,BELCH,TEATIME,ECTOPLASM</t>
  </si>
  <si>
    <t>Height = 0.5</t>
  </si>
  <si>
    <t>Weight = 4.5</t>
  </si>
  <si>
    <t>Category = Swamp Mushroom</t>
  </si>
  <si>
    <t>Pokedex = It has spent too much time near the water's edge such that it has started to grow mushrooms.</t>
  </si>
  <si>
    <t>Evolutions = PALPITOAD,Level,23</t>
  </si>
  <si>
    <t>[PALPITOAD]</t>
  </si>
  <si>
    <t>Name = Palpitoad</t>
  </si>
  <si>
    <t>BaseStats = 75,55,75,50,69,60</t>
  </si>
  <si>
    <t>BaseExp = 134</t>
  </si>
  <si>
    <t>CatchRate = 120</t>
  </si>
  <si>
    <t>Moves = 0,TOXICSPIKES,1,TOXICSPIKES,1,MUDSLAP,1,MEGADRAIN,1,ACID,5,AQUARING,10,MUDSHACKLES,13,STUNSPORE,13,POISONPOWDER,16,MAGICALLEAF,19,ALLERGY,22,SLEEPPOWDER,26,INFECTION,29,ACIDARMOR,32,ENERGYBALL,35,MUDDYWATER,40,SLUDGEWAVE,44,SPORE,48,NATURESWRATH,52,ACIDRAIN</t>
  </si>
  <si>
    <t>TutorMoves = PAYDAY,PROTECT,RETURN,FACADE,HELPINGHAND,WEATHERBALL,FRUSTRATION,HIDDENPOWER,REST,SUNNYDAY,PINMISSILE,NECTARTAP,MAGICALLEAF,GIGADRAIN,BULLETSEED,GRASSYTERRAIN,GRASSKNOT,EDENFRUIT,DIG,SANDTOMB,MUDSHACKLES,QUICKSAND,SPIKES,MUDSLIDE,BALANCERCHANGEREQUIRED,PSYCHICTERRAIN,ROCKBLAST,STEALTHROCK,CHARM,ATTRACT,RAINDANCE,WHIRLPOOL,SUBMERGE,SOAK,ALLERGY,TOXIC,TOXICSPIKES,ACIDRAIN,GASTROACID,POISONFANG,BREAKINGSWIPE,CURSE,CONFUSERAY,ROUND,SLEEPTALK,ECHOEDVOICE,SCHIZOPHRENIA,SUBSTITUTE,DISABLE,LIQUIDATION,SLUDGEBOMB,BALANCERCHANGEREQUIRED,GUNKSHOT,ENERGYBALL,GYROBALL,INFECTION,SPOIL,CORROSIVEGAS,SLUDGEWAVE,GRASSYGLIDE,SYNTHESIS,GRASSPLEDGE,FLIPTURN,WATERPULSE,WATERPLEDGE,WAIL,STEAMROLLER,HYPERVOICE,NASTYPLOT,LEECHLIFE,EARTHPOWER,TIDALWAVE,CASCADE,BODYSLAM,SUBMERGE,TAUNT,SCORESETTLER,ROCKTOMB,BOUNCE,ACROBATICS,BULLDOZE,BODYPRESS</t>
  </si>
  <si>
    <t>Weight = 17.0</t>
  </si>
  <si>
    <t>Pokedex = As it started to migrate further inland into swamp areas, mushrooms began to grow on its damp body and has now become inseparable from its skin.</t>
  </si>
  <si>
    <t>Evolutions = SEISMITOAD,Level,38</t>
  </si>
  <si>
    <t>[SEISMITOAD]</t>
  </si>
  <si>
    <t>Name = Seismitoad</t>
  </si>
  <si>
    <t>BaseStats = 95,70,105,70,94,75</t>
  </si>
  <si>
    <t>Moves = 1,TOXICSPIKES,1,MUDSLAP,1,MEGADRAIN,1,ACID,5,AQUARING,10,MUDSHACKLES,13,STUNSPORE,13,POISONPOWDER,16,MAGICALLEAF,19,ALLERGY,22,SLEEPPOWDER,26,INFECTION,29,ACIDARMOR,32,ENERGYBALL,35,MUDDYWATER,42,SLUDGEWAVE,45,SPORE,49,NATURESWRATH,53,ACIDRAIN</t>
  </si>
  <si>
    <t>TutorMoves = PAYDAY,PROTECT,RETURN,FACADE,HELPINGHAND,WEATHERBALL,FRUSTRATION,HIDDENPOWER,REST,SUNNYDAY,PINMISSILE,NECTARTAP,MAGICALLEAF,GIGADRAIN,BULLETSEED,GRASSYTERRAIN,GRASSKNOT,EDENFRUIT,DIG,SANDTOMB,MUDSHACKLES,QUICKSAND,SPIKES,MUDSLIDE,BALANCERCHANGEREQUIRED,PSYCHICTERRAIN,ROCKBLAST,STEALTHROCK,CHARM,ATTRACT,RAINDANCE,WHIRLPOOL,SUBMERGE,SOAK,ALLERGY,TOXIC,TOXICSPIKES,ACIDRAIN,GASTROACID,POISONFANG,BREAKINGSWIPE,CURSE,CONFUSERAY,ROUND,SLEEPTALK,ECHOEDVOICE,SCHIZOPHRENIA,SUBSTITUTE,DISABLE,LIQUIDATION,SLUDGEBOMB,BALANCERCHANGEREQUIRED,GUNKSHOT,ENERGYBALL,GYROBALL,INFECTION,SPOIL,CORROSIVEGAS,SLUDGEWAVE,GRASSYGLIDE,SYNTHESIS,GRASSPLEDGE,FLIPTURN,WATERPULSE,WATERPLEDGE,WAIL,STEAMROLLER,HYPERVOICE,NASTYPLOT,LEECHLIFE,EARTHPOWER,TIDALWAVE,CASCADE,BODYSLAM,SUBMERGE,TAUNT,SCORESETTLER,ROCKTOMB,BOUNCE,ACROBATICS,GIGAIMPACT,HYPERBEAM,UTURN,MOSSYPUNCH,BULLDOZE,STAMPEDE,ROCKSLIDE,MINERALWAVE,ASSURANCE,BRUTALSWING,KNOCKOFF,REVENGE,BRICKBREAK,DRAINPUNCH,LOWKICK,POWERUPPUNCH,FOCUSPUNCH,CROSSPOISON,SHADOWPUNCH,EARTHQUAKE,GAIAPULSE,POLLENPUFF,POISONJAB,DARKPULSE,LEAFBLADE,LEAFSTORM,BOOMBOX,VITALITYDRAIN,BODYPRESS</t>
  </si>
  <si>
    <t>Weight = 62.0</t>
  </si>
  <si>
    <t>Pokedex = The mushrooms have become so prevalent and grown in potency that simply touching them can render a person incapacitated.</t>
  </si>
  <si>
    <t>[GULPIN]</t>
  </si>
  <si>
    <t>Name = Gulpin</t>
  </si>
  <si>
    <t>Types = GROUND</t>
  </si>
  <si>
    <t>BaseStats = 65,33,63,25,50,76</t>
  </si>
  <si>
    <t>BaseExp = 60</t>
  </si>
  <si>
    <t>Abilities = WATERCOMPACTION,WATERABSORB</t>
  </si>
  <si>
    <t>HiddenAbilities = SANDSTREAM</t>
  </si>
  <si>
    <t>Moves = 1,SANDSTORM,1,SANDTOMB,6,SPIKES,9,MUDSLAP,13,BOULDERHURL,17,YAWN,20,SANDJET,24,STEALTHROCK,28,MUDSLIDE,32,ROCKSLIDE,36,MINIMIZE,41,GIGADRAIN,45,SHOREUP,49,GUNKSHOT,54,EARTHPOWER</t>
  </si>
  <si>
    <t>TutorMoves = TOXIC,HIDDENPOWER,PROTECT,FRUSTRATION,BOULDERHURL,EARTHQUAKE,RETURN,DIG,SANDSTORM,ROCKTOMB,FACADE,REST,ATTRACT,STONEEDGE,BULLDOZE,ROCKSLIDE,SUBSTITUTE,ANCIENTPOWER,EARTHPOWER,GIGADRAIN,GRAVITY,HEATWAVE,SLEEPTALK,STEALTHROCK,HELPINGHAND,WEATHERBALL,FIREPUNCH,FIRESPIN,SUNNYDAY,INCINERATE,BULLETSEED,GRASSKNOT,EDENFRUIT,MOSSYPUNCH,MUDSHACKLES,STAMPEDE,QUICKSAND,SPIKES,MUDSLIDE,GAIAPULSE,BALANCERCHANGEREQUIRED,MINDDRAIN,ROCKBLAST,MINERALWAVE,GEMSTORM,BRUTALSWING,KNOCKOFF,GOBLINSTRIKE,BALANCERCHANGEREQUIRED,IRONDEFENSE,BRICKBREAK,BULKUP,POWERUPPUNCH,TOXICSPIKES,GASTROACID,POISONFANG,CURSE,METEORDRIVE,ROUND,BODYSLAM,SCALD,GUNKSHOT,POISONJAB,GYROBALL,CATAPULT,POWERGEM,GOLDRUSH,SCORCHINGSANDS,STEAMROLLER,SLUDGEWAVE,BODYPRESS,STEELROLLER,MOONSTONERAY</t>
  </si>
  <si>
    <t>EggMoves = IRONDEFENSE,ROCKPOLISH,WIDEGUARD,GEOMANCY,MUDSPORT,MUDSHOT,BODYPRESS,HARDEN,TOXICSPIKES,AMNESIA,MUDDYWATER</t>
  </si>
  <si>
    <t>Height = 0.4</t>
  </si>
  <si>
    <t>Weight = 10.3</t>
  </si>
  <si>
    <t>Category = Pebble</t>
  </si>
  <si>
    <t>Pokedex = This Pokémon's small stature and colour allows it to camoflage in desert environments to protect itself from predators.</t>
  </si>
  <si>
    <t>Evolutions = SWALOT,Level,31</t>
  </si>
  <si>
    <t>[SWALOT]</t>
  </si>
  <si>
    <t>Name = Swalot</t>
  </si>
  <si>
    <t>BaseStats = 80,50,90,40,95,120</t>
  </si>
  <si>
    <t>BaseExp = 163</t>
  </si>
  <si>
    <t>Abilities = SHRAPNEL,WATERABSORB</t>
  </si>
  <si>
    <t>Moves = 0,QUICKSAND,1,QUICKSAND,1,SANDSTORM,1,SANDTOMB,6,SPIKES,9,MUDSLAP,13,BOULDERHURL,17,YAWN,20,SANDJET,24,STEALTHROCK,28,MUDSLIDE,32,ROCKSLIDE,36,MINIMIZE,41,GIGADRAIN,45,SHOREUP,49,GUNKSHOT,54,EARTHPOWER</t>
  </si>
  <si>
    <t>TutorMoves = TOXIC,HIDDENPOWER,PROTECT,FRUSTRATION,BOULDERHURL,EARTHQUAKE,RETURN,DIG,SANDSTORM,ROCKTOMB,FACADE,REST,ATTRACT,STONEEDGE,BULLDOZE,ROCKSLIDE,SUBSTITUTE,ANCIENTPOWER,EARTHPOWER,GIGADRAIN,GRAVITY,HEATWAVE,SLEEPTALK,STEALTHROCK,HELPINGHAND,WEATHERBALL,FIREPUNCH,FIRESPIN,SUNNYDAY,INCINERATE,BULLETSEED,GRASSKNOT,EDENFRUIT,MOSSYPUNCH,MUDSHACKLES,STAMPEDE,QUICKSAND,SPIKES,MUDSLIDE,GAIAPULSE,BALANCERCHANGEREQUIRED,MINDDRAIN,ROCKBLAST,MINERALWAVE,GEMSTORM,BRUTALSWING,KNOCKOFF,GOBLINSTRIKE,BALANCERCHANGEREQUIRED,IRONDEFENSE,BRICKBREAK,BULKUP,POWERUPPUNCH,TOXICSPIKES,GASTROACID,POISONFANG,CURSE,METEORDRIVE,ROUND,BODYSLAM,SCALD,GUNKSHOT,POISONJAB,GYROBALL,CATAPULT,POWERGEM,GOLDRUSH,SCORCHINGSANDS,STEAMROLLER,SLUDGEWAVE,BODYPRESS,STEELROLLER,MOONSTONERAY,OVERHEAT,HYPERBEAM,GIGAIMPACT</t>
  </si>
  <si>
    <t>Height = 1.7</t>
  </si>
  <si>
    <t>Category = Quicksand</t>
  </si>
  <si>
    <t>Pokedex = It is much larger than it appears. That is because it can disperse and consume the sand around it to grow in mass.</t>
  </si>
  <si>
    <t>[SPINARAK]</t>
  </si>
  <si>
    <t>Name = Spinarak</t>
  </si>
  <si>
    <t>Types = DARK,POISON</t>
  </si>
  <si>
    <t>BaseStats = 55,60,50,50,35,50</t>
  </si>
  <si>
    <t>GrowthRate = Fast</t>
  </si>
  <si>
    <t>Abilities = POISONTOUCH,PRANKSTER</t>
  </si>
  <si>
    <t>Moves = 1,POWERTRIP,1,LEER,5,POISONSTING,8,TORMENT,11,POISONFANG,14,TOXICSPIKES,18,BITE,21,TOXICTHREAD,25,SPOIL,29,VENDETTA,33,LUNGE,37,VENOMDRAIN,41,ACIDARMOR,44,FALSESURRENDER,48,MEGAHORN,54,EXECUTION</t>
  </si>
  <si>
    <t>TutorMoves = PROTECT,RETURN,FACADE,FRUSTRATION,FALSESWIPE,REST,ELECTROWEB,PINMISSILE,NECTARTAP,STRUGGLEBUG,PHEROMONESTREAM,DIG,THIEF,BEATUP,FAKETEARS,SCORESETTLER,ASSURANCE,SNARL,TAUNT,KNOCKOFF,VENDETTA,REVENGE,CROSSPOISON,ALLERGY,TOXIC,TOXICSPIKES,GASTROACID,POISONFANG,ACIDARMOR,CURSE,MEANLOOK,SUBSTITUTE,DISABLE,FROSTBITE,LEECHLIFE,BUGBUZZ,POLLENPUFF,MEGAHORN,FRENZY,POISONJAB,CRUNCH,NASTYPLOT,SWORDSDANCE,FURYCUTTER,INFECTION,WORKUP,SPOIL,CORROSIVEGAS,LASHOUT,VITALITYDRAIN,FOULPLAY,MEMENTO,GIGAIMPACT,HYPERBEAM,HIVEMIND,BODYSLAM,DARKPULSE,THROATCHOP,SLEEPTALK</t>
  </si>
  <si>
    <t>EggMoves = NIGHTSLASH,ELECTROWEB,CROSSPOISON,PURSUIT,TWINEEDLE,SHADOWSNEAK</t>
  </si>
  <si>
    <t>EggGroups = Bug</t>
  </si>
  <si>
    <t>Weight = 8.5</t>
  </si>
  <si>
    <t>Shape = Insectoid</t>
  </si>
  <si>
    <t>Category = Black Widow</t>
  </si>
  <si>
    <t>Pokedex = It can spin elaborate webs with different pictures in the webs. It uses these pictures to attract prey where it traps them and then allows them to be consumed.</t>
  </si>
  <si>
    <t>Evolutions = ARIADOS,Level,22</t>
  </si>
  <si>
    <t>[ARIADOS]</t>
  </si>
  <si>
    <t>Name = Ariados</t>
  </si>
  <si>
    <t>BaseStats = 80,100,70,85,55,70</t>
  </si>
  <si>
    <t>BaseExp = 137</t>
  </si>
  <si>
    <t>Moves = 0,OBSTRUCT,1,OBSTRUCT,1,CRUNCH,1,LEECHLIFE,1,KNOCKOFF,1,POISONJAB,1,POWERTRIP,1,LEER,5,POISONSTING,8,TORMENT,11,POISONFANG,14,TOXICSPIKES,18,BITE,21,TOXICTHREAD,25,SPOIL,29,VENDETTA,33,LUNGE,37,VENOMDRAIN,41,ACIDARMOR,44,FALSESURRENDER,48,MEGAHORN,54,EXECUTION</t>
  </si>
  <si>
    <t>Weight = 33.5</t>
  </si>
  <si>
    <t>Pokedex = Its most terrifying quality is its ability to vanish into darkness and surprise its foe by sinking its poisonous fangs into its target.</t>
  </si>
  <si>
    <t>[BALTOY]</t>
  </si>
  <si>
    <t>Name = Baltoy</t>
  </si>
  <si>
    <t>Types = ELECTRIC,PSYCHIC</t>
  </si>
  <si>
    <t>BaseStats = 60,20,55,55,40,70</t>
  </si>
  <si>
    <t>Abilities = LEVITATE,CLEARBODY</t>
  </si>
  <si>
    <t>HiddenAbilities = BATTERY</t>
  </si>
  <si>
    <t>Moves = 1,THUNDERSHOCK,1,CONFUSION,4,CHARGE,7,TELEKINESIS,10,BARRIER,13,PSYBEAM,17,LIGHTSCREEN,21,CHARGEBEAM,25,SELFDESTRUCT,28,EXTRASENSORY,31,COSMICPOWER,34,PSYCHIC,39,THUNDERBOLT,42,LOCKON,42,ZAPCANNON,48,MAGNETFORCE,53,FUTURESIGHT,58,STOREDPOWER</t>
  </si>
  <si>
    <t>TutorMoves = PSYSHOCK,CALMMIND,TOXIC,HIDDENPOWER,LIGHTSCREEN,PROTECT,TELEKINESIS,SAFEGUARD,FRUSTRATION,BOULDERHURL,THUNDERBOLT,THUNDER,RETURN,PSYCHIC,SHADOWBALL,REFLECT,FACADE,REST,FOCUSBLAST,ENERGYBALL,FLING,CHARGEBEAM,EXPLOSION,ROCKPOLISH,VOLTSWITCH,THUNDERWAVE,GYROBALL,PSYCHUP,SHOCKWAVE,POISONJAB,SWAGGER,SUBSTITUTE,FLASHCANNON,TRICKROOM,CONFIDE,SECRETPOWER,SMARTSTRIKE,COSMICPOWER,FUTURESIGHT,DISABLE,AURASPHERE,ANCIENTPOWER,GRAVITY,IRONDEFENSE,MAGICCOAT,MAGICROOM,MAGNETRISE,ROLEPLAY,SIGNALBEAM,SLEEPTALK,SNORE,THUNDERPUNCH,TRICK,WONDERROOM,NATURALGIFT,POWERGEM</t>
  </si>
  <si>
    <t>Weight = 21.5</t>
  </si>
  <si>
    <t>Category = Sentry</t>
  </si>
  <si>
    <t>Pokedex = It is jointly powered by both an electrical current and its psychic potential. It emanates an aura of psychic prowess.</t>
  </si>
  <si>
    <t>Evolutions = CLAYDOL,Level,36</t>
  </si>
  <si>
    <t>[CLAYDOL]</t>
  </si>
  <si>
    <t>Name = Claydol</t>
  </si>
  <si>
    <t>BaseStats = 100,50,85,75,95,95</t>
  </si>
  <si>
    <t>TutorMoves = PSYSHOCK,CALMMIND,TOXIC,HIDDENPOWER,HYPERBEAM,LIGHTSCREEN,PROTECT,TELEKINESIS,SAFEGUARD,FRUSTRATION,BOULDERHURL,THUNDERBOLT,THUNDER,RETURN,PSYCHIC,SHADOWBALL,REFLECT,FACADE,REST,FOCUSBLAST,ENERGYBALL,FLING,CHARGEBEAM,EXPLOSION,ROCKPOLISH,VOLTSWITCH,THUNDERWAVE,GYROBALL,PSYCHUP,SHOCKWAVE,POISONJAB,SWAGGER,SUBSTITUTE,FLASHCANNON,TRICKROOM,CONFIDE,SECRETPOWER,SMARTSTRIKE,COSMICPOWER,FUTURESIGHT,DISABLE,AURASPHERE,ANCIENTPOWER,GRAVITY,IRONDEFENSE,MAGICCOAT,MAGICROOM,MAGNETRISE,ROLEPLAY,SIGNALBEAM,SLEEPTALK,SNORE,THUNDERPUNCH,TRICK,WONDERROOM,NATURALGIFT,POWERGEM</t>
  </si>
  <si>
    <t>Weight = 108.0</t>
  </si>
  <si>
    <t>Pokedex = Because it is able to detach itself using its psychic powers, but still control its limbs, it is able to mitigate damage to it and use surprise attacks.</t>
  </si>
  <si>
    <t>[ZORUA]</t>
  </si>
  <si>
    <t>Name = Zorua</t>
  </si>
  <si>
    <t>Types = ICE,DARK</t>
  </si>
  <si>
    <t>BaseStats = 40,75,40,75,60,40</t>
  </si>
  <si>
    <t>GenderRatio = FemaleOneEighth</t>
  </si>
  <si>
    <t>BaseExp = 66</t>
  </si>
  <si>
    <t>Abilities = SNOWCLOAK,MOXIE</t>
  </si>
  <si>
    <t>HiddenAbilities = ANTICIPATION</t>
  </si>
  <si>
    <t>Moves = 1,SCRATCH,1,LEER,5,PURSUIT,9,GOBLINSTRIKE,13,SNARL,17,ICESHARD,21,BITE,25,SCARYFACE,29,CRUNCH,33,ICEFANG,37,SLASH,41,PLAYROUGH,45,ICEPUNCH,49,NIGHTSLASH,53,FRENZY,58,HONECLAWS</t>
  </si>
  <si>
    <t>TutorMoves = HONECLAWS,DRAGONCLAW,TOXIC,HAIL,BULKUP,HIDDENPOWER,ICEBEAM,BLIZZARD,HYPERBEAM,PROTECT,FRUSTRATION,RETURN,SHADOWBALL,DOUBLETEAM,FACADE,REST,ATTRACT,THIEF,FLING,SHADOWCLAW,SCORESETTLER,RETALIATE,SWORDSDANCE,SWAGGER,SUBSTITUTE,SNARL,CONFIDE,SECRETPOWER,WORKUP,BRUTALSWING,DISABLE,DARKESTLARIAT,AGILITY,CRUNCH,FOCUSENERGY,PSYCHICFANGS,PLAYROUGH,BOUNCE,DARKPULSE,ENDEAVOR,FOCUSPUNCH,FOULPLAY,ICEPUNCH,ICYWIND,LOWKICK,LASTRESORT,SLEEPTALK,SNORE,SUCKERPUNCH,THROATCHOP,ICICLECRASH,MOONBLAST,NATURALGIFT</t>
  </si>
  <si>
    <t>EggMoves = KNOCKOFF,VENDETTA,PARTINGSHOT,WICKEDSTRIKE,DARKESTLARIAT,PSYCHICFANGS,BRICKBREAK</t>
  </si>
  <si>
    <t>Weight = 12.5</t>
  </si>
  <si>
    <t>Shape = Quadruped</t>
  </si>
  <si>
    <t>Category = Wolf Cub</t>
  </si>
  <si>
    <t>Pokedex = They are very loyal creatures and can hunt in small packs. Due to their loyalty, they are subservient to the alpha of each pack.</t>
  </si>
  <si>
    <t>Evolutions = ZOROARK,Level,30</t>
  </si>
  <si>
    <t>[ZOROARK]</t>
  </si>
  <si>
    <t>Name = Zoroark</t>
  </si>
  <si>
    <t>BaseStats = 70,115,60,115,90,60</t>
  </si>
  <si>
    <t>Weight = 81.1</t>
  </si>
  <si>
    <t>Category = Alpha Wolf</t>
  </si>
  <si>
    <t>Pokedex = The strongest and fastest hunter becomes the alpha and then eventually evolves into the Zoroark leader of the pack.</t>
  </si>
  <si>
    <t>[DUCKLETT]</t>
  </si>
  <si>
    <t>Name = Ducklett</t>
  </si>
  <si>
    <t>Types = LIGHT,FLYING</t>
  </si>
  <si>
    <t>BaseStats = 62,39,40,65,64,60</t>
  </si>
  <si>
    <t>BaseExp = 61</t>
  </si>
  <si>
    <t>Abilities = FRIENDGUARD,SERENEGRACE</t>
  </si>
  <si>
    <t>HiddenAbilities = EARLYBIRD</t>
  </si>
  <si>
    <t>Moves = 1,RENEWAL,1,GALEHOLD,6,SAFEGUARD,10,HALLOWEDGROUND,14,AIRCUTTER,18,AURORABEAM,21,SIRENSSONG,25,AIRSLASH,30,ROOST,35,SWANSONG,38,TYPHOON,41,TITANIASLAW,45,SHINYPLUMES,50,DIVINEPUNISHMENT,54,HURRICANE</t>
  </si>
  <si>
    <t>TutorMoves = ACROBATICS,AIRSLASH,ATTRACT,AURASPHERE,BRAVEBIRD,BRINE,CASCADE,CHARGEBEAM,CHARM,COACHING,CONFUSERAY,DAZZLINGGLEAM,DEFOG,DIVINEPUNISHMENT,DRAININGKISS,DUALWINGBEAT,ECHOEDVOICE,FABLEDRUSH,FAIRYTALE,FEATHERDANCE,FLIPTURN,FLUTTER,GENTLECHIMES,HAIL,HEALBELL,HIDDENPOWER,HYPERVOICE,ICEBEAM,ICYWIND,KNOCKOFF,LIGHTSCREEN,LIQUIDATION,MIRRORSHOT,MYSTICPULSE,ODETOJOY,PLAYROUGH,PROTECT,PURGE,RAINDANCE,RAYOFLIGHT,REFLECT,REST,RETURN,ROUND,SAFEGUARD,SCALD,SIGNALBEAM,SIRENSSONG,SLEEPTALK,SOAK,SUBSTITUTE,SWIFT,SWORDSDANCE,SYNTHESIS,TAILWIND,TORNADO,TOXIC,TURBULENCE,UTURN,VALKYRIECHARIOT,WATERPULSE,WEATHERBALL,WHIRLPOOL,WISH,WORKUP</t>
  </si>
  <si>
    <t>EggMoves = FAESBLESSING,DECORATE,MYSTICPULSE,TAILWIND,SPOTLIGHT,BOREASBREATH,GUARDIANANGEL</t>
  </si>
  <si>
    <t>EggGroups = Water1,Flying</t>
  </si>
  <si>
    <t>Weight = 5.5</t>
  </si>
  <si>
    <t>Category = Ugly Duckling</t>
  </si>
  <si>
    <t>Pokedex = It is said that its feathers bring good luck. It honks several times if it is happy similar to a dog wagging its tail.</t>
  </si>
  <si>
    <t>Evolutions = SWANNA,Level,32</t>
  </si>
  <si>
    <t>[SWANNA]</t>
  </si>
  <si>
    <t>Name = Swanna</t>
  </si>
  <si>
    <t>BaseStats = 70,62,63,110,95,90</t>
  </si>
  <si>
    <t>BaseExp = 166</t>
  </si>
  <si>
    <t>Weight = 24.2</t>
  </si>
  <si>
    <t>Category = Blessed</t>
  </si>
  <si>
    <t>Pokedex = It is endangered because its feathers allegedly grant you a wish, but only if it gives you the feather of its own volition.</t>
  </si>
  <si>
    <t>[GOLETT]</t>
  </si>
  <si>
    <t>Name = Golett</t>
  </si>
  <si>
    <t>Types = STEEL,PSYCHIC</t>
  </si>
  <si>
    <t>BaseStats = 64,79,65,35,35,45</t>
  </si>
  <si>
    <t>Abilities = LONGREACH,IRONFIST</t>
  </si>
  <si>
    <t>HiddenAbilities = LEVITATE</t>
  </si>
  <si>
    <t>Moves = 1,POUND,1,CONFUSION,8,CONFUSERAY,12,BULLETPUNCH,15,MIXEDWAVES,17,IRONDEFENSE,21,ICEPUNCH,25,FIREPUNCH,30,THUNDERPUNCH,35,COSMICPOWER,40,ZENHEADBUTT,45,IRONHEAD,50,MAGNETRISE,55,METEORMASH,60,DOUBLEIRONBASH</t>
  </si>
  <si>
    <t>TutorMoves = PSYSHOCK,CALMMIND,TOXIC,BULKUP,HIDDENPOWER,LIGHTSCREEN,PROTECT,TELEKINESIS,SAFEGUARD,FRUSTRATION,BOULDERHURL,THUNDERBOLT,THUNDER,RETURN,PSYCHIC,SHADOWBALL,BRICKBREAK,REFLECT,ROCKTOMB,TORMENT,FACADE,REST,FOCUSBLAST,FLING,CHARGEBEAM,EXPLOSION,GIGAIMPACT,ROCKPOLISH,STONEEDGE,VOLTSWITCH,THUNDERWAVE,GYROBALL,PSYCHUP,BULLDOZE,ROCKSLIDE,SHOCKWAVE,SWAGGER,SUBSTITUTE,FLASHCANNON,TRICKROOM,POWERUPPUNCH,CONFIDE,SECRETPOWER,WORKUP,COSMICPOWER,HEAVYSLAM,FUTURESIGHT,DARKESTLARIAT,AURASPHERE,BODYSLAM,ANCIENTPOWER,DRAINPUNCH,DUALCHOP,EARTHPOWER,FIREPUNCH,FOCUSPUNCH,GRAVITY,HEADBUTT,ICEPUNCH,IRONDEFENSE,IRONHEAD,LOWKICK,MAGICCOAT,MAGICROOM,MAGNETRISE,MUDSLAP,OMINOUSWIND,SLEEPTALK,SNORE,STAMPEDE,SUCKERPUNCH,THROATCHOP,THUNDERPUNCH,TRICK,WONDERROOM,ZENHEADBUTT,NATURALGIFT,POWERGEM</t>
  </si>
  <si>
    <t>Weight = 92.0</t>
  </si>
  <si>
    <t>Category = Guardian</t>
  </si>
  <si>
    <t>Pokedex = These Pokémon are thought to have come to the Orion Region through a meteorite from outer space as evidenced by their extra-terrestrial colour.</t>
  </si>
  <si>
    <t>Evolutions = GOLURK,Level,43</t>
  </si>
  <si>
    <t>[GOLURK]</t>
  </si>
  <si>
    <t>Name = Golurk</t>
  </si>
  <si>
    <t>BaseStats = 94,119,105,55,55,75</t>
  </si>
  <si>
    <t>BaseExp = 169</t>
  </si>
  <si>
    <t>TutorMoves = PSYSHOCK,CALMMIND,TOXIC,BULKUP,HIDDENPOWER,HYPERBEAM,LIGHTSCREEN,PROTECT,TELEKINESIS,SAFEGUARD,FRUSTRATION,BOULDERHURL,THUNDERBOLT,THUNDER,RETURN,PSYCHIC,SHADOWBALL,BRICKBREAK,REFLECT,ROCKTOMB,TORMENT,FACADE,REST,FOCUSBLAST,FLING,CHARGEBEAM,EXPLOSION,GIGAIMPACT,ROCKPOLISH,STONEEDGE,VOLTSWITCH,THUNDERWAVE,GYROBALL,PSYCHUP,BULLDOZE,ROCKSLIDE,SHOCKWAVE,SWAGGER,SUBSTITUTE,FLASHCANNON,TRICKROOM,POWERUPPUNCH,CONFIDE,SECRETPOWER,WORKUP,COSMICPOWER,HEAVYSLAM,FUTURESIGHT,DARKESTLARIAT,AURASPHERE,BODYSLAM,ANCIENTPOWER,DRAINPUNCH,DUALCHOP,EARTHPOWER,FIREPUNCH,FOCUSPUNCH,GRAVITY,HEADBUTT,ICEPUNCH,IRONDEFENSE,IRONHEAD,LOWKICK,MAGICCOAT,MAGICROOM,MAGNETRISE,MUDSLAP,OMINOUSWIND,SLEEPTALK,SNORE,STAMPEDE,SUCKERPUNCH,THROATCHOP,THUNDERPUNCH,TRICK,WONDERROOM,ZENHEADBUTT,NATURALGIFT,POWERGEM</t>
  </si>
  <si>
    <t>Height = 2.8</t>
  </si>
  <si>
    <t>Weight = 330.0</t>
  </si>
  <si>
    <t>Pokedex = It is said that their cores are time capsules and if anyone opens them, they could unlock secrets that were stored there by a destroyed civilization.</t>
  </si>
  <si>
    <t>WildItemUncommon = LIGHTCLAY</t>
  </si>
  <si>
    <t>[MORELULL]</t>
  </si>
  <si>
    <t>Name = Morelull</t>
  </si>
  <si>
    <t>Types = GHOST,GRASS</t>
  </si>
  <si>
    <t>BaseStats = 60,45,55,20,70,80</t>
  </si>
  <si>
    <t>BaseExp = 57</t>
  </si>
  <si>
    <t>Abilities = BADDREAMS,EFFECTSPORE</t>
  </si>
  <si>
    <t>HiddenAbilities = CURIOUSMEDICINE</t>
  </si>
  <si>
    <t>Moves = 1,MEGADRAIN,1,GOOSEBUMP,5,CONFUSERAY,8,STUNSPORE,8,POISONPOWDER,12,MAGICALLEAF,15,HEX,19,SLEEPPOWDER,22,GASTROACID,26,VEXINGVINES,29,GIGADRAIN,32,SLUDGEBOMB,36,SPORE,39,DREAMEATER,43,NIGHTMARE,49,ECTOPLASM,54,STRENGTHSAP</t>
  </si>
  <si>
    <t>TutorMoves = TOXIC,HIDDENPOWER,PROTECT,FRUSTRATION,RETURN,SHADOWBALL,SLUDGEWAVE,SLUDGEBOMB,FACADE,REST,ATTRACT,ENERGYBALL,GRASSKNOT,SUBSTITUTE,DARKPULSE,POLLENPUFF,GIGADRAIN,OMINOUSWIND,SLEEPTALK,EERIEIMPULSE,NECTARTAP,GIGADRAIN,BULLETSEED,MAGICALLEAF,GRASSYTERRAIN,GRASSKNOT,EDENFRUIT,MUDSHACKLES,PSYCHICTERRAIN,CHARM,DRAININGKISS,ALLERGY,TOXICSPIKES,GASTROACID,HEX,CURSE,CONFUSERAY,WISH,GRAVITY,SCHIZOPHRENIA,DISABLE,CALMMIND,PSYCHIC,NASTYPLOT,GYROBALL,EXPANDINGFORCE,INFECTION,TERRAINPULSE,TWINBEAM,CORROSIVEGAS,LASHOUT,VITALITYDRAIN,MEMENTO,GRUDGE,GRASSYGLIDE,GRASSPLEDGE,MOONBLAST,POLTERGEIST,BLACKHOLE,LEAFSTORM,POSSESSION,POISONJAB,GUNKSHOT,BLOODRITUAL,SHADOWPUNCH,PHANTOMFORCE,CROSSPOISON,TAUNT,ARCANEENERGY,MINDDRAIN,WONDERROOM,TRICKROOM,REFLECT,LIGHTSCREEN,MOSSYPUNCH,MUDSLIDE,HIVEMIND,PHEROMONESTREAM,FROZENHEART,HYPERBEAM,GIGAIMPACT</t>
  </si>
  <si>
    <t>EggMoves = DARKPULSE,GROWTH,LEECHSEED,INGRAIN,RAGEPOWDER,GRASSYTERRAIN,VITALITYDRAIN,ALLERGY,INFECTION,HEALBLOCK,IMPRISON</t>
  </si>
  <si>
    <t>HatchSteps = 5120</t>
  </si>
  <si>
    <t>Weight = 1.5</t>
  </si>
  <si>
    <t>Category = Dying Mushroom</t>
  </si>
  <si>
    <t>Pokedex = Its illuminating ability mixed with volcanic ash infected it, making its skin poisonous to the touch.</t>
  </si>
  <si>
    <t>Generation = 7</t>
  </si>
  <si>
    <t>Evolutions = SHIINOTIC,Item,DUSKSTONE</t>
  </si>
  <si>
    <t>[SHIINOTIC]</t>
  </si>
  <si>
    <t>Name = Shiinotic</t>
  </si>
  <si>
    <t>BaseStats = 90,45,80,50,100,110</t>
  </si>
  <si>
    <t>Weight = 11.5</t>
  </si>
  <si>
    <t>Pokedex = These kinds of Shiinotic truly live a miserable existence as they constantly cough up ash.</t>
  </si>
  <si>
    <t>[LARVESTA]</t>
  </si>
  <si>
    <t>Name = Larvesta</t>
  </si>
  <si>
    <t>Types = BUG,ELECTRIC</t>
  </si>
  <si>
    <t>BaseStats = 55,85,55,60,50,55</t>
  </si>
  <si>
    <t>BaseExp = 72</t>
  </si>
  <si>
    <t>Abilities = STATIC</t>
  </si>
  <si>
    <t>HiddenAbilities = SWARM</t>
  </si>
  <si>
    <t>Moves = 1,THUNDERSHOCK,1,STRINGSHOT,10,BUGBITE,20,NUZZLE,30,SHOCKWAVE,40,SPARK,50,LEECHLIFE,60,DISCHARGE,70,THUNDERBOLT,80,BUGBUZZ,90,AGILITY,100,VOLTTACKLE</t>
  </si>
  <si>
    <t>TutorMoves = TOXIC,HIDDENPOWER,SUNNYDAY,PROTECT,FRUSTRATION,SOLARBEAM,THUNDERBOLT,THUNDER,RETURN,FACADE,REST,ATTRACT,ENERGYBALL,FLING,CHARGEBEAM,VOLTSWITCH,THUNDERWAVE,STRUGGLEBUG,SHOCKWAVE,SWAGGER,UTURN,SUBSTITUTE,WILDCHARGE,CONFIDE,SECRETPOWER,POLLENPUFF,VOLTTACKLE,AGILITY,BUGBUZZ,ELECTROWEB,INFESTATION,SIGNALBEAM,SLEEPTALK,SNORE,STRINGSHOT,VOLTTACKLE,NATURALGIFT,TAILGLOW</t>
  </si>
  <si>
    <t>EggMoves = ENDURE,FORESIGHT,HARDEN,EXTRASENSORY,MORNINGSUN,ZENHEADBUTT</t>
  </si>
  <si>
    <t>Weight = 28.8</t>
  </si>
  <si>
    <t>Color = White</t>
  </si>
  <si>
    <t>Category = Maggot</t>
  </si>
  <si>
    <t>Pokedex = You can often find this Pokemon nibbling on electric wires to siphon the electrical current within as food.</t>
  </si>
  <si>
    <t>Evolutions = VOLCARONA,Level,59</t>
  </si>
  <si>
    <t>[VOLCARONA]</t>
  </si>
  <si>
    <t>Name = Volcarona</t>
  </si>
  <si>
    <t>BaseStats = 85,75,65,85,135,105</t>
  </si>
  <si>
    <t>BaseExp = 248</t>
  </si>
  <si>
    <t>Moves = 1,THUNDERSHOCK,1,STRINGSHOT,1,BUGBITE,1,GUST,10,BUGBITE,20,AIRCUTTER,30,SHOCKWAVE,40,SPARK,50,LEECHLIFE,59,QUIVERDANCE,60,DISCHARGE,70,THUNDERBOLT,80,BUGBUZZ,90,AGILITY,100,HURRICANE</t>
  </si>
  <si>
    <t>TutorMoves = TOXIC,HIDDENPOWER,SUNNYDAY,HYPERBEAM,LIGHTSCREEN,PROTECT,FRUSTRATION,SOLARBEAM,THUNDERBOLT,THUNDER,RETURN,REFLECT,STREAMRUSH,FACADE,REST,ATTRACT,ENERGYBALL,FLING,CHARGEBEAM,VOLTSWITCH,THUNDERWAVE,STRUGGLEBUG,SHOCKWAVE,SWAGGER,UTURN,SUBSTITUTE,WILDCHARGE,CONFIDE,SECRETPOWER,POLLENPUFF,VOLTTACKLE,AGILITY,BUGBUZZ,HURRICANE,AIRCUTTER,ELECTROWEB,INFESTATION,SIGNALBEAM,SLEEPTALK,SNORE,STRINGSHOT,VOLTTACKLE,NATURALGIFT,TAILGLOW</t>
  </si>
  <si>
    <t>Weight = 46.0</t>
  </si>
  <si>
    <t>Category = Stormbringer</t>
  </si>
  <si>
    <t>Pokedex = When it flaps its wings furiously, it can send electrical currents through the air which it uses to hunt down and chase its prey.</t>
  </si>
  <si>
    <t>WildItemCommon = SILVERPOWDER</t>
  </si>
  <si>
    <t>WildItemUncommon = SILVERPOWDER</t>
  </si>
  <si>
    <t>WildItemRare = SILVERPOWDER</t>
  </si>
  <si>
    <t>[STANTLER]</t>
  </si>
  <si>
    <t>Name = Stantler</t>
  </si>
  <si>
    <t>Types = ICE,GRASS</t>
  </si>
  <si>
    <t>BaseStats = 73,100,62,85,100,65</t>
  </si>
  <si>
    <t>Abilities = SERENEGRACE,HARVEST</t>
  </si>
  <si>
    <t>Moves = 1,TACKLE,3,LEER,7,RAZORLEAF,10,POWDERSNOW,13,STOMP,16,AROMATHERAPY,21,DOUBLEKICK,23,ICEFANG,27,TAKEDOWN,33,ENERGYBALL,38,ZENHEADBUTT,43,HORNLEECH,49,MEGAHORN,53,AURORAVEIL,58,FREEZEDRY</t>
  </si>
  <si>
    <t>TutorMoves = PSYSHOCK,CALMMIND,TOXIC,HAIL,HIDDENPOWER,ICEBEAM,BLIZZARD,HYPERBEAM,LIGHTSCREEN,PROTECT,SAFEGUARD,FRUSTRATION,SOLARBEAM,RETURN,PSYCHIC,DOUBLETEAM,REFLECT,TORMENT,FACADE,REST,ATTRACT,ENERGYBALL,FLING,SOLARBLADE,FROSTBREATH,SWAGGER,GRASSKNOT,SUBSTITUTE,CONFIDE,AURORAVEIL,SECRETPOWER,WORKUP,SMARTSTRIKE,BODYSLAM,COVET,HEALBELL,HELPINGHAND,ICYWIND,PEPPERBURST,SLEEPTALK,SNORE,ZENHEADBUTT,ICICLECRASH,NATURALGIFT</t>
  </si>
  <si>
    <t>EggMoves = BITE,EXTRASENSORY,GIGADRAIN,ICICLESPEAR,LIGHTSCREEN,REFLECT,HAIL,THRASH,ICYWIND,FORESTLEAP,MAGICALLEAF,FABLEDRUSH,STAMPEDE</t>
  </si>
  <si>
    <t>Weight = 71.2</t>
  </si>
  <si>
    <t>Category = Reindeer</t>
  </si>
  <si>
    <t>Pokedex = Various berries form a key element of a Stantler's diet. They enjoy them so much that their antlers grow some of their own during the autumn season.</t>
  </si>
  <si>
    <t>[MAGIKARP]</t>
  </si>
  <si>
    <t>Name = Magikarp</t>
  </si>
  <si>
    <t>Types = ELECTRIC,DARK</t>
  </si>
  <si>
    <t>BaseStats = 20,10,55,80,15,20</t>
  </si>
  <si>
    <t>BaseExp = 40</t>
  </si>
  <si>
    <t>Abilities = SWIFTSWIM,BLACKLIGHT</t>
  </si>
  <si>
    <t>HiddenAbilities = RATTLED</t>
  </si>
  <si>
    <t>Moves = 1,MAIM,5,BITE,10,SPARK,15,FLAIL</t>
  </si>
  <si>
    <t>TutorMoves = PROTECT,RETURN,FACADE,FRUSTRATION,HIDDENPOWER,REST,HAIL,ICYWIND,ICICLESPEAR,THUNDERWAVE,THUNDERFANG,VOLTSWITCH,ELECTRICTERRAIN,EERIEIMPULSE,CHARGEBEAM,THUNDER,SCORESETTLER,ASSURANCE,SNARL,RAINDANCE,WHIRLPOOL,SUBMERGE,BRINE,SOAK,TOXIC,POISONFANG,CURSE,CONFUSERAY,SCHIZOPHRENIA,SUBSTITUTE,DISABLE,THUNDERBOLT,WILDCHARGE,GYROBALL,MAGNETRISE,SHOCKWAVE,RISINGVOLTAGE,WORKUP,SCALESHOT,FOULPLAY,MEMENTO,GRUDGE,FLIPTURN,WATERPULSE,ICEBALL</t>
  </si>
  <si>
    <t>EggMoves = NECROPHAGY,MINDDRAIN,WATERWHIP,CLAMP</t>
  </si>
  <si>
    <t>EggGroups = Water2,Dragon</t>
  </si>
  <si>
    <t>HatchSteps = 1530</t>
  </si>
  <si>
    <t>Height = 0.9</t>
  </si>
  <si>
    <t>Category = Anglerfish</t>
  </si>
  <si>
    <t>Pokedex = Found only in deep water, where the current tends to be weaker, it is able to flourish. It uses its antennae to attract prey.</t>
  </si>
  <si>
    <t>Evolutions = GYARADOS,Item,ROYALSTONE</t>
  </si>
  <si>
    <t>[GYARADOS]</t>
  </si>
  <si>
    <t>Name = Gyarados</t>
  </si>
  <si>
    <t>BaseStats = 95,125,94,71,55,100</t>
  </si>
  <si>
    <t>BaseExp = 189</t>
  </si>
  <si>
    <t>Abilities = ANGERPOINT,BLACKLIGHT</t>
  </si>
  <si>
    <t>HiddenAbilities = STRONGJAW</t>
  </si>
  <si>
    <t>Moves = 0,THUNDERFANG,0,ICEFANG,0,FIREFANG,1,THUNDERFANG,1,ICEFANG,1,FIREFANG,1,MAIM,5,BACKSTABBING,10,SPARK,15,FLAIL,20,BITE,23,SWAGGER,26,QUASH,29,CRUNCH,32,PROTONCRASH,35,DRAGONDANCE,38,PSYCHICFANGS,41,IONDELUGE,44,FISHIOUSREND,47,VENDETTA,51,VOLTTACKLE</t>
  </si>
  <si>
    <t>TutorMoves = PROTECT,RETURN,FACADE,FRUSTRATION,HIDDENPOWER,REST,HAIL,ICYWIND,ICICLESPEAR,THUNDERWAVE,THUNDERFANG,VOLTSWITCH,ELECTRICTERRAIN,EERIEIMPULSE,CHARGEBEAM,THUNDER,SCORESETTLER,ASSURANCE,SNARL,RAINDANCE,WHIRLPOOL,SUBMERGE,BRINE,SOAK,TOXIC,POISONFANG,CURSE,CONFUSERAY,SCHIZOPHRENIA,SUBSTITUTE,DISABLE,THUNDERBOLT,WILDCHARGE,GYROBALL,MAGNETRISE,SHOCKWAVE,RISINGVOLTAGE,WORKUP,SCALESHOT,FOULPLAY,MEMENTO,GRUDGE,FLIPTURN,WATERPULSE,LASHOUT,VITALITYDRAIN,ENDERSHOCK,DRAGONBREATH,ZENHEADBUTT,STEAMROLLER,AVALANCHE,CATAPULT,BLACKHOLE,BOOMBOX,POSSESSION,SHADOWBALL,THROATCHOP,NASTYPLOT,CRUNCH,DARKPULSE,DRAGONDANCE,OUTRAGE,GUNKSHOT,PSYCHICFANGS,PSYCHIC,LEECHLIFE,EARTHPOWER,EARTHQUAKE,ELECTRONCRUSH,FROSTBITE,CASCADE,TIDALWAVE,SCALD,LIQUIDATION,BODYSLAM,PURGE,MEANLOOK,PHANTOMFORCE,DRACARYS,ANCIENTGLARE,DRAGONBLOOD,DRAGONMAGIC,BREAKINGSWIPE,LOWSWEEP,BRICKBREAK,REVENGE,MISSILESHOT,KNOCKOFF,VENDETTA,BRUTALSWING,ROCKTOMB,DEATHVORTEX,BOUNCE,FROZENHEART,ICEBALL</t>
  </si>
  <si>
    <t>Height = 6.5</t>
  </si>
  <si>
    <t>Weight = 235.0</t>
  </si>
  <si>
    <t>Category = Sea Monster</t>
  </si>
  <si>
    <t>Pokedex = It is able to sense movement in the water and can swim quietly. It keeps its eyes closed right up until the moment it opens its mouth to consume its prey.</t>
  </si>
  <si>
    <t>[BERGMITE]</t>
  </si>
  <si>
    <t>Name = Bergmite</t>
  </si>
  <si>
    <t>Types = ROCK</t>
  </si>
  <si>
    <t>BaseStats = 55,69,85,28,32,35</t>
  </si>
  <si>
    <t>Abilities = IMPENETRABLE,PRESSURE</t>
  </si>
  <si>
    <t>HiddenAbilities = SOLIDROCK</t>
  </si>
  <si>
    <t>Moves = 1,ROCKTHROW,1,HARDEN,5,MUDSPORT,10,SANDSTORM,14,BOULDERHURL,18,BITE,22,ACCELEROCK,26,BULLDOZE,29,STEALTHROCK,33,CRUNCH,38,ROCKSLIDE,42,IRONDEFENSE,46,SPIKYSHIELD,50,EARTHQUAKE,54,STONEEDGE,59,GIGASMASH,64,HEADSMASH</t>
  </si>
  <si>
    <t>TutorMoves = TOXIC,HIDDENPOWER,PROTECT,FRUSTRATION,BOULDERHURL,EARTHQUAKE,RETURN,DIG,SANDSTORM,ROCKTOMB,FACADE,REST,ATTRACT,STONEEDGE,GYROBALL,BULLDOZE,ROCKSLIDE,SUBSTITUTE,WORKUP,BRUTALSWING,SMARTSTRIKE,BODYSLAM,CRUNCH,ANCIENTPOWER,GOLDRUSH,EARTHPOWER,IRONDEFENSE,IRONHEAD,OUTRAGE,SLEEPTALK,STEALTHROCK,STAMPEDE,ZENHEADBUTT,SUNNYDAY,FIREFANG,SANDTOMB,MUDSHACKLES,QUICKSAND,SPIKES,MUDSLIDE,GAIAPULSE,ROCKBLAST,STEALTHROCK,MINERALWAVE,GEMSTORM,KNOCKOFF,BULKUP,CURSE,METEORDRIVE,SUPERPOWER,HIGHHORSEPOWER,BEJEWELED,CATAPULT,POWERGEM,STEAMROLLER,LASHOUT,GRUDGE,BODYPRESS,TIMEBOMB,STEELROLLER,METEORBEAM,MOONSTONERAY,GLISTEN,ICEFANG,THUNDERFANG,ICECOMET</t>
  </si>
  <si>
    <t>EggMoves = ROCKPOLISH,WIDEGUARD,EXPLOSION,HEAVYSLAM,HEATCRASH,CONTINENTALRIFT,ROCKTOMB,NERVESOFSTEEL,SHIELDBASH</t>
  </si>
  <si>
    <t>EggGroups = Monster</t>
  </si>
  <si>
    <t>Weight = 99.5</t>
  </si>
  <si>
    <t>Category = Rock Chunk</t>
  </si>
  <si>
    <t>Pokedex = It is made of extra jagged rock so when it launches itself in full-body tackles at its enemy, it can pierce and significantly damage them.</t>
  </si>
  <si>
    <t>Evolutions = AVALUGG,Level,37</t>
  </si>
  <si>
    <t>[AVALUGG]</t>
  </si>
  <si>
    <t>Name = Avalugg</t>
  </si>
  <si>
    <t>BaseStats = 95,105,184,28,44,58</t>
  </si>
  <si>
    <t>BaseExp = 180</t>
  </si>
  <si>
    <t>Moves = 1,BODYPRESS,1,ROCKTHROW,1,HARDEN,5,MUDSPORT,10,SANDSTORM,14,BOULDERHURL,18,BITE,22,ACCELEROCK,26,BULLDOZE,29,STEALTHROCK,33,CRUNCH,38,ROCKSLIDE,42,IRONDEFENSE,46,SPIKYSHIELD,50,EARTHQUAKE,54,STONEEDGE,59,GIGASMASH,64,HEADSMASH</t>
  </si>
  <si>
    <t>Weight = 505.0</t>
  </si>
  <si>
    <t>Category = Continental</t>
  </si>
  <si>
    <t>Pokedex = Because it was formed in the earth's core, it has no trouble navigating because of its built-in magnetism.</t>
  </si>
  <si>
    <t>[LEDYBA]</t>
  </si>
  <si>
    <t>Name = Ledyba</t>
  </si>
  <si>
    <t>Types = SOUND,BUG</t>
  </si>
  <si>
    <t>BaseStats = 40,40,50,65,70,55</t>
  </si>
  <si>
    <t>BaseExp = 53</t>
  </si>
  <si>
    <t>Abilities = CLEARBODY,FORTIFICATION</t>
  </si>
  <si>
    <t>HiddenAbilities = HEATPROOF</t>
  </si>
  <si>
    <t>Moves = 1,INFESTATION,1,NECTARTAP,6,SUPERSONIC,9,SWIFT,14,SILVERWIND,17,MISSILESHOT,22,METALSOUND,25,MIRRORSHOT,30,LIGHTSCREEN,30,REFLECT,33,AUTOTOMIZE,38,SIGNALBEAM,41,BUGBUZZ,44,AIRSLASH,49,MAGNETICCANNON</t>
  </si>
  <si>
    <t>TutorMoves = TOXIC,HIDDENPOWER,LIGHTSCREEN,PROTECT,SAFEGUARD,FRUSTRATION,THUNDERBOLT,RETURN,REFLECT,FACADE,REST,ATTRACT,ROUND,ECHOEDVOICE,ENERGYBALL,VOLTSWITCH,GYROBALL,STRUGGLEBUG,SHOCKWAVE,UTURN,SUBSTITUTE,FLASHCANNON,DAZZLINGGLEAM,COSMICPOWER,DISABLE,BUGBUZZ,COVET,FURYCUTTER,HEALBELL,HELPINGHAND,ICEPUNCH,SIGNALBEAM,SLEEPTALK,SWIFT,THUNDERPUNCH,SUNNYDAY,THUNDERWAVE,ELECTROWEB,ACROBATICS,UTURN,PINMISSILE,FLUTTER,NECTARTAP,STRUGGLEBUG,PHEROMONESTREAM,HIVEMIND,MOSSYPUNCH,SPIKES,STEALTHROCK,THIEF,BEATUP,TAUNT,KNOCKOFF,GOBLINSTRIKE,STEELWING,SMARTSTRIKE,BALANCERCHANGEREQUIRED,AUTOTOMIZE,IRONDEFENSE,MISSILESHOT,GOLDENBULLET,RAINDANCE,CURSE,METEORDRIVE,GRAVITY,PURGE,MIRRORSHOT,TRIATTACK,BUGBUZZ,MEGAHORN,POISONJAB,IRONHEAD,MAGNETICCANNON,STELLARRUSH,MAGNETRISE,TWINBEAM,TIMEBOMB,STEELBEAM,STEELROLLER,DUALWINGBEAT,DEFOG,LASERFOCUS,EXTREMESPEED,QUANTUMSTAR,METEORBEAM</t>
  </si>
  <si>
    <t>EggMoves = DISCHARGE,METALBURST,AIRCUTTER,QUIVERDANCE,BALANCERCHANGEREQUIRED,STICKYWEB,CHARGEBEAM,POLLENBLAST</t>
  </si>
  <si>
    <t>Weight = 10.8</t>
  </si>
  <si>
    <t>Category = Robotic Spy</t>
  </si>
  <si>
    <t>Pokedex = Due to their small size and bug-like appearance, they are often used by spy agencies to remotely observe targets or persons of interest.</t>
  </si>
  <si>
    <t>Evolutions = LEDIAN,Level,23</t>
  </si>
  <si>
    <t>[LEDIAN]</t>
  </si>
  <si>
    <t>Name = Ledian</t>
  </si>
  <si>
    <t>BaseStats = 60,45,75,85,95,80</t>
  </si>
  <si>
    <t>Moves = 1,DEFENDORDER,1,HEALORDER,1,INFESTATION,1,NECTARTAP,6,SUPERSONIC,9,SWIFT,14,SILVERWIND,17,MISSILESHOT,25,METALSOUND,28,MIRRORSHOT,33,LIGHTSCREEN,33,REFLECT,37,AUTOTOMIZE,41,SIGNALBEAM,44,BUGBUZZ,48,AIRSLASH,53,MAGNETICCANNON</t>
  </si>
  <si>
    <t>Weight = 35.6</t>
  </si>
  <si>
    <t>Pokedex = When discovered, they can beat its wings to emit a high-frequency screeching noise to deafen and distract to allow it enough time to escape.</t>
  </si>
  <si>
    <t>[PONYTA]</t>
  </si>
  <si>
    <t>Name = Ponyta</t>
  </si>
  <si>
    <t>Types = GHOST,FIRE</t>
  </si>
  <si>
    <t>BaseStats = 60,75,65,90,55,65</t>
  </si>
  <si>
    <t>BaseExp = 82</t>
  </si>
  <si>
    <t>Abilities = INFILTRATOR,AFTERMATH</t>
  </si>
  <si>
    <t>HiddenAbilities = RECKLESS</t>
  </si>
  <si>
    <t>Moves = 1,ASTONISH,1,TAILWHIP,1,SIZZLE,5,SUNNYDAY,9,FLAMECHARGE,13,SHADOWSNEAK,17,CONFUSERAY,20,FABLEDRUSH,23,CRIMSONGATE,27,MELTINGHORN,31,SPIRITSHACKLE,35,SPECTRALTHIEF,40,PLAYROUGH,44,POSSESSION,48,FLAREBLITZ</t>
  </si>
  <si>
    <t>TutorMoves = PAYDAY,PROTECT,RETURN,FACADE,HELPINGHAND,WEATHERBALL,FRUSTRATION,HIDDENPOWER,REST,ATTRACT,WORKUP,TOXIC,CURSE,ROUND,SLEEPTALK,SUBSTITUTE,DISABLE,FIRESPIN,SUNNYDAY,WILLOWISP,FIREFANG,MYSTICALFIRE,INCINERATE,FIREBLAST,EERIEIMPULSE,BOUNCE,ACROBATICS,UTURN,SANDTOMB,BULLDOZE,STAMPEDE,HIGHHORSEPOWER,TRICKROOM,WONDERROOM,THIEF,SCORESETTLER,ASSURANCE,SNARL,BRUTALSWING,KNOCKOFF,GOBLINSTRIKE,VALKYRIECHARIOT,MISSILESHOT,GOLDENBULLET,REVENGE,LOWKICK,TOXIC,PHANTOMFORCE,HEX,CURSE,CONFUSERAY,MEANLOOK,OMINOUSWIND,SWIFT,METEORDRIVE,SCHIZOPHRENIA,BODYSLAM,FLAMETHROWER,FLAREBLITZ,BLAZEKICK,TRIPLEKICK,DARKPULSE,NASTYPLOT,SHADOWBALL,POSSESSION,MACABREDANCE,DEATHWALTZ,SWORDSDANCE,PLAYROUGH,MYSTICPULSE,BURNINGJEALOUSY,FIREPLEDGE,HEATWAVE,GOLDRUSH,TERRAINPULSE,LASHOUT,FOULPLAY,MEMENTO,POLTERGEIST,GRUDGE,COACHING,SYLPHSHORN,FABLEDRUSH,COUPDEGRACE</t>
  </si>
  <si>
    <t>EggMoves = VALKYRIECHARIOT,GOLDENBULLET,TAKEDOWN,DOUBLEEDGE,BLAZEKICK,MACABREDANCE,PHANTOMFORCE,LASHOUT</t>
  </si>
  <si>
    <t>Weight = 30.0</t>
  </si>
  <si>
    <t>Category = Ghost Steed</t>
  </si>
  <si>
    <t>Pokedex = It runs so fast that it looks like it disappears into shadow only to return with a blaze.</t>
  </si>
  <si>
    <t>Evolutions = RAPIDASH,Level,38</t>
  </si>
  <si>
    <t>[RAPIDASH]</t>
  </si>
  <si>
    <t>Name = Rapidash</t>
  </si>
  <si>
    <t>BaseStats = 65,105,75,110,70,85</t>
  </si>
  <si>
    <t>Moves = 0,WILDCHARGE,1,WILDCHARGE,1,ASTONISH,1,TAILWHIP,1,SIZZLE,5,SUNNYDAY,9,FLAMECHARGE,13,SHADOWSNEAK,17,CONFUSERAY,20,FABLEDRUSH,23,CRIMSONGATE,27,MELTINGHORN,31,SPIRITSHACKLE,35,SPECTRALTHIEF,40,PLAYROUGH,44,POSSESSION,48,FLAREBLITZ</t>
  </si>
  <si>
    <t>TutorMoves = PAYDAY,PROTECT,RETURN,FACADE,HELPINGHAND,WEATHERBALL,FRUSTRATION,HIDDENPOWER,REST,ATTRACT,WORKUP,TOXIC,CURSE,ROUND,SLEEPTALK,SUBSTITUTE,DISABLE,FIRESPIN,SUNNYDAY,WILLOWISP,FIREFANG,MYSTICALFIRE,INCINERATE,FIREBLAST,EERIEIMPULSE,BOUNCE,ACROBATICS,UTURN,SANDTOMB,BULLDOZE,STAMPEDE,HIGHHORSEPOWER,TRICKROOM,WONDERROOM,THIEF,SCORESETTLER,ASSURANCE,SNARL,BRUTALSWING,KNOCKOFF,GOBLINSTRIKE,VALKYRIECHARIOT,MISSILESHOT,GOLDENBULLET,REVENGE,LOWKICK,TOXIC,PHANTOMFORCE,HEX,CURSE,CONFUSERAY,MEANLOOK,OMINOUSWIND,SWIFT,METEORDRIVE,SCHIZOPHRENIA,BODYSLAM,FLAMETHROWER,FLAREBLITZ,BLAZEKICK,TRIPLEKICK,DARKPULSE,NASTYPLOT,SHADOWBALL,POSSESSION,MACABREDANCE,DEATHWALTZ,SWORDSDANCE,PLAYROUGH,MYSTICPULSE,BURNINGJEALOUSY,FIREPLEDGE,HEATWAVE,GOLDRUSH,TERRAINPULSE,LASHOUT,FOULPLAY,MEMENTO,POLTERGEIST,GRUDGE,COACHING,SYLPHSHORN,FABLEDRUSH,COUPDEGRACE,EXTREMESPEED,POISONJAB,MEGAHORN,BLOODRITUAL,WILDCHARGE,OVERHEAT,NOBLEROAR,ANCIENTGLARE,GIGAIMPACT,HYPERBEAM</t>
  </si>
  <si>
    <t>Weight = 95.0</t>
  </si>
  <si>
    <t>Pokedex = It is the loyal steed of a fallen hero. It burns with fiery passion from the grave as it seeks vengeance for its master's killer.</t>
  </si>
  <si>
    <t>[AMAURA]</t>
  </si>
  <si>
    <t>Name = Amaura</t>
  </si>
  <si>
    <t>Types = FAIRY,DRAGON</t>
  </si>
  <si>
    <t>BaseStats = 82,49,45,36,77,73</t>
  </si>
  <si>
    <t>BaseExp = 71</t>
  </si>
  <si>
    <t>Abilities = FRIENDGUARD,INTUITIVE</t>
  </si>
  <si>
    <t>HiddenAbilities = MULTISCALE</t>
  </si>
  <si>
    <t>Moves = 1,FAIRYWIND,1,DISARMINGVOICE,5,TWISTER,10,AROMATICMIST,14,CHARM,14,CAPTIVATE,19,TWINSTARS,25,MISTYTERRAIN,30,MYSTICPULSE,36,DRACOSURGE,41,CALMMIND,44,MOONLIGHT,48,DAZZLINGGLEAM,53,HYPERVOICE,59,APHRODITESMIRROR,64,DRACARYS</t>
  </si>
  <si>
    <t>TutorMoves = TOXIC,HAIL,HIDDENPOWER,ICEBEAM,LIGHTSCREEN,PROTECT,SAFEGUARD,FRUSTRATION,RETURN,PSYCHIC,REFLECT,FACADE,REST,ATTRACT,ROUND,ECHOEDVOICE,DRAGONDANCE,SUBSTITUTE,DAZZLINGGLEAM,AURORAVEIL,COSMICPOWER,HIGHHORSEPOWER,AURASPHERE,PLAYROUGH,DRACOMETEOR,DRACOSURGE,HEALBELL,HELPINGHAND,HYPERVOICE,ICYWIND,MAGICROOM,SLEEPTALK,TRICKROOM,WONDERROOM,WEATHERBALL,SUNNYDAY,ANCIENTFIRE,INCINERATE,FROZENHEART,CHARGEBEAM,MAGICALLEAF,SOLARBEAM,AROMATHERAPY,MUDSLIDE,ROCKTOMB,MINERALWAVE,CHARM,DRAININGKISS,MISTYTERRAIN,SIRENSSONG,VALKYRIECHARIOT,RAINDANCE,BREAKINGSWIPE,DRAGONMAGIC,ANCIENTGLARE,DRACARYS,CURSE,CONFUSERAY,SWIFT,STARDUSTREVERIE,PERFECTPITCH,LULLABY,ECHOEDVOICE,SIGNALBEAM,MIRRORSHOT,BODYSLAM,TRIATTACK,EARTHPOWER,CALMMIND,APHRODITESMIRROR,MYSTICPULSE,FAESBLESSING,THUNDERBOLT,EXPANDINGFORCE,TERRAINPULSE,TWINBEAM,DRAGONBREATH,ENDERSHOCK,BODYPRESS,WATERPULSE,DEFOG,FABLEDRUSH,FAIRYTALE,GENTLECHIMES,MOONSTONERAY,ANCIENTPOWER</t>
  </si>
  <si>
    <t>EggMoves = REST,LIGHTSCREEN,BARRIER,AURORAVEIL,FAESBLESSING,PEEKABOO,DRAGONMAGIC</t>
  </si>
  <si>
    <t>HatchSteps = 7680</t>
  </si>
  <si>
    <t>Weight = 25.2</t>
  </si>
  <si>
    <t>Color = Pink</t>
  </si>
  <si>
    <t>Category = Dream</t>
  </si>
  <si>
    <t>Pokedex = It accompanies people that are lost in nightmares back to safety and away from danger. It uses its abilities to shield sleeping people from evil forces.</t>
  </si>
  <si>
    <t>Evolutions = AURORUS,LevelNight,37</t>
  </si>
  <si>
    <t>[AURORUS]</t>
  </si>
  <si>
    <t>Name = Aurorus</t>
  </si>
  <si>
    <t>BaseStats = 123,67,72,48,109,102</t>
  </si>
  <si>
    <t>BaseExp = 104</t>
  </si>
  <si>
    <t>Moves = 1,FAIRYWIND,1,DISARMINGVOICE,5,TWISTER,10,AROMATICMIST,14,CHARM,14,CAPTIVATE,19,TWINSTARS,26,MISTYTERRAIN,34,MYSTICPULSE,40,DRACOSURGE,46,CALMMIND,50,MOONLIGHT,54,DAZZLINGGLEAM,58,HYPERVOICE,63,APHRODITESMIRROR,67,DRACOMETEOR</t>
  </si>
  <si>
    <t>Height = 2.7</t>
  </si>
  <si>
    <t>Weight = 255.0</t>
  </si>
  <si>
    <t>Pokedex = Apparently, it is able to walk seamlessly between the waking world and the dream realm. Anyone seeing it while fast asleep will have good luck for a year.</t>
  </si>
  <si>
    <t>[GEODUDE]</t>
  </si>
  <si>
    <t>Name = Geodude</t>
  </si>
  <si>
    <t>Types = ROCK,FIRE</t>
  </si>
  <si>
    <t>BaseStats = 50,70,70,15,25,60</t>
  </si>
  <si>
    <t>Abilities = STEAMENGINE,STURDY</t>
  </si>
  <si>
    <t>HiddenAbilities = DRYSKIN</t>
  </si>
  <si>
    <t>Moves = 1,ROLLOUT,1,FIREBALL,1,HARDEN,5,STEALTHROCK,9,MUDSPORT,12,BOULDERHURL,16,FLAMEWHEEL,20,GEOMANCY,26,BULLDOZE,30,CRIMSONGATE,33,HEATSIPHON,36,ROCKSLIDE,40,SHOREUP,44,BODYPRESS,48,SHIELDBASH,51,FLAREBLITZ,54,ROCKWRECKER</t>
  </si>
  <si>
    <t>TutorMoves = PROTECT,RETURN,FACADE,HELPINGHAND,FRUSTRATION,FALSESWIPE,HIDDENPOWER,REST,FIREPUNCH,FIRESPIN,SUNNYDAY,WILLOWISP,INCINERATE,FIREBLAST,DIG,SANDTOMB,BULLDOZE,QUICKSAND,SPIKES,ROCKSLIDE,SANDSTORM,ROCKTOMB,ROCKBLAST,STEALTHROCK,MINERALWAVE,GEMSTORM,BEATUP,SCORESETTLER,ASSURANCE,BRUTALSWING,TAUNT,KNOCKOFF,ATTRACT,IRONDEFENSE,BRICKBREAK,BULKUP,POWERUPPUNCH,TOXIC,CURSE,METEORDRIVE,ROUND,SLEEPTALK,ECHOEDVOICE,SUBSTITUTE,DISABLE,FLAMETHROWER,FLAREBLITZ,SCALD,GYROBALL,BEJEWELED,CATAPULT,STONEEDGE,POWERGEM,BURNINGJEALOUSY,FIREPLEDGE,HEATWAVE,SCORCHINGSANDS,STEAMROLLER,WORKUP,BODYPRESS,TIMEBOMB,STEELROLLER,ANCIENTPOWER,MOONSTONERAY,GLISTEN,HIGHHORSEPOWER,REVENGE,DRAINPUNCH,FOCUSPUNCH,METEORMASH,BODYSLAM,OVERHEAT,EARTHQUAKE,SWORDSDANCE,LIGHTSABER,METEORBEAM,IRONHEAD,OUTRAGE,GUNKSHOT,WILDCHARGE,CLOSECOMBAT,AUTOTOMIZE,STAMPEDE,SOLARBEAM,SOLARBLADE,GIGAIMPACT,HYPERBEAM,THUNDERPUNCH</t>
  </si>
  <si>
    <t>EggMoves = STONEEDGE,WIDEGUARD,IRONDEFENSE,ACCELEROCK,HEAVYSLAM,SANDTOMB,CONTINENTALRIFT,FLARESWEEP</t>
  </si>
  <si>
    <t>HatchSteps = 4096</t>
  </si>
  <si>
    <t>Weight = 60.3</t>
  </si>
  <si>
    <t>Category = Volcanic Rock</t>
  </si>
  <si>
    <t>Pokedex = Its body is hot to the touch as it was recently formed from magma floes. Simply touching it can cause second degree burns.</t>
  </si>
  <si>
    <t>Evolutions = GRAVELER,Level,23</t>
  </si>
  <si>
    <t>[GRAVELER]</t>
  </si>
  <si>
    <t>Name = Graveler</t>
  </si>
  <si>
    <t>BaseStats = 60,85,95,25,35,80</t>
  </si>
  <si>
    <t>Moves = 0,TARSHOT,1,TARSHOT,1,ROLLOUT,1,FIREBALL,1,HARDEN,5,STEALTHROCK,9,MUDSPORT,12,BOULDERHURL,16,FLAMEWHEEL,20,GEOMANCY,26,BULLDOZE,30,CRIMSONGATE,33,HEATSIPHON,36,ROCKSLIDE,40,SHOREUP,44,BODYPRESS,48,SHIELDBASH,51,FLAREBLITZ,54,ROCKWRECKER</t>
  </si>
  <si>
    <t>Weight = 160.0</t>
  </si>
  <si>
    <t>Pokedex = Its eyes flare with fiery power when it gets mad. Deep within it, it carries the power of a volcano and it is highly unstable. Do not anger at any cost.</t>
  </si>
  <si>
    <t>Evolutions = GOLEM,Item,FIRESTONE</t>
  </si>
  <si>
    <t>[GOLEM]</t>
  </si>
  <si>
    <t>Name = Golem</t>
  </si>
  <si>
    <t>BaseStats = 80,110,130,35,40,90</t>
  </si>
  <si>
    <t>BaseExp = 223</t>
  </si>
  <si>
    <t>EVs = DEFENSE,3</t>
  </si>
  <si>
    <t>Moves = 0,HEATCRASH,1,HEATCRASH,1,TARSHOT,1,ROLLOUT,1,FIREBALL,1,HARDEN,5,STEALTHROCK,9,MUDSPORT,12,BOULDERHURL,16,FLAMEWHEEL,20,GEOMANCY,26,BULLDOZE,30,CRIMSONGATE,33,HEATSIPHON,36,ROCKSLIDE,40,SHOREUP,44,BODYPRESS,48,SHIELDBASH,51,FLAREBLITZ,54,ROCKWRECKER</t>
  </si>
  <si>
    <t>Weight = 600.0</t>
  </si>
  <si>
    <t>Pokedex = The volcanic power that it tries to keep under control has started to seep through its skin. It uses this lava to quickly cauterize flesh wounds.</t>
  </si>
  <si>
    <t>[SKRELP]</t>
  </si>
  <si>
    <t>Name = Skrelp</t>
  </si>
  <si>
    <t>Types = GRASS,WATER</t>
  </si>
  <si>
    <t>BaseStats = 70,50,30,40,60,80</t>
  </si>
  <si>
    <t>Abilities = OVERGROW,WATERABSORB</t>
  </si>
  <si>
    <t>Moves = 1,ABSORB,1,BUBBLE,5,WATERSPORT,9,MEGADRAIN,13,RAINDANCE,17,BRINE,21,GROWTH,25,SOAK,29,GIGADRAIN,33,OCEANBLAST,36,EDENFRUIT,40,SYNTHESIS,44,ENERGYBALL,47,TIDALWAVE,51,LEAFSTORM</t>
  </si>
  <si>
    <t>TutorMoves = TOXIC,HIDDENPOWER,ICEBEAM,BLIZZARD,PROTECT,RAINDANCE,FRUSTRATION,SOLARBEAM,RETURN,SLUDGEWAVE,SLUDGEBOMB,FACADE,REST,ATTRACT,ENERGYBALL,SCALD,GRASSKNOT,SUBSTITUTE,LIQUIDATION,LEAFSTORM,LEAFBLADE,GIGADRAIN,SLEEPTALK,SYNTHESIS,WATERPULSE,TIDALWAVE,CASCADE,WEATHERBALL,SUNNYDAY,ICYWIND,HAIL,ICICLESPEAR,CHARGEBEAM,MAGICALLEAF,BULLETSEED,EDENFRUIT,AROMATHERAPY,MUDSHACKLES,WHIRLPOOL,SUBMERGE,BRINE,SOAK,HYDROPUMP,ALLERGY,GASTROACID,ACIDARMOR,CURSE,ROUND,ECHOEDVOICE,RAYOFLIGHT,SIGNALBEAM,LIQUIDNITROGEN,EARTHPOWER,CALMMIND,SLUDGEBOMB,DAZZLINGGLEAM,SHOCKWAVE,TWINBEAM,SPOIL,SCALESHOT,DRAGONBREATH,ENDERSHOCK,VITALITYDRAIN,FLIPTURN,WATERPLEDGE,GRASSPLEDGE,DEFOG,LASERFOCUS,DRACOSURGE</t>
  </si>
  <si>
    <t>EggMoves = ACIDARMOR,HAZE,WATERSPOUT,GRASSYTERRAIN,ICYWIND,AQUAJET,SLUDGEWAVE</t>
  </si>
  <si>
    <t>EggGroups = Water1,Dragon</t>
  </si>
  <si>
    <t>Weight = 7.3</t>
  </si>
  <si>
    <t>Category = Seaweed</t>
  </si>
  <si>
    <t>Pokedex = It is able to change its pigment colour to camouflage within beds of seaweed so that it is able to easily harvest and feed on algae on the sea floor.</t>
  </si>
  <si>
    <t>Evolutions = DRAGALGE,Level,42</t>
  </si>
  <si>
    <t>[DRAGALGE]</t>
  </si>
  <si>
    <t>Name = Dragalge</t>
  </si>
  <si>
    <t>BaseStats = 95,65,54,50,107,123</t>
  </si>
  <si>
    <t>BaseExp = 173</t>
  </si>
  <si>
    <t>Moves = 1,RAYOFLIGHT,1,EARTHPOWER,1,ABSORB,1,BUBBLE,5,WATERSPORT,9,MEGADRAIN,13,RAINDANCE,17,BRINE,21,GROWTH,25,SOAK,29,GIGADRAIN,33,OCEANBLAST,36,EDENFRUIT,40,SYNTHESIS,46,ENERGYBALL,50,TIDALWAVE,54,LEAFSTORM</t>
  </si>
  <si>
    <t>TutorMoves = TOXIC,HIDDENPOWER,ICEBEAM,BLIZZARD,PROTECT,RAINDANCE,FRUSTRATION,SOLARBEAM,RETURN,SLUDGEWAVE,SLUDGEBOMB,FACADE,REST,ATTRACT,ENERGYBALL,SCALD,GRASSKNOT,SUBSTITUTE,LIQUIDATION,LEAFSTORM,LEAFBLADE,GIGADRAIN,SLEEPTALK,SYNTHESIS,WATERPULSE,TIDALWAVE,CASCADE,WEATHERBALL,SUNNYDAY,ICYWIND,HAIL,ICICLESPEAR,CHARGEBEAM,MAGICALLEAF,BULLETSEED,EDENFRUIT,AROMATHERAPY,MUDSHACKLES,WHIRLPOOL,SUBMERGE,BRINE,SOAK,HYDROPUMP,ALLERGY,GASTROACID,ACIDARMOR,CURSE,ROUND,ECHOEDVOICE,RAYOFLIGHT,SIGNALBEAM,LIQUIDNITROGEN,EARTHPOWER,CALMMIND,SLUDGEBOMB,DAZZLINGGLEAM,SHOCKWAVE,TWINBEAM,SPOIL,SCALESHOT,DRAGONBREATH,ENDERSHOCK,VITALITYDRAIN,FLIPTURN,WATERPLEDGE,GRASSPLEDGE,DEFOG,LASERFOCUS,DRACOSURGE,GUNKSHOT</t>
  </si>
  <si>
    <t>Weight = 81.5</t>
  </si>
  <si>
    <t>Pokedex = Its fins are made of seaweed so it is very limber and much faster. However, as a result, it is far more susceptible to physical damage.</t>
  </si>
  <si>
    <t>[LITLEO]</t>
  </si>
  <si>
    <t>Name = Litleo</t>
  </si>
  <si>
    <t>Types = ICE,SOUND</t>
  </si>
  <si>
    <t>BaseStats = 58,73,58,72,50,58</t>
  </si>
  <si>
    <t>BaseExp = 74</t>
  </si>
  <si>
    <t>Abilities = INTIMIDATE,ICYVEINS</t>
  </si>
  <si>
    <t>HiddenAbilities = NOBILITY</t>
  </si>
  <si>
    <t>Moves = 1,TACKLE,1,GROWL,5,FURYSWIPES,8,HOWL,11,ICESHARD,15,BITE,20,ICEFANG,23,NOBLEROAR,28,YAWN,33,BATTLECRY,36,FROZENHEART,39,CRUNCH,43,FROSTBITE,46,CLOSECOMBAT,50,UPROAR,54,WINTERSHOWL</t>
  </si>
  <si>
    <t>TutorMoves = DRAGONCLAW,TOXIC,HAIL,HIDDENPOWER,TAUNT,ICEBEAM,BLIZZARD,PROTECT,FRUSTRATION,RETURN,FACADE,REST,ATTRACT,ECHOEDVOICE,SHADOWCLAW,SWORDSDANCE,SUBSTITUTE,WORKUP,CRUNCH,PSYCHICFANGS,HYPERVOICE,ICYWIND,SLEEPTALK,STAMPEDE,ZENHEADBUTT,ICICLECRASH,HELPINGHAND,WEATHERBALL,FALSESWIPE,ICICLESPEAR,AVALANCHE,ICEFANG,FROZENHEART,THUNDERFANG,UTURN,MUDSHACKLES,BULLDOZE,QUICKSAND,ROCKTOMB,THIEF,BEATUP,FAKETEARS,SCORESETTLER,ASSURANCE,SNARL,MEANLOOK,CURSE,SWIFT,ROUND,NOBLEROAR,AURORAVEIL,BODYSLAM,TIDALWAVE,ICEBEAM,FROSTBITE,LIQUIDNITROGEN,TRIPLEKICK,LEECHLIFE,PLAYROUGH,HYPERVOICE,BOOMBOX,ICECOMET,ICEFANG,HYPOTHERMIA,TRIPLEAXEL,GRUDGE,WAIL,COUPDEGRACE,BREAKINGSWIPE</t>
  </si>
  <si>
    <t>EggMoves = PURSUIT,REST,PSYCHICFANGS,THUNDERFANG,DRAGONGNAW,SLASH,HONECLAWS,CHARM,VENDETTA,JAWLOCK,ICICLECRASH</t>
  </si>
  <si>
    <t>Weight = 13.5</t>
  </si>
  <si>
    <t>Category = Lion Cub</t>
  </si>
  <si>
    <t>Pokedex = From an early age, they are able to hunt on the snowy plains. Their fur allows them to blend into the snow making them excellent predators.</t>
  </si>
  <si>
    <t>Evolutions = PYROAR,Level,35</t>
  </si>
  <si>
    <t>[PYROAR]</t>
  </si>
  <si>
    <t>Name = Pyroar</t>
  </si>
  <si>
    <t>BaseStats = 80,109,72,106,68,72</t>
  </si>
  <si>
    <t>BaseExp = 177</t>
  </si>
  <si>
    <t>Moves = 0,PLAYROUGH,1,PLAYROUGH,1,TACKLE,1,GROWL,5,FURYSWIPES,8,HOWL,11,ICESHARD,15,BITE,20,ICEFANG,23,NOBLEROAR,28,YAWN,33,BATTLECRY,36,FROZENHEART,39,CRUNCH,43,FROSTBITE,46,CLOSECOMBAT,50,UPROAR,54,WINTERSHOWL</t>
  </si>
  <si>
    <t>TutorMoves = DRAGONCLAW,TOXIC,HAIL,HIDDENPOWER,TAUNT,ICEBEAM,BLIZZARD,PROTECT,FRUSTRATION,RETURN,FACADE,REST,ATTRACT,ECHOEDVOICE,SHADOWCLAW,SWORDSDANCE,SUBSTITUTE,WORKUP,CRUNCH,PSYCHICFANGS,HYPERVOICE,ICYWIND,SLEEPTALK,STAMPEDE,ZENHEADBUTT,ICICLECRASH,HELPINGHAND,WEATHERBALL,FALSESWIPE,ICICLESPEAR,AVALANCHE,ICEFANG,FROZENHEART,THUNDERFANG,UTURN,MUDSHACKLES,BULLDOZE,QUICKSAND,ROCKTOMB,THIEF,BEATUP,FAKETEARS,SCORESETTLER,ASSURANCE,SNARL,MEANLOOK,CURSE,SWIFT,ROUND,NOBLEROAR,AURORAVEIL,BODYSLAM,TIDALWAVE,ICEBEAM,FROSTBITE,LIQUIDNITROGEN,TRIPLEKICK,LEECHLIFE,PLAYROUGH,HYPERVOICE,BOOMBOX,ICECOMET,ICEFANG,HYPOTHERMIA,TRIPLEAXEL,GRUDGE,WAIL,COUPDEGRACE,SUPERPOWER,LASHOUT,BREAKINGSWIPE,CLOSECOMBAT,BULKUP,RAZORSHELL,VALKYRIECHARIOT,GIGAIMPACT,HYPERBEAM</t>
  </si>
  <si>
    <t>Category = Royal</t>
  </si>
  <si>
    <t>Pokedex = A pride of Pyroars typically consist of one alpha male and several females. They are nomadic and frequently migrate across snowy plains in search of food.</t>
  </si>
  <si>
    <t>[LUNATONE]</t>
  </si>
  <si>
    <t>Name = Lunatone</t>
  </si>
  <si>
    <t>Types = ICE,COSMIC</t>
  </si>
  <si>
    <t>BaseStats = 70,55,65,85,110,100</t>
  </si>
  <si>
    <t>BaseExp = 154</t>
  </si>
  <si>
    <t>HiddenAbilities = CLOUDNINE</t>
  </si>
  <si>
    <t>Moves = 1,POWDERSNOW,1,STARDUST,1,SWIFT,5,ICYWIND,9,HYPNOSIS,13,ROCKPOLISH,17,HAIL,21,NIGHTSHADE,25,POWERGEM,29,COSMICPOWER,33,SOLARECLIPSE,37,IRONDEFENSE,41,MOONBLAST,45,MOONLIGHT,49,STARSALIGNED,53,ICEBEAM,59,NIGHTDAZE</t>
  </si>
  <si>
    <t>TutorMoves = PSYSHOCK,CALMMIND,TOXIC,HAIL,HIDDENPOWER,ICEBEAM,BLIZZARD,HYPERBEAM,LIGHTSCREEN,PROTECT,RAINDANCE,FRUSTRATION,BOULDERHURL,RETURN,PSYCHIC,SHADOWBALL,REFLECT,ROCKTOMB,TORMENT,FACADE,REST,FOCUSBLAST,FLING,CHARGEBEAM,EXPLOSION,GIGAIMPACT,ROCKPOLISH,STONEEDGE,GYROBALL,PSYCHUP,FROSTBREATH,ROCKSLIDE,SWAGGER,DREAMEATER,SUBSTITUTE,FLASHCANNON,CONFIDE,AURORAVEIL,SECRETPOWER,COSMICPOWER,FUTURESIGHT,AURASPHERE,BLOCK,COVET,DARKPULSE,EARTHPOWER,GRAVITY,HEADBUTT,ICYWIND,IRONDEFENSE,IRONHEAD,LASERFOCUS,LASTRESORT,MAGICCOAT,MAGICROOM,MAGNETRISE,SIGNALBEAM,SLEEPTALK,SNORE,ZENHEADBUTT,MOONBLAST,NATURALGIFT,POWERGEM</t>
  </si>
  <si>
    <t>EggMoves = FROSTBREATH,TWINSTARS,ICEVORTEX,ARCANEENERGY,QUICKSPELL,FUTURESIGHT,AMNESIA,CONFUSERAY</t>
  </si>
  <si>
    <t>Weight = 168.0</t>
  </si>
  <si>
    <t>Category = Comet</t>
  </si>
  <si>
    <t>Pokedex = It is said to have come from a comet that breached the Earth's atmosphere. It emits a powerful frozen aura when it senses danger.</t>
  </si>
  <si>
    <t>WildItemUncommon = MOONSTONE</t>
  </si>
  <si>
    <t>WildItemRare = COMETSHARD</t>
  </si>
  <si>
    <t>[SOLROCK]</t>
  </si>
  <si>
    <t>Name = Solrock</t>
  </si>
  <si>
    <t>Types = FIRE,COSMIC</t>
  </si>
  <si>
    <t>BaseStats = 70,110,100,85,55,65</t>
  </si>
  <si>
    <t>Abilities = LEVITATE,FLAMEBODY</t>
  </si>
  <si>
    <t>HiddenAbilities = FLASHFIRE</t>
  </si>
  <si>
    <t>Moves = 1,TACKLE,1,HARDEN,1,EMBER,5,ROCKTHROW,9,FLAMEWHEEL,13,ROCKPOLISH,17,BOULDERHURL,25,ROCKSLIDE,29,COSMICPOWER,33,LAVAPLUME,37,EARTHQUAKE,41,FLAREBLITZ,45,BIDE,49,EXPLOSION</t>
  </si>
  <si>
    <t>TutorMoves = CALMMIND,TOXIC,HIDDENPOWER,SUNNYDAY,LIGHTSCREEN,PROTECT,FRUSTRATION,SOLARBEAM,BOULDERHURL,EARTHQUAKE,RETURN,DIG,REFLECT,FLAMETHROWER,SANDSTORM,FIREBLAST,ROCKTOMB,TORMENT,FACADE,FLAMECHARGE,REST,OVERHEAT,FOCUSBLAST,ENERGYBALL,SCALD,FLING,CHARGEBEAM,INCINERATE,WILLOWISP,EXPLOSION,GIGAIMPACT,ROCKPOLISH,STONEEDGE,GYROBALL,PSYCHUP,BULLDOZE,ROCKSLIDE,SWAGGER,SUBSTITUTE,FLASHCANNON,CONFIDE,SECRETPOWER,COSMICPOWER,HEATCRASH,ANCIENTPOWER,BLOCK,COVET,EARTHPOWER,GRAVITY,HEADBUTT,HEATWAVE,IRONDEFENSE,IRONHEAD,LASERFOCUS,LASTRESORT,MAGICCOAT,MAGICROOM,MAGNETRISE,SIGNALBEAM,SLEEPTALK,SNORE,STEALTHROCK,ZENHEADBUTT,LAVAPLUME,NATURALGIFT,POWERGEM</t>
  </si>
  <si>
    <t>Weight = 154.0</t>
  </si>
  <si>
    <t>Category = Magma Rock</t>
  </si>
  <si>
    <t>Pokedex = It was formed in the heart of a volcano. It emanates a flame aura that can scorch anyone that wanders nearby.</t>
  </si>
  <si>
    <t>WildItemUncommon = SUNSTONE</t>
  </si>
  <si>
    <t>[DROWZEE]</t>
  </si>
  <si>
    <t>Name = Drowzee</t>
  </si>
  <si>
    <t>Types = DARK,FIGHTING</t>
  </si>
  <si>
    <t>BaseStats = 60,75,60,43,45,45</t>
  </si>
  <si>
    <t>Abilities = UNNERVE,MOLDBREAKER</t>
  </si>
  <si>
    <t>HiddenAbilities = MOXIE</t>
  </si>
  <si>
    <t>Moves = 1,ROAR,1,BACKSTABBING,1,ROLLINGKICK,1,BLOCK,5,POISONSPIT,9,TORMENT,13,BITE,17,REVENGE,21,SWAGGER,25,SPOIL,29,BULKUP,33,FALSESURRENDER,37,DRAINPUNCH,41,SPECTRALTHIEF,45,GUNKSHOT,49,NORETREAT,53,CLOSECOMBAT,57,FRENZY</t>
  </si>
  <si>
    <t>TutorMoves = PAYDAY,PROTECT,RETURN,FACADE,HELPINGHAND,WEATHERBALL,FRUSTRATION,HIDDENPOWER,REST,FALSESWIPE,FIREFANG,PINMISSILE,BULLETSEED,MOSSYPUNCH,DIG,SANDTOMB,MUDSHACKLES,BULLDOZE,QUICKSAND,SPIKES,MUDSLIDE,HIGHHORSEPOWER,SANDSTORM,ROCKTOMB,ROCKBLAST,STEALTHROCK,THIEF,BEATUP,FAKETEARS,SCORESETTLER,ASSURANCE,SNARL,BRUTALSWING,TAUNT,KNOCKOFF,VENDETTA,ATTRACT,GOBLINSTRIKE,REVENGE,BRICKBREAK,DRAINPUNCH,LOWSWEEP,LOWKICK,BULKUP,POWERUPPUNCH,DEADLYREACH,CLOSECOMBAT,CROSSPOISON,ALLERGY,TOXIC,GASTROACID,POISONFANG,SHADOWCLAW,CURSE,CONFUSERAY,MEANLOOK,SHADOWPUNCH,ROUND,SLEEPTALK,SCHIZOPHRENIA,BODYSLAM,SUBSTITUTE,DISABLE,SLUDGEBOMB,BALANCERCHANGEREQUIRED,POISONJAB,GUNKSHOT,DARKPULSE,CRUNCH,NASTYPLOT,THROATCHOP,SHADOWBALL,GYROBALL,BURNINGJEALOUSY,GOLDRUSH,STEAMROLLER,ZENHEADBUTT,INFECTION,WORKUP,SPOIL,CORROSIVEGAS,SLUDGEWAVE,LASHOUT,VITALITYDRAIN,GRUDGE,CHIDORI,BODYPRESS,COACHING,ANCIENTPOWER</t>
  </si>
  <si>
    <t>EggMoves = SUCKERPUNCH,GOBLINSTRIKE,FOULPLAY,STAMPEDE,CORROSIVEGAS,BATTLECRY,PURSUIT,CHEAPSHOT,EVILTHORN,OUTRAGE</t>
  </si>
  <si>
    <t>EggGroups = Humanlike</t>
  </si>
  <si>
    <t>Weight = 75.6</t>
  </si>
  <si>
    <t>Category = Barbarian</t>
  </si>
  <si>
    <t>Pokedex = It carries around a pendant as a trophy. It is a grossly unpleasant creature as it both farts and snores loudly.</t>
  </si>
  <si>
    <t>Evolutions = HYPNO,Level,30</t>
  </si>
  <si>
    <t>[HYPNO]</t>
  </si>
  <si>
    <t>Name = Hypno</t>
  </si>
  <si>
    <t>BaseStats = 80,105,85,72,68,73</t>
  </si>
  <si>
    <t>TutorMoves = PAYDAY,PROTECT,RETURN,FACADE,HELPINGHAND,WEATHERBALL,FRUSTRATION,HIDDENPOWER,REST,FALSESWIPE,FIREFANG,PINMISSILE,BULLETSEED,MOSSYPUNCH,DIG,SANDTOMB,MUDSHACKLES,BULLDOZE,QUICKSAND,SPIKES,MUDSLIDE,HIGHHORSEPOWER,SANDSTORM,ROCKTOMB,ROCKBLAST,STEALTHROCK,THIEF,BEATUP,FAKETEARS,SCORESETTLER,ASSURANCE,SNARL,BRUTALSWING,TAUNT,KNOCKOFF,VENDETTA,ATTRACT,GOBLINSTRIKE,REVENGE,BRICKBREAK,DRAINPUNCH,LOWSWEEP,LOWKICK,BULKUP,POWERUPPUNCH,DEADLYREACH,CLOSECOMBAT,CROSSPOISON,ALLERGY,TOXIC,GASTROACID,POISONFANG,SHADOWCLAW,CURSE,CONFUSERAY,MEANLOOK,SHADOWPUNCH,ROUND,SLEEPTALK,SCHIZOPHRENIA,BODYSLAM,SUBSTITUTE,DISABLE,SLUDGEBOMB,BALANCERCHANGEREQUIRED,POISONJAB,GUNKSHOT,DARKPULSE,CRUNCH,NASTYPLOT,THROATCHOP,SHADOWBALL,GYROBALL,BURNINGJEALOUSY,GOLDRUSH,STEAMROLLER,ZENHEADBUTT,INFECTION,WORKUP,SPOIL,CORROSIVEGAS,SLUDGEWAVE,LASHOUT,VITALITYDRAIN,GRUDGE,CHIDORI,BODYPRESS,COACHING,ANCIENTPOWER,GIGAIMPACT,HYPERBEAM,FIREPUNCH,FROZENHEART,THUNDERPUNCH,STAMPEDE,ROCKSLIDE,MINDDRAIN,FOCUSPUNCH,ANCIENTGLARE,PHANTOMFORCE,NOBLEROAR,SUPERPOWER,BLOODRITUAL,LEECHLIFE,OUTRAGE,IRONHEAD,SWORDSDANCE,BOOMBOX,BLACKHOLE,STONEEDGE</t>
  </si>
  <si>
    <t>[SEEL]</t>
  </si>
  <si>
    <t>Name = Seel</t>
  </si>
  <si>
    <t>Types = WATER,GROUND</t>
  </si>
  <si>
    <t>BaseStats = 85,40,60,25,45,75</t>
  </si>
  <si>
    <t>BaseExp = 65</t>
  </si>
  <si>
    <t>Abilities = UNAWARE,SOUNDPROOF</t>
  </si>
  <si>
    <t>HiddenAbilities = THICKFAT</t>
  </si>
  <si>
    <t>Moves = 1,WATERGUN,1,MUDSLAP,5,ENCORE,9,STUFFCHEEKS,12,WATERPULSE,15,MUDSHACKLES,19,YAWN,23,SLUDGE,26,WIDEGUARD,30,EARTHPOWER,34,SLACKOFF,37,STOCKPILE,37,SWALLOW,37,SPITUP,41,SLUDGEWAVE,45,MEGAHORN,49,HYDROPUMP,53,CONTINENTALRIFT</t>
  </si>
  <si>
    <t>TutorMoves = PROTECT,RETURN,FACADE,HELPINGHAND,WEATHERBALL,FRUSTRATION,HIDDENPOWER,REST,ICYWIND,HAIL,ICICLESPEAR,AVALANCHE,ICEFANG,FROZENHEART,BOUNCE,ACROBATICS,NECTARTAP,DIG,SANDTOMB,MUDSHACKLES,BULLDOZE,QUICKSAND,SPIKES,MUDSLIDE,BALANCERCHANGEREQUIRED,SANDSTORM,ROCKTOMB,ROCKBLAST,STEALTHROCK,MINERALWAVE,FAKETEARS,CHARM,ATTRACT,SIRENSSONG,RAINDANCE,WHIRLPOOL,SUBMERGE,BRINE,SOAK,HYDROPUMP,ALLERGY,TOXIC,TOXICSPIKES,ACIDRAIN,GASTROACID,POISONFANG,ACIDARMOR,CURSE,CONFUSERAY,GRAVITY,ROUND,SLEEPTALK,LULLABY,BODYSLAM,SUBSTITUTE,DISABLE,LIQUIDATION,SCALD,TIDALWAVE,CASCADE,ICEBEAM,FROSTBITE,ICICLECRASH,EARTHQUAKE,EARTHPOWER,GAIAPULSE,PSYCHICFANGS,SLUDGEBOMB,BALANCERCHANGEREQUIRED,GUNKSHOT,IRONHEAD,SWORDSDANCE,GYROBALL,POWERGEM,ICEBALL,HYPOTHERMIA,GOLDRUSH,STEAMROLLER,INFECTION,TERRAINPULSE,TWINBEAM,WORKUP,SPOIL,SLUDGEWAVE,SCALESHOT,MEMENTO,BODYPRESS,COACHING,FLIPTURN,WATERPULSE,WATERPLEDGE,STEELROLLER,SYLPHSHORN,WAIL,ANCIENTPOWER</t>
  </si>
  <si>
    <t>EggMoves = ROLLOUT,ICEBALL,REST,SNORE,SLEEPTALK,SHOREUP,WATERSPOUT,TEATIME,MUDSLIDE,BOUNCE,HEAVYSLAM</t>
  </si>
  <si>
    <t>EggGroups = Water1,Field</t>
  </si>
  <si>
    <t>Weight = 180.0</t>
  </si>
  <si>
    <t>Category = Sea Cow</t>
  </si>
  <si>
    <t>Pokedex = It lazes about on small islands when it tires of diving for food. It spends most of its day eating and sleeping.</t>
  </si>
  <si>
    <t>Evolutions = DEWGONG,Level,33</t>
  </si>
  <si>
    <t>[DEWGONG]</t>
  </si>
  <si>
    <t>Name = Dewgong</t>
  </si>
  <si>
    <t>BaseStats = 102,67,80,53,73,105</t>
  </si>
  <si>
    <t>Moves = 0,MUDDYWATER,1,MUDDYWATER,1,AMNESIA,1,WATERGUN,1,MUDSLAP,5,ENCORE,9,STUFFCHEEKS,12,WATERPULSE,15,MUDSHACKLES,19,YAWN,23,SLUDGE,26,WIDEGUARD,30,EARTHPOWER,34,SLACKOFF,37,STOCKPILE,37,SWALLOW,37,SPITUP,41,SLUDGEWAVE,45,MEGAHORN,49,HYDROPUMP,53,CONTINENTALRIFT</t>
  </si>
  <si>
    <t>TutorMoves = PROTECT,RETURN,FACADE,HELPINGHAND,WEATHERBALL,FRUSTRATION,HIDDENPOWER,REST,ICYWIND,HAIL,ICICLESPEAR,AVALANCHE,ICEFANG,FROZENHEART,BOUNCE,ACROBATICS,NECTARTAP,DIG,SANDTOMB,MUDSHACKLES,BULLDOZE,QUICKSAND,SPIKES,MUDSLIDE,BALANCERCHANGEREQUIRED,SANDSTORM,ROCKTOMB,ROCKBLAST,STEALTHROCK,MINERALWAVE,FAKETEARS,CHARM,ATTRACT,SIRENSSONG,RAINDANCE,WHIRLPOOL,SUBMERGE,BRINE,SOAK,HYDROPUMP,ALLERGY,TOXIC,TOXICSPIKES,ACIDRAIN,GASTROACID,POISONFANG,ACIDARMOR,CURSE,CONFUSERAY,GRAVITY,ROUND,SLEEPTALK,LULLABY,BODYSLAM,SUBSTITUTE,DISABLE,LIQUIDATION,SCALD,TIDALWAVE,CASCADE,ICEBEAM,FROSTBITE,ICICLECRASH,EARTHQUAKE,EARTHPOWER,GAIAPULSE,PSYCHICFANGS,SLUDGEBOMB,BALANCERCHANGEREQUIRED,GUNKSHOT,IRONHEAD,SWORDSDANCE,GYROBALL,POWERGEM,ICEBALL,HYPOTHERMIA,GOLDRUSH,STEAMROLLER,INFECTION,TERRAINPULSE,TWINBEAM,WORKUP,SPOIL,SLUDGEWAVE,SCALESHOT,MEMENTO,BODYPRESS,COACHING,FLIPTURN,WATERPULSE,WATERPLEDGE,STEELROLLER,SYLPHSHORN,WAIL,ANCIENTPOWER,HYPERBEAM,GIGAIMPACT,FORTISSIMO,BREAKINGSWIPE,BRICKBREAK,IRONDEFENSE,BRUTALSWING,ROCKSLIDE,BLIZZARD</t>
  </si>
  <si>
    <t>Weight = 240.0</t>
  </si>
  <si>
    <t>Pokedex = It is exceptionally heavy, but it is able to fend off predators with its long horn.</t>
  </si>
  <si>
    <t>[SKIDDO]</t>
  </si>
  <si>
    <t>Name = Skiddo</t>
  </si>
  <si>
    <t>Types = ROCK,ICE</t>
  </si>
  <si>
    <t>BaseStats = 56,80,48,87,32,47</t>
  </si>
  <si>
    <t>Abilities = GUTS,MOXIE</t>
  </si>
  <si>
    <t>HiddenAbilities = SLUSHRUSH</t>
  </si>
  <si>
    <t>Moves = 1,TACKLE,1,GROWL,7,ROCKTHROW,9,ICESHARD,12,MUDSLAP,16,HEADBUTT,21,BOULDERHURL,26,TAKEDOWN,30,SMARTSTRIKE,34,AVALANCHE,38,AMNESIA,42,STAMPEDE,45,ZENHEADBUTT,50,ICICLECRASH,55,UPROAR,60,GLACIALLANCE</t>
  </si>
  <si>
    <t>TutorMoves = TOXIC,HAIL,HIDDENPOWER,TAUNT,ICEBEAM,BLIZZARD,PROTECT,FRUSTRATION,BOULDERHURL,EARTHQUAKE,RETURN,DIG,BRICKBREAK,DOUBLETEAM,ROCKTOMB,FACADE,REST,ATTRACT,THIEF,ROUND,ECHOEDVOICE,FLING,SCORESETTLER,RETALIATE,STONEEDGE,BULLDOZE,FROSTBREATH,ROCKSLIDE,SWAGGER,SUBSTITUTE,WILDCHARGE,NATUREPOWER,CONFIDE,SECRETPOWER,SMARTSTRIKE,HIGHHORSEPOWER,BODYSLAM,FOCUSENERGY,ANCIENTPOWER,EARTHPOWER,HEADBUTT,IRONHEAD,MUDSLAP,ROLLOUT,SLEEPTALK,SNORE,STEALTHROCK,STAMPEDE,UPROAR,VOLTTACKLE,ZENHEADBUTT,ICICLECRASH,NATURALGIFT</t>
  </si>
  <si>
    <t>EggMoves = ICETOMB,HORNLEECH,HIGHHORSEPOWER,BODYSLAM,STOMP,PURSUIT,HEADSMASH,ROCKPOLISH,DOUBLEKICK,JUMPKICK</t>
  </si>
  <si>
    <t>Weight = 31.0</t>
  </si>
  <si>
    <t>Category = Alpine Goat</t>
  </si>
  <si>
    <t>Pokedex = It is very territorial and typically battles others in its herd from a young age, to sharpen its horn and assert dominance among its peers.</t>
  </si>
  <si>
    <t>Evolutions = GOGOAT,Level,32</t>
  </si>
  <si>
    <t>[GOGOAT]</t>
  </si>
  <si>
    <t>Name = Gogoat</t>
  </si>
  <si>
    <t>BaseStats = 123,125,62,103,40,81</t>
  </si>
  <si>
    <t>BaseExp = 186</t>
  </si>
  <si>
    <t>Moves = 0,ROCKSLIDE,1,ROCKSLIDE,1,TACKLE,1,GROWL,7,ROCKTHROW,9,ICESHARD,12,MUDSLAP,16,HEADBUTT,21,BOULDERHURL,26,TAKEDOWN,30,SMARTSTRIKE,34,AVALANCHE,38,AMNESIA,42,STAMPEDE,45,ZENHEADBUTT,50,ICICLECRASH,55,UPROAR,60,GLACIALLANCE</t>
  </si>
  <si>
    <t>TutorMoves = TOXIC,HAIL,HIDDENPOWER,TAUNT,ICEBEAM,BLIZZARD,PROTECT,FRUSTRATION,EARTHQUAKE,RETURN,DIG,BRICKBREAK,DOUBLETEAM,ROCKTOMB,TORMENT,FACADE,FLAMECHARGE,REST,ATTRACT,THIEF,ROUND,ECHOEDVOICE,FOCUSBLAST,FLING,SCORESETTLER,RETALIATE,GIGAIMPACT,STONEEDGE,VOLTSWITCH,BULLDOZE,FROSTBREATH,ROCKSLIDE,SWAGGER,SUBSTITUTE,WILDCHARGE,NATUREPOWER,CONFIDE,SECRETPOWER,SMARTSTRIKE,HIGHHORSEPOWER,BODYSLAM,FOCUSENERGY,HEATCRASH,ANCIENTPOWER,EARTHPOWER,HEADBUTT,IRONHEAD,MUDSLAP,ROLLOUT,SLEEPTALK,SNORE,STEALTHROCK,STAMPEDE,SUPERPOWER,UPROAR,VOLTTACKLE,ZENHEADBUTT,ICICLECRASH,NATURALGIFT</t>
  </si>
  <si>
    <t>Weight = 91.0</t>
  </si>
  <si>
    <t>Category = Mount</t>
  </si>
  <si>
    <t>Pokedex = They have developed techniques to headbutt mountains and walls to toughen their horns and are very adept at scaling mountains.</t>
  </si>
  <si>
    <t>[KABUTO]</t>
  </si>
  <si>
    <t>Name = Kabuto</t>
  </si>
  <si>
    <t>Types = BUG,GRASS</t>
  </si>
  <si>
    <t>BaseStats = 40,85,60,80,45,45</t>
  </si>
  <si>
    <t>Abilities = SWARM,UNNERVE</t>
  </si>
  <si>
    <t>HiddenAbilities = STAKEOUT</t>
  </si>
  <si>
    <t>Moves = 1,SCRATCH,1,FOCUSENERGY,6,BITE,11,LEER,16,RAZORLEAF,21,PURSUIT,26,FURYCUTTER,31,LEAFBLADE,36,LEECHLIFE,41,UTURN,46,NIGHTSLASH,50,DOUBLETEAM,54,XSCISSOR,59,SWORDSDANCE,64,BUGBUZZ,70,PSYCHOCUT</t>
  </si>
  <si>
    <t>TutorMoves = HONECLAWS,TOXIC,HIDDENPOWER,SUNNYDAY,PROTECT,FRUSTRATION,RETURN,SHADOWBALL,DOUBLETEAM,FACADE,REST,ATTRACT,THIEF,LOWSWEEP,ROUND,ECHOEDVOICE,ENERGYBALL,FALSESWIPE,FLING,SOLARBLADE,QUASH,EMBARGO,SCORESETTLER,RETALIATE,SWORDSDANCE,STRUGGLEBUG,XSCISSOR,POISONJAB,DREAMEATER,GRASSKNOT,SWAGGER,UTURN,SUBSTITUTE,NATUREPOWER,DARKPULSE,CONFIDE,SECRETPOWER,WORKUP,LEAFSTORM,BUGBUZZ,BUGBITE,LEAFBLADE,DARKPULSE,FOULPLAY,FURYCUTTER,GIGADRAIN,INFESTATION,KNOCKOFF,PEPPERBURST,SIGNALBEAM,SLEEPTALK,SNORE,LEECHLIFE,NATURALGIFT</t>
  </si>
  <si>
    <t>EggMoves = TAUNT,HONECLAWS,BUGBITE,SIGNALBEAM,GIGADRAIN,POISONFANG,DETECT</t>
  </si>
  <si>
    <t>HatchSteps = 7905</t>
  </si>
  <si>
    <t>Category = Locust</t>
  </si>
  <si>
    <t>Pokedex = Swarms of these locust Pokemon have been known for being able to devour fields of crops in minutes.</t>
  </si>
  <si>
    <t>Evolutions = KABUTOPS,Level,40</t>
  </si>
  <si>
    <t>[KABUTOPS]</t>
  </si>
  <si>
    <t>Name = Kabutops</t>
  </si>
  <si>
    <t>BaseStats = 70,115,80,115,55,60</t>
  </si>
  <si>
    <t>Moves = 1,SCRATCH,1,FOCUSENERGY,6,BITE,11,LEER,16,RAZORLEAF,22,PURSUIT,28,FURYCUTTER,33,LEAFBLADE,40,LEECHLIFE,45,UTURN,49,NIGHTSLASH,54,DOUBLETEAM,58,XSCISSOR,63,SWORDSDANCE,70,BUGBUZZ,74,PSYCHOCUT</t>
  </si>
  <si>
    <t>TutorMoves = HONECLAWS,TOXIC,HIDDENPOWER,SUNNYDAY,TAUNT,HYPERBEAM,PROTECT,FRUSTRATION,RETURN,SHADOWBALL,BRICKBREAK,DOUBLETEAM,STREAMRUSH,TORMENT,FACADE,REST,ATTRACT,THIEF,LOWSWEEP,ROUND,ECHOEDVOICE,FOCUSBLAST,ENERGYBALL,FALSESWIPE,FLING,SOLARBLADE,QUASH,ACROBATICS,EMBARGO,SHADOWCLAW,SCORESETTLER,RETALIATE,SWORDSDANCE,STRUGGLEBUG,XSCISSOR,POISONJAB,DREAMEATER,GRASSKNOT,SWAGGER,PLUCK,UTURN,SUBSTITUTE,NATUREPOWER,DARKPULSE,CONFIDE,SECRETPOWER,WORKUP,BRUTALSWING,LEAFSTORM,AGILITY,AURASPHERE,BUGBUZZ,FOCUSENERGY,AIRCUTTER,BUGBITE,LEAFBLADE,DARKPULSE,DUALCHOP,FOULPLAY,FURYCUTTER,GIGADRAIN,INFESTATION,KNOCKOFF,PEPPERBURST,SIGNALBEAM,SLEEPTALK,SNATCH,SNORE,LEECHLIFE,NATURALGIFT</t>
  </si>
  <si>
    <t>Category = Mantis</t>
  </si>
  <si>
    <t>Pokedex = Its hunting ability is unparalleled. It is able to lie in wait silently for its prey and then use its sickles to finish the job.</t>
  </si>
  <si>
    <t>[SHROOMISH]</t>
  </si>
  <si>
    <t>Name = Shroomish</t>
  </si>
  <si>
    <t>Types = STEEL</t>
  </si>
  <si>
    <t>BaseStats = 60,40,70,35,40,70</t>
  </si>
  <si>
    <t>Abilities = SOUNDPROOF,AFTERMATH</t>
  </si>
  <si>
    <t>HiddenAbilities = CLEARBODY</t>
  </si>
  <si>
    <t>Moves = 1,TACKLE,1,CHARGE,5,THUNDERSHOCK,8,METALSOUND,12,MAGNETBOMB,15,SONICBOOM,19,SELFDESTRUCT,23,SPARK,26,CAMOUFLAGE,30,METALBURST,35,SCREECH,38,ZENHEADBUTT,42,GYROBALL,47,FLASHCANNON,52,EXPLOSION</t>
  </si>
  <si>
    <t>TutorMoves = TOXIC,HIDDENPOWER,HYPERBEAM,LIGHTSCREEN,PROTECT,TELEKINESIS,FRUSTRATION,RETURN,SHADOWBALL,BRICKBREAK,DOUBLETEAM,REFLECT,TORMENT,FACADE,REST,ATTRACT,THIEF,LOWSWEEP,ROUND,ECHOEDVOICE,FOCUSBLAST,FLING,QUASH,EMBARGO,EXPLOSION,SCORESETTLER,RETALIATE,THUNDERWAVE,GYROBALL,BULLDOZE,SHOCKWAVE,DREAMEATER,SWAGGER,SUBSTITUTE,FLASHCANNON,WILDCHARGE,POWERUPPUNCH,CONFIDE,SECRETPOWER,AGILITY,BLOCK,COVET,ENDEAVOR,INFESTATION,IRONHEAD,LASERFOCUS,LASTRESORT,MAGNETRISE,RECYCLE,ROLLOUT,SIGNALBEAM,SKILLSWAP,SLEEPTALK,SNORE,SWIFT,VOLTTACKLE,ZENHEADBUTT,NATURALGIFT,TAILGLOW</t>
  </si>
  <si>
    <t>EggMoves = HEADBUTT,HEAVYSLAM,ROLLOUT,BOULDERHURL,VOLTTACKLE</t>
  </si>
  <si>
    <t>Category = Landmine</t>
  </si>
  <si>
    <t>Pokedex = It was used in civil wars and planted in the jungle where rebels would hide. Due to its unsuspecting appearance, many rebels would step on them and set off the mine.</t>
  </si>
  <si>
    <t>WildItemUncommon = MAGNET</t>
  </si>
  <si>
    <t>Evolutions = BRELOOM,Level,23</t>
  </si>
  <si>
    <t>[BRELOOM]</t>
  </si>
  <si>
    <t>Name = Breloom</t>
  </si>
  <si>
    <t>Types = STEEL,FIGHTING</t>
  </si>
  <si>
    <t>BaseStats = 60,95,110,70,95,60</t>
  </si>
  <si>
    <t>Abilities = ANALYTIC,TRACE</t>
  </si>
  <si>
    <t>Moves = 0,BULLETPUNCH,1,BULLETPUNCH,1,MACHPUNCH,1,TACKLE,1,CHARGE,1,THUNDERSHOCK,1,METALSOUND,12,MAGNETBOMB,16,SONICBOOM,20,SELFDESTRUCT,23,FORCEPALM,27,SPARK,30,THUNDERPUNCH,34,SEISMICTOSS,37,LOCKON,37,ZAPCANNON,43,FLASHCANNON,48,SCREECH,53,DYNAMICPUNCH</t>
  </si>
  <si>
    <t>TutorMoves = TOXIC,HIDDENPOWER,HYPERBEAM,LIGHTSCREEN,PROTECT,TELEKINESIS,FRUSTRATION,RETURN,SHADOWBALL,BRICKBREAK,DOUBLETEAM,REFLECT,TORMENT,FACADE,REST,ATTRACT,THIEF,LOWSWEEP,ROUND,ECHOEDVOICE,FOCUSBLAST,FLING,QUASH,EMBARGO,EXPLOSION,SCORESETTLER,RETALIATE,THUNDERWAVE,GYROBALL,BULLDOZE,SHOCKWAVE,DREAMEATER,SWAGGER,SUBSTITUTE,FLASHCANNON,WILDCHARGE,POWERUPPUNCH,CONFIDE,SECRETPOWER,DARKESTLARIAT,SELFDESTRUCT,CAMOUFLAGE,METALBURST,GYROBALL,EXPLOSION,AGILITY,AURASPHERE,FOCUSENERGY,BLOCK,COVET,DRAINPUNCH,ENDEAVOR,FOCUSPUNCH,FOULPLAY,HEADBUTT,INFESTATION,IRONHEAD,KNOCKOFF,LASERFOCUS,LASTRESORT,LOWKICK,MAGNETRISE,RECYCLE,ROLLOUT,SIGNALBEAM,SKILLSWAP,SLEEPTALK,SNORE,SPITE,SUCKERPUNCH,SWIFT,THUNDERPUNCH,VACUUMWAVE,VOLTTACKLE,ZENHEADBUTT,NATURALGIFT,TAILGLOW</t>
  </si>
  <si>
    <t>Category = Droid</t>
  </si>
  <si>
    <t>Pokedex = It is frequently used as security because when intruders are identified, it emits a loud screeching noise.</t>
  </si>
  <si>
    <t>[AERODACTYL]</t>
  </si>
  <si>
    <t>Name = Aerodactyl</t>
  </si>
  <si>
    <t>Types = DRAGON,FLYING</t>
  </si>
  <si>
    <t>BaseStats = 80,105,65,130,60,75</t>
  </si>
  <si>
    <t>Abilities = INTIMIDATE,INNERFOCUS</t>
  </si>
  <si>
    <t>Moves = 1,IRONHEAD,1,LEAFBLADE,1,STREAMRUSH,1,GLIDE,1,TACKLE,1,BITE,1,MEANLOOK,6,LEER,9,ROAR,13,TWISTER,17,DRAGONFURY,25,SCREECH,33,AGILITY,41,CRUNCH,49,BRAVEBIRD,57,LEAFBLADE,65,DRAGONCLAW,73,ROOST,81,OUTRAGE</t>
  </si>
  <si>
    <t>TutorMoves = HONECLAWS,DRAGONCLAW,ROAR,TOXIC,HIDDENPOWER,HYPERBEAM,PROTECT,FRUSTRATION,SOLARBEAM,BOULDERHURL,EARTHQUAKE,RETURN,BRICKBREAK,DOUBLETEAM,FLAMETHROWER,FIREBLAST,ROCKTOMB,STREAMRUSH,TORMENT,FACADE,FLAMECHARGE,REST,ATTRACT,THIEF,LOWSWEEP,ROUND,ECHOEDVOICE,STEELWING,FOCUSBLAST,ENERGYBALL,FALSESWIPE,FLING,SOLARBLADE,QUASH,ACROBATICS,SHADOWCLAW,RETALIATE,GIGAIMPACT,DRAGONDANCE,STONEEDGE,VOLTSWITCH,SWORDSDANCE,ROCKSLIDE,DRAGONTAIL,POISONJAB,SWAGGER,PLUCK,UTURN,SUBSTITUTE,WILDCHARGE,SNARL,CONFIDE,SECRETPOWER,BRUTALSWING,AGILITY,BRAVEBIRD,CRUNCH,FOCUSENERGY,HEATCRASH,HURRICANE,LEAFBLADE,AIRCUTTER,ANCIENTPOWER,DEFOG,DRACOMETEOR,DRACOSURGE,EARTHPOWER,HEADBUTT,HYPERVOICE,IRONHEAD,KNOCKOFF,OUTRAGE,ROOST,SKYATTACK,SLEEPTALK,SNORE,SUPERFANG,SWIFT,TAILWIND,TWISTER,VOLTTACKLE,ZENHEADBUTT,NATURALGIFT</t>
  </si>
  <si>
    <t>EggMoves = WHIRLWIND,PURSUIT,STEELWING,DRAGONBREATH,DRAGONTAIL,ASSURANCE,TAILWIND,ROCKSLIDE</t>
  </si>
  <si>
    <t>HatchSteps = 9180</t>
  </si>
  <si>
    <t>Weight = 59.0</t>
  </si>
  <si>
    <t>Category = Pterodactyl</t>
  </si>
  <si>
    <t>Pokedex = Its greenish tint is said to have come from this variant especially flying in humid, jungly areas vs. mountainous regions like its ordinary Kanto counterpart.</t>
  </si>
  <si>
    <t>[ROGGENROLA]</t>
  </si>
  <si>
    <t>Name = Roggenrola</t>
  </si>
  <si>
    <t>Types = ICE,WATER</t>
  </si>
  <si>
    <t>BaseStats = 55,35,65,25,55,45</t>
  </si>
  <si>
    <t>Happiness = 50</t>
  </si>
  <si>
    <t>Abilities = ICEBODY,HYDRATION</t>
  </si>
  <si>
    <t>Moves = 1,RAPIDSPIN,1,HARDEN,4,POWDERSNOW,8,WATERGUN,12,ICEBALL,16,HAIL,20,AURORABEAM,24,MIST,28,AVALANCHE,32,BRINE,36,AQUARING,40,ICEBEAM,44,OCEANBLAST,50,BLIZZARD,55,AURORAVEIL</t>
  </si>
  <si>
    <t>TutorMoves = TOXIC,HAIL,HIDDENPOWER,TAUNT,ICEBEAM,BLIZZARD,HYPERBEAM,LIGHTSCREEN,PROTECT,RAINDANCE,SAFEGUARD,FRUSTRATION,BOULDERHURL,EARTHQUAKE,RETURN,BRICKBREAK,DOUBLETEAM,FACADE,REST,ATTRACT,THIEF,ROUND,ECHOEDVOICE,FOCUSBLAST,FLING,EXPLOSION,GIGAIMPACT,STONEEDGE,BULLDOZE,FROSTBREATH,ROCKSLIDE,SWAGGER,SUBSTITUTE,FLASHCANNON,LIQUIDATION,NATUREPOWER,DAZZLINGGLEAM,CONFIDE,SECRETPOWER,MUDDYWATER,HEAVYSLAM,BODYSLAM,ANCIENTPOWER,EARTHPOWER,HEADBUTT,ICYWIND,IRONHEAD,ROLLOUT,SLEEPTALK,SNORE,WATERPULSE,ZENHEADBUTT,ICICLECRASH,NATURALGIFT,TIDALWAVE</t>
  </si>
  <si>
    <t>EggMoves = FREEZEDRY,ICICLECRASH,ICICLESPEAR,IRONDEFENSE,WHIRLPOOL,BOULDERHURL,ICYWIND,LIQUIDATION,WIDEGUARD,BODYSLAM</t>
  </si>
  <si>
    <t>Weight = 18.0</t>
  </si>
  <si>
    <t>Category = Ice Chunk</t>
  </si>
  <si>
    <t>Pokedex = Each one that forms is said to have come from massive glaciers that existed several hundred years ago.</t>
  </si>
  <si>
    <t>Evolutions = BOLDORE,Level,25</t>
  </si>
  <si>
    <t>[BOLDORE]</t>
  </si>
  <si>
    <t>Name = Boldore</t>
  </si>
  <si>
    <t>BaseStats = 70,55,75,40,90,70</t>
  </si>
  <si>
    <t>EVs = ATTACK,1,DEFENSE,1</t>
  </si>
  <si>
    <t>TutorMoves = TOXIC,HAIL,HIDDENPOWER,TAUNT,ICEBEAM,BLIZZARD,LIGHTSCREEN,PROTECT,RAINDANCE,SAFEGUARD,FRUSTRATION,BOULDERHURL,EARTHQUAKE,RETURN,BRICKBREAK,DOUBLETEAM,REFLECT,ROCKTOMB,FACADE,REST,ATTRACT,THIEF,ROUND,ECHOEDVOICE,FOCUSBLAST,FLING,EXPLOSION,STONEEDGE,BULLDOZE,FROSTBREATH,ROCKSLIDE,SWAGGER,SUBSTITUTE,FLASHCANNON,LIQUIDATION,NATUREPOWER,DAZZLINGGLEAM,CONFIDE,SECRETPOWER,MUDDYWATER,HEAVYSLAM,BODYSLAM,ANCIENTPOWER,EARTHPOWER,HEADBUTT,ICYWIND,IRONHEAD,ROLLOUT,SLEEPTALK,SNORE,WATERPULSE,ZENHEADBUTT,ICICLECRASH,NATURALGIFT,TIDALWAVE</t>
  </si>
  <si>
    <t>Weight = 102.0</t>
  </si>
  <si>
    <t>Shape = Multiped</t>
  </si>
  <si>
    <t>Category = Ice Floes</t>
  </si>
  <si>
    <t>Pokedex = Due to the ongoing climate crisis, parts of icebergs that have since melted and separated away turn into Boldores.</t>
  </si>
  <si>
    <t>Evolutions = GIGALITH,Item,LINKSTONE</t>
  </si>
  <si>
    <t>[GIGALITH]</t>
  </si>
  <si>
    <t>Name = Gigalith</t>
  </si>
  <si>
    <t>BaseStats = 95,70,95,60,120,90</t>
  </si>
  <si>
    <t>BaseExp = 232</t>
  </si>
  <si>
    <t>EVs = ATTACK,3</t>
  </si>
  <si>
    <t>Weight = 260.0</t>
  </si>
  <si>
    <t>Category = Iceberg</t>
  </si>
  <si>
    <t>Pokedex = Many inattentive sailors have come to their doom when their ships have collided with these Pokemon out on the frozen seas.</t>
  </si>
  <si>
    <t>[FINNEON]</t>
  </si>
  <si>
    <t>Name = Finneon</t>
  </si>
  <si>
    <t>Types = WATER,FAIRY</t>
  </si>
  <si>
    <t>BaseStats = 49,49,55,66,75,66</t>
  </si>
  <si>
    <t>GrowthRate = Erratic</t>
  </si>
  <si>
    <t>Abilities = CUTECHARM,MARVELSCALE</t>
  </si>
  <si>
    <t>HiddenAbilities = LIQUIDVOICE</t>
  </si>
  <si>
    <t>Moves = 1,PIXIEWAVE,1,BABYDOLLEYES,1,WATERGUN,5,ECHOEDVOICE,9,LIFEDEW,13,WATERPULSE,16,HALLELUJAH,19,NYMPHSSPELL,23,AQUARING,27,DECORATE,30,DAZZLINGGLEAM,34,CHANGELINGS,38,HYPERVOICE,42,FAESBLESSING,46,SPARKLINGARIA,50,WILDIMAGINATION,54,TITANIASLAW</t>
  </si>
  <si>
    <t>TutorMoves = ACROBATICS,ATTRACT,BLIZZARD,BOUNCE,BRINE,BUTTERFLYKISS,CALMMIND,CASCADE,CHARGEBEAM,CHARM,COACHING,CONFUSERAY,DAZZLINGGLEAM,DRAININGKISS,ECHOEDVOICE,FABLEDRUSH,FAIRYTALE,FLIPTURN,FLUTTER,HAIL,HEALBELL,HIDDENPOWER,HYPERVOICE,HYPOTHERMIA,ICEBEAM,ICICLESPEAR,ICYWIND,LIGHTSCREEN,LIQUIDATION,MIRRORSHOT,MOONBLAST,MYSTICPULSE,NASTYPLOT,ODETOJOY,PLAYROUGH,PROTECT,PSYCHIC,RAINDANCE,RAYOFLIGHT,REFLECT,REST,RETURN,ROUND,SAFEGUARD,SCALD,SIGNALBEAM,SIRENSSONG,SLEEPTALK,SOAK,SUBSTITUTE,SWIFT,TRIATTACK,UTURN,WATERPULSE,WEATHERBALL,WHIRLPOOL,WISH,WORKUP</t>
  </si>
  <si>
    <t>EggMoves = LOVELYKISS,CLEANSE,MORNINGSUN,SKYBLESSING,MINDREADER,FLIPTURN,TIDALWAVE,LUSTERPURGE</t>
  </si>
  <si>
    <t>EggGroups = Water2,Fairy</t>
  </si>
  <si>
    <t>Weight = 7.0</t>
  </si>
  <si>
    <t>Category = Pixie Fish</t>
  </si>
  <si>
    <t>Pokedex = Depending on the temperature of the water it swims in, the colour of its body and fins will change accordingly.</t>
  </si>
  <si>
    <t>Evolutions = LUMINEON,Level,32</t>
  </si>
  <si>
    <t>[LUMINEON]</t>
  </si>
  <si>
    <t>Name = Lumineon</t>
  </si>
  <si>
    <t>BaseStats = 59,52,79,91,99,95</t>
  </si>
  <si>
    <t>Weight = 24.0</t>
  </si>
  <si>
    <t>Pokedex = It changes the colour of the eye design that it has on its sides to attract mates. It has a secondary benefit of also being capable of blinding pursuing predators.</t>
  </si>
  <si>
    <t>[GLIGAR]</t>
  </si>
  <si>
    <t>Name = Gligar</t>
  </si>
  <si>
    <t>Types = ROCK,DRAGON</t>
  </si>
  <si>
    <t>BaseStats = 85,75,105,55,35,75</t>
  </si>
  <si>
    <t>BaseExp = 86</t>
  </si>
  <si>
    <t>Abilities = INNERFOCUS,BATTLEARMOR</t>
  </si>
  <si>
    <t>Moves = 1,TACKLE,4,LEER,7,ROCKTHROW,10,BITE,13,BOULDERHURL,16,NIGHTSHADE,19,DRAGONFURY,22,FEINTATTACK,27,DRAGONTAIL,30,MEANLOOK,35,CRUNCH,40,ROCKSLIDE,45,OUTRAGE,50,NAGASKIN,55,HAMMERARM</t>
  </si>
  <si>
    <t>TutorMoves = HONECLAWS,DRAGONCLAW,TOXIC,HIDDENPOWER,TAUNT,PROTECT,FRUSTRATION,BOULDERHURL,EARTHQUAKE,RETURN,DIG,SHADOWBALL,BRICKBREAK,DOUBLETEAM,FLAMETHROWER,SANDSTORM,FIREBLAST,ROCKTOMB,STREAMRUSH,TORMENT,FACADE,REST,ATTRACT,THIEF,LOWSWEEP,ROUND,ECHOEDVOICE,STEELWING,FOCUSBLAST,FALSESWIPE,FLING,QUASH,ACROBATICS,EMBARGO,EXPLOSION,SHADOWCLAW,SCORESETTLER,RETALIATE,ROCKPOLISH,DRAGONDANCE,STONEEDGE,SWORDSDANCE,BULLDOZE,ROCKSLIDE,DRAGONTAIL,POISONJAB,SWAGGER,SUBSTITUTE,DARKPULSE,CONFIDE,SECRETPOWER,WORKUP,BRUTALSWING,DISABLE,DARKESTLARIAT,CRUNCH,FOCUSENERGY,AIRCUTTER,ANCIENTPOWER,DARKPULSE,DRACOSURGE,GOLDRUSH,DUALCHOP,EARTHPOWER,FOCUSPUNCH,FOULPLAY,IRONHEAD,KNOCKOFF,MUDSLAP,OUTRAGE,ROOST,SLEEPTALK,SNATCH,SNORE,STEALTHROCK,STAMPEDE,SUCKERPUNCH,SUPERPOWER,THROATCHOP,TWISTER,UPROAR,NATURALGIFT</t>
  </si>
  <si>
    <t>EggMoves = COUNTER,DOUBLEEDGE,NIGHTSLASH,STONEEDGE,DARKPULSE,SUBMISSION,DRACOSURGE,POISONJAB,POISONFANG</t>
  </si>
  <si>
    <t>Weight = 64.8</t>
  </si>
  <si>
    <t>Category = Gargoyle</t>
  </si>
  <si>
    <t>Pokedex = It can enter into a state of perfect stillness that it can fool people into thinking its really a statue.</t>
  </si>
  <si>
    <t>Evolutions = GLISCOR,Item,RAZORFANG</t>
  </si>
  <si>
    <t>[GLISCOR]</t>
  </si>
  <si>
    <t>Name = Gliscor</t>
  </si>
  <si>
    <t>BaseStats = 95,95,125,55,45,95</t>
  </si>
  <si>
    <t>TutorMoves = HONECLAWS,DRAGONCLAW,TOXIC,HIDDENPOWER,TAUNT,HYPERBEAM,PROTECT,FRUSTRATION,BOULDERHURL,EARTHQUAKE,RETURN,DIG,SHADOWBALL,BRICKBREAK,DOUBLETEAM,FLAMETHROWER,SANDSTORM,FIREBLAST,ROCKTOMB,STREAMRUSH,TORMENT,FACADE,REST,ATTRACT,THIEF,LOWSWEEP,ROUND,ECHOEDVOICE,STEELWING,FOCUSBLAST,FALSESWIPE,FLING,QUASH,ACROBATICS,EMBARGO,EXPLOSION,SHADOWCLAW,SCORESETTLER,RETALIATE,GIGAIMPACT,ROCKPOLISH,DRAGONDANCE,STONEEDGE,SWORDSDANCE,BULLDOZE,ROCKSLIDE,DRAGONTAIL,POISONJAB,SWAGGER,SUBSTITUTE,DARKPULSE,CONFIDE,SECRETPOWER,WORKUP,BRUTALSWING,DISABLE,DARKESTLARIAT,CRUNCH,FOCUSENERGY,AIRCUTTER,ANCIENTPOWER,DARKPULSE,DRACOSURGE,GOLDRUSH,DUALCHOP,EARTHPOWER,FOCUSPUNCH,FOULPLAY,IRONHEAD,KNOCKOFF,MUDSLAP,OUTRAGE,ROOST,SLEEPTALK,SNATCH,SNORE,STEALTHROCK,STAMPEDE,SUCKERPUNCH,SUPERPOWER,THROATCHOP,TWISTER,UPROAR,NATURALGIFT</t>
  </si>
  <si>
    <t>Weight = 42.5</t>
  </si>
  <si>
    <t>Pokedex = Late at night, they are known to congregate on rooftops, but do not count on seeing them move during the daytime.</t>
  </si>
  <si>
    <t>[LILLIPUP]</t>
  </si>
  <si>
    <t>Name = Lillipup</t>
  </si>
  <si>
    <t>Types = DARK,GHOST</t>
  </si>
  <si>
    <t>BaseStats = 55,70,45,65,15,45</t>
  </si>
  <si>
    <t>BaseExp = 55</t>
  </si>
  <si>
    <t>Abilities = GLUTTONY,DEFIANT</t>
  </si>
  <si>
    <t>Moves = 1,HOWL,1,TACKLE,5,ODORSLEUTH,8,ASTONISH,10,TORMENT,12,SHADOWSNEAK,15,BITE,19,TAKEDOWN,22,CRUNCH,26,SHADOWCLAW,29,SPITE,33,MEANLOOK,36,SHADOWBONE,40,DARKPULSE,45,PLAYROUGH,50,PHANTOMFORCE</t>
  </si>
  <si>
    <t>TutorMoves = TOXIC,HIDDENPOWER,PROTECT,FRUSTRATION,RETURN,SHADOWBALL,DOUBLETEAM,FACADE,REST,ATTRACT,THIEF,LOWSWEEP,ROUND,ECHOEDVOICE,FLING,EMBARGO,SHADOWCLAW,RETALIATE,DREAMEATER,SWAGGER,SUBSTITUTE,SNARL,DARKPULSE,CONFIDE,SECRETPOWER,WORKUP,CRUNCH,PLAYROUGH,BLOCK,BOUNCE,COVET,DARKPULSE,ENDEAVOR,FOULPLAY,HEADBUTT,IRONHEAD,LASTRESORT,OMINOUSWIND,PAINSPLIT,ROLEPLAY,ROLLOUT,SLEEPTALK,SNORE,SPITE,STAMPEDE,ZENHEADBUTT,NATURALGIFT</t>
  </si>
  <si>
    <t>EggMoves = GROWL,LICK,ENDURE,PURSUIT,SPIRITSHACKLE,PSYCHICFANGS,MEMENTO,PERISHSONG</t>
  </si>
  <si>
    <t>Weight = 4.1</t>
  </si>
  <si>
    <t>Category = Abandoned</t>
  </si>
  <si>
    <t>Pokedex = Left to fend for itself, its vital spirit and resilience allowed it to survive but it lacks trust in humans after initially being abandoned.</t>
  </si>
  <si>
    <t>Evolutions = HERDIER,Level,16</t>
  </si>
  <si>
    <t>[HERDIER]</t>
  </si>
  <si>
    <t>Name = Herdier</t>
  </si>
  <si>
    <t>BaseStats = 75,90,65,80,25,65</t>
  </si>
  <si>
    <t>Moves = 1,HOWL,1,TACKLE,5,ODORSLEUTH,8,ASTONISH,11,TORMENT,14,SHADOWSNEAK,18,BITE,23,TAKEDOWN,27,CRUNCH,30,SHADOWCLAW,34,SPITE,39,MEANLOOK,44,SHADOWBONE,46,DARKPULSE,52,PLAYROUGH,57,PHANTOMFORCE</t>
  </si>
  <si>
    <t>TutorMoves = DRAGONCLAW,TOXIC,HIDDENPOWER,TAUNT,PROTECT,FRUSTRATION,EARTHQUAKE,RETURN,SHADOWBALL,BRICKBREAK,DOUBLETEAM,FACADE,REST,ATTRACT,THIEF,LOWSWEEP,ROUND,ECHOEDVOICE,FOCUSBLAST,FLING,EMBARGO,SHADOWCLAW,RETALIATE,BULLDOZE,DREAMEATER,SWAGGER,SUBSTITUTE,SNARL,DARKPULSE,CONFIDE,SECRETPOWER,WORKUP,BODYSLAM,CRUNCH,PLAYROUGH,BLOCK,BOUNCE,COVET,DARKPULSE,ENDEAVOR,FOULPLAY,HEADBUTT,IRONHEAD,LASTRESORT,OMINOUSWIND,PAINSPLIT,ROLEPLAY,ROLLOUT,SLEEPTALK,SNORE,SPITE,STAMPEDE,ZENHEADBUTT,NATURALGIFT</t>
  </si>
  <si>
    <t>Weight = 14.7</t>
  </si>
  <si>
    <t>Category = Feral</t>
  </si>
  <si>
    <t>Pokedex = Forced to survive on its own, it has submitted fully to its feral instinct and can be difficult to tame.</t>
  </si>
  <si>
    <t>Evolutions = STOUTLAND,Level,32</t>
  </si>
  <si>
    <t>[STOUTLAND]</t>
  </si>
  <si>
    <t>Name = Stoutland</t>
  </si>
  <si>
    <t>BaseStats = 95,110,90,90,35,95</t>
  </si>
  <si>
    <t>Moves = 1,ICEFANG,1,FIREFANG,1,THUNDERFANG,1,HOWL,1,TACKLE,5,ODORSLEUTH,8,ASTONISH,11,TORMENT,15,SHADOWSNEAK,20,BITE,25,TAKEDOWN,29,CRUNCH,34,SHADOWCLAW,38,SPITE,43,MEANLOOK,49,SHADOWBONE,55,DARKPULSE,60,PLAYROUGH,66,PHANTOMFORCE</t>
  </si>
  <si>
    <t>TutorMoves = DRAGONCLAW,TOXIC,HIDDENPOWER,TAUNT,HYPERBEAM,PROTECT,FRUSTRATION,EARTHQUAKE,RETURN,SHADOWBALL,BRICKBREAK,DOUBLETEAM,FACADE,REST,ATTRACT,THIEF,LOWSWEEP,ROUND,ECHOEDVOICE,FOCUSBLAST,FLING,EMBARGO,SHADOWCLAW,RETALIATE,GIGAIMPACT,BULLDOZE,DREAMEATER,SWAGGER,SUBSTITUTE,SNARL,DARKPULSE,CONFIDE,SECRETPOWER,WORKUP,BODYSLAM,CRUNCH,PLAYROUGH,BLOCK,BOUNCE,COVET,DARKPULSE,ENDEAVOR,FOULPLAY,HEADBUTT,IRONHEAD,LASTRESORT,OMINOUSWIND,PAINSPLIT,ROLEPLAY,ROLLOUT,SLEEPTALK,SNORE,SPITE,STAMPEDE,SUPERPOWER,ZENHEADBUTT,NATURALGIFT</t>
  </si>
  <si>
    <t>Weight = 61.0</t>
  </si>
  <si>
    <t>Category = Ghost Dog</t>
  </si>
  <si>
    <t>Pokedex = The spirit of a Stoutland that passed away after abuse and starvation. Even death will not give this Pokemon peace and rest.</t>
  </si>
  <si>
    <t>[DRIFLOON]</t>
  </si>
  <si>
    <t>Name = Drifloon</t>
  </si>
  <si>
    <t>BaseStats = 80,55,49,70,45,49</t>
  </si>
  <si>
    <t>Abilities = FLAMEBODY,UNBURDEN</t>
  </si>
  <si>
    <t>HiddenAbilities = WHITESMOKE</t>
  </si>
  <si>
    <t>Moves = 1,JETDIVE,1,FIREBALL,5,DEFENSECURL,8,SUNNYDAY,12,FLAMECHARGE,16,GLIDE,20,DEFOG,24,ACROBATICS,28,CRIMSONGATE,32,AEROBLAST,35,TAILWIND,39,BOUNCE,43,STREAMRUSH,48,HEATSIPHON,52,FORTISSIMO</t>
  </si>
  <si>
    <t>TutorMoves = PAYDAY,PROTECT,RETURN,FACADE,HELPINGHAND,WEATHERBALL,FRUSTRATION,HIDDENPOWER,REST,FIRESPIN,SUNNYDAY,WILLOWISP,MYSTICALFIRE,INCINERATE,FIREBLAST,VOLTSWITCH,FLY,BOUNCE,ACROBATICS,AIRSLASH,TURBULENCE,DEATHVORTEX,UTURN,SOLARBEAM,SOLARBLADE,GRASSKNOT,LIGHTSCREEN,REFLECT,BALANCERCHANGEREQUIRED,BEATUP,SCORESETTLER,ASSURANCE,BRUTALSWING,TAUNT,ATTRACT,AUTOTOMIZE,TOXIC,CURSE,CONFUSERAY,MEANLOOK,OMINOUSWIND,SWIFT,METEORDRIVE,GRAVITY,ROUND,SLEEPTALK,NOBLEROAR,ECHOEDVOICE,HEALBELL,SAFEGUARD,RAYOFLIGHT,HOLYFIRE,PURGE,MIRRORSHOT,SUBSTITUTE,DISABLE,FLAMETHROWER,FLAREBLITZ,OVERHEAT,ENERGYBALL,SWORDSDANCE,GYROBALL,BRAVEBIRD,HURRICANE,TORNADO,BOOMBOX,FORTISSIMO,DAZZLINGGLEAM,LIGHTSABER,AURASPHERE,FLASHCANNON,BURNINGJEALOUSY,FIREPLEDGE,HEATWAVE,SHOCKWAVE,SCORCHINGSANDS,TWINBEAM,WORKUP,LASHOUT,FOULPLAY,TAILWIND,DEFOG,FABLEDRUSH,WAIL,GENTLECHIMES,COUPDEGRACE,LASERFOCUS</t>
  </si>
  <si>
    <t>EggMoves = BATONPASS,BURNUP,EXPLOSION,WILLOWISP,WEATHERBALL,MEMENTO,CLEARSMOG,VACUUMWAVE</t>
  </si>
  <si>
    <t>Weight = 1.2</t>
  </si>
  <si>
    <t>Category = Hot Air Balloon</t>
  </si>
  <si>
    <t>Pokedex = The fact that its filled with helium makes it very lightweight and prone to fly off into the wind unless restrained down to the ground.</t>
  </si>
  <si>
    <t>Evolutions = DRIFBLIM,Level,36</t>
  </si>
  <si>
    <t>[DRIFBLIM]</t>
  </si>
  <si>
    <t>Name = Drifblim</t>
  </si>
  <si>
    <t>BaseStats = 130,90,78,95,50,55</t>
  </si>
  <si>
    <t>BaseExp = 174</t>
  </si>
  <si>
    <t>Moves = 0,FIRELASH,1,FIRELASH,1,JETDIVE,1,FIREBALL,5,DEFENSECURL,8,SUNNYDAY,12,FLAMECHARGE,16,GLIDE,20,DEFOG,24,ACROBATICS,28,CRIMSONGATE,32,AEROBLAST,35,TAILWIND,39,BOUNCE,43,STREAMRUSH,48,HEATSIPHON,52,FORTISSIMO</t>
  </si>
  <si>
    <t>TutorMoves = PAYDAY,PROTECT,RETURN,FACADE,HELPINGHAND,WEATHERBALL,FRUSTRATION,HIDDENPOWER,REST,FIRESPIN,SUNNYDAY,WILLOWISP,MYSTICALFIRE,INCINERATE,FIREBLAST,VOLTSWITCH,FLY,BOUNCE,ACROBATICS,AIRSLASH,TURBULENCE,DEATHVORTEX,UTURN,SOLARBEAM,SOLARBLADE,GRASSKNOT,LIGHTSCREEN,REFLECT,BALANCERCHANGEREQUIRED,BEATUP,SCORESETTLER,ASSURANCE,BRUTALSWING,TAUNT,ATTRACT,AUTOTOMIZE,TOXIC,CURSE,CONFUSERAY,MEANLOOK,OMINOUSWIND,SWIFT,GRAVITY,ROUND,SLEEPTALK,NOBLEROAR,ECHOEDVOICE,HEALBELL,SAFEGUARD,RAYOFLIGHT,HOLYFIRE,PURGE,MIRRORSHOT,SUBSTITUTE,DISABLE,FLAMETHROWER,FLAREBLITZ,OVERHEAT,SWORDSDANCE,GYROBALL,BRAVEBIRD,HURRICANE,TORNADO,BOOMBOX,FORTISSIMO,DAZZLINGGLEAM,LIGHTSABER,AURASPHERE,FLASHCANNON,BURNINGJEALOUSY,FIREPLEDGE,HEATWAVE,SHOCKWAVE,SCORCHINGSANDS,TWINBEAM,WORKUP,LASHOUT,FOULPLAY,TAILWIND,DEFOG,FABLEDRUSH,WAIL,GENTLECHIMES,COUPDEGRACE,LASERFOCUS,HYPERBEAM,GIGAIMPACT,BODYPRESS,COACHING,POWERWHIP,NASTYPLOT,WILDCHARGE,BODYSLAM,BULKUP,REVENGE,GOLDENBULLET,VENDETTA</t>
  </si>
  <si>
    <t>Pokedex = The hot air that is used to power it and help it move can burn a person if they get too close.</t>
  </si>
  <si>
    <t>[MINCCINO]</t>
  </si>
  <si>
    <t>Name = Minccino</t>
  </si>
  <si>
    <t>Types = GHOST,FAIRY</t>
  </si>
  <si>
    <t>BaseStats = 50,35,40,60,65,65</t>
  </si>
  <si>
    <t>GenderRatio = Female75Percent</t>
  </si>
  <si>
    <t>Abilities = SHADOWTAG,COTTONDOWN</t>
  </si>
  <si>
    <t>HiddenAbilities = FLUFFY</t>
  </si>
  <si>
    <t>Moves = 1,HAUNT,1,PEEKABOO,4,TICKLE,8,PRANKCALL,12,DRAININGKISS,16,OMINOUSWIND,20,CAPTIVATE,20,CHARM,24,MYSTICPULSE,28,MOONLIGHT,32,SHADOWRAY,36,PERISHSONG,40,HYPERVOICE,44,MACABREDANCE,48,ETHEREALBURST,53,POLTERGEIST</t>
  </si>
  <si>
    <t>TutorMoves = PAYDAY,PROTECT,RETURN,FACADE,HELPINGHAND,FRUSTRATION,HIDDENPOWER,REST,WILLOWISP,ANCIENTFIRE,FROZENHEART,EERIEIMPULSE,CHARGEBEAM,FEATHERDANCE,GRASSKNOT,LIGHTSCREEN,TRICKROOM,WONDERROOM,BALANCERCHANGEREQUIRED,THIEF,FAKETEARS,TAUNT,CHARM,DRAININGKISS,MISTYTERRAIN,ATTRACT,GOBLINSTRIKE,REVENGE,TOXIC,PHANTOMFORCE,HEX,SHADOWCLAW,CURSE,CONFUSERAY,MEANLOOK,OMINOUSWIND,SWIFT,WISH,GRAVITY,ROUND,SLEEPTALK,PERFECTPITCH,LULLABY,ECHOEDVOICE,HEALBELL,SCHIZOPHRENIA,SUBSTITUTE,PSYCHIC,CALMMIND,BLOODRITUAL,DARKPULSE,NASTYPLOT,SHADOWBALL,POSSESSION,MACABREDANCE,PLAYROUGH,MYSTICPULSE,HYPERVOICE,BLACKHOLE,BURNINGJEALOUSY,SHOCKWAVE,PSYSHOCK,TERRAINPULSE,WORKUP,LASHOUT,FOULPLAY,MEMENTO,POLTERGEIST,GRUDGE,FABLEDRUSH,FAIRYTALE,WAIL,GENTLECHIMES</t>
  </si>
  <si>
    <t>EggMoves = MINDREADER,HEX,DARKPULSE,GRUDGE,GOSSIP,COVET,HEARTBREAK,WAIL,SOULSHIELD,SPITE,ECHOEDVOICE,CONFUSERAY</t>
  </si>
  <si>
    <t>EggGroups = Fairy,Amorphous</t>
  </si>
  <si>
    <t>Weight = 5.8</t>
  </si>
  <si>
    <t>Category = Haunted Doll</t>
  </si>
  <si>
    <t>Pokedex = After this Minccino was abused during its life, its spirit has come back and taken up a doll as its host in hopes of finding a better owner.</t>
  </si>
  <si>
    <t>Evolutions = CINCCINO,Item,DUSKSTONE</t>
  </si>
  <si>
    <t>[CINCCINO]</t>
  </si>
  <si>
    <t>Name = Cinccino</t>
  </si>
  <si>
    <t>BaseStats = 70,50,60,95,105,105</t>
  </si>
  <si>
    <t>EVs = SPECIAL_ATTACK,1,SPECIAL_DEFENSE,1</t>
  </si>
  <si>
    <t>Moves = 0,COTTONGUARD,1,COTTONGUARD,1,SPIRITBARRAGE,1,HAUNT,1,PEEKABOO,4,TICKLE,8,PRANKCALL,12,DRAININGKISS,16,OMINOUSWIND,20,CAPTIVATE,20,CHARM,24,MYSTICPULSE,28,MOONLIGHT,32,SHADOWRAY,36,PERISHSONG,40,HYPERVOICE,44,MACABREDANCE,48,ETHEREALBURST,53,POLTERGEIST</t>
  </si>
  <si>
    <t>TutorMoves = PAYDAY,PROTECT,RETURN,FACADE,HELPINGHAND,FRUSTRATION,HIDDENPOWER,REST,WILLOWISP,ANCIENTFIRE,FROZENHEART,EERIEIMPULSE,CHARGEBEAM,FEATHERDANCE,GRASSKNOT,LIGHTSCREEN,TRICKROOM,WONDERROOM,BALANCERCHANGEREQUIRED,THIEF,FAKETEARS,TAUNT,CHARM,DRAININGKISS,MISTYTERRAIN,ATTRACT,GOBLINSTRIKE,REVENGE,TOXIC,PHANTOMFORCE,HEX,SHADOWCLAW,CURSE,CONFUSERAY,MEANLOOK,OMINOUSWIND,SWIFT,WISH,GRAVITY,ROUND,SLEEPTALK,PERFECTPITCH,LULLABY,ECHOEDVOICE,HEALBELL,SCHIZOPHRENIA,SUBSTITUTE,PSYCHIC,CALMMIND,BLOODRITUAL,DARKPULSE,NASTYPLOT,SHADOWBALL,POSSESSION,MACABREDANCE,PLAYROUGH,MYSTICPULSE,HYPERVOICE,BLACKHOLE,BURNINGJEALOUSY,SHOCKWAVE,PSYSHOCK,TERRAINPULSE,WORKUP,LASHOUT,FOULPLAY,MEMENTO,POLTERGEIST,GRUDGE,FABLEDRUSH,FAIRYTALE,WAIL,GENTLECHIMES,GIGAIMPACT,HYPERBEAM</t>
  </si>
  <si>
    <t>Pokedex = This Cinccino uses any random buttons it can find to cover up its eye because it still thinks it is alive and needs to conceal its abuse.</t>
  </si>
  <si>
    <t>[BONSLY]</t>
  </si>
  <si>
    <t>Name = Bonsly</t>
  </si>
  <si>
    <t>BaseStats = 80,15,50,15,85,75</t>
  </si>
  <si>
    <t>Abilities = WATERABSORB,SANDVEIL</t>
  </si>
  <si>
    <t>HiddenAbilities = ADAPTABILITY</t>
  </si>
  <si>
    <t>Moves = 1,ABSORB,1,SANDATTACK,4,GROWTH,8,LEECHSEED,12,SPIKES,16,SANDTOMB,20,MUDSHACKLES,24,MEGADRAIN,28,SANDSTORM,32,GIGADRAIN,36,ENERGYBALL,40,ACUPRESSURE,44,EARTHPOWER,49,SYNTHESIS</t>
  </si>
  <si>
    <t>TutorMoves = TOXIC,HIDDENPOWER,SUNNYDAY,PROTECT,FRUSTRATION,SOLARBEAM,RETURN,DOUBLETEAM,SANDSTORM,FACADE,REST,ATTRACT,THIEF,ROUND,ECHOEDVOICE,ENERGYBALL,FLING,GRASSKNOT,SWAGGER,SUBSTITUTE,CONFIDE,SECRETPOWER,DISABLE,EARTHPOWER,GIGADRAIN,MUDSLAP,PEPPERBURST,SLEEPTALK,SNORE,SYNTHESIS,WORRYSEED,NATURALGIFT</t>
  </si>
  <si>
    <t>EggMoves = SPIKYSHIELD,SUNNYDAY,SOLARBEAM,NEEDLEARM,PINMISSILE,STEALTHROCK,ENDURE,PETALDANCE</t>
  </si>
  <si>
    <t>EggGroups = Undiscovered</t>
  </si>
  <si>
    <t>Incense = SANDINCENSE</t>
  </si>
  <si>
    <t>Category = Desert Shrub</t>
  </si>
  <si>
    <t>Pokedex = It can be found near other cactii as a flower growing in an otherwise desolate environment.</t>
  </si>
  <si>
    <t>Evolutions = SUDOWOODO,Level,20</t>
  </si>
  <si>
    <t>[SUDOWOODO]</t>
  </si>
  <si>
    <t>Name = Sudowoodo</t>
  </si>
  <si>
    <t>BaseStats = 90,40,70,70,110,110</t>
  </si>
  <si>
    <t>Moves = 1,ABSORB,1,SANDATTACK,4,GROWTH,8,LEECHSEED,13,SPIKES,17,SANDTOMB,21,MUDSHACKLES,26,MEGADRAIN,29,SANDSTORM,34,GIGADRAIN,39,ENERGYBALL,43,ACUPRESSURE,48,EARTHPOWER,54,SYNTHESIS</t>
  </si>
  <si>
    <t>TutorMoves = TOXIC,HIDDENPOWER,SUNNYDAY,PROTECT,FRUSTRATION,SOLARBEAM,RETURN,BRICKBREAK,DOUBLETEAM,SANDSTORM,TORMENT,FACADE,REST,ATTRACT,THIEF,LOWSWEEP,ROUND,ECHOEDVOICE,ENERGYBALL,FALSESWIPE,FLING,SOLARBLADE,EMBARGO,POISONJAB,GRASSKNOT,SWAGGER,SUBSTITUTE,NATUREPOWER,POWERUPPUNCH,CONFIDE,SECRETPOWER,DISABLE,DARKESTLARIAT,LEAFBLADE,BLOCK,EARTHPOWER,ENDEAVOR,FURYCUTTER,GIGADRAIN,MUDSLAP,PEPPERBURST,SLEEPTALK,SNORE,SYNTHESIS,WORRYSEED,NATURALGIFT</t>
  </si>
  <si>
    <t>Weight = 38.0</t>
  </si>
  <si>
    <t>Category = Cactus</t>
  </si>
  <si>
    <t>Pokedex = It masquerades as a cactus and its thorns can pierce skin with just the smallest poke.</t>
  </si>
  <si>
    <t>[DRUDDIGON]</t>
  </si>
  <si>
    <t>Name = Druddigon</t>
  </si>
  <si>
    <t>Types = DRAGON,FIGHTING</t>
  </si>
  <si>
    <t>BaseStats = 77,120,90,68,60,70</t>
  </si>
  <si>
    <t>BaseExp = 170</t>
  </si>
  <si>
    <t>Abilities = ROUGHSKIN,TOUGHCLAWS</t>
  </si>
  <si>
    <t>HiddenAbilities = BATTLEARMOR</t>
  </si>
  <si>
    <t>Moves = 1,LEER,1,SCRATCH,5,HONECLAWS,9,SPIKES,13,DRAGONFURY,18,SCARYFACE,21,EDGESTRIKE,25,SLASH,27,REVENGE,31,CRUNCH,35,BRICKBREAK,40,NIGHTSLASH,45,DRAGONCLAW,49,DRAGONTAIL,55,SKYUPPERCUT,62,OUTRAGE</t>
  </si>
  <si>
    <t>TutorMoves = HONECLAWS,DRAGONCLAW,ROAR,TOXIC,BULKUP,HIDDENPOWER,TAUNT,HYPERBEAM,PROTECT,FRUSTRATION,BOULDERHURL,EARTHQUAKE,RETURN,DIG,BRICKBREAK,DOUBLETEAM,FLAMETHROWER,FIREBLAST,ROCKTOMB,STREAMRUSH,TORMENT,FACADE,REST,ATTRACT,THIEF,LOWSWEEP,ROUND,ECHOEDVOICE,FOCUSBLAST,FALSESWIPE,FLING,QUASH,ACROBATICS,EMBARGO,SHADOWCLAW,SCORESETTLER,RETALIATE,GIGAIMPACT,STONEEDGE,SWORDSDANCE,BULLDOZE,ROCKSLIDE,DRAGONTAIL,POISONJAB,SWAGGER,SUBSTITUTE,WILDCHARGE,SNARL,CONFIDE,SECRETPOWER,WORKUP,BRUTALSWING,SMARTSTRIKE,POWERUPPUNCH,DARKESTLARIAT,BODYSLAM,CRUNCH,FOCUSENERGY,ANCIENTPOWER,BLOCK,DRAINPUNCH,GOLDRUSH,DUALCHOP,FOCUSPUNCH,FOULPLAY,HEADBUTT,ICEPUNCH,IRONHEAD,KNOCKOFF,LOWKICK,MUDSLAP,OUTRAGE,SLEEPTALK,SNATCH,SNORE,STEALTHROCK,STAMPEDE,SUCKERPUNCH,SUPERFANG,SUPERPOWER,SWIFT,THROATCHOP,THUNDERPUNCH,TWISTER,UPROAR,VACUUMWAVE,VOLTTACKLE,ZENHEADBUTT,NATURALGIFT</t>
  </si>
  <si>
    <t>EggMoves = DRAGONDANCE,BULKUP,CRUSHCLAW,PURSUIT,METALCLAW,GLARE,SUCKERPUNCH,BIDE,SCREECH</t>
  </si>
  <si>
    <t>EggGroups = Monster,Dragon</t>
  </si>
  <si>
    <t>Weight = 139.0</t>
  </si>
  <si>
    <t>Category = Cave</t>
  </si>
  <si>
    <t>Pokedex = It has forgone its ability to fly in exchange for developing jagged spikes on its back and as such, now largely resides in dark caves.</t>
  </si>
  <si>
    <t>WildItemUncommon = DRAGONFANG</t>
  </si>
  <si>
    <t>[WOOBAT]</t>
  </si>
  <si>
    <t>Name = Woobat</t>
  </si>
  <si>
    <t>Types = POISON,FLYING</t>
  </si>
  <si>
    <t>BaseStats = 75,70,43,67,45,43</t>
  </si>
  <si>
    <t>Abilities = INFILTRATOR,SPEEDBOOST</t>
  </si>
  <si>
    <t>HiddenAbilities = GUTS</t>
  </si>
  <si>
    <t>Moves = 1,POISONSPIT,1,SUPERSONIC,5,JETDIVE,10,MEGAPHONE,15,GLIDE,20,DOUBLETEAM,25,POISONFANG,30,WAIL,35,STREAMRUSH,40,FACADE,45,VENOMDRAIN,50,CRUNCH,55,CROSSPOISON,60,DEATHVORTEX</t>
  </si>
  <si>
    <t>TutorMoves = PSYSHOCK,TOXIC,HIDDENPOWER,PROTECT,FRUSTRATION,RETURN,PSYCHIC,SHADOWBALL,DOUBLETEAM,SLUDGEWAVE,SLUDGEBOMB,STREAMRUSH,TORMENT,FACADE,REST,ATTRACT,THIEF,LOWSWEEP,ROUND,ECHOEDVOICE,STEELWING,FALSESWIPE,FLING,ACROBATICS,EMBARGO,SHADOWCLAW,SCORESETTLER,RETALIATE,POISONJAB,DREAMEATER,SWAGGER,PLUCK,UTURN,SUBSTITUTE,WILDCHARGE,DARKPULSE,CONFIDE,SECRETPOWER,VENOMDRENCH,AGILITY,BRAVEBIRD,CRUNCH,HURRICANE,AIRCUTTER,COVET,DARKPULSE,DEFOG,ENDEAVOR,FOULPLAY,KNOCKOFF,OMINOUSWIND,PAINSPLIT,ROLEPLAY,ROOST,SKILLSWAP,SLEEPTALK,SNATCH,SNORE,SWIFT,TAILWIND,TRICK,TWISTER,VOLTTACKLE,LEECHLIFE,NATURALGIFT</t>
  </si>
  <si>
    <t>EggMoves = BITE,LEECHLIFE,STEELWING,SCORESETTLER,BATONPASS,ROOST,NIGHTSLASH,SWAGGER,THIEF,TORMENT,UTURN,SCREECH,UPROAR</t>
  </si>
  <si>
    <t>EggGroups = Flying,Field</t>
  </si>
  <si>
    <t>Weight = 2.1</t>
  </si>
  <si>
    <t>Category = Vampire</t>
  </si>
  <si>
    <t>Pokedex = Its fangs are extra sharp to enable this Pokemon to pierce the skin of its target and drain its blood quickly.</t>
  </si>
  <si>
    <t>Evolutions = SWOOBAT,Level,30</t>
  </si>
  <si>
    <t>[SWOOBAT]</t>
  </si>
  <si>
    <t>Name = Swoobat</t>
  </si>
  <si>
    <t>BaseStats = 87,107,55,114,57,65</t>
  </si>
  <si>
    <t>BaseExp = 149</t>
  </si>
  <si>
    <t>Weight = 10.5</t>
  </si>
  <si>
    <t>Pokedex = It is very sensitive to light. Some say that it does not produce a reflection, but most people say that is just a myth.</t>
  </si>
  <si>
    <t>[KRABBY]</t>
  </si>
  <si>
    <t>Name = Krabby</t>
  </si>
  <si>
    <t>Types = GROUND,ROCK</t>
  </si>
  <si>
    <t>BaseStats = 30,105,90,50,25,25</t>
  </si>
  <si>
    <t>Abilities = HUSTLE,GUTS</t>
  </si>
  <si>
    <t>HiddenAbilities = SANDFORCE</t>
  </si>
  <si>
    <t>Moves = 1,VISEGRIP,1,SANDATTACK,4,HARDEN,8,METALCLAW,12,ROCKTHROW,16,BULLDOZE,20,BOULDERHURL,24,SMACKDOWN,27,DIG,30,WIDEGUARD,33,BRICKBREAK,36,SWORDSDANCE,40,STONEEDGE,44,EARTHQUAKE,48,SHELLSMASH,53,CRABHAMMER,59,TITANHAMMER</t>
  </si>
  <si>
    <t>TutorMoves = TOXIC,HIDDENPOWER,TAUNT,PROTECT,FRUSTRATION,BOULDERHURL,EARTHQUAKE,RETURN,DIG,BRICKBREAK,DOUBLETEAM,SANDSTORM,ROCKTOMB,TORMENT,FACADE,REST,ATTRACT,THIEF,ROUND,ECHOEDVOICE,FOCUSBLAST,FALSESWIPE,FLING,QUASH,SHADOWCLAW,SCORESETTLER,RETALIATE,STONEEDGE,SWORDSDANCE,BULLDOZE,ROCKSLIDE,XSCISSOR,SWAGGER,SUBSTITUTE,NATUREPOWER,CONFIDE,SECRETPOWER,MUDDYWATER,DARKESTLARIAT,FOCUSENERGY,BLOCK,COVET,GOLDRUSH,EARTHPOWER,FOCUSPUNCH,FOULPLAY,KNOCKOFF,MUDSLAP,OUTRAGE,SLEEPTALK,SNORE,STEALTHROCK,STAMPEDE,SUPERPOWER,UPROAR,OCEANWRATH,NATURALGIFT</t>
  </si>
  <si>
    <t>EggMoves = ROCKSMASH,SLAM,GUILLOTINE,ENDURE,BIDE,HAMMERARM,MEANLOOK,MUDSPORT,MUDBOMB</t>
  </si>
  <si>
    <t>Weight = 6.5</t>
  </si>
  <si>
    <t>Category = Sand Crab</t>
  </si>
  <si>
    <t>Pokedex = They look like harmless sandy rocks while disguised, but when stepped on, they will furiously chase you to pinch you back.</t>
  </si>
  <si>
    <t>Evolutions = KINGLER,Level,28</t>
  </si>
  <si>
    <t>[KINGLER]</t>
  </si>
  <si>
    <t>Name = Kingler</t>
  </si>
  <si>
    <t>BaseStats = 55,130,115,75,50,50</t>
  </si>
  <si>
    <t>Moves = 0,ROCKSLIDE,1,ROCKSLIDE,1,VISEGRIP,1,SANDATTACK,4,HARDEN,8,METALCLAW,12,ROCKTHROW,16,BULLDOZE,20,BOULDERHURL,24,SMACKDOWN,27,DIG,30,WIDEGUARD,33,BRICKBREAK,36,SWORDSDANCE,40,STONEEDGE,44,EARTHQUAKE,48,SHELLSMASH,53,CRABHAMMER,59,TITANHAMMER</t>
  </si>
  <si>
    <t>Weight = 60.0</t>
  </si>
  <si>
    <t>Pokedex = It is highly versatile as it is able to use its massive pincers to handle and crush rocks like opposable thumbs.</t>
  </si>
  <si>
    <t>[HOOTHOOT]</t>
  </si>
  <si>
    <t>Name = Hoothoot</t>
  </si>
  <si>
    <t>Types = PSYCHIC,LIGHT</t>
  </si>
  <si>
    <t>BaseStats = 58,30,50,50,66,56</t>
  </si>
  <si>
    <t>BaseExp = 52</t>
  </si>
  <si>
    <t>Abilities = WONDERSKIN,DAZZLING</t>
  </si>
  <si>
    <t>HiddenAbilities = VITALITY</t>
  </si>
  <si>
    <t>Moves = 1,CONFUSION,1,GUST,6,RAINBOWBEAM,9,CLEANSE,12,KARMASPELL,15,AURORABEAM,18,SKILLSWAP,21,DISARMINGVOICE,24,MIRRORSHOT,27,ROOST,30,EXTRASENSORY,33,CALMMIND,36,SHINYPLUMES,39,HEALPULSE,44,AURASPHERE,50,ARCANEENERGY,56,DIVINEPUNISHMENT</t>
  </si>
  <si>
    <t>TutorMoves = PROTECT,RETURN,FACADE,WEATHERBALL,FRUSTRATION,HIDDENPOWER,REST,SUNNYDAY,ICYWIND,HAIL,THUNDERWAVE,EERIEIMPULSE,CHARGEBEAM,FLY,AIRSLASH,FEATHERDANCE,TURBULENCE,DEATHVORTEX,UTURN,FLUTTER,SOLARBEAM,GRASSKNOT,LIGHTSCREEN,REFLECT,TRICKROOM,WONDERROOM,BALANCERCHANGEREQUIRED,PSYCHICTERRAIN,ARCANEENERGY,ATTRACT,STEELWING,RAINDANCE,TOXIC,ANCIENTGLARE,HEX,CURSE,CONFUSERAY,MEANLOOK,OMINOUSWIND,SWIFT,WISH,GRAVITY,STARDUSTREVERIE,ROUND,SLEEPTALK,ECHOEDVOICE,HEALBELL,SAFEGUARD,RAYOFLIGHT,HOLYFIRE,PURGE,SIGNALBEAM,AURORAVEIL,MIRRORSHOT,TRIATTACK,ICEBEAM,CHAKRABLAST,PSYCHIC,CALMMIND,ENERGYBALL,BRAVEBIRD,BOREASBREATH,HURRICANE,TORNADO,MYSTICPULSE,FAESBLESSING,HYPERVOICE,HYPERACUSIS,DAZZLINGGLEAM,AURASPHERE,FLASHCANNON,POWERGEM,SHOCKWAVE,ZENHEADBUTT,PSYSHOCK,EXPANDINGFORCE,TERRAINPULSE,TWINBEAM,WORKUP,DUALWINGBEAT,TAILWIND,DEFOG,GENTLECHIMES,ODETOJOY,LASERFOCUS,ANCIENTPOWER</t>
  </si>
  <si>
    <t>EggMoves = STOREDPOWER,HYPNOSIS,DEFOG,HURRICANE,ICYWIND,MYSTICPULSE,RELICSONG,MINDREADER,EROSION</t>
  </si>
  <si>
    <t>Weight = 21.2</t>
  </si>
  <si>
    <t>Category = Aura Owl</t>
  </si>
  <si>
    <t>Pokedex = Found most often in wintry climates, it keeps itself warm with its lunar aura it emits rather than its feathers.</t>
  </si>
  <si>
    <t>Evolutions = NOCTOWL,Level,25</t>
  </si>
  <si>
    <t>[NOCTOWL]</t>
  </si>
  <si>
    <t>Name = Noctowl</t>
  </si>
  <si>
    <t>BaseStats = 73,45,70,90,115,82</t>
  </si>
  <si>
    <t>BaseExp = 158</t>
  </si>
  <si>
    <t>TutorMoves = DIVINEPUNISHMENT,PROTECT,RETURN,FACADE,WEATHERBALL,FRUSTRATION,HIDDENPOWER,REST,SUNNYDAY,ICYWIND,HAIL,THUNDERWAVE,EERIEIMPULSE,CHARGEBEAM,FLY,AIRSLASH,FEATHERDANCE,TURBULENCE,DEATHVORTEX,UTURN,FLUTTER,SOLARBEAM,GRASSKNOT,LIGHTSCREEN,REFLECT,TRICKROOM,WONDERROOM,BALANCERCHANGEREQUIRED,PSYCHICTERRAIN,ARCANEENERGY,ATTRACT,STEELWING,RAINDANCE,TOXIC,ANCIENTGLARE,HEX,CURSE,CONFUSERAY,MEANLOOK,OMINOUSWIND,SWIFT,WISH,GRAVITY,STARDUSTREVERIE,ROUND,SLEEPTALK,ECHOEDVOICE,HEALBELL,SAFEGUARD,RAYOFLIGHT,HOLYFIRE,PURGE,SIGNALBEAM,AURORAVEIL,MIRRORSHOT,TRIATTACK,ICEBEAM,CHAKRABLAST,PSYCHIC,CALMMIND,ENERGYBALL,BRAVEBIRD,BOREASBREATH,HURRICANE,TORNADO,MYSTICPULSE,FAESBLESSING,HYPERVOICE,HYPERACUSIS,DAZZLINGGLEAM,AURASPHERE,FLASHCANNON,POWERGEM,SHOCKWAVE,ZENHEADBUTT,PSYSHOCK,EXPANDINGFORCE,TERRAINPULSE,TWINBEAM,WORKUP,DUALWINGBEAT,TAILWIND,DEFOG,GENTLECHIMES,ODETOJOY,LASERFOCUS,ANCIENTPOWER</t>
  </si>
  <si>
    <t>Weight = 40.8</t>
  </si>
  <si>
    <t>Pokedex = It uses its psychic powers to replicate the auroras that can be seen in northern areas of the Orion Region.</t>
  </si>
  <si>
    <t>[VOLTORB]</t>
  </si>
  <si>
    <t>Name = Voltorb</t>
  </si>
  <si>
    <t>Types = ICE</t>
  </si>
  <si>
    <t>BaseStats = 50,65,25,80,45,65</t>
  </si>
  <si>
    <t>Abilities = SPEEDBOOST,ICEBODY</t>
  </si>
  <si>
    <t>HiddenAbilities = SNOWCLOAK</t>
  </si>
  <si>
    <t>Moves = 1,BATONPASS,1,TACKLE,1,POWDERSNOW,4,DEFENSECURL,6,ROLLOUT,9,RAPIDSPIN,11,ICEBALL,13,HAIL,16,BOULDERHURL,20,BIDE,22,SELFDESTRUCT,27,STOCKPILE,27,SPITUP,27,SWALLOW,34,FROSTBREATH,37,MIST,41,AVALANCHE,46,ROCKSLIDE,48,MIRRORCOAT,53,LIGHTSCREEN,58,HEADSMASH</t>
  </si>
  <si>
    <t>TutorMoves = CALMMIND,TOXIC,HAIL,HIDDENPOWER,ICEBEAM,BLIZZARD,LIGHTSCREEN,PROTECT,RAINDANCE,FRUSTRATION,BOULDERHURL,RETURN,DIG,DOUBLETEAM,ROCKTOMB,FACADE,REST,THIEF,ROUND,ECHOEDVOICE,FOCUSBLAST,FLING,EXPLOSION,STONEEDGE,GYROBALL,BULLDOZE,FROSTBREATH,ROCKSLIDE,SWAGGER,UTURN,SUBSTITUTE,CONFIDE,AURORAVEIL,SECRETPOWER,WORKUP,DISABLE,AGILITY,PLAYROUGH,ANCIENTPOWER,GOLDRUSH,ICYWIND,IRONHEAD,LASTRESORT,ROLLOUT,SLEEPTALK,SNORE,ZENHEADBUTT,ICICLECRASH,NATURALGIFT</t>
  </si>
  <si>
    <t>Weight = 10.4</t>
  </si>
  <si>
    <t>Category = Snowball</t>
  </si>
  <si>
    <t>Pokedex = It is often confused as being a snowball which has resulted in many instances of small children throwing them at others.</t>
  </si>
  <si>
    <t>WildItemUncommon = SNOWBALL</t>
  </si>
  <si>
    <t>Evolutions = ELECTRODE,Level,30</t>
  </si>
  <si>
    <t>[ELECTRODE]</t>
  </si>
  <si>
    <t>Name = Electrode</t>
  </si>
  <si>
    <t>BaseStats = 60,100,60,110,50,110</t>
  </si>
  <si>
    <t>Moves = 1,DISABLE,1,TACKLE,1,POWDERSNOW,4,DEFENSECURL,8,ROLLOUT,11,RAPIDSPIN,14,ICEBALL,16,HAIL,19,BOULDERHURL,23,BIDE,25,SELFDESTRUCT,29,STOCKPILE,32,SPITUP,35,SWALLOW,38,FROSTBREATH,42,MIST,46,AVALANCHE,50,ROCKSLIDE,56,MIRRORCOAT,60,LIGHTSCREEN,64,HEADSMASH</t>
  </si>
  <si>
    <t>TutorMoves = CALMMIND,TOXIC,HAIL,HIDDENPOWER,ICEBEAM,BLIZZARD,HYPERBEAM,LIGHTSCREEN,PROTECT,RAINDANCE,FRUSTRATION,BOULDERHURL,RETURN,DIG,DOUBLETEAM,ROCKTOMB,FACADE,REST,THIEF,ROUND,ECHOEDVOICE,FOCUSBLAST,FLING,EXPLOSION,GIGAIMPACT,STONEEDGE,GYROBALL,BULLDOZE,FROSTBREATH,ROCKSLIDE,SWAGGER,UTURN,SUBSTITUTE,CONFIDE,AURORAVEIL,SECRETPOWER,WORKUP,DISABLE,AGILITY,PLAYROUGH,ANCIENTPOWER,GOLDRUSH,ICYWIND,IRONHEAD,LASTRESORT,ROLLOUT,SLEEPTALK,SNORE,ZENHEADBUTT,ICICLECRASH,NATURALGIFT</t>
  </si>
  <si>
    <t>Weight = 66.6</t>
  </si>
  <si>
    <t>Pokedex = It was formerly the head of a snowman a small child carelessly discarded after it was done playing in the snow.</t>
  </si>
  <si>
    <t>[SANDYGAST]</t>
  </si>
  <si>
    <t>Name = Sandygast</t>
  </si>
  <si>
    <t>Types = GHOST,ICE</t>
  </si>
  <si>
    <t>BaseStats = 65,40,55,15,80,65</t>
  </si>
  <si>
    <t>CatchRate = 140</t>
  </si>
  <si>
    <t>Abilities = WATERABSORB,INFILTRATOR</t>
  </si>
  <si>
    <t>Moves = 1,POWDERSNOW,1,ASTONISH,5,HARDEN,9,HAUNT,14,HYPNOSIS,18,FROSTBREATH,23,CONFUSERAY,27,SPIRITBARRAGE,32,SOULSHIELD,36,FREEZEDRY,41,HEX,45,SHADOWRAY,50,ICEBEAM,54,BLIZZARD,60,AURORAVEIL</t>
  </si>
  <si>
    <t>TutorMoves = PSYSHOCK,TOXIC,HAIL,HIDDENPOWER,ICEBEAM,BLIZZARD,LIGHTSCREEN,PROTECT,RAINDANCE,FRUSTRATION,RETURN,DIG,PSYCHIC,SHADOWBALL,DOUBLETEAM,TORMENT,FACADE,REST,ATTRACT,THIEF,ROUND,ECHOEDVOICE,FOCUSBLAST,FLING,WILLOWISP,EXPLOSION,BULLDOZE,FROSTBREATH,DREAMEATER,SWAGGER,SUBSTITUTE,DARKPULSE,CONFIDE,AURORAVEIL,SECRETPOWER,FUTURESIGHT,DARKPULSE,ICYWIND,OMINOUSWIND,SLEEPTALK,SNORE,SPITE,TRICK,ICICLECRASH,NATURALGIFT</t>
  </si>
  <si>
    <t>EggMoves = AMNESIA,DESTINYBOND,PERISHSONG,STOCKPILE,SPITUP,SWALLOW,CURSE,DREAMEATER</t>
  </si>
  <si>
    <t>Weight = 70.0</t>
  </si>
  <si>
    <t>Category = Snow Pile</t>
  </si>
  <si>
    <t>Pokedex = The toque is the closest thing it has to a friend because when it tries to befriend children, they run away in fear.</t>
  </si>
  <si>
    <t>WildItemUncommon = SPELLTAG</t>
  </si>
  <si>
    <t>Evolutions = PALOSSAND,Level,42</t>
  </si>
  <si>
    <t>[PALOSSAND]</t>
  </si>
  <si>
    <t>Name = Palossand</t>
  </si>
  <si>
    <t>BaseStats = 110,55,80,35,110,105</t>
  </si>
  <si>
    <t>BaseExp = 168</t>
  </si>
  <si>
    <t>Moves = 0,HAIL,1,HAIL,1,POWDERSNOW,1,ASTONISH,5,HARDEN,9,HAUNT,14,HYPNOSIS,18,FROSTBREATH,23,CONFUSERAY,27,SPIRITBARRAGE,32,SOULSHIELD,36,FREEZEDRY,41,HEX,45,SHADOWRAY,50,ICEBEAM,54,BLIZZARD,60,AURORAVEIL</t>
  </si>
  <si>
    <t>TutorMoves = PSYSHOCK,TOXIC,HAIL,HIDDENPOWER,ICEBEAM,BLIZZARD,HYPERBEAM,LIGHTSCREEN,PROTECT,RAINDANCE,FRUSTRATION,RETURN,DIG,PSYCHIC,SHADOWBALL,DOUBLETEAM,TORMENT,FACADE,REST,ATTRACT,THIEF,ROUND,ECHOEDVOICE,FOCUSBLAST,FLING,WILLOWISP,EXPLOSION,BULLDOZE,FROSTBREATH,DREAMEATER,SWAGGER,SUBSTITUTE,DARKPULSE,CONFIDE,AURORAVEIL,SECRETPOWER,FUTURESIGHT,DARKPULSE,ICYWIND,OMINOUSWIND,SLEEPTALK,SNORE,SPITE,TRICK,ICICLECRASH,NATURALGIFT</t>
  </si>
  <si>
    <t>Weight = 250.0</t>
  </si>
  <si>
    <t>Category = Snow Castle</t>
  </si>
  <si>
    <t>Pokedex = It disguises itself as a snow castle in hopes of attracting children to play with it. When they get close enough, it will consume them.</t>
  </si>
  <si>
    <t>[WEEDLE]</t>
  </si>
  <si>
    <t>Name = Weedle</t>
  </si>
  <si>
    <t>Types = BUG,STEEL</t>
  </si>
  <si>
    <t>BaseStats = 40,35,30,50,20,20</t>
  </si>
  <si>
    <t>BaseExp = 39</t>
  </si>
  <si>
    <t>Abilities = ANALYTIC,SOUNDPROOF</t>
  </si>
  <si>
    <t>HiddenAbilities = WIMPOUT</t>
  </si>
  <si>
    <t>Moves = 1,TACKLE,1,STRINGSHOT,9,BUGBITE,15,SONICBOOM,30,SCREECH,50,STRUGGLEBUG</t>
  </si>
  <si>
    <t>TutorMoves = BUGBITE,INFESTATION,IRONHEAD,STRINGSHOT,STRUGGLEBUG</t>
  </si>
  <si>
    <t>Weight = 3.2</t>
  </si>
  <si>
    <t>Category = Bug Droid</t>
  </si>
  <si>
    <t>Pokedex = No one will ever suspect an innocuous looking Weedle until it is too late to realize that it has been planting remote surveillance spy bots everywhere.</t>
  </si>
  <si>
    <t>Evolutions = KAKUNA,Level,7</t>
  </si>
  <si>
    <t>[KAKUNA]</t>
  </si>
  <si>
    <t>Name = Kakuna</t>
  </si>
  <si>
    <t>BaseStats = 45,25,50,35,25,25</t>
  </si>
  <si>
    <t>Abilities = SHEDSKIN,SHIELDDUST</t>
  </si>
  <si>
    <t>Moves = 0,HARDEN,1,HARDEN</t>
  </si>
  <si>
    <t>TutorMoves = TACKLE,STRINGSHOT,BUGBITE,SONICBOOM,SCREECH,STRUGGLEBUG,STRUGGLEBUG</t>
  </si>
  <si>
    <t>Category = Robotic Cocoon</t>
  </si>
  <si>
    <t>Pokedex = It is used for surveillance measures and employs an innocuous Kakuna disguise to avoid attracting attention.</t>
  </si>
  <si>
    <t>Evolutions = BEEDRILL,Level,10</t>
  </si>
  <si>
    <t>[BEEDRILL]</t>
  </si>
  <si>
    <t>Name = Beedrill</t>
  </si>
  <si>
    <t>BaseStats = 95,55,40,95,100,80</t>
  </si>
  <si>
    <t>BaseExp = 178</t>
  </si>
  <si>
    <t>EVs = ATTACK,2,SPECIAL_DEFENSE,1</t>
  </si>
  <si>
    <t>Abilities = SNIPER,BATTLEARMOR</t>
  </si>
  <si>
    <t>HiddenAbilities = DOWNLOAD</t>
  </si>
  <si>
    <t>Moves = 0,SONICBOOM,1,BUGBUZZ,1,FURYATTACK,11,QUIVERDANCE,14,PURSUIT,17,FOCUSENERGY,20,SONICBOOM,23,METALSOUND,26,MIRRORSHOT,29,SIGNALBEAM,32,AGILITY,35,DISCHARGE,38,FLASHCANNON,41,ENDEAVOR,44,BUGBUZZ</t>
  </si>
  <si>
    <t>TutorMoves = TOXIC,ALLERGY,HIDDENPOWER,HYPERBEAM,LIGHTSCREEN,PROTECT,SAFEGUARD,FRUSTRATION,THUNDERBOLT,THUNDER,RETURN,DOUBLETEAM,REFLECT,STREAMRUSH,TORMENT,FACADE,REST,ATTRACT,THIEF,LOWSWEEP,ROUND,ECHOEDVOICE,STEELWING,FOCUSBLAST,ENERGYBALL,FALSESWIPE,FLING,EXPLOSION,GYROBALL,STRUGGLEBUG,SHOCKWAVE,POISONJAB,SWAGGER,PLUCK,UTURN,SUBSTITUTE,FLASHCANNON,DAZZLINGGLEAM,CONFIDE,SECRETPOWER,SMARTSTRIKE,TACKLE,SCREECH,HARDEN,AGILITY,AIRCUTTER,BUGBITE,ENDEAVOR,IRONHEAD,LASTRESORT,MAGNETRISE,RECYCLE,SIGNALBEAM,SKILLSWAP,SLEEPTALK,SNORE,STRINGSHOT,SWIFT,NATURALGIFT</t>
  </si>
  <si>
    <t>Weight = 29.5</t>
  </si>
  <si>
    <t>Category = Hunter Droid</t>
  </si>
  <si>
    <t>Pokedex = All of its time spent observing its enemies while in its earlier stages have helped it learn such that it now preys on those that once hunted it.</t>
  </si>
  <si>
    <t>[MACHOP]</t>
  </si>
  <si>
    <t>Name = Machop</t>
  </si>
  <si>
    <t>Types = GROUND,FIGHTING</t>
  </si>
  <si>
    <t>BaseStats = 75,85,50,35,35,35</t>
  </si>
  <si>
    <t>GenderRatio = Female25Percent</t>
  </si>
  <si>
    <t>CatchRate = 180</t>
  </si>
  <si>
    <t>Abilities = SANDFORCE,NOGUARD</t>
  </si>
  <si>
    <t>HiddenAbilities = INTIMIDATE</t>
  </si>
  <si>
    <t>Moves = 1,POUND,1,LEER,4,FOCUSENERGY,8,ARMTHRUST,12,MUDSLAP,16,HEADBUTT,20,SCARYFACE,24,VITALTHROW,29,BULKUP,32,BATTLECRY,40,THRASH,44,STOMPINGTANTRUM,48,FRENZY,52,CROSSCHOP,58,EARTHQUAKE</t>
  </si>
  <si>
    <t>TutorMoves = TOXIC,BULKUP,HIDDENPOWER,TAUNT,PROTECT,FRUSTRATION,BOULDERHURL,EARTHQUAKE,RETURN,DIG,BRICKBREAK,DOUBLETEAM,SANDSTORM,ROCKTOMB,TORMENT,FACADE,REST,ATTRACT,THIEF,LOWSWEEP,ROUND,ECHOEDVOICE,FOCUSBLAST,FALSESWIPE,FLING,QUASH,SCORESETTLER,RETALIATE,STONEEDGE,BULLDOZE,ROCKSLIDE,SWAGGER,SUBSTITUTE,POWERUPPUNCH,CONFIDE,SECRETPOWER,WORKUP,BRUTALSWING,SMARTSTRIKE,HEAVYSLAM,DARKESTLARIAT,BODYSLAM,FOCUSENERGY,ANCIENTPOWER,DRAINPUNCH,GOLDRUSH,DUALCHOP,FOCUSPUNCH,FOULPLAY,HEADBUTT,ICEPUNCH,IRONHEAD,KNOCKOFF,LOWKICK,MUDSLAP,OUTRAGE,SLEEPTALK,SNORE,STAMPEDE,SUCKERPUNCH,SUPERPOWER,THROATCHOP,THUNDERPUNCH,UPROAR,VACUUMWAVE,ZENHEADBUTT,NATURALGIFT</t>
  </si>
  <si>
    <t>EggMoves = ROLLINGKICK,BODYSLAM,ZENHEADBUTT,COUNTER,CLOSECOMBAT,HEAVYSLAM,SUBMISSION,TORMENT,UPROAR,DUALCHOP</t>
  </si>
  <si>
    <t>Weight = 19.5</t>
  </si>
  <si>
    <t>Category = Cyclops</t>
  </si>
  <si>
    <t>Pokedex = With its one eye, it lacks a spatial sense but what it lacks in this sense, it makes up for through brute strength.</t>
  </si>
  <si>
    <t>WildItemUncommon = FOCUSBAND</t>
  </si>
  <si>
    <t>Evolutions = MACHOKE,Level,30</t>
  </si>
  <si>
    <t>[MACHOKE]</t>
  </si>
  <si>
    <t>Name = Machoke</t>
  </si>
  <si>
    <t>BaseStats = 90,100,80,65,40,50</t>
  </si>
  <si>
    <t>Weight = 70.5</t>
  </si>
  <si>
    <t>Pokedex = It is prone to entering into a rage when it loses things. The fact that it has only one eye to find lost articles does not help either.</t>
  </si>
  <si>
    <t>Evolutions = MACHAMP,Item,LINKSTONE</t>
  </si>
  <si>
    <t>[MACHAMP]</t>
  </si>
  <si>
    <t>Name = Machamp</t>
  </si>
  <si>
    <t>BaseStats = 110,130,80,55,55,75</t>
  </si>
  <si>
    <t>BaseExp = 227</t>
  </si>
  <si>
    <t>TutorMoves = TOXIC,BULKUP,HIDDENPOWER,TAUNT,HYPERBEAM,PROTECT,FRUSTRATION,BOULDERHURL,EARTHQUAKE,RETURN,DIG,BRICKBREAK,DOUBLETEAM,SANDSTORM,ROCKTOMB,TORMENT,FACADE,REST,ATTRACT,THIEF,LOWSWEEP,ROUND,ECHOEDVOICE,FOCUSBLAST,FALSESWIPE,FLING,QUASH,SCORESETTLER,RETALIATE,GIGAIMPACT,STONEEDGE,BULLDOZE,ROCKSLIDE,SWAGGER,SUBSTITUTE,POWERUPPUNCH,CONFIDE,SECRETPOWER,WORKUP,BRUTALSWING,SMARTSTRIKE,HEAVYSLAM,DARKESTLARIAT,BODYSLAM,FOCUSENERGY,ANCIENTPOWER,DRAINPUNCH,GOLDRUSH,DUALCHOP,FOCUSPUNCH,FOULPLAY,HEADBUTT,ICEPUNCH,IRONHEAD,KNOCKOFF,LOWKICK,MUDSLAP,OUTRAGE,SLEEPTALK,SNORE,STAMPEDE,SUCKERPUNCH,SUPERPOWER,THROATCHOP,THUNDERPUNCH,UPROAR,VACUUMWAVE,ZENHEADBUTT,NATURALGIFT</t>
  </si>
  <si>
    <t>Pokedex = The addition of its two extra arms has somehow made it even more disoriented than it was previously. However, it hits harder as a result.</t>
  </si>
  <si>
    <t>[BULBASAUR]</t>
  </si>
  <si>
    <t>Name = Bulbasaur</t>
  </si>
  <si>
    <t>Types = ICE,FAIRY</t>
  </si>
  <si>
    <t>BaseStats = 45,49,49,45,65,65</t>
  </si>
  <si>
    <t>Abilities = FAIRYAURA,ICESCALES</t>
  </si>
  <si>
    <t>HiddenAbilities = PASTELVEIL</t>
  </si>
  <si>
    <t>Moves = 1,TACKLE,1,CRYSTALDUST,3,POWDERSNOW,6,FAIRYWIND,9,HAIL,12,MIST,15,MINERALWAVE,19,AURORABEAM,24,REFLECT,24,LIGHTSCREEN,28,FROSTBREATH,31,MISTBALL,35,BEJEWELED,41,DAZZLINGGLEAM,45,ICEBEAM,49,MOONBLAST,54,ETHEREALBURST,58,CALMMIND</t>
  </si>
  <si>
    <t>TutorMoves = PSYSHOCK,CALMMIND,TOXIC,HAIL,HIDDENPOWER,ICEBEAM,BLIZZARD,LIGHTSCREEN,PROTECT,SAFEGUARD,FRUSTRATION,BOULDERHURL,RETURN,DIG,PSYCHIC,DOUBLETEAM,REFLECT,ROCKTOMB,FACADE,REST,ATTRACT,THIEF,ROUND,ECHOEDVOICE,FLING,CHARGEBEAM,STONEEDGE,BULLDOZE,FROSTBREATH,ROCKSLIDE,SWAGGER,SUBSTITUTE,FLASHCANNON,DAZZLINGGLEAM,CONFIDE,AURORAVEIL,SECRETPOWER,WORKUP,COSMICPOWER,HEAVYSLAM,FUTURESIGHT,PLAYROUGH,ANCIENTPOWER,HEADBUTT,HYPERVOICE,ICYWIND,OUTRAGE,SLEEPTALK,SNORE,STAMPEDE,WONDERROOM,ZENHEADBUTT,ICICLECRASH,MOONBLAST,NATURALGIFT,POWERGEM</t>
  </si>
  <si>
    <t>EggMoves = STARFALL,INNERVATE,MISTYTERRAIN,COSMICPOWER,AURASPHERE,BLIZZARD,PSYCHIC,AMNESIA,POWERGEM</t>
  </si>
  <si>
    <t>EggGroups = Fairy,Mineral</t>
  </si>
  <si>
    <t>Category = Crystal</t>
  </si>
  <si>
    <t>Pokedex = Most often found in caves, they are attracted to shiny crystals and seek nourishment from sapping the energy of other crystals to empower its own crystal.</t>
  </si>
  <si>
    <t>Evolutions = IVYSAUR,Level,16</t>
  </si>
  <si>
    <t>[IVYSAUR]</t>
  </si>
  <si>
    <t>Name = Ivysaur</t>
  </si>
  <si>
    <t>BaseStats = 60,62,63,60,80,80</t>
  </si>
  <si>
    <t>TutorMoves = PSYSHOCK,CALMMIND,TOXIC,HAIL,HIDDENPOWER,ICEBEAM,BLIZZARD,LIGHTSCREEN,PROTECT,SAFEGUARD,FRUSTRATION,BOULDERHURL,EARTHQUAKE,RETURN,DIG,PSYCHIC,DOUBLETEAM,REFLECT,ROCKTOMB,FACADE,REST,ATTRACT,THIEF,ROUND,ECHOEDVOICE,FOCUSBLAST,CHARGEBEAM,STONEEDGE,BULLDOZE,FROSTBREATH,ROCKSLIDE,SWAGGER,SUBSTITUTE,FLASHCANNON,DAZZLINGGLEAM,CONFIDE,AURORAVEIL,SECRETPOWER,WORKUP,COSMICPOWER,HEAVYSLAM,FUTURESIGHT,BODYSLAM,PLAYROUGH,ANCIENTPOWER,HEADBUTT,HYPERVOICE,ICYWIND,OUTRAGE,SLEEPTALK,SNORE,STAMPEDE,WONDERROOM,ZENHEADBUTT,ICICLECRASH,MOONBLAST,NATURALGIFT,POWERGEM</t>
  </si>
  <si>
    <t>Weight = 13.0</t>
  </si>
  <si>
    <t>Pokedex = It has become so deeply intertwined with its crystal that any poacher that seeks to take its crystal will inevitably kill this creature too.</t>
  </si>
  <si>
    <t>Evolutions = VENUSAUR,Level,32</t>
  </si>
  <si>
    <t>[VENUSAUR]</t>
  </si>
  <si>
    <t>Name = Venusaur</t>
  </si>
  <si>
    <t>BaseStats = 80,82,83,80,100,100</t>
  </si>
  <si>
    <t>BaseExp = 236</t>
  </si>
  <si>
    <t>EVs = SPECIAL_ATTACK,2,SPECIAL_DEFENSE,1</t>
  </si>
  <si>
    <t>Moves = 0,EARTHPOWER,1,EARTHPOWER,1,TACKLE,1,CRYSTALDUST,3,POWDERSNOW,6,FAIRYWIND,9,HAIL,12,MIST,15,MINERALWAVE,19,AURORABEAM,24,REFLECT,24,LIGHTSCREEN,28,FROSTBREATH,31,MISTBALL,35,BEJEWELED,41,DAZZLINGGLEAM,45,ICEBEAM,49,MOONBLAST,54,ETHEREALBURST,58,CALMMIND</t>
  </si>
  <si>
    <t>TutorMoves = PSYSHOCK,CALMMIND,ROAR,TOXIC,HAIL,HIDDENPOWER,ICEBEAM,BLIZZARD,HYPERBEAM,LIGHTSCREEN,PROTECT,SAFEGUARD,FRUSTRATION,BOULDERHURL,EARTHQUAKE,RETURN,DIG,PSYCHIC,DOUBLETEAM,REFLECT,ROCKTOMB,FACADE,REST,ATTRACT,THIEF,ROUND,ECHOEDVOICE,FOCUSBLAST,FLING,CHARGEBEAM,STONEEDGE,BULLDOZE,FROSTBREATH,ROCKSLIDE,SWAGGER,SUBSTITUTE,FLASHCANNON,CONFIDE,AURORAVEIL,SECRETPOWER,WORKUP,COSMICPOWER,HEAVYSLAM,FUTURESIGHT,BODYSLAM,PLAYROUGH,ANCIENTPOWER,HEADBUTT,HYPERVOICE,ICYWIND,OUTRAGE,SLEEPTALK,SNORE,STAMPEDE,WONDERROOM,ZENHEADBUTT,ICICLECRASH,MOONBLAST,NATURALGIFT,POWERGEM</t>
  </si>
  <si>
    <t>Weight = 100.0</t>
  </si>
  <si>
    <t>Pokedex = It is able to make the various crystals on its back turn into different colours as a way of attracting mates.</t>
  </si>
  <si>
    <t>[TAUROS]</t>
  </si>
  <si>
    <t>Name = Tauros</t>
  </si>
  <si>
    <t>Types = FIRE,ELECTRIC</t>
  </si>
  <si>
    <t>BaseStats = 95,100,95,110,30,60</t>
  </si>
  <si>
    <t>EVs = ATTACK,1,SPEED,1</t>
  </si>
  <si>
    <t>Abilities = FLASHFIRE,LIGHTNINGROD</t>
  </si>
  <si>
    <t>HiddenAbilities = RUNAWAY</t>
  </si>
  <si>
    <t>Moves = 1,TACKLE,3,TAILWHIP,5,THUNDERSHOCK,8,CHARGE,11,THUNDERWAVE,15,FLAMECHARGE,19,PURSUIT,24,SPARK,29,VOLTSWITCH,35,TAKEDOWN,38,AGILITY,41,HEATCRASH,45,WILDCHARGE,51,DOUBLEEDGE,56,FLAREBLITZ,61,GIGAIMPACT</t>
  </si>
  <si>
    <t>TutorMoves = ROAR,TOXIC,BULKUP,HIDDENPOWER,SUNNYDAY,TAUNT,HYPERBEAM,PROTECT,FRUSTRATION,SOLARBEAM,THUNDERBOLT,THUNDER,EARTHQUAKE,RETURN,DIG,BRICKBREAK,DOUBLETEAM,FLAMETHROWER,FIREBLAST,TORMENT,FACADE,FLAMECHARGE,REST,ROUND,ECHOEDVOICE,OVERHEAT,FOCUSBLAST,CHARGEBEAM,INCINERATE,WILLOWISP,SCORESETTLER,RETALIATE,GIGAIMPACT,DRAGONDANCE,VOLTSWITCH,THUNDERWAVE,SWORDSDANCE,BULLDOZE,SHOCKWAVE,SWAGGER,UTURN,SUBSTITUTE,WILDCHARGE,CONFIDE,SECRETPOWER,WORKUP,SMARTSTRIKE,HEAVYSLAM,HIGHHORSEPOWER,AGILITY,BODYSLAM,FOCUSENERGY,HEATCRASH,PLAYROUGH,BOUNCE,EARTHPOWER,ENDEAVOR,HEADBUTT,HEATWAVE,HYPERVOICE,IRONHEAD,KNOCKOFF,MUDSLAP,OUTRAGE,SLEEPTALK,SNORE,STAMPEDE,SUCKERPUNCH,SUPERPOWER,UPROAR,VOLTTACKLE,ZENHEADBUTT,LAVAPLUME,NATURALGIFT</t>
  </si>
  <si>
    <t>EggMoves = IONDELUGE,STOMP,REST,FIREFANG,THUNDERFANG,THRASH,BODYSLAM,CRUNCH,CLOSECOMBAT,FIRELASH</t>
  </si>
  <si>
    <t>Weight = 88.4</t>
  </si>
  <si>
    <t>Category = Charging</t>
  </si>
  <si>
    <t>Pokedex = It is incredibly fast and strong. It can charge into walls with reckless abandon.</t>
  </si>
  <si>
    <t>[CARVANHA]</t>
  </si>
  <si>
    <t>Name = Carvanha</t>
  </si>
  <si>
    <t>Types = STEEL,FLYING</t>
  </si>
  <si>
    <t>BaseStats = 40,55,40,75,55,40</t>
  </si>
  <si>
    <t>Happiness = 35</t>
  </si>
  <si>
    <t>Abilities = KEENEYE,SPEEDBOOST</t>
  </si>
  <si>
    <t>HiddenAbilities = SHARPSHOOTER</t>
  </si>
  <si>
    <t>Moves = 1,TACKLE,1,LEER,4,SUPERSONIC,7,FOCUSENERGY,10,METALSOUND,13,SONICBOOM,16,MISSILESHOT,20,MAGNETBOMB,24,SMOKESCREEN,28,STREAMRUSH,32,STEELWING,36,SCREECH,41,AIRSLASH,46,AEROBLAST,51,BOMBARDMENT,55,BOOMBURST</t>
  </si>
  <si>
    <t>TutorMoves = ROAR,TOXIC,HIDDENPOWER,TAUNT,HYPERBEAM,PROTECT,FRUSTRATION,SOLARBEAM,BOULDERHURL,RETURN,DOUBLETEAM,FLAMETHROWER,SANDSTORM,FIREBLAST,ROCKTOMB,STREAMRUSH,TORMENT,FACADE,FLAMECHARGE,REST,ATTRACT,THIEF,ROUND,ECHOEDVOICE,OVERHEAT,STEELWING,FOCUSBLAST,CHARGEBEAM,INCINERATE,ACROBATICS,EXPLOSION,RETALIATE,GIGAIMPACT,VOLTSWITCH,THUNDERWAVE,GYROBALL,SWORDSDANCE,ROCKSLIDE,SWAGGER,UTURN,SUBSTITUTE,FLASHCANNON,WILDCHARGE,CONFIDE,SECRETPOWER,WORKUP,SMARTSTRIKE,AGILITY,BRAVEBIRD,FOCUSENERGY,HEATCRASH,HURRICANE,AIRCUTTER,DEFOG,ENDEAVOR,HEADBUTT,HEATWAVE,HYPERVOICE,IRONDEFENSE,IRONHEAD,LASERFOCUS,LASTRESORT,MAGNETRISE,OUTRAGE,SKYATTACK,SLEEPTALK,SNORE,SWIFT,TAILWIND,TWISTER,VACUUMWAVE,VOLTTACKLE,ZENHEADBUTT,NATURALGIFT</t>
  </si>
  <si>
    <t>EggMoves = AIRCUTTER,IRONHEAD,TAILWIND,WHIRLWIND,DEATHVORTEX,SHATTER,SONICBLAST,GIGAIMPACT,FLAMETHROWER,FIREBLAST</t>
  </si>
  <si>
    <t>Weight = 20.8</t>
  </si>
  <si>
    <t>Category = Fighter Jet</t>
  </si>
  <si>
    <t>Pokedex = It is capable of breaking the speed of sound quite easily. It is able to dodge and evade enemy missiles easily.</t>
  </si>
  <si>
    <t>Evolutions = SHARPEDO,Level,30</t>
  </si>
  <si>
    <t>[SHARPEDO]</t>
  </si>
  <si>
    <t>Name = Sharpedo</t>
  </si>
  <si>
    <t>BaseStats = 65,75,65,115,75,65</t>
  </si>
  <si>
    <t>Moves = 0,CLUSTERROCKETS,1,CLUSTERROCKETS,1,TACKLE,1,LEER,4,SUPERSONIC,7,FOCUSENERGY,10,METALSOUND,13,SONICBOOM,16,MISSILESHOT,20,MAGNETBOMB,24,SMOKESCREEN,28,STREAMRUSH,32,STEELWING,36,SCREECH,41,AIRSLASH,46,AEROBLAST,51,BOMBARDMENT,55,BOOMBURST</t>
  </si>
  <si>
    <t>TutorMoves = ROAR,TOXIC,HIDDENPOWER,TAUNT,HYPERBEAM,PROTECT,SAFEGUARD,FRUSTRATION,SOLARBEAM,BOULDERHURL,RETURN,DOUBLETEAM,FLAMETHROWER,SANDSTORM,FIREBLAST,ROCKTOMB,STREAMRUSH,TORMENT,FACADE,FLAMECHARGE,REST,ATTRACT,THIEF,ROUND,ECHOEDVOICE,OVERHEAT,STEELWING,FOCUSBLAST,CHARGEBEAM,INCINERATE,ACROBATICS,EXPLOSION,RETALIATE,GIGAIMPACT,VOLTSWITCH,THUNDERWAVE,GYROBALL,SWORDSDANCE,ROCKSLIDE,SWAGGER,UTURN,SUBSTITUTE,FLASHCANNON,WILDCHARGE,CONFIDE,SECRETPOWER,WORKUP,SMARTSTRIKE,AGILITY,BRAVEBIRD,FOCUSENERGY,HEATCRASH,HURRICANE,AIRCUTTER,DEFOG,ENDEAVOR,HEADBUTT,HEATWAVE,HYPERVOICE,IRONDEFENSE,IRONHEAD,LASERFOCUS,LASTRESORT,MAGNETRISE,OUTRAGE,SKYATTACK,SLEEPTALK,SNORE,SWIFT,TAILWIND,TWISTER,VACUUMWAVE,VOLTTACKLE,ZENHEADBUTT,NATURALGIFT</t>
  </si>
  <si>
    <t>Weight = 88.8</t>
  </si>
  <si>
    <t>Category = Kamikaze</t>
  </si>
  <si>
    <t>Pokedex = It is capable of close combat or attacking from afar. It depends on the commander's purpose and whether the Pokemon is expendable or not.</t>
  </si>
  <si>
    <t>[TIMBURR]</t>
  </si>
  <si>
    <t>Name = Timburr</t>
  </si>
  <si>
    <t>Types = GHOST,FIGHTING</t>
  </si>
  <si>
    <t>BaseStats = 75,60,45,35,55,35</t>
  </si>
  <si>
    <t>Abilities = UNNERVE,CURSEDBODY</t>
  </si>
  <si>
    <t>HiddenAbilities = SHADOWTAG</t>
  </si>
  <si>
    <t>Moves = 1,ASTONISH,1,LEER,4,EDGESTRIKE,8,SCARYFACE,12,ASSURANCE,16,BULKUP,20,MEANLOOK,24,DRAINPUNCH,28,SCREECH,32,SHADOWPUNCH,36,SPIRITSHACKLE,40,SUCKERPUNCH,44,PHANTOMFORCE,48,REVENGE,54,HAMMERARM,60,MEMENTO</t>
  </si>
  <si>
    <t>TutorMoves = TOXIC,BULKUP,HIDDENPOWER,TAUNT,HYPERBEAM,PROTECT,FRUSTRATION,BOULDERHURL,EARTHQUAKE,RETURN,DIG,SHADOWBALL,BRICKBREAK,DOUBLETEAM,SLUDGEWAVE,SLUDGEBOMB,ROCKTOMB,TORMENT,FACADE,REST,ATTRACT,THIEF,LOWSWEEP,ROUND,ECHOEDVOICE,FOCUSBLAST,FALSESWIPE,FLING,QUASH,WILLOWISP,EMBARGO,SHADOWCLAW,SCORESETTLER,RETALIATE,GIGAIMPACT,STONEEDGE,SWORDSDANCE,BULLDOZE,ROCKSLIDE,POISONJAB,DREAMEATER,SWAGGER,SUBSTITUTE,TRICKROOM,NATUREPOWER,DARKPULSE,POWERUPPUNCH,CONFIDE,SECRETPOWER,WORKUP,BRUTALSWING,HEAVYSLAM,DARKESTLARIAT,AURASPHERE,BODYSLAM,FOCUSENERGY,COVET,DARKPULSE,DRAINPUNCH,DUALCHOP,EARTHPOWER,ENDEAVOR,FIREPUNCH,FOCUSPUNCH,FOULPLAY,GUNKSHOT,HEADBUTT,HYPERVOICE,ICEPUNCH,KNOCKOFF,LASTRESORT,LOWKICK,MAGICROOM,OMINOUSWIND,OUTRAGE,PAINSPLIT,SKILLSWAP,SLEEPTALK,SNATCH,SNORE,SPITE,STAMPEDE,SUCKERPUNCH,SUPERPOWER,THROATCHOP,THUNDERPUNCH,TRICK,UPROAR,VACUUMWAVE,WONDERROOM,ZENHEADBUTT,NATURALGIFT</t>
  </si>
  <si>
    <t>EggMoves = ENDURE,COUNTER,MACHPUNCH,CLOSECOMBAT,FORCEPALM,POWERUPPUNCH,NASTYPLOT,THROATCHOP</t>
  </si>
  <si>
    <t>Category = Killer Clown</t>
  </si>
  <si>
    <t>Pokedex = The stuff of nightmares; this Pokemon has affixed a blunt instrument on the end of its slab of wood to use as a weapon.</t>
  </si>
  <si>
    <t>WildItemUncommon = AIRBALLOON</t>
  </si>
  <si>
    <t>Evolutions = GURDURR,Level,25</t>
  </si>
  <si>
    <t>[GURDURR]</t>
  </si>
  <si>
    <t>Name = Gurdurr</t>
  </si>
  <si>
    <t>BaseStats = 80,80,75,40,80,50</t>
  </si>
  <si>
    <t>EVs = HP,1,ATTACK,1</t>
  </si>
  <si>
    <t>Pokedex = It changes its makeup to match the same as what was worn by its last victim.</t>
  </si>
  <si>
    <t>Evolutions = CONKELDURR,Item,POWERSTONE</t>
  </si>
  <si>
    <t>[CONKELDURR]</t>
  </si>
  <si>
    <t>Name = Conkeldurr</t>
  </si>
  <si>
    <t>BaseStats = 100,100,95,45,100,65</t>
  </si>
  <si>
    <t>EVs = HP,1,ATTACK,1,SPECIAL_ATTACK,1</t>
  </si>
  <si>
    <t>Weight = 87.0</t>
  </si>
  <si>
    <t>Pokedex = This Pokémon was part of the circus and abused by the circus master. The trails of blood on its columns are of the deceased circus master.</t>
  </si>
  <si>
    <t>[LITWICK]</t>
  </si>
  <si>
    <t>Name = Litwick</t>
  </si>
  <si>
    <t>Types = LIGHT,GHOST</t>
  </si>
  <si>
    <t>BaseStats = 40,35,40,50,65,45</t>
  </si>
  <si>
    <t>Abilities = WANDERINGSPIRIT,TRANSISTOR</t>
  </si>
  <si>
    <t>HiddenAbilities = ILLUMINATE</t>
  </si>
  <si>
    <t>Moves = 1,FLASH,1,GOOSEBUMP,9,SHORTFUSE,15,STROBELIGHT,19,RENEWAL,24,HEX,29,MIRRORSHOT,32,DISCHARGE,36,MOONLIGHT,40,SHADOWBALL,46,DAZZLINGGLEAM,52,THUNDERBOLT,56,CURSE,60,MACABREDANCE</t>
  </si>
  <si>
    <t>TutorMoves = TOXIC,HIDDENPOWER,LIGHTSCREEN,PROTECT,SAFEGUARD,FRUSTRATION,THUNDERBOLT,RETURN,SHADOWBALL,REFLECT,FACADE,REST,ATTRACT,THIEF,CHARGEBEAM,WILLOWISP,SCORESETTLER,VOLTSWITCH,THUNDERWAVE,SHOCKWAVE,SUBSTITUTE,FLASHCANNON,TRICKROOM,DAZZLINGGLEAM,AURASPHERE,BLOCK,COVET,DEFOG,MAGICROOM,MAGNETRISE,OMINOUSWIND,SLEEPTALK,WONDERROOM,REST,INCINERATE,ELECTRICTERRAIN,EERIEIMPULSE,MINDDRAIN,FAKETEARS,ASSURANCE,TAUNT,DRAININGKISS,CHARM,AUTOTOMIZE,MISSILESHOT,RAINDANCE,PHANTOMFORCE,HEX,CURSE,CONFUSERAY,MEANLOOK,GRAVITY,STARDUSTREVERIE,SCHIZOPHRENIA,RAYOFLIGHT,HOLYFIRE,PURGE,SIGNALBEAM,MIRRORSHOT,TRIATTACK,MACABREDANCE,ELECTRONCRUSH,BLOODRITUAL,NASTYPLOT,POSSESSION,DEATHWALTZ,POWERGEM,BURNINGJEALOUSY,RISINGVOLTAGE,PSYSHOCK,WORKUP,VITALITYDRAIN,MEMENTO,POLTERGEIST,GRUDGE,TIMEBOMB,WAIL,LASERFOCUS,GLISTEN,FIRESPIN</t>
  </si>
  <si>
    <t>EggMoves = SHADOWSNEAK,ELECTRICTERRAIN,SIGNALBEAM,TWINBEAM,ANCIENTFIRE,EXPLOSION</t>
  </si>
  <si>
    <t>Weight = 3.1</t>
  </si>
  <si>
    <t>Category = Light Bulb</t>
  </si>
  <si>
    <t>Pokedex = When a Litwick possesses a lightbulb, it is said that it drains its power more rapidly to heal itself.</t>
  </si>
  <si>
    <t>Evolutions = LAMPENT,Level,27</t>
  </si>
  <si>
    <t>[LAMPENT]</t>
  </si>
  <si>
    <t>Name = Lampent</t>
  </si>
  <si>
    <t>BaseStats = 50,40,55,75,85,65</t>
  </si>
  <si>
    <t>Moves = 0,SPOTLIGHT,1,FLASH,1,GOOSEBUMP,9,SHORTFUSE,15,STROBELIGHT,19,RENEWAL,24,HEX,29,MIRRORSHOT,32,DISCHARGE,36,MOONLIGHT,40,SHADOWBALL,46,DAZZLINGGLEAM,52,THUNDERBOLT,56,CURSE,60,MACABREDANCE</t>
  </si>
  <si>
    <t>TutorMoves = INCINERATE,ELECTRICTERRAIN,EERIEIMPULSE,MINDDRAIN,FAKETEARS,ASSURANCE,TAUNT,DRAININGKISS,CHARM,AUTOTOMIZE,MISSILESHOT,RAINDANCE,PHANTOMFORCE,HEX,CURSE,CONFUSERAY,MEANLOOK,GRAVITY,STARDUSTREVERIE,SCHIZOPHRENIA,RAYOFLIGHT,HOLYFIRE,PURGE,SIGNALBEAM,MIRRORSHOT,TRIATTACK,MACABREDANCE,ELECTRONCRUSH,BLOODRITUAL,NASTYPLOT,POSSESSION,DEATHWALTZ,POWERGEM,BURNINGJEALOUSY,RISINGVOLTAGE,WORKUP,VITALITYDRAIN,MEMENTO,POLTERGEIST,GRUDGE,TIMEBOMB,WAIL,LASERFOCUS,GLISTEN,PSYSHOCK,CALMMIND,TOXIC,HIDDENPOWER,SUNNYDAY,LIGHTSCREEN,PROTECT,SAFEGUARD,FRUSTRATION,THUNDERBOLT,THUNDER,RETURN,PSYCHIC,SHADOWBALL,REFLECT,FACADE,REST,ATTRACT,THIEF,OVERHEAT,FOCUSBLAST,CHARGEBEAM,WILLOWISP,SCORESETTLER,VOLTSWITCH,THUNDERWAVE,SHOCKWAVE,SUBSTITUTE,FLASHCANNON,TRICKROOM,DARKPULSE,DAZZLINGGLEAM,AURASPHERE,BLOCK,COVET,DEFOG,MAGICROOM,MAGNETRISE,OMINOUSWIND,SLEEPTALK,WONDERROOM,FLAMETHROWER,FIRESPIN,FIREBLAST,GAMMARAY,ENERGYBALL,GYROBALL</t>
  </si>
  <si>
    <t>Category = Street Light</t>
  </si>
  <si>
    <t>Pokedex = It frequently possesses street lights and pranks municipal workers into thinking the lamp light has fused. When they come to repair them, they will scare the workers.</t>
  </si>
  <si>
    <t>Evolutions = CHANDELURE,Item,SHINYSTONE</t>
  </si>
  <si>
    <t>[CHANDELURE]</t>
  </si>
  <si>
    <t>Name = Chandelure</t>
  </si>
  <si>
    <t>BaseStats = 70,65,75,105,120,85</t>
  </si>
  <si>
    <t>BaseExp = 234</t>
  </si>
  <si>
    <t>EVs = SPECIAL_ATTACK,2,SPEED,1</t>
  </si>
  <si>
    <t>Moves = 1,SPOTLIGHT,1,FLASH,1,GOOSEBUMP,9,SHORTFUSE,15,STROBELIGHT,19,RENEWAL,24,HEX,29,MIRRORSHOT,32,DISCHARGE,36,MOONLIGHT,40,SHADOWBALL,46,DAZZLINGGLEAM,52,THUNDERBOLT,56,CURSE,60,MACABREDANCE</t>
  </si>
  <si>
    <t>Weight = 34.3</t>
  </si>
  <si>
    <t>Category = Chandelier</t>
  </si>
  <si>
    <t>Pokedex = The spirit possessed a chandelier and now pranks people by turning on and off rapidly to create a more menacing atmosphere.</t>
  </si>
  <si>
    <t>[VANILLITE]</t>
  </si>
  <si>
    <t>Name = Vanillite</t>
  </si>
  <si>
    <t>BaseStats = 56,35,70,39,45,60</t>
  </si>
  <si>
    <t>Abilities = GOOEY,POISONPOINT</t>
  </si>
  <si>
    <t>HiddenAbilities = STICKYHOLD</t>
  </si>
  <si>
    <t>Moves = 1,POISONSPIT,1,HARDEN,4,LICK,8,ACID,12,OBFUSCATE,16,SLUDGE,20,DISABLE,24,VENOMDRAIN,28,MINIMIZE,32,SLUDGEBOMB,36,TOXICSPIKES,40,SLUDGEWAVE,44,ACIDARMOR,48,GUNKSHOT,52,ACIDRAIN,56,VENOMDRENCH,60,TOXIC</t>
  </si>
  <si>
    <t>TutorMoves = TOXIC,ALLERGY,HIDDENPOWER,HYPERBEAM,PROTECT,SAFEGUARD,FRUSTRATION,BOULDERHURL,RETURN,SHADOWBALL,DOUBLETEAM,SLUDGEWAVE,SLUDGEBOMB,ROCKTOMB,FACADE,REST,ATTRACT,THIEF,ROUND,FOCUSBLAST,ENERGYBALL,FALSESWIPE,FLING,QUASH,EMBARGO,EXPLOSION,SHADOWCLAW,SCORESETTLER,RETALIATE,GYROBALL,BULLDOZE,ROCKSLIDE,POISONJAB,SWAGGER,SUBSTITUTE,DARKPULSE,CONFIDE,SECRETPOWER,VENOMDRENCH,AFTERYOU,BIND,BLOCK,COVET,DARKPULSE,GASTROACID,GIGADRAIN,GUNKSHOT,HELPINGHAND,INFESTATION,KNOCKOFF,LASTRESORT,MAGICCOAT,MUDSLAP,OMINOUSWIND,PAINSPLIT,RECYCLE,ROLLOUT,SLEEPTALK,SNATCH,SNORE,SPITE,SUCKERPUNCH,SYNTHESIS,TRICK,LEECHLIFE,NATURALGIFT</t>
  </si>
  <si>
    <t>EggMoves = STOCKPILE,SWALLOW,SPITUP,HEALBLOCK,POWERTRICK,GIGADRAIN,SHADOWBALL,HAZE,GASTROACID,RECYCLE,DARKPULSE</t>
  </si>
  <si>
    <t>Weight = 5.7</t>
  </si>
  <si>
    <t>Category = Toxic Goo</t>
  </si>
  <si>
    <t>Pokedex = Whether this Pokemon was created from raw toxic waste found in dumping grounds or was already there is a mystery.</t>
  </si>
  <si>
    <t>WildItemUncommon = BLACKSLUDGE</t>
  </si>
  <si>
    <t>Evolutions = VANILLISH,Level,35</t>
  </si>
  <si>
    <t>[VANILLISH]</t>
  </si>
  <si>
    <t>Name = Vanillish</t>
  </si>
  <si>
    <t>BaseStats = 71,45,100,44,55,80</t>
  </si>
  <si>
    <t>BaseExp = 138</t>
  </si>
  <si>
    <t>EVs = DEFENSE,1,SPECIAL_DEFENSE,1</t>
  </si>
  <si>
    <t>Moves = 1,ASTONISH,1,HARDEN,4,LICK,8,ACID,12,MEGADRAIN,16,SLUDGE,20,DISABLE,24,GIGADRAIN,28,MINIMIZE,32,SLUDGEBOMB,36,TOXICSPIKES,40,SLUDGEWAVE,44,ACIDARMOR,48,BELCH,52,GUNKSHOT,56,VENOMDRENCH,60,TOXIC</t>
  </si>
  <si>
    <t>Pokedex = It's unknown where exactly the Pokemon ends and the trail of sludge begins. There is a suspicion that it varies from one to another.</t>
  </si>
  <si>
    <t>Evolutions = VANILLUXE,Level,47</t>
  </si>
  <si>
    <t>[VANILLUXE]</t>
  </si>
  <si>
    <t>Name = Vanilluxe</t>
  </si>
  <si>
    <t>BaseStats = 91,60,140,59,80,105</t>
  </si>
  <si>
    <t>EVs = DEFENSE,2,SPECIAL_DEFENSE,1</t>
  </si>
  <si>
    <t>Weight = 57.5</t>
  </si>
  <si>
    <t>Pokedex = The suspicion is that the mass of toxic waste belonging to this Pokemon is much larger than originally believed.</t>
  </si>
  <si>
    <t>[ELEKID]</t>
  </si>
  <si>
    <t>Name = Elekid</t>
  </si>
  <si>
    <t>Types = BUG,FIGHTING</t>
  </si>
  <si>
    <t>BaseStats = 65,83,72,60,35,45</t>
  </si>
  <si>
    <t>Abilities = DEFIANT,INTIMIDATE</t>
  </si>
  <si>
    <t>Moves = 1,POUND,1,LEER,5,FOCUSENERGY,8,MACHPUNCH,12,DETECT,15,BUGBITE,19,LOWKICK,22,SEISMICTOSS,26,UTURN,29,THROATCHOP,33,DRAINPUNCH,36,BULKUP,40,SUBMISSION,44,LUNGE,48,HAMMERARM,52,HEADSMASH</t>
  </si>
  <si>
    <t>TutorMoves = CALMMIND,TOXIC,BULKUP,HIDDENPOWER,TAUNT,HYPERBEAM,PROTECT,FRUSTRATION,SOLARBEAM,BOULDERHURL,EARTHQUAKE,RETURN,DIG,BRICKBREAK,DOUBLETEAM,ROCKTOMB,TORMENT,FACADE,REST,ATTRACT,THIEF,LOWSWEEP,ROUND,ECHOEDVOICE,FOCUSBLAST,ENERGYBALL,FALSESWIPE,FLING,SOLARBLADE,SCORESETTLER,RETALIATE,GIGAIMPACT,STONEEDGE,SWORDSDANCE,STRUGGLEBUG,BULLDOZE,ROCKSLIDE,XSCISSOR,POISONJAB,SWAGGER,UTURN,SUBSTITUTE,WILDCHARGE,NATUREPOWER,POWERUPPUNCH,CONFIDE,SECRETPOWER,WORKUP,BRUTALSWING,HEAVYSLAM,DARKESTLARIAT,AGILITY,BODYSLAM,BUGBUZZ,CRUNCH,FOCUSENERGY,LEAFBLADE,PLAYROUGH,BUGBITE,DRAINPUNCH,DUALCHOP,EARTHPOWER,ENDEAVOR,FIREPUNCH,FOULPLAY,FURYCUTTER,GIGADRAIN,HEADBUTT,IRONHEAD,KNOCKOFF,LASTRESORT,LOWKICK,OUTRAGE,PEPPERBURST,SIGNALBEAM,SLEEPTALK,SNORE,STAMPEDE,SUCKERPUNCH,SUPERPOWER,SWIFT,THROATCHOP,UPROAR,VACUUMWAVE,ZENHEADBUTT,LEECHLIFE,NATURALGIFT</t>
  </si>
  <si>
    <t>EggMoves = EDGESTRIKE,ROLLOUT,STEAMROLLER,CROSSCHOP,DYNAMICPUNCH,CLOSECOMBAT,STONEEDGE,BIDE,REVENGE,DOUBLEEDGE,FURYATTACK</t>
  </si>
  <si>
    <t>Weight = 23.5</t>
  </si>
  <si>
    <t>Category = Ladybug</t>
  </si>
  <si>
    <t>Pokedex = Its antennae hum when a predator is nearby. Its natural inclination is to fight the predator rather than flee.</t>
  </si>
  <si>
    <t>Evolutions = ELECTABUZZ,Level,30</t>
  </si>
  <si>
    <t>[ELECTABUZZ]</t>
  </si>
  <si>
    <t>Name = Electabuzz</t>
  </si>
  <si>
    <t>BaseStats = 90,103,97,75,60,65</t>
  </si>
  <si>
    <t>Pokedex = It has no fear, and will willingly take on enemies much larger and stronger in size without flinching. Arguably, this can be seen as both a strength and a weakness.</t>
  </si>
  <si>
    <t>Evolutions = ELECTIVIRE,Item,POWERSTONE</t>
  </si>
  <si>
    <t>[ELECTIVIRE]</t>
  </si>
  <si>
    <t>Name = Electivire</t>
  </si>
  <si>
    <t>BaseStats = 100,120,105,80,65,70</t>
  </si>
  <si>
    <t>BaseExp = 243</t>
  </si>
  <si>
    <t>EVs = ATTACK,2,DEFENSE,1</t>
  </si>
  <si>
    <t>Weight = 138.6</t>
  </si>
  <si>
    <t>Pokedex = It is keen to fight foes that are stronger than it as every victory, or loss, regardless of outcome is a learning moment that it uses to get even stronger.</t>
  </si>
  <si>
    <t>[POPPLIO]</t>
  </si>
  <si>
    <t>Name = Popplio</t>
  </si>
  <si>
    <t>Types = GRASS,FAIRY</t>
  </si>
  <si>
    <t>BaseStats = 55,39,44,55,71,56</t>
  </si>
  <si>
    <t>Abilities = CHLOROPHYLL,LEAFGUARD</t>
  </si>
  <si>
    <t>HiddenAbilities = TRIAGE</t>
  </si>
  <si>
    <t>Moves = 1,POUND,1,GROWL,3,ABSORB,6,DISARMINGVOICE,9,GROWTH,12,LEECHSEED,15,DRAININGKISS,18,STUNSPORE,18,SLEEPPOWDER,18,POISONPOWDER,21,MAGICALLEAF,24,FLORALHEALING,27,GIGADRAIN,30,ENERGYBALL,33,AROMATHERAPY,36,PETALDANCE,42,DAZZLINGGLEAM,47,SUNNYDAY,53,SOLARBEAM</t>
  </si>
  <si>
    <t>TutorMoves = CALMMIND,TOXIC,HIDDENPOWER,SUNNYDAY,HYPERBEAM,PROTECT,SAFEGUARD,FRUSTRATION,SOLARBEAM,RETURN,DOUBLETEAM,FACADE,REST,ATTRACT,ROUND,ECHOEDVOICE,FOCUSBLAST,ENERGYBALL,XSCISSOR,GRASSKNOT,SWAGGER,SUBSTITUTE,NATUREPOWER,DAZZLINGGLEAM,CONFIDE,SECRETPOWER,POLLENPUFF,LEAFSTORM,LEAFBLADE,PLAYROUGH,AFTERYOU,FURYCUTTER,GIGADRAIN,HEALBELL,HELPINGHAND,HYPERVOICE,MAGICCOAT,RECYCLE,ROLEPLAY,PEPPERBURST,SIGNALBEAM,SLEEPTALK,SNORE,SYNTHESIS,WORRYSEED,MOONBLAST,NATURALGIFT</t>
  </si>
  <si>
    <t>EggMoves = FLOWERSHIELD,SPIKYSHIELD,NATURALGIFT,WORRYSEED,AMNESIA,AROMATICMIST,REFRESH,POLLENPUFF</t>
  </si>
  <si>
    <t>EggGroups = Grass,Field</t>
  </si>
  <si>
    <t>Category = Bud</t>
  </si>
  <si>
    <t>Pokedex = Its collar is made from petals. The colour of the collar is said to change with the seasons.</t>
  </si>
  <si>
    <t>Evolutions = BRIONNE,Level,17</t>
  </si>
  <si>
    <t>[BRIONNE]</t>
  </si>
  <si>
    <t>Name = Brionne</t>
  </si>
  <si>
    <t>BaseStats = 75,54,54,75,91,71</t>
  </si>
  <si>
    <t>BaseExp = 147</t>
  </si>
  <si>
    <t>Weight = 17.5</t>
  </si>
  <si>
    <t>Category = Blossom</t>
  </si>
  <si>
    <t>Pokedex = Its mere presence is said to have restorative properties and can cleanse toxins out of the air.</t>
  </si>
  <si>
    <t>Evolutions = PRIMARINA,Level,34</t>
  </si>
  <si>
    <t>[PRIMARINA]</t>
  </si>
  <si>
    <t>Name = Primarina</t>
  </si>
  <si>
    <t>BaseStats = 100,64,64,85,111,106</t>
  </si>
  <si>
    <t>BaseExp = 239</t>
  </si>
  <si>
    <t>Weight = 44.0</t>
  </si>
  <si>
    <t>Category = Rose</t>
  </si>
  <si>
    <t>Pokedex = It is said that as it grows older, the petals of the rose on its head will begin to wilt. When the final petal falls, this Pokemon passes away.</t>
  </si>
  <si>
    <t>[SNORUNT]</t>
  </si>
  <si>
    <t>Name = Snorunt</t>
  </si>
  <si>
    <t>Types = GHOST</t>
  </si>
  <si>
    <t>BaseStats = 50,70,60,60,30,30</t>
  </si>
  <si>
    <t>Abilities = CURSEDBODY,PRESSURE</t>
  </si>
  <si>
    <t>HiddenAbilities = PRANKSTER</t>
  </si>
  <si>
    <t>Moves = 1,TACKLE,1,ASTONISH,1,DARKWHISPERS,5,ROCKTHROW,9,MEANLOOK,13,CURSE,15,SHADOWSNEAK,20,BITE,25,BONERUSH,30,ZENHEADBUTT,35,GLARE,40,SHADOWBONE,45,CRUNCH,50,VITALITYDRAIN,55,PHANTOMFORCE</t>
  </si>
  <si>
    <t>TutorMoves = TOXIC,HIDDENPOWER,TAUNT,HYPERBEAM,PROTECT,FRUSTRATION,BOULDERHURL,RETURN,SHADOWBALL,DOUBLETEAM,ROCKTOMB,TORMENT,FACADE,REST,ATTRACT,THIEF,ROUND,ECHOEDVOICE,FOCUSBLAST,FALSESWIPE,FLING,QUASH,WILLOWISP,EMBARGO,SHADOWCLAW,SCORESETTLER,ROCKPOLISH,STONEEDGE,ROCKSLIDE,DREAMEATER,SWAGGER,SUBSTITUTE,TRICKROOM,DARKPULSE,CONFIDE,SECRETPOWER,CRUNCH,PSYCHICFANGS,ANCIENTPOWER,BLOCK,COVET,DARKPULSE,DRAINPUNCH,ENDEAVOR,FOULPLAY,HEADBUTT,HYPERVOICE,IRONHEAD,KNOCKOFF,LASTRESORT,MAGICROOM,OMINOUSWIND,PAINSPLIT,ROLLOUT,SLEEPTALK,SNATCH,SNORE,SPITE,STEALTHROCK,SUCKERPUNCH,SUPERFANG,TRICK,WONDERROOM,ZENHEADBUTT,LEECHLIFE,NATURALGIFT,POWERGEM</t>
  </si>
  <si>
    <t>EggMoves = BACKSTABBING,NIGHTSLASH,HEADBUTT,ROLLOUT,BIDE,SWITCHEROO,THIEF,IRONDEFENSE,NIGHTSHADE,HEX,OMINOUSWIND,BEATUP</t>
  </si>
  <si>
    <t>Weight = 16.8</t>
  </si>
  <si>
    <t>Category = Skull</t>
  </si>
  <si>
    <t>Pokedex = It is found in large numbers in tombs and crypts. They will often remain motionless and then mass attack grave robbers.</t>
  </si>
  <si>
    <t>Evolutions = GLALIE,ItemMale,DUSKSTONE,FROSLASS,ItemFemale,DUSKSTONE</t>
  </si>
  <si>
    <t>[GLALIE]</t>
  </si>
  <si>
    <t>Name = Glalie</t>
  </si>
  <si>
    <t>Types = GHOST,DARK</t>
  </si>
  <si>
    <t>BaseStats = 70,100,110,100,50,50</t>
  </si>
  <si>
    <t>EVs = ATTACK,1,DEFENSE,1,SPEED,1</t>
  </si>
  <si>
    <t>Weight = 256.5</t>
  </si>
  <si>
    <t>Pokedex = It gets incredibly agitated when it is confused for a rock.</t>
  </si>
  <si>
    <t>[FROSLASS]</t>
  </si>
  <si>
    <t>Name = Froslass</t>
  </si>
  <si>
    <t>Types = GHOST,FLYING</t>
  </si>
  <si>
    <t>BaseStats = 70,55,55,100,100,100</t>
  </si>
  <si>
    <t>GenderRatio = AlwaysFemale</t>
  </si>
  <si>
    <t>EVs = SPECIAL_ATTACK,1,SPECIAL_DEFENSE,1,SPEED,1</t>
  </si>
  <si>
    <t>Abilities = CURSEDBODY,BERSERK</t>
  </si>
  <si>
    <t>Moves = 1,GOOSEBUMP,1,LEER,1,DARKWHISPERS,5,ASTONISH,9,MEANLOOK,13,CURSE,15,SHADOWSNEAK,20,GLIDE,25,WAIL,30,HEX,35,GLARE,40,EROSION,45,DARKPULSE,50,OBLIVIONWING,55,POSSESSION</t>
  </si>
  <si>
    <t>TutorMoves = PSYSHOCK,TOXIC,HIDDENPOWER,TAUNT,ICEBEAM,BLIZZARD,HYPERBEAM,PROTECT,FRUSTRATION,RETURN,PSYCHIC,SHADOWBALL,DOUBLETEAM,SLUDGEWAVE,SLUDGEBOMB,TORMENT,FACADE,REST,ATTRACT,THIEF,ROUND,ECHOEDVOICE,FOCUSBLAST,FALSESWIPE,FLING,QUASH,WILLOWISP,EMBARGO,SHADOWCLAW,SCORESETTLER,ROCKPOLISH,DREAMEATER,SWAGGER,SUBSTITUTE,TRICKROOM,DARKPULSE,CONFIDE,SECRETPOWER,ROCKTHROW,SHADOWSNEAK,BITE,BONERUSH,ROCKSLIDE,LEECHLIFE,PHANTOMFORCE,BOULDERHURL,ROCKTOMB,STONEEDGE,HEADBUTT,SUPERFANG,ZENHEADBUTT,ROLLOUT,IRONHEAD,AURASPHERE,CRUNCH,PSYCHICFANGS,AIRCUTTER,ANCIENTPOWER,BLOCK,COVET,DARKPULSE,DRAINPUNCH,ENDEAVOR,FOULPLAY,HYPERVOICE,KNOCKOFF,LASTRESORT,MAGICROOM,OMINOUSWIND,PAINSPLIT,SLEEPTALK,SNATCH,SNORE,SPITE,STEALTHROCK,SUCKERPUNCH,TAILWIND,TRICK,WONDERROOM,MOONBLAST,NATURALGIFT,POWERGEM</t>
  </si>
  <si>
    <t>Weight = 26.6</t>
  </si>
  <si>
    <t>Category = Wraith</t>
  </si>
  <si>
    <t>Pokedex = It hovers around tombs and crypts in search of any visitors, hoping to drain its soul and add the corpse to the graveyard.</t>
  </si>
  <si>
    <t>[MAGBY]</t>
  </si>
  <si>
    <t>Name = Magby</t>
  </si>
  <si>
    <t>Types = WATER,ICE</t>
  </si>
  <si>
    <t>BaseStats = 68,65,57,53,65,57</t>
  </si>
  <si>
    <t>BaseExp = 73</t>
  </si>
  <si>
    <t>Abilities = ICEBODY,ICYVEINS</t>
  </si>
  <si>
    <t>HiddenAbilities = MEGALAUNCHER</t>
  </si>
  <si>
    <t>Moves = 1,POWDERSNOW,1,LEER,5,WATERGUN,8,ICEBALL,12,AQUARING,15,AURORABEAM,19,MIST,19,HAZE,22,WATERPULSE,26,ACIDARMOR,29,ICEPUNCH,33,DARKPULSE,36,ICEBEAM,40,HAIL,40,RAINDANCE,43,HYDROPUMP,48,WATERSPOUT,54,BLIZZARD</t>
  </si>
  <si>
    <t>TutorMoves = TOXIC,HAIL,BULKUP,HIDDENPOWER,TAUNT,ICEBEAM,BLIZZARD,HYPERBEAM,PROTECT,RAINDANCE,FRUSTRATION,EARTHQUAKE,RETURN,DIG,BRICKBREAK,DOUBLETEAM,TORMENT,FACADE,REST,ATTRACT,LOWSWEEP,ROUND,ECHOEDVOICE,FOCUSBLAST,SCALD,FLING,RETALIATE,GIGAIMPACT,FROSTBREATH,SWAGGER,SUBSTITUTE,FLASHCANNON,LIQUIDATION,DARKPULSE,POWERUPPUNCH,CONFIDE,AURORAVEIL,SECRETPOWER,WORKUP,BRUTALSWING,MUDDYWATER,HEAVYSLAM,AGILITY,BODYSLAM,WATERWHIP,DARKPULSE,DEFOG,DRACOSURGE,DRAINPUNCH,FOCUSPUNCH,HEADBUTT,HYPERVOICE,ICEPUNCH,ICYWIND,IRONHEAD,KNOCKOFF,LOWKICK,SLEEPTALK,SNORE,SUPERPOWER,UPROAR,WATERPULSE,ZENHEADBUTT,ICICLECRASH,NATURALGIFT,TIDALWAVE,CASCADE</t>
  </si>
  <si>
    <t>EggMoves = ICICLECRASH,AURASPHERE,LOCKON,LASERFOCUS,NASTYPLOT,ICEHAMMER,OCEANBLAST,BUBBLEBEAM,ICYWIND,AVALANCHE,ICETOMB</t>
  </si>
  <si>
    <t>Weight = 21.4</t>
  </si>
  <si>
    <t>Category = Ice Clump</t>
  </si>
  <si>
    <t>Pokedex = It can often be found swimming about near glaciers and melting ice caps. It is able to dive deep into the ocean floor.</t>
  </si>
  <si>
    <t>Evolutions = MAGMAR,Level,30</t>
  </si>
  <si>
    <t>[MAGMAR]</t>
  </si>
  <si>
    <t>Name = Magmar</t>
  </si>
  <si>
    <t>BaseStats = 93,90,74,78,90,70</t>
  </si>
  <si>
    <t>EVs = HP,1,SPECIAL_ATTACK,1</t>
  </si>
  <si>
    <t>Weight = 44.5</t>
  </si>
  <si>
    <t>Category = Glacier</t>
  </si>
  <si>
    <t>Pokedex = It can be found both on frozen tundra, glaciers and in frozen oceans roaming in isolation.</t>
  </si>
  <si>
    <t>Evolutions = MAGMORTAR,Item,WATERSTONE</t>
  </si>
  <si>
    <t>[MAGMORTAR]</t>
  </si>
  <si>
    <t>Name = Magmortar</t>
  </si>
  <si>
    <t>BaseStats = 108,105,79,68,105,75</t>
  </si>
  <si>
    <t>Moves = 0,MAGNETICCANNON,1,MAGNETICCANNON,1,POWDERSNOW,1,LEER,5,WATERGUN,8,ICEBALL,12,AQUARING,15,AURORABEAM,19,MIST,19,HAZE,22,WATERPULSE,26,ACIDARMOR,29,ICEPUNCH,33,DARKPULSE,36,ICEBEAM,40,HAIL,40,RAINDANCE,43,HYDROPUMP,48,WATERSPOUT,54,BLIZZARD</t>
  </si>
  <si>
    <t>Weight = 68.0</t>
  </si>
  <si>
    <t>Category = Ice Cannon</t>
  </si>
  <si>
    <t>Pokedex = It likes to sink ice breaker ships by blasting them with solid chunks of ice. It has caused millions in damages to local governments.</t>
  </si>
  <si>
    <t>[EXEGGCUTE]</t>
  </si>
  <si>
    <t>Name = Exeggcute</t>
  </si>
  <si>
    <t>Types = ELECTRIC,POISON</t>
  </si>
  <si>
    <t>BaseStats = 50,40,40,75,80,40</t>
  </si>
  <si>
    <t>Abilities = LEVITATE,STATIC</t>
  </si>
  <si>
    <t>HiddenAbilities = LIGHTNINGROD</t>
  </si>
  <si>
    <t>Moves = 1,ACIDSPRAY,1,THUNDERSHOCK,1,THUNDERWAVE,5,CHARGE,9,POISONGAS,13,FLASH,16,CLEARSMOG,19,VOLTSWITCH,23,LASERFOCUS,27,DISCHARGE,31,SLUDGEBOMB,35,MAGNETFORCE,39,FLASHCANNON,43,SATELLITERAY,47,RISINGVOLTAGE,50,SLUDGEBOMB,54,BATTERYACID</t>
  </si>
  <si>
    <t>TutorMoves = PAYDAY,PROTECT,RETURN,FACADE,HELPINGHAND,WEATHERBALL,FRUSTRATION,HIDDENPOWER,REST,ATTRACT,WORKUP,TOXIC,CURSE,ROUND,SLEEPTALK,SUBSTITUTE,DISABLE,SUNNYDAY,INCINERATE,THUNDERWAVE,VOLTSWITCH,ELECTROWEB,ELECTRICTERRAIN,EERIEIMPULSE,CHARGEBEAM,THUNDER,BOUNCE,LIGHTSCREEN,REFLECT,TRICKROOM,WONDERROOM,MINDDRAIN,BALANCERCHANGEREQUIRED,AUTOTOMIZE,MISSILESHOT,GOLDENBULLET,RAINDANCE,ALLERGY,GASTROACID,CONFUSERAY,SWIFT,GAMMARAY,GRAVITY,ECHOEDVOICE,SCHIZOPHRENIA,SAFEGUARD,RAYOFLIGHT,PURGE,SIGNALBEAM,AURORAVEIL,MIRRORSHOT,TRIATTACK,THUNDERBOLT,WILDCHARGE,BATTERYACID,PSYCHIC,SLUDGEBOMB,BALANCERCHANGEREQUIRED,NASTYPLOT,SHADOWBALL,ENERGYBALL,GYROBALL,MAGNETICCANNON,DAZZLINGGLEAM,AURASPHERE,FLASHCANNON,MAGNETRISE,SHOCKWAVE,RISINGVOLTAGE,PSYSHOCK,EXPANDINGFORCE,INFECTION,TERRAINPULSE,TWINBEAM,SPOIL,CORROSIVEGAS,SLUDGEWAVE,ENDERSHOCK,FOULPLAY,MEMENTO,GRUDGE,CHIDORI,TIMEBOMB,QUICKSILVER,LASERFOCUS,GLISTEN</t>
  </si>
  <si>
    <t>EggMoves = MAGNETRISE,AURASPHERE,SPOIL,MEMENTO,LIGHTSCREEN,REFLECT,TIMEBOMB</t>
  </si>
  <si>
    <t>Weight = 2.5</t>
  </si>
  <si>
    <t>Category = Isotope</t>
  </si>
  <si>
    <t>Pokedex = The result of a nuclear fallout, ordinary Exeggcute that were located in close proximity to the site of a disaster turned into this abomination.</t>
  </si>
  <si>
    <t>Evolutions = EXEGGUTOR,Item,THUNDERSTONE</t>
  </si>
  <si>
    <t>[EXEGGUTOR]</t>
  </si>
  <si>
    <t>Name = Exeggutor</t>
  </si>
  <si>
    <t>BaseStats = 85,65,70,120,115,75</t>
  </si>
  <si>
    <t>Moves = 0,CHAINLIGHTNING,1,CHAINLIGHTNING,1,ACIDSPRAY,1,THUNDERSHOCK,1,THUNDERWAVE,5,CHARGE,9,POISONGAS,13,FLASH,16,CLEARSMOG,19,VOLTSWITCH,23,LASERFOCUS,27,DISCHARGE,31,SLUDGEBOMB,35,MAGNETFORCE,39,FLASHCANNON,43,SATELLITERAY,47,RISINGVOLTAGE,50,SLUDGEBOMB,54,BATTERYACID</t>
  </si>
  <si>
    <t>TutorMoves = GIGAIMPACT,HYPERBEAM,ACIDRAIN,STARDUSTREVERIE,FOCUSBLAST,ELECTRONCRUSH,PAYDAY,PROTECT,RETURN,FACADE,HELPINGHAND,WEATHERBALL,FRUSTRATION,HIDDENPOWER,REST,ATTRACT,WORKUP,TOXIC,CURSE,ROUND,SLEEPTALK,SUBSTITUTE,DISABLE,SUNNYDAY,INCINERATE,THUNDERWAVE,VOLTSWITCH,ELECTROWEB,ELECTRICTERRAIN,EERIEIMPULSE,CHARGEBEAM,THUNDER,BOUNCE,LIGHTSCREEN,REFLECT,TRICKROOM,WONDERROOM,MINDDRAIN,BALANCERCHANGEREQUIRED,AUTOTOMIZE,MISSILESHOT,GOLDENBULLET,RAINDANCE,ALLERGY,GASTROACID,CONFUSERAY,SWIFT,GAMMARAY,GRAVITY,ECHOEDVOICE,SCHIZOPHRENIA,SAFEGUARD,RAYOFLIGHT,PURGE,SIGNALBEAM,AURORAVEIL,MIRRORSHOT,TRIATTACK,THUNDERBOLT,WILDCHARGE,BATTERYACID,PSYCHIC,SLUDGEBOMB,BALANCERCHANGEREQUIRED,NASTYPLOT,SHADOWBALL,ENERGYBALL,GYROBALL,MAGNETICCANNON,DAZZLINGGLEAM,AURASPHERE,FLASHCANNON,MAGNETRISE,SHOCKWAVE,RISINGVOLTAGE,PSYSHOCK,EXPANDINGFORCE,INFECTION,TERRAINPULSE,TWINBEAM,SPOIL,CORROSIVEGAS,SLUDGEWAVE,ENDERSHOCK,FOULPLAY,MEMENTO,GRUDGE,CHIDORI,TIMEBOMB,QUICKSILVER,LASERFOCUS,GLISTEN</t>
  </si>
  <si>
    <t>Weight = 120.0</t>
  </si>
  <si>
    <t>Category = Atom</t>
  </si>
  <si>
    <t>Pokedex = It is said that prolonged exposure to this Pokemon can cause illness due to the nuclear radiation it emanates.</t>
  </si>
  <si>
    <t>[JOLTIK]</t>
  </si>
  <si>
    <t>Name = Joltik</t>
  </si>
  <si>
    <t>Types = BUG,DARK</t>
  </si>
  <si>
    <t>BaseStats = 60,60,30,82,47,40</t>
  </si>
  <si>
    <t>Abilities = EMERGENCYEXIT,IMMUNITY</t>
  </si>
  <si>
    <t>Moves = 1,PURSUIT,1,GASTROACID,5,STRAFE,9,POWDER,12,BLACKOUT,16,SPOIL,20,FELLSTINGER,24,NIGHTSLASH,28,TOXICTHREAD,32,UTURN,36,LEECHLIFE,40,PARTINGSHOT,44,CRUNCH,48,NEUROTOXIN,52,SWARMOVERLOAD</t>
  </si>
  <si>
    <t>TutorMoves = PROTECT,RETURN,FACADE,FRUSTRATION,FALSESWIPE,HIDDENPOWER,REST,FROZENHEART,ELECTROWEB,EERIEIMPULSE,PINMISSILE,UTURN,NECTARTAP,STRUGGLEBUG,PHEROMONESTREAM,BULLETSEED,DIG,PSYCHOCUT,THIEF,BEATUP,FAKETEARS,SCORESETTLER,ASSURANCE,TAUNT,VENDETTA,KNOCKOFF,ATTRACT,CROSSPOISON,ALLERGY,TOXIC,TOXICSPIKES,GASTROACID,POISONFANG,HEX,CURSE,CONFUSERAY,MEANLOOK,ROUND,SLEEPTALK,ECHOEDVOICE,SCHIZOPHRENIA,SUBSTITUTE,DISABLE,PSYCHIC,LEECHLIFE,BUGBUZZ,SLUDGEBOMB,BALANCERCHANGEREQUIRED,POISONJAB,DARKPULSE,NASTYPLOT,SHADOWBALL,SWORDSDANCE,FURYCUTTER,BUTTERFLYKISS,INFECTION,WORKUP,SPOIL,CORROSIVEGAS,SLUDGEWAVE,SCALESHOT,LASHOUT,VITALITYDRAIN,FOULPLAY,MEMENTO,GRUDGE,WAIL</t>
  </si>
  <si>
    <t>EggMoves = KNOCKOFF,TOXICSPIKES,INFECTION,SPORE,NIGHTMARE,DREAMEATER,STICKYWEB,SPIDERWEB,NIGHTSLASH,ASSURANCE,POISONJAB</t>
  </si>
  <si>
    <t>EggGroups = Bug,Monster</t>
  </si>
  <si>
    <t>Height = 0.1</t>
  </si>
  <si>
    <t>Weight = 0.6</t>
  </si>
  <si>
    <t>Category = Nightmare Bug</t>
  </si>
  <si>
    <t>Pokedex = It is said these Pokemon don't actually appear in real life but are mere instances of your worst nightmares manifesting in reality.</t>
  </si>
  <si>
    <t>Evolutions = GALVANTULA,Level,36</t>
  </si>
  <si>
    <t>[GALVANTULA]</t>
  </si>
  <si>
    <t>Name = Galvantula</t>
  </si>
  <si>
    <t>BaseStats = 80,100,45,120,55,75</t>
  </si>
  <si>
    <t>Moves = 0,EVILTHORN,1,EVILTHORN,1,PURSUIT,1,GASTROACID,5,STRAFE,9,POWDER,12,BLACKOUT,16,SPOIL,20,FELLSTINGER,24,NIGHTSLASH,28,TOXICTHREAD,32,UTURN,36,LEECHLIFE,40,PARTINGSHOT,44,CRUNCH,48,NEUROTOXIN,52,SWARMOVERLOAD</t>
  </si>
  <si>
    <t>TutorMoves = PROTECT,RETURN,FACADE,FRUSTRATION,FALSESWIPE,HIDDENPOWER,REST,FROZENHEART,ELECTROWEB,EERIEIMPULSE,PINMISSILE,UTURN,NECTARTAP,STRUGGLEBUG,PHEROMONESTREAM,BULLETSEED,DIG,PSYCHOCUT,THIEF,BEATUP,FAKETEARS,SCORESETTLER,ASSURANCE,TAUNT,VENDETTA,KNOCKOFF,ATTRACT,CROSSPOISON,ALLERGY,TOXIC,TOXICSPIKES,GASTROACID,POISONFANG,HEX,CURSE,CONFUSERAY,MEANLOOK,ROUND,SLEEPTALK,ECHOEDVOICE,SCHIZOPHRENIA,SUBSTITUTE,DISABLE,PSYCHIC,LEECHLIFE,BUGBUZZ,SLUDGEBOMB,BALANCERCHANGEREQUIRED,POISONJAB,DARKPULSE,NASTYPLOT,SHADOWBALL,SWORDSDANCE,FURYCUTTER,BUTTERFLYKISS,INFECTION,WORKUP,SPOIL,CORROSIVEGAS,SLUDGEWAVE,SCALESHOT,LASHOUT,VITALITYDRAIN,FOULPLAY,MEMENTO,GRUDGE,WAIL,POLTERGEIST,POSSESSION,THROATCHOP,CRUNCH,GUNKSHOT,BLOODRITUAL,PSYCHICFANGS,BATTERYACID,PHANTOMFORCE,REVENGE,BRUTALSWING,MINDDRAIN,HIVEMIND,ACROBATICS,HYPERBEAM,GIGAIMPACT</t>
  </si>
  <si>
    <t>Weight = 14.3</t>
  </si>
  <si>
    <t>Pokedex = It is a creature that is supposed to represent one's deepest and darkest fears made real. Its stinger is said to lull people into a deep sleep where it feasts on their sanity.</t>
  </si>
  <si>
    <t>[GRIMER]</t>
  </si>
  <si>
    <t>Name = Grimer</t>
  </si>
  <si>
    <t>Types = GRASS,GROUND</t>
  </si>
  <si>
    <t>BaseStats = 55,40,90,10,40,90</t>
  </si>
  <si>
    <t>Abilities = LIQUIDOOZE,STORMDRAIN</t>
  </si>
  <si>
    <t>HiddenAbilities = WATERCOMPACTION</t>
  </si>
  <si>
    <t>Moves = 1,CONSTRICT,1,MEGADRAIN,7,MUDSLAP,7,INGRAIN,9,WRAP,12,VINEWHIP,17,MUDSHACKLES,23,RAZORLEAF,27,STOCKPILE,27,SWALLOW,27,SPITUP,32,BULLDOZE,38,GRASSKNOT,41,GIGADRAIN,45,MUDDYWATER,51,EARTHPOWER,54,ENERGYBALL,57,MEMENTO,62,STRENGTHSAP</t>
  </si>
  <si>
    <t>TutorMoves = TOXIC,HIDDENPOWER,TAUNT,HYPERBEAM,PROTECT,RAINDANCE,SAFEGUARD,FRUSTRATION,SOLARBEAM,BOULDERHURL,EARTHQUAKE,RETURN,DIG,BRICKBREAK,DOUBLETEAM,SLUDGEWAVE,SLUDGEBOMB,SANDSTORM,ROCKTOMB,TORMENT,FACADE,REST,ATTRACT,THIEF,ROUND,ECHOEDVOICE,FOCUSBLAST,ENERGYBALL,FALSESWIPE,FLING,QUASH,EMBARGO,SCORESETTLER,RETALIATE,STONEEDGE,BULLDOZE,ROCKSLIDE,POISONJAB,GRASSKNOT,SWAGGER,SUBSTITUTE,NATUREPOWER,CONFIDE,SECRETPOWER,MUDDYWATER,HEAVYSLAM,VENOMDRENCH,POLLENPUFF,LEAFSTORM,CRUNCH,BIND,BLOCK,COVET,DRAINPUNCH,EARTHPOWER,FOCUSPUNCH,FOULPLAY,GASTROACID,GIGADRAIN,GUNKSHOT,HYPERVOICE,INFESTATION,IRONHEAD,LASTRESORT,MUDSLAP,PAINSPLIT,RECYCLE,ROLLOUT,PEPPERBURST,SLEEPTALK,SNATCH,SNORE,SPITE,STEALTHROCK,SUCKERPUNCH,SYNTHESIS,TRICK,UPROAR,WORRYSEED,LEECHLIFE,NATURALGIFT,POWERGEM</t>
  </si>
  <si>
    <t>EggMoves = SPORE,LEAFBLADE,MUDBOMB,EARTHQUAKE,SLUDGEBOMB,LEECHSEED,RECYCLE,BELCH,POWERWHIP,CLEARSMOG,RAGEPOWDER</t>
  </si>
  <si>
    <t>Category = Sinking Mud</t>
  </si>
  <si>
    <t>Pokedex = It is found deep in swampy areas. When you find yourself in sinking mud, it is most likely a Grimer holding onto you.</t>
  </si>
  <si>
    <t>Evolutions = MUK,Level,38</t>
  </si>
  <si>
    <t>[MUK]</t>
  </si>
  <si>
    <t>Name = Muk</t>
  </si>
  <si>
    <t>BaseStats = 70,60,150,10,60,150</t>
  </si>
  <si>
    <t>Category = Swamp Creature</t>
  </si>
  <si>
    <t>Pokedex = It is rumoured to guard swamps and appear in deep fog. The sound of its movements are often confused as wailing which has given it the title of Swamp Creature.</t>
  </si>
  <si>
    <t>[CHIMCHAR]</t>
  </si>
  <si>
    <t>Name = Chimchar</t>
  </si>
  <si>
    <t>Types = ELECTRIC,FIGHTING</t>
  </si>
  <si>
    <t>BaseStats = 49,53,39,76,53,39</t>
  </si>
  <si>
    <t>Abilities = RECKLESS,LONGREACH</t>
  </si>
  <si>
    <t>HiddenAbilities = CONTRARY</t>
  </si>
  <si>
    <t>Moves = 1,SCRATCH,1,LEER,7,THUNDERSHOCK,9,MACHPUNCH,13,THUNDERWAVE,16,ARMTHRUST,19,SPARK,23,CHARGE,27,DOUBLETEAM,31,STORMTHROW,35,WILDCHARGE,40,SUBMISSION,45,THUNDERBOLT,50,SUPERPOWER,55,THUNDER,60,HIGHJUMPKICK</t>
  </si>
  <si>
    <t>TutorMoves = HONECLAWS,CALMMIND,ROAR,TOXIC,BULKUP,HIDDENPOWER,TAUNT,HYPERBEAM,PROTECT,RAINDANCE,FRUSTRATION,THUNDERBOLT,THUNDER,RETURN,BRICKBREAK,DOUBLETEAM,REFLECT,STREAMRUSH,TORMENT,FACADE,REST,ATTRACT,THIEF,LOWSWEEP,ROUND,ECHOEDVOICE,FOCUSBLAST,FALSESWIPE,FLING,CHARGEBEAM,ACROBATICS,SHADOWCLAW,SCORESETTLER,RETALIATE,VOLTSWITCH,THUNDERWAVE,SWORDSDANCE,SHOCKWAVE,SWAGGER,UTURN,SUBSTITUTE,WILDCHARGE,NATUREPOWER,POWERUPPUNCH,CONFIDE,SECRETPOWER,WORKUP,BRUTALSWING,DISABLE,DARKESTLARIAT,AGILITY,AURASPHERE,FOCUSENERGY,PLAYROUGH,AFTERYOU,AIRCUTTER,BOUNCE,COVET,DEFOG,DRAINPUNCH,ENDEAVOR,FIREPUNCH,FOCUSPUNCH,FOULPLAY,HEADBUTT,HELPINGHAND,HYPERVOICE,ICEPUNCH,KNOCKOFF,LOWKICK,PAINSPLIT,PEPPERBURST,SLEEPTALK,SNATCH,SNORE,SUCKERPUNCH,SUPERPOWER,SWIFT,THROATCHOP,THUNDERPUNCH,TRICK,UPROAR,VACUUMWAVE,VOLTTACKLE,ZENHEADBUTT,NATURALGIFT</t>
  </si>
  <si>
    <t>EggMoves = THUNDERPUNCH,SKYUPPERCUT,BRICKBREAK,VITALTHROW,FOCUSENERGY,ELECTROBALL,VOLTSWITCH,VOLTTACKLE</t>
  </si>
  <si>
    <t>EggGroups = Field,Humanlike</t>
  </si>
  <si>
    <t>Weight = 6.2</t>
  </si>
  <si>
    <t>Category = Naughty</t>
  </si>
  <si>
    <t>Pokedex = Because of its size and speed, it can dash very quickly that it almost appears to be teleporting from one place to another.</t>
  </si>
  <si>
    <t>Evolutions = MONFERNO,Level,14</t>
  </si>
  <si>
    <t>[MONFERNO]</t>
  </si>
  <si>
    <t>Name = Monferno</t>
  </si>
  <si>
    <t>BaseStats = 69,68,47,106,68,47</t>
  </si>
  <si>
    <t>Weight = 22.0</t>
  </si>
  <si>
    <t>Category = Clever</t>
  </si>
  <si>
    <t>Pokedex = Due to its speed, it is able to create illusions of itself that can encircle and confuse a foe.</t>
  </si>
  <si>
    <t>Evolutions = INFERNAPE,Level,36</t>
  </si>
  <si>
    <t>[INFERNAPE]</t>
  </si>
  <si>
    <t>Name = Infernape</t>
  </si>
  <si>
    <t>BaseStats = 106,84,61,138,84,61</t>
  </si>
  <si>
    <t>BaseExp = 240</t>
  </si>
  <si>
    <t>Category = Trickster</t>
  </si>
  <si>
    <t>Pokedex = It uses its bo staff to enable it to land multiple blows on its foe. When the foe comes to retaliate, it is able to zap away.</t>
  </si>
  <si>
    <t>[SABLEYE]</t>
  </si>
  <si>
    <t>Name = Sableye</t>
  </si>
  <si>
    <t>Types = FIRE,DARK</t>
  </si>
  <si>
    <t>BaseStats = 75,110,75,110,45,65</t>
  </si>
  <si>
    <t>BaseExp = 133</t>
  </si>
  <si>
    <t>Abilities = FLAMEBODY,INFILTRATOR</t>
  </si>
  <si>
    <t>HiddenAbilities = SPEEDBOOST</t>
  </si>
  <si>
    <t>Moves = 1,SCRATCH,1,LEER,3,SUPERSONIC,6,EMBER,9,BACKSTABBING,12,TAUNT,15,ASSURANCE,18,DETECT,21,FLAMECHARGE,24,FEINTATTACK,27,EVILTHORN,30,QUASH,33,FIRELASH,36,WILLOWISP,39,EMBARGO,42,SUCKERPUNCH,45,FLAREBLITZ,48,THROATCHOP,53,FOULPLAY</t>
  </si>
  <si>
    <t>TutorMoves = HONECLAWS,TOXIC,HIDDENPOWER,TAUNT,PROTECT,FRUSTRATION,BOULDERHURL,RETURN,DOUBLETEAM,FLAMETHROWER,FIREBLAST,ROCKTOMB,TORMENT,FACADE,REST,ATTRACT,THIEF,LOWSWEEP,ROUND,ECHOEDVOICE,OVERHEAT,FALSESWIPE,FLING,INCINERATE,QUASH,WILLOWISP,ACROBATICS,EMBARGO,SHADOWCLAW,SCORESETTLER,RETALIATE,STONEEDGE,SWORDSDANCE,ROCKSLIDE,SWAGGER,SUBSTITUTE,TRICKROOM,NATUREPOWER,DARKPULSE,CONFIDE,SECRETPOWER,WORKUP,BRUTALSWING,DARKESTLARIAT,AGILITY,FOCUSENERGY,AFTERYOU,BLOCK,COVET,DARKPULSE,EARTHPOWER,ENDEAVOR,FIREPUNCH,FOCUSPUNCH,FOULPLAY,HEATWAVE,HELPINGHAND,HYPERVOICE,KNOCKOFF,LOWKICK,MAGICROOM,PEPPERBURST,SLEEPTALK,SNATCH,SNORE,SPITE,SUCKERPUNCH,SWIFT,THROATCHOP,TRICK,WONDERROOM,LAVAPLUME,NATURALGIFT,POWERGEM</t>
  </si>
  <si>
    <t>EggMoves = NASTYPLOT,FEINT,BEATUP,NIGHTSHADE,TRICK,GLARE,IMPRISON,TORMENT,LAVAPLUME,FLAMETHROWER,BURNUP,FOLLOWME,POWERTRIP</t>
  </si>
  <si>
    <t>Weight = 11.0</t>
  </si>
  <si>
    <t>Category = Fire Imp</t>
  </si>
  <si>
    <t>Pokedex = It lives in volcanic environments. The hotter the environment, the more at home it feels.</t>
  </si>
  <si>
    <t>[CUBCHOO]</t>
  </si>
  <si>
    <t>Name = Cubchoo</t>
  </si>
  <si>
    <t>Types = NORMAL</t>
  </si>
  <si>
    <t>BaseStats = 60,60,50,55,40,40</t>
  </si>
  <si>
    <t>Abilities = GLUTTONY,FURCOAT</t>
  </si>
  <si>
    <t>Moves = 1,BESTOW,1,FALSESWIPE,1,STUFFCHEEKS,1,GROWL,1,BEARHUG,5,ROAR,8,BABYDOLLEYES,12,CHARM,12,CAPTIVATE,15,FURYSWIPES,18,WOOINGHUG,21,HEADBUTT,25,REST,25,SNORE,25,SLEEPTALK,29,CRUSHCLAW,33,PLAYROUGH,36,BOOMBOX,39,BODYPRESS,42,IRONDEFENSE,47,THRASH,52,UPROAR</t>
  </si>
  <si>
    <t>TutorMoves = PAYDAY,PROTECT,RETURN,FACADE,HELPINGHAND,WEATHERBALL,FRUSTRATION,HIDDENPOWER,REST,ATTRACT,WORKUP,TOXIC,CURSE,ROUND,SLEEPTALK,SUBSTITUTE,DISABLE,SUNNYDAY,NECTARTAP,BULLETSEED,ROCKBLAST,THIEF,BEATUP,FAKETEARS,SCORESETTLER,ASSURANCE,SNARL,TAUNT,KNOCKOFF,CHARM,RAINDANCE,TOXIC,NOBLEROAR,ECHOEDVOICE,LULLABY,HEALBELL,PURGE,SAFEGUARD,BODYSLAM,TRIATTACK,PLAYROUGH,BOOMBOX,GOLDRUSH,STEAMROLLER,TERRAINPULSE,TWINBEAM,WORKUP,SPOIL,FOULPLAY,BODYPRESS,COACHING,FAIRYTALE,WAIL,COUPDEGRACE,GIGAIMPACT,HYPERBEAM,ZENHEADBUTT,LASHOUT,SWORDSDANCE,THROATCHOP,CRUNCH,OUTRAGE,PSYCHICFANGS,WILDCHARGE,SUPERPOWER,DRAGONCLAW,BREAKINGSWIPE,CLOSECOMBAT,POWERUPPUNCH,REVENGE,BRICKBREAK,DRAINPUNCH,BULKUP,FOCUSPUNCH,LOWKICK,VENDETTA,BRUTALSWING,ROCKTOMB,ROCKSLIDE,STAMPEDE,BULLDOZE,MOSSYPUNCH,THUNDERPUNCH,ICEPUNCH,FIREPUNCH</t>
  </si>
  <si>
    <t>EggMoves = BULKUP,PARRY,CURBSTOMP,DOUBLEEDGE,POWERNAP,BELLYDRUM,COACHING,FACADE</t>
  </si>
  <si>
    <t>Category = Honey Bear</t>
  </si>
  <si>
    <t>Pokedex = It is in constant competition with Slowpoke for honey and other shiny things. Its cuteness allows it to dodge consequences from its theft.</t>
  </si>
  <si>
    <t>Evolutions = BEARTIC,Level,38</t>
  </si>
  <si>
    <t>[BEARTIC]</t>
  </si>
  <si>
    <t>Name = Beartic</t>
  </si>
  <si>
    <t>BaseStats = 90,125,85,75,60,70</t>
  </si>
  <si>
    <t>Height = 2.6</t>
  </si>
  <si>
    <t>Pokedex = It is very irritable when it is awoken from sleep. It can go on rampages when it is hungry.</t>
  </si>
  <si>
    <t>[TREECKO]</t>
  </si>
  <si>
    <t>Name = Treecko</t>
  </si>
  <si>
    <t>Types = BUG,DRAGON</t>
  </si>
  <si>
    <t>BaseStats = 50,60,50,70,40,40</t>
  </si>
  <si>
    <t>Abilities = COLORCHANGE,COMPOUNDEYES</t>
  </si>
  <si>
    <t>HiddenAbilities = REGENERATOR</t>
  </si>
  <si>
    <t>Moves = 1,CAMOUFLAGE,1,STRAFE,5,DETECT,9,FIRSTIMPRESSION,13,DOUBLEHIT,17,FURYCUTTER,21,SCALESHOT,25,UTURN,29,DUALCHOP,33,GLARE,37,DRAGONDANCE,41,WYVERNSLASH,45,MEGAHORN,49,NAGASKIN,54,DRACONICCRASH</t>
  </si>
  <si>
    <t>TutorMoves = DRAGONCLAW,TOXIC,HIDDENPOWER,TAUNT,PROTECT,FRUSTRATION,RETURN,FACADE,REST,ATTRACT,THIEF,LOWSWEEP,ROUND,ECHOEDVOICE,FALSESWIPE,ACROBATICS,SCORESETTLER,DRAGONDANCE,STRUGGLEBUG,POISONJAB,UTURN,SUBSTITUTE,BUGBUZZ,LEAFBLADE,BUGBITE,DUALCHOP,FURYCUTTER,HELPINGHAND,KNOCKOFF,LOWKICK,SLEEPTALK,SWIFT,SYNTHESIS,TRICK,LEECHLIFE,SUNNYDAY,PINMISSILE,NECTARTAP,PHEROMONESTREAM,BULLETSEED,MOSSYPUNCH,SPIKES,STEALTHROCK,BEATUP,GOBLINSTRIKE,POWERUPPUNCH,CROSSPOISON,TOXICSPIKES,POISONFANG,DRAGONBLOOD,CURSE,CONFUSERAY,MEGAHORN,DRACOSURGE,BUTTERFLYKISS,INFECTION,SPOIL,SCALESHOT,DRAGONBREATH,ENDERSHOCK,DEFOG,SWORDSDANCE,TRIPLEKICK,BODYSLAM,SHADOWCLAW,BREAKINGSWIPE,BULKUP,BRICKBREAK,REVENGE,SMARTBLADE,BRUTALSWING,ROCKBLAST,ROCKTOMB,PSYCHOCUT,BULLDOZE,GRASSYTERRAIN,AIRSLASH,ELECTROWEB,HYPERBEAM,GIGAIMPACT,BOUNCE,HIVEMIND,STAMPEDE,VENDETTA,FOCUSPUNCH,ANCIENTGLARE,SUPERPOWER,WILDCHARGE,PSYCHICFANGS,GUNKSHOT,OUTRAGE,DRACOMETEOR,STONEEDGE,GRUDGE</t>
  </si>
  <si>
    <t>EggMoves = DRAGONFURY,CROSSCHOP,ATTACKORDER,HEALORDER,STICKYWEB,AGILITY,STREAMRUSH,TRIPLEKICK</t>
  </si>
  <si>
    <t>Weight = 5.0</t>
  </si>
  <si>
    <t>Category = Chameleon</t>
  </si>
  <si>
    <t>Pokedex = It is able to lay perfectly still for hours and blend into the environment. It lies in wait until its prey steps upon its trap and then handily disposes of its foe.</t>
  </si>
  <si>
    <t>Evolutions = GROVYLE,Level,16</t>
  </si>
  <si>
    <t>[GROVYLE]</t>
  </si>
  <si>
    <t>Name = Grovyle</t>
  </si>
  <si>
    <t>BaseStats = 60,85,75,85,50,50</t>
  </si>
  <si>
    <t>Weight = 21.6</t>
  </si>
  <si>
    <t>Pokedex = It has a long tongue that it uses to quickly swallow up smaller insects and has the ability to fan the spikes on its body out at predators.</t>
  </si>
  <si>
    <t>Evolutions = SCEPTILE,Level,36</t>
  </si>
  <si>
    <t>[SCEPTILE]</t>
  </si>
  <si>
    <t>Name = Sceptile</t>
  </si>
  <si>
    <t>BaseStats = 105,100,95,110,65,65</t>
  </si>
  <si>
    <t>EVs = ATTACK,1,SPEED,2</t>
  </si>
  <si>
    <t>Weight = 52.2</t>
  </si>
  <si>
    <t>Pokedex = It is able to shimmer its tail in a rhythmic pattern to distract foes. During the night time, its compound eyes allow it to increase its vision range.</t>
  </si>
  <si>
    <t>[LARVITAR]</t>
  </si>
  <si>
    <t>Name = Larvitar</t>
  </si>
  <si>
    <t>Types = STEEL,DRAGON</t>
  </si>
  <si>
    <t>BaseStats = 60,64,55,31,35,55</t>
  </si>
  <si>
    <t>Abilities = MAGNETPULL,MOLDBREAKER</t>
  </si>
  <si>
    <t>HiddenAbilities = HEAVYMETAL</t>
  </si>
  <si>
    <t>Moves = 1,TACKLE,1,LEER,7,SONICBOOM,12,DETECT,16,METALCLAW,19,AUTOTOMIZE,22,DRAGONFURY,25,IRONDEFENSE,29,IRONHEAD,33,CRUNCH,37,DRAGONCLAW,49,OUTRAGE,53,METEORMASH,58,HEAVYSLAM,4145,EARTHQUAKE</t>
  </si>
  <si>
    <t>TutorMoves = HONECLAWS,DRAGONCLAW,ROAR,TOXIC,BULKUP,HIDDENPOWER,TAUNT,HYPERBEAM,PROTECT,FRUSTRATION,BOULDERHURL,EARTHQUAKE,RETURN,DIG,SHADOWBALL,BRICKBREAK,DOUBLETEAM,FLAMETHROWER,SANDSTORM,FIREBLAST,ROCKTOMB,TORMENT,FACADE,REST,ATTRACT,ROUND,ECHOEDVOICE,OVERHEAT,FOCUSBLAST,FLING,CHARGEBEAM,INCINERATE,QUASH,EMBARGO,EXPLOSION,SCORESETTLER,RETALIATE,GIGAIMPACT,DRAGONDANCE,STONEEDGE,THUNDERWAVE,GYROBALL,BULLDOZE,ROCKSLIDE,DRAGONTAIL,SWAGGER,SUBSTITUTE,FLASHCANNON,WILDCHARGE,CONFIDE,SECRETPOWER,WORKUP,BRUTALSWING,SMARTSTRIKE,HEAVYSLAM,HIGHHORSEPOWER,DARKESTLARIAT,BODYSLAM,CRUNCH,ANCIENTPOWER,BLOCK,DRACOMETEOR,DRACOSURGE,DRAINPUNCH,DUALCHOP,EARTHPOWER,FIREPUNCH,FOCUSPUNCH,HEADBUTT,HYPERVOICE,IRONDEFENSE,IRONHEAD,KNOCKOFF,LASERFOCUS,LASTRESORT,MAGNETRISE,OUTRAGE,SIGNALBEAM,SLEEPTALK,SNORE,STAMPEDE,SUPERPOWER,THUNDERPUNCH,UPROAR,VACUUMWAVE,VOLTTACKLE,ZENHEADBUTT,NATURALGIFT</t>
  </si>
  <si>
    <t>EggMoves = FOCUSENERGY,BULLETPUNCH,LOCKON,ZAPCANNON,SCREECH,BIDE,FLASHCANNON,MIRRORSHOT,STOMP,STAMPEDE,HYPERBEAM,DRAGONTAIL</t>
  </si>
  <si>
    <t>Weight = 72.0</t>
  </si>
  <si>
    <t>Category = Mech</t>
  </si>
  <si>
    <t>Pokedex = It is frequently posted as sentries around high-security zones. It uses a mix of antennae and sonar signals to reveal hidden enemies.</t>
  </si>
  <si>
    <t>Evolutions = PUPITAR,Level,30</t>
  </si>
  <si>
    <t>[PUPITAR]</t>
  </si>
  <si>
    <t>Name = Pupitar</t>
  </si>
  <si>
    <t>BaseStats = 80,84,80,41,45,80</t>
  </si>
  <si>
    <t>Weight = 152.0</t>
  </si>
  <si>
    <t>Pokedex = When it gets angry, it starts to overheat. Its inventor anticipated the need to create several exhaust vents to provide it ample avenues to let off heat.</t>
  </si>
  <si>
    <t>Evolutions = TYRANITAR,Level,55</t>
  </si>
  <si>
    <t>[TYRANITAR]</t>
  </si>
  <si>
    <t>Name = Tyranitar</t>
  </si>
  <si>
    <t>BaseStats = 120,134,120,51,55,120</t>
  </si>
  <si>
    <t>BaseExp = 270</t>
  </si>
  <si>
    <t>Weight = 202.0</t>
  </si>
  <si>
    <t>Category = Godzilla</t>
  </si>
  <si>
    <t>Pokedex = It is very slow moving and can find it difficult to navigate due to its reinforced steel plating. Anything attacking it will find it challenging to bypass its shielding.</t>
  </si>
  <si>
    <t>[HIPPOPOTAS]</t>
  </si>
  <si>
    <t>Name = Hippopotas</t>
  </si>
  <si>
    <t>BaseStats = 70,70,75,36,38,41</t>
  </si>
  <si>
    <t>Abilities = RAINDISH,FLOWERVEIL</t>
  </si>
  <si>
    <t>HiddenAbilities = DRIZZLE</t>
  </si>
  <si>
    <t>Moves = 1,THORNPRISON,1,CLAMP,1,GROWL,5,RAINDANCE,8,RAZORLEAF,12,LEECHSEED,16,WATERWHIP,20,BODYSLAM,24,SLACKOFF,28,SPIKYSHIELD,31,TROPKICK,35,LIQUIDATION,39,WIDEGUARD,43,INGRAIN,47,HEADSMASH,50,WOODHAMMER,53,WATERPRESSURE</t>
  </si>
  <si>
    <t>TutorMoves = PAYDAY,PROTECT,RETURN,FACADE,HELPINGHAND,WEATHERBALL,FRUSTRATION,HIDDENPOWER,REST,ATTRACT,WORKUP,TOXIC,CURSE,ROUND,SLEEPTALK,SUBSTITUTE,DISABLE,SUNNYDAY,ICEFANG,AVALANCHE,PHEROMONESTREAM,MAGICALLEAF,SOLARBEAM,SOLARBLADE,GIGADRAIN,BULLETSEED,GRASSYTERRAIN,GRASSKNOT,EDENFRUIT,AROMATHERAPY,SANDTOMB,BULLDOZE,STAMPEDE,QUICKSAND,MUDSLIDE,HIGHHORSEPOWER,ROCKSLIDE,ROCKTOMB,ROCKBLAST,STEALTHROCK,FAKETEARS,BRUTALSWING,CHARM,IRONDEFENSE,RAINDANCE,WHIRLPOOL,SUBMERGE,BRINE,SOAK,HYDROPUMP,BRICKBREAK,BULKUP,GASTROACID,POISONFANG,ACIDARMOR,NOBLEROAR,ECHOEDVOICE,SAFEGUARD,RAYOFLIGHT,BODYSLAM,LIQUIDATION,SCALD,TIDALWAVE,CASCADE,FROSTBITE,EARTHQUAKE,EARTHPOWER,PSYCHICFANGS,CRUNCH,ENERGYBALL,POWERWHIP,LEAFBLADE,LEAFSTORM,IRONHEAD,GYROBALL,HYPERVOICE,BOOMBOX,DAZZLINGGLEAM,CATAPULT,STONEEDGE,ICEBALL,HYPOTHERMIA,GOLDRUSH,STEAMROLLER,ZENHEADBUTT,TWINBEAM,BODYPRESS,FLIPTURN,WATERPULSE,WATERPLEDGE,GRASSYGLIDE,SYNTHESIS,GRASSPLEDGE,WAIL,ANCIENTPOWER</t>
  </si>
  <si>
    <t>EggMoves = EARTHQUAKE,AQUARING,SOAK,STRANDINGROOTS,ZENHEADBUTT,ROTOTILLER,GRASSYGLIDE,LIFEDEW</t>
  </si>
  <si>
    <t>Weight = 49.5</t>
  </si>
  <si>
    <t>Category = Water Hippo</t>
  </si>
  <si>
    <t>Pokedex = It is able to jump into puddles and rapidly absorb the water up. For this reason, they are used frequently to clean up spills.</t>
  </si>
  <si>
    <t>Evolutions = HIPPOWDON,Level,36</t>
  </si>
  <si>
    <t>[HIPPOWDON]</t>
  </si>
  <si>
    <t>Name = Hippowdon</t>
  </si>
  <si>
    <t>BaseStats = 138,122,128,37,48,52</t>
  </si>
  <si>
    <t>EVs = HP,1,DEFENSE,1</t>
  </si>
  <si>
    <t>TutorMoves = PAYDAY,PROTECT,RETURN,FACADE,HELPINGHAND,WEATHERBALL,FRUSTRATION,HIDDENPOWER,REST,ATTRACT,WORKUP,TOXIC,CURSE,ROUND,SLEEPTALK,SUBSTITUTE,DISABLE,SUNNYDAY,ICEFANG,AVALANCHE,PHEROMONESTREAM,MAGICALLEAF,SOLARBEAM,SOLARBLADE,GIGADRAIN,BULLETSEED,GRASSYTERRAIN,GRASSKNOT,EDENFRUIT,AROMATHERAPY,SANDTOMB,BULLDOZE,STAMPEDE,QUICKSAND,MUDSLIDE,HIGHHORSEPOWER,ROCKSLIDE,ROCKTOMB,ROCKBLAST,STEALTHROCK,FAKETEARS,BRUTALSWING,CHARM,IRONDEFENSE,RAINDANCE,WHIRLPOOL,SUBMERGE,BRINE,SOAK,HYDROPUMP,BRICKBREAK,BULKUP,GASTROACID,POISONFANG,ACIDARMOR,NOBLEROAR,ECHOEDVOICE,SAFEGUARD,RAYOFLIGHT,BODYSLAM,LIQUIDATION,SCALD,TIDALWAVE,CASCADE,FROSTBITE,EARTHQUAKE,EARTHPOWER,PSYCHICFANGS,CRUNCH,ENERGYBALL,POWERWHIP,LEAFBLADE,LEAFSTORM,IRONHEAD,GYROBALL,HYPERVOICE,BOOMBOX,DAZZLINGGLEAM,CATAPULT,STONEEDGE,ICEBALL,HYPOTHERMIA,GOLDRUSH,STEAMROLLER,ZENHEADBUTT,TWINBEAM,BODYPRESS,FLIPTURN,WATERPULSE,WATERPLEDGE,GRASSYGLIDE,SYNTHESIS,GRASSPLEDGE,WAIL,ANCIENTPOWER,GIGAIMPACT,HYPERBEAM,SUPERPOWER</t>
  </si>
  <si>
    <t>Weight = 300.0</t>
  </si>
  <si>
    <t>Pokedex = The tree on its back renders its ability to hide from predators moot, so it has learned to defend itself by being very aggressive.</t>
  </si>
  <si>
    <t>[BRONZOR]</t>
  </si>
  <si>
    <t>Name = Bronzor</t>
  </si>
  <si>
    <t>Types = GRASS,ROCK</t>
  </si>
  <si>
    <t>BaseStats = 57,66,44,23,66,44</t>
  </si>
  <si>
    <t>Abilities = SOLIDROCK,ROCKHEAD</t>
  </si>
  <si>
    <t>HiddenAbilities = OVERGROW</t>
  </si>
  <si>
    <t>Moves = 1,TACKLE,1,HARDEN,4,VINEWHIP,7,CURSE,11,ROCKTHROW,15,LEECHSEED,19,BOULDERHURL,24,ROCKTOMB,30,PEPPERBURST,35,GRASSKNOT,39,ROCKPOLISH,43,ROCKSLIDE,48,WOODHAMMER,52,CALMMIND,57,HEADSMASH,62,POWERWHIP</t>
  </si>
  <si>
    <t>TutorMoves = CALMMIND,TOXIC,HIDDENPOWER,SUNNYDAY,LIGHTSCREEN,PROTECT,SAFEGUARD,FRUSTRATION,SOLARBEAM,BOULDERHURL,EARTHQUAKE,RETURN,DIG,BRICKBREAK,DOUBLETEAM,REFLECT,ROCKTOMB,FACADE,REST,ATTRACT,ROUND,ENERGYBALL,SOLARBLADE,GIGAIMPACT,ROCKPOLISH,STONEEDGE,BULLDOZE,ROCKSLIDE,GRASSKNOT,SWAGGER,SUBSTITUTE,NATUREPOWER,CONFIDE,SECRETPOWER,HEAVYSLAM,FUTURESIGHT,LEAFSTORM,BODYSLAM,BIND,EARTHPOWER,GIGADRAIN,HEADBUTT,IRONDEFENSE,IRONHEAD,LASTRESORT,MUDSLAP,RECYCLE,ROLLOUT,PEPPERBURST,SLEEPTALK,SNORE,STEALTHROCK,STAMPEDE,SYNTHESIS,WORRYSEED,ZENHEADBUTT,NATURALGIFT,POWERGEM</t>
  </si>
  <si>
    <t>EggMoves = WORRYSEED,EARTHPOWER,EXTRASENSORY,HYPNOSIS,FORESTSCURSE,WORKUP,POWERGEM,DOUBLEEDGE,TRICKROOM,STONEEDGE,STEALTHROCK,COSMICPOWER</t>
  </si>
  <si>
    <t>EggGroups = Monster,Mineral</t>
  </si>
  <si>
    <t>Weight = 60.5</t>
  </si>
  <si>
    <t>Category = Ruined</t>
  </si>
  <si>
    <t>Pokedex = It is an ancient Pokemon that was once used to guard sacred temples and ruins. Over time, the effects of weather and time have worn on it and vines have grown over it.</t>
  </si>
  <si>
    <t>Evolutions = BRONZONG,Level,33</t>
  </si>
  <si>
    <t>[BRONZONG]</t>
  </si>
  <si>
    <t>Name = Bronzong</t>
  </si>
  <si>
    <t>BaseStats = 87,106,89,33,106,79</t>
  </si>
  <si>
    <t>EVs = ATTACK,1,SPECIAL_ATTACK,1</t>
  </si>
  <si>
    <t>Weight = 187.0</t>
  </si>
  <si>
    <t>Category = Idol</t>
  </si>
  <si>
    <t>Pokedex = It was found atop sacred ruins. Some say that it was once an idol that early civilizations prayed to so it would bring rain and crops would be allowed to grow.</t>
  </si>
  <si>
    <t>[SWIRLIX]</t>
  </si>
  <si>
    <t>Name = Swirlix</t>
  </si>
  <si>
    <t>Types = FLYING,LIGHT</t>
  </si>
  <si>
    <t>BaseStats = 55,35,50,60,65,75</t>
  </si>
  <si>
    <t>Abilities = IRRADIATE,SOULHEART</t>
  </si>
  <si>
    <t>HiddenAbilities = AERILATE</t>
  </si>
  <si>
    <t>Moves = 1,RENEWAL,5,GALEHOLD,8,HOLYBOLT,12,SWEETNOTHINGS,16,CLONESURGE,20,AIRCUTTER,24,MIST,27,REVITALIZE,31,HALLOWEDGROUND,34,TURBULENCE,38,GUARDIANANGEL,39,PRIMALWAVE,42,DAZZLINGGLEAM,45,REPENTANCE,49,BOREASBREATH,52,GENESIS</t>
  </si>
  <si>
    <t>TutorMoves = PROTECT,RETURN,FACADE,HELPINGHAND,WEATHERBALL,FRUSTRATION,HIDDENPOWER,REST,SUNNYDAY,MYSTICALFIRE,ICYWIND,HAIL,FLY,ACROBATICS,AIRSLASH,FEATHERDANCE,TURBULENCE,UTURN,FLUTTER,MAGICALLEAF,LIGHTSCREEN,REFLECT,CHARM,DRAININGKISS,MISTYTERRAIN,ATTRACT,STEELWING,CURSE,CONFUSERAY,OMINOUSWIND,WISH,STARDUSTREVERIE,PERFECTPITCH,LULLABY,ECHOEDVOICE,HEALBELL,SAFEGUARD,RAYOFLIGHT,HOLYFIRE,PURGE,SIGNALBEAM,AURORAVEIL,SUBSTITUTE,DISABLE,BOREASBREATH,MYSTICPULSE,FAESBLESSING,DAZZLINGGLEAM,FLASHCANNON,TERRAINPULSE,TWINBEAM,WORKUP,DUALWINGBEAT,TAILWIND,DEFOG,COUPDEGRACE,LASERFOCUS,SLEEPTALK</t>
  </si>
  <si>
    <t>EggMoves = FEATHERDANCE,FANTASYSEAL,DEFOG,RAYOFLIGHT,TAILWIND,MORNINGSUN,SIGNALBEAM,RAINBOWBEAM,TYPHOON,SAFEGUARD,TORNADO,HURRICANE,AURORABEAM</t>
  </si>
  <si>
    <t>EggGroups = Fairy</t>
  </si>
  <si>
    <t>Weight = 3.5</t>
  </si>
  <si>
    <t>Category = Cherub</t>
  </si>
  <si>
    <t>Pokedex = It is light weight and easily blown around by a strong breeze. It enjoys travelling in small packs so that they can bounce off one another in strong winds.</t>
  </si>
  <si>
    <t>Evolutions = SLURPUFF,Level,28</t>
  </si>
  <si>
    <t>[SLURPUFF]</t>
  </si>
  <si>
    <t>Name = Slurpuff</t>
  </si>
  <si>
    <t>BaseStats = 75,50,60,105,85,105</t>
  </si>
  <si>
    <t>EVs = SPECIAL_DEFENSE,1,SPEED,1</t>
  </si>
  <si>
    <t>Moves = 0,FANTASYSEAL,1,FANTASYSEAL,1,AIRSLASH,1,PULSE,1,RENEWAL,5,GALEHOLD,8,HOLYBOLT,12,SWEETNOTHINGS,16,CLONESURGE,20,AIRCUTTER,24,MIST,27,REVITALIZE,31,HALLOWEDGROUND,34,TURBULENCE,38,GUARDIANANGEL,39,PRIMALWAVE,42,DAZZLINGGLEAM,45,REPENTANCE,49,BOREASBREATH,52,GENESIS</t>
  </si>
  <si>
    <t>TutorMoves = PROTECT,RETURN,FACADE,HELPINGHAND,WEATHERBALL,FRUSTRATION,HIDDENPOWER,REST,SUNNYDAY,MYSTICALFIRE,ICYWIND,HAIL,FLY,ACROBATICS,AIRSLASH,FEATHERDANCE,TURBULENCE,UTURN,FLUTTER,MAGICALLEAF,LIGHTSCREEN,REFLECT,CHARM,DRAININGKISS,MISTYTERRAIN,ATTRACT,STEELWING,CURSE,CONFUSERAY,OMINOUSWIND,WISH,STARDUSTREVERIE,PERFECTPITCH,LULLABY,ECHOEDVOICE,HEALBELL,SAFEGUARD,RAYOFLIGHT,HOLYFIRE,PURGE,SIGNALBEAM,AURORAVEIL,SUBSTITUTE,DISABLE,BOREASBREATH,MYSTICPULSE,FAESBLESSING,DAZZLINGGLEAM,FLASHCANNON,TERRAINPULSE,TWINBEAM,WORKUP,DUALWINGBEAT,TAILWIND,DEFOG,COUPDEGRACE,LASERFOCUS,GIGAIMPACT,HYPERBEAM,DEATHVORTEX,SIRENSSONG,VALKYRIECHARIOT,DIVINEPUNISHMENT,MIRRORSHOT,BODYSLAM,TRIATTACK,ICEBEAM,PSYCHIC,CALMMIND,BRAVEBIRD,HURRICANE,TORNADO,AURASPHERE,PSYSHOCK</t>
  </si>
  <si>
    <t>Category = Seraph</t>
  </si>
  <si>
    <t>Pokedex = It is said that the feathers from its wings grant wishes, so they are highly sought after Pokemon.</t>
  </si>
  <si>
    <t>[MAREEP]</t>
  </si>
  <si>
    <t>Name = Mareep</t>
  </si>
  <si>
    <t>Types = FAIRY,FLYING</t>
  </si>
  <si>
    <t>BaseStats = 55,35,35,40,55,60</t>
  </si>
  <si>
    <t>CatchRate = 235</t>
  </si>
  <si>
    <t>Abilities = AROMAVEIL,SERENEGRACE</t>
  </si>
  <si>
    <t>HiddenAbilities = WONDERSKIN</t>
  </si>
  <si>
    <t>Moves = 1,FAIRYWIND,1,GUST,1,CONFIDE,5,SWEETKISS,9,RENEWAL,13,AIRCUTTER,16,COTTONSPORE,19,SIRENSSONG,23,HALLOWEDGROUND,26,TAILWIND,30,AIRSLASH,34,ROOST,38,FLEURCANNON,42,DAZZLINGGLEAM,46,HURRICANE,50,TAILGLOW,53,ETHEREALBURST</t>
  </si>
  <si>
    <t>TutorMoves = PAYDAY,PROTECT,RETURN,FACADE,HELPINGHAND,WEATHERBALL,FRUSTRATION,HIDDENPOWER,REST,SUNNYDAY,ICYWIND,CHARGEBEAM,AIRSLASH,FEATHERDANCE,TURBULENCE,UTURN,FLUTTER,NECTARTAP,MAGICALLEAF,GRASSKNOT,EDENFRUIT,AROMATHERAPY,LIGHTSCREEN,REFLECT,TRICKROOM,WONDERROOM,BALANCERCHANGEREQUIRED,CHARM,DRAININGKISS,MISTYTERRAIN,ATTRACT,SIRENSSONG,STEELWING,RAINDANCE,SWIFT,WISH,ROUND,SLEEPTALK,PERFECTPITCH,LULLABY,ECHOEDVOICE,HEALBELL,SAFEGUARD,RAYOFLIGHT,HOLYFIRE,SIGNALBEAM,TRIATTACK,SUBSTITUTE,DISABLE,GYROBALL,TORNADO,HURRICANE,APHRODITESMIRROR,PLAYROUGH,MYSTICPULSE,FAESBLESSING,DAZZLINGGLEAM,SHOCKWAVE,PSYSHOCK,TERRAINPULSE,TWINBEAM,WORKUP,DUALWINGBEAT,TAILWIND,DEFOG,SYLPHSHORN,FABLEDRUSH,FAIRYTALE,GENTLECHIMES,ODETOJOY,GLISTEN</t>
  </si>
  <si>
    <t>EggMoves = STRINGSHOT,STICKYWEB,FEATHERDANCE,PEEKABOO,CAPTIVATE,BOUNCE,WILDIMAGINATION,COTTONGUARD,ATTRACT</t>
  </si>
  <si>
    <t>EggGroups = Fairy,Field</t>
  </si>
  <si>
    <t>Weight = 7.8</t>
  </si>
  <si>
    <t>Category = Cotton Candy</t>
  </si>
  <si>
    <t>Pokedex = Its wool actually makes it weigh less overall eventually allowing it to become airborne.</t>
  </si>
  <si>
    <t>Evolutions = FLAAFFY,Level,18</t>
  </si>
  <si>
    <t>[FLAAFFY]</t>
  </si>
  <si>
    <t>Name = Flaaffy</t>
  </si>
  <si>
    <t>BaseStats = 60,45,45,60,70,85</t>
  </si>
  <si>
    <t>BaseExp = 128</t>
  </si>
  <si>
    <t>TutorMoves = PAYDAY,PROTECT,RETURN,FACADE,HELPINGHAND,WEATHERBALL,FRUSTRATION,HIDDENPOWER,REST,SUNNYDAY,ICYWIND,CHARGEBEAM,AIRSLASH,FEATHERDANCE,TURBULENCE,UTURN,FLUTTER,NECTARTAP,MAGICALLEAF,GRASSKNOT,EDENFRUIT,AROMATHERAPY,LIGHTSCREEN,REFLECT,TRICKROOM,WONDERROOM,BALANCERCHANGEREQUIRED,CHARM,DRAININGKISS,MISTYTERRAIN,ATTRACT,SIRENSSONG,STEELWING,RAINDANCE,SWIFT,WISH,ROUND,SLEEPTALK,PERFECTPITCH,LULLABY,ECHOEDVOICE,HEALBELL,SAFEGUARD,RAYOFLIGHT,HOLYFIRE,SIGNALBEAM,TRIATTACK,SUBSTITUTE,DISABLE,GYROBALL,TORNADO,HURRICANE,APHRODITESMIRROR,PLAYROUGH,MYSTICPULSE,FAESBLESSING,DAZZLINGGLEAM,SHOCKWAVE,PSYSHOCK,TERRAINPULSE,TWINBEAM,WORKUP,DUALWINGBEAT,TAILWIND,DEFOG,SYLPHSHORN,FABLEDRUSH,FAIRYTALE,GENTLECHIMES,ODETOJOY,GLISTEN,LASERFOCUS,AURASPHERE,HYPERACUSIS,ENERGYBALL,PSYCHIC,CALMMIND,BODYSLAM,MIRRORSHOT,AURORAVEIL,DIVINEPUNISHMENT,PURGE,STARDUSTREVERIE,BALANCERCHANGEREQUIRED</t>
  </si>
  <si>
    <t>Weight = 13.3</t>
  </si>
  <si>
    <t>Pokedex = Its wool is made of cotton candy. It is said that if you eat some, it will give you wings.</t>
  </si>
  <si>
    <t>Evolutions = AMPHAROS,Item,SHINYSTONE</t>
  </si>
  <si>
    <t>[AMPHAROS]</t>
  </si>
  <si>
    <t>Name = Ampharos</t>
  </si>
  <si>
    <t>BaseStats = 100,65,65,75,95,110</t>
  </si>
  <si>
    <t>BaseExp = 230</t>
  </si>
  <si>
    <t>EVs = HP,1,SPECIAL_DEFENSE,2</t>
  </si>
  <si>
    <t>Moves = 0,TYPHOON,1,TYPHOON,1,FAIRYWIND,1,GUST,1,CONFIDE,5,SWEETKISS,9,RENEWAL,13,AIRCUTTER,16,COTTONSPORE,19,SIRENSSONG,23,HALLOWEDGROUND,26,TAILWIND,30,AIRSLASH,34,ROOST,38,FLEURCANNON,42,DAZZLINGGLEAM,46,HURRICANE,50,TAILGLOW,53,ETHEREALBURST</t>
  </si>
  <si>
    <t>TutorMoves = PAYDAY,PROTECT,RETURN,FACADE,HELPINGHAND,WEATHERBALL,FRUSTRATION,HIDDENPOWER,REST,SUNNYDAY,ICYWIND,CHARGEBEAM,AIRSLASH,FEATHERDANCE,TURBULENCE,UTURN,FLUTTER,NECTARTAP,MAGICALLEAF,GRASSKNOT,EDENFRUIT,AROMATHERAPY,LIGHTSCREEN,REFLECT,TRICKROOM,WONDERROOM,BALANCERCHANGEREQUIRED,CHARM,DRAININGKISS,MISTYTERRAIN,ATTRACT,SIRENSSONG,STEELWING,RAINDANCE,SWIFT,WISH,ROUND,SLEEPTALK,PERFECTPITCH,LULLABY,ECHOEDVOICE,HEALBELL,SAFEGUARD,RAYOFLIGHT,HOLYFIRE,SIGNALBEAM,TRIATTACK,SUBSTITUTE,DISABLE,GYROBALL,TORNADO,HURRICANE,APHRODITESMIRROR,PLAYROUGH,MYSTICPULSE,FAESBLESSING,DAZZLINGGLEAM,SHOCKWAVE,PSYSHOCK,TERRAINPULSE,TWINBEAM,WORKUP,DUALWINGBEAT,TAILWIND,DEFOG,SYLPHSHORN,FABLEDRUSH,FAIRYTALE,GENTLECHIMES,ODETOJOY,GLISTEN,LASERFOCUS,AURASPHERE,HYPERACUSIS,ENERGYBALL,PSYCHIC,CALMMIND,BODYSLAM,MIRRORSHOT,AURORAVEIL,DIVINEPUNISHMENT,PURGE,STARDUSTREVERIE,BALANCERCHANGEREQUIRED,HYPERBEAM,GIGAIMPACT,ANCIENTFIRE,FLY,SOLARBEAM,SOLARBLADE,ARCANEENERGY,CHAKRABLAST,FOCUSBLAST,BRAVEBIRD,HYPERVOICE,POWERGEM,HEATWAVE</t>
  </si>
  <si>
    <t>Weight = 61.5</t>
  </si>
  <si>
    <t>Pokedex = Its wings are also made of cotton candy, and will often give passengers some of them to cheer them up.</t>
  </si>
  <si>
    <t>[SWABLU]</t>
  </si>
  <si>
    <t>Name = Swablu</t>
  </si>
  <si>
    <t>Types = POISON,DRAGON</t>
  </si>
  <si>
    <t>BaseStats = 55,30,70,50,50,55</t>
  </si>
  <si>
    <t>Abilities = FOREWARN,LEVITATE</t>
  </si>
  <si>
    <t>Moves = 1,SMOG,1,GUST,1,TWISTER,5,SMOKESCREEN,8,DRAGONMAGIC,11,GASTROACID,14,ENDERSHOCK,17,CORRODE,20,EROSION,23,TOXIC,26,ROOST,30,ANCIENTGLARE,34,SLUDGEBOMB,38,OBLIVIONWING,42,ACIDARMOR,46,DRACOMETEOR,50,ACIDRAIN,54,HURRICANE</t>
  </si>
  <si>
    <t>TutorMoves = PAYDAY,PROTECT,RETURN,FACADE,HELPINGHAND,WEATHERBALL,FRUSTRATION,HIDDENPOWER,REST,ATTRACT,WORKUP,TOXIC,CURSE,ROUND,SLEEPTALK,SUBSTITUTE,DISABLE,SUNNYDAY,INCINERATE,ICYWIND,EERIEIMPULSE,CHARGEBEAM,FLY,AIRSLASH,TURBULENCE,DEATHVORTEX,UTURN,FLUTTER,FAKETEARS,SNARL,BRUTALSWING,TAUNT,CHARM,DRAININGKISS,SIRENSSONG,STEELWING,IRONDEFENSE,RAINDANCE,SOAK,CROSSPOISON,ALLERGY,TOXIC,TOXICSPIKES,ACIDRAIN,GASTROACID,POISONFANG,ACIDARMOR,BREAKINGSWIPE,DRAGONMAGIC,DRAGONBLOOD,DRAGONCLAW,ANCIENTGLARE,HEX,CURSE,CONFUSERAY,OMINOUSWIND,GAMMARAY,GRAVITY,PERFECTPITCH,ECHOEDVOICE,SCHIZOPHRENIA,CALMMIND,SLUDGEBOMB,BALANCERCHANGEREQUIRED,GUNKSHOT,DRACOMETEOR,DRACOSURGE,DRAGONDANCE,NASTYPLOT,SHADOWBALL,BRAVEBIRD,HURRICANE,TORNADO,HYPERVOICE,HYPERACUSIS,SHOCKWAVE,INFECTION,TWINBEAM,SPOIL,CORROSIVEGAS,SLUDGEWAVE,SCALESHOT,DRAGONBREATH,ENDERSHOCK,VITALITYDRAIN,MEMENTO,GRUDGE,DUALWINGBEAT,TAILWIND,DEFOG,WAIL</t>
  </si>
  <si>
    <t>EggMoves = AMNESIA,TAILWIND,TYPHOON,CLEARSMOG,SLUDGEWAVE,DRAGONDANCE,DRAGONENERGY</t>
  </si>
  <si>
    <t>EggGroups = Dragon,Flying</t>
  </si>
  <si>
    <t>Category = Poison Cloud</t>
  </si>
  <si>
    <t>Pokedex = After flying through toxic clouds, it slowly became infected which has made it sluggish when flying.</t>
  </si>
  <si>
    <t>Evolutions = ALTARIA,Item,NOXIOUSSTONE</t>
  </si>
  <si>
    <t>[ALTARIA]</t>
  </si>
  <si>
    <t>Name = Altaria</t>
  </si>
  <si>
    <t>BaseStats = 75,60,105,70,85,95</t>
  </si>
  <si>
    <t>TutorMoves = PAYDAY,PROTECT,RETURN,FACADE,HELPINGHAND,WEATHERBALL,FRUSTRATION,HIDDENPOWER,REST,ATTRACT,WORKUP,TOXIC,CURSE,ROUND,SLEEPTALK,SUBSTITUTE,DISABLE,SUNNYDAY,INCINERATE,ICYWIND,EERIEIMPULSE,CHARGEBEAM,FLY,AIRSLASH,TURBULENCE,DEATHVORTEX,UTURN,FLUTTER,FAKETEARS,SNARL,BRUTALSWING,TAUNT,CHARM,DRAININGKISS,SIRENSSONG,STEELWING,IRONDEFENSE,RAINDANCE,SOAK,CROSSPOISON,ALLERGY,TOXIC,TOXICSPIKES,ACIDRAIN,GASTROACID,POISONFANG,ACIDARMOR,BREAKINGSWIPE,DRAGONMAGIC,DRAGONBLOOD,DRAGONCLAW,ANCIENTGLARE,HEX,CURSE,CONFUSERAY,OMINOUSWIND,GAMMARAY,GRAVITY,PERFECTPITCH,ECHOEDVOICE,SCHIZOPHRENIA,CALMMIND,SLUDGEBOMB,BALANCERCHANGEREQUIRED,GUNKSHOT,DRACOMETEOR,DRACOSURGE,DRAGONDANCE,NASTYPLOT,SHADOWBALL,BRAVEBIRD,HURRICANE,TORNADO,HYPERVOICE,HYPERACUSIS,SHOCKWAVE,INFECTION,TWINBEAM,SPOIL,CORROSIVEGAS,SLUDGEWAVE,SCALESHOT,DRAGONBREATH,ENDERSHOCK,VITALITYDRAIN,MEMENTO,GRUDGE,DUALWINGBEAT,TAILWIND,DEFOG,WAIL,HYPERBEAM,GIGAIMPACT,BODYPRESS,HEATWAVE,OUTRAGE,BATTERYACID,THUNDERBOLT,WILDCHARGE,FLAMETHROWER,TRIATTACK,DRACARYS,THUNDER,FROZENHEART,FIREBLAST</t>
  </si>
  <si>
    <t>Weight = 20.6</t>
  </si>
  <si>
    <t>Category = Acid Cloud</t>
  </si>
  <si>
    <t>Pokedex = Whether it is the cause of the pollution or just happens to have absorbed the pollution that it now is always found in toxic environments is a mystery.</t>
  </si>
  <si>
    <t>[ABRA]</t>
  </si>
  <si>
    <t>Name = Abra</t>
  </si>
  <si>
    <t>Types = FIGHTING,NORMAL</t>
  </si>
  <si>
    <t>BaseStats = 45,35,40,80,60,50</t>
  </si>
  <si>
    <t>Abilities = INNERFOCUS,STEADFAST</t>
  </si>
  <si>
    <t>HiddenAbilities = PUREPOWER</t>
  </si>
  <si>
    <t>Moves = 1,SHUTDOWN,1,CLONESURGE,4,CHIORB,4,MACHPUNCH,9,HIDDENPOWER,9,RAPIDSPIN,13,FOCUSENERGY,17,KNOCKOFF,21,BATTLEOFWITS,21,FANTASYSEAL,25,DEADLYREACH,28,COACHING,31,POWERUPPUNCH,34,REST,37,CHIDORI,40,SUCKERPUNCH,44,TRIATTACK,47,RETURN,51,HIGHJUMPKICK,54,CHAKRABLAST</t>
  </si>
  <si>
    <t>TutorMoves = CALMMIND,TOXIC,BULKUP,HIDDENPOWER,TAUNT,HYPERBEAM,PROTECT,FRUSTRATION,RETURN,BRICKBREAK,FACADE,REST,ATTRACT,THIEF,LOWSWEEP,ROUND,FOCUSBLAST,ENERGYBALL,ACROBATICS,SHADOWCLAW,SCORESETTLER,RETALIATE,SUBSTITUTE,POWERUPPUNCH,SECRETPOWER,WORKUP,BRUTALSWING,PLAYROUGH,BLOCK,BOUNCE,FIREPUNCH,FOCUSPUNCH,FOULPLAY,HELPINGHAND,ICEPUNCH,KNOCKOFF,LOWKICK,SLEEPTALK,SUPERPOWER,THROATCHOP,THUNDERPUNCH,ZENHEADBUTT,PAYDAY,CHARGEBEAM,BEATUP,KNOCKOFF,GOBLINSTRIKE,VALKYRIECHARIOT,REVENGE,BRICKBREAK,DRAINPUNCH,LOWSWEEP,LOWKICK,DEADLYREACH,BODYSLAM,TRIATTACK,CHAKRABLAST,TRIPLEKICK,FOCUSBLAST,FURYCUTTER,TERRAINPULSE,TWINBEAM,CHIDORI,COACHING,COUPDEGRACE</t>
  </si>
  <si>
    <t>EggMoves = BRUTEFORCE,MEDITATE,BULLETPUNCH,FIRELASH,POWERWHIP,FIREPUNCH,ICEPUNCH,THUNDERPUNCH,FAKEOUT</t>
  </si>
  <si>
    <t>Category = Monk</t>
  </si>
  <si>
    <t>Pokedex = It meditates for most of the day. Most observers believe it to be asleep but its spirit has transcended to a plane of enlightenment.</t>
  </si>
  <si>
    <t>Evolutions = KADABRA,Level,25</t>
  </si>
  <si>
    <t>[KADABRA]</t>
  </si>
  <si>
    <t>Name = Kadabra</t>
  </si>
  <si>
    <t>BaseStats = 50,45,55,95,80,75</t>
  </si>
  <si>
    <t>BaseExp = 140</t>
  </si>
  <si>
    <t>TutorMoves = CALMMIND,TOXIC,BULKUP,HIDDENPOWER,TAUNT,HYPERBEAM,PROTECT,FRUSTRATION,RETURN,BRICKBREAK,FACADE,REST,ATTRACT,THIEF,LOWSWEEP,ROUND,FOCUSBLAST,ENERGYBALL,ACROBATICS,SHADOWCLAW,SCORESETTLER,RETALIATE,SUBSTITUTE,POWERUPPUNCH,SECRETPOWER,WORKUP,BRUTALSWING,PLAYROUGH,BLOCK,BOUNCE,FIREPUNCH,FOCUSPUNCH,FOULPLAY,HELPINGHAND,ICEPUNCH,KNOCKOFF,LOWKICK,SLEEPTALK,SUPERPOWER,THROATCHOP,THUNDERPUNCH,ZENHEADBUTT,PAYDAY,CHARGEBEAM,BEATUP,KNOCKOFF,GOBLINSTRIKE,VALKYRIECHARIOT,REVENGE,BRICKBREAK,DRAINPUNCH,LOWSWEEP,LOWKICK,DEADLYREACH,BODYSLAM,TRIATTACK,CHAKRABLAST,TRIPLEKICK,FOCUSBLAST,FURYCUTTER,TERRAINPULSE,TWINBEAM,CHIDORI,COACHING,COUPDEGRACE,UTURN,GRASSKNOT,PSYCHOCUT,ROCKTOMB,CLOSECOMBAT,SHADOWPUNCH,PURGE,POISONJAB</t>
  </si>
  <si>
    <t>Weight = 56.5</t>
  </si>
  <si>
    <t>Category = Martial Artist</t>
  </si>
  <si>
    <t>Pokedex = It trains its fists both through repetitive attacks against hard surfaces and also against ethereal forces as regular training.</t>
  </si>
  <si>
    <t>Evolutions = ALAKAZAM,Item,POWERSTONE</t>
  </si>
  <si>
    <t>[ALAKAZAM]</t>
  </si>
  <si>
    <t>Name = Alakazam</t>
  </si>
  <si>
    <t>BaseStats = 80,55,75,110,95,85</t>
  </si>
  <si>
    <t>Moves = 0,CALMMIND,1,CALMMIND,1,SHUTDOWN,1,CLONESURGE,4,CHIORB,4,MACHPUNCH,9,HIDDENPOWER,9,RAPIDSPIN,13,FOCUSENERGY,17,KNOCKOFF,21,BATTLEOFWITS,21,FANTASYSEAL,25,DEADLYREACH,28,COACHING,31,POWERUPPUNCH,34,REST,37,CHIDORI,40,SUCKERPUNCH,44,TRIATTACK,47,RETURN,51,HIGHJUMPKICK,54,CHAKRABLAST</t>
  </si>
  <si>
    <t>TutorMoves = CALMMIND,TOXIC,BULKUP,HIDDENPOWER,TAUNT,HYPERBEAM,PROTECT,FRUSTRATION,RETURN,BRICKBREAK,FACADE,REST,ATTRACT,THIEF,LOWSWEEP,ROUND,FOCUSBLAST,ENERGYBALL,ACROBATICS,SHADOWCLAW,SCORESETTLER,RETALIATE,SUBSTITUTE,POWERUPPUNCH,SECRETPOWER,WORKUP,BRUTALSWING,PLAYROUGH,BLOCK,BOUNCE,FIREPUNCH,FOCUSPUNCH,FOULPLAY,HELPINGHAND,ICEPUNCH,KNOCKOFF,LOWKICK,SLEEPTALK,SUPERPOWER,THROATCHOP,THUNDERPUNCH,ZENHEADBUTT,PAYDAY,CHARGEBEAM,BEATUP,KNOCKOFF,GOBLINSTRIKE,VALKYRIECHARIOT,REVENGE,BRICKBREAK,DRAINPUNCH,LOWSWEEP,LOWKICK,DEADLYREACH,BODYSLAM,TRIATTACK,CHAKRABLAST,TRIPLEKICK,FOCUSBLAST,FURYCUTTER,TERRAINPULSE,TWINBEAM,CHIDORI,COACHING,COUPDEGRACE,UTURN,GRASSKNOT,PSYCHOCUT,ROCKTOMB,CLOSECOMBAT,SHADOWPUNCH,PURGE,POISONJAB,PLAYROUGH,CALMMIND,PSYCHIC,BLAZEKICK,BREAKINGSWIPE,REFLECT,LIGHTSCREEN,HYPERBEAM,GIGAIMPACT</t>
  </si>
  <si>
    <t>Weight = 48.0</t>
  </si>
  <si>
    <t>Category = Blackbelt</t>
  </si>
  <si>
    <t>Pokedex = Its Nunchakus are an extension of its arms. It has learned to use them seamlessly and flawlessly.</t>
  </si>
  <si>
    <t>[VENIPEDE]</t>
  </si>
  <si>
    <t>Name = Venipede</t>
  </si>
  <si>
    <t>Types = BUG,COSMIC</t>
  </si>
  <si>
    <t>BaseStats = 45,25,59,40,35,56</t>
  </si>
  <si>
    <t>Abilities = TELEPATHY,TINTEDLENS</t>
  </si>
  <si>
    <t>HiddenAbilities = ANALYTIC</t>
  </si>
  <si>
    <t>Moves = 1,DEFENSECURL,1,ROLLOUT,5,STARDUST,8,SUPERSONIC,11,BUGBITE,14,SWIFT,18,SILVERWIND,23,STARFALL,26,MISSILESHOT,30,IRONDEFENSE,34,STARDUSTREVERIE,38,LIGHTSCREEN,38,REFLECT,42,GYROBALL,46,POWERGEM,50,MAGNETICCANNON,54,COSMICPOWER,58,METEORBEAM,63,HIVEMIND</t>
  </si>
  <si>
    <t>TutorMoves = PSYSHOCK,CALMMIND,ROAR,TOXIC,HIDDENPOWER,LIGHTSCREEN,PROTECT,SAFEGUARD,FRUSTRATION,RETURN,PSYCHIC,SHADOWBALL,DOUBLETEAM,REFLECT,FACADE,REST,ATTRACT,ROUND,FOCUSBLAST,ENERGYBALL,FALSESWIPE,QUASH,EMBARGO,ROCKPOLISH,GYROBALL,STRUGGLEBUG,PSYCHUP,POISONJAB,SWAGGER,UTURN,SUBSTITUTE,FLASHCANNON,CONFIDE,SECRETPOWER,SMARTSTRIKE,COSMICPOWER,FUTURESIGHT,DISABLE,BODYSLAM,BUGBUZZ,PSYCHICFANGS,ANCIENTPOWER,BLOCK,BUGBITE,COVET,EARTHPOWER,GRAVITY,HEADBUTT,INFESTATION,IRONDEFENSE,IRONHEAD,LASERFOCUS,MAGICCOAT,MAGNETRISE,ROLLOUT,SIGNALBEAM,SLEEPTALK,SNORE,STEALTHROCK,STRINGSHOT,ZENHEADBUTT,LEECHLIFE,NATURALGIFT,POWERGEM,TAILGLOW</t>
  </si>
  <si>
    <t>EggMoves = EXTRASENSORY,PSYSHOCK,BIDE,AUTOTOMIZE,SYNCHRONOISE,TRICKROOM,WONDERROOM,MAGICROOM,RECOVER,STOREDPOWER,STARSALIGNED,TAILGLOW</t>
  </si>
  <si>
    <t>Weight = 5.3</t>
  </si>
  <si>
    <t>Category = Host</t>
  </si>
  <si>
    <t>Pokedex = A Venipede happened upon a meteorite that had special powers. It latched itself onto the Venipede granting it extraterrestrial powers.</t>
  </si>
  <si>
    <t>Evolutions = WHIRLIPEDE,Level,22</t>
  </si>
  <si>
    <t>[WHIRLIPEDE]</t>
  </si>
  <si>
    <t>Name = Whirlipede</t>
  </si>
  <si>
    <t>Types = STEEL,COSMIC</t>
  </si>
  <si>
    <t>BaseStats = 60,30,99,50,50,71</t>
  </si>
  <si>
    <t>BaseExp = 126</t>
  </si>
  <si>
    <t>Weight = 58.5</t>
  </si>
  <si>
    <t>Category = Space Parasite</t>
  </si>
  <si>
    <t>Pokedex = The meteorite that it discovered has enabled it to move things with its mind. The rock is now more in control of the host body than the original Whirlipede.</t>
  </si>
  <si>
    <t>Evolutions = SCOLIPEDE,Item,GEMSTONE</t>
  </si>
  <si>
    <t>[SCOLIPEDE]</t>
  </si>
  <si>
    <t>Name = Scolipede</t>
  </si>
  <si>
    <t>BaseStats = 95,35,99,72,85,99</t>
  </si>
  <si>
    <t>BaseExp = 218</t>
  </si>
  <si>
    <t>EVs = HP,1,DEFENSE,1,SPECIAL_DEFENSE,1</t>
  </si>
  <si>
    <t>Height = 2.5</t>
  </si>
  <si>
    <t>Weight = 200.5</t>
  </si>
  <si>
    <t>Category = Hive Mind</t>
  </si>
  <si>
    <t>Pokedex = The original meteorite is able to work in tandem with other Scolipedes and function as a single unit. It now becomes simultaneously aware of new intelligence and act in unison.</t>
  </si>
  <si>
    <t>[HERACROSS]</t>
  </si>
  <si>
    <t>Name = Heracross</t>
  </si>
  <si>
    <t>Types = BUG,GROUND</t>
  </si>
  <si>
    <t>BaseStats = 80,105,95,95,40,85</t>
  </si>
  <si>
    <t>Abilities = TOXICBOOST,POISONHEAL</t>
  </si>
  <si>
    <t>HiddenAbilities = LONGREACH</t>
  </si>
  <si>
    <t>Moves = 1,TACKLE,1,LEER,1,HORNATTACK,6,ROCKTHROW,7,STRUGGLEBUG,12,ROLLOUT,16,FURYCUTTER,19,CHIPAWAY,25,BULLDOZE,28,VITALTHROW,31,SWAGGER,34,ROCKSLIDE,37,LEECHLIFE,43,HAMMERARM,48,SWORDSDANCE,54,EARTHQUAKE,60,GUNKSHOT</t>
  </si>
  <si>
    <t>TutorMoves = HONECLAWS,ROAR,TOXIC,BULKUP,ALLERGY,HIDDENPOWER,TAUNT,HYPERBEAM,PROTECT,FRUSTRATION,SOLARBEAM,BOULDERHURL,EARTHQUAKE,RETURN,DIG,BRICKBREAK,DOUBLETEAM,SANDSTORM,ROCKTOMB,TORMENT,FACADE,REST,ATTRACT,THIEF,LOWSWEEP,ROUND,FOCUSBLAST,FALSESWIPE,FLING,SOLARBLADE,ACROBATICS,SCORESETTLER,RETALIATE,GIGAIMPACT,STONEEDGE,SWORDSDANCE,STRUGGLEBUG,BULLDOZE,ROCKSLIDE,XSCISSOR,POISONJAB,SWAGGER,UTURN,SUBSTITUTE,NATUREPOWER,POWERUPPUNCH,CONFIDE,SECRETPOWER,WORKUP,BRUTALSWING,MUDDYWATER,HEAVYSLAM,VENOMDRENCH,HIGHHORSEPOWER,AGILITY,BODYSLAM,BUGBUZZ,FOCUSENERGY,LEAFBLADE,ANCIENTPOWER,BUGBITE,COVET,DRAINPUNCH,GOLDRUSH,DUALCHOP,EARTHPOWER,ENDEAVOR,FOCUSPUNCH,FOULPLAY,FURYCUTTER,GIGADRAIN,GRAVITY,GUNKSHOT,HEADBUTT,INFESTATION,IRONHEAD,KNOCKOFF,LOWKICK,MUDSLAP,ROLLOUT,PEPPERBURST,SIGNALBEAM,SLEEPTALK,SNORE,STEALTHROCK,STAMPEDE,SUPERFANG,SUPERPOWER,THROATCHOP,UPROAR,ZENHEADBUTT,LEECHLIFE,NATURALGIFT,POWERGEM</t>
  </si>
  <si>
    <t>EggMoves = HARDEN,BIDE,FURYATTACK,DIG,BUGBITE,SEISMICTOSS,ROCKBLAST,BOULDERHURL,BODYSLAM,XSCISSOR,MUDSHACKLES</t>
  </si>
  <si>
    <t>Weight = 54.0</t>
  </si>
  <si>
    <t>Category = Dung Beetle</t>
  </si>
  <si>
    <t>Pokedex = During mating season, the more shapelier one's ball of dung is, the more impressive it is to potential mates.</t>
  </si>
  <si>
    <t>[TEDDIURSA]</t>
  </si>
  <si>
    <t>Name = Teddiursa</t>
  </si>
  <si>
    <t>Types = GHOST,COSMIC</t>
  </si>
  <si>
    <t>BaseStats = 60,60,40,55,45,70</t>
  </si>
  <si>
    <t>Abilities = ETHEREAL,TOUGHCLAWS</t>
  </si>
  <si>
    <t>Moves = 1,ASTONISH,1,SCRATCH,5,ORBITALSTRIKE,9,HELPINGHAND,13,FEINTATTACK,17,COMET,21,TRIVEGA,25,SHADOWCLAW,29,BODYSLAM,34,COSMICPOWER,39,SHOOTINGSTAR,43,MOONLIGHT,48,SPIRITSHACKLE,52,STELLARRUSH,57,POSSESSION</t>
  </si>
  <si>
    <t>TutorMoves = PSYSHOCK,ROAR,TOXIC,BULKUP,HIDDENPOWER,TAUNT,LIGHTSCREEN,PROTECT,FRUSTRATION,RETURN,DIG,PSYCHIC,SHADOWBALL,BRICKBREAK,REFLECT,TORMENT,FACADE,REST,ATTRACT,THIEF,LOWSWEEP,ROUND,FALSESWIPE,SHADOWCLAW,SCORESETTLER,RETALIATE,SWORDSDANCE,SUBSTITUTE,SNARL,DARKPULSE,POWERUPPUNCH,WORKUP,BRUTALSWING,COSMICPOWER,DISABLE,HIGHHORSEPOWER,CRUNCH,PLAYROUGH,PSYCHICFANGS,ANCIENTPOWER,DRAINPUNCH,FIREPUNCH,FOULPLAY,GRAVITY,HELPINGHAND,ICEPUNCH,KNOCKOFF,LOWKICK,STAMPEDE,SWIFT,THROATCHOP,THUNDERPUNCH,UPROAR,ZENHEADBUTT,MOONBLAST,HAIL,ICYWIND,AVALANCHE,CHARGEBEAM,MUDSHACKLES,BEATUP,FAKETEARS,ASSURANCE,CHARM,GOBLINSTRIKE,REVENGE,DRAGONCLAW,PHANTOMFORCE,HEX,CURSE,CONFUSERAY,MEANLOOK,SHADOWPUNCH,OMINOUSWIND,WISH,METEORDRIVE,GAMMARAY,METEORMASH,STARDUSTREVERIE,NOBLEROAR,PURGE,NASTYPLOT,POSSESSION,MACABREDANCE,DEATHWALTZ,SWORDSDANCE,BLACKHOLE,STELLARRUSH,ICECOMET,ICEFANG,HYPOTHERMIA,SHOCKWAVE,TERRAINPULSE,LASHOUT,VITALITYDRAIN,POLTERGEIST,GRUDGE,FAIRYTALE,WAIL,COUPDEGRACE,QUANTUMSTAR,SOLARECLIPSE,METEORBEAM,MOONSTONERAY,FROSTBITE,BODYSLAM</t>
  </si>
  <si>
    <t>EggMoves = PHANTOMFORCE,NIGHTSLASH,SHADOWPUNCH,METEORMASH,DARKWHISPERS,DEADSILENCE,THROATCHOP,NOBLEROAR,HONECLAWS,COUPDEGRACE</t>
  </si>
  <si>
    <t>EggGroups = Field,Fairy</t>
  </si>
  <si>
    <t>Weight = 8.8</t>
  </si>
  <si>
    <t>Category = Little Dipper</t>
  </si>
  <si>
    <t>Pokedex = The degree of transparency in its body follows the lunar cycle. During full moons, it is fully corporeal while during new moons, it is fully ethereal.</t>
  </si>
  <si>
    <t>Evolutions = URSARING,LevelNight,40</t>
  </si>
  <si>
    <t>[URSARING]</t>
  </si>
  <si>
    <t>Name = Ursaring</t>
  </si>
  <si>
    <t>BaseStats = 85,105,50,85,65,110</t>
  </si>
  <si>
    <t>EVs = ATTACK,1,SPECIAL_DEFENSE,1</t>
  </si>
  <si>
    <t>Moves = 0,METEORDRIVE,1,METEORDRIVE,1,ASTONISH,1,SCRATCH,5,ORBITALSTRIKE,9,HELPINGHAND,13,FEINTATTACK,17,COMET,21,TRIVEGA,25,SHADOWCLAW,29,BODYSLAM,34,COSMICPOWER,39,SHOOTINGSTAR,43,MOONLIGHT,48,SPIRITSHACKLE,52,STELLARRUSH,57,POSSESSION</t>
  </si>
  <si>
    <t>TutorMoves = PSYSHOCK,ROAR,TOXIC,BULKUP,HIDDENPOWER,TAUNT,LIGHTSCREEN,PROTECT,FRUSTRATION,RETURN,DIG,PSYCHIC,SHADOWBALL,BRICKBREAK,REFLECT,TORMENT,FACADE,REST,ATTRACT,THIEF,LOWSWEEP,ROUND,FALSESWIPE,SHADOWCLAW,SCORESETTLER,RETALIATE,SWORDSDANCE,SUBSTITUTE,SNARL,DARKPULSE,POWERUPPUNCH,WORKUP,BRUTALSWING,COSMICPOWER,DISABLE,HIGHHORSEPOWER,CRUNCH,PLAYROUGH,PSYCHICFANGS,ANCIENTPOWER,DRAINPUNCH,FIREPUNCH,FOULPLAY,GRAVITY,HELPINGHAND,ICEPUNCH,KNOCKOFF,LOWKICK,STAMPEDE,SWIFT,THROATCHOP,THUNDERPUNCH,UPROAR,ZENHEADBUTT,MOONBLAST,HAIL,ICYWIND,AVALANCHE,CHARGEBEAM,MUDSHACKLES,BEATUP,FAKETEARS,ASSURANCE,CHARM,GOBLINSTRIKE,REVENGE,DRAGONCLAW,PHANTOMFORCE,HEX,CURSE,CONFUSERAY,MEANLOOK,SHADOWPUNCH,OMINOUSWIND,WISH,METEORDRIVE,GAMMARAY,METEORMASH,STARDUSTREVERIE,NOBLEROAR,PURGE,NASTYPLOT,POSSESSION,MACABREDANCE,DEATHWALTZ,SWORDSDANCE,BLACKHOLE,STELLARRUSH,ICECOMET,ICEFANG,HYPOTHERMIA,SHOCKWAVE,TERRAINPULSE,LASHOUT,VITALITYDRAIN,POLTERGEIST,GRUDGE,FAIRYTALE,WAIL,COUPDEGRACE,QUANTUMSTAR,SOLARECLIPSE,METEORBEAM,MOONSTONERAY,BODYPRESS,OUTRAGE,LEECHLIFE,SUPERPOWER,FROSTBITE,BODYSLAM,FROZENHEART</t>
  </si>
  <si>
    <t>Weight = 125.8</t>
  </si>
  <si>
    <t>Category = Big Dipper</t>
  </si>
  <si>
    <t>Pokedex = It is said that when this Pokemon passes away, its body rejoins the cosmos as a new star.</t>
  </si>
  <si>
    <t>[PSYDUCK]</t>
  </si>
  <si>
    <t>Name = Psyduck</t>
  </si>
  <si>
    <t>Types = GROUND,PSYCHIC</t>
  </si>
  <si>
    <t>BaseStats = 65,50,60,40,70,50</t>
  </si>
  <si>
    <t>Abilities = SYNCHRONIZE,FOREWARN</t>
  </si>
  <si>
    <t>HiddenAbilities = UNBURDEN</t>
  </si>
  <si>
    <t>Moves = 1,MUDSLAP,1,SCRATCH,1,WATERGUN,5,CONFUSION,8,QUICKSPELL,12,MUDSHACKLES,16,HYPNOSIS,19,SLUDGE,23,PSYBEAM,27,CONFUSERAY,31,KARMASPELL,35,CALMMIND,39,EXTRASENSORY,43,SLUDGEWAVE,48,EARTHPOWER,51,GAIAPULSE</t>
  </si>
  <si>
    <t>TutorMoves = ARCANEENERGY,ATTRACT,BEJEWELED,BRINE,CALMMIND,CASCADE,CHARGEBEAM,CHARM,COACHING,CONFUSERAY,COSMICPOWER,DAZZLINGGLEAM,DEFOG,EARTHPOWER,EARTHQUAKE,ECHOEDVOICE,EXPANDINGFORCE,FLIPTURN,GENTLECHIMES,HAIL,HEALBELL,HIDDENPOWER,HYPERVOICE,ICEBEAM,ICYWIND,KNOCKOFF,LIGHTSCREEN,LIQUIDATION,MEMENTO,MUDSHACKLES,MUDSLIDE,MYSTICPULSE,NASTYPLOT,PLAYROUGH,PROTECT,PSYCHIC,RAINDANCE,REFLECT,REST,RETURN,ROUND,SAFEGUARD,SANDTOMB,SANDSTORM,SHADOWBALL,SIGNALBEAM,SLEEPTALK,SLUDGEBOMB,SLUDGEWAVE,SOAK,SOLARBEAM,SOLARECLIPSE,SPIKES,STEALTHROCK,SUBSTITUTE,TERRAINPULSE,TOXIC,TOXICSPIKES,TRIATTACK,TRICKROOM,WATERPULSE,WEATHERBALL,WHIRLPOOL,WISH,WORKUP,ZENHEADBUTT</t>
  </si>
  <si>
    <t>EggMoves = YAWN,FUTURESIGHT,SEISMICSHIFT,TRICKROOM,MINDREADER,VENOMDRENCH,DIVINEVISION,SHOREUP,CASCADE</t>
  </si>
  <si>
    <t>Weight = 19.6</t>
  </si>
  <si>
    <t>Category = Platypus</t>
  </si>
  <si>
    <t>Pokedex = The gem on its head is capable of allowing it to see briefly into the future, which allows it to anticipate attacks.</t>
  </si>
  <si>
    <t>Evolutions = GOLDUCK,Level,33</t>
  </si>
  <si>
    <t>[GOLDUCK]</t>
  </si>
  <si>
    <t>Name = Golduck</t>
  </si>
  <si>
    <t>BaseStats = 95,62,63,80,110,90</t>
  </si>
  <si>
    <t>Weight = 76.6</t>
  </si>
  <si>
    <t>Pokedex = It has a soothing aura that it emanates that is capable of cleansing toxic environments.</t>
  </si>
  <si>
    <t>[DUSKULL]</t>
  </si>
  <si>
    <t>Name = Duskull</t>
  </si>
  <si>
    <t>Types = FIRE,GHOST</t>
  </si>
  <si>
    <t>BaseStats = 35,65,35,60,65,35</t>
  </si>
  <si>
    <t>Abilities = FLAMEBODY,LEVITATE</t>
  </si>
  <si>
    <t>Moves = 1,ASTONISH,1,LEER,4,EMBER,8,SHADOWSNEAK,12,WILLOWISP,16,NIGHTSHADE,20,FIRESPIN,24,FIREPUNCH,28,SHADOWPUNCH,32,OMINOUSWIND,36,HEX,40,FLAMETHROWER,44,SHADOWBALL,48,PHANTOMFORCE,52,HEATWAVE,56,FLAREBLITZ,60,BURNUP</t>
  </si>
  <si>
    <t>TutorMoves = PSYSHOCK,CALMMIND,TOXIC,HIDDENPOWER,SUNNYDAY,HYPERBEAM,LIGHTSCREEN,PROTECT,TELEKINESIS,FRUSTRATION,RETURN,PSYCHIC,SHADOWBALL,DOUBLETEAM,REFLECT,FLAMETHROWER,FIREBLAST,FACADE,FLAMECHARGE,REST,ATTRACT,THIEF,ROUND,ECHOEDVOICE,OVERHEAT,FOCUSBLAST,ENERGYBALL,FLING,INCINERATE,QUASH,WILLOWISP,EMBARGO,SHADOWCLAW,SCORESETTLER,PSYCHUP,DREAMEATER,SWAGGER,SUBSTITUTE,TRICKROOM,DARKPULSE,CONFIDE,SECRETPOWER,FUTURESIGHT,AURASPHERE,HEATCRASH,BLOCK,DARKPULSE,DRAINPUNCH,FIREPUNCH,FOCUSPUNCH,FOULPLAY,HEADBUTT,HEATWAVE,HYPERVOICE,KNOCKOFF,LASTRESORT,MAGICCOAT,MAGICROOM,OMINOUSWIND,PAINSPLIT,SKILLSWAP,SLEEPTALK,SNATCH,SNORE,SPITE,SUCKERPUNCH,THUNDERPUNCH,TRICK,WONDERROOM,ZENHEADBUTT,LAVAPLUME,NATURALGIFT</t>
  </si>
  <si>
    <t>EggMoves = FIREBALL,FLAMEVOLLEY,IMPRISON,DESTINYBOND,CURSE,PAINSPLIT,GRUDGE,MEMENTO,FEINTATTACK,DARKPULSE,GLARE,SPIRITSHACKLE</t>
  </si>
  <si>
    <t>Category = Wisp</t>
  </si>
  <si>
    <t>Pokedex = The flame that burns in its soul is enough to absorb the life force of anyone that wanders too close to it.</t>
  </si>
  <si>
    <t>Evolutions = DUSCLOPS,Level,37</t>
  </si>
  <si>
    <t>[DUSCLOPS]</t>
  </si>
  <si>
    <t>Name = Dusclops</t>
  </si>
  <si>
    <t>BaseStats = 60,95,60,85,95,60</t>
  </si>
  <si>
    <t>Weight = 30.6</t>
  </si>
  <si>
    <t>Pokedex = It is said that anyone that manages to touch its eye will be maimed with third degree burns.</t>
  </si>
  <si>
    <t>Evolutions = DUSKNOIR,Item,FIRESTONE</t>
  </si>
  <si>
    <t>[DUSKNOIR]</t>
  </si>
  <si>
    <t>Name = Dusknoir</t>
  </si>
  <si>
    <t>BaseStats = 75,105,70,100,105,70</t>
  </si>
  <si>
    <t>EVs = ATTACK,1,SPECIAL_ATTACK,2</t>
  </si>
  <si>
    <t>Height = 2.2</t>
  </si>
  <si>
    <t>Weight = 106.6</t>
  </si>
  <si>
    <t>Category = Flaming Soul</t>
  </si>
  <si>
    <t>Pokedex = It is capable of basking its entire body in flame and recklessly charging the enemy.</t>
  </si>
  <si>
    <t>[SKITTY]</t>
  </si>
  <si>
    <t>Name = Skitty</t>
  </si>
  <si>
    <t>Types = GHOST,NORMAL</t>
  </si>
  <si>
    <t>BaseStats = 55,42,55,65,68,60</t>
  </si>
  <si>
    <t>Abilities = BERSERK,SHADOWTAG</t>
  </si>
  <si>
    <t>HiddenAbilities = MAGICGUARD</t>
  </si>
  <si>
    <t>Moves = 1,SCRATCH,1,GROWL,1,ASTONISH,4,FORESIGHT,7,CURSE,10,ECHOEDVOICE,13,PURSUIT,16,NIGHTSHADE,19,WILLOWISP,22,HEX,25,SWIFT,28,OMINOUSWIND,31,SCREECH,34,SHADOWCLAW,37,PERISHSONG,40,DARKPULSE,43,EXTRASENSORY,46,DESTINYBOND,50,SHADOWBALL,54,NASTYPLOT</t>
  </si>
  <si>
    <t>TutorMoves = HONECLAWS,PSYSHOCK,TOXIC,HIDDENPOWER,HYPERBEAM,LIGHTSCREEN,PROTECT,FRUSTRATION,RETURN,SHADOWBALL,DOUBLETEAM,SLUDGEWAVE,FLAMETHROWER,SLUDGEBOMB,FACADE,REST,ATTRACT,THIEF,ROUND,ECHOEDVOICE,FOCUSBLAST,FALSESWIPE,QUASH,WILLOWISP,ACROBATICS,EMBARGO,SHADOWCLAW,SCORESETTLER,SWORDSDANCE,PSYCHUP,POISONJAB,DREAMEATER,SWAGGER,SUBSTITUTE,TRICKROOM,SNARL,DARKPULSE,CONFIDE,SECRETPOWER,WORKUP,VENOMDRENCH,FUTURESIGHT,AGILITY,AURASPHERE,CRUNCH,FOCUSENERGY,PSYCHICFANGS,AFTERYOU,BLOCK,DARKPULSE,FOULPLAY,GASTROACID,GUNKSHOT,HEADBUTT,HELPINGHAND,HYPERVOICE,INFESTATION,KNOCKOFF,MAGICCOAT,MAGICROOM,OMINOUSWIND,PAINSPLIT,SKILLSWAP,SLEEPTALK,SNORE,SPITE,SWIFT,TRICK,WONDERROOM,ZENHEADBUTT,NATURALGIFT</t>
  </si>
  <si>
    <t>EggMoves = NIGHTSLASH,FAKETEARS,TICKLE,LASTRESORT,FAKEOUT,ASSURANCE,SUCKERPUNCH,PLAYROUGH,GLARE,MEMENTO,TORMENT,LOVELYKISS,NIGHTMARE</t>
  </si>
  <si>
    <t>Category = Possessed</t>
  </si>
  <si>
    <t>Pokedex = The spirit of a Mimikyu whose disguise broke escaped and quickly possessed a nearby Skitty due to the latter being a relatively easy target.</t>
  </si>
  <si>
    <t>Evolutions = DELCATTY,Item,DUSKSTONE</t>
  </si>
  <si>
    <t>[DELCATTY]</t>
  </si>
  <si>
    <t>Name = Delcatty</t>
  </si>
  <si>
    <t>BaseStats = 75,52,75,85,98,100</t>
  </si>
  <si>
    <t>EVs = HP,1,SPECIAL_ATTACK,1,SPECIAL_DEFENSE,1</t>
  </si>
  <si>
    <t>Weight = 32.6</t>
  </si>
  <si>
    <t>Category = Voodoo</t>
  </si>
  <si>
    <t>Pokedex = Following the Mimikyu that possessed it as a Skitty, during evolution, the creature that possessed it has become stronger and more demonic.</t>
  </si>
  <si>
    <t>[EEVEE2]</t>
  </si>
  <si>
    <t>Name = Eevee</t>
  </si>
  <si>
    <t>BaseStats = 55,45,65,55,55,50</t>
  </si>
  <si>
    <t>Abilities = CURSEDBODY,SHADOWTAG</t>
  </si>
  <si>
    <t>HiddenAbilities = INSOMNIA</t>
  </si>
  <si>
    <t>Moves = 1,ASTONISH,1,GROWL,1,TAILWHIP,5,SANDATTACK,10,SHADOWSNEAK,15,DISARMINGVOICE,20,BITE,25,SWIFT,30,PERISHSONG,35,DISABLE,40,DESTINYBOND,45,GRUDGE,50,SHADOWCLAW,55,MEMENTO</t>
  </si>
  <si>
    <t>TutorMoves = HONECLAWS,TOXIC,ALLERGY,HIDDENPOWER,PROTECT,FRUSTRATION,RETURN,SHADOWBALL,DOUBLETEAM,SLUDGEWAVE,SLUDGEBOMB,FACADE,REST,ATTRACT,THIEF,ROUND,ECHOEDVOICE,FALSESWIPE,QUASH,WILLOWISP,ACROBATICS,EMBARGO,SHADOWCLAW,SCORESETTLER,DREAMEATER,SWAGGER,SUBSTITUTE,TRICKROOM,SNARL,DARKPULSE,CONFIDE,SECRETPOWER,WORKUP,DISABLE,AGILITY,AURASPHERE,CRUNCH,PSYCHICFANGS,AFTERYOU,ANCIENTPOWER,BLOCK,DARKPULSE,FOULPLAY,GASTROACID,GUNKSHOT,HEADBUTT,HELPINGHAND,HYPERVOICE,KNOCKOFF,LASTRESORT,MAGICCOAT,MAGICROOM,OMINOUSWIND,PAINSPLIT,SLEEPTALK,SNATCH,SNORE,SPITE,SWIFT,TRICK,WONDERROOM,ZENHEADBUTT,NATURALGIFT</t>
  </si>
  <si>
    <t>EggMoves = BABYDOLLEYES,ENDEAVOR,PROTECT,CURSE,SWEETKISS,WISH,FAKETEARS,COVET,HIDDENPOWER,SYNCHRONOISE,CAPTIVATE</t>
  </si>
  <si>
    <t>Category = Evolution</t>
  </si>
  <si>
    <t>Pokedex = This Pokemon was subjected to cruelty in life which has affected its unstable genetic makeup, allowing it to evolve into different variations.</t>
  </si>
  <si>
    <t>Evolutions = VAPOREON,Item,SANDSTONE,JOLTEON,Item,WINDSTONE,FLAREON,Item,IRONSTONE,LEAFEON,Item,SWARMSTONE,GLACEON,Item,GEMSTONE,ESPEON,Item,NOXIOUSSTONE,UMBREON,Item,POWERSTONE,SYLVEON,Item,ROYALSTONE</t>
  </si>
  <si>
    <t>[VAPOREON]</t>
  </si>
  <si>
    <t>Name = Vaporeon</t>
  </si>
  <si>
    <t>BaseStats = 140,120,100,60,50,55</t>
  </si>
  <si>
    <t>Abilities = SANDVEIL,ARENATRAP</t>
  </si>
  <si>
    <t>Moves = 0,BULLDOZE,1,BULLDOZE,1,ASTONISH,1,GROWL,1,TAILWHIP,1,SANDATTACK,1,SHADOWSNEAK,1,DISARMINGVOICE,1,BITE,1,SWIFT,1,PERISHSONG,1,DISABLE,1,DESTINYBOND,1,GRUDGE,1,SHADOWCLAW,20,MUDBOMB,30,DIG,35,SHOREUP,40,STAMPEDE,45,STEALTHROCK,50,EARTHQUAKE,55,MEMENTO</t>
  </si>
  <si>
    <t>TutorMoves = HONECLAWS,TOXIC,HIDDENPOWER,SUNNYDAY,PROTECT,FRUSTRATION,EARTHQUAKE,RETURN,DIG,SHADOWBALL,BRICKBREAK,DOUBLETEAM,REFLECT,SLUDGEWAVE,SLUDGEBOMB,SANDSTORM,FACADE,REST,ATTRACT,ROUND,WILLOWISP,ACROBATICS,SHADOWCLAW,GIGAIMPACT,ROCKPOLISH,STONEEDGE,SWORDSDANCE,BULLDOZE,SWAGGER,SUBSTITUTE,DARKPULSE,CONFIDE,SECRETPOWER,WORKUP,MUDDYWATER,DISABLE,ALLERGY,THIEF,ECHOEDVOICE,FALSESWIPE,QUASH,EMBARGO,SCORESETTLER,DREAMEATER,TRICKROOM,SNARL,AFTERYOU,ANCIENTPOWER,BLOCK,GASTROACID,MAGICCOAT,MAGICROOM,OMINOUSWIND,SKILLSWAP,SNATCH,SPITE,WONDERROOM,AGILITY,AURASPHERE,CRUNCH,PLAYROUGH,PSYCHICFANGS,DARKPULSE,EARTHPOWER,FOULPLAY,GUNKSHOT,HEADBUTT,HYPERVOICE,KNOCKOFF,LASTRESORT,MUDSLAP,PAINSPLIT,SLEEPTALK,SNORE,STEALTHROCK,STAMPEDE,SWIFT,TRICK,UPROAR,ZENHEADBUTT,NATURALGIFT</t>
  </si>
  <si>
    <t>Weight = 29.0</t>
  </si>
  <si>
    <t>Pokedex = It is a very shy Pokemon and when it spots humans, it is quick to retreat back into deep sands.</t>
  </si>
  <si>
    <t>[JOLTEON]</t>
  </si>
  <si>
    <t>Name = Jolteon</t>
  </si>
  <si>
    <t>Types = FLYING</t>
  </si>
  <si>
    <t>BaseStats = 60,50,55,140,120,100</t>
  </si>
  <si>
    <t>Abilities = DRIZZLE,LIGHTNINGROD</t>
  </si>
  <si>
    <t>Moves = 0,AIRCUTTER,1,AIRCUTTER,1,ASTONISH,1,GROWL,1,TAILWHIP,1,SANDATTACK,1,SHADOWSNEAK,1,DISARMINGVOICE,1,BITE,1,SWIFT,1,PERISHSONG,1,DISABLE,1,DESTINYBOND,1,GRUDGE,1,SHADOWCLAW,20,DEFOG,25,AIRSLASH,30,OMINOUSWIND,35,TAILWIND,40,HURRICANE,45,WEATHERBALL,50,THUNDER,55,MEMENTO</t>
  </si>
  <si>
    <t>TutorMoves = HONECLAWS,TOXIC,HAIL,HIDDENPOWER,ICEBEAM,BLIZZARD,HYPERBEAM,LIGHTSCREEN,PROTECT,RAINDANCE,FRUSTRATION,THUNDERBOLT,THUNDER,RETURN,SHADOWBALL,DOUBLETEAM,REFLECT,SLUDGEWAVE,SLUDGEBOMB,SANDSTORM,STREAMRUSH,FACADE,REST,ATTRACT,ROUND,ECHOEDVOICE,FOCUSBLAST,FLING,CHARGEBEAM,WILLOWISP,ACROBATICS,SHADOWCLAW,VOLTSWITCH,THUNDERWAVE,FROSTBREATH,SHOCKWAVE,SWAGGER,SUBSTITUTE,WILDCHARGE,LIQUIDATION,DARKPULSE,CONFIDE,AURORAVEIL,SECRETPOWER,WORKUP,DISABLE,ALLERGY,THIEF,FALSESWIPE,QUASH,EMBARGO,SCORESETTLER,DREAMEATER,TRICKROOM,SNARL,AFTERYOU,ANCIENTPOWER,BLOCK,GASTROACID,HEADBUTT,MAGICCOAT,MAGICROOM,SKILLSWAP,SNATCH,SPITE,WONDERROOM,AGILITY,AURASPHERE,CRUNCH,HURRICANE,PSYCHICFANGS,AIRCUTTER,DARKPULSE,DEFOG,FOULPLAY,GUNKSHOT,HEATWAVE,HYPERVOICE,KNOCKOFF,ICYWIND,LASTRESORT,OMINOUSWIND,PAINSPLIT,SKYATTACK,SLEEPTALK,SNORE,SWIFT,TAILWIND,TRICK,TWISTER,UPROAR,VOLTTACKLE,WATERPULSE,ZENHEADBUTT,NATURALGIFT</t>
  </si>
  <si>
    <t>Category = Stormcloud</t>
  </si>
  <si>
    <t>Pokedex = The storm clouds that circle it are very unstable and it is still learning how to fully control and master the energy it produces.</t>
  </si>
  <si>
    <t>[FLAREON]</t>
  </si>
  <si>
    <t>Name = Flareon</t>
  </si>
  <si>
    <t>BaseStats = 60,100,135,50,60,120</t>
  </si>
  <si>
    <t>Abilities = HEATPROOF,IRONBARBS</t>
  </si>
  <si>
    <t>Moves = 0,METALCLAW,1,METALCLAW,1,ASTONISH,1,GROWL,1,TAILWHIP,1,SANDATTACK,1,SHADOWSNEAK,1,DISARMINGVOICE,1,BITE,1,SWIFT,1,PERISHSONG,1,DISABLE,1,DESTINYBOND,1,GRUDGE,1,SHADOWCLAW,20,GYROBALL,25,SPIKES,30,POISONJAB,45,IRONHEAD,50,HEAVYSLAM,55,MEMENTO,3540,GOLDRUSH</t>
  </si>
  <si>
    <t>TutorMoves = HONECLAWS,ROAR,TOXIC,HIDDENPOWER,PROTECT,FRUSTRATION,BOULDERHURL,EARTHQUAKE,RETURN,DIG,SHADOWBALL,BRICKBREAK,DOUBLETEAM,SLUDGEWAVE,SLUDGEBOMB,ROCKTOMB,FACADE,REST,ATTRACT,ROUND,OVERHEAT,WILLOWISP,ACROBATICS,SHADOWCLAW,GIGAIMPACT,ROCKPOLISH,STONEEDGE,GYROBALL,SWORDSDANCE,BULLDOZE,ROCKSLIDE,POISONJAB,SWAGGER,SUBSTITUTE,FLASHCANNON,WILDCHARGE,DARKPULSE,CONFIDE,SECRETPOWER,WORKUP,SMARTSTRIKE,HEAVYSLAM,DISABLE,ALLERGY,THIEF,ECHOEDVOICE,FALSESWIPE,QUASH,EMBARGO,DREAMEATER,TRICKROOM,SNARL,AFTERYOU,ANCIENTPOWER,BLOCK,GASTROACID,MAGICCOAT,MAGICROOM,OMINOUSWIND,SKILLSWAP,SNATCH,SPITE,WONDERROOM,AGILITY,AURASPHERE,BODYSLAM,CRUNCH,FOCUSENERGY,PSYCHICFANGS,DARKPULSE,GOLDRUSH,FOULPLAY,GUNKSHOT,HEADBUTT,HYPERVOICE,IRONDEFENSE,IRONHEAD,KNOCKOFF,LASTRESORT,MAGNETRISE,PAINSPLIT,SLEEPTALK,SNORE,SWIFT,TRICK,TWISTER,UPROAR,VOLTTACKLE,ZENHEADBUTT,NATURALGIFT</t>
  </si>
  <si>
    <t>Category = Drill</t>
  </si>
  <si>
    <t>Pokedex = The drill on its tail is heavily rusted, which slows it down significantly. However, the drill is sharp and very corrosive which helps it defend itself.</t>
  </si>
  <si>
    <t>[ESPEON]</t>
  </si>
  <si>
    <t>Name = Espeon</t>
  </si>
  <si>
    <t>BaseStats = 110,130,60,120,50,55</t>
  </si>
  <si>
    <t>Abilities = POISONTOUCH,INFILTRATOR</t>
  </si>
  <si>
    <t>HiddenAbilities = SNIPER</t>
  </si>
  <si>
    <t>Moves = 0,POISONFANG,1,POISONFANG,1,ASTONISH,1,GROWL,1,TAILWHIP,1,SANDATTACK,1,SHADOWSNEAK,1,DISARMINGVOICE,1,BITE,1,SWIFT,1,PERISHSONG,1,DISABLE,1,DESTINYBOND,1,GRUDGE,1,SHADOWCLAW,20,SPOIL,25,CROSSPOISON,30,ACIDARMOR,35,GLARE,40,NIGHTSLASH,45,VENOMDRENCH,50,POISONJAB,55,MEMENTO</t>
  </si>
  <si>
    <t>TutorMoves = HONECLAWS,TOXIC,ALLERGY,HIDDENPOWER,LIGHTSCREEN,PROTECT,FRUSTRATION,RETURN,SHADOWBALL,DOUBLETEAM,SLUDGEWAVE,SLUDGEBOMB,FACADE,REST,ATTRACT,ROUND,FALSESWIPE,QUASH,WILLOWISP,ACROBATICS,SHADOWCLAW,SCORESETTLER,SWORDSDANCE,XSCISSOR,POISONJAB,SWAGGER,UTURN,SUBSTITUTE,TRICKROOM,DARKPULSE,CONFIDE,SECRETPOWER,WORKUP,VENOMDRENCH,DISABLE,THIEF,ECHOEDVOICE,DREAMEATER,SNARL,AFTERYOU,ANCIENTPOWER,MAGICCOAT,SKILLSWAP,SNATCH,SPITE,AGILITY,AURASPHERE,CRUNCH,FOCUSENERGY,LEAFBLADE,PLAYROUGH,PSYCHICFANGS,BLOCK,COVET,DARKPULSE,FOULPLAY,FURYCUTTER,GASTROACID,GUNKSHOT,HEADBUTT,HYPERVOICE,INFESTATION,KNOCKOFF,LASERFOCUS,LASTRESORT,MAGICROOM,OMINOUSWIND,PAINSPLIT,SLEEPTALK,SNORE,SWIFT,TRICK,TWISTER,WONDERROOM,ZENHEADBUTT,LEECHLIFE,NATURALGIFT</t>
  </si>
  <si>
    <t>Weight = 26.5</t>
  </si>
  <si>
    <t>Category = Radioactive</t>
  </si>
  <si>
    <t>Pokedex = Its tail is drenched in highly corrosive poison, and it is unable to control when to poison anyone that touches it, rendering it untouchable to many.</t>
  </si>
  <si>
    <t>[UMBREON]</t>
  </si>
  <si>
    <t>Name = Umbreon</t>
  </si>
  <si>
    <t>Types = FIGHTING</t>
  </si>
  <si>
    <t>BaseStats = 65,95,65,120,120,60</t>
  </si>
  <si>
    <t>Abilities = SCRAPPY,MOLDBREAKER</t>
  </si>
  <si>
    <t>HiddenAbilities = INNERFOCUS</t>
  </si>
  <si>
    <t>Moves = 0,VACUUMWAVE,1,VACUUMWAVE,1,ASTONISH,1,GROWL,1,TAILWHIP,1,SANDATTACK,1,SHADOWSNEAK,1,DISARMINGVOICE,1,BITE,1,SWIFT,1,PERISHSONG,1,DISABLE,1,DESTINYBOND,1,GRUDGE,1,SHADOWCLAW,20,LOWKICK,25,BULKUP,30,BRICKBREAK,35,JUMPKICK,40,CLOSECOMBAT,45,FOCUSBLAST,50,AURASPHERE,55,MEMENTO</t>
  </si>
  <si>
    <t>TutorMoves = HONECLAWS,CALMMIND,TOXIC,BULKUP,HIDDENPOWER,TAUNT,PROTECT,SAFEGUARD,FRUSTRATION,RETURN,SHADOWBALL,BRICKBREAK,DOUBLETEAM,SLUDGEWAVE,SLUDGEBOMB,STREAMRUSH,TORMENT,FACADE,REST,ATTRACT,THIEF,LOWSWEEP,ROUND,FOCUSBLAST,FALSESWIPE,QUASH,WILLOWISP,ACROBATICS,SHADOWCLAW,SCORESETTLER,RETALIATE,GIGAIMPACT,SWORDSDANCE,POISONJAB,SWAGGER,SUBSTITUTE,TRICKROOM,DARKPULSE,CONFIDE,SECRETPOWER,WORKUP,BRUTALSWING,DISABLE,ALLERGY,ECHOEDVOICE,FALSESWIPE,EMBARGO,DREAMEATER,SNARL,AFTERYOU,ANCIENTPOWER,GASTROACID,MAGICCOAT,OMINOUSWIND,SNATCH,SPITE,AGILITY,AURASPHERE,BODYSLAM,CRUNCH,FOCUSENERGY,PLAYROUGH,PSYCHICFANGS,AIRCUTTER,BLOCK,BOUNCE,COVET,DARKPULSE,EARTHPOWER,ENDEAVOR,FOULPLAY,GUNKSHOT,HEADBUTT,HYPERVOICE,KNOCKOFF,LASTRESORT,LOWKICK,MAGICROOM,PAINSPLIT,SKILLSWAP,SLEEPTALK,SNORE,SUPERPOWER,SWIFT,TWISTER,TRICK,UPROAR,VACUUMWAVE,WONDERROOM,ZENHEADBUTT,NATURALGIFT</t>
  </si>
  <si>
    <t>Weight = 27.0</t>
  </si>
  <si>
    <t>Category = Vigilante</t>
  </si>
  <si>
    <t>Pokedex = It has been trained as a vigilante and seeks out justice for those that have been subjected to cruelty or misfortune at the hands of others.</t>
  </si>
  <si>
    <t>[LEAFEON]</t>
  </si>
  <si>
    <t>Name = Leafeon</t>
  </si>
  <si>
    <t>Types = BUG</t>
  </si>
  <si>
    <t>BaseStats = 120,55,60,100,140,50</t>
  </si>
  <si>
    <t>Abilities = SHIELDDUST,TINTEDLENS</t>
  </si>
  <si>
    <t>Moves = 0,STRUGGLEBUG,1,STRUGGLEBUG,1,ASTONISH,1,GROWL,1,TAILWHIP,1,SANDATTACK,1,SHADOWSNEAK,1,DISARMINGVOICE,1,BITE,1,SWIFT,1,PERISHSONG,1,DISABLE,1,DESTINYBOND,1,GRUDGE,1,SHADOWCLAW,20,INFESTATION,25,SIGNALBEAM,30,SYNTHESIS,35,SILVERWIND,40,LEECHLIFE,45,GIGADRAIN,50,BUGBUZZ,55,MEMENTO</t>
  </si>
  <si>
    <t>TutorMoves = HONECLAWS,TOXIC,BULKUP,ALLERGY,HIDDENPOWER,SUNNYDAY,PROTECT,FRUSTRATION,SOLARBEAM,RETURN,SHADOWBALL,DOUBLETEAM,SLUDGEWAVE,SLUDGEBOMB,STREAMRUSH,FACADE,REST,ATTRACT,ROUND,ECHOEDVOICE,STEELWING,ENERGYBALL,FALSESWIPE,SOLARBLADE,WILLOWISP,ACROBATICS,SHADOWCLAW,STRUGGLEBUG,XSCISSOR,POISONJAB,GRASSKNOT,SWAGGER,UTURN,SUBSTITUTE,NATUREPOWER,DARKPULSE,CONFIDE,SECRETPOWER,WORKUP,VENOMDRENCH,POLLENPUFF,DISABLE,LEAFSTORM,THIEF,QUASH,EMBARGO,SCORESETTLER,DREAMEATER,TRICKROOM,SNARL,AFTERYOU,ANCIENTPOWER,BLOCK,HEADBUTT,MAGICCOAT,MAGICROOM,OMINOUSWIND,SKILLSWAP,SNATCH,SPITE,WONDERROOM,AGILITY,AURASPHERE,BUGBUZZ,CRUNCH,HURRICANE,LEAFBLADE,AIRCUTTER,BIND,INFESTATION,KNOCKOFF,LASTRESORT,OMINOUSWIND,PAINSPLIT,ROOST,PEPPERBURST,SIGNALBEAM,SLEEPTALK,SNORE,STRINGSHOT,SYNTHESIS,SWIFT,TAILWIND,TRICK,TWISTER,WORRYSEED,ZENHEADBUTT,LEECHLIFE,NATURALGIFT</t>
  </si>
  <si>
    <t>Weight = 25.5</t>
  </si>
  <si>
    <t>Category = Moth</t>
  </si>
  <si>
    <t>Pokedex = The wing-like membrane allows is sticky which allows it to fly through the air and catch smaller insects in them for it to feed on.</t>
  </si>
  <si>
    <t>[GLACEON]</t>
  </si>
  <si>
    <t>Name = Glaceon</t>
  </si>
  <si>
    <t>BaseStats = 120,110,60,65,110,60</t>
  </si>
  <si>
    <t>Abilities = WONDERSKIN,SOLIDROCK</t>
  </si>
  <si>
    <t>HiddenAbilities = TOUGHCLAWS</t>
  </si>
  <si>
    <t>Moves = 0,ACCELEROCK,1,ACCELEROCK,1,ASTONISH,1,GROWL,1,TAILWHIP,1,SANDATTACK,1,SHADOWSNEAK,1,DISARMINGVOICE,1,BITE,1,SWIFT,1,PERISHSONG,1,DISABLE,1,DESTINYBOND,1,GRUDGE,1,SHADOWCLAW,20,ROCKTHROW,25,ROCKPOLISH,30,ROCKSLIDE,35,DAZZLINGGLEAM,40,POWERGEM,45,STONEEDGE,50,ROCKWRECKER,55,MEMENTO</t>
  </si>
  <si>
    <t>TutorMoves = HONECLAWS,TOXIC,HAIL,HIDDENPOWER,HYPERBEAM,LIGHTSCREEN,PROTECT,FRUSTRATION,BOULDERHURL,EARTHQUAKE,RETURN,DIG,SHADOWBALL,BRICKBREAK,DOUBLETEAM,REFLECT,SLUDGEWAVE,SLUDGEBOMB,SANDSTORM,ROCKTOMB,FACADE,REST,ATTRACT,ROUND,FOCUSBLAST,FALSESWIPE,QUASH,WILLOWISP,ACROBATICS,EMBARGO,SHADOWCLAW,SCORESETTLER,RETALIATE,GIGAIMPACT,ROCKPOLISH,STONEEDGE,SWORDSDANCE,BULLDOZE,FROSTBREATH,ROCKSLIDE,SWAGGER,SUBSTITUTE,FLASHCANNON,DARKPULSE,DAZZLINGGLEAM,CONFIDE,AURORAVEIL,SECRETPOWER,WORKUP,SMARTSTRIKE,DISABLE,ALLERGY,THIEF,QUASH,EMBARGO,DREAMEATER,TRICKROOM,SNARL,AFTERYOU,GASTROACID,MAGICCOAT,MAGICROOM,OMINOUSWIND,SKILLSWAP,SNATCH,SPITE,WONDERROOM,AGILITY,AURASPHERE,CRUNCH,PLAYROUGH,PSYCHICFANGS,ANCIENTPOWER,BLOCK,COVET,DARKPULSE,EARTHPOWER,ENDEAVOR,FOULPLAY,GUNKSHOT,HEADBUTT,HYPERVOICE,IRONHEAD,KNOCKOFF,LASTRESORT,PAINSPLIT,ROLLOUT,SLEEPTALK,SNORE,STEALTHROCK,STAMPEDE,SWIFT,TRICK,TWISTER,ZENHEADBUTT,ICICLECRASH,NATURALGIFT,POWERGEM</t>
  </si>
  <si>
    <t>Weight = 25.9</t>
  </si>
  <si>
    <t>Category = Bejeweled</t>
  </si>
  <si>
    <t>Pokedex = It adorns itself in gems in a futile attempt to deceive trainers into loving it. This however has led to it being huntedfor its valuable minerals.</t>
  </si>
  <si>
    <t>[SYLVEON]</t>
  </si>
  <si>
    <t>Name = Sylveon</t>
  </si>
  <si>
    <t>Types = DRAGON</t>
  </si>
  <si>
    <t>BaseStats = 65,95,130,110,60,65</t>
  </si>
  <si>
    <t>Abilities = ANGERPOINT,MOODY</t>
  </si>
  <si>
    <t>Moves = 0,DRAGONFURY,1,DRAGONFURY,1,ASTONISH,1,GROWL,1,TAILWHIP,1,SANDATTACK,1,SHADOWSNEAK,1,DISARMINGVOICE,1,BITE,1,SWIFT,1,PERISHSONG,1,DISABLE,1,DESTINYBOND,1,GRUDGE,1,SHADOWCLAW,20,DRAGONBREATH,25,WORKUP,30,PLAYROUGH,35,GLARE,40,DRAGONCLAW,45,DRAGONDANCE,50,DRACOMETEOR,55,MEMENTO</t>
  </si>
  <si>
    <t>TutorMoves = HONECLAWS,DRAGONCLAW,ROAR,TOXIC,HIDDENPOWER,HYPERBEAM,PROTECT,SAFEGUARD,FRUSTRATION,RETURN,SHADOWBALL,DOUBLETEAM,SLUDGEWAVE,FLAMETHROWER,SLUDGEBOMB,FIREBLAST,FACADE,REST,ATTRACT,ROUND,ECHOEDVOICE,FOCUSBLAST,FALSESWIPE,WILLOWISP,ACROBATICS,SHADOWCLAW,SCORESETTLER,GIGAIMPACT,DRAGONDANCE,SWORDSDANCE,DRAGONTAIL,SWAGGER,SUBSTITUTE,WILDCHARGE,DARKPULSE,CONFIDE,AURORAVEIL,SECRETPOWER,WORKUP,DISABLE,ALLERGY,THIEF,QUASH,EMBARGO,DREAMEATER,TRICKROOM,SNARL,BLOCK,GASTROACID,MAGICCOAT,MAGICROOM,OMINOUSWIND,SNATCH,SPITE,WONDERROOM,AGILITY,AURASPHERE,CRUNCH,FOCUSENERGY,PLAYROUGH,PSYCHICFANGS,ANCIENTPOWER,COVET,DARKPULSE,DRACOMETEOR,DRACOSURGE,ENDEAVOR,FOULPLAY,GUNKSHOT,HEADBUTT,HEALBELL,HELPINGHAND,HYPERVOICE,KNOCKOFF,LASTRESORT,OUTRAGE,PAINSPLIT,SKILLSWAP,SLEEPTALK,SNORE,SWIFT,TRICK,TWISTER,UPROAR,VOLTTACKLE,ZENHEADBUTT,NATURALGIFT</t>
  </si>
  <si>
    <t>HatchSteps = 8960</t>
  </si>
  <si>
    <t>Category = Enraged</t>
  </si>
  <si>
    <t>Pokedex = Its rage is so palpable that the colour of its ribbons change colour to replicate the state of its emotion. It is almost impossible to soothe.</t>
  </si>
  <si>
    <t>[DEERLING]</t>
  </si>
  <si>
    <t>Name = Deerling</t>
  </si>
  <si>
    <t>Types = NORMAL,FIRE</t>
  </si>
  <si>
    <t>BaseStats = 60,65,45,85,35,45</t>
  </si>
  <si>
    <t>BaseExp = 67</t>
  </si>
  <si>
    <t>Abilities = FLAMEBODY,QUICKFEET</t>
  </si>
  <si>
    <t>HiddenAbilities = LIMBER</t>
  </si>
  <si>
    <t>Moves = 1,QUICKATTACK,1,SIZZLE,4,SUNNYDAY,7,DOUBLEKICK,10,PROTECT,13,FLAMECHARGE,16,CHARM,16,CAPTIVATE,20,HORNATTACK,24,MORNINGSUN,28,JUMPKICK,32,FABLEDRUSH,36,DOUBLEEDGE,41,SOLARBLADE,46,FLAREBLITZ,51,SWORDSDANCE,55,HIGHJUMPKICK</t>
  </si>
  <si>
    <t>TutorMoves = TOXIC,HIDDENPOWER,SUNNYDAY,PROTECT,SAFEGUARD,FRUSTRATION,RETURN,REFLECT,FLAMETHROWER,FACADE,FLAMECHARGE,REST,ATTRACT,ROUND,INCINERATE,WILLOWISP,SWORDSDANCE,BULLDOZE,SUBSTITUTE,WORKUP,HIGHHORSEPOWER,BODYSLAM,PLAYROUGH,BOUNCE,HEADBUTT,SLEEPTALK,SWIFT,ZENHEADBUTT,HELPINGHAND,FIRESPIN,ANCIENTFIRE,ACROBATICS,SOLARBLADE,SOLARBEAM,GRASSKNOT,STAMPEDE,FAKETEARS,CHARM,MISSILESHOT,CURSE,METEORDRIVE,HOLYFIRE,RAYOFLIGHT,PURGE,TRIATTACK,DISABLE,FLAREBLITZ,BLAZEKICK,TRIPLEKICK,HIGHHORSEPOWER,BURNINGJEALOUSY,FIREPLEDGE,HEATWAVE,SCORCHINGSANDS,TERRAINPULSE,TWINBEAM,COACHING,FABLEDRUSH,LASERFOCUS,SYLPHSHORN,LASHOUT,GOLDRUSH,POISONJAB,MEGAHORN,WILDCHARGE,SUPERPOWER,OVERHEAT,LOWKICK,REVENGE,VALKYRIECHARIOT,BRUTALSWING,HYPERBEAM,GIGAIMPACT,FIREBLAST</t>
  </si>
  <si>
    <t>EggMoves = PLAYROUGH,INFERNALBLADE,TROPKICK,LASTRESORT,TRIPLEKICK,THRASH,FLAMEWHEEL,BATONPASS,ENDEAVOR</t>
  </si>
  <si>
    <t>Weight = 50.5</t>
  </si>
  <si>
    <t>Category = Bushfire</t>
  </si>
  <si>
    <t>Pokedex = Its flames flare up when it is either in distress or very happy, making it difficult to properly understand and care for.</t>
  </si>
  <si>
    <t>Evolutions = SAWSBUCK,Level,27</t>
  </si>
  <si>
    <t>[SAWSBUCK]</t>
  </si>
  <si>
    <t>Name = Sawsbuck</t>
  </si>
  <si>
    <t>BaseStats = 70,100,65,105,50,85</t>
  </si>
  <si>
    <t>Height = 1.9</t>
  </si>
  <si>
    <t>Weight = 92.5</t>
  </si>
  <si>
    <t>Pokedex = Its footsteps can easily start a fire, which make it a serious danger to forest habitats where it is most prevalent.</t>
  </si>
  <si>
    <t>[ARON]</t>
  </si>
  <si>
    <t>Name = Aron</t>
  </si>
  <si>
    <t>Types = BUG,ROCK</t>
  </si>
  <si>
    <t>BaseStats = 50,70,70,40,40,60</t>
  </si>
  <si>
    <t>Abilities = SWARM,FORTIFICATION</t>
  </si>
  <si>
    <t>HiddenAbilities = SKILLLINK</t>
  </si>
  <si>
    <t>Moves = 1,FURYCUTTER,1,HARDEN,1,VISEGRIP,5,ROCKTHROW,8,BITE,12,ROCKBLAST,16,PINMISSILE,19,GEOMANCY,22,IRONTAIL,26,BOULDERHURL,30,LEECHLIFE,34,DEFENDORDER,34,HEALORDER,38,IRONHEAD,41,ROCKSLIDE,44,IRONDEFENSE,47,TITANHAMMER,51,STONEEDGE,54,MEGAHORN</t>
  </si>
  <si>
    <t>TutorMoves = PAYDAY,PROTECT,RETURN,FACADE,HELPINGHAND,WEATHERBALL,FRUSTRATION,HIDDENPOWER,REST,ATTRACT,WORKUP,TOXIC,CURSE,ROUND,SLEEPTALK,SUBSTITUTE,DISABLE,SUNNYDAY,PINMISSILE,UTURN,NECTARTAP,STRUGGLEBUG,PHEROMONESTREAM,HIVEMIND,BULLETSEED,GRASSYTERRAIN,DIG,SANDTOMB,MUDSHACKLES,BULLDOZE,QUICKSAND,SPIKES,MUDSLIDE,ROCKSLIDE,SANDSTORM,ROCKTOMB,ROCKBLAST,STEALTHROCK,MINERALWAVE,GEMSTORM,BEATUP,BALANCERCHANGEREQUIRED,AUTOTOMIZE,IRONDEFENSE,RAINDANCE,REVENGE,TOXICSPIKES,GASTROACID,POISONFANG,BODYSLAM,LEECHLIFE,BUGBUZZ,MEGAHORN,IRONHEAD,SWORDSDANCE,GYROBALL,BEJEWELED,CATAPULT,STONEEDGE,POWERGEM,STEAMROLLER,FURYCUTTER,INFECTION,SPOIL,SCALESHOT,BODYPRESS,TIMEBOMB,STEELROLLER,SYLPHSHORN,ANCIENTPOWER,MOONSTONERAY,GLISTEN</t>
  </si>
  <si>
    <t>EggMoves = BULLETSEED,SCALESHOT,STEALTHROCK,GYROBALL,BODYPRESS,HEAVYSLAM,DIG,SANDTOMB,HIVEMIND,IRONHEAD,UTURN</t>
  </si>
  <si>
    <t>Category = Swarmling</t>
  </si>
  <si>
    <t>Pokedex = It is capable of burrowing deep underground and building large, sprawling nests where they breed and can quickly spread.</t>
  </si>
  <si>
    <t>Evolutions = LAIRON,Level,25</t>
  </si>
  <si>
    <t>[LAIRON]</t>
  </si>
  <si>
    <t>Name = Lairon</t>
  </si>
  <si>
    <t>BaseStats = 70,90,95,45,50,80</t>
  </si>
  <si>
    <t>BaseExp = 151</t>
  </si>
  <si>
    <t>EVs = DEFENSE,1,ATTACK,1</t>
  </si>
  <si>
    <t>TutorMoves = FALSESWIPE,HIGHHORSEPOWER,STAMPEDE,SCORESETTLER,BULKUP,BREAKINGSWIPE,DRAGONCLAW,METEORDRIVE,EARTHQUAKE,EARTHPOWER,PSYCHICFANGS,CRUNCH,GOLDRUSH,LASHOUT,PAYDAY,PROTECT,RETURN,FACADE,HELPINGHAND,WEATHERBALL,FRUSTRATION,HIDDENPOWER,REST,ATTRACT,WORKUP,TOXIC,CURSE,ROUND,SLEEPTALK,SUBSTITUTE,DISABLE,SUNNYDAY,PINMISSILE,UTURN,NECTARTAP,STRUGGLEBUG,PHEROMONESTREAM,HIVEMIND,BULLETSEED,GRASSYTERRAIN,DIG,SANDTOMB,MUDSHACKLES,BULLDOZE,QUICKSAND,SPIKES,MUDSLIDE,ROCKSLIDE,SANDSTORM,ROCKTOMB,ROCKBLAST,STEALTHROCK,MINERALWAVE,GEMSTORM,BEATUP,BALANCERCHANGEREQUIRED,AUTOTOMIZE,IRONDEFENSE,RAINDANCE,REVENGE,TOXICSPIKES,GASTROACID,POISONFANG,BODYSLAM,LEECHLIFE,BUGBUZZ,MEGAHORN,IRONHEAD,SWORDSDANCE,GYROBALL,BEJEWELED,CATAPULT,STONEEDGE,POWERGEM,STEAMROLLER,FURYCUTTER,INFECTION,SPOIL,SCALESHOT,BODYPRESS,TIMEBOMB,STEELROLLER,SYLPHSHORN,ANCIENTPOWER,MOONSTONERAY,GLISTEN</t>
  </si>
  <si>
    <t>Category = Colony</t>
  </si>
  <si>
    <t>Pokedex = It works co-operatively in well-defined colonies with each unit reprising a unique role towards the construction, defense or sustainment of the colony.</t>
  </si>
  <si>
    <t>Evolutions = AGGRON,Item,SWARMSTONE</t>
  </si>
  <si>
    <t>[AGGRON]</t>
  </si>
  <si>
    <t>Name = Aggron</t>
  </si>
  <si>
    <t>BaseStats = 80,115,110,55,65,105</t>
  </si>
  <si>
    <t>EVs = DEFENSE,2,ATTACK,1</t>
  </si>
  <si>
    <t>Moves = 0,SHIELDBASH,1,SHIELDBASH,1,COMETPUNCH,1,ARMTHRUST,1,FURYCUTTER,1,HARDEN,1,VISEGRIP,5,ROCKTHROW,8,BITE,12,ROCKBLAST,16,PINMISSILE,19,GEOMANCY,22,IRONTAIL,26,BOULDERHURL,30,LEECHLIFE,34,DEFENDORDER,34,HEALORDER,38,IRONHEAD,41,ROCKSLIDE,44,IRONDEFENSE,47,TITANHAMMER,51,STONEEDGE,54,MEGAHORN</t>
  </si>
  <si>
    <t>TutorMoves = HYPERBEAM,GIGAIMPACT,SOLARBLADE,MOSSYPUNCH,SMARTBLADE,BRICKBREAK,CROSSPOISON,NOBLEROAR,SUPERPOWER,POISONJAB,GUNKSHOT,OUTRAGE,POWERWHIP,FALSESWIPE,HIGHHORSEPOWER,STAMPEDE,SCORESETTLER,BULKUP,BREAKINGSWIPE,DRAGONCLAW,METEORDRIVE,EARTHQUAKE,EARTHPOWER,PSYCHICFANGS,CRUNCH,GOLDRUSH,LASHOUT,PAYDAY,PROTECT,RETURN,FACADE,HELPINGHAND,WEATHERBALL,FRUSTRATION,HIDDENPOWER,REST,ATTRACT,WORKUP,TOXIC,CURSE,ROUND,SLEEPTALK,SUBSTITUTE,DISABLE,SUNNYDAY,PINMISSILE,UTURN,NECTARTAP,STRUGGLEBUG,PHEROMONESTREAM,HIVEMIND,BULLETSEED,GRASSYTERRAIN,DIG,SANDTOMB,MUDSHACKLES,BULLDOZE,QUICKSAND,SPIKES,MUDSLIDE,ROCKSLIDE,SANDSTORM,ROCKTOMB,ROCKBLAST,STEALTHROCK,MINERALWAVE,GEMSTORM,BEATUP,BALANCERCHANGEREQUIRED,AUTOTOMIZE,IRONDEFENSE,RAINDANCE,REVENGE,TOXICSPIKES,GASTROACID,POISONFANG,BODYSLAM,LEECHLIFE,BUGBUZZ,MEGAHORN,IRONHEAD,SWORDSDANCE,GYROBALL,BEJEWELED,CATAPULT,STONEEDGE,POWERGEM,STEAMROLLER,FURYCUTTER,INFECTION,SPOIL,SCALESHOT,BODYPRESS,TIMEBOMB,STEELROLLER,SYLPHSHORN,ANCIENTPOWER,MOONSTONERAY,GLISTEN</t>
  </si>
  <si>
    <t>Height = 2.1</t>
  </si>
  <si>
    <t>Weight = 360.0</t>
  </si>
  <si>
    <t>Category = Lair King</t>
  </si>
  <si>
    <t>Pokedex = When the previous lair king is killed or dies, two Lairons will fight each other to assert dominance in the colony. The winner evolves and becomes king of the lair.</t>
  </si>
  <si>
    <t>[SHELLOS]</t>
  </si>
  <si>
    <t>Name = Shellos</t>
  </si>
  <si>
    <t>Types = DRAGON,NORMAL</t>
  </si>
  <si>
    <t>BaseStats = 86,48,58,24,50,69</t>
  </si>
  <si>
    <t>Abilities = GOOEY,FRIENDGUARD</t>
  </si>
  <si>
    <t>Moves = 1,CLONESURGE,1,TWISTER,5,MIMIC,9,PROTECT,13,HELPINGHAND,16,DRAGONBREATH,20,DRAGONBLOOD,24,FANTASYSEAL,28,GLARE,33,DRAGONGALE,36,PRIMALWAVE,40,ETHEREALBURST,44,GUARDIANANGEL,49,DRAGONENERGY</t>
  </si>
  <si>
    <t>TutorMoves = PROTECT,RETURN,FACADE,HELPINGHAND,WEATHERBALL,FRUSTRATION,HIDDENPOWER,REST,SUNNYDAY,INCINERATE,ICYWIND,THUNDERWAVE,CHARGEBEAM,NECTARTAP,DIG,ROCKTOMB,BEATUP,FAKETEARS,TAUNT,CHARM,DRAININGKISS,ATTRACT,RAINDANCE,TOXIC,ACIDARMOR,BREAKINGSWIPE,DRAGONMAGIC,DRAGONBLOOD,ANCIENTGLARE,DRAGONCLAW,DRACARYS,CURSE,GRAVITY,ROUND,SLEEPTALK,ECHOEDVOICE,SAFEGUARD,SUBSTITUTE,DISABLE,SLUDGEBOMB,BALANCERCHANGEREQUIRED,OUTRAGE,DRACOMETEOR,DRACOSURGE,DRAGONDANCE,GYROBALL,TERRAINPULSE,TWINBEAM,WORKUP,SPOIL,SCALESHOT,DRAGONBREATH,ENDERSHOCK,FLIPTURN,WAIL,LASERFOCUS</t>
  </si>
  <si>
    <t>EggMoves = COPYCAT,ENDERSHOCK,DETECT,CAMOUFLAGE,CONVERSION,RECOVER</t>
  </si>
  <si>
    <t>EggGroups = Amorphous,Dragon</t>
  </si>
  <si>
    <t>Weight = 6.3</t>
  </si>
  <si>
    <t>Category = Mimic Dragon</t>
  </si>
  <si>
    <t>Pokedex = It really wanted to learn to look like a Dragon-type so it has been able to mimic the appearances of several popular Dragon-types.</t>
  </si>
  <si>
    <t>FormName = Shewdra</t>
  </si>
  <si>
    <t>Evolutions = GASTRODON,Level,30</t>
  </si>
  <si>
    <t>[GASTRODON]</t>
  </si>
  <si>
    <t>Name = Gastrodon</t>
  </si>
  <si>
    <t>BaseStats = 114,57,77,44,91,102</t>
  </si>
  <si>
    <t>Moves = 0,FOLLOWME,1,FOLLOWME,1,CLONESURGE,1,TWISTER,5,MIMIC,9,PROTECT,13,HELPINGHAND,16,DRAGONBREATH,20,DRAGONBLOOD,24,FANTASYSEAL,28,GLARE,35,DRAGONGALE,38,PRIMALWAVE,42,ETHEREALBURST,46,GUARDIANANGEL,50,DRAGONENERGY</t>
  </si>
  <si>
    <t>TutorMoves = PROTECT,RETURN,FACADE,HELPINGHAND,WEATHERBALL,FRUSTRATION,HIDDENPOWER,REST,SUNNYDAY,INCINERATE,ICYWIND,THUNDERWAVE,CHARGEBEAM,NECTARTAP,DIG,ROCKTOMB,BEATUP,FAKETEARS,TAUNT,CHARM,DRAININGKISS,ATTRACT,RAINDANCE,TOXIC,ACIDARMOR,BREAKINGSWIPE,DRAGONMAGIC,DRAGONBLOOD,ANCIENTGLARE,DRAGONCLAW,DRACARYS,CURSE,GRAVITY,ROUND,SLEEPTALK,ECHOEDVOICE,SAFEGUARD,SUBSTITUTE,DISABLE,SLUDGEBOMB,BALANCERCHANGEREQUIRED,OUTRAGE,DRACOMETEOR,DRACOSURGE,DRAGONDANCE,GYROBALL,TERRAINPULSE,TWINBEAM,WORKUP,SPOIL,SCALESHOT,DRAGONBREATH,ENDERSHOCK,FLIPTURN,WAIL,LASERFOCUS,SWORDSDANCE,PSYCHIC,BODYSLAM,BALANCERCHANGEREQUIRED,LIGHTSCREEN,REFLECT,MUDSHACKLES,BULLDOZE,HYPERBEAM,GIGAIMPACT</t>
  </si>
  <si>
    <t>Weight = 29.9</t>
  </si>
  <si>
    <t>Pokedex = It adapts its appearance to replicate popular Dragon-types but it can be easily told apart from the original.</t>
  </si>
  <si>
    <t>FormName = Gastrampa</t>
  </si>
  <si>
    <t>[MEOWTH]</t>
  </si>
  <si>
    <t>Name = Meowth</t>
  </si>
  <si>
    <t>Types = ELECTRIC</t>
  </si>
  <si>
    <t>BaseStats = 40,40,35,90,60,35</t>
  </si>
  <si>
    <t>Abilities = STATIC,INFILTRATOR</t>
  </si>
  <si>
    <t>Moves = 0,COPYCAT,1,COPYCAT,1,ELECTRIFY,1,THUNDERSHOCK,1,GROWL,6,FAKEOUT,10,NUZZLE,14,CHARGEBEAM,18,FLASH,23,ELECTRICTERRAIN,27,MILKDRINK,31,MAGNETRISE,35,CHAINLIGHTNING,40,AGILITY,43,RISINGVOLTAGE,47,DAZZLINGGLEAM,52,THUNDER</t>
  </si>
  <si>
    <t>TutorMoves = ACROBATICS,ATTRACT,BODYPRESS,BREAKINGSWIPE,BULKUP,BULLDOZE,CHARGEBEAM,CHARM,CLOSECOMBAT,COACHING,COUPDEGRACE,CRUNCH,DAZZLINGGLEAM,DIVINEPUNISHMENT,EARTHPOWER,EARTHQUAKE,ECHOEDVOICE,ENERGYBALL,FABLEDRUSH,FALSESWIPE,FIREFANG,FOCUSBLAST,FORTISSIMO,GOLDENBULLET,HEALBELL,HIDDENPOWER,HIGHHORSEPOWER,HYPERVOICE,ICEFANG,IRONHEAD,KNOCKOFF,LASHOUT,LIGHTSCREEN,MEMENTO,METEORDRIVE,MIRRORSHOT,MUDSHACKLES,NASTYPLOT,NOBLEROAR,OUTRAGE,PLAYROUGH,POISONFANG,PROTECT,PURGE,RAYOFLIGHT,REFLECT,REST,RETURN,RISINGVOLTAGE,ROUND,SAFEGUARD,SCORCHINGSANDS,SLEEPTALK,SNARL,SPIKES,STEALTHROCK,STEELROLLER,STONEEDGE,SUBSTITUTE,SUNNYDAY,SUPERPOWER,SWIFT,SWORDSDANCE,TAUNT,TERRAINPULSE,THUNDER,THUNDERBOLT,THUNDERFANG,THUNDERWAVE,TOXIC,VALKYRIECHARIOT,VOLTSWITCH,WILDCHARGE,WISH,WORKUP,ZENHEADBUTT</t>
  </si>
  <si>
    <t>EggMoves = STREAMRUSH,SNARL,TRICK,TERRAINPULSE,THUNDERCAGE,SPOTLIGHT,ASSIST,HELPINGHAND</t>
  </si>
  <si>
    <t>Weight = 4.2</t>
  </si>
  <si>
    <t>Category = Cheetah</t>
  </si>
  <si>
    <t>Pokedex = It likes to challenge other Meowths in its coalition to races on sandy dunes or open fields.</t>
  </si>
  <si>
    <t>Evolutions = PERSIAN,Level,28</t>
  </si>
  <si>
    <t>[PERSIAN]</t>
  </si>
  <si>
    <t>Name = Persian</t>
  </si>
  <si>
    <t>BaseStats = 65,50,60,125,80,60</t>
  </si>
  <si>
    <t>CatchRate = 90</t>
  </si>
  <si>
    <t>HiddenAbilities = ELECTRICSURGE</t>
  </si>
  <si>
    <t>Moves = 0,COPYCAT,1,COPYCAT,1,ELECTRIFY,1,THUNDERSHOCK,1,GROWL,6,FAKEOUT,10,NUZZLE,14,CHARGEBEAM,18,FLASH,23,ELECTRICTERRAIN,27,MILKDRINK,33,MAGNETRISE,36,CHAINLIGHTNING,40,AGILITY,43,RISINGVOLTAGE,47,DAZZLINGGLEAM,52,THUNDER</t>
  </si>
  <si>
    <t>Weight = 32.0</t>
  </si>
  <si>
    <t>Pokedex = It is said that the spots on any Persian are always unique in size, shape and pattern.</t>
  </si>
  <si>
    <t>[WURMPLE]</t>
  </si>
  <si>
    <t>Name = Wurmple</t>
  </si>
  <si>
    <t>Types = BUG,PSYCHIC</t>
  </si>
  <si>
    <t>BaseStats = 45,20,35,20,45,30</t>
  </si>
  <si>
    <t>Abilities = TELEPATHY,GLUTTONY</t>
  </si>
  <si>
    <t>HiddenAbilities = COMPOUNDEYES</t>
  </si>
  <si>
    <t>Moves = 1,INFESTATION,1,STRINGSHOT,5,CONFUSION,10,STRUGGLEBUG</t>
  </si>
  <si>
    <t>TutorMoves = STRUGGLEBUG</t>
  </si>
  <si>
    <t>Weight = 3.6</t>
  </si>
  <si>
    <t>Category = Worm</t>
  </si>
  <si>
    <t>Pokedex = It is able to telepathically sense small insects that it can feed on making its ability to hunt for prey very easy.</t>
  </si>
  <si>
    <t>Evolutions = SILCOON,Level,10</t>
  </si>
  <si>
    <t>[SILCOON]</t>
  </si>
  <si>
    <t>Name = Silcoon</t>
  </si>
  <si>
    <t>BaseStats = 40,20,55,15,50,65</t>
  </si>
  <si>
    <t>Abilities = TELEPATHY,CLEARBODY</t>
  </si>
  <si>
    <t>HiddenAbilities = OVERCOAT</t>
  </si>
  <si>
    <t>Moves = 0,HARDEN,1,HARDEN,1,INFESTATION,1,STRINGSHOT,5,CONFUSION,10,STRUGGLEBUG</t>
  </si>
  <si>
    <t>TutorMoves = IRONDEFENSE,STRUGGLEBUG</t>
  </si>
  <si>
    <t>Category = Cocoon</t>
  </si>
  <si>
    <t>Pokedex = While it is in the cocoon stage, it uses its budding psychic powers to camouflage itself from predators.</t>
  </si>
  <si>
    <t>Evolutions = BEAUTIFLY,Level,15</t>
  </si>
  <si>
    <t>[BEAUTIFLY]</t>
  </si>
  <si>
    <t>Name = Beautifly</t>
  </si>
  <si>
    <t>BaseStats = 80,50,70,90,90,70</t>
  </si>
  <si>
    <t>CatchRate = 45</t>
  </si>
  <si>
    <t>Abilities = TELEPATHY,PSYCHICSURGE</t>
  </si>
  <si>
    <t>HiddenAbilities = CHARISMA</t>
  </si>
  <si>
    <t>Moves = 0,PSYCHICTERRAIN,1,PSYCHICTERRAIN,1,CHECKMATE,1,HARDEN,1,INFESTATION,1,STRINGSHOT,5,CONFUSION,10,STRUGGLEBUG,14,HYPNOSIS,19,DRAININGKISS,22,SILVERWIND,26,TRICK,30,BUTTERFLYKISS,34,FLUTTER,37,SIGNALBEAM,41,REFLECT,41,LIGHTSCREEN,45,BUGBUZZ,49,EXPANDINGFORCE,53,QUIVERDANCE</t>
  </si>
  <si>
    <t>TutorMoves = ACROBATICS,AIRSLASH,ALLERGY,ARCANEENERGY,AROMATHERAPY,ATTRACT,BOUNCE,BULLETSEED,BUTTERFLYKISS,CALMMIND,CHARGEBEAM,CHARM,CONFUSERAY,COSMICPOWER,DAZZLINGGLEAM,DEFOG,DRAININGKISS,DUALWINGBEAT,ECHOEDVOICE,ENERGYBALL,EXPANDINGFORCE,FABLEDRUSH,FAIRYTALE,FLUTTER,GENTLECHIMES,GIGADRAIN,GRASSYGLIDE,HEALBELL,HIDDENPOWER,HIVEMIND,ICYWIND,LEECHLIFE,LIGHTSCREEN,MAGICALLEAF,MYSTICALFIRE,MYSTICPULSE,NASTYPLOT,NECTARTAP,PINMISSILE,PLAYROUGH,POLLENPUFF,PROTECT,PSYCHIC,PURGE,REFLECT,REST,RETURN,ROUND,SAFEGUARD,SIGNALBEAM,SOLARBEAM,STRUGGLEBUG,SWIFT,SYNTHESIS,TAILWIND,WEATHERBALL,WISH</t>
  </si>
  <si>
    <t>Weight = 28.4</t>
  </si>
  <si>
    <t>Category = Butterfly</t>
  </si>
  <si>
    <t>Pokedex = It spreads colourful dust all about from its wings and can use its psychic powers to form dazzling imagery to impress potential mates.</t>
  </si>
  <si>
    <t>[WURMPLE2]</t>
  </si>
  <si>
    <t>Types = BUG,ICE</t>
  </si>
  <si>
    <t>BaseStats = 45,45,35,20,20,30</t>
  </si>
  <si>
    <t>Abilities = ICEBODY,GLUTTONY</t>
  </si>
  <si>
    <t>Moves = 1,INFESTATION,1,STRINGSHOT,5,BUGBITE,10,ICEBALL</t>
  </si>
  <si>
    <t>TutorMoves = HAIL,STRUGGLEBUG</t>
  </si>
  <si>
    <t>Pokedex = Its carapace allows it to shelter from cold temperatures so it is often found in snowy forests and tundras.</t>
  </si>
  <si>
    <t>Evolutions = CASCOON,Level,10</t>
  </si>
  <si>
    <t>[CASCOON]</t>
  </si>
  <si>
    <t>Name = Cascoon</t>
  </si>
  <si>
    <t>BaseStats = 40,50,65,15,20,55</t>
  </si>
  <si>
    <t>Abilities = ICEBODY,CLEARBODY</t>
  </si>
  <si>
    <t>Moves = 0,HARDEN,1,HARDEN,1,INFESTATION,1,STRINGSHOT,5,BUGBITE,10,ICEBALL</t>
  </si>
  <si>
    <t>TutorMoves = HAIL,IRONDEFENSE,STRUGGLEBUG</t>
  </si>
  <si>
    <t>Pokedex = During its cocoon stage, one of its strategies is to stay perfectly still to blend into snow and avoid predators until it evolves.</t>
  </si>
  <si>
    <t>Evolutions = DUSTOX,Level,15</t>
  </si>
  <si>
    <t>[DUSTOX]</t>
  </si>
  <si>
    <t>Name = Dustox</t>
  </si>
  <si>
    <t>BaseStats = 80,80,90,60,50,90</t>
  </si>
  <si>
    <t>Abilities = ICEBODY,SNOWWARNING</t>
  </si>
  <si>
    <t>HiddenAbilities = ICESCALES</t>
  </si>
  <si>
    <t>Moves = 0,HAIL,1,HAIL,1,FELLSTINGER,1,HARDEN,1,INFESTATION,1,STRINGSHOT,5,BUGBITE,10,ICEBALL,14,SLEEPPOWDER,19,JETDIVE,22,UTURN,26,FROZENHEART,30,DUALWINGBEAT,34,AVALANCHE,37,LEECHLIFE,41,AURORAVEIL,45,ARCTICPARASITE,49,WINTERSHOWL,53,DEFENDORDER,53,HEALORDER</t>
  </si>
  <si>
    <t>TutorMoves = AIRSLASH,AROMATHERAPY,ATTRACT,BLIZZARD,CALMMIND,CHARM,CONFUSERAY,COSMICPOWER,DAZZLINGGLEAM,DEFOG,DRAININGKISS,DUALWINGBEAT,ECHOEDVOICE,ENERGYBALL,EXPANDINGFORCE,FABLEDRUSH,FAIRYTALE,FLUTTER,GENTLECHIMES,GRASSYGLIDE,HAIL,HEALBELL,HIDDENPOWER,HIVEMIND,HYPERVOICE,HYPOTHERMIA,ICEBEAM,ICICLESPEAR,ICYWIND,LEECHLIFE,LIGHTSCREEN,MAGICALLEAF,MOONBLAST,MYSTICPULSE,NASTYPLOT,PINMISSILE,PLAYROUGH,POLLENPUFF,PROTECT,PSYCHIC,RAYOFLIGHT,REFLECT,REST,RETURN,ROUND,SAFEGUARD,SIGNALBEAM,SOLARBEAM,STARDUSTREVERIE,STELLARRUSH,STRUGGLEBUG,SWIFT,SYNTHESIS,TAILWIND,TERRAINPULSE,TRIATTACK,UTURN,WAIL,WEATHERBALL,WISH</t>
  </si>
  <si>
    <t>Weight = 31.6</t>
  </si>
  <si>
    <t>Category = Frost Moth</t>
  </si>
  <si>
    <t>Pokedex = It flutters its wings to scatter snowflakes when attacked to blind its foe and make its escape.</t>
  </si>
  <si>
    <t>[AIPOM]</t>
  </si>
  <si>
    <t>Name = Aipom</t>
  </si>
  <si>
    <t>Types = NORMAL,PSYCHIC</t>
  </si>
  <si>
    <t>BaseStats = 60,40,60,80,60,60</t>
  </si>
  <si>
    <t>Abilities = COMATOSE</t>
  </si>
  <si>
    <t>Moves = 1,CONFUSION,1,PULSE,4,TICKLE,8,SWIFT,11,PSYBEAM,15,HIDDENPOWER,18,YAWN,22,KARMASPELL,25,DREAMEATER,29,CALMMIND,32,SLACKOFF,36,SNORE,36,SLEEPTALK,39,PSYCHICTERRAIN,43,PRIMALWAVE,48,EXPANDINGFORCE</t>
  </si>
  <si>
    <t>TutorMoves = ACROBATICS,ARCANEENERGY,ATTRACT,AURASPHERE,BOUNCE,CALMMIND,CHARM,CHIDORI,COACHING,CONFUSERAY,COSMICPOWER,DARKPULSE,DAZZLINGGLEAM,ECHOEDVOICE,ENERGYBALL,EXPANDINGFORCE,FOCUSBLAST,GENTLECHIMES,HEALBELL,HEX,HIDDENPOWER,KNOCKOFF,LIGHTSCREEN,MEMENTO,MOONBLAST,MYSTICPULSE,NASTYPLOT,PLAYROUGH,PROTECT,PSYCHIC,REFLECT,REST,RETURN,ROUND,SAFEGUARD,SHADOWBALL,SIGNALBEAM,SLEEPTALK,SUBSTITUTE,SWIFT,TERRAINPULSE,TOXIC,TRIATTACK,TRICKROOM,UTURN,WISH,WORKUP,ZENHEADBUTT</t>
  </si>
  <si>
    <t>EggMoves = SCREECH,MEDITATE,FAKEOUT,COVET,SWITCHEROO,QUICKGUARD,AURASPHERE,TAILSLAP,STOREDPOWER,SUBSTITUTE</t>
  </si>
  <si>
    <t>Category = Long Tail</t>
  </si>
  <si>
    <t>Pokedex = Despite the appearance of being asleep, its psychic powers allow it to behave and function perfectly normally.</t>
  </si>
  <si>
    <t>Evolutions = AMBIPOM,HasMove,SLACKOFF</t>
  </si>
  <si>
    <t>[AMBIPOM]</t>
  </si>
  <si>
    <t>Name = Ambipom</t>
  </si>
  <si>
    <t>BaseStats = 80,60,71,110,90,71</t>
  </si>
  <si>
    <t>Happiness = 100</t>
  </si>
  <si>
    <t>Weight = 20.3</t>
  </si>
  <si>
    <t>Pokedex = It is rumoured that due to its psychic powers being constantly engaged, experienced Ambipoms are able to reach a transcendent state.</t>
  </si>
  <si>
    <t>[RATTATA]</t>
  </si>
  <si>
    <t>Name = Rattata</t>
  </si>
  <si>
    <t>Types = PSYCHIC,NORMAL</t>
  </si>
  <si>
    <t>BaseStats = 45,41,56,55,30,56</t>
  </si>
  <si>
    <t>BaseExp = 51</t>
  </si>
  <si>
    <t>Abilities = INFILTRATOR,RATTLED</t>
  </si>
  <si>
    <t>Moves = 1,ALLYSWITCH,1,SHUTDOWN,1,MINDBLAST,5,GRAVITY,9,FALSESWIPE,13,MEMORYBLOCK,16,FOLLOWME,19,HYPERFANG,22,HEALPULSE,26,PSYCHICFANGS,29,POWERSWAP,29,SPEEDSWAP,33,MINDDRAIN,38,SUPERFANG,41,SIMPLEBEAM,44,BEATUP,48,MANICOVERLOAD</t>
  </si>
  <si>
    <t>TutorMoves = ARCANEENERGY,ATTRACT,AURASPHERE,CALMMIND,CHARGEBEAM,CHARM,CONFUSERAY,COSMICPOWER,CRUNCH,CURSE,DARKPULSE,ECHOEDVOICE,EXPANDINGFORCE,FOCUSBLAST,HEALBELL,HEX,HIDDENPOWER,KNOCKOFF,LASHOUT,LIGHTSCREEN,MEMENTO,MIRRORSHOT,MUDSHACKLES,MYSTICPULSE,NASTYPLOT,PHANTOMFORCE,PROTECT,PSYCHIC,PURGE,REFLECT,REST,RETURN,ROUND,SAFEGUARD,SHADOWBALL,SLEEPTALK,SUBSTITUTE,SWIFT,TAUNT,TERRAINPULSE,TOXIC,TRIATTACK,TRICKROOM,WAIL,WISH,WORKUP,ZENHEADBUTT</t>
  </si>
  <si>
    <t>EggMoves = COSMICPOWER,STOREDPOWER,HYPNOSIS,HELPINGHAND,ASSIST,GLARE,IMPRISON,MINDREADER,THIEF</t>
  </si>
  <si>
    <t>Category = Psychic Mouse</t>
  </si>
  <si>
    <t>Pokedex = The hairs on its back stand when it senses danger. As a result, their population are notoriously difficult to control.</t>
  </si>
  <si>
    <t>Evolutions = RATICATE,Level,20</t>
  </si>
  <si>
    <t>[RATICATE]</t>
  </si>
  <si>
    <t>Name = Raticate</t>
  </si>
  <si>
    <t>BaseStats = 80,61,90,67,50,85</t>
  </si>
  <si>
    <t>BaseExp = 145</t>
  </si>
  <si>
    <t>CatchRate = 127</t>
  </si>
  <si>
    <t>Weight = 18.5</t>
  </si>
  <si>
    <t>Pokedex = Contrary to popular belief, the eye on its tail is how it is able to see versus through its conventional eye sockets.</t>
  </si>
  <si>
    <t>[STARLY]</t>
  </si>
  <si>
    <t>Name = Starly</t>
  </si>
  <si>
    <t>Types = SOUND,FLYING</t>
  </si>
  <si>
    <t>BaseStats = 50,25,45,55,45,35</t>
  </si>
  <si>
    <t>Abilities = CLOUDNINE,CACOPHONY</t>
  </si>
  <si>
    <t>Moves = 1,GUST,1,SANDATTACK,5,SONICBOOM,9,GALEHOLD,13,LULLABY,17,CRESCENDO,21,ROUND,24,TAILWIND,27,TURBULENCE,31,ODETOJOY,34,EROSION,37,AIRSLASH,41,HYPERACUSIS,45,BOREASBREATH</t>
  </si>
  <si>
    <t>TutorMoves = ACROBATICS,AIRSLASH,ATTRACT,BRAVEBIRD,BREAKINGSWIPE,BULLETSEED,CHARM,CLOSECOMBAT,COACHING,COSMICPOWER,DAZZLINGGLEAM,DEFOG,DRAININGKISS,DUALWINGBEAT,ECHOEDVOICE,FABLEDRUSH,FALSESWIPE,FEATHERDANCE,FLUTTER,FORTISSIMO,GENTLECHIMES,HEALBELL,HIDDENPOWER,HYPERVOICE,LIGHTSCREEN,MIRRORSHOT,MISSILESHOT,NASTYPLOT,ODETOJOY,PLAYROUGH,PROTECT,REFLECT,REST,RETURN,ROUND,SAFEGUARD,SIGNALBEAM,SLEEPTALK,STEELWING,SUBSTITUTE,SWIFT,SWORDSDANCE,TAILWIND,TAUNT,TORNADO,TRIATTACK,TURBULENCE,UTURN,WAIL,WEATHERBALL,WISH,WORKUP,SYNTHESIS,TAILWIND,TERRAINPULSE,TRIATTACK,UTURN,WAIL,WEATHERBALL,WISH</t>
  </si>
  <si>
    <t>EggMoves = FEATHERDANCE,STACCATO,CHATTER,ROOST,DEFOG,WHIRLWIND,CLONESURGE</t>
  </si>
  <si>
    <t>Category = Blue Jay</t>
  </si>
  <si>
    <t>Pokedex = When they sing in small bands while perched on tree branches, they can improvise off one another to create various pleasing harmonies.</t>
  </si>
  <si>
    <t>Evolutions = STARAVIA,Level,18</t>
  </si>
  <si>
    <t>[STARAVIA]</t>
  </si>
  <si>
    <t>Name = Staravia</t>
  </si>
  <si>
    <t>BaseStats = 60,40,60,80,70,45</t>
  </si>
  <si>
    <t>BaseExp = 119</t>
  </si>
  <si>
    <t>Weight = 15.5</t>
  </si>
  <si>
    <t>Pokedex = They often vie among one another to create the best solo performance or improvisation to attract potential mates.</t>
  </si>
  <si>
    <t>Evolutions = STARAPTOR,Level,37</t>
  </si>
  <si>
    <t>[STARAPTOR]</t>
  </si>
  <si>
    <t>Name = Staraptor</t>
  </si>
  <si>
    <t>BaseStats = 80,60,70,110,95,70</t>
  </si>
  <si>
    <t>Weight = 24.9</t>
  </si>
  <si>
    <t>Pokedex = It acts as a conductor for many Starly and often train them to learn how to create pleasing melodies with their combination of chirps.</t>
  </si>
  <si>
    <t>[KRICKETOT]</t>
  </si>
  <si>
    <t>Name = Kricketot</t>
  </si>
  <si>
    <t>Types = BUG,SOUND</t>
  </si>
  <si>
    <t>BaseStats = 47,20,30,36,50,47</t>
  </si>
  <si>
    <t>Abilities = SHEDSKIN,SWARM</t>
  </si>
  <si>
    <t>HiddenAbilities = VIRTUOSO</t>
  </si>
  <si>
    <t>Moves = 1,STRINGSHOT,1,SUPERSONIC,1,ECHOEDVOICE,5,STRUGGLEBUG,9,SWEETNOTHINGS,14,HALLELUJAH,18,SILVERWIND,22,RALLENTANDO,26,MINDREADER,30,RELICSONG,34,BUGBUZZ,38,INSTRUCT,42,DEFENDORDER,42,HEALORDER,44,SPARKLINGARIA,46,FAESBLESSING,50,PERISHSONG</t>
  </si>
  <si>
    <t>TutorMoves = AROMATHERAPY,ATTRACT,BOUNCE,BULLETSEED,CALMMIND,CHARGEBEAM,CHARM,COACHING,CONFUSERAY,DAZZLINGGLEAM,DEFOG,DRAININGKISS,ECHOEDVOICE,ENERGYBALL,FAIRYTALE,FALSESWIPE,FOCUSBLAST,FORTISSIMO,GENTLECHIMES,GIGADRAIN,GRASSYGLIDE,HEALBELL,HIDDENPOWER,HIVEMIND,HYPERVOICE,ICEFANG,KNOCKOFF,LEECHLIFE,LIGHTSCREEN,MAGICALLEAF,MEMENTO,METEORDRIVE,MIRRORSHOT,MOSSYPUNCH,MYSTICPULSE,NASTYPLOT,NECTARTAP,ODETOJOY,PINMISSILE,PLAYROUGH,PROTECT,PURGE,RAYOFLIGHT,REFLECT,REST,RETURN,ROUND,SAFEGUARD,SIGNALBEAM,SIRENSSONG,SLEEPTALK,SUBSTITUTE,SUNNYDAY,SYNTHESIS,THUNDERBOLT,THUNDERWAVE,TOXIC,TOXICSPIKES,UTURN,VITALITYDRAIN,VOLTSWITCH,WILDCHARGE,WISH,WORKUP,ZENHEADBUTT</t>
  </si>
  <si>
    <t>EggMoves = SCREECH</t>
  </si>
  <si>
    <t>Weight = 2.2</t>
  </si>
  <si>
    <t>Category = Opera</t>
  </si>
  <si>
    <t>Pokedex = During the evening, they will put on concerts for other wild Pokemon in the habitat.</t>
  </si>
  <si>
    <t>Evolutions = KRICKETUNE,Level,19</t>
  </si>
  <si>
    <t>[KRICKETUNE]</t>
  </si>
  <si>
    <t>Name = Kricketune</t>
  </si>
  <si>
    <t>BaseStats = 81,40,61,71,86,81</t>
  </si>
  <si>
    <t>Moves = 0,SING,1,SING,1,PERFECTPITCH,1,STRINGSHOT,1,SUPERSONIC,1,ECHOEDVOICE,5,STRUGGLEBUG,9,SWEETNOTHINGS,14,HALLELUJAH,18,SILVERWIND,22,RALLENTANDO,26,MINDREADER,30,RELICSONG,34,BUGBUZZ,38,INSTRUCT,42,DEFENDORDER,42,HEALORDER,44,SPARKLINGARIA,46,FAESBLESSING,50,PERISHSONG</t>
  </si>
  <si>
    <t>Category = Conductor</t>
  </si>
  <si>
    <t>Pokedex = It is adamant about having the best musical performance so will not hesitate to throw out unruly members for insubordination or being off-key.</t>
  </si>
  <si>
    <t>[SLOWPOKE]</t>
  </si>
  <si>
    <t>Name = Slowpoke</t>
  </si>
  <si>
    <t>BaseStats = 80,60,60,15,40,60</t>
  </si>
  <si>
    <t>BaseExp = 63</t>
  </si>
  <si>
    <t>Abilities = OBLIVIOUS,OWNTEMPO</t>
  </si>
  <si>
    <t>HiddenAbilities = GLUTTONY</t>
  </si>
  <si>
    <t>Moves = 0,DEFENDORDER,0,HEALORDER,1,DEFENDORDER,1,HEALORDER,1,ATTACKORDER,1,SWEETSCENT,1,TACKLE,1,GROWL,5,COVET,9,STUFFCHEEKS,12,HEADBUTT,15,WOOINGHUG,18,YAWN,21,SLACKOFF,24,LUNGE,28,PLAYROUGH,33,BODYSLAM,37,BESTOW,40,NECTARTAP,43,DOUBLEEDGE,47,HAMMERARM,50,SWARMOVERLOAD</t>
  </si>
  <si>
    <t>TutorMoves = AROMATHERAPY,ATTRACT,BODYPRESS,BREAKINGSWIPE,BULKUP,BULLDOZE,BULLETSEED,CALMMIND,CHARM,COACHING,CONFUSERAY,CORROSIVEGAS,CURSE,DEFOG,DRAININGKISS,EARTHPOWER,EARTHQUAKE,ECHOEDVOICE,FABLEDRUSH,FALSESWIPE,FIREFANG,FIREPUNCH,FOCUSBLAST,FORTISSIMO,GASTROACID,HEALBELL,HIDDENPOWER,HIGHHORSEPOWER,HYPERVOICE,ICEFANG,ICEPUNCH,IRONDEFENSE,IRONHEAD,KNOCKOFF,LEECHLIFE,MISSILESHOT,MUDSHACKLES,MUDSLIDE,MYSTICPULSE,NASTYPLOT,NECTARTAP,ODETOJOY,PINMISSILE,PLAYROUGH,POISONFANG,POISONJAB,POLLENPUFF,POWERUPPUNCH,PROTECT,REST,RETURN,ROCKBLAST,ROCKSLIDE,ROCKTOMB,ROUND,SAFEGUARD,SLEEPTALK,STEALTHROCK,SUBSTITUTE,SUPERPOWER,TOXIC,WISH,WORKUP,ZENHEADBUTT</t>
  </si>
  <si>
    <t>EggMoves = AMNESIA,CURSE,ACHILLESHEEL,DIZZYPUNCH,ZENHEADBUTT,STEAMROLLER,ROLLOUT,DECORATE</t>
  </si>
  <si>
    <t>EggGroups = Monster,Bug</t>
  </si>
  <si>
    <t>Weight = 36.0</t>
  </si>
  <si>
    <t>Pokedex = This Pokemon likes to always have a reserve of honey on its tail so in case it is hungry, it can always taste some of the tail rather than trying to find more.</t>
  </si>
  <si>
    <t>Evolutions = SLOWBRO,Level,36,SLOWKING,Item,SWARMSTONE</t>
  </si>
  <si>
    <t>[SLOWBRO]</t>
  </si>
  <si>
    <t>Name = Slowbro</t>
  </si>
  <si>
    <t>BaseStats = 95,110,100,50,65,70</t>
  </si>
  <si>
    <t>CatchRate = 75</t>
  </si>
  <si>
    <t>HiddenAbilities = HONEYGATHER</t>
  </si>
  <si>
    <t>Weight = 78.5</t>
  </si>
  <si>
    <t>Pokedex = Its greediness has gone one step further and now it likes to have a beehive with honey always within reach since its not enough to just have some extra honey on its tail as a Slowpoke.</t>
  </si>
  <si>
    <t>[SLOWKING]</t>
  </si>
  <si>
    <t>Name = Slowking</t>
  </si>
  <si>
    <t>BaseStats = 95,65,70,50,110,100</t>
  </si>
  <si>
    <t>EVs = SPECIAL_DEFENSE,3</t>
  </si>
  <si>
    <t>CatchRate = 70</t>
  </si>
  <si>
    <t>HiddenAbilities = HIVEMIND</t>
  </si>
  <si>
    <t>Moves = 0,FLUTTER,0,AROMATHERAPY,1,AROMATHERAPY,1,FLUTTER,1,SWEETSCENT,1,CLONESURGE,1,GROWL,5,FIRSTIMPRESSION,9,STUFFCHEEKS,12,HEADBUTT,15,PULSE,18,YAWN,21,SLACKOFF,24,BUTTERFLYKISS,28,MYSTICPULSE,33,TRIATTACK,37,BESTOW,40,HIVEMIND,43,HYPERBEAM,51,FOCUSBLAST,55,POLLENBLAST</t>
  </si>
  <si>
    <t>Weight = 79.5</t>
  </si>
  <si>
    <t>Pokedex = The bees that inhabit the hive on its head have actually crowned this Slowking as their king, so they no longer sting it. An added benefit is that it always has honey within reach.</t>
  </si>
  <si>
    <t>[ROOKIDEE]</t>
  </si>
  <si>
    <t>Name = Rookidee</t>
  </si>
  <si>
    <t>Types = DARK,ELECTRIC</t>
  </si>
  <si>
    <t>BaseStats = 40,50,42,50,32,42</t>
  </si>
  <si>
    <t>HiddenAbilities = BLACKLIGHT</t>
  </si>
  <si>
    <t>Moves = 1,LEER,1,PURSUIT,5,NUZZLE,8,SPARKLE,11,CHARGE,14,POWERTRIP,17,SHORTFUSE,20,PURGE,23,TAUNT,26,SPARK,29,SWEEPINGTALON,32,ROOST,36,EXTREMESPEED,39,PROTONCRASH,43,HONECLAWS,47,FALSESURRENDER,52,BOLTBEAK</t>
  </si>
  <si>
    <t>TutorMoves = AIRSLASH,ASSURANCE,ATTRACT,BRAVEBIRD,DUALWINGBEAT,FACADE,FAKETEARS,FLY,NASTYPLOT,SCORESETTLER,PROTECT,REST,REVENGE,ROUND,SLEEPTALK,SUBSTITUTE,SWIFT,TAUNT,THIEF,UTURN,WORKUP,FRUSTRATION,RETURN,ICYWIND,THUNDERWAVE,VOLTSWITCH,ELECTRICTERRAIN,EERIEIMPULSE,CHARGEBEAM,THUNDER,ACROBATICS,FEATHERDANCE,TURBULENCE,DEATHVORTEX,FLUTTER,BULLETSEED,SPIKES,LIGHTSCREEN,STEALTHROCK,BEATUP,FAKETEARS,KNOCKOFF,STEELWING,IRONDEFENSE,MISSILESHOT,GOLDENBULLET,RAINDANCE,TOXIC,SHADOWCLAW,CURSE,CONFUSERAY,MEANLOOK,OMINOUSWIND,MIRRORSHOT,SUBSTITUTE,THUNDERBOLT,DARKPULSE,BRAVEBIRD,FLASHCANNON,MAGNETRISE,SHOCKWAVE,RISINGVOLTAGE,FOULPLAY,DUALWINGBEAT,TAILWIND,DEFOG,FABLEDRUSH,COUPDEGRACE,EXTREMESPEED,VENDETTA,REVENGE,BULKUP,DEADLYREACH,DRAGONCLAW,NOBLEROAR,BODYSLAM,ELECTRONCRUSH,WILDCHARGE,THROATCHOP,SHADOWBALL,IRONHEAD,MAGNETICCANNON,SWORDSDANCE,BOREASBREATH,HURRICANE,TORNADO,BOOMBOX,LASHOUT,HYPERBEAM,GIGAIMPACT,BODYPRESS,CHAINLIGHTNING</t>
  </si>
  <si>
    <t>EggMoves = IRONDEFENSE,AGILITY,SKYDIVE,WHIRLWIND,TAILWIND,FEATHERDANCE,ASSURANCE,SCORESETTLER,STEELWING</t>
  </si>
  <si>
    <t>HatchSteps = 4111</t>
  </si>
  <si>
    <t>Weight = 1.8</t>
  </si>
  <si>
    <t>Category = Storm Crow</t>
  </si>
  <si>
    <t>Pokedex = It is said that whenever you see one of these, a thunder storm is close behind.</t>
  </si>
  <si>
    <t>Generation = 8</t>
  </si>
  <si>
    <t>Evolutions = CORVISQUIRE,Level,18</t>
  </si>
  <si>
    <t>[CORVISQUIRE]</t>
  </si>
  <si>
    <t>Name = Corvisquire</t>
  </si>
  <si>
    <t>BaseStats = 65,70,58,70,44,58</t>
  </si>
  <si>
    <t>Pokedex = It flaps its wings to create small sparks to scare off potential predators and intimidate others.</t>
  </si>
  <si>
    <t>Evolutions = CORVIKNIGHT,Level,37</t>
  </si>
  <si>
    <t>[CORVIKNIGHT]</t>
  </si>
  <si>
    <t>Name = Corviknight</t>
  </si>
  <si>
    <t>BaseStats = 75,95,80,95,65,75</t>
  </si>
  <si>
    <t>Moves = 1,ELECTRIFY,1,TORMENT,1,LEER,1,PURSUIT,5,NUZZLE,8,SPARKLE,11,CHARGE,14,POWERTRIP,17,SHORTFUSE,20,PURGE,23,TAUNT,26,SPARK,29,SWEEPINGTALON,32,ROOST,36,EXTREMESPEED,39,PROTONCRASH,43,HONECLAWS,47,FALSESURRENDER,52,BOLTBEAK</t>
  </si>
  <si>
    <t>Pokedex = In older times, a Corviknight was seen as a harbinger of thunderstorms and chaotic weather systems.</t>
  </si>
  <si>
    <t>[ODDISH]</t>
  </si>
  <si>
    <t>Name = Oddish</t>
  </si>
  <si>
    <t>Types = GRASS,COSMIC</t>
  </si>
  <si>
    <t>BaseStats = 60,45,65,25,70,55</t>
  </si>
  <si>
    <t>Abilities = EFFECTSPORE,STARSTRUCK</t>
  </si>
  <si>
    <t>Moves = 1,MEGADRAIN,1,VOIDDRIFT,5,SWIFT,8,GROWTH,11,PSYBEAM,14,SPATIALGRIP,17,GRASSYTERRAIN,17,MAGICALLEAF,20,KARMASPELL,23,SLEEPPOWDER,26,MIRRORCOAT,29,VEXINGVINES,32,SUPERNOVA,36,MOONLIGHT,39,MOONBLAST,43,FLEURCANNON,47,LUNARDANCE,52,CORECOLLAPSE</t>
  </si>
  <si>
    <t>TutorMoves = PROTECT,RETURN,FACADE,HELPINGHAND,WEATHERBALL,FRUSTRATION,HIDDENPOWER,REST,SUNNYDAY,ICYWIND,PINMISSILE,FLUTTER,NECTARTAP,MAGICALLEAF,GIGADRAIN,BULLETSEED,GRASSYTERRAIN,GRASSKNOT,AROMATHERAPY,LIGHTSCREEN,REFLECT,ARCANEENERGY,THIEF,FAKETEARS,CHARM,ATTRACT,TOXIC,TOXICSPIKES,GASTROACID,CURSE,SWIFT,WISH,GAMMARAY,GRAVITY,STARDUSTREVERIE,SLEEPTALK,SAFEGUARD,SUBSTITUTE,DISABLE,ENERGYBALL,APHRODITESMIRROR,FAESBLESSING,DAZZLINGGLEAM,MOONBLAST,PSYSHOCK,ZENHEADBUTT,TWINBEAM,WORKUP,SYNTHESIS,GRASSPLEDGE,MOSSYPUNCH</t>
  </si>
  <si>
    <t>EggMoves = SYNTHESIS,INGRAIN,TICKLE,TEETERDANCE,NATUREPOWER,AFTERYOU,STRENGTHSAP,LEECHSEED,ARCANEENERGY</t>
  </si>
  <si>
    <t>Weight = 5.4</t>
  </si>
  <si>
    <t>Category = Lunar</t>
  </si>
  <si>
    <t>Pokedex = During full moons, the leaves on their head will sparkle.</t>
  </si>
  <si>
    <t>Evolutions = GLOOM,Level,22</t>
  </si>
  <si>
    <t>[GLOOM]</t>
  </si>
  <si>
    <t>Name = Gloom</t>
  </si>
  <si>
    <t>BaseStats = 70,60,75,45,80,65</t>
  </si>
  <si>
    <t>Weight = 8.6</t>
  </si>
  <si>
    <t>Pokedex = Throughout the lunar cycle, their scents grow progressively stronger and more pleasing.</t>
  </si>
  <si>
    <t>Evolutions = VILEPLUME,LevelNight,38,BELLOSSOM,LevelDay,38</t>
  </si>
  <si>
    <t>[VILEPLUME]</t>
  </si>
  <si>
    <t>Name = Vileplume</t>
  </si>
  <si>
    <t>BaseStats = 85,70,105,55,100,75</t>
  </si>
  <si>
    <t>Moves = 0,ASTEROIDBELT,1,ASTEROIDBELT,1,EDENFRUIT,1,AMNESIA,1,MEGADRAIN,1,VOIDDRIFT,5,SWIFT,8,GROWTH,11,PSYBEAM,14,SPATIALGRIP,17,GRASSYTERRAIN,17,MAGICALLEAF,20,KARMASPELL,23,SLEEPPOWDER,26,MIRRORCOAT,29,VEXINGVINES,32,SUPERNOVA,36,MOONLIGHT,39,MOONBLAST,43,FLEURCANNON,47,LUNARDANCE,52,CORECOLLAPSE</t>
  </si>
  <si>
    <t>TutorMoves = PROTECT,RETURN,FACADE,HELPINGHAND,WEATHERBALL,FRUSTRATION,HIDDENPOWER,REST,SUNNYDAY,ICYWIND,PINMISSILE,FLUTTER,NECTARTAP,MAGICALLEAF,GIGADRAIN,BULLETSEED,GRASSYTERRAIN,GRASSKNOT,AROMATHERAPY,LIGHTSCREEN,REFLECT,ARCANEENERGY,THIEF,FAKETEARS,CHARM,ATTRACT,TOXIC,TOXICSPIKES,GASTROACID,CURSE,SWIFT,WISH,GAMMARAY,GRAVITY,STARDUSTREVERIE,SLEEPTALK,SAFEGUARD,SUBSTITUTE,DISABLE,ENERGYBALL,APHRODITESMIRROR,FAESBLESSING,DAZZLINGGLEAM,MOONBLAST,PSYSHOCK,ZENHEADBUTT,TWINBEAM,WORKUP,SYNTHESIS,GRASSPLEDGE,GIGAIMPACT,HYPERBEAM,SOLARBEAM,SOLARBLADE,EDENFRUIT,MOSSYPUNCH,IRONDEFENSE,ACIDARMOR,BODYSLAM,SLUDGEBOMB,SLUDGEWAVE,POWERWHIP,LEAFSTORM,POLLENPUFF,SOLARECLIPSE,METEORBEAM,MOONSTONERAY</t>
  </si>
  <si>
    <t>Weight = 18.6</t>
  </si>
  <si>
    <t>Pokedex = During the lunar cycle, pollen is spouted from the centre of its flower to spread and create more Oddish that will bloom by the next lunar cycle.</t>
  </si>
  <si>
    <t>[BELLOSSOM]</t>
  </si>
  <si>
    <t>Name = Bellossom</t>
  </si>
  <si>
    <t>BaseStats = 85,70,75,55,100,105</t>
  </si>
  <si>
    <t>Moves = 0,EXTRASENSORY,1,EXTRASENSORY,1,MINDREADER,1,PETALDANCE,1,MEGADRAIN,1,VOIDDRIFT,5,SWIFT,8,GROWTH,11,PSYBEAM,14,SPATIALGRIP,17,GRASSYTERRAIN,17,MAGICALLEAF,20,KARMASPELL,23,SLEEPPOWDER,26,MIRRORCOAT,29,VEXINGVINES,32,SUPERNOVA,36,MOONLIGHT,39,MOONBLAST,43,FLEURCANNON,48,LUNARDANCE,52,QUIVERDANCE</t>
  </si>
  <si>
    <t>TutorMoves = PROTECT,RETURN,FACADE,HELPINGHAND,WEATHERBALL,FRUSTRATION,HIDDENPOWER,REST,SUNNYDAY,ICYWIND,PINMISSILE,FLUTTER,NECTARTAP,MAGICALLEAF,GIGADRAIN,BULLETSEED,GRASSYTERRAIN,GRASSKNOT,AROMATHERAPY,LIGHTSCREEN,REFLECT,ARCANEENERGY,THIEF,FAKETEARS,CHARM,ATTRACT,TOXIC,TOXICSPIKES,GASTROACID,CURSE,SWIFT,WISH,GAMMARAY,GRAVITY,STARDUSTREVERIE,SLEEPTALK,SAFEGUARD,SUBSTITUTE,DISABLE,ENERGYBALL,APHRODITESMIRROR,FAESBLESSING,DAZZLINGGLEAM,MOONBLAST,PSYSHOCK,ZENHEADBUTT,TWINBEAM,WORKUP,SYNTHESIS,GRASSPLEDGE,MOSSYPUNCH,GIGADRAIN,HYPERBEAM,SOLARBEAM,SOLARBLADE,TRICKROOM,WONDERROOM,PSYCHICTERRAIN,BODYSLAM,PSYCHIC,POLLENPUFF,POWERWHIP,LEAFSTORM,EXPANDINGFORCE</t>
  </si>
  <si>
    <t>Category = Lunar Dance</t>
  </si>
  <si>
    <t>Pokedex = During the lunar cycle, they come out at night to dance in groups and sing in harmony as a sort of ritual to the moon.</t>
  </si>
  <si>
    <t>[SUNKERN]</t>
  </si>
  <si>
    <t>Name = Sunkern</t>
  </si>
  <si>
    <t>Types = GRASS,FIRE</t>
  </si>
  <si>
    <t>BaseStats = 50,50,50,50,50,50</t>
  </si>
  <si>
    <t>BaseExp = 36</t>
  </si>
  <si>
    <t>Abilities = FLASHFIRE,SOLARPOWER</t>
  </si>
  <si>
    <t>HiddenAbilities = DROUGHT</t>
  </si>
  <si>
    <t>Moves = 1,MEGADRAIN,1,GROWTH,4,EMBER,7,WILLOWISP,10,RAINBOWBEAM,13,LEECHSEED,16,INGRAIN,19,FLAMEBURST,21,MAGICALLEAF,22,RAYOFLIGHT,25,GIGADRAIN,28,MORNINGSUN,31,FIERYDANCE,34,DAZZLINGGLEAM,37,AROMATHERAPY,40,SOLARBEAM,43,OVERHEAT</t>
  </si>
  <si>
    <t>TutorMoves = ATTRACT,BULLETSEED,EARTHPOWER,ENERGYBALL,FACADE,FRUSTRATION,GIGADRAIN,GRASSKNOT,HELPINGHAND,HIDDENPOWER,LIGHTSCREEN,PROTECT,REST,RETURN,ROUND,SAFEGUARD,SLEEPTALK,SOLARBEAM,SUBSTITUTE,SUNNYDAY,SYNTHESIS,TOXIC,UPROAR,PAYDAY,WEATHERBALL,FIRESPIN,WILLOWISP,INCINERATE,CHARGEBEAM,MAGICALLEAF,SOLARBLADE,GRASSYTERRAIN,EDENFRUIT,AROMATHERAPY,REFLECT,BALANCERCHANGEREQUIRED,CHARM,DRAININGKISS,ALLERGY,TOXICSPIKES,GASTROACID,CURSE,PERFECTPITCH,ECHOEDVOICE,SAFEGUARD,RAYOFLIGHT,HOLYFIRE,SIGNALBEAM,TRIATTACK,FLAMETHROWER,OVERHEAT,SCALD,CALMMIND,LEAFSTORM,GYROBALL,DAZZLINGGLEAM,BEJEWELED,BURNINGJEALOUSY,FIREPLEDGE,HEATWAVE,SCORCHINGSANDS,BUTTERFLYKISS,INFECTION,TERRAINPULSE,TWINBEAM,WORKUP,GRASSYGLIDE,SYNTHESIS,GRASSPLEDGE,LASERFOCUS,ANCIENTPOWER,GLISTEN</t>
  </si>
  <si>
    <t>EggMoves = SLEEPPOWDER,HELPINGHAND,GRASSYTERRAIN,ANCIENTFIRE,VEXINGVINES,LEAFSTORM,INFERNO</t>
  </si>
  <si>
    <t>Category = Burning Seed</t>
  </si>
  <si>
    <t>Pokedex = It is a toss-up whether the Sunkern will sprout and grow into a Sunflora or whether the fire it emits will consume it.</t>
  </si>
  <si>
    <t>Evolutions = SUNFLORA,Item,SUNSTONE</t>
  </si>
  <si>
    <t>[SUNFLORA]</t>
  </si>
  <si>
    <t>Name = Sunflora</t>
  </si>
  <si>
    <t>BaseStats = 75,50,70,40,105,85</t>
  </si>
  <si>
    <t>Moves = 0,WEATHERBALL,1,WEATHERBALL,1,MEGADRAIN,1,GROWTH,4,EMBER,7,WILLOWISP,10,RAINBOWBEAM,13,LEECHSEED,16,INGRAIN,19,FLAMEBURST,21,MAGICALLEAF,22,RAYOFLIGHT,25,GIGADRAIN,28,MORNINGSUN,31,FIERYDANCE,34,DAZZLINGGLEAM,37,AROMATHERAPY,40,SOLARBEAM,43,OVERHEAT</t>
  </si>
  <si>
    <t>TutorMoves = ATTRACT,BULLETSEED,EARTHPOWER,ENERGYBALL,FACADE,FRUSTRATION,GIGADRAIN,GRASSKNOT,HELPINGHAND,HIDDENPOWER,LIGHTSCREEN,PROTECT,REST,RETURN,ROUND,SAFEGUARD,SLEEPTALK,SOLARBEAM,SUBSTITUTE,SUNNYDAY,SYNTHESIS,TOXIC,UPROAR,PAYDAY,WEATHERBALL,FIRESPIN,WILLOWISP,INCINERATE,CHARGEBEAM,MAGICALLEAF,SOLARBLADE,GRASSYTERRAIN,EDENFRUIT,AROMATHERAPY,REFLECT,BALANCERCHANGEREQUIRED,CHARM,DRAININGKISS,ALLERGY,TOXICSPIKES,GASTROACID,CURSE,PERFECTPITCH,ECHOEDVOICE,SAFEGUARD,RAYOFLIGHT,HOLYFIRE,SIGNALBEAM,TRIATTACK,FLAMETHROWER,OVERHEAT,SCALD,CALMMIND,LEAFSTORM,GYROBALL,DAZZLINGGLEAM,BEJEWELED,BURNINGJEALOUSY,FIREPLEDGE,HEATWAVE,SCORCHINGSANDS,BUTTERFLYKISS,INFECTION,TERRAINPULSE,TWINBEAM,WORKUP,GRASSYGLIDE,SYNTHESIS,GRASSPLEDGE,LASERFOCUS,ANCIENTPOWER,GLISTEN,SOLARECLIPSE,ODETOJOY,POWERGEM,LEAFBLADE,LEAFSTORM,POWERWHIP,FLAREBLITZ,GAMMARAY,REVENGE,MUDSLIDE,QUICKSAND,MUDSHACKLES,ANCIENTFIRE,FIREBLAST,HYPERBEAM,GIGAIMPACT</t>
  </si>
  <si>
    <t>Category = Burning Flower</t>
  </si>
  <si>
    <t>Pokedex = It has matured to be able to control the flame it emits, to prevent it from consuming itself.</t>
  </si>
  <si>
    <t>[STUNKY]</t>
  </si>
  <si>
    <t>Name = Stunky</t>
  </si>
  <si>
    <t>Types = NORMAL,POISON</t>
  </si>
  <si>
    <t>BaseStats = 63,63,47,74,41,41</t>
  </si>
  <si>
    <t>Abilities = SUPERLUCK,NEUTRALIZINGGAS</t>
  </si>
  <si>
    <t>HiddenAbilities = FURCOAT</t>
  </si>
  <si>
    <t>Moves = 1,POISONSPIT,1,SCRATCH,3,FEINT,6,SMOKESCREEN,9,FOCUSENERGY,12,BITE,15,HEADBUTT,18,POISONFANG,21,TOXICTHREAD,24,SLASH,24,CROSSPOISON,27,NIGHTSLASH,30,HONECLAWS,33,SUCKERPUNCH,36,BANEFULBUNKER,39,PLAYROUGH,42,VENOMDRENCH,45,ACIDRAIN,48,DOUBLEEDGE</t>
  </si>
  <si>
    <t>TutorMoves = PAYDAY,PROTECT,RETURN,FACADE,HELPINGHAND,WEATHERBALL,FRUSTRATION,FALSESWIPE,HIDDENPOWER,REST,SUNNYDAY,FIREFANG,INCINERATE,ICEFANG,THUNDERFANG,BOUNCE,PINMISSILE,DIG,MUDSHACKLES,SPIKES,PSYCHOCUT,MINDDRAIN,THIEF,BEATUP,SCORESETTLER,SNARL,TAUNT,KNOCKOFF,VENDETTA,ATTRACT,RAINDANCE,LOWSWEEP,DEADLYREACH,CROSSPOISON,ALLERGY,TOXIC,TOXICSPIKES,ACIDRAIN,GASTROACID,POISONFANG,HEX,SHADOWCLAW,CURSE,CONFUSERAY,MEANLOOK,ROUND,SLEEPTALK,NOBLEROAR,SCHIZOPHRENIA,PURGE,BODYSLAM,TRIATTACK,SUBSTITUTE,DISABLE,FLAMETHROWER,TRIPLEKICK,WILDCHARGE,BATTERYACID,PSYCHICFANGS,LEECHLIFE,SLUDGEBOMB,POISONJAB,GUNKSHOT,CRUNCH,NASTYPLOT,PLAYROUGH,BOOMBOX,ZENHEADBUTT,FURYCUTTER,INFECTION,TERRAINPULSE,TWINBEAM,WORKUP,SPOIL,CORROSIVEGAS,SLUDGEWAVE,ENDERSHOCK,LASHOUT,VITALITYDRAIN,FOULPLAY,MEMENTO,GRUDGE,BODYPRESS,COACHING,FABLEDRUSH,WAIL,COUPDEGRACE,LASERFOCUS,GIGAIMPACT,HYPERBEAM</t>
  </si>
  <si>
    <t>EggMoves = FAKEOUT,TOXICSPIKES,LEAFBLADE,SHADOWCLAW,COACHING,NIGHTSHADE,VILEFUMES,CRUNCH</t>
  </si>
  <si>
    <t>Weight = 19.2</t>
  </si>
  <si>
    <t>Category = Skunk</t>
  </si>
  <si>
    <t>Pokedex = If the foul-smelling liquid it sprays gets on you, there is no salvaging or cleaning your outfit, and it may as well be incinerated.</t>
  </si>
  <si>
    <t>Evolutions = SKUNTANK,Level,28</t>
  </si>
  <si>
    <t>[SKUNTANK]</t>
  </si>
  <si>
    <t>Name = Skuntank</t>
  </si>
  <si>
    <t>BaseStats = 85,103,67,92,71,61</t>
  </si>
  <si>
    <t>CatchRate = 60</t>
  </si>
  <si>
    <t>Pokedex = Law enforcement often use the vile-smelling toxic spray of this Pokemon to help disperse and discourage environmental protesters from organizing and blocking access to key infrastructure.</t>
  </si>
  <si>
    <t>[FEEBAS]</t>
  </si>
  <si>
    <t>Name = Feebas</t>
  </si>
  <si>
    <t>Types = LIGHT,FAIRY</t>
  </si>
  <si>
    <t>BaseStats = 20,15,20,80,10,55</t>
  </si>
  <si>
    <t>Abilities = WONDERSKIN,STORMDRAIN</t>
  </si>
  <si>
    <t>HiddenAbilities = MARVELSCALE</t>
  </si>
  <si>
    <t>Moves = 1,WATERGUN,5,FAIRYRING,10,FLASH,15,FLAIL</t>
  </si>
  <si>
    <t>TutorMoves = PROTECT,RETURN,FACADE,WEATHERBALL,FRUSTRATION,HIDDENPOWER,REST,ICYWIND,HAIL,ICICLESPEAR,THUNDERWAVE,CHARGEBEAM,LIGHTSCREEN,REFLECT,TRICKROOM,WONDERROOM,CHARM,DRAININGKISS,MISTYTERRAIN,ATTRACT,SIRENSSONG,RAINDANCE,WHIRLPOOL,SUBMERGE,BRINE,SAFEGUARD,RAYOFLIGHT,HOLYFIRE,PURGE,SIGNALBEAM,AURORAVEIL,MIRRORSHOT,SUBSTITUTE,DISABLE,CALMMIND,MYSTICPULSE,FAESBLESSING,DAZZLINGGLEAM,TERRAINPULSE,TWINBEAM,WORKUP,ICEBALL,WATERPULSE,FAIRYTALE,CURSE</t>
  </si>
  <si>
    <t>EggMoves = AURORABEAM,FAIRYWIND,HYPNOSIS,CHARGEBEAM,RELICSONG</t>
  </si>
  <si>
    <t>Weight = 7.4</t>
  </si>
  <si>
    <t>Category = Fish</t>
  </si>
  <si>
    <t>Pokedex = Although unattractive and unpopular, its marvelous vitality has made it a subject of research.</t>
  </si>
  <si>
    <t>Evolutions = MILOTIC,Item,ROYALSTONE</t>
  </si>
  <si>
    <t>[MILOTIC]</t>
  </si>
  <si>
    <t>Name = Milotic</t>
  </si>
  <si>
    <t>BaseStats = 90,65,90,70,95,130</t>
  </si>
  <si>
    <t>Abilities = WONDERSKIN,VITALITY</t>
  </si>
  <si>
    <t>Moves = 0,LUMINOUSSCALES,1,LUMINOUSSCALES,1,CHARGE,1,TIDALWAVE,1,WATERGUN,5,FAIRYRING,10,SIGNALBEAM,15,FLAIL,20,RAINBOWBEAM,23,DRAININGKISS,26,RAYOFLIGHT,29,REVITALIZE,33,REFLECT,33,LIGHTSCREEN,38,SIRENSSONG,41,EXTRASENSORY,44,FAESBLESSING,47,ETHEREALBURST,51,PHOTONGEYSER</t>
  </si>
  <si>
    <t>TutorMoves = PROTECT,RETURN,FACADE,WEATHERBALL,FRUSTRATION,HIDDENPOWER,REST,ICYWIND,HAIL,ICICLESPEAR,THUNDERWAVE,CHARGEBEAM,LIGHTSCREEN,REFLECT,TRICKROOM,WONDERROOM,CHARM,DRAININGKISS,MISTYTERRAIN,ATTRACT,SIRENSSONG,RAINDANCE,WHIRLPOOL,SUBMERGE,BRINE,SAFEGUARD,RAYOFLIGHT,HOLYFIRE,PURGE,SIGNALBEAM,AURORAVEIL,MIRRORSHOT,SUBSTITUTE,DISABLE,CALMMIND,MYSTICPULSE,FAESBLESSING,DAZZLINGGLEAM,TERRAINPULSE,TWINBEAM,WORKUP,ICEBALL,WATERPULSE,FAIRYTALE,GIGAIMPACT,HYPERBEAM,VOLTSWITCH,ELECTRICTERRAIN,EERIEIMPULSE,BOUNCE,MAGICALLEAF,GRASSKNOT,PSYCHICTERRAIN,ARCANEENERGY,VALKYRIECHARIOT,SOAK,HYDROPUMP,DRAGONMAGIC,CURSE,CONFUSERAY,DIVINEPUNISHMENT,BODYSLAM,TRIATTACK,LIQUIDATION,SCALD,TIDALWAVE,CASCADE,ICEBEAM,THUNDERBOLT,PSYCHIC,CALMMIND,ENERGYBALL,APHRODITESMIRROR,PLAYROUGH,AURASPHERE,FLASHCANNON,BEJEWELED,PSYSHOCK,ZENHEADBUTT,EXPANDINGFORCE,SYLPHSHORN,FABLEDRUSH,LASERFOCUS,MOONSTONERAY,GLISTEN</t>
  </si>
  <si>
    <t>Height = 6.2</t>
  </si>
  <si>
    <t>Weight = 162.0</t>
  </si>
  <si>
    <t>Category = Beauty</t>
  </si>
  <si>
    <t>Pokedex = Milotic has provided inspiration to many artists. It has even been referred to as the most beautiful Pokémon of all.</t>
  </si>
  <si>
    <t>[HORSEA]</t>
  </si>
  <si>
    <t>Name = Horsea</t>
  </si>
  <si>
    <t>Types = WATER,LIGHT</t>
  </si>
  <si>
    <t>BaseStats = 40,40,40,65,65,55</t>
  </si>
  <si>
    <t>Abilities = NATURALCURE,HYDRATION</t>
  </si>
  <si>
    <t>Moves = 1,RENEWAL,1,WATERGUN,1,WATERSPORT,5,HALLOWEDGROUND,9,CHARGEBEAM,13,RAINBOWBEAM,17,WATERPULSE,20,SHOCKWAVE,23,SIGNALBEAM,27,FLUTTER,31,LIFEDEW,35,SHINYPLUMES,39,AURASPHERE,43,OCEANBLAST,47,DIVINEPUNISHMENT,51,TAILGLOW</t>
  </si>
  <si>
    <t>TutorMoves = PAYDAY,PROTECT,RETURN,FACADE,HELPINGHAND,WEATHERBALL,FRUSTRATION,HIDDENPOWER,REST,SUNNYDAY,ICYWIND,HAIL,ICICLESPEAR,THUNDERWAVE,VOLTSWITCH,ELECTRICTERRAIN,EERIEIMPULSE,CHARGEBEAM,UTURN,FLUTTER,NECTARTAP,SOLARBEAM,BULLETSEED,GRASSYTERRAIN,GRASSKNOT,LIGHTSCREEN,REFLECT,FAKETEARS,CHARM,DRAININGKISS,ATTRACT,SIRENSSONG,RAINDANCE,WHIRLPOOL,SUBMERGE,BRINE,SOAK,HYDROPUMP,TOXIC,GASTROACID,ACIDARMOR,CURSE,SWIFT,WISH,GAMMARAY,ROUND,SLEEPTALK,PERFECTPITCH,LULLABY,ECHOEDVOICE,SAFEGUARD,RAYOFLIGHT,HOLYFIRE,PURGE,SIGNALBEAM,AURORAVEIL,SUBSTITUTE,DISABLE,LIQUIDATION,SCALD,TIDALWAVE,CASCADE,ICEBEAM,LIQUIDNITROGEN,THUNDERBOLT,CALMMIND,SWORDSDANCE,DAZZLINGGLEAM,AURASPHERE,FLASHCANNON,ICEBALL,HYPOTHERMIA,MAGNETRISE,SHOCKWAVE,BUTTERFLYKISS,TERRAINPULSE,TWINBEAM,WORKUP,SCALESHOT,FLIPTURN,WATERPULSE,WATERPLEDGE,QUICKSILVER,DEFOG,FABLEDRUSH,FAIRYTALE,ODETOJOY,COUPDEGRACE,LASERFOCUS,GLISTEN,SOLARECLIPSE,RISINGVOLTAGE,MYSTICPULSE,ENERGYBALL,PSYCHIC,WILDCHARGE,TRIATTACK,MIRRORSHOT,STARDUSTREVERIE,BREAKINGSWIPE,MISSILESHOT,BOUNCE,FROZENHEART</t>
  </si>
  <si>
    <t>EggMoves = ODETOJOY,SPOTLIGHT,AURORAVEIL,MAGNETRISE,CHARGE,BRINE,WATERPLEDGE,SCALESHOT</t>
  </si>
  <si>
    <t>Category = Sea Horse</t>
  </si>
  <si>
    <t>Pokedex = They can use their tail fins to give them a quick burst of speed when they find themselves trapped in an aggressive sea current.</t>
  </si>
  <si>
    <t>Evolutions = SEADRA,Level,24</t>
  </si>
  <si>
    <t>[SEADRA]</t>
  </si>
  <si>
    <t>Name = Seadra</t>
  </si>
  <si>
    <t>BaseStats = 70,60,65,85,85,75</t>
  </si>
  <si>
    <t>EVs = DEFENSE,1,SPECIAL_ATTACK,1</t>
  </si>
  <si>
    <t>Weight = 25.0</t>
  </si>
  <si>
    <t>Pokedex = In dark places, it can control the intensity of the lights on its fins and tails to provide added visibility.</t>
  </si>
  <si>
    <t>Evolutions = KINGDRA,Item,ROYALSTONE</t>
  </si>
  <si>
    <t>[KINGDRA]</t>
  </si>
  <si>
    <t>Name = Kingdra</t>
  </si>
  <si>
    <t>BaseStats = 85,75,75,105,105,95</t>
  </si>
  <si>
    <t>Pokedex = The light emitted by their tail fins change based on the temperature of the water in which they are swimming.</t>
  </si>
  <si>
    <t>[YAMPER]</t>
  </si>
  <si>
    <t>Name = Yamper</t>
  </si>
  <si>
    <t>BaseStats = 45,55,54,66,30,40</t>
  </si>
  <si>
    <t>BaseExp = 54</t>
  </si>
  <si>
    <t>Abilities = TOUGHCLAWS,STEADFAST</t>
  </si>
  <si>
    <t>Moves = 1,TACKLE,1,TAILWHIP,5,WORKUP,9,COVET,11,BONERUSH,13,BITE,16,ODORSLEUTH,19,CHARM,19,CAPTIVATE,23,BODYSLAM,27,SLACKOFF,32,CRUNCH,37,PLAYROUGH,42,RAPIDSTRIKE,45,DOUBLEEDGE,53,LASTRESORT</t>
  </si>
  <si>
    <t>TutorMoves = ACROBATICS,ATTRACT,AURASPHERE,BODYPRESS,BREAKINGSWIPE,BULKUP,BULLDOZE,CHARM,CLOSECOMBAT,COACHING,CONFUSERAY,CRUNCH,DRAININGKISS,EARTHPOWER,EARTHQUAKE,ECHOEDVOICE,FABLEDRUSH,FALSESWIPE,FIREFANG,FOCUSBLAST,FORTISSIMO,GOLDENBULLET,HEALBELL,HIDDENPOWER,HIGHHORSEPOWER,HYPERVOICE,ICEFANG,IRONHEAD,KNOCKOFF,LASHOUT,MEMENTO,MUDSHACKLES,NASTYPLOT,NOBLEROAR,ODETOJOY,PLAYROUGH,POISONFANG,PROTECT,RAYOFLIGHT,REST,RETURN,ROUND,SAFEGUARD,SLEEPTALK,SNARL,STEELROLLER,STONEEDGE,SUBSTITUTE,SUPERPOWER,SWORDSDANCE,TAUNT,TOXIC,UTURN,VALKYRIECHARIOT,WILDCHARGE,WISH,WORKUP,ZENHEADBUTT</t>
  </si>
  <si>
    <t>HatchSteps = 5396</t>
  </si>
  <si>
    <t>Category = Puppy</t>
  </si>
  <si>
    <t>Pokedex = This Pokemon has earned the nickname of "Man's best friend" because it is the most faithful and most loyal Pokemon. Many humans have domesticated it for this reason.</t>
  </si>
  <si>
    <t>Evolutions = BOLTUND,Level,30</t>
  </si>
  <si>
    <t>[BOLTUND]</t>
  </si>
  <si>
    <t>Name = Boltund</t>
  </si>
  <si>
    <t>BaseStats = 70,90,80,120,60,70</t>
  </si>
  <si>
    <t>Moves = 1,TACKLE,1,TAILWHIP,5,BACKSTABBING,9,BONERUSH,13,BLACKOUT,17,COVET,21,BITE,26,CHARM,26,CAPTIVATE,29,BODYSLAM,34,CRUNCH,38,SLACKOFF,42,PLAYROUGH,45,HONECLAWS,49,RAPIDSTRIKE</t>
  </si>
  <si>
    <t>Weight = 34.0</t>
  </si>
  <si>
    <t>Category = Dog</t>
  </si>
  <si>
    <t>Pokedex = Its favourite pasttime is playing fetch with its owner. It is also very intelligent so can learn a lot of tricks.</t>
  </si>
  <si>
    <t>[VENONAT]</t>
  </si>
  <si>
    <t>Name = Venonat</t>
  </si>
  <si>
    <t>BaseStats = 65,55,40,55,40,50</t>
  </si>
  <si>
    <t>Abilities = SHIELDDUST,PROTEAN</t>
  </si>
  <si>
    <t>HiddenAbilities = TINTEDLENS</t>
  </si>
  <si>
    <t>Moves = 1,MIMIC,1,THORNPRISON,1,FURYCUTTER,1,CAMOUFLAGE,5,STRUGGLEBUG,8,FORESTLEAP,12,BUGBITE,15,LEECHSEED,18,FIRSTIMPRESSION,22,STUNSPORE,22,POISONPOWDER,22,SLEEPPOWDER,26,STRANDINGROOTS,29,VEXINGVINES,32,LEECHLIFE,36,CATAPULT,40,POWERWHIP,43,DRAGONFLYCHARGE,47,SPORE</t>
  </si>
  <si>
    <t>TutorMoves = PAYDAY,PROTECT,RETURN,FACADE,HELPINGHAND,WEATHERBALL,FRUSTRATION,HIDDENPOWER,REST,SUNNYDAY,ELECTROWEB,EERIEIMPULSE,PINMISSILE,UTURN,NECTARTAP,STRUGGLEBUG,PHEROMONESTREAM,HIVEMIND,MAGICALLEAF,SOLARBEAM,SOLARBLADE,GIGADRAIN,BULLETSEED,GRASSYTERRAIN,GRASSKNOT,EDENFRUIT,AROMATHERAPY,DIG,SANDTOMB,QUICKSAND,BALANCERCHANGEREQUIRED,SANDSTORM,ROCKTOMB,ROCKBLAST,STEALTHROCK,THIEF,BEATUP,SCORESETTLER,TAUNT,KNOCKOFF,CHARM,DRAININGKISS,ATTRACT,GOBLINSTRIKE,RAINDANCE,CROSSPOISON,ALLERGY,TOXIC,TOXICSPIKES,GASTROACID,POISONFANG,BREAKINGSWIPE,HEX,CURSE,CONFUSERAY,ROUND,SLEEPTALK,ECHOEDVOICE,SCHIZOPHRENIA,SUBSTITUTE,DISABLE,PSYCHIC,CALMMIND,PSYCHICFANGS,LEECHLIFE,BUGBUZZ,POLLENPUFF,MEGAHORN,SLUDGEBOMB,BALANCERCHANGEREQUIRED,POISONJAB,GUNKSHOT,ENERGYBALL,POWERWHIP,CATAPULT,POWERGEM,GOLDRUSH,STEAMROLLER,ZENHEADBUTT,FURYCUTTER,INFECTION,TERRAINPULSE,TWINBEAM,WORKUP,SPOIL,GRASSYGLIDE,SYNTHESIS,GRASSPLEDGE,SYLPHSHORN,LASERFOCUS,ANCIENTPOWER</t>
  </si>
  <si>
    <t>EggMoves = GRASSYGLIDE,SPIDERWEB,FLORALHEALING,POWERGEM,GRASSYTERRAIN,ENERGYBALL,BUGBUZZ,SEEDBOMB,BULLETSEED</t>
  </si>
  <si>
    <t>Pokedex = Their ability to camouflage easily has lead to them becoming a bit of a pest that are hard to exterminate. However, fire is still very useful against them.</t>
  </si>
  <si>
    <t>Evolutions = VENOMOTH,Level,25</t>
  </si>
  <si>
    <t>[VENOMOTH]</t>
  </si>
  <si>
    <t>Name = Venomoth</t>
  </si>
  <si>
    <t>BaseStats = 100,90,50,90,50,70</t>
  </si>
  <si>
    <t>Moves = 0,FLYTRAP,1,FLYTRAP,1,QUIVERDANCE,1,MIMIC,1,THORNPRISON,1,FURYCUTTER,1,CAMOUFLAGE,5,STRUGGLEBUG,8,FORESTLEAP,12,BUGBITE,15,LEECHSEED,18,FIRSTIMPRESSION,22,STUNSPORE,22,POISONPOWDER,22,SLEEPPOWDER,26,STRANDINGROOTS,29,VEXINGVINES,32,LEECHLIFE,36,CATAPULT,40,POWERWHIP,43,DRAGONFLYCHARGE,47,SPORE</t>
  </si>
  <si>
    <t>TutorMoves = PAYDAY,PROTECT,RETURN,FACADE,HELPINGHAND,WEATHERBALL,FRUSTRATION,HIDDENPOWER,REST,SUNNYDAY,ELECTROWEB,EERIEIMPULSE,PINMISSILE,UTURN,NECTARTAP,STRUGGLEBUG,PHEROMONESTREAM,HIVEMIND,MAGICALLEAF,SOLARBEAM,SOLARBLADE,GIGADRAIN,BULLETSEED,GRASSYTERRAIN,GRASSKNOT,EDENFRUIT,AROMATHERAPY,DIG,SANDTOMB,QUICKSAND,SANDSTORM,ROCKTOMB,ROCKBLAST,STEALTHROCK,THIEF,BEATUP,SCORESETTLER,TAUNT,KNOCKOFF,CHARM,DRAININGKISS,ATTRACT,GOBLINSTRIKE,RAINDANCE,CROSSPOISON,ALLERGY,TOXIC,TOXICSPIKES,GASTROACID,POISONFANG,BREAKINGSWIPE,HEX,CURSE,CONFUSERAY,ROUND,SLEEPTALK,ECHOEDVOICE,SCHIZOPHRENIA,SUBSTITUTE,DISABLE,PSYCHIC,CALMMIND,PSYCHICFANGS,LEECHLIFE,BUGBUZZ,POLLENPUFF,MEGAHORN,SLUDGEBOMB,POISONJAB,GUNKSHOT,ENERGYBALL,POWERWHIP,CATAPULT,POWERGEM,GOLDRUSH,STEAMROLLER,ZENHEADBUTT,FURYCUTTER,INFECTION,TERRAINPULSE,TWINBEAM,WORKUP,SPOIL,GRASSYGLIDE,SYNTHESIS,GRASSPLEDGE,SYLPHSHORN,LASERFOCUS,ANCIENTPOWER,FABLEDRUSH,DEFOG,TAILWIND,DUALWINGBEAT,LEAFSTORM,SIGNALBEAM,HYPERBEAM,GIGAIMPACT,MISSILESHOT,STEELWING,MINDDRAIN,DEATHVORTEX,FLY,AIRSLASH,TURBULENCE,FLUTTER</t>
  </si>
  <si>
    <t>Pokedex = They are considered a pest because they make a habit of eating tree leaves and then masquerading as part of the tree to hide from predators.</t>
  </si>
  <si>
    <t>[CATERPIE]</t>
  </si>
  <si>
    <t>Name = Caterpie</t>
  </si>
  <si>
    <t>Types = BUG,FAIRY</t>
  </si>
  <si>
    <t>BaseStats = 45,20,35,45,30,20</t>
  </si>
  <si>
    <t>Abilities = SHIELDDUST</t>
  </si>
  <si>
    <t>Moves = 1,INFESTATION,1,STRINGSHOT,5,PIXIEWAVE,10,BUGBITE</t>
  </si>
  <si>
    <t>TutorMoves = STRUGGLEBUG,ELECTROWEB</t>
  </si>
  <si>
    <t>Weight = 2.9</t>
  </si>
  <si>
    <t>Pokedex = When it senses danger, its antenna will hum enabling it to seek out protection in advance.</t>
  </si>
  <si>
    <t>Evolutions = METAPOD,Level,10</t>
  </si>
  <si>
    <t>[METAPOD]</t>
  </si>
  <si>
    <t>Name = Metapod</t>
  </si>
  <si>
    <t>BaseStats = 50,20,55,20,25,35</t>
  </si>
  <si>
    <t>HiddenAbilities = SHEDSKIN</t>
  </si>
  <si>
    <t>Moves = 0,HARDEN,1,HARDEN,1,INFESTATION,1,STRINGSHOT,5,PIXIEWAVE,10,BUGBITE</t>
  </si>
  <si>
    <t>TutorMoves = BUGBITE,ELECTROWEB,STRUGGLEBUG,IRONDEFENSE</t>
  </si>
  <si>
    <t>Weight = 9.9</t>
  </si>
  <si>
    <t>Pokedex = It is very difficult for this Pokemon to protect itself because its eyes glow. If it opens its eyes, it gives away its location to potential predators.</t>
  </si>
  <si>
    <t>Evolutions = BUTTERFREE,Level,15</t>
  </si>
  <si>
    <t>[BUTTERFREE]</t>
  </si>
  <si>
    <t>Name = Butterfree</t>
  </si>
  <si>
    <t>BaseStats = 85,50,60,85,95,75</t>
  </si>
  <si>
    <t>Abilities = SWARM,SHIELDDUST</t>
  </si>
  <si>
    <t>Moves = 0,DRAININGKISS,1,DRAININGKISS,1,HARDEN,1,INFESTATION,1,STRINGSHOT,5,PIXIEWAVE,10,BUGBITE,12,POISONPOWDER,12,STUNSPORE,12,SLEEPPOWDER,16,CHARM,16,CAPTIVATE,22,NECTARTAP,25,BUTTERFLYKISS,28,AIRSLASH,32,ENERGYBALL,36,MYSTICPULSE,40,BUGBUZZ,45,QUIVERDANCE,50,ETHEREALBURST,55,POLLENBLAST</t>
  </si>
  <si>
    <t>TutorMoves = AIRSLASH,ATTRACT,BUGBITE,BUGBUZZ,DRAININGKISS,DUALWINGBEAT,ELECTROWEB,ENERGYBALL,FACADE,GIGADRAIN,GIGAIMPACT,HIDDENPOWER,HURRICANE,HYPERBEAM,POLLENPUFF,PROTECT,RAINDANCE,REFLECT,REST,RETURN,SAFEGUARD,SIGNALBEAM,SOLARBEAM,STRUGGLEBUG,SUBSTITUTE,SUNNYDAY,SWIFT,TAILWIND,TOXIC,UTURN,CALMMIND,PINMISSILE,FLUTTER,NECTARTAP,PHEROMONESTREAM,HIVEMIND,AROMATHERAPY,LIGHTSCREEN,CHARM,MISTYTERRAIN,CURSE,CONFUSERAY,OMINOUSWIND,WISH,STARDUSTREVERIE,HEALBELL,TRIATTACK,PSYCHIC,LEECHLIFE,APHRODITESMIRROR,FAESBLESSING,MYSTICPULSE,DAZZLINGGLEAM,AURASPHERE,TWINBEAM,TERRAINPULSE,PSYSHOCK,BUTTERFLYKISS,INFECTION,FAIRYTALE,COUPDEGRACE,REVITALIZE</t>
  </si>
  <si>
    <t>Pokedex = The wing pattern on each of these Pokemon are said to be perfectly unique and never replicated across anyone else of its species. Bug collectors can attest to the veracity of this statement.</t>
  </si>
  <si>
    <t>[MANKEY]</t>
  </si>
  <si>
    <t>Name = Mankey</t>
  </si>
  <si>
    <t>Types = SOUND,FIGHTING</t>
  </si>
  <si>
    <t>BaseStats = 50,70,45,60,35,45</t>
  </si>
  <si>
    <t>Abilities = ANGERPOINT,DEFIANT</t>
  </si>
  <si>
    <t>HiddenAbilities = BERSERK</t>
  </si>
  <si>
    <t>Moves = 1,LEER,1,SCRATCH,5,ROAR,8,SONICPUNCH,11,ARMTHRUST,14,FOCUSENERGY,17,FORCEPALM,21,BULKUP,24,EDGESTRIKE,27,LOWKICK,31,DETECT,34,BATTLECRY,38,THRASH,42,STAMPEDE,46,SWORDSDANCE,50,CLOSECOMBAT,54,SONICCRASH</t>
  </si>
  <si>
    <t>TutorMoves = ACROBATICS,ATTRACT,BODYSLAM,BRICKBREAK,BULKUP,BULLDOZE,DIG,FACADE,FIREPUNCH,FRUSTRATION,HELPINGHAND,HIDDENPOWER,ICEPUNCH,LOWKICK,LOWSWEEP,SCORESETTLER,PAYDAY,POISONJAB,PROTECT,REST,RETURN,ROCKSLIDE,ROCKTOMB,ROUND,SLEEPTALK,STAMPEDE,SUBSTITUTE,SWIFT,TAUNT,THIEF,THUNDERPUNCH,TOXIC,UTURN,WORKUP,FALSESWIPE,ICICLESPEAR,BOUNCE,PINMISSILE,MOSSYPUNCH,BULLETSEED,ROCKBLAST,BEATUP,FAKETEARS,ASSURANCE,BRUTALSWING,KNOCKOFF,REVENGE,DRAINPUNCH,POWERUPPUNCH,DEADLYREACH,CLOSECOMBAT,BREAKINGSWIPE,CURSE,MEANLOOK,SHADOWPUNCH,METEORDRIVE,ROUND,NOBLEROAR,PERFECTPITCH,LULLABY,ECHOEDVOICE,HEALBELL,SCHIZOPHRENIA,SAFEGUARD,DISABLE,TRIPLEKICK,ZENHEADBUTT,LASHOUT,FOULPLAY,BODYPRESS,COACHING,CHIDORI,FABLEDRUSH,WAIL,GENTLECHIMES,WILDCHARGE,FOCUSBLAST,CHAKRABLAST,SUPERPOWER,BLAZEKICK,SUPERPOWER,EARTHQUAKE,BODYSLAM,HIGHHORSEPOWER,OUTRAGE,THROATCHOP,IRONHEAD,HYPERVOICE,BOOMBOX,HYPERACUSIS,FORTISSIMO,GIGAIMPACT,HYPERBEAM</t>
  </si>
  <si>
    <t>Weight = 28.0</t>
  </si>
  <si>
    <t>Category = Screeching</t>
  </si>
  <si>
    <t>Pokedex = It is exceptionally resilient because it is able to use its screeching noise offensively to drown out and annoy anyone that dare crosses its path.</t>
  </si>
  <si>
    <t>Evolutions = PRIMEAPE,Level,28</t>
  </si>
  <si>
    <t>[PRIMEAPE]</t>
  </si>
  <si>
    <t>Name = Primeape</t>
  </si>
  <si>
    <t>BaseStats = 75,100,70,90,50,70</t>
  </si>
  <si>
    <t>Moves = 0,DRUMBEATING,1,DRUMBEATING,1,CIRCLETHROW,1,NIGHTSLASH,1,RAPIDSTRIKE,1,LEER,1,SCRATCH,5,ROAR,8,SONICPUNCH,11,ARMTHRUST,14,FOCUSENERGY,17,FORCEPALM,21,BULKUP,24,EDGESTRIKE,27,LOWKICK,31,DETECT,34,BATTLECRY,38,THRASH,42,STAMPEDE,46,SWORDSDANCE,50,CLOSECOMBAT,54,SONICCRASH</t>
  </si>
  <si>
    <t>Pokedex = A Primeape uses its screeching to get even with people or Pokemon that have previously annoyed it. Only when you have surrendered, will it relent and stop screeching.</t>
  </si>
  <si>
    <t>[TYNAMO]</t>
  </si>
  <si>
    <t>Name = Tynamo</t>
  </si>
  <si>
    <t>BaseStats = 35,55,40,60,45,40</t>
  </si>
  <si>
    <t>Abilities = WIMPOUT</t>
  </si>
  <si>
    <t>Moves = 1,POISONSPIT,1,SANDATTACK,1,STRAFE,5,PINMISSILE,8,MUDSPORT,11,SANDJET,14,INFESTATION,17,STRUGGLEBUG,20,ROCKTOMB,24,SKITTERSMACK,29,DIG,33,COIL,38,VENOMDRAIN,45,ATTACKORDER,49,CRUNCH,53,EARTHQUAKE</t>
  </si>
  <si>
    <t>TutorMoves = CHARGEBEAM,MAGNETRISE,THUNDERWAVE</t>
  </si>
  <si>
    <t>EggMoves = HIVEMIND,INFESTATION,DEFENDORDER,HEALORDER,MAGNITUDE,SMACKDOWN,QUICKSAND</t>
  </si>
  <si>
    <t>EggGroups = Bug,Amorphous</t>
  </si>
  <si>
    <t>Weight = 0.3</t>
  </si>
  <si>
    <t>Category = Larva</t>
  </si>
  <si>
    <t>Pokedex = Due to its weak, undeveloped form, it often hides underground for as long as it can because it cannot defend itself well, only surfacing for food.</t>
  </si>
  <si>
    <t>Evolutions = EELEKTRIK,Level,16</t>
  </si>
  <si>
    <t>[EELEKTRIK]</t>
  </si>
  <si>
    <t>Name = Eelektrik</t>
  </si>
  <si>
    <t>BaseStats = 65,85,70,40,75,70</t>
  </si>
  <si>
    <t>Moves = 0,VENOMDRENCH,1,VENOMDRENCH,1,POISONSPIT,1,SANDATTACK,1,STRAFE,5,PINMISSILE,8,MUDSPORT,11,SANDJET,14,INFESTATION,17,STRUGGLEBUG,20,ROCKTOMB,24,SKITTERSMACK,29,DIG,33,COIL,38,VENOMDRAIN,45,ATTACKORDER,49,CRUNCH,53,EARTHQUAKE</t>
  </si>
  <si>
    <t>TutorMoves = ACROBATICS,WATERWHIP,ATTRACT,BIND,BOUNCE,CHARGEBEAM,CONFIDE,DOUBLETEAM,ENDURE,FACADE,FLASHCANNON,FRUSTRATION,GASTROACID,GIGADRAIN,HIDDENPOWER,KNOCKOFF,LIGHTSCREEN,MAGNETRISE,PROTECT,RAINDANCE,REST,RETURN,ROUND,SHOCKWAVE,SIGNALBEAM,SLEEPTALK,SNORE,SUBSTITUTE,SUPERFANG,SWAGGER,THROATCHOP,THUNDER,THUNDERBOLT,THUNDERWAVE,TOXIC,UTURN,VOLTSWITCH,WILDCHARGE</t>
  </si>
  <si>
    <t>Pokedex = These Pokémon come out of their burrows to feed on smaller bugs and insects within caves and sandy dunes.</t>
  </si>
  <si>
    <t>Evolutions = EELEKTROSS,Item,SWARMSTONE</t>
  </si>
  <si>
    <t>[EELEKTROSS]</t>
  </si>
  <si>
    <t>Name = Eelektross</t>
  </si>
  <si>
    <t>BaseStats = 85,115,80,50,105,80</t>
  </si>
  <si>
    <t>CatchRate = 30</t>
  </si>
  <si>
    <t>Abilities = LEVITATE</t>
  </si>
  <si>
    <t>Moves = 0,QUICKSAND,1,QUICKSAND,1,VENOMDRENCH,1,POISONSPIT,1,SANDATTACK,1,STRAFE,5,PINMISSILE,8,MUDSPORT,11,SANDJET,14,INFESTATION,17,STRUGGLEBUG,20,ROCKTOMB,24,SKITTERSMACK,29,DIG,33,COIL,38,VENOMDRAIN,45,ATTACKORDER,49,CRUNCH,53,EARTHQUAKE</t>
  </si>
  <si>
    <t>TutorMoves = ACROBATICS,WATERWHIP,ATTRACT,BIND,BOUNCE,BRICKBREAK,CHARGEBEAM,CONFIDE,CUT,DOUBLETEAM,DRAGONCLAW,DRACOSURGE,DRAGONTAIL,DRAINPUNCH,ENDURE,FACADE,FIREPUNCH,FLAMETHROWER,FLASHCANNON,FOCUSPUNCH,FRUSTRATION,GASTROACID,GIGADRAIN,GIGAIMPACT,GRASSKNOT,HIDDENPOWER,HYPERBEAM,KNOCKOFF,LIGHTSCREEN,MAGNETRISE,OUTRAGE,POWERUPPUNCH,PROTECT,RAINDANCE,REST,RETURN,ROAR,ROCKSLIDE,ROCKSMASH,ROCKTOMB,ROUND,SHOCKWAVE,SIGNALBEAM,SLEEPTALK,SNORE,BRUTEFORCE,SUBSTITUTE,SUPERFANG,SUPERPOWER,SWAGGER,THROATCHOP,THUNDER,THUNDERBOLT,THUNDERPUNCH,THUNDERWAVE,TOXIC,UTURN,VOLTSWITCH,WILDCHARGE</t>
  </si>
  <si>
    <t>Weight = 80.5</t>
  </si>
  <si>
    <t>Pokedex = It is rumoured that Some of the largest Eelektrosses have jaws that can open so large that they can consume an entire fridge in one gulp.</t>
  </si>
  <si>
    <t>[EEVEE]</t>
  </si>
  <si>
    <t>BaseStats = 60,45,55,65,45,55</t>
  </si>
  <si>
    <t>Abilities = RUNAWAY,ADAPTABILITY</t>
  </si>
  <si>
    <t>HiddenAbilities = PUREHEART</t>
  </si>
  <si>
    <t>Moves = 1,COVET,1,TACKLE,1,GROWL,1,TAILWHIP,8,QUICKATTACK,11,PULSE,14,BABYDOLLEYES,18,PEEKABOO,22,POWERNAP,25,TWINBEAM,28,CHARM,28,CAPTIVATE,32,COPYCAT,35,BATONPASS,38,RECOVER,42,TAKEDOWN,46,WISH,50,PLAYROUGH,54,GENESIS</t>
  </si>
  <si>
    <t>TutorMoves = PAYDAY,SUNNYDAY,QUICKSAND,REFLECT,LIGHTSCREEN,PROTECT,REST,FACADE,HIDDENPOWER,TOXIC,TAUNT,SNARL,COACHING,RAINDANCE,CHARM,SLEEPTALK,LULLABY,WISH,BODYSLAM,TRIATTACK,SUBSTITUTE,CRUNCH,HYPERVOICE,DIG,TWINBEAM,WORKUP,DRAININGKISS,WAIL,ROUND,COUPDEGRACE,FAIRYTALE,CONFUSERAY,KNOCKOFF,HELPINGHAND,THIEF,SWIFT,FAKETEARS,SHADOWBALL,CHARGEBEAM,MUDSHACKLES,ATTRACT,LOWKICK,CURSE,STARDUSTREVERIE,SAFEGUARD,DISABLE,FRUSTRATION,RETURN,TERRAINPULSE</t>
  </si>
  <si>
    <t>EggMoves = DECORATE,DETECT,DISARMINGVOICE,FAKETEARS,SWEETKISS,LOVELYKISS,QUICKGUARD,TRIPLEKICK,TICKLE,HELPINGHAND</t>
  </si>
  <si>
    <t>Habitat = Urban</t>
  </si>
  <si>
    <t>Pokedex = Thanks to its unstable genetic makeup, this special Pokémon conceals many different possible evolutions.</t>
  </si>
  <si>
    <t>Evolutions = GALAXEON,Item,MOONSTONE,PRISMEON,Item,DAWNSTONE,OCTAVEON,Item,HUMMINGSTONE</t>
  </si>
  <si>
    <t>[GALAXEON]</t>
  </si>
  <si>
    <t>Name = Galaxeon</t>
  </si>
  <si>
    <t>Types = COSMIC</t>
  </si>
  <si>
    <t>BaseStats = 95,75,110,65,70,110</t>
  </si>
  <si>
    <t>Abilities = WONDERSKIN,MAGICGUARD</t>
  </si>
  <si>
    <t>HiddenAbilities = STARSTRUCK</t>
  </si>
  <si>
    <t>Moves = 0,COMET,1,COMET,1,BLACKOUT,1,STARDUST,1,DEADSILENCE,8,BABYDOLLEYES,12,SWIFT,16,STARFALL,20,REFLECT,22,VOIDDRIFT,25,METEORDRIVE,30,MOONLIGHT,35,INNERVATE,38,ASTEROIDBELT,40,JUMPKICK,44,COSMICPOWER,48,ANTIMATTER,52,WISH,57,STARSALIGNED,62,SHOOTINGSTAR,67,HEALINGWISH</t>
  </si>
  <si>
    <t>TutorMoves = PAYDAY,SUNNYDAY,QUICKSAND,COACHING,WISH,HYPERVOICE,DRAININGKISS,WAIL,FAIRYTALE,HELPINGHAND,THIEF,SWIFT,FAKETEARS,MUDSHACKLES,ATTRACT,LOWKICK,STARDUSTREVERIE,SAFEGUARD,DISABLE,FRUSTRATION,RETURN,TERRAINPULSE,WEATHERBALL,INCINERATE,FROZENHEART,ICYWIND,BLIZZARD,THUNDERWAVE,EERIEIMPULSE,SOLARBEAM,PSYCHOCUT,WONDERROOM,MAGICROOM,TRICKROOM,CHARGEBEAM,REFLECT,LIGHTSCREEN,PROTECT,REST,FACADE,HIDDENPOWER,HYPERBEAM,TOXIC,GIGAIMPACT,TAUNT,QUASH,KNOCKOFF,SNARL,CONFUSERAY,CURSE,SHADOWCLAW,DEADLYREACH,RAINDANCE,HAIL,MISSILESHOT,TURBULENCE,SUBSTITUTE,SLEEPTALK,LULLABY,COSMICPOWER,METEORDRIVE,GAMMARAY,STELLARRUSH,SANDSTORM,ROCKTOMB,ROCKSLIDE,ICEBEAM,FROSTBITE,PSYCHIC,BODYSLAM,DARKPULSE,CRUNCH,SHADOWBALL,BLACKHOLE,DIG,MEMORYBLOCK,WORKUP,BRUTALSWING,OMINOUSWIND,ROUND,COUPDEGRACE,QUANTUMSTAR,SOLARECLIPSE,ANCIENTPOWER,HYPOTHERMIA,TWINBEAM,TRIATTACK,SIGNALBEAM,CHARM,MEANLOOK,GRAVITY,CALMMIND,ICECOMET,ICEFANG,SHOCKWAVE,FOULPLAY,GRUDGE,WATERPULSE</t>
  </si>
  <si>
    <t>Category = Space Dust</t>
  </si>
  <si>
    <t>Pokedex = The spatial pattern on its body periodically changes to copy galaxies in the night sky.</t>
  </si>
  <si>
    <t>[PRISMEON]</t>
  </si>
  <si>
    <t>Name = Prismeon</t>
  </si>
  <si>
    <t>Types = LIGHT</t>
  </si>
  <si>
    <t>BaseStats = 65,75,110,95,110,70</t>
  </si>
  <si>
    <t>Abilities = CLEARBODY,MIRRORARMOR</t>
  </si>
  <si>
    <t>HiddenAbilities = IRRADIATE</t>
  </si>
  <si>
    <t>Moves = 0,RENEWAL,1,RENEWAL,1,LASERFOCUS,1,CLEANSE,1,DISCHARGE,8,BABYDOLLEYES,12,ZEAL,16,REJUVENATE,20,STROBELIGHT,22,HOLYBOLT,25,CLONESURGE,30,RAYOFLIGHT,35,REVITALIZE,38,HOLYFIRE,40,PRISMATICLASER,44,SKYBLESSING,48,GUARDIANANGEL,52,THUNDER,57,DIVINEVISION,62,REPENTANCE,67,LUSTERPURGE</t>
  </si>
  <si>
    <t>TutorMoves = PAYDAY,QUICKSAND,TAUNT,SNARL,RAINDANCE,CRUNCH,HYPERVOICE,WAIL,FAIRYTALE,KNOCKOFF,HELPINGHAND,THIEF,SWIFT,FAKETEARS,SHADOWBALL,MUDSHACKLES,ATTRACT,LOWKICK,CURSE,STARDUSTREVERIE,SAFEGUARD,DISABLE,FRUSTRATION,RETURN,TERRAINPULSE,INCINERATE,FIREBLAST,THUNDERWAVE,WILDCHARGE,EERIEIMPULSE,CHARGEBEAM,REFLECT,LIGHTSCREEN,PROTECT,REST,FACADE,HIDDENPOWER,HYPERBEAM,TOXIC,GIGAIMPACT,CONFUSERAY,COACHING,SUNNYDAY,SOLARBEAM,MISSILESHOT,SLEEPTALK,CHARM,RAYOFLIGHT,HOLYFIRE,SIGNALBEAM,SUBSTITUTE,DIVINEPUNISHMENT,WISH,FLAMETHROWER,THUNDERBOLT,ELECTRONCRUSH,TRIATTACK,ENERGYBALL,PSYCHIC,BODYSLAM,DAZZLINGGLEAM,LIGHTSABER,DIG,THUNDERFANG,SHOCKWAVE,TWINBEAM,WORKUP,ROUND,COUPDEGRACE,MAGICALLEAF,DRAININGKISS,MIRRORSHOT,SOLARBLADE,ECHOEDVOICE,AURORAVEIL,FOCUSBLAST,CALMMIND,MYSTICPULSE,AURASPHERE,FLASHCANNON,POWERGEM,CHIDORI,LASERFOCUS,EXTREMESPEED,GLISTEN,THUNDER</t>
  </si>
  <si>
    <t>Category = Prism</t>
  </si>
  <si>
    <t>Pokedex = It is able to produce light and colour shows at festivals because of its ability to manipulate the full light spectrum.</t>
  </si>
  <si>
    <t>[OCTAVEON]</t>
  </si>
  <si>
    <t>Name = Octaveon</t>
  </si>
  <si>
    <t>Types = SOUND</t>
  </si>
  <si>
    <t>BaseStats = 65,110,70,95,110,75</t>
  </si>
  <si>
    <t>Abilities = OWNTEMPO,CHARISMA</t>
  </si>
  <si>
    <t>HiddenAbilities = MAESTRO</t>
  </si>
  <si>
    <t>Moves = 0,ROUND,1,ROUND,1,DARKRECITAL,1,INSTRUCT,1,DEADSILENCE,8,BABYDOLLEYES,12,CRESCENDO,16,DARKWHISPERS,20,METALSOUND,22,ROAR,25,ECHOEDVOICE,30,ODETOJOY,35,SWANSONG,38,SING,40,NOBLEROAR,44,SIRENSSONG,48,RALLENTANDO,52,PHILHARMONIC,57,UPROAR,62,HYPERVOICE,67,PERISHSONG</t>
  </si>
  <si>
    <t>TutorMoves = PAYDAY,SUNNYDAY,QUICKSAND,RAINDANCE,CRUNCH,HYPERVOICE,WAIL,KNOCKOFF,HELPINGHAND,THIEF,SWIFT,FAKETEARS,MUDSHACKLES,ATTRACT,LOWKICK,CURSE,STARDUSTREVERIE,SAFEGUARD,DISABLE,FRUSTRATION,RETURN,TERRAINPULSE,REFLECT,LIGHTSCREEN,PROTECT,REST,FACADE,HIDDENPOWER,HYPERBEAM,TOXIC,GIGAIMPACT,CONFUSERAY,COACHING,SLEEPTALK,PERFECTPITCH,CHARM,LULLABY,WISH,TRIATTACK,BODYSLAM,DIG,SUBSTITUTE,PSYSHOCK,TWINBEAM,WORKUP,ROUND,MAGICALLEAF,DRAININGKISS,TAUNT,SNARL,FAIRYTALE,SIRENSSONG,FORTISSIMO,PSYCHIC,SHADOWBALL,TRICKROOM,WONDERROOM,MAGICROOM,ASSURANCE,SCORESETTLER,VENDETTA,SMARTSTRIKE,OMINOUSWIND,NOBLEROAR,ECHOEDVOICE,HEALBELL,FOCUSBLAST,CALMMIND,BUGBUZZ,POISONJAB,NASTYPLOT,ZENHEADBUTT,MYSTICPULSE,FOULPLAY,GRUDGE,GENTLECHIMES,ODETOJOY</t>
  </si>
  <si>
    <t>Category = Maestro</t>
  </si>
  <si>
    <t>Pokedex = When it grooms itself, it is actually adjusting its tuning to make sure that it is never off-key.</t>
  </si>
  <si>
    <t>[BASCULIN]</t>
  </si>
  <si>
    <t>Name = Basculin</t>
  </si>
  <si>
    <t>Types = DARK,WATER</t>
  </si>
  <si>
    <t>BaseStats = 70,112,85,98,50,55</t>
  </si>
  <si>
    <t>CatchRate = 25</t>
  </si>
  <si>
    <t>Abilities = STRONGJAW,INNERFOCUS</t>
  </si>
  <si>
    <t>Moves = 1,WATERGUN,1,LEER,4,TACKLE,8,BITE,12,AQUAJET,16,SNAPTRAP,20,SCARYFACE,24,KNOCKOFF,28,POISONFANG,32,FLAIL,36,PSYCHICFANGS,40,CRUNCH,44,PARTINGSHOT,48,THRASH,52,FRENZY,56,FISHIOUSREND</t>
  </si>
  <si>
    <t>TutorMoves = ASSURANCE,ATTRACT,BRINE,CRUNCH,SUBMERGE,FACADE,FLIPTURN,FRUSTRATION,HIDDENPOWER,HYDROPUMP,ICEFANG,ICYWIND,LIQUIDATION,MUDSHACKLES,PROTECT,PSYCHICFANGS,RAINDANCE,REST,RETURN,REVENGE,ROUND,SCALESHOT,SLEEPTALK,SUBSTITUTE,SUPERPOWER,TIDALWAVE,TAUNT,TOXIC,UPROAR,CASCADE,WHIRLPOOL,ZENHEADBUTT,FIREFANG,INCINERATE,THUNDERFANG,UTURN,THIEF,BEATUP,SCORESETTLER,ASSURANCE,SNARL,BRUTALSWING,TAUNT,KNOCKOFF,VENDETTA,GOBLINSTRIKE,RAINDANCE,SOAK,REVENGE,BULKUP,POISONFANG,ACIDARMOR,BREAKINGSWIPE,ANCIENTGLARE,PHANTOMFORCE,CURSE,CONFUSERAY,MEANLOOK,SCHIZOPHRENIA,BODYSLAM,DARKPULSE,CRUNCH,NASTYPLOT,THROATCHOP,SHADOWBALL,GYROBALL,BURNINGJEALOUSY,HYPOTHERMIA,GOLDRUSH,WORKUP,SPOIL,LASHOUT,VITALITYDRAIN,FOULPLAY,GRUDGE,COACHING,WATERPULSE,WATERPLEDGE,COUPDEGRACE</t>
  </si>
  <si>
    <t>EggMoves = WATERPRESSURE,ICEFANG,DRAGONGNAW,FIREFANG,THUNDERFANG,CASCADE,NECROPHAGY,FOULPLAY,BEATUP,SCORESETTLER,NIGHTSLASH,AGILITY</t>
  </si>
  <si>
    <t>EggGroups = Water2</t>
  </si>
  <si>
    <t>Category = Devouring</t>
  </si>
  <si>
    <t>Pokedex = They can be very damaging to sensitive ecosystems because they are able to devour a lot of the available food supply very quickly.</t>
  </si>
  <si>
    <t>FormName = Piranha</t>
  </si>
  <si>
    <t>[CHINCHOU]</t>
  </si>
  <si>
    <t>Name = Chinchou</t>
  </si>
  <si>
    <t>Types = LIGHT,DARK</t>
  </si>
  <si>
    <t>BaseStats = 70,38,38,67,61,56</t>
  </si>
  <si>
    <t>Abilities = BLACKLIGHT,WHITEOUT</t>
  </si>
  <si>
    <t>Moves = 1,SPARKLE,1,SUPERSONIC,4,REVERB,8,OBFUSCATE,12,BLACKOUT,16,TRICK,20,PURGE,24,SCREECH,28,TOPSYTURVY,32,NIGHTDAZE,36,FAKETEARS,40,AURASPHERE,44,WAIL,48,DAZZLINGGLEAM,53,TAILGLOW</t>
  </si>
  <si>
    <t>TutorMoves = AGILITY,AMNESIA,ATTRACT,BLIZZARD,BOUNCE,BRINE,CHARGEBEAM,CONFIDE,DAZZLINGGLEAM,SUBMERGE,DOUBLETEAM,ELECTROBALL,ENDURE,FACADE,FRUSTRATION,HAIL,HEALBELL,HIDDENPOWER,HYDROPUMP,ICEBEAM,ICYWIND,PROTECT,RAINDANCE,REST,RETURN,RISINGVOLTAGE,ROUND,SCALD,SCREECH,SHOCKWAVE,SIGNALBEAM,SLEEPTALK,SNORE,SUBSTITUTE,TIDALWAVE,SWAGGER,THUNDER,THUNDERBOLT,THUNDERWAVE,TOXIC,VOLTSWITCH,CASCADE,WATERPULSE,WHIRLPOOL,WILDCHARGE</t>
  </si>
  <si>
    <t>EggMoves = DARKPULSE,WATERPULSE,SOAK,THUNDERWAVE,DISCHARGE,STOCKPILE,SWALLOW,SPITUP,EERIEIMPULSE,FLAIL,PHANTOMFORCE</t>
  </si>
  <si>
    <t>Weight = 12.0</t>
  </si>
  <si>
    <t>Category = Angler</t>
  </si>
  <si>
    <t>Pokedex = It is found in the darkest waters even if they are not very deep. The light source they emit are often helpful to other species within the ecosystem.</t>
  </si>
  <si>
    <t>WildItemUncommon = DEEPSEASCALE</t>
  </si>
  <si>
    <t>Evolutions = LANTURN,Level,27</t>
  </si>
  <si>
    <t>[LANTURN]</t>
  </si>
  <si>
    <t>Name = Lanturn</t>
  </si>
  <si>
    <t>BaseStats = 105,58,58,77,86,76</t>
  </si>
  <si>
    <t>TutorMoves = AGILITY,AMNESIA,WATERWHIP,ATTRACT,BLIZZARD,BOUNCE,BRINE,CHARGEBEAM,CONFIDE,DAZZLINGGLEAM,SUBMERGE,DOUBLETEAM,EERIEIMPULSE,ELECTROBALL,ENDURE,FACADE,FRUSTRATION,GIGAIMPACT,HAIL,HEALBELL,HIDDENPOWER,HYDROPUMP,HYPERBEAM,ICEBEAM,ICYWIND,PROTECT,RAINDANCE,REST,RETURN,RISINGVOLTAGE,ROUND,SCALD,SCREECH,SHOCKWAVE,SIGNALBEAM,SLEEPTALK,SNORE,SUBSTITUTE,TIDALWAVE,SWAGGER,THUNDER,THUNDERBOLT,THUNDERWAVE,TOXIC,VOLTSWITCH,CASCADE,WATERPULSE,WHIRLPOOL,WILDCHARGE</t>
  </si>
  <si>
    <t>Weight = 22.5</t>
  </si>
  <si>
    <t>Category = Light</t>
  </si>
  <si>
    <t>Pokedex = This Pokémon is often found in deep waters due to its size. They emit light sources as a means of finding food at the bottom of the body of water they inhabit.</t>
  </si>
  <si>
    <t>[NOIBAT]</t>
  </si>
  <si>
    <t>Name = Noibat</t>
  </si>
  <si>
    <t>Types = SOUND,DRAGON</t>
  </si>
  <si>
    <t>BaseStats = 40,30,35,55,45,40</t>
  </si>
  <si>
    <t>Abilities = CACOPHONY,BERSERK</t>
  </si>
  <si>
    <t>HiddenAbilities = PUNKROCK</t>
  </si>
  <si>
    <t>Moves = 1,TACKLE,1,LEER,4,DRAGONFURY,8,SUPERSONIC,12,DRAGONWING,16,BITE,20,DOUBLETEAM,24,GLIDE,28,DRAGONBREATH,32,NOBLEROAR,36,CRUNCH,40,SCREECH,44,DRAGONPULSE,49,CLANGINGSCALES,52,BOOMBURST</t>
  </si>
  <si>
    <t>TutorMoves = ACROBATICS,STREAMRUSH,AGILITY,AIRSLASH,ATTRACT,BRICKBREAK,CONFIDE,CUT,DARKPULSE,DEFOG,DOUBLETEAM,DRACOMETEOR,DRACOSURGE,DREAMEATER,DUALWINGBEAT,ECHOEDVOICE,ENDURE,FACADE,FLY,FRUSTRATION,HEATWAVE,HIDDENPOWER,HURRICANE,HYPERVOICE,LEECHLIFE,OUTRAGE,PROTECT,PSYCHIC,REST,RETURN,ROOST,ROUND,SCREECH,SHADOWBALL,SHADOWCLAW,SKYATTACK,SLEEPTALK,SNATCH,SNORE,SOLARBEAM,STEELWING,SUBSTITUTE,SUNNYDAY,SUPERFANG,SWAGGER,SWIFT,TAILWIND,TAUNT,THIEF,TORMENT,TOXIC,UPROAR,UTURN,WATERPULSE,WILDCHARGE,XSCISSOR</t>
  </si>
  <si>
    <t>EggMoves = DEFOG,DRACONICCRASH,LEECHLIFE,DRAGONASCENT,WINGATTACK,DUALWINGBEAT,AIRSLASH,SWEEPINGTALON,STEELWING</t>
  </si>
  <si>
    <t>EggGroups = Flying,Dragon</t>
  </si>
  <si>
    <t>Category = Wyvern</t>
  </si>
  <si>
    <t>Pokedex = They emit high-pitched screeches as a means of stunning and disabling their foe in combat.</t>
  </si>
  <si>
    <t>Evolutions = NOIVERN,Level,48</t>
  </si>
  <si>
    <t>[NOIVERN]</t>
  </si>
  <si>
    <t>Name = Noivern</t>
  </si>
  <si>
    <t>BaseStats = 95,60,75,123,107,75</t>
  </si>
  <si>
    <t>TutorMoves = ACROBATICS,STREAMRUSH,AGILITY,AIRSLASH,ATTRACT,BRICKBREAK,CONFIDE,CUT,DARKPULSE,DEFOG,DOUBLETEAM,DRACOMETEOR,DRAGONCLAW,DRAGONDANCE,DRACOSURGE,DREAMEATER,DUALWINGBEAT,ECHOEDVOICE,ENDURE,FACADE,FLAMETHROWER,FLY,FOCUSBLAST,FRUSTRATION,GIGAIMPACT,HEATWAVE,HIDDENPOWER,HURRICANE,HYPERBEAM,HYPERVOICE,LASERFOCUS,LEECHLIFE,OUTRAGE,PROTECT,PSYCHIC,REST,RETURN,ROOST,ROUND,SCREECH,SHADOWBALL,SHADOWCLAW,SKYATTACK,SLEEPTALK,SNATCH,SNORE,SOLARBEAM,STEELWING,SUBSTITUTE,SUNNYDAY,SUPERFANG,SWAGGER,SWIFT,TAILWIND,TAUNT,THIEF,TORMENT,TOXIC,UPROAR,UTURN,WATERPULSE,WILDCHARGE,XSCISSOR</t>
  </si>
  <si>
    <t>Weight = 85.0</t>
  </si>
  <si>
    <t>Pokedex = If their deafening sound waves are not enough to stop an enemy in its tracks, their jagged tails can also be used defensively as a last resort.</t>
  </si>
  <si>
    <t>[PARAS]</t>
  </si>
  <si>
    <t>Name = Paras</t>
  </si>
  <si>
    <t>Types = BUG,GHOST</t>
  </si>
  <si>
    <t>BaseStats = 55,30,60,30,70,55</t>
  </si>
  <si>
    <t>Abilities = EFFECTSPORE,DRYSKIN</t>
  </si>
  <si>
    <t>Moves = 1,INFESTATION,1,FIRSTIMPRESSION,1,GOOSEBUMP,5,SCRATCH,8,STUNSPORE,8,POISONPOWDER,8,SLEEPPOWDER,11,FELLSTINGER,14,HEX,17,INFECTION,21,SPEEDSWAP,21,POWERSWAP,21,GUARDSWAP,24,NECROPHAGY,27,PHEROMONESTREAM,31,SPORE,35,SLUDGEBOMB,39,DESTINYBOND,43,POLLENBLAST,47,DEATHWALTZ</t>
  </si>
  <si>
    <t>TutorMoves = PAYDAY,PROTECT,RETURN,FACADE,HELPINGHAND,WEATHERBALL,FRUSTRATION,HIDDENPOWER,REST,FALSESWIPE,WILLOWISP,ELECTROWEB,EERIEIMPULSE,CHARGEBEAM,PINMISSILE,UTURN,FLUTTER,NECTARTAP,STRUGGLEBUG,PHEROMONESTREAM,HIVEMIND,MAGICALLEAF,GIGADRAIN,BULLETSEED,GRASSYTERRAIN,GRASSKNOT,EDENFRUIT,DIG,SANDTOMB,MUDSHACKLES,QUICKSAND,SPIKES,BALANCERCHANGEREQUIRED,MINDDRAIN,STEALTHROCK,TAUNT,KNOCKOFF,ATTRACT,GOBLINSTRIKE,REVENGE,CROSSPOISON,ALLERGY,TOXIC,TOXICSPIKES,GASTROACID,POISONFANG,ACIDARMOR,PHANTOMFORCE,HEX,SHADOWCLAW,CURSE,CONFUSERAY,MEANLOOK,OMINOUSWIND,WISH,GRAVITY,ROUND,SLEEPTALK,LULLABY,SCHIZOPHRENIA,SUBSTITUTE,DISABLE,BLOODRITUAL,PSYCHICFANGS,LEECHLIFE,BUGBUZZ,POLLENPUFF,SLUDGEBOMB,BALANCERCHANGEREQUIRED,POISONJAB,GUNKSHOT,DARKPULSE,NASTYPLOT,THROATCHOP,SHADOWBALL,POSSESSION,MACABREDANCE,DEATHWALTZ,SWORDSDANCE,FURYCUTTER,INFECTION,WORKUP,SPOIL,CORROSIVEGAS,SLUDGEWAVE,SCALESHOT,LASHOUT,VITALITYDRAIN,FOULPLAY,MEMENTO,POLTERGEIST,GRUDGE</t>
  </si>
  <si>
    <t>EggMoves = STICKYWEB,HEALORDER,DEFENDORDER,ATTACKORDER,SPIRITBARRAGE,BANEFULBUNKER,GASTROACID,POISONSPIT,VENOMDRENCH,SPITE,ALLERGY,STRENGTHSAP,PERISHSONG</t>
  </si>
  <si>
    <t>EggGroups = Bug,Grass</t>
  </si>
  <si>
    <t>Category = Decaying</t>
  </si>
  <si>
    <t>Pokedex = It spreads death and disease wherever it goes. If you see a Paras in a certain environment, it is already too late.</t>
  </si>
  <si>
    <t>Evolutions = PARASECT,Level,25</t>
  </si>
  <si>
    <t>[PARASECT]</t>
  </si>
  <si>
    <t>Name = Parasect</t>
  </si>
  <si>
    <t>BaseStats = 75,40,90,45,100,75</t>
  </si>
  <si>
    <t>Moves = 0,ECTOPLASM,1,ECTOPLASM,1,INFESTATION,1,FIRSTIMPRESSION,1,GOOSEBUMP,5,SCRATCH,8,STUNSPORE,8,POISONPOWDER,8,SLEEPPOWDER,11,FELLSTINGER,14,HEX,17,INFECTION,21,SPEEDSWAP,21,POWERSWAP,21,GUARDSWAP,24,NECROPHAGY,27,PHEROMONESTREAM,31,SPORE,35,SLUDGEBOMB,39,DESTINYBOND,43,POLLENBLAST,47,DEATHWALTZ</t>
  </si>
  <si>
    <t>TutorMoves = PSYCHIC,CALMMIND,PAYDAY,PROTECT,RETURN,FACADE,HELPINGHAND,WEATHERBALL,FRUSTRATION,HIDDENPOWER,REST,FALSESWIPE,WILLOWISP,ELECTROWEB,EERIEIMPULSE,CHARGEBEAM,PINMISSILE,UTURN,FLUTTER,NECTARTAP,STRUGGLEBUG,PHEROMONESTREAM,HIVEMIND,MAGICALLEAF,GIGADRAIN,BULLETSEED,GRASSYTERRAIN,GRASSKNOT,EDENFRUIT,DIG,SANDTOMB,MUDSHACKLES,QUICKSAND,SPIKES,BALANCERCHANGEREQUIRED,MINDDRAIN,STEALTHROCK,TAUNT,KNOCKOFF,ATTRACT,GOBLINSTRIKE,REVENGE,CROSSPOISON,ALLERGY,TOXIC,TOXICSPIKES,GASTROACID,POISONFANG,ACIDARMOR,PHANTOMFORCE,HEX,SHADOWCLAW,CURSE,CONFUSERAY,MEANLOOK,OMINOUSWIND,WISH,GRAVITY,ROUND,SLEEPTALK,LULLABY,SCHIZOPHRENIA,SUBSTITUTE,DISABLE,BLOODRITUAL,PSYCHICFANGS,LEECHLIFE,BUGBUZZ,POLLENPUFF,SLUDGEBOMB,BALANCERCHANGEREQUIRED,POISONJAB,GUNKSHOT,DARKPULSE,NASTYPLOT,THROATCHOP,SHADOWBALL,POSSESSION,MACABREDANCE,DEATHWALTZ,SWORDSDANCE,FURYCUTTER,INFECTION,WORKUP,SPOIL,CORROSIVEGAS,SLUDGEWAVE,SCALESHOT,LASHOUT,VITALITYDRAIN,FOULPLAY,MEMENTO,POLTERGEIST,GRUDGE,HYPERBEAM,GIGAIMPACT,BODYPRESS,BODYSLAM,BREAKINGSWIPE,ASSURANCE,TRICKROOM,WONDERROOM,PSYCHOCUT,DEATHVORTEX,AIRSLASH,FROZENHEART</t>
  </si>
  <si>
    <t>Pokedex = The mushroom is a measure of its life span. The more decayed it is, the older it is, and therefore the closer to death it is.</t>
  </si>
  <si>
    <t>[IMPIDIMP]</t>
  </si>
  <si>
    <t>Name = Impidimp</t>
  </si>
  <si>
    <t>Types = GROUND,FAIRY</t>
  </si>
  <si>
    <t>BaseStats = 50,65,30,30,65,60</t>
  </si>
  <si>
    <t>Abilities = TANGLINGHAIR,STORMDRAIN</t>
  </si>
  <si>
    <t>Moves = 1,FAIRYRING,1,SANDTOMB,1,FAKEOUT,4,GOBLINSTRIKE,8,MUDSHACKLES,12,CHANGELINGS,12,FAIRYTALE,16,BULLDOZE,20,QUICKSAND,25,CHARM,25,CAPTIVATE,29,QUASH,33,PLAYROUGH,37,MOONLIGHT,41,CONTINENTALRIFT,45,ETHEREALBURST,50,NASTYPLOT,50,SWORDSDANCE</t>
  </si>
  <si>
    <t>TutorMoves = PAYDAY,PROTECT,RETURN,FACADE,HELPINGHAND,FRUSTRATION,HIDDENPOWER,REST,SUNNYDAY,ACROBATICS,MAGICALLEAF,GRASSKNOT,MOSSYPUNCH,DIG,SANDTOMB,MUDSHACKLES,BULLDOZE,STAMPEDE,QUICKSAND,SPIKES,MUDSLIDE,GAIAPULSE,ROCKTOMB,ROCKBLAST,STEALTHROCK,THIEF,BEATUP,FAKETEARS,SCORESETTLER,ASSURANCE,BRUTALSWING,TAUNT,KNOCKOFF,CHARM,DRAININGKISS,MISTYTERRAIN,ATTRACT,GOBLINSTRIKE,RAINDANCE,POWERUPPUNCH,TOXIC,HEX,SHADOWCLAW,CURSE,CONFUSERAY,MEANLOOK,SHADOWPUNCH,ROUND,SLEEPTALK,ECHOEDVOICE,SUBSTITUTE,DISABLE,EARTHQUAKE,EARTHPOWER,NASTYPLOT,THROATCHOP,DARKPULSE,GYROBALL,PLAYROUGH,MYSTICPULSE,FAESBLESSING,BEJEWELED,CATAPULT,BURNINGJEALOUSY,SCORCHINGSANDS,STEAMROLLER,TERRAINPULSE,TWINBEAM,WORKUP,CORROSIVEGAS,FOULPLAY,WATERPULSE,SYLPHSHORN,FABLEDRUSH,FAIRYTALE,WAIL,ANCIENTPOWER,LASHOUT,VITALITYDRAIN,ZENHEADBUTT,GOLDRUSH,COUPDEGRACE,GRUDGE,MACABREDANCE,POISONJAB,GUNKSHOT,LEECHLIFE,BULKUP,LOWKICK,LOWSWEEP,DRAINPUNCH,BRICKBREAK,REVENGE,VENDETTA,SANDSTORM,ROCKSLIDE,WONDERROOM,TRICKROOM,PSYCHOCUT,BOUNCE,INCINERATE,FIREFANG,FIREPUNCH,BODYPRESS,SLUDGEWAVE,MEGAHORN,BLOODRITUAL,FOCUSBLAST,CHAKRABLAST,SUPERPOWER,BODYSLAM,HYPERBEAM,GIGAIMPACT,ARCANEENERGY,MINDDRAIN,LIGHTSCREEN,REFLECT,ANCIENTFIRE</t>
  </si>
  <si>
    <t>EggGroups = Fairy,Humanlike</t>
  </si>
  <si>
    <t>Category = Mud Troll</t>
  </si>
  <si>
    <t>Pokedex = It likes playing in pools of mud so it finds itself right at home in swamps or damp forested areas.</t>
  </si>
  <si>
    <t>Evolutions = MORGREM,Level,24</t>
  </si>
  <si>
    <t>[MORGREM]</t>
  </si>
  <si>
    <t>Name = Morgrem</t>
  </si>
  <si>
    <t>BaseStats = 60,85,45,50,85,75</t>
  </si>
  <si>
    <t>Moves = 0,MUDDYWATER,1,MUDDYWATER,1,FAIRYRING,1,SANDTOMB,1,FAKEOUT,4,GOBLINSTRIKE,8,MUDSHACKLES,12,CHANGELINGS,12,FAIRYTALE,16,BULLDOZE,20,QUICKSAND,25,CHARM,25,CAPTIVATE,29,QUASH,33,PLAYROUGH,37,MOONLIGHT,41,CONTINENTALRIFT,45,ETHEREALBURST,50,NASTYPLOT,50,SWORDSDANCE</t>
  </si>
  <si>
    <t>Category = Troll</t>
  </si>
  <si>
    <t>Pokedex = As it ages, it gets a very bad case of skin acne and greasy hair. It attempts to use mud to mask these imperfections and insecurities.</t>
  </si>
  <si>
    <t>Evolutions = GRIMMSNARL,Level,42</t>
  </si>
  <si>
    <t>[GRIMMSNARL]</t>
  </si>
  <si>
    <t>Name = Grimmsnarl</t>
  </si>
  <si>
    <t>BaseStats = 85,105,80,50,105,85</t>
  </si>
  <si>
    <t>BaseExp = 255</t>
  </si>
  <si>
    <t>Moves = 0,FABLEDRUSH,1,FABLEDRUSH,1,FALSESURRENDER,1,BULKUP,1,MUDDYWATER,1,FAIRYRING,1,SANDTOMB,1,FAKEOUT,4,GOBLINSTRIKE,8,MUDSHACKLES,12,CHANGELINGS,12,FAIRYTALE,16,BULLDOZE,20,QUICKSAND,25,CHARM,25,CAPTIVATE,29,QUASH,33,PLAYROUGH,37,MOONLIGHT,41,CONTINENTALRIFT,45,ETHEREALBURST,50,NASTYPLOT,50,SWORDSDANCE</t>
  </si>
  <si>
    <t>Category = Bridge Troll</t>
  </si>
  <si>
    <t>Pokedex = They often live under bridges so they can accost travelers into giving them food or money in exchange for safe passage across the bridge.</t>
  </si>
  <si>
    <t>[PIDOVE]</t>
  </si>
  <si>
    <t>Name = Pidove</t>
  </si>
  <si>
    <t>Types = PSYCHIC,FAIRY</t>
  </si>
  <si>
    <t>BaseStats = 50,45,50,45,25,50</t>
  </si>
  <si>
    <t>Abilities = PUREHEART,GENIUS</t>
  </si>
  <si>
    <t>HiddenAbilities = HEALER</t>
  </si>
  <si>
    <t>Moves = 0,HEARTBREAK,1,HEARTBREAK,1,HEARTSTAMP,1,SANDATTACK,1,BABYDOLLEYES,5,CONFUSION,5,FAIRYWIND,9,ATTRACT,12,CUPIDSARROW,12,QUICKSPELL,16,AROMATHERAPY,22,NYMPHSSPELL,26,CHARM,26,CAPTIVATE,29,MINDDRAIN,29,MISTBALL,33,NURTURINGCHANT,33,WILDIMAGINATION,40,PLAYROUGH,45,ROOST,50,PSYSTRIKE,54,OBERONSWRATH,54,TITANIASLAW</t>
  </si>
  <si>
    <t>TutorMoves = AIRSLASH,ATTRACT,DEFOG,DUALWINGBEAT,ECHOEDVOICE,FACADE,FLY,HIDDENPOWER,PROTECT,RAINDANCE,REST,FRUSTRATION,RETURN,ROOST,ROUND,SLEEPTALK,STEELWING,SUBSTITUTE,SUNNYDAY,SWIFT,TAILWIND,TAUNT,TOXIC,UTURN,WORKUP,ICYWIND,HAIL,BOUNCE,ACROBATICS,FEATHERDANCE,TURBULENCE,FLUTTER,AROMATHERAPY,LIGHTSCREEN,REFLECT,PSYCHOCUT,TRICKROOM,WONDERROOM,PSYCHICTERRAIN,MINDDRAIN,FAKETEARS,CHARM,DRAININGKISS,MISTYTERRAIN,SIRENSSONG,CURSE,WISH,HEALBELL,SAFEGUARD,RAYOFLIGHT,DISABLE,APHRODITESMIRROR,PLAYROUGH,TWINBEAM,PSYSHOCK,ZENHEADBUTT,DUALWINGBEAT,FABLEDRUSH,FAIRYTALE,BODYSLAM,APHRODITESMIRROR,DAZZLINGGLEAM,ARCANEENERGY,DEATHVORTEX,VALKYRIECHARIOT,TRIATTACK,PSYCHIC,CALMMIND,BRAVEBIRD,BOREASBREATH,HURRICANE,TORNADO,EXPANDINGFORCE,EXTREMESPEED,HYPERBEAM,GIGAIMPACT,HEATWAVE</t>
  </si>
  <si>
    <t>EggMoves = PSYCHICTERRAIN,MISTYTERRAIN,MINDREADER,FABLEDRUSH,ALLYSWITCH,TORNADO,TYPHOON</t>
  </si>
  <si>
    <t>Category = Love Bird</t>
  </si>
  <si>
    <t>Pokedex = Where people go, these Pokémon follow. They do not like to be left alone and forms bonds with other pokemon very easily.</t>
  </si>
  <si>
    <t>Evolutions = TRANQUILL,Level,18</t>
  </si>
  <si>
    <t>[TRANQUILL]</t>
  </si>
  <si>
    <t>Name = Tranquill</t>
  </si>
  <si>
    <t>BaseStats = 50,75,65,65,40,65</t>
  </si>
  <si>
    <t>BaseExp = 125</t>
  </si>
  <si>
    <t>Pokedex = A protective bunch, it rushes to aid its injured allies no matter what danger surrounds it.</t>
  </si>
  <si>
    <t>Evolutions = UNFEZANT,Level,37</t>
  </si>
  <si>
    <t>[UNFEZANT]</t>
  </si>
  <si>
    <t>Name = Unfezant</t>
  </si>
  <si>
    <t>BaseStats = 75,95,85,90,50,85</t>
  </si>
  <si>
    <t>BaseExp = 220</t>
  </si>
  <si>
    <t>Pokedex = Through the use of their psychic abilities, they can sense when an ally or owner is in danger and teleport them to safety.</t>
  </si>
  <si>
    <t>[SEEDOT]</t>
  </si>
  <si>
    <t>Name = Seedot</t>
  </si>
  <si>
    <t>BaseStats = 30,30,55,20,30,55</t>
  </si>
  <si>
    <t>BaseExp = 44</t>
  </si>
  <si>
    <t>Abilities = LEAFGUARD,FLAMEBODY</t>
  </si>
  <si>
    <t>Moves = 1,ABSORB,1,SWEETSCENT,5,EMBER,8,MEGADRAIN,12,GROWTH,15,FIRESPIN,19,MAGICALLEAF,24,NATUREPOWER,28,SUNNYDAY,33,GIGADRAIN,36,ANCIENTFIRE,39,SYNTHESIS,43,REVITALIZE,47,FIERYDANCE,50,SOLARBEAM,53,FLAMETHROWER</t>
  </si>
  <si>
    <t>TutorMoves = ATTRACT,BODYSLAM,BULLETSEED,DEFOG,DIG,ENERGYBALL,FACADE,FOULPLAY,FRUSTRATION,GIGADRAIN,GRASSKNOT,GRASSYGLIDE,GRASSYTERRAIN,HIDDENPOWER,NASTYPLOT,NATUREPOWER,SCORESETTLER,PROTECT,REST,RETURN,PEPPERBURST,SLEEPTALK,SOLARBEAM,SUBSTITUTE,SUNNYDAY,SWORDSDANCE,SYNTHESIS,TOXIC,WEATHERBALL,FIRESPIN,WILLOWISP,INCINERATE,MAGICALLEAF,SOLARBLADE,EDENFRUIT,AROMATHERAPY,SPIKES,FAKETEARS,CHARM,IRONDEFENSE,CONFUSERAY,SAFEGUARD,SUBSTITUTE,FLAMETHROWER,OVERHEAT,DAZZLINGGLEAM,BURNINGJEALOUSY,FIREPLEDGE,HEATWAVE,TERRAINPULSE,WORKUP,GRASSPLEDGE,FALSESWIPE,FIREPUNCH,FIREBLAST,THUNDERPUNCH,ACROBATICS,UTURN,MOSSYPUNCH,PSYCHOCUT,ROCKTOMB,THIEF,ASSURANCE,KNOCKOFF,TAUNT,GOBLINSTRIKE,REVENGE,BRICKBREAK,LOWSWEEP,LOWKICK,POWERUPPUNCH,DEADLYREACH,CURSE,ROUND,ECHOEDVOICE,PURGE,TRIATTACK,FLAREBLITZ,DARKPULSE,SHADOWBALL,POWERWHIP,LEAFBLADE,LEAFSTORM,SCORCHINGSANDS,FURYCUTTER,TWINBEAM,GRUDGE,CHIDORI,GIGAIMPACT,HYPERBEAM,ANCIENTFIRE,BOUNCE,AIRSLASH,MINDDRAIN,DRAINPUNCH,BREAKINGSWIPE,OMINOUSWIND,CLOSECOMBAT,SIGNALBEAM,BLAZEKICK,TRIPLEKICK,PSYCHIC,CALMMIND,BLOODRITUAL,POISONJAB,THROATCHOP,LIGHTSABER,LASHOUT,DUALWINGBEAT,WAIL,EXTREMESPEED</t>
  </si>
  <si>
    <t>EggMoves = LEECHSEED,FORESTLEAP,DEFOG,MORNINGSUN,SLEEPPOWDER,SWEEPINGWIND,AIRSLASH</t>
  </si>
  <si>
    <t>EggGroups = Field,Grass</t>
  </si>
  <si>
    <t>Weight = 4.0</t>
  </si>
  <si>
    <t>Category = Acorn</t>
  </si>
  <si>
    <t>Pokedex = They hunt in small groups as their small stature allows them to go unnoticed until it is too late when they are able to quickly outnumber their prey.</t>
  </si>
  <si>
    <t>Evolutions = NUZLEAF,Level,16</t>
  </si>
  <si>
    <t>[NUZLEAF]</t>
  </si>
  <si>
    <t>Name = Nuzleaf</t>
  </si>
  <si>
    <t>BaseStats = 70,50,40,60,80,40</t>
  </si>
  <si>
    <t>Moves = 1,SOLARBEAM,1,NIGHTSLASH,1,WILLOWISP,1,AIRCUTTER,1,DISABLE,1,FAKEOUT,1,ABSORB,1,SWEETSCENT,5,EMBER,8,MEGADRAIN,12,GROWTH,15,FIRESPIN,19,MAGICALLEAF,24,NATUREPOWER,28,SUNNYDAY,33,GIGADRAIN,36,ANCIENTFIRE,39,SYNTHESIS,43,REVITALIZE,47,FIERYDANCE,50,SOLARBEAM,53,FLAMETHROWER</t>
  </si>
  <si>
    <t>Category = Tribal</t>
  </si>
  <si>
    <t>Pokedex = The torch it holds is precious to it. When it evolves from a Seedot, it finds and bonds with a torch and treats it as an extension of its body.</t>
  </si>
  <si>
    <t>Evolutions = SHIFTRY,HasMove,ANCIENTFIRE</t>
  </si>
  <si>
    <t>[SHIFTRY]</t>
  </si>
  <si>
    <t>Name = Shiftry</t>
  </si>
  <si>
    <t>BaseStats = 100,70,55,90,110,55</t>
  </si>
  <si>
    <t>BaseExp = 216</t>
  </si>
  <si>
    <t>EVs = HP,1,SPECIAL_ATTACK,2</t>
  </si>
  <si>
    <t>Weight = 59.6</t>
  </si>
  <si>
    <t>Pokedex = It is feared by rangers because an upset Shiftry is able to create bushfires simply by fiercely fanning its leaf arms together.</t>
  </si>
  <si>
    <t>[HOPPIP]</t>
  </si>
  <si>
    <t>Name = Hoppip</t>
  </si>
  <si>
    <t>BaseStats = 35,25,40,50,45,55</t>
  </si>
  <si>
    <t>Abilities = LEVITATE,SHIELDDUST</t>
  </si>
  <si>
    <t>Moves = 1,POWDERSNOW,1,SNOWFLAKES,4,SING,6,STACCATO,9,LOVELOOP,12,ICYWIND,15,HALLELUJAH,19,EROSION,22,GENTLECHIMES,25,HYPOTHERMIA,29,FROZENHEART,33,RALLENTANDO,37,ICEBEAM,41,BOUNCE,45,BOREASBREATH,49,BLIZZARD,54,BOOMBOX</t>
  </si>
  <si>
    <t>TutorMoves = ACROBATICS,STREAMRUSH,ATTRACT,BOUNCE,BULLETSEED,CONFIDE,DAZZLINGGLEAM,DOUBLETEAM,ENDURE,ENERGYBALL,FACADE,FRUSTRATION,GIGADRAIN,GRASSKNOT,HELPINGHAND,HIDDENPOWER,INFESTATION,PROTECT,PSYCHUP,REFLECT,REST,RETURN,ROUND,PEPPERBURST,SLEEPTALK,SNORE,SOLARBEAM,SUBSTITUTE,SUNNYDAY,SWAGGER,SWORDSDANCE,SYNTHESIS,TOXIC,UTURN,WORRYSEED</t>
  </si>
  <si>
    <t>EggMoves = FAIRYWIND,ENCORE,HELPINGHAND,ENDURE,TURBULENCE,DEFOG,MISTBALL,WILDIMAGINATION,BABYDOLLEYES</t>
  </si>
  <si>
    <t>Weight = 0.5</t>
  </si>
  <si>
    <t>Category = Snowflake</t>
  </si>
  <si>
    <t>Pokedex = When it blows around in the wind, it is able to attract and collect snowflakes to its body eventually creating a small trail.</t>
  </si>
  <si>
    <t>Evolutions = SKIPLOOM,Level,18</t>
  </si>
  <si>
    <t>[SKIPLOOM]</t>
  </si>
  <si>
    <t>Name = Skiploom</t>
  </si>
  <si>
    <t>BaseStats = 55,35,50,70,65,65</t>
  </si>
  <si>
    <t>Pokedex = When the snowflakes it attracts accumulates in size, Skiploom are able to make them almost orbit around its body when it chimes.</t>
  </si>
  <si>
    <t>Evolutions = JUMPLUFF,Level,27</t>
  </si>
  <si>
    <t>[JUMPLUFF]</t>
  </si>
  <si>
    <t>Name = Jumpluff</t>
  </si>
  <si>
    <t>BaseStats = 75,45,70,100,75,95</t>
  </si>
  <si>
    <t>BaseExp = 207</t>
  </si>
  <si>
    <t>Moves = 0,MISTBALL,1,MISTBALL,1,POWDERSNOW,1,SNOWFLAKES,4,SING,6,STACCATO,9,LOVELOOP,12,ICYWIND,15,HALLELUJAH,19,EROSION,22,GENTLECHIMES,25,HYPOTHERMIA,29,FROZENHEART,33,RALLENTANDO,37,ICEBEAM,41,BOUNCE,45,BOREASBREATH,49,BLIZZARD,54,BOOMBOX</t>
  </si>
  <si>
    <t>TutorMoves = ACROBATICS,STREAMRUSH,ATTRACT,BOUNCE,BULLETSEED,CONFIDE,DAZZLINGGLEAM,DOUBLETEAM,ENDURE,ENERGYBALL,FACADE,FRUSTRATION,GIGADRAIN,GIGAIMPACT,GRASSKNOT,HELPINGHAND,HIDDENPOWER,HYPERBEAM,INFESTATION,PROTECT,PSYCHUP,REFLECT,REST,RETURN,ROUND,PEPPERBURST,SLEEPTALK,SNORE,SOLARBEAM,SUBSTITUTE,SUNNYDAY,SWAGGER,SWORDSDANCE,SYNTHESIS,TOXIC,UTURN,WORRYSEED</t>
  </si>
  <si>
    <t>Weight = 3.0</t>
  </si>
  <si>
    <t>Category = Wind Chime</t>
  </si>
  <si>
    <t>Pokedex = During particularly fierce winter storms, when the wind blows, it is able to channel that breeze into a pleasant melody.</t>
  </si>
  <si>
    <t>[DWEBBLE]</t>
  </si>
  <si>
    <t>Name = Dwebble</t>
  </si>
  <si>
    <t>Types = BUG,WATER</t>
  </si>
  <si>
    <t>BaseStats = 40,55,75,25,35,85</t>
  </si>
  <si>
    <t>Abilities = HYPERCUTTER,FILTER</t>
  </si>
  <si>
    <t>HiddenAbilities = SHEERFORCE</t>
  </si>
  <si>
    <t>Moves = 1,WITHDRAW,1,CLAMP,1,FIRSTIMPRESSION,4,VISEGRIP,8,ROCKTOMB,12,BUGBITE,16,GLISTEN,20,SKITTERSMACK,24,CORALBOMB,29,GEOMANCY,29,HEALORDER,33,LUNGE,38,FLIPTURN,42,WATERPRESSURE,46,SHELLSMASH,50,SWARMOVERLOAD</t>
  </si>
  <si>
    <t>TutorMoves = PROTECT,RETURN,FACADE,HELPINGHAND,WEATHERBALL,FRUSTRATION,FALSESWIPE,HIDDENPOWER,REST,HAIL,ICICLESPEAR,AVALANCHE,PINMISSILE,UTURN,NECTARTAP,STRUGGLEBUG,PHEROMONESTREAM,HIVEMIND,GRASSYTERRAIN,GRASSKNOT,DIG,MUDSHACKLES,SANDTOMB,BULLDOZE,QUICKSAND,SPIKES,MUDSLIDE,ROCKSLIDE,SANDSTORM,ROCKTOMB,ROCKBLAST,STEALTHROCK,MINERALWAVE,GEMSTORM,BRUTALSWING,TAUNT,KNOCKOFF,VENDETTA,GOBLINSTRIKE,AUTOTOMIZE,IRONDEFENSE,RAINDANCE,WHIRLPOOL,SUBMERGE,BRINE,RAZORSHELL,SOAK,HYDROPUMP,BRICKBREAK,CROSSPOISON,TOXIC,TOXICSPIKES,GASTROACID,POISONFANG,ACIDARMOR,SHADOWCLAW,CURSE,ROUND,SLEEPTALK,SUBSTITUTE,DISABLE,LIQUIDATION,SCALD,TIDALWAVE,CASCADE,ICEBEAM,ICICLECRASH,LEECHLIFE,BUGBUZZ,MEGAHORN,BALANCERCHANGEREQUIRED,POISONJAB,GUNKSHOT,THROATCHOP,ENERGYBALL,LEAFBLADE,SWORDSDANCE,GYROBALL,BEJEWELED,CATAPULT,STONEEDGE,POWERGEM,ICEBALL,HYPOTHERMIA,STEAMROLLER,FURYCUTTER,INFECTION,WORKUP,SCALESHOT,BODYPRESS,STEELROLLER,ANCIENTPOWER</t>
  </si>
  <si>
    <t>EggMoves = DEFENDORDER,WIDEGUARD,BODYPRESS,SHIELDBASH,INGRAIN,WATERWHIP,HONECLAWS,SMACKDOWN,NECTARTAP</t>
  </si>
  <si>
    <t>EggGroups = Bug,Water3</t>
  </si>
  <si>
    <t>Weight = 14.5</t>
  </si>
  <si>
    <t>Category = Collector</t>
  </si>
  <si>
    <t>Pokedex = It collects various small articles found on the sea floor to append to its shell as a means of showing off.</t>
  </si>
  <si>
    <t>Evolutions = CRUSTLE,Item,WATERSTONE</t>
  </si>
  <si>
    <t>[CRUSTLE]</t>
  </si>
  <si>
    <t>Name = Crustle</t>
  </si>
  <si>
    <t>BaseStats = 70,95,105,35,55,125</t>
  </si>
  <si>
    <t>Moves = 0,FELLSTINGER,1,FELLSTINGER,1,WITHDRAW,1,CLAMP,1,FIRSTIMPRESSION,4,VISEGRIP,8,ROCKTOMB,12,BUGBITE,16,GLISTEN,20,SKITTERSMACK,24,CORALBOMB,29,GEOMANCY,29,HEALORDER,33,LUNGE,38,FLIPTURN,42,WATERPRESSURE,46,SHELLSMASH,50,SWARMOVERLOAD</t>
  </si>
  <si>
    <t>TutorMoves = PROTECT,RETURN,FACADE,HELPINGHAND,WEATHERBALL,FRUSTRATION,FALSESWIPE,HIDDENPOWER,REST,HAIL,ICICLESPEAR,AVALANCHE,PINMISSILE,UTURN,NECTARTAP,STRUGGLEBUG,PHEROMONESTREAM,HIVEMIND,GRASSYTERRAIN,GRASSKNOT,DIG,MUDSHACKLES,SANDTOMB,BULLDOZE,QUICKSAND,SPIKES,MUDSLIDE,ROCKSLIDE,SANDSTORM,ROCKTOMB,ROCKBLAST,STEALTHROCK,MINERALWAVE,GEMSTORM,BRUTALSWING,TAUNT,KNOCKOFF,VENDETTA,GOBLINSTRIKE,AUTOTOMIZE,IRONDEFENSE,RAINDANCE,WHIRLPOOL,SUBMERGE,BRINE,RAZORSHELL,SOAK,HYDROPUMP,BRICKBREAK,CROSSPOISON,TOXIC,TOXICSPIKES,GASTROACID,POISONFANG,ACIDARMOR,SHADOWCLAW,CURSE,ROUND,SLEEPTALK,SUBSTITUTE,DISABLE,LIQUIDATION,SCALD,TIDALWAVE,CASCADE,ICEBEAM,ICICLECRASH,LEECHLIFE,BUGBUZZ,MEGAHORN,BALANCERCHANGEREQUIRED,POISONJAB,GUNKSHOT,THROATCHOP,ENERGYBALL,LEAFBLADE,SWORDSDANCE,GYROBALL,BEJEWELED,CATAPULT,STONEEDGE,POWERGEM,ICEBALL,HYPOTHERMIA,STEAMROLLER,FURYCUTTER,INFECTION,WORKUP,SCALESHOT,BODYPRESS,STEELROLLER,ANCIENTPOWER,HYPERBEAM,GIGAIMPACT,EARTHQUAKE,BODYSLAM,BREAKINGSWIPE</t>
  </si>
  <si>
    <t>Weight = 200.0</t>
  </si>
  <si>
    <t>Category = Commitment</t>
  </si>
  <si>
    <t>Pokedex = When a Crustle finds its soul mate, it exchanges its most prized article on its shell as a token of its commitment.</t>
  </si>
  <si>
    <t>[SENTRET]</t>
  </si>
  <si>
    <t>Name = Sentret</t>
  </si>
  <si>
    <t>Types = GHOST,POISON</t>
  </si>
  <si>
    <t>BaseStats = 35,40,34,38,45,38</t>
  </si>
  <si>
    <t>BaseExp = 43</t>
  </si>
  <si>
    <t>Abilities = MUMMY,INNARDSOUT</t>
  </si>
  <si>
    <t>Moves = 1,INFESTATION,1,SHADOWSNEAK,1,VILEFUMES,1,GOOSEBUMP,7,DISABLE,10,CONFUSERAY,13,ALLERGY,16,HEX,19,WAIL,24,CURSE,28,SPIRITBARRAGE,31,RECYCLE,36,LEECHLIFE,39,ECTOPLASM,42,PHEROMONESTREAM,42,DESTINYBOND,47,SLUDGEWAVE,51,HIVEMIND</t>
  </si>
  <si>
    <t>TutorMoves = PAYDAY,PROTECT,RETURN,FACADE,HELPINGHAND,WEATHERBALL,FRUSTRATION,HIDDENPOWER,REST,ATTRACT,WORKUP,TOXIC,CURSE,ROUND,SLEEPTALK,SUBSTITUTE,DISABLE,SUNNYDAY,INCINERATE,THUNDERWAVE,EERIEIMPULSE,ACROBATICS,BOUNCE,PINMISSILE,UTURN,NECTARTAP,PHEROMONESTREAM,HIVEMIND,BULLETSEED,GRASSKNOT,EDENFRUIT,DIG,SANDTOMB,MUDSHACKLES,QUICKSAND,MUDSLIDE,LIGHTSCREEN,REFLECT,MINDDRAIN,BALANCERCHANGEREQUIRED,ROCKBLAST,ROCKTOMB,THIEF,BEATUP,FAKETEARS,SCORESETTLER,ASSURANCE,SNARL,BRUTALSWING,TAUNT,KNOCKOFF,VENDETTA,GOBLINSTRIKE,MISSILESHOT,RAINDANCE,REVENGE,BRICKBREAK,LOWSWEEP,LOWKICK,CROSSPOISON,ALLERGY,TOXICSPIKES,ACIDRAIN,GASTROACID,POISONFANG,ACIDARMOR,BREAKINGSWIPE,PHANTOMFORCE,HEX,SHADOWCLAW,CONFUSERAY,MEANLOOK,OMINOUSWIND,SWIFT,WISH,GAMMARAY,SCHIZOPHRENIA,BODYSLAM,TRIATTACK,WILDCHARGE,PSYCHIC,PSYCHICFANGS,LEECHLIFE,SLUDGEBOMB,BALANCERCHANGEREQUIRED,POISONJAB,GUNKSHOT,DARKPULSE,NASTYPLOT,SHADOWBALL,POSSESSION,MACABREDANCE,DEATHWALTZ,SWORDSDANCE,PLAYROUGH,BLACKHOLE,SHOCKWAVE,ZENHEADBUTT,FURYCUTTER,INFECTION,TERRAINPULSE,TWINBEAM,SPOIL,CORROSIVEGAS,SLUDGEWAVE,LASHOUT,MEMENTO,GRUDGE,POLTERGEIST,FABLEDRUSH,WAIL</t>
  </si>
  <si>
    <t>EggMoves = NECROPHAGY,RAGEPOWDER,SHELLSIDEARM,HEALORDER,SLUDGEBOMB,MEMENTO,PARTINGSHOT,VENDETTA,SPOIL</t>
  </si>
  <si>
    <t>Weight = 6.0</t>
  </si>
  <si>
    <t>Category = Roadkill</t>
  </si>
  <si>
    <t>Pokedex = It stalks the roadway where it was killed in hopes of exacting its vengeance on the motorist that took its life.</t>
  </si>
  <si>
    <t>Evolutions = FURRET,Level,20</t>
  </si>
  <si>
    <t>[FURRET]</t>
  </si>
  <si>
    <t>Name = Furret</t>
  </si>
  <si>
    <t>BaseStats = 75,71,64,80,75,65</t>
  </si>
  <si>
    <t>Moves = 0,TOXIC,1,TOXIC,0,COIL,1,COIL,1,INFESTATION,1,SHADOWSNEAK,1,VILEFUMES,1,GOOSEBUMP,7,DISABLE,10,CONFUSERAY,13,ALLERGY,16,HEX,19,WAIL,24,CURSE,28,SPIRITBARRAGE,31,RECYCLE,36,LEECHLIFE,39,ECTOPLASM,42,PHEROMONESTREAM,42,DESTINYBOND,47,SLUDGEWAVE,51,HIVEMIND</t>
  </si>
  <si>
    <t>TutorMoves = SHADOWPUNCH,HYPERBEAM,GIGAIMPACT,BATTERYACID,THROATCHOP,PAYDAY,PROTECT,RETURN,FACADE,HELPINGHAND,WEATHERBALL,FRUSTRATION,HIDDENPOWER,REST,ATTRACT,WORKUP,TOXIC,CURSE,ROUND,SLEEPTALK,SUBSTITUTE,DISABLE,SUNNYDAY,INCINERATE,THUNDERWAVE,EERIEIMPULSE,ACROBATICS,BOUNCE,PINMISSILE,UTURN,NECTARTAP,PHEROMONESTREAM,HIVEMIND,BULLETSEED,GRASSKNOT,EDENFRUIT,DIG,SANDTOMB,MUDSHACKLES,QUICKSAND,MUDSLIDE,LIGHTSCREEN,REFLECT,MINDDRAIN,BALANCERCHANGEREQUIRED,ROCKBLAST,ROCKTOMB,THIEF,BEATUP,FAKETEARS,SCORESETTLER,ASSURANCE,SNARL,BRUTALSWING,TAUNT,KNOCKOFF,VENDETTA,GOBLINSTRIKE,MISSILESHOT,RAINDANCE,REVENGE,BRICKBREAK,LOWSWEEP,LOWKICK,CROSSPOISON,ALLERGY,TOXICSPIKES,ACIDRAIN,GASTROACID,POISONFANG,ACIDARMOR,BREAKINGSWIPE,PHANTOMFORCE,HEX,SHADOWCLAW,CONFUSERAY,MEANLOOK,OMINOUSWIND,SWIFT,WISH,GAMMARAY,SCHIZOPHRENIA,BODYSLAM,TRIATTACK,WILDCHARGE,PSYCHIC,PSYCHICFANGS,LEECHLIFE,SLUDGEBOMB,BALANCERCHANGEREQUIRED,POISONJAB,GUNKSHOT,DARKPULSE,NASTYPLOT,SHADOWBALL,POSSESSION,MACABREDANCE,DEATHWALTZ,SWORDSDANCE,PLAYROUGH,BLACKHOLE,SHOCKWAVE,ZENHEADBUTT,FURYCUTTER,INFECTION,TERRAINPULSE,TWINBEAM,SPOIL,CORROSIVEGAS,SLUDGEWAVE,LASHOUT,MEMENTO,GRUDGE,POLTERGEIST,FABLEDRUSH,WAIL</t>
  </si>
  <si>
    <t>Weight = 32.5</t>
  </si>
  <si>
    <t>Pokedex = It is decaying such that it exhibits a foul odour and has managed to attract flies that constantly hover around it.</t>
  </si>
  <si>
    <t>[CHIKORITA]</t>
  </si>
  <si>
    <t>Name = Chikorita</t>
  </si>
  <si>
    <t>Types = FAIRY,GRASS</t>
  </si>
  <si>
    <t>BaseStats = 55,49,60,35,49,70</t>
  </si>
  <si>
    <t>Abilities = VENOMABSORB,TRIAGE</t>
  </si>
  <si>
    <t>HiddenAbilities = FLOWERVEIL</t>
  </si>
  <si>
    <t>Moves = 1,ABSORB,1,GROWL,6,FAIRYWIND,9,LEECHSEED,12,MEGADRAIN,17,FLOWERSHIELD,20,MAGICALLEAF,23,FAESBLESSING,28,MISTBALL,31,REFLECT,31,LIGHTSCREEN,34,PETALDANCE,39,GROWTH,42,TITANIASLAW,45,EDENFRUIT,49,SOLARBEAM</t>
  </si>
  <si>
    <t>TutorMoves = ATTRACT,BULLETSEED,CONFIDE,CUT,DOUBLETEAM,ECHOEDVOICE,ENDURE,ENERGYBALL,FACADE,FRUSTRATION,GIGADRAIN,GRASSKNOT,GRASSPLEDGE,HIDDENPOWER,LIGHTSCREEN,MAGICCOAT,NATUREPOWER,PROTECT,REFLECT,REST,RETURN,ROUND,SAFEGUARD,PEPPERBURST,SLEEPTALK,SNORE,SOLARBEAM,SUBSTITUTE,SUNNYDAY,SWAGGER,SWORDSDANCE,SYNTHESIS,TOXIC,WORKUP,WORRYSEED</t>
  </si>
  <si>
    <t>EggMoves = PEEKABOO,LEECHSEED,AROMATHERAPY,NATUREPOWER,INGRAIN,GRASSWHISTLE,GIGADRAIN,REFRESH,HEALPULSE,GRASSYTERRAIN,FAIRYRING,NYMPHSSPELL</t>
  </si>
  <si>
    <t>Weight = 6.4</t>
  </si>
  <si>
    <t>Habitat = Grassland</t>
  </si>
  <si>
    <t>Category = Scent</t>
  </si>
  <si>
    <t>Pokedex = It produces a lovely aroma whenever it is feeling happy.</t>
  </si>
  <si>
    <t>Evolutions = BAYLEEF,Level,16</t>
  </si>
  <si>
    <t>[BAYLEEF]</t>
  </si>
  <si>
    <t>Name = Bayleef</t>
  </si>
  <si>
    <t>BaseStats = 65,62,75,55,63,85</t>
  </si>
  <si>
    <t>TutorMoves = ATTRACT,BULLETSEED,CONFIDE,CUT,DOUBLETEAM,ECHOEDVOICE,ENDURE,ENERGYBALL,FACADE,FRUSTRATION,GIGADRAIN,GRASSKNOT,GRASSPLEDGE,HIDDENPOWER,LASERFOCUS,LIGHTSCREEN,MAGICCOAT,NATUREPOWER,PROTECT,REFLECT,REST,RETURN,ROCKSMASH,ROUND,SAFEGUARD,PEPPERBURST,SLEEPTALK,SNORE,SOLARBEAM,BRUTEFORCE,SUBSTITUTE,SUNNYDAY,SWAGGER,SWORDSDANCE,SYNTHESIS,TOXIC,WORKUP,WORRYSEED</t>
  </si>
  <si>
    <t>Weight = 15.8</t>
  </si>
  <si>
    <t>Pokedex = The necklace of leaves it wears is very valuable because it offers curative properties. Poachers often hunt Bayleefs to secure these necklaces for resale in the black market.</t>
  </si>
  <si>
    <t>Evolutions = MEGANIUM,Level,32</t>
  </si>
  <si>
    <t>[MEGANIUM]</t>
  </si>
  <si>
    <t>Name = Meganium</t>
  </si>
  <si>
    <t>BaseStats = 85,72,100,75,73,120</t>
  </si>
  <si>
    <t>EVs = DEFENSE,1,SPECIAL_DEFENSE,2</t>
  </si>
  <si>
    <t>Moves = 0,SCENTEDSHIELD,1,SCENTEDSHIELD,1,ABSORB,1,GROWL,6,FAIRYWIND,9,LEECHSEED,12,MEGADRAIN,17,FLOWERSHIELD,20,MAGICALLEAF,23,FAESBLESSING,28,MISTBALL,31,REFLECT,31,LIGHTSCREEN,34,PETALDANCE,39,GROWTH,42,TITANIASLAW,45,EDENFRUIT,49,SOLARBEAM</t>
  </si>
  <si>
    <t>TutorMoves = ATTRACT,BULLDOZE,BULLETSEED,CONFIDE,CUT,DOUBLETEAM,DRAGONTAIL,EARTHQUAKE,ECHOEDVOICE,ENDURE,ENERGYBALL,FACADE,FRENZYPLANT,FRUSTRATION,GIGADRAIN,GIGAIMPACT,GRASSKNOT,GRASSPLEDGE,HIDDENPOWER,HYPERBEAM,LASERFOCUS,LIGHTSCREEN,MAGICCOAT,NATUREPOWER,OUTRAGE,PROTECT,REFLECT,REST,RETURN,ROCKSMASH,ROUND,SAFEGUARD,PEPPERBURST,SLEEPTALK,SNORE,SOLARBEAM,STAMPEDE,BRUTEFORCE,SUBSTITUTE,SUNNYDAY,SWAGGER,SWORDSDANCE,SYNTHESIS,TOXIC,WORKUP,WORRYSEED</t>
  </si>
  <si>
    <t>Weight = 100.5</t>
  </si>
  <si>
    <t>Pokedex = It draws in negative energy into its flower to help restore a damaged ecosystem. However, if it expends too much energy, the flower wilts too much.</t>
  </si>
  <si>
    <t>[CYNDAQUIL]</t>
  </si>
  <si>
    <t>Name = Cyndaquil</t>
  </si>
  <si>
    <t>Types = STEEL,NORMAL</t>
  </si>
  <si>
    <t>BaseStats = 60,65,50,52,39,43</t>
  </si>
  <si>
    <t>Abilities = MOTORDRIVE,ANALYTIC</t>
  </si>
  <si>
    <t>Moves = 1,TACKLE,1,GROWL,6,SNAPTRAP,10,DOUBLEHIT,14,SPARK,17,VISEGRIP,20,METALSOUND,24,BALANCERCHANGEREQUIRED,28,CRUSHCLAW,32,SHIFTGEAR,36,NERVESOFSTEEL,39,IRONHEAD,43,IRONDEFENSE,47,ELECTRONCRUSH,51,GIGASMASH,55,SELFDESTRUCT</t>
  </si>
  <si>
    <t>TutorMoves = ATTRACT,COVET,DIG,FACADE,FRUSTRATION,HIDDENPOWER,PROTECT,REST,RETURN,ROUND,SLEEPTALK,SUBSTITUTE,TOXIC,WILDCHARGE,WORKUP,PAYDAY,FALSESWIPE,THUNDERWAVE,THUNDERFANG,VOLTSWITCH,CHARGEBEAM,ROCKTOMB,ROCKBLAST,STEALTHROCK,CHARM,SMARTSTRIKE,AUTOTOMIZE,MISSILESHOT,GOLDENBULLET,CURSE,GAMMARAY,SIGNALBEAM,MIRRORSHOT,TRIATTACK,OVERHEAT,WILDCHARGE,IRONHEAD,MAGNETICCANNON,SWORDSDANCE,GYROBALL,PLAYROUGH,BOOMBOX,SHOCKWAVE,MAGNETRISE,TERRAINPULSE,TWINBEAM,BODYPRESS,TIMEBOMB,STEELBEAM,STEELROLLER,LASERFOCUS,ELECTRICTERRAIN,STEAMROLLER</t>
  </si>
  <si>
    <t>EggMoves = REVERSAL,COVET,GOLDENBULLET,BODYSLAM,SHORTFUSE,METALCLAW,BOOMBOX,SHUTDOWN</t>
  </si>
  <si>
    <t>EggGroups = Amorphous,Mineral</t>
  </si>
  <si>
    <t>Weight = 7.9</t>
  </si>
  <si>
    <t>Category = Gear</t>
  </si>
  <si>
    <t>Pokedex = They are often found as rodents in factories or other metal-rich facilities. It is unclear how the gear managed to append to its body.</t>
  </si>
  <si>
    <t>Evolutions = QUILAVA,Level,25</t>
  </si>
  <si>
    <t>[QUILAVA]</t>
  </si>
  <si>
    <t>Name = Quilava</t>
  </si>
  <si>
    <t>BaseStats = 75,85,65,68,54,58</t>
  </si>
  <si>
    <t>Moves = 0,QUICKATTACK,1,QUICKATTACK,1,TACKLE,1,GROWL,6,SNAPTRAP,10,DOUBLEHIT,14,SPARK,17,VISEGRIP,20,METALSOUND,24,BALANCERCHANGEREQUIRED,31,CRUSHCLAW,34,SHIFTGEAR,38,NERVESOFSTEEL,42,IRONHEAD,45,IRONDEFENSE,49,ELECTRONCRUSH,53,GIGASMASH,57,SELFDESTRUCT</t>
  </si>
  <si>
    <t>TutorMoves = ATTRACT,COVET,DIG,FACADE,FRUSTRATION,HIDDENPOWER,PROTECT,REST,RETURN,ROUND,SLEEPTALK,SUBSTITUTE,TOXIC,WILDCHARGE,WORKUP,PAYDAY,FALSESWIPE,THUNDERWAVE,THUNDERFANG,VOLTSWITCH,CHARGEBEAM,ROCKTOMB,ROCKBLAST,STEALTHROCK,CHARM,SMARTSTRIKE,AUTOTOMIZE,MISSILESHOT,GOLDENBULLET,CURSE,GAMMARAY,SIGNALBEAM,MIRRORSHOT,TRIATTACK,OVERHEAT,WILDCHARGE,IRONHEAD,MAGNETICCANNON,SWORDSDANCE,GYROBALL,PLAYROUGH,BOOMBOX,SHOCKWAVE,MAGNETRISE,TERRAINPULSE,TWINBEAM,BODYPRESS,TIMEBOMB,STEELBEAM,STEELROLLER,LASERFOCUS,EXTREMESPEED,ELECTRICTERRAIN,STEAMROLLER</t>
  </si>
  <si>
    <t>Weight = 19.0</t>
  </si>
  <si>
    <t>Pokedex = It uses the gears on its body to calibrate its balance, stay grounded, and focus its attacks.</t>
  </si>
  <si>
    <t>Evolutions = TYPHLOSION,Level,45</t>
  </si>
  <si>
    <t>[TYPHLOSION]</t>
  </si>
  <si>
    <t>Name = Typhlosion</t>
  </si>
  <si>
    <t>BaseStats = 100,109,85,92,70,78</t>
  </si>
  <si>
    <t>Moves = 0,GEARUP,1,GEARUP,1,DOUBLEEDGE,1,GYROBALL,1,QUICKATTACK,1,TACKLE,1,GROWL,6,SNAPTRAP,10,DOUBLEHIT,14,SPARK,17,VISEGRIP,20,METALSOUND,24,BALANCERCHANGEREQUIRED,31,CRUSHCLAW,34,SHIFTGEAR,38,NERVESOFSTEEL,42,IRONHEAD,48,IRONDEFENSE,53,ELECTRONCRUSH,57,GIGASMASH,62,SELFDESTRUCT</t>
  </si>
  <si>
    <t>TutorMoves = ATTRACT,COVET,DIG,FACADE,FRUSTRATION,HIDDENPOWER,PROTECT,REST,RETURN,ROUND,SLEEPTALK,SUBSTITUTE,TOXIC,WILDCHARGE,WORKUP,PAYDAY,FALSESWIPE,THUNDERWAVE,THUNDERFANG,VOLTSWITCH,CHARGEBEAM,ROCKTOMB,ROCKBLAST,STEALTHROCK,CHARM,SMARTSTRIKE,AUTOTOMIZE,MISSILESHOT,GOLDENBULLET,CURSE,GAMMARAY,SIGNALBEAM,MIRRORSHOT,TRIATTACK,OVERHEAT,WILDCHARGE,IRONHEAD,MAGNETICCANNON,SWORDSDANCE,GYROBALL,PLAYROUGH,BOOMBOX,SHOCKWAVE,MAGNETRISE,TERRAINPULSE,TWINBEAM,BODYPRESS,TIMEBOMB,STEELBEAM,STEELROLLER,LASERFOCUS,EXTREMESPEED,THUNDERPUNCH,ELECTRICTERRAIN,METEORMASH,STAMPEDE,ROCKSLIDE,BALANCERCHANGEREQUIRED,POWERUPPUNCH,BATTERYACID,HIGHHORSEPOWER,RISINGVOLTAGE,STEAMROLLER</t>
  </si>
  <si>
    <t>Pokedex = It can remove the gear on its back and throw it a sort of boomerang or throwing weapon.</t>
  </si>
  <si>
    <t>[RALTS]</t>
  </si>
  <si>
    <t>Name = Ralts</t>
  </si>
  <si>
    <t>BaseStats = 30,35,35,40,35,35</t>
  </si>
  <si>
    <t>Abilities = RUNAWAY,QUICKFEET</t>
  </si>
  <si>
    <t>Moves = 1,BACKSTABBING,1,OBFUSCATE,1,HEARTBREAK,5,POISONSPIT,5,ACID,9,SHADOWSNEAK,9,HAUNT,13,HYPNOSIS,16,PRANKCALL,16,SCORESETTLER,20,CROSSPOISON,20,CORRODE,24,TRICK,27,NECROPHAGY,27,HEX,30,SUCKERPUNCH,30,FEIGN,33,POISONJAB,33,SLUDGEBOMB,36,SWORDSDANCE,36,NASTYPLOT,39,DESTINYBOND,42,GRIMREAPER,42,SPIRITBARRAGE,45,ACIDRAIN,45,PLAGUE</t>
  </si>
  <si>
    <t>TutorMoves = PAYDAY,PROTECT,RETURN,FACADE,HELPINGHAND,WEATHERBALL,FRUSTRATION,HIDDENPOWER,REST,ATTRACT,WORKUP,TOXIC,CURSE,ROUND,SLEEPTALK,SUBSTITUTE,DISABLE,FROZENHEART,THUNDERWAVE,EERIEIMPULSE,CHARGEBEAM,PSYCHICTERRAIN,THIEF,FAKETEARS,SCORESETTLER,ASSURANCE,SNARL,BRUTALSWING,TAUNT,CHARM,GOBLINSTRIKE,RAINDANCE,CROSSPOISON,TOXIC,ALLERGY,TOXICSPIKES,ACIDRAIN,GASTROACID,ACIDARMOR,HEX,CURSE,CONFUSERAY,MEANLOOK,OMINOUSWIND,WISH,GAMMARAY,GRAVITY,SCHIZOPHRENIA,SLUDGEBOMB,BALANCERCHANGEREQUIRED,POISONJAB,GUNKSHOT,DARKPULSE,NASTYPLOT,SHADOWBALL,SWORDSDANCE,HYPOTHERMIA,SHOCKWAVE,PSYSHOCK,ZENHEADBUTT,TERRAINPULSE,TWINBEAM,SPOIL,CORROSIVEGAS,SLUDGEWAVE,FOULPLAY,MEMENTO,GRUDGE,SYLPHSHORN,WAIL,GENTLECHIMES</t>
  </si>
  <si>
    <t>EggMoves = FAKEOUT,WISH,EMBARGO,FEINT,GASTROACID,BELCH,ACIDARMOR</t>
  </si>
  <si>
    <t>EggGroups = Humanlike,Amorphous</t>
  </si>
  <si>
    <t>Weight = 6.6</t>
  </si>
  <si>
    <t>Category = Depressed</t>
  </si>
  <si>
    <t>Pokedex = It tries to keep to itself and stays in secluded environments away from other people because of trust issues.</t>
  </si>
  <si>
    <t>Evolutions = KIRLIA,Level,18</t>
  </si>
  <si>
    <t>[KIRLIA]</t>
  </si>
  <si>
    <t>Name = Kirlia</t>
  </si>
  <si>
    <t>BaseStats = 40,55,45,60,55,45</t>
  </si>
  <si>
    <t>BaseExp = 97</t>
  </si>
  <si>
    <t>TutorMoves = PAYDAY,PROTECT,RETURN,FACADE,HELPINGHAND,WEATHERBALL,FRUSTRATION,HIDDENPOWER,REST,ATTRACT,WORKUP,TOXIC,CURSE,ROUND,SLEEPTALK,SUBSTITUTE,DISABLE,FROZENHEART,THUNDERWAVE,EERIEIMPULSE,CHARGEBEAM,PSYCHICTERRAIN,THIEF,FAKETEARS,SCORESETTLER,ASSURANCE,SNARL,BRUTALSWING,TAUNT,CHARM,GOBLINSTRIKE,RAINDANCE,CROSSPOISON,TOXIC,ALLERGY,TOXICSPIKES,ACIDRAIN,GASTROACID,ACIDARMOR,HEX,CURSE,CONFUSERAY,MEANLOOK,OMINOUSWIND,WISH,GAMMARAY,GRAVITY,SCHIZOPHRENIA,SLUDGEBOMB,BALANCERCHANGEREQUIRED,POISONJAB,GUNKSHOT,DARKPULSE,NASTYPLOT,SHADOWBALL,SWORDSDANCE,HYPOTHERMIA,SHOCKWAVE,PSYSHOCK,ZENHEADBUTT,TERRAINPULSE,TWINBEAM,SPOIL,CORROSIVEGAS,SLUDGEWAVE,FOULPLAY,MEMENTO,GRUDGE,SYLPHSHORN,WAIL,GENTLECHIMES,LASHOUT,VITALITYDRAIN,INFECTION,THROATCHOP,CALMMIND,PSYCHIC,KNOCKOFF,BALANCERCHANGEREQUIRED,LIGHTSCREEN,REFLECT,WILLOWISP</t>
  </si>
  <si>
    <t>Weight = 20.2</t>
  </si>
  <si>
    <t>Category = Emo</t>
  </si>
  <si>
    <t>Pokedex = It can channel its negative emotions into its attacks adding a level of intensity that would otherwise not be present.</t>
  </si>
  <si>
    <t>Evolutions = GARDEVOIR,LevelFemale,40,GALLADE,LevelMale,40</t>
  </si>
  <si>
    <t>[GARDEVOIR]</t>
  </si>
  <si>
    <t>Name = Gardevoir</t>
  </si>
  <si>
    <t>BaseStats = 68,65,65,90,125,105</t>
  </si>
  <si>
    <t>BaseExp = 233</t>
  </si>
  <si>
    <t>Abilities = SERENEGRACE,STALWART</t>
  </si>
  <si>
    <t>Moves = 0,DEATHGATE,1,DEATHGATE,1,MOONBLAST,1,OBFUSCATE,1,HEARTBREAK,5,ACID,9,HAUNT,13,HYPNOSIS,16,PRANKCALL,20,CORRODE,24,TRICK,27,HEX,30,FEIGN,33,SLUDGEBOMB,36,NASTYPLOT,39,DESTINYBOND,42,SPIRITBARRAGE,45,ACIDRAIN</t>
  </si>
  <si>
    <t>TutorMoves = PAYDAY,PROTECT,RETURN,FACADE,HELPINGHAND,WEATHERBALL,FRUSTRATION,HIDDENPOWER,REST,ATTRACT,WORKUP,TOXIC,CURSE,ROUND,SLEEPTALK,SUBSTITUTE,DISABLE,FROZENHEART,THUNDERWAVE,EERIEIMPULSE,CHARGEBEAM,PSYCHICTERRAIN,THIEF,FAKETEARS,SCORESETTLER,ASSURANCE,SNARL,BRUTALSWING,TAUNT,CHARM,GOBLINSTRIKE,RAINDANCE,CROSSPOISON,TOXIC,ALLERGY,TOXICSPIKES,ACIDRAIN,GASTROACID,ACIDARMOR,HEX,CURSE,CONFUSERAY,MEANLOOK,OMINOUSWIND,WISH,GAMMARAY,GRAVITY,SCHIZOPHRENIA,SLUDGEBOMB,BALANCERCHANGEREQUIRED,POISONJAB,GUNKSHOT,DARKPULSE,NASTYPLOT,SHADOWBALL,SWORDSDANCE,HYPOTHERMIA,SHOCKWAVE,PSYSHOCK,ZENHEADBUTT,TERRAINPULSE,TWINBEAM,SPOIL,CORROSIVEGAS,SLUDGEWAVE,FOULPLAY,MEMENTO,GRUDGE,SYLPHSHORN,WAIL,GENTLECHIMES,LASHOUT,VITALITYDRAIN,INFECTION,THROATCHOP,CALMMIND,PSYCHIC,KNOCKOFF,BALANCERCHANGEREQUIRED,LIGHTSCREEN,REFLECT,WILLOWISP,GIGAIMPACT,HYPERBEAM,FIREPUNCH,ICEPUNCH,THUNDERPUNCH,DEATHVORTEX,TRICKROOM,WONDERROOM,MINDDRAIN,ARCANEENERGY,PHANTOMFORCE,SHADOWPUNCH,TRIATTACK,CHAKRABLAST,BLOODRITUAL,POSSESSION,DEATHWALTZ,AURASPHERE,BLACKHOLE,MOONBLAST,BURNINGJEALOUSY,POLTERGEIST,SOLARECLIPSE,DEADLYREACH</t>
  </si>
  <si>
    <t>Weight = 48.4</t>
  </si>
  <si>
    <t>Category = Vain</t>
  </si>
  <si>
    <t>Pokedex = It has managed to overcome its insecurities and triumph over those who attempted to suppress or belittle it when it was in its earlier stages.</t>
  </si>
  <si>
    <t>[GALLADE]</t>
  </si>
  <si>
    <t>Name = Gallade</t>
  </si>
  <si>
    <t>BaseStats = 68,125,105,90,65,65</t>
  </si>
  <si>
    <t>Abilities = HYPERCUTTER,MERCILESS</t>
  </si>
  <si>
    <t>Moves = 0,DEATHREAP,1,DEATHREAP,1,METEORMASH,1,BACKSTABBING,1,HEARTBREAK,5,POISONSPIT,9,SHADOWSNEAK,13,HYPNOSIS,16,SCORESETTLER,20,CROSSPOISON,24,TRICK,27,NECROPHAGY,30,SUCKERPUNCH,33,POISONJAB,36,SWORDSDANCE,42,GRIMREAPER,45,PLAGUE</t>
  </si>
  <si>
    <t>TutorMoves = PAYDAY,PROTECT,RETURN,FACADE,HELPINGHAND,WEATHERBALL,FRUSTRATION,HIDDENPOWER,REST,ATTRACT,WORKUP,TOXIC,CURSE,ROUND,SLEEPTALK,SUBSTITUTE,DISABLE,FROZENHEART,THUNDERWAVE,EERIEIMPULSE,CHARGEBEAM,PSYCHICTERRAIN,THIEF,FAKETEARS,SCORESETTLER,ASSURANCE,SNARL,BRUTALSWING,TAUNT,CHARM,GOBLINSTRIKE,RAINDANCE,CROSSPOISON,TOXIC,ALLERGY,TOXICSPIKES,ACIDRAIN,GASTROACID,ACIDARMOR,HEX,CURSE,CONFUSERAY,MEANLOOK,OMINOUSWIND,WISH,GAMMARAY,GRAVITY,SCHIZOPHRENIA,SLUDGEBOMB,BALANCERCHANGEREQUIRED,POISONJAB,GUNKSHOT,DARKPULSE,NASTYPLOT,SHADOWBALL,SWORDSDANCE,HYPOTHERMIA,SHOCKWAVE,PSYSHOCK,ZENHEADBUTT,TERRAINPULSE,TWINBEAM,SPOIL,CORROSIVEGAS,SLUDGEWAVE,FOULPLAY,MEMENTO,GRUDGE,SYLPHSHORN,WAIL,GENTLECHIMES,LASHOUT,VITALITYDRAIN,INFECTION,THROATCHOP,CALMMIND,PSYCHIC,KNOCKOFF,BALANCERCHANGEREQUIRED,LIGHTSCREEN,REFLECT,WILLOWISP,GIGAIMPACT,HYPERBEAM,COUPDEGRACE,POLTERGEIST,FALSESWIPE,FURYCUTTER,STONEEDGE,LEAFBLADE,POSSESSION,BLOODRITUAL,SUPERPOWER,METEORMASH,SHADOWPUNCH,PHANTOMFORCE,CLOSECOMBAT,POWERUPPUNCH,FOCUSPUNCH,BULKUP,DRAINPUNCH,BRICKBREAK,REVENGE,SMARTBLADE,VENDETTA,MINDDRAIN,ARCANEENERGY,PSYCHOCUT,DEATHVORTEX,AIRSLASH,ICEPUNCH,FIREPUNCH,THUNDERPUNCH</t>
  </si>
  <si>
    <t>Weight = 52.0</t>
  </si>
  <si>
    <t>Category = Vindictive</t>
  </si>
  <si>
    <t>Pokedex = Keen to seek out vengeance on those who harmed it during its earlier stages, it has become very focused and unforgiving on seeking its revenge.</t>
  </si>
  <si>
    <t>[NUMEL]</t>
  </si>
  <si>
    <t>Name = Numel</t>
  </si>
  <si>
    <t>Types = FIRE,WATER</t>
  </si>
  <si>
    <t>BaseStats = 60,60,40,35,65,45</t>
  </si>
  <si>
    <t>Abilities = OBLIVIOUS,SIMPLE</t>
  </si>
  <si>
    <t>HiddenAbilities = OWNTEMPO</t>
  </si>
  <si>
    <t>Moves = 1,GROWL,1,TACKLE,5,EMBER,8,FOCUSENERGY,15,FLAMEBURST,19,AMNESIA,22,LAVAPLUME,26,EARTHPOWER,29,CURSE,31,TAKEDOWN,36,YAWN,40,EARTHQUAKE,43,FLAMETHROWER,47,DOUBLEEDGE</t>
  </si>
  <si>
    <t>TutorMoves = AFTERYOU,ATTRACT,BULLDOZE,CONFIDE,DIG,DOUBLETEAM,EARTHPOWER,EARTHQUAKE,ECHOEDVOICE,ENDURE,FACADE,FIREBLAST,FLAMECHARGE,FLAMETHROWER,FRUSTRATION,HEATWAVE,HIDDENPOWER,IRONHEAD,NATUREPOWER,OVERHEAT,PROTECT,REST,RETURN,ROCKSLIDE,ROCKSMASH,ROCKTOMB,ROUND,SANDSTORM,SLEEPTALK,SNORE,STEALTHROCK,BRUTEFORCE,SUBSTITUTE,SUNNYDAY,SWAGGER,TOXIC,WILLOWISP</t>
  </si>
  <si>
    <t>EggMoves = HOWL,SCARYFACE,BODYSLAM,ROLLOUT,DEFENSECURL,STOMP,YAWN,ANCIENTPOWER,MUDBOMB,HEATWAVE,STOCKPILE,SWALLOW,SPITUP,ENDURE,IRONHEAD,GROWTH,HEAVYSLAM</t>
  </si>
  <si>
    <t>Category = Geyser</t>
  </si>
  <si>
    <t>Pokedex = When it is happy, it can trigger a fountain of steam to come out from the pool on its back.</t>
  </si>
  <si>
    <t>Evolutions = CAMERUPT,Level,33</t>
  </si>
  <si>
    <t>[CAMERUPT]</t>
  </si>
  <si>
    <t>Name = Camerupt</t>
  </si>
  <si>
    <t>BaseStats = 70,100,70,40,105,75</t>
  </si>
  <si>
    <t>CatchRate = 150</t>
  </si>
  <si>
    <t>Abilities = MAGMAARMOR,SOLIDROCK</t>
  </si>
  <si>
    <t>HiddenAbilities = ANGERPOINT</t>
  </si>
  <si>
    <t>Moves = 0,ROCKSLIDE,1,ROCKSLIDE,1,FISSURE,1,ERUPTION,1,GROWL,1,TACKLE,1,EMBER,1,FOCUSENERGY,8,EMBER,8,FOCUSENERGY,15,FLAMEBURST,19,AMNESIA,22,LAVAPLUME,26,EARTHPOWER,29,CURSE,31,TAKEDOWN,39,YAWN,46,EARTHQUAKE,52,ERUPTION,59,FISSURE</t>
  </si>
  <si>
    <t>TutorMoves = AFTERYOU,ATTRACT,BULLDOZE,CONFIDE,DIG,DOUBLETEAM,EARTHPOWER,EARTHQUAKE,ECHOEDVOICE,ENDURE,EXPLOSION,FACADE,FIREBLAST,FLAMECHARGE,FLAMETHROWER,FLASHCANNON,FRUSTRATION,GIGAIMPACT,HEATWAVE,HIDDENPOWER,HYPERBEAM,IRONHEAD,NATUREPOWER,OVERHEAT,PROTECT,REST,RETURN,ROAR,ROCKPOLISH,ROCKSLIDE,ROCKSMASH,ROCKTOMB,ROUND,SANDSTORM,SLEEPTALK,SNORE,SOLARBEAM,STEALTHROCK,STAMPEDE,STONEEDGE,BRUTEFORCE,SUBSTITUTE,SUNNYDAY,SWAGGER,TOXIC,WILLOWISP</t>
  </si>
  <si>
    <t>Weight = 220.0</t>
  </si>
  <si>
    <t>Habitat = Mountain</t>
  </si>
  <si>
    <t>Category = Oasis</t>
  </si>
  <si>
    <t>Pokedex = Due to the reservoir on its back, it is able to endure for long periods without water. Consequently, it is often used as a beast of burden.</t>
  </si>
  <si>
    <t>[LAPRAS]</t>
  </si>
  <si>
    <t>Name = Lapras</t>
  </si>
  <si>
    <t>Types = FIRE,ROCK</t>
  </si>
  <si>
    <t>BaseStats = 130,85,80,60,85,95</t>
  </si>
  <si>
    <t>Abilities = WATERABSORB,WATERCOMPACTION</t>
  </si>
  <si>
    <t>HiddenAbilities = HYDRATION</t>
  </si>
  <si>
    <t>Moves = 1,GROWL,1,WATERGUN,5,SING,10,MIST,15,LIFEDEW,20,ICESHARD,25,CONFUSERAY,30,WATERPULSE,35,BRINE,40,BODYSLAM,45,ICEBEAM,50,RAINDANCE,55,HYDROPUMP,60,PERISHSONG,65,SHEERCOLD</t>
  </si>
  <si>
    <t>TutorMoves = WATERWHIP,ATTRACT,AVALANCHE,BLIZZARD,BLOCK,BODYPRESS,BODYSLAM,BRINE,BULLDOZE,CHARM,CONFIDE,SUBMERGE,DOUBLETEAM,DRAGONDANCE,DRACOSURGE,DREAMEATER,GOLDRUSH,ECHOEDVOICE,ENDURE,FACADE,FROSTBREATH,FRUSTRATION,FUTURESIGHT,GIGAIMPACT,HAIL,HEALBELL,HELPINGHAND,HIDDENPOWER,HYDROPUMP,HYPERBEAM,HYPERVOICE,ICEBEAM,ICYWIND,IRONHEAD,LIQUIDATION,MEGAHORN,OUTRAGE,PROTECT,PSYCHIC,RAINDANCE,REFLECT,REST,RETURN,ROAR,ROCKSMASH,ROUND,SAFEGUARD,SHOCKWAVE,SIGNALBEAM,SLEEPTALK,SMARTSTRIKE,SNORE,SOLARBEAM,BRUTEFORCE,SUBSTITUTE,TIDALWAVE,SWAGGER,THUNDER,THUNDERBOLT,TOXIC,CASCADE,WATERPULSE,WEATHERBALL,WHIRLPOOL,ZENHEADBUTT</t>
  </si>
  <si>
    <t>EggMoves = TICKLE,CURSE,HORNDRILL,ANCIENTPOWER,FISSURE,FREEZEDRY,SPARKLINGARIA</t>
  </si>
  <si>
    <t>EggGroups = Monster,Water1</t>
  </si>
  <si>
    <t>Category = Volcanic</t>
  </si>
  <si>
    <t>Pokedex = The volcanic formation on its back formed underwater because despite its typing, it is able to navigate safely in deep waters.</t>
  </si>
  <si>
    <t>WildItemCommon = MYSTICWATER</t>
  </si>
  <si>
    <t>WildItemUncommon = MYSTICWATER</t>
  </si>
  <si>
    <t>WildItemRare = MYSTICWATER</t>
  </si>
  <si>
    <t>[TOTODILE]</t>
  </si>
  <si>
    <t>Name = Totodile</t>
  </si>
  <si>
    <t>Types = FIGHTING,GROUND</t>
  </si>
  <si>
    <t>BaseStats = 50,65,64,48,44,43</t>
  </si>
  <si>
    <t>Abilities = DRYSKIN,NOGUARD</t>
  </si>
  <si>
    <t>HiddenAbilities = MOODY</t>
  </si>
  <si>
    <t>Moves = 1,MAIM,1,LEER,6,SANDTOMB,10,ARMTHRUST,14,BITE,17,SCARYFACE,20,MACHPUNCH,24,BULLDOZE,28,BULKUP,32,CRUNCH,36,GOLDRUSH,39,BRICKBREAK,43,SWAGGER,47,DYNAMICPUNCH,51,EARTHQUAKE,55,FRENZY</t>
  </si>
  <si>
    <t>TutorMoves = ATTRACT,BRICKBREAK,DIG,DRAGONCLAW,FACADE,FOCUSPUNCH,FRUSTRATION,HIDDENPOWER,LOWKICK,POWERUPPUNCH,PROTECT,REST,RETURN,ROCKSLIDE,ROCKTOMB,ROUND,SCALD,SHADOWCLAW,SLEEPTALK,SUBSTITUTE,SUPERPOWER,SWORDSDANCE,TOXIC,UPROAR,WORKUP,HELPINGHAND,FALSESWIPE,FIREPUNCH,SUNNYDAY,FIREFANG,SANDTOMB,MUDSHACKLES,BULLDOZE,STAMPEDE,SPIKES,MUDSLIDE,GAIAPULSE,PSYCHOCUT,QUICKSAND,SANDSTORM,ROCKBLAST,STEALTHROCK,BEATUP,SCORESETTLER,ASSURANCE,SNARL,BRUTALSWING,TAUNT,KNOCKOFF,GOBLINSTRIKE,REVENGE,DRAINPUNCH,LOWSWEEP,BULKUP,CURSE,MEANLOOK,METEORMASH,BODYSLAM,BLAZEKICK,EARTHQUAKE,EARTHPOWER,HIGHHORSEPOWER,PSYCHICFANGS,LEECHLIFE,POISONJAB,OUTRAGE,DRAGONDANCE,CRUNCH,THROATCHOP,IRONHEAD,SWORDSDANCE,CATAPULT,STONEEDGE,GOLDRUSH,SCORCHINGSANDS,STEAMROLLER,SCALESHOT,LASHOUT,GRUDGE,CHIDORI,BODYPRESS,COACHING,ANCIENTPOWER</t>
  </si>
  <si>
    <t>EggMoves = DETECT,SANDJET,THRASH,FIREFANG,DRACONICCRASH,MUDSPORT,DRAGONGNAW,DRAGONDANCE,BLOCK</t>
  </si>
  <si>
    <t>Category = Sand Gator</t>
  </si>
  <si>
    <t>Pokedex = It has no feeling of fear and often challenges foes much larger and faster than it without batting an eye, sometimes to its demise.</t>
  </si>
  <si>
    <t>Evolutions = CROCONAW,Level,25</t>
  </si>
  <si>
    <t>[CROCONAW]</t>
  </si>
  <si>
    <t>Name = Croconaw</t>
  </si>
  <si>
    <t>BaseStats = 65,80,80,63,59,58</t>
  </si>
  <si>
    <t>Moves = 0,FIREFANG,1,FIREFANG,1,MAIM,1,LEER,6,SANDTOMB,10,ARMTHRUST,14,BITE,17,SCARYFACE,20,MACHPUNCH,24,BULLDOZE,28,BULKUP,32,CRUNCH,36,GOLDRUSH,39,BRICKBREAK,43,SWAGGER,47,DYNAMICPUNCH,51,EARTHQUAKE,55,FRENZY</t>
  </si>
  <si>
    <t>TutorMoves = ATTRACT,BRICKBREAK,DIG,DRAGONCLAW,FACADE,FOCUSPUNCH,FRUSTRATION,HIDDENPOWER,LOWKICK,POWERUPPUNCH,PROTECT,REST,RETURN,ROCKSLIDE,ROCKTOMB,ROUND,SCALD,SHADOWCLAW,SLEEPTALK,SUBSTITUTE,SUPERPOWER,SWORDSDANCE,TOXIC,UPROAR,WORKUP,HELPINGHAND,FALSESWIPE,FIREPUNCH,SUNNYDAY,FIREFANG,SANDTOMB,MUDSHACKLES,BULLDOZE,STAMPEDE,SPIKES,MUDSLIDE,GAIAPULSE,PSYCHOCUT,QUICKSAND,SANDSTORM,ROCKBLAST,STEALTHROCK,BEATUP,SCORESETTLER,ASSURANCE,SNARL,BRUTALSWING,TAUNT,KNOCKOFF,GOBLINSTRIKE,REVENGE,DRAINPUNCH,LOWSWEEP,BULKUP,CLOSECOMBAT,CURSE,MEANLOOK,METEORMASH,BODYSLAM,BLAZEKICK,WILDCHARGE,EARTHQUAKE,EARTHPOWER,HIGHHORSEPOWER,PSYCHICFANGS,LEECHLIFE,POISONJAB,OUTRAGE,DRAGONDANCE,CRUNCH,THROATCHOP,IRONHEAD,SWORDSDANCE,CATAPULT,STONEEDGE,GOLDRUSH,SCORCHINGSANDS,STEAMROLLER,SCALESHOT,LASHOUT,GRUDGE,CHIDORI,BODYPRESS,COACHING,ANCIENTPOWER</t>
  </si>
  <si>
    <t>Category = Raider</t>
  </si>
  <si>
    <t>Pokedex = They are known for raiding in small groups so can be quite threatening when they assemble in small gangs to raid local towns.</t>
  </si>
  <si>
    <t>Evolutions = FERALIGATR,Level,45</t>
  </si>
  <si>
    <t>[FERALIGATR]</t>
  </si>
  <si>
    <t>Name = Feraligatr</t>
  </si>
  <si>
    <t>BaseStats = 85,105,100,83,79,78</t>
  </si>
  <si>
    <t>Moves = 0,NORETREAT,1,NORETREAT,1,FIREFANG,1,MAIM,1,LEER,6,SANDTOMB,10,ARMTHRUST,14,BITE,17,SCARYFACE,20,MACHPUNCH,24,BULLDOZE,28,BULKUP,32,CRUNCH,36,GOLDRUSH,39,BRICKBREAK,43,SWAGGER,47,DYNAMICPUNCH,51,EARTHQUAKE,55,FRENZY</t>
  </si>
  <si>
    <t>TutorMoves = ATTRACT,BRICKBREAK,DIG,DRAGONCLAW,FACADE,FOCUSPUNCH,FRUSTRATION,HIDDENPOWER,LOWKICK,POWERUPPUNCH,PROTECT,REST,RETURN,ROCKSLIDE,ROCKTOMB,ROUND,SCALD,SHADOWCLAW,SLEEPTALK,SUBSTITUTE,SUPERPOWER,SWORDSDANCE,TOXIC,UPROAR,WORKUP,HELPINGHAND,FALSESWIPE,FIREPUNCH,SUNNYDAY,FIREFANG,SANDTOMB,MUDSHACKLES,BULLDOZE,STAMPEDE,SPIKES,MUDSLIDE,GAIAPULSE,PSYCHOCUT,QUICKSAND,SANDSTORM,ROCKBLAST,STEALTHROCK,BEATUP,SCORESETTLER,ASSURANCE,SNARL,BRUTALSWING,TAUNT,KNOCKOFF,GOBLINSTRIKE,REVENGE,DRAINPUNCH,LOWSWEEP,BULKUP,CLOSECOMBAT,CURSE,MEANLOOK,METEORMASH,BODYSLAM,BLAZEKICK,WILDCHARGE,EARTHQUAKE,EARTHPOWER,HIGHHORSEPOWER,PSYCHICFANGS,LEECHLIFE,POISONJAB,OUTRAGE,DRAGONDANCE,CRUNCH,THROATCHOP,IRONHEAD,SWORDSDANCE,CATAPULT,STONEEDGE,GOLDRUSH,SCORCHINGSANDS,STEAMROLLER,SCALESHOT,LASHOUT,GRUDGE,CHIDORI,BODYPRESS,COACHING,ANCIENTPOWER,VENDETTA,TRIPLEKICK</t>
  </si>
  <si>
    <t>Height = 2.3</t>
  </si>
  <si>
    <t>Habitat = WatersEdge</t>
  </si>
  <si>
    <t>Category = Big Jaw</t>
  </si>
  <si>
    <t>Pokedex = It adds a tattoo to its skin for every foe it takes out in combat to constantly bask in its combat superiority.</t>
  </si>
  <si>
    <t>[DIGLETT]</t>
  </si>
  <si>
    <t>Name = Diglett</t>
  </si>
  <si>
    <t>Types = GHOST,GROUND</t>
  </si>
  <si>
    <t>BaseStats = 50,55,25,95,35,45</t>
  </si>
  <si>
    <t>Moves = 1,SANDATTACK,1,SCRATCH,4,GROWL,8,ASTONISH,12,MUDSLAP,16,BULLDOZE,20,SUCKERPUNCH,24,SLASH,28,SANDSTORM,32,DIG,36,EARTHPOWER,40,EARTHQUAKE,44,FISSURE</t>
  </si>
  <si>
    <t>TutorMoves = STREAMRUSH,AGILITY,ALLYSWITCH,ASSURANCE,ATTRACT,BEATUP,BODYSLAM,BULLDOZE,CONFIDE,CUT,DIG,DOUBLETEAM,EARTHPOWER,EARTHQUAKE,ECHOEDVOICE,ENDURE,FACADE,FRUSTRATION,HIDDENPOWER,PROTECT,REST,RETURN,REVERSAL,ROCKSLIDE,ROCKSMASH,ROCKTOMB,ROUND,SANDSTORM,SCORCHINGSANDS,SCREECH,SHADOWCLAW,SLEEPTALK,SLUDGEBOMB,SNORE,STEALTHROCK,STAMPEDE,SUBSTITUTE,SUNNYDAY,SWAGGER,THIEF,TOXIC,UPROAR,WORKUP</t>
  </si>
  <si>
    <t>EggMoves = ANCIENTPOWER,HEADBUTT,FINALGAMBIT,MEMENTO,HONECLAWS</t>
  </si>
  <si>
    <t>Weight = 0.8</t>
  </si>
  <si>
    <t>Category = Gravestone</t>
  </si>
  <si>
    <t>Pokedex = It likes to keep its eyes closed to mask itself as an ordinary gravestone. When people let their guard down, it will spook them.</t>
  </si>
  <si>
    <t>WildItemUncommon = SOFTSAND</t>
  </si>
  <si>
    <t>Evolutions = DUGTRIO,Level,26</t>
  </si>
  <si>
    <t>[DUGTRIO]</t>
  </si>
  <si>
    <t>Name = Dugtrio</t>
  </si>
  <si>
    <t>BaseStats = 75,100,50,120,50,70</t>
  </si>
  <si>
    <t>CatchRate = 50</t>
  </si>
  <si>
    <t>Moves = 0,SANDTOMB,1,SANDTOMB,1,NIGHTSLASH,1,TRIATTACK,1,SANDATTACK,1,SCRATCH,1,GROWL,1,ASTONISH,12,MUDSLAP,16,BULLDOZE,20,SUCKERPUNCH,24,SLASH,30,SANDSTORM,36,DIG,42,EARTHPOWER,48,EARTHQUAKE,54,FISSURE</t>
  </si>
  <si>
    <t>TutorMoves = STREAMRUSH,AGILITY,ALLYSWITCH,ASSURANCE,ATTRACT,BEATUP,BODYSLAM,BULLDOZE,CONFIDE,CUT,DIG,DOUBLETEAM,EARTHPOWER,EARTHQUAKE,ECHOEDVOICE,ENDURE,FACADE,FRUSTRATION,GIGAIMPACT,HIDDENPOWER,HIGHHORSEPOWER,HYPERBEAM,PROTECT,REST,RETURN,REVERSAL,ROCKSLIDE,ROCKSMASH,ROCKTOMB,ROUND,SANDSTORM,SANDTOMB,SCORCHINGSANDS,SCREECH,SHADOWCLAW,SLEEPTALK,SLUDGEBOMB,SLUDGEWAVE,SNORE,STEALTHROCK,STAMPEDE,STONEEDGE,SUBSTITUTE,SUNNYDAY,SWAGGER,THIEF,TOXIC,TRIATTACK,UPROAR,WORKUP</t>
  </si>
  <si>
    <t>Weight = 33.3</t>
  </si>
  <si>
    <t>Pokedex = It is constantly watching over the graves of close friends and family that passed away and carries the graves around with them.</t>
  </si>
  <si>
    <t>[CROAGUNK]</t>
  </si>
  <si>
    <t>Name = Croagunk</t>
  </si>
  <si>
    <t>Types = POISON,PSYCHIC</t>
  </si>
  <si>
    <t>BaseStats = 48,67,35,60,55,35</t>
  </si>
  <si>
    <t>Abilities = POISONTOUCH,TELEPATHY</t>
  </si>
  <si>
    <t>HiddenAbilities = EFFECTSPORE</t>
  </si>
  <si>
    <t>Moves = 1,POISONSTING,1,MINDBLAST,4,GROWL,8,MEMORYBLOCK,12,ROUND,16,REVENGE,20,POISONSPIT,24,HYPNOSIS,30,SUCKERPUNCH,35,ALKALINEBOMB,39,TOXIC,42,SWORDSDANCE,45,MANICOVERLOAD,49,ACIDRAIN,54,GUNKSHOT</t>
  </si>
  <si>
    <t>TutorMoves = ASSURANCE,ATTRACT,DISABLE,BOUNCE,BRICKBREAK,BULKUP,BULLDOZE,DARKPULSE,DIG,DRAINPUNCH,EARTHQUAKE,FACADE,FOCUSBLAST,FOCUSPUNCH,FOULPLAY,FRUSTRATION,GUNKSHOT,HELPINGHAND,HIDDENPOWER,ICEPUNCH,KNOCKOFF,LASHOUT,LOWKICK,LOWSWEEP,NASTYPLOT,SCORESETTLER,POISONJAB,POWERUPPUNCH,PROTECT,RAINDANCE,REST,RETURN,REVENGE,ROCKSLIDE,ROCKTOMB,ROUND,SHADOWBALL,SLEEPTALK,SLUDGEBOMB,SLUDGEWAVE,SUBSTITUTE,TAUNT,THIEF,THUNDERPUNCH,TOXIC,ALLERGY,WORKUP,CHARGEBEAM,BULLETSEED,MOSSYPUNCH,MUDSHACKLES,STAMPEDE,QUICKSAND,LIGHTSCREEN,REFLECT,TRICKROOM,WONDERROOM,MAGICROOM,PSYCHICTERRAIN,MINDDRAIN,ARCANEENERGY,SANDSTORM,BEATUP,BRUTALSWING,VENDETTA,GOBLINSTRIKE,BALANCERCHANGEREQUIRED,WHIRLPOOL,SUBMERGE,SOAK,CLOSECOMBAT,CROSSPOISON,TOXICSPIKES,ACIDRAIN,GASTROACID,POISONFANG,ACIDARMOR,ANCIENTGLARE,SHADOWCLAW,CURSE,CONFUSERAY,MEANLOOK,NOBLEROAR,BODYSLAM,SCALD,SUPERPOWER,TRIPLEKICK,PSYCHIC,CALMMIND,BLOODRITUAL,PSYCHICFANGS,LEECHLIFE,SLUDGEBOMB,BALANCERCHANGEREQUIRED,POISONJAB,GUNKSHOT,OUTRAGE,NASTYPLOT,THROATCHOP,SWORDSDANCE,HYPERVOICE,HYPERACUSIS,BOOMBOX,PSYSHOCK,ZENHEADBUTT,EXPANDINGFORCE,SPOIL,CORROSIVEGAS,SLUDGEWAVE,FOULPLAY,WAIL</t>
  </si>
  <si>
    <t>EggMoves = FEINT,KNOCKOFF,PSYCHOCUT,ACHILLESHEEL,FAKEOUT,LEECHLIFE,BULLETPUNCH,ECTOPLASM,QUICKGUARD,LASHOUT</t>
  </si>
  <si>
    <t>HatchSteps = 2560</t>
  </si>
  <si>
    <t>Weight = 23.0</t>
  </si>
  <si>
    <t>Category = Psychadelic</t>
  </si>
  <si>
    <t>Pokedex = Rumour has it that if you are crazy enough, you can lick one to enter into a trance like state and achieve an unparalleled high but you might also contract an incurable disease.</t>
  </si>
  <si>
    <t>Evolutions = TOXICROAK,Level,36</t>
  </si>
  <si>
    <t>[TOXICROAK]</t>
  </si>
  <si>
    <t>Name = Toxicroak</t>
  </si>
  <si>
    <t>BaseStats = 83,112,60,95,80,60</t>
  </si>
  <si>
    <t>Moves = 0,VENOMDRAIN,1,VENOMDRAIN,1,VENOMDRENCH,1,MOSSYPUNCH,1,POISONSTING,1,MINDBLAST,4,GROWL,8,MEMORYBLOCK,12,ROUND,16,REVENGE,20,POISONSPIT,24,HYPNOSIS,30,SUCKERPUNCH,35,ALKALINEBOMB,39,TOXIC,42,SWORDSDANCE,45,MANICOVERLOAD,49,ACIDRAIN,54,GUNKSHOT</t>
  </si>
  <si>
    <t>TutorMoves = ASSURANCE,ATTRACT,DISABLE,BOUNCE,BRICKBREAK,BULKUP,BULLDOZE,DARKPULSE,DIG,DRAINPUNCH,EARTHQUAKE,FACADE,FOCUSBLAST,FOCUSPUNCH,FOULPLAY,FRUSTRATION,GUNKSHOT,HELPINGHAND,HIDDENPOWER,ICEPUNCH,KNOCKOFF,LASHOUT,LOWKICK,LOWSWEEP,NASTYPLOT,SCORESETTLER,POISONJAB,POWERUPPUNCH,PROTECT,RAINDANCE,REST,RETURN,REVENGE,ROCKSLIDE,ROCKTOMB,ROUND,SHADOWBALL,SLEEPTALK,SLUDGEBOMB,SLUDGEWAVE,SUBSTITUTE,TAUNT,THIEF,THUNDERPUNCH,TOXIC,ALLERGY,WORKUP,CHARGEBEAM,BULLETSEED,MOSSYPUNCH,MUDSHACKLES,STAMPEDE,QUICKSAND,LIGHTSCREEN,REFLECT,TRICKROOM,WONDERROOM,MAGICROOM,PSYCHICTERRAIN,MINDDRAIN,ARCANEENERGY,SANDSTORM,BEATUP,BRUTALSWING,VENDETTA,GOBLINSTRIKE,BALANCERCHANGEREQUIRED,WHIRLPOOL,SUBMERGE,SOAK,CLOSECOMBAT,CROSSPOISON,TOXICSPIKES,ACIDRAIN,GASTROACID,POISONFANG,ACIDARMOR,ANCIENTGLARE,SHADOWCLAW,CURSE,CONFUSERAY,MEANLOOK,NOBLEROAR,BODYSLAM,SCALD,SUPERPOWER,TRIPLEKICK,PSYCHIC,CALMMIND,BLOODRITUAL,PSYCHICFANGS,LEECHLIFE,SLUDGEBOMB,BALANCERCHANGEREQUIRED,POISONJAB,GUNKSHOT,OUTRAGE,NASTYPLOT,THROATCHOP,SWORDSDANCE,HYPERVOICE,HYPERACUSIS,BOOMBOX,PSYSHOCK,ZENHEADBUTT,EXPANDINGFORCE,SPOIL,CORROSIVEGAS,SLUDGEWAVE,FOULPLAY,WAIL,COACHING</t>
  </si>
  <si>
    <t>Weight = 44.4</t>
  </si>
  <si>
    <t>Pokedex = Squeezing one of the poisonous sacs on its skin can cause it to explode and create a corrosive reaction.</t>
  </si>
  <si>
    <t>[SPRITZEE]</t>
  </si>
  <si>
    <t>Name = Spritzee</t>
  </si>
  <si>
    <t>Types = FAIRY,POISON</t>
  </si>
  <si>
    <t>BaseStats = 78,63,60,23,42,75</t>
  </si>
  <si>
    <t>Abilities = CURIOUSMEDICINE,HEALER</t>
  </si>
  <si>
    <t>HiddenAbilities = POISONTOUCH</t>
  </si>
  <si>
    <t>Moves = 1,POISONSPIT,1,SWEETSCENT,3,SWEETKISS,6,GOBLINSTRIKE,9,ALKALINEBOMB,12,HAZE,15,WAIL,18,SNATCH,21,SPOIL,24,VENOMDRAIN,27,MISTYTERRAIN,30,SPIRITBREAK,33,REFLECT,33,LIGHTSCREEN,38,PLAGUE,44,PSYCHOSHIFT</t>
  </si>
  <si>
    <t>TutorMoves = AFTERYOU,ALLYSWITCH,ATTRACT,CALMMIND,CHARGEBEAM,CHARM,CONFIDE,COVET,DAZZLINGGLEAM,DOUBLETEAM,DRAININGKISS,DREAMEATER,ECHOEDVOICE,ENCORE,ENDEAVOR,ENDURE,ENERGYBALL,FACADE,FAKETEARS,FLASHCANNON,FRUSTRATION,GYROBALL,HEALBELL,HELPINGHAND,HIDDENPOWER,LIGHTSCREEN,MAGICCOAT,FABLEDRUSH,MISTYTERRAIN,NASTYPLOT,PROTECT,PSYCHIC,PSYCHUP,RAINDANCE,REFLECT,REST,RETURN,ROUND,SKILLSWAP,SLEEPTALK,SNORE,SUBSTITUTE,SUNNYDAY,SWAGGER,TELEKINESIS,THUNDERBOLT,TORMENT,TOXIC,TRICKROOM</t>
  </si>
  <si>
    <t>EggMoves = DISABLE,MINDDRAIN,</t>
  </si>
  <si>
    <t>Category = Plague Doctor</t>
  </si>
  <si>
    <t>Pokedex = It has an array of various poisons and salves at its disposal that it can use to either cure or infect its enemies.</t>
  </si>
  <si>
    <t>Evolutions = AROMATISSE,Item,NOXIOUSSTONE</t>
  </si>
  <si>
    <t>[AROMATISSE]</t>
  </si>
  <si>
    <t>Name = Aromatisse</t>
  </si>
  <si>
    <t>BaseStats = 101,89,72,29,72,99</t>
  </si>
  <si>
    <t>BaseExp = 162</t>
  </si>
  <si>
    <t>Moves = 0,CONCOCTION,1,CONCOCTION,1,POISONSPIT,1,SWEETSCENT,3,SWEETKISS,6,GOBLINSTRIKE,9,ALKALINEBOMB,12,HAZE,15,WAIL,18,SNATCH,21,SPOIL,24,VENOMDRAIN,27,MISTYTERRAIN,30,SPIRITBREAK,33,REFLECT,33,LIGHTSCREEN,38,PLAGUE,44,PSYCHOSHIFT</t>
  </si>
  <si>
    <t>TutorMoves = AFTERYOU,ALLYSWITCH,ATTRACT,CALMMIND,CHARGEBEAM,CHARM,CONFIDE,COVET,DAZZLINGGLEAM,DOUBLETEAM,DRAININGKISS,DRAINPUNCH,DREAMEATER,ECHOEDVOICE,ENCORE,ENDEAVOR,ENDURE,ENERGYBALL,FACADE,FAKETEARS,FLASHCANNON,FRUSTRATION,GIGAIMPACT,GYROBALL,HEALBELL,HELPINGHAND,HIDDENPOWER,HYPERBEAM,LIGHTSCREEN,MAGICCOAT,METRONOME,FABLEDRUSH,MISTYTERRAIN,NASTYPLOT,PROTECT,PSYCHIC,PSYCHUP,PSYSHOCK,RAINDANCE,REFLECT,REST,RETURN,ROUND,SKILLSWAP,SLEEPTALK,SNORE,SUBSTITUTE,SUNNYDAY,SWAGGER,TELEKINESIS,THUNDER,THUNDERBOLT,TORMENT,TOXIC,TRICKROOM</t>
  </si>
  <si>
    <t>Pokedex = It has been known to dabble in a variety of unethical and unsupported experiments in search of crafting the most deadly poison.</t>
  </si>
  <si>
    <t>[DURANT]</t>
  </si>
  <si>
    <t>Name = Durant</t>
  </si>
  <si>
    <t>Types = BUG,FIRE</t>
  </si>
  <si>
    <t>BaseStats = 58,112,109,109,48,48</t>
  </si>
  <si>
    <t>Abilities = ANGERPOINT,MAGMAARMOR</t>
  </si>
  <si>
    <t>Moves = 1,FURYCUTTER,1,EMBER,4,VISEGRIP,8,AGILITY,12,BITE,16,BUGBITE,20,FIREFANG,24,CRIMSONGATE,28,DIG,32,CRUNCH,36,LEECHLIFE,40,HEATSIPHON,44,VENDETTA,48,SWORDSDANCE,52,SWARMOVERLOAD,56,FLAREBLITZ</t>
  </si>
  <si>
    <t>TutorMoves = FALSESWIPE,SUNNYDAY,ATTRACT,FIRESPIN,WILLOWISP,FIREFANG,ANCIENTFIRE,CRUNCH,INCINERATE,DIG,FIREBLAST,ELECTROWEB,PINMISSILE,ENERGYBALL,FACADE,UTURN,FRUSTRATION,GIGAIMPACT,NECTARTAP,HIDDENPOWER,HIVEMIND,SOLARBEAM,PROTECT,REST,SOLARBLADE,RETURN,BULLETSEED,ROCKSLIDE,MUDSHACKLES,ROCKTOMB,SPIKES,ROCKBLAST,THIEF,SHADOWCLAW,SLEEPTALK,BEATUP,SCORESETTLER,STAMPEDE,ASSURANCE,BRUTALSWING,STRUGGLEBUG,SUBSTITUTE,SUPERPOWER,TAUNT,THUNDERFANG,THUNDERWAVE,TOXIC,KNOCKOFF,VENDETTA,GOBLINSTRIKE,SMARTSTRIKE,REVENGE,BULKUP,CLOSECOMBAT,CROSSPOISON,POISONFANG,BREAKINGSWIPE,CURSE,MEANLOOK,RAYOFLIGHT,HOLYFIRE,PURGE,BODYSLAM,FLAMETHROWER,FLAREBLITZ,OVERHEAT,SCALD,WILDCHARGE,PSYCHICFANGS,BUGBUZZ,LEECHLIFE,MEGAHORN,POISONJAB,GUNKSHOT,SWORDSDANCE,BURNINGJEALOUSY,FIREPLEDGE,HEATWAVE,SHOCKWAVE,GOLDRUSH,SCORCHINGSANDS,STEAMROLLER,FURYCUTTER,WORKUP,FOULPLAY,GRUDGE,COUPDEGRACE</t>
  </si>
  <si>
    <t>EggMoves = STRUGGLEBUG,FIRSTIMPRESSION,SIZZLE,DOUBLEEDGE,WILDCHARGE,NECTARTAP</t>
  </si>
  <si>
    <t>Weight = 33.0</t>
  </si>
  <si>
    <t>Category = Fire Ant</t>
  </si>
  <si>
    <t>Pokedex = They are instrumental in volcanic environments as they act in cohesion to steer the flow of lava away from sensitive ecosystems like beavers with water.</t>
  </si>
  <si>
    <t>[YANMA]</t>
  </si>
  <si>
    <t>Name = Yanma</t>
  </si>
  <si>
    <t>BaseStats = 65,65,45,95,75,45</t>
  </si>
  <si>
    <t>BaseExp = 78</t>
  </si>
  <si>
    <t>Abilities = SPEEDBOOST,COMPOUNDEYES</t>
  </si>
  <si>
    <t>Moves = 1,TACKLE,1,FORESIGHT,6,QUICKATTACK,11,DOUBLETEAM,14,SONICBOOM,17,DETECT,22,SUPERSONIC,27,UPROAR,30,PURSUIT,33,ANCIENTPOWER,38,HYPNOSIS,43,GLIDE,46,SCREECH,49,UTURN,54,AIRSLASH,57,BUGBUZZ</t>
  </si>
  <si>
    <t>TutorMoves = STREAMRUSH,ATTRACT,BUGBITE,CONFIDE,DEFOG,DOUBLETEAM,DREAMEATER,ENDURE,FACADE,FRUSTRATION,GIGADRAIN,HIDDENPOWER,PROTECT,PSYCHIC,REST,RETURN,ROOST,ROUND,SHADOWBALL,SIGNALBEAM,SLEEPTALK,SNORE,SOLARBEAM,STEELWING,SUBSTITUTE,SUNNYDAY,SWAGGER,SWIFT,TAILWIND,THIEF,TOXIC,UPROAR,UTURN</t>
  </si>
  <si>
    <t>EggMoves = WHIRLWIND,REVERSAL,LEECHLIFE,SIGNALBEAM,SILVERWIND,FEINT,FEINTATTACK,PURSUIT,DOUBLEEDGE,SECRETPOWER</t>
  </si>
  <si>
    <t>Category = Dragon Fly</t>
  </si>
  <si>
    <t>Pokedex = You know you can find them when you hear a loud, persistent buzzing noise in swampy areas.</t>
  </si>
  <si>
    <t>WildItemUncommon = WIDELENS</t>
  </si>
  <si>
    <t>Evolutions = YANMEGA,HasMove,ANCIENTPOWER</t>
  </si>
  <si>
    <t>[YANMEGA]</t>
  </si>
  <si>
    <t>Name = Yanmega</t>
  </si>
  <si>
    <t>BaseStats = 86,76,86,95,116,56</t>
  </si>
  <si>
    <t>Abilities = SPEEDBOOST,TINTEDLENS</t>
  </si>
  <si>
    <t>Moves = 1,BUGBUZZ,1,AIRSLASH,1,NIGHTSLASH,1,BUGBITE,1,TACKLE,1,FORESIGHT,1,QUICKATTACK,1,DOUBLETEAM,6,QUICKATTACK,11,DOUBLETEAM,14,SONICBOOM,17,DETECT,22,SUPERSONIC,27,UPROAR,30,PURSUIT,33,ANCIENTPOWER,38,FEINT,43,SLASH,46,SCREECH,49,UTURN,54,AIRSLASH,57,BUGBUZZ</t>
  </si>
  <si>
    <t>TutorMoves = STREAMRUSH,ATTRACT,BUGBITE,CONFIDE,DEFOG,DOUBLETEAM,DREAMEATER,ENDURE,FACADE,FRUSTRATION,GIGADRAIN,GIGAIMPACT,HIDDENPOWER,HYPERBEAM,LASERFOCUS,LEECHLIFE,PROTECT,PSYCHIC,PSYCHUP,REST,RETURN,ROOST,ROUND,SHADOWBALL,SIGNALBEAM,SLEEPTALK,SNORE,SOLARBEAM,STEELWING,STRUGGLEBUG,SUBSTITUTE,SUNNYDAY,SWAGGER,SWIFT,TAILWIND,THIEF,TOXIC,UPROAR,UTURN</t>
  </si>
  <si>
    <t>Weight = 51.5</t>
  </si>
  <si>
    <t>Pokedex = This Pokemon is able to drain other enemy Pokemon of its life essence if it is able to successfully make contact and bite its foe.</t>
  </si>
  <si>
    <t>[AZURILL]</t>
  </si>
  <si>
    <t>Name = Azurill</t>
  </si>
  <si>
    <t>BaseStats = 50,10,55,10,10,55</t>
  </si>
  <si>
    <t>BaseExp = 38</t>
  </si>
  <si>
    <t>Abilities = FLUFFY,THICKFAT</t>
  </si>
  <si>
    <t>Moves = 1,DEFENSECURL,1,TACKLE,1,TAILWHIP,1,ROLLOUT,6,ENDURE,9,ENDEAVOR,14,POWERSPLIT,14,GUARDSPLIT,19,REVERSAL,24,SPIKES,29,IRONDEFENSE,29,AMNESIA,34,COUNTER,34,MIRRORCOAT,39,PLAYROUGH,44,POWERTRICK,49,SHELLSMASH,54,BODYPRESS,59,POWERSWAP</t>
  </si>
  <si>
    <t>TutorMoves = ATTRACT,BLIZZARD,BODYSLAM,BOUNCE,BRUTALSWING,CHARM,CONFIDE,COVET,DOUBLETEAM,DRAININGKISS,ENCORE,ENDURE,FACADE,FAKETEARS,FRUSTRATION,HAIL,HELPINGHAND,HIDDENPOWER,HYPERVOICE,ICEBEAM,ICYWIND,KNOCKOFF,LIGHTSCREEN,MUDDYWATER,PROTECT,RAINDANCE,REST,RETURN,ROUND,SCALD,SLEEPTALK,SNORE,SUBSTITUTE,TIDALWAVE,SWAGGER,SWIFT,TOXIC,UPROAR,CASCADE,WATERPULSE,WHIRLPOOL,WORKUP</t>
  </si>
  <si>
    <t>EggMoves = FLAIL,BELLYDRUM,POWERUPPUNCH,DETECT,SEISMICTOSS,FOLLOWME,PROTECT,ALLYSWITCH,MACHPUNCH,HEALINGWISH</t>
  </si>
  <si>
    <t>Category = Punching Bag</t>
  </si>
  <si>
    <t>Pokedex = It is surprisingly resilient and can take a lot of punishment because of the foam material it is made from.</t>
  </si>
  <si>
    <t>Evolutions = MARILL,Level,16</t>
  </si>
  <si>
    <t>[MARILL]</t>
  </si>
  <si>
    <t>Name = Marill</t>
  </si>
  <si>
    <t>BaseStats = 50,10,80,20,10,80</t>
  </si>
  <si>
    <t>BaseExp = 88</t>
  </si>
  <si>
    <t>Moves = 0,BIDE,1,BIDE,1,DEFENSECURL,1,TACKLE,1,TAILWHIP,1,ROLLOUT,6,ENDURE,9,ENDEAVOR,14,POWERSPLIT,14,GUARDSPLIT,19,REVERSAL,24,SPIKES,29,IRONDEFENSE,29,AMNESIA,34,COUNTER,34,MIRRORCOAT,39,PLAYROUGH,44,POWERTRICK,49,SHELLSMASH,54,BODYPRESS,59,POWERSWAP</t>
  </si>
  <si>
    <t>TutorMoves = AMNESIA,WATERWHIP,ATTRACT,BLIZZARD,BODYSLAM,BOUNCE,BRICKBREAK,BRUTALSWING,CHARM,CONFIDE,COVET,DIG,SUBMERGE,DOUBLETEAM,DRAININGKISS,ENCORE,ENDURE,FACADE,FAKETEARS,FLING,FOCUSPUNCH,FRUSTRATION,FUTURESIGHT,GRASSKNOT,HAIL,HELPINGHAND,HIDDENPOWER,HYDROPUMP,HYPERVOICE,ICEBEAM,ICEPUNCH,ICYWIND,KNOCKOFF,LIGHTSCREEN,MEGAKICK,MEGAPUNCH,FABLEDRUSH,MISTYTERRAIN,MUDDYWATER,PLAYROUGH,POWERUPPUNCH,PROTECT,RAINDANCE,REST,RETURN,ROCKSMASH,ROUND,SCALD,SLEEPTALK,SNORE,STEELROLLER,BRUTEFORCE,SUBSTITUTE,SUPERPOWER,TIDALWAVE,SWAGGER,SWIFT,TOXIC,UPROAR,CASCADE,WATERPULSE,WHIRLPOOL,WORKUP</t>
  </si>
  <si>
    <t>Pokedex = As it has continued to be punched, its seams have started to come undone that the material its made from has started to poke through.</t>
  </si>
  <si>
    <t>Evolutions = AZUMARILL,Level,36</t>
  </si>
  <si>
    <t>[AZUMARILL]</t>
  </si>
  <si>
    <t>Name = Azumarill</t>
  </si>
  <si>
    <t>BaseStats = 115,15,125,25,15,125</t>
  </si>
  <si>
    <t>BaseExp = 609</t>
  </si>
  <si>
    <t>EVs = HP,3</t>
  </si>
  <si>
    <t>Moves = 0,CLOSECOMBAT,1,CLOSECOMBAT,1,DEFENSECURL,1,TACKLE,1,TAILWHIP,1,ROLLOUT,6,ENDURE,9,ENDEAVOR,14,POWERSPLIT,14,GUARDSPLIT,19,REVERSAL,24,SPIKES,29,IRONDEFENSE,29,AMNESIA,34,COUNTER,34,MIRRORCOAT,39,PLAYROUGH,44,POWERTRICK,49,SHELLSMASH,54,BODYPRESS,59,POWERSWAP</t>
  </si>
  <si>
    <t>TutorMoves = AMNESIA,WATERWHIP,ATTRACT,BLIZZARD,BODYSLAM,BOUNCE,BRICKBREAK,BRUTALSWING,BULLDOZE,CHARM,CONFIDE,COVET,DIG,SUBMERGE,DOUBLETEAM,DRAININGKISS,ENCORE,ENDURE,FACADE,FAKETEARS,FLING,FOCUSBLAST,FOCUSPUNCH,FRUSTRATION,FUTURESIGHT,GIGAIMPACT,GRASSKNOT,HAIL,HELPINGHAND,HIDDENPOWER,HYDROPUMP,HYPERBEAM,HYPERVOICE,ICEBEAM,ICEPUNCH,ICYWIND,KNOCKOFF,LIGHTSCREEN,LIQUIDATION,MEGAKICK,MEGAPUNCH,FABLEDRUSH,MISTYTERRAIN,MUDDYWATER,PLAYROUGH,POWERUPPUNCH,PROTECT,RAINDANCE,REST,RETURN,ROCKSMASH,ROUND,SCALD,SLEEPTALK,SNORE,STEELROLLER,BRUTEFORCE,SUBSTITUTE,SUPERPOWER,TIDALWAVE,SWAGGER,SWIFT,TOXIC,UPROAR,CASCADE,WATERPULSE,WHIRLPOOL,WORKUP</t>
  </si>
  <si>
    <t>Weight = 28.5</t>
  </si>
  <si>
    <t>Pokedex = It has become fed up with taking hits from others and is now ready to return in kind. The sum of the hits it has taken over its lifetime has made it incrementally stronger.</t>
  </si>
  <si>
    <t>[COMFEY]</t>
  </si>
  <si>
    <t>Name = Comfey</t>
  </si>
  <si>
    <t>Types = FAIRY,WATER</t>
  </si>
  <si>
    <t>BaseStats = 51,52,100,90,82,110</t>
  </si>
  <si>
    <t>Abilities = NATURALCURE,REGENERATOR</t>
  </si>
  <si>
    <t>Moves = 1,WATERGUN,1,FAIRYRING,3,RAINBOWBEAM,6,HELPINGHAND,9,DRAININGKISS,12,LIFEDEW,15,CHARM,15,CAPTIVATE,19,BUBBLEBEAM,18,WILDIMAGINATION,21,TEATIME,24,MISTBALL,27,FLIPTURN,30,DECORATE,33,DAZZLINGGLEAM,36,LULLABY,39,STRANGESTEAM,42,SPARKLINGARIA,45,APHRODITESMIRROR,48,MISTYTERRAIN</t>
  </si>
  <si>
    <t>TutorMoves = ACROBATICS,AFTERYOU,ALLYSWITCH,AMNESIA,ATTRACT,BIND,BULLETSEED,CALMMIND,CHARM,CONFIDE,COVET,DAZZLINGGLEAM,DEFOG,DOUBLETEAM,DRAININGKISS,ECHOEDVOICE,ENCORE,ENDURE,ENERGYBALL,FACADE,FLING,FRUSTRATION,GIGADRAIN,GRASSKNOT,GRASSYGLIDE,GRASSYTERRAIN,HEALBELL,HELPINGHAND,HIDDENPOWER,HYPERBEAM,LIGHTSCREEN,MAGICALLEAF,MAGICCOAT,NATUREPOWER,PAINSPLIT,PLAYROUGH,POLLENPUFF,PROTECT,PSYCHUP,REST,RETURN,ROLEPLAY,ROUND,SAFEGUARD,PEPPERBURST,SLEEPTALK,SNORE,SOLARBEAM,STOREDPOWER,SUBSTITUTE,SUNNYDAY,SWAGGER,SYNTHESIS,TAILWIND,TAUNT,TELEKINESIS,THIEF,TOXIC,TRICK,TRICKROOM,UTURN,WORRYSEED</t>
  </si>
  <si>
    <t>EggMoves = AFTERYOU,ALLYSWITCH,BRINE,CRAFTYSHIELD,MIRRORCOAT,HEARTSWAP,REFLECT,LIGHTSCREEN,QUICKSPELL,MIST</t>
  </si>
  <si>
    <t>EggGroups = Water3</t>
  </si>
  <si>
    <t>Category = Sea Charm</t>
  </si>
  <si>
    <t>Pokedex = Comfey like collecting a variety of sea shells and other knick knacks on the beach. Thus, it often has conflicts with Crustles for the most alluring of objects.</t>
  </si>
  <si>
    <t>[ROWLET]</t>
  </si>
  <si>
    <t>Name = Rowlet</t>
  </si>
  <si>
    <t>BaseStats = 54,46,50,56,60,54</t>
  </si>
  <si>
    <t>Abilities = STALWART,FLASHFIRE</t>
  </si>
  <si>
    <t>HiddenAbilities = COMPETITIVE</t>
  </si>
  <si>
    <t>Moves = 1,GUST,1,EMBER,1,GROWL,5,RENEWAL,9,SUNNYDAY,12,AIRCUTTER,15,FEATHERDANCE,18,FLASH,21,WILLOWISP,24,EROSION,27,FLAMEBURST,30,FIERYDANCE,33,ROOST,36,AIRSLASH,40,REVITALIZE,44,TAILWIND,48,FIREBLAST,52,HURRICANE</t>
  </si>
  <si>
    <t>TutorMoves = PAYDAY,PROTECT,RETURN,FACADE,HELPINGHAND,WEATHERBALL,FRUSTRATION,HIDDENPOWER,REST,FIRESPIN,SUNNYDAY,WILLOWISP,INCINERATE,FIREBLAST,FLY,ACROBATICS,AIRSLASH,FEATHERDANCE,TURBULENCE,UTURN,FLUTTER,NECTARTAP,BULLETSEED,SPIKES,THIEF,SCORESETTLER,TAUNT,CHARM,ATTRACT,SIRENSSONG,STEELWING,MISSILESHOT,TOXIC,CURSE,CONFUSERAY,OMINOUSWIND,SWIFT,ROUND,SLEEPTALK,PERFECTPITCH,ECHOEDVOICE,SAFEGUARD,RAYOFLIGHT,HOLYFIRE,MIRRORSHOT,SUBSTITUTE,DISABLE,FLAMETHROWER,FLAREBLITZ,ENERGYBALL,SWORDSDANCE,BRAVEBIRD,HURRICANE,TORNADO,DAZZLINGGLEAM,FLASHCANNON,BURNINGJEALOUSY,FIREPLEDGE,HEATWAVE,SCORCHINGSANDS,TERRAINPULSE,TWINBEAM,WORKUP,CHIDORI,COACHING,TIMEBOMB,DUALWINGBEAT,TAILWIND,DEFOG,FABLEDRUSH,GENTLECHIMES,COUPDEGRACE,LASERFOCUS,GLISTEN</t>
  </si>
  <si>
    <t>EggMoves = DEFOG,FLOCK,CUPIDSARROW,SWORDSDANCE,BURNINGJEALOUSY,DAZZLINGGLEAM</t>
  </si>
  <si>
    <t>Category = Fire Archer</t>
  </si>
  <si>
    <t>Pokedex = The flames around its neck are a method it uses to keep it warm.</t>
  </si>
  <si>
    <t>Evolutions = DARTRIX,Level,17</t>
  </si>
  <si>
    <t>[DARTRIX]</t>
  </si>
  <si>
    <t>Name = Dartrix</t>
  </si>
  <si>
    <t>BaseStats = 72,64,67,75,80,72</t>
  </si>
  <si>
    <t>TutorMoves = PAYDAY,PROTECT,RETURN,FACADE,HELPINGHAND,WEATHERBALL,FRUSTRATION,HIDDENPOWER,REST,FIRESPIN,SUNNYDAY,WILLOWISP,INCINERATE,FIREBLAST,FLY,ACROBATICS,AIRSLASH,FEATHERDANCE,TURBULENCE,UTURN,FLUTTER,NECTARTAP,BULLETSEED,SPIKES,THIEF,SCORESETTLER,TAUNT,CHARM,ATTRACT,SIRENSSONG,STEELWING,MISSILESHOT,TOXIC,CURSE,CONFUSERAY,OMINOUSWIND,SWIFT,ROUND,SLEEPTALK,PERFECTPITCH,ECHOEDVOICE,SAFEGUARD,RAYOFLIGHT,HOLYFIRE,MIRRORSHOT,SUBSTITUTE,DISABLE,FLAMETHROWER,FLAREBLITZ,ENERGYBALL,SWORDSDANCE,BRAVEBIRD,HURRICANE,TORNADO,DAZZLINGGLEAM,FLASHCANNON,BURNINGJEALOUSY,FIREPLEDGE,HEATWAVE,SCORCHINGSANDS,TERRAINPULSE,TWINBEAM,WORKUP,CHIDORI,COACHING,TIMEBOMB,DUALWINGBEAT,TAILWIND,DEFOG,FABLEDRUSH,GENTLECHIMES,COUPDEGRACE,LASERFOCUS,GLISTEN,FOULPLAY,ENDERSHOCK,ZENHEADBUTT,POWERGEM,LIGHTSABER,OVERHEAT,SIGNALBEAM,PURGE,LOWSWEEP,REVENGE,ASSURANCE,PSYCHOCUT,SOLARBEAM,SOLARBLADE,DEATHVORTEX,MYSTICALFIRE</t>
  </si>
  <si>
    <t>Pokedex = It is very particular about making the flames flare exactly evenly around its body as it is a way of showing off.</t>
  </si>
  <si>
    <t>Evolutions = DECIDUEYE,Level,37</t>
  </si>
  <si>
    <t>[DECIDUEYE]</t>
  </si>
  <si>
    <t>Name = Decidueye</t>
  </si>
  <si>
    <t>BaseStats = 82,75,85,96,107,90</t>
  </si>
  <si>
    <t>Moves = 0,HEATWAVE,1,HEATWAVE,1,GUST,1,EMBER,1,GROWL,5,RENEWAL,9,SUNNYDAY,12,AIRCUTTER,15,FEATHERDANCE,18,FLASH,21,WILLOWISP,24,EROSION,27,FLAMEBURST,30,FIERYDANCE,33,ROOST,36,AIRSLASH,40,REVITALIZE,44,TAILWIND,48,FIREBLAST,52,HURRICANE</t>
  </si>
  <si>
    <t>TutorMoves = PAYDAY,PROTECT,RETURN,FACADE,HELPINGHAND,WEATHERBALL,FRUSTRATION,HIDDENPOWER,REST,FIRESPIN,SUNNYDAY,WILLOWISP,INCINERATE,FIREBLAST,FLY,ACROBATICS,AIRSLASH,FEATHERDANCE,TURBULENCE,UTURN,FLUTTER,NECTARTAP,BULLETSEED,SPIKES,THIEF,SCORESETTLER,TAUNT,CHARM,ATTRACT,SIRENSSONG,STEELWING,MISSILESHOT,TOXIC,CURSE,CONFUSERAY,OMINOUSWIND,SWIFT,ROUND,SLEEPTALK,PERFECTPITCH,ECHOEDVOICE,SAFEGUARD,RAYOFLIGHT,HOLYFIRE,MIRRORSHOT,SUBSTITUTE,DISABLE,FLAMETHROWER,FLAREBLITZ,ENERGYBALL,SWORDSDANCE,BRAVEBIRD,HURRICANE,TORNADO,DAZZLINGGLEAM,FLASHCANNON,BURNINGJEALOUSY,FIREPLEDGE,HEATWAVE,SCORCHINGSANDS,TERRAINPULSE,TWINBEAM,WORKUP,CHIDORI,COACHING,TIMEBOMB,DUALWINGBEAT,TAILWIND,DEFOG,FABLEDRUSH,GENTLECHIMES,COUPDEGRACE,LASERFOCUS,GLISTEN,FOULPLAY,ENDERSHOCK,ZENHEADBUTT,POWERGEM,LIGHTSABER,OVERHEAT,SIGNALBEAM,PURGE,LOWSWEEP,REVENGE,ASSURANCE,PSYCHOCUT,SOLARBEAM,SOLARBLADE,DEATHVORTEX,MYSTICALFIRE,FALSESWIPE,HYPERBEAM,GIGAIMPACT,EDENFRUIT,GOLDENBULLET,BODYSLAM,BLAZEKICK,LEAFBLADE,AURASPHERE,LASHOUT</t>
  </si>
  <si>
    <t>Weight = 36.6</t>
  </si>
  <si>
    <t>Pokedex = When shooting its arrows, it will light them with the flame on its head and then shoot them at opponents.</t>
  </si>
  <si>
    <t>[SKORUPI]</t>
  </si>
  <si>
    <t>Name = Skorupi</t>
  </si>
  <si>
    <t>BaseStats = 40,50,90,65,30,55</t>
  </si>
  <si>
    <t>Abilities = BATTLEARMOR,SNIPER</t>
  </si>
  <si>
    <t>HiddenAbilities = KEENEYE</t>
  </si>
  <si>
    <t>Moves = 1,POISONSTING,1,LEER,3,HONECLAWS,6,FELLSTINGER,9,POISONFANG,12,BITE,15,TOXICSPIKES,18,BUGBITE,21,ALLERGY,24,KNOCKOFF,27,SCARYFACE,30,PINMISSILE,33,TOXIC,36,NIGHTSLASH,39,CROSSPOISON,42,XSCISSOR,45,ACUPRESSURE,48,CRUNCH</t>
  </si>
  <si>
    <t>TutorMoves = STREAMRUSH,AGILITY,WATERWHIP,ASSURANCE,ATTRACT,BRICKBREAK,BUGBITE,BUGBUZZ,CONFIDE,CROSSPOISON,CRUNCH,CUT,DARKPULSE,DIG,DOUBLETEAM,ENDURE,FACADE,FALSESWIPE,FLING,FRUSTRATION,HIDDENPOWER,INFESTATION,KNOCKOFF,SCORESETTLER,PINMISSILE,POISONJAB,PROTECT,RAINDANCE,REST,RETURN,ROCKSMASH,ROCKTOMB,ROUND,SCARYFACE,SCREECH,SHADOWBALL,SLEEPTALK,SLUDGEBOMB,SNORE,BRUTEFORCE,STRUGGLEBUG,SUBSTITUTE,SUNNYDAY,SWAGGER,SWORDSDANCE,TAUNT,THIEF,TORMENT,TOXIC,TOXICSPIKES,ALLERGY,XSCISSOR</t>
  </si>
  <si>
    <t>EggMoves = SANDATTACK,SLASH,CONFUSERAY,WHIRLWIND</t>
  </si>
  <si>
    <t>Category = Scorpion</t>
  </si>
  <si>
    <t>Pokedex = It buries into the sand awaiting potential prey and when they are exactly above, will jump out and sting them to immobilize and disable their target.</t>
  </si>
  <si>
    <t>WildItemUncommon = POISONBARB</t>
  </si>
  <si>
    <t>Evolutions = DRAPION,Level,40</t>
  </si>
  <si>
    <t>[DRAPION]</t>
  </si>
  <si>
    <t>Name = Drapion</t>
  </si>
  <si>
    <t>BaseStats = 70,90,110,95,60,75</t>
  </si>
  <si>
    <t>Moves = 1,THUNDERFANG,1,ICEFANG,1,FIREFANG,1,POISONSTING,1,LEER,1,HONECLAWS,1,FELLSTINGER,9,POISONFANG,12,BITE,15,TOXICSPIKES,18,BUGBITE,21,ALLERGY,24,KNOCKOFF,27,SCARYFACE,30,PINMISSILE,33,TOXIC,36,NIGHTSLASH,39,CROSSPOISON,44,XSCISSOR,49,ACUPRESSURE,54,CRUNCH</t>
  </si>
  <si>
    <t>TutorMoves = STREAMRUSH,AGILITY,WATERWHIP,ASSURANCE,ATTRACT,BRICKBREAK,BRUTALSWING,BUGBITE,BUGBUZZ,BULLDOZE,CONFIDE,CROSSPOISON,CRUNCH,CUT,DARKPULSE,DIG,DOUBLETEAM,EARTHQUAKE,ENDURE,FACADE,FALSESWIPE,FIREFANG,FLING,FRUSTRATION,GIGAIMPACT,HIDDENPOWER,HYPERBEAM,ICEFANG,INFESTATION,IRONDEFENSE,KNOCKOFF,LASHOUT,LEECHLIFE,SCORESETTLER,PINMISSILE,POISONJAB,PROTECT,RAINDANCE,REST,RETALIATE,RETURN,ROAR,ROCKSLIDE,ROCKSMASH,ROCKTOMB,ROUND,SANDTOMB,SCARYFACE,SCREECH,SHADOWBALL,SLEEPTALK,SLUDGEBOMB,SNARL,SNORE,STAMPEDE,BRUTEFORCE,STRUGGLEBUG,SUBSTITUTE,SUNNYDAY,SWAGGER,SWORDSDANCE,TAUNT,THIEF,THROATCHOP,THUNDERFANG,TORMENT,TOXIC,TOXICSPIKES,VENOMDRENCH,ALLERGY,XSCISSOR</t>
  </si>
  <si>
    <t>Pokedex = It is able to wallop any prey with a swing of the pincers or grip and crush them like boulders.</t>
  </si>
  <si>
    <t>[FURFROU]</t>
  </si>
  <si>
    <t>Name = Furfrou</t>
  </si>
  <si>
    <t>BaseStats = 75,80,60,102,65,90</t>
  </si>
  <si>
    <t>Abilities = FURCOAT</t>
  </si>
  <si>
    <t>Moves = 1,TACKLE,1,GROWL,5,SANDATTACK,9,BABYDOLLEYES,12,HEADBUTT,15,TAILWHIP,22,BITE,27,ODORSLEUTH,33,RETALIATE,35,TAKEDOWN,38,CHARM,42,SUCKERPUNCH,48,COTTONGUARD</t>
  </si>
  <si>
    <t>TutorMoves = ATTRACT,CHARGEBEAM,CONFIDE,DARKPULSE,DIG,DOUBLETEAM,ECHOEDVOICE,ENDEAVOR,ENDURE,FACADE,FRUSTRATION,GIGAIMPACT,GRASSKNOT,HELPINGHAND,HIDDENPOWER,HYPERVOICE,LASTRESORT,PROTECT,RAINDANCE,REST,RETALIATE,RETURN,ROAR,ROCKSMASH,ROLEPLAY,ROUND,SLEEPTALK,SNARL,SNORE,SUBSTITUTE,SUNNYDAY,TIDALWAVE,SWAGGER,THUNDERWAVE,TOXIC,UPROAR,UTURN,WILDCHARGE,WORKUP,ZENHEADBUTT</t>
  </si>
  <si>
    <t>EggMoves = ROLEPLAY,WORKUP,MIMIC,CAPTIVATE,REFRESH</t>
  </si>
  <si>
    <t>Category = Elemental</t>
  </si>
  <si>
    <t>Pokedex = These Pokemon are rumoured to be representations of various weather systems in the form of a Pokemon.</t>
  </si>
  <si>
    <t>FormName = Natural Form</t>
  </si>
  <si>
    <t>[MELOETTA]</t>
  </si>
  <si>
    <t>Name = Meloetta</t>
  </si>
  <si>
    <t>Types = FIRE,SOUND</t>
  </si>
  <si>
    <t>BaseStats = 100,77,77,90,128,128</t>
  </si>
  <si>
    <t>CatchRate = 3</t>
  </si>
  <si>
    <t>Abilities = SERENEGRACE</t>
  </si>
  <si>
    <t>Moves = 1,ROUND,1,QUICKATTACK,1,CONFUSION,1,SING,6,QUICKATTACK,11,CONFUSION,16,SING,21,TEETERDANCE,26,ACROBATICS,31,PSYBEAM,36,ECHOEDVOICE,43,UTURN,57,PSYCHIC,64,HYPERVOICE,71,ROLEPLAY,78,CLOSECOMBAT,85,PERISHSONG</t>
  </si>
  <si>
    <t>TutorMoves = ACROBATICS,ALLYSWITCH,BRICKBREAK,CALMMIND,CHARGEBEAM,CONFIDE,COVET,DAZZLINGGLEAM,DOUBLETEAM,DRAINPUNCH,DREAMEATER,DUALCHOP,ECHOEDVOICE,EMBARGO,ENDURE,ENERGYBALL,FACADE,FIREPUNCH,FLING,FOCUSBLAST,FOCUSPUNCH,FRUSTRATION,GIGAIMPACT,GRASSKNOT,GRAVITY,HEALBELL,HELPINGHAND,HIDDENPOWER,HYPERBEAM,HYPERVOICE,ICEPUNCH,KNOCKOFF,LASERFOCUS,LASTRESORT,LIGHTSCREEN,LOWKICK,LOWSWEEP,MAGICCOAT,MAGICROOM,SCORESETTLER,POWERUPPUNCH,PROTECT,PSYCHIC,PSYCHUP,PSYSHOCK,RAINDANCE,RECYCLE,RELICSONG,REST,RETALIATE,RETURN,ROCKSMASH,ROLEPLAY,ROUND,SAFEGUARD,SHADOWBALL,SHADOWCLAW,SHOCKWAVE,SIGNALBEAM,SKILLSWAP,SLEEPTALK,SNATCH,SNORE,STONEEDGE,BRUTEFORCE,SUBSTITUTE,SUNNYDAY,SWAGGER,TELEKINESIS,THUNDER,THUNDERBOLT,THUNDERPUNCH,THUNDERWAVE,TOXIC,TRICK,TRICKROOM,UPROAR,UTURN,WONDERROOM,WORKUP,ZENHEADBUTT</t>
  </si>
  <si>
    <t>HatchSteps = 30855</t>
  </si>
  <si>
    <t>Category = Pop Star</t>
  </si>
  <si>
    <t>Pokedex = It is able to coordinate its dance steps and musical numbers seamlessly. It is considered a celebrity in some circles.</t>
  </si>
  <si>
    <t>WildItemCommon = STARPIECE</t>
  </si>
  <si>
    <t>WildItemUncommon = STARPIECE</t>
  </si>
  <si>
    <t>WildItemRare = STARPIECE</t>
  </si>
  <si>
    <t>[POOCHYENA]</t>
  </si>
  <si>
    <t>Name = Poochyena</t>
  </si>
  <si>
    <t>BaseStats = 35,65,35,35,20,30</t>
  </si>
  <si>
    <t>Abilities = INTIMIDATE,MOXIE</t>
  </si>
  <si>
    <t>Moves = 1,TACKLE,4,HOWL,7,LICK,10,ROAR,13,ODORSLEUTH,16,BITE,19,SWAGGER,22,ASSURANCE,25,NOBLEROAR,28,TAUNT,31,ICEFANG,34,CRUNCH,37,HONECLAWS,40,TAKEDOWN,43,FROSTBITE,46,PLAYROUGH</t>
  </si>
  <si>
    <t>TutorMoves = ATTRACT,CONFIDE,COVET,DARKPULSE,DIG,DOUBLETEAM,EMBARGO,ENDURE,FACADE,FOULPLAY,FRUSTRATION,HIDDENPOWER,HYPERVOICE,SCORESETTLER,PROTECT,RAINDANCE,REST,RETALIATE,RETURN,ROAR,ROCKSMASH,ROUND,SHADOWBALL,SLEEPTALK,SNARL,SNATCH,SNORE,SPITE,SUBSTITUTE,SUNNYDAY,SUPERFANG,SWAGGER,TAUNT,THIEF,TORMENT,TOXIC,UPROAR</t>
  </si>
  <si>
    <t>EggMoves = POISONFANG,COVET,LEER,ICEFANG,FIREFANG,THUNDERFANG,SNATCH</t>
  </si>
  <si>
    <t>Weight = 13.6</t>
  </si>
  <si>
    <t>Category = Wolf</t>
  </si>
  <si>
    <t>Pokedex = It is a scavenger on tundras and open snowy fields. Its fur blends well into its environment that it seemingly shows up out of no where because of its agility.</t>
  </si>
  <si>
    <t>Evolutions = MIGHTYENA,Level,18</t>
  </si>
  <si>
    <t>[MIGHTYENA]</t>
  </si>
  <si>
    <t>Name = Mightyena</t>
  </si>
  <si>
    <t>BaseStats = 70,100,70,80,40,60</t>
  </si>
  <si>
    <t>Moves = 0,SNARL,1,SNARL,1,TACKLE,4,HOWL,7,LICK,10,ROAR,13,ODORSLEUTH,16,BITE,19,SWAGGER,22,ASSURANCE,25,NOBLEROAR,28,TAUNT,31,ICEFANG,34,CRUNCH,37,HONECLAWS,40,TAKEDOWN,43,FROSTBITE,46,PLAYROUGH</t>
  </si>
  <si>
    <t>TutorMoves = ATTRACT,CONFIDE,COVET,DARKPULSE,DIG,DOUBLETEAM,EMBARGO,ENDURE,FACADE,FOULPLAY,FRUSTRATION,GIGAIMPACT,HIDDENPOWER,HYPERBEAM,HYPERVOICE,LASERFOCUS,SCORESETTLER,PROTECT,RAINDANCE,REST,RETALIATE,RETURN,ROAR,ROCKSMASH,ROUND,SHADOWBALL,SLEEPTALK,SNARL,SNATCH,SNORE,SPITE,BRUTEFORCE,SUBSTITUTE,SUNNYDAY,SUPERFANG,SWAGGER,TAUNT,THIEF,THROATCHOP,TORMENT,TOXIC,UPROAR</t>
  </si>
  <si>
    <t>Weight = 37.0</t>
  </si>
  <si>
    <t>Pokedex = It acts as an alpha for a pack of other smaller Poochyena. It can coordinate and direct small hunting groups to close in on weaker prey like Stantler.</t>
  </si>
  <si>
    <t>[LITTEN]</t>
  </si>
  <si>
    <t>Name = Litten</t>
  </si>
  <si>
    <t>Types = FIGHTING,COSMIC</t>
  </si>
  <si>
    <t>BaseStats = 50,70,40,70,50,40</t>
  </si>
  <si>
    <t>Abilities = STEADFAST,SNIPER</t>
  </si>
  <si>
    <t>Moves = 1,SCRATCH,1,GROWL,4,ORBITALSTRIKE,7,MEDITATE,10,STARDASH,14,HONECLAWS,17,METEORDRIVE,21,BITE,25,LOWSWEEP,29,DOUBLEKICK,34,METEORMASH,39,BULKUP,45,CELESTIALFURY,51,HAMMERARM,57,COSMICAVATAR</t>
  </si>
  <si>
    <t>TutorMoves = ACROBATICS,ATTRACT,BODYSLAM,BULKUP,CONFIDE,COVET,CRUNCH,DOUBLETEAM,ENDEAVOR,ENDURE,FACADE,FIREBLAST,FIREFANG,FIREPLEDGE,FIRESPIN,FLAMECHARGE,FLAMETHROWER,FLAREBLITZ,FRUSTRATION,HEATWAVE,HIDDENPOWER,LEECHLIFE,NASTYPLOT,OUTRAGE,OVERHEAT,PAYDAY,PROTECT,REST,RETURN,REVENGE,ROAR,ROUND,SCARYFACE,SHADOWCLAW,SLEEPTALK,SNORE,SUBSTITUTE,SUNNYDAY,SWAGGER,SWORDSDANCE,TAUNT,TORMENT,TOXIC,UTURN,WILLOWISP,WORKUP</t>
  </si>
  <si>
    <t>EggMoves = BODYSLAM,DARKESTLARIAT,REVENGE,VENDETTA,SCORESETTLER,CHEAPSHOT,SUBMISSION,SEISMICTOSS,TAUNT,EMBARGO</t>
  </si>
  <si>
    <t>Weight = 4.3</t>
  </si>
  <si>
    <t>Category = Meditation</t>
  </si>
  <si>
    <t>Pokedex = The scarf that is tied around its eyes is to help it enhance its other senses, making it a more adept fighter.</t>
  </si>
  <si>
    <t>Evolutions = TORRACAT,Level,17</t>
  </si>
  <si>
    <t>[TORRACAT]</t>
  </si>
  <si>
    <t>Name = Torracat</t>
  </si>
  <si>
    <t>BaseStats = 65,95,50,90,70,50</t>
  </si>
  <si>
    <t>TutorMoves = ACROBATICS,ATTRACT,BODYSLAM,BULKUP,CONFIDE,COVET,CRUNCH,DOUBLETEAM,DUALCHOP,ENDEAVOR,ENDURE,FACADE,FIREBLAST,FIREFANG,FIREPLEDGE,FIRESPIN,FLAMECHARGE,FLAMETHROWER,FLAREBLITZ,FRUSTRATION,HEATWAVE,HIDDENPOWER,LEECHLIFE,NASTYPLOT,OUTRAGE,OVERHEAT,PAYDAY,PROTECT,REST,RETURN,REVENGE,ROAR,ROUND,SCARYFACE,SHADOWCLAW,SLEEPTALK,SNORE,SUBSTITUTE,SUNNYDAY,SWAGGER,SWORDSDANCE,TAUNT,TORMENT,TOXIC,UTURN,WILLOWISP,WORKUP</t>
  </si>
  <si>
    <t>Pokedex = Consistent use of its scarf has made it very agile and very nimble. It has the added benefit of giving foes a false sense of comfort that they are fighting a foe with a handicap.</t>
  </si>
  <si>
    <t>Evolutions = INCINEROAR,Level,34</t>
  </si>
  <si>
    <t>[INCINEROAR]</t>
  </si>
  <si>
    <t>Name = Incineroar</t>
  </si>
  <si>
    <t>BaseStats = 95,115,80,100,75,65</t>
  </si>
  <si>
    <t>Moves = 0,NORETREAT,1,NORETREAT,1,SCRATCH,1,GROWL,4,ORBITALSTRIKE,7,MEDITATE,10,STARDASH,14,HONECLAWS,17,METEORDRIVE,21,BITE,25,LOWSWEEP,29,DOUBLEKICK,34,METEORMASH,39,BULKUP,45,CELESTIALFURY,51,HAMMERARM,57,COSMICAVATAR</t>
  </si>
  <si>
    <t>TutorMoves = ACROBATICS,ASSURANCE,ATTRACT,BIND,BLASTBURN,BLAZEKICK,BODYSLAM,BRICKBREAK,BRUTALSWING,BULKUP,BULLDOZE,BURNINGJEALOUSY,CLOSECOMBAT,CONFIDE,COVET,CRUNCH,DARKESTLARIAT,DARKPULSE,DOUBLETEAM,DRAINPUNCH,DUALCHOP,EARTHQUAKE,EMBARGO,ENDEAVOR,ENDURE,FACADE,FIREBLAST,FIREFANG,FIREPLEDGE,FIREPUNCH,FIRESPIN,FLAMECHARGE,FLAMETHROWER,FLAREBLITZ,FLING,FOCUSBLAST,FOCUSPUNCH,FRUSTRATION,GIGAIMPACT,HEATCRASH,HEATWAVE,HIDDENPOWER,HYPERBEAM,IRONHEAD,KNOCKOFF,LASHOUT,LEECHLIFE,LOWKICK,LOWSWEEP,MEGAKICK,MEGAPUNCH,NASTYPLOT,OUTRAGE,OVERHEAT,PAYDAY,PROTECT,QUASH,REST,RETURN,REVENGE,REVERSAL,ROAR,ROUND,SCARYFACE,SCORCHINGSANDS,SHADOWCLAW,SLEEPTALK,SNARL,SNATCH,SNORE,STAMPEDE,SUBSTITUTE,SUNNYDAY,SUPERPOWER,SWAGGER,SWORDSDANCE,TAUNT,THROATCHOP,THUNDERPUNCH,TORMENT,TOXIC,UTURN,WILLOWISP,WORKUP</t>
  </si>
  <si>
    <t>Weight = 83.0</t>
  </si>
  <si>
    <t>Pokedex = The time it spent meditating and honing its senses has unlocked an enhanced supernatural vision that allows it to easily spot the weak points of its foes.</t>
  </si>
  <si>
    <t>[SPIRITOMB]</t>
  </si>
  <si>
    <t>Name = Spiritomb</t>
  </si>
  <si>
    <t>BaseStats = 50,92,108,35,92,108</t>
  </si>
  <si>
    <t>Abilities = PRESSURE</t>
  </si>
  <si>
    <t>HiddenAbilities = INFILTRATOR</t>
  </si>
  <si>
    <t>Moves = 1,NIGHTSHADE,1,CONFUSERAY,5,SHADOWSNEAK,10,SPITE,15,SCORESETTLER,20,NASTYPLOT,25,HEX,30,MEMENTO,35,SUCKERPUNCH,40,CURSE,45,SHADOWBALL,50,DARKPULSE,55,HYPNOSIS,60,DREAMEATER</t>
  </si>
  <si>
    <t>TutorMoves = ALLYSWITCH,ATTRACT,BURNINGJEALOUSY,CALMMIND,CONFIDE,DARKPULSE,DOUBLETEAM,DREAMEATER,EMBARGO,ENDURE,FACADE,FOULPLAY,FRUSTRATION,GIGAIMPACT,HEX,HIDDENPOWER,HYPERBEAM,ICYWIND,IMPRISON,INFESTATION,LASHOUT,NASTYPLOT,PAINSPLIT,SCORESETTLER,PHANTOMFORCE,POLTERGEIST,PROTECT,PSYCHIC,PSYCHUP,QUASH,RAINDANCE,REST,RETALIATE,RETURN,ROCKTOMB,ROUND,SHADOWBALL,SHOCKWAVE,SLEEPTALK,SNARL,SNATCH,SNORE,SPITE,SUBSTITUTE,SUNNYDAY,SWAGGER,TAUNT,TELEKINESIS,THIEF,TORMENT,TOXIC,TRICK,UPROAR,WATERPULSE,WILLOWISP,WONDERROOM</t>
  </si>
  <si>
    <t>EggMoves = DESTINYBOND,DISABLE,GRUDGE,PAINSPLIT,SMOKESCREEN</t>
  </si>
  <si>
    <t>Category = Black Hole</t>
  </si>
  <si>
    <t>Pokedex = Despite appearing relatively small, it is incredibly dense and has accumulated an exceptional amount of mass that results in certain objects falling into an orbit around it.</t>
  </si>
  <si>
    <t>[ABSOL]</t>
  </si>
  <si>
    <t>Name = Absol</t>
  </si>
  <si>
    <t>BaseStats = 65,130,60,75,75,60</t>
  </si>
  <si>
    <t>Abilities = PRESSURE,SUPERLUCK</t>
  </si>
  <si>
    <t>HiddenAbilities = JUSTIFIED</t>
  </si>
  <si>
    <t>Moves = 1,QUICKATTACK,1,LEER,5,DOUBLETEAM,10,KNOCKOFF,15,DETECT,20,TAUNT,25,SLASH,30,NIGHTSLASH,35,FOCUSENERGY,40,SUCKERPUNCH,45,SWORDSDANCE,50,FUTURESIGHT,55,PERISHSONG</t>
  </si>
  <si>
    <t>TutorMoves = STREAMRUSH,AIRSLASH,ASSURANCE,ATTRACT,DISABLE,BLIZZARD,BODYSLAM,BOUNCE,BRUTALSWING,CALMMIND,CHARGEBEAM,CLOSECOMBAT,CONFIDE,CUT,DARKPULSE,DOUBLETEAM,DREAMEATER,ECHOEDVOICE,ENDURE,FACADE,FALSESWIPE,FIREBLAST,FLAMETHROWER,FOCUSENERGY,FOULPLAY,FRUSTRATION,FUTURESIGHT,GIGAIMPACT,HAIL,HEX,HIDDENPOWER,HYPERBEAM,ICEBEAM,ICYWIND,KNOCKOFF,LASERFOCUS,MAGICCOAT,MEGAHORN,SCORESETTLER,PLAYROUGH,PROTECT,PSYCHOCUT,PSYCHUP,RAINDANCE,REST,RETALIATE,RETURN,ROCKSLIDE,ROCKSMASH,ROCKTOMB,ROLEPLAY,ROUND,SANDSTORM,SHADOWBALL,SHADOWCLAW,SHOCKWAVE,SLEEPTALK,SNARL,SNATCH,SNORE,SPITE,STONEEDGE,BRUTEFORCE,SUBSTITUTE,SUNNYDAY,SUPERPOWER,SWAGGER,SWIFT,SWORDSDANCE,TAUNT,THIEF,THROATCHOP,THUNDER,THUNDERBOLT,THUNDERWAVE,TORMENT,TOXIC,WATERPULSE,WILLOWISP,XSCISSOR,ZENHEADBUTT</t>
  </si>
  <si>
    <t>EggMoves = BITE,CURSE,DOUBLEEDGE,FEINT,MAGICCOAT,MEANLOOK</t>
  </si>
  <si>
    <t>HatchSteps = 6400</t>
  </si>
  <si>
    <t>Weight = 47.0</t>
  </si>
  <si>
    <t>Category = Angelic</t>
  </si>
  <si>
    <t>Pokedex = Its speed is unparalleled, that rumours have begun to swurl that it is actually a favoured pet or messenger of the Gods.</t>
  </si>
  <si>
    <t>[HONEDGE]</t>
  </si>
  <si>
    <t>Name = Honedge</t>
  </si>
  <si>
    <t>Types = FAIRY</t>
  </si>
  <si>
    <t>BaseStats = 45,35,40,68,70,67</t>
  </si>
  <si>
    <t>CatchRate = 222</t>
  </si>
  <si>
    <t>Abilities = TELEPATHY,MAGICGUARD</t>
  </si>
  <si>
    <t>Moves = 1,QUICKSPELL,1,IMPRISON,4,FAIRYWIND,8,RAINBOWBEAM,12,NYMPHSSPELL,16,AUTOTOMIZE,20,KARMASPELL,24,MIRRORCOAT,28,AURASPHERE,32,HEALPULSE,36,REFLECT,40,LIGHTSCREEN,44,MAGNETICCANNON,48,ARCANEENERGY,52,ETHEREALBURST</t>
  </si>
  <si>
    <t>TutorMoves = STREAMRUSH,AFTERYOU,ATTRACT,BRICKBREAK,BRUTALSWING,CLOSECOMBAT,CONFIDE,CUT,DOUBLETEAM,ENDURE,FACADE,FALSESWIPE,FLASHCANNON,FRUSTRATION,GYROBALL,HIDDENPOWER,IRONDEFENSE,IRONHEAD,LASERFOCUS,MAGNETRISE,PROTECT,PSYCHOCUT,RAINDANCE,REFLECT,REST,RETALIATE,RETURN,REVERSAL,ROCKSLIDE,ROCKSMASH,ROUND,SCREECH,SHADOWCLAW,SHOCKWAVE,SLEEPTALK,SNORE,SOLARBLADE,SPITE,STEELBEAM,SUBSTITUTE,SWAGGER,SWORDSDANCE,TOXIC</t>
  </si>
  <si>
    <t>EggMoves = BARRIER,KINESIS,CHECKMATE,CONFUSION,EERIESPELL,EXTRASENSORY,PSYCHICTERRAIN</t>
  </si>
  <si>
    <t>Category = Weapon</t>
  </si>
  <si>
    <t>Pokedex = It appears in multiple different weapon formats within the Orion region to allow its owner the flexibility in case they are not skilled in one specific weapon.</t>
  </si>
  <si>
    <t>Evolutions = DOUBLADE,Level,35</t>
  </si>
  <si>
    <t>[DOUBLADE]</t>
  </si>
  <si>
    <t>Name = Doublade</t>
  </si>
  <si>
    <t>BaseStats = 59,45,60,95,100,89</t>
  </si>
  <si>
    <t>BaseExp = 157</t>
  </si>
  <si>
    <t>Pokedex = The different weapon formats it appears in is dependent on the inherent skill level of the person wielding them.</t>
  </si>
  <si>
    <t>Evolutions = AEGISLASH,Item,ROYALSTONE</t>
  </si>
  <si>
    <t>[AEGISLASH]</t>
  </si>
  <si>
    <t>Name = Aegislash</t>
  </si>
  <si>
    <t>Types = FAIRY,STEEL</t>
  </si>
  <si>
    <t>BaseStats = 60,55,65,110,110,100</t>
  </si>
  <si>
    <t>Moves = 0,MYSTICPULSE,1,MYSTICPULSE,1,QUICKSPELL,1,IMPRISON,4,FAIRYWIND,8,RAINBOWBEAM,12,NYMPHSSPELL,16,AUTOTOMIZE,20,KARMASPELL,24,MIRRORCOAT,28,AURASPHERE,32,HEALPULSE,36,REFLECT,40,LIGHTSCREEN,44,MAGNETICCANNON,48,ARCANEENERGY,52,ETHEREALBURST</t>
  </si>
  <si>
    <t>TutorMoves = STREAMRUSH,AFTERYOU,AIRSLASH,ATTRACT,BLOCK,BRICKBREAK,BRUTALSWING,CLOSECOMBAT,CONFIDE,CUT,DOUBLETEAM,ENDURE,FACADE,FALSESWIPE,FLASHCANNON,FRUSTRATION,GIGAIMPACT,GYROBALL,HIDDENPOWER,HYPERBEAM,IRONDEFENSE,IRONHEAD,LASERFOCUS,MAGNETRISE,PROTECT,PSYCHOCUT,RAINDANCE,REFLECT,REST,RETALIATE,RETURN,REVERSAL,ROCKSLIDE,ROCKSMASH,ROUND,SCREECH,SHADOWBALL,SHADOWCLAW,SHOCKWAVE,SLEEPTALK,SNORE,SOLARBLADE,SPITE,STEELBEAM,SUBSTITUTE,SUNNYDAY,SWAGGER,SWORDSDANCE,TOXIC</t>
  </si>
  <si>
    <t>Weight = 53.0</t>
  </si>
  <si>
    <t>Pokedex = Only the most skilled weapon masters will ever see an Aegislash in its true form as it is dependent on their proficiency in the use of the specific weapon.</t>
  </si>
  <si>
    <t>[BELDUM]</t>
  </si>
  <si>
    <t>Name = Beldum</t>
  </si>
  <si>
    <t>Types = COSMIC,PSYCHIC</t>
  </si>
  <si>
    <t>BaseStats = 40,55,80,30,35,60</t>
  </si>
  <si>
    <t>Abilities = CLEARBODY</t>
  </si>
  <si>
    <t>HiddenAbilities = LIGHTMETAL</t>
  </si>
  <si>
    <t>Moves = 1,TACKLE</t>
  </si>
  <si>
    <t>TutorMoves = IRONDEFENSE,IRONHEAD,STEELBEAM,ZENHEADBUTT</t>
  </si>
  <si>
    <t>Weight = 95.2</t>
  </si>
  <si>
    <t>Pokedex = It is said to be an alien inhabiting an interstellar object that crash landed in the Orion Region.</t>
  </si>
  <si>
    <t>WildItemUncommon = METALCOAT</t>
  </si>
  <si>
    <t>Evolutions = METANG,Level,20</t>
  </si>
  <si>
    <t>[METANG]</t>
  </si>
  <si>
    <t>Name = Metang</t>
  </si>
  <si>
    <t>BaseStats = 60,75,100,50,55,80</t>
  </si>
  <si>
    <t>Moves = 0,CONFUSION,0,METALCLAW,1,CONFUSION,1,METALCLAW,1,BULLETPUNCH,1,TACKLE,6,ZENHEADBUTT,12,MAGNETRISE,18,FLASHCANNON,26,TAKEDOWN,34,PSYCHIC,42,SCARYFACE,50,METEORMASH,58,IRONDEFENSE,66,AGILITY,74,HYPERBEAM</t>
  </si>
  <si>
    <t>TutorMoves = STREAMRUSH,AGILITY,ALLYSWITCH,BODYSLAM,BRICKBREAK,BULLDOZE,CONFIDE,COSMICPOWER,CUT,DOUBLETEAM,EARTHQUAKE,ENDURE,EXPANDINGFORCE,EXPLOSION,FACADE,FLASHCANNON,FRUSTRATION,GRASSKNOT,GRAVITY,GYROBALL,HIDDENPOWER,HYPERBEAM,ICEPUNCH,ICYWIND,IRONDEFENSE,IRONHEAD,LIGHTSCREEN,MAGNETRISE,METEORBEAM,POWERUPPUNCH,PROTECT,PSYCHIC,PSYCHOCUT,PSYCHUP,PSYSHOCK,RAINDANCE,REFLECT,REST,RETURN,ROCKPOLISH,ROCKSLIDE,ROCKSMASH,ROCKTOMB,ROUND,SANDSTORM,SCARYFACE,SELFDESTRUCT,SHADOWBALL,SIGNALBEAM,SLEEPTALK,SLUDGEBOMB,SNORE,STEALTHROCK,STEELBEAM,STEELROLLER,BRUTEFORCE,SUBSTITUTE,SUNNYDAY,SWAGGER,SWIFT,TELEKINESIS,THUNDERPUNCH,TOXIC,TRICK,ZENHEADBUTT</t>
  </si>
  <si>
    <t>Weight = 202.5</t>
  </si>
  <si>
    <t>Habitat = RoughTerrain</t>
  </si>
  <si>
    <t>Pokedex = It was sent to the Orion Region to adapt, evolve and study the local population. It transmits knowledge to its interstellar owner seamlessly.</t>
  </si>
  <si>
    <t>Evolutions = METAGROSS,Level,45</t>
  </si>
  <si>
    <t>[METAGROSS]</t>
  </si>
  <si>
    <t>Name = Metagross</t>
  </si>
  <si>
    <t>BaseStats = 80,135,130,70,95,90</t>
  </si>
  <si>
    <t>Moves = 0,HAMMERARM,1,HAMMERARM,1,CONFUSION,1,METALCLAW,1,BULLETPUNCH,1,TACKLE,6,ZENHEADBUTT,12,MAGNETRISE,18,FLASHCANNON,26,TAKEDOWN,34,PSYCHIC,42,SCARYFACE,52,METEORMASH,62,IRONDEFENSE,72,AGILITY,82,HYPERBEAM</t>
  </si>
  <si>
    <t>TutorMoves = STREAMRUSH,AGILITY,ALLYSWITCH,BLOCK,BODYPRESS,BODYSLAM,BRICKBREAK,BRUTALSWING,BULLDOZE,CONFIDE,COSMICPOWER,CUT,DOUBLETEAM,EARTHQUAKE,ENDURE,EXPANDINGFORCE,EXPLOSION,FACADE,FLASHCANNON,FRUSTRATION,GIGAIMPACT,GRASSKNOT,GRAVITY,GYROBALL,HIDDENPOWER,HYPERBEAM,ICEPUNCH,ICYWIND,IRONDEFENSE,IRONHEAD,LASERFOCUS,LIGHTSCREEN,MAGNETRISE,METEORBEAM,POWERUPPUNCH,PROTECT,PSYCHIC,PSYCHOCUT,PSYCHUP,PSYSHOCK,RAINDANCE,REFLECT,REST,RETURN,ROCKPOLISH,ROCKSLIDE,ROCKSMASH,ROCKTOMB,ROUND,SANDSTORM,SCARYFACE,SELFDESTRUCT,SHADOWBALL,SIGNALBEAM,SLEEPTALK,SLUDGEBOMB,SNORE,STEALTHROCK,STEELBEAM,STEELROLLER,STAMPEDE,BRUTEFORCE,SUBSTITUTE,SUNNYDAY,SWAGGER,SWIFT,TELEKINESIS,THUNDERPUNCH,TOXIC,TRICK,ZENHEADBUTT</t>
  </si>
  <si>
    <t>Weight = 550.0</t>
  </si>
  <si>
    <t>Pokedex = As it has studied its surroundings, it has gradually adapted its form into a format that has a 98.6% chance of success in battle.</t>
  </si>
  <si>
    <t>[DUNSPARCE]</t>
  </si>
  <si>
    <t>Name = Dunsparce</t>
  </si>
  <si>
    <t>Types = BUG,POISON</t>
  </si>
  <si>
    <t>BaseStats = 100,70,70,45,65,65</t>
  </si>
  <si>
    <t>Abilities = EMERGENCYEXIT,RUNAWAY</t>
  </si>
  <si>
    <t>Moves = 1,POISONSPIT,1,INFESTATION,4,SUPERSONIC,8,STRAFE,12,GLARE,16,FELLSTINGER,20,SKITTERSMACK,24,DIG,28,SCREECH,32,ENDEAVOR,36,POISONJAB,40,TOXICSPIKES,40,VENOMDRENCH,44,COIL,48,LEECHLIFE,52,SWARMOVERLOAD</t>
  </si>
  <si>
    <t>TutorMoves = AIRSLASH,AMNESIA,WATERWHIP,ATTRACT,DISABLE,BIND,BLIZZARD,BODYSLAM,BULLDOZE,CALMMIND,CHARGEBEAM,CONFIDE,DIG,DOUBLETEAM,DREAMEATER,GOLDRUSH,DUALWINGBEAT,EARTHQUAKE,ENDEAVOR,ENDURE,FACADE,FIREBLAST,FLAMETHROWER,FRUSTRATION,GYROBALL,HELPINGHAND,HEX,HIDDENPOWER,ICEBEAM,LASTRESORT,MAGICCOAT,PAINSPLIT,POISONJAB,PROTECT,PSYCHUP,RAINDANCE,REST,RETALIATE,RETURN,ROCKSLIDE,ROCKSMASH,ROCKTOMB,ROOST,ROUND,SCALESHOT,SCREECH,SHADOWBALL,SHOCKWAVE,SLEEPTALK,SNORE,SOLARBEAM,SPITE,STEALTHROCK,STAMPEDE,STOREDPOWER,BRUTEFORCE,SUBSTITUTE,SUNNYDAY,SWAGGER,TERRAINPULSE,THIEF,THUNDER,THUNDERBOLT,THUNDERWAVE,TOXIC,WATERPULSE,WILDCHARGE,ZENHEADBUTT</t>
  </si>
  <si>
    <t>EggMoves = MINIMIZE,AGILITY,BATONPASS,ENDURE,BUGBITE,CROSSPOISON,POISONTAIL</t>
  </si>
  <si>
    <t>Weight = 14.0</t>
  </si>
  <si>
    <t>Category = Parasite</t>
  </si>
  <si>
    <t>Pokedex = It is weak and fragile by itself, but its strategy for survival is to essentially find a stronger host body, infest it, and eventually siphon energy from the host to strengthen itself.</t>
  </si>
  <si>
    <t>[MEDITITE]</t>
  </si>
  <si>
    <t>Name = Meditite</t>
  </si>
  <si>
    <t>Types = LIGHT,FIGHTING</t>
  </si>
  <si>
    <t>BaseStats = 30,40,55,60,40,55</t>
  </si>
  <si>
    <t>Abilities = WONDERSKIN,SHIELDDUST</t>
  </si>
  <si>
    <t>Moves = 1,CHIORB,4,MEDITATE,7,HOLYBOLT,9,QUICKGUARD,12,DETECT,15,CHIDORI,19,CLEANSE,23,FLASH,27,GUARDIANANGEL,31,BATTLEOFWITS,34,CALMMIND,38,REFLECT,38,LIGHTSCREEN,43,DEADLYREACH,48,HOLYWARD,53,CHAKRABLAST,59,DIVINEPUNISHMENT</t>
  </si>
  <si>
    <t>TutorMoves = ATTRACT,BRICKBREAK,BULKUP,CALMMIND,CONFIDE,DOUBLETEAM,DRAINPUNCH,DREAMEATER,ENDURE,FACADE,FIREPUNCH,FLING,FOCUSBLAST,FOCUSPUNCH,FRUSTRATION,GRASSKNOT,GRAVITY,HELPINGHAND,HIDDENPOWER,ICEPUNCH,LIGHTSCREEN,LOWKICK,LOWSWEEP,MAGICCOAT,PAINSPLIT,POISONJAB,POWERUPPUNCH,PROTECT,PSYCHIC,PSYCHUP,PSYSHOCK,RAINDANCE,RECYCLE,REFLECT,REST,RETALIATE,RETURN,ROCKSLIDE,ROCKSMASH,ROCKTOMB,ROLEPLAY,ROUND,SHADOWBALL,SIGNALBEAM,SLEEPTALK,SNORE,BRUTEFORCE,SUBSTITUTE,SUNNYDAY,SWAGGER,SWIFT,TELEKINESIS,THUNDERPUNCH,TOXIC,TRICK,WORKUP,ZENHEADBUTT</t>
  </si>
  <si>
    <t>EggMoves = PENANCE,FOCUSBLAST,POWERSWAP,GUARDSWAP,SECRETPOWER,BIDE,DIVINEVISION,HALLOWEDGROUND</t>
  </si>
  <si>
    <t>Weight = 11.2</t>
  </si>
  <si>
    <t>Pokedex = It is found in mountainous areas as it believes that by enduring harsh climates and adversity, it can find true salvation and inner peace.</t>
  </si>
  <si>
    <t>Evolutions = MEDICHAM,Level,37</t>
  </si>
  <si>
    <t>[MEDICHAM]</t>
  </si>
  <si>
    <t>Name = Medicham</t>
  </si>
  <si>
    <t>BaseStats = 60,60,75,80,60,75</t>
  </si>
  <si>
    <t>Moves = 0,SWEEPINGWIND,1,SWEEPINGWIND,1,CHIORB,4,MEDITATE,7,HOLYBOLT,9,QUICKGUARD,12,DETECT,15,CHIDORI,19,CLEANSE,23,FLASH,27,GUARDIANANGEL,31,BATTLEOFWITS,34,CALMMIND,38,REFLECT,38,LIGHTSCREEN,43,DEADLYREACH,48,HOLYWARD,53,CHAKRABLAST,59,DIVINEPUNISHMENT</t>
  </si>
  <si>
    <t>TutorMoves = ATTRACT,BRICKBREAK,BULKUP,CALMMIND,CONFIDE,DOUBLETEAM,DRAINPUNCH,DREAMEATER,ENDURE,ENERGYBALL,FACADE,FIREPUNCH,FLING,FOCUSBLAST,FOCUSPUNCH,FRUSTRATION,GIGAIMPACT,GRASSKNOT,GRAVITY,HELPINGHAND,HIDDENPOWER,HYPERBEAM,ICEPUNCH,LASERFOCUS,LIGHTSCREEN,LOWKICK,LOWSWEEP,MAGICCOAT,PAINSPLIT,POISONJAB,POWERUPPUNCH,PROTECT,PSYCHIC,PSYCHUP,PSYSHOCK,RAINDANCE,RECYCLE,REFLECT,REST,RETALIATE,RETURN,ROCKSLIDE,ROCKSMASH,ROCKTOMB,ROLEPLAY,ROUND,SHADOWBALL,SIGNALBEAM,SLEEPTALK,SNORE,BRUTEFORCE,SUBSTITUTE,SUNNYDAY,SWAGGER,SWIFT,TELEKINESIS,THUNDERPUNCH,TOXIC,TRICK,WORKUP,ZENHEADBUTT</t>
  </si>
  <si>
    <t>Weight = 31.5</t>
  </si>
  <si>
    <t>Pokedex = Its dedication to a balanced diet, meditation, and sacrifice has allowed it to manifest power in the metaphysical realm.</t>
  </si>
  <si>
    <t>[NINCADA]</t>
  </si>
  <si>
    <t>Name = Nincada</t>
  </si>
  <si>
    <t>Types = NORMAL,BUG</t>
  </si>
  <si>
    <t>BaseStats = 30,55,70,45,30,40</t>
  </si>
  <si>
    <t>Abilities = SWARM,COMPOUNDEYES</t>
  </si>
  <si>
    <t>HiddenAbilities = SHELLARMOR</t>
  </si>
  <si>
    <t>Moves = 1,HARDEN,1,SCRATCH,5,POISONSPIT,8,NECTARTAP,12,FURYSWIPES,12,FURYCUTTER,16,HONECLAWS,20,STICKYWEB,25,SINFULSMITE,28,AGILITY,32,VENOMDRAIN,36,CRUSHCLAW,40,LEECHLIFE,43,DOUBLEEDGE,47,SWARMOVERLOAD</t>
  </si>
  <si>
    <t>TutorMoves = PROTECT,RETURN,FACADE,FRUSTRATION,HIDDENPOWER,FALSESWIPE,REST,ELECTROWEB,PINMISSILE,UTURN,FLUTTER,NECTARTAP,STRUGGLEBUG,PHEROMONESTREAM,BULLETSEED,DIG,KNOCKOFF,CROSSPOISON,TOXIC,ACIDARMOR,CURSE,CONFUSERAY,SAFEGUARD,SUBSTITUTE,DISABLE,LEECHLIFE,BUGBUZZ,POLLENPUFF,FURYCUTTER,BUTTERFLYKISS,INFECTION,WORKUP,TWINBEAM,MEANLOOK,SLEEPTALK</t>
  </si>
  <si>
    <t>EggMoves = NIGHTSLASH,BUGBITE,FIRSTIMPRESSION,INFESTATION,CROSSPOISON,BACKSTABBING</t>
  </si>
  <si>
    <t>Habitat = Forest</t>
  </si>
  <si>
    <t>Category = Vessel</t>
  </si>
  <si>
    <t>Pokedex = It is an empty vessel by itself. It harbours two conflicting energies deep within its body, that are in constant conflict with one another, vying for escape.</t>
  </si>
  <si>
    <t>Evolutions = NINJASK,Ninjask,26,SHEDINJA,Shedinja,26</t>
  </si>
  <si>
    <t>[NINJASK]</t>
  </si>
  <si>
    <t>Name = Ninjask</t>
  </si>
  <si>
    <t>Types = DARK,BUG</t>
  </si>
  <si>
    <t>BaseStats = 65,90,50,160,45,50</t>
  </si>
  <si>
    <t>BaseExp = 160</t>
  </si>
  <si>
    <t>Abilities = INFILTRATOR,DEFIANT</t>
  </si>
  <si>
    <t>Moves = 0,EVILTHORN,1,EVILTHORN,1,GRIMREAPER,1,STEELWING,1,NECROPHAGY,1,HARDEN,1,SCRATCH,5,POISONSPIT,8,NECTARTAP,12,FURYSWIPES,12,FURYCUTTER,16,HONECLAWS,20,STICKYWEB,25,SINFULSMITE,28,BLACKOUT,32,VENOMDRAIN,36,PARTINGSHOT,40,LEECHLIFE,43,SWORDSDANCE,47,BLOODRITUAL</t>
  </si>
  <si>
    <t>TutorMoves = PROTECT,RETURN,FACADE,FRUSTRATION,HIDDENPOWER,FALSESWIPE,REST,ELECTROWEB,PINMISSILE,UTURN,FLUTTER,NECTARTAP,STRUGGLEBUG,PHEROMONESTREAM,BULLETSEED,DIG,KNOCKOFF,CROSSPOISON,ACIDARMOR,CURSE,CONFUSERAY,SAFEGUARD,SUBSTITUTE,DISABLE,LEECHLIFE,BUGBUZZ,POLLENPUFF,FURYCUTTER,BUTTERFLYKISS,INFECTION,WORKUP,TWINBEAM,GIGAIMPACT,HYPERBEAM,FLY,ACROBATICS,AIRSLASH,TURBULENCE,DEATHVORTEX,HIVEMIND,SOLARBLADE,PSYCHOCUT,THIEF,BEATUP,FAKETEARS,SCORESETTLER,ASSURANCE,TAUNT,KNOCKOFF,VENDETTA,STEELWING,SMARTBLADE,TOXIC,GASTROACID,POISONFANG,BREAKINGSWIPE,MEANLOOK,OMINOUSWIND,TRIATTACK,BLOODRITUAL,PSYCHICFANGS,DARKPULSE,CRUNCH,NASTYPLOT,THROATCHOP,SHADOWBALL,POSSESSION,DEATHWALTZ,MACABREDANCE,LEAFBLADE,SWORDSDANCE,LASHOUT,VITALITYDRAIN,FOULPLAY,SPOIL,DUALWINGBEAT,TAILWIND,DEFOG,FROZENHEART,MINDDRAIN,ATTRACT,SLEEPTALK</t>
  </si>
  <si>
    <t>Category = Demonic</t>
  </si>
  <si>
    <t>Pokedex = It represents a cursed, demonic energy that was condemned to the shell of Nincada. Following its evolution, it was able to manifest more closely to its true form.</t>
  </si>
  <si>
    <t>[SHEDINJA]</t>
  </si>
  <si>
    <t>Name = Shedinja</t>
  </si>
  <si>
    <t>Types = LIGHT,BUG</t>
  </si>
  <si>
    <t>BaseStats = 1,30,45,80,100,30</t>
  </si>
  <si>
    <t>BaseExp = 83</t>
  </si>
  <si>
    <t>Abilities = WONDERGUARD</t>
  </si>
  <si>
    <t>Moves = 0,GUARDIANANGEL,1,GUARDIANANGEL,1,FLASH,1,HOLYFIRE,1,ETHEREALBURST,1,HARDEN,1,SCRATCH,5,POISONSPIT,8,NECTARTAP,12,FURYSWIPES,12,FURYCUTTER,16,HONECLAWS,20,STICKYWEB,25,PEEKABOO,28,SIGNALBEAM,32,SAFEGUARD,36,MIRRORSHOT,40,POLLENPUFF,43,APHRODITESMIRROR,47,DIVINEPUNISHMENT</t>
  </si>
  <si>
    <t>TutorMoves = PROTECT,RETURN,FACADE,FRUSTRATION,FALSESWIPE,REST,ELECTROWEB,PINMISSILE,UTURN,FLUTTER,NECTARTAP,STRUGGLEBUG,PHEROMONESTREAM,BULLETSEED,DIG,KNOCKOFF,CROSSPOISON,TOXIC,ACIDARMOR,CURSE,CONFUSERAY,SAFEGUARD,SUBSTITUTE,DISABLE,LEECHLIFE,BUGBUZZ,POLLENPUFF,FURYCUTTER,BUTTERFLYKISS,INFECTION,WORKUP,TWINBEAM,MEANLOOK,GIGAIMPACT,HYPERBEAM,MYSTICALFIRE,VOLTSWITCH,CHARGEBEAM,FLY,ACROBATICS,AIRSLASH,HIVEMIND,MAGICALLEAF,LIGHTSCREEN,REFLECT,BALANCERCHANGEREQUIRED,CHARM,ATTRACT,SIRENSSONG,VALKYRIECHARIOT,RAYOFLIGHT,HOLYFIRE,PURGE,SIGNALBEAM,DIVINEPUNISHMENT,AURORAVEIL,MIRRORSHOT,TRIATTACK,PSYCHIC,CALMMIND,LEECHLIFE,BUGBUZZ,POLLENPUFF,ENERGYBALL,APHRODITESMIRROR,MYSTICPULSE,FAESBLESSING,DAZZLINGGLEAM,LIGHTSABER,AURASPHERE,FLASHCANNON,BEJEWELED,POWERGEM,PSYSHOCK,ZENHEADBUTT,EXPANDINGFORCE,CHIDORI,DUALWINGBEAT,TAILWIND,DEFOG,FAIRYTALE,COUPDEGRACE,LASERFOCUS,EXTREMESPEED,MOONSTONERAY,GLISTEN,SLEEPTALK</t>
  </si>
  <si>
    <t>Pokedex = It represents the vacant shell of the Nincada that was left behind following the release of the cursed energy within it that eventually became a Ninjask.</t>
  </si>
  <si>
    <t>[DEINO]</t>
  </si>
  <si>
    <t>Name = Deino</t>
  </si>
  <si>
    <t>Types = PSYCHIC,DRAGON</t>
  </si>
  <si>
    <t>BaseStats = 52,65,50,38,45,50</t>
  </si>
  <si>
    <t>Abilities = HUSTLE</t>
  </si>
  <si>
    <t>Moves = 1,TACKLE,1,FOCUSENERGY,4,DRAGONBREATH,8,BITE,12,ROAR,16,ASSURANCE,20,HEADBUTT,24,WORKUP,28,SLAM,32,CRUNCH,36,SCARYFACE,40,DRACOSURGE,44,BODYSLAM,48,HYPERVOICE,52,DRACONICCRASH,56,NASTYPLOT,60,OUTRAGE</t>
  </si>
  <si>
    <t>TutorMoves = WATERWHIP,ASSURANCE,ATTRACT,BODYSLAM,CONFIDE,CRUNCH,DARKPULSE,DOUBLETEAM,DRACOMETEOR,DRACOSURGE,DRAGONTAIL,EARTHPOWER,ENDURE,FACADE,FIREFANG,FOCUSENERGY,FRUSTRATION,HIDDENPOWER,HYPERVOICE,ICEFANG,NASTYPLOT,OUTRAGE,PROTECT,PSYCHUP,RAINDANCE,REST,RETURN,ROAR,ROCKSMASH,ROUND,SCARYFACE,SCREECH,SHOCKWAVE,SLEEPTALK,SNORE,SPITE,BRUTEFORCE,SUBSTITUTE,SUNNYDAY,SUPERPOWER,SWAGGER,TAUNT,THIEF,THUNDERFANG,THUNDERWAVE,TORMENT,TOXIC,UPROAR,WORKUP,ZENHEADBUTT</t>
  </si>
  <si>
    <t>EggMoves = DOUBLEHIT,ASTONISH,HEADSMASH,BELCH</t>
  </si>
  <si>
    <t>EggGroups = Dragon</t>
  </si>
  <si>
    <t>Weight = 17.3</t>
  </si>
  <si>
    <t>Category = Hydra</t>
  </si>
  <si>
    <t>Pokedex = It harbours a deep psychic energy that you can see emitting from the spike on its head.</t>
  </si>
  <si>
    <t>Evolutions = ZWEILOUS,Level,50</t>
  </si>
  <si>
    <t>[ZWEILOUS]</t>
  </si>
  <si>
    <t>Name = Zweilous</t>
  </si>
  <si>
    <t>BaseStats = 72,85,70,58,65,70</t>
  </si>
  <si>
    <t>Moves = 1,TACKLE,1,DOUBLEHIT,1,FOCUSENERGY,1,DRAGONBREATH,1,BITE,12,ROAR,16,ASSURANCE,20,HEADBUTT,24,WORKUP,28,SLAM,32,CRUNCH,36,SCARYFACE,40,DRACOSURGE,44,BODYSLAM,48,HYPERVOICE,54,DRACONICCRASH,60,NASTYPLOT,66,OUTRAGE</t>
  </si>
  <si>
    <t>TutorMoves = WATERWHIP,ASSURANCE,ATTRACT,BEATUP,BODYSLAM,CONFIDE,CRUNCH,DARKPULSE,DOUBLETEAM,DRACOMETEOR,DRACOSURGE,DRAGONTAIL,EARTHPOWER,ENDURE,FACADE,FIREFANG,FOCUSENERGY,FRUSTRATION,HELPINGHAND,HIDDENPOWER,HYPERVOICE,ICEFANG,NASTYPLOT,OUTRAGE,PROTECT,PSYCHUP,RAINDANCE,REST,RETURN,ROAR,ROCKSMASH,ROUND,SCARYFACE,SCREECH,SHOCKWAVE,SLEEPTALK,SNORE,SPITE,BRUTEFORCE,SUBSTITUTE,SUNNYDAY,SUPERPOWER,SWAGGER,TAUNT,THIEF,THUNDERFANG,THUNDERWAVE,TORMENT,TOXIC,UPROAR,WORKUP,ZENHEADBUTT</t>
  </si>
  <si>
    <t>Weight = 50.0</t>
  </si>
  <si>
    <t>Category = Hostile</t>
  </si>
  <si>
    <t>Pokedex = Their psychic power has allowed it to telepathically have two floating heads however the heads cannot drift too far away from its body.</t>
  </si>
  <si>
    <t>Evolutions = HYDREIGON,Level,64</t>
  </si>
  <si>
    <t>[HYDREIGON]</t>
  </si>
  <si>
    <t>Name = Hydreigon</t>
  </si>
  <si>
    <t>BaseStats = 92,105,90,98,125,90</t>
  </si>
  <si>
    <t>Moves = 1,TACKLE,1,DOUBLEHIT,1,TRIATTACK,1,FOCUSENERGY,1,DRAGONBREATH,1,BITE,12,ROAR,16,ASSURANCE,20,HEADBUTT,24,WORKUP,28,SLAM,32,CRUNCH,36,SCARYFACE,40,DRACOSURGE,44,BODYSLAM,48,HYPERVOICE,54,DRACONICCRASH,60,NASTYPLOT,68,OUTRAGE,76,HYPERBEAM</t>
  </si>
  <si>
    <t>TutorMoves = ACROBATICS,WATERWHIP,ASSURANCE,ATTRACT,BEATUP,BODYSLAM,BREAKINGSWIPE,BRUTALSWING,BULLDOZE,CHARGEBEAM,CONFIDE,CRUNCH,DARKPULSE,DEFOG,DOUBLETEAM,DRACOMETEOR,DRAGONDANCE,DRACOSURGE,DRAGONTAIL,DUALWINGBEAT,EARTHPOWER,EARTHQUAKE,ECHOEDVOICE,ENDURE,FACADE,FIREBLAST,FIREFANG,FIRESPIN,FLAMETHROWER,FLASHCANNON,FLY,FOCUSBLAST,FOCUSENERGY,FRUSTRATION,GIGAIMPACT,HEATWAVE,HELPINGHAND,HIDDENPOWER,HYDROPUMP,HYPERBEAM,HYPERVOICE,ICEFANG,NASTYPLOT,OUTRAGE,SCORESETTLER,PROTECT,PSYCHUP,RAINDANCE,REFLECT,REST,RETURN,ROAR,ROCKSLIDE,ROCKSMASH,ROCKTOMB,ROOST,ROUND,SCALESHOT,SCARYFACE,SCREECH,SHOCKWAVE,SIGNALBEAM,SLEEPTALK,SNARL,SNORE,SPITE,STEELWING,STONEEDGE,BRUTEFORCE,SUBSTITUTE,SUNNYDAY,SUPERPOWER,TIDALWAVE,SWAGGER,TAILWIND,TAUNT,THIEF,THROATCHOP,THUNDERFANG,THUNDERWAVE,TORMENT,TOXIC,TRIATTACK,UPROAR,UTURN,WORKUP,ZENHEADBUTT</t>
  </si>
  <si>
    <t>Pokedex = Its psychic powers allows it to create a shield around its smaller heads and instruct them to go out in smaller, scouting missions.</t>
  </si>
  <si>
    <t>[CHERUBI]</t>
  </si>
  <si>
    <t>Name = Cherubi</t>
  </si>
  <si>
    <t>Types = GRASS,ICE</t>
  </si>
  <si>
    <t>BaseStats = 45,25,40,35,72,58</t>
  </si>
  <si>
    <t>Abilities = SNOWCLOAK</t>
  </si>
  <si>
    <t>Moves = 1,POWDERSNOW,1,BABYDOLLEYES,4,SNOWFLAKES,8,MEGADRAIN,11,LEECHSEED,14,ICYWIND,18,MAGICALLEAF,23,GRASSWHISTLE,27,FREEZEDRY,32,ENERGYBALL,36,FLOWERSHIELD,40,ICEBEAM,45,PETALDANCE,50,MYSTICPULSE,55,BLIZZARD</t>
  </si>
  <si>
    <t>TutorMoves = ATTRACT,BULLETSEED,CONFIDE,DAZZLINGGLEAM,DOUBLETEAM,DRAININGKISS,ENDURE,ENERGYBALL,FACADE,FRUSTRATION,GIGADRAIN,GRASSKNOT,GRASSYGLIDE,GRASSYTERRAIN,HELPINGHAND,HIDDENPOWER,MAGICALLEAF,NATUREPOWER,POLLENPUFF,PROTECT,REST,RETURN,ROUND,SAFEGUARD,PEPPERBURST,SLEEPTALK,SNORE,SOLARBEAM,SUBSTITUTE,SUNNYDAY,SWAGGER,SWORDSDANCE,SYNTHESIS,TOXIC,WEATHERBALL,WORRYSEED</t>
  </si>
  <si>
    <t>EggMoves = GIGADRAIN,SWEETSCENT,TICKLE,NATUREPOWER,HEALPULSE,HEALINGWISH,AROMATHERAPY,CRAFTYSHIELD,MIST,SYNTHESIS</t>
  </si>
  <si>
    <t>EggGroups = Fairy,Grass</t>
  </si>
  <si>
    <t>Weight = 3.3</t>
  </si>
  <si>
    <t>Category = Permafrost</t>
  </si>
  <si>
    <t>Pokedex = Contrary to popular belief, it actually thrives in freezing environments and being covered in snow or frost actually helps it grow faster.</t>
  </si>
  <si>
    <t>Evolutions = CHERRIM,Level,25</t>
  </si>
  <si>
    <t>[CHERRIM]</t>
  </si>
  <si>
    <t>Name = Cherrim</t>
  </si>
  <si>
    <t>BaseStats = 70,40,60,85,102,93</t>
  </si>
  <si>
    <t>Abilities = WINTERGIFT</t>
  </si>
  <si>
    <t>Moves = 0,HAIL,1,HAIL,1,POWDERSNOW,1,BABYDOLLEYES,4,SNOWFLAKES,8,MEGADRAIN,11,LEECHSEED,14,ICYWIND,18,MAGICALLEAF,23,GRASSWHISTLE,27,FREEZEDRY,32,ENERGYBALL,36,FLOWERSHIELD,40,ICEBEAM,45,PETALDANCE,50,MYSTICPULSE,55,BLIZZARD</t>
  </si>
  <si>
    <t>TutorMoves = ATTRACT,BULLETSEED,CONFIDE,DAZZLINGGLEAM,DOUBLETEAM,DRAININGKISS,ENDURE,ENERGYBALL,FACADE,FRUSTRATION,GIGADRAIN,GIGAIMPACT,GRASSKNOT,GRASSYGLIDE,GRASSYTERRAIN,HELPINGHAND,HIDDENPOWER,HYPERBEAM,LASERFOCUS,MAGICALLEAF,NATUREPOWER,PLAYROUGH,POLLENPUFF,PROTECT,REST,RETURN,ROUND,SAFEGUARD,PEPPERBURST,SLEEPTALK,SNORE,SOLARBEAM,SOLARBLADE,SUBSTITUTE,SUNNYDAY,SWAGGER,SWORDSDANCE,SYNTHESIS,TOXIC,WEATHERBALL,WORRYSEED</t>
  </si>
  <si>
    <t>Weight = 9.3</t>
  </si>
  <si>
    <t>Pokedex = While it is perfectly content to sit in warmth with its leaves closed in on itself, it flourishes in hail storms and will actually transform.</t>
  </si>
  <si>
    <t>FormName = Overcast Form</t>
  </si>
  <si>
    <t>[GOSSIFLEUR]</t>
  </si>
  <si>
    <t>Name = Gossifleur</t>
  </si>
  <si>
    <t>Types = DARK,GRASS</t>
  </si>
  <si>
    <t>BaseStats = 40,50,50,10,30,70</t>
  </si>
  <si>
    <t>Abilities = COTTONDOWN,TOXICBOOST</t>
  </si>
  <si>
    <t>Moves = 1,LEAFAGE,1,POISONSPIT,6,THORNPRISON,10,RAZORLEAF,14,SPOIL,19,WAIL,23,EVILTHORN,29,LASHOUT,34,AROMATHERAPY,40,VENOMDRAIN,45,POWERWHIP,51,COTTONGUARD</t>
  </si>
  <si>
    <t>TutorMoves = ATTRACT,BULLETSEED,CHARM,ENDURE,ENERGYBALL,FACADE,GIGADRAIN,GRASSKNOT,GRASSYGLIDE,GRASSYTERRAIN,HELPINGHAND,HYPERVOICE,LEAFSTORM,LIGHTSCREEN,MAGICALLEAF,POLLENPUFF,PROTECT,REST,ROUND,SLEEPTALK,SNORE,SOLARBEAM,SUBSTITUTE,SUNNYDAY</t>
  </si>
  <si>
    <t>EggMoves = LEECHSEED,POISONPOWDER,SLEEPPOWDER,STUNSPORE,SPORE,WORRYSEED,POISONJAB,BULLETSEED,SEEDBOMB</t>
  </si>
  <si>
    <t>Category = Rotting</t>
  </si>
  <si>
    <t>Pokedex = The presence of it in a field is a forewarning of eventual rot and decay coming to the area.</t>
  </si>
  <si>
    <t>Evolutions = ELDEGOSS,Level,20</t>
  </si>
  <si>
    <t>[ELDEGOSS]</t>
  </si>
  <si>
    <t>Name = Eldegoss</t>
  </si>
  <si>
    <t>BaseStats = 60,90,100,50,50,110</t>
  </si>
  <si>
    <t>Moves = 0,COTTONSPORE,1,COTTONSPORE,1,LEAFAGE,1,POISONSPIT,6,THORNPRISON,10,RAZORLEAF,14,SPOIL,19,WAIL,23,EVILTHORN,29,LASHOUT,34,AROMATHERAPY,40,VENOMDRAIN,45,POWERWHIP,51,COTTONGUARD</t>
  </si>
  <si>
    <t>TutorMoves = ATTRACT,BULLETSEED,CHARM,ENDURE,ENERGYBALL,FACADE,GIGADRAIN,GIGAIMPACT,GRASSKNOT,GRASSYGLIDE,GRASSYTERRAIN,HELPINGHAND,HYPERBEAM,HYPERVOICE,LEAFSTORM,LIGHTSCREEN,MAGICALLEAF,POLLENPUFF,PROTECT,REST,ROUND,PEPPERBURST,SLEEPTALK,SNORE,SOLARBEAM,SUBSTITUTE,SUNNYDAY,WEATHERBALL</t>
  </si>
  <si>
    <t>Pokedex = It thrives in decaying or rotting environments. Whenever it is in such environments, the cotton on its head actually grows bigger.</t>
  </si>
  <si>
    <t>[ESPURR]</t>
  </si>
  <si>
    <t>Name = Espurr</t>
  </si>
  <si>
    <t>Types = PSYCHIC,GHOST</t>
  </si>
  <si>
    <t>BaseStats = 62,78,49,68,53,45</t>
  </si>
  <si>
    <t>CatchRate = 228</t>
  </si>
  <si>
    <t>Abilities = INTIMIDATE,TELEPATHY</t>
  </si>
  <si>
    <t>HiddenAbilities = TORMENTED</t>
  </si>
  <si>
    <t>Moves = 1,ASTONISH,1,LEER,6,MINDSPASM,8,SHADOWSNEAK,11,COVET,14,MINDBLAST,16,SCREECH,19,NECROPHAGY,22,IMPRISON,27,SHADOWCLAW,32,MEMORYBLOCK,36,FEINTATTACK,35,HONECLAWS,40,WICKEDSTRIKE,43,SPECTRALTHIEF,45,POWERTRIP,48,MANICOVERLOAD,53,POSSESSION</t>
  </si>
  <si>
    <t>TutorMoves = ALLYSWITCH,ATTRACT,CALMMIND,CHARGEBEAM,CONFIDE,COVET,CUT,DARKPULSE,DOUBLETEAM,DREAMEATER,ECHOEDVOICE,ENDURE,ENERGYBALL,EXPANDINGFORCE,FACADE,FAKETEARS,FRUSTRATION,GRAVITY,HEALBELL,HELPINGHAND,HIDDENPOWER,LIGHTSCREEN,MAGICCOAT,MAGICROOM,NASTYPLOT,SCORESETTLER,PAYDAY,PLAYROUGH,PROTECT,PSYCHIC,PSYCHUP,PSYSHOCK,RAINDANCE,RECYCLE,REFLECT,REST,RETURN,ROLEPLAY,ROUND,SAFEGUARD,SHOCKWAVE,SIGNALBEAM,SKILLSWAP,SLEEPTALK,SNATCH,SNORE,SUBSTITUTE,SUNNYDAY,SWAGGER,SWIFT,TELEKINESIS,THUNDERBOLT,THUNDERWAVE,TORMENT,TOXIC,TRICK,TRICKROOM,WONDERROOM,WORKUP,ZENHEADBUTT</t>
  </si>
  <si>
    <t>EggMoves = CURSE,PURSUIT,BEATUP,CRUNCH,FRENZY,SUCKERPUNCH,NIGHTSLASH,ALLYSWITCH,DESTINYBOND,GRUDGE,SPITE,POLTERGEIST,MEMENTO</t>
  </si>
  <si>
    <t>Pokedex = A malicious spirit has possessed this poor Espurr. If it refuses any commands, the spirit will hurt it, compelling it into obedience.</t>
  </si>
  <si>
    <t>FormName = Possessed</t>
  </si>
  <si>
    <t>Evolutions = MEOWSTIC,Item,DUSKSTONE</t>
  </si>
  <si>
    <t>[MEOWSTIC]</t>
  </si>
  <si>
    <t>Name = Meowstic</t>
  </si>
  <si>
    <t>BaseStats = 74,103,71,104,48,66</t>
  </si>
  <si>
    <t>Moves = 0,PSYCHOCUT,1,PSYCHOCUT,1,ASTONISH,1,LEER,6,MINDSPASM,8,SHADOWSNEAK,11,COVET,14,MINDBLAST,16,SCREECH,19,NECROPHAGY,22,IMPRISON,27,SHADOWCLAW,32,MEMORYBLOCK,36,FEINTATTACK,35,HONECLAWS,40,WICKEDSTRIKE,43,SPECTRALTHIEF,45,POWERTRIP,48,MANICOVERLOAD,53,POSSESSION</t>
  </si>
  <si>
    <t>TutorMoves = ALLYSWITCH,ATTRACT,CALMMIND,CHARGEBEAM,CHARM,CONFIDE,COVET,CUT,DARKPULSE,DIG,DOUBLETEAM,DREAMEATER,ECHOEDVOICE,ENDURE,ENERGYBALL,EXPANDINGFORCE,FACADE,FAKETEARS,FRUSTRATION,GIGAIMPACT,GRAVITY,HEALBELL,HELPINGHAND,HIDDENPOWER,HYPERBEAM,IMPRISON,LIGHTSCREEN,MAGICCOAT,MAGICROOM,MISTYTERRAIN,NASTYPLOT,SCORESETTLER,PAYDAY,PLAYROUGH,POWERUPPUNCH,PROTECT,PSYCHIC,PSYCHICTERRAIN,PSYCHUP,PSYSHOCK,RAINDANCE,RECYCLE,REFLECT,REST,RETURN,ROLEPLAY,ROUND,SAFEGUARD,SHADOWBALL,SHOCKWAVE,SIGNALBEAM,SKILLSWAP,SLEEPTALK,SNATCH,SNORE,SUBSTITUTE,SUNNYDAY,SWAGGER,SWIFT,TAILSLAP,TELEKINESIS,THUNDERBOLT,THUNDERWAVE,TORMENT,TOXIC,TRICK,TRICKROOM,WONDERROOM,WORKUP,ZENHEADBUTT</t>
  </si>
  <si>
    <t>Pokedex = When it evolved, it submitted itself entirely to the spirit that had possessed it. It is unclear if it retained any semblance of its free will.</t>
  </si>
  <si>
    <t>[CORSOLA]</t>
  </si>
  <si>
    <t>Name = Corsola</t>
  </si>
  <si>
    <t>Types = WATER,POISON</t>
  </si>
  <si>
    <t>BaseStats = 55,45,100,45,65,100</t>
  </si>
  <si>
    <t>Abilities = LIQUIDOOZE,STENCH</t>
  </si>
  <si>
    <t>HiddenAbilities = POWEROFALCHEMY</t>
  </si>
  <si>
    <t>Moves = 1,WITHDRAW,1,WHIRLPOOL,1,ACID,5,HAUNT,9,MEANLOOK,13,SLUDGE,16,NECROPHAGY,20,TOXIC,24,BRINE,28,RECOVER,32,SLUDGEWAVE,35,MUDDYWATER,39,ECTOPLASM,42,ACIDARMOR,46,ACIDRAIN,50,HYDROPUMP</t>
  </si>
  <si>
    <t>TutorMoves = PAYDAY,PROTECT,RETURN,FACADE,HELPINGHAND,WEATHERBALL,FRUSTRATION,HIDDENPOWER,REST,ATTRACT,WORKUP,TOXIC,CURSE,ROUND,SLEEPTALK,SUBSTITUTE,DISABLE,ICYWIND,HAIL,ICICLESPEAR,AVALANCHE,FROZENHEART,EERIEIMPULSE,CHARGEBEAM,PINMISSILE,STRUGGLEBUG,BULLETSEED,GRASSYTERRAIN,GRASSKNOT,MUDSHACKLES,QUICKSAND,SPIKES,MUDSLIDE,TRICKROOM,WONDERROOM,BALANCERCHANGEREQUIRED,PSYCHICTERRAIN,FAKETEARS,SIRENSSONG,IRONDEFENSE,RAINDANCE,WHIRLPOOL,SUBMERGE,BRINE,RAZORSHELL,SOAK,HYDROPUMP,REVENGE,CROSSPOISON,TOXIC,TOXICSPIKES,ACIDRAIN,ALLERGY,GASTROACID,ACIDARMOR,HEX,CONFUSERAY,MEANLOOK,OMINOUSWIND,WISH,GAMMARAY,SCHIZOPHRENIA,TRIATTACK,LIQUIDATION,SCALD,TIDALWAVE,CASCADE,ICEBEAM,EARTHPOWER,GAIAPULSE,PSYCHIC,CALMMIND,SLUDGEBOMB,BALANCERCHANGEREQUIRED,GUNKSHOT,DARKPULSE,NASTYPLOT,SHADOWBALL,POSSESSION,GYROBALL,ICEBALL,HYPOTHERMIA,SHOCKWAVE,PSYSHOCK,INFECTION,TERRAINPULSE,TWINBEAM,SPOIL,CORROSIVEGAS,SLUDGEWAVE,VITALITYDRAIN,FOULPLAY,WATERPULSE,WATERPLEDGE,WAIL,ANCIENTPOWER</t>
  </si>
  <si>
    <t>EggMoves = SOAK,ALLERGY,TOXICSPIKES,OCEANBLAST,VENOMDRENCH,MEMENTO,BANEFULBUNKER,SLUDGEBOMB</t>
  </si>
  <si>
    <t>EggGroups = Water1,Water3</t>
  </si>
  <si>
    <t>Habitat = Sea</t>
  </si>
  <si>
    <t>Category = Ocean Trash</t>
  </si>
  <si>
    <t>Pokedex = The waste that humans create eventually end up making its way to oceans and open seas, where the marine life such as Corsola have to pay the price.</t>
  </si>
  <si>
    <t>Evolutions = CURSOLA,Item,NOXIOUSSTONE</t>
  </si>
  <si>
    <t>[CURSOLA]</t>
  </si>
  <si>
    <t>Name = Cursola</t>
  </si>
  <si>
    <t>BaseStats = 60,60,115,45,115,115</t>
  </si>
  <si>
    <t>Moves = 0,PAINSPLIT,1,PAINSPLIT,1,PERISHSONG,1,WITHDRAW,1,WHIRLPOOL,1,ACID,5,HAUNT,9,MEANLOOK,13,SLUDGE,16,NECROPHAGY,20,TOXIC,24,BRINE,28,RECOVER,32,SLUDGEWAVE,35,MUDDYWATER,39,ECTOPLASM,42,ACIDARMOR,46,ACIDRAIN,50,HYDROPUMP</t>
  </si>
  <si>
    <t>TutorMoves = PAYDAY,PROTECT,RETURN,FACADE,HELPINGHAND,WEATHERBALL,FRUSTRATION,HIDDENPOWER,REST,ATTRACT,WORKUP,TOXIC,CURSE,ROUND,SLEEPTALK,SUBSTITUTE,DISABLE,ICYWIND,HAIL,ICICLESPEAR,AVALANCHE,FROZENHEART,EERIEIMPULSE,CHARGEBEAM,PINMISSILE,STRUGGLEBUG,BULLETSEED,GRASSYTERRAIN,GRASSKNOT,MUDSHACKLES,QUICKSAND,SPIKES,MUDSLIDE,TRICKROOM,WONDERROOM,BALANCERCHANGEREQUIRED,PSYCHICTERRAIN,FAKETEARS,SIRENSSONG,IRONDEFENSE,RAINDANCE,WHIRLPOOL,SUBMERGE,BRINE,RAZORSHELL,SOAK,HYDROPUMP,REVENGE,CROSSPOISON,TOXIC,TOXICSPIKES,ACIDRAIN,ALLERGY,GASTROACID,ACIDARMOR,HEX,CONFUSERAY,MEANLOOK,OMINOUSWIND,WISH,GAMMARAY,SCHIZOPHRENIA,TRIATTACK,LIQUIDATION,SCALD,TIDALWAVE,CASCADE,ICEBEAM,EARTHPOWER,GAIAPULSE,PSYCHIC,CALMMIND,SLUDGEBOMB,BALANCERCHANGEREQUIRED,GUNKSHOT,DARKPULSE,NASTYPLOT,SHADOWBALL,POSSESSION,GYROBALL,ICEBALL,HYPOTHERMIA,SHOCKWAVE,PSYSHOCK,INFECTION,TERRAINPULSE,TWINBEAM,SPOIL,CORROSIVEGAS,SLUDGEWAVE,VITALITYDRAIN,FOULPLAY,WATERPULSE,WATERPLEDGE,WAIL,ANCIENTPOWER,GIGAIMPACT,HYPERBEAM,BODYPRESS,BLACKHOLE,LEECHLIFE,BLOODRITUAL,FOCUSBLAST,PHANTOMFORCE,VENDETTA,GIGADRAIN,HIVEMIND</t>
  </si>
  <si>
    <t>Weight = 0.4</t>
  </si>
  <si>
    <t>Pokedex = It is unable to easily move away and free itself from garbage that accumulates on its surface. It is consequently forced to suffer.</t>
  </si>
  <si>
    <t>[PIDGEY]</t>
  </si>
  <si>
    <t>Name = Pidgey</t>
  </si>
  <si>
    <t>BaseStats = 40,35,40,56,45,35</t>
  </si>
  <si>
    <t>Abilities = KEENEYE,EARLYBIRD</t>
  </si>
  <si>
    <t>Moves = 1,POWDERSNOW,5,SNOWFLAKES,9,GUST,13,ICYWIND,17,WHIRLWIND,21,PERFECTPITCH,25,FEATHERDANCE,29,EROSION,33,AGILITY,37,ROOST,41,AIRSLASH,45,TAILWIND,49,MIRRORMOVE,53,BOREASBREATH,58,BLIZZARD</t>
  </si>
  <si>
    <t>TutorMoves = STREAMRUSH,ATTRACT,CONFIDE,DEFOG,DOUBLETEAM,ENDURE,FACADE,FLY,FRUSTRATION,HEATWAVE,HIDDENPOWER,PROTECT,RAINDANCE,REFLECT,REST,RETURN,ROOST,ROUND,SKYATTACK,SLEEPTALK,SNORE,STEELWING,SUBSTITUTE,SUNNYDAY,SWAGGER,SWIFT,TAILWIND,THIEF,TOXIC,UPROAR,UTURN,WORKUP</t>
  </si>
  <si>
    <t>EggMoves = MIST,FORESIGHT,DEFOG,HAZE,MIST,ICICLESPEAR,TURBULENCE,STEELWING,AIRCUTTER,BRAVEBIRD,UPROAR,FREEZEDRY</t>
  </si>
  <si>
    <t>Category = Snow Bird</t>
  </si>
  <si>
    <t>Pokedex = It often falls asleep on trees and allows snow to collect. It is actually perfectly content to have the snow accumulate than shake it off when it awakens.</t>
  </si>
  <si>
    <t>Evolutions = PIDGEOTTO,Level,18</t>
  </si>
  <si>
    <t>[PIDGEOTTO]</t>
  </si>
  <si>
    <t>Name = Pidgeotto</t>
  </si>
  <si>
    <t>BaseStats = 63,45,55,71,65,50</t>
  </si>
  <si>
    <t>BaseExp = 122</t>
  </si>
  <si>
    <t>Pokedex = The ice that forms on its wings can be sharpened and flung at targets like icy projectiles.</t>
  </si>
  <si>
    <t>Evolutions = PIDGEOT,Level,36</t>
  </si>
  <si>
    <t>[PIDGEOT]</t>
  </si>
  <si>
    <t>Name = Pidgeot</t>
  </si>
  <si>
    <t>BaseStats = 83,60,75,101,90,70</t>
  </si>
  <si>
    <t>TutorMoves = STREAMRUSH,ATTRACT,CONFIDE,DEFOG,DOUBLETEAM,ENDURE,FACADE,FLY,FRUSTRATION,GIGAIMPACT,HEATWAVE,HIDDENPOWER,HYPERBEAM,LASERFOCUS,PROTECT,RAINDANCE,REFLECT,REST,RETURN,ROOST,ROUND,SKYATTACK,SLEEPTALK,SNORE,STEELWING,SUBSTITUTE,SUNNYDAY,SWAGGER,SWIFT,TAILWIND,THIEF,TOXIC,UPROAR,UTURN,WORKUP</t>
  </si>
  <si>
    <t>Weight = 39.5</t>
  </si>
  <si>
    <t>Pokedex = When a flock of Pidgeot gather and collectively flap their wings, they can summon a small localized snow storm.</t>
  </si>
  <si>
    <t>[MANTYKE]</t>
  </si>
  <si>
    <t>Name = Mantyke</t>
  </si>
  <si>
    <t>Types = WATER,ELECTRIC</t>
  </si>
  <si>
    <t>BaseStats = 45,50,100,65,20,65</t>
  </si>
  <si>
    <t>BaseExp = 69</t>
  </si>
  <si>
    <t>Abilities = RAINDISH,VOLTABSORB</t>
  </si>
  <si>
    <t>Moves = 1,NUZZLE,1,WATERGUN,4,SUPERSONIC,8,AQUAJET,12,WHIRLPOOL,16,RAINDANCE,20,SPARK,24,WATERWHIP,28,BOUNCE,32,AQUARING,36,HYPERACUSIS,40,WILDCHARGE,44,LIQUIDATION,48,WATERPRESSURE,52,ELECTRICTERRAIN</t>
  </si>
  <si>
    <t>TutorMoves = ACROBATICS,AIRSLASH,ATTRACT,BLIZZARD,BOUNCE,BULLDOZE,SUBMERGE,FACADE,FRUSTRATION,HAIL,HELPINGHAND,HIDDENPOWER,HYDROPUMP,ICEBEAM,ICYWIND,PROTECT,RAINDANCE,REST,RETURN,ROCKSLIDE,ROUND,SCALD,SIGNALBEAM,SLEEPTALK,SUBSTITUTE,TIDALWAVE,SWIFT,TAILWIND,TOXIC,CASCADE,WATERPULSE,WHIRLPOOL,WEATHERBALL,ICICLESPEAR,THUNDERWAVE,THUNDERFANG,VOLTSWITCH,ELECTROWEB,ELECTRICTERRAIN,EERIEIMPULSE,CHARGEBEAM,THUNDER,FLY,UTURN,FLUTTER,PHEROMONESTREAM,GRASSKNOT,LIGHTSCREEN,REFLECT,FAKETEARS,TAUNT,CHARM,DRAININGKISS,BRINE,SOAK,ACIDARMOR,CURSE,OMINOUSWIND,ECHOEDVOICE,HEALBELL,SAFEGUARD,PURGE,MIRRORSHOT,BODYSLAM,LIQUIDATION,ICICLECRASH,LIQUIDNITROGEN,THUNDERBOLT,WILDCHARGE,PSYCHIC,DAZZLINGGLEAM,AURASPHERE,ICECOMET,ICEFANG,MAGNETRISE,SHOCKWAVE,RISINGVOLTAGE,TERRAINPULSE,TWINBEAM,ENDERSHOCK,BODYPRESS,FLIPTURN,WATERPLEDGE,DUALWINGBEAT,DEFOG,LASERFOCUS</t>
  </si>
  <si>
    <t>EggMoves = FLASH,MISSILESHOT,HAZE,MIRRORCOAT,CHARGEBEAM,PARABOLICCHARGE,CONFUSERAY,WIDEGUARD,QUICKGUARD,ELECTROBALL,AMNESIA</t>
  </si>
  <si>
    <t>Incense = WAVEINCENSE</t>
  </si>
  <si>
    <t>Category = Manta Ray</t>
  </si>
  <si>
    <t>Pokedex = When hunting for prey, they like to swim quickly and create small electrically charged whirlpools that will shock anything caught within it.</t>
  </si>
  <si>
    <t>Evolutions = MANTINE,Level,30</t>
  </si>
  <si>
    <t>[MANTINE]</t>
  </si>
  <si>
    <t>Name = Mantine</t>
  </si>
  <si>
    <t>BaseStats = 85,55,130,90,40,85</t>
  </si>
  <si>
    <t>Moves = 0,DISCHARGE,1,DISCHARGE,1,CHARGE,1,NUZZLE,1,WATERGUN,4,SUPERSONIC,8,AQUAJET,12,WHIRLPOOL,16,RAINDANCE,20,SPARK,24,WATERWHIP,28,BOUNCE,32,AQUARING,36,HYPERACUSIS,40,WILDCHARGE,44,LIQUIDATION,48,WATERPRESSURE,52,ELECTRICTERRAIN</t>
  </si>
  <si>
    <t>TutorMoves = ACROBATICS,AIRSLASH,ATTRACT,BLIZZARD,BOUNCE,BULLDOZE,SUBMERGE,FACADE,FRUSTRATION,HAIL,HELPINGHAND,HIDDENPOWER,HYDROPUMP,ICEBEAM,ICYWIND,PROTECT,RAINDANCE,REST,RETURN,ROCKSLIDE,ROUND,SCALD,SIGNALBEAM,SLEEPTALK,SUBSTITUTE,TIDALWAVE,SWIFT,TAILWIND,TOXIC,CASCADE,WATERPULSE,WHIRLPOOL,WEATHERBALL,ICICLESPEAR,THUNDERWAVE,THUNDERFANG,VOLTSWITCH,ELECTROWEB,ELECTRICTERRAIN,EERIEIMPULSE,CHARGEBEAM,THUNDER,FLY,UTURN,FLUTTER,PHEROMONESTREAM,GRASSKNOT,LIGHTSCREEN,REFLECT,FAKETEARS,TAUNT,CHARM,DRAININGKISS,BRINE,SOAK,ACIDARMOR,CURSE,OMINOUSWIND,ECHOEDVOICE,HEALBELL,SAFEGUARD,PURGE,MIRRORSHOT,BODYSLAM,LIQUIDATION,ICICLECRASH,LIQUIDNITROGEN,THUNDERBOLT,WILDCHARGE,PSYCHIC,DAZZLINGGLEAM,AURASPHERE,ICECOMET,ICEFANG,MAGNETRISE,SHOCKWAVE,RISINGVOLTAGE,TERRAINPULSE,TWINBEAM,ENDERSHOCK,BODYPRESS,FLIPTURN,WATERPLEDGE,DUALWINGBEAT,DEFOG,LASERFOCUS,TORNADO,HURRICANE</t>
  </si>
  <si>
    <t>EggGroups = Water1</t>
  </si>
  <si>
    <t>Pokedex = The faster it swims, the more electrical current it gathers. It can then channel the electrical current it has accumulated and shoot it like a projectile.</t>
  </si>
  <si>
    <t>[LILEEP]</t>
  </si>
  <si>
    <t>Name = Lileep</t>
  </si>
  <si>
    <t>Types = NORMAL,FLYING</t>
  </si>
  <si>
    <t>BaseStats = 66,41,77,23,61,87</t>
  </si>
  <si>
    <t>Abilities = SUCTIONCUPS</t>
  </si>
  <si>
    <t>HiddenAbilities = STORMDRAIN</t>
  </si>
  <si>
    <t>Moves = 1,WRAP,1,ASTONISH,4,ACID,8,CONFUSERAY,12,INGRAIN,16,ANCIENTPOWER,20,MEGADRAIN,24,BRINE,28,AMNESIA,32,GASTROACID,36,GIGADRAIN,41,STOCKPILE,41,SPITUP,41,SWALLOW,44,ENERGYBALL</t>
  </si>
  <si>
    <t>TutorMoves = AMNESIA,ATTRACT,BIND,BODYSLAM,BRINE,BULLETSEED,CONFIDE,DOUBLETEAM,EARTHPOWER,ENDURE,ENERGYBALL,FACADE,FRUSTRATION,GASTROACID,GIGADRAIN,GRASSKNOT,HIDDENPOWER,INFESTATION,METEORBEAM,MUDSHACKLES,PAINSPLIT,PROTECT,REST,RETURN,ROCKBLAST,ROCKPOLISH,ROCKSLIDE,ROCKTOMB,ROUND,SANDSTORM,PEPPERBURST,SLEEPTALK,SLUDGEBOMB,BOULDERHURL,SNORE,SOLARBEAM,STEALTHROCK,SUBSTITUTE,SUNNYDAY,SWAGGER,SWORDSDANCE,SYNTHESIS,TOXIC,WORRYSEED</t>
  </si>
  <si>
    <t>EggMoves = BIND,CURSE,MIRRORCOAT,RECOVER,TICKLE</t>
  </si>
  <si>
    <t>Weight = 23.8</t>
  </si>
  <si>
    <t>Category = Fan</t>
  </si>
  <si>
    <t>Pokedex = This Pokémon can be restored from a fossil. It is said that the centrifugal force it was able to generate allowed it to become airborne.</t>
  </si>
  <si>
    <t>WildItemUncommon = BIGROOT</t>
  </si>
  <si>
    <t>Evolutions = CRADILY,Level,40</t>
  </si>
  <si>
    <t>[CRADILY]</t>
  </si>
  <si>
    <t>Name = Cradily</t>
  </si>
  <si>
    <t>BaseStats = 86,81,97,43,81,107</t>
  </si>
  <si>
    <t>Moves = 1,LEECHSEED,1,WRAP,1,ASTONISH,1,ACID,1,CONFUSERAY,12,INGRAIN,16,ANCIENTPOWER,20,MEGADRAIN,24,BRINE,28,AMNESIA,32,GASTROACID,36,GIGADRAIN,43,STOCKPILE,43,SPITUP,43,SWALLOW,48,ENERGYBALL</t>
  </si>
  <si>
    <t>TutorMoves = AMNESIA,ATTRACT,BIND,BLOCK,BODYSLAM,BRINE,BULLDOZE,BULLETSEED,CONFIDE,DIG,DOUBLETEAM,EARTHPOWER,EARTHQUAKE,ENDURE,ENERGYBALL,FACADE,FRUSTRATION,GASTROACID,GIGADRAIN,GIGAIMPACT,GRASSKNOT,GRASSYTERRAIN,HIDDENPOWER,HYPERBEAM,INFESTATION,METEORBEAM,MUDSHACKLES,PAINSPLIT,POWERWHIP,PROTECT,REST,RETURN,ROCKBLAST,ROCKPOLISH,ROCKSLIDE,ROCKSMASH,ROCKTOMB,ROUND,SANDSTORM,PEPPERBURST,SLEEPTALK,SLUDGEBOMB,SLUDGEWAVE,BOULDERHURL,SNORE,SOLARBEAM,STEALTHROCK,STONEEDGE,BRUTEFORCE,SUBSTITUTE,SUNNYDAY,SWAGGER,SWORDSDANCE,SYNTHESIS,TOXIC,WORRYSEED</t>
  </si>
  <si>
    <t>Weight = 60.4</t>
  </si>
  <si>
    <t>Pokedex = When it is in danger, it is able to use the gale force winds it can create to blow away potential predators, discouraging them from chasing it.</t>
  </si>
  <si>
    <t>[MURKROW]</t>
  </si>
  <si>
    <t>Name = Murkrow</t>
  </si>
  <si>
    <t>BaseStats = 81,50,85,54,50,85</t>
  </si>
  <si>
    <t>BaseExp = 81</t>
  </si>
  <si>
    <t>Abilities = BIGPECKS,NORMALIZE</t>
  </si>
  <si>
    <t>Moves = 1,PECK,1,SCRATCH,5,FURYATTACK,11,COVET,15,PLUCK,21,CHATTER,25,EROSION,31,SWANSONG,35,FANTASYSEAL,41,ROOST,45,TAILWIND,49,DRILLPECK,53,HYPERVOICE,58,BEAKBLAST,62,HURRICANE</t>
  </si>
  <si>
    <t>TutorMoves = ATTRACT,CALMMIND,DARKPULSE,DEFOG,FACADE,FLY,FOULPLAY,FRUSTRATION,HEATWAVE,HIDDENPOWER,ICYWIND,SCORESETTLER,PROTECT,PSYCHIC,RAINDANCE,REST,RETURN,ROOST,ROUND,SHADOWBALL,SLEEPTALK,SNARL,STEELWING,SUBSTITUTE,SUNNYDAY,SWIFT,TAILWIND,TAUNT,THIEF,THUNDERWAVE,TOXIC,UPROAR,WEATHERBALL,HELPINGHAND,ACROBATICS,AIRSLASH,FEATHERDANCE,TURBULENCE,DEATHVORTEX,UTURN,FLUTTER,EDENFRUIT,MUDSHACKLES,LIGHTSCREEN,REFLECT,BEATUP,KNOCKOFF,CHARM,SIRENSSONG,CURSE,MEANLOOK,ROUND,LULLABY,ECHOEDVOICE,SAFEGUARD,PURGE,BODYSLAM,TRIATTACK,NASTYPLOT,BRAVEBIRD,HURRICANE,TORNADO,HYPERVOICE,FORTISSIMO,TWINBEAM,TERRAINPULSE,WORKUP,COACHING,DUALWINGBEAT,TAILWIND,GENTLECHIMES,COUPDEGRACE</t>
  </si>
  <si>
    <t>EggMoves = BULLETSEED,WHIRLWIND,TALKSMACK,WINGATTACK,MIRRORMOVE,FEATHERDANCE,BARRIER,JETDIVE,GALEHOLD,ENCORE,SHUTDOWN</t>
  </si>
  <si>
    <t>Category = Chicken</t>
  </si>
  <si>
    <t>Pokedex = It is not clear where it found the leaf that it constantly chews on, but if you attempt to take it from the Murkrow, it will peck you relentlessly.</t>
  </si>
  <si>
    <t>Evolutions = HONCHKROW,Item,WINDSTONE</t>
  </si>
  <si>
    <t>[HONCHKROW]</t>
  </si>
  <si>
    <t>Name = Honchkrow</t>
  </si>
  <si>
    <t>BaseStats = 125,65,105,40,65,105</t>
  </si>
  <si>
    <t>TutorMoves = ATTRACT,CALMMIND,DARKPULSE,DEFOG,FACADE,FLY,FOULPLAY,FRUSTRATION,HEATWAVE,HIDDENPOWER,ICYWIND,SCORESETTLER,PROTECT,PSYCHIC,RAINDANCE,REST,RETURN,ROOST,ROUND,SHADOWBALL,SLEEPTALK,SNARL,STEELWING,SUBSTITUTE,SUNNYDAY,SWIFT,TAILWIND,TAUNT,THIEF,THUNDERWAVE,TOXIC,UPROAR,WEATHERBALL,HELPINGHAND,ACROBATICS,AIRSLASH,FEATHERDANCE,TURBULENCE,DEATHVORTEX,UTURN,FLUTTER,EDENFRUIT,MUDSHACKLES,LIGHTSCREEN,REFLECT,BEATUP,KNOCKOFF,CHARM,SIRENSSONG,CURSE,MEANLOOK,ROUND,LULLABY,ECHOEDVOICE,SAFEGUARD,PURGE,BODYSLAM,TRIATTACK,NASTYPLOT,BRAVEBIRD,HURRICANE,TORNADO,HYPERVOICE,FORTISSIMO,TWINBEAM,TERRAINPULSE,WORKUP,COACHING,DUALWINGBEAT,TAILWIND,GENTLECHIMES,COUPDEGRACE,SWORDSDANCE,BULKUP</t>
  </si>
  <si>
    <t>Weight = 27.3</t>
  </si>
  <si>
    <t>Pokedex = It likes to perch itself on tall buildings and observe passerbys. When it is feeling extra menacing, it likes to squawk, spit and harass certain passerbys.</t>
  </si>
  <si>
    <t>[CACNEA]</t>
  </si>
  <si>
    <t>Name = Cacnea</t>
  </si>
  <si>
    <t>Types = ICE,FIGHTING</t>
  </si>
  <si>
    <t>BaseStats = 50,85,40,35,85,40</t>
  </si>
  <si>
    <t>Abilities = IRONFIST,DEFIANT</t>
  </si>
  <si>
    <t>Moves = 1,TACKLE,1,LEER,4,ICEBALL,7,ICESHARD,10,POWERUPPUNCH,13,ARMTHRUST,16,COMETPUNCH,19,BULKUP,22,ICEPUNCH,26,SCORESETTLER,30,NORETREAT,34,SUCKERPUNCH,38,DRAINPUNCH,42,ICEHAMMER,46,FRENZY,54,SUPERPOWER</t>
  </si>
  <si>
    <t>TutorMoves = ATTRACT,BLOCK,BRICKBREAK,BULLETSEED,CONFIDE,CUT,DARKPULSE,DOUBLETEAM,DRAINPUNCH,ENDURE,ENERGYBALL,FACADE,FLING,FOCUSPUNCH,FRUSTRATION,GIGADRAIN,GRASSKNOT,HIDDENPOWER,LOWKICK,NATUREPOWER,SCORESETTLER,POISONJAB,POWERUPPUNCH,PROTECT,REST,RETURN,ROLEPLAY,ROUND,SANDSTORM,PEPPERBURST,SLEEPTALK,SNORE,SOLARBEAM,SPITE,SUBSTITUTE,SUNNYDAY,SWAGGER,SWORDSDANCE,SYNTHESIS,THUNDERPUNCH,TOXIC,ALLERGY,WORRYSEED</t>
  </si>
  <si>
    <t>EggMoves = ICICLESPEAR,ICICLECRASH,TEETERDANCE,DYNAMICPUNCH,COUNTER,LOWKICK,SWORDSDANCE,DISABLE,PARRY</t>
  </si>
  <si>
    <t>Weight = 51.3</t>
  </si>
  <si>
    <t>Category = Snowman</t>
  </si>
  <si>
    <t>Pokedex = There is a story for small children that says that Cacnea came to life when a child gave it a carrot for a nose.</t>
  </si>
  <si>
    <t>WildItemUncommon = STICKYBARB</t>
  </si>
  <si>
    <t>Evolutions = CACTURNE,Level,32</t>
  </si>
  <si>
    <t>[CACTURNE]</t>
  </si>
  <si>
    <t>Name = Cacturne</t>
  </si>
  <si>
    <t>BaseStats = 70,115,60,55,115,60</t>
  </si>
  <si>
    <t>TutorMoves = ATTRACT,BLOCK,BRICKBREAK,BULLETSEED,CONFIDE,CUT,DARKPULSE,DOUBLETEAM,DRAINPUNCH,EMBARGO,ENDURE,ENERGYBALL,FACADE,FLING,FOCUSBLAST,FOCUSPUNCH,FOULPLAY,FRUSTRATION,GIGADRAIN,GIGAIMPACT,GRASSKNOT,HIDDENPOWER,HYPERBEAM,LOWKICK,NATUREPOWER,SCORESETTLER,POISONJAB,POWERUPPUNCH,PROTECT,REST,RETALIATE,RETURN,ROLEPLAY,ROUND,SANDSTORM,PEPPERBURST,SLEEPTALK,SNORE,SOLARBEAM,SPITE,STAMPEDE,BRUTEFORCE,SUBSTITUTE,SUNNYDAY,SUPERPOWER,SWAGGER,SWORDSDANCE,SYNTHESIS,THUNDERPUNCH,TOXIC,ALLERGY,WORRYSEED</t>
  </si>
  <si>
    <t>Weight = 77.4</t>
  </si>
  <si>
    <t>Pokedex = Because it is constantly at risk of turning into a lifeless object if the carrot is removed from its nose, it has become very protective of it for self-preservation.</t>
  </si>
  <si>
    <t>[HAPPINY]</t>
  </si>
  <si>
    <t>Name = Happiny</t>
  </si>
  <si>
    <t>Types = NORMAL,STEEL</t>
  </si>
  <si>
    <t>BaseStats = 100,5,5,30,15,65</t>
  </si>
  <si>
    <t>BaseExp = 110</t>
  </si>
  <si>
    <t>CatchRate = 130</t>
  </si>
  <si>
    <t>Happiness = 140</t>
  </si>
  <si>
    <t>Abilities = NATURALCURE,SERENEGRACE</t>
  </si>
  <si>
    <t>HiddenAbilities = FRIENDGUARD</t>
  </si>
  <si>
    <t>Moves = 1,MINIMIZE,1,POUND,1,COPYCAT,4,DEFENSECURL,8,SWEETKISS,12,DISARMINGVOICE,16,COVET,20,CHARM</t>
  </si>
  <si>
    <t>TutorMoves = ATTRACT,CHARM,CONFIDE,COVET,DOUBLETEAM,DRAINPUNCH,DREAMEATER,ECHOEDVOICE,ENDEAVOR,ENDURE,FACADE,FIREBLAST,FLAMETHROWER,FLING,FRUSTRATION,GRASSKNOT,GRAVITY,HAIL,HEALBELL,HELPINGHAND,HIDDENPOWER,HYPERVOICE,ICYWIND,LASTRESORT,LIGHTSCREEN,METRONOME,PROTECT,PSYCHIC,PSYCHUP,RAINDANCE,RECYCLE,REST,RETURN,ROUND,SAFEGUARD,SHADOWBALL,SHOCKWAVE,SLEEPTALK,SNORE,SOLARBEAM,STOREDPOWER,SUBSTITUTE,SUNNYDAY,SWAGGER,THUNDERWAVE,TOXIC,UPROAR,WATERPULSE,WORKUP,ZENHEADBUTT</t>
  </si>
  <si>
    <t>EggMoves = PRESENT,AROMATHERAPY,GRAVITY,SEISMICTOSS</t>
  </si>
  <si>
    <t>Incense = LUCKINCENSE</t>
  </si>
  <si>
    <t>Weight = 24.4</t>
  </si>
  <si>
    <t>Category = Helper</t>
  </si>
  <si>
    <t>Pokedex = The H.A.P.P.I.N.Y model 700 was invented to provide its owner with expedient access to healing facilities while travelling.</t>
  </si>
  <si>
    <t>WildItemCommon = OVALSTONE</t>
  </si>
  <si>
    <t>Evolutions = CHANSEY,DayHoldItem,OVALSTONE</t>
  </si>
  <si>
    <t>[CHANSEY]</t>
  </si>
  <si>
    <t>Name = Chansey</t>
  </si>
  <si>
    <t>BaseStats = 250,5,5,50,35,105</t>
  </si>
  <si>
    <t>BaseExp = 395</t>
  </si>
  <si>
    <t>Moves = 1,SWEETKISS,1,DISARMINGVOICE,1,COVET,1,CHARM,1,MINIMIZE,1,POUND,1,COPYCAT,1,DEFENSECURL,4,TAILWHIP,8,ECHOEDVOICE,12,LIFEDEW,16,SING,20,FLING,24,TAKEDOWN,28,HEALPULSE,32,HELPINGHAND,36,LIGHTSCREEN,40,DOUBLEEDGE,44,SOFTBOILED,48,LASTRESORT,52,HEALINGWISH</t>
  </si>
  <si>
    <t>TutorMoves = ALLYSWITCH,ATTRACT,BLIZZARD,BODYSLAM,BRICKBREAK,BULLDOZE,CALMMIND,CHARGEBEAM,CHARM,CONFIDE,COVET,DAZZLINGGLEAM,DOUBLETEAM,DRAINPUNCH,DREAMEATER,EARTHQUAKE,ECHOEDVOICE,ENDEAVOR,ENDURE,FACADE,FIREBLAST,FIREPUNCH,FLAMETHROWER,FLING,FOCUSPUNCH,FRUSTRATION,GIGAIMPACT,GRASSKNOT,GRAVITY,HAIL,HEALBELL,HELPINGHAND,HIDDENPOWER,HYPERBEAM,HYPERVOICE,ICEBEAM,ICEPUNCH,ICYWIND,LASERFOCUS,LASTRESORT,LIGHTSCREEN,MEGAKICK,MEGAPUNCH,METRONOME,POWERUPPUNCH,PROTECT,PSYCHIC,PSYCHUP,RAINDANCE,RECYCLE,REFLECT,REST,RETALIATE,RETURN,ROCKSLIDE,ROCKSMASH,ROCKTOMB,ROUND,SAFEGUARD,SANDSTORM,SHADOWBALL,SHOCKWAVE,SKILLSWAP,SLEEPTALK,SNATCH,SNORE,SOLARBEAM,STEALTHROCK,STAMPEDE,STOREDPOWER,BRUTEFORCE,SUBSTITUTE,SUNNYDAY,SWAGGER,TELEKINESIS,THUNDER,THUNDERBOLT,THUNDERPUNCH,THUNDERWAVE,TOXIC,TRIATTACK,UPROAR,WATERPULSE,WILDCHARGE,WORKUP,ZENHEADBUTT</t>
  </si>
  <si>
    <t>Weight = 34.6</t>
  </si>
  <si>
    <t>Pokedex = The C.H.A.N.S.E.Y model 800 is the upgraded version of the H.A.P.P.I.N.Y 700 and provides enhanced services in addition to healing facilities.</t>
  </si>
  <si>
    <t>WildItemCommon = LUCKYPUNCH</t>
  </si>
  <si>
    <t>Evolutions = BLISSEY,Happiness,</t>
  </si>
  <si>
    <t>[BLISSEY]</t>
  </si>
  <si>
    <t>Name = Blissey</t>
  </si>
  <si>
    <t>BaseStats = 255,10,10,55,75,135</t>
  </si>
  <si>
    <t>BaseExp = 608</t>
  </si>
  <si>
    <t>TutorMoves = ALLYSWITCH,ATTRACT,AVALANCHE,BLIZZARD,BLOCK,BODYSLAM,BRICKBREAK,BULLDOZE,CALMMIND,CHARGEBEAM,CHARM,CONFIDE,COVET,DAZZLINGGLEAM,DOUBLETEAM,DRAINPUNCH,DREAMEATER,EARTHQUAKE,ECHOEDVOICE,ENDEAVOR,ENDURE,FACADE,FIREBLAST,FIREPUNCH,FLAMETHROWER,FLING,FOCUSBLAST,FOCUSPUNCH,FRUSTRATION,GIGAIMPACT,GRASSKNOT,GRAVITY,HAIL,HEALBELL,HELPINGHAND,HIDDENPOWER,HYPERBEAM,HYPERVOICE,ICEBEAM,ICEPUNCH,ICYWIND,LASERFOCUS,LASTRESORT,LIGHTSCREEN,MEGAKICK,MEGAPUNCH,METRONOME,POWERUPPUNCH,PROTECT,PSYCHIC,PSYCHUP,RAINDANCE,RECYCLE,REST,RETALIATE,RETURN,ROCKSLIDE,ROCKSMASH,ROCKTOMB,ROUND,SAFEGUARD,SANDSTORM,SHADOWBALL,SHOCKWAVE,SKILLSWAP,SLEEPTALK,SNATCH,SNORE,SOLARBEAM,STEALTHROCK,STAMPEDE,STOREDPOWER,BRUTEFORCE,SUBSTITUTE,SUNNYDAY,SWAGGER,TELEKINESIS,THUNDER,THUNDERBOLT,THUNDERPUNCH,THUNDERWAVE,TOXIC,TRIATTACK,UPROAR,WATERPULSE,WILDCHARGE,WORKUP,ZENHEADBUTT</t>
  </si>
  <si>
    <t>Weight = 46.8</t>
  </si>
  <si>
    <t>Category = Happiness</t>
  </si>
  <si>
    <t>Pokedex = The B.L.I.S.S.E.Y is often nicknamed the Blissbot because it provides a wide range of services, including healing, teleportation, and search engine inquiries.</t>
  </si>
  <si>
    <t>WildItemCommon = LUCKYEGG</t>
  </si>
  <si>
    <t>WildItemUncommon = LUCKYEGG</t>
  </si>
  <si>
    <t>WildItemRare = LUCKYEGG</t>
  </si>
  <si>
    <t>[TENTACOOL]</t>
  </si>
  <si>
    <t>Name = Tentacool</t>
  </si>
  <si>
    <t>Types = COSMIC,WATER</t>
  </si>
  <si>
    <t>BaseStats = 70,20,60,60,50,75</t>
  </si>
  <si>
    <t>Abilities = TELEPATHY,SUCTIONCUPS</t>
  </si>
  <si>
    <t>Moves = 1,QUICKSPELL,1,VOIDDRIFT,4,WATERGUN,8,AQUARING,12,SUPERSONIC,16,WATERPULSE,20,SIGNALBEAM,24,STARFALL,28,MAGICCOAT,32,COSMICPOWER,36,EERIESPELL,40,GAMMARAY,44,MOONBLAST,48,OCEANBLAST,52,ARCANEENERGY</t>
  </si>
  <si>
    <t>TutorMoves = ATTRACT,BIND,BLIZZARD,BRINE,BRUTALSWING,CONFIDE,CROSSPOISON,CUT,DAZZLINGGLEAM,SUBMERGE,DOUBLETEAM,ENDURE,FACADE,FRUSTRATION,GIGADRAIN,HAIL,HEX,HIDDENPOWER,HYDROPUMP,ICEBEAM,ICYWIND,INFESTATION,KNOCKOFF,MAGICCOAT,MUDDYWATER,SCORESETTLER,POISONJAB,PROTECT,RAINDANCE,REFLECT,REST,RETURN,ROUND,SAFEGUARD,SCALD,SCREECH,SLEEPTALK,SLUDGEBOMB,SLUDGEWAVE,SNORE,SUBSTITUTE,TIDALWAVE,SWAGGER,SWORDSDANCE,THIEF,TOXIC,TOXICSPIKES,ALLERGY,CASCADE,WATERPULSE,WHIRLPOOL</t>
  </si>
  <si>
    <t>EggMoves = TIDALWAVE,KARMASPELL,CHECKMATE,INNERVATE,WHIRLPOOL,OCTOLOCK,OCTAZOOKA,METEORBEAM,TRICKROOM,WONDERROOM,MAGICROOM,RAPIDSPIN</t>
  </si>
  <si>
    <t>Weight = 45.5</t>
  </si>
  <si>
    <t>Category = Jellyfish</t>
  </si>
  <si>
    <t>Pokedex = The starry pattern on its body copies the pattern of the stars in the night sky above it when it is swimming.</t>
  </si>
  <si>
    <t>WildItemRare = STARDUST</t>
  </si>
  <si>
    <t>Evolutions = TENTACRUEL,Level,30</t>
  </si>
  <si>
    <t>[TENTACRUEL]</t>
  </si>
  <si>
    <t>Name = Tentacruel</t>
  </si>
  <si>
    <t>BaseStats = 100,40,100,80,90,105</t>
  </si>
  <si>
    <t>Moves = 0,REFLECTTYPE,1,REFLECTTYPE,1,QUICKSPELL,1,VOIDDRIFT,4,WATERGUN,8,AQUARING,12,SUPERSONIC,16,WATERPULSE,20,SIGNALBEAM,24,STARFALL,28,MAGICCOAT,32,COSMICPOWER,36,EERIESPELL,40,GAMMARAY,44,MOONBLAST,48,OCEANBLAST,52,ARCANEENERGY</t>
  </si>
  <si>
    <t>TutorMoves = ATTRACT,BIND,BLIZZARD,BRINE,BRUTALSWING,CONFIDE,CORROSIVEGAS,CROSSPOISON,CUT,DAZZLINGGLEAM,SUBMERGE,DOUBLETEAM,ENDURE,FACADE,FRUSTRATION,GIGADRAIN,GIGAIMPACT,HAIL,HEX,HIDDENPOWER,HYDROPUMP,HYPERBEAM,ICEBEAM,ICYWIND,INFESTATION,KNOCKOFF,MAGICCOAT,MUDDYWATER,SCORESETTLER,POISONJAB,PROTECT,RAINDANCE,REFLECT,REST,RETURN,ROUND,SAFEGUARD,SCALD,SCREECH,SLEEPTALK,SLUDGEBOMB,SLUDGEWAVE,SNORE,SUBSTITUTE,TIDALWAVE,SWAGGER,SWORDSDANCE,THIEF,TOXIC,TOXICSPIKES,VENOMDRENCH,ALLERGY,CASCADE,WATERPULSE,WHIRLPOOL</t>
  </si>
  <si>
    <t>Pokedex = Its head looks suspiciously like a wizard hat leading some people to believe that it has some magical powers that it conceals.</t>
  </si>
  <si>
    <t>[BOUNSWEET]</t>
  </si>
  <si>
    <t>Name = Bounsweet</t>
  </si>
  <si>
    <t>BaseStats = 42,30,38,32,30,38</t>
  </si>
  <si>
    <t>BaseExp = 42</t>
  </si>
  <si>
    <t>Abilities = LEAFGUARD,OBLIVIOUS</t>
  </si>
  <si>
    <t>HiddenAbilities = SWEETVEIL</t>
  </si>
  <si>
    <t>Moves = 1,SPLASH,4,PLAYNICE,8,RAPIDSPIN,12,RAZORLEAF,16,SWEETSCENT,20,MAGICALLEAF,24,FLAIL,28,TEETERDANCE,32,AROMATICMIST,36,AROMATHERAPY</t>
  </si>
  <si>
    <t>TutorMoves = ATTRACT,BOUNCE,CHARM,CONFIDE,COVET,DAZZLINGGLEAM,DOUBLETEAM,DRAININGKISS,ENDEAVOR,ENDURE,ENERGYBALL,FACADE,FRUSTRATION,GIGADRAIN,GRASSKNOT,GRASSYGLIDE,HELPINGHAND,HIDDENPOWER,LIGHTSCREEN,MAGICALLEAF,NATUREPOWER,PLAYROUGH,PROTECT,REFLECT,REST,RETURN,ROUND,SAFEGUARD,PEPPERBURST,SLEEPTALK,SNORE,SOLARBEAM,SUBSTITUTE,SUNNYDAY,SWAGGER,SYNTHESIS,TOXIC,WORRYSEED,ZENHEADBUTT</t>
  </si>
  <si>
    <t>EggMoves = SYNTHESIS,ACUPRESSURE,ENDEAVOR</t>
  </si>
  <si>
    <t>Category = Balance</t>
  </si>
  <si>
    <t>Pokedex = It represents a perfect balance with good and evil. However, the forces are constantly at war with one another.</t>
  </si>
  <si>
    <t>Evolutions = STEENEE,Level,18</t>
  </si>
  <si>
    <t>[STEENEE]</t>
  </si>
  <si>
    <t>Name = Steenee</t>
  </si>
  <si>
    <t>BaseStats = 52,40,48,62,40,48</t>
  </si>
  <si>
    <t>BaseExp = 102</t>
  </si>
  <si>
    <t>Moves = 1,FLAIL,1,SPLASH,1,PLAYNICE,1,RAPIDSPIN,1,RAZORLEAF,16,SWEETSCENT,22,MAGICALLEAF,28,STOMP,34,TEETERDANCE,40,AROMATICMIST,46,AROMATHERAPY,52,LEAFSTORM</t>
  </si>
  <si>
    <t>TutorMoves = ATTRACT,BOUNCE,CHARM,CONFIDE,COVET,DAZZLINGGLEAM,DOUBLETEAM,DRAININGKISS,ENDEAVOR,ENDURE,ENERGYBALL,FACADE,FLING,FRUSTRATION,GIGADRAIN,GRASSKNOT,GRASSYGLIDE,HELPINGHAND,HIDDENPOWER,KNOCKOFF,LEAFSTORM,LIGHTSCREEN,LOWSWEEP,MAGICALLEAF,NATUREPOWER,SCORESETTLER,PLAYROUGH,PROTECT,REFLECT,REST,RETURN,ROUND,SAFEGUARD,PEPPERBURST,SLEEPTALK,SNORE,SOLARBEAM,SUBSTITUTE,SUNNYDAY,SWAGGER,SYNTHESIS,TOXIC,TRIPLEAXEL,WORRYSEED,ZENHEADBUTT</t>
  </si>
  <si>
    <t>Weight = 8.2</t>
  </si>
  <si>
    <t>Pokedex = Steenee represents the folk saying of "Within every bit of light, there is darkness; Within every bit of darkness there is light."</t>
  </si>
  <si>
    <t>WildItemUncommon = GRASSYSEED</t>
  </si>
  <si>
    <t>Evolutions = TSAREENA,HasMove,STOMP</t>
  </si>
  <si>
    <t>[TSAREENA]</t>
  </si>
  <si>
    <t>Name = Tsareena</t>
  </si>
  <si>
    <t>BaseStats = 72,120,98,72,50,98</t>
  </si>
  <si>
    <t>Abilities = LEAFGUARD,QUEENLYMAJESTY</t>
  </si>
  <si>
    <t>Moves = 0,TROPKICK,1,TROPKICK,1,POWERWHIP,1,FLAIL,1,PLAYNICE,1,SPLASH,1,SWAGGER,1,RAPIDSPIN,1,RAZORLEAF,16,SWEETSCENT,22,MAGICALLEAF,28,STOMP,34,TEETERDANCE,40,AROMATICMIST,46,AROMATHERAPY,52,LEAFSTORM,58,HIGHJUMPKICK</t>
  </si>
  <si>
    <t>TutorMoves = ACROBATICS,ATTRACT,BOUNCE,CHARM,CONFIDE,COVET,DAZZLINGGLEAM,DOUBLETEAM,DRAININGKISS,ENDEAVOR,ENDURE,ENERGYBALL,FACADE,FLING,FRUSTRATION,GIGADRAIN,GIGAIMPACT,GRASSKNOT,GRASSYGLIDE,HELPINGHAND,HIDDENPOWER,HYPERBEAM,KNOCKOFF,LASERFOCUS,LEAFSTORM,LIGHTSCREEN,LOWKICK,LOWSWEEP,MAGICALLEAF,MEGAKICK,NATUREPOWER,SCORESETTLER,PLAYROUGH,POWERWHIP,PROTECT,REFLECT,REST,RETURN,ROUND,SAFEGUARD,PEPPERBURST,SLEEPTALK,SNORE,SOLARBEAM,SOLARBLADE,SUBSTITUTE,SUNNYDAY,SWAGGER,SYNTHESIS,TAUNT,TOXIC,TRIPLEAXEL,UTURN,WORRYSEED,ZENHEADBUTT</t>
  </si>
  <si>
    <t>Category = Fallen Angel</t>
  </si>
  <si>
    <t>Pokedex = A folk tale says that Tsareena was actually an angel that was cast out of heaven by the Gods for attempting to lead a rebellion.</t>
  </si>
  <si>
    <t>WildItemCommon = GRASSYSEED</t>
  </si>
  <si>
    <t>[GROWLITHE]</t>
  </si>
  <si>
    <t>Name = Growlithe</t>
  </si>
  <si>
    <t>Types = COSMIC,DRAGON</t>
  </si>
  <si>
    <t>BaseStats = 55,70,45,70,60,50</t>
  </si>
  <si>
    <t>Abilities = DAZZLING,OPAQUENESS</t>
  </si>
  <si>
    <t>HiddenAbilities = ASTRALMAJESTY</t>
  </si>
  <si>
    <t>Moves = 1,DRAGONFURY,1,STARDUST,4,HOWL,8,STARDASH,12,ZEAL,16,DIMENSIONALRUSH,20,NOBLEROAR,24,AURORAVEIL,28,DRAGONDANCE,32,ANTIMATTER,36,SHOOTINGSTAR,40,DRAGONCLAW,44,COSMICPOWER,48,STELLARRUSH,52,MOONLIGHT,56,DRACONICCRASH</t>
  </si>
  <si>
    <t>TutorMoves = STREAMRUSH,AGILITY,ATTRACT,BODYSLAM,CLOSECOMBAT,CONFIDE,COVET,CRUNCH,DIG,DOUBLETEAM,ENDURE,FACADE,FIREBLAST,FIREFANG,FIRESPIN,FLAMECHARGE,FLAMETHROWER,FLAREBLITZ,FRUSTRATION,HEATWAVE,HELPINGHAND,HIDDENPOWER,OUTRAGE,OVERHEAT,PLAYROUGH,PROTECT,PSYCHICFANGS,REFLECT,REST,RETALIATE,RETURN,REVERSAL,ROAR,ROCKSMASH,ROUND,SAFEGUARD,SLEEPTALK,SNARL,SNORE,BRUTEFORCE,SUBSTITUTE,SUNNYDAY,SWAGGER,SWIFT,THIEF,TOXIC,WILDCHARGE,WILLOWISP</t>
  </si>
  <si>
    <t>EggMoves = HAIL,THRASH,DOUBLEEDGE,CRUNCH,ODORSLEUTH,DETECT,NUZZLE,BATTLECRY,VALKYRIECHARIOT</t>
  </si>
  <si>
    <t>Category = Protector</t>
  </si>
  <si>
    <t>Pokedex = In various myths, it is said that Growlithe were stationed as guardians to areas of cosmic significance and the guardians of forbidden knowledge.</t>
  </si>
  <si>
    <t>Evolutions = ARCANINE,Item,ROYALSTONE</t>
  </si>
  <si>
    <t>[ARCANINE]</t>
  </si>
  <si>
    <t>Name = Arcanine</t>
  </si>
  <si>
    <t>BaseStats = 95,115,80,95,90,80</t>
  </si>
  <si>
    <t>BaseExp = 194</t>
  </si>
  <si>
    <t>Moves = 0,METEORDRIVE,1,METEORDRIVE,1,DRAGONFURY,1,STARDUST,4,HOWL,8,STARDASH,12,ZEAL,16,DIMENSIONALRUSH,20,NOBLEROAR,24,AURORAVEIL,28,DRAGONDANCE,32,ANTIMATTER,36,SHOOTINGSTAR,40,DRAGONCLAW,44,COSMICPOWER,48,STELLARRUSH,52,MOONLIGHT,56,DRACONICCRASH</t>
  </si>
  <si>
    <t>TutorMoves = STREAMRUSH,AGILITY,ATTRACT,BODYSLAM,BULLDOZE,CLOSECOMBAT,CONFIDE,COVET,CRUNCH,DIG,DOUBLETEAM,DRACOSURGE,ENDURE,FACADE,FIREBLAST,FIREFANG,FIRESPIN,FLAMECHARGE,FLAMETHROWER,FLAREBLITZ,FRUSTRATION,GIGAIMPACT,HEATWAVE,HELPINGHAND,HIDDENPOWER,HYPERBEAM,HYPERVOICE,IRONHEAD,LASERFOCUS,OUTRAGE,OVERHEAT,PLAYROUGH,PROTECT,PSYCHICFANGS,REFLECT,REST,RETALIATE,RETURN,REVERSAL,ROAR,ROCKSMASH,ROUND,SAFEGUARD,SCARYFACE,SCORCHINGSANDS,SLEEPTALK,SNARL,SNORE,SOLARBEAM,BRUTEFORCE,SUBSTITUTE,SUNNYDAY,SUPERPOWER,SWAGGER,SWIFT,THIEF,THUNDERFANG,TOXIC,WILDCHARGE,WILLOWISP</t>
  </si>
  <si>
    <t>Weight = 155.0</t>
  </si>
  <si>
    <t>Pokedex = In one fable, it is said that Arcanine was a servant of the Gods, and the ball it carries around represents a unique universe. Crushing the ball would be akin to crushing a universe.</t>
  </si>
  <si>
    <t>WildItemCommon = HABANBERRY</t>
  </si>
  <si>
    <t>WildItemUncommon = HABANBERRY</t>
  </si>
  <si>
    <t>WildItemRare = HABANBERRY</t>
  </si>
  <si>
    <t>[ELGYEM]</t>
  </si>
  <si>
    <t>Name = Elgyem</t>
  </si>
  <si>
    <t>Types = COSMIC,DARK</t>
  </si>
  <si>
    <t>BaseStats = 75,45,45,30,65,75</t>
  </si>
  <si>
    <t>Abilities = GENIUS,IMMUNITY</t>
  </si>
  <si>
    <t>HiddenAbilities = FULLMETALBODY</t>
  </si>
  <si>
    <t>Moves = 1,CONFUSION,1,DARKWHISPERS,6,VOIDDRIFT,12,PSYWAVE,18,PSYBEAM,24,POWERSPLIT,24,SCHIZOPHRENIA,30,SATELLITERAY,36,VITALITYDRAIN,43,BLACKHOLE,48,COSMICPOWER,54,MAGICROOM,54,WONDERROOM,54,TRICKROOM,60,MINDREADER,60,ZAPCANNON</t>
  </si>
  <si>
    <t>TutorMoves = AFTERYOU,AGILITY,ALLYSWITCH,ATTRACT,CALMMIND,CHARGEBEAM,CONFIDE,COSMICPOWER,DARKPULSE,DOUBLETEAM,DREAMEATER,ECHOEDVOICE,EMBARGO,ENDURE,ENERGYBALL,EXPANDINGFORCE,FACADE,FRUSTRATION,GRAVITY,GUARDSWAP,HIDDENPOWER,IMPRISON,LIGHTSCREEN,MAGICCOAT,METEORBEAM,NASTYPLOT,PAINSPLIT,POWERSWAP,PROTECT,PSYCHIC,PSYCHUP,PSYSHOCK,RAINDANCE,RECYCLE,REFLECT,REST,RETURN,ROCKSLIDE,ROCKTOMB,ROLEPLAY,ROUND,SAFEGUARD,SCREECH,SHADOWBALL,SHOCKWAVE,SIGNALBEAM,SKILLSWAP,SLEEPTALK,SNATCH,SNORE,STEELWING,STOREDPOWER,SUBSTITUTE,SWAGGER,TELEKINESIS,THIEF,THUNDERBOLT,THUNDERWAVE,TOXIC,TRICK,TRICKROOM,UPROAR,WONDERROOM,ZENHEADBUTT</t>
  </si>
  <si>
    <t>EggMoves = SYNCHRONOISE,DISABLE,ASTONISH,PSYCHUP,HIVEMIND,SCREECH,CONFUSERAY,TELEKINESIS</t>
  </si>
  <si>
    <t>Weight = 9.0</t>
  </si>
  <si>
    <t>Category = Overlord</t>
  </si>
  <si>
    <t>Pokedex = This Pokémon is supposed to represent a soldier sent by an advanced civilization to study a species and evaluate them to eventually become a subservient colony.</t>
  </si>
  <si>
    <t>Evolutions = BEHEEYEM,Level,42</t>
  </si>
  <si>
    <t>[BEHEEYEM]</t>
  </si>
  <si>
    <t>Name = Beheeyem</t>
  </si>
  <si>
    <t>BaseStats = 115,55,65,40,95,115</t>
  </si>
  <si>
    <t>TutorMoves = AFTERYOU,AGILITY,ALLYSWITCH,ATTRACT,CALMMIND,CHARGEBEAM,CONFIDE,COSMICPOWER,DARKPULSE,DOUBLETEAM,DREAMEATER,ECHOEDVOICE,EMBARGO,ENDURE,ENERGYBALL,EXPANDINGFORCE,FACADE,FLASHCANNON,FRUSTRATION,FUTURESIGHT,GIGAIMPACT,GRAVITY,GUARDSWAP,HIDDENPOWER,HYPERBEAM,IMPRISON,LIGHTSCREEN,MAGICCOAT,METEORBEAM,NASTYPLOT,PAINSPLIT,POWERSWAP,PROTECT,PSYCHIC,PSYCHICTERRAIN,PSYCHUP,PSYSHOCK,RAINDANCE,RECYCLE,REFLECT,REST,RETURN,ROCKSLIDE,ROCKTOMB,ROLEPLAY,ROUND,SAFEGUARD,SCREECH,SHADOWBALL,SHOCKWAVE,SIGNALBEAM,SKILLSWAP,SLEEPTALK,SNATCH,SNORE,STEELWING,STOREDPOWER,SUBSTITUTE,SWAGGER,TELEKINESIS,THIEF,THUNDERBOLT,THUNDERWAVE,TOXIC,TRIATTACK,TRICK,TRICKROOM,UPROAR,WONDERROOM,ZENHEADBUTT</t>
  </si>
  <si>
    <t>Pokedex = The eye on its head is supposed to act as a one-way camera that allows its masters from another planet to surveil and study the Orion Region.</t>
  </si>
  <si>
    <t>[SILICOBRA]</t>
  </si>
  <si>
    <t>Name = Silicobra</t>
  </si>
  <si>
    <t>Types = WATER</t>
  </si>
  <si>
    <t>BaseStats = 50,70,50,35,62,48</t>
  </si>
  <si>
    <t>Abilities = COLORCHANGE,SWIFTSWIM</t>
  </si>
  <si>
    <t>Moves = 1,WATERGUN,1,TAILWHIP,1,TAILSLAP,5,BITE,10,AQUAJET,13,TRICK,16,BITE,20,WATERWHIP,24,BRUTALSWING,28,GLARE,31,FLIPTURN,35,AQUATAIL,40,BOUNCE,43,JAWLOCK,47,OCEANWRATH,50,WATERSPOUT</t>
  </si>
  <si>
    <t>TutorMoves = PAYDAY,PROTECT,RETURN,FACADE,HELPINGHAND,WEATHERBALL,FRUSTRATION,HIDDENPOWER,REST,ATTRACT,WORKUP,TOXIC,CURSE,ROUND,SLEEPTALK,SUBSTITUTE,DISABLE,SUNNYDAY,ICYWIND,HAIL,ICICLESPEAR,AVALANCHE,ICEFANG,BOUNCE,AIRSLASH,TURBULENCE,DEATHVORTEX,PINMISSILE,UTURN,SOLARBEAM,SOLARBLADE,BULLETSEED,DIG,SANDTOMB,MUDSHACKLES,QUICKSAND,MUDSLIDE,BALANCERCHANGEREQUIRED,MINERALWAVE,FAKETEARS,SNARL,BRUTALSWING,KNOCKOFF,CHARM,MISTYTERRAIN,GOBLINSTRIKE,AUTOTOMIZE,RAINDANCE,WHIRLPOOL,SUBMERGE,BRINE,SOAK,HYDROPUMP,REVENGE,LOWSWEEP,GASTROACID,POISONFANG,ACIDARMOR,BREAKINGSWIPE,CONFUSERAY,NOBLEROAR,ECHOEDVOICE,SCHIZOPHRENIA,SAFEGUARD,RAYOFLIGHT,PURGE,SIGNALBEAM,LIQUIDATION,SCALD,TIDALWAVE,CASCADE,ICEBEAM,FROSTBITE,LIQUIDNITROGEN,CRUNCH,PLAYROUGH,MYSTICPULSE,ICEBALL,HYPOTHERMIA,SCORCHINGSANDS,ZENHEADBUTT,TWINBEAM,SCALESHOT,LASHOUT,FLIPTURN,WATERPULSE,WATERPLEDGE,TIMEBOMB,TAILWIND,DEFOG,FABLEDRUSH,WAIL,COUPDEGRACE,GLISTEN</t>
  </si>
  <si>
    <t>EggMoves = COIL,SOAK,CRUNCH,OCTOLOCK,ZENHEADBUTT,WRINGOUT,SCORCHINGSANDS,SCALESHOT,LASHOUT,PSYCHICFANGS</t>
  </si>
  <si>
    <t>Weight = 7.6</t>
  </si>
  <si>
    <t>Category = Water Snake</t>
  </si>
  <si>
    <t>Pokedex = Certain bustlers have managed to train Silicobras to perform tricks with its buoy as a form of entertainment.</t>
  </si>
  <si>
    <t>Evolutions = SANDACONDA,Level,34</t>
  </si>
  <si>
    <t>[SANDACONDA]</t>
  </si>
  <si>
    <t>Name = Sandaconda</t>
  </si>
  <si>
    <t>BaseStats = 70,115,82,71,100,72</t>
  </si>
  <si>
    <t>Moves = 0,HYPERTORRENT,0,IRONDEFENSE,1,HYPERTORRENT,1,IRONDEFENSE,1,MUDDYWATER,1,WATERGUN,1,TAILWHIP,1,TAILSLAP,5,BITE,10,AQUAJET,13,TRICK,16,BITE,20,WATERWHIP,24,BRUTALSWING,28,GLARE,31,FLIPTURN,35,AQUATAIL,40,BOUNCE,43,JAWLOCK,47,OCEANWRATH,50,WATERSPOUT</t>
  </si>
  <si>
    <t>TutorMoves = HYPERBEAM,GIGAIMPACT,BLIZZARD,GRASSKNOT,BULLDOZE,ROCKSLIDE,ROCKTOMB,IRONDEFENSE,BULKUP,ANCIENTGLARE,MIRRORSHOT,BODYSLAM,ICICLECRASH,EARTHQUAKE,EARTHPOWER,PSYCHICFANGS,OUTRAGE,DRACOSURGE,POWERWHIP,GYROBALL,HYPERVOICE,BOOMBOX,CATAPULT,BODYPRESS,COACHING,PAYDAY,PROTECT,RETURN,FACADE,HELPINGHAND,WEATHERBALL,FRUSTRATION,HIDDENPOWER,REST,ATTRACT,WORKUP,TOXIC,CURSE,ROUND,SLEEPTALK,SUBSTITUTE,DISABLE,SUNNYDAY,ICYWIND,HAIL,ICICLESPEAR,AVALANCHE,ICEFANG,BOUNCE,AIRSLASH,TURBULENCE,DEATHVORTEX,PINMISSILE,UTURN,SOLARBEAM,SOLARBLADE,BULLETSEED,DIG,SANDTOMB,MUDSHACKLES,QUICKSAND,MUDSLIDE,BALANCERCHANGEREQUIRED,MINERALWAVE,FAKETEARS,SNARL,BRUTALSWING,KNOCKOFF,CHARM,MISTYTERRAIN,GOBLINSTRIKE,AUTOTOMIZE,RAINDANCE,WHIRLPOOL,SUBMERGE,BRINE,SOAK,HYDROPUMP,REVENGE,LOWSWEEP,GASTROACID,POISONFANG,ACIDARMOR,BREAKINGSWIPE,CONFUSERAY,NOBLEROAR,ECHOEDVOICE,SCHIZOPHRENIA,SAFEGUARD,RAYOFLIGHT,PURGE,SIGNALBEAM,LIQUIDATION,SCALD,TIDALWAVE,CASCADE,ICEBEAM,FROSTBITE,LIQUIDNITROGEN,CRUNCH,PLAYROUGH,MYSTICPULSE,ICEBALL,HYPOTHERMIA,SCORCHINGSANDS,ZENHEADBUTT,TWINBEAM,SCALESHOT,LASHOUT,FLIPTURN,WATERPULSE,WATERPLEDGE,TIMEBOMB,TAILWIND,DEFOG,FABLEDRUSH,WAIL,COUPDEGRACE,GLISTEN</t>
  </si>
  <si>
    <t>Height = 3.8</t>
  </si>
  <si>
    <t>Weight = 65.5</t>
  </si>
  <si>
    <t>Category = Sand Snake</t>
  </si>
  <si>
    <t>Pokedex = While initially it appears that this Pokemon is in distress from being trapped in a buoy, it actually seems to like it.</t>
  </si>
  <si>
    <t>[PICHU]</t>
  </si>
  <si>
    <t>Name = Pichu</t>
  </si>
  <si>
    <t>Types = SOUND,STEEL</t>
  </si>
  <si>
    <t>BaseStats = 20,40,15,60,35,35</t>
  </si>
  <si>
    <t>BaseExp = 41</t>
  </si>
  <si>
    <t>Moves = 1,THUNDERSHOCK,1,TAILWHIP,4,PLAYNICE,8,SWEETKISS,12,NUZZLE,16,NASTYPLOT,20,CHARM</t>
  </si>
  <si>
    <t>TutorMoves = ATTRACT,BODYSLAM,CHARGEBEAM,CHARM,CONFIDE,COVET,DOUBLETEAM,ECHOEDVOICE,ELECTRICTERRAIN,ELECTROWEB,ENCORE,ENDURE,FACADE,FLING,FRUSTRATION,GRASSKNOT,HELPINGHAND,HIDDENPOWER,LIGHTSCREEN,MAGNETRISE,MEGAKICK,MEGAPUNCH,NASTYPLOT,PLAYROUGH,PROTECT,RAINDANCE,REFLECT,REST,RETURN,REVERSAL,ROUND,SHOCKWAVE,SIGNALBEAM,SLEEPTALK,SNORE,SUBSTITUTE,TIDALWAVE,SWAGGER,SWIFT,THUNDER,THUNDERBOLT,THUNDERPUNCH,THUNDERWAVE,TOXIC,UPROAR,VOLTSWITCH,WILDCHARGE</t>
  </si>
  <si>
    <t>EggMoves = PRESENT,WISH,CHARGE,FAKEOUT,TICKLE,FLAIL,DISARMINGVOICE,VOLTTACKLE</t>
  </si>
  <si>
    <t>Category = Vibing</t>
  </si>
  <si>
    <t>Pokedex = It often gets lost because it is too busy listening to its music to take note of its surroundings.</t>
  </si>
  <si>
    <t>Evolutions = PIKACHU,Happiness,</t>
  </si>
  <si>
    <t>[PIKACHU]</t>
  </si>
  <si>
    <t>Name = Pikachu</t>
  </si>
  <si>
    <t>BaseStats = 35,55,40,90,50,50</t>
  </si>
  <si>
    <t>BaseExp = 112</t>
  </si>
  <si>
    <t>Moves = 1,PLAYNICE,1,SWEETKISS,1,NUZZLE,1,NASTYPLOT,1,CHARM,1,THUNDERSHOCK,1,TAILWHIP,1,GROWL,1,QUICKATTACK,4,THUNDERWAVE,8,DOUBLETEAM,12,ELECTROBALL,16,FEINT,20,SPARK,24,AGILITY,28,SLAM,32,DISCHARGE,36,THUNDERBOLT,40,LIGHTSCREEN,44,THUNDER</t>
  </si>
  <si>
    <t>TutorMoves = AGILITY,ATTRACT,BODYSLAM,BRICKBREAK,CALMMIND,CHARGEBEAM,CHARM,CONFIDE,COVET,DIG,DOUBLETEAM,DRAININGKISS,ECHOEDVOICE,ELECTRICTERRAIN,ELECTROBALL,ELECTROWEB,ENCORE,ENDURE,FACADE,FLING,FOCUSPUNCH,FRUSTRATION,GRASSKNOT,HELPINGHAND,HIDDENPOWER,KNOCKOFF,LASERFOCUS,LIGHTSCREEN,MAGNETRISE,MEGAKICK,MEGAPUNCH,NASTYPLOT,PAYDAY,PLAYROUGH,PROTECT,RAINDANCE,REFLECT,REST,RETURN,REVERSAL,RISINGVOLTAGE,ROCKSMASH,ROUND,SHOCKWAVE,SIGNALBEAM,SLEEPTALK,SNORE,BRUTEFORCE,SUBSTITUTE,TIDALWAVE,SWAGGER,SWIFT,THIEF,THUNDER,THUNDERBOLT,THUNDERPUNCH,THUNDERWAVE,TOXIC,UPROAR,VOLTSWITCH,VOLTTACKLE,WILDCHARGE</t>
  </si>
  <si>
    <t>Category = Amplifier</t>
  </si>
  <si>
    <t>Pokedex = From its tail, it is able to amplify certain nearby sound waves. It uses it to raise the volume in its headphones.</t>
  </si>
  <si>
    <t>WildItemUncommon = LIGHTBALL</t>
  </si>
  <si>
    <t>Evolutions = RAICHU,Item,THUNDERSTONE</t>
  </si>
  <si>
    <t>[RAICHU]</t>
  </si>
  <si>
    <t>Name = Raichu</t>
  </si>
  <si>
    <t>BaseStats = 60,90,55,110,90,80</t>
  </si>
  <si>
    <t>Moves = 0,THUNDERPUNCH,1,THUNDERPUNCH,1,PLAYNICE,1,SWEETKISS,1,NUZZLE,1,NASTYPLOT,1,CHARM,1,THUNDERWAVE,1,DOUBLETEAM,1,ELECTROBALL,1,FEINT,1,SPARK,1,AGILITY,1,SLAM,1,DISCHARGE,1,THUNDERBOLT,1,LIGHTSCREEN,1,THUNDER,1,THUNDERSHOCK,1,TAILWHIP,1,GROWL,1,QUICKATTACK</t>
  </si>
  <si>
    <t>TutorMoves = AGILITY,ATTRACT,BODYSLAM,BRICKBREAK,BRUTALSWING,CALMMIND,CHARGEBEAM,CHARM,CONFIDE,COVET,DIG,DOUBLETEAM,DRAININGKISS,ECHOEDVOICE,EERIEIMPULSE,ELECTRICTERRAIN,ELECTROBALL,ELECTROWEB,ENCORE,ENDURE,FACADE,FLING,FOCUSBLAST,FOCUSPUNCH,FRUSTRATION,GIGAIMPACT,GRASSKNOT,HELPINGHAND,HIDDENPOWER,HYPERBEAM,KNOCKOFF,LASERFOCUS,LIGHTSCREEN,MAGNETRISE,MEGAKICK,MEGAPUNCH,NASTYPLOT,PAYDAY,PLAYROUGH,PROTECT,RAINDANCE,REFLECT,REST,RETURN,REVERSAL,RISINGVOLTAGE,ROCKSMASH,ROUND,SAFEGUARD,SHOCKWAVE,SIGNALBEAM,SLEEPTALK,SNORE,SPEEDSWAP,BRUTEFORCE,SUBSTITUTE,TIDALWAVE,SWAGGER,SWIFT,THIEF,THUNDER,THUNDERBOLT,THUNDERPUNCH,THUNDERWAVE,TOXIC,UPROAR,VOLTSWITCH,WILDCHARGE</t>
  </si>
  <si>
    <t>Category = DJ</t>
  </si>
  <si>
    <t>Pokedex = From its turntable, it can produce certain musical tracks if you request it.</t>
  </si>
  <si>
    <t>[YAMASK]</t>
  </si>
  <si>
    <t>Name = Yamask</t>
  </si>
  <si>
    <t>Types = SOUND,GHOST</t>
  </si>
  <si>
    <t>BaseStats = 38,30,85,30,55,65</t>
  </si>
  <si>
    <t>Abilities = MUMMY</t>
  </si>
  <si>
    <t>Moves = 1,ASTONISH,1,PROTECT,4,HAZE,8,NIGHTSHADE,12,DISABLE,16,WILLOWISP,20,CRAFTYSHIELD,24,HEX,28,MEANLOOK,32,GRUDGE,36,CURSE,40,SHADOWBALL,44,DARKPULSE,48,POWERSPLIT,48,GUARDSPLIT,52,DESTINYBOND</t>
  </si>
  <si>
    <t>TutorMoves = AFTERYOU,ALLYSWITCH,ATTRACT,BLOCK,CALMMIND,CONFIDE,DARKPULSE,DOUBLETEAM,DREAMEATER,EMBARGO,ENDURE,ENERGYBALL,FACADE,FAKETEARS,FRUSTRATION,HEX,HIDDENPOWER,IMPRISON,INFESTATION,IRONDEFENSE,KNOCKOFF,MAGICCOAT,NASTYPLOT,PAINSPLIT,SCORESETTLER,POLTERGEIST,PROTECT,PSYCHIC,PSYCHUP,RAINDANCE,REST,RETURN,ROLEPLAY,ROUND,SAFEGUARD,SHADOWBALL,SHOCKWAVE,SKILLSWAP,SLEEPTALK,SNATCH,SNORE,SPITE,SUBSTITUTE,SWAGGER,TELEKINESIS,THIEF,TOXIC,TOXICSPIKES,TRICK,TRICKROOM,WILLOWISP,WONDERROOM,ZENHEADBUTT</t>
  </si>
  <si>
    <t>EggMoves = MEMENTO</t>
  </si>
  <si>
    <t>EggGroups = Mineral,Amorphous</t>
  </si>
  <si>
    <t>Category = Drummer</t>
  </si>
  <si>
    <t>Pokedex = It rhythmically pounds away at its drum in a consistent pattern. It is not clear what the rhythm relates to or what it means.</t>
  </si>
  <si>
    <t>Evolutions = COFAGRIGUS,Level,34</t>
  </si>
  <si>
    <t>[COFAGRIGUS]</t>
  </si>
  <si>
    <t>Name = Cofagrigus</t>
  </si>
  <si>
    <t>BaseStats = 58,50,145,30,95,105</t>
  </si>
  <si>
    <t>Moves = 0,SHADOWCLAW,1,SHADOWCLAW,1,SCARYFACE,1,ASTONISH,1,PROTECT,1,HAZE,1,NIGHTSHADE,12,DISABLE,16,WILLOWISP,20,CRAFTYSHIELD,24,HEX,28,MEANLOOK,32,GRUDGE,38,CURSE,44,SHADOWBALL,50,DARKPULSE,56,POWERSPLIT,56,GUARDSPLIT,62,DESTINYBOND</t>
  </si>
  <si>
    <t>TutorMoves = AFTERYOU,ALLYSWITCH,ATTRACT,BLOCK,BODYPRESS,CALMMIND,CONFIDE,DARKPULSE,DOUBLETEAM,DREAMEATER,EMBARGO,ENDURE,ENERGYBALL,FACADE,FAKETEARS,FRUSTRATION,GIGAIMPACT,GRASSKNOT,GUARDSWAP,HEX,HIDDENPOWER,HYPERBEAM,IMPRISON,INFESTATION,IRONDEFENSE,KNOCKOFF,MAGICCOAT,NASTYPLOT,PAINSPLIT,SCORESETTLER,PHANTOMFORCE,POLTERGEIST,POWERSWAP,PROTECT,PSYCHIC,PSYCHUP,RAINDANCE,REST,RETURN,REVENGE,ROLEPLAY,ROUND,SAFEGUARD,SCARYFACE,SHADOWBALL,SHADOWCLAW,SHOCKWAVE,SKILLSWAP,SLEEPTALK,SNATCH,SNORE,SPITE,SUBSTITUTE,SWAGGER,TELEKINESIS,THIEF,TOXIC,TOXICSPIKES,TRICK,TRICKROOM,WILLOWISP,WONDERROOM,ZENHEADBUTT</t>
  </si>
  <si>
    <t>Weight = 76.5</t>
  </si>
  <si>
    <t>Category = Coffin</t>
  </si>
  <si>
    <t>Pokedex = It continues to drum a steady rhythm to provide a form of encouragement to its ally in battle. It sometimes does it for entertainment purposes.</t>
  </si>
  <si>
    <t>[SINISTEA]</t>
  </si>
  <si>
    <t>Name = Sinistea</t>
  </si>
  <si>
    <t>BaseStats = 40,45,45,50,74,54</t>
  </si>
  <si>
    <t>Abilities = MOODY,WEAKARMOR</t>
  </si>
  <si>
    <t>Moves = 1,WATERGUN,1,PROTECT,6,ACID,11,TOXIC,11,VENOMDRENCH,16,AQUARING,20,WATERPULSE,24,OCTAZOOKA,30,CORRODE,37,TEETERDANCE,43,HYPERTORRENT,48,BELCH,52,CONCOCTION,58,WATERSPOUT</t>
  </si>
  <si>
    <t>TutorMoves = ALLYSWITCH,DISABLE,DARKPULSE,ENDURE,FACADE,FOULPLAY,GIGADRAIN,HEX,IMPRISON,METRONOME,NASTYPLOT,SCORESETTLER,PHANTOMFORCE,POLTERGEIST,PROTECT,PSYCHIC,PSYSHOCK,REST,ROUND,SHADOWBALL,SLEEPTALK,SNORE,STOREDPOWER,SUBSTITUTE,TRICK,WILLOWISP,WONDERROOM</t>
  </si>
  <si>
    <t>Weight = 0.2</t>
  </si>
  <si>
    <t>Category = Wine Glass</t>
  </si>
  <si>
    <t>Pokedex = The wine that it has isn't actually poisonous... it just is if you've had too much.</t>
  </si>
  <si>
    <t>Evolutions = POLTEAGEIST,Item,NOXIOUSSTONE</t>
  </si>
  <si>
    <t>[POLTEAGEIST]</t>
  </si>
  <si>
    <t>Name = Polteageist</t>
  </si>
  <si>
    <t>BaseStats = 60,65,65,70,134,114</t>
  </si>
  <si>
    <t>TutorMoves = ALLYSWITCH,DISABLE,DARKPULSE,ENDURE,FACADE,FOULPLAY,GIGADRAIN,GIGAIMPACT,HEX,HYPERBEAM,IMPRISON,LIGHTSCREEN,METRONOME,NASTYPLOT,SCORESETTLER,PHANTOMFORCE,POLTERGEIST,PROTECT,PSYCHIC,PSYSHOCK,REFLECT,REST,ROUND,SELFDESTRUCT,SHADOWBALL,SLEEPTALK,SNORE,STOREDPOWER,SUBSTITUTE,TRICK,WILLOWISP,WONDERROOM</t>
  </si>
  <si>
    <t>Category = Wine Bottle</t>
  </si>
  <si>
    <t>Pokedex = Polteageist has definitely had too much to drink. It doesn't ever let go of its bottle as it's very attached to it.</t>
  </si>
  <si>
    <t>[THROH]</t>
  </si>
  <si>
    <t>Name = Throh</t>
  </si>
  <si>
    <t>Types = ROCK,FIGHTING</t>
  </si>
  <si>
    <t>BaseStats = 80,90,115,45,30,105</t>
  </si>
  <si>
    <t>Abilities = BULLETPROOF,DRYSKIN</t>
  </si>
  <si>
    <t>Moves = 1,VITALTHROW,1,LEER,5,ROCKTHROW,10,QUICKGUARD,15,WIDEGUARD,20,BULKUP,25,KNOCKOFF,30,BOULDERHURL,35,IRONDEFENSE,40,BODYPRESS,45,SHIELDBASH,50,ROCKWRECKER,55,HAMMERARM</t>
  </si>
  <si>
    <t>TutorMoves = PROTECT,RETURN,FACADE,HELPINGHAND,FRUSTRATION,GIGAIMPACT,FALSESWIPE,HIDDENPOWER,HYPERBEAM,REST,FIREPUNCH,SUNNYDAY,BOUNCE,UTURN,SOLARBLADE,GRASSKNOT,MOSSYPUNCH,DIG,SANDTOMB,MUDSHACKLES,BULLDOZE,STAMPEDE,QUICKSAND,SPIKES,MUDSLIDE,GAIAPULSE,ROCKSLIDE,SANDSTORM,ROCKTOMB,ROCKBLAST,STEALTHROCK,MINERALWAVE,GEMSTORM,THIEF,BEATUP,SCORESETTLER,ASSURANCE,BRUTALSWING,TAUNT,KNOCKOFF,VENDETTA,GOBLINSTRIKE,AUTOTOMIZE,REVENGE,BRICKBREAK,DRAINPUNCH,LOWSWEEP,LOWKICK,BULKUP,FOCUSPUNCH,POWERUPPUNCH,DEADLYREACH,CLOSECOMBAT,TOXIC,ACIDARMOR,BREAKINGSWIPE,METEORDRIVE,METEORMASH,ROUND,SLEEPTALK,PURGE,BODYSLAM,SUBSTITUTE,DISABLE,FLAREBLITZ,BLAZEKICK,SUPERPOWER,TRIPLEKICK,FOCUSBLAST,WILDCHARGE,EARTHQUAKE,EARTHPOWER,HIGHHORSEPOWER,POISONJAB,GUNKSHOT,OUTRAGE,THROATCHOP,IRONHEAD,SWORDSDANCE,GYROBALL,BOOMBOX,STELLARRUSH,BEJEWELED,CATAPULT,STONEEDGE,POWERGEM,BURNINGJEALOUSY,GOLDRUSH,STEAMROLLER,ZENHEADBUTT,WORKUP,LASHOUT,FOULPLAY,CHIDORI,BODYPRESS,COACHING,TIMEBOMB,STEELROLLER,LASERFOCUS,METEORBEAM,ANCIENTPOWER,MOONSTONERAY,GLISTEN</t>
  </si>
  <si>
    <t>EggMoves = SUBSTITUTE,SUBMISSION,SEISMICTOSS,ARMTHRUST,ROLLOUT,OBSTRUCT,QUASH,FRENZY</t>
  </si>
  <si>
    <t>Weight = 55.5</t>
  </si>
  <si>
    <t>Category = Golem</t>
  </si>
  <si>
    <t>Pokedex = This golem is magically enchanted to provide it with a level of hardiness that far exceeds many other golem Pokemon creations.</t>
  </si>
  <si>
    <t>[SAWK]</t>
  </si>
  <si>
    <t>Name = Sawk</t>
  </si>
  <si>
    <t>BaseStats = 75,125,65,95,40,65</t>
  </si>
  <si>
    <t>Abilities = STURDY,ROCKHEAD</t>
  </si>
  <si>
    <t>HiddenAbilities = DEFIANT</t>
  </si>
  <si>
    <t>Moves = 1,REVERSAL,1,ROCKTOMB,5,FOCUSENERGY,10,POWERUPPUNCH,15,SHARPEN,20,LOWKICK,25,DIZZYPUNCH,30,BULKUP,35,ROCKSLIDE,40,DRAINPUNCH,45,METEORMASH,50,HEADSMASH,55,CLOSECOMBAT</t>
  </si>
  <si>
    <t>EggMoves = MOSSYPUNCH,BULLETPUNCH,DYNAMICPUNCH,MACHPUNCH,SMACKDOWN,ZENHEADBUTT,ROCKBLAST,FEINT,EARTHQUAKE</t>
  </si>
  <si>
    <t>Weight = 51.0</t>
  </si>
  <si>
    <t>Pokedex = An old fable says that this golem was brought to life through the wish of an ill child, so it came to life to help them battle the disease they were facing.</t>
  </si>
  <si>
    <t>[SANDILE]</t>
  </si>
  <si>
    <t>Name = Sandile</t>
  </si>
  <si>
    <t>Types = WATER,DARK</t>
  </si>
  <si>
    <t>BaseStats = 50,72,35,65,35,35</t>
  </si>
  <si>
    <t>Abilities = STALWART,CANNONFIRE</t>
  </si>
  <si>
    <t>HiddenAbilities = SCREENCLEANER</t>
  </si>
  <si>
    <t>Moves = 1,CLAMP,1,LEER,1,BACKSTABBING,5,AQUAJET,9,SPIKECANNON,13,BITE,16,THIEF,20,MAGNETBOMB,24,CHEAPSHOT,27,CORALBOMB,31,ANCHORSHOT,35,SWORDSDANCE,40,CRUNCH,43,FISHIOUSREND,48,OCEANWRATH,51,FRENZY</t>
  </si>
  <si>
    <t>TutorMoves = PAYDAY,PROTECT,RETURN,FACADE,HELPINGHAND,WEATHERBALL,FRUSTRATION,HIDDENPOWER,REST,ATTRACT,WORKUP,TOXIC,CURSE,ROUND,SLEEPTALK,SUBSTITUTE,DISABLE,SUNNYDAY,ICYWIND,ICEFANG,FROZENHEART,BULLETSEED,DIG,SANDTOMB,QUICKSAND,SPIKES,ROCKBLAST,THIEF,BEATUP,SCORESETTLER,ASSURANCE,SNARL,TAUNT,AUTOTOMIZE,MISSILESHOT,GOLDENBULLET,RAINDANCE,WHIRLPOOL,SUBMERGE,BRINE,RAZORSHELL,HYDROPUMP,SOAK,REVENGE,ACIDARMOR,BREAKINGSWIPE,MEANLOOK,SCHIZOPHRENIA,LIQUIDATION,SCALD,TIDALWAVE,CASCADE,FROSTBITE,DARKPULSE,CRUNCH,NASTYPLOT,SHADOWBALL,SWORDSDANCE,MAGNETICCANNON,GYROBALL,HYPOTHERMIA,STEAMROLLER,INFECTION,SPOIL,SCALESHOT,LASHOUT,VITALITYDRAIN,FOULPLAY,MEMENTO,GRUDGE,FLIPTURN,WATERPULSE,WATERPLEDGE,TIMEBOMB,WAIL,COUPDEGRACE</t>
  </si>
  <si>
    <t>EggMoves = BARRAGE,EGGBOMB,HONECLAWS,OCTAZOOKA,TIMEBOMB,SNATCH,SURGINGBLOW,WICKEDSTRIKE,SNAPTRAP,BEATUP</t>
  </si>
  <si>
    <t>Weight = 15.2</t>
  </si>
  <si>
    <t>Category = Pirate</t>
  </si>
  <si>
    <t>Pokedex = It likes attacking seafaring vessels and raiding them of food and other treasures. They are often found congregating in coves or islands.</t>
  </si>
  <si>
    <t>Evolutions = KROKOROK,Level,25</t>
  </si>
  <si>
    <t>[KROKOROK]</t>
  </si>
  <si>
    <t>Name = Krokorok</t>
  </si>
  <si>
    <t>BaseStats = 60,82,45,74,45,45</t>
  </si>
  <si>
    <t>BaseExp = 123</t>
  </si>
  <si>
    <t>Moves = 0,GOLDRUSH,1,GOLDRUSH,1,CLAMP,1,LEER,1,BACKSTABBING,5,AQUAJET,9,SPIKECANNON,13,BITE,16,THIEF,20,MAGNETBOMB,24,CHEAPSHOT,27,CORALBOMB,31,ANCHORSHOT,35,SWORDSDANCE,40,CRUNCH,43,FISHIOUSREND,48,OCEANWRATH,51,FRENZY</t>
  </si>
  <si>
    <t>TutorMoves = ICEPUNCH,AVALANCHE,BULLDOZE,BRUTALSWING,KNOCKOFF,VENDETTA,GOBLINSTRIKE,BALANCERCHANGEREQUIRED,BRICKBREAK,LOWSWEEP,LOWKICK,BULKUP,POWERUPPUNCH,SHADOWCLAW,CONFUSERAY,SHADOWPUNCH,BODYSLAM,ICICLECRASH,TRIPLEKICK,THROATCHOP,IRONHEAD,HYPERVOICE,BOOMBOX,FLASHCANNON,CATAPULT,TRIPLEAXEL,GOLDRUSH,PAYDAY,PROTECT,RETURN,FACADE,HELPINGHAND,WEATHERBALL,FRUSTRATION,HIDDENPOWER,REST,ATTRACT,WORKUP,TOXIC,CURSE,ROUND,SLEEPTALK,SUBSTITUTE,DISABLE,SUNNYDAY,ICYWIND,ICEFANG,FROZENHEART,BULLETSEED,DIG,SANDTOMB,QUICKSAND,SPIKES,ROCKBLAST,THIEF,BEATUP,SCORESETTLER,ASSURANCE,SNARL,TAUNT,AUTOTOMIZE,MISSILESHOT,GOLDENBULLET,RAINDANCE,WHIRLPOOL,SUBMERGE,BRINE,RAZORSHELL,HYDROPUMP,SOAK,REVENGE,ACIDARMOR,BREAKINGSWIPE,MEANLOOK,SCHIZOPHRENIA,LIQUIDATION,SCALD,TIDALWAVE,CASCADE,FROSTBITE,DARKPULSE,CRUNCH,NASTYPLOT,SHADOWBALL,SWORDSDANCE,MAGNETICCANNON,GYROBALL,HYPOTHERMIA,STEAMROLLER,INFECTION,SPOIL,SCALESHOT,LASHOUT,VITALITYDRAIN,FOULPLAY,MEMENTO,GRUDGE,FLIPTURN,WATERPULSE,WATERPLEDGE,TIMEBOMB,WAIL,COUPDEGRACE</t>
  </si>
  <si>
    <t>Weight = 33.4</t>
  </si>
  <si>
    <t>Pokedex = It leads small raiding groups in the ocean to attack ships and other marine vessels. They are very aggressive if confronted.</t>
  </si>
  <si>
    <t>Evolutions = KROOKODILE,Level,40</t>
  </si>
  <si>
    <t>[KROOKODILE]</t>
  </si>
  <si>
    <t>Name = Krookodile</t>
  </si>
  <si>
    <t>BaseStats = 97,117,70,100,65,70</t>
  </si>
  <si>
    <t>Moves = 0,SWORDSTRIKE,1,SWORDSTRIKE,1,GOLDRUSH,1,CLAMP,1,LEER,1,BACKSTABBING,5,AQUAJET,9,SPIKECANNON,13,BITE,16,THIEF,20,MAGNETBOMB,24,CHEAPSHOT,27,CORALBOMB,31,ANCHORSHOT,35,SWORDSDANCE,40,CRUNCH,43,FISHIOUSREND,48,OCEANWRATH,51,FRENZY</t>
  </si>
  <si>
    <t>TutorMoves = GIGAIMPACT,HYPERBEAM,FALSESWIPE,ICICLESPEAR,AIRSLASH,PSYCHOCUT,SMARTBLADE,CLOSECOMBAT,DRAGONCLAW,SUPERPOWER,OUTRAGE,DRAGONDANCE,LEAFBLADE,LIGHTSABER,BODYPRESS,ICEPUNCH,AVALANCHE,BULLDOZE,BRUTALSWING,KNOCKOFF,VENDETTA,GOBLINSTRIKE,BALANCERCHANGEREQUIRED,BRICKBREAK,LOWSWEEP,LOWKICK,BULKUP,POWERUPPUNCH,SHADOWCLAW,CONFUSERAY,SHADOWPUNCH,BODYSLAM,ICICLECRASH,TRIPLEKICK,THROATCHOP,IRONHEAD,HYPERVOICE,BOOMBOX,FLASHCANNON,CATAPULT,TRIPLEAXEL,GOLDRUSH,PAYDAY,PROTECT,RETURN,FACADE,HELPINGHAND,WEATHERBALL,FRUSTRATION,HIDDENPOWER,REST,ATTRACT,WORKUP,TOXIC,CURSE,ROUND,SLEEPTALK,SUBSTITUTE,DISABLE,SUNNYDAY,ICYWIND,ICEFANG,FROZENHEART,BULLETSEED,DIG,SANDTOMB,QUICKSAND,SPIKES,ROCKBLAST,THIEF,BEATUP,SCORESETTLER,ASSURANCE,SNARL,TAUNT,AUTOTOMIZE,MISSILESHOT,GOLDENBULLET,RAINDANCE,WHIRLPOOL,SUBMERGE,BRINE,RAZORSHELL,HYDROPUMP,SOAK,REVENGE,ACIDARMOR,BREAKINGSWIPE,MEANLOOK,SCHIZOPHRENIA,LIQUIDATION,SCALD,TIDALWAVE,CASCADE,FROSTBITE,DARKPULSE,CRUNCH,NASTYPLOT,SHADOWBALL,SWORDSDANCE,MAGNETICCANNON,GYROBALL,HYPOTHERMIA,STEAMROLLER,INFECTION,SPOIL,SCALESHOT,LASHOUT,VITALITYDRAIN,FOULPLAY,MEMENTO,GRUDGE,FLIPTURN,WATERPULSE,WATERPLEDGE,TIMEBOMB,WAIL,COUPDEGRACE</t>
  </si>
  <si>
    <t>Weight = 96.3</t>
  </si>
  <si>
    <t>Pokedex = This Pokémon usually lets the Krokorok and Sandile in its party do the dirty work of raiding marine vessels of their goods. It prefers to stay behind and await the spoils.</t>
  </si>
  <si>
    <t>[MUDKIP]</t>
  </si>
  <si>
    <t>Name = Mudkip</t>
  </si>
  <si>
    <t>Types = COSMIC,FIRE</t>
  </si>
  <si>
    <t>BaseStats = 50,70,50,40,50,50</t>
  </si>
  <si>
    <t>Abilities = TORRENT</t>
  </si>
  <si>
    <t>HiddenAbilities = DAMP</t>
  </si>
  <si>
    <t>Moves = 1,TACKLE,1,GROWL,3,WATERGUN,6,ROCKSMASH,9,ROCKTHROW,12,PROTECT,15,SUPERSONIC,18,WATERPULSE,21,ROCKSLIDE,24,TAKEDOWN,27,AMNESIA,30,TIDALWAVE,33,SCREECH,36,ENDEAVOR,39,HYDROPUMP</t>
  </si>
  <si>
    <t>TutorMoves = AMNESIA,WATERWHIP,ATTRACT,AVALANCHE,BLIZZARD,BODYSLAM,CONFIDE,DIG,SUBMERGE,DOUBLETEAM,EARTHPOWER,ECHOEDVOICE,ENDEAVOR,ENDURE,FACADE,FRUSTRATION,HAIL,HIDDENPOWER,HYDROPUMP,ICEBEAM,ICYWIND,LOWKICK,PROTECT,RAINDANCE,REST,RETURN,ROCKSLIDE,ROCKSMASH,ROCKTOMB,ROUND,SCALD,SCREECH,SLEEPTALK,SLUDGEWAVE,SNORE,BRUTEFORCE,SUBSTITUTE,SUPERPOWER,TIDALWAVE,SWAGGER,TOXIC,UPROAR,CASCADE,WATERPLEDGE,WATERPULSE,WHIRLPOOL,WORKUP</t>
  </si>
  <si>
    <t>EggMoves = ANCIENTPOWER,BITE,COUNTER,CURSE,DOUBLEEDGE,MIRRORCOAT,MUDSLAP,SLUDGE,STOMP,WIDEGUARD,YAWN</t>
  </si>
  <si>
    <t>Category = Solar Flare</t>
  </si>
  <si>
    <t>Pokedex = The surface of its skin is exceptionally hot and unstable. It periodically gives off bursts of energy so it is not recommended to pet it.</t>
  </si>
  <si>
    <t>Evolutions = MARSHTOMP,Level,16</t>
  </si>
  <si>
    <t>[MARSHTOMP]</t>
  </si>
  <si>
    <t>Name = Marshtomp</t>
  </si>
  <si>
    <t>BaseStats = 70,85,70,50,60,70</t>
  </si>
  <si>
    <t>Moves = 0,MUDSHACKLES,1,MUDSHACKLES,1,EARTHQUAKE,1,TIDALWAVE,1,TACKLE,1,GROWL,1,WATERGUN,1,ROCKSMASH,9,ROCKTHROW,12,PROTECT,15,SUPERSONIC,20,WATERPULSE,25,ROCKSLIDE,30,TAKEDOWN,35,AMNESIA,40,MUDDYWATER,45,SCREECH,50,ENDEAVOR,55,HYDROPUMP</t>
  </si>
  <si>
    <t>TutorMoves = AMNESIA,WATERWHIP,ATTRACT,AVALANCHE,BLIZZARD,BODYSLAM,BRICKBREAK,BULLDOZE,CONFIDE,DIG,SUBMERGE,DOUBLETEAM,EARTHPOWER,EARTHQUAKE,ECHOEDVOICE,ENDEAVOR,ENDURE,FACADE,FLING,FRUSTRATION,HAIL,HIDDENPOWER,HYDROPUMP,ICEBEAM,ICEPUNCH,ICYWIND,LOWKICK,MEGAKICK,MEGAPUNCH,MUDDYWATER,MUDSHACKLES,POWERUPPUNCH,PROTECT,RAINDANCE,REST,RETURN,ROCKSLIDE,ROCKSMASH,ROCKTOMB,ROUND,SANDTOMB,SCALD,SCREECH,SLEEPTALK,SLUDGEWAVE,SNORE,STEALTHROCK,BRUTEFORCE,SUBSTITUTE,SUPERPOWER,TIDALWAVE,SWAGGER,TOXIC,UPROAR,CASCADE,WATERPLEDGE,WATERPULSE,WHIRLPOOL,WORKUP</t>
  </si>
  <si>
    <t>Pokedex = The flares that come off the surface of its head resemble ears but it is actually just a very unstable part of its body that is constantly combusting.</t>
  </si>
  <si>
    <t>Evolutions = SWAMPERT,Level,36</t>
  </si>
  <si>
    <t>[SWAMPERT]</t>
  </si>
  <si>
    <t>Name = Swampert</t>
  </si>
  <si>
    <t>BaseStats = 100,110,90,60,85,90</t>
  </si>
  <si>
    <t>Moves = 1,MUDSHACKLES,1,HAMMERARM,1,EARTHQUAKE,1,TIDALWAVE,1,TACKLE,1,GROWL,1,WATERGUN,1,ROCKSMASH,9,ROCKTHROW,12,PROTECT,15,SUPERSONIC,20,WATERPULSE,25,ROCKSLIDE,30,TAKEDOWN,35,AMNESIA,42,MUDDYWATER,49,SCREECH,56,ENDEAVOR,63,HYDROPUMP</t>
  </si>
  <si>
    <t>TutorMoves = AMNESIA,WATERWHIP,ATTRACT,AVALANCHE,BLIZZARD,BODYPRESS,BODYSLAM,BRICKBREAK,BULKUP,BULLDOZE,CONFIDE,DARKESTLARIAT,DIG,SUBMERGE,DOUBLETEAM,EARTHPOWER,EARTHQUAKE,ECHOEDVOICE,ENDEAVOR,ENDURE,FACADE,FLING,FLIPTURN,FOCUSBLAST,FOCUSPUNCH,FRUSTRATION,GIGAIMPACT,HAIL,HIDDENPOWER,HIGHHORSEPOWER,HYDROCANNON,HYDROPUMP,HYPERBEAM,ICEBEAM,ICEPUNCH,ICYWIND,LIQUIDATION,LOWKICK,MEGAKICK,MEGAPUNCH,MUDDYWATER,MUDSHACKLES,OUTRAGE,POWERUPPUNCH,PROTECT,RAINDANCE,REST,RETURN,ROAR,ROCKSLIDE,ROCKSMASH,ROCKTOMB,ROUND,SANDTOMB,SCALD,SCREECH,SLEEPTALK,SLUDGEWAVE,SNORE,STEALTHROCK,STAMPEDE,STONEEDGE,BRUTEFORCE,SUBSTITUTE,SUPERPOWER,TIDALWAVE,SWAGGER,TOXIC,UPROAR,CASCADE,WATERPLEDGE,WATERPULSE,WHIRLPOOL,WORKUP</t>
  </si>
  <si>
    <t>Weight = 81.9</t>
  </si>
  <si>
    <t>Pokedex = There are massive bursts of energy that are constantly flaring on this its skin, which makes it very irritable and very aggressive.</t>
  </si>
  <si>
    <t>[GOLDEEN]</t>
  </si>
  <si>
    <t>Name = Goldeen</t>
  </si>
  <si>
    <t>Types = POISON,WATER</t>
  </si>
  <si>
    <t>BaseStats = 55,25,60,63,67,60</t>
  </si>
  <si>
    <t>Abilities = STORMDRAIN,STENCH</t>
  </si>
  <si>
    <t>HiddenAbilities = RAINDISH</t>
  </si>
  <si>
    <t>Moves = 1,WHIRLPOOL,1,TAILWHIP,5,ACID,10,WATERPULSE,15,CORRODE,20,AGILITY,25,AQUARING,30,OCTAZOOKA,35,FLAIL,40,TIDALWAVE,45,MUDDYWATER,50,ACIDRAIN</t>
  </si>
  <si>
    <t>TutorMoves = AGILITY,WATERWHIP,ATTRACT,BLIZZARD,BODYSLAM,BOUNCE,CONFIDE,SUBMERGE,DOUBLETEAM,GOLDRUSH,ENDURE,FACADE,FLIPTURN,FRUSTRATION,HAIL,HIDDENPOWER,HYDROPUMP,ICEBEAM,ICYWIND,KNOCKOFF,MEGAHORN,MUDDYWATER,MUDSHACKLES,POISONJAB,PROTECT,RAINDANCE,REST,RETURN,ROUND,SCALD,SCALESHOT,SIGNALBEAM,SLEEPTALK,SMARTSTRIKE,SNORE,SUBSTITUTE,TIDALWAVE,SWAGGER,SWIFT,SWORDSDANCE,THROATCHOP,TOXIC,CASCADE,WATERPULSE,WHIRLPOOL</t>
  </si>
  <si>
    <t>EggMoves = RAPIDSPIN,HAZE,ACIDARMOR,SMOKESCREEN,VENOMDRENCH,GASTROACID</t>
  </si>
  <si>
    <t>Category = Sewer Fish</t>
  </si>
  <si>
    <t>Pokedex = It is believed that this Goldeen started appearing in the sewer system when a child flushed their goldfish down the toilet when they thought it had passed away.</t>
  </si>
  <si>
    <t>Evolutions = SEAKING,Level,33</t>
  </si>
  <si>
    <t>[SEAKING]</t>
  </si>
  <si>
    <t>Name = Seaking</t>
  </si>
  <si>
    <t>BaseStats = 90,40,80,83,92,80</t>
  </si>
  <si>
    <t>TutorMoves = AGILITY,WATERWHIP,ATTRACT,BLIZZARD,BODYSLAM,BOUNCE,CONFIDE,SUBMERGE,DOUBLETEAM,GOLDRUSH,ENDURE,FACADE,FLIPTURN,FRUSTRATION,GIGAIMPACT,HAIL,HIDDENPOWER,HYDROPUMP,HYPERBEAM,ICEBEAM,ICYWIND,KNOCKOFF,MEGAHORN,MUDDYWATER,MUDSHACKLES,POISONJAB,PROTECT,RAINDANCE,REST,RETURN,ROUND,SCALD,SCALESHOT,SIGNALBEAM,SLEEPTALK,SMARTSTRIKE,SNORE,SUBSTITUTE,TIDALWAVE,SWAGGER,SWIFT,SWORDSDANCE,THROATCHOP,TOXIC,CASCADE,WATERPULSE,WHIRLPOOL</t>
  </si>
  <si>
    <t>Weight = 39.0</t>
  </si>
  <si>
    <t>Pokedex = It splashes around in the dirty water of sewer systems and is not even remotely disturbed by this. In fact, it could not be happier.</t>
  </si>
  <si>
    <t>[TAILLOW]</t>
  </si>
  <si>
    <t>Name = Taillow</t>
  </si>
  <si>
    <t>Types = DARK,FLYING</t>
  </si>
  <si>
    <t>BaseStats = 40,75,30,85,20,20</t>
  </si>
  <si>
    <t>Abilities = HUSTLE,DEFIANT</t>
  </si>
  <si>
    <t>Moves = 1,PECK,1,DOUBLETEAM,5,TALKSMACK,9,FOCUSENERGY,13,FLOCK,17,VENDETTA,21,PLUCK,25,CHEAPSHOT,29,AGILITY,33,KNOCKOFF,37,LASHOUT,41,DRILLPECK,45,WICKEDSTRIKE,49,BRAVEBIRD,54,BOOMBOX</t>
  </si>
  <si>
    <t>TutorMoves = STREAMRUSH,ATTRACT,CONFIDE,DEFOG,DOUBLETEAM,ECHOEDVOICE,ENDEAVOR,ENDURE,FACADE,FLY,FRUSTRATION,HEATWAVE,HIDDENPOWER,PROTECT,RAINDANCE,REST,RETURN,ROOST,ROUND,SKYATTACK,SLEEPTALK,SNORE,STEELWING,SUBSTITUTE,SUNNYDAY,SWAGGER,SWIFT,TAILWIND,THIEF,TOXIC,UTURN,WORKUP</t>
  </si>
  <si>
    <t>EggMoves = PURSUIT,DUALWINGBEAT,MAIM,ROOST,STEELWING,NIGHTSLASH,TAILWIND,HONECLAWS,TAUNT,FOULPLAY</t>
  </si>
  <si>
    <t>Weight = 2.3</t>
  </si>
  <si>
    <t>Category = Swallow</t>
  </si>
  <si>
    <t>Pokedex = They are considered pests by many urban dwellers as they often perch themselves on the rooftops or balconies of tall urban buildings and just observe.</t>
  </si>
  <si>
    <t>Evolutions = SWELLOW,Level,22</t>
  </si>
  <si>
    <t>[SWELLOW]</t>
  </si>
  <si>
    <t>Name = Swellow</t>
  </si>
  <si>
    <t>BaseStats = 80,105,60,125,45,40</t>
  </si>
  <si>
    <t>Moves = 0,BEATUP,1,BEATUP,1,PECK,1,DOUBLETEAM,5,TALKSMACK,9,FOCUSENERGY,13,FLOCK,17,VENDETTA,21,PLUCK,25,CHEAPSHOT,29,AGILITY,33,KNOCKOFF,37,LASHOUT,41,DRILLPECK,45,WICKEDSTRIKE,49,BRAVEBIRD,54,BOOMBOX</t>
  </si>
  <si>
    <t>TutorMoves = STREAMRUSH,ATTRACT,CONFIDE,DEFOG,DOUBLETEAM,ECHOEDVOICE,ENDEAVOR,ENDURE,FACADE,FLY,FRUSTRATION,GIGAIMPACT,HEATWAVE,HIDDENPOWER,HYPERBEAM,LASERFOCUS,PROTECT,RAINDANCE,REST,RETURN,ROOST,ROUND,SKYATTACK,SLEEPTALK,SNORE,STEELWING,SUBSTITUTE,SUNNYDAY,SWAGGER,SWIFT,TAILWIND,THIEF,TOXIC,UTURN,WORKUP</t>
  </si>
  <si>
    <t>Weight = 19.8</t>
  </si>
  <si>
    <t>Pokedex = It somehow is able to produce a laugh that resembles a type of cackle. It often harasses urban dwellers and then will retreat back to their perches on tall urban buildings.</t>
  </si>
  <si>
    <t>[PATRAT]</t>
  </si>
  <si>
    <t>Name = Patrat</t>
  </si>
  <si>
    <t>Types = DARK,PSYCHIC</t>
  </si>
  <si>
    <t>BaseStats = 45,55,39,42,35,39</t>
  </si>
  <si>
    <t>Abilities = MOODY,SIMPLE</t>
  </si>
  <si>
    <t>HiddenAbilities = SUPERLUCK</t>
  </si>
  <si>
    <t>Moves = 1,SCRATCH,3,LEER,6,BITE,8,DETECT,11,FAKEOUT,13,MINDBLAST,16,ODORSLEUTH,18,HYPNOSIS,21,NIGHTSLASH,23,CHEAPSHOT,26,CRUNCH,28,HONECLAWS,31,PSYCHOCUT,33,WICKEDBLOW,36,PSYCHICFANGS,38,PUNISHMENT,41,MANICOVERLOAD</t>
  </si>
  <si>
    <t>TutorMoves = AFTERYOU,WATERWHIP,ATTRACT,CONFIDE,COVET,CUT,DIG,DOUBLETEAM,ENDEAVOR,ENDURE,FACADE,FLING,FRUSTRATION,GRASSKNOT,GUNKSHOT,HELPINGHAND,HIDDENPOWER,LASERFOCUS,LASTRESORT,LOWKICK,PROTECT,RAINDANCE,REST,RETALIATE,RETURN,ROUND,PEPPERBURST,SHADOWBALL,SHOCKWAVE,SLEEPTALK,SNORE,SUBSTITUTE,SUNNYDAY,SUPERFANG,SWAGGER,SWORDSDANCE,THUNDERBOLT,TOXIC,WORKUP,ZENHEADBUTT</t>
  </si>
  <si>
    <t>EggMoves = BACKSTABBING,FORESIGHT,EXTRASENSORY,ASSURANCE,PURSUIT,SCORESETTLER,SCHIZOPHRENIA,SHADOWCLAW</t>
  </si>
  <si>
    <t>Weight = 11.6</t>
  </si>
  <si>
    <t>Category = Paranoid</t>
  </si>
  <si>
    <t>Pokedex = This Pokemon always seems to be hearing things that its hair is always standing on end. It is unclear if this is the result of their psychic powers or their paranoia.</t>
  </si>
  <si>
    <t>Evolutions = WATCHOG,Level,20</t>
  </si>
  <si>
    <t>[WATCHOG]</t>
  </si>
  <si>
    <t>Name = Watchog</t>
  </si>
  <si>
    <t>BaseStats = 60,85,69,77,60,69</t>
  </si>
  <si>
    <t>TutorMoves = AFTERYOU,WATERWHIP,ATTRACT,CONFIDE,COVET,CUT,DIG,DOUBLETEAM,DREAMEATER,ENDEAVOR,ENDURE,FACADE,FIREPUNCH,FLAMETHROWER,FLING,FOCUSBLAST,FOCUSPUNCH,FRUSTRATION,GIGAIMPACT,GRASSKNOT,GUNKSHOT,HELPINGHAND,HIDDENPOWER,HYPERBEAM,ICEPUNCH,KNOCKOFF,LASERFOCUS,LASTRESORT,LIGHTSCREEN,LOWKICK,POWERUPPUNCH,PROTECT,PSYCHUP,RAINDANCE,REST,RETALIATE,RETURN,ROCKSMASH,ROUND,PEPPERBURST,SHADOWBALL,SHOCKWAVE,SIGNALBEAM,SLEEPTALK,SNORE,STAMPEDE,BRUTEFORCE,SUBSTITUTE,SUNNYDAY,SUPERFANG,SWAGGER,SWORDSDANCE,THUNDER,THUNDERBOLT,THUNDERPUNCH,THUNDERWAVE,TOXIC,WORKUP,ZENHEADBUTT</t>
  </si>
  <si>
    <t>Pokedex = They are often used as security guards because they have an enhanced sense of hearing that allows them to detect the faintest noise or disruption.</t>
  </si>
  <si>
    <t>[GOTHITA]</t>
  </si>
  <si>
    <t>Name = Gothita</t>
  </si>
  <si>
    <t>Types = FAIRY,FIGHTING</t>
  </si>
  <si>
    <t>BaseStats = 45,30,50,45,55,65</t>
  </si>
  <si>
    <t>Abilities = IMMUNITY</t>
  </si>
  <si>
    <t>Moves = 1,POUND,1,CONFUSION,4,PLAYNICE,8,TICKLE,12,PSYBEAM,16,CHARM,20,PSYSHOCK,24,HYPNOSIS,28,FAKETEARS,33,PSYCHUP,36,PSYCHIC,40,FLATTER,44,FUTURESIGHT,48,MAGICROOM</t>
  </si>
  <si>
    <t>TutorMoves = ALLYSWITCH,ATTRACT,CALMMIND,CHARGEBEAM,CHARM,CONFIDE,COVET,DARKPULSE,DOUBLETEAM,DREAMEATER,EMBARGO,ENDURE,ENERGYBALL,EXPANDINGFORCE,FACADE,FAKETEARS,FLING,FOULPLAY,FRUSTRATION,FUTURESIGHT,GRASSKNOT,GRAVITY,GUARDSWAP,HEALBELL,HELPINGHAND,HIDDENPOWER,LIGHTSCREEN,MAGICCOAT,MAGICROOM,NASTYPLOT,SCORESETTLER,PROTECT,PSYCHIC,PSYCHUP,PSYSHOCK,RAINDANCE,RECYCLE,REFLECT,REST,RETURN,ROCKSLIDE,ROCKTOMB,ROLEPLAY,ROUND,SAFEGUARD,SHADOWBALL,SHOCKWAVE,SIGNALBEAM,SKILLSWAP,SLEEPTALK,SNATCH,SNORE,STOREDPOWER,SUBSTITUTE,SWAGGER,TAUNT,TELEKINESIS,THIEF,THUNDERBOLT,THUNDERWAVE,TORMENT,TOXIC,TRICK,TRICKROOM,UPROAR,ZENHEADBUTT</t>
  </si>
  <si>
    <t>EggMoves = MIRRORCOAT,MEANLOOK,HEALPULSE,TORMENT,FAKEOUT</t>
  </si>
  <si>
    <t>Category = Harlequin</t>
  </si>
  <si>
    <t>Pokedex = This Pokemon is very nimble and agile. It is able to pull off weird gymnastic stunts because of its small stature and flexibility.</t>
  </si>
  <si>
    <t>Evolutions = GOTHORITA,Level,32</t>
  </si>
  <si>
    <t>[GOTHORITA]</t>
  </si>
  <si>
    <t>Name = Gothorita</t>
  </si>
  <si>
    <t>BaseStats = 60,45,70,55,75,85</t>
  </si>
  <si>
    <t>Moves = 1,POUND,1,CONFUSION,1,PLAYNICE,1,TICKLE,12,PSYBEAM,16,CHARM,20,PSYSHOCK,24,HYPNOSIS,28,FAKETEARS,35,PSYCHUP,40,PSYCHIC,46,FLATTER,52,FUTURESIGHT,58,MAGICROOM</t>
  </si>
  <si>
    <t>Category = Joker</t>
  </si>
  <si>
    <t>Pokedex = This Pokemon likes to pull pranks on people. Its laugh is intoxicating and able to readily disable a foe.</t>
  </si>
  <si>
    <t>Evolutions = GOTHITELLE,Level,41</t>
  </si>
  <si>
    <t>[GOTHITELLE]</t>
  </si>
  <si>
    <t>Name = Gothitelle</t>
  </si>
  <si>
    <t>BaseStats = 70,55,95,65,95,110</t>
  </si>
  <si>
    <t>Moves = 1,POUND,1,CONFUSION,1,PLAYNICE,1,TICKLE,12,PSYBEAM,16,CHARM,20,PSYSHOCK,24,HYPNOSIS,28,FAKETEARS,35,PSYCHUP,40,PSYCHIC,48,FLATTER,56,FUTURESIGHT,64,MAGICROOM</t>
  </si>
  <si>
    <t>TutorMoves = ALLYSWITCH,ATTRACT,BRICKBREAK,CALMMIND,CHARGEBEAM,CHARM,CONFIDE,COSMICPOWER,COVET,DARKPULSE,DOUBLETEAM,DREAMEATER,EMBARGO,ENDURE,ENERGYBALL,EXPANDINGFORCE,FACADE,FAKETEARS,FLING,FOULPLAY,FRUSTRATION,FUTURESIGHT,GIGAIMPACT,GRASSKNOT,GRAVITY,GUARDSWAP,HEALBELL,HELPINGHAND,HIDDENPOWER,HYPERBEAM,IMPRISON,LASERFOCUS,LIGHTSCREEN,LOWSWEEP,MAGICCOAT,MAGICROOM,NASTYPLOT,SCORESETTLER,POWERUPPUNCH,PROTECT,PSYCHIC,PSYCHUP,PSYSHOCK,RAINDANCE,RECYCLE,REFLECT,REST,RETURN,ROCKSLIDE,ROCKTOMB,ROLEPLAY,ROUND,SAFEGUARD,SHADOWBALL,SHOCKWAVE,SIGNALBEAM,SKILLSWAP,SLEEPTALK,SNATCH,SNORE,STOREDPOWER,SUBSTITUTE,SWAGGER,TAUNT,TELEKINESIS,THIEF,THUNDERBOLT,THUNDERWAVE,TORMENT,TOXIC,TRICK,TRICKROOM,UPROAR,ZENHEADBUTT</t>
  </si>
  <si>
    <t>Category = Anti-Hero</t>
  </si>
  <si>
    <t>Pokedex = This Pokemon enjoys using various clown-themed gag weapons such as an oversized mallet, explosives and even has immunity to certain toxins.</t>
  </si>
  <si>
    <t>[SPHEAL]</t>
  </si>
  <si>
    <t>Name = Spheal</t>
  </si>
  <si>
    <t>Types = ICE,GROUND</t>
  </si>
  <si>
    <t>BaseStats = 60,50,60,25,35,60</t>
  </si>
  <si>
    <t>Abilities = WATERABSORB,SWIFTSWIM</t>
  </si>
  <si>
    <t>HiddenAbilities = OBLIVIOUS</t>
  </si>
  <si>
    <t>Moves = 1,ICEBALL,1,DEFENSECURL,4,GROWL,8,ICESHARD,12,STEAMROLLER,16,SHOREUP,20,BULLDOZE,24,WATERWHIP,28,NOBLEROAR,33,AMNESIA,36,BODYSLAM,40,CATAPULT,44,OCEANWRATH,48,WINTERSHOWL,52,EARTHQUAKE</t>
  </si>
  <si>
    <t>TutorMoves = WATERWHIP,ATTRACT,BLIZZARD,BODYSLAM,BRINE,BULLDOZE,CONFIDE,SUBMERGE,DOUBLETEAM,EARTHQUAKE,ECHOEDVOICE,ENCORE,ENDURE,FACADE,FROSTBREATH,FRUSTRATION,HAIL,HIDDENPOWER,ICEBEAM,ICYWIND,PROTECT,RAINDANCE,REST,RETURN,ROCKSLIDE,ROCKSMASH,ROCKTOMB,ROUND,SIGNALBEAM,SLEEPTALK,SNORE,STEELROLLER,BRUTEFORCE,SUBSTITUTE,SUPERFANG,TIDALWAVE,SWAGGER,TOXIC,CASCADE,WATERPULSE,WHIRLPOOL</t>
  </si>
  <si>
    <t>EggMoves = COACHING,AQUATAIL,AQUARING,BELLYDRUM,SPITUP,STOCKPILE,SWALLOW,YAWN,WATERPRESSURE</t>
  </si>
  <si>
    <t>Category = Seal</t>
  </si>
  <si>
    <t>Pokedex = This Pokémon's body is covered in blubber and impressively round. Despite its tuft of hair, it's faster for Spheal to roll around than walk.</t>
  </si>
  <si>
    <t>Evolutions = SEALEO,Level,32</t>
  </si>
  <si>
    <t>[SEALEO]</t>
  </si>
  <si>
    <t>Name = Sealeo</t>
  </si>
  <si>
    <t>BaseStats = 80,70,85,45,45,85</t>
  </si>
  <si>
    <t>TutorMoves = WATERWHIP,ATTRACT,BLIZZARD,BODYSLAM,BRINE,BULLDOZE,CONFIDE,SUBMERGE,DOUBLETEAM,EARTHQUAKE,ECHOEDVOICE,ENCORE,ENDURE,FACADE,FROSTBREATH,FRUSTRATION,HAIL,HIDDENPOWER,ICEBEAM,ICICLESPEAR,ICYWIND,PROTECT,RAINDANCE,REST,RETURN,ROAR,ROCKSLIDE,ROCKSMASH,ROCKTOMB,ROUND,SIGNALBEAM,SLEEPTALK,SNORE,STEELROLLER,BRUTEFORCE,SUBSTITUTE,SUPERFANG,TIDALWAVE,SWAGGER,TOXIC,CASCADE,WATERPULSE,WHIRLPOOL</t>
  </si>
  <si>
    <t>Weight = 87.6</t>
  </si>
  <si>
    <t>Category = Ball Roll</t>
  </si>
  <si>
    <t>Pokedex = This Pokémon enjoys having its mane brushed and will happily clap when you play with its ears.</t>
  </si>
  <si>
    <t>Evolutions = WALREIN,Level,44</t>
  </si>
  <si>
    <t>[WALREIN]</t>
  </si>
  <si>
    <t>Name = Walrein</t>
  </si>
  <si>
    <t>BaseStats = 110,100,100,65,55,100</t>
  </si>
  <si>
    <t>TutorMoves = WATERWHIP,ATTRACT,AVALANCHE,BLIZZARD,BLOCK,BODYPRESS,BODYSLAM,BRINE,BULLDOZE,CONFIDE,CRUNCH,SUBMERGE,DOUBLETEAM,EARTHQUAKE,ECHOEDVOICE,ENCORE,ENDURE,FACADE,FROSTBREATH,FRUSTRATION,GIGAIMPACT,HAIL,HEAVYSLAM,HIDDENPOWER,HYDROPUMP,HYPERBEAM,ICEBEAM,ICEFANG,ICICLESPEAR,ICYWIND,IRONHEAD,LIQUIDATION,PROTECT,RAINDANCE,REST,RETURN,ROAR,ROCKSLIDE,ROCKSMASH,ROCKTOMB,ROUND,SIGNALBEAM,SLEEPTALK,SNORE,STEELROLLER,STAMPEDE,BRUTEFORCE,SUBSTITUTE,SUPERFANG,TIDALWAVE,SWAGGER,SWORDSDANCE,TOXIC,CASCADE,WATERPULSE,WHIRLPOOL</t>
  </si>
  <si>
    <t>Weight = 150.6</t>
  </si>
  <si>
    <t>Category = Tusks</t>
  </si>
  <si>
    <t>Pokedex = Walrein's tusks are incredibly valued by poachers. However, they are very aggressive and poachers do not find the hunt for these Pokemon's tusks easy by any means.</t>
  </si>
  <si>
    <t>[SURSKIT]</t>
  </si>
  <si>
    <t>Name = Surskit</t>
  </si>
  <si>
    <t>BaseStats = 40,30,32,65,50,52</t>
  </si>
  <si>
    <t>Abilities = SWIFTSWIM</t>
  </si>
  <si>
    <t>Moves = 1,BUBBLE,6,QUICKATTACK,9,SWEETSCENT,14,WATERSPORT,17,BUBBLEBEAM,22,AGILITY,25,MIST,25,HAZE,30,AQUAJET,35,DISABLE,38,STICKYWEB</t>
  </si>
  <si>
    <t>TutorMoves = ATTRACT,BLIZZARD,BUGBITE,CONFIDE,DOUBLETEAM,ENDURE,FACADE,FRUSTRATION,GIGADRAIN,HIDDENPOWER,ICEBEAM,ICYWIND,INFESTATION,LIQUIDATION,PROTECT,PSYCHUP,RAINDANCE,REST,RETURN,ROUND,SCALD,SHADOWBALL,SIGNALBEAM,SLEEPTALK,SNORE,SOLARBEAM,STRUGGLEBUG,SUBSTITUTE,SUNNYDAY,SWAGGER,SWIFT,THIEF,TOXIC,WATERPULSE</t>
  </si>
  <si>
    <t>EggMoves = FORESIGHT,MUDSHACKLES,PSYBEAM,HYDROPUMP,MINDREADER,SIGNALBEAM,BUGBITE,AQUAJET,ENDURE,FELLSTINGER,POWERSPLIT,LUNGE</t>
  </si>
  <si>
    <t>EggGroups = Water1,Bug</t>
  </si>
  <si>
    <t>Category = Pond Ghost</t>
  </si>
  <si>
    <t>Pokedex = It is often found hovering around ponds and large reeds so that it can surprise other water-dwelling Pokemon.</t>
  </si>
  <si>
    <t>WildItemCommon = HONEY</t>
  </si>
  <si>
    <t>WildItemUncommon = HONEY</t>
  </si>
  <si>
    <t>Evolutions = MASQUERAIN,Level,22</t>
  </si>
  <si>
    <t>[MASQUERAIN]</t>
  </si>
  <si>
    <t>Name = Masquerain</t>
  </si>
  <si>
    <t>BaseStats = 70,60,62,80,100,82</t>
  </si>
  <si>
    <t>Abilities = INTIMIDATE</t>
  </si>
  <si>
    <t>HiddenAbilities = UNNERVE</t>
  </si>
  <si>
    <t>Moves = 1,QUIVERDANCE,1,WHIRLWIND,1,BUGBUZZ,1,OMINOUSWIND,1,BUBBLE,1,QUICKATTACK,1,SWEETSCENT,1,WATERSPORT,6,QUICKATTACK,9,SWEETSCENT,14,WATERSPORT,17,GUST,22,SCARYFACE,22,AIRCUTTER,26,STUNSPORE,32,SILVERWIND,38,AIRSLASH,42,BUGBUZZ,48,WHIRLWIND,52,QUIVERDANCE</t>
  </si>
  <si>
    <t>TutorMoves = STREAMRUSH,ATTRACT,BLIZZARD,BUGBITE,CONFIDE,DEFOG,DOUBLETEAM,ENDURE,ENERGYBALL,FACADE,FRUSTRATION,GIGADRAIN,GIGAIMPACT,HIDDENPOWER,HYPERBEAM,ICEBEAM,ICYWIND,INFESTATION,LIQUIDATION,PROTECT,PSYCHUP,RAINDANCE,REST,RETURN,ROOST,ROUND,SCALD,SHADOWBALL,SIGNALBEAM,SLEEPTALK,SNORE,SOLARBEAM,STRUGGLEBUG,SUBSTITUTE,SUNNYDAY,SWAGGER,SWIFT,TAILWIND,THIEF,TOXIC,UTURN,WATERPULSE</t>
  </si>
  <si>
    <t>Pokedex = In the absence of any strong winds, it flies closelyto the surface of water and the speed is enough to create shimmers that travel throughout the entire body of water.</t>
  </si>
  <si>
    <t>[WINGULL]</t>
  </si>
  <si>
    <t>Name = Wingull</t>
  </si>
  <si>
    <t>BaseStats = 45,50,30,85,30,50</t>
  </si>
  <si>
    <t>Abilities = PICKUP,LEADERSHIP</t>
  </si>
  <si>
    <t>Moves = 1,LEER,1,BACKSTABBING,5,FLOCK,8,TRICK,11,GLIDE,14,SNATCH,17,THIEF,20,PLUCK,24,TAUNT,28,FLIPTURN,32,STREAMRUSH,36,ROOST,40,FALSESURRENDER,45,SWEEPINGTALON,49,BEAKBLAST</t>
  </si>
  <si>
    <t>TutorMoves = PROTECT,RETURN,FACADE,WEATHERBALL,FRUSTRATION,FALSESWIPE,REST,HIDDENPOWER,ICYWIND,FLY,ACROBATICS,AIRSLASH,FEATHERDANCE,TURBULENCE,UTURN,FLUTTER,THIEF,BEATUP,FAKETEARS,SCORESETTLER,ASSURANCE,TAUNT,KNOCKOFF,ATTRACT,STEELWING,RAINDANCE,WHIRLPOOL,SOAK,CURSE,CONFUSERAY,MEANLOOK,OMINOUSWIND,SLEEPTALK,HEALBELL,SUBSTITUTE,DISABLE,TORNADO,TERRAINPULSE,TWINBEAM,WORKUP,LASHOUT,FOULPLAY,DUALWINGBEAT,TAILWIND,DEFOG,TOXIC</t>
  </si>
  <si>
    <t>EggMoves = FEINT,KNOCKOFF,TAILWIND,TORMENT,CHEAPSHOT,SCORESETTLER,DRILLPECK,COVET,FEATHERDANCE</t>
  </si>
  <si>
    <t>Category = Seagull</t>
  </si>
  <si>
    <t>Pokedex = It frequents beaches and steals food from vacationers. Allegedly, they have a cove somewhere where they hoard all of their finds.</t>
  </si>
  <si>
    <t>Evolutions = PELIPPER,Level,26</t>
  </si>
  <si>
    <t>[PELIPPER]</t>
  </si>
  <si>
    <t>Name = Pelipper</t>
  </si>
  <si>
    <t>BaseStats = 70,95,70,75,50,100</t>
  </si>
  <si>
    <t>Moves = 0,DUALWINGBEAT,1,DUALWINGBEAT,1,NATURALGIFT,1,LEER,1,BACKSTABBING,5,FLOCK,8,TRICK,11,GLIDE,14,SNATCH,17,THIEF,20,PLUCK,24,TAUNT,28,FLIPTURN,32,STREAMRUSH,36,ROOST,40,FALSESURRENDER,45,SWEEPINGTALON,49,BEAKBLAST</t>
  </si>
  <si>
    <t>TutorMoves = PROTECT,RETURN,FACADE,WEATHERBALL,FRUSTRATION,FALSESWIPE,REST,HIDDENPOWER,ICYWIND,FLY,ACROBATICS,AIRSLASH,FEATHERDANCE,TURBULENCE,UTURN,FLUTTER,THIEF,BEATUP,FAKETEARS,SCORESETTLER,ASSURANCE,TAUNT,KNOCKOFF,ATTRACT,STEELWING,RAINDANCE,WHIRLPOOL,SOAK,CURSE,CONFUSERAY,MEANLOOK,OMINOUSWIND,SLEEPTALK,HEALBELL,SUBSTITUTE,DISABLE,TORNADO,TERRAINPULSE,TWINBEAM,WORKUP,LASHOUT,FOULPLAY,DUALWINGBEAT,TAILWIND,DEFOG,GIGAIMPACT,HYPERBEAM,DEATHVORTEX,BRUTALSWING,VENDETTA,BODYSLAM,TIDALWAVE,BRAVEBIRD,BOREASBREATH,HURRICANE,HEATWAVE,VITALITYDRAIN,TOXIC</t>
  </si>
  <si>
    <t>Category = Pelican</t>
  </si>
  <si>
    <t>Pokedex = It often travels with groups of Wingull as their quasi-"leader". They are highly organized and can order the Wingulls to attack in unison.</t>
  </si>
  <si>
    <t>[CHARMANDER]</t>
  </si>
  <si>
    <t>Name = Charmander</t>
  </si>
  <si>
    <t>Types = GROUND,DRAGON</t>
  </si>
  <si>
    <t>BaseStats = 39,52,43,65,60,50</t>
  </si>
  <si>
    <t>Abilities = BLAZE</t>
  </si>
  <si>
    <t>HiddenAbilities = SOLARPOWER</t>
  </si>
  <si>
    <t>Moves = 1,SCRATCH,1,GROWL,4,EMBER,8,SMOKESCREEN,12,DRAGONBREATH,17,FIREFANG,20,SLASH,24,FLAMETHROWER,28,SCARYFACE,32,FIRESPIN,36,INFERNO,40,FLAREBLITZ</t>
  </si>
  <si>
    <t>TutorMoves = ACROBATICS,STREAMRUSH,ATTRACT,BEATUP,BODYSLAM,BRICKBREAK,CONFIDE,CRUNCH,CUT,DIG,DOUBLETEAM,DRAGONCLAW,DRAGONDANCE,DRACOSURGE,ECHOEDVOICE,ENDURE,FACADE,FALSESWIPE,FIREBLAST,FIREFANG,FIREPLEDGE,FIREPUNCH,FIRESPIN,FLAMECHARGE,FLAMETHROWER,FLAREBLITZ,FLING,FOCUSPUNCH,FRUSTRATION,HEATWAVE,HELPINGHAND,HIDDENPOWER,MEGAKICK,MEGAPUNCH,OUTRAGE,OVERHEAT,POWERUPPUNCH,PROTECT,REFLECT,REST,RETURN,ROCKSLIDE,ROCKSMASH,ROCKTOMB,ROUND,SCARYFACE,SHADOWCLAW,SLEEPTALK,SNORE,BRUTEFORCE,SUBSTITUTE,SUNNYDAY,SWAGGER,SWIFT,SWORDSDANCE,THUNDERPUNCH,TOXIC,WEATHERBALL,WILLOWISP,WORKUP</t>
  </si>
  <si>
    <t>EggMoves = BELLYDRUM,ANCIENTPOWER,BITE,DRACONICCRASH,METALCLAW,COUNTER,GLIDE,DRAGONTAIL</t>
  </si>
  <si>
    <t>Category = Lizard</t>
  </si>
  <si>
    <t>Pokedex = It enjoys playing in the mud of certain badlands or barren areas. They prefer to live alone or in very small family units.</t>
  </si>
  <si>
    <t>Evolutions = CHARMELEON,Level,16</t>
  </si>
  <si>
    <t>[CHARMELEON]</t>
  </si>
  <si>
    <t>Name = Charmeleon</t>
  </si>
  <si>
    <t>BaseStats = 58,64,58,80,80,65</t>
  </si>
  <si>
    <t>Moves = 1,SCRATCH,1,GROWL,1,EMBER,1,SMOKESCREEN,12,DRAGONBREATH,19,FIREFANG,24,SLASH,30,FLAMETHROWER,37,SCARYFACE,42,FIRESPIN,48,INFERNO,54,FLAREBLITZ</t>
  </si>
  <si>
    <t>Pokedex = Sometimes found in rocky, mountainous regions, they are adept mountain climbers and can scale uneven terrains with ease.</t>
  </si>
  <si>
    <t>Evolutions = CHARIZARD,Level,36</t>
  </si>
  <si>
    <t>[CHARIZARD]</t>
  </si>
  <si>
    <t>Name = Charizard</t>
  </si>
  <si>
    <t>BaseStats = 78,84,78,100,109,85</t>
  </si>
  <si>
    <t>Moves = 0,AIRSLASH,1,AIRSLASH,1,DRAGONCLAW,1,HEATWAVE,1,SCRATCH,1,GROWL,1,EMBER,1,SMOKESCREEN,12,DRAGONBREATH,19,FIREFANG,24,SLASH,30,FLAMETHROWER,39,SCARYFACE,46,FIRESPIN,54,INFERNO,62,FLAREBLITZ</t>
  </si>
  <si>
    <t>TutorMoves = ACROBATICS,STREAMRUSH,AIRSLASH,ATTRACT,BEATUP,BLASTBURN,BLAZEKICK,BODYSLAM,BREAKINGSWIPE,BRICKBREAK,BRUTALSWING,BULLDOZE,CONFIDE,CRUNCH,CUT,DEFOG,DIG,DOUBLETEAM,DRAGONCLAW,DRAGONDANCE,DRACOSURGE,DRAGONTAIL,DUALWINGBEAT,EARTHQUAKE,ECHOEDVOICE,ENDURE,FACADE,FALSESWIPE,FIREBLAST,FIREFANG,FIREPLEDGE,FIREPUNCH,FIRESPIN,FLAMECHARGE,FLAMETHROWER,FLAREBLITZ,FLING,FLY,FOCUSBLAST,FOCUSPUNCH,FRUSTRATION,GIGAIMPACT,HEATCRASH,HEATWAVE,HELPINGHAND,HIDDENPOWER,HURRICANE,HYPERBEAM,MEGAKICK,MEGAPUNCH,MYSTICALFIRE,OUTRAGE,OVERHEAT,POWERUPPUNCH,PROTECT,REFLECT,REST,RETURN,ROAR,ROCKSLIDE,ROCKSMASH,ROCKTOMB,ROOST,ROUND,SANDSTORM,SCALESHOT,SCARYFACE,SCORCHINGSANDS,SHADOWCLAW,SKYDROP,SLEEPTALK,SNORE,SOLARBEAM,STEELWING,BRUTEFORCE,SUBSTITUTE,SUNNYDAY,SWAGGER,SWIFT,SWORDSDANCE,TAILWIND,THUNDERPUNCH,TOXIC,WEATHERBALL,WILLOWISP,WORKUP</t>
  </si>
  <si>
    <t>Weight = 90.5</t>
  </si>
  <si>
    <t>Pokedex = Its skin is very oily and scaly. It is unclear what substance hangs off its wings, as any previous attempts to harvest some have attracted the ire of the Charizard itself.</t>
  </si>
  <si>
    <t>[MAGNEMITE]</t>
  </si>
  <si>
    <t>Name = Magnemite</t>
  </si>
  <si>
    <t>Types = COSMIC,STEEL</t>
  </si>
  <si>
    <t>BaseStats = 25,35,70,45,95,55</t>
  </si>
  <si>
    <t>CatchRate = 65</t>
  </si>
  <si>
    <t>Abilities = MAGNETPULL,STURDY</t>
  </si>
  <si>
    <t>Moves = 1,THUNDERSHOCK,1,TACKLE,4,SUPERSONIC,8,THUNDERWAVE,12,ELECTROBALL,16,GYROBALL,20,SPARK,24,SCREECH,28,MAGNETRISE,32,FLASHCANNON,36,DISCHARGE,40,METALSOUND,44,LIGHTSCREEN,48,LOCKON,52,ZAPCANNON</t>
  </si>
  <si>
    <t>TutorMoves = CHARGEBEAM,CONFIDE,DOUBLETEAM,ELECTROBALL,ELECTROWEB,ENDURE,EXPLOSION,FACADE,FLASHCANNON,FRUSTRATION,GRAVITY,GYROBALL,HIDDENPOWER,IRONDEFENSE,LIGHTSCREEN,MAGICCOAT,MAGNETRISE,PROTECT,PSYCHUP,RAINDANCE,RECYCLE,REFLECT,REST,RETURN,RISINGVOLTAGE,ROUND,SCREECH,SHOCKWAVE,SIGNALBEAM,SLEEPTALK,SNORE,STEELBEAM,SUBSTITUTE,SUNNYDAY,SWAGGER,SWIFT,THUNDER,THUNDERBOLT,THUNDERWAVE,TOXIC,VOLTSWITCH,WILDCHARGE</t>
  </si>
  <si>
    <t>Category = Observer</t>
  </si>
  <si>
    <t>Pokedex = It is sent out by the primary Magnezone mothership as a sort of small drone or observer to study certain environments, take samples and return to the mothership.</t>
  </si>
  <si>
    <t>Evolutions = MAGNETON,Level,30</t>
  </si>
  <si>
    <t>[MAGNETON]</t>
  </si>
  <si>
    <t>Name = Magneton</t>
  </si>
  <si>
    <t>BaseStats = 50,60,95,70,120,70</t>
  </si>
  <si>
    <t>Moves = 0,TRIATTACK,1,TRIATTACK,1,ELECTRICTERRAIN,1,THUNDERSHOCK,1,TACKLE,1,SUPERSONIC,1,THUNDERWAVE,12,ELECTROBALL,16,GYROBALL,20,SPARK,24,SCREECH,28,MAGNETRISE,34,FLASHCANNON,40,DISCHARGE,46,METALSOUND,52,LIGHTSCREEN,58,LOCKON,64,ZAPCANNON</t>
  </si>
  <si>
    <t>TutorMoves = CHARGEBEAM,CONFIDE,DOUBLETEAM,ELECTRICTERRAIN,ELECTROBALL,ELECTROWEB,ENDURE,EXPLOSION,FACADE,FLASHCANNON,FRUSTRATION,GIGAIMPACT,GRAVITY,GYROBALL,HIDDENPOWER,HYPERBEAM,IRONDEFENSE,LIGHTSCREEN,MAGICCOAT,MAGNETRISE,PROTECT,PSYCHUP,RAINDANCE,RECYCLE,REFLECT,REST,RETURN,RISINGVOLTAGE,ROUND,SCREECH,SHOCKWAVE,SIGNALBEAM,SLEEPTALK,SNORE,STEELBEAM,SUBSTITUTE,SUNNYDAY,SWAGGER,SWIFT,THUNDER,THUNDERBOLT,THUNDERWAVE,TOXIC,TRIATTACK,VOLTSWITCH,WILDCHARGE</t>
  </si>
  <si>
    <t>Category = Satellite</t>
  </si>
  <si>
    <t>Pokedex = From the Magnezone mothership, this Pokemon is sent out to act as a stationary satellite to observe certain environments. It is able to take high-quality photography with its lenses.</t>
  </si>
  <si>
    <t>Evolutions = MAGNEZONE,Item,THUNDERSTONE,MAGNEZONE,Location,232</t>
  </si>
  <si>
    <t>[MAGNEZONE]</t>
  </si>
  <si>
    <t>Name = Magnezone</t>
  </si>
  <si>
    <t>BaseStats = 70,70,115,60,130,90</t>
  </si>
  <si>
    <t>Moves = 1,TRIATTACK,1,ELECTRICTERRAIN,1,MAGNETICFLUX,1,MIRRORCOAT,1,THUNDERSHOCK,1,TACKLE,1,SUPERSONIC,1,THUNDERWAVE,12,ELECTROBALL,16,GYROBALL,20,SPARK,24,SCREECH,28,MAGNETRISE,34,FLASHCANNON,40,DISCHARGE,46,METALSOUND,52,LIGHTSCREEN,58,LOCKON,64,ZAPCANNON</t>
  </si>
  <si>
    <t>TutorMoves = ALLYSWITCH,BODYPRESS,CHARGEBEAM,CONFIDE,DOUBLETEAM,ELECTRICTERRAIN,ELECTROBALL,ELECTROWEB,ENDURE,EXPLOSION,FACADE,FLASHCANNON,FRUSTRATION,GIGAIMPACT,GRAVITY,GYROBALL,HEAVYSLAM,HIDDENPOWER,HYPERBEAM,IRONDEFENSE,IRONHEAD,LIGHTSCREEN,MAGICCOAT,MAGNETRISE,PROTECT,PSYCHUP,RAINDANCE,RECYCLE,REFLECT,REST,RETURN,RISINGVOLTAGE,ROUND,SCREECH,SELFDESTRUCT,SHOCKWAVE,SIGNALBEAM,SLEEPTALK,SNORE,STEELBEAM,STEELROLLER,SUBSTITUTE,SUNNYDAY,SWAGGER,SWIFT,THUNDER,THUNDERBOLT,THUNDERWAVE,TOXIC,TRIATTACK,VOLTSWITCH,WILDCHARGE</t>
  </si>
  <si>
    <t>Category = Mothership</t>
  </si>
  <si>
    <t>Pokedex = When it has found a planet worth studying, it will instruct smaller Magnemite and Magnetons to surveil and relay information back so it can be processed by the supercomputer AI onboard.</t>
  </si>
  <si>
    <t>[REGIROCK]</t>
  </si>
  <si>
    <t>Name = Regirock</t>
  </si>
  <si>
    <t>BaseStats = 80,100,200,50,50,100</t>
  </si>
  <si>
    <t>BaseExp = 261</t>
  </si>
  <si>
    <t>HiddenAbilities = STURDY</t>
  </si>
  <si>
    <t>Moves = 1,CHARGEBEAM,1,ROCKTHROW,6,BULLDOZE,12,ANCIENTPOWER,18,STOMP,24,ROCKSLIDE,30,CURSE,36,IRONDEFENSE,42,HAMMERARM,48,STONEEDGE,54,SUPERPOWER,60,LOCKON,66,ZAPCANNON,72,HYPERBEAM,78,EXPLOSION</t>
  </si>
  <si>
    <t>TutorMoves = BLOCK,BODYPRESS,BODYSLAM,BRICKBREAK,BULLDOZE,CHARGEBEAM,CONFIDE,DIG,DOUBLETEAM,DRAINPUNCH,EARTHPOWER,EARTHQUAKE,ENDURE,EXPLOSION,FACADE,FIREPUNCH,FLASHCANNON,FLING,FOCUSBLAST,FOCUSPUNCH,FRUSTRATION,GIGAIMPACT,GRAVITY,HEAVYSLAM,HIDDENPOWER,HYPERBEAM,ICEPUNCH,IRONDEFENSE,IRONHEAD,MEGAKICK,MEGAPUNCH,METEORBEAM,POWERUPPUNCH,PROTECT,PSYCHUP,REST,RETURN,ROCKBLAST,ROCKPOLISH,ROCKSLIDE,ROCKSMASH,ROCKTOMB,ROUND,SAFEGUARD,SANDSTORM,SANDTOMB,SELFDESTRUCT,SHOCKWAVE,SLEEPTALK,BOULDERHURL,SNORE,STEALTHROCK,STAMPEDE,STONEEDGE,BRUTEFORCE,SUBSTITUTE,SUNNYDAY,SUPERPOWER,SWAGGER,THUNDER,THUNDERBOLT,THUNDERPUNCH,THUNDERWAVE,TOXIC</t>
  </si>
  <si>
    <t>HatchSteps = 20655</t>
  </si>
  <si>
    <t>Weight = 230.0</t>
  </si>
  <si>
    <t>Habitat = Cave</t>
  </si>
  <si>
    <t>Category = Cloud</t>
  </si>
  <si>
    <t>Pokedex = It can disperse into smaller cloud systems at will and spread out across large areas. When it reassembles, it can trigger a thunder storm in the area where it centralizes.</t>
  </si>
  <si>
    <t>[REGICE]</t>
  </si>
  <si>
    <t>Name = Regice</t>
  </si>
  <si>
    <t>Types = GRASS</t>
  </si>
  <si>
    <t>BaseStats = 80,50,100,50,100,200</t>
  </si>
  <si>
    <t>HiddenAbilities = ICEBODY</t>
  </si>
  <si>
    <t>Moves = 1,CHARGEBEAM,1,ICYWIND,6,BULLDOZE,12,ANCIENTPOWER,18,STOMP,24,ICEBEAM,30,CURSE,36,AMNESIA,42,HAMMERARM,48,BLIZZARD,54,SUPERPOWER,60,LOCKON,66,ZAPCANNON,72,HYPERBEAM,78,EXPLOSION</t>
  </si>
  <si>
    <t>TutorMoves = AMNESIA,AURORAVEIL,AVALANCHE,BLIZZARD,BLOCK,BODYSLAM,BRICKBREAK,BULLDOZE,CHARGEBEAM,CONFIDE,DOUBLETEAM,EARTHQUAKE,ENDURE,EXPLOSION,FACADE,FLASHCANNON,FLING,FOCUSBLAST,FOCUSPUNCH,FROSTBREATH,FRUSTRATION,GIGAIMPACT,GRAVITY,HAIL,HEAVYSLAM,HIDDENPOWER,HYPERBEAM,ICEBEAM,ICEPUNCH,ICICLESPEAR,ICYWIND,IRONHEAD,MEGAKICK,MEGAPUNCH,POWERUPPUNCH,PROTECT,PSYCHUP,RAINDANCE,REST,RETURN,ROCKPOLISH,ROCKSLIDE,ROCKSMASH,ROCKTOMB,ROUND,SAFEGUARD,SELFDESTRUCT,SHOCKWAVE,SIGNALBEAM,SLEEPTALK,SNORE,STAMPEDE,BRUTEFORCE,SUBSTITUTE,SUPERPOWER,SWAGGER,THUNDER,THUNDERBOLT,THUNDERPUNCH,THUNDERWAVE,TOXIC</t>
  </si>
  <si>
    <t>Weight = 175.0</t>
  </si>
  <si>
    <t>Category = Tree Spirit</t>
  </si>
  <si>
    <t>Pokedex = It was allegedly a spirit that inhabited a very old tree but when it was cut down by loggers, the spirit itself was able to transfer from tree to tree to save itself.</t>
  </si>
  <si>
    <t>[REGISTEEL]</t>
  </si>
  <si>
    <t>Name = Registeel</t>
  </si>
  <si>
    <t>Types = PSYCHIC</t>
  </si>
  <si>
    <t>BaseStats = 80,75,150,50,75,150</t>
  </si>
  <si>
    <t>Moves = 1,CHARGEBEAM,1,METALCLAW,6,BULLDOZE,12,ANCIENTPOWER,18,STOMP,24,IRONHEAD,24,FLASHCANNON,30,CURSE,36,IRONDEFENSE,36,AMNESIA,42,HAMMERARM,48,HEAVYSLAM,54,SUPERPOWER,60,LOCKON,66,ZAPCANNON,72,HYPERBEAM,78,EXPLOSION</t>
  </si>
  <si>
    <t>TutorMoves = STREAMRUSH,AMNESIA,BLOCK,BODYPRESS,BODYSLAM,BRICKBREAK,BULLDOZE,CHARGEBEAM,CONFIDE,DOUBLETEAM,EARTHQUAKE,ENDURE,EXPLOSION,FACADE,FLASHCANNON,FLING,FOCUSBLAST,FOCUSPUNCH,FRUSTRATION,GIGAIMPACT,GRAVITY,HEAVYSLAM,HIDDENPOWER,HYPERBEAM,ICEPUNCH,IRONDEFENSE,IRONHEAD,MAGNETRISE,MEGAKICK,MEGAPUNCH,METEORBEAM,POWERUPPUNCH,PROTECT,PSYCHUP,RAINDANCE,REST,RETURN,ROCKPOLISH,ROCKSLIDE,ROCKSMASH,ROCKTOMB,ROUND,SAFEGUARD,SANDSTORM,SANDTOMB,SELFDESTRUCT,SHADOWCLAW,SHOCKWAVE,SLEEPTALK,SNORE,STEALTHROCK,STEELBEAM,STEELROLLER,STAMPEDE,BRUTEFORCE,SUBSTITUTE,SUNNYDAY,SUPERPOWER,SWAGGER,THUNDER,THUNDERBOLT,THUNDERPUNCH,THUNDERWAVE,TOXIC</t>
  </si>
  <si>
    <t>Weight = 205.0</t>
  </si>
  <si>
    <t>Category = Orb</t>
  </si>
  <si>
    <t>Pokedex = Apparently a person that stares deep into the mystery of its orb can either find fortune and fame or curse themselves and drive themselves to madness.</t>
  </si>
  <si>
    <t>[SPEAROW]</t>
  </si>
  <si>
    <t>Name = Spearow</t>
  </si>
  <si>
    <t>Types = WATER,FLYING</t>
  </si>
  <si>
    <t>BaseStats = 30,60,40,60,31,41</t>
  </si>
  <si>
    <t>Abilities = SNIPER,STEELWORKER</t>
  </si>
  <si>
    <t>Moves = 1,CLAMP,1,PECK,1,GROWL,5,MIRRORMOVE,9,AQUAJET,13,METALCLAW,16,GLIDE,20,SHARPEN,24,SURGINGSTRIKES,28,ROOST,33,STREAMRUSH,37,SMARTBLADE,40,SWORDSDANCE,43,BRAVEBIRD,48,OCEANWRATH</t>
  </si>
  <si>
    <t>TutorMoves = PAYDAY,PROTECT,RETURN,FACADE,HELPINGHAND,WEATHERBALL,FRUSTRATION,HIDDENPOWER,REST,ATTRACT,WORKUP,TOXIC,CURSE,ROUND,SLEEPTALK,SUBSTITUTE,DISABLE,FALSESWIPE,SUNNYDAY,ICYWIND,HAIL,ICICLESPEAR,AVALANCHE,FROZENHEART,FLY,AIRSLASH,FEATHERDANCE,TURBULENCE,DEATHVORTEX,UTURN,FLUTTER,BULLETSEED,EDENFRUIT,SPIKES,PSYCHOCUT,SANDSTORM,THIEF,BEATUP,FAKETEARS,SCORESETTLER,ASSURANCE,SNARL,BRUTALSWING,TAUNT,KNOCKOFF,VENDETTA,STEELWING,SMARTBLADE,AUTOTOMIZE,BALANCERCHANGEREQUIRED,MISSILESHOT,GOLDENBULLET,RAINDANCE,WHIRLPOOL,SUBMERGE,BRINE,SOAK,HYDROPUMP,REVENGE,ACIDARMOR,BREAKINGSWIPE,SHADOWCLAW,MEANLOOK,OMINOUSWIND,SWIFT,GRAVITY,ECHOEDVOICE,SCHIZOPHRENIA,LIQUIDATION,SCALD,TIDALWAVE,CASCADE,ICEBEAM,POISONJAB,SWORDSDANCE,BRAVEBIRD,BOREASBREATH,HURRICANE,TORNADO,HYPERVOICE,BOOMBOX,HYPOTHERMIA,LASHOUT,FOULPLAY,MEMENTO,FLIPTURN,WATERPULSE,WATERPLEDGE,DUALWINGBEAT,TAILWIND,DEFOG,SYLPHSHORN,FABLEDRUSH,WAIL,COUPDEGRACE,EXTREMESPEED</t>
  </si>
  <si>
    <t>EggMoves = WATERWHIP,STEELWING,VISEGRIP,WHIRLWIND,DUALWINGBEAT,GOLDRUSH,STOCKPILE,SPITUP,SWALLOW</t>
  </si>
  <si>
    <t>Category = Water Bird</t>
  </si>
  <si>
    <t>Pokedex = It hunts in small flocks and will chatter among themselves to cooperate and signal to one another when they have found a source of food.</t>
  </si>
  <si>
    <t>Evolutions = FEAROW,Level,25</t>
  </si>
  <si>
    <t>[FEAROW]</t>
  </si>
  <si>
    <t>Name = Fearow</t>
  </si>
  <si>
    <t>BaseStats = 61,98,75,100,61,75</t>
  </si>
  <si>
    <t>BaseExp = 155</t>
  </si>
  <si>
    <t>Moves = 0,DRILLPECK,1,DRILLPECK,1,CLAMP,1,PECK,1,GROWL,5,MIRRORMOVE,9,AQUAJET,13,METALCLAW,16,GLIDE,20,SHARPEN,24,SURGINGSTRIKES,28,ROOST,33,STREAMRUSH,37,SMARTBLADE,40,SWORDSDANCE,43,BRAVEBIRD,48,OCEANWRATH</t>
  </si>
  <si>
    <t>TutorMoves = GIGAIMPACT,HYPERBEAM,BLIZZARD,VALKYRIECHARIOT,DRAGONCLAW,PURGE,ICICLECRASH,PAYDAY,PROTECT,RETURN,FACADE,HELPINGHAND,WEATHERBALL,FRUSTRATION,HIDDENPOWER,REST,ATTRACT,WORKUP,TOXIC,CURSE,ROUND,SLEEPTALK,SUBSTITUTE,DISABLE,FALSESWIPE,SUNNYDAY,ICYWIND,HAIL,ICICLESPEAR,AVALANCHE,FROZENHEART,FLY,AIRSLASH,FEATHERDANCE,TURBULENCE,DEATHVORTEX,UTURN,FLUTTER,BULLETSEED,EDENFRUIT,SPIKES,PSYCHOCUT,SANDSTORM,THIEF,BEATUP,FAKETEARS,SCORESETTLER,ASSURANCE,SNARL,BRUTALSWING,TAUNT,KNOCKOFF,VENDETTA,STEELWING,SMARTBLADE,AUTOTOMIZE,BALANCERCHANGEREQUIRED,MISSILESHOT,GOLDENBULLET,RAINDANCE,WHIRLPOOL,SUBMERGE,BRINE,SOAK,HYDROPUMP,REVENGE,ACIDARMOR,BREAKINGSWIPE,SHADOWCLAW,MEANLOOK,OMINOUSWIND,SWIFT,GRAVITY,ECHOEDVOICE,SCHIZOPHRENIA,LIQUIDATION,SCALD,TIDALWAVE,CASCADE,ICEBEAM,POISONJAB,SWORDSDANCE,BRAVEBIRD,BOREASBREATH,HURRICANE,TORNADO,HYPERVOICE,BOOMBOX,HYPOTHERMIA,LASHOUT,FOULPLAY,MEMENTO,FLIPTURN,WATERPULSE,WATERPLEDGE,DUALWINGBEAT,TAILWIND,DEFOG,SYLPHSHORN,FABLEDRUSH,WAIL,COUPDEGRACE,EXTREMESPEED</t>
  </si>
  <si>
    <t>Category = Cormorant</t>
  </si>
  <si>
    <t>Pokedex = It hunts out at sea and in oceans. It will dive into the water from a distance to pick up a fish Pokemon such as an Arrokuda when it is hungry.</t>
  </si>
  <si>
    <t>[IGGLYBUFF]</t>
  </si>
  <si>
    <t>Name = Igglybuff</t>
  </si>
  <si>
    <t>Types = WATER,NORMAL</t>
  </si>
  <si>
    <t>BaseStats = 80,20,45,20,40,45</t>
  </si>
  <si>
    <t>CatchRate = 170</t>
  </si>
  <si>
    <t>Abilities = SIMPLE,RAINDISH</t>
  </si>
  <si>
    <t>HiddenAbilities = WATERBUBBLE</t>
  </si>
  <si>
    <t>Moves = 1,CLONESURGE,1,RAINDANCE,1,BUBBLE,1,WATERSPORT,5,BABYDOLLEYES,9,LIFEDEW,13,BUBBLEBEAM,17,SOAK,21,PULSE,25,DRAININGKISS,29,WORKUP,32,SPARKLINGARIA,36,STRANGESTEAM,41,RECOVER,44,FAESBLESSING,47,GENESIS,50,WATERSPOUT</t>
  </si>
  <si>
    <t>TutorMoves = ATTRACT,BOUNCE,CHARM,DRAININGKISS,ECHOEDVOICE,FACADE,FAKETEARS,FRUSTRATION,GRAVITY,HEALBELL,HELPINGHAND,HIDDENPOWER,ICYWIND,LIGHTSCREEN,MISTYTERRAIN,PROTECT,RAINDANCE,REFLECT,REST,RETURN,ROUND,SAFEGUARD,SLEEPTALK,SUBSTITUTE,TOXIC,WATERPULSE,WORKUP,PAYDAY,WEATHERBALL,HAIL,FLY,ACROBATICS,NECTARTAP,MAGICALLEAF,GRASSYTERRAIN,SIRENSSONG,WHIRLPOOL,SUBMERGE,BRINE,SOAK,HYDROPUMP,ACIDARMOR,GASTROACID,ACIDRAIN,CURSE,WISH,PERFECTPITCH,RAYOFLIGHT,DISABLE,SCALD,TIDALWAVE,GYROBALL,FAESBLESSING,ICEBALL,TERRAINPULSE,TWINBEAM,FLIPTURN,WATERPULSE,WATERPLEDGE,FAIRYTALE,GLISTEN,ANCIENTPOWER</t>
  </si>
  <si>
    <t>EggMoves = AQUARING,HYDROCANNON,HALLELUJAH,PERFECTPITCH,NURTURINGCHANT,ACIDARMOR,LOVELYKISS,SIMPLEBEAM</t>
  </si>
  <si>
    <t>EggGroups = Fairy,Water1</t>
  </si>
  <si>
    <t>Category = Bubble</t>
  </si>
  <si>
    <t>Pokedex = This Pokemon can manifest wherever water can be found... from the depths of the ocean, to a kitchen sink. They are very small in size so almost unnoticeable.</t>
  </si>
  <si>
    <t>Evolutions = JIGGLYPUFF,HasMove,SOAK</t>
  </si>
  <si>
    <t>[JIGGLYPUFF]</t>
  </si>
  <si>
    <t>Name = Jigglypuff</t>
  </si>
  <si>
    <t>BaseStats = 90,30,50,20,60,60</t>
  </si>
  <si>
    <t>BaseExp = 95</t>
  </si>
  <si>
    <t>Moves = 0,TWINBEAM,1,TWINBEAM,1,CLONESURGE,1,RAINDANCE,1,BUBBLE,1,WATERSPORT,5,BABYDOLLEYES,9,LIFEDEW,13,BUBBLEBEAM,17,SOAK,21,PULSE,25,DRAININGKISS,29,WORKUP,32,SPARKLINGARIA,36,STRANGESTEAM,41,RECOVER,44,FAESBLESSING,47,GENESIS,50,WATERSPOUT</t>
  </si>
  <si>
    <t>TutorMoves = ATTRACT,BOUNCE,CHARM,DRAININGKISS,ECHOEDVOICE,FACADE,FAKETEARS,FRUSTRATION,GRAVITY,HEALBELL,HELPINGHAND,HIDDENPOWER,ICYWIND,LIGHTSCREEN,MISTYTERRAIN,PROTECT,RAINDANCE,REFLECT,REST,RETURN,ROUND,SAFEGUARD,SLEEPTALK,SUBSTITUTE,TOXIC,WATERPULSE,WORKUP,PAYDAY,WEATHERBALL,HAIL,FLY,ACROBATICS,NECTARTAP,MAGICALLEAF,GRASSYTERRAIN,SIRENSSONG,WHIRLPOOL,SUBMERGE,BRINE,SOAK,HYDROPUMP,ACIDARMOR,GASTROACID,ACIDRAIN,CURSE,WISH,PERFECTPITCH,RAYOFLIGHT,DISABLE,SCALD,TIDALWAVE,GYROBALL,FAESBLESSING,ICEBALL,TERRAINPULSE,TWINBEAM,FLIPTURN,WATERPULSE,WATERPLEDGE,FAIRYTALE,GLISTEN,ANCIENTPOWER,GENTLECHIMES,HYPOTHERMIA,DAZZLINGGLEAM,CASCADE,LIQUIDATION,GOBLINSTRIKE,BALANCERCHANGEREQUIRED,ICICLESPEAR,ICEPUNCH</t>
  </si>
  <si>
    <t>Pokedex = When it gets angry, it huffs and puffs to make itself bigger to show it means business. Often though, many people do not take it seriously.</t>
  </si>
  <si>
    <t>Evolutions = WIGGLYTUFF,Item,WATERSTONE</t>
  </si>
  <si>
    <t>[WIGGLYTUFF]</t>
  </si>
  <si>
    <t>Name = Wigglytuff</t>
  </si>
  <si>
    <t>BaseStats = 140,40,75,45,85,75</t>
  </si>
  <si>
    <t>BaseExp = 196</t>
  </si>
  <si>
    <t>Moves = 0,WEATHERBALL,1,WEATHERBALL,1,TWINBEAM,1,CLONESURGE,1,RAINDANCE,1,BUBBLE,1,WATERSPORT,5,BABYDOLLEYES,9,LIFEDEW,13,BUBBLEBEAM,17,SOAK,21,PULSE,25,DRAININGKISS,29,WORKUP,32,SPARKLINGARIA,36,STRANGESTEAM,41,RECOVER,44,FAESBLESSING,47,GENESIS,50,WATERSPOUT</t>
  </si>
  <si>
    <t>TutorMoves = ATTRACT,BOUNCE,CHARM,DRAININGKISS,ECHOEDVOICE,FACADE,FAKETEARS,FRUSTRATION,GRAVITY,HEALBELL,HELPINGHAND,HIDDENPOWER,ICYWIND,LIGHTSCREEN,MISTYTERRAIN,PROTECT,RAINDANCE,REFLECT,REST,RETURN,ROUND,SAFEGUARD,SLEEPTALK,SUBSTITUTE,TOXIC,WATERPULSE,WORKUP,PAYDAY,WEATHERBALL,HAIL,FLY,ACROBATICS,NECTARTAP,MAGICALLEAF,GRASSYTERRAIN,SIRENSSONG,WHIRLPOOL,SUBMERGE,BRINE,SOAK,HYDROPUMP,ACIDARMOR,GASTROACID,ACIDRAIN,CURSE,WISH,PERFECTPITCH,RAYOFLIGHT,DISABLE,SCALD,TIDALWAVE,GYROBALL,FAESBLESSING,ICEBALL,TERRAINPULSE,TWINBEAM,FLIPTURN,WATERPULSE,WATERPLEDGE,FAIRYTALE,GLISTEN,ANCIENTPOWER,GENTLECHIMES,HYPOTHERMIA,DAZZLINGGLEAM,CASCADE,LIQUIDATION,GOBLINSTRIKE,BALANCERCHANGEREQUIRED,ICICLESPEAR,ICEPUNCH,HYPERBEAM,GIGAIMPACT,AVALANCHE,BLIZZARD,TRICKROOM,WONDERROOM,SIGNALBEAM,ICEBEAM,PSYCHIC,CALMMIND,AURASPHERE</t>
  </si>
  <si>
    <t>Pokedex = This Pokemon has grown to such a size that it is able to blow bubbles of its own. This is one method it has to actually create more Igglybuffs.</t>
  </si>
  <si>
    <t>[VULLABY]</t>
  </si>
  <si>
    <t>Name = Vullaby</t>
  </si>
  <si>
    <t>Types = GROUND,FLYING</t>
  </si>
  <si>
    <t>BaseStats = 70,75,65,60,45,55</t>
  </si>
  <si>
    <t>Abilities = SANDRUSH,SANDVEIL</t>
  </si>
  <si>
    <t>Moves = 1,PECK,1,LEER,6,BONERUSH,11,SANDTOMB,14,TAILWIND,19,GLIDE,23,FEATHERDANCE,28,ROOST,34,CHEAPSHOT,39,SWEEPINGTALON,43,SNATCH,47,THOUSANDARROWS,51,BONEMERANG,56,DRILLPECK,62,LANDSWRATH</t>
  </si>
  <si>
    <t>TutorMoves = STREAMRUSH,AIRSLASH,ASSURANCE,ATTRACT,BLOCK,BRAVEBIRD,CONFIDE,CUT,DARKPULSE,DEFOG,DOUBLETEAM,DUALWINGBEAT,EMBARGO,ENDURE,FACADE,FAKETEARS,FLY,FOULPLAY,FRUSTRATION,HEATWAVE,HIDDENPOWER,IRONDEFENSE,KNOCKOFF,LASHOUT,NASTYPLOT,SCORESETTLER,PROTECT,PSYCHUP,RAINDANCE,REST,RETALIATE,RETURN,ROCKSMASH,ROCKTOMB,ROOST,ROUND,SCARYFACE,SHADOWBALL,SLEEPTALK,SNARL,SNATCH,SNORE,STEELWING,SUBSTITUTE,SUNNYDAY,SWAGGER,SWIFT,TAILWIND,TAUNT,THIEF,TORMENT,TOXIC,UTURN</t>
  </si>
  <si>
    <t>EggMoves = MEANLOOK,ROOST,SWAGGER,TORMENT,NIGHTSLASH,DEATHVORTEX,FALSESURRENDER</t>
  </si>
  <si>
    <t>Category = Hatchling</t>
  </si>
  <si>
    <t>Pokedex = It does not matter that a Vullaby may have hatched many months ago, it still carries the egg shell that it was born in around as pants.</t>
  </si>
  <si>
    <t>Evolutions = MANDIBUZZ,Level,54</t>
  </si>
  <si>
    <t>[MANDIBUZZ]</t>
  </si>
  <si>
    <t>Name = Mandibuzz</t>
  </si>
  <si>
    <t>BaseStats = 110,105,95,80,55,65</t>
  </si>
  <si>
    <t>TutorMoves = STREAMRUSH,AIRSLASH,ASSURANCE,ATTRACT,BLOCK,BRAVEBIRD,CONFIDE,CUT,DARKPULSE,DEFOG,DOUBLETEAM,DUALWINGBEAT,EMBARGO,ENDURE,FACADE,FAKETEARS,FLY,FOULPLAY,FRUSTRATION,GIGAIMPACT,HEATWAVE,HIDDENPOWER,HYPERBEAM,IRONDEFENSE,KNOCKOFF,LASHOUT,NASTYPLOT,SCORESETTLER,PROTECT,PSYCHUP,RAINDANCE,REST,RETALIATE,RETURN,ROCKSMASH,ROCKTOMB,ROOST,ROUND,SCARYFACE,SHADOWBALL,SKYATTACK,SLEEPTALK,SNARL,SNATCH,SNORE,STEELWING,SUBSTITUTE,SUNNYDAY,SWAGGER,SWIFT,TAILWIND,TAUNT,THIEF,TORMENT,TOXIC,UTURN</t>
  </si>
  <si>
    <t>Category = Vulture</t>
  </si>
  <si>
    <t>Pokedex = They circle around dead or dying Pokemon in badlands or deserts. When the Pokemon does finally pass on, the Mandibuzz are first on site to help themselves to the remains.</t>
  </si>
  <si>
    <t>[SHINX]</t>
  </si>
  <si>
    <t>Name = Shinx</t>
  </si>
  <si>
    <t>Types = DARK,DRAGON</t>
  </si>
  <si>
    <t>BaseStats = 55,45,44,45,30,44</t>
  </si>
  <si>
    <t>Abilities = TOXICBOOST,GUTS</t>
  </si>
  <si>
    <t>Moves = 1,SCRATCH,1,DRAGONBLOOD,4,DRAGONFURY,8,DRAGONWING,12,BITE,16,PARTINGSHOT,20,BREAKINGSWIPE,24,NOBLEROAR,28,LASHOUT,32,NAGASKIN,36,CRUNCH,40,NEUROTOXIN,44,DRACOSHRED,48,DRAGONDANCE,52,FRENZY</t>
  </si>
  <si>
    <t>TutorMoves = ATTRACT,CHARGEBEAM,CONFIDE,CRUNCH,DOUBLETEAM,EERIEIMPULSE,ELECTROBALL,ENDURE,FACADE,FAKETEARS,FIREFANG,FRUSTRATION,HELPINGHAND,HIDDENPOWER,ICEFANG,LIGHTSCREEN,MAGNETRISE,PLAYROUGH,PROTECT,PSYCHICFANGS,RAINDANCE,REST,RETURN,RISINGVOLTAGE,ROAR,ROUND,SCARYFACE,SHOCKWAVE,SIGNALBEAM,SLEEPTALK,SNARL,SNORE,BRUTEFORCE,SUBSTITUTE,SWAGGER,SWIFT,THIEF,THUNDER,THUNDERBOLT,THUNDERFANG,THUNDERWAVE,TOXIC,VOLTSWITCH,WILDCHARGE</t>
  </si>
  <si>
    <t>EggMoves = DRACONICCRASH,NIGHTSLASH,DOUBLEEDGE,EVILTHORN,PUNISHMENT,WYVERNSLASH,HOWL,GLARE,PSYCHICFANGS</t>
  </si>
  <si>
    <t>Category = Manticore</t>
  </si>
  <si>
    <t>Pokedex = This Pokémon is unable to use its wings to fly long distances quite yet, however they are able to float above the air for small periods by flapping their wings fiercely.</t>
  </si>
  <si>
    <t>Evolutions = LUXIO,Level,15</t>
  </si>
  <si>
    <t>[LUXIO]</t>
  </si>
  <si>
    <t>Name = Luxio</t>
  </si>
  <si>
    <t>BaseStats = 70,65,59,70,40,59</t>
  </si>
  <si>
    <t>BaseExp = 127</t>
  </si>
  <si>
    <t>Weight = 30.5</t>
  </si>
  <si>
    <t>Pokedex = Because its wings are not fully developed, it relies on its speed and toxic fangs to protect itself from would-be predators.</t>
  </si>
  <si>
    <t>Evolutions = LUXRAY,Level,30</t>
  </si>
  <si>
    <t>[LUXRAY]</t>
  </si>
  <si>
    <t>Name = Luxray</t>
  </si>
  <si>
    <t>BaseStats = 90,95,89,105,55,89</t>
  </si>
  <si>
    <t>BaseExp = 235</t>
  </si>
  <si>
    <t>TutorMoves = AGILITY,ATTRACT,CHARGEBEAM,CONFIDE,CRUNCH,DOUBLETEAM,EERIEIMPULSE,ELECTRICTERRAIN,ELECTROBALL,ENDURE,FACADE,FAKETEARS,FIREFANG,FRUSTRATION,GIGAIMPACT,HELPINGHAND,HIDDENPOWER,HYPERBEAM,ICEFANG,LASERFOCUS,LIGHTSCREEN,MAGNETRISE,PLAYROUGH,PROTECT,PSYCHICFANGS,RAINDANCE,REST,RETURN,RISINGVOLTAGE,ROAR,ROUND,SCARYFACE,SHOCKWAVE,SIGNALBEAM,SLEEPTALK,SNARL,SNORE,BRUTEFORCE,SUBSTITUTE,SUPERPOWER,SWAGGER,SWIFT,THIEF,THROATCHOP,THUNDER,THUNDERBOLT,THUNDERFANG,THUNDERWAVE,TOXIC,VOLTSWITCH,WILDCHARGE</t>
  </si>
  <si>
    <t>Weight = 42.0</t>
  </si>
  <si>
    <t>Pokedex = Their wings are strong and fully developed. They can fly for large distances and create small gale-force winds with a single flap. Their toxic fangs are similarly exceptionally deadly.</t>
  </si>
  <si>
    <t>[ELECTRIKE]</t>
  </si>
  <si>
    <t>Name = Electrike</t>
  </si>
  <si>
    <t>Types = GROUND,GHOST</t>
  </si>
  <si>
    <t>BaseStats = 40,65,30,65,45,50</t>
  </si>
  <si>
    <t>Moves = 1,TACKLE,1,SANDATTACK,4,LICK,8,SANDJET,12,HOWL,16,BONERUSH,20,BITE,24,NECROPHAGY,28,BATTLECRY,32,GOLDRUSH,36,CRUNCH,40,SCREECH,44,BONEMERANG,49,SHADOWBONE,54,SHADOWFORCE</t>
  </si>
  <si>
    <t>TutorMoves = AGILITY,ATTRACT,BODYSLAM,CHARGEBEAM,CONFIDE,CRUNCH,DOUBLETEAM,EERIEIMPULSE,ELECTROBALL,ENDURE,FACADE,FIREFANG,FLAMETHROWER,FRUSTRATION,HIDDENPOWER,ICEFANG,LIGHTSCREEN,MAGNETRISE,PROTECT,PSYCHICFANGS,RAINDANCE,REST,RETURN,RISINGVOLTAGE,ROAR,ROUND,SHOCKWAVE,SIGNALBEAM,SLEEPTALK,SNARL,SNORE,BRUTEFORCE,SUBSTITUTE,SWAGGER,SWIFT,THIEF,THUNDER,THUNDERBOLT,THUNDERFANG,THUNDERWAVE,TOXIC,UPROAR,VOLTSWITCH,WILDCHARGE</t>
  </si>
  <si>
    <t>EggMoves = SKULLBASH,HEADBUTT,ZENHEADBUTT,CURSE,SWITCHEROO,DOUBLEKICK,ENDEAVOR,FOCUSENERGY</t>
  </si>
  <si>
    <t>Pokedex = It wears a skull of an animal it scavenged as a sort of trophy or helmet to protect itself in badlands or rocky mountains. No one has actually seen what its head looks like under the skull.</t>
  </si>
  <si>
    <t>Evolutions = MANECTRIC,Level,26</t>
  </si>
  <si>
    <t>[MANECTRIC]</t>
  </si>
  <si>
    <t>Name = Manectric</t>
  </si>
  <si>
    <t>BaseStats = 70,115,55,105,55,75</t>
  </si>
  <si>
    <t>TutorMoves = AGILITY,ATTRACT,BODYSLAM,CHARGEBEAM,CONFIDE,CRUNCH,DOUBLETEAM,EERIEIMPULSE,ELECTRICTERRAIN,ELECTROBALL,ENDURE,FACADE,FIREFANG,FLAMETHROWER,FRUSTRATION,GIGAIMPACT,HIDDENPOWER,HYPERBEAM,HYPERVOICE,ICEFANG,LASERFOCUS,LIGHTSCREEN,MAGNETRISE,OVERHEAT,PROTECT,PSYCHICFANGS,RAINDANCE,REST,RETURN,RISINGVOLTAGE,ROAR,ROUND,SCARYFACE,SHOCKWAVE,SIGNALBEAM,SLEEPTALK,SNARL,SNORE,BRUTEFORCE,SUBSTITUTE,SWAGGER,SWIFT,THIEF,THUNDER,THUNDERBOLT,THUNDERFANG,THUNDERWAVE,TOXIC,UPROAR,VOLTSWITCH,WILDCHARGE</t>
  </si>
  <si>
    <t>Weight = 40.2</t>
  </si>
  <si>
    <t>Pokedex = When it evolved, the skull it scavenged as an Electrike became a part of its features, that they can no longer be independently removed.</t>
  </si>
  <si>
    <t>[FERROSEED]</t>
  </si>
  <si>
    <t>Name = Ferroseed</t>
  </si>
  <si>
    <t>BaseStats = 44,50,91,10,24,86</t>
  </si>
  <si>
    <t>Abilities = IRONBARBS</t>
  </si>
  <si>
    <t>Moves = 1,TACKLE,1,HARDEN,5,METALCLAW,10,PINMISSILE,15,INGRAIN,20,FLASHCANNON,25,IRONHEAD,30,SELFDESTRUCT,35,IRONDEFENSE,41,CURSE,45,GYROBALL,50,EXPLOSION</t>
  </si>
  <si>
    <t>TutorMoves = ASSURANCE,ATTRACT,BULLETSEED,CONFIDE,DOUBLETEAM,ENDEAVOR,ENDURE,ENERGYBALL,EXPLOSION,FACADE,FLASHCANNON,FRUSTRATION,GIGADRAIN,GRAVITY,GYROBALL,HIDDENPOWER,IRONDEFENSE,IRONHEAD,KNOCKOFF,MAGNETRISE,NATUREPOWER,SCORESETTLER,PINMISSILE,POISONJAB,PROTECT,REST,RETURN,REVENGE,ROCKPOLISH,ROCKSMASH,ROUND,PEPPERBURST,SELFDESTRUCT,SLEEPTALK,SNORE,SOLARBEAM,SPIKES,STEALTHROCK,STEELBEAM,STEELROLLER,SUBSTITUTE,SUNNYDAY,SWAGGER,THUNDERBOLT,THUNDERWAVE,TOXIC,WORRYSEED</t>
  </si>
  <si>
    <t>EggMoves = LEECHSEED,GRAVITY,VILEFUMES,TOXIC,KNOCKOFF</t>
  </si>
  <si>
    <t>Weight = 18.8</t>
  </si>
  <si>
    <t>Category = Trap</t>
  </si>
  <si>
    <t>Pokedex = It camouflages well into its surroundings. It uses its beautiful flowers to attract prey and then when they close in, will bring them down through a volley of thorns.</t>
  </si>
  <si>
    <t>Evolutions = FERROTHORN,Level,40</t>
  </si>
  <si>
    <t>[FERROTHORN]</t>
  </si>
  <si>
    <t>Name = Ferrothorn</t>
  </si>
  <si>
    <t>BaseStats = 74,94,131,20,54,116</t>
  </si>
  <si>
    <t>BaseExp = 171</t>
  </si>
  <si>
    <t>Moves = 0,POWERWHIP,1,POWERWHIP,1,TACKLE,1,HARDEN,1,METALCLAW,1,PINMISSILE,15,INGRAIN,20,FLASHCANNON,25,IRONHEAD,30,SELFDESTRUCT,35,IRONDEFENSE,43,CURSE,49,GYROBALL,56,EXPLOSION</t>
  </si>
  <si>
    <t>TutorMoves = STREAMRUSH,ASSURANCE,ATTRACT,BLOCK,BODYPRESS,BRUTALSWING,BULLDOZE,BULLETSEED,CONFIDE,CUT,DOUBLETEAM,ENDEAVOR,ENDURE,ENERGYBALL,EXPLOSION,FACADE,FLASHCANNON,FRUSTRATION,GIGADRAIN,GIGAIMPACT,GRASSKNOT,GRAVITY,GYROBALL,HEAVYSLAM,HIDDENPOWER,HYPERBEAM,IRONDEFENSE,IRONHEAD,KNOCKOFF,MAGNETRISE,NATUREPOWER,SCORESETTLER,PINMISSILE,POISONJAB,POWERWHIP,PROTECT,REST,RETURN,REVENGE,ROCKPOLISH,ROCKSMASH,ROUND,SANDSTORM,PEPPERBURST,SELFDESTRUCT,SHADOWCLAW,SLEEPTALK,SNORE,SOLARBEAM,SPIKES,STEALTHROCK,STEELBEAM,STEELROLLER,BRUTEFORCE,SUBSTITUTE,SUNNYDAY,SWAGGER,SWORDSDANCE,THUNDER,THUNDERBOLT,THUNDERWAVE,TOXIC,WORRYSEED</t>
  </si>
  <si>
    <t>Weight = 110.0</t>
  </si>
  <si>
    <t>Category = Fly Trap</t>
  </si>
  <si>
    <t>Pokedex = It subtly uses the flowers on its head to attract certain prey. When the prey close in, it can jump up and consume them in a single gulp.</t>
  </si>
  <si>
    <t>[MAREANIE]</t>
  </si>
  <si>
    <t>Name = Mareanie</t>
  </si>
  <si>
    <t>BaseStats = 50,55,65,40,30,65</t>
  </si>
  <si>
    <t>Abilities = ARENATRAP,PRESSURE</t>
  </si>
  <si>
    <t>Moves = 1,TEARFULLOOK,1,POISONSTING,1,FAKEOUT,5,SPIKYSHIELD,9,LEECHSEED,13,THORNPRISON,16,KNOCKOFF,19,TOXICSPIKES,23,INGRAIN,28,VENOMDRAIN,32,STRANDINGROOTS,35,FLYTRAP,39,SUCKERPUNCH,42,DESTINYBOND,47,PEPPERBURST,51,PLAGUE,55,POWERWHIP</t>
  </si>
  <si>
    <t>TutorMoves = PROTECT,RETURN,FACADE,FRUSTRATION,FALSESWIPE,HIDDENPOWER,REST,SUNNYDAY,PINMISSILE,UTURN,MAGICALLEAF,SOLARBEAM,SOLARBLADE,GIGADRAIN,BULLETSEED,GRASSYTERRAIN,GRASSKNOT,EDENFRUIT,SPIKES,QUICKSAND,MINDDRAIN,STEALTHROCK,THIEF,FAKETEARS,SCORESETTLER,ASSURANCE,BRUTALSWING,TAUNT,KNOCKOFF,VENDETTA,ATTRACT,GOBLINSTRIKE,RAINDANCE,REVENGE,CROSSPOISON,ALLERGY,TOXIC,TOXICSPIKES,GASTROACID,POISONFANG,ACIDARMOR,HEX,CURSE,CONFUSERAY,MEANLOOK,SUBSTITUTE,BATTERYACID,PSYCHICFANGS,LEECHLIFE,SLUDGEBOMB,BALANCERCHANGEREQUIRED,POISONJAB,GUNKSHOT,DARKPULSE,CRUNCH,NASTYPLOT,THROATCHOP,ENERGYBALL,POWERWHIP,LEAFBLADE,LEAFSTORM,SWORDSDANCE,GYROBALL,PLAYROUGH,FURYCUTTER,INFECTION,WORKUP,TERRAINPULSE,CORROSIVEGAS,SLUDGEWAVE,LASHOUT,VITALITYDRAIN,FOULPLAY,MEMENTO,GRUDGE,SYNTHESIS,GRASSPLEDGE,WAIL</t>
  </si>
  <si>
    <t>EggMoves = TOXICTHREAD,POISONSPIT,LASHOUT,WILDROOTS,INFECTION,FIRSTIMPRESSION,POISONJAB,RAZORLEAF</t>
  </si>
  <si>
    <t>Category = Brutal Ivy</t>
  </si>
  <si>
    <t>Pokedex = This deceitful Pokemon pretends to be nothing more than a shrub to catch its prey off-guard. It oozes one of the most lethal poisons in the world.</t>
  </si>
  <si>
    <t>Evolutions = TOXAPEX,Level,36</t>
  </si>
  <si>
    <t>[TOXAPEX]</t>
  </si>
  <si>
    <t>Name = Toxapex</t>
  </si>
  <si>
    <t>BaseStats = 75,95,120,35,50,120</t>
  </si>
  <si>
    <t>Moves = 0,BANEFULBUNKER,1,BANEFULBUNKER,1,TEARFULLOOK,1,POISONSTING,1,FAKEOUT,5,SPIKYSHIELD,9,LEECHSEED,13,THORNPRISON,16,KNOCKOFF,19,TOXICSPIKES,23,INGRAIN,28,VENOMDRAIN,32,STRANDINGROOTS,35,FLYTRAP,39,SUCKERPUNCH,42,DESTINYBOND,47,PEPPERBURST,51,PLAGUE,55,POWERWHIP</t>
  </si>
  <si>
    <t>TutorMoves = PROTECT,RETURN,FACADE,FRUSTRATION,FALSESWIPE,HIDDENPOWER,REST,SUNNYDAY,PINMISSILE,UTURN,MAGICALLEAF,SOLARBEAM,SOLARBLADE,GIGADRAIN,BULLETSEED,GRASSYTERRAIN,GRASSKNOT,EDENFRUIT,SPIKES,QUICKSAND,MINDDRAIN,STEALTHROCK,THIEF,FAKETEARS,SCORESETTLER,ASSURANCE,BRUTALSWING,TAUNT,KNOCKOFF,VENDETTA,ATTRACT,GOBLINSTRIKE,RAINDANCE,REVENGE,CROSSPOISON,ALLERGY,TOXIC,TOXICSPIKES,GASTROACID,POISONFANG,ACIDARMOR,HEX,CURSE,CONFUSERAY,MEANLOOK,SUBSTITUTE,BATTERYACID,PSYCHICFANGS,LEECHLIFE,SLUDGEBOMB,BALANCERCHANGEREQUIRED,POISONJAB,GUNKSHOT,DARKPULSE,CRUNCH,NASTYPLOT,THROATCHOP,ENERGYBALL,POWERWHIP,LEAFBLADE,LEAFSTORM,SWORDSDANCE,GYROBALL,PLAYROUGH,FURYCUTTER,INFECTION,WORKUP,TERRAINPULSE,CORROSIVEGAS,SLUDGEWAVE,LASHOUT,VITALITYDRAIN,FOULPLAY,MEMENTO,GRUDGE,SYNTHESIS,GRASSPLEDGE,WAIL,GIGAIMPACT,HELPINGHAND,HYPERBEAM</t>
  </si>
  <si>
    <t>Pokedex = Riddled with malice and anger, this Pokemon tries to cause as much pain as possible to its foes using its potent venom.</t>
  </si>
  <si>
    <t>[SWINUB]</t>
  </si>
  <si>
    <t>Name = Swinub</t>
  </si>
  <si>
    <t>Types = ELECTRIC,GROUND</t>
  </si>
  <si>
    <t>BaseStats = 50,55,45,50,25,25</t>
  </si>
  <si>
    <t>Abilities = STATIC,GALVANIZE</t>
  </si>
  <si>
    <t>Moves = 1,NUZZLE,1,GROWL,5,STATICSHOCK,10,BITE,15,SPARK,20,BULLDOZE,25,ENDURE,30,STOMPINGTANTRUM,35,TAKEDOWN,40,AMNESIA,45,WILDCHARGE,50,EARTHQUAKE,55,STAMPEDE,60,THRASH</t>
  </si>
  <si>
    <t>TutorMoves = AMNESIA,ATTRACT,AVALANCHE,BLIZZARD,BODYSLAM,BULLDOZE,CONFIDE,DIG,DOUBLETEAM,EARTHPOWER,EARTHQUAKE,ENDEAVOR,ENDURE,FACADE,FRUSTRATION,HAIL,HIDDENPOWER,ICEBEAM,ICICLESPEAR,ICYWIND,LIGHTSCREEN,MUDSHACKLES,PROTECT,RAINDANCE,REFLECT,REST,RETURN,ROAR,ROCKSLIDE,ROCKSMASH,ROCKTOMB,ROUND,SANDSTORM,SANDTOMB,SCARYFACE,SLEEPTALK,SNORE,STEALTHROCK,BRUTEFORCE,SUBSTITUTE,SUPERPOWER,SWAGGER,TOXIC</t>
  </si>
  <si>
    <t>EggMoves = VOLTTACKLE,BODYPRESS,DOUBLEEDGE,DEFENSECURL,BRUTEFORCE,KNOCKOFF,PLAYROUGH,EDGESTRIKE,HONECLAWS</t>
  </si>
  <si>
    <t>Category = Boar</t>
  </si>
  <si>
    <t>Pokedex = Rubbing its fur first can make you give off static electricity.</t>
  </si>
  <si>
    <t>Evolutions = PILOSWINE,Level,33</t>
  </si>
  <si>
    <t>[PILOSWINE]</t>
  </si>
  <si>
    <t>Name = Piloswine</t>
  </si>
  <si>
    <t>BaseStats = 100,90,90,75,50,45</t>
  </si>
  <si>
    <t>Moves = 0,BODYSLAM,1,BODYSLAM,1,NUZZLE,1,GROWL,5,STATICSHOCK,10,BITE,15,SPARK,20,BULLDOZE,25,ENDURE,30,STOMPINGTANTRUM,35,TAKEDOWN,40,AMNESIA,45,WILDCHARGE,50,EARTHQUAKE,55,STAMPEDE,60,THRASH</t>
  </si>
  <si>
    <t>TutorMoves = AMNESIA,ATTRACT,AVALANCHE,BLIZZARD,BODYSLAM,BULLDOZE,CONFIDE,DIG,DOUBLETEAM,EARTHPOWER,EARTHQUAKE,ENDEAVOR,ENDURE,FACADE,FRUSTRATION,GIGAIMPACT,HAIL,HIDDENPOWER,HIGHHORSEPOWER,HYPERBEAM,ICEBEAM,ICEFANG,ICICLESPEAR,ICYWIND,LIGHTSCREEN,MUDSHACKLES,PROTECT,RAINDANCE,REFLECT,REST,RETURN,ROAR,ROCKSLIDE,ROCKSMASH,ROCKTOMB,ROUND,SANDSTORM,SANDTOMB,SCARYFACE,SLEEPTALK,SNORE,STEALTHROCK,STAMPEDE,STONEEDGE,BRUTEFORCE,SUBSTITUTE,SUPERPOWER,SWAGGER,TOXIC</t>
  </si>
  <si>
    <t>Weight = 55.8</t>
  </si>
  <si>
    <t>Pokedex = Its fur is exceptionally warm and are often found in rocky areas where they graze on small grassy patches.</t>
  </si>
  <si>
    <t>Evolutions = MAMOSWINE,HasMove,WILDCHARGE</t>
  </si>
  <si>
    <t>[MAMOSWINE]</t>
  </si>
  <si>
    <t>Name = Mamoswine</t>
  </si>
  <si>
    <t>BaseStats = 120,120,95,90,55,50</t>
  </si>
  <si>
    <t>Moves = 0,SKULLBASH,1,SKULLBASH,1,BODYSLAM,1,NUZZLE,1,GROWL,5,STATICSHOCK,10,BITE,15,SPARK,20,BULLDOZE,25,ENDURE,30,STOMPINGTANTRUM,35,TAKEDOWN,40,AMNESIA,45,WILDCHARGE,50,EARTHQUAKE,55,STAMPEDE,60,THRASH</t>
  </si>
  <si>
    <t>TutorMoves = AMNESIA,ATTRACT,AVALANCHE,BLIZZARD,BLOCK,BODYPRESS,BODYSLAM,BULLDOZE,CONFIDE,DIG,DOUBLETEAM,EARTHPOWER,EARTHQUAKE,ENDEAVOR,ENDURE,FACADE,FRUSTRATION,GIGAIMPACT,HAIL,HEAVYSLAM,HIDDENPOWER,HIGHHORSEPOWER,HYPERBEAM,ICEBEAM,ICEFANG,ICICLESPEAR,ICYWIND,IRONHEAD,KNOCKOFF,LIGHTSCREEN,MUDSHACKLES,PROTECT,RAINDANCE,REFLECT,REST,RETURN,ROAR,ROCKBLAST,ROCKSLIDE,ROCKSMASH,ROCKTOMB,ROUND,SANDSTORM,SANDTOMB,SCARYFACE,SLEEPTALK,SNORE,STEALTHROCK,STAMPEDE,STONEEDGE,BRUTEFORCE,SUBSTITUTE,SUPERPOWER,SWAGGER,TOXIC</t>
  </si>
  <si>
    <t>Weight = 291.0</t>
  </si>
  <si>
    <t>Pokedex = Because of the charges on its fur, its tusks are always sparking with a degree of residual static electricity as the charges seek out a way to escape.</t>
  </si>
  <si>
    <t>[TORKOAL]</t>
  </si>
  <si>
    <t>Name = Torkoal</t>
  </si>
  <si>
    <t>BaseStats = 70,65,110,20,105,100</t>
  </si>
  <si>
    <t>Abilities = LIGHTNINGROD,LEVITATE</t>
  </si>
  <si>
    <t>Moves = 1,THUNDERSHOCK,1,WITHDRAW,4,THUNDERWAVE,8,THUNDERCAGE,12,HAZE,16,SHOCKWAVE,20,PROTECT,24,YAWN,28,DISCHARGE,32,TURBULENCE,36,IRONDEFENSE,40,CHAINLIGHTNING,44,SHELLSMASH,48,TORNADO,52,AMNESIA,56,THUNDERBOLT,60,HURRICANE,64,THUNDER</t>
  </si>
  <si>
    <t>TutorMoves = AFTERYOU,AMNESIA,ATTRACT,BODYPRESS,BODYSLAM,BULLDOZE,BURNINGJEALOUSY,CONFIDE,DOUBLETEAM,EARTHPOWER,EARTHQUAKE,ENDURE,EXPLOSION,FACADE,FIREBLAST,FIRESPIN,FLAMECHARGE,FLAMETHROWER,FRUSTRATION,GIGAIMPACT,GYROBALL,HEATCRASH,HEATWAVE,HIDDENPOWER,HYPERBEAM,IRONDEFENSE,NATUREPOWER,OVERHEAT,PROTECT,REST,RETURN,ROCKSLIDE,ROCKSMASH,ROCKTOMB,ROUND,SCORCHINGSANDS,SELFDESTRUCT,SLEEPTALK,SLUDGEBOMB,SNORE,SOLARBEAM,STEALTHROCK,STAMPEDE,STONEEDGE,BRUTEFORCE,SUBSTITUTE,SUNNYDAY,SUPERPOWER,SWAGGER,TOXIC,WEATHERBALL,WILLOWISP</t>
  </si>
  <si>
    <t>EggMoves = ENDURE,SLEEPTALK,SNORE,STATICSHOCK,FLAIL,OMINOUSWIND,EROSION,AIRSLASH,DEFOG,WEATHERBALL</t>
  </si>
  <si>
    <t>Weight = 80.4</t>
  </si>
  <si>
    <t>Category = Storm Cloud</t>
  </si>
  <si>
    <t>Pokedex = Despite being a storm cloud, it is often found hovering around high altitude environments such as mountainous regions.</t>
  </si>
  <si>
    <t>WildItemUncommon = CHARCOAL</t>
  </si>
  <si>
    <t>[TURTWIG]</t>
  </si>
  <si>
    <t>Name = Turtwig</t>
  </si>
  <si>
    <t>Types = DRAGON,FIRE</t>
  </si>
  <si>
    <t>BaseStats = 55,68,64,31,45,55</t>
  </si>
  <si>
    <t>Abilities = OVERGROW</t>
  </si>
  <si>
    <t>Moves = 1,TACKLE,5,WITHDRAW,9,ABSORB,13,RAZORLEAF,17,CURSE,21,BITE,25,MEGADRAIN,29,LEECHSEED,33,SYNTHESIS,37,CRUNCH,41,GIGADRAIN,45,LEAFSTORM</t>
  </si>
  <si>
    <t>TutorMoves = ATTRACT,BULLETSEED,CONFIDE,CUT,DOUBLETEAM,EARTHPOWER,ENDURE,ENERGYBALL,FACADE,FRUSTRATION,GIGADRAIN,GRASSKNOT,GRASSPLEDGE,HIDDENPOWER,LIGHTSCREEN,NATUREPOWER,PROTECT,REFLECT,REST,RETURN,ROCKSMASH,ROUND,SAFEGUARD,PEPPERBURST,SLEEPTALK,SNORE,SOLARBEAM,STEALTHROCK,BRUTEFORCE,SUBSTITUTE,SUNNYDAY,SUPERPOWER,SWAGGER,SWORDSDANCE,SYNTHESIS,TOXIC,WORKUP,WORRYSEED</t>
  </si>
  <si>
    <t>EggMoves = WORRYSEED,GROWTH,TICKLE,BODYSLAM,DOUBLEEDGE,SANDTOMB,PEPPERBURST,THRASH,AMNESIA,SUPERPOWER,STOCKPILE,SWALLOW,SPITUP,EARTHPOWER,WIDEGUARD,GRASSYTERRAIN,HEAVYSLAM</t>
  </si>
  <si>
    <t>Weight = 10.2</t>
  </si>
  <si>
    <t>Category = Smoking</t>
  </si>
  <si>
    <t>Pokedex = The volcanic formation on its back is relatively immature so the embers that are still hardening are very hot and occasionally smoke.</t>
  </si>
  <si>
    <t>Evolutions = GROTLE,Level,18</t>
  </si>
  <si>
    <t>[GROTLE]</t>
  </si>
  <si>
    <t>Name = Grotle</t>
  </si>
  <si>
    <t>BaseStats = 75,89,85,36,55,65</t>
  </si>
  <si>
    <t>Moves = 1,TACKLE,1,WITHDRAW,1,ABSORB,5,WITHDRAW,9,ABSORB,13,RAZORLEAF,17,CURSE,22,BITE,27,MEGADRAIN,32,LEECHSEED,37,SYNTHESIS,42,CRUNCH,47,GIGADRAIN,52,LEAFSTORM</t>
  </si>
  <si>
    <t>Pokedex = The volcanic formation on its back has hardened but there are small vents that have created that allow the built in heat to periodically escape.</t>
  </si>
  <si>
    <t>Evolutions = TORTERRA,Level,32</t>
  </si>
  <si>
    <t>[TORTERRA]</t>
  </si>
  <si>
    <t>Name = Torterra</t>
  </si>
  <si>
    <t>BaseStats = 95,109,105,56,75,85</t>
  </si>
  <si>
    <t>Moves = 0,EARTHQUAKE,1,EARTHQUAKE,1,WOODHAMMER,1,TACKLE,1,WITHDRAW,1,ABSORB,1,RAZORLEAF,5,WITHDRAW,9,ABSORB,13,RAZORLEAF,17,CURSE,22,BITE,27,MEGADRAIN,33,LEECHSEED,39,SYNTHESIS,45,CRUNCH,51,GIGADRAIN,57,LEAFSTORM</t>
  </si>
  <si>
    <t>TutorMoves = ATTRACT,BLOCK,BULLDOZE,BULLETSEED,CONFIDE,CUT,DOUBLETEAM,EARTHPOWER,EARTHQUAKE,ENDURE,ENERGYBALL,FACADE,FRENZYPLANT,FRUSTRATION,GIGADRAIN,GIGAIMPACT,GRASSKNOT,GRASSPLEDGE,HIDDENPOWER,HYPERBEAM,IRONHEAD,LIGHTSCREEN,NATUREPOWER,OUTRAGE,PROTECT,REFLECT,REST,RETURN,ROAR,ROCKPOLISH,ROCKSLIDE,ROCKSMASH,ROCKTOMB,ROUND,SAFEGUARD,SANDSTORM,PEPPERBURST,SLEEPTALK,SNORE,SOLARBEAM,STEALTHROCK,STAMPEDE,STONEEDGE,BRUTEFORCE,SUBSTITUTE,SUNNYDAY,SUPERPOWER,SWAGGER,SWORDSDANCE,SYNTHESIS,TOXIC,WORKUP,WORRYSEED</t>
  </si>
  <si>
    <t>Weight = 310.0</t>
  </si>
  <si>
    <t>Pokedex = The volcanic formation on its back is highly unstable. Between short bouts of eruptions and smoky expulsions, maintaining a safe distance is strongly advised.</t>
  </si>
  <si>
    <t>[BUNEARY]</t>
  </si>
  <si>
    <t>Name = Buneary</t>
  </si>
  <si>
    <t>Types = COSMIC,ICE</t>
  </si>
  <si>
    <t>BaseStats = 55,66,44,85,44,56</t>
  </si>
  <si>
    <t>Happiness = 0</t>
  </si>
  <si>
    <t>Abilities = STARSTRUCK,DANCER</t>
  </si>
  <si>
    <t>Moves = 1,POWDERSNOW,1,STARDASH,1,BABYDOLLEYES,8,GOSSIP,12,ICESHARD,16,COMETPUNCH,20,LUCKYCHANT,24,DOUBLEKICK,28,WOOINGHUG,32,MOONLIGHT,36,TRIPLEAXEL,40,JUMPKICK,44,SHOOTINGSTAR,48,ICECOMET,52,INSTRUCT,56,POLARSPEAR</t>
  </si>
  <si>
    <t>TutorMoves = PROTECT,RETURN,FACADE,HELPINGHAND,WEATHERBALL,FRUSTRATION,HIDDENPOWER,REST,ICEPUNCH,ICYWIND,HAIL,ICICLESPEAR,AVALANCHE,FROZENHEART,BLIZZARD,THUNDERPUNCH,CHARGEBEAM,BOUNCE,ACROBATICS,UTURN,MAGICALLEAF,EDENFRUIT,DIG,MUDSHACKLES,STAMPEDE,THIEF,FAKETEARS,SCORESETTLER,ASSURANCE,BRUTALSWING,TAUNT,KNOCKOFF,VENDETTA,CHARM,DRAININGKISS,ATTRACT,SIRENSSONG,RAINDANCE,REVENGE,BRICKBREAK,DRAINPUNCH,LOWSWEEP,LOWKICK,POWERUPPUNCH,CLOSECOMBAT,TOXIC,SHADOWCLAW,CURSE,CONFUSERAY,SWIFT,WISH,COSMICPOWER,METEORDRIVE,GRAVITY,ROUND,SLEEPTALK,LULLABY,ECHOEDVOICE,SAFEGUARD,AURORAVEIL,SUBSTITUTE,ICEBEAM,FROSTBITE,ICICLECRASH,LIQUIDNITROGEN,TRIPLEKICK,PSYCHIC,NASTYPLOT,SHADOWBALL,SWORDSDANCE,PLAYROUGH,STELLARRUSH,ICECOMET,MOONBLAST,POWERGEM,ICEFANG,HYPOTHERMIA,TRIPLEAXEL,SHOCKWAVE,WORKUP,FOULPLAY,COACHING,DEFOG,FAIRYTALE,ODETOJOY,EXTREMESPEED,QUANTUMSTAR,SOLARECLIPSE,METEORBEAM,MOONSTONERAY</t>
  </si>
  <si>
    <t>EggMoves = PUNISHMENT,POWERUPPUNCH,COVET,COUPDEGRACE,MEMORYBLOCK,CHARM,CAPTIVATE,HAIL,HEARTBREAK,ATTRACT,SWORDSDANCE,FOULPLAY</t>
  </si>
  <si>
    <t>Category = Star Rabbit</t>
  </si>
  <si>
    <t>Pokedex = This little bunny is headed for stardom! It practices every day until it perfects its technique, which then allows it to evolve into a real star.</t>
  </si>
  <si>
    <t>Evolutions = LOPUNNY,Item,ICESTONE</t>
  </si>
  <si>
    <t>[LOPUNNY]</t>
  </si>
  <si>
    <t>Name = Lopunny</t>
  </si>
  <si>
    <t>BaseStats = 55,96,80,105,54,90</t>
  </si>
  <si>
    <t>Moves = 0,LOVELOOP,0,SPOTLIGHT,1,LOVELOOP,1,SPOTLIGHT,1,LOWKICK,1,POWDERSNOW,1,STARDASH,1,BABYDOLLEYES,8,GOSSIP,12,ICESHARD,16,COMETPUNCH,20,LUCKYCHANT,24,DOUBLEKICK,28,WOOINGHUG,32,MOONLIGHT,36,TRIPLEAXEL,40,JUMPKICK,44,SHOOTINGSTAR,48,ICECOMET,52,INSTRUCT,56,POLARSPEAR</t>
  </si>
  <si>
    <t>TutorMoves = PROTECT,RETURN,FACADE,HELPINGHAND,WEATHERBALL,FRUSTRATION,HIDDENPOWER,REST,ICEPUNCH,ICYWIND,HAIL,ICICLESPEAR,AVALANCHE,FROZENHEART,BLIZZARD,THUNDERPUNCH,CHARGEBEAM,BOUNCE,ACROBATICS,UTURN,MAGICALLEAF,EDENFRUIT,DIG,MUDSHACKLES,STAMPEDE,THIEF,FAKETEARS,SCORESETTLER,ASSURANCE,BRUTALSWING,TAUNT,KNOCKOFF,VENDETTA,CHARM,DRAININGKISS,ATTRACT,SIRENSSONG,RAINDANCE,REVENGE,BRICKBREAK,DRAINPUNCH,LOWSWEEP,LOWKICK,POWERUPPUNCH,CLOSECOMBAT,TOXIC,SHADOWCLAW,CURSE,CONFUSERAY,SWIFT,WISH,COSMICPOWER,METEORDRIVE,GRAVITY,ROUND,SLEEPTALK,LULLABY,ECHOEDVOICE,SAFEGUARD,AURORAVEIL,SUBSTITUTE,ICEBEAM,FROSTBITE,ICICLECRASH,LIQUIDNITROGEN,TRIPLEKICK,PSYCHIC,NASTYPLOT,SHADOWBALL,SWORDSDANCE,PLAYROUGH,STELLARRUSH,ICECOMET,MOONBLAST,POWERGEM,ICEFANG,HYPOTHERMIA,TRIPLEAXEL,SHOCKWAVE,WORKUP,FOULPLAY,COACHING,DEFOG,FAIRYTALE,ODETOJOY,EXTREMESPEED,QUANTUMSTAR,SOLARECLIPSE,METEORBEAM,MOONSTONERAY,GIGAIMPACT,HYPERBEAM</t>
  </si>
  <si>
    <t>Category = Diva Rabbit</t>
  </si>
  <si>
    <t>Pokedex = This Pokemon is competitive by nature, always trying to one-up their foes and allies alike. Do not try to steal its thunder, though, they become enraged very easily!</t>
  </si>
  <si>
    <t>[TAPUKOKO]</t>
  </si>
  <si>
    <t>Name = Tapu Koko</t>
  </si>
  <si>
    <t>BaseStats = 70,115,85,130,95,75</t>
  </si>
  <si>
    <t>BaseExp = 257</t>
  </si>
  <si>
    <t>Abilities = ELECTRICSURGE</t>
  </si>
  <si>
    <t>HiddenAbilities = TELEPATHY</t>
  </si>
  <si>
    <t>Moves = 1,QUICKATTACK,1,THUNDERSHOCK,5,WITHDRAW,10,FAIRYWIND,15,FALSESWIPE,20,SPARK,25,SHOCKWAVE,30,CHARGE,35,AGILITY,40,SCREECH,45,DISCHARGE,50,MEANLOOK,55,NATURESMADNESS,60,WILDCHARGE,65,BRAVEBIRD,70,POWERSWAP,75,ELECTRICTERRAIN</t>
  </si>
  <si>
    <t>TutorMoves = ACROBATICS,STREAMRUSH,AGILITY,ASSURANCE,BRAVEBIRD,CALMMIND,CONFIDE,DAZZLINGGLEAM,DEFOG,DOUBLETEAM,ECHOEDVOICE,EERIEIMPULSE,ELECTRICTERRAIN,ELECTROBALL,ELECTROWEB,ENDURE,FACADE,FALSESWIPE,FLY,FRUSTRATION,GIGAIMPACT,GRASSKNOT,HIDDENPOWER,HYPERBEAM,HYPERVOICE,IRONDEFENSE,IRONHEAD,LIGHTSCREEN,NATUREPOWER,POWERSWAP,PROTECT,PSYCHUP,RAINDANCE,REFLECT,REST,RETURN,ROAR,ROOST,ROUND,SAFEGUARD,SCREECH,SHOCKWAVE,SKYATTACK,SKYDROP,SLEEPTALK,SNORE,STEELWING,STOREDPOWER,SUBSTITUTE,SWAGGER,SWIFT,TAUNT,TELEKINESIS,THIEF,THUNDER,THUNDERBOLT,THUNDERPUNCH,THUNDERWAVE,TORMENT,TOXIC,UTURN,VOLTSWITCH,WILDCHARGE,WORKUP</t>
  </si>
  <si>
    <t>Weight = 20.5</t>
  </si>
  <si>
    <t>Category = Spider Deity</t>
  </si>
  <si>
    <t>Pokedex = The mandibles on its back apparently have a mind of its own separate and apart from the Pokemon. This results in triggering some serious arachnophobia.</t>
  </si>
  <si>
    <t>[PHIONE]</t>
  </si>
  <si>
    <t>Name = Phione</t>
  </si>
  <si>
    <t>BaseStats = 80,80,80,80,80,80</t>
  </si>
  <si>
    <t>Abilities = HYDRATION</t>
  </si>
  <si>
    <t>Moves = 1,BUBBLE,1,WATERSPORT,9,CHARM,16,SUPERSONIC,24,BUBBLEBEAM,31,ACIDARMOR,39,WHIRLPOOL,46,WATERPULSE,54,AQUARING,61,SUBMERGE,69,RAINDANCE</t>
  </si>
  <si>
    <t>TutorMoves = BLIZZARD,BOUNCE,BRINE,CONFIDE,COVET,DAZZLINGGLEAM,SUBMERGE,DOUBLETEAM,ENDURE,FACADE,FLING,FRUSTRATION,GRASSKNOT,HAIL,HEALBELL,HELPINGHAND,HIDDENPOWER,ICEBEAM,ICYWIND,KNOCKOFF,LASTRESORT,LIQUIDATION,PROTECT,PSYCHUP,RAINDANCE,REST,RETURN,ROUND,SAFEGUARD,SCALD,SIGNALBEAM,SLEEPTALK,SNORE,SUBSTITUTE,TIDALWAVE,SWAGGER,SWIFT,TOXIC,UPROAR,UTURN,CASCADE,WATERPULSE,WHIRLPOOL</t>
  </si>
  <si>
    <t>Category = Wish</t>
  </si>
  <si>
    <t>Pokedex = Whenever a person requests a wish from a Manaphy, a Phione is rumoured to be created as a result.</t>
  </si>
  <si>
    <t>[MANAPHY]</t>
  </si>
  <si>
    <t>Name = Manaphy</t>
  </si>
  <si>
    <t>BaseStats = 100,100,100,100,100,100</t>
  </si>
  <si>
    <t>Moves = 1,TAILGLOW,1,BUBBLE,1,WATERSPORT,9,CHARM,16,SUPERSONIC,24,BUBBLEBEAM,31,ACIDARMOR,39,WHIRLPOOL,46,WATERPULSE,54,AQUARING,61,SUBMERGE,69,RAINDANCE,76,HEARTSWAP</t>
  </si>
  <si>
    <t>TutorMoves = BLIZZARD,BOUNCE,BRINE,CALMMIND,CONFIDE,COVET,DAZZLINGGLEAM,SUBMERGE,DOUBLETEAM,ENDURE,ENERGYBALL,FACADE,FLING,FRUSTRATION,GIGAIMPACT,GRASSKNOT,HAIL,HEALBELL,HELPINGHAND,HIDDENPOWER,HYPERBEAM,ICEBEAM,ICYWIND,KNOCKOFF,LASTRESORT,LIGHTSCREEN,LIQUIDATION,PROTECT,PSYCHIC,PSYCHUP,RAINDANCE,REFLECT,REST,RETURN,ROUND,SAFEGUARD,SCALD,SHADOWBALL,SIGNALBEAM,SKILLSWAP,SLEEPTALK,SNORE,SUBSTITUTE,TIDALWAVE,SWAGGER,SWIFT,TOXIC,UPROAR,UTURN,CASCADE,WATERPULSE,WHIRLPOOL</t>
  </si>
  <si>
    <t>Weight = 1.4</t>
  </si>
  <si>
    <t>Pokedex = This Pokemon can grant three wishes to any person that is able to capture it.</t>
  </si>
  <si>
    <t>[DARKRAI]</t>
  </si>
  <si>
    <t>Name = Darkrai</t>
  </si>
  <si>
    <t>BaseStats = 70,90,90,125,135,90</t>
  </si>
  <si>
    <t>Abilities = BADDREAMS</t>
  </si>
  <si>
    <t>Moves = 1,OMINOUSWIND,1,DISABLE,11,QUICKATTACK,20,HYPNOSIS,29,FEINTATTACK,38,NIGHTMARE,47,DOUBLETEAM,57,HAZE,66,DARKVOID,75,NASTYPLOT,84,DREAMEATER,93,DARKPULSE</t>
  </si>
  <si>
    <t>TutorMoves = STREAMRUSH,BLIZZARD,BRICKBREAK,CALMMIND,CHARGEBEAM,CONFIDE,CUT,DARKPULSE,DOUBLETEAM,DRAINPUNCH,DREAMEATER,EMBARGO,ENDURE,FACADE,FLING,FOCUSBLAST,FOCUSPUNCH,FOULPLAY,FRUSTRATION,GIGAIMPACT,HIDDENPOWER,HYPERBEAM,ICEBEAM,ICYWIND,KNOCKOFF,LASTRESORT,SCORESETTLER,POISONJAB,POWERUPPUNCH,PROTECT,PSYCHIC,PSYCHUP,RAINDANCE,REST,RETALIATE,RETURN,ROCKSLIDE,ROCKSMASH,ROCKTOMB,ROUND,SHADOWBALL,SHADOWCLAW,SHOCKWAVE,SLEEPTALK,SLUDGEBOMB,SNARL,SNATCH,SNORE,SPITE,BRUTEFORCE,SUBSTITUTE,SUNNYDAY,SWAGGER,SWIFT,SWORDSDANCE,TAUNT,THIEF,THROATCHOP,THUNDER,THUNDERBOLT,THUNDERWAVE,TORMENT,TOXIC,TRICK,WILLOWISP,WONDERROOM,XSCISSOR</t>
  </si>
  <si>
    <t>Pokedex = This Pokemon is rumoured to be the one true source of Light in the Orion Region.</t>
  </si>
  <si>
    <t>[CRESSELIA]</t>
  </si>
  <si>
    <t>Name = Cresselia</t>
  </si>
  <si>
    <t>BaseStats = 120,70,120,85,75,130</t>
  </si>
  <si>
    <t>Moves = 1,CONFUSION,1,DOUBLETEAM,6,MIST,12,AURORABEAM,18,PSYBEAM,24,PSYCHOSHIFT,30,SLASH,36,PSYCHOCUT,42,MOONLIGHT,48,SAFEGUARD,54,PSYCHIC,60,MOONBLAST,66,FUTURESIGHT,72,LUNARDANCE</t>
  </si>
  <si>
    <t>TutorMoves = ALLYSWITCH,ATTRACT,BODYSLAM,CALMMIND,CHARGEBEAM,CONFIDE,DOUBLETEAM,DREAMEATER,ENDURE,ENERGYBALL,EXPANDINGFORCE,FACADE,FRUSTRATION,FUTURESIGHT,GIGAIMPACT,GRASSKNOT,GRAVITY,GUARDSWAP,HELPINGHAND,HIDDENPOWER,HYPERBEAM,ICEBEAM,ICYWIND,LIGHTSCREEN,MAGICCOAT,MAGICROOM,POWERSWAP,PROTECT,PSYCHIC,PSYCHOCUT,PSYCHUP,PSYSHOCK,RAINDANCE,RECYCLE,REFLECT,REST,RETURN,ROUND,SAFEGUARD,SHADOWBALL,SIGNALBEAM,SKILLSWAP,SLEEPTALK,SNORE,SOLARBEAM,STOREDPOWER,SUBSTITUTE,SUNNYDAY,SWAGGER,SWIFT,TELEKINESIS,THUNDERWAVE,TOXIC,TRICK,TRICKROOM,ZENHEADBUTT</t>
  </si>
  <si>
    <t>Weight = 85.6</t>
  </si>
  <si>
    <t>Pokedex = Cresselia is supposed to be empowered by any toxic environments and thrives in wastelands and other diseased areas.</t>
  </si>
  <si>
    <t>[BUIZEL]</t>
  </si>
  <si>
    <t>Name = Buizel</t>
  </si>
  <si>
    <t>Types = WATER,STEEL</t>
  </si>
  <si>
    <t>BaseStats = 50,55,65,85,40,35</t>
  </si>
  <si>
    <t>Abilities = TORRENT,IRONBARBS</t>
  </si>
  <si>
    <t>Moves = 1,AUTOTOMIZE,1,GROWL,1,SPIKECANNON,5,AQUARING,8,MISSILESHOT,11,AQUAJET,14,SHARPEN,18,LOWSWEEP,21,SLICINGTAIL,24,IRONDEFENSE,27,LIQUIDATION,30,BODYPRESS,33,SMARTBLADE,37,SWORDSDANCE,42,SHIELDBASH,47,OCEANWRATH,51,GOLDENBULLET,55,PURIFY</t>
  </si>
  <si>
    <t>TutorMoves = PROTECT,RETURN,FACADE,HELPINGHAND,FRUSTRATION,FALSESWIPE,HIDDENPOWER,REST,ICEPUNCH,ICICLESPEAR,ICEFANG,BOUNCE,UTURN,PINMISSILE,BULLETSEED,DIG,ROCKBLAST,THIEF,BEATUP,SCORESETTLER,TAUNT,ATTRACT,SMARTBLADE,BALANCERCHANGEREQUIRED,AUTOTOMIZE,IRONDEFENSE,MISSILESHOT,GOLDENBULLET,RAINDANCE,WHIRLPOOL,SUBMERGE,BRINE,RAZORSHELL,SOAK,REVENGE,BRICKBREAK,DRAINPUNCH,LOWSWEEP,POWERUPPUNCH,BULKUP,CURSE,MEANLOOK,SAFEGUARD,MIRRORSHOT,SUBSTITUTE,DISABLE,LIQUIDATION,SCALD,FROSTBITE,IRONHEAD,WORKUP,BODYPRESS,FLIPTURN,WATERPULSE,WATERPLEDGE,TIMEBOMB,QUICKSILVER,STEELROLLER,TOXIC,SLEEPTALK</t>
  </si>
  <si>
    <t>EggMoves = CLAMP,RAPIDSPIN,POISONTAIL,TIMEBOMB,WATERWHIP,BULLETPUNCH,IRONHEAD,ICEPUNCH,IRONTAIL,GUNKSHOT,SELFDESTRUCT</t>
  </si>
  <si>
    <t>EggGroups = Water1,Mineral</t>
  </si>
  <si>
    <t>Category = iRobot</t>
  </si>
  <si>
    <t>Pokedex = This Pokemon is able to use the small turbine on its tail to quickly wade through polluted waters and cleanse them of impurities.</t>
  </si>
  <si>
    <t>Evolutions = FLOATZEL,Level,29</t>
  </si>
  <si>
    <t>[FLOATZEL]</t>
  </si>
  <si>
    <t>Name = Floatzel</t>
  </si>
  <si>
    <t>BaseStats = 80,95,105,115,50,55</t>
  </si>
  <si>
    <t>Moves = 0,MAGNETBOMB,1,MAGNETBOMB,1,METALCLAW,1,AUTOTOMIZE,1,GROWL,1,SPIKECANNON,5,AQUARING,8,MISSILESHOT,11,AQUAJET,14,SHARPEN,18,LOWSWEEP,21,SLICINGTAIL,24,IRONDEFENSE,27,LIQUIDATION,30,BODYPRESS,33,SMARTBLADE,37,SWORDSDANCE,42,SHIELDBASH,47,OCEANWRATH,51,GOLDENBULLET,55,PURIFY</t>
  </si>
  <si>
    <t>TutorMoves = PROTECT,RETURN,FACADE,HELPINGHAND,FRUSTRATION,FALSESWIPE,HIDDENPOWER,REST,ICEPUNCH,ICICLESPEAR,ICEFANG,BOUNCE,UTURN,PINMISSILE,BULLETSEED,DIG,ROCKBLAST,THIEF,BEATUP,SCORESETTLER,TAUNT,ATTRACT,SMARTBLADE,BALANCERCHANGEREQUIRED,AUTOTOMIZE,IRONDEFENSE,MISSILESHOT,GOLDENBULLET,RAINDANCE,WHIRLPOOL,SUBMERGE,BRINE,RAZORSHELL,SOAK,REVENGE,BRICKBREAK,DRAINPUNCH,LOWSWEEP,POWERUPPUNCH,BULKUP,CURSE,MEANLOOK,SAFEGUARD,MIRRORSHOT,SUBSTITUTE,DISABLE,LIQUIDATION,SCALD,FROSTBITE,IRONHEAD,WORKUP,BODYPRESS,FLIPTURN,WATERPULSE,WATERPLEDGE,TIMEBOMB,QUICKSILVER,STEELROLLER,GIGAIMPACT,HYPERBEAM,KNOCKOFF,HYDROPUMP,LOWKICK,FOCUSPUNCH,CLOSECOMBAT,ACIDARMOR,TOXIC,SLEEPTALK,BODYSLAM,TIDALWAVE,CASCADE,TRIPLEKICK,POISONJAB,CRUNCH,THROATCHOP,MAGNETICCANNON,FLASHCANNON,FOULPLAY,LASHOUT,EXTREMESPEED,PSYCHOCUT,HIGHHORSEPOWER,HIDDENPOWER,LIGHTSCREEN</t>
  </si>
  <si>
    <t>Pokedex = An ingenious invention designed to help filter out pollution from water. The blue sphere at the centre of its stomach turns to brown when its filter is full and requires emptying.</t>
  </si>
  <si>
    <t>[BUDEW]</t>
  </si>
  <si>
    <t>Name = Budew</t>
  </si>
  <si>
    <t>BaseStats = 40,30,35,55,50,70</t>
  </si>
  <si>
    <t>Abilities = NATURALCURE,POISONPOINT</t>
  </si>
  <si>
    <t>HiddenAbilities = LEAFGUARD</t>
  </si>
  <si>
    <t>Moves = 1,ABSORB,1,GROWTH,1,STUNSPORE,1,WORRYSEED</t>
  </si>
  <si>
    <t>TutorMoves = ATTRACT,BULLETSEED,CONFIDE,COVET,CUT,DAZZLINGGLEAM,DOUBLETEAM,ENDURE,ENERGYBALL,FACADE,FRUSTRATION,GIGADRAIN,GRASSKNOT,GRASSYGLIDE,HIDDENPOWER,LEAFSTORM,NATUREPOWER,PINMISSILE,PROTECT,PSYCHUP,RAINDANCE,REST,RETURN,ROUND,PEPPERBURST,SHADOWBALL,SLEEPTALK,SLUDGEBOMB,SNORE,SOLARBEAM,SPIKES,SUBSTITUTE,SUNNYDAY,SWAGGER,SWIFT,SWORDSDANCE,SYNTHESIS,TOXIC,UPROAR,ALLERGY,WEATHERBALL,WORRYSEED</t>
  </si>
  <si>
    <t>EggMoves = SYNTHESIS,COTTONSPORE,SLEEPPOWDER,RAZORLEAF,EXTRASENSORY,LIFEDEW</t>
  </si>
  <si>
    <t>Incense = ROSEINCENSE</t>
  </si>
  <si>
    <t>Category = Damsel</t>
  </si>
  <si>
    <t>Pokedex = This Pokémon is reluctant to fight, and when confronted, it would rather run away quickly than get its outfit dirty.</t>
  </si>
  <si>
    <t>Evolutions = ROSELIA,HappinessDay,</t>
  </si>
  <si>
    <t>[ROSELIA]</t>
  </si>
  <si>
    <t>Name = Roselia</t>
  </si>
  <si>
    <t>BaseStats = 50,60,45,65,100,80</t>
  </si>
  <si>
    <t>Moves = 0,POISONSTING,1,POISONSTING,1,ABSORB,1,GROWTH,1,STUNSPORE,1,WORRYSEED,5,MEGADRAIN,10,LEECHSEED,15,MAGICALLEAF,20,TOXICSPIKES,25,SWEETSCENT,30,GIGADRAIN,35,SYNTHESIS,40,TOXIC,45,PETALBLIZZARD,50,AROMATHERAPY,55,INGRAIN,60,PETALDANCE</t>
  </si>
  <si>
    <t>TutorMoves = ATTRACT,BODYSLAM,BULLETSEED,CONFIDE,COVET,CUT,DAZZLINGGLEAM,DOUBLETEAM,ENDURE,ENERGYBALL,FACADE,FRUSTRATION,GIGADRAIN,GRASSKNOT,GRASSYGLIDE,HIDDENPOWER,LEAFSTORM,MAGICALLEAF,NATUREPOWER,PINMISSILE,POISONJAB,POWERWHIP,PROTECT,PSYCHUP,RAINDANCE,REST,RETURN,ROUND,PEPPERBURST,SHADOWBALL,SLEEPTALK,SLUDGEBOMB,SNORE,SOLARBEAM,SPIKES,SUBSTITUTE,SUNNYDAY,SWAGGER,SWIFT,SWORDSDANCE,SYNTHESIS,TOXIC,TOXICSPIKES,UPROAR,ALLERGY,WEATHERBALL,WORRYSEED</t>
  </si>
  <si>
    <t>EggMoves = COTTONSPORE,SLEEPPOWDER,RAZORLEAF,EXTRASENSORY,LIFEDEW</t>
  </si>
  <si>
    <t>Category = Rapier</t>
  </si>
  <si>
    <t>Pokedex = It is skilled in graceful combat. It can execute moves and dances with eloquence and a type of mystery that invokes confidence and inspiration among those privileged to watch it fight.</t>
  </si>
  <si>
    <t>Evolutions = ROSERADE,Item,SHINYSTONE</t>
  </si>
  <si>
    <t>[ROSERADE]</t>
  </si>
  <si>
    <t>Name = Roserade</t>
  </si>
  <si>
    <t>BaseStats = 60,70,65,90,125,105</t>
  </si>
  <si>
    <t>Moves = 1,GRASSYTERRAIN,1,POISONSTING,1,VENOMDRENCH,1,MEGADRAIN,1,LEECHSEED,1,MAGICALLEAF,1,TOXICSPIKES,1,SWEETSCENT,1,GIGADRAIN,1,SYNTHESIS,1,TOXIC,1,PETALBLIZZARD,1,AROMATHERAPY,1,INGRAIN,1,PETALDANCE,1,ABSORB,1,GROWTH,1,STUNSPORE,1,WORRYSEED</t>
  </si>
  <si>
    <t>TutorMoves = ATTRACT,BODYSLAM,BULLETSEED,CONFIDE,COVET,CUT,DAZZLINGGLEAM,DOUBLETEAM,ENDURE,ENERGYBALL,FACADE,FRUSTRATION,GIGADRAIN,GIGAIMPACT,GRASSKNOT,GRASSYGLIDE,GRASSYTERRAIN,HIDDENPOWER,HYPERBEAM,LASERFOCUS,LEAFSTORM,MAGICALLEAF,NATUREPOWER,PINMISSILE,POISONJAB,POWERWHIP,PROTECT,PSYCHUP,RAINDANCE,REST,RETURN,ROUND,PEPPERBURST,SHADOWBALL,SLEEPTALK,SLUDGEBOMB,SNORE,SOLARBEAM,SPIKES,SUBSTITUTE,SUNNYDAY,SWAGGER,SWIFT,SWORDSDANCE,SYNTHESIS,TOXIC,TOXICSPIKES,UPROAR,VENOMDRENCH,ALLERGY,WEATHERBALL,WORRYSEED</t>
  </si>
  <si>
    <t>Category = Masked</t>
  </si>
  <si>
    <t>Pokedex = This Pokemon prefers to conceal its identity. While it can move very quickly whenever it is in a state of idleness, it poses with its face covered as much as possible.</t>
  </si>
  <si>
    <t>[KLEFKI]</t>
  </si>
  <si>
    <t>Name = Klefki</t>
  </si>
  <si>
    <t>Types = GHOST,STEEL</t>
  </si>
  <si>
    <t>BaseStats = 62,71,100,70,67,100</t>
  </si>
  <si>
    <t>Abilities = LIGHTMETAL,BADDREAMS</t>
  </si>
  <si>
    <t>Moves = 1,BLACKOUT,1,GOOSEBUMP,4,HAUNT,8,MISSILESHOT,12,METALSOUND,16,OMINOUSWIND,20,SPIRITBARRAGE,24,REST,28,HYPNOSIS,32,DREAMEATER,32,NIGHTMARE,36,MAGICROOM,40,SHATTER,44,MEMENTO,48,ECTOPLASM,52,FOULPLAY,57,STEELBEAM</t>
  </si>
  <si>
    <t>TutorMoves = ATTRACT,CALMMIND,FACADE,FOULPLAY,FRUSTRATION,HIDDENPOWER,IRONDEFENSE,LIGHTSCREEN,MAGICROOM,PLAYROUGH,PROTECT,PSYCHIC,PSYSHOCK,RAINDANCE,REFLECT,REST,RETURN,ROUND,SAFEGUARD,SLEEPTALK,SPIKES,STEELBEAM,SUBSTITUTE,SUNNYDAY,THIEF,THUNDERWAVE,TOXIC,GLISTEN,SOLARECLIPSE,LASERFOCUS,GENTLECHIMES,WAIL,FAIRYTALE,TIMEBOMB,STEELROLLER,BODYPRESS,MEMENTO,POLTERGEIST,GRUDGE,VITALITYDRAIN,LASHOUT,SHOCKWAVE,RISINGVOLTAGE,POWERGEM,BEJEWELED,MOONBLAST,BLACKHOLE,AURASPHERE,APHRODITESMIRROR,GYROBALL,SWORDSDANCE,MAGNETICCANNON,IRONHEAD,DEATHWALTZ,MACABREDANCE,POSSESSION,SHADOWBALL,NASTYPLOT,DARKPULSE,BLOODRITUAL,FOCUSBLAST,CHAKRABLAST,TRIATTACK,AURORAVEIL,SIGNALBEAM,SCHIZOPHRENIA,HEALBELL,LULLABY,GRAVITY,COSMICPOWER,WISH,OMINOUSWIND,CONFUSERAY,CURSE,HEX,PHANTOMFORCE,MISSILESHOT,AUTOTOMIZE,BALANCERCHANGEREQUIRED,SMARTSTRIKE,CHARM,VENDETTA,KNOCKOFF,TAUNT,ASSURANCE,FAKETEARS,BEATUP,STEALTHROCK,ROCKTOMB,SANDSTORM,ARCANEENERGY,PSYCHICTERRAIN,WONDERROOM,TRICKROOM,FEATHERDANCE,CHARGEBEAM,EERIEIMPULSE,ELECTROWEB,WILLOWISP,ANCIENTFIRE</t>
  </si>
  <si>
    <t>EggMoves = SWITCHEROO,MAGNETRISE,SPEEDSWAP,POWERSWAP,PEEKABOO,CHANGELINGS,SWEETNOTHINGS,KINGSSHIELD</t>
  </si>
  <si>
    <t>Category = Dream Catcher</t>
  </si>
  <si>
    <t>Pokedex = It is a traditional Pokemon that is endowed with a number of protective charms and enchantments that help it shield their holder from evil spirits.</t>
  </si>
  <si>
    <t>[DEWPIDER]</t>
  </si>
  <si>
    <t>Name = Dewpider</t>
  </si>
  <si>
    <t>Types = LIGHT,ELECTRIC</t>
  </si>
  <si>
    <t>BaseStats = 38,40,52,27,40,72</t>
  </si>
  <si>
    <t>Abilities = WATERBUBBLE</t>
  </si>
  <si>
    <t>Moves = 1,WATERGUN,1,INFESTATION,4,BUGBITE,8,BITE,12,BUBBLEBEAM,16,AQUARING,20,HEADBUTT,24,CRUNCH,28,SOAK,32,ENTRAINMENT,36,LUNGE,40,LIQUIDATION,44,LEECHLIFE,48,MIRRORCOAT</t>
  </si>
  <si>
    <t>TutorMoves = ATTRACT,BLIZZARD,BUGBITE,BUGBUZZ,CONFIDE,CRUNCH,DOUBLETEAM,ENDURE,FACADE,FROSTBREATH,FRUSTRATION,GIGADRAIN,HIDDENPOWER,ICEBEAM,ICYWIND,INFESTATION,IRONDEFENSE,LEECHLIFE,LIQUIDATION,MAGICCOAT,MAGICROOM,POISONJAB,PROTECT,RAINDANCE,REST,RETURN,ROUND,SCALD,SIGNALBEAM,SLEEPTALK,SNORE,SUBSTITUTE,TIDALWAVE,SWAGGER,TOXIC,CASCADE,WATERPULSE,WONDERROOM,XSCISSOR</t>
  </si>
  <si>
    <t>EggMoves = POWERSPLIT,STOCKPILE,SPITUP,STICKYWEB</t>
  </si>
  <si>
    <t>Pokedex = It flickers when it is upset or emotional. It will turn the light it emits off when it is in danger so predators cannot pursue it.</t>
  </si>
  <si>
    <t>Evolutions = ARAQUANID,Level,22</t>
  </si>
  <si>
    <t>[ARAQUANID]</t>
  </si>
  <si>
    <t>Name = Araquanid</t>
  </si>
  <si>
    <t>BaseStats = 68,70,92,42,50,132</t>
  </si>
  <si>
    <t>Moves = 1,WIDEGUARD,1,WATERGUN,1,INFESTATION,1,BUGBITE,1,BITE,12,BUBBLEBEAM,16,AQUARING,20,HEADBUTT,26,CRUNCH,32,SOAK,38,ENTRAINMENT,44,LUNGE,50,LIQUIDATION,56,LEECHLIFE,62,MIRRORCOAT</t>
  </si>
  <si>
    <t>TutorMoves = ATTRACT,BLIZZARD,BUGBITE,BUGBUZZ,CONFIDE,CRUNCH,SUBMERGE,DOUBLETEAM,ENDURE,FACADE,FROSTBREATH,FRUSTRATION,GIGADRAIN,HIDDENPOWER,HYDROPUMP,ICEBEAM,ICYWIND,INFESTATION,IRONDEFENSE,LASERFOCUS,LEECHLIFE,LIQUIDATION,MAGICCOAT,MAGICROOM,POISONJAB,PROTECT,RAINDANCE,REFLECT,REST,RETURN,ROUND,SAFEGUARD,SCALD,SIGNALBEAM,SLEEPTALK,SNORE,SUBSTITUTE,TIDALWAVE,SWAGGER,TOXIC,CASCADE,WATERPULSE,WONDERROOM,XSCISSOR</t>
  </si>
  <si>
    <t>Weight = 82.0</t>
  </si>
  <si>
    <t>Pokedex = It moves around with noisy clacking sounds because its legs do not allow it to retain much gracefulness or be able to sneak up on people.</t>
  </si>
  <si>
    <t>[GOTHITA2]</t>
  </si>
  <si>
    <t>Name = T.Gothita</t>
  </si>
  <si>
    <t>Types = POISON,SOUND</t>
  </si>
  <si>
    <t>Abilities = FRISK,COMPETITIVE</t>
  </si>
  <si>
    <t>Category = Gorgon</t>
  </si>
  <si>
    <t>Pokedex = When it is angered, it will hiss and shoot petrifying gazes at the subject of their anger to temporarily immobilize them.</t>
  </si>
  <si>
    <t>Evolutions = GOTHORITA2,Level,32</t>
  </si>
  <si>
    <t>[GOTHORITA2]</t>
  </si>
  <si>
    <t>Name = T.Gothorita</t>
  </si>
  <si>
    <t>Pokedex = When it is about to sneak up on prey, the rattling sound its tail produces will act up and often alert their prey to its presence.</t>
  </si>
  <si>
    <t>Evolutions = GOTHITELLE2,Level,41</t>
  </si>
  <si>
    <t>[GOTHITELLE2]</t>
  </si>
  <si>
    <t>Name = T.Gothitelle</t>
  </si>
  <si>
    <t>Pokedex = It spits venomous fluid at its enemies that can corrode and slow down their foe. If it makes eye contact with you, it could also turn you to stone.</t>
  </si>
  <si>
    <t>[TYRUNT]</t>
  </si>
  <si>
    <t>Name = Tyrunt</t>
  </si>
  <si>
    <t>Types = FIRE,ICE</t>
  </si>
  <si>
    <t>BaseStats = 58,89,77,48,45,45</t>
  </si>
  <si>
    <t>Abilities = STRONGJAW</t>
  </si>
  <si>
    <t>Moves = 1,TACKLE,1,TAILWHIP,4,ROAR,8,ANCIENTPOWER,12,CHARM,16,BITE,20,DRAGONTAIL,24,STOMP,28,ROCKSLIDE,32,CRUNCH,36,DRAGONCLAW,40,THRASH,44,EARTHQUAKE,48,HORNDRILL</t>
  </si>
  <si>
    <t>TutorMoves = STREAMRUSH,ASSURANCE,ATTRACT,BLOCK,BODYSLAM,BRICKBREAK,BULLDOZE,CHARM,CLOSECOMBAT,CONFIDE,CRUNCH,DARKPULSE,DIG,DOUBLETEAM,DRACOMETEOR,DRAGONCLAW,DRAGONDANCE,DRACOSURGE,DRAGONTAIL,EARTHPOWER,EARTHQUAKE,ENDURE,FACADE,FIREFANG,FRUSTRATION,HIDDENPOWER,HYPERVOICE,ICEFANG,IRONDEFENSE,IRONHEAD,LASHOUT,METEORBEAM,OUTRAGE,PLAYROUGH,PROTECT,PSYCHICFANGS,REST,RETURN,ROAR,ROCKBLAST,ROCKPOLISH,ROCKSLIDE,ROCKSMASH,ROCKTOMB,ROUND,SANDSTORM,SCALESHOT,SCARYFACE,SLEEPTALK,SNORE,STEALTHROCK,STAMPEDE,STONEEDGE,BRUTEFORCE,SUBSTITUTE,SUNNYDAY,SUPERPOWER,SWAGGER,THUNDERFANG,TOXIC,ZENHEADBUTT</t>
  </si>
  <si>
    <t>EggMoves = CURSE,POISONFANG,ROCKPOLISH,ROCKTHROW</t>
  </si>
  <si>
    <t>Weight = 26.0</t>
  </si>
  <si>
    <t>Category = Paradoxical</t>
  </si>
  <si>
    <t>Pokedex = Despite its body being freezing cold to the touch, it is unclear how it is able to simultaneously have flames burning perpetually.</t>
  </si>
  <si>
    <t>Evolutions = TYRANTRUM,LevelDay,39</t>
  </si>
  <si>
    <t>[TYRANTRUM]</t>
  </si>
  <si>
    <t>Name = Tyrantrum</t>
  </si>
  <si>
    <t>BaseStats = 82,121,119,71,69,59</t>
  </si>
  <si>
    <t>HiddenAbilities = ROCKHEAD</t>
  </si>
  <si>
    <t>Moves = 1,TACKLE,1,TAILWHIP,1,ROAR,1,ANCIENTPOWER,12,CHARM,16,BITE,20,DRAGONTAIL,24,STOMP,28,ROCKSLIDE,32,CRUNCH,36,DRAGONCLAW,42,THRASH,48,EARTHQUAKE,54,HORNDRILL,60,GIGAIMPACT,66,HEADSMASH</t>
  </si>
  <si>
    <t>TutorMoves = STREAMRUSH,ASSURANCE,ATTRACT,BLOCK,BODYSLAM,BREAKINGSWIPE,BRICKBREAK,BRUTALSWING,BULLDOZE,CHARM,CLOSECOMBAT,CONFIDE,CRUNCH,DARKPULSE,DIG,DOUBLETEAM,DRACOMETEOR,DRAGONCLAW,DRAGONDANCE,DRACOSURGE,DRAGONTAIL,EARTHPOWER,EARTHQUAKE,ENDURE,FACADE,FIREFANG,FRUSTRATION,GIGAIMPACT,HIDDENPOWER,HIGHHORSEPOWER,HYPERBEAM,HYPERVOICE,ICEFANG,IRONDEFENSE,IRONHEAD,LASHOUT,METEORBEAM,OUTRAGE,PLAYROUGH,PROTECT,PSYCHICFANGS,REST,RETURN,ROAR,ROCKBLAST,ROCKPOLISH,ROCKSLIDE,ROCKSMASH,ROCKTOMB,ROUND,SANDSTORM,SCALESHOT,SCARYFACE,SLEEPTALK,SNORE,STEALTHROCK,STAMPEDE,STONEEDGE,BRUTEFORCE,SUBSTITUTE,SUNNYDAY,SUPERPOWER,SWAGGER,THUNDERFANG,TOXIC,ZENHEADBUTT</t>
  </si>
  <si>
    <t>Weight = 270.0</t>
  </si>
  <si>
    <t>Pokedex = Its flames burn with a violent passion but the snow that has collected on its back never seems to melt. It is unclear how this is possible.</t>
  </si>
  <si>
    <t>[CUBONE]</t>
  </si>
  <si>
    <t>Name = Cubone</t>
  </si>
  <si>
    <t>Types = WATER,ROCK</t>
  </si>
  <si>
    <t>BaseStats = 50,50,95,35,40,50</t>
  </si>
  <si>
    <t>Abilities = ROCKHEAD,LIGHTNINGROD</t>
  </si>
  <si>
    <t>Moves = 1,MUDSLAP,1,GROWL,4,TAILWHIP,8,FALSESWIPE,12,HEADBUTT,16,RETALIATE,20,FLING,24,STAMPEDE,29,BONERUSH,32,FOCUSENERGY,36,ENDEAVOR,40,BONEMERANG,44,THRASH,48,DOUBLEEDGE</t>
  </si>
  <si>
    <t>TutorMoves = STREAMRUSH,ATTRACT,BLIZZARD,BODYSLAM,BRICKBREAK,BRUTALSWING,BULLDOZE,CONFIDE,DIG,DOUBLETEAM,EARTHPOWER,EARTHQUAKE,ECHOEDVOICE,ENDEAVOR,ENDURE,FACADE,FALSESWIPE,FIREBLAST,FIREPUNCH,FLAMETHROWER,FLING,FOCUSENERGY,FOCUSPUNCH,FRUSTRATION,HIDDENPOWER,ICEBEAM,ICYWIND,IRONDEFENSE,IRONHEAD,KNOCKOFF,LOWKICK,MEGAKICK,MEGAPUNCH,POWERUPPUNCH,PROTECT,REST,RETALIATE,RETURN,ROCKSLIDE,ROCKSMASH,ROCKTOMB,ROUND,SANDSTORM,SCORCHINGSANDS,SCREECH,SLEEPTALK,BOULDERHURL,SNORE,STEALTHROCK,STAMPEDE,BRUTEFORCE,SUBSTITUTE,SUNNYDAY,SWAGGER,SWIFT,SWORDSDANCE,THIEF,THUNDERPUNCH,TOXIC,UPROAR</t>
  </si>
  <si>
    <t>EggMoves = ANCIENTPOWER,BELLYDRUM,DOUBLEKICK,DETECT,PERISHSONG,SKULLBASH,CURSE,LEER</t>
  </si>
  <si>
    <t>Category = Coral</t>
  </si>
  <si>
    <t>Pokedex = It wields some of the surviving coral from the reefs it inhabits as a weapon to ward off foes.</t>
  </si>
  <si>
    <t>WildItemUncommon = THICKCLUB</t>
  </si>
  <si>
    <t>Evolutions = MAROWAK,Level,28</t>
  </si>
  <si>
    <t>[MAROWAK]</t>
  </si>
  <si>
    <t>Name = Marowak</t>
  </si>
  <si>
    <t>BaseStats = 60,80,110,45,50,80</t>
  </si>
  <si>
    <t>Moves = 1,MUDSLAP,1,GROWL,1,TAILWHIP,1,FALSESWIPE,12,HEADBUTT,16,RETALIATE,20,FLING,24,STAMPEDE,31,BONERUSH,36,FOCUSENERGY,42,ENDEAVOR,48,BONEMERANG,54,THRASH,60,DOUBLEEDGE</t>
  </si>
  <si>
    <t>TutorMoves = STREAMRUSH,ATTRACT,BLIZZARD,BODYSLAM,BRICKBREAK,BRUTALSWING,BULLDOZE,CONFIDE,DIG,DOUBLETEAM,EARTHPOWER,EARTHQUAKE,ECHOEDVOICE,ENDEAVOR,ENDURE,FACADE,FALSESWIPE,FIREBLAST,FIREPUNCH,FLAMETHROWER,FLING,FOCUSBLAST,FOCUSENERGY,FOCUSPUNCH,FRUSTRATION,GIGAIMPACT,HIDDENPOWER,HYPERBEAM,ICEBEAM,ICYWIND,IRONDEFENSE,IRONHEAD,KNOCKOFF,LASERFOCUS,LOWKICK,MEGAKICK,MEGAPUNCH,OUTRAGE,POWERUPPUNCH,PROTECT,REST,RETALIATE,RETURN,ROCKSLIDE,ROCKSMASH,ROCKTOMB,ROUND,SANDSTORM,SCORCHINGSANDS,SCREECH,SLEEPTALK,BOULDERHURL,SNORE,STEALTHROCK,STAMPEDE,STONEEDGE,BRUTEFORCE,SUBSTITUTE,SUNNYDAY,SWAGGER,SWIFT,SWORDSDANCE,THIEF,THROATCHOP,THUNDERPUNCH,TOXIC,UPROAR</t>
  </si>
  <si>
    <t>Weight = 45.0</t>
  </si>
  <si>
    <t>Pokedex = Its helmet somehow allows it to breathe underwater without issue. However, it is not fully understood if the coral reefs it is often found in is its natural habitat or not.</t>
  </si>
  <si>
    <t>[SPRITZEE2]</t>
  </si>
  <si>
    <t>Name = T.Spritzee</t>
  </si>
  <si>
    <t>Types = FAIRY,DARK</t>
  </si>
  <si>
    <t>BaseStats = 78,43,85,23,32,80</t>
  </si>
  <si>
    <t>Abilities = POWERSPOT,PRANKSTER</t>
  </si>
  <si>
    <t>HiddenAbilities = RECEIVER</t>
  </si>
  <si>
    <t>Moves = 1,BACKSTABBING,1,HELPINGHAND,6,PEEKABOO,9,GOBLINSTRIKE,12,GOSSIP,15,BEWITCH,18,THIEF,21,SPIRITBREAK,24,SNATCH,27,CHEAPSHOT,30,CHANGELINGS,34,SUCKERPUNCH,39,SYLPHSHORN,44,RAPIDSTRIKE,49,POWERTRICK,54,OBERONSWRATH,59,ENDEAVOR</t>
  </si>
  <si>
    <t>EggMoves = POWERTRIP,WICKEDSTRIKE,DISABLE,SWITCHEROO,BEATUP,HONECLAWS,PAYDAY,DARKWHISPERS,ALLYSWITCH,TRICK</t>
  </si>
  <si>
    <t>Category = Goblin</t>
  </si>
  <si>
    <t>Pokedex = It likes to carry around a lot of gold and shiny objects. It has the ability to somehow store them away deep in its fur but it is not clear how it does this given its small size.</t>
  </si>
  <si>
    <t>Evolutions = AROMATISSE2,Item,DUSKSTONE</t>
  </si>
  <si>
    <t>[AROMATISSE2]</t>
  </si>
  <si>
    <t>Name = T.Aromatisse</t>
  </si>
  <si>
    <t>BaseStats = 101,59,119,29,52,102</t>
  </si>
  <si>
    <t>Moves = 0,OBSTRUCT,1,OBSTRUCT,1,BACKSTABBING,1,HELPINGHAND,6,PEEKABOO,9,GOBLINSTRIKE,12,GOSSIP,15,BEWITCH,18,THIEF,21,SPIRITBREAK,24,SNATCH,27,CHEAPSHOT,30,CHANGELINGS,34,SUCKERPUNCH,39,SYLPHSHORN,44,RAPIDSTRIKE,49,POWERTRICK,54,OBERONSWRATH,59,ENDEAVOR</t>
  </si>
  <si>
    <t>Pokedex = When it finds gold, it indiscriminately eats it, making its body larger. However, at any point, it is able to retrieve the gold so it is not clear if it is actually eating it or storing it?</t>
  </si>
  <si>
    <t>[HORSEA2]</t>
  </si>
  <si>
    <t>Name = T.Horsea</t>
  </si>
  <si>
    <t>Types = BUG,FLYING</t>
  </si>
  <si>
    <t>BaseStats = 30,40,70,60,70,25</t>
  </si>
  <si>
    <t>Abilities = SWIFTSWIM,SNIPER</t>
  </si>
  <si>
    <t>Moves = 1,WATERGUN,1,LEER,5,SMOKESCREEN,10,TWISTER,15,FOCUSENERGY,20,DRAGONBREATH,25,BUBBLEBEAM,30,AGILITY,35,LASERFOCUS,40,DRACOSURGE,45,HYDROPUMP,50,DRAGONDANCE,55,RAINDANCE</t>
  </si>
  <si>
    <t>TutorMoves = AGILITY,ATTRACT,BLIZZARD,BOUNCE,BRINE,CONFIDE,SUBMERGE,DOUBLETEAM,DRAGONDANCE,DRACOSURGE,ENDURE,FACADE,FLASHCANNON,FLIPTURN,FOCUSENERGY,FRUSTRATION,HAIL,HIDDENPOWER,HYDROPUMP,ICEBEAM,ICYWIND,LIQUIDATION,MUDDYWATER,OUTRAGE,PROTECT,RAINDANCE,REST,RETURN,ROUND,SCALD,SCALESHOT,SIGNALBEAM,SLEEPTALK,SNORE,SUBSTITUTE,TIDALWAVE,SWAGGER,SWIFT,TOXIC,CASCADE,WATERPULSE,WHIRLPOOL</t>
  </si>
  <si>
    <t>EggMoves = AURORABEAM,CLEARSMOG,DISABLE,SPLASH,FLAIL,OCEANBLAST,WATERPULSE</t>
  </si>
  <si>
    <t>EggGroups = Bug,Flying</t>
  </si>
  <si>
    <t>Pokedex = It is responsible for pollinating many flowers in local fields and forests. When they do so, you can hear a loud buzzing noise.</t>
  </si>
  <si>
    <t>WildItemUncommon = DRAGONSCALE</t>
  </si>
  <si>
    <t>Evolutions = SEADRA2,Level,32</t>
  </si>
  <si>
    <t>[SEADRA2]</t>
  </si>
  <si>
    <t>Name = T.Seadra</t>
  </si>
  <si>
    <t>BaseStats = 55,65,95,85,95,45</t>
  </si>
  <si>
    <t>Abilities = POISONPOINT,SNIPER</t>
  </si>
  <si>
    <t>Moves = 1,WATERGUN,1,LEER,1,SMOKESCREEN,1,TWISTER,15,FOCUSENERGY,20,DRAGONBREATH,25,BUBBLEBEAM,30,AGILITY,37,LASERFOCUS,44,DRACOSURGE,51,HYDROPUMP,58,DRAGONDANCE,65,RAINDANCE</t>
  </si>
  <si>
    <t>TutorMoves = AGILITY,ATTRACT,BLIZZARD,BOUNCE,BRINE,CONFIDE,SUBMERGE,DOUBLETEAM,DRAGONDANCE,DRACOSURGE,ENDURE,FACADE,FLASHCANNON,FLIPTURN,FOCUSENERGY,FRUSTRATION,GIGAIMPACT,HAIL,HIDDENPOWER,HYDROPUMP,HYPERBEAM,ICEBEAM,ICYWIND,LASERFOCUS,LIQUIDATION,MUDDYWATER,OUTRAGE,PROTECT,RAINDANCE,REST,RETURN,ROUND,SCALD,SCALESHOT,SIGNALBEAM,SLEEPTALK,SNORE,SUBSTITUTE,TIDALWAVE,SWAGGER,SWIFT,TOXIC,CASCADE,WATERPULSE,WHIRLPOOL</t>
  </si>
  <si>
    <t>Pokedex = They roam around in small swarms to appear more threatening. They are capable of applying some deadly stings to anyone that irritates them.</t>
  </si>
  <si>
    <t>Evolutions = KINGDRA2,TradeItem,DRAGONSCALE</t>
  </si>
  <si>
    <t>[KINGDRA2]</t>
  </si>
  <si>
    <t>Name = T.Kingdra</t>
  </si>
  <si>
    <t>BaseStats = 75,95,95,85,95,95</t>
  </si>
  <si>
    <t>Moves = 1,WHIRLPOOL,1,YAWN,1,WATERGUN,1,LEER,1,SMOKESCREEN,1,TWISTER,15,FOCUSENERGY,20,DRAGONBREATH,25,BUBBLEBEAM,30,AGILITY,37,LASERFOCUS,44,DRACOSURGE,51,HYDROPUMP,58,DRAGONDANCE,65,RAINDANCE</t>
  </si>
  <si>
    <t>TutorMoves = AGILITY,ATTRACT,BLIZZARD,BODYSLAM,BOUNCE,BREAKINGSWIPE,BRINE,CONFIDE,SUBMERGE,DOUBLETEAM,DRACOMETEOR,DRAGONDANCE,DRACOSURGE,ENDURE,FACADE,FLASHCANNON,FLIPTURN,FOCUSENERGY,FRUSTRATION,GIGAIMPACT,HAIL,HIDDENPOWER,HURRICANE,HYDROPUMP,HYPERBEAM,ICEBEAM,ICYWIND,IRONHEAD,LASERFOCUS,LIQUIDATION,MUDDYWATER,OUTRAGE,PROTECT,QUASH,RAINDANCE,REST,RETURN,ROUND,SCALD,SCALESHOT,SIGNALBEAM,SLEEPTALK,SNORE,SUBSTITUTE,TIDALWAVE,SWAGGER,SWIFT,TOXIC,CASCADE,WATERPULSE,WHIRLPOOL</t>
  </si>
  <si>
    <t>Pokedex = When it flaps its wings, it is able to pollinate an entire field of flowers all at once. T. Kingdras are often used by bug catchers when they are looking to restore a damaged ecosystem.</t>
  </si>
  <si>
    <t>[CUTIEFLY]</t>
  </si>
  <si>
    <t>Name = Cutiefly</t>
  </si>
  <si>
    <t>BaseStats = 40,45,40,84,55,40</t>
  </si>
  <si>
    <t>Abilities = HONEYGATHER,SHIELDDUST</t>
  </si>
  <si>
    <t>Moves = 1,ABSORB,1,FAIRYWIND,6,STUNSPORE,12,SWEETSCENT,18,DRAININGKISS,24,STRUGGLEBUG,30,AROMATHERAPY,36,SWITCHEROO,42,DAZZLINGGLEAM,48,BUGBUZZ,54,QUIVERDANCE</t>
  </si>
  <si>
    <t>TutorMoves = ACROBATICS,STREAMRUSH,AFTERYOU,ALLYSWITCH,ATTRACT,DISABLE,BUGBITE,BUGBUZZ,CALMMIND,CHARM,CONFIDE,COVET,DAZZLINGGLEAM,DEFOG,DOUBLETEAM,DRAININGKISS,DREAMEATER,DUALWINGBEAT,ENDURE,ENERGYBALL,FACADE,FAKETEARS,FRUSTRATION,HELPINGHAND,HIDDENPOWER,IMPRISON,INFESTATION,LASTRESORT,LEECHLIFE,LIGHTSCREEN,MAGICROOM,PLAYROUGH,PROTECT,PSYCHIC,PSYCHUP,REFLECT,REST,RETURN,ROOST,ROUND,SAFEGUARD,SIGNALBEAM,SKILLSWAP,SLEEPTALK,SNORE,SPEEDSWAP,SUBSTITUTE,SUNNYDAY,SWAGGER,SWIFT,TAILWIND,TELEKINESIS,THIEF,TOXIC,TRICK,UTURN,WONDERROOM</t>
  </si>
  <si>
    <t>EggMoves = MOONBLAST,STICKYWEB,AROMATICMIST</t>
  </si>
  <si>
    <t>Category = Fly</t>
  </si>
  <si>
    <t>Pokedex = It is so small that it is sometimes hard to see them. However, they are very quick and difficult to hit unless you have a specialized swatter.</t>
  </si>
  <si>
    <t>WildItemCommon = BRIGHTPOWDER</t>
  </si>
  <si>
    <t>Evolutions = RIBOMBEE,Level,25</t>
  </si>
  <si>
    <t>[RIBOMBEE]</t>
  </si>
  <si>
    <t>Name = Ribombee</t>
  </si>
  <si>
    <t>BaseStats = 60,55,60,124,95,70</t>
  </si>
  <si>
    <t>Moves = 0,POLLENPUFF,1,POLLENPUFF,1,COVET,1,ABSORB,1,FAIRYWIND,1,STUNSPORE,1,SWEETSCENT,18,DRAININGKISS,24,STRUGGLEBUG,32,AROMATHERAPY,40,SWITCHEROO,48,DAZZLINGGLEAM,56,BUGBUZZ,64,QUIVERDANCE</t>
  </si>
  <si>
    <t>TutorMoves = ACROBATICS,STREAMRUSH,AFTERYOU,ALLYSWITCH,ATTRACT,DISABLE,BUGBITE,BUGBUZZ,CALMMIND,CHARM,CONFIDE,COVET,DAZZLINGGLEAM,DEFOG,DOUBLETEAM,DRAININGKISS,DREAMEATER,DUALWINGBEAT,ENDURE,ENERGYBALL,FACADE,FAKETEARS,FRUSTRATION,GIGAIMPACT,HELPINGHAND,HIDDENPOWER,HYPERBEAM,IMPRISON,INFESTATION,LASTRESORT,LEECHLIFE,LIGHTSCREEN,MAGICALLEAF,MAGICROOM,NATUREPOWER,PLAYROUGH,POLLENPUFF,PROTECT,PSYCHIC,PSYCHUP,REFLECT,REST,RETURN,ROOST,ROUND,SAFEGUARD,SIGNALBEAM,SKILLSWAP,SLEEPTALK,SNORE,SOLARBEAM,SPEEDSWAP,SUBSTITUTE,SUNNYDAY,SWAGGER,SWIFT,TAILWIND,TELEKINESIS,THIEF,TOXIC,TRICK,UTURN,WONDERROOM</t>
  </si>
  <si>
    <t>Pokedex = It hovers around dirty, urban areas most often. One of its favourite snacks are the garbage dumps of Orion City.</t>
  </si>
  <si>
    <t>[OMANYTE]</t>
  </si>
  <si>
    <t>Name = Omanyte</t>
  </si>
  <si>
    <t>BaseStats = 35,40,100,35,90,55</t>
  </si>
  <si>
    <t>Abilities = SWIFTSWIM,SHELLARMOR</t>
  </si>
  <si>
    <t>HiddenAbilities = WEAKARMOR</t>
  </si>
  <si>
    <t>Moves = 1,BIND,1,WITHDRAW,5,ROLLOUT,10,SANDATTACK,15,WATERGUN,20,LEER,25,MUDSHACKLES,30,ANCIENTPOWER,35,BRINE,40,PROTECT,45,ROCKBLAST,50,TIDALWAVE,55,SHELLSMASH,60,HYDROPUMP</t>
  </si>
  <si>
    <t>TutorMoves = ATTRACT,BIND,BLIZZARD,BODYSLAM,BRINE,CONFIDE,SUBMERGE,DOUBLETEAM,EARTHPOWER,ENDURE,FACADE,FRUSTRATION,GYROBALL,HAIL,HIDDENPOWER,HYDROPUMP,ICEBEAM,ICYWIND,IRONDEFENSE,KNOCKOFF,METEORBEAM,MUDDYWATER,MUDSHACKLES,PROTECT,RAINDANCE,REFLECT,REST,RETURN,ROCKBLAST,ROCKPOLISH,ROCKSLIDE,ROCKSMASH,ROCKTOMB,ROUND,SANDSTORM,SCALD,SLEEPTALK,BOULDERHURL,SNORE,SPIKES,STEALTHROCK,SUBSTITUTE,TIDALWAVE,SWAGGER,THIEF,TOXIC,TOXICSPIKES,CASCADE,WATERPULSE,WHIRLPOOL</t>
  </si>
  <si>
    <t>EggMoves = BUBBLEBEAM,AURORABEAM,BITE,HAZE,KNOCKOFF,REFLECTTYPE,SLAM,SUPERSONIC,TICKLE,WATERPULSE</t>
  </si>
  <si>
    <t>Category = Magician</t>
  </si>
  <si>
    <t>Pokedex = It can use its magical hat to perform tricks. It is also capable of stepping into the hat and disappearing but it is not clear where it goes or how it comes back.</t>
  </si>
  <si>
    <t>Evolutions = OMASTAR,Level,40</t>
  </si>
  <si>
    <t>[OMASTAR]</t>
  </si>
  <si>
    <t>Name = Omastar</t>
  </si>
  <si>
    <t>BaseStats = 70,60,125,55,115,70</t>
  </si>
  <si>
    <t>Moves = 0,CRUNCH,1,CRUNCH,1,BIND,1,WITHDRAW,1,ROLLOUT,1,SANDATTACK,15,WATERGUN,20,LEER,25,MUDSHACKLES,30,ANCIENTPOWER,35,BRINE,43,PROTECT,49,ROCKBLAST,56,TIDALWAVE,63,SHELLSMASH,70,HYDROPUMP</t>
  </si>
  <si>
    <t>TutorMoves = ATTRACT,BIND,BLIZZARD,BODYSLAM,BRINE,CONFIDE,CRUNCH,SUBMERGE,DOUBLETEAM,EARTHPOWER,ENDURE,FACADE,FRUSTRATION,GIGAIMPACT,GYROBALL,HAIL,HIDDENPOWER,HYDROPUMP,HYPERBEAM,ICEBEAM,ICYWIND,IRONDEFENSE,KNOCKOFF,LIQUIDATION,METEORBEAM,MUDDYWATER,MUDSHACKLES,PINMISSILE,PROTECT,RAINDANCE,REFLECT,REST,RETURN,ROCKBLAST,ROCKPOLISH,ROCKSLIDE,ROCKSMASH,ROCKTOMB,ROUND,SANDSTORM,SCALD,SLEEPTALK,BOULDERHURL,SNORE,SPIKES,STEALTHROCK,STONEEDGE,SUBSTITUTE,TIDALWAVE,SWAGGER,THIEF,TOXIC,TOXICSPIKES,CASCADE,WATERPULSE,WHIRLPOOL</t>
  </si>
  <si>
    <t>Pokedex = One of its famous tricks are to catch Pokemon and put them in the hat to make them disappear. It is not clear where a Pokemon that steps into the hat is sent though or how it comes back.</t>
  </si>
  <si>
    <t>[SKWOVET]</t>
  </si>
  <si>
    <t>Name = Skwovet</t>
  </si>
  <si>
    <t>Types = ICE,NORMAL</t>
  </si>
  <si>
    <t>BaseStats = 70,55,55,25,35,35</t>
  </si>
  <si>
    <t>Abilities = CHEEKPOUCH,STRONGJAW</t>
  </si>
  <si>
    <t>Moves = 1,TACKLE,1,TAILWHIP,5,BITE,10,STUFFCHEEKS,15,ICEBALL,20,STOCKPILE,20,SWALLOW,20,SPITUP,25,ICEFANG,30,REST,35,CRUNCH,35,BODYSLAM,40,HYPERFANG,45,BELLYDRUM,50,FROSTBITE</t>
  </si>
  <si>
    <t>TutorMoves = AMNESIA,ASSURANCE,ATTRACT,BODYSLAM,BRUTALSWING,BULLETSEED,CRUNCH,DIG,ENDURE,FACADE,FLING,GYROBALL,HYPERVOICE,MUDSHACKLES,SCORESETTLER,PROTECT,REST,ROUND,PEPPERBURST,SLEEPTALK,SNORE,SUBSTITUTE,TAILSLAP,THIEF,UPROAR</t>
  </si>
  <si>
    <t>EggMoves = BATONPASS,LUCKYCHANT,SNORE,SLEEPTALK,DEFENSECURL,ROLLOUT,COVET,BULLETSEED,TAILSLAP</t>
  </si>
  <si>
    <t>Category = Squirrel</t>
  </si>
  <si>
    <t>Pokedex = It often perches itself on frozen over trees to nibble on the fruits or leaves that have frozen over.</t>
  </si>
  <si>
    <t>WildItemUncommon = ORANBERRY</t>
  </si>
  <si>
    <t>Evolutions = GREEDENT,Level,24</t>
  </si>
  <si>
    <t>[GREEDENT]</t>
  </si>
  <si>
    <t>Name = Greedent</t>
  </si>
  <si>
    <t>BaseStats = 120,95,95,20,55,75</t>
  </si>
  <si>
    <t>Moves = 0,SUPERFANG,1,SUPERFANG,1,TACKLE,1,TAILWHIP,5,BITE,10,STUFFCHEEKS,15,ICEBALL,20,STOCKPILE,20,SWALLOW,20,SPITUP,25,ICEFANG,30,REST,35,CRUNCH,35,BODYSLAM,40,HYPERFANG,45,BELLYDRUM,50,FROSTBITE</t>
  </si>
  <si>
    <t>TutorMoves = AMNESIA,ASSURANCE,ATTRACT,BODYPRESS,BODYSLAM,BRUTALSWING,BULLETSEED,CRUNCH,DIG,EARTHQUAKE,ENDURE,FACADE,FIREFANG,FLING,GIGAIMPACT,GYROBALL,HYPERBEAM,HYPERVOICE,ICEFANG,MUDSHACKLES,SCORESETTLER,PROTECT,PSYCHICFANGS,REST,ROUND,PEPPERBURST,SLEEPTALK,SNORE,STAMPEDE,SUBSTITUTE,SUPERPOWER,SWORDSDANCE,TAILSLAP,THIEF,THUNDERFANG,UPROAR,WILDCHARGE</t>
  </si>
  <si>
    <t>Pokedex = It hibernates throughout the summer and comes out during the winter. It does not like warm temperatures and much prefers colder environments where it can find frozen food more easily.</t>
  </si>
  <si>
    <t>WildItemUncommon = SITRUSBERRY</t>
  </si>
  <si>
    <t>[GRIMER2]</t>
  </si>
  <si>
    <t>Name = T.Grimer</t>
  </si>
  <si>
    <t>Types = FIRE,GROUND</t>
  </si>
  <si>
    <t>BaseStats = 80,80,50,25,40,50</t>
  </si>
  <si>
    <t>Abilities = STENCH,STICKYHOLD</t>
  </si>
  <si>
    <t>Moves = 1,POUND,1,POISONGAS,4,HARDEN,7,MUDSLAP,12,DISABLE,15,SLUDGE,18,MUDBOMB,21,MINIMIZE,26,FLING,29,SLUDGEBOMB,32,SLUDGEWAVE,37,SCREECH,40,GUNKSHOT,43,ACIDARMOR,46,BELCH,48,MEMENTO</t>
  </si>
  <si>
    <t>TutorMoves = ATTRACT,BODYSLAM,CONFIDE,DIG,DOUBLETEAM,ENDURE,EXPLOSION,FACADE,FIREBLAST,FIREPUNCH,FLAMETHROWER,FLING,FRUSTRATION,GIGADRAIN,GUNKSHOT,HELPINGHAND,HIDDENPOWER,ICEPUNCH,INFESTATION,PAINSPLIT,SCORESETTLER,POISONJAB,POWERUPPUNCH,PROTECT,RAINDANCE,REST,RETURN,ROCKSLIDE,ROCKTOMB,ROUND,SELFDESTRUCT,SHADOWBALL,SHOCKWAVE,SLEEPTALK,SLUDGEBOMB,SLUDGEWAVE,SNORE,BRUTEFORCE,SUBSTITUTE,SUNNYDAY,SWAGGER,TAUNT,THIEF,THUNDER,THUNDERBOLT,THUNDERPUNCH,TORMENT,TOXIC,ALLERGY</t>
  </si>
  <si>
    <t>EggMoves = HAZE,MEANLOOK,LICK,IMPRISON,CURSE,SHADOWPUNCH,SHADOWSNEAK,STOCKPILE,SWALLOW,SPITUP,SCARYFACE,VILEFUMES,POWERUPPUNCH</t>
  </si>
  <si>
    <t>Category = Lava</t>
  </si>
  <si>
    <t>Pokedex = This Pokemon appears in volcanically active areas. It can lob hot lava formed from its body from a distance to singe and immobilize enemies.</t>
  </si>
  <si>
    <t>Evolutions = MUK2,Level,38</t>
  </si>
  <si>
    <t>[MUK2]</t>
  </si>
  <si>
    <t>Name = T.Muk</t>
  </si>
  <si>
    <t>BaseStats = 105,105,75,50,65,100</t>
  </si>
  <si>
    <t>Moves = 0,VENOMDRENCH,1,VENOMDRENCH,1,POUND,1,POISONGAS,1,HARDEN,1,MUDSLAP,4,HARDEN,7,MUDSLAP,12,DISABLE,15,SLUDGE,18,MUDBOMB,21,MINIMIZE,26,FLING,29,SLUDGEBOMB,32,SLUDGEWAVE,37,SCREECH,40,GUNKSHOT,46,ACIDARMOR,52,BELCH,57,MEMENTO</t>
  </si>
  <si>
    <t>TutorMoves = ATTRACT,BLOCK,BODYSLAM,BRICKBREAK,CONFIDE,DARKPULSE,DIG,DOUBLETEAM,ENDURE,EXPLOSION,FACADE,FIREBLAST,FIREPUNCH,FLAMETHROWER,FLING,FOCUSBLAST,FOCUSPUNCH,FRUSTRATION,GIGADRAIN,GIGAIMPACT,GUNKSHOT,HELPINGHAND,HIDDENPOWER,HYPERBEAM,ICEPUNCH,INFESTATION,PAINSPLIT,SCORESETTLER,POISONJAB,POWERUPPUNCH,PROTECT,RAINDANCE,REST,RETURN,ROCKSLIDE,ROCKSMASH,ROCKTOMB,ROUND,SELFDESTRUCT,SHADOWBALL,SHOCKWAVE,SLEEPTALK,SLUDGEBOMB,SLUDGEWAVE,SNORE,BRUTEFORCE,SUBSTITUTE,SUNNYDAY,SWAGGER,TAUNT,THIEF,THUNDER,THUNDERBOLT,THUNDERPUNCH,TORMENT,TOXIC,ALLERGY</t>
  </si>
  <si>
    <t>Pokedex = When it opens its mouth to breathe, you can feel a large expulsion of hot air that will coat your entire body in sweat.</t>
  </si>
  <si>
    <t>[PHANPY]</t>
  </si>
  <si>
    <t>Name = Phanpy</t>
  </si>
  <si>
    <t>BaseStats = 80,60,70,40,20,60</t>
  </si>
  <si>
    <t>Abilities = SNOWCLOAK,OBLIVIOUS</t>
  </si>
  <si>
    <t>Moves = 1,TACKLE,1,DEFENSECURL,1,ICEBALL,6,ICICLESPEAR,10,STEAMROLLER,15,ENDURE,19,HEADBUTT,24,AVALANCHE,28,AMNESIA,33,TAKEDOWN,37,ICICLECRASH,42,ZENHEADBUTT,47,STAMPEDE,51,GLACIALLANCE</t>
  </si>
  <si>
    <t>TutorMoves = ATTRACT,BULLDOZE,CONFIDE,DOUBLETEAM,EARTHPOWER,EARTHQUAKE,ECHOEDVOICE,ENDEAVOR,ENDURE,FACADE,FRUSTRATION,GUNKSHOT,HIDDENPOWER,HYPERVOICE,KNOCKOFF,LASTRESORT,PROTECT,REST,RETURN,ROAR,ROCKSLIDE,ROCKSMASH,ROCKTOMB,ROUND,SANDSTORM,PEPPERBURST,SLEEPTALK,SNORE,STEALTHROCK,BRUTEFORCE,SUBSTITUTE,SUNNYDAY,SUPERPOWER,SWAGGER,TOXIC</t>
  </si>
  <si>
    <t>EggMoves = FOCUSENERGY,ROLLOUT,BODYSLAM,SNORE,EARTHQUAKE,ICESHARD,HEADSMASH,HEAVYSLAM,PLAYROUGH</t>
  </si>
  <si>
    <t>Category = Mammoth</t>
  </si>
  <si>
    <t>Pokedex = Their woolly coat is highly sought after by poachers. They also travel in large but slow-moving herds. For this reason, they are highly endangered.</t>
  </si>
  <si>
    <t>Evolutions = DONPHAN,Level,25</t>
  </si>
  <si>
    <t>[DONPHAN]</t>
  </si>
  <si>
    <t>Name = Donphan</t>
  </si>
  <si>
    <t>BaseStats = 90,100,120,50,40,100</t>
  </si>
  <si>
    <t>Moves = 0,BODYPRESS,1,BODYPRESS,1,BULLDOZE,1,TACKLE,1,DEFENSECURL,1,ICEBALL,6,ICICLESPEAR,10,STEAMROLLER,15,ENDURE,19,HEADBUTT,24,AVALANCHE,28,AMNESIA,33,TAKEDOWN,37,ICICLECRASH,42,ZENHEADBUTT,47,STAMPEDE,51,GLACIALLANCE</t>
  </si>
  <si>
    <t>TutorMoves = ATTRACT,BLOCK,BOUNCE,BRUTALSWING,BULLDOZE,CONFIDE,DOUBLETEAM,EARTHPOWER,EARTHQUAKE,ECHOEDVOICE,ENDEAVOR,ENDURE,FACADE,FRUSTRATION,GIGAIMPACT,GUNKSHOT,GYROBALL,HIDDENPOWER,HYPERBEAM,HYPERVOICE,IRONDEFENSE,KNOCKOFF,LASTRESORT,POISONJAB,PROTECT,REST,RETURN,ROAR,ROCKPOLISH,ROCKSLIDE,ROCKSMASH,ROCKTOMB,ROUND,SANDSTORM,PEPPERBURST,SLEEPTALK,SNORE,STEALTHROCK,STAMPEDE,STONEEDGE,BRUTEFORCE,SUBSTITUTE,SUNNYDAY,SUPERPOWER,SWAGGER,TOXIC</t>
  </si>
  <si>
    <t>Pokedex = Their woolly coat is highly sought after in the fashion world, but this has driven them to the point of near extinction because of irresponsible poachers.</t>
  </si>
  <si>
    <t>[PIKIPEK]</t>
  </si>
  <si>
    <t>Name = Pikipek</t>
  </si>
  <si>
    <t>Types = GRASS,FLYING</t>
  </si>
  <si>
    <t>BaseStats = 35,75,30,65,30,30</t>
  </si>
  <si>
    <t>Abilities = FLOWERVEIL,SYMBIOSIS</t>
  </si>
  <si>
    <t>Moves = 1,PECK,1,LEAFAGE,5,SWEETSCENT,9,MEGAPHONE,13,BULLETSEED,13,FLOCK,16,PLUCK,20,BATTLECRY,23,RAZORLEAF,26,AROMATHERAPY,30,DUALWINGBEAT,34,SCREECH,38,JUNGLEHEALING,41,FORTISSIMO,45,WOODHAMMER,49,BRAVEBIRD</t>
  </si>
  <si>
    <t>TutorMoves = PROTECT,RETURN,FACADE,HELPINGHAND,WEATHERBALL,FRUSTRATION,HIDDENPOWER,REST,SUNNYDAY,FLY,ACROBATICS,AIRSLASH,FEATHERDANCE,TURBULENCE,DEATHVORTEX,PINMISSILE,UTURN,FLUTTER,NECTARTAP,MAGICALLEAF,SOLARBEAM,SOLARBLADE,GIGADRAIN,BULLETSEED,GRASSKNOT,EDENFRUIT,AROMATHERAPY,WONDERROOM,ROCKBLAST,STEALTHROCK,THIEF,SCORESETTLER,TAUNT,CHARM,ATTRACT,SIRENSSONG,STEELWING,RAINDANCE,TOXIC,CURSE,OMINOUSWIND,ROUND,SLEEPTALK,ECHOEDVOICE,PURGE,SUBSTITUTE,DISABLE,ENERGYBALL,BRAVEBIRD,BOREASBREATH,HURRICANE,TORNADO,HYPERVOICE,BOOMBOX,FORTISSIMO,TWINBEAM,WORKUP,FOULPLAY,GRASSYGLIDE,SYNTHESIS,GRASSPLEDGE,DUALWINGBEAT,TAILWIND,DEFOG,FABLEDRUSH,WAIL</t>
  </si>
  <si>
    <t>EggMoves = ROCKBLAST,FURYATTACK,ROOST,SKYATTACK,DEFOG,CHATTER,WINGATTACK,SEEDBOMB,GRASSWHISTLE</t>
  </si>
  <si>
    <t>Category = Bin Bird</t>
  </si>
  <si>
    <t>Pokedex = They are very messy birds and will frequently make nests in the roofs of hotels or resorts where numerous tourists frequent.</t>
  </si>
  <si>
    <t>Evolutions = TRUMBEAK,Level,18</t>
  </si>
  <si>
    <t>[TRUMBEAK]</t>
  </si>
  <si>
    <t>Name = Trumbeak</t>
  </si>
  <si>
    <t>BaseStats = 45,85,50,85,40,50</t>
  </si>
  <si>
    <t>BaseExp = 124</t>
  </si>
  <si>
    <t>TutorMoves = PROTECT,RETURN,FACADE,HELPINGHAND,WEATHERBALL,FRUSTRATION,HIDDENPOWER,REST,SUNNYDAY,FLY,ACROBATICS,AIRSLASH,FEATHERDANCE,TURBULENCE,DEATHVORTEX,PINMISSILE,UTURN,FLUTTER,NECTARTAP,MAGICALLEAF,SOLARBEAM,SOLARBLADE,GIGADRAIN,BULLETSEED,GRASSKNOT,EDENFRUIT,AROMATHERAPY,WONDERROOM,ROCKBLAST,STEALTHROCK,THIEF,SCORESETTLER,TAUNT,CHARM,ATTRACT,SIRENSSONG,STEELWING,RAINDANCE,TOXIC,CURSE,OMINOUSWIND,ROUND,SLEEPTALK,ECHOEDVOICE,PURGE,SUBSTITUTE,DISABLE,ENERGYBALL,BRAVEBIRD,BOREASBREATH,HURRICANE,TORNADO,HYPERVOICE,BOOMBOX,FORTISSIMO,TWINBEAM,WORKUP,FOULPLAY,GRASSYGLIDE,SYNTHESIS,GRASSPLEDGE,DUALWINGBEAT,TAILWIND,DEFOG,FABLEDRUSH,WAIL,GOLDRUSH,SWORDSDANCE,LEAFBLADE,NASTYPLOT,BODYSLAM,REVENGE,BRICKBREAK,ROCKTOMB,IRONHEAD</t>
  </si>
  <si>
    <t>Weight = 14.8</t>
  </si>
  <si>
    <t>Pokedex = A vile nuisance, these Pokemon like to pick on unsuspecting tourists by carpet bombing their vehicles while they are relaxing on the beach.</t>
  </si>
  <si>
    <t>Evolutions = TOUCANNON,Level,36</t>
  </si>
  <si>
    <t>[TOUCANNON]</t>
  </si>
  <si>
    <t>Name = Toucannon</t>
  </si>
  <si>
    <t>BaseStats = 80,120,85,60,55,85</t>
  </si>
  <si>
    <t>Moves = 0,PEPPERBURST,1,PEPPERBURST,1,PECK,1,LEAFAGE,5,SWEETSCENT,9,MEGAPHONE,13,BULLETSEED,13,FLOCK,16,PLUCK,20,BATTLECRY,23,RAZORLEAF,26,AROMATHERAPY,30,DUALWINGBEAT,34,SCREECH,38,JUNGLEHEALING,41,FORTISSIMO,45,WOODHAMMER,49,BRAVEBIRD</t>
  </si>
  <si>
    <t>TutorMoves = PROTECT,RETURN,FACADE,HELPINGHAND,WEATHERBALL,FRUSTRATION,HIDDENPOWER,REST,SUNNYDAY,FLY,ACROBATICS,AIRSLASH,FEATHERDANCE,TURBULENCE,DEATHVORTEX,PINMISSILE,UTURN,FLUTTER,NECTARTAP,MAGICALLEAF,SOLARBEAM,SOLARBLADE,GIGADRAIN,BULLETSEED,GRASSKNOT,EDENFRUIT,AROMATHERAPY,WONDERROOM,ROCKBLAST,STEALTHROCK,THIEF,SCORESETTLER,TAUNT,CHARM,ATTRACT,SIRENSSONG,STEELWING,RAINDANCE,TOXIC,CURSE,OMINOUSWIND,ROUND,SLEEPTALK,ECHOEDVOICE,PURGE,SUBSTITUTE,DISABLE,ENERGYBALL,BRAVEBIRD,BOREASBREATH,HURRICANE,TORNADO,HYPERVOICE,BOOMBOX,FORTISSIMO,TWINBEAM,WORKUP,FOULPLAY,GRASSYGLIDE,SYNTHESIS,GRASSPLEDGE,DUALWINGBEAT,TAILWIND,DEFOG,FABLEDRUSH,WAIL,GOLDRUSH,SWORDSDANCE,LEAFBLADE,NASTYPLOT,BODYSLAM,REVENGE,BRICKBREAK,ROCKTOMB,GIGAIMPACT,HYPERBEAM,VENDETTA,IRONDEFENSE,BULKUP,LEECHLIFE,LEAFSTORM,IRONHEAD,CATAPULT,HEATWAVE,BODYPRESS</t>
  </si>
  <si>
    <t>Pokedex = They are typically very aggressive and will outright steal food out of unsuspecting tourists’ hands and to add salt to the wound, will mock you after outsmarting you.</t>
  </si>
  <si>
    <t>[PINECO]</t>
  </si>
  <si>
    <t>Name = Pineco</t>
  </si>
  <si>
    <t>Types = ROCK,FAIRY</t>
  </si>
  <si>
    <t>BaseStats = 45,45,60,35,60,45</t>
  </si>
  <si>
    <t>Abilities = STURDY,BULLETPROOF</t>
  </si>
  <si>
    <t>Moves = 1,TACKLE,1,PROTECT,6,CRYSTALDUST,9,GLISTEN,12,DIAMONDSHARD,17,RAPIDSPIN,20,BIDE,23,POWERGEM,28,SELFDESTRUCT,31,BEJEWELED,34,DAZZLINGGLEAM,39,IRONDEFENSE,42,GEMSTORM,45,EXPLOSION,49,ETHEREALBURST</t>
  </si>
  <si>
    <t>TutorMoves = ATTRACT,BUGBITE,BULLDOZE,CONFIDE,DIG,DOUBLETEAM,GOLDRUSH,EARTHQUAKE,ENDURE,EXPLOSION,FACADE,FRUSTRATION,GIGADRAIN,GRAVITY,GYROBALL,HIDDENPOWER,IRONDEFENSE,LIGHTSCREEN,PAINSPLIT,SCORESETTLER,PROTECT,REFLECT,REST,RETURN,ROCKSLIDE,ROCKSMASH,ROCKTOMB,ROUND,SANDSTORM,SLEEPTALK,SNORE,SOLARBEAM,STEALTHROCK,BRUTEFORCE,STRUGGLEBUG,SUBSTITUTE,SUNNYDAY,SWAGGER,TOXIC,ALLERGY</t>
  </si>
  <si>
    <t>EggMoves = FLAIL,SWIFT,ENDURE,ENDEAVOR,STEALTHROCK,SPIKES,GEOMANCY,FACADE,CORECOLLAPSE,ASTEROIDBELT,DIAMONDSTORM,MAGNETRISE</t>
  </si>
  <si>
    <t>Weight = 7.2</t>
  </si>
  <si>
    <t>Category = Ore</t>
  </si>
  <si>
    <t>Pokedex = Precious ores and gems are often found encrusted in the rocky surface of its skin. When workers are mining for minerals, they need to be careful not to hit a Pineco.</t>
  </si>
  <si>
    <t>Evolutions = FORRETRESS,Level,31</t>
  </si>
  <si>
    <t>[FORRETRESS]</t>
  </si>
  <si>
    <t>Name = Forretress</t>
  </si>
  <si>
    <t>BaseStats = 70,70,100,65,100,60</t>
  </si>
  <si>
    <t>Moves = 0,MIRRORSHOT,0,AUTOTOMIZE,1,MIRRORSHOT,1,AUTOTOMIZE,1,HEAVYSLAM,1,TACKLE,1,PROTECT,6,CRYSTALDUST,9,GLISTEN,12,DIAMONDSHARD,17,RAPIDSPIN,20,BIDE,23,POWERGEM,28,SELFDESTRUCT,31,BEJEWELED,34,DAZZLINGGLEAM,39,IRONDEFENSE,42,GEMSTORM,45,EXPLOSION,49,ETHEREALBURST</t>
  </si>
  <si>
    <t>TutorMoves = ALLYSWITCH,ATTRACT,BLOCK,BUGBITE,BULLDOZE,CONFIDE,DIG,DOUBLETEAM,GOLDRUSH,EARTHQUAKE,ENDURE,EXPLOSION,FACADE,FLASHCANNON,FRUSTRATION,GIGADRAIN,GIGAIMPACT,GRAVITY,GYROBALL,HIDDENPOWER,HYPERBEAM,IRONDEFENSE,LASERFOCUS,LIGHTSCREEN,MAGNETRISE,PAINSPLIT,SCORESETTLER,PROTECT,REFLECT,REST,RETURN,ROCKPOLISH,ROCKSLIDE,ROCKSMASH,ROCKTOMB,ROUND,SANDSTORM,SIGNALBEAM,SLEEPTALK,SNORE,SOLARBEAM,STEALTHROCK,BRUTEFORCE,STRUGGLEBUG,SUBSTITUTE,SUNNYDAY,SWAGGER,TELEKINESIS,TOXIC,ALLERGY,VOLTSWITCH</t>
  </si>
  <si>
    <t>Pokedex = When you see a collection of precious minerals encrusted in the surface of the cave, it is a tell-tale sign that it is really a Forretress.</t>
  </si>
  <si>
    <t>[HOOTHOOT2]</t>
  </si>
  <si>
    <t>Name = T.Hoothoot</t>
  </si>
  <si>
    <t>BaseStats = 60,36,30,50,30,56</t>
  </si>
  <si>
    <t>Abilities = INSOMNIA,BIGPECKS</t>
  </si>
  <si>
    <t>Moves = 1,PECK,1,SUPERSONIC,3,ICESHARD,6,PURSUIT,9,GLIDE,12,COVET,16,MIST,22,AVALANCHE,27,COUPDEGRACE,32,ROOST,37,SWEEPINGTALON,41,HAIL,44,DRILLPECK,47,BRAVEBIRD,50,GLACIALLANCE</t>
  </si>
  <si>
    <t>TutorMoves = STREAMRUSH,AGILITY,AIRSLASH,AMNESIA,ATTRACT,CALMMIND,CONFIDE,DEFOG,DOUBLETEAM,DREAMEATER,DUALWINGBEAT,ECHOEDVOICE,ENDURE,FACADE,FLY,FRUSTRATION,HEATWAVE,HIDDENPOWER,HURRICANE,HYPERVOICE,IMPRISON,MAGICCOAT,NASTYPLOT,PROTECT,PSYCHIC,PSYCHUP,RAINDANCE,RECYCLE,REFLECT,REST,RETURN,ROOST,ROUND,SCREECH,SHADOWBALL,SKYATTACK,SLEEPTALK,SNORE,STEELWING,STOREDPOWER,SUBSTITUTE,SUNNYDAY,SWAGGER,SWIFT,TAILWIND,THIEF,TOXIC,UPROAR,WORKUP,ZENHEADBUTT</t>
  </si>
  <si>
    <t>EggMoves = AEROBLAST,SUPERSONIC,EROSION,GLIDE,WHIRLWIND,FEATHERDANCE,TAILWIND,DEFOG</t>
  </si>
  <si>
    <t>Category = Snow Owl</t>
  </si>
  <si>
    <t>Pokedex = It is able to tilt its head 270 degrees. It uses this as a means of being able to scan its full surroundings.</t>
  </si>
  <si>
    <t>Evolutions = NOCTOWL2,Level,20</t>
  </si>
  <si>
    <t>[NOCTOWL2]</t>
  </si>
  <si>
    <t>Name = T.Noctowl</t>
  </si>
  <si>
    <t>BaseStats = 100,86,96,70,50,50</t>
  </si>
  <si>
    <t>Moves = 0,AURORAVEIL,1,AURORAVEIL,1,PECK,1,SUPERSONIC,3,ICESHARD,6,PURSUIT,9,GLIDE,12,COVET,16,MIST,22,AVALANCHE,27,COUPDEGRACE,32,ROOST,37,SWEEPINGTALON,41,HAIL,44,DRILLPECK,47,BRAVEBIRD,50,GLACIALLANCE</t>
  </si>
  <si>
    <t>TutorMoves = STREAMRUSH,AGILITY,AIRSLASH,AMNESIA,ATTRACT,CALMMIND,CONFIDE,DEFOG,DOUBLETEAM,DREAMEATER,DUALWINGBEAT,ECHOEDVOICE,ENDURE,FACADE,FLY,FRUSTRATION,FUTURESIGHT,GIGAIMPACT,HEATWAVE,HIDDENPOWER,HURRICANE,HYPERBEAM,HYPERVOICE,IMPRISON,LASERFOCUS,MAGICCOAT,NASTYPLOT,PROTECT,PSYCHIC,PSYCHUP,RAINDANCE,RECYCLE,REFLECT,REST,RETURN,ROOST,ROUND,SCREECH,SHADOWBALL,SKYATTACK,SLEEPTALK,SNORE,STEELWING,STOREDPOWER,SUBSTITUTE,SUNNYDAY,SWAGGER,SWIFT,TAILWIND,THIEF,TOXIC,UPROAR,WORKUP,ZENHEADBUTT</t>
  </si>
  <si>
    <t>Pokedex = Its eyes are trained to be able to easily see through snow storms and strong blizzards.</t>
  </si>
  <si>
    <t>[STUFFUL]</t>
  </si>
  <si>
    <t>Name = Stufful</t>
  </si>
  <si>
    <t>BaseStats = 70,75,50,30,45,70</t>
  </si>
  <si>
    <t>Abilities = INFILTRATOR,MOLDBREAKER</t>
  </si>
  <si>
    <t>Moves = 1,ASTONISH,1,BABYDOLLEYES,4,ARMTHRUST,8,PURSUIT,12,VENDETTA,16,ENDURE,20,LOWSWEEP,24,SHADOWCLAW,28,FLAIL,32,DRAINPUNCH,36,WICKEDSTRIKE,40,SUBMISSION,44,BELLYDRUM,48,THRASH,52,SUPERPOWER,56,POSSESSION</t>
  </si>
  <si>
    <t>TutorMoves = STREAMRUSH,ATTRACT,BIND,BRICKBREAK,BRUTALSWING,BULKUP,BULLDOZE,CHARM,COACHING,CONFIDE,DOUBLETEAM,DUALCHOP,EARTHQUAKE,ENDURE,FACADE,FLING,FOCUSBLAST,FOCUSPUNCH,FRUSTRATION,HIDDENPOWER,ICEPUNCH,IRONHEAD,LOWSWEEP,MEGAKICK,MEGAPUNCH,PAINSPLIT,SCORESETTLER,PROTECT,REST,RETURN,ROAR,ROCKSLIDE,ROCKTOMB,ROLEPLAY,ROUND,SLEEPTALK,SNORE,STAMPEDE,SUBSTITUTE,SUPERPOWER,SWAGGER,SWORDSDANCE,TAUNT,THUNDERPUNCH,TOXIC,WORKUP,ZENHEADBUTT</t>
  </si>
  <si>
    <t>EggMoves = FORCEPALM,DEFENSECURL,PARRY,FRENZY,DOUBLEKICK,FALSESURRENDER,REVENGE,WAIL,HEADBUTT,TAKEDOWN,BIDE</t>
  </si>
  <si>
    <t>Weight = 6.8</t>
  </si>
  <si>
    <t>Category = Cursed Toy</t>
  </si>
  <si>
    <t>Pokedex = This Pokemon has haunted a carelessly discarded stuffed animal and enjoys scaring ungrateful or bratty children.</t>
  </si>
  <si>
    <t>Evolutions = BEWEAR,Level,27</t>
  </si>
  <si>
    <t>[BEWEAR]</t>
  </si>
  <si>
    <t>Name = Bewear</t>
  </si>
  <si>
    <t>BaseStats = 120,125,80,40,55,80</t>
  </si>
  <si>
    <t>Moves = 0,THROATCHOP,1,THROATCHOP,1,ASTONISH,1,BABYDOLLEYES,4,ARMTHRUST,8,PURSUIT,12,VENDETTA,16,ENDURE,20,LOWSWEEP,24,SHADOWCLAW,28,FLAIL,32,DRAINPUNCH,36,WICKEDSTRIKE,40,SUBMISSION,44,BELLYDRUM,48,THRASH,52,SUPERPOWER,56,POSSESSION</t>
  </si>
  <si>
    <t>TutorMoves = STREAMRUSH,ATTRACT,BIND,BODYPRESS,BODYSLAM,BRICKBREAK,BRUTALSWING,BULKUP,BULLDOZE,CHARM,CLOSECOMBAT,COACHING,CONFIDE,DARKESTLARIAT,DOUBLETEAM,DRAGONCLAW,DRAINPUNCH,DUALCHOP,EARTHQUAKE,ENDURE,FACADE,FLING,FOCUSBLAST,FOCUSPUNCH,FRUSTRATION,GIGAIMPACT,HIDDENPOWER,HIGHHORSEPOWER,HYPERBEAM,ICEPUNCH,IRONHEAD,LOWKICK,LOWSWEEP,MEGAKICK,MEGAPUNCH,PAINSPLIT,SCORESETTLER,PROTECT,REST,RETURN,REVENGE,REVERSAL,ROAR,ROCKSLIDE,ROCKTOMB,ROLEPLAY,ROUND,SHADOWCLAW,SLEEPTALK,SNORE,STAMPEDE,SUBSTITUTE,SUPERPOWER,SWAGGER,SWORDSDANCE,TAUNT,THUNDERPUNCH,TOXIC,WORKUP,ZENHEADBUTT</t>
  </si>
  <si>
    <t>Weight = 135.0</t>
  </si>
  <si>
    <t>Pokedex = When it envolved, parts of its body that were barely hanging together have started to tear further at its seams, revealing part of the ghost that possesses it.</t>
  </si>
  <si>
    <t>[CARBINK]</t>
  </si>
  <si>
    <t>Name = Carbink</t>
  </si>
  <si>
    <t>Types = LIGHT,ROCK</t>
  </si>
  <si>
    <t>BaseStats = 50,50,150,50,50,150</t>
  </si>
  <si>
    <t>BaseExp = 100</t>
  </si>
  <si>
    <t>Abilities = LEVITATE,ROUGHSKIN</t>
  </si>
  <si>
    <t>Moves = 1,DIAMONDSHARD,1,CRYSTALDUST,4,HARDEN,8,RAINBOWBEAM,12,BOULDERHURL,16,FLASH,20,ROCKPOLISH,24,ASTEROIDBELT,28,STEALTHROCK,33,POWERGEM,38,BEJEWELED,43,MOONBLAST,47,CORECOLLAPSE,52,MOONSTONERAY</t>
  </si>
  <si>
    <t>TutorMoves = AFTERYOU,ALLYSWITCH,BODYPRESS,CALMMIND,CHARM,CONFIDE,COVET,DAZZLINGGLEAM,DOUBLETEAM,EARTHPOWER,ENDURE,EXPLOSION,FACADE,FRUSTRATION,GRAVITY,GUARDSWAP,GYROBALL,HAIL,HIDDENPOWER,IRONDEFENSE,LIGHTSCREEN,MAGICCOAT,MAGNETRISE,METEORBEAM,FABLEDRUSH,NATUREPOWER,POWERGEM,PROTECT,PSYCHIC,PSYCHUP,REFLECT,REST,RETURN,ROCKPOLISH,ROCKSLIDE,ROCKTOMB,ROUND,SAFEGUARD,SANDSTORM,SANDTOMB,SKILLSWAP,SLEEPTALK,BOULDERHURL,SNORE,STEALTHROCK,STAMPEDE,STONEEDGE,SUBSTITUTE,SUNNYDAY,SWAGGER,TELEKINESIS,TERRAINPULSE,TOXIC,TRICKROOM,WONDERROOM</t>
  </si>
  <si>
    <t>EggMoves = MINERALWAVE,SUPERNOVA,AURASPHERE,GEOMANCY,GAMMARAY,AURORAVEIL,WISH,HEAVYSLAM,GRAVITYPRESS</t>
  </si>
  <si>
    <t>Weight = 255.7</t>
  </si>
  <si>
    <t>Category = Asteroid</t>
  </si>
  <si>
    <t>Pokedex = Despite its small size, it is incredibly dense, exhibiting a gravitational force that it is able to attract small particles of rocks and mud to orbit around it.</t>
  </si>
  <si>
    <t>[GIBLE]</t>
  </si>
  <si>
    <t>Name = Gible</t>
  </si>
  <si>
    <t>Types = GHOST,DRAGON</t>
  </si>
  <si>
    <t>BaseStats = 58,70,40,42,50,40</t>
  </si>
  <si>
    <t>Abilities = INTIMIDATE,HYPERCUTTER</t>
  </si>
  <si>
    <t>HiddenAbilities = ROUGHSKIN</t>
  </si>
  <si>
    <t>Moves = 1,ASTONISH,1,TACKLE,6,SANDATTACK,12,SCALESHOT,18,NECROPHAGY,24,TORMENT,30,SHADOWCLAW,36,CRUNCH,42,DRAGONCLAW,48,DRAGONDANCE,54,SPECTRALTHIEF,60,PHANTOMFORCE,66,DRACONICCRASH</t>
  </si>
  <si>
    <t>TutorMoves = STREAMRUSH,ATTRACT,BODYSLAM,BULLDOZE,CONFIDE,CUT,DIG,DOUBLETEAM,DRACOMETEOR,DRAGONCLAW,DRACOSURGE,EARTHPOWER,EARTHQUAKE,ENDURE,FACADE,FIREBLAST,FLAMETHROWER,FRUSTRATION,HIDDENPOWER,IRONHEAD,MUDSHACKLES,OUTRAGE,PROTECT,RAINDANCE,REST,RETURN,ROAR,ROCKSLIDE,ROCKSMASH,ROCKTOMB,ROUND,SANDSTORM,SANDTOMB,SCALESHOT,SCARYFACE,SCORCHINGSANDS,SHADOWCLAW,SLEEPTALK,SNORE,STEALTHROCK,STONEEDGE,BRUTEFORCE,SUBSTITUTE,SUNNYDAY,SWAGGER,SWIFT,TOXIC</t>
  </si>
  <si>
    <t>EggMoves = BREAKINGSWIPE,METALCLAW,THRASH,NOBLEROAR,BITE,SLASH,NIGHTSLASH</t>
  </si>
  <si>
    <t>Category = Sinister</t>
  </si>
  <si>
    <t>Pokedex = When travelers complain about a spectral force or report hearing growling noises or some sort of sinister aura, it was likely that of a Gible.</t>
  </si>
  <si>
    <t>Evolutions = GABITE,Level,24</t>
  </si>
  <si>
    <t>[GABITE]</t>
  </si>
  <si>
    <t>Name = Gabite</t>
  </si>
  <si>
    <t>BaseStats = 68,90,55,82,60,55</t>
  </si>
  <si>
    <t>TutorMoves = STREAMRUSH,ATTRACT,BODYSLAM,BULLDOZE,CONFIDE,CUT,DIG,DOUBLETEAM,DRACOMETEOR,DRAGONCLAW,DRACOSURGE,DUALCHOP,EARTHPOWER,EARTHQUAKE,ENDURE,FACADE,FIREBLAST,FLAMETHROWER,FRUSTRATION,HIDDENPOWER,IRONHEAD,LASERFOCUS,MUDSHACKLES,OUTRAGE,PROTECT,RAINDANCE,REST,RETURN,ROAR,ROCKSLIDE,ROCKSMASH,ROCKTOMB,ROUND,SANDSTORM,SANDTOMB,SCALESHOT,SCARYFACE,SCORCHINGSANDS,SHADOWCLAW,SLEEPTALK,SNORE,STEALTHROCK,STONEEDGE,BRUTEFORCE,SUBSTITUTE,SUNNYDAY,SWAGGER,SWIFT,TOXIC</t>
  </si>
  <si>
    <t>Weight = 56.0</t>
  </si>
  <si>
    <t>Pokedex = It has a range of possible habitats because it is the manifestation of a sinister force or aura and wherever that can be found, a Gabite likely will manifest.</t>
  </si>
  <si>
    <t>Evolutions = GARCHOMP,Level,48</t>
  </si>
  <si>
    <t>[GARCHOMP]</t>
  </si>
  <si>
    <t>Name = Garchomp</t>
  </si>
  <si>
    <t>BaseStats = 108,130,85,102,90,85</t>
  </si>
  <si>
    <t>TutorMoves = STREAMRUSH,WATERWHIP,ATTRACT,BODYSLAM,BREAKINGSWIPE,BRICKBREAK,BRUTALSWING,BULLDOZE,CONFIDE,CRUNCH,CUT,DIG,DOUBLETEAM,DRACOMETEOR,DRAGONCLAW,DRACOSURGE,DRAGONTAIL,DUALCHOP,EARTHPOWER,EARTHQUAKE,ENDURE,FACADE,FALSESWIPE,FIREBLAST,FIREFANG,FLAMETHROWER,FLING,FRUSTRATION,GIGAIMPACT,HIDDENPOWER,HYPERBEAM,IRONHEAD,LASERFOCUS,MUDSHACKLES,OUTRAGE,POISONJAB,PROTECT,RAINDANCE,REST,RETURN,ROAR,ROCKSLIDE,ROCKSMASH,ROCKTOMB,ROUND,SANDSTORM,SANDTOMB,SCALESHOT,SCARYFACE,SCORCHINGSANDS,SHADOWCLAW,SLEEPTALK,SNORE,STEALTHROCK,STAMPEDE,STONEEDGE,BRUTEFORCE,SUBSTITUTE,SUNNYDAY,TIDALWAVE,SWAGGER,SWIFT,SWORDSDANCE,TOXIC,WHIRLPOOL</t>
  </si>
  <si>
    <t>Pokedex = Some people report that based on vague recollections of their nightmares, a Garchomp was in the distance watching and observing the subject suffer before they awaken.</t>
  </si>
  <si>
    <t>[VULPIX]</t>
  </si>
  <si>
    <t>Name = Vulpix</t>
  </si>
  <si>
    <t>BaseStats = 38,31,40,65,60,65</t>
  </si>
  <si>
    <t>Moves = 1,METEORSHOWER,1,TAILWHIP,4,STARGAZE,8,RADIATION,12,INNERVATE,16,SWIFT,20,ASTRALWIND,24,VOIDDRIFT,28,ASTRALBARRAGE,32,EXTRASENSORY,36,TWINSTARS,40,DIMENSIONALRUSH,44,GAMMARAY,48,DAZZLINGGLEAM,52,LUNARDANCE,56,URANOMETRIA</t>
  </si>
  <si>
    <t>TutorMoves = AGILITY,ATTRACT,BODYSLAM,BURNINGJEALOUSY,CONFIDE,COVET,DARKPULSE,DIG,DOUBLETEAM,ENCORE,ENDURE,ENERGYBALL,FACADE,FIREBLAST,FIRESPIN,FLAMECHARGE,FLAMETHROWER,FLAREBLITZ,FOULPLAY,FRUSTRATION,HEATWAVE,HEX,HIDDENPOWER,IMPRISON,MYSTICALFIRE,OVERHEAT,PAINSPLIT,SCORESETTLER,POWERSWAP,PROTECT,PSYCHUP,REFLECT,REST,RETURN,ROAR,ROLEPLAY,ROUND,SAFEGUARD,SLEEPTALK,SNORE,SPITE,SUBSTITUTE,SUNNYDAY,SWAGGER,SWIFT,TAILSLAP,TOXIC,WEATHERBALL,WILLOWISP,ZENHEADBUTT</t>
  </si>
  <si>
    <t>EggMoves = HYPNOSIS,BLACKHOLE,GENTLECHIMES,MEMENTO,BABYDOLLEYES,SWEETKISS,CUPIDSARROW,SOLARFLARE</t>
  </si>
  <si>
    <t>Category = Star Fox</t>
  </si>
  <si>
    <t>Pokedex = The stars on its tails are all in the form of various constellations.</t>
  </si>
  <si>
    <t>FormName = Kantonian Form</t>
  </si>
  <si>
    <t>Evolutions = NINETALES,Item,SHINYSTONE</t>
  </si>
  <si>
    <t>[NINETALES]</t>
  </si>
  <si>
    <t>Name = Ninetales</t>
  </si>
  <si>
    <t>BaseStats = 73,46,75,105,101,105</t>
  </si>
  <si>
    <t>Moves = 0,RADIOWAVES,1,RADIOWAVES,1,METEORSHOWER,1,TAILWHIP,4,STARGAZE,8,RADIATION,12,INNERVATE,16,SWIFT,20,ASTRALWIND,24,VOIDDRIFT,28,ASTRALBARRAGE,32,EXTRASENSORY,36,TWINSTARS,40,DIMENSIONALRUSH,44,GAMMARAY,48,DAZZLINGGLEAM,52,LUNARDANCE,56,URANOMETRIA</t>
  </si>
  <si>
    <t>TutorMoves = AGILITY,ATTRACT,BODYSLAM,BURNINGJEALOUSY,CALMMIND,CONFIDE,COVET,DARKPULSE,DIG,DOUBLETEAM,DREAMEATER,ENCORE,ENDURE,ENERGYBALL,FACADE,FAKETEARS,FIREBLAST,FIRESPIN,FLAMECHARGE,FLAMETHROWER,FLAREBLITZ,FOULPLAY,FRUSTRATION,GIGAIMPACT,HEATWAVE,HEX,HIDDENPOWER,HYPERBEAM,IMPRISON,LASERFOCUS,MYSTICALFIRE,NASTYPLOT,OVERHEAT,PAINSPLIT,SCORESETTLER,POWERSWAP,PROTECT,PSYCHUP,PSYSHOCK,REFLECT,REST,RETURN,ROAR,ROLEPLAY,ROUND,SAFEGUARD,SCORCHINGSANDS,SHADOWBALL,SLEEPTALK,SNORE,SOLARBEAM,SPITE,STOREDPOWER,SUBSTITUTE,SUNNYDAY,SWAGGER,SWIFT,TAILSLAP,TOXIC,WEATHERBALL,WILLOWISP,ZENHEADBUTT</t>
  </si>
  <si>
    <t>Weight = 19.9</t>
  </si>
  <si>
    <t>Pokedex = The rings around its neck are always gently rotating on an axis. The rotation is what helps this Pokemon orient itself when hit and keep its balance.</t>
  </si>
  <si>
    <t>[BOUNSWEET2]</t>
  </si>
  <si>
    <t>Name = T.Bounsweet</t>
  </si>
  <si>
    <t>Types = POISON,FIGHTING</t>
  </si>
  <si>
    <t>BaseStats = 42,34,38,32,26,38</t>
  </si>
  <si>
    <t>Abilities = IRONBARBS,POWEROFALCHEMY</t>
  </si>
  <si>
    <t>Moves = 1,POISONSTING,1,REVERSAL,1,FAKEOUT,5,TOXICSPIKES,8,PINMISSILE,12,DETECT,16,POISONFANG,20,DOUBLEKICK,23,BRUTALSWING,27,ACUPRESSURE,31,TAUNT,34,VENOMDRAIN,44,RECOVER,49,WICKEDSTRIKE,53,HIGHJUMPKICK</t>
  </si>
  <si>
    <t>TutorMoves = PAYDAY,PROTECT,RETURN,FACADE,HELPINGHAND,WEATHERBALL,FRUSTRATION,HIDDENPOWER,REST,ATTRACT,WORKUP,TOXIC,CURSE,ROUND,SLEEPTALK,SUBSTITUTE,DISABLE,FROZENHEART,EERIEIMPULSE,PINMISSILE,NECTARTAP,PHEROMONESTREAM,BULLETSEED,SPIKES,BALANCERCHANGEREQUIRED,STEALTHROCK,BEATUP,SCORESETTLER,SNARL,BRUTALSWING,TAUNT,GOBLINSTRIKE,RAINDANCE,REVENGE,ALLERGY,TOXICSPIKES,GASTROACID,POISONFANG,CONFUSERAY,MEANLOOK,SCHIZOPHRENIA,SLUDGEBOMB,BALANCERCHANGEREQUIRED,POISONJAB,GUNKSHOT,NASTYPLOT,GYROBALL,PLAYROUGH,BURNINGJEALOUSY,ZENHEADBUTT,INFECTION,SPOIL,CORROSIVEGAS,SLUDGEWAVE,SCALESHOT,LASHOUT,FOULPLAY,MEMENTO,GRUDGE,CHIDORI,COACHING,FLIPTURN,WAIL</t>
  </si>
  <si>
    <t>EggMoves = SURGINGBLOW,SPIKES,RAPIDSPIN,PARTINGSHOT,FROZENHEART,ROCKCLIMB,BANEFULBUNKER</t>
  </si>
  <si>
    <t>EggGroups = Water3,Amorphous</t>
  </si>
  <si>
    <t>Category = Venomous</t>
  </si>
  <si>
    <t>Pokedex = The flowers on its head secrete a noxious smelling liquid that can cause a variety of destabilizing effects from sleep to paralysis.</t>
  </si>
  <si>
    <t>Evolutions = STEENEE2,Level,18</t>
  </si>
  <si>
    <t>[STEENEE2]</t>
  </si>
  <si>
    <t>Name = T.Steenee</t>
  </si>
  <si>
    <t>BaseStats = 52,66,40,62,40,40</t>
  </si>
  <si>
    <t>Moves = 0,SPIKECANNON,1,SPIKECANNON,1,POISONSTING,1,REVERSAL,1,FAKEOUT,5,TOXICSPIKES,8,PINMISSILE,12,DETECT,16,POISONFANG,20,DOUBLEKICK,23,BRUTALSWING,27,ACUPRESSURE,31,TAUNT,34,VENOMDRAIN,44,RECOVER,49,WICKEDSTRIKE,53,HIGHJUMPKICK</t>
  </si>
  <si>
    <t>TutorMoves = PAYDAY,PROTECT,RETURN,FACADE,HELPINGHAND,WEATHERBALL,FRUSTRATION,HIDDENPOWER,REST,ATTRACT,WORKUP,TOXIC,CURSE,ROUND,SLEEPTALK,SUBSTITUTE,DISABLE,FROZENHEART,EERIEIMPULSE,PINMISSILE,NECTARTAP,PHEROMONESTREAM,BULLETSEED,SPIKES,BALANCERCHANGEREQUIRED,STEALTHROCK,BEATUP,SCORESETTLER,SNARL,BRUTALSWING,TAUNT,GOBLINSTRIKE,RAINDANCE,REVENGE,ALLERGY,TOXICSPIKES,GASTROACID,POISONFANG,CONFUSERAY,MEANLOOK,SCHIZOPHRENIA,SLUDGEBOMB,BALANCERCHANGEREQUIRED,POISONJAB,GUNKSHOT,NASTYPLOT,GYROBALL,PLAYROUGH,BURNINGJEALOUSY,ZENHEADBUTT,INFECTION,SPOIL,CORROSIVEGAS,SLUDGEWAVE,SCALESHOT,LASHOUT,FOULPLAY,MEMENTO,GRUDGE,CHIDORI,COACHING,FLIPTURN,WAIL,SYLPHSHORN,VITALITYDRAIN,FURYCUTTER,TRIPLEAXEL,SWORDSDANCE,THROATCHOP,DARKPULSE,CRUNCH,MEGAHORN,PSYCHICFANGS,LEECHLIFE,TRIPLEKICK,BREAKINGSWIPE,POWERUPPUNCH,BULKUP,LOWKICK,LOWSWEEP,BRICKBREAK,RAZORSHELL,KNOCKOFF,ASSURANCE,MOSSYPUNCH,ACROBATICS,ICICLESPEAR,ICEPUNCH,FALSESWIPE,THIEF,CROSSPOISON</t>
  </si>
  <si>
    <t>Pokedex = The spikes on its flowers can be launched like projectiles from a distance. This Pokemon often uses it to break down debris or bring down tree branches that have fruits.</t>
  </si>
  <si>
    <t>Evolutions = TSAREENA2,Item,POWERSTONE</t>
  </si>
  <si>
    <t>[TSAREENA2]</t>
  </si>
  <si>
    <t>Name = T.Tsareena</t>
  </si>
  <si>
    <t>BaseStats = 74,120,90,86,50,90</t>
  </si>
  <si>
    <t>Moves = 0,SPIKYSHIELD,1,SPIKYSHIELD,1,SPIKECANNON,1,POISONSTING,1,REVERSAL,1,FAKEOUT,5,TOXICSPIKES,8,PINMISSILE,12,DETECT,16,POISONFANG,20,DOUBLEKICK,23,BRUTALSWING,27,ACUPRESSURE,31,TAUNT,34,VENOMDRAIN,44,RECOVER,49,WICKEDSTRIKE,53,HIGHJUMPKICK</t>
  </si>
  <si>
    <t>TutorMoves = PAYDAY,PROTECT,RETURN,FACADE,HELPINGHAND,WEATHERBALL,FRUSTRATION,HIDDENPOWER,REST,ATTRACT,WORKUP,TOXIC,CURSE,ROUND,SLEEPTALK,SUBSTITUTE,DISABLE,FROZENHEART,EERIEIMPULSE,PINMISSILE,NECTARTAP,PHEROMONESTREAM,BULLETSEED,SPIKES,BALANCERCHANGEREQUIRED,STEALTHROCK,BEATUP,SCORESETTLER,SNARL,BRUTALSWING,TAUNT,GOBLINSTRIKE,RAINDANCE,REVENGE,ALLERGY,TOXICSPIKES,GASTROACID,POISONFANG,CONFUSERAY,MEANLOOK,SCHIZOPHRENIA,SLUDGEBOMB,BALANCERCHANGEREQUIRED,POISONJAB,GUNKSHOT,NASTYPLOT,GYROBALL,PLAYROUGH,BURNINGJEALOUSY,ZENHEADBUTT,INFECTION,SPOIL,CORROSIVEGAS,SLUDGEWAVE,SCALESHOT,LASHOUT,FOULPLAY,MEMENTO,GRUDGE,CHIDORI,COACHING,FLIPTURN,WAIL,SYLPHSHORN,VITALITYDRAIN,FURYCUTTER,TRIPLEAXEL,SWORDSDANCE,THROATCHOP,DARKPULSE,CRUNCH,MEGAHORN,PSYCHICFANGS,LEECHLIFE,TRIPLEKICK,BREAKINGSWIPE,POWERUPPUNCH,BULKUP,LOWKICK,LOWSWEEP,BRICKBREAK,RAZORSHELL,KNOCKOFF,ASSURANCE,MOSSYPUNCH,ACROBATICS,ICICLESPEAR,ICEPUNCH,HYPERBEAM,GIGAIMPACT,FALSESWIPE,BOUNCE,BULLDOZE,THIEF,DRAINPUNCH,FOCUSPUNCH,CLOSECOMBAT,CROSSPOISON,SUPERPOWER,CHAKRABLAST,FOCUSBLAST,BLOODRITUAL</t>
  </si>
  <si>
    <t>Pokedex = This Pokemon can remain perfectly still and pretend to be an innocuous flower. When its prey approaches, it can surprise it with the large grip of its flower.</t>
  </si>
  <si>
    <t>[PURRLOIN]</t>
  </si>
  <si>
    <t>Name = Purrloin</t>
  </si>
  <si>
    <t>Types = LIGHT,COSMIC</t>
  </si>
  <si>
    <t>BaseStats = 45,60,35,75,30,35</t>
  </si>
  <si>
    <t>Abilities = INNERFOCUS,DARKMATTER</t>
  </si>
  <si>
    <t>HiddenAbilities = GENIUS</t>
  </si>
  <si>
    <t>Moves = 1,SCRATCH,1,GROWL,5,SPARKLE,8,METEORDRIVE,8,SWIFT,11,FURYSWIPES,15,HOLYFIRE,18,MAIM,21,PURGE,24,HONECLAWS,28,QUANTUMSTAR,28,FLASH,31,MOONLIGHT,34,SLASH,38,GAMMARAY,38,EXTREMESPEED,42,TAILGLOW,46,SHOOTINGSTAR,46,AURASPHERE,50,MEGAKICK</t>
  </si>
  <si>
    <t>TutorMoves = PROTECT,RETURN,FACADE,HELPINGHAND,FRUSTRATION,FALSESWIPE,HIDDENPOWER,REST,MYSTICALFIRE,BOUNCE,PINMISSILE,UTURN,MAGICALLEAF,BULLETSEED,DIG,TRICKROOM,WONDERROOM,BALANCERCHANGEREQUIRED,SNARL,CHARM,ATTRACT,GOBLINSTRIKE,TOXIC,DRAGONMAGIC,CURSE,CONFUSERAY,SWIFT,WISH,METEORDRIVE,GAMMARAY,GRAVITY,STARDUSTREVERIE,SLEEPTALK,NOBLEROAR,ECHOEDVOICE,HEALBELL,SAFEGUARD,RAYOFLIGHT,HOLYFIRE,PURGE,SIGNALBEAM,AURORAVEIL,MIRRORSHOT,SUBSTITUTE,DISABLE,FROSTBITE,ENERGYBALL,PLAYROUGH,DAZZLINGGLEAM,AURASPHERE,BLACKHOLE,ICECOMET,TERRAINPULSE,WORKUP,TWINBEAM,COUPDEGRACE,LASERFOCUS,EXTREMESPEED,QUANTUMSTAR,GLISTEN</t>
  </si>
  <si>
    <t>EggMoves = ZEAL,COVET,SHUTDOWN,PLAYROUGH,CHARM,CAPTIVATE,WISH,DIMENSIONWARP,COUPDEGRACE</t>
  </si>
  <si>
    <t>Weight = 10.1</t>
  </si>
  <si>
    <t>Category = Black Cat</t>
  </si>
  <si>
    <t>Pokedex = Some say that if you cross its path, you will be doomed to bad luck for a day. However, its halo suggests otherwise.</t>
  </si>
  <si>
    <t>Evolutions = LIEPARD,Level,30</t>
  </si>
  <si>
    <t>[LIEPARD]</t>
  </si>
  <si>
    <t>Name = Liepard</t>
  </si>
  <si>
    <t>BaseStats = 80,85,55,120,55,55</t>
  </si>
  <si>
    <t>BaseExp = 156</t>
  </si>
  <si>
    <t>TutorMoves = PROTECT,RETURN,FACADE,HELPINGHAND,FRUSTRATION,FALSESWIPE,HIDDENPOWER,REST,MYSTICALFIRE,BOUNCE,PINMISSILE,UTURN,MAGICALLEAF,BULLETSEED,DIG,TRICKROOM,WONDERROOM,BALANCERCHANGEREQUIRED,SNARL,CHARM,ATTRACT,GOBLINSTRIKE,TOXIC,DRAGONMAGIC,CURSE,CONFUSERAY,SWIFT,WISH,METEORDRIVE,GAMMARAY,GRAVITY,STARDUSTREVERIE,SLEEPTALK,NOBLEROAR,ECHOEDVOICE,HEALBELL,SAFEGUARD,RAYOFLIGHT,HOLYFIRE,PURGE,SIGNALBEAM,AURORAVEIL,MIRRORSHOT,SUBSTITUTE,DISABLE,FROSTBITE,ENERGYBALL,PLAYROUGH,DAZZLINGGLEAM,AURASPHERE,BLACKHOLE,ICECOMET,TERRAINPULSE,WORKUP,TWINBEAM,COUPDEGRACE,LASERFOCUS,EXTREMESPEED,QUANTUMSTAR,GLISTEN,GIGAIMPACT,HYPERBEAM,ICEFANG,THUNDERFANG,STAMPEDE,HIGHHORSEPOWER,MINERALWAVE,GEMSTORM,BODYSLAM,TRIATTACK,TRIPLEKICK,PSYCHICFANGS,FAESBLESSING,MYSTICPULSE,FLASHCANNON,STELLARRUSH,MOONBLAST,POWERGEM,PSYSHOCK,ZENHEADBUTT,BODYPRESS,SOLARECLIPSE,METEORBEAM,MOONSTONERAY,LIGHTSCREEN,REFLECT,PSYCHOCUT,MINDDRAIN</t>
  </si>
  <si>
    <t>Weight = 37.5</t>
  </si>
  <si>
    <t>Pokedex = This Pokemon is very limber and climb high elevations with ease. Its fur reflects the night sky.</t>
  </si>
  <si>
    <t>[TOXEL]</t>
  </si>
  <si>
    <t>Name = Toxel</t>
  </si>
  <si>
    <t>BaseStats = 40,54,35,40,38,35</t>
  </si>
  <si>
    <t>BaseExp = 48</t>
  </si>
  <si>
    <t>Abilities = UNAWARE,SIMPLE</t>
  </si>
  <si>
    <t>Moves = 1,BRANCHPOKE,1,TEARFULLOOK,1,WORRYSEED,1,ROCKSMASH</t>
  </si>
  <si>
    <t>TutorMoves = ATTRACT,FACADE,PROTECT,REST,ROUND,SLEEPTALK,SUBSTITUTE,MOSSYPUNCH,GOBLINSTRIKE,POWERUPPUNCH</t>
  </si>
  <si>
    <t>EggMoves = ENDEAVOR,KNOCKOFF,THORNPRISON,STRANDINGROOTS,ARMTHRUST,BATTLECRY,FLAIL</t>
  </si>
  <si>
    <t>HatchSteps = 6681</t>
  </si>
  <si>
    <t>Category = Lazy</t>
  </si>
  <si>
    <t>Pokedex = It lazes about for most of the day. It often uses a nearby branch to scratch itself rather than using its own hands.</t>
  </si>
  <si>
    <t>Evolutions = TOXTRICITY,Level,35</t>
  </si>
  <si>
    <t>[TOXTRICITY]</t>
  </si>
  <si>
    <t>Name = Toxtricity</t>
  </si>
  <si>
    <t>Types = GRASS,FIGHTING</t>
  </si>
  <si>
    <t>BaseStats = 75,105,75,95,77,75</t>
  </si>
  <si>
    <t>BaseExp = 176</t>
  </si>
  <si>
    <t>Abilities = ROCKHEAD,RECKLESS</t>
  </si>
  <si>
    <t>Moves = 0,MACHPUNCH,1,MACHPUNCH,1,BRANCHPOKE,1,TEARFULLOOK,1,WORRYSEED,1,ROCKSMASH,7,TAUNT,14,RAZORLEAF,19,GOBLINSTRIKE,25,MOSSYPUNCH,31,DRAINPUNCH,36,SUBMISSION,40,BULKUP,44,WOODHAMMER,48,DOUBLEEDGE,52,SONICCRASH</t>
  </si>
  <si>
    <t>TutorMoves = ATTRACT,DRAINPUNCH,FACADE,GIGAIMPACT,HYPERBEAM,HYPERVOICE,SCORESETTLER,PROTECT,REST,ROUND,SCREECH,SLEEPTALK,SNARL,SUBSTITUTE,SWIFT,TAUNT,THROATCHOP,UPROAR,RETURN,FRUSTRATION,HIDDENPOWER,SUNNYDAY,ACROBATICS,BOUNCE,UTURN,MAGICALLEAF,SOLARBEAM,SOLARBLADE,GIGADRAIN,BULLETSEED,GRASSYTERRAIN,GRASSKNOT,EDENFRUIT,AROMATHERAPY,MOSSYPUNCH,BULLDOZE,STAMPEDE,ROCKSLIDE,ROCKTOMB,STEALTHROCK,THIEF,BEATUP,SCORESETTLER,ASSURANCE,BRUTALSWING,KNOCKOFF,GOBLINSTRIKE,REVENGE,BRICKBREAK,LOWSWEEP,LOWKICK,BULKUP,FOCUSPUNCH,POWERUPPUNCH,DEADLYREACH,CLOSECOMBAT,CURSE,MEANLOOK,NOBLEROAR,SCHIZOPHRENIA,PURGE,BODYSLAM,DISABLE,SUPERPOWER,CHAKRABLAST,TRIPLEKICK,FOCUSBLAST,POISONJAB,NASTYPLOT,ENERGYBALL,POWERWHIP,LEAFBLADE,LEAFSTORM,IRONHEAD,SWORDSDANCE,BOOMBOX,HYPERACUSIS,FORTISSIMO,STONEEDGE,STEAMROLLER,WORKUP,FOULPLAY,GRUDGE,COACHING,GRASSYGLIDE,SYNTHESIS,GRASSPLEDGE</t>
  </si>
  <si>
    <t>Category = Gladiator</t>
  </si>
  <si>
    <t>Pokedex = This Pokemon is willing to challenge any Pokemon, even those much bigger to put on a spectacle. Are you not entertained?</t>
  </si>
  <si>
    <t>[DEWPIDER2]</t>
  </si>
  <si>
    <t>Name = T.Dewpider</t>
  </si>
  <si>
    <t>BaseStats = 38,55,42,52,40,42</t>
  </si>
  <si>
    <t>Abilities = MERCILESS,COMPOUNDEYES</t>
  </si>
  <si>
    <t>Moves = 1,STRAFE,1,DARKWHISPERS,4,FURYCUTTER,8,MINDSPASM,12,PINMISSILE,16,FELLSTINGER,20,FEINTATTACK,24,SKITTERSMACK,28,TOXICSPIKES,32,PSYCHOCUT,36,EMBARGO,40,NEUROTOXIN,44,XSCISSOR,48,SWARMOVERLOAD</t>
  </si>
  <si>
    <t>EggMoves = SPIDERWEB,TOXICTHREAD,STICKYWEB,MINDDRAIN,CROSSPOISON,LEECHLIFE,NIGHTSLASH,PSYCHICFANGS,ATTACKORDER,INFESTATION</t>
  </si>
  <si>
    <t>Category = Arachnophobia</t>
  </si>
  <si>
    <t>Pokedex = It has eyes covering its entire body, which enables it to have a full 360-degree field of vision.</t>
  </si>
  <si>
    <t>Evolutions = ARAQUANID2,Level,22</t>
  </si>
  <si>
    <t>[ARAQUANID2]</t>
  </si>
  <si>
    <t>Name = T.Araquanid</t>
  </si>
  <si>
    <t>BaseStats = 68,85,92,87,50,72</t>
  </si>
  <si>
    <t>Pokedex = When it chitters, it is able to further intimidate and scare its foe because it is able to project its voice so it makes it seem like there are more nearby.</t>
  </si>
  <si>
    <t>[GOOMY]</t>
  </si>
  <si>
    <t>Name = Goomy</t>
  </si>
  <si>
    <t>Types = FAIRY,NORMAL</t>
  </si>
  <si>
    <t>BaseStats = 45,50,35,40,55,75</t>
  </si>
  <si>
    <t>CatchRate = 20</t>
  </si>
  <si>
    <t>Abilities = SAPSIPPER,HYDRATION</t>
  </si>
  <si>
    <t>HiddenAbilities = GOOEY</t>
  </si>
  <si>
    <t>Moves = 1,ABSORB,1,TACKLE,5,WATERGUN,10,DRAGONBREATH,15,PROTECT,20,FLAIL,25,WATERPULSE,30,RAINDANCE,35,DRACOSURGE,41,CURSE,45,BODYSLAM,50,MUDDYWATER</t>
  </si>
  <si>
    <t>TutorMoves = ATTRACT,BODYSLAM,CONFIDE,DOUBLETEAM,DRACOMETEOR,DRACOSURGE,ENDURE,FACADE,FRUSTRATION,HIDDENPOWER,INFESTATION,MUDDYWATER,MUDSHACKLES,OUTRAGE,PROTECT,RAINDANCE,REST,RETURN,ROCKSLIDE,ROUND,SHOCKWAVE,SLEEPTALK,SLUDGEBOMB,SLUDGEWAVE,SNORE,SUBSTITUTE,SUNNYDAY,SWAGGER,THUNDERBOLT,TOXIC,WATERPULSE</t>
  </si>
  <si>
    <t>EggMoves = COUNTER,LIFEDEW</t>
  </si>
  <si>
    <t>HatchSteps = 10240</t>
  </si>
  <si>
    <t>Weight = 2.8</t>
  </si>
  <si>
    <t>Category = Gummy</t>
  </si>
  <si>
    <t>Pokedex = These Pokemon appear in many different flavours: sour apple, cherry, blue razz, lemon, orange and grape. Can you collect them all?</t>
  </si>
  <si>
    <t>WildItemUncommon = SHEDSHELL</t>
  </si>
  <si>
    <t>Evolutions = SLIGGOO,Level,40</t>
  </si>
  <si>
    <t>[SLIGGOO]</t>
  </si>
  <si>
    <t>Name = Sliggoo</t>
  </si>
  <si>
    <t>BaseStats = 68,75,53,60,83,113</t>
  </si>
  <si>
    <t>Moves = 0,VILEFUMES,1,VILEFUMES,1,ABSORB,1,TACKLE,1,WATERGUN,1,DRAGONBREATH,15,PROTECT,20,FLAIL,25,WATERPULSE,30,RAINDANCE,35,DRACOSURGE,43,CURSE,49,BODYSLAM,56,MUDDYWATER</t>
  </si>
  <si>
    <t>TutorMoves = ATTRACT,BLIZZARD,BODYSLAM,CONFIDE,DOUBLETEAM,DRACOMETEOR,DRACOSURGE,ENDURE,FACADE,FRUSTRATION,HIDDENPOWER,ICEBEAM,INFESTATION,MUDDYWATER,MUDSHACKLES,OUTRAGE,PROTECT,RAINDANCE,REST,RETURN,ROCKSLIDE,ROUND,SHOCKWAVE,SLEEPTALK,SLUDGEBOMB,SLUDGEWAVE,SNORE,SUBSTITUTE,SUNNYDAY,SWAGGER,THUNDERBOLT,TOXIC,WATERPULSE</t>
  </si>
  <si>
    <t>Pokedex = This Pokemon is very sticky and will decompose if it stays under the sun for too long.</t>
  </si>
  <si>
    <t>Evolutions = GOODRA,LevelRain,50</t>
  </si>
  <si>
    <t>[GOODRA]</t>
  </si>
  <si>
    <t>Name = Goodra</t>
  </si>
  <si>
    <t>BaseStats = 90,100,70,80,110,150</t>
  </si>
  <si>
    <t>Moves = 0,WATERWHIP,1,WATERWHIP,1,VILEFUMES,1,SPOIL,1,TEARFULLOOK,1,FEINT,1,ABSORB,1,TACKLE,1,WATERGUN,1,DRAGONBREATH,15,PROTECT,20,FLAIL,25,WATERPULSE,30,RAINDANCE,35,DRACOSURGE,43,CURSE,49,BODYSLAM,58,MUDDYWATER,67,POWERWHIP</t>
  </si>
  <si>
    <t>TutorMoves = WATERWHIP,ASSURANCE,ATTRACT,BLIZZARD,BODYPRESS,BODYSLAM,BREAKINGSWIPE,BRUTALSWING,BULLDOZE,CONFIDE,DOUBLETEAM,DRACOMETEOR,DRACOSURGE,DRAGONTAIL,EARTHQUAKE,ENDURE,FACADE,FIREBLAST,FIREPUNCH,FLAMETHROWER,FOCUSBLAST,FOCUSPUNCH,FRUSTRATION,GIGAIMPACT,HAIL,HIDDENPOWER,HYDROPUMP,HYPERBEAM,ICEBEAM,INFESTATION,LASERFOCUS,MEGAKICK,MEGAPUNCH,MUDDYWATER,MUDSHACKLES,OUTRAGE,POWERWHIP,PROTECT,RAINDANCE,REST,RETURN,ROCKSLIDE,ROCKSMASH,ROUND,SHOCKWAVE,SLEEPTALK,SLUDGEBOMB,SLUDGEWAVE,SNORE,STAMPEDE,BRUTEFORCE,SUBSTITUTE,SUNNYDAY,SUPERPOWER,TIDALWAVE,SWAGGER,THUNDER,THUNDERBOLT,THUNDERPUNCH,TOXIC,WATERPULSE,WEATHERBALL</t>
  </si>
  <si>
    <t>Weight = 150.5</t>
  </si>
  <si>
    <t>Pokedex = Every step it takes leaves a small part of itself behind. Not to worry because it quickly regenerates itself.</t>
  </si>
  <si>
    <t>[MIMEJR]</t>
  </si>
  <si>
    <t>Name = Mime Jr.</t>
  </si>
  <si>
    <t>Types = SOUND,PSYCHIC</t>
  </si>
  <si>
    <t>BaseStats = 60,25,25,60,65,75</t>
  </si>
  <si>
    <t>CatchRate = 145</t>
  </si>
  <si>
    <t>Abilities = OBLIVIOUS,TRACE</t>
  </si>
  <si>
    <t>Moves = 1,CONFUSION,1,HELPINGHAND,4,ENCORE,8,CHECKMATE,12,FLATTER,16,SONGOFSILENCE,20,MIMIC,24,IMPRISON,28,WILDIMAGINATION,36,EXTRASENSORY,40,INSTRUCT,44,TRICKROOM,44,WONDERROOM,44,MAGICROOM,48,STOREDPOWER,52,CALMMIND,56,BATONPASS,60,ARCANEENERGY</t>
  </si>
  <si>
    <t>TutorMoves = ALLYSWITCH,ATTRACT,DISABLE,BRICKBREAK,CALMMIND,CHARGEBEAM,CHARM,CONFIDE,COVET,DAZZLINGGLEAM,DOUBLETEAM,DRAINPUNCH,DREAMEATER,ENCORE,ENDURE,FACADE,FLING,FOCUSPUNCH,FRUSTRATION,FUTURESIGHT,GRASSKNOT,HELPINGHAND,HIDDENPOWER,ICYWIND,INFESTATION,LIGHTSCREEN,MAGICCOAT,MAGICROOM,MISTYTERRAIN,NASTYPLOT,PROTECT,PSYCHIC,PSYCHICTERRAIN,PSYCHUP,PSYSHOCK,RAINDANCE,RECYCLE,REFLECT,REST,RETURN,ROLEPLAY,ROUND,SAFEGUARD,SHADOWBALL,SHOCKWAVE,SIGNALBEAM,SKILLSWAP,SLEEPTALK,SNATCH,SNORE,SOLARBEAM,STOREDPOWER,SUBSTITUTE,SUNNYDAY,SWAGGER,TAUNT,TELEKINESIS,THIEF,THUNDER,THUNDERBOLT,THUNDERWAVE,TORMENT,TOXIC,TRICK,TRICKROOM,UPROAR,WONDERROOM</t>
  </si>
  <si>
    <t>EggMoves = FAKEOUT,CAPTIVATE,CHARM,TICKLE,PULSE,MYSTICPULSE,PSYCHIC,THROATCHOP,ALLYSWITCH</t>
  </si>
  <si>
    <t>Incense = ODDINCENSE</t>
  </si>
  <si>
    <t>Category = Mime</t>
  </si>
  <si>
    <t>Pokedex = It busks on the side streets of large urban centres. The irony is that it is mute despite being a Sound type.</t>
  </si>
  <si>
    <t>Evolutions = MRMIME,HasMove,MIMIC</t>
  </si>
  <si>
    <t>[MRMIME]</t>
  </si>
  <si>
    <t>Name = Mr. Mime</t>
  </si>
  <si>
    <t>BaseStats = 90,40,40,90,90,110</t>
  </si>
  <si>
    <t>Moves = 0,SOUNDBARRIER,1,SOUNDBARRIER,1,CONFUSION,1,HELPINGHAND,4,ENCORE,8,CHECKMATE,12,FLATTER,16,SONGOFSILENCE,20,MIMIC,24,IMPRISON,28,WILDIMAGINATION,36,EXTRASENSORY,40,INSTRUCT,44,TRICKROOM,44,WONDERROOM,44,MAGICROOM,48,STOREDPOWER,52,CALMMIND,56,BATONPASS,60,ARCANEENERGY</t>
  </si>
  <si>
    <t>TutorMoves = STREAMRUSH,ALLYSWITCH,ATTRACT,DISABLE,BODYSLAM,BRICKBREAK,CALMMIND,CHARGEBEAM,CHARM,CONFIDE,COVET,DAZZLINGGLEAM,DOUBLETEAM,DRAINPUNCH,DREAMEATER,ENCORE,ENDURE,ENERGYBALL,EXPANDINGFORCE,FACADE,FIREPUNCH,FLING,FOCUSBLAST,FOCUSPUNCH,FOULPLAY,FRUSTRATION,FUTURESIGHT,GIGAIMPACT,GRASSKNOT,GUARDSWAP,HELPINGHAND,HIDDENPOWER,HYPERBEAM,ICEPUNCH,ICYWIND,INFESTATION,IRONDEFENSE,LIGHTSCREEN,MAGICALLEAF,MAGICCOAT,MAGICROOM,MEGAKICK,MEGAPUNCH,METRONOME,MISTYTERRAIN,MYSTICALFIRE,NASTYPLOT,SCORESETTLER,POWERSWAP,POWERUPPUNCH,PROTECT,PSYCHIC,PSYCHICTERRAIN,PSYCHUP,PSYSHOCK,RAINDANCE,RECYCLE,REFLECT,REST,RETURN,ROLEPLAY,ROUND,SAFEGUARD,SHADOWBALL,SHOCKWAVE,SIGNALBEAM,SKILLSWAP,SLEEPTALK,SNATCH,SNORE,SOLARBEAM,STOREDPOWER,SUBSTITUTE,SUNNYDAY,SWAGGER,TAUNT,TELEKINESIS,THIEF,THUNDER,THUNDERBOLT,THUNDERPUNCH,THUNDERWAVE,TORMENT,TOXIC,TRICK,TRICKROOM,UPROAR,WONDERROOM,ZENHEADBUTT</t>
  </si>
  <si>
    <t>Weight = 54.5</t>
  </si>
  <si>
    <t>Category = Barrier</t>
  </si>
  <si>
    <t>Pokedex = This Pokemon, along with Mime Jr. form small troupes to perform various circus acts to solicit donations from pedestrians in large urban centres.</t>
  </si>
  <si>
    <t>Evolutions = MRRIME,Level,45</t>
  </si>
  <si>
    <t>[MRRIME]</t>
  </si>
  <si>
    <t>Name = Mr. Rime</t>
  </si>
  <si>
    <t>BaseStats = 100,45,45,95,110,125</t>
  </si>
  <si>
    <t>Moves = 0,SILENCE,1,SILENCE,1,SOUNDBARRIER,1,CONFUSION,1,HELPINGHAND,4,ENCORE,8,CHECKMATE,12,FLATTER,16,SONGOFSILENCE,20,MIMIC,24,IMPRISON,28,WILDIMAGINATION,36,EXTRASENSORY,40,INSTRUCT,44,TRICKROOM,44,WONDERROOM,44,MAGICROOM,48,STOREDPOWER,52,CALMMIND,56,BATONPASS,60,ARCANEENERGY</t>
  </si>
  <si>
    <t>TutorMoves = ALLYSWITCH,ATTRACT,AVALANCHE,DISABLE,BLIZZARD,BODYSLAM,BRICKBREAK,CALMMIND,CHARM,DAZZLINGGLEAM,DRAINPUNCH,ENCORE,ENDURE,ENERGYBALL,EXPANDINGFORCE,FACADE,FAKETEARS,FLING,FOCUSBLAST,FOULPLAY,FUTURESIGHT,GIGAIMPACT,GRASSKNOT,GUARDSWAP,HAIL,HELPINGHAND,HYPERBEAM,ICEBEAM,ICEPUNCH,ICICLESPEAR,ICYWIND,IRONDEFENSE,LIGHTSCREEN,MAGICROOM,MEGAKICK,MEGAPUNCH,METRONOME,MISTYTERRAIN,NASTYPLOT,SCORESETTLER,POWERSWAP,PROTECT,PSYCHIC,PSYCHICTERRAIN,PSYSHOCK,RAINDANCE,REFLECT,REST,ROUND,SAFEGUARD,SCREECH,SHADOWBALL,SKILLSWAP,SLEEPTALK,SNORE,SOLARBEAM,STAMPEDE,STOREDPOWER,SUBSTITUTE,SUNNYDAY,TAUNT,THIEF,THUNDER,THUNDERBOLT,THUNDERWAVE,TRICK,TRICKROOM,TRIPLEAXEL,UPROAR,WONDERROOM,ZENHEADBUTT</t>
  </si>
  <si>
    <t>Weight = 58.2</t>
  </si>
  <si>
    <t>Pokedex = It uses its prop walking cane and prop hat to really elevate its act to the next level because it is no longer confined to just using its hands and feet.</t>
  </si>
  <si>
    <t>[DIGLETT2]</t>
  </si>
  <si>
    <t>Name = T.Diglett</t>
  </si>
  <si>
    <t>BaseStats = 50,35,25,95,55,45</t>
  </si>
  <si>
    <t>Abilities = SNOWCLOAK,ICEBODY</t>
  </si>
  <si>
    <t>Moves = 1,POWDERSNOW,1,SNOWFLAKES,1,ASTONISH,1,DEFENSECURL,1,ICEBALL,7,FROSTBREATH,12,MINIMIZE,16,AVALANCHE,20,BODYSLAM,24,FREEZEDRY,30,HAIL,36,FROZENHEART,42,CATAPULT,48,PLAYROUGH,54,BLIZZARD</t>
  </si>
  <si>
    <t>EggMoves = SMACKDOWN,ROCKSLIDE,OMINOUSWIND,ZENHEADBUTT,IRONHEAD,FLING</t>
  </si>
  <si>
    <t>Category = Snow Mound</t>
  </si>
  <si>
    <t>Pokedex = Alongside Cacnea and Voltorb, this Pokemon often gets confused as ordinary snow.</t>
  </si>
  <si>
    <t>Evolutions = DUGTRIO2,Level,26</t>
  </si>
  <si>
    <t>[DUGTRIO2]</t>
  </si>
  <si>
    <t>Name = T.Dugtrio</t>
  </si>
  <si>
    <t>BaseStats = 75,80,50,110,80,70</t>
  </si>
  <si>
    <t>Moves = 0,TRIATTACK,1,TRIATTACK,1,POWDERSNOW,1,SNOWFLAKES,1,ASTONISH,1,DEFENSECURL,1,ICEBALL,7,FROSTBREATH,12,MINIMIZE,16,AVALANCHE,20,BODYSLAM,24,FREEZEDRY,30,HAIL,36,FROZENHEART,42,CATAPULT,48,PLAYROUGH,54,BLIZZARD</t>
  </si>
  <si>
    <t>Pokedex = A triplet of T. Digletts piled upon one another and then they froze over together in the current formation.</t>
  </si>
  <si>
    <t>[LUVDISC]</t>
  </si>
  <si>
    <t>Name = Luvdisc</t>
  </si>
  <si>
    <t>Types = WATER,SOUND</t>
  </si>
  <si>
    <t>BaseStats = 55,85,70,100,65,70</t>
  </si>
  <si>
    <t>BaseExp = 116</t>
  </si>
  <si>
    <t>Abilities = HEALER,CUTECHARM</t>
  </si>
  <si>
    <t>HiddenAbilities = HUSTLE</t>
  </si>
  <si>
    <t>Moves = 1,CLAMP,1,TALKSMACK,1,HEARTBREAK,4,MEGAPHONE,7,AQUARING,9,AQUAJET,13,SOAK,17,HEARTSTAMP,20,CAPTIVATE,20,CHARM,22,WAIL,26,CORALBOMB,31,ODETOJOY,34,SPECTRALTHIEF,37,EVILTHORN,40,PERISHSONG,44,FORTISSIMO,48,WATERPRESSURE</t>
  </si>
  <si>
    <t>TutorMoves = ATTRACT,BOUNCE,BRINE,SUBMERGE,FACADE,FRUSTRATION,HAIL,HIDDENPOWER,ICEBEAM,ICYWIND,LIQUIDATION,PROTECT,RAINDANCE,REST,RETURN,ROUND,SAFEGUARD,SCALD,SLEEPTALK,SUBSTITUTE,TIDALWAVE,SWIFT,TOXIC,CASCADE,WATERPULSE,WHIRLPOOL,ICICLESPEAR,FROZENHEART,UTURN,FLUTTER,NECTARTAP,PHEROMONESTREAM,TRICKROOM,WONDERROOM,MINDDRAIN,THIEF,FAKETEARS,SCORESETTLER,TAUNT,KNOCKOFF,CHARM,DRAININGKISS,GOBLINSTRIKE,VALKYRIECHARIOT,MISSILESHOT,RAZORSHELL,SOAK,HYDROPUMP,REVENGE,CROSSPOISON,TOXICSPIKES,GASTROACID,ACIDARMOR,HEX,CURSE,CONFUSERAY,MEANLOOK,PERFECTPITCH,ECHOEDVOICE,LULLABY,HEALBELL,SCHIZOPHRENIA,FROSTBITE,ICICLECRASH,PSYCHICFANGS,LEECHLIFE,CRUNCH,SWORDSDANCE,PLAYROUGH,BOOMBOX,FORTISSIMO,BURNINGJEALOUSY,ICEFANG,HYPOTHERMIA,BUTTERFLYKISS,WORKUP,LASHOUT,VITALITYDRAIN,FOULPLAY,MEMENTO,GRUDGE,FLIPTURN,WATERPULSE,WATERPLEDGE,TIMEBOMB,DEFOG,SYLPHSHORN,FABLEDRUSH,FAIRYTALE,WAIL,GENTLECHIMES,ODETOJOY,COUPDEGRACE,NASTYPLOT</t>
  </si>
  <si>
    <t>EggMoves = GOSSIP,SUPERSONIC,NECROPHAGY,FROSTBITE,MINDDRAIN,LEECHLIFE,WATERPULSE,SCHIZOPHRENIA</t>
  </si>
  <si>
    <t>EggGroups = Water1,Water2</t>
  </si>
  <si>
    <t>Weight = 8.7</t>
  </si>
  <si>
    <t>Category = Heartbreak</t>
  </si>
  <si>
    <t>Pokedex = It wails for love that was long since lost that a crack has started to form across its body to reflect its heart break.</t>
  </si>
  <si>
    <t>[SMEARGLE]</t>
  </si>
  <si>
    <t>Name = Smeargle</t>
  </si>
  <si>
    <t>Types = DARK</t>
  </si>
  <si>
    <t>BaseStats = 55,20,35,75,20,45</t>
  </si>
  <si>
    <t>Abilities = OWNTEMPO,TECHNICIAN</t>
  </si>
  <si>
    <t>Moves = 1,SKETCH,11,SKETCH,21,SKETCH,31,SKETCH,41,SKETCH,51,SKETCH,61,SKETCH,71,SKETCH,81,SKETCH,91,SKETCH</t>
  </si>
  <si>
    <t>Weight = 58.0</t>
  </si>
  <si>
    <t>Category = Graffiti</t>
  </si>
  <si>
    <t>Pokedex = It is often found in alleyways or run down parts of urban centres experimenting with different styles of art. It is considered a nuisance by local authorities.</t>
  </si>
  <si>
    <t>[SHIELDON]</t>
  </si>
  <si>
    <t>Name = Shieldon</t>
  </si>
  <si>
    <t>Types = ICE,STEEL</t>
  </si>
  <si>
    <t>BaseStats = 30,42,118,30,42,88</t>
  </si>
  <si>
    <t>Abilities = STURDY</t>
  </si>
  <si>
    <t>HiddenAbilities = SOUNDPROOF</t>
  </si>
  <si>
    <t>Moves = 1,TACKLE,1,PROTECT,6,TAUNT,10,METALSOUND,15,TAKEDOWN,19,IRONDEFENSE,24,SWAGGER,28,ANCIENTPOWER,33,ENDURE,37,METALBURST,42,IRONHEAD,46,HEAVYSLAM</t>
  </si>
  <si>
    <t>TutorMoves = ATTRACT,BLIZZARD,BULLDOZE,CONFIDE,DIG,DOUBLETEAM,EARTHPOWER,EARTHQUAKE,ENDURE,FACADE,FIREBLAST,FLAMETHROWER,FLASHCANNON,FRUSTRATION,HIDDENPOWER,ICEBEAM,IRONDEFENSE,IRONHEAD,MAGNETRISE,PROTECT,RAINDANCE,REST,RETURN,ROAR,ROCKPOLISH,ROCKSLIDE,ROCKSMASH,ROCKTOMB,ROUND,SANDSTORM,SHOCKWAVE,SLEEPTALK,BOULDERHURL,SNORE,STEALTHROCK,STONEEDGE,BRUTEFORCE,SUBSTITUTE,SUNNYDAY,SWAGGER,TAUNT,THUNDER,THUNDERBOLT,TORMENT,TOXIC</t>
  </si>
  <si>
    <t>EggMoves = HEADBUTT,SCARYFACE,FOCUSENERGY,DOUBLEEDGE,ROCKBLAST,BODYSLAM,SCREECH,CURSE,FISSURE,COUNTER,STEALTHROCK,WIDEGUARD,GUARDSPLIT</t>
  </si>
  <si>
    <t>Weight = 57.0</t>
  </si>
  <si>
    <t>Pokedex = Its head is said to be made of an ancient crystal that is as hard as steel.</t>
  </si>
  <si>
    <t>Evolutions = BASTIODON,Level,30</t>
  </si>
  <si>
    <t>[BASTIODON]</t>
  </si>
  <si>
    <t>Name = Bastiodon</t>
  </si>
  <si>
    <t>BaseStats = 60,52,168,30,47,138</t>
  </si>
  <si>
    <t>Moves = 0,BLOCK,1,BLOCK,1,TACKLE,1,PROTECT,1,TAUNT,1,METALSOUND,6,TAUNT,10,METALSOUND,15,TAKEDOWN,19,IRONDEFENSE,24,SWAGGER,28,ANCIENTPOWER,36,ENDURE,43,METALBURST,51,IRONHEAD,58,HEAVYSLAM</t>
  </si>
  <si>
    <t>TutorMoves = ATTRACT,AVALANCHE,BLIZZARD,BLOCK,BULLDOZE,CONFIDE,DIG,DOUBLETEAM,EARTHPOWER,EARTHQUAKE,ENDURE,FACADE,FIREBLAST,FLAMETHROWER,FLASHCANNON,FRUSTRATION,GIGAIMPACT,HIDDENPOWER,HYPERBEAM,ICEBEAM,IRONDEFENSE,IRONHEAD,MAGICCOAT,MAGNETRISE,OUTRAGE,PROTECT,RAINDANCE,REST,RETURN,ROAR,ROCKPOLISH,ROCKSLIDE,ROCKSMASH,ROCKTOMB,ROUND,SANDSTORM,SHOCKWAVE,SLEEPTALK,BOULDERHURL,SNORE,STEALTHROCK,STAMPEDE,STONEEDGE,BRUTEFORCE,SUBSTITUTE,SUNNYDAY,SWAGGER,TAUNT,THUNDER,THUNDERBOLT,TORMENT,TOXIC</t>
  </si>
  <si>
    <t>Weight = 149.5</t>
  </si>
  <si>
    <t>Category = Fortress</t>
  </si>
  <si>
    <t>Pokedex = Despite its unfortunate typing, the crystal wall on its head is able to be used to break almost any other naturally formed surface.</t>
  </si>
  <si>
    <t>[APPLIN]</t>
  </si>
  <si>
    <t>Name = Applin</t>
  </si>
  <si>
    <t>BaseStats = 40,40,80,20,40,40</t>
  </si>
  <si>
    <t>CatchRate = 155</t>
  </si>
  <si>
    <t>Abilities = RIPEN,GLUTTONY</t>
  </si>
  <si>
    <t>HiddenAbilities = BULLETPROOF</t>
  </si>
  <si>
    <t>Moves = 1,WITHDRAW,1,ASTONISH</t>
  </si>
  <si>
    <t>TutorMoves = DRACOMETEOR,GRASSYGLIDE</t>
  </si>
  <si>
    <t>EggMoves = DEFENSECURL,RECYCLE,ROLLOUT,SUCKERPUNCH</t>
  </si>
  <si>
    <t>Category = Prison Ball</t>
  </si>
  <si>
    <t>Pokedex = Due to its spherical appearance, it would ordinarily be able to roll around quite easily, however it is very noisy in doing so because the clamp gets dragged along with it.</t>
  </si>
  <si>
    <t>Evolutions = FLAPPLE,Item,TARTAPPLE,APPLETUN,Item,SWEETAPPLE</t>
  </si>
  <si>
    <t>[FLAPPLE]</t>
  </si>
  <si>
    <t>Name = Flapple</t>
  </si>
  <si>
    <t>BaseStats = 70,110,80,70,95,60</t>
  </si>
  <si>
    <t>Moves = 0,GLIDE,1,GLIDE,1,RECYCLE,1,WITHDRAW,1,ASTONISH,1,GROWTH,1,TWISTER,4,VILEFUMES,8,ACROBATICS,12,LEECHSEED,16,PROTECT,20,DRAGONBREATH,24,DRAGONDANCE,28,DRACOSURGE,32,GRAVAPPLE,36,IRONDEFENSE,40,FLY,44,DRACONICCRASH</t>
  </si>
  <si>
    <t>TutorMoves = ACROBATICS,AIRSLASH,ATTRACT,BULLETSEED,DRACOMETEOR,DRAGONDANCE,DRACOSURGE,DUALWINGBEAT,ENDURE,ENERGYBALL,FACADE,FLY,FOCUSENERGY,GIGADRAIN,GIGAIMPACT,GRASSKNOT,GRASSYGLIDE,HEAVYSLAM,HYPERBEAM,IRONDEFENSE,OUTRAGE,PROTECT,REST,ROUND,SCARYFACE,PEPPERBURST,SLEEPTALK,SNORE,SOLARBEAM,SUBSTITUTE,SUNNYDAY,UTURN</t>
  </si>
  <si>
    <t>Category = Riot</t>
  </si>
  <si>
    <t>Pokedex = It is able to organize and mobilize other Pokemon towards a cause with little effort. Consequently, it was chained down because it is known to raise riots.</t>
  </si>
  <si>
    <t>[APPLETUN]</t>
  </si>
  <si>
    <t>Name = Appletun</t>
  </si>
  <si>
    <t>BaseStats = 110,85,80,30,100,80</t>
  </si>
  <si>
    <t>Moves = 0,HEADBUTT,1,HEADBUTT,1,RECYCLE,1,WITHDRAW,1,ASTONISH,1,GROWTH,1,SWEETSCENT,4,CURSE,8,STOMP,12,LEECHSEED,16,PROTECT,20,BULLETSEED,24,RECOVER,28,APPLEACID,32,BODYSLAM,36,IRONDEFENSE,40,DRACOSURGE,44,ENERGYBALL</t>
  </si>
  <si>
    <t>TutorMoves = AMNESIA,ATTRACT,BODYPRESS,BODYSLAM,BULLDOZE,BULLETSEED,DRACOMETEOR,DRACOSURGE,EARTHQUAKE,ENDURE,ENERGYBALL,FACADE,GIGADRAIN,GIGAIMPACT,GRASSKNOT,GRASSYGLIDE,GYROBALL,HEAVYSLAM,HIGHHORSEPOWER,HYPERBEAM,IRONDEFENSE,LIGHTSCREEN,OUTRAGE,SCORESETTLER,PROTECT,REFLECT,REST,ROUND,SAFEGUARD,PEPPERBURST,SLEEPTALK,SNORE,SOLARBEAM,SUBSTITUTE,SUNNYDAY,SUPERPOWER</t>
  </si>
  <si>
    <t>Category = Lumbering</t>
  </si>
  <si>
    <t>Pokedex = It is the brute force that is able to take a lot of hits. It acts as a sort of enforcer to threaten other Pokemon that annoy their leader.</t>
  </si>
  <si>
    <t>[MIMIKYU]</t>
  </si>
  <si>
    <t>Name = Mimikyu</t>
  </si>
  <si>
    <t>Types = SOUND,ELECTRIC</t>
  </si>
  <si>
    <t>BaseStats = 55,90,80,96,64,105</t>
  </si>
  <si>
    <t>BaseExp = 167</t>
  </si>
  <si>
    <t>Abilities = DISGUISE</t>
  </si>
  <si>
    <t>Moves = 1,WOODHAMMER,1,SPLASH,1,ASTONISH,1,SCRATCH,1,COPYCAT,6,SHADOWSNEAK,12,DOUBLETEAM,18,BABYDOLLEYES,24,MIMIC,30,HONECLAWS,36,SLASH,42,SHADOWCLAW,48,CHARM,54,PLAYROUGH,60,PAINSPLIT</t>
  </si>
  <si>
    <t>TutorMoves = AFTERYOU,ATTRACT,BEATUP,BULKUP,BURNINGJEALOUSY,CHARGEBEAM,CHARM,CONFIDE,COVET,DARKPULSE,DAZZLINGGLEAM,DOUBLETEAM,DRAININGKISS,DRAINPUNCH,DREAMEATER,EMBARGO,ENDURE,FACADE,FLING,FRUSTRATION,GIGADRAIN,GIGAIMPACT,HEX,HIDDENPOWER,HYPERBEAM,INFESTATION,LASTRESORT,LEECHLIFE,LIGHTSCREEN,MAGICROOM,PAINSPLIT,SCORESETTLER,PHANTOMFORCE,PLAYROUGH,PROTECT,PSYCHIC,PSYCHUP,REST,RETURN,ROUND,SAFEGUARD,SCREECH,SHADOWBALL,SHADOWCLAW,SLEEPTALK,SNATCH,SNORE,SPITE,SUBSTITUTE,SWAGGER,SWORDSDANCE,TAUNT,TELEKINESIS,THIEF,THUNDER,THUNDERBOLT,THUNDERWAVE,TOXIC,TRICK,TRICKROOM,WILLOWISP,WORKUP,XSCISSOR</t>
  </si>
  <si>
    <t>EggMoves = GRUDGE,DESTINYBOND,CURSE,NIGHTMARE</t>
  </si>
  <si>
    <t>Weight = 0.7</t>
  </si>
  <si>
    <t>Category = Groupie</t>
  </si>
  <si>
    <t>Pokedex = It wears a rag that resembles a famous celebrity idol. It is a die-hard fan.</t>
  </si>
  <si>
    <t>[WOOLOO]</t>
  </si>
  <si>
    <t>Name = Wooloo</t>
  </si>
  <si>
    <t>Types = ROCK,NORMAL</t>
  </si>
  <si>
    <t>BaseStats = 47,70,60,68,30,45</t>
  </si>
  <si>
    <t>Abilities = ROUGHSKIN,STURDY</t>
  </si>
  <si>
    <t>Moves = 1,TACKLE,1,ROCKTHROW,4,HARDEN,9,ROLLOUT,13,GUARDSPLIT,17,BOULDERHURL,20,HEADBUTT,24,MILKDRINK,28,BULLDOZE,31,IRONDEFENSE,35,ZENHEADBUTT,39,BODYPRESS,43,CATAPULT,47,DOUBLEEDGE,51,STAMPEDE,54,HEADSMASH,59,SEISMICSHIFT</t>
  </si>
  <si>
    <t>TutorMoves = PAYDAY,PROTECT,RETURN,FACADE,HELPINGHAND,FRUSTRATION,HIDDENPOWER,REST,SUNNYDAY,FIREFANG,AVALANCHE,ICEFANG,THUNDERFANG,BOUNCE,BULLETSEED,DIG,SANDTOMB,MUDSHACKLES,BULLDOZE,STAMPEDE,QUICKSAND,SPIKES,MUDSLIDE,ROCKSLIDE,SANDSTORM,ROCKTOMB,ROCKBLAST,STEALTHROCK,MINERALWAVE,GEMSTORM,SCORESETTLER,CHARM,ATTRACT,GOBLINSTRIKE,AUTOTOMIZE,IRONDEFENSE,REVENGE,LOWKICK,BULKUP,TOXIC,CURSE,METEORDRIVE,GRAVITY,ROUND,SLEEPTALK,LULLABY,ECHOEDVOICE,SAFEGUARD,PURGE,BODYSLAM,SUBSTITUTE,DISABLE,TRIPLEKICK,WILDCHARGE,EARTHQUAKE,HIGHHORSEPOWER,CRUNCH,IRONHEAD,SWORDSDANCE,GYROBALL,PLAYROUGH,BEJEWELED,CATAPULT,STONEEDGE,POWERGEM,GOLDRUSH,STEAMROLLER,TERRAINPULSE,TWINBEAM,WORKUP,FOULPLAY,BODYPRESS,COACHING,TIMEBOMB,STEELROLLER,SYLPHSHORN,FABLEDRUSH,METEORBEAM,ANCIENTPOWER,MOONSTONERAY,GLISTEN</t>
  </si>
  <si>
    <t>EggMoves = COUNTER,AMNESIA,SHIELDBASH,STEELROLLER,FABLEDRUSH,PLAYROUGH,BOUNCE,HEAVYSLAM</t>
  </si>
  <si>
    <t>Category = Rock Sheep</t>
  </si>
  <si>
    <t>Pokedex = Its "wool", if it can even be called that, is made of hardened boulders. The rocks are almost impenetrable.</t>
  </si>
  <si>
    <t>Evolutions = DUBWOOL,Level,29</t>
  </si>
  <si>
    <t>[DUBWOOL]</t>
  </si>
  <si>
    <t>Name = Dubwool</t>
  </si>
  <si>
    <t>BaseStats = 72,100,93,93,52,80</t>
  </si>
  <si>
    <t>Moves = 0,ROCKCLIMB,1,ROCKCLIMB,1,TACKLE,1,ROCKTHROW,4,HARDEN,9,ROLLOUT,13,GUARDSPLIT,17,BOULDERHURL,20,HEADBUTT,24,MILKDRINK,28,BULLDOZE,31,IRONDEFENSE,35,ZENHEADBUTT,39,BODYPRESS,43,CATAPULT,47,DOUBLEEDGE,51,STAMPEDE,54,HEADSMASH,59,SEISMICSHIFT</t>
  </si>
  <si>
    <t>TutorMoves = PAYDAY,PROTECT,RETURN,FACADE,HELPINGHAND,FRUSTRATION,HIDDENPOWER,REST,SUNNYDAY,FIREFANG,AVALANCHE,ICEFANG,THUNDERFANG,BOUNCE,BULLETSEED,DIG,SANDTOMB,MUDSHACKLES,BULLDOZE,STAMPEDE,QUICKSAND,SPIKES,MUDSLIDE,ROCKSLIDE,SANDSTORM,ROCKTOMB,ROCKBLAST,STEALTHROCK,MINERALWAVE,GEMSTORM,SCORESETTLER,CHARM,ATTRACT,GOBLINSTRIKE,AUTOTOMIZE,IRONDEFENSE,REVENGE,LOWKICK,BULKUP,TOXIC,CURSE,METEORDRIVE,GRAVITY,ROUND,SLEEPTALK,LULLABY,ECHOEDVOICE,SAFEGUARD,PURGE,BODYSLAM,SUBSTITUTE,DISABLE,TRIPLEKICK,WILDCHARGE,EARTHQUAKE,HIGHHORSEPOWER,CRUNCH,IRONHEAD,SWORDSDANCE,GYROBALL,PLAYROUGH,BEJEWELED,CATAPULT,STONEEDGE,POWERGEM,GOLDRUSH,STEAMROLLER,TERRAINPULSE,TWINBEAM,WORKUP,FOULPLAY,BODYPRESS,COACHING,TIMEBOMB,STEELROLLER,SYLPHSHORN,FABLEDRUSH,METEORBEAM,ANCIENTPOWER,MOONSTONERAY,GLISTEN,SUPERPOWER,FLAREBLITZ,BRUTALSWING,GAIAPULSE,HYPERBEAM,GIGAIMPACT</t>
  </si>
  <si>
    <t>Weight = 43.0</t>
  </si>
  <si>
    <t>Pokedex = When this Pokemon is angry, it starts charging without control. Because of its made out of a very hard substance, the recipient of such charges will likely be permanently maimed.</t>
  </si>
  <si>
    <t>[ABSOL2]</t>
  </si>
  <si>
    <t>Name = T.Absol</t>
  </si>
  <si>
    <t>Types = PSYCHIC,COSMIC</t>
  </si>
  <si>
    <t>Category = Prophet</t>
  </si>
  <si>
    <t>Pokedex = Rumour has it that this Pokemon is able to see the future and uses it for combat superiority.</t>
  </si>
  <si>
    <t>[SNIVY]</t>
  </si>
  <si>
    <t>Name = Snivy</t>
  </si>
  <si>
    <t>BaseStats = 45,45,55,63,45,55</t>
  </si>
  <si>
    <t>Abilities = CURSEDBODY,WONDERSKIN</t>
  </si>
  <si>
    <t>HiddenAbilities = SHADOWSHIELD</t>
  </si>
  <si>
    <t>Moves = 1,HAUNT,4,LEER,7,GOOSEBUMP,10,CURSE,13,DRAININGKISS,16,OMINOUSWIND,19,GRUDGE,22,SPIRITBARRAGE,25,HEX,28,MYSTICALFIRE,31,SOULSHIELD,34,SHADOWBALL,37,DARKPULSE,40,PERISHSONG,43,DEATHWALTZ,47,MACABREDANCE</t>
  </si>
  <si>
    <t>TutorMoves = STREAMRUSH,WATERWHIP,ATTRACT,BIND,CALMMIND,CONFIDE,CUT,DEFOG,DOUBLETEAM,ENDURE,ENERGYBALL,FACADE,FRUSTRATION,GASTROACID,GIGADRAIN,GRASSKNOT,GRASSPLEDGE,HIDDENPOWER,KNOCKOFF,LIGHTSCREEN,NATUREPOWER,PROTECT,REFLECT,REST,RETURN,ROUND,SAFEGUARD,PEPPERBURST,SLEEPTALK,SNATCH,SNORE,SOLARBEAM,SUBSTITUTE,SUNNYDAY,SWAGGER,SWORDSDANCE,SYNTHESIS,TAUNT,TORMENT,TOXIC,WORKUP,WORRYSEED</t>
  </si>
  <si>
    <t>EggMoves = DARKWHISPERS,GRUDGE,HYPNOSIS,DREAMEATER,NIGHTMARE,WILLOWISP,NIGHTSHADE,FUTURESIGHT,PURSUIT,MEANLOOK,DESTINYBOND</t>
  </si>
  <si>
    <t>Weight = 8.1</t>
  </si>
  <si>
    <t>Category = Chained</t>
  </si>
  <si>
    <t>Pokedex = This friendly spirit wants nothing but to reach afterlife. It poses no threat whatsoever.</t>
  </si>
  <si>
    <t>Evolutions = SERVINE,Level,17</t>
  </si>
  <si>
    <t>[SERVINE]</t>
  </si>
  <si>
    <t>Name = Servine</t>
  </si>
  <si>
    <t>BaseStats = 60,60,75,83,60,75</t>
  </si>
  <si>
    <t>Moves = 0,BURNINGOFUDA,1,BURNINGOFUDA,1,HAUNT,4,LEER,7,GOOSEBUMP,10,CURSE,13,DRAININGKISS,16,OMINOUSWIND,19,GRUDGE,22,SPIRITBARRAGE,25,HEX,28,MYSTICALFIRE,31,SOULSHIELD,34,SHADOWBALL,37,DARKPULSE,40,PERISHSONG,43,DEATHWALTZ,47,MACABREDANCE</t>
  </si>
  <si>
    <t>Category = Bound</t>
  </si>
  <si>
    <t>Pokedex = People over the centuries have grown afraid for naught of this Pokemon. It is slowly, but surely losing its friendly demeanor.</t>
  </si>
  <si>
    <t>Evolutions = SERPERIOR,Level,36</t>
  </si>
  <si>
    <t>[SERPERIOR]</t>
  </si>
  <si>
    <t>Name = Serperior</t>
  </si>
  <si>
    <t>BaseStats = 75,75,95,113,75,95</t>
  </si>
  <si>
    <t>BaseExp = 238</t>
  </si>
  <si>
    <t>Moves = 0,ANCIENTFIRE,1,ANCIENTFIRE,1,BURNINGOFUDA,1,HAUNT,4,LEER,7,GOOSEBUMP,10,CURSE,13,DRAININGKISS,16,OMINOUSWIND,19,GRUDGE,22,SPIRITBARRAGE,25,HEX,28,MYSTICALFIRE,31,SOULSHIELD,34,SHADOWBALL,37,DARKPULSE,40,PERISHSONG,43,DEATHWALTZ,47,MACABREDANCE</t>
  </si>
  <si>
    <t>TutorMoves = STREAMRUSH,WATERWHIP,ATTRACT,BIND,BRUTALSWING,CALMMIND,CONFIDE,CUT,DEFOG,DOUBLETEAM,DRACOSURGE,DRAGONTAIL,ENDURE,ENERGYBALL,FACADE,FRENZYPLANT,FRUSTRATION,GASTROACID,GIGADRAIN,GIGAIMPACT,GRASSKNOT,GRASSPLEDGE,HIDDENPOWER,HYPERBEAM,KNOCKOFF,LIGHTSCREEN,NATUREPOWER,OUTRAGE,PROTECT,REFLECT,REST,RETURN,ROCKSMASH,ROUND,SAFEGUARD,PEPPERBURST,SLEEPTALK,SNATCH,SNORE,SOLARBEAM,BRUTEFORCE,SUBSTITUTE,SUNNYDAY,SWAGGER,SWORDSDANCE,SYNTHESIS,TAUNT,TORMENT,TOXIC,WORKUP,WORRYSEED</t>
  </si>
  <si>
    <t>Height = 3.3</t>
  </si>
  <si>
    <t>Weight = 63.0</t>
  </si>
  <si>
    <t>Pokedex = This enraged Pokemon is sick and tired of people causing harm to its species, so now it reacts violently to anything that approaches its kin.</t>
  </si>
  <si>
    <t>[FENNEKIN]</t>
  </si>
  <si>
    <t>Name = Fennekin</t>
  </si>
  <si>
    <t>Types = WATER,COSMIC</t>
  </si>
  <si>
    <t>BaseStats = 50,30,45,55,67,60</t>
  </si>
  <si>
    <t>Abilities = MAGICGUARD,MAGICBOUNCE</t>
  </si>
  <si>
    <t>HiddenAbilities = MAGICIAN</t>
  </si>
  <si>
    <t>Moves = 1,SWIFT,1,BUBBLE,5,SOAK,11,SPATIALGRIP,14,BUBBLEBEAM,17,LIFEDEW,20,TEATIME,24,GAMMARAY,28,DIMENSIONALRUSH,32,EXTRASENSORY,36,TIDALWAVE,40,MOONBLAST,44,MINDREADER,48,LUNARDANCE,52,ARCANEENERGY</t>
  </si>
  <si>
    <t>TutorMoves = PAYDAY,PROTECT,RETURN,FACADE,HELPINGHAND,WEATHERBALL,FRUSTRATION,HIDDENPOWER,REST,ICYWIND,HAIL,ICICLESPEAR,ICEFANG,FROZENHEART,BLIZZARD,EERIEIMPULSE,CHARGEBEAM,ACROBATICS,MAGICALLEAF,GRASSKNOT,EDENFRUIT,DIG,MUDSHACKLES,LIGHTSCREEN,REFLECT,TRICKROOM,WONDERROOM,BALANCERCHANGEREQUIRED,FAKETEARS,SNARL,CHARM,DRAININGKISS,MISTYTERRAIN,PSYCHICTERRAIN,ATTRACT,RAINDANCE,WHIRLPOOL,SUBMERGE,BRINE,SOAK,HYDROPUMP,TOXIC,ACIDRAIN,ACIDARMOR,DRAGONMAGIC,HEX,SHADOWCLAW,CURSE,CONFUSERAY,MEANLOOK,OMINOUSWIND,SWIFT,WISH,COSMICPOWER,METEORDRIVE,GAMMARAY,GRAVITY,STARDUSTREVERIE,ROUND,SLEEPTALK,PERFECTPITCH,LULLABY,ECHOEDVOICE,SAFEGUARD,SIGNALBEAM,AURORAVEIL,SUBSTITUTE,SCALD,TIDALWAVE,ICEBEAM,FROSTBITE,LIQUIDNITROGEN,PSYCHIC,CALMMIND,DARKPULSE,NASTYPLOT,SHADOWBALL,ENERGYBALL,BLACKHOLE,MOONBLAST,HYPOTHERMIA,ICEFANG,SHOCKWAVE,EXPANDINGFORCE,TERRAINPULSE,TWINBEAM,WORKUP,FLIPTURN,WATERPULSE,WATERPLEDGE,FABLEDRUSH,ODETOJOY,COUPDEGRACE,QUANTUMSTAR,ANCIENTPOWER</t>
  </si>
  <si>
    <t>EggMoves = LUCKYCHANT,WISH,STARSALIGNED,BRINE,WHIRLPOOL,PSYWAVE,ICEBEAM,NASTYPLOT,COSMICPOWER</t>
  </si>
  <si>
    <t>Weight = 9.4</t>
  </si>
  <si>
    <t>Category = Mystic Fox</t>
  </si>
  <si>
    <t>Pokedex = This little Pokemon has a plethora of potential hidden inside of it. However, it does not know yet whether to use it selflessly or not...</t>
  </si>
  <si>
    <t>Evolutions = BRAIXEN,Level,25</t>
  </si>
  <si>
    <t>[BRAIXEN]</t>
  </si>
  <si>
    <t>Name = Braixen</t>
  </si>
  <si>
    <t>BaseStats = 66,45,65,70,87,78</t>
  </si>
  <si>
    <t>BaseExp = 143</t>
  </si>
  <si>
    <t>Moves = 0,HIDDENPOWER,1,HIDDENPOWER,1,SWIFT,1,BUBBLE,5,SOAK,11,SPATIALGRIP,14,BUBBLEBEAM,17,LIFEDEW,20,TEATIME,24,GAMMARAY,28,DIMENSIONALRUSH,32,EXTRASENSORY,36,TIDALWAVE,40,MOONBLAST,44,MINDREADER,48,LUNARDANCE,52,ARCANEENERGY</t>
  </si>
  <si>
    <t>TutorMoves = PAYDAY,PROTECT,RETURN,FACADE,HELPINGHAND,WEATHERBALL,FRUSTRATION,HIDDENPOWER,REST,ICYWIND,HAIL,ICICLESPEAR,ICEFANG,FROZENHEART,BLIZZARD,EERIEIMPULSE,CHARGEBEAM,ACROBATICS,MAGICALLEAF,GRASSKNOT,EDENFRUIT,DIG,MUDSHACKLES,LIGHTSCREEN,REFLECT,TRICKROOM,WONDERROOM,BALANCERCHANGEREQUIRED,FAKETEARS,SNARL,CHARM,DRAININGKISS,MISTYTERRAIN,PSYCHICTERRAIN,ATTRACT,RAINDANCE,WHIRLPOOL,SUBMERGE,BRINE,SOAK,HYDROPUMP,TOXIC,ACIDRAIN,ACIDARMOR,DRAGONMAGIC,HEX,SHADOWCLAW,CURSE,CONFUSERAY,MEANLOOK,OMINOUSWIND,SWIFT,WISH,COSMICPOWER,METEORDRIVE,GAMMARAY,GRAVITY,STARDUSTREVERIE,ROUND,SLEEPTALK,PERFECTPITCH,LULLABY,ECHOEDVOICE,SAFEGUARD,SIGNALBEAM,AURORAVEIL,SUBSTITUTE,SCALD,TIDALWAVE,ICEBEAM,FROSTBITE,LIQUIDNITROGEN,PSYCHIC,CALMMIND,DARKPULSE,NASTYPLOT,SHADOWBALL,ENERGYBALL,BLACKHOLE,MOONBLAST,HYPOTHERMIA,ICEFANG,SHOCKWAVE,EXPANDINGFORCE,TERRAINPULSE,TWINBEAM,WORKUP,FLIPTURN,WATERPULSE,WATERPLEDGE,FABLEDRUSH,ODETOJOY,COUPDEGRACE,QUANTUMSTAR,ANCIENTPOWER,COACHING,SOLARECLIPSE,METEORBEAM,FAIRYTALE,PSYSHOCK,STELLARRUSH,ICECOMET,AURASPHERE,APHRODITESMIRROR,FAESBLESSING,LIQUIDATION,TRIATTACK,SIRENSSONG,ARCANEENERGY</t>
  </si>
  <si>
    <t>Category = Apprentice Fox</t>
  </si>
  <si>
    <t>Pokedex = After undergoing rigorous training, this Pokemon lets the power inside of it flow naturally. It can talk to the dead using any reflective surface, albeit for a short period of time.</t>
  </si>
  <si>
    <t>Evolutions = DELPHOX,Level,45</t>
  </si>
  <si>
    <t>[DELPHOX]</t>
  </si>
  <si>
    <t>Name = Delphox</t>
  </si>
  <si>
    <t>BaseStats = 85,55,76,98,114,106</t>
  </si>
  <si>
    <t>Moves = 0,FUTURESIGHT,1,FUTURESIGHT,1,HIDDENPOWER,1,SWIFT,1,BUBBLE,5,SOAK,11,SPATIALGRIP,14,BUBBLEBEAM,17,LIFEDEW,20,TEATIME,24,GAMMARAY,28,DIMENSIONALRUSH,32,EXTRASENSORY,36,TIDALWAVE,40,MOONBLAST,44,MINDREADER,48,LUNARDANCE,52,ARCANEENERGY</t>
  </si>
  <si>
    <t>TutorMoves = HYPERBEAM,GIGAIMPACT,PAYDAY,PROTECT,RETURN,FACADE,HELPINGHAND,WEATHERBALL,FRUSTRATION,HIDDENPOWER,REST,ICYWIND,HAIL,ICICLESPEAR,ICEFANG,FROZENHEART,BLIZZARD,EERIEIMPULSE,CHARGEBEAM,ACROBATICS,MAGICALLEAF,GRASSKNOT,EDENFRUIT,DIG,MUDSHACKLES,LIGHTSCREEN,REFLECT,TRICKROOM,WONDERROOM,BALANCERCHANGEREQUIRED,FAKETEARS,SNARL,CHARM,DRAININGKISS,MISTYTERRAIN,PSYCHICTERRAIN,ATTRACT,RAINDANCE,WHIRLPOOL,SUBMERGE,BRINE,SOAK,HYDROPUMP,TOXIC,ACIDRAIN,ACIDARMOR,DRAGONMAGIC,HEX,SHADOWCLAW,CURSE,CONFUSERAY,MEANLOOK,OMINOUSWIND,SWIFT,WISH,COSMICPOWER,METEORDRIVE,GAMMARAY,GRAVITY,STARDUSTREVERIE,ROUND,SLEEPTALK,PERFECTPITCH,LULLABY,ECHOEDVOICE,SAFEGUARD,SIGNALBEAM,AURORAVEIL,SUBSTITUTE,SCALD,TIDALWAVE,ICEBEAM,FROSTBITE,LIQUIDNITROGEN,PSYCHIC,CALMMIND,DARKPULSE,NASTYPLOT,SHADOWBALL,ENERGYBALL,BLACKHOLE,MOONBLAST,HYPOTHERMIA,ICEFANG,SHOCKWAVE,EXPANDINGFORCE,TERRAINPULSE,TWINBEAM,WORKUP,FLIPTURN,WATERPULSE,WATERPLEDGE,FABLEDRUSH,ODETOJOY,COUPDEGRACE,QUANTUMSTAR,ANCIENTPOWER,COACHING,SOLARECLIPSE,METEORBEAM,FAIRYTALE,PSYSHOCK,STELLARRUSH,ICECOMET,AURASPHERE,APHRODITESMIRROR,FAESBLESSING,LIQUIDATION,TRIATTACK,SIRENSSONG,ARCANEENERGY</t>
  </si>
  <si>
    <t>Category = Scryer Fox</t>
  </si>
  <si>
    <t>Pokedex = This ancient Pokemon is thought to be only a myth. It stores so much power inside its glass orb it is said it can communicate with the underworld freely.</t>
  </si>
  <si>
    <t>[VOLTORB2]</t>
  </si>
  <si>
    <t>Name = T.Voltorb</t>
  </si>
  <si>
    <t>BaseStats = 40,40,45,100,55,50</t>
  </si>
  <si>
    <t>HiddenAbilities = AFTERMATH</t>
  </si>
  <si>
    <t>Moves = 1,CRYSTALDUST,1,STARDUST,4,HARDEN,6,EERIEIMPULSE,9,SWIFT,11,STEALTHROCK,13,GLISTEN,16,STARFALL,20,ASTEROIDBELT,22,SELFDESTRUCT,26,ROCKPOLISH,29,GAMMARAY,34,STARDUSTREVERIE,37,AMBERWAVE,41,EXPLOSION,46,CORECOLLAPSE,51,URANOMETRIA</t>
  </si>
  <si>
    <t>TutorMoves = CHARGEBEAM,CONFIDE,DOUBLETEAM,ENDURE,EXPLOSION,FACADE,FOULPLAY,FRUSTRATION,GYROBALL,HIDDENPOWER,LIGHTSCREEN,MAGICCOAT,MAGNETRISE,PROTECT,RAINDANCE,REFLECT,REST,RETURN,ROUND,SELFDESTRUCT,SHOCKWAVE,SIGNALBEAM,SLEEPTALK,SNORE,SUBSTITUTE,SWAGGER,SWIFT,TAUNT,THIEF,THUNDER,THUNDERBOLT,THUNDERWAVE,TORMENT,TOXIC,VOLTSWITCH,WILDCHARGE</t>
  </si>
  <si>
    <t>EggMoves = BLACKHOLE,STARSALIGNED,REFLECT,LIGHTSCREEN,COSMICPOWER,SUPERSONIC,HYPERACUSIS,LUSTERPURGE,FLASH,GYROBALL,HEAVYSLAM,GRAVITYPRESS</t>
  </si>
  <si>
    <t>Weight = 200.4</t>
  </si>
  <si>
    <t>Category = Planet</t>
  </si>
  <si>
    <t>Pokedex = It is the beginning of a small planet and is rapidly accreting matter to grow in size and density. It will eventually grow large enough to generate its own gravitational force.</t>
  </si>
  <si>
    <t>Evolutions = ELECTRODE2,Level,30</t>
  </si>
  <si>
    <t>[ELECTRODE2]</t>
  </si>
  <si>
    <t>Name = T.Electrode</t>
  </si>
  <si>
    <t>BaseStats = 60,50,70,150,80,80</t>
  </si>
  <si>
    <t>Moves = 0,DAZZLINGGLEAM,1,DAZZLINGGLEAM,1,CRYSTALDUST,1,STARDUST,4,HARDEN,6,EERIEIMPULSE,9,SWIFT,11,STEALTHROCK,13,GLISTEN,16,STARFALL,20,ASTEROIDBELT,22,SELFDESTRUCT,26,ROCKPOLISH,29,GAMMARAY,34,STARDUSTREVERIE,37,AMBERWAVE,41,EXPLOSION,46,CORECOLLAPSE,51,URANOMETRIA</t>
  </si>
  <si>
    <t>TutorMoves = CHARGEBEAM,CONFIDE,DOUBLETEAM,ENDURE,EXPLOSION,FACADE,FOULPLAY,FRUSTRATION,GIGAIMPACT,GYROBALL,HIDDENPOWER,HYPERBEAM,LIGHTSCREEN,MAGICCOAT,MAGNETRISE,PROTECT,RAINDANCE,REFLECT,REST,RETURN,ROUND,SELFDESTRUCT,SHOCKWAVE,SIGNALBEAM,SLEEPTALK,SNORE,SUBSTITUTE,SWAGGER,SWIFT,TAUNT,TELEKINESIS,THIEF,THUNDER,THUNDERBOLT,THUNDERWAVE,TORMENT,TOXIC,VOLTSWITCH,WILDCHARGE</t>
  </si>
  <si>
    <t>Weight = 450.6</t>
  </si>
  <si>
    <t>Pokedex = When it evolved, it triggered a major chemical transformation which amplified the gravitational force it produces. It has now managed to attract small objects in an orbit around it.</t>
  </si>
  <si>
    <t>[SNOVER]</t>
  </si>
  <si>
    <t>Name = Snover</t>
  </si>
  <si>
    <t>BaseStats = 70,52,70,20,52,70</t>
  </si>
  <si>
    <t>Abilities = HARVEST,RIPEN</t>
  </si>
  <si>
    <t>Moves = 1,STUFFCHEEKS,1,LEAFAGE,1,RECYCLE,5,SANDTOMB,10,PROTECT,15,LEECHSEED,20,MOSSYPUNCH,25,INGRAIN,30,BOULDERHURL,35,WILDROOTS,41,WOODHAMMER,45,WIDEGUARD,50,BODYPRESS,56,BELLYDRUM</t>
  </si>
  <si>
    <t>TutorMoves = PROTECT,RETURN,FACADE,HELPINGHAND,WEATHERBALL,FRUSTRATION,HIDDENPOWER,REST,SUNNYDAY,MAGICALLEAF,SOLARBEAM,SOLARBLADE,GIGADRAIN,BULLETSEED,GRASSYTERRAIN,GRASSKNOT,EDENFRUIT,AROMATHERAPY,MOSSYPUNCH,SANDTOMB,MUDSHACKLES,BULLDOZE,STAMPEDE,QUICKSAND,SPIKES,MUDSLIDE,GAIAPULSE,ROCKSLIDE,SANDSTORM,ROCKTOMB,ROCKBLAST,STEALTHROCK,MINERALWAVE,BEATUP,SCORESETTLER,BRUTALSWING,KNOCKOFF,CHARM,ATTRACT,GOBLINSTRIKE,IRONDEFENSE,BRINE,REVENGE,BRICKBREAK,BULKUP,TOXIC,CURSE,SLEEPTALK,SAFEGUARD,RAYOFLIGHT,PURGE,BODYSLAM,TRIATTACK,EARTHQUAKE,EARTHPOWER,MEGAHORN,ENERGYBALL,POWERWHIP,LEAFBLADE,LEAFSTORM,IRONHEAD,SWORDSDANCE,GYROBALL,FLASHCANNON,STONEEDGE,HEATWAVE,SCORCHINGSANDS,STEAMROLLER,ZENHEADBUTT,WORKUP,BODYPRESS,GRASSYGLIDE,SYNTHESIS,GRASSPLEDGE,STEELROLLER,DEFOG,SYLPHSHORN,WAIL</t>
  </si>
  <si>
    <t>EggMoves = RECYCLE,DRAGONHAMMER,TITANHAMMER,EDENFRUIT,IRONDEFENSE,ICEHAMMER,HAMMERARM</t>
  </si>
  <si>
    <t>EggGroups = Monster,Grass</t>
  </si>
  <si>
    <t>Category = Palm Tree</t>
  </si>
  <si>
    <t>Pokedex = It is often mistaken for a smaller palm tree. Attempting to take the berries that it grows will result in it swiftly biting your fingers off.</t>
  </si>
  <si>
    <t>WildItemCommon = ORANBERRY</t>
  </si>
  <si>
    <t>WildItemRare = SITRUSBERRY</t>
  </si>
  <si>
    <t>Evolutions = ABOMASNOW,Level,38</t>
  </si>
  <si>
    <t>[ABOMASNOW]</t>
  </si>
  <si>
    <t>Name = Abomasnow</t>
  </si>
  <si>
    <t>BaseStats = 90,92,95,30,92,95</t>
  </si>
  <si>
    <t>Moves = 1,NATURALGIFT,1,STUFFCHEEKS,1,LEAFAGE,1,RECYCLE,5,SANDTOMB,10,PROTECT,15,LEECHSEED,20,MOSSYPUNCH,25,INGRAIN,30,BOULDERHURL,35,WILDROOTS,41,WOODHAMMER,45,WIDEGUARD,50,BODYPRESS,56,BELLYDRUM</t>
  </si>
  <si>
    <t>TutorMoves = PROTECT,RETURN,FACADE,HELPINGHAND,WEATHERBALL,FRUSTRATION,HIDDENPOWER,REST,SUNNYDAY,MAGICALLEAF,SOLARBEAM,SOLARBLADE,GIGADRAIN,BULLETSEED,GRASSYTERRAIN,GRASSKNOT,EDENFRUIT,AROMATHERAPY,MOSSYPUNCH,SANDTOMB,MUDSHACKLES,BULLDOZE,STAMPEDE,QUICKSAND,SPIKES,MUDSLIDE,GAIAPULSE,ROCKSLIDE,SANDSTORM,ROCKTOMB,ROCKBLAST,STEALTHROCK,MINERALWAVE,BEATUP,SCORESETTLER,BRUTALSWING,KNOCKOFF,CHARM,ATTRACT,GOBLINSTRIKE,IRONDEFENSE,BRINE,REVENGE,BRICKBREAK,BULKUP,TOXIC,CURSE,SLEEPTALK,SAFEGUARD,RAYOFLIGHT,PURGE,BODYSLAM,TRIATTACK,EARTHQUAKE,EARTHPOWER,MEGAHORN,ENERGYBALL,POWERWHIP,LEAFBLADE,LEAFSTORM,IRONHEAD,SWORDSDANCE,GYROBALL,FLASHCANNON,STONEEDGE,HEATWAVE,SCORCHINGSANDS,STEAMROLLER,ZENHEADBUTT,WORKUP,BODYPRESS,GRASSYGLIDE,SYNTHESIS,GRASSPLEDGE,STEELROLLER,DEFOG,SYLPHSHORN,WAIL,GIGAIMPACT,HYPERBEAM</t>
  </si>
  <si>
    <t>Weight = 135.5</t>
  </si>
  <si>
    <t>Pokedex = The long leaves it grows can provide comfortable shade against the harshest sun. They are often found on beaches and desert oases alike.</t>
  </si>
  <si>
    <t>[EXEGGCUTE2]</t>
  </si>
  <si>
    <t>Name = T.Exeggcute</t>
  </si>
  <si>
    <t>BaseStats = 60,40,80,40,60,45</t>
  </si>
  <si>
    <t>Abilities = CHLOROPHYLL</t>
  </si>
  <si>
    <t>HiddenAbilities = HARVEST</t>
  </si>
  <si>
    <t>Moves = 1,ABSORB,1,HYPNOSIS,5,REFLECT,10,LEECHSEED,15,MEGADRAIN,20,CONFUSION,25,SYNTHESIS,30,BULLETSEED,35,GIGADRAIN,40,EXTRASENSORY,45,UPROAR,50,WORRYSEED,55,SOLARBEAM</t>
  </si>
  <si>
    <t>TutorMoves = ATTRACT,BLOCK,BULLETSEED,CONFIDE,DOUBLETEAM,DREAMEATER,ENDURE,ENERGYBALL,EXPLOSION,FACADE,FRUSTRATION,GIGADRAIN,GRASSKNOT,GRASSYGLIDE,GRASSYTERRAIN,GRAVITY,HIDDENPOWER,INFESTATION,LEAFSTORM,LIGHTSCREEN,NATUREPOWER,POWERSWAP,PROTECT,PSYCHIC,PSYCHUP,REFLECT,REST,RETURN,ROUND,PEPPERBURST,SELFDESTRUCT,SKILLSWAP,SLEEPTALK,SLUDGEBOMB,SNORE,SOLARBEAM,BRUTEFORCE,SUBSTITUTE,SUNNYDAY,SWAGGER,SWORDSDANCE,SYNTHESIS,TELEKINESIS,THIEF,TOXIC,TRICKROOM,UPROAR,WORRYSEED</t>
  </si>
  <si>
    <t>EggMoves = ANCIENTPOWER,BLOCK,CURSE,INGRAIN,MOONLIGHT,SLEEPPOWDER,STUNSPORE,POISONPOWDER</t>
  </si>
  <si>
    <t>Category = Embers</t>
  </si>
  <si>
    <t>Pokedex = This Pokemon is very small and often confused for being ordinary scorching embers. Parts of the Exeggcute have been kicked away from the rest of their group leaving them defenseless.</t>
  </si>
  <si>
    <t>Evolutions = EXEGGUTOR2,Item,LEAFSTONE</t>
  </si>
  <si>
    <t>[EXEGGUTOR2]</t>
  </si>
  <si>
    <t>Name = T.Exeggutor</t>
  </si>
  <si>
    <t>BaseStats = 95,95,85,55,125,75</t>
  </si>
  <si>
    <t>Moves = 0,STOMP,1,STOMP,1,PEPPERBURST,1,PSYSHOCK,1,WOODHAMMER,1,LEAFSTORM,1,MEGADRAIN,1,CONFUSION,1,SYNTHESIS,1,BULLETSEED,1,GIGADRAIN,1,EXTRASENSORY,1,UPROAR,1,WORRYSEED,1,SOLARBEAM,1,ABSORB,1,HYPNOSIS,1,REFLECT,1,LEECHSEED</t>
  </si>
  <si>
    <t>TutorMoves = ATTRACT,BLOCK,BULLDOZE,BULLETSEED,CALMMIND,CONFIDE,DOUBLETEAM,DREAMEATER,ENDURE,ENERGYBALL,EXPANDINGFORCE,EXPLOSION,FACADE,FRUSTRATION,FUTURESIGHT,GIGADRAIN,GIGAIMPACT,GRASSKNOT,GRASSYGLIDE,GRASSYTERRAIN,GRAVITY,HIDDENPOWER,HYPERBEAM,INFESTATION,LEAFSTORM,LIGHTSCREEN,LOWKICK,MAGICALLEAF,NATUREPOWER,POWERSWAP,PROTECT,PSYCHIC,PSYCHOCUT,PSYCHUP,PSYSHOCK,REFLECT,REST,RETURN,ROUND,PEPPERBURST,SELFDESTRUCT,SKILLSWAP,SLEEPTALK,SLUDGEBOMB,SNORE,SOLARBEAM,STAMPEDE,BRUTEFORCE,SUBSTITUTE,SUNNYDAY,SWAGGER,SWORDSDANCE,SYNTHESIS,TELEKINESIS,TERRAINPULSE,THIEF,TOXIC,TRICKROOM,UPROAR,WORRYSEED,ZENHEADBUTT</t>
  </si>
  <si>
    <t>Pokedex = It is constantly spewing clouds of sulfuric gas from the volcano on its head. Further, its body is always scorching hot making it very difficult to approach.</t>
  </si>
  <si>
    <t>[SABLEYE2]</t>
  </si>
  <si>
    <t>Name = T.Sableye</t>
  </si>
  <si>
    <t>Types = WATER,BUG</t>
  </si>
  <si>
    <t>BaseStats = 50,85,50,90,50,55</t>
  </si>
  <si>
    <t>Abilities = LEECHINGFANGS,TINTEDLENS</t>
  </si>
  <si>
    <t>HiddenAbilities = SUCTIONCUPS</t>
  </si>
  <si>
    <t>Moves = 1,AQUAJET,1,SUPERSONIC,3,LIFEDEW,6,BUGBITE,9,DOUBLETEAM,12,FELLSTINGER,15,AQUARING,18,NECROPHAGY,21,SKITTERSMACK,24,UTURN,27,KNOCKOFF,30,POISONJAB,33,FISHIOUSREND,36,AGILITY,39,LEECHLIFE,42,CRUNCH,45,CASCADE,48,ATTACKORDER</t>
  </si>
  <si>
    <t>TutorMoves = STREAMRUSH,ALLYSWITCH,ATTRACT,BODYSLAM,BRICKBREAK,CALMMIND,CONFIDE,CUT,DARKPULSE,DAZZLINGGLEAM,DIG,DOUBLETEAM,DRAINPUNCH,DREAMEATER,EMBARGO,ENCORE,ENDURE,FACADE,FIREPUNCH,FLING,FOCUSPUNCH,FOULPLAY,FRUSTRATION,GRAVITY,GYROBALL,HELPINGHAND,HEX,HIDDENPOWER,ICEPUNCH,ICYWIND,IMPRISON,KNOCKOFF,LASHOUT,LOWKICK,LOWSWEEP,MAGICCOAT,MEGAKICK,MEGAPUNCH,METRONOME,NASTYPLOT,PAINSPLIT,SCORESETTLER,POISONJAB,POLTERGEIST,POWERGEM,POWERUPPUNCH,PROTECT,PSYCHIC,PSYCHUP,QUASH,RAINDANCE,REST,RETALIATE,RETURN,ROCKSMASH,ROCKTOMB,ROLEPLAY,ROUND,SHADOWBALL,SHADOWCLAW,SHOCKWAVE,SIGNALBEAM,SLEEPTALK,SNARL,SNATCH,SNORE,SPITE,SUBSTITUTE,SUNNYDAY,SWAGGER,TAUNT,TELEKINESIS,THIEF,THUNDERPUNCH,TORMENT,TOXIC,TRICK,WATERPULSE,WILLOWISP,WONDERROOM,ZENHEADBUTT</t>
  </si>
  <si>
    <t>EggMoves = RECOVER,PSYCHICFANGS,FLATTER,MINIMIZE,FEINTATTACK,SUCKERPUNCH,FOULPLAY,CHEAPSHOT,TORMENT,EMBARGO</t>
  </si>
  <si>
    <t>Category = Bottom Feeder</t>
  </si>
  <si>
    <t>Pokedex = This Pokémon is mostly small and defenseless. It scrounges on dead algae on the sea floor or in dark underwater caves because it is incapable of hunting well for itself.</t>
  </si>
  <si>
    <t>[TRUBBISH]</t>
  </si>
  <si>
    <t>Name = Trubbish</t>
  </si>
  <si>
    <t>BaseStats = 62,40,55,40,65,67</t>
  </si>
  <si>
    <t>Moves = 1,THUNDERSHOCK,1,VILEFUMES,1,RECYCLE,5,ELECTRICTERRAIN,9,QUICKSILVER,12,MAGNETRISE,15,PARABOLICCHARGE,18,SLUDGE,21,TOXICSPIKES,24,TIMEBOMB,27,PAINSPLIT,30,SLUDGEBOMB,33,RISINGVOLTAGE,37,ELECTRIFY,41,CHROMERAY,45,ACIDRAIN,49,BATTERYACID</t>
  </si>
  <si>
    <t>TutorMoves = PAYDAY,PROTECT,RETURN,FACADE,HELPINGHAND,WEATHERBALL,FRUSTRATION,HIDDENPOWER,REST,SUNNYDAY,INCINERATE,THUNDERWAVE,THUNDERFANG,VOLTSWITCH,ELECTROWEB,ELECTRICTERRAIN,EERIEIMPULSE,CHARGEBEAM,THUNDER,PINMISSILE,BULLETSEED,GRASSKNOT,EDENFRUIT,DIG,SANDTOMB,MUDSHACKLES,SPIKES,MUDSLIDE,TRICKROOM,WONDERROOM,BALANCERCHANGEREQUIRED,ROCKTOMB,ROCKBLAST,STEALTHROCK,THIEF,BEATUP,FAKETEARS,SCORESETTLER,ATTRACT,GOBLINSTRIKE,BALANCERCHANGEREQUIRED,AUTOTOMIZE,IRONDEFENSE,MISSILESHOT,RAINDANCE,REVENGE,POWERUPPUNCH,CROSSPOISON,TOXIC,ALLERGY,TOXIC,TOXICSPIKES,ACIDRAIN,GASTROACID,POISONFANG,ACIDARMOR,CURSE,MEANLOOK,ROUND,SLEEPTALK,ECHOEDVOICE,SCHIZOPHRENIA,BODYSLAM,SUBSTITUTE,DISABLE,ELECTRONCRUSH,THUNDERBOLT,BATTERYACID,SLUDGEBOMB,BALANCERCHANGEREQUIRED,POISONJAB,GUNKSHOT,DARKPULSE,NASTYPLOT,MAGNETICCANNON,GYROBALL,MAGNETRISE,SHOCKWAVE,RISINGVOLTAGE,GOLDRUSH,STEAMROLLER,WORKUP,SPOIL,CORROSIVEGAS,SLUDGEWAVE,ENDERSHOCK,FOULPLAY,MEMENTO,CHIDORI,TIMEBOMB,QUICKSILVER,WAIL,ANCIENTPOWER,GLISTEN</t>
  </si>
  <si>
    <t>EggMoves = CHARGE,MAGNETFORCE,GAMMARAY,IRONDEFENSE,VENOMDRENCH,CORROSIVEGAS,CHARGEBEAM</t>
  </si>
  <si>
    <t>Category = Electrical Waste</t>
  </si>
  <si>
    <t>Pokedex = Have you ever thrown away your batteries in the garbage instead of recycling properly? Well guess what, you’re to blame for the rise of these nasty Trubbish!</t>
  </si>
  <si>
    <t>Evolutions = GARBODOR,Item,NOXIOUSSTONE</t>
  </si>
  <si>
    <t>[GARBODOR]</t>
  </si>
  <si>
    <t>Name = Garbodor</t>
  </si>
  <si>
    <t>BaseStats = 80,60,82,60,96,102</t>
  </si>
  <si>
    <t>Moves = 0,AUTOTOMIZE,1,AUTOTOMIZE,1,CORRODE,1,IONDELUGE,1,THUNDERSHOCK,1,VILEFUMES,1,RECYCLE,5,ELECTRICTERRAIN,9,QUICKSILVER,12,MAGNETRISE,15,PARABOLICCHARGE,18,SLUDGE,21,TOXICSPIKES,24,TIMEBOMB,27,PAINSPLIT,30,SLUDGEBOMB,33,RISINGVOLTAGE,37,ELECTRIFY,41,CHROMERAY,45,ACIDRAIN,49,BATTERYACID</t>
  </si>
  <si>
    <t>TutorMoves = PAYDAY,PROTECT,RETURN,FACADE,HELPINGHAND,WEATHERBALL,FRUSTRATION,HIDDENPOWER,REST,SUNNYDAY,INCINERATE,THUNDERWAVE,THUNDERFANG,VOLTSWITCH,ELECTROWEB,ELECTRICTERRAIN,EERIEIMPULSE,CHARGEBEAM,THUNDER,PINMISSILE,BULLETSEED,GRASSKNOT,EDENFRUIT,DIG,SANDTOMB,MUDSHACKLES,SPIKES,MUDSLIDE,TRICKROOM,WONDERROOM,BALANCERCHANGEREQUIRED,ROCKTOMB,ROCKBLAST,STEALTHROCK,THIEF,BEATUP,FAKETEARS,SCORESETTLER,ATTRACT,GOBLINSTRIKE,BALANCERCHANGEREQUIRED,AUTOTOMIZE,IRONDEFENSE,MISSILESHOT,RAINDANCE,REVENGE,POWERUPPUNCH,CROSSPOISON,TOXIC,ALLERGY,TOXIC,TOXICSPIKES,ACIDRAIN,GASTROACID,POISONFANG,ACIDARMOR,CURSE,MEANLOOK,ROUND,SLEEPTALK,ECHOEDVOICE,SCHIZOPHRENIA,BODYSLAM,SUBSTITUTE,DISABLE,ELECTRONCRUSH,THUNDERBOLT,BATTERYACID,SLUDGEBOMB,BALANCERCHANGEREQUIRED,POISONJAB,GUNKSHOT,DARKPULSE,NASTYPLOT,MAGNETICCANNON,GYROBALL,MAGNETRISE,SHOCKWAVE,RISINGVOLTAGE,GOLDRUSH,STEAMROLLER,WORKUP,SPOIL,CORROSIVEGAS,SLUDGEWAVE,ENDERSHOCK,FOULPLAY,MEMENTO,CHIDORI,TIMEBOMB,QUICKSILVER,WAIL,ANCIENTPOWER,GLISTEN,STEELROLLER,BODYPRESS,ZENHEADBUTT,CATAPULT,STONEEDGE,BOOMBOX,ENERGYBALL,POWERWHIP,OUTRAGE,EARTHQUAKE,SUPERPOWER,FLAMETHROWER,BRICKBREAK,BULKUP,BRUTALSWING,KNOCKOFF,ROCKSLIDE,BULLDOZE,STAMPEDE,MOSSYPUNCH,THUNDERPUNCH,FIREBLAST,FIREPUNCH,GIGAIMPACT,HYPERBEAM</t>
  </si>
  <si>
    <t>Weight = 107.3</t>
  </si>
  <si>
    <t>Pokedex = This Pokémon eats electrical waste. For this reason, much of its body exhibits a persistent electrical current that hovers around it.</t>
  </si>
  <si>
    <t>[SWABLU2]</t>
  </si>
  <si>
    <t>Name = T.Swablu</t>
  </si>
  <si>
    <t>BaseStats = 45,30,50,50,60,75</t>
  </si>
  <si>
    <t>Abilities = LIGHTNINGROD,VOLTABSORB</t>
  </si>
  <si>
    <t>Moves = 1,GUST,1,NUZZLE,4,THUNDERSHOCK,8,THUNDERCAGE,12,AIRCUTTER,16,CHARGEBEAM,20,RALLENTANDO,24,TURBULENCE,28,RAINDANCE,32,ROOST,36,TYPHOON,40,THUNDERBOLT,44,IONDELUGE,48,THUNDER,53,HURRICANE</t>
  </si>
  <si>
    <t>TutorMoves = STREAMRUSH,AGILITY,ATTRACT,BODYSLAM,CONFIDE,DAZZLINGGLEAM,DEFOG,DOUBLETEAM,DRACOSURGE,DREAMEATER,DUALWINGBEAT,ECHOEDVOICE,ENDURE,FACADE,FALSESWIPE,FLY,FRUSTRATION,HEALBELL,HEATWAVE,HIDDENPOWER,HYPERVOICE,ICEBEAM,OUTRAGE,PLAYROUGH,POWERSWAP,PROTECT,PSYCHUP,RAINDANCE,REST,RETURN,ROOST,ROUND,SAFEGUARD,SKYATTACK,SLEEPTALK,SNORE,SOLARBEAM,STEELWING,SUBSTITUTE,SUNNYDAY,SWAGGER,SWIFT,TAILWIND,THIEF,TOXIC,UPROAR</t>
  </si>
  <si>
    <t>EggMoves = AGILITY,HAZE,FEATHERDANCE,HYPERVOICE,STEELWING,PLAYROUGH,DISCHARGE,WEATHERBALL</t>
  </si>
  <si>
    <t>Pokedex = When these Pokemon giggle, it will create a nearby thunderclap, so whatever you do, do not tickle them!</t>
  </si>
  <si>
    <t>Evolutions = ALTARIA2,Level,35</t>
  </si>
  <si>
    <t>[ALTARIA2]</t>
  </si>
  <si>
    <t>Name = T.Altaria</t>
  </si>
  <si>
    <t>BaseStats = 75,50,70,80,105,110</t>
  </si>
  <si>
    <t>TutorMoves = STREAMRUSH,AGILITY,ATTRACT,BODYSLAM,BREAKINGSWIPE,BULLDOZE,CONFIDE,DAZZLINGGLEAM,DEFOG,DOUBLETEAM,DRACOMETEOR,DRAGONCLAW,DRAGONDANCE,DRACOSURGE,DREAMEATER,DUALWINGBEAT,EARTHQUAKE,ECHOEDVOICE,ENDURE,FACADE,FALSESWIPE,FIREBLAST,FIRESPIN,FLAMETHROWER,FLY,FRUSTRATION,GIGAIMPACT,HEALBELL,HEATWAVE,HIDDENPOWER,HURRICANE,HYPERBEAM,HYPERVOICE,ICEBEAM,OUTRAGE,PLAYROUGH,POWERSWAP,PROTECT,PSYCHUP,RAINDANCE,REST,RETURN,ROAR,ROCKSMASH,ROOST,ROUND,SAFEGUARD,SKYATTACK,SLEEPTALK,SNORE,SOLARBEAM,STEELWING,SUBSTITUTE,SUNNYDAY,SWAGGER,SWIFT,TAILWIND,THIEF,TOXIC,UPROAR,WONDERROOM</t>
  </si>
  <si>
    <t>Pokedex = These Altaria fly into stormy clouds to attract lightning as a means of healing themselves and boosting their own power.</t>
  </si>
  <si>
    <t>[SLUGMA2]</t>
  </si>
  <si>
    <t>Name = T.Slugma</t>
  </si>
  <si>
    <t>BaseStats = 55,45,50,30,70,55</t>
  </si>
  <si>
    <t>Abilities = WATERVEIL,CLEARBODY</t>
  </si>
  <si>
    <t>Moves = 1,CONFUSION,1,BUBBLE,1,RAINDANCE,6,SWIFT,9,PSYCHICTERRAIN,12,BUBBLEBEAM,15,YAWN,18,ACIDARMOR,22,AMNESIA,26,BRINE,29,SCALD,32,MINIMIZE,36,RECOVER,40,SHELLSMASH,44,ARCANEENERGY,48,STRANGESTEAM,52,WATERSPOUT</t>
  </si>
  <si>
    <t>TutorMoves = PAYDAY,PROTECT,RETURN,FACADE,HELPINGHAND,WEATHERBALL,FRUSTRATION,HIDDENPOWER,REST,ICYWIND,HAIL,ICICLESPEAR,AVALANCHE,FROZENHEART,CHARGEBEAM,MAGICALLEAF,GRASSKNOT,MUDSHACKLES,QUICKSAND,MUDSLIDE,LIGHTSCREEN,REFLECT,TRICKROOM,WONDERROOM,BALANCERCHANGEREQUIRED,PSYCHICTERRAIN,ARCANEENERGY,TAUNT,ATTRACT,RAINDANCE,WHIRLPOOL,SUBMERGE,BRINE,SOAK,HYDROPUMP,TOXIC,GASTROACID,ACIDARMOR,HEX,CURSE,CONFUSERAY,SWIFT,WISH,COSMICPOWER,GAMMARAY,GRAVITY,STARDUSTREVERIE,ROUND,SLEEPTALK,ECHOEDVOICE,SAFEGUARD,SUBSTITUTE,DISABLE,LIQUIDATION,SCALD,TIDALWAVE,CASCADE,ICEBEAM,PSYCHIC,CALMMIND,BLOODRITUAL,DARKPULSE,NASTYPLOT,SHADOWBALL,GYROBALL,MYSTICPULSE,ICEBALL,HYPOTHERMIA,SHOCKWAVE,PSYSHOCK,EXPANDINGFORCE,INFECTION,TERRAINPULSE,WORKUP,MEMENTO,WATERPULSE,WATERPLEDGE,QUICKSILVER,METEORBEAM</t>
  </si>
  <si>
    <t>EggMoves = CHECKMATE,EXPANDINGFORCE,SOAK,HAZE,WISH,MIRRORCOAT,PSYWAVE,SLUDGEBOMB,ECTOPLASM</t>
  </si>
  <si>
    <t>EggGroups = Amorphous,Water3</t>
  </si>
  <si>
    <t>Category = Sea Slug</t>
  </si>
  <si>
    <t>Pokedex = This Pokemon is very small and found along the sea floor or in small ponds. It will suck up dead algae that have fallen to the bottom of the sea floor as food.</t>
  </si>
  <si>
    <t>Evolutions = MAGCARGO2,Level,33</t>
  </si>
  <si>
    <t>[MAGCARGO2]</t>
  </si>
  <si>
    <t>Name = T.Magcargo</t>
  </si>
  <si>
    <t>BaseStats = 80,60,75,55,110,90</t>
  </si>
  <si>
    <t>Moves = 0,STOREDPOWER,1,STOREDPOWER,1,CONFUSION,1,BUBBLE,1,RAINDANCE,6,SWIFT,9,PSYCHICTERRAIN,12,BUBBLEBEAM,15,YAWN,18,ACIDARMOR,22,AMNESIA,26,BRINE,29,SCALD,32,MINIMIZE,36,RECOVER,40,SHELLSMASH,44,ARCANEENERGY,48,STRANGESTEAM,52,WATERSPOUT</t>
  </si>
  <si>
    <t>TutorMoves = PAYDAY,PROTECT,RETURN,FACADE,HELPINGHAND,WEATHERBALL,FRUSTRATION,HIDDENPOWER,REST,ICYWIND,HAIL,ICICLESPEAR,AVALANCHE,FROZENHEART,CHARGEBEAM,MAGICALLEAF,GRASSKNOT,MUDSHACKLES,QUICKSAND,MUDSLIDE,LIGHTSCREEN,REFLECT,TRICKROOM,WONDERROOM,BALANCERCHANGEREQUIRED,PSYCHICTERRAIN,ARCANEENERGY,TAUNT,ATTRACT,RAINDANCE,WHIRLPOOL,SUBMERGE,BRINE,SOAK,HYDROPUMP,TOXIC,GASTROACID,ACIDARMOR,HEX,CURSE,CONFUSERAY,SWIFT,WISH,COSMICPOWER,GAMMARAY,GRAVITY,STARDUSTREVERIE,ROUND,SLEEPTALK,ECHOEDVOICE,SAFEGUARD,SUBSTITUTE,DISABLE,LIQUIDATION,SCALD,TIDALWAVE,CASCADE,ICEBEAM,PSYCHIC,CALMMIND,BLOODRITUAL,DARKPULSE,NASTYPLOT,SHADOWBALL,GYROBALL,MYSTICPULSE,ICEBALL,HYPOTHERMIA,SHOCKWAVE,PSYSHOCK,EXPANDINGFORCE,INFECTION,TERRAINPULSE,WORKUP,MEMENTO,WATERPULSE,WATERPLEDGE,QUICKSILVER,METEORBEAM,BODYPRESS,POWERGEM,BLACKHOLE,EARTHPOWER,GAIAPULSE,FOCUSBLAST,CHAKRABLAST,RAZORSHELL,GIGAIMPACT,HYPERBEAM,IRONDEFENSE,BLIZZARD</t>
  </si>
  <si>
    <t>Pokedex = Apparently, if you come into contact with the slime that this Pokemon oozes, it can create some serious hallucinations. People often use it as an inexpensive way of getting high.</t>
  </si>
  <si>
    <t>[MUDKIP2]</t>
  </si>
  <si>
    <t>Name = T.Mudkip</t>
  </si>
  <si>
    <t>Types = ROCK,LIGHT</t>
  </si>
  <si>
    <t>Category = Light Crystal</t>
  </si>
  <si>
    <t>Pokedex = This Pokemon has very precious crystals encrusted in its skin. Because it is the smallest and weakest of its evolutionary line, poachers often hunt these Pokemon first and foremost.</t>
  </si>
  <si>
    <t>[MARSHTOMP2]</t>
  </si>
  <si>
    <t>Name = T.Marshtomp</t>
  </si>
  <si>
    <t>Pokedex = When deep in a cave, if you see a light where you don not know where its source is coming from, it is likely from a T.Marshtomp.</t>
  </si>
  <si>
    <t>[SWAMPERT2]</t>
  </si>
  <si>
    <t>Name = T.Swampert</t>
  </si>
  <si>
    <t>Pokedex = It can send a barrage of jagged crystals at its enemies if sent into a rage.</t>
  </si>
  <si>
    <t>[CHESPIN]</t>
  </si>
  <si>
    <t>Name = Chespin</t>
  </si>
  <si>
    <t>Types = GROUND,LIGHT</t>
  </si>
  <si>
    <t>BaseStats = 56,56,75,38,40,48</t>
  </si>
  <si>
    <t>Abilities = ARENATRAP,IRONBARBS</t>
  </si>
  <si>
    <t>Moves = 1,TACKLE,1,DEFENSECURL,6,ROLLOUT,10,SANDTOMB,14,SPIKES,17,STEAMROLLER,21,STEALTHROCK,24,ZEAL,28,DIG,33,ZENHEADBUTT,39,GOLDRUSH,44,BULKUP,48,BODYSLAM,53,HAMMERARM,58,SHIELDBASH</t>
  </si>
  <si>
    <t>TutorMoves = STREAMRUSH,ATTRACT,BRICKBREAK,BULKUP,BULLDOZE,CONFIDE,CUT,DIG,DOUBLETEAM,DRAINPUNCH,DUALCHOP,ENDEAVOR,ENDURE,ENERGYBALL,FACADE,FLING,FOCUSPUNCH,FRUSTRATION,GIGADRAIN,GRASSKNOT,GRASSPLEDGE,GYROBALL,HELPINGHAND,HIDDENPOWER,IRONDEFENSE,IRONHEAD,LOWKICK,LOWSWEEP,NATUREPOWER,PAINSPLIT,SCORESETTLER,POISONJAB,POWERUPPUNCH,PROTECT,REFLECT,REST,RETALIATE,RETURN,ROAR,ROCKSLIDE,ROCKSMASH,ROCKTOMB,ROUND,PEPPERBURST,SHADOWCLAW,SLEEPTALK,SLUDGEBOMB,BOULDERHURL,SNORE,SOLARBEAM,STAMPEDE,STONEEDGE,BRUTEFORCE,SUBSTITUTE,SUNNYDAY,SUPERFANG,SUPERPOWER,SWAGGER,SWORDSDANCE,SYNTHESIS,TAUNT,THUNDERPUNCH,TOXIC,WORKUP,WORRYSEED,ZENHEADBUTT</t>
  </si>
  <si>
    <t>EggMoves = BULLDOZE,BELLYDRUM,IRONDEFENSE,QUICKGUARD,WIDEGUARD,POWERUPPUNCH,MACHPUNCH,COUPDEGRACE,FLASH,MINERALWAVE,SPIKYSHIELD</t>
  </si>
  <si>
    <t>Category = Mole</t>
  </si>
  <si>
    <t>Pokedex = It burrows deep in the ground of caves. It will emerge when it needs to find food.</t>
  </si>
  <si>
    <t>Evolutions = QUILLADIN,Level,16</t>
  </si>
  <si>
    <t>[QUILLADIN]</t>
  </si>
  <si>
    <t>Name = Quilladin</t>
  </si>
  <si>
    <t>BaseStats = 66,78,95,52,51,63</t>
  </si>
  <si>
    <t>Pokedex = It uses the crystals on its back as a light source to help it navigate through dark areas.</t>
  </si>
  <si>
    <t>Evolutions = CHESNAUGHT,Level,36</t>
  </si>
  <si>
    <t>[CHESNAUGHT]</t>
  </si>
  <si>
    <t>Name = Chesnaught</t>
  </si>
  <si>
    <t>BaseStats = 103,112,122,59,59,75</t>
  </si>
  <si>
    <t>Moves = 0,HALLOWEDGROUND,1,HALLOWEDGROUND,1,TACKLE,1,DEFENSECURL,6,ROLLOUT,10,SANDTOMB,14,SPIKES,17,STEAMROLLER,21,STEALTHROCK,24,ZEAL,28,DIG,33,ZENHEADBUTT,39,GOLDRUSH,44,BULKUP,48,BODYSLAM,53,HAMMERARM,58,SHIELDBASH</t>
  </si>
  <si>
    <t>TutorMoves = STREAMRUSH,ATTRACT,BLOCK,BRICKBREAK,BULKUP,BULLDOZE,CONFIDE,CUT,DIG,DOUBLETEAM,DRAGONCLAW,DRAINPUNCH,DUALCHOP,EARTHQUAKE,ENDEAVOR,ENDURE,ENERGYBALL,FACADE,FLING,FOCUSBLAST,FOCUSPUNCH,FRENZYPLANT,FRUSTRATION,GIGADRAIN,GIGAIMPACT,GRASSKNOT,GRASSPLEDGE,GYROBALL,HELPINGHAND,HIDDENPOWER,HYPERBEAM,IRONDEFENSE,IRONHEAD,LOWKICK,LOWSWEEP,NATUREPOWER,PAINSPLIT,SCORESETTLER,POISONJAB,POWERUPPUNCH,PROTECT,REFLECT,REST,RETALIATE,RETURN,ROAR,ROCKSLIDE,ROCKSMASH,ROCKTOMB,ROUND,PEPPERBURST,SHADOWCLAW,SLEEPTALK,SLUDGEBOMB,BOULDERHURL,SNORE,SOLARBEAM,STAMPEDE,STONEEDGE,BRUTEFORCE,SUBSTITUTE,SUNNYDAY,SUPERFANG,SUPERPOWER,SWAGGER,SWORDSDANCE,SYNTHESIS,TAUNT,THUNDERPUNCH,TOXIC,WORKUP,WORRYSEED,ZENHEADBUTT</t>
  </si>
  <si>
    <t>Weight = 90.0</t>
  </si>
  <si>
    <t>Pokedex = If one of its crystals are taken away without permission, it can go into a rampage that can cause nearby tremors.</t>
  </si>
  <si>
    <t>[FROAKIE]</t>
  </si>
  <si>
    <t>Name = Froakie</t>
  </si>
  <si>
    <t>Types = ELECTRIC,GHOST</t>
  </si>
  <si>
    <t>BaseStats = 41,56,40,71,62,44</t>
  </si>
  <si>
    <t>Abilities = VOLTABSORB,STATIC</t>
  </si>
  <si>
    <t>HiddenAbilities = SUPERCONDUCTOR</t>
  </si>
  <si>
    <t>Moves = 1,THUNDERSHOCK,1,GROWL,5,TRICK,8,CHARGE,10,LICK,14,PARABOLICCHARGE,18,CONFUSERAY,21,SHOCKWAVE,25,FEIGN,29,SPIRITBARRAGE,35,MACABREDANCE,39,THUNDERBOLT,43,DOUBLETEAM,48,DEATHWALTZ</t>
  </si>
  <si>
    <t>TutorMoves = ACROBATICS,STREAMRUSH,ATTRACT,BLIZZARD,BOUNCE,CONFIDE,CUT,DIG,SUBMERGE,DOUBLETEAM,ECHOEDVOICE,ENDURE,FACADE,FLING,FRUSTRATION,GRASSKNOT,HIDDENPOWER,ICEBEAM,ICYWIND,POWERUPPUNCH,PROTECT,RAINDANCE,REST,RETURN,ROCKSLIDE,ROCKSMASH,ROCKTOMB,ROLEPLAY,ROUND,SCALD,SLEEPTALK,BOULDERHURL,SNATCH,SNORE,SPITE,BRUTEFORCE,SUBSTITUTE,TIDALWAVE,SWAGGER,TAUNT,THIEF,TOXIC,UTURN,CASCADE,WATERPLEDGE,WATERPULSE,WORKUP</t>
  </si>
  <si>
    <t>EggMoves = THUNDERCAGE,CAMOUFLAGE,NIGHTSHADE,SPITE,HEX,MEANLOOK,VOLTSWITCH,ACROBATICS,BOUNCE,DISCHARGE,ELECTRICTERRAIN</t>
  </si>
  <si>
    <t>Category = Toad</t>
  </si>
  <si>
    <t>Pokedex = When it thunder storms, this Pokemon attracts lightning and is not remotely fazed by it. In fact, it quite enjoys it!</t>
  </si>
  <si>
    <t>Evolutions = FROGADIER,Level,16</t>
  </si>
  <si>
    <t>[FROGADIER]</t>
  </si>
  <si>
    <t>Name = Frogadier</t>
  </si>
  <si>
    <t>BaseStats = 54,63,52,97,83,56</t>
  </si>
  <si>
    <t>TutorMoves = ACROBATICS,STREAMRUSH,ATTRACT,BLIZZARD,BOUNCE,CONFIDE,CUT,DARKPULSE,DIG,SUBMERGE,DOUBLETEAM,ECHOEDVOICE,ENDURE,FACADE,FLING,FRUSTRATION,GRASSKNOT,GUNKSHOT,HIDDENPOWER,ICEBEAM,ICEPUNCH,ICYWIND,LOWKICK,POWERUPPUNCH,PROTECT,RAINDANCE,REST,RETURN,ROCKSLIDE,ROCKSMASH,ROCKTOMB,ROLEPLAY,ROUND,SCALD,SLEEPTALK,BOULDERHURL,SNATCH,SNORE,SPITE,BRUTEFORCE,SUBSTITUTE,TIDALWAVE,SWAGGER,TAUNT,THIEF,TOXIC,UTURN,CASCADE,WATERPLEDGE,WATERPULSE,WORKUP</t>
  </si>
  <si>
    <t>Weight = 10.9</t>
  </si>
  <si>
    <t>Pokedex = When this Pokemon hops, it gives off small sparks. It is very quick when it does dash around that can make it look like the ground is lit up with an electrical current.</t>
  </si>
  <si>
    <t>Evolutions = GRENINJA,Level,36</t>
  </si>
  <si>
    <t>[GRENINJA]</t>
  </si>
  <si>
    <t>Name = Greninja</t>
  </si>
  <si>
    <t>BaseStats = 72,95,67,122,103,71</t>
  </si>
  <si>
    <t>Moves = 0,EXTRASENSORY,1,EXTRASENSORY,1,THUNDERSHOCK,1,GROWL,5,TRICK,8,CHARGE,10,LICK,14,PARABOLICCHARGE,18,CONFUSERAY,21,SHOCKWAVE,25,FEIGN,29,SPIRITBARRAGE,35,MACABREDANCE,39,THUNDERBOLT,43,DOUBLETEAM,48,DEATHWALTZ</t>
  </si>
  <si>
    <t>TutorMoves = ACROBATICS,STREAMRUSH,ATTRACT,BLIZZARD,BOUNCE,BRUTALSWING,CONFIDE,CUT,DARKPULSE,DIG,SUBMERGE,DOUBLETEAM,ECHOEDVOICE,ENDURE,FACADE,FLING,FRUSTRATION,GIGAIMPACT,GRASSKNOT,GUNKSHOT,HIDDENPOWER,HYDROCANNON,HYPERBEAM,ICEBEAM,ICEPUNCH,ICYWIND,LOWKICK,POWERUPPUNCH,PROTECT,RAINDANCE,REST,RETURN,ROCKSLIDE,ROCKSMASH,ROCKTOMB,ROLEPLAY,ROUND,SCALD,SLEEPTALK,BOULDERHURL,SNATCH,SNORE,SPITE,BRUTEFORCE,SUBSTITUTE,TIDALWAVE,SWAGGER,TAUNT,THIEF,TOXIC,UTURN,CASCADE,WATERPLEDGE,WATERPULSE,WORKUP</t>
  </si>
  <si>
    <t>Pokedex = This Pokemon is able to materialize and throw lightning bolts from a distance.</t>
  </si>
  <si>
    <t>[JANGMOO]</t>
  </si>
  <si>
    <t>Name = Jangmo-o</t>
  </si>
  <si>
    <t>BaseStats = 55,70,65,50,30,45</t>
  </si>
  <si>
    <t>Abilities = BATTLEARMOR,DEFIANT</t>
  </si>
  <si>
    <t>Moves = 1,METALCLAW,1,LEER,1,SHARPEN,5,FURYCUTTER,10,LOWSWEEP,14,SALAMANDERTOSS,18,QUICKGUARD,23,CROSSPOISON,27,BRICKBREAK,30,FALSESURRENDER,34,SWORDSDANCE,39,LEAFBLADE,43,SMARTBLADE,47,CLOSECOMBAT,53,IRONDEFENSE,58,INFERNALBLADE</t>
  </si>
  <si>
    <t>TutorMoves = PROTECT,RETURN,FACADE,FRUSTRATION,FALSESWIPE,HIDDENPOWER,REST,FIREFANG,THUNDERFANG,AIRSLASH,UTURN,SOLARBLADE,DIG,BULLDOZE,STAMPEDE,PSYCHOCUT,ROCKTOMB,ROCKBLAST,STEALTHROCK,BEATUP,SCORESETTLER,ASSURANCE,BRUTALSWING,KNOCKOFF,ATTRACT,GOBLINSTRIKE,SMARTBLADE,BALANCERCHANGEREQUIRED,AUTOTOMIZE,IRONDEFENSE,RAZORSHELL,REVENGE,BRICKBREAK,LOWSWEEP,LOWKICK,BULKUP,CLOSECOMBAT,CROSSPOISON,TOXIC,BREAKINGSWIPE,DRAGONCLAW,CURSE,NOBLEROAR,PURGE,BODYSLAM,SUBSTITUTE,SUPERPOWER,CHAKRABLAST,TRIPLEKICK,FOCUSBLAST,THROATCHOP,IRONHEAD,SWORDSDANCE,GYROBALL,PLAYROUGH,LIGHTSABER,STONEEDGE,ZENHEADBUTT,FURYCUTTER,WORKUP,GRUDGE,BODYPRESS,COACHING,TIMEBOMB,STEELROLLER,COUPDEGRACE,LEAFBLADE,ACIDARMOR</t>
  </si>
  <si>
    <t>EggMoves = EXCALIBUR,XSCISSOR,PSYCHOCUT,SWORDSTRIKE,REVENGE,PARRY,SHIELDBASH,BULKUP,SACREDSWORD,AUTOTOMIZE</t>
  </si>
  <si>
    <t>Weight = 29.7</t>
  </si>
  <si>
    <t>Category = Warrior</t>
  </si>
  <si>
    <t>Pokedex = This Pokemon keeps a sword safely sheathed away near its tail that it can use as a weapon.</t>
  </si>
  <si>
    <t>Evolutions = HAKAMOO,Level,25</t>
  </si>
  <si>
    <t>[HAKAMOO]</t>
  </si>
  <si>
    <t>Name = Hakamo-o</t>
  </si>
  <si>
    <t>BaseStats = 70,90,85,75,50,70</t>
  </si>
  <si>
    <t>TutorMoves = PROTECT,RETURN,FACADE,FRUSTRATION,FALSESWIPE,HIDDENPOWER,REST,FIREFANG,THUNDERFANG,AIRSLASH,UTURN,SOLARBLADE,DIG,BULLDOZE,STAMPEDE,PSYCHOCUT,ROCKTOMB,ROCKBLAST,STEALTHROCK,BEATUP,SCORESETTLER,ASSURANCE,BRUTALSWING,KNOCKOFF,ATTRACT,GOBLINSTRIKE,SMARTBLADE,BALANCERCHANGEREQUIRED,AUTOTOMIZE,IRONDEFENSE,RAZORSHELL,REVENGE,BRICKBREAK,LOWSWEEP,LOWKICK,BULKUP,CLOSECOMBAT,CROSSPOISON,TOXIC,BREAKINGSWIPE,DRAGONCLAW,CURSE,NOBLEROAR,PURGE,BODYSLAM,SUBSTITUTE,SUPERPOWER,CHAKRABLAST,TRIPLEKICK,FOCUSBLAST,THROATCHOP,IRONHEAD,SWORDSDANCE,GYROBALL,PLAYROUGH,LIGHTSABER,STONEEDGE,ZENHEADBUTT,FURYCUTTER,WORKUP,GRUDGE,BODYPRESS,COACHING,TIMEBOMB,STEELROLLER,COUPDEGRACE,LASHOUT,MAGNETICCANNON,LEAFBLADE,OUTRAGE,POISONJAB,WISH,ANCIENTGLARE,ACIDARMOR,POWERUPPUNCH,FOCUSPUNCH,DRAINPUNCH,VENDETTA,ROCKSLIDE</t>
  </si>
  <si>
    <t>Pokedex = This Pokemon is an adept warrior that it is able to use its sword, its tail, or its claws as weapons, all with equal proficiency.</t>
  </si>
  <si>
    <t>Evolutions = KOMMOO,Level,45</t>
  </si>
  <si>
    <t>[KOMMOO]</t>
  </si>
  <si>
    <t>Name = Kommo-o</t>
  </si>
  <si>
    <t>BaseStats = 115,120,105,80,90,90</t>
  </si>
  <si>
    <t>Weight = 78.2</t>
  </si>
  <si>
    <t>Pokedex = This Pokemon adorns itself with a headress that reflects its many triumphs in combat. The longer its headress, the more fearsome it should be perceived as by others.</t>
  </si>
  <si>
    <t>[SCRAGGY]</t>
  </si>
  <si>
    <t>Name = Scraggy</t>
  </si>
  <si>
    <t>Types = SOUND,DARK</t>
  </si>
  <si>
    <t>BaseStats = 50,65,60,48,65,60</t>
  </si>
  <si>
    <t>Abilities = PRANKSTER,QUICKDRAW</t>
  </si>
  <si>
    <t>HiddenAbilities = CACOPHONY</t>
  </si>
  <si>
    <t>Moves = 1,TALKSMACK,1,LEER,4,POWERTRIP,8,BEATUP,12,FLING,16,CHATTER,20,WORKUP,24,PRANKCALL,28,SCARYFACE,32,NOISEPOLLUTION,36,SWAGGER,40,THROATCHOP,44,BOOMBOX,48,FOULPLAY,52,GOLDENBULLET,56,BOOMBURST</t>
  </si>
  <si>
    <t>TutorMoves = AMNESIA,ASSURANCE,ATTRACT,BEATUP,BRICKBREAK,BULKUP,COACHING,CONFIDE,CRUNCH,DARKPULSE,DIG,DOUBLETEAM,DRAGONCLAW,DRAGONDANCE,DRACOSURGE,DRAGONTAIL,DRAINPUNCH,DUALCHOP,ENDURE,FACADE,FAKETEARS,FIREPUNCH,FLING,FOCUSBLAST,FOCUSPUNCH,FOULPLAY,FRUSTRATION,GRASSKNOT,HIDDENPOWER,ICEPUNCH,IRONDEFENSE,IRONHEAD,KNOCKOFF,LASHOUT,LOWKICK,LOWSWEEP,MEGAKICK,MEGAPUNCH,SCORESETTLER,POISONJAB,POWERUPPUNCH,PROTECT,RAINDANCE,REST,RETALIATE,RETURN,REVENGE,ROAR,ROCKSLIDE,ROCKSMASH,ROCKTOMB,ROUND,SCARYFACE,SLEEPTALK,SLUDGEBOMB,BOULDERHURL,SNARL,SNATCH,SNORE,SPITE,STONEEDGE,BRUTEFORCE,SUBSTITUTE,SUNNYDAY,SUPERFANG,SWAGGER,TAUNT,THIEF,THUNDERPUNCH,TORMENT,TOXIC,WORKUP,ZENHEADBUTT</t>
  </si>
  <si>
    <t>EggMoves = FEINTATTACK,FAKEOUT,THIEF,DRUMBEATING,POWERUPPUNCH,REVERB</t>
  </si>
  <si>
    <t>Weight = 11.8</t>
  </si>
  <si>
    <t>Category = Rapper</t>
  </si>
  <si>
    <t>Pokedex = This Pokemon often inhabits the urban centres and hideaway areas. It is often sharing its mix tape with others in hopes of catching its "big break".</t>
  </si>
  <si>
    <t>Evolutions = SCRAFTY,Level,39</t>
  </si>
  <si>
    <t>[SCRAFTY]</t>
  </si>
  <si>
    <t>Name = Scrafty</t>
  </si>
  <si>
    <t>BaseStats = 65,105,80,58,100,80</t>
  </si>
  <si>
    <t>Moves = 0,DAZZLINGGLEAM,1,DAZZLINGGLEAM,1,TALKSMACK,1,LEER,4,POWERTRIP,8,BEATUP,12,FLING,16,CHATTER,20,WORKUP,24,PRANKCALL,28,SCARYFACE,32,NOISEPOLLUTION,36,SWAGGER,40,THROATCHOP,44,BOOMBOX,48,FOULPLAY,52,GOLDENBULLET,56,BOOMBURST</t>
  </si>
  <si>
    <t>TutorMoves = AMNESIA,ASSURANCE,ATTRACT,BEATUP,BRICKBREAK,BULKUP,CLOSECOMBAT,COACHING,CONFIDE,CRUNCH,DARKPULSE,DIG,DOUBLETEAM,DRAGONCLAW,DRAGONDANCE,DRACOSURGE,DRAGONTAIL,DRAINPUNCH,DUALCHOP,ENDURE,FACADE,FAKETEARS,FIREPUNCH,FLING,FOCUSBLAST,FOCUSPUNCH,FOULPLAY,FRUSTRATION,GIGAIMPACT,GRASSKNOT,HIDDENPOWER,HYPERBEAM,ICEPUNCH,IRONDEFENSE,IRONHEAD,KNOCKOFF,LASHOUT,LOWKICK,LOWSWEEP,MEGAKICK,MEGAPUNCH,OUTRAGE,SCORESETTLER,POISONJAB,POWERUPPUNCH,PROTECT,RAINDANCE,REST,RETALIATE,RETURN,REVENGE,ROAR,ROCKSLIDE,ROCKSMASH,ROCKTOMB,ROUND,SCARYFACE,SLEEPTALK,SLUDGEBOMB,BOULDERHURL,SNARL,SNATCH,SNORE,SPITE,STONEEDGE,BRUTEFORCE,SUBSTITUTE,SUNNYDAY,SUPERFANG,SWAGGER,TAUNT,THIEF,THROATCHOP,THUNDERPUNCH,TORMENT,TOXIC,WORKUP,ZENHEADBUTT</t>
  </si>
  <si>
    <t>Pokedex = This Pokemon has been recognized for its skill in hip-hop that it adorns itself in the best looking urban streetwear there is to be found.</t>
  </si>
  <si>
    <t>[CHIKORITA2]</t>
  </si>
  <si>
    <t>Name = T.Chikorita</t>
  </si>
  <si>
    <t>Types = ELECTRIC,STEEL</t>
  </si>
  <si>
    <t>BaseStats = 45,49,65,45,49,65</t>
  </si>
  <si>
    <t>Abilities = LIGHTNINGROD</t>
  </si>
  <si>
    <t>Moves = 1,TACKLE,1,GROWL,6,RAZORLEAF,9,POISONPOWDER,12,SYNTHESIS,17,REFLECT,20,MAGICALLEAF,23,NATURALGIFT,28,SWEETSCENT,31,LIGHTSCREEN,34,BODYSLAM,39,SAFEGUARD,42,AROMATHERAPY,45,SOLARBEAM</t>
  </si>
  <si>
    <t>EggMoves = VINEWHIP,LEECHSEED,COUNTER,ANCIENTPOWER,FLAIL,NATUREPOWER,INGRAIN,GRASSWHISTLE,LEAFSTORM,AROMATHERAPY,WRINGOUT,BODYSLAM,REFRESH,HEALPULSE,GRASSYTERRAIN</t>
  </si>
  <si>
    <t>Category = Lightning Rod</t>
  </si>
  <si>
    <t>Pokedex = This Pokemon has electrical currents swirling from its antennae that it can channel and redirect in any direction it chooses.</t>
  </si>
  <si>
    <t>Evolutions = BAYLEEF2,Level,16</t>
  </si>
  <si>
    <t>[BAYLEEF2]</t>
  </si>
  <si>
    <t>Name = T.Bayleef</t>
  </si>
  <si>
    <t>BaseStats = 60,62,80,60,63,80</t>
  </si>
  <si>
    <t>Moves = 1,TACKLE,1,GROWL,1,RAZORLEAF,1,POISONPOWDER,6,RAZORLEAF,9,POISONPOWDER,12,SYNTHESIS,18,REFLECT,22,MAGICALLEAF,26,NATURALGIFT,32,SWEETSCENT,36,LIGHTSCREEN,40,BODYSLAM,46,SAFEGUARD,50,AROMATHERAPY,54,SOLARBEAM</t>
  </si>
  <si>
    <t>Pokedex = When it thunder storms, this Pokemon can use the electrical rod on its head to attract certain electrical attacks.</t>
  </si>
  <si>
    <t>Evolutions = MEGANIUM2,Level,32</t>
  </si>
  <si>
    <t>[MEGANIUM2]</t>
  </si>
  <si>
    <t>Name = T.Meganium</t>
  </si>
  <si>
    <t>BaseStats = 80,82,100,80,83,100</t>
  </si>
  <si>
    <t>Moves = 0,PETALDANCE,1,PETALDANCE,1,PETALBLIZZARD,1,TACKLE,1,GROWL,1,RAZORLEAF,1,POISONPOWDER,6,RAZORLEAF,9,POISONPOWDER,12,SYNTHESIS,18,REFLECT,22,MAGICALLEAF,26,NATURALGIFT,34,SWEETSCENT,40,LIGHTSCREEN,46,BODYSLAM,54,SAFEGUARD,60,AROMATHERAPY,66,SOLARBEAM,70,PETALBLIZZARD</t>
  </si>
  <si>
    <t>Pokedex = This Pokemon is able to redirect electrical attacks using the circular field around its neck or absorb it to empower itself.</t>
  </si>
  <si>
    <t>[CYNDAQUIL2]</t>
  </si>
  <si>
    <t>Name = T.Cyndaquil</t>
  </si>
  <si>
    <t>BaseStats = 59,32,43,65,60,50</t>
  </si>
  <si>
    <t>Abilities = WONDERSKIN,SNOWCLOAK</t>
  </si>
  <si>
    <t>HiddenAbilities = ICYVEINS</t>
  </si>
  <si>
    <t>Moves = 1,ICEVORTEX,1,SNOWFLAKES,6,DIAMONDSHARD,10,MIST,13,ICYWIND,19,MINERALWAVE,22,GLISTEN,28,FLASH,31,FROZENHEART,36,GLACIATE,42,DIAMONDSTORM,47,FLASHCANNON,55,ICEBEAM,59,MOONSTONERAY</t>
  </si>
  <si>
    <t>TutorMoves = STREAMRUSH,ATTRACT,CONFIDE,COVET,CUT,DIG,DOUBLETEAM,ENDURE,FACADE,FIREBLAST,FIREPLEDGE,FLAMECHARGE,FLAMETHROWER,FRUSTRATION,HEATWAVE,HIDDENPOWER,NATUREPOWER,OVERHEAT,PROTECT,REST,RETURN,ROUND,SLEEPTALK,SNORE,SUBSTITUTE,SUNNYDAY,SWAGGER,SWIFT,TOXIC,WILDCHARGE,WILLOWISP,WORKUP</t>
  </si>
  <si>
    <t>EggMoves = FURYSWIPES,QUICKATTACK,REVERSAL,THRASH,FORESIGHT,COVET,HOWL,CRUSHCLAW,DOUBLEEDGE,DOUBLEKICK,FLAREBLITZ,EXTRASENSORY,NATUREPOWER,FLAMEBURST</t>
  </si>
  <si>
    <t>Category = Snow Mouse</t>
  </si>
  <si>
    <t>Pokedex = It has a timid nature. If it is startled, the ice on its back glistens brightly.</t>
  </si>
  <si>
    <t>Evolutions = QUILAVA2,Level,14</t>
  </si>
  <si>
    <t>[QUILAVA2]</t>
  </si>
  <si>
    <t>Name = T.Quilava</t>
  </si>
  <si>
    <t>BaseStats = 78,39,58,85,80,65</t>
  </si>
  <si>
    <t>TutorMoves = STREAMRUSH,ATTRACT,BRICKBREAK,CONFIDE,COVET,CUT,DIG,DOUBLETEAM,ENDURE,FACADE,FIREBLAST,FIREPLEDGE,FLAMECHARGE,FLAMETHROWER,FOCUSPUNCH,FRUSTRATION,HEATWAVE,HIDDENPOWER,NATUREPOWER,OVERHEAT,PROTECT,REST,RETURN,ROAR,ROCKSMASH,ROUND,SLEEPTALK,SNORE,BRUTEFORCE,SUBSTITUTE,SUNNYDAY,SWAGGER,SWIFT,TOXIC,WILDCHARGE,WILLOWISP,WORKUP</t>
  </si>
  <si>
    <t>Pokedex = It can curl into a ball such that it is able to present itself as a natural formation of ice crystals.</t>
  </si>
  <si>
    <t>Evolutions = TYPHLOSION2,Level,36</t>
  </si>
  <si>
    <t>[TYPHLOSION2]</t>
  </si>
  <si>
    <t>Name = T.Typhlosion</t>
  </si>
  <si>
    <t>BaseStats = 98,64,78,109,100,85</t>
  </si>
  <si>
    <t>TutorMoves = STREAMRUSH,ATTRACT,BLASTBURN,BRICKBREAK,BULLDOZE,CONFIDE,COVET,CUT,DIG,DOUBLETEAM,EARTHQUAKE,ENDURE,FACADE,FIREBLAST,FIREPLEDGE,FIREPUNCH,FLAMECHARGE,FLAMETHROWER,FLING,FOCUSBLAST,FOCUSPUNCH,FRUSTRATION,GIGAIMPACT,GYROBALL,HEATWAVE,HIDDENPOWER,HYPERBEAM,LASERFOCUS,LOWKICK,NATUREPOWER,OVERHEAT,POWERUPPUNCH,PROTECT,REST,RETURN,ROAR,ROCKSLIDE,ROCKSMASH,ROCKTOMB,ROUND,SHADOWCLAW,SLEEPTALK,SNORE,SOLARBEAM,STAMPEDE,BRUTEFORCE,SUBSTITUTE,SUNNYDAY,SWAGGER,SWIFT,THROATCHOP,THUNDERPUNCH,TOXIC,WILDCHARGE,WILLOWISP,WORKUP</t>
  </si>
  <si>
    <t>Pokedex = The crystal on its body is hardened to be almost as tough as diamonds.</t>
  </si>
  <si>
    <t>[TOTODILE2]</t>
  </si>
  <si>
    <t>Name = T.Totodile</t>
  </si>
  <si>
    <t>Types = DARK,FIRE</t>
  </si>
  <si>
    <t>BaseStats = 50,65,64,43,44,48</t>
  </si>
  <si>
    <t>Moves = 1,SCRATCH,1,LEER,6,WATERGUN,8,MAIM,13,BITE,15,SCARYFACE,20,ICEFANG,22,FLAIL,27,CRUNCH,29,CHIPAWAY,34,SLASH,36,SCREECH,41,THRASH,43,WATERWHIP,48,SUPERPOWER,50,HYDROPUMP</t>
  </si>
  <si>
    <t>TutorMoves = STREAMRUSH,WATERWHIP,ATTRACT,BLIZZARD,BLOCK,BRICKBREAK,CONFIDE,CUT,DIG,SUBMERGE,DOUBLETEAM,DRAGONCLAW,ENDURE,FACADE,FLING,FOCUSPUNCH,FRUSTRATION,HAIL,HIDDENPOWER,ICEBEAM,ICEPUNCH,ICYWIND,LOWKICK,POWERUPPUNCH,PROTECT,RAINDANCE,REST,RETURN,ROCKSLIDE,ROCKTOMB,ROUND,SCALD,SHADOWCLAW,SLEEPTALK,SNORE,SPITE,SUBSTITUTE,SUPERPOWER,TIDALWAVE,SWAGGER,SWORDSDANCE,TOXIC,UPROAR,CASCADE,WATERPLEDGE,WATERPULSE,WHIRLPOOL,WORKUP</t>
  </si>
  <si>
    <t>EggMoves = CRUNCH,THRASH,HYDROPUMP,ANCIENTPOWER,MUDSPORT,WATERSPORT,ICEPUNCH,METALCLAW,DRAGONDANCE,AQUAJET,FAKETEARS,BLOCK,WATERPULSE,FLATTER</t>
  </si>
  <si>
    <t>Category = Hellfire</t>
  </si>
  <si>
    <t>Pokedex = It is said that this Pokemon abounds in the underworld and its fire is from an ethereal plane.</t>
  </si>
  <si>
    <t>Evolutions = CROCONAW2,Level,18</t>
  </si>
  <si>
    <t>[CROCONAW2]</t>
  </si>
  <si>
    <t>Name = T.Croconaw</t>
  </si>
  <si>
    <t>BaseStats = 65,80,80,58,59,63</t>
  </si>
  <si>
    <t>Moves = 1,SCRATCH,1,LEER,1,WATERGUN,6,WATERGUN,8,MAIM,13,BITE,15,SCARYFACE,21,ICEFANG,24,FLAIL,30,CRUNCH,33,CHIPAWAY,39,SLASH,42,SCREECH,48,THRASH,51,WATERWHIP,57,SUPERPOWER,60,HYDROPUMP</t>
  </si>
  <si>
    <t>TutorMoves = STREAMRUSH,WATERWHIP,ATTRACT,BLIZZARD,BLOCK,BRICKBREAK,CONFIDE,CUT,DIG,SUBMERGE,DOUBLETEAM,DRAGONCLAW,ENDURE,FACADE,FLING,FOCUSPUNCH,FRUSTRATION,HAIL,HIDDENPOWER,ICEBEAM,ICEPUNCH,ICYWIND,LOWKICK,POWERUPPUNCH,PROTECT,RAINDANCE,REST,RETURN,ROAR,ROCKSLIDE,ROCKSMASH,ROCKTOMB,ROUND,SCALD,SHADOWCLAW,SLEEPTALK,SNORE,SPITE,BRUTEFORCE,SUBSTITUTE,SUPERPOWER,TIDALWAVE,SWAGGER,SWORDSDANCE,TOXIC,UPROAR,CASCADE,WATERPLEDGE,WATERPULSE,WHIRLPOOL,WORKUP</t>
  </si>
  <si>
    <t>Pokedex = It is unclear if the "flame" on its back is really fire, or a malicious force that has manifested.</t>
  </si>
  <si>
    <t>Evolutions = FERALIGATR2,Level,30</t>
  </si>
  <si>
    <t>[FERALIGATR2]</t>
  </si>
  <si>
    <t>Name = T.Feraligatr</t>
  </si>
  <si>
    <t>BaseStats = 85,105,100,78,79,83</t>
  </si>
  <si>
    <t>Moves = 1,AGILITY,1,SCRATCH,1,LEER,1,WATERGUN,1,MAIM,6,WATERGUN,8,MAIM,13,BITE,15,SCARYFACE,21,ICEFANG,24,FLAIL,32,CRUNCH,37,CHIPAWAY,45,SLASH,50,SCREECH,58,THRASH,63,WATERWHIP,71,SUPERPOWER,76,HYDROPUMP</t>
  </si>
  <si>
    <t>TutorMoves = STREAMRUSH,WATERWHIP,ATTRACT,AVALANCHE,BLIZZARD,BLOCK,BRICKBREAK,BULLDOZE,CONFIDE,CUT,DIG,SUBMERGE,DOUBLETEAM,DRAGONCLAW,DRACOSURGE,DRAGONTAIL,EARTHQUAKE,ENDURE,FACADE,FLING,FOCUSBLAST,FOCUSPUNCH,FRUSTRATION,GIGAIMPACT,HAIL,HIDDENPOWER,HYDROCANNON,HYPERBEAM,ICEBEAM,ICEPUNCH,ICYWIND,LIQUIDATION,LOWKICK,OUTRAGE,POWERUPPUNCH,PROTECT,RAINDANCE,REST,RETURN,ROAR,ROCKSLIDE,ROCKSMASH,ROCKTOMB,ROUND,SCALD,SHADOWCLAW,SLEEPTALK,SNORE,SPITE,BRUTEFORCE,SUBSTITUTE,SUPERPOWER,TIDALWAVE,SWAGGER,SWORDSDANCE,TOXIC,UPROAR,CASCADE,WATERPLEDGE,WATERPULSE,WHIRLPOOL,WORKUP</t>
  </si>
  <si>
    <t>Pokedex = When the fire on its body flares, you can distinctly hear wailing noises.</t>
  </si>
  <si>
    <t>[SURSKIT2]</t>
  </si>
  <si>
    <t>Name = T.Surskit</t>
  </si>
  <si>
    <t>BaseStats = 40,50,32,65,30,52</t>
  </si>
  <si>
    <t>Abilities = FLOWERVEIL,TRIAGE</t>
  </si>
  <si>
    <t>HiddenAbilities = GRASSYSURGE</t>
  </si>
  <si>
    <t>Moves = 1,LEAFAGE,1,QUICKATTACK,4,SWEETSCENT,7,FLOCK,9,BULLETSEED,13,BUGBITE,16,STUNSPORE,16,SLEEPPOWDER,19,FORESTLEAP,23,PLUCK,26,FLUTTER,29,RAZORLEAF,34,XSCISSOR,39,FLORALHEALING,44,SKYDIVE,49,SEEDBOMB,54,STRENGTHSAP</t>
  </si>
  <si>
    <t>EggMoves = STRINGSHOT,STICKYWEB,RAGEPOWDER,SPORE,SYNTHESIS,ENDURE,FELLSTINGER,LUNGE,TAILWIND,DRAGONFLYCHARGE</t>
  </si>
  <si>
    <t>Category = Seed</t>
  </si>
  <si>
    <t>Pokedex = It masks itself as a seed of a larger fruit but it is actually a scavenger that likes to eat a lot of that fruit.</t>
  </si>
  <si>
    <t>Evolutions = MASQUERAIN2,Level,22</t>
  </si>
  <si>
    <t>[MASQUERAIN2]</t>
  </si>
  <si>
    <t>Name = T.Masquerain</t>
  </si>
  <si>
    <t>BaseStats = 70,100,62,80,60,82</t>
  </si>
  <si>
    <t>Moves = 0,GRASSYTERRAIN,1,GRASSYTERRAIN,1,WHIRLWIND,1,LEAFAGE,1,QUICKATTACK,4,SWEETSCENT,7,FLOCK,9,BULLETSEED,13,BUGBITE,16,STUNSPORE,16,SLEEPPOWDER,19,FORESTLEAP,23,PLUCK,26,FLUTTER,29,RAZORLEAF,34,XSCISSOR,39,SKYDIVE,44,SEEDBOMB,49,DRAGONFLYCHARGE,54,STRENGTHSAP</t>
  </si>
  <si>
    <t>Category = Autumn Leaf</t>
  </si>
  <si>
    <t>Pokedex = The leaves on its wings remain as an autumn colour, regardless of the season.</t>
  </si>
  <si>
    <t>[STANTLER2]</t>
  </si>
  <si>
    <t>Name = T.Stantler</t>
  </si>
  <si>
    <t>BaseStats = 73,115,62,85,65,65</t>
  </si>
  <si>
    <t>Abilities = RECKLESS,SHEERFORCE</t>
  </si>
  <si>
    <t>HiddenAbilities = MOTORDRIVE</t>
  </si>
  <si>
    <t>Moves = 1,TACKLE,1,GROWL,3,NUZZLE,7,STATICSHOCK,10,CHARGE,13,STOMP,16,SPARK,21,SONICBLAST,23,AGILITY,27,PROTONCRASH,33,TAKEDOWN,38,WILDCHARGE,43,ZENHEADBUTT,49,IONDELUGE,50,UPROAR,55,BOLTSTRIKE</t>
  </si>
  <si>
    <t>TutorMoves = ATTRACT,BOUNCE,BULLDOZE,CALMMIND,CHARGEBEAM,CONFIDE,DOUBLETEAM,DREAMEATER,EARTHQUAKE,ENDURE,ENERGYBALL,FACADE,FRUSTRATION,GIGAIMPACT,GRAVITY,HIDDENPOWER,LASTRESORT,LIGHTSCREEN,MAGICROOM,PROTECT,PSYCHIC,PSYCHUP,PSYSHOCK,RAINDANCE,REFLECT,REST,RETALIATE,RETURN,ROAR,ROLEPLAY,ROUND,SHADOWBALL,SHOCKWAVE,SIGNALBEAM,SKILLSWAP,SLEEPTALK,SNORE,SOLARBEAM,SPITE,SUBSTITUTE,SUNNYDAY,SWAGGER,SWIFT,THIEF,THROATCHOP,THUNDER,THUNDERBOLT,THUNDERWAVE,TOXIC,TRICKROOM,UPROAR,WILDCHARGE,WORKUP,ZENHEADBUTT</t>
  </si>
  <si>
    <t>EggMoves = DISABLE,HEADBUTT,JUMPKICK,THRASH,DOUBLEKICK,MEFIRST,FABLEDRUSH</t>
  </si>
  <si>
    <t>Category = Static</t>
  </si>
  <si>
    <t>Pokedex = It is constantly channeling an electrical current between its two nodes on its head, even when it is asleep.</t>
  </si>
  <si>
    <t>[CLAMPERL]</t>
  </si>
  <si>
    <t>Name = Clamperl</t>
  </si>
  <si>
    <t>BaseStats = 35,64,85,32,74,55</t>
  </si>
  <si>
    <t>Abilities = SHELLARMOR</t>
  </si>
  <si>
    <t>Moves = 1,CLAMP,1,WATERGUN,1,WHIRLPOOL,1,IRONDEFENSE,50,SHELLSMASH</t>
  </si>
  <si>
    <t>TutorMoves = ATTRACT,BLIZZARD,BRINE,CONFIDE,SUBMERGE,DOUBLETEAM,ENDURE,FACADE,FRUSTRATION,HAIL,HIDDENPOWER,ICEBEAM,ICYWIND,IRONDEFENSE,PROTECT,RAINDANCE,REST,RETURN,ROUND,SCALD,SLEEPTALK,SNORE,SUBSTITUTE,TIDALWAVE,SWAGGER,TOXIC,CASCADE,WATERPULSE,WHIRLPOOL</t>
  </si>
  <si>
    <t>EggMoves = REFRESH,MUDSPORT,BODYSLAM,SUPERSONIC,BARRIER,CONFUSERAY,AQUARING,MUDDYWATER,WATERPULSE,BRINE,ENDURE</t>
  </si>
  <si>
    <t>Weight = 52.5</t>
  </si>
  <si>
    <t>Category = Fears</t>
  </si>
  <si>
    <t>Pokedex = This Pokemon is in a perpetual state of fear that it has sealed itself off in a psychic bubble. It is terrified of bugs and of the darkness; little does it know what awaits it when it evolves.</t>
  </si>
  <si>
    <t>WildItemCommon = PEARL</t>
  </si>
  <si>
    <t>WildItemUncommon = BIGPEARL</t>
  </si>
  <si>
    <t>Evolutions = HUNTAIL,TradeItem,DEEPSEATOOTH,GOREBYSS,TradeItem,DEEPSEASCALE</t>
  </si>
  <si>
    <t>[HUNTAIL]</t>
  </si>
  <si>
    <t>Name = Huntail</t>
  </si>
  <si>
    <t>BaseStats = 55,104,105,52,94,75</t>
  </si>
  <si>
    <t>HiddenAbilities = WATERVEIL</t>
  </si>
  <si>
    <t>Moves = 1,WHIRLPOOL,1,BITE,5,SCREECH,9,SCARYFACE,11,FEINTATTACK,14,WATERPULSE,16,ICEFANG,19,BRINE,23,SUCKERPUNCH,26,SUBMERGE,29,DISABLE,34,CRUNCH,39,WATERWHIP,45,COIL,50,HYDROPUMP</t>
  </si>
  <si>
    <t>TutorMoves = WATERWHIP,ATTRACT,BIND,BLIZZARD,BOUNCE,BRINE,CONFIDE,SUBMERGE,DOUBLETEAM,ENDURE,FACADE,FRUSTRATION,GIGAIMPACT,HAIL,HIDDENPOWER,HYPERBEAM,ICEBEAM,ICYWIND,INFESTATION,PROTECT,RAINDANCE,REST,RETURN,ROCKTOMB,ROUND,SCALD,SLEEPTALK,SNATCH,SNORE,SUBSTITUTE,SUPERFANG,TIDALWAVE,SWAGGER,SWIFT,TOXIC,CASCADE,WATERPULSE,WHIRLPOOL</t>
  </si>
  <si>
    <t>Category = Gulper Eel</t>
  </si>
  <si>
    <t>Pokedex = This Pokemon lives in the abyssal depths of the ocean; put your hand too close to its mouth and you risk losing it.</t>
  </si>
  <si>
    <t>WildItemUncommon = DEEPSEATOOTH</t>
  </si>
  <si>
    <t>[GOREBYSS]</t>
  </si>
  <si>
    <t>Name = Gorebyss</t>
  </si>
  <si>
    <t>BaseStats = 55,84,105,52,114,75</t>
  </si>
  <si>
    <t>Moves = 1,WHIRLPOOL,1,CONFUSION,5,WATERSPORT,9,AGILITY,11,DRAININGKISS,14,WATERPULSE,16,AMNESIA,19,AQUARING,23,CAPTIVATE,26,SUBMERGE,29,DISABLE,34,PSYCHIC,39,WATERWHIP,45,COIL,50,HYDROPUMP</t>
  </si>
  <si>
    <t>TutorMoves = WATERWHIP,ATTRACT,BIND,BLIZZARD,BOUNCE,BRINE,CONFIDE,SUBMERGE,DOUBLETEAM,ENDURE,FACADE,FRUSTRATION,GIGAIMPACT,HAIL,HIDDENPOWER,HYPERBEAM,ICEBEAM,ICYWIND,INFESTATION,PROTECT,PSYCHIC,PSYCHUP,RAINDANCE,REST,RETURN,ROUND,SAFEGUARD,SCALD,SHADOWBALL,SIGNALBEAM,SLEEPTALK,SNORE,SUBSTITUTE,TIDALWAVE,SWAGGER,SWIFT,TOXIC,CASCADE,WATERPULSE,WHIRLPOOL</t>
  </si>
  <si>
    <t>Weight = 22.6</t>
  </si>
  <si>
    <t>Category = Shrimp</t>
  </si>
  <si>
    <t>Pokedex = This pokemon lives in vast schools consisting of thousands of members. It is the common prey of Wailmer and Wailord.</t>
  </si>
  <si>
    <t>[KLINK]</t>
  </si>
  <si>
    <t>Name = Klink</t>
  </si>
  <si>
    <t>BaseStats = 40,65,70,30,35,60</t>
  </si>
  <si>
    <t>Abilities = LEVITATE,OWNTEMPO</t>
  </si>
  <si>
    <t>Moves = 1,STATICSHOCK,1,IONDELUGE,4,CHARGE,8,SUPERSONIC,12,TIMEBOMB,16,MAGNETBOMB,20,IRONDEFENSE,20,AUTOTOMIZE,24,SONICBLAST,28,METALSOUND,28,SCREECH,32,GEARGRIND,36,GYROBALL,40,SHIFTGEAR,44,IRONHEAD,48,SONICCRASH</t>
  </si>
  <si>
    <t>TutorMoves = ASSURANCE,BIND,CHARGEBEAM,CONFIDE,DOUBLETEAM,ENDURE,FACADE,FLASHCANNON,FRUSTRATION,GRAVITY,HIDDENPOWER,HYPERBEAM,IRONDEFENSE,MAGICCOAT,MAGNETRISE,POWERGEM,PROTECT,RECYCLE,REST,RETURN,RISINGVOLTAGE,ROCKPOLISH,ROCKSMASH,ROUND,SANDSTORM,SCREECH,SHOCKWAVE,SIGNALBEAM,SLEEPTALK,SNORE,STEELBEAM,STEELROLLER,SUBSTITUTE,SWAGGER,TELEKINESIS,THUNDERBOLT,THUNDERWAVE,TOXIC,UPROAR,VOLTSWITCH,WILDCHARGE</t>
  </si>
  <si>
    <t>Weight = 21.0</t>
  </si>
  <si>
    <t>Category = Clockwork</t>
  </si>
  <si>
    <t>Pokedex = This Pokemon has an internal clock that allows it to keep time so you do not need to carry around a watch or check your phone to confirm the time.</t>
  </si>
  <si>
    <t>Evolutions = KLANG,Level,38</t>
  </si>
  <si>
    <t>[KLANG]</t>
  </si>
  <si>
    <t>Name = Klang</t>
  </si>
  <si>
    <t>BaseStats = 60,90,95,50,60,85</t>
  </si>
  <si>
    <t>TutorMoves = ALLYSWITCH,ASSURANCE,BIND,CHARGEBEAM,CONFIDE,DOUBLETEAM,ENDURE,FACADE,FLASHCANNON,FRUSTRATION,GRAVITY,HIDDENPOWER,HYPERBEAM,IRONDEFENSE,MAGICCOAT,MAGNETRISE,POWERGEM,PROTECT,RECYCLE,REST,RETURN,RISINGVOLTAGE,ROCKPOLISH,ROCKSMASH,ROUND,SANDSTORM,SCREECH,SHOCKWAVE,SIGNALBEAM,SLEEPTALK,SNORE,STEELBEAM,STEELROLLER,SUBSTITUTE,SWAGGER,TELEKINESIS,THUNDERBOLT,THUNDERWAVE,TOXIC,UPROAR,VOLTSWITCH,WILDCHARGE</t>
  </si>
  <si>
    <t>Pokedex = It is able to synchronize its attacks based on the internal clock that allows it to amplify its damage.</t>
  </si>
  <si>
    <t>Evolutions = KLINKLANG,Level,49</t>
  </si>
  <si>
    <t>[KLINKLANG]</t>
  </si>
  <si>
    <t>Name = Klinklang</t>
  </si>
  <si>
    <t>BaseStats = 60,110,115,90,60,85</t>
  </si>
  <si>
    <t>TutorMoves = ALLYSWITCH,ASSURANCE,BIND,CHARGEBEAM,CONFIDE,DOUBLETEAM,ELECTRICTERRAIN,ENDURE,FACADE,FLASHCANNON,FRUSTRATION,GIGAIMPACT,GRAVITY,HIDDENPOWER,HYPERBEAM,IRONDEFENSE,MAGICCOAT,MAGNETRISE,POWERGEM,PROTECT,RECYCLE,REST,RETURN,RISINGVOLTAGE,ROCKPOLISH,ROCKSMASH,ROUND,SANDSTORM,SCREECH,SHOCKWAVE,SIGNALBEAM,SLEEPTALK,SNORE,STEELBEAM,STEELROLLER,SUBSTITUTE,SWAGGER,TELEKINESIS,THUNDER,THUNDERBOLT,THUNDERWAVE,TOXIC,TRICKROOM,UPROAR,VOLTSWITCH,WILDCHARGE</t>
  </si>
  <si>
    <t>Weight = 81.0</t>
  </si>
  <si>
    <t>Pokedex = When it is perfectly synchronized, the bells on Klinklang will ring to let you know.</t>
  </si>
  <si>
    <t>[DARUMAKA]</t>
  </si>
  <si>
    <t>Name = Darumaka</t>
  </si>
  <si>
    <t>Types = GRASS,SOUND</t>
  </si>
  <si>
    <t>BaseStats = 90,90,45,30,15,45</t>
  </si>
  <si>
    <t>Abilities = VITALSPIRIT,UNAWARE</t>
  </si>
  <si>
    <t>Moves = 1,BRANCHPOKE,1,TACKLE,4,ROLLOUT,7,BULLETSEED,12,SONICPUNCH,16,SCREECH,20,MOSSYPUNCH,24,BOULDERHURL,28,BATTLECRY,32,CATAPULT,38,STUFFCHEEKS,44,UPROAR,50,SEEDBOMB,56,BELLYDRUM,61,SUPERPOWER</t>
  </si>
  <si>
    <t>TutorMoves = ATTRACT,BRICKBREAK,CONFIDE,DIG,DOUBLETEAM,ENCORE,ENDEAVOR,ENDURE,FACADE,FIREBLAST,FIREFANG,FIREPUNCH,FIRESPIN,FLAMECHARGE,FLAMETHROWER,FLAREBLITZ,FLING,FOCUSENERGY,FOCUSPUNCH,FRUSTRATION,GRASSKNOT,GYROBALL,HEATWAVE,HIDDENPOWER,MEGAKICK,MEGAPUNCH,OVERHEAT,POWERUPPUNCH,PROTECT,REST,RETURN,ROAR,ROCKSLIDE,ROCKSMASH,ROCKTOMB,ROUND,SLEEPTALK,SNATCH,SNORE,SOLARBEAM,BRUTEFORCE,SUBSTITUTE,SUNNYDAY,SUPERPOWER,SWAGGER,TAUNT,THIEF,TOXIC,UPROAR,UTURN,WILLOWISP,WORKUP,ZENHEADBUTT</t>
  </si>
  <si>
    <t>EggMoves = REST,YAWN,HAMMERARM,TAKEDOWN,ROCKTOMB,BODYPRESS,FORTISSIMO,HOWL,SUPERSONIC,DRUMBEATING</t>
  </si>
  <si>
    <t>Category = Noisy</t>
  </si>
  <si>
    <t>Pokedex = It is known for starting noisy riots in the jungle whether it be from pounding its chest or screeching from the treetops.</t>
  </si>
  <si>
    <t>Evolutions = DARMANITAN,Level,35</t>
  </si>
  <si>
    <t>[DARMANITAN]</t>
  </si>
  <si>
    <t>Name = Darmanitan</t>
  </si>
  <si>
    <t>BaseStats = 125,140,55,75,30,55</t>
  </si>
  <si>
    <t>HiddenAbilities = ZENMODE</t>
  </si>
  <si>
    <t>Moves = 0,WOODHAMMER,1,WOODHAMMER,1,BRANCHPOKE,1,TACKLE,4,ROLLOUT,7,BULLETSEED,12,SONICPUNCH,16,SCREECH,20,MOSSYPUNCH,24,BOULDERHURL,28,BATTLECRY,32,CATAPULT,38,STUFFCHEEKS,44,UPROAR,50,SEEDBOMB,56,BELLYDRUM,61,SUPERPOWER</t>
  </si>
  <si>
    <t>TutorMoves = ATTRACT,BODYPRESS,BODYSLAM,BRICKBREAK,BULKUP,BULLDOZE,BURNINGJEALOUSY,CONFIDE,DIG,DOUBLETEAM,EARTHQUAKE,ENCORE,ENDEAVOR,ENDURE,EXPANDINGFORCE,FACADE,FIREBLAST,FIREFANG,FIREPUNCH,FIRESPIN,FLAMECHARGE,FLAMETHROWER,FLAREBLITZ,FLING,FOCUSBLAST,FOCUSENERGY,FOCUSPUNCH,FRUSTRATION,FUTURESIGHT,GIGAIMPACT,GRASSKNOT,GUARDSWAP,GYROBALL,HEATWAVE,HIDDENPOWER,HYPERBEAM,IRONDEFENSE,IRONHEAD,LASERFOCUS,LASHOUT,MEGAKICK,MEGAPUNCH,MYSTICALFIRE,OVERHEAT,SCORESETTLER,POWERSWAP,POWERUPPUNCH,PROTECT,PSYCHIC,REST,RETURN,REVERSAL,ROAR,ROCKSLIDE,ROCKSMASH,ROCKTOMB,ROUND,SLEEPTALK,BOULDERHURL,SNATCH,SNORE,SOLARBEAM,STONEEDGE,BRUTEFORCE,SUBSTITUTE,SUNNYDAY,SUPERPOWER,SWAGGER,TAUNT,THIEF,TORMENT,TOXIC,TRICK,UPROAR,UTURN,WILLOWISP,WORKUP,ZENHEADBUTT</t>
  </si>
  <si>
    <t>Weight = 92.9</t>
  </si>
  <si>
    <t>Pokedex = This Pokémon is known for getting into screeching matches with Mankey and Primeape. If you see this happening, it is best to give your ears some protection and take cover.</t>
  </si>
  <si>
    <t>[SKITTY2]</t>
  </si>
  <si>
    <t>Name = T.Skitty</t>
  </si>
  <si>
    <t>Types = GRASS,LIGHT</t>
  </si>
  <si>
    <t>BaseStats = 55,32,65,65,68,60</t>
  </si>
  <si>
    <t>Abilities = CHLOROPHYLL,GRASSPELT</t>
  </si>
  <si>
    <t>Moves = 1,ABSORB,1,GROWL,1,LEECHSEED,4,GROWTH,7,RENEWAL,10,GRASSWHISTLE,13,MAGICALLEAF,16,CLEANSE,19,AROMATHERAPY,22,SIGNALBEAM,25,AURORAVEIL,28,SILVERWIND,31,COTTONSPORE,34,POLLENPUFF,37,REVITALIZE,40,SWEETNOTHINGS,43,EXTRASENSORY,46,ENERGYBALL,50,POLLENBLAST,54,COTTONGUARD</t>
  </si>
  <si>
    <t>EggMoves = EDENFRUIT,BATONPASS,TICKLE,DAZZLINGGLEAM,LOVELYKISS,CUPIDSARROW,PETALDANCE,PURIFY,SUNNYDAY,FAESBLESSING,AROMATICMIST</t>
  </si>
  <si>
    <t>Category = Dandelion</t>
  </si>
  <si>
    <t>Pokedex = A T. Skitty is very protective of the weed on its tail. It is rumoured that if a strong breeze blows it away, the Skitty will also perish.</t>
  </si>
  <si>
    <t>Evolutions = DELCATTY2,Item,LEAFSTONE</t>
  </si>
  <si>
    <t>[DELCATTY2]</t>
  </si>
  <si>
    <t>Name = T.Delcatty</t>
  </si>
  <si>
    <t>BaseStats = 75,42,85,85,98,100</t>
  </si>
  <si>
    <t>Moves = 0,GRASSYTERRAIN,1,GRASSYTERRAIN,1,ABSORB,1,GROWL,1,LEECHSEED,4,GROWTH,7,RENEWAL,10,GRASSWHISTLE,13,MAGICALLEAF,16,CLEANSE,19,AROMATHERAPY,22,SIGNALBEAM,25,AURORAVEIL,28,SILVERWIND,31,COTTONSPORE,34,POLLENPUFF,37,REVITALIZE,40,SWEETNOTHINGS,43,EXTRASENSORY,46,ENERGYBALL,50,POLLENBLAST,54,COTTONGUARD</t>
  </si>
  <si>
    <t>Pokedex = While the weed always remains aesthetically pleasing, larger ones can start to slow down and cause back problems for certain older T. Delcatties.</t>
  </si>
  <si>
    <t>[DODUO2]</t>
  </si>
  <si>
    <t>Name = T.Doduo</t>
  </si>
  <si>
    <t>BaseStats = 45,75,35,95,35,55</t>
  </si>
  <si>
    <t>Abilities = CUTECHARM,UNAWARE</t>
  </si>
  <si>
    <t>Moves = 1,PECK,1,BABYDOLLEYES,5,AQUAJET,10,ATTRACT,14,HEARTSTAMP,19,WATERWHIP,22,CAPTIVATE,22,CHARM,25,PLUCK,29,FABLEDRUSH,33,SAFEGUARD,38,DRILLPECK,43,LOVEBURST,48,LIQUIDATION</t>
  </si>
  <si>
    <t>TutorMoves = PSYSHOCK,CALMMIND,TOXIC,HIDDENPOWER,HYPERBEAM,LIGHTSCREEN,PROTECT,RAINDANCE,TELEKINESIS,SAFEGUARD,FRUSTRATION,RETURN,PSYCHIC,SHADOWBALL,DOUBLETEAM,REFLECT,STREAMRUSH,TORMENT,FACADE,REST,ATTRACT,THIEF,ROUND,ECHOEDVOICE,STEELWING,FALSESWIPE,FLING,ACROBATICS,PSYCHUP,DREAMEATER,SWAGGER,PLUCK,UTURN,SUBSTITUTE,TRICKROOM,DAZZLINGGLEAM,CONFIDE,SECRETPOWER,WORKUP,COSMICPOWER,FUTURESIGHT,DISABLE,AGILITY,AURASPHERE,BRAVEBIRD,FOCUSENERGY,AFTERYOU,AIRCUTTER,BLOCK,ENDEAVOR,HEALBELL,HELPINGHAND,HYPERVOICE,KNOCKOFF,ROLEPLAY,ROOST,SKILLSWAP,SLEEPTALK,SNORE,WONDERROOM,MOONBLAST,NATURALGIFT</t>
  </si>
  <si>
    <t>EggMoves = FLIPTURN,FEATHERDANCE,WILDIMAGINATION,SWEETNOTHINGS,LIFEDEW,PURIFY,DECORATE,MIRRORMOVE,REFLECT,LIGHTSCREEN,BATONPASS</t>
  </si>
  <si>
    <t>Category = Flamingo</t>
  </si>
  <si>
    <t>Pokedex = It will immerse itself up to its waist in water at most to hunt for fish. It usually does not like wading in further despite being a Water-type.</t>
  </si>
  <si>
    <t>WildItemUncommon = SHARPBEAK</t>
  </si>
  <si>
    <t>Evolutions = DODRIO2,Level,31</t>
  </si>
  <si>
    <t>[DODRIO2]</t>
  </si>
  <si>
    <t>Name = T.Dodrio</t>
  </si>
  <si>
    <t>BaseStats = 70,100,60,125,60,75</t>
  </si>
  <si>
    <t>Moves = 0,STREAMRUSH,1,STREAMRUSH,1,PECK,1,BABYDOLLEYES,5,AQUAJET,10,ATTRACT,14,HEARTSTAMP,19,WATERWHIP,22,CAPTIVATE,22,CHARM,25,PLUCK,29,FABLEDRUSH,33,SAFEGUARD,38,DRILLPECK,43,LOVEBURST,48,LIQUIDATION</t>
  </si>
  <si>
    <t>Pokedex = It is very vain but very affectionate. If you pet it, you need to know exactly how or else it will jab you with one of its beaks.</t>
  </si>
  <si>
    <t>[NUMEL2]</t>
  </si>
  <si>
    <t>Name = T.Numel</t>
  </si>
  <si>
    <t>BaseStats = 60,70,60,35,35,45</t>
  </si>
  <si>
    <t>Abilities = BULLETPROOF,FILTER</t>
  </si>
  <si>
    <t>Moves = 1,GROWL,1,TACKLE,5,ICEBALL,8,ROCKBLAST,12,BOULDERHURL,16,AMNESIA,19,HEADBUTT,22,AVALANCHE,26,IRONDEFENSE,29,BODYPRESS,31,ROCKSLIDE,36,YAWN,40,ICICLECRASH,43,PLAYROUGH,47,SHIELDBASH,51,STAMPEDE</t>
  </si>
  <si>
    <t>EggMoves = ZENHEADBUTT,BODYSLAM,ROLLOUT,DEFENSECURL,STOMP,HIGHHORSEPOWER,UPROAR,STOCKPILE,SWALLOW,SPITUP,ENDURE,IRONHEAD,HEAVYSLAM</t>
  </si>
  <si>
    <t>Pokedex = Its breath can crystallize the air around it into snowflakes.</t>
  </si>
  <si>
    <t>Evolutions = CAMERUPT2,Level,33</t>
  </si>
  <si>
    <t>[CAMERUPT2]</t>
  </si>
  <si>
    <t>BaseStats = 85,110,105,40,45,75</t>
  </si>
  <si>
    <t>Moves = 0,HAIL,1,HAIL,1,GROWL,1,TACKLE,5,ICEBALL,8,ROCKBLAST,12,BOULDERHURL,16,AMNESIA,19,HEADBUTT,22,AVALANCHE,26,IRONDEFENSE,29,BODYPRESS,31,ROCKSLIDE,36,YAWN,40,ICICLECRASH,43,PLAYROUGH,47,SHIELDBASH,51,STAMPEDE</t>
  </si>
  <si>
    <t>Category = Icy Mountain</t>
  </si>
  <si>
    <t>Pokedex = The mountain on its back is able to create small localized snow squalls that make it snow around it.</t>
  </si>
  <si>
    <t>[BINACLE]</t>
  </si>
  <si>
    <t>Name = Binacle</t>
  </si>
  <si>
    <t>Types = ROCK,PSYCHIC</t>
  </si>
  <si>
    <t>BaseStats = 54,45,49,35,67,56</t>
  </si>
  <si>
    <t>Abilities = LEVITATE,TELEPATHY</t>
  </si>
  <si>
    <t>Moves = 1,SWIFT,1,CONFUSION,1,CRYSTALDUST,5,GLISTEN,8,QUICKSPELL,12,STARFALL,16,ANCIENTPOWER,20,IRONDEFENSE,24,KARMASPELL,28,PSYSHOCK,32,POWERGEM,36,RECOVER,40,CORECOLLAPSE,44,URANOMETRIA,49,ARCANEENERGY,54,MOONSTONERAY</t>
  </si>
  <si>
    <t>TutorMoves = PAYDAY,PROTECT,RETURN,FACADE,HELPINGHAND,WEATHERBALL,FRUSTRATION,HIDDENPOWER,REST,ATTRACT,WORKUP,TOXIC,CURSE,SUBSTITUTE,DISABLE,FALSESWIPE,SUNNYDAY,AVALANCHE,FROZENHEART,EERIEIMPULSE,CHARGEBEAM,MAGICALLEAF,GRASSKNOT,SANDTOMB,MUDSHACKLES,BULLDOZE,QUICKSAND,SPIKES,MUDSLIDE,LIGHTSCREEN,REFLECT,PSYCHOCUT,TRICKROOM,WONDERROOM,BALANCERCHANGEREQUIRED,PSYCHICTERRAIN,MINDDRAIN,ARCANEENERGY,ROCKSLIDE,SANDSTORM,ROCKTOMB,ROCKBLAST,STEALTHROCK,MINERALWAVE,GEMSTORM,THIEF,ASSURANCE,TAUNT,KNOCKOFF,GOBLINSTRIKE,BALANCERCHANGEREQUIRED,AUTOTOMIZE,IRONDEFENSE,BRICKBREAK,HEX,CONFUSERAY,OMINOUSWIND,SWIFT,WISH,COSMICPOWER,GAMMARAY,GRAVITY,STARDUSTREVERIE,SIGNALBEAM,PSYCHIC,CALMMIND,BLOODRITUAL,GUNKSHOT,DARKPULSE,NASTYPLOT,SHADOWBALL,GYROBALL,MYSTICPULSE,MOONBLAST,BEJEWELED,CATAPULT,STONEEDGE,POWERGEM,MAGNETRISE,SHOCKWAVE,SCORCHINGSANDS,PSYSHOCK,EXPANDINGFORCE,TERRAINPULSE,TWINBEAM,MEMENTO,BODYPRESS,TIMEBOMB,QUANTUMSTAR,ANCIENTPOWER,MOONSTONERAY,GLISTEN</t>
  </si>
  <si>
    <t>EggMoves = SPEEDSWAP,GUARDSWAP,PYROKINESIS,BEJEWELED,MOONBLAST,CHECKMATE,MEDITATE,BATTLEOFWITS</t>
  </si>
  <si>
    <t>Category = Levitation</t>
  </si>
  <si>
    <t>Pokedex = Its latent psychic power allows it to levitate a number of rocks and sediment around it as a way to show off.</t>
  </si>
  <si>
    <t>Evolutions = BARBARACLE,Level,34</t>
  </si>
  <si>
    <t>[BARBARACLE]</t>
  </si>
  <si>
    <t>Name = Barbaracle</t>
  </si>
  <si>
    <t>BaseStats = 105,70,70,54,115,86</t>
  </si>
  <si>
    <t>Moves = 0,TRICKROOM,0,WONDERROOM,1,TRICKROOM,1,WONDERROOM,1,SWIFT,1,CONFUSION,1,CRYSTALDUST,5,GLISTEN,8,QUICKSPELL,12,STARFALL,16,ANCIENTPOWER,20,IRONDEFENSE,24,KARMASPELL,28,PSYSHOCK,32,POWERGEM,36,RECOVER,40,CORECOLLAPSE,44,URANOMETRIA,49,ARCANEENERGY,54,MOONSTONERAY</t>
  </si>
  <si>
    <t>TutorMoves = GIGAIMPACT,HYPERBEAM,CHAKRABLAST,FOCUSBLAST,MYSTICALFIRE,THUNDERBOLT,EARTHPOWER,GAIAPULSE,AURASPHERE,BLACKHOLE,PAYDAY,PROTECT,RETURN,FACADE,HELPINGHAND,WEATHERBALL,FRUSTRATION,HIDDENPOWER,REST,ATTRACT,WORKUP,TOXIC,CURSE,SUBSTITUTE,DISABLE,FALSESWIPE,SUNNYDAY,AVALANCHE,FROZENHEART,EERIEIMPULSE,CHARGEBEAM,MAGICALLEAF,GRASSKNOT,SANDTOMB,MUDSHACKLES,BULLDOZE,QUICKSAND,SPIKES,MUDSLIDE,LIGHTSCREEN,REFLECT,PSYCHOCUT,TRICKROOM,WONDERROOM,BALANCERCHANGEREQUIRED,PSYCHICTERRAIN,MINDDRAIN,ARCANEENERGY,ROCKSLIDE,SANDSTORM,ROCKTOMB,ROCKBLAST,STEALTHROCK,MINERALWAVE,GEMSTORM,THIEF,ASSURANCE,TAUNT,KNOCKOFF,GOBLINSTRIKE,BALANCERCHANGEREQUIRED,AUTOTOMIZE,IRONDEFENSE,BRICKBREAK,HEX,CONFUSERAY,OMINOUSWIND,SWIFT,WISH,COSMICPOWER,GAMMARAY,GRAVITY,STARDUSTREVERIE,SIGNALBEAM,PSYCHIC,CALMMIND,BLOODRITUAL,GUNKSHOT,DARKPULSE,NASTYPLOT,SHADOWBALL,GYROBALL,MYSTICPULSE,MOONBLAST,BEJEWELED,CATAPULT,STONEEDGE,POWERGEM,MAGNETRISE,SHOCKWAVE,SCORCHINGSANDS,PSYSHOCK,EXPANDINGFORCE,TERRAINPULSE,TWINBEAM,MEMENTO,BODYPRESS,TIMEBOMB,QUANTUMSTAR,ANCIENTPOWER,MOONSTONERAY,GLISTEN</t>
  </si>
  <si>
    <t>EggGroups = Water3,Water1</t>
  </si>
  <si>
    <t>Weight = 96.0</t>
  </si>
  <si>
    <t>Pokedex = It has reached a level of psychic prowess that has allowed it to stare into the future. This enables it to attack from afar and anticipate incoming enemy attacks.</t>
  </si>
  <si>
    <t>[ARROKUDA]</t>
  </si>
  <si>
    <t>Name = Arrokuda</t>
  </si>
  <si>
    <t>Types = WATER,GHOST</t>
  </si>
  <si>
    <t>BaseStats = 41,63,50,76,30,40</t>
  </si>
  <si>
    <t>Abilities = CURSEDBODY,INNARDSOUT</t>
  </si>
  <si>
    <t>Moves = 1,ASTONISH,1,AQUAJET,1,SPITE,5,BACKSTABBING,10,CLAMP,14,CONFUSERAY,18,BITE,22,NECROPHAGY,25,FLIPTURN,29,POISONFANG,33,CRUNCH,37,TAUNT,41,FISHIOUSREND,45,QUASH,49,POLTERGEIST</t>
  </si>
  <si>
    <t>TutorMoves = PROTECT,RETURN,FACADE,FRUSTRATION,FALSESWIPE,HIDDENPOWER,REST,FIREFANG,ICYWIND,HAIL,ICICLESPEAR,AVALANCHE,ICEFANG,FROZENHEART,THUNDERFANG,UTURN,PSYCHOCUT,SCORESETTLER,ASSURANCE,SNARL,BRUTALSWING,TAUNT,KNOCKOFF,VENDETTA,ATTRACT,MISSILESHOT,RAINDANCE,WHIRLPOOL,SUBMERGE,BRINE,RAZORSHELL,SOAK,HYDROPUMP,REVENGE,CROSSPOISON,TOXIC,GASTROACID,POISONFANG,ACIDARMOR,BREAKINGSWIPE,PHANTOMFORCE,HEX,CURSE,CONFUSERAY,MEANLOOK,SWIFT,METEORDRIVE,ROUND,SLEEPTALK,SCHIZOPHRENIA,MIRRORSHOT,SUBSTITUTE,DISABLE,LIQUIDATION,SCALD,TIDALWAVE,CASCADE,ICEBEAM,FROSTBITE,ICICLECRASH,LIQUIDNITROGEN,PSYCHICFANGS,LEECHLIFE,POISONJAB,CRUNCH,NASTYPLOT,THROATCHOP,SHADOWBALL,POSSESSION,SWORDSDANCE,ICEBALL,HYPOTHERMIA,GOLDRUSH,FURYCUTTER,WORKUP,SPOIL,SCALESHOT,ENDERSHOCK,LASHOUT,VITALITYDRAIN,FOULPLAY,MEMENTO,POLTERGEIST,GRUDGE,FLIPTURN,WATERPULSE,WATERPLEDGE,QUICKSILVER,SYLPHSHORN,FABLEDRUSH,WAIL</t>
  </si>
  <si>
    <t>EggMoves = LEECHLIFE,DRAGONGNAW,MEMENTO,LIQUIDATION,SCARYFACE,SHADOWSNEAK,FALSESURRENDER</t>
  </si>
  <si>
    <t>Category = Tormented</t>
  </si>
  <si>
    <t>Pokedex = This Pokemon is bitter tasting and any unfortunate bird Pokemon that ends up eating it will have to contend with a bad stomach ache that follows shortly after.</t>
  </si>
  <si>
    <t>Evolutions = BARRASKEWDA,Level,34</t>
  </si>
  <si>
    <t>[BARRASKEWDA]</t>
  </si>
  <si>
    <t>Name = Barraskewda</t>
  </si>
  <si>
    <t>BaseStats = 61,123,60,136,60,50</t>
  </si>
  <si>
    <t>Moves = 1,ICEFANG,1,THUNDERFANG,1,FIREFANG,1,ASTONISH,1,AQUAJET,1,SPITE,5,BACKSTABBING,10,CLAMP,14,CONFUSERAY,18,BITE,22,NECROPHAGY,25,FLIPTURN,29,POISONFANG,33,CRUNCH,37,TAUNT,41,FISHIOUSREND,45,QUASH,49,POLTERGEIST</t>
  </si>
  <si>
    <t>TutorMoves = PROTECT,RETURN,FACADE,FRUSTRATION,FALSESWIPE,HIDDENPOWER,REST,FIREFANG,ICYWIND,HAIL,ICICLESPEAR,AVALANCHE,ICEFANG,FROZENHEART,THUNDERFANG,UTURN,PSYCHOCUT,SCORESETTLER,ASSURANCE,SNARL,BRUTALSWING,TAUNT,KNOCKOFF,VENDETTA,ATTRACT,MISSILESHOT,RAINDANCE,WHIRLPOOL,SUBMERGE,BRINE,RAZORSHELL,SOAK,HYDROPUMP,REVENGE,CROSSPOISON,TOXIC,GASTROACID,POISONFANG,ACIDARMOR,BREAKINGSWIPE,PHANTOMFORCE,HEX,CURSE,CONFUSERAY,MEANLOOK,SWIFT,METEORDRIVE,ROUND,SLEEPTALK,SCHIZOPHRENIA,MIRRORSHOT,SUBSTITUTE,DISABLE,LIQUIDATION,SCALD,TIDALWAVE,CASCADE,ICEBEAM,FROSTBITE,ICICLECRASH,LIQUIDNITROGEN,PSYCHICFANGS,LEECHLIFE,POISONJAB,CRUNCH,NASTYPLOT,THROATCHOP,SHADOWBALL,POSSESSION,SWORDSDANCE,ICEBALL,HYPOTHERMIA,GOLDRUSH,FURYCUTTER,WORKUP,SPOIL,SCALESHOT,ENDERSHOCK,LASHOUT,VITALITYDRAIN,FOULPLAY,MEMENTO,POLTERGEIST,GRUDGE,FLIPTURN,WATERPULSE,WATERPLEDGE,QUICKSILVER,SYLPHSHORN,FABLEDRUSH,WAIL,DRAGONDANCE,OUTRAGE,SUPERPOWER,BODYSLAM,DRAGONBLOOD,GOLDENBULLET,HYPERBEAM,GIGAIMPACT</t>
  </si>
  <si>
    <t>Pokedex = The aura that this Pokemon emanates serves as a bit of a warning to any bird Pokemon that fancies it a delicious snack.</t>
  </si>
  <si>
    <t>[MACHOP2]</t>
  </si>
  <si>
    <t>Name = T.Machop</t>
  </si>
  <si>
    <t>Types = FIGHTING,PSYCHIC</t>
  </si>
  <si>
    <t>BaseStats = 55,80,35,45,40,60</t>
  </si>
  <si>
    <t>Abilities = SHEERFORCE,LONGREACH</t>
  </si>
  <si>
    <t>HiddenAbilities = IRONFIST</t>
  </si>
  <si>
    <t>Moves = 1,MINDSPASM,1,LEER,5,POWERUPPUNCH,9,DETECT,12,MEMORYBLOCK,14,MEDITATE,17,BARRIER,20,PARRY,24,SHADOWPUNCH,29,COACHING,32,DRAINPUNCH,36,MINDDRAIN,40,SPECTRALTHIEF,44,SPEEDSWAP,44,GUARDSWAP,44,POWERSWAP,48,MANICOVERLOAD,52,CLOSECOMBAT</t>
  </si>
  <si>
    <t>TutorMoves = PROTECT,RETURN,FACADE,HELPINGHAND,WEATHERBALL,FRUSTRATION,FALSESWIPE,HIDDENPOWER,REST,FIREPUNCH,SUNNYDAY,ICEPUNCH,THUNDERPUNCH,EERIEIMPULSE,CHARGEBEAM,MOSSYPUNCH,DIG,BULLDOZE,SPIKES,LIGHTSCREEN,REFLECT,PSYCHOCUT,TRICKROOM,WONDERROOM,BALANCERCHANGEREQUIRED,PSYCHICTERRAIN,MINDDRAIN,ROCKTOMB,ROCKBLAST,STEALTHROCK,THIEF,BEATUP,SCORESETTLER,ASSURANCE,TAUNT,KNOCKOFF,ATTRACT,GOBLINSTRIKE,REVENGE,BRICKBREAK,DRAINPUNCH,LOWSWEEP,LOWKICK,BULKUP,FOCUSPUNCH,POWERUPPUNCH,DEADLYREACH,CLOSECOMBAT,TOXIC,CURSE,CONFUSERAY,MEANLOOK,SHADOWPUNCH,COSMICPOWER,METEORDRIVE,GRAVITY,ROUND,SLEEPTALK,ECHOEDVOICE,SCHIZOPHRENIA,PURGE,SUBSTITUTE,DISABLE,PSYCHIC,POISONJAB,SHADOWBALL,SWORDSDANCE,GYROBALL,PSYSHOCK,ZENHEADBUTT,FURYCUTTER,TWINBEAM,WORKUP,LASHOUT,FOULPLAY,MEMENTO,GRUDGE,CHIDORI,BODYPRESS,COACHING,TIMEBOMB,COUPDEGRACE</t>
  </si>
  <si>
    <t>EggMoves = DIZZYPUNCH,ARMTHRUST,DYNAMICPUNCH,SONICPUNCH,SCARYFACE,ZENHEADBUTT,AGILITY,MEGAPUNCH,GUARDIANANGEL</t>
  </si>
  <si>
    <t>Category = Stand</t>
  </si>
  <si>
    <t>Pokedex = This Pokemon is beginning to tap into its psychic potential. As a result, its stand is weakly formed and highly transparent.</t>
  </si>
  <si>
    <t>Evolutions = MACHOKE2,Level,26</t>
  </si>
  <si>
    <t>[MACHOKE2]</t>
  </si>
  <si>
    <t>Name = T.Machoke</t>
  </si>
  <si>
    <t>BaseStats = 75,100,55,60,45,80</t>
  </si>
  <si>
    <t>Moves = 0,BULKUP,1,BULKUP,1,MINDSPASM,1,LEER,5,POWERUPPUNCH,9,DETECT,12,MEMORYBLOCK,14,MEDITATE,17,BARRIER,20,PARRY,24,SHADOWPUNCH,29,COACHING,32,DRAINPUNCH,36,MINDDRAIN,40,SPECTRALTHIEF,44,SPEEDSWAP,44,GUARDSWAP,44,POWERSWAP,48,MANICOVERLOAD,52,CLOSECOMBAT</t>
  </si>
  <si>
    <t>TutorMoves = PROTECT,RETURN,FACADE,HELPINGHAND,WEATHERBALL,FRUSTRATION,FALSESWIPE,HIDDENPOWER,REST,FIREPUNCH,SUNNYDAY,ICEPUNCH,THUNDERPUNCH,EERIEIMPULSE,CHARGEBEAM,MOSSYPUNCH,DIG,BULLDOZE,SPIKES,LIGHTSCREEN,REFLECT,PSYCHOCUT,TRICKROOM,WONDERROOM,BALANCERCHANGEREQUIRED,PSYCHICTERRAIN,MINDDRAIN,ROCKTOMB,ROCKBLAST,STEALTHROCK,THIEF,BEATUP,SCORESETTLER,ASSURANCE,TAUNT,KNOCKOFF,ATTRACT,GOBLINSTRIKE,REVENGE,BRICKBREAK,DRAINPUNCH,LOWSWEEP,LOWKICK,BULKUP,FOCUSPUNCH,POWERUPPUNCH,DEADLYREACH,CLOSECOMBAT,TOXIC,CURSE,CONFUSERAY,MEANLOOK,SHADOWPUNCH,COSMICPOWER,METEORDRIVE,GRAVITY,ROUND,SLEEPTALK,ECHOEDVOICE,SCHIZOPHRENIA,PURGE,SUBSTITUTE,DISABLE,PSYCHIC,POISONJAB,SHADOWBALL,SWORDSDANCE,GYROBALL,PSYSHOCK,ZENHEADBUTT,FURYCUTTER,TWINBEAM,WORKUP,LASHOUT,FOULPLAY,MEMENTO,GRUDGE,CHIDORI,BODYPRESS,COACHING,TIMEBOMB,COUPDEGRACE,BOOMBOX,THROATCHOP,NASTYPLOT,DARKPULSE,TRIPLEKICK,SUPERPOWER,BLAZEKICK,BODYSLAM,SHADOWCLAW,HEX,BREAKINGSWIPE,CROSSPOISON,BRUTALSWING,ROCKSLIDE,STAMPEDE,IRONHEAD,STONEEDGE</t>
  </si>
  <si>
    <t>Pokedex = Its psychic capabilities have advanced that allow it to manifest a more opaque version of its astral guardian but it still requires further meditation to fully ascend.</t>
  </si>
  <si>
    <t>Evolutions = MACHAMP2,Item,POWERSTONE</t>
  </si>
  <si>
    <t>[MACHAMP2]</t>
  </si>
  <si>
    <t>Name = T.Machamp</t>
  </si>
  <si>
    <t>BaseStats = 75,120,65,80,55,110</t>
  </si>
  <si>
    <t>Moves = 0,POSSESSION,1,POSSESSION,1,BULKUP,1,MINDSPASM,1,LEER,5,POWERUPPUNCH,9,DETECT,12,MEMORYBLOCK,14,MEDITATE,17,BARRIER,20,PARRY,24,SHADOWPUNCH,29,COACHING,32,DRAINPUNCH,36,MINDDRAIN,40,SPECTRALTHIEF,44,SPEEDSWAP,44,GUARDSWAP,44,POWERSWAP,48,MANICOVERLOAD,52,CLOSECOMBAT</t>
  </si>
  <si>
    <t>TutorMoves = PROTECT,RETURN,FACADE,HELPINGHAND,WEATHERBALL,FRUSTRATION,FALSESWIPE,HIDDENPOWER,REST,FIREPUNCH,SUNNYDAY,ICEPUNCH,THUNDERPUNCH,EERIEIMPULSE,CHARGEBEAM,MOSSYPUNCH,DIG,BULLDOZE,SPIKES,LIGHTSCREEN,REFLECT,PSYCHOCUT,TRICKROOM,WONDERROOM,BALANCERCHANGEREQUIRED,PSYCHICTERRAIN,MINDDRAIN,ROCKTOMB,ROCKBLAST,STEALTHROCK,THIEF,BEATUP,SCORESETTLER,ASSURANCE,TAUNT,KNOCKOFF,ATTRACT,GOBLINSTRIKE,REVENGE,BRICKBREAK,DRAINPUNCH,LOWSWEEP,LOWKICK,BULKUP,FOCUSPUNCH,POWERUPPUNCH,DEADLYREACH,CLOSECOMBAT,TOXIC,CURSE,CONFUSERAY,MEANLOOK,SHADOWPUNCH,COSMICPOWER,METEORDRIVE,GRAVITY,ROUND,SLEEPTALK,ECHOEDVOICE,SCHIZOPHRENIA,PURGE,SUBSTITUTE,DISABLE,PSYCHIC,POISONJAB,SHADOWBALL,SWORDSDANCE,GYROBALL,PSYSHOCK,ZENHEADBUTT,FURYCUTTER,TWINBEAM,WORKUP,LASHOUT,FOULPLAY,MEMENTO,GRUDGE,CHIDORI,BODYPRESS,COACHING,TIMEBOMB,COUPDEGRACE,BOOMBOX,THROATCHOP,NASTYPLOT,DARKPULSE,TRIPLEKICK,SUPERPOWER,BLAZEKICK,BODYSLAM,SHADOWCLAW,HEX,BREAKINGSWIPE,CROSSPOISON,BRUTALSWING,ROCKSLIDE,STAMPEDE,HYPERBEAM,GIGAIMPACT,FROZENHEART,ARCANEENERGY,VENDETTA,ANCIENTGLARE,PHANTOMFORCE,CHAKRABLAST,FOCUSBLAST,BLOODRITUAL,OUTRAGE,POSSESSION,IRONHEAD,AURASPHERE,BLACKHOLE,STONEEDGE,POLTERGEIST,SOLARECLIPSE</t>
  </si>
  <si>
    <t>Pokedex = This Pokemon is so spiritually in-tune that it is able to channel a fully corporeal guardian to supplement its attacks in battle and demonstrate its combat prowess.</t>
  </si>
  <si>
    <t>[FALINKS]</t>
  </si>
  <si>
    <t>Name = Falinks</t>
  </si>
  <si>
    <t>BaseStats = 65,100,100,75,70,60</t>
  </si>
  <si>
    <t>Abilities = BATTLEARMOR</t>
  </si>
  <si>
    <t>Moves = 1,TACKLE,1,PROTECT,5,ROCKSMASH,10,FOCUSENERGY,15,HEADBUTT,20,BULKUP,25,ENDURE,30,REVERSAL,35,FIRSTIMPRESSION,40,NORETREAT,45,IRONDEFENSE,50,CLOSECOMBAT,55,MEGAHORN,60,COUNTER</t>
  </si>
  <si>
    <t>TutorMoves = AGILITY,ASSURANCE,BEATUP,BRICKBREAK,BULKUP,CLOSECOMBAT,COACHING,ENDURE,FACADE,FALSESWIPE,FOCUSBLAST,FOCUSENERGY,GIGAIMPACT,HELPINGHAND,HYPERBEAM,IRONDEFENSE,IRONHEAD,MEGAHORN,SCORESETTLER,POISONJAB,PROTECT,REST,RETALIATE,REVENGE,REVERSAL,ROCKSLIDE,ROCKTOMB,ROUND,SCREECH,SLEEPTALK,SMARTSTRIKE,SNORE,SUBSTITUTE,SUPERPOWER,SWORDSDANCE,THROATCHOP,ZENHEADBUTT</t>
  </si>
  <si>
    <t>Height = 3.0</t>
  </si>
  <si>
    <t>Category = Astronaut</t>
  </si>
  <si>
    <t>Pokedex = The six of these Pokemon are somehow able to ignore gravity. Consequently, they tether themselves to prevent floating off into space.</t>
  </si>
  <si>
    <t>[SMOOCHUM]</t>
  </si>
  <si>
    <t>Name = Smoochum</t>
  </si>
  <si>
    <t>Types = SOUND,ICE</t>
  </si>
  <si>
    <t>BaseStats = 45,15,30,65,85,65</t>
  </si>
  <si>
    <t>Abilities = COMPETITIVE,OBLIVIOUS</t>
  </si>
  <si>
    <t>Moves = 1,STACCATO,1,SING,4,POWDERSNOW,8,PHILHARMONIC,12,SWEETKISS,16,ICYWIND,20,HEALBELL,24,HYPOTHERMIA,28,HAZE,32,PERFECTPITCH,36,GOSSIP,40,RALLENTANDO,44,HYPERVOICE,48,BLIZZARD,53,PERISHSONG</t>
  </si>
  <si>
    <t>TutorMoves = ATTRACT,AURORAVEIL,AVALANCHE,BLIZZARD,BODYSLAM,CALMMIND,CHARM,CONFIDE,COVET,DOUBLETEAM,DRAININGKISS,DREAMEATER,ECHOEDVOICE,ENCORE,ENDURE,FACADE,FAKETEARS,FLING,FROSTBREATH,FRUSTRATION,GRASSKNOT,HAIL,HEALBELL,HELPINGHAND,HIDDENPOWER,ICEBEAM,ICEPUNCH,ICYWIND,LIGHTSCREEN,MAGICCOAT,MAGICROOM,MEGAKICK,MEGAPUNCH,METRONOME,NASTYPLOT,SCORESETTLER,PROTECT,PSYCHIC,PSYCHUP,PSYSHOCK,RAINDANCE,RECYCLE,REFLECT,REST,RETURN,ROLEPLAY,ROUND,SHADOWBALL,SIGNALBEAM,SKILLSWAP,SLEEPTALK,SNORE,STOREDPOWER,SUBSTITUTE,SWAGGER,THIEF,TOXIC,TRICK,TRICKROOM,UPROAR,WATERPULSE,WONDERROOM,ZENHEADBUTT</t>
  </si>
  <si>
    <t>EggMoves = FAKEOUT,ROLEPLAY,WISH,DARKWHISPERS,SCHIZOPHRENIA,HAIL,ICEBEAM</t>
  </si>
  <si>
    <t>Category = Tenor</t>
  </si>
  <si>
    <t>Pokedex = Its voice cracks easily when it tries to reach high notes. It is still training its voice but it has a long way to go.</t>
  </si>
  <si>
    <t>Evolutions = JYNX,Level,30</t>
  </si>
  <si>
    <t>[JYNX]</t>
  </si>
  <si>
    <t>Name = Jynx</t>
  </si>
  <si>
    <t>BaseStats = 85,35,50,95,95,95</t>
  </si>
  <si>
    <t>TutorMoves = ALLYSWITCH,ATTRACT,AURORAVEIL,AVALANCHE,BLIZZARD,BODYSLAM,BRICKBREAK,CALMMIND,CHARM,CONFIDE,COVET,DOUBLETEAM,DRAININGKISS,DRAINPUNCH,DREAMEATER,ECHOEDVOICE,ENCORE,ENDURE,ENERGYBALL,EXPANDINGFORCE,FACADE,FAKETEARS,FLING,FOCUSBLAST,FOCUSPUNCH,FROSTBREATH,FRUSTRATION,FUTURESIGHT,GIGAIMPACT,GRASSKNOT,HAIL,HEALBELL,HELPINGHAND,HIDDENPOWER,HYPERBEAM,HYPERVOICE,ICEBEAM,ICEPUNCH,ICICLESPEAR,ICYWIND,LIGHTSCREEN,MAGICCOAT,MAGICROOM,MEGAKICK,MEGAPUNCH,METRONOME,NASTYPLOT,SCORESETTLER,POWERUPPUNCH,PROTECT,PSYCHIC,PSYCHICTERRAIN,PSYCHOCUT,PSYCHUP,PSYSHOCK,RAINDANCE,RECYCLE,REFLECT,REST,RETURN,ROLEPLAY,ROUND,SHADOWBALL,SIGNALBEAM,SKILLSWAP,SLEEPTALK,SNORE,STOREDPOWER,SUBSTITUTE,SWAGGER,TAUNT,TELEKINESIS,THIEF,TORMENT,TOXIC,TRICK,TRICKROOM,TRIPLEAXEL,UPROAR,WATERPULSE,WONDERROOM,ZENHEADBUTT</t>
  </si>
  <si>
    <t>Weight = 40.6</t>
  </si>
  <si>
    <t>Pokedex = Its voice is able to reach very high notes effortlessly. However, it has learned to be conscious of when and where it sings this way, for fear of causing avalanches.</t>
  </si>
  <si>
    <t>[ZIGZAGOON]</t>
  </si>
  <si>
    <t>Name = Zigzagoon</t>
  </si>
  <si>
    <t>Types = GROUND,DARK</t>
  </si>
  <si>
    <t>BaseStats = 38,30,41,60,30,41</t>
  </si>
  <si>
    <t>Abilities = PICKUP,GLUTTONY</t>
  </si>
  <si>
    <t>HiddenAbilities = QUICKFEET</t>
  </si>
  <si>
    <t>Moves = 1,TACKLE,1,GROWL,3,SANDATTACK,6,TAILWHIP,9,COVET,12,HEADBUTT,15,BABYDOLLEYES,18,PINMISSILE,21,REST,24,TAKEDOWN,27,FLING,30,FLAIL,33,BELLYDRUM,36,DOUBLEEDGE</t>
  </si>
  <si>
    <t>TutorMoves = ATTRACT,BLIZZARD,BODYSLAM,CHARGEBEAM,CHARM,CONFIDE,COVET,CUT,DIG,DOUBLETEAM,ECHOEDVOICE,ENDURE,FACADE,FLING,FRUSTRATION,GRASSKNOT,GUNKSHOT,HELPINGHAND,HIDDENPOWER,HYPERVOICE,ICEBEAM,ICYWIND,IRONTAIL,LASTRESORT,MUDSHOT,PINMISSILE,PROTECT,RAINDANCE,REST,RETALIATE,RETURN,ROCKSMASH,ROUND,SEEDBOMB,SHADOWBALL,SHOCKWAVE,SLEEPTALK,SNORE,SUBSTITUTE,SUNNYDAY,SUPERFANG,SURF,SWAGGER,SWIFT,TAILSLAP,THIEF,THUNDER,THUNDERBOLT,THUNDERWAVE,TOXIC,TRICK,WATERPULSE,WHIRLPOOL,WORKUP</t>
  </si>
  <si>
    <t>EggMoves = TICKLE,SIMPLEBEAM,EXTREMESPEED</t>
  </si>
  <si>
    <t>Category = Scavenger</t>
  </si>
  <si>
    <t>Pokedex = Zigzagoons are ordinarily not strong enough to hunt by themselves and instead feast on what is discarded by stronger predators in their habitat.</t>
  </si>
  <si>
    <t>WildItemCommon = POTION</t>
  </si>
  <si>
    <t>WildItemUncommon = REVIVE</t>
  </si>
  <si>
    <t>Evolutions = LINOONE,Level,20</t>
  </si>
  <si>
    <t>[LINOONE]</t>
  </si>
  <si>
    <t>Name = Linoone</t>
  </si>
  <si>
    <t>BaseStats = 78,70,61,100,50,61</t>
  </si>
  <si>
    <t>Moves = 0,SLASH,1,SLASH,1,SWITCHEROO,1,PINMISSILE,1,BABYDOLLEYES,1,TACKLE,1,GROWL,1,SANDATTACK,1,TAILWHIP,9,COVET,12,HEADBUTT,15,HONECLAWS,18,FURYSWIPES,23,REST,28,TAKEDOWN,33,FLING,38,FLAIL,43,BELLYDRUM,48,DOUBLEEDGE</t>
  </si>
  <si>
    <t>TutorMoves = ATTRACT,BLIZZARD,BODYSLAM,CHARGEBEAM,CHARM,CONFIDE,COVET,CUT,DIG,DOUBLETEAM,ECHOEDVOICE,ENDURE,FACADE,FLING,FRUSTRATION,GIGAIMPACT,GRASSKNOT,GUNKSHOT,HELPINGHAND,HIDDENPOWER,HYPERBEAM,HYPERVOICE,ICEBEAM,ICYWIND,IRONTAIL,LASTRESORT,MUDSHOT,PINMISSILE,PLAYROUGH,PROTECT,RAINDANCE,REST,RETALIATE,RETURN,ROAR,ROCKSMASH,ROUND,SEEDBOMB,SHADOWBALL,SHADOWCLAW,SHOCKWAVE,SLEEPTALK,SNORE,STOMPINGTANTRUM,STRENGTH,SUBSTITUTE,SUNNYDAY,SUPERFANG,SURF,SWAGGER,SWIFT,TAILSLAP,THIEF,THROATCHOP,THUNDER,THUNDERBOLT,THUNDERWAVE,TOXIC,TRICK,WATERPULSE,WHIRLPOOL,WORKUP</t>
  </si>
  <si>
    <t>Category = Spotted</t>
  </si>
  <si>
    <t>Pokedex = The spots that form on its skin are from its poor dietary choices it made as a Zigzagoon.</t>
  </si>
  <si>
    <t>WildItemUncommon = MAXREVIVE</t>
  </si>
  <si>
    <t>Evolutions = OBSTAGOON,LevelNight,35</t>
  </si>
  <si>
    <t>[OBSTAGOON]</t>
  </si>
  <si>
    <t>Name = Obstagoon</t>
  </si>
  <si>
    <t>BaseStats = 93,90,101,95,60,81</t>
  </si>
  <si>
    <t>BaseExp = 260</t>
  </si>
  <si>
    <t>Abilities = RECKLESS,GUTS</t>
  </si>
  <si>
    <t>Moves = 0,OBSTRUCT,1,OBSTRUCT,1,CROSSCHOP,1,SUBMISSION,1,NIGHTSLASH,1,SWITCHEROO,1,PINMISSILE,1,BABYDOLLEYES,1,TACKLE,1,LEER,1,SANDATTACK,1,LICK,9,SNARL,12,HEADBUTT,15,HONECLAWS,18,FURYSWIPES,23,REST,28,TAKEDOWN,35,SCARYFACE,42,COUNTER,49,TAUNT,56,DOUBLEEDGE</t>
  </si>
  <si>
    <t>TutorMoves = ASSURANCE,ATTRACT,BLIZZARD,BODYPRESS,BODYSLAM,BRICKBREAK,BULKUP,CLOSECOMBAT,CROSSPOISON,DIG,ENDURE,FACADE,FAKETEARS,FIREPUNCH,FLING,FOCUSENERGY,GIGAIMPACT,GRASSKNOT,GUNKSHOT,HELPINGHAND,HYPERBEAM,HYPERVOICE,ICEBEAM,ICEPUNCH,ICYWIND,IRONDEFENSE,IRONTAIL,LASHOUT,LOWKICK,MEGAKICK,MEGAPUNCH,MUDSHOT,PAYBACK,PINMISSILE,PROTECT,RAINDANCE,REST,RETALIATE,REVENGE,REVERSAL,ROUND,SCARYFACE,SCREECH,SEEDBOMB,SHADOWBALL,SHADOWCLAW,SLEEPTALK,SNARL,SNORE,STOMPINGTANTRUM,SUBSTITUTE,SUNNYDAY,SURF,SWIFT,TAUNT,THIEF,THROATCHOP,THUNDER,THUNDERBOLT,THUNDERPUNCH,THUNDERWAVE,TRICK,WHIRLPOOL,WORKUP,XSCISSOR</t>
  </si>
  <si>
    <t>Category = Hyena</t>
  </si>
  <si>
    <t>Pokedex = It has finally become strong enough to mobilize a pack of Zigzagoons and Linoones. It acts as a type of "alpha" to lead their pack.</t>
  </si>
  <si>
    <t>[CHATOT]</t>
  </si>
  <si>
    <t>Name = Chatot</t>
  </si>
  <si>
    <t>BaseStats = 76,65,45,91,92,42</t>
  </si>
  <si>
    <t>Abilities = KEENEYE,TANGLEDFEET</t>
  </si>
  <si>
    <t>HiddenAbilities = BIGPECKS</t>
  </si>
  <si>
    <t>Moves = 1,HYPERVOICE,1,CHATTER,1,CONFIDE,1,TAUNT,1,PECK,5,GROWL,9,MIRRORMOVE,13,SING,17,FURYATTACK,21,CHATTER,25,TAUNT,29,ROUND,33,MIMIC,37,ECHOEDVOICE,41,ROOST,45,UPROAR,49,SYNCHRONOISE,50,FEATHERDANCE,57,HYPERVOICE</t>
  </si>
  <si>
    <t>TutorMoves = STREAMRUSH,ATTRACT,CONFIDE,DEFOG,DOUBLETEAM,ECHOEDVOICE,ENDURE,FACADE,FLY,FRUSTRATION,HEATWAVE,HIDDENPOWER,HYPERVOICE,PROTECT,RAINDANCE,REST,RETURN,ROLEPLAY,ROOST,ROUND,SKYATTACK,SLEEPTALK,SNORE,STEELWING,SUBSTITUTE,SUNNYDAY,SWAGGER,SWIFT,TAILWIND,TAUNT,THIEF,TORMENT,TOXIC,UPROAR,UTURN,WORKUP</t>
  </si>
  <si>
    <t>EggMoves = ENCORE,NIGHTSHADE,AGILITY,NASTYPLOT,SUPERSONIC,STEELWING,SLEEPTALK,DEFOG,AIRCUTTER,BOOMBURST</t>
  </si>
  <si>
    <t>Weight = 1.9</t>
  </si>
  <si>
    <t>Category = Music Note</t>
  </si>
  <si>
    <t>Pokedex = It can learn and speak human words. If they gather, they all learn the same saying.</t>
  </si>
  <si>
    <t>WildItemUncommon = METRONOME</t>
  </si>
  <si>
    <t>[CRANIDOS]</t>
  </si>
  <si>
    <t>Name = Cranidos</t>
  </si>
  <si>
    <t>BaseStats = 67,125,40,58,30,30</t>
  </si>
  <si>
    <t>Abilities = MOLDBREAKER</t>
  </si>
  <si>
    <t>Moves = 1,HEADBUTT,1,LEER,6,FOCUSENERGY,10,PURSUIT,15,TAKEDOWN,19,SCARYFACE,24,ASSURANCE,28,CHIPAWAY,33,ANCIENTPOWER,37,ZENHEADBUTT,42,SCREECH,46,HEADSMASH</t>
  </si>
  <si>
    <t>TutorMoves = ATTRACT,BLIZZARD,BULLDOZE,CONFIDE,DIG,DOUBLETEAM,DRACOSURGE,EARTHPOWER,EARTHQUAKE,ENDEAVOR,ENDURE,FACADE,FIREBLAST,FIREPUNCH,FLAMETHROWER,FLING,FRUSTRATION,HIDDENPOWER,ICEBEAM,IRONHEAD,SCORESETTLER,POWERUPPUNCH,PROTECT,RAINDANCE,REST,RETURN,ROAR,ROCKPOLISH,ROCKSLIDE,ROCKSMASH,ROCKTOMB,ROUND,SANDSTORM,SHOCKWAVE,SLEEPTALK,BOULDERHURL,SNORE,SPITE,STEALTHROCK,STONEEDGE,BRUTEFORCE,SUBSTITUTE,SUNNYDAY,SUPERPOWER,SWAGGER,SWORDSDANCE,THIEF,THUNDER,THUNDERBOLT,THUNDERPUNCH,TOXIC,UPROAR,ZENHEADBUTT</t>
  </si>
  <si>
    <t>EggMoves = CRUNCH,THRASH,DOUBLEEDGE,LEER,SLAM,STOMP,WHIRLWIND,HAMMERARM,CURSE,IRONHEAD</t>
  </si>
  <si>
    <t>Category = Head Butt</t>
  </si>
  <si>
    <t>Pokedex = A lifelong jungle dweller from 100 million years ago, it would snap obstructing trees with headbutts.</t>
  </si>
  <si>
    <t>Evolutions = RAMPARDOS,Level,30</t>
  </si>
  <si>
    <t>[RAMPARDOS]</t>
  </si>
  <si>
    <t>Name = Rampardos</t>
  </si>
  <si>
    <t>BaseStats = 97,165,60,58,65,50</t>
  </si>
  <si>
    <t>Moves = 0,ENDEAVOR,1,ENDEAVOR,1,HEADBUTT,1,LEER,1,FOCUSENERGY,1,PURSUIT,6,FOCUSENERGY,10,PURSUIT,15,TAKEDOWN,19,SCARYFACE,24,ASSURANCE,28,CHIPAWAY,36,ANCIENTPOWER,43,ZENHEADBUTT,51,SCREECH,58,HEADSMASH</t>
  </si>
  <si>
    <t>TutorMoves = ATTRACT,AVALANCHE,BLIZZARD,BRICKBREAK,BULLDOZE,CONFIDE,CUT,DIG,DOUBLETEAM,DRACOSURGE,DRAGONTAIL,EARTHPOWER,EARTHQUAKE,ENDEAVOR,ENDURE,FACADE,FIREBLAST,FIREPUNCH,FLAMETHROWER,FLING,FOCUSBLAST,FOCUSPUNCH,FRUSTRATION,GIGAIMPACT,HIDDENPOWER,HYPERBEAM,ICEBEAM,IRONHEAD,LASERFOCUS,OUTRAGE,PAINSPLIT,SCORESETTLER,POWERUPPUNCH,PROTECT,RAINDANCE,REST,RETURN,ROAR,ROCKPOLISH,ROCKSLIDE,ROCKSMASH,ROCKTOMB,ROUND,SANDSTORM,SHOCKWAVE,SLEEPTALK,BOULDERHURL,SNORE,SPITE,STEALTHROCK,STAMPEDE,STONEEDGE,BRUTEFORCE,SUBSTITUTE,SUNNYDAY,SUPERPOWER,TIDALWAVE,SWAGGER,SWORDSDANCE,THIEF,THUNDER,THUNDERBOLT,THUNDERPUNCH,TOXIC,UPROAR,WHIRLPOOL,ZENHEADBUTT</t>
  </si>
  <si>
    <t>Weight = 102.5</t>
  </si>
  <si>
    <t>Pokedex = Its skull is as hard as iron. It is a brute that tears down jungle trees while catching prey.</t>
  </si>
  <si>
    <t>[GIBLE2]</t>
  </si>
  <si>
    <t>Name = T.Gible</t>
  </si>
  <si>
    <t>Types = WATER,DRAGON</t>
  </si>
  <si>
    <t>BaseStats = 58,55,35,67,40,45</t>
  </si>
  <si>
    <t>Abilities = STRONGJAW,MERCILESS</t>
  </si>
  <si>
    <t>Moves = 1,CLAMP,1,FOCUSENERGY,6,DRAGONFURY,9,AQUAJET,12,BITE,18,SCALESHOT,24,NAGASKIN,30,BREAKINGSWIPE,36,SURGINGSTRIKES,42,DIG,48,DRAGONRUSH,54,DRACONICCRASH,60,FISHIOUSREND</t>
  </si>
  <si>
    <t>EggMoves = OCEANWRATH,METALCLAW,DRACOSHRED,THRASH,WATERPRESSURE,RAPIDSPIN,WATERWHIP</t>
  </si>
  <si>
    <t>Category = Shark</t>
  </si>
  <si>
    <t>Pokedex = T.Gibles are able to speed through the water faster than most other Pokemon at its level.</t>
  </si>
  <si>
    <t>Evolutions = GABITE2,Level,24</t>
  </si>
  <si>
    <t>[GABITE2]</t>
  </si>
  <si>
    <t>Name = T.Gabite</t>
  </si>
  <si>
    <t>BaseStats = 77,68,60,90,50,65</t>
  </si>
  <si>
    <t>Pokedex = T.Gabites are able to perform various tricks and often included as part of circus troupes for aquatic stunts.</t>
  </si>
  <si>
    <t>Evolutions = GARCHOMP2,Level,48</t>
  </si>
  <si>
    <t>[GARCHOMP2]</t>
  </si>
  <si>
    <t>Name = T.Garchomp</t>
  </si>
  <si>
    <t>BaseStats = 112,100,90,118,85,95</t>
  </si>
  <si>
    <t>Moves = 0,CRUNCH,1,CRUNCH,1,ICEFANG,1,POISONFANG,1,CLAMP,1,FOCUSENERGY,6,DRAGONFURY,9,AQUAJET,12,BITE,18,SCALESHOT,24,NAGASKIN,30,BREAKINGSWIPE,36,SURGINGSTRIKES,42,DIG,48,DRAGONRUSH,54,DRACONICCRASH,60,FISHIOUSREND</t>
  </si>
  <si>
    <t>Pokedex = When a T.Garchomp is chasing prey, it is able to charge through rocks and cleanly cut them in half because of their jagged fins.</t>
  </si>
  <si>
    <t>[YANMA2]</t>
  </si>
  <si>
    <t>Name = T.Yanma</t>
  </si>
  <si>
    <t>Types = STEEL,SOUND</t>
  </si>
  <si>
    <t>BaseStats = 65,95,45,95,45,45</t>
  </si>
  <si>
    <t>Abilities = KEENEYE,WEAKARMOR</t>
  </si>
  <si>
    <t>Moves = 1,MEGAPHONE,1,FORESIGHT,6,JETDIVE,9,SUPERSONIC,11,DOUBLETEAM,14,SONICBOOM,17,GLIDE,22,MAGNETBOMB,27,AUTOTOMIZE,30,SONICBLAST,33,SCREECH,37,SHATTER,43,STEELWING,46,DUALWINGBEAT,54,GYROBALL,57,SONICCRASH</t>
  </si>
  <si>
    <t>EggMoves = SONICWAVE,REVERB,METALSOUND,NOISEPOLLUTION,DUALWINGBEAT,FEINTATTACK,PARTINGSHOT</t>
  </si>
  <si>
    <t>Category = Air Drone</t>
  </si>
  <si>
    <t>Pokedex = This Pokemon is made of a fine aluminum alloy. If it flaps its wings really fast, it can generate shock waves that will shatter windows in the area.</t>
  </si>
  <si>
    <t>Evolutions = YANMEGA2,HasMove,SHATTER</t>
  </si>
  <si>
    <t>[YANMEGA2]</t>
  </si>
  <si>
    <t>Name = T.Yanmega</t>
  </si>
  <si>
    <t>BaseStats = 86,116,66,115,76,56</t>
  </si>
  <si>
    <t>Moves = 0,DRAGONFLYCHARGE,1,DRAGONFLYCHARGE,1,MEGAPHONE,1,FORESIGHT,6,JETDIVE,9,SUPERSONIC,11,DOUBLETEAM,14,SONICBOOM,17,GLIDE,22,MAGNETBOMB,27,AUTOTOMIZE,30,SHATTER,33,SCREECH,37,SONICBLAST,43,STEELWING,46,DUALWINGBEAT,54,GYROBALL,57,SONICCRASH</t>
  </si>
  <si>
    <t>Pokedex = This Pokémon is able to beat its wings quickly that it can create sound waves with such force that can actually knock back a person.</t>
  </si>
  <si>
    <t>[EISCUE]</t>
  </si>
  <si>
    <t>Name = Eiscue</t>
  </si>
  <si>
    <t>BaseStats = 75,80,110,65,90,50</t>
  </si>
  <si>
    <t>Abilities = ICEFACE</t>
  </si>
  <si>
    <t>Moves = 1,POWDERSNOW,1,TACKLE,6,MIST,12,WEATHERBALL,18,ICYWIND,24,HEADBUTT,30,AMNESIA,36,FREEZEDRY,42,HAIL,48,AURORAVEIL,54,TIDALWAVE,60,BLIZZARD</t>
  </si>
  <si>
    <t>TutorMoves = AGILITY,AMNESIA,ATTRACT,AVALANCHE,BLIZZARD,BRINE,SUBMERGE,ENDURE,FACADE,HAIL,HYDROPUMP,ICEBEAM,ICEPUNCH,ICICLESPEAR,ICYWIND,IRONDEFENSE,IRONHEAD,LIQUIDATION,PROTECT,REFLECT,REST,REVERSAL,ROUND,SLEEPTALK,SNORE,SUBSTITUTE,TIDALWAVE,CASCADE,WEATHERBALL,WHIRLPOOL,ZENHEADBUTT</t>
  </si>
  <si>
    <t>EggMoves = AQUARING,BELLYDRUM,DOUBLEEDGE,HEADSMASH,ICICLECRASH,SOAK</t>
  </si>
  <si>
    <t>Weight = 89.0</t>
  </si>
  <si>
    <t>Category = Penguin</t>
  </si>
  <si>
    <t>Pokedex = This Pokémon is in a constant state of rage. When its fire is extinguished, it becomes much more docile.</t>
  </si>
  <si>
    <t>FormName = Fire Face</t>
  </si>
  <si>
    <t>[EISCUE2]</t>
  </si>
  <si>
    <t>Name = T.Eiscue</t>
  </si>
  <si>
    <t>Pokedex = This Pokémon is often used as mobile advertising that walk around urban cities to ensure that people are constantly being force-fed with advertisements.</t>
  </si>
  <si>
    <t>FormName = TV Face</t>
  </si>
  <si>
    <t>[MISDREAVUS]</t>
  </si>
  <si>
    <t>Name = Misdreavus</t>
  </si>
  <si>
    <t>Types = LIGHT,SOUND</t>
  </si>
  <si>
    <t>BaseStats = 80,30,60,85,105,95</t>
  </si>
  <si>
    <t>Abilities = SERENEGRACE,LEVITATE</t>
  </si>
  <si>
    <t>HiddenAbilities = ETHEREAL</t>
  </si>
  <si>
    <t>Moves = 1,STACCATO,1,SWEETKISS,4,CRESCENDO,7,HOLYBOLT,10,ECHOEDVOICE,14,RENEWAL,19,HOLYFIRE,23,GUARDIANANGEL,28,HALLELUJAH,32,SWEETNOTHINGS,37,SAFEGUARD,41,CLEANSE,46,REVITALIZE,50,DAZZLINGGLEAM,56,DIVINEVISION</t>
  </si>
  <si>
    <t>TutorMoves = STREAMRUSH,ALLYSWITCH,ATTRACT,CALMMIND,CHARGEBEAM,CONFIDE,DARKPULSE,DAZZLINGGLEAM,DOUBLETEAM,DREAMEATER,ECHOEDVOICE,EMBARGO,ENDURE,FACADE,FOULPLAY,FRUSTRATION,HEALBELL,HIDDENPOWER,HYPERVOICE,ICYWIND,MAGICCOAT,MAGICROOM,PAINSPLIT,SCORESETTLER,PROTECT,PSYCHIC,PSYCHUP,RAINDANCE,REST,RETURN,ROUND,SHADOWBALL,SHOCKWAVE,SKILLSWAP,SLEEPTALK,SNATCH,SNORE,SPITE,SUBSTITUTE,SUNNYDAY,SWAGGER,SWIFT,TAUNT,TELEKINESIS,THIEF,THUNDER,THUNDERBOLT,THUNDERWAVE,TORMENT,TOXIC,TRICK,TRICKROOM,UPROAR,WILLOWISP,WONDERROOM</t>
  </si>
  <si>
    <t>EggMoves = DISARMINGVOICE,HOLYWARD,PENANCE,DIVINEPUNISHMENT,REPENTANCE,RAYOFLIGHT,PURIFY</t>
  </si>
  <si>
    <t>Category = Heavenly</t>
  </si>
  <si>
    <t>Pokedex = This Pokemon is able to sing heavenly choirs. Once you have heard its refrains, you feel more pure.</t>
  </si>
  <si>
    <t>Evolutions = MISMAGIUS,Item,SHINYSTONE</t>
  </si>
  <si>
    <t>[MISMAGIUS]</t>
  </si>
  <si>
    <t>Name = Mismagius</t>
  </si>
  <si>
    <t>BaseStats = 85,35,60,95,115,105</t>
  </si>
  <si>
    <t>Moves = 0,SONGOFPASSION,1,SONGOFPASSION,1,STACCATO,1,SWEETKISS,4,CRESCENDO,7,HOLYBOLT,10,ECHOEDVOICE,14,RENEWAL,19,HOLYFIRE,23,GUARDIANANGEL,28,HALLELUJAH,32,SWEETNOTHINGS,37,SAFEGUARD,41,CLEANSE,46,REVITALIZE,50,DAZZLINGGLEAM,56,DIVINEVISION</t>
  </si>
  <si>
    <t>TutorMoves = STREAMRUSH,ALLYSWITCH,ATTRACT,CALMMIND,CHARGEBEAM,CONFIDE,DARKPULSE,DAZZLINGGLEAM,DOUBLETEAM,DREAMEATER,ECHOEDVOICE,EMBARGO,ENDURE,ENERGYBALL,FACADE,FOULPLAY,FRUSTRATION,GIGAIMPACT,HEALBELL,HIDDENPOWER,HYPERBEAM,HYPERVOICE,ICYWIND,LASERFOCUS,MAGICCOAT,MAGICROOM,PAINSPLIT,SCORESETTLER,PROTECT,PSYCHIC,PSYCHUP,RAINDANCE,REST,RETURN,ROUND,SHADOWBALL,SHOCKWAVE,SKILLSWAP,SLEEPTALK,SNATCH,SNORE,SPITE,SUBSTITUTE,SUNNYDAY,SWAGGER,SWIFT,TAUNT,TELEKINESIS,THIEF,THUNDER,THUNDERBOLT,THUNDERWAVE,TORMENT,TOXIC,TRICK,TRICKROOM,UPROAR,WILLOWISP,WONDERROOM</t>
  </si>
  <si>
    <t>Weight = 4.4</t>
  </si>
  <si>
    <t>Pokedex = It is said that this Pokemon is able to sing certain songs that have healing properties and can cure certain diseases.</t>
  </si>
  <si>
    <t>[POLIWAG]</t>
  </si>
  <si>
    <t>Name = Poliwag</t>
  </si>
  <si>
    <t>BaseStats = 70,70,30,40,60,30</t>
  </si>
  <si>
    <t>Abilities = DRYSKIN,STORMDRAIN</t>
  </si>
  <si>
    <t>HiddenAbilities = SWIFTSWIM</t>
  </si>
  <si>
    <t>Moves = 1,AQUAJET,5,WATERGUN,8,MUDSLAP,11,AQUARING,14,MUDSHOT,18,MUDSHACKLES,22,RAINDANCE,25,WATERPULSE,29,MUDSLIDE,33,BELLYDRUM,37,OCEANBLAST,43,MUDDYWATER,48,WATERPRESSURE,54,GAIAPULSE,61,WATERSPOUT</t>
  </si>
  <si>
    <t>EggMoves = BULLDOZE,OCTAZOOKA,SNIPESHOT,SCALD,MAGNITUDE,STOMPINGTANTRUM,EARTHPOWER,REST,SURGINGSTRIKES,ROUND,HYPERACUSIS</t>
  </si>
  <si>
    <t>Weight = 12.4</t>
  </si>
  <si>
    <t>Category = Bullfrog</t>
  </si>
  <si>
    <t>Pokedex = This Pokemon loves mud. If it is away from mud or water for too long however, its skin goes dry and cracks.</t>
  </si>
  <si>
    <t>Evolutions = POLIWHIRL,Level,25</t>
  </si>
  <si>
    <t>[POLIWHIRL]</t>
  </si>
  <si>
    <t>Name = Poliwhirl</t>
  </si>
  <si>
    <t>BaseStats = 80,80,55,65,65,40</t>
  </si>
  <si>
    <t>BaseExp = 135</t>
  </si>
  <si>
    <t>Weight = 20.0</t>
  </si>
  <si>
    <t>Pokedex = Poliwhirl are extremely territorial, and produce deep loud bellows to each other to signal their territory. However, they have a soft spot for Poliwag.</t>
  </si>
  <si>
    <t>WildItemUncommon = KINGSROCK</t>
  </si>
  <si>
    <t>Evolutions = POLIWRATH,Item,WATERSTONE,POLITOED,Item,ROYALSTONE</t>
  </si>
  <si>
    <t>[POLIWRATH]</t>
  </si>
  <si>
    <t>Name = Poliwrath</t>
  </si>
  <si>
    <t>BaseStats = 105,95,75,70,90,75</t>
  </si>
  <si>
    <t>EVs = HP,2,ATTACK,1</t>
  </si>
  <si>
    <t>Moves = 0,OCTOLOCK,1,OCTOLOCK,1,AQUAJET,5,WATERGUN,8,MUDSLAP,11,AQUARING,14,MUDSHOT,18,MUDSHACKLES,22,RAINDANCE,25,WATERPULSE,29,MUDSLIDE,33,BELLYDRUM,37,OCEANBLAST,43,MUDDYWATER,48,WATERPRESSURE,54,GAIAPULSE,61,WATERSPOUT</t>
  </si>
  <si>
    <t>Pokedex = These pokemon are a king of their local ecosytem. Even though they are known as kings, they will not hesitate to raze their territory during a fight with a rival.</t>
  </si>
  <si>
    <t>[POLITOED]</t>
  </si>
  <si>
    <t>Name = Politoed</t>
  </si>
  <si>
    <t>Types = WATER,FIGHTING</t>
  </si>
  <si>
    <t>BaseStats = 90,110,95,70,55,80</t>
  </si>
  <si>
    <t>Abilities = WATERABSORB,DAMP</t>
  </si>
  <si>
    <t>Moves = 0,SWORDSTRIKE,1,SWORDSTRIKE,1,AQUAJET,5,QUICKGUARD,8,WATERWHIP,11,AQUARING,14,FLIPTURN,18,SURGINGSTRIKES,22,SWORDSDANCE,25,ACHILLESHEEL,29,PARRY,33,BELLYDRUM,37,SECRETSWORD,43,SACREDSWORD,48,WATERPRESSURE,54,SMARTBLADE,61,OCEANWRATH</t>
  </si>
  <si>
    <t>Weight = 33.9</t>
  </si>
  <si>
    <t>Category = Knight</t>
  </si>
  <si>
    <t>Pokedex = Politoed wields the legendary sword, Masamune. It seeks to avenge its fallen comrade by defeating Lucario.</t>
  </si>
  <si>
    <t>[PHANTUMP]</t>
  </si>
  <si>
    <t>Name = Phantump</t>
  </si>
  <si>
    <t>BaseStats = 43,70,48,33,60,55</t>
  </si>
  <si>
    <t>Abilities = DROUGHT,STORMDRAIN</t>
  </si>
  <si>
    <t>Moves = 1,ASTONISH,1,BRANCHPOKE,4,FIREBALL,7,LEECHSEED,11,HYPNOSIS,16,BULLETSEED,20,FLAMEWHEEL,24,WILLOWISP,28,CRUELWHIP,32,CONFUSERAY,36,HORNLEECH,40,INGRAIN,44,WOODHAMMER,48,GROWTH,52,PYROBALL</t>
  </si>
  <si>
    <t>TutorMoves = ALLYSWITCH,ATTRACT,BULLDOZE,CONFIDE,CUT,DARKPULSE,DIG,DOUBLETEAM,DREAMEATER,ENDURE,ENERGYBALL,FACADE,FOULPLAY,FRUSTRATION,GIGADRAIN,GRASSKNOT,GRASSYGLIDE,HEX,HIDDENPOWER,IMPRISON,MAGICALLEAF,MAGICCOAT,NATUREPOWER,PAINSPLIT,PHANTOMFORCE,POISONJAB,POLTERGEIST,PROTECT,PSYCHIC,REFLECT,REST,RETURN,ROCKSLIDE,ROCKSMASH,ROLEPLAY,ROUND,SAFEGUARD,PEPPERBURST,SHADOWBALL,SHADOWCLAW,SKILLSWAP,SLEEPTALK,SNORE,SOLARBEAM,SPITE,BRUTEFORCE,SUBSTITUTE,SUNNYDAY,SWAGGER,TELEKINESIS,THIEF,TOXIC,TRICK,TRICKROOM,VENOMDRENCH,WILLOWISP,WORRYSEED</t>
  </si>
  <si>
    <t>EggMoves = FLAMEVOLLEY,ASSURANCE,SPIKYSHIELD,THORNPRISON,VEXINGVINES,ANCIENTFIRE,SUNNYDAY,FIERYDANCE,WEATHERBALL</t>
  </si>
  <si>
    <t>EggGroups = Grass,Amorphous</t>
  </si>
  <si>
    <t>Category = Burning Bush</t>
  </si>
  <si>
    <t>Pokedex = When this Pokemon was first seen burning, it was said to be a message from a god.</t>
  </si>
  <si>
    <t>Evolutions = TREVENANT,Item,LINKSTONE</t>
  </si>
  <si>
    <t>[TREVENANT]</t>
  </si>
  <si>
    <t>Name = Trevenant</t>
  </si>
  <si>
    <t>BaseStats = 85,95,76,46,90,82</t>
  </si>
  <si>
    <t>Moves = 0,STRANDINGROOTS,1,STRANDINGROOTS,1,ASTONISH,1,BRANCHPOKE,4,FIREBALL,7,LEECHSEED,11,HYPNOSIS,16,BULLETSEED,20,FLAMEWHEEL,24,WILLOWISP,28,CRUELWHIP,32,CONFUSERAY,36,HORNLEECH,40,INGRAIN,44,WOODHAMMER,48,GROWTH,52,PYROBALL</t>
  </si>
  <si>
    <t>TutorMoves = ALLYSWITCH,ATTRACT,BLOCK,BRUTALSWING,BULLDOZE,CALMMIND,CONFIDE,CUT,DARKPULSE,DIG,DOUBLETEAM,DRAINPUNCH,DREAMEATER,EARTHQUAKE,ENDURE,ENERGYBALL,FACADE,FOCUSBLAST,FOULPLAY,FRUSTRATION,GIGADRAIN,GIGAIMPACT,GRASSKNOT,GRASSYGLIDE,HEX,HIDDENPOWER,HYPERBEAM,IMPRISON,LEAFSTORM,MAGICALLEAF,MAGICCOAT,NATUREPOWER,PAINSPLIT,PHANTOMFORCE,POISONJAB,POLTERGEIST,POWERUPPUNCH,PROTECT,PSYCHIC,REFLECT,REST,RETURN,ROCKSLIDE,ROCKSMASH,ROLEPLAY,ROUND,SAFEGUARD,PEPPERBURST,SHADOWBALL,SHADOWCLAW,SKILLSWAP,SLEEPTALK,SNORE,SOLARBEAM,SPITE,BRUTEFORCE,SUBSTITUTE,SUNNYDAY,SWAGGER,TELEKINESIS,THIEF,TOXIC,TRICK,TRICKROOM,VENOMDRENCH,WILLOWISP,WORRYSEED,XSCISSOR</t>
  </si>
  <si>
    <t>Weight = 71.0</t>
  </si>
  <si>
    <t>Pokedex = This Pokemon is able to spontaneously start burning and suppress the flames at will.</t>
  </si>
  <si>
    <t>[TYROGUE]</t>
  </si>
  <si>
    <t>Name = Tyrogue</t>
  </si>
  <si>
    <t>BaseStats = 35,35,35,35,35,35</t>
  </si>
  <si>
    <t>Abilities = SCRAPPY,LONGREACH</t>
  </si>
  <si>
    <t>HiddenAbilities = NOGUARD</t>
  </si>
  <si>
    <t>Moves = 1,TACKLE,1,HELPINGHAND,4,FAKEOUT,7,FOCUSENERGY,10,POWERUPPUNCH,14,MACHPUNCH,18,BULKUP,23,ACHILLESHEEL,28,COVET,32,VITALTHROW,37,COURTCHANGE,41,RAPIDSTRIKE,45,RETURN,49,SUPERPOWER</t>
  </si>
  <si>
    <t>EggMoves = BRUTEFORCE,MEDITATE,BULLETPUNCH,WORKUP,BESTOW,CIRCLETHROW,HIGHJUMPKICK,VACUUMWAVE,CHIORB,ENDURE</t>
  </si>
  <si>
    <t>Category = Ordinary</t>
  </si>
  <si>
    <t>Pokedex = This Pokemon is said to be the alter-ego and secret identity of a famous superhero...</t>
  </si>
  <si>
    <t>Evolutions = HITMONLEE,Item,WINDSTONE,HITMONCHAN,Item,FIRESTONE,HITMONTOP,Item,THUNDERSTONE</t>
  </si>
  <si>
    <t>[HITMONLEE]</t>
  </si>
  <si>
    <t>Name = Hitmonlee</t>
  </si>
  <si>
    <t>Types = PSYCHIC,FLYING</t>
  </si>
  <si>
    <t>BaseStats = 50,120,87,110,35,53</t>
  </si>
  <si>
    <t>Abilities = LIMBER,LONGREACH</t>
  </si>
  <si>
    <t>Moves = 0,STREAMRUSH,1,STREAMRUSH,1,TACKLE,1,HELPINGHAND,4,FAKEOUT,7,FOCUSENERGY,10,GLIDE,14,AERIALACE,18,BULKUP,23,MINDBLAST,28,ACROBATICS,32,ZENHEADBUTT,37,TAILWIND,41,MINDDRAIN,45,SKYDIVE,49,SUPERPOWER</t>
  </si>
  <si>
    <t>Weight = 49.8</t>
  </si>
  <si>
    <t>Category = Superhero</t>
  </si>
  <si>
    <t>Pokedex = This Pokemon is a superhero that is capable of flight and also uses psychic attacks from afar.</t>
  </si>
  <si>
    <t>[HITMONCHAN]</t>
  </si>
  <si>
    <t>Name = Hitmonchan</t>
  </si>
  <si>
    <t>Types = FIRE,FIGHTING</t>
  </si>
  <si>
    <t>BaseStats = 50,110,79,105,35,76</t>
  </si>
  <si>
    <t>Abilities = IRONFIST,LONGREACH</t>
  </si>
  <si>
    <t>Moves = 0,FLAMECHARGE,1,FLAMECHARGE,1,TACKLE,1,HELPINGHAND,4,FAKEOUT,7,FOCUSENERGY,10,POWERUPPUNCH,14,MACHPUNCH,18,BULKUP,23,COMETPUNCH,28,MAIM,32,HEAVENSKNUCKLE,37,NORETREAT,41,DRAINPUNCH,45,DYNAMICPUNCH,49,SUPERPOWER</t>
  </si>
  <si>
    <t>Weight = 50.2</t>
  </si>
  <si>
    <t>Pokedex = This Pokemon is a superhero that has super strength and moves quickly.</t>
  </si>
  <si>
    <t>[HITMONTOP]</t>
  </si>
  <si>
    <t>Name = Hitmontop</t>
  </si>
  <si>
    <t>BaseStats = 50,110,70,110,35,80</t>
  </si>
  <si>
    <t>Abilities = STATIC,LONGREACH</t>
  </si>
  <si>
    <t>Moves = 0,SWITCHEROO,1,SWITCHEROO,1,TACKLE,1,HELPINGHAND,4,FAKEOUT,7,FOCUSENERGY,10,STATICSHOCK,14,POWERTRIP,18,BULKUP,23,CHEAPSHOT,28,STORMTHROW,32,LASHOUT,37,OBSTRUCT,41,WILDCHARGE,45,FRENZY,49,SUPERPOWER</t>
  </si>
  <si>
    <t>Pokedex = This Pokemon is a superhero that has the ability to throw bolts of lightning with a bow.</t>
  </si>
  <si>
    <t>[PINCURCHIN]</t>
  </si>
  <si>
    <t>Name = Pincurchin</t>
  </si>
  <si>
    <t>Types = SOUND,NORMAL</t>
  </si>
  <si>
    <t>BaseStats = 48,101,95,15,91,85</t>
  </si>
  <si>
    <t>BaseExp = 152</t>
  </si>
  <si>
    <t>Moves = 1,PECK,1,THUNDERSHOCK,5,WATERGUN,10,CHARGE,15,FURYATTACK,20,SPARK,25,BUBBLEBEAM,30,RECOVER,35,CURSE,40,ELECTRICTERRAIN,45,POISONJAB,50,ZINGZAP,55,ACUPRESSURE,60,DISCHARGE</t>
  </si>
  <si>
    <t>TutorMoves = ASSURANCE,ATTRACT,BRINE,ELECTRICTERRAIN,ENDURE,FACADE,HEX,HYDROPUMP,LIQUIDATION,MUDDYWATER,SCORESETTLER,PINMISSILE,POISONJAB,PROTECT,RAINDANCE,REST,REVERSAL,RISINGVOLTAGE,ROUND,SCALD,SELFDESTRUCT,SLEEPTALK,SNORE,SPIKES,SUBSTITUTE,TIDALWAVE,THROATCHOP,THUNDER,THUNDERBOLT,THUNDERWAVE,TOXICSPIKES,VENOMDRENCH,ALLERGY</t>
  </si>
  <si>
    <t>EggMoves = MEMENTO,SUCKERPUNCH</t>
  </si>
  <si>
    <t>Category = Bagpipes</t>
  </si>
  <si>
    <t>Pokedex = They are soft to the touch, and and make a screeching sound when squeezed. Strangely, they are used to play the national anthem of a far off country.</t>
  </si>
  <si>
    <t>[SCYTHER]</t>
  </si>
  <si>
    <t>Name = Scyther</t>
  </si>
  <si>
    <t>BaseStats = 70,110,80,105,55,80</t>
  </si>
  <si>
    <t>Abilities = SWARM,TECHNICIAN</t>
  </si>
  <si>
    <t>HiddenAbilities = STEADFAST</t>
  </si>
  <si>
    <t>Moves = 1,QUICKATTACK,1,LEER,4,FURYCUTTER,8,FALSESWIPE,12,GLIDE,16,DOUBLETEAM,20,DOUBLEHIT,24,SLASH,28,FOCUSENERGY,32,AGILITY,36,AIRSLASH,40,XSCISSOR,44,LASERFOCUS,48,SWORDSDANCE</t>
  </si>
  <si>
    <t>TutorMoves = ACROBATICS,STREAMRUSH,AGILITY,AIRSLASH,ATTRACT,DISABLE,BRICKBREAK,BRUTALSWING,BUGBITE,BUGBUZZ,CONFIDE,CROSSPOISON,CUT,DEFOG,DOUBLETEAM,DUALWINGBEAT,ENDURE,FACADE,FALSESWIPE,FOCUSENERGY,FRUSTRATION,GIGAIMPACT,HIDDENPOWER,HYPERBEAM,KNOCKOFF,LASERFOCUS,LIGHTSCREEN,PROTECT,PSYCHOCUT,RAINDANCE,REST,RETURN,REVERSAL,ROCKSMASH,ROOST,ROUND,SAFEGUARD,SLEEPTALK,SNORE,STEELWING,STRUGGLEBUG,SUBSTITUTE,SUNNYDAY,SWAGGER,SWIFT,SWORDSDANCE,TAILWIND,THIEF,TOXIC,UTURN,XSCISSOR</t>
  </si>
  <si>
    <t>EggMoves = COUNTER,NIGHTSLASH,DEFOG,FEINT,QUICKGUARD</t>
  </si>
  <si>
    <t>Category = Beam Blade</t>
  </si>
  <si>
    <t>Pokedex = Its blades are made of pure light, And are able to slice through virtually anything. Unfortunately, because of this it has issues picking up food.</t>
  </si>
  <si>
    <t>Evolutions = SCIZOR,TradeItem,METALCOAT</t>
  </si>
  <si>
    <t>[SCIZOR]</t>
  </si>
  <si>
    <t>Name = Scizor</t>
  </si>
  <si>
    <t>Types = LIGHT,STEEL</t>
  </si>
  <si>
    <t>BaseStats = 70,130,100,65,55,80</t>
  </si>
  <si>
    <t>Moves = 0,BULLETPUNCH,1,BULLETPUNCH,1,GLIDE,1,AGILITY,1,AIRSLASH,1,QUICKATTACK,1,LEER,1,FURYCUTTER,1,FALSESWIPE,12,METALCLAW,16,DOUBLETEAM,20,DOUBLEHIT,24,SLASH,28,FOCUSENERGY,32,IRONDEFENSE,36,IRONHEAD,40,XSCISSOR,44,LASERFOCUS,48,SWORDSDANCE</t>
  </si>
  <si>
    <t>TutorMoves = ACROBATICS,STREAMRUSH,AGILITY,AIRSLASH,ATTRACT,DISABLE,BRICKBREAK,BRUTALSWING,BUGBITE,BUGBUZZ,CONFIDE,CROSSPOISON,CUT,DEFOG,DOUBLETEAM,DUALWINGBEAT,ENDURE,FACADE,FALSESWIPE,FLASHCANNON,FLING,FOCUSENERGY,FRUSTRATION,GIGAIMPACT,HIDDENPOWER,HYPERBEAM,IRONDEFENSE,IRONHEAD,KNOCKOFF,LASERFOCUS,LIGHTSCREEN,PROTECT,PSYCHOCUT,RAINDANCE,REST,RETURN,REVERSAL,ROCKSMASH,ROOST,ROUND,SAFEGUARD,SANDSTORM,SANDTOMB,SLEEPTALK,SNORE,STEELBEAM,STEELWING,BRUTEFORCE,STRUGGLEBUG,SUBSTITUTE,SUNNYDAY,SUPERPOWER,SWAGGER,SWIFT,SWORDSDANCE,TAILWIND,THIEF,TOXIC,UTURN,ALLERGY,XSCISSOR</t>
  </si>
  <si>
    <t>Weight = 118.0</t>
  </si>
  <si>
    <t>Category = NEO</t>
  </si>
  <si>
    <t>Pokedex = Originally developed in an unethical underground lab in a far off region, this Pokemon demonstrates immense offensive power, but it seems development was rushed as it is prone to overheating.</t>
  </si>
  <si>
    <t>[PINSIR]</t>
  </si>
  <si>
    <t>Name = Pinsir</t>
  </si>
  <si>
    <t>Types = ELECTRIC,ROCK</t>
  </si>
  <si>
    <t>BaseStats = 65,125,100,85,55,70</t>
  </si>
  <si>
    <t>Abilities = HYPERCUTTER,MOLDBREAKER</t>
  </si>
  <si>
    <t>Moves = 1,VISEGRIP,1,HARDEN,4,FOCUSENERGY,8,BIND,12,SEISMICTOSS,16,BUGBITE,20,STORMTHROW,24,DOUBLEHIT,28,VITALTHROW,32,XSCISSOR,36,BRUTEFORCE,40,SWORDSDANCE,44,SUBMISSION,48,GUILLOTINE,52,SUPERPOWER</t>
  </si>
  <si>
    <t>TutorMoves = ATTRACT,BIND,BODYSLAM,BRICKBREAK,BRUTALSWING,BUGBITE,BULKUP,BULLDOZE,CLOSECOMBAT,CONFIDE,CUT,DIG,DOUBLETEAM,EARTHQUAKE,ENDURE,FACADE,FALSESWIPE,FLING,FOCUSBLAST,FOCUSENERGY,FOCUSPUNCH,FRUSTRATION,GIGAIMPACT,HELPINGHAND,HIDDENPOWER,HIGHHORSEPOWER,HYPERBEAM,IRONDEFENSE,KNOCKOFF,OUTRAGE,PROTECT,RAINDANCE,REST,RETURN,REVENGE,REVERSAL,ROCKSLIDE,ROCKSMASH,ROCKTOMB,ROUND,SLEEPTALK,BOULDERHURL,SNORE,STEALTHROCK,STONEEDGE,BRUTEFORCE,STRUGGLEBUG,SUBSTITUTE,SUNNYDAY,SUPERPOWER,SWAGGER,SWORDSDANCE,THIEF,THROATCHOP,TOXIC,XSCISSOR</t>
  </si>
  <si>
    <t>EggMoves = THRASH,FURYATTACK,FLAIL,QUICKATTACK,FEINT</t>
  </si>
  <si>
    <t>Category = Magnetic</t>
  </si>
  <si>
    <t>Pokedex = This Pokemon exhibits a strong degree of magnetism that the rocks that are encrusted in its body emit charged electricity.</t>
  </si>
  <si>
    <t>[ROLYCOLY]</t>
  </si>
  <si>
    <t>Name = Rolycoly</t>
  </si>
  <si>
    <t>Types = ROCK,GROUND</t>
  </si>
  <si>
    <t>BaseStats = 30,40,60,30,20,60</t>
  </si>
  <si>
    <t>Abilities = STAMINA,VITALITY</t>
  </si>
  <si>
    <t>Moves = 1,TACKLE,1,DEFENSECURL,6,ROCKTHROW,9,ROLLOUT,12,STEALTHROCK,15,BOULDERHURL,20,ROCKPOLISH,27,MAGNITUDE,32,ROCKSLIDE,38,DRILLRUN,43,SHIELDBASH,49,EARTHQUAKE,54,UPROAR</t>
  </si>
  <si>
    <t>TutorMoves = ATTRACT,DIG,ENDURE,FACADE,GYROBALL,HEATCRASH,IRONDEFENSE,IRONHEAD,METEORBEAM,PROTECT,REFLECT,REST,ROCKBLAST,ROCKSLIDE,ROCKTOMB,ROUND,SANDSTORM,SANDTOMB,SELFDESTRUCT,SLEEPTALK,SNORE,SPIKES,STEALTHROCK,STONEEDGE,SUBSTITUTE,WILLOWISP</t>
  </si>
  <si>
    <t>EggMoves = SPIKES,BLOCK,EXPLOSION,SELFDESTRUCT,ROCKBLAST,SMACKDOWN,SANDSTORM,IRONDEFENSE,GLISTEN,MINERALWAVE,POWERGEM</t>
  </si>
  <si>
    <t>Category = Rock Pile</t>
  </si>
  <si>
    <t>Pokedex = Valuable minerals, gems and precious stones can be found in the rubble of its body.</t>
  </si>
  <si>
    <t>Evolutions = CARKOL,Level,18</t>
  </si>
  <si>
    <t>[CARKOL]</t>
  </si>
  <si>
    <t>Name = Carkol</t>
  </si>
  <si>
    <t>BaseStats = 80,60,100,50,40,80</t>
  </si>
  <si>
    <t>TutorMoves = ATTRACT,BODYPRESS,DIG,ENDURE,FACADE,FIREBLAST,FIRESPIN,FLAMETHROWER,FLAREBLITZ,GYROBALL,HEATCRASH,HEATWAVE,HEAVYSLAM,HIGHHORSEPOWER,IRONDEFENSE,IRONHEAD,METEORBEAM,OVERHEAT,PROTECT,REFLECT,REST,ROCKBLAST,ROCKSLIDE,ROCKTOMB,ROUND,SANDSTORM,SANDTOMB,SCALD,SCORCHINGSANDS,SELFDESTRUCT,SLEEPTALK,SNORE,SPIKES,STEALTHROCK,STONEEDGE,SUBSTITUTE,WILLOWISP</t>
  </si>
  <si>
    <t>Weight = 78.0</t>
  </si>
  <si>
    <t>Pokedex = This Pokemon enjoys adding various precious minerals to its pile that it engages in drilling of its own.</t>
  </si>
  <si>
    <t>Evolutions = COALOSSAL,Level,34</t>
  </si>
  <si>
    <t>[COALOSSAL]</t>
  </si>
  <si>
    <t>Name = Coalossal</t>
  </si>
  <si>
    <t>BaseStats = 110,90,120,30,60,100</t>
  </si>
  <si>
    <t>Moves = 0,CATAPULT,1,CATAPULT,1,TACKLE,1,DEFENSECURL,6,ROCKTHROW,9,ROLLOUT,12,STEALTHROCK,15,BOULDERHURL,20,ROCKPOLISH,27,MAGNITUDE,32,ROCKSLIDE,38,DRILLRUN,43,SHIELDBASH,49,EARTHQUAKE,54,UPROAR</t>
  </si>
  <si>
    <t>TutorMoves = ATTRACT,BODYPRESS,BODYSLAM,BULLDOZE,DIG,EARTHPOWER,EARTHQUAKE,ENDURE,FACADE,FIREBLAST,FIREPUNCH,FIRESPIN,FLAMETHROWER,FLAREBLITZ,GIGAIMPACT,GYROBALL,HEATCRASH,HEATWAVE,HEAVYSLAM,HIGHHORSEPOWER,HYPERBEAM,IRONDEFENSE,IRONHEAD,MEGAKICK,MEGAPUNCH,METEORBEAM,OVERHEAT,PROTECT,REFLECT,REST,ROCKBLAST,ROCKSLIDE,ROCKTOMB,ROUND,SANDSTORM,SANDTOMB,SCALD,SCORCHINGSANDS,SELFDESTRUCT,SLEEPTALK,SNORE,SOLARBEAM,SPIKES,STEALTHROCK,STONEEDGE,SUBSTITUTE,WILLOWISP</t>
  </si>
  <si>
    <t>Weight = 310.5</t>
  </si>
  <si>
    <t>Pokedex = This Pokemon is often used by mining companies to accumulate stone and minerals in a pile. They have the ability to sense other precious ores which improves the quality of overall mining yields.</t>
  </si>
  <si>
    <t>[RIOLU]</t>
  </si>
  <si>
    <t>Name = Riolu</t>
  </si>
  <si>
    <t>BaseStats = 40,35,30,70,70,40</t>
  </si>
  <si>
    <t>Abilities = MAGICBOUNCE,CHARISMA</t>
  </si>
  <si>
    <t>HiddenAbilities = SPELLCASTER</t>
  </si>
  <si>
    <t>Moves = 1,CONFUSION,1,HELPINGHAND,4,FEINT,8,QUICKSPELL,12,TELEKINESIS,16,CHECKMATE,20,PRANKCALL,24,KARMASPELL,28,NASTYPLOT,32,QUICKGUARD,36,FEIGN,40,DARKPULSE,44,VITALITYDRAIN,48,CALMMIND,52,ARCANEENERGY,56,DARKRECITAL</t>
  </si>
  <si>
    <t>TutorMoves = AGILITY,ATTRACT,BLAZEKICK,BRICKBREAK,BULKUP,BULLDOZE,COACHING,CONFIDE,CRUNCH,DIG,DOUBLETEAM,DRAINPUNCH,DUALCHOP,EARTHQUAKE,ENDURE,FACADE,FLING,FOCUSBLAST,FOCUSPUNCH,FRUSTRATION,HELPINGHAND,HIDDENPOWER,ICEPUNCH,IRONDEFENSE,LASERFOCUS,LOWKICK,LOWSWEEP,MAGNETRISE,MEGAKICK,MEGAPUNCH,NASTYPLOT,SCORESETTLER,POISONJAB,POWERUPPUNCH,PROTECT,RAINDANCE,REST,RETALIATE,RETURN,REVENGE,REVERSAL,ROAR,ROCKSLIDE,ROCKSMASH,ROCKTOMB,ROLEPLAY,ROUND,SCREECH,SHADOWCLAW,SLEEPTALK,SNORE,BRUTEFORCE,SUBSTITUTE,SUNNYDAY,SWAGGER,SWIFT,SWORDSDANCE,THUNDERPUNCH,TOXIC,WORKUP,ZENHEADBUTT</t>
  </si>
  <si>
    <t>EggMoves = BATONPASS,CHEAPSHOT,FAKETEARS,SWITCHEROO,OBFUSCATE,PSYCHOSHIFT,POWERSPLIT,GUARDSPLIT</t>
  </si>
  <si>
    <t>Category = Mage</t>
  </si>
  <si>
    <t>Pokedex = This Pokemon trains daily in honing its power in the mystic arts. It is thought that Riolu first appeared falling from a wormhole that came from who knows where, or when...</t>
  </si>
  <si>
    <t>Evolutions = LUCARIO,Level,30</t>
  </si>
  <si>
    <t>[LUCARIO]</t>
  </si>
  <si>
    <t>Name = Lucario</t>
  </si>
  <si>
    <t>Types = PSYCHIC,DARK</t>
  </si>
  <si>
    <t>BaseStats = 70,50,70,120,115,100</t>
  </si>
  <si>
    <t>EVs = SPEED,1,SPECIAL_ATTACK,1</t>
  </si>
  <si>
    <t>Moves = 0,DEATHGATE,1,DEATHGATE,1,CONFUSION,1,HELPINGHAND,4,FEINT,8,QUICKSPELL,12,TELEKINESIS,16,CHECKMATE,20,PRANKCALL,24,KARMASPELL,28,NASTYPLOT,32,QUICKGUARD,36,FEIGN,40,DARKPULSE,44,VITALITYDRAIN,48,CALMMIND,52,ARCANEENERGY,56,DARKRECITAL</t>
  </si>
  <si>
    <t>TutorMoves = AGILITY,ATTRACT,AURASPHERE,BLAZEKICK,BRICKBREAK,BULKUP,BULLDOZE,CALMMIND,CLOSECOMBAT,COACHING,CONFIDE,CRUNCH,DARKPULSE,DIG,DOUBLETEAM,DRACOSURGE,DRAINPUNCH,DUALCHOP,EARTHQUAKE,ENDURE,FACADE,FLASHCANNON,FLING,FOCUSBLAST,FOCUSENERGY,FOCUSPUNCH,FRUSTRATION,GIGAIMPACT,HELPINGHAND,HIDDENPOWER,HYPERBEAM,ICEPUNCH,IRONDEFENSE,LASERFOCUS,LOWKICK,LOWSWEEP,MAGNETRISE,MEGAKICK,MEGAPUNCH,NASTYPLOT,SCORESETTLER,POISONJAB,POWERUPPUNCH,PROTECT,PSYCHIC,RAINDANCE,REST,RETALIATE,RETURN,REVENGE,REVERSAL,ROAR,ROCKSLIDE,ROCKSMASH,ROCKTOMB,ROLEPLAY,ROUND,SCARYFACE,SCREECH,SHADOWBALL,SHADOWCLAW,SLEEPTALK,SNORE,STEELBEAM,STONEEDGE,BRUTEFORCE,SUBSTITUTE,SUNNYDAY,SWAGGER,SWIFT,SWORDSDANCE,TERRAINPULSE,THUNDERPUNCH,TOXIC,WATERPULSE,WORKUP,ZENHEADBUTT</t>
  </si>
  <si>
    <t>Category = Dark Mage</t>
  </si>
  <si>
    <t>Pokedex = Lucario is from a civilisation of the distant past where magic was commonplace. It practices its dark arts with no mercy for others.</t>
  </si>
  <si>
    <t>[TRAPINCH]</t>
  </si>
  <si>
    <t>Name = Trapinch</t>
  </si>
  <si>
    <t>BaseStats = 45,100,45,10,45,45</t>
  </si>
  <si>
    <t>Abilities = HYPERCUTTER,ARENATRAP</t>
  </si>
  <si>
    <t>Moves = 1,SANDATTACK,1,ASTONISH,4,LASERFOCUS,8,BITE,12,MUDSLAP,16,SANDTOMB,20,BULLDOZE,24,DIG,28,CRUNCH,32,SANDSTORM,36,EARTHPOWER,40,EARTHQUAKE,44,SUPERPOWER,48,FISSURE</t>
  </si>
  <si>
    <t>TutorMoves = ATTRACT,BODYSLAM,BUGBITE,BULLDOZE,CONFIDE,CRUNCH,DIG,DOUBLETEAM,EARTHPOWER,EARTHQUAKE,ENDURE,FACADE,FOCUSENERGY,FRUSTRATION,GIGADRAIN,HIDDENPOWER,HYPERBEAM,MUDSHACKLES,PROTECT,REST,RETURN,ROCKSLIDE,ROCKSMASH,ROCKTOMB,ROUND,SANDSTORM,SANDTOMB,SCORCHINGSANDS,SIGNALBEAM,SLEEPTALK,SNORE,SOLARBEAM,BRUTEFORCE,STRUGGLEBUG,SUBSTITUTE,SUNNYDAY,SUPERPOWER,SWAGGER,TOXIC</t>
  </si>
  <si>
    <t>EggMoves = QUICKATTACK,GUST,FLAIL,FURYCUTTER,BUGBITE,FEINT,FIRSTIMPRESSION</t>
  </si>
  <si>
    <t>Category = Snow</t>
  </si>
  <si>
    <t>Pokedex = It allows the small snow structure on its nose act as a trap. When potential prey approach, it will quickly snap at them.</t>
  </si>
  <si>
    <t>Evolutions = VIBRAVA,Level,35</t>
  </si>
  <si>
    <t>[VIBRAVA]</t>
  </si>
  <si>
    <t>Name = Vibrava</t>
  </si>
  <si>
    <t>Types = ICE,DRAGON</t>
  </si>
  <si>
    <t>BaseStats = 50,70,50,70,50,50</t>
  </si>
  <si>
    <t>Moves = 0,DRAGONBREATH,1,DRAGONBREATH,1,LASERFOCUS,1,BULLDOZE,1,DIG,1,CRUNCH,1,SUPERPOWER,1,FISSURE,1,SANDATTACK,1,ASTONISH,1,SUPERSONIC,1,BITE,12,MUDSLAP,16,SANDTOMB,20,DRAGONTAIL,24,SCREECH,28,BUGBUZZ,32,SANDSTORM,38,EARTHPOWER,44,EARTHQUAKE,50,UPROAR,56,DRACONICCRASH,62,BOOMBURST</t>
  </si>
  <si>
    <t>TutorMoves = AIRSLASH,ATTRACT,BODYSLAM,BUGBITE,BUGBUZZ,BULLDOZE,CONFIDE,CRUNCH,DEFOG,DIG,DOUBLETEAM,DRACOMETEOR,DRACOSURGE,DUALWINGBEAT,EARTHPOWER,EARTHQUAKE,ENDURE,FACADE,FLY,FOCUSENERGY,FRUSTRATION,GIGADRAIN,HEATWAVE,HIDDENPOWER,HYPERBEAM,MUDSHACKLES,OUTRAGE,PROTECT,REST,RETURN,ROCKSLIDE,ROCKSMASH,ROCKTOMB,ROOST,ROUND,SANDSTORM,SANDTOMB,SCORCHINGSANDS,SCREECH,SIGNALBEAM,SLEEPTALK,SNORE,SOLARBEAM,STEELWING,BRUTEFORCE,STRUGGLEBUG,SUBSTITUTE,SUNNYDAY,SUPERPOWER,SWAGGER,SWIFT,TAILWIND,THROATCHOP,TOXIC,UPROAR,UTURN</t>
  </si>
  <si>
    <t>Weight = 15.3</t>
  </si>
  <si>
    <t>Category = Snow Fly</t>
  </si>
  <si>
    <t>Pokedex = To help make its wings grow, it dissolves quantities of prey in its digestive juices and guzzles them down every day.</t>
  </si>
  <si>
    <t>Evolutions = FLYGON,Level,45</t>
  </si>
  <si>
    <t>[FLYGON]</t>
  </si>
  <si>
    <t>Name = Flygon</t>
  </si>
  <si>
    <t>BaseStats = 80,100,80,100,80,80</t>
  </si>
  <si>
    <t>Moves = 0,DRAGONCLAW,1,DRAGONCLAW,1,DRAGONBREATH,1,DRAGONDANCE,1,FEINT,1,LASERFOCUS,1,BULLDOZE,1,DIG,1,CRUNCH,1,SUPERPOWER,1,FISSURE,1,SANDATTACK,1,ASTONISH,1,SUPERSONIC,1,BITE,12,MUDSLAP,16,SANDTOMB,20,DRAGONTAIL,24,SCREECH,28,BUGBUZZ,32,SANDSTORM,38,EARTHPOWER,44,EARTHQUAKE,52,UPROAR,60,DRACONICCRASH,68,BOOMBURST</t>
  </si>
  <si>
    <t>TutorMoves = STREAMRUSH,AIRSLASH,ATTRACT,BODYSLAM,BREAKINGSWIPE,BRUTALSWING,BUGBITE,BUGBUZZ,BULLDOZE,CONFIDE,CRUNCH,DEFOG,DIG,DOUBLETEAM,DRACOMETEOR,DRAGONCLAW,DRAGONDANCE,DRACOSURGE,DRAGONTAIL,DUALWINGBEAT,EARTHPOWER,EARTHQUAKE,ENDURE,FACADE,FIREBLAST,FIREPUNCH,FIRESPIN,FLAMETHROWER,FLY,FOCUSENERGY,FRUSTRATION,GIGADRAIN,GIGAIMPACT,HEATWAVE,HIDDENPOWER,HYPERBEAM,LASERFOCUS,MEGAKICK,MEGAPUNCH,MUDSHACKLES,OUTRAGE,POWERUPPUNCH,PROTECT,REST,RETURN,ROCKSLIDE,ROCKSMASH,ROCKTOMB,ROOST,ROUND,SANDSTORM,SANDTOMB,SCALESHOT,SCORCHINGSANDS,SCREECH,SIGNALBEAM,SLEEPTALK,SNORE,SOLARBEAM,STEELWING,STONEEDGE,BRUTEFORCE,STRUGGLEBUG,SUBSTITUTE,SUNNYDAY,SUPERPOWER,SWAGGER,SWIFT,TAILWIND,THROATCHOP,THUNDERPUNCH,TOXIC,UPROAR,UTURN</t>
  </si>
  <si>
    <t>EggGroups = Bug,Dragon</t>
  </si>
  <si>
    <t>Category = Mystic</t>
  </si>
  <si>
    <t>Pokedex = This Pokémon hides in the heart of sandstorms it creates and seldom appears where people can see it.</t>
  </si>
  <si>
    <t>[DHELMISE]</t>
  </si>
  <si>
    <t>Name = Dhelmise</t>
  </si>
  <si>
    <t>BaseStats = 70,131,100,40,86,90</t>
  </si>
  <si>
    <t>BaseExp = 181</t>
  </si>
  <si>
    <t>Abilities = STEELWORKER</t>
  </si>
  <si>
    <t>Moves = 1,ABSORB,1,RAPIDSPIN,4,ASTONISH,8,WRAP,12,MEGADRAIN,16,GROWTH,20,GYROBALL,24,SWITCHEROO,28,GIGADRAIN,32,WHIRLPOOL,36,HEAVYSLAM,40,SLAM,44,SHADOWBALL,48,METALSOUND,52,ANCHORSHOT,56,ENERGYBALL,60,PHANTOMFORCE,64,POWERWHIP</t>
  </si>
  <si>
    <t>TutorMoves = STREAMRUSH,ALLYSWITCH,ASSURANCE,BLOCK,BODYPRESS,BRICKBREAK,BRINE,BRUTALSWING,BULLDOZE,CONFIDE,DOUBLETEAM,EARTHQUAKE,EMBARGO,ENDURE,ENERGYBALL,FACADE,FLASHCANNON,FRUSTRATION,GIGADRAIN,GIGAIMPACT,GRASSKNOT,GRASSYGLIDE,GYROBALL,HEAVYSLAM,HELPINGHAND,HEX,HIDDENPOWER,HYDROPUMP,HYPERBEAM,IRONDEFENSE,IRONHEAD,KNOCKOFF,LIQUIDATION,MUDDYWATER,PAINSPLIT,SCORESETTLER,PHANTOMFORCE,POLTERGEIST,POWERWHIP,PROTECT,RAINDANCE,REST,RETURN,ROCKSLIDE,ROLEPLAY,ROUND,SHADOWBALL,SHADOWCLAW,SLEEPTALK,SLUDGEWAVE,SNORE,SOLARBEAM,SOLARBLADE,SPITE,STEELROLLER,SUBSTITUTE,SUNNYDAY,TIDALWAVE,SWAGGER,SWORDSDANCE,SYNTHESIS,TELEKINESIS,THIEF,TOXIC,WHIRLPOOL</t>
  </si>
  <si>
    <t>HatchSteps = 6144</t>
  </si>
  <si>
    <t>Height = 3.9</t>
  </si>
  <si>
    <t>Category = Infested</t>
  </si>
  <si>
    <t>Pokedex = This Pokemon has managed to infest a manmade satellite and use it as a host body to travel quickly throughout outer space.</t>
  </si>
  <si>
    <t>[GEODUDE2]</t>
  </si>
  <si>
    <t>Name = T.Geodude</t>
  </si>
  <si>
    <t>Types = GHOST,ROCK</t>
  </si>
  <si>
    <t>BaseStats = 60,80,60,15,15,70</t>
  </si>
  <si>
    <t>Abilities = SHADOWSHIELD,AURABREAK</t>
  </si>
  <si>
    <t>Moves = 1,TACKLE,1,DEFENSECURL,4,SHADOWSNEAK,6,ROCKTHROW,10,ROCKPOLISH,12,ROLLOUT,16,BOULDERHURL,18,SHADOWPUNCH,22,MAGICCOAT,24,ICETOMB,28,STEALTHROCK,30,ROCKBLAST,34,SOULSHIELD,36,EXPLOSION,40,SPIRITSHACKLE,42,MINDDRAIN,47,SPECTRALTHIEF,51,PHANTOMFORCE,54,HEADSMASH</t>
  </si>
  <si>
    <t>TutorMoves = TOXIC,BULKUP,HIDDENPOWER,TAUNT,PROTECT,FRUSTRATION,BOULDERHURL,EARTHQUAKE,RETURN,DIG,BRICKBREAK,FLAMETHROWER,SANDSTORM,FIREBLAST,ROCKTOMB,TORMENT,FACADE,FLAMECHARGE,REST,ATTRACT,LOWSWEEP,OVERHEAT,FOCUSBLAST,SCALD,FLING,INCINERATE,QUASH,WILLOWISP,EXPLOSION,SHADOWCLAW,GIGAIMPACT,ROCKPOLISH,STONEEDGE,GYROBALL,BULLDOZE,ROCKSLIDE,SWAGGER,SUBSTITUTE,NATUREPOWER,POWERUPPUNCH,CONFIDE,SECRETPOWER,BRUTALSWING,HEAVYSLAM,DARKESTLARIAT,BODYSLAM,HEATCRASH,ANCIENTPOWER,EARTHPOWER,FIREPUNCH,FOCUSPUNCH,FOULPLAY,HEADBUTT,HEATWAVE,IRONDEFENSE,IRONHEAD,LASTRESORT,MUDSLAP,ROLLOUT,SLEEPTALK,SNORE,STEALTHROCK,STAMPEDE,SUCKERPUNCH,SUPERPOWER,ZENHEADBUTT,LAVAPLUME,NATURALGIFT</t>
  </si>
  <si>
    <t>EggMoves = STONEEDGE,ZENHEADBUTT,MAGNETRISE,WIDEGUARD,IRONDEFENSE,EARTHQUAKE,ACCELEROCK,SCHIZOPHRENIA,SCREECH</t>
  </si>
  <si>
    <t>Category = Infused</t>
  </si>
  <si>
    <t>Pokedex = A spirit has possessed and empowered this Geodude giving it spectral powers.</t>
  </si>
  <si>
    <t>Evolutions = GRAVELER2,Level,25</t>
  </si>
  <si>
    <t>[GRAVELER2]</t>
  </si>
  <si>
    <t>Name = T.Graveler</t>
  </si>
  <si>
    <t>BaseStats = 75,95,80,20,25,95</t>
  </si>
  <si>
    <t>TutorMoves = TOXIC,BULKUP,HIDDENPOWER,TAUNT,HYPERBEAM,PROTECT,FRUSTRATION,BOULDERHURL,EARTHQUAKE,RETURN,DIG,BRICKBREAK,FLAMETHROWER,SANDSTORM,FIREBLAST,ROCKTOMB,TORMENT,FACADE,FLAMECHARGE,REST,ATTRACT,LOWSWEEP,OVERHEAT,FOCUSBLAST,SCALD,FLING,INCINERATE,QUASH,WILLOWISP,EXPLOSION,SHADOWCLAW,GIGAIMPACT,ROCKPOLISH,STONEEDGE,GYROBALL,BULLDOZE,ROCKSLIDE,SWAGGER,SUBSTITUTE,NATUREPOWER,POWERUPPUNCH,CONFIDE,SECRETPOWER,BRUTALSWING,HEAVYSLAM,DARKESTLARIAT,BODYSLAM,HEATCRASH,ANCIENTPOWER,EARTHPOWER,FIREPUNCH,FOCUSPUNCH,FOULPLAY,HEADBUTT,HEATWAVE,IRONDEFENSE,IRONHEAD,LASTRESORT,MUDSLAP,ROLLOUT,SLEEPTALK,SNORE,STEALTHROCK,STAMPEDE,SUCKERPUNCH,SUPERPOWER,ZENHEADBUTT,LAVAPLUME,NATURALGIFT</t>
  </si>
  <si>
    <t>Pokedex = This Pokemon emanates spectral energy that it is able to use these ghostly powers to land attacks from afar.</t>
  </si>
  <si>
    <t>Evolutions = GOLEM2,Item,LINKSTONE</t>
  </si>
  <si>
    <t>[GOLEM2]</t>
  </si>
  <si>
    <t>Name = T.Golem</t>
  </si>
  <si>
    <t>BaseStats = 90,110,110,30,35,120</t>
  </si>
  <si>
    <t>Weight = 316.0</t>
  </si>
  <si>
    <t>Pokedex = Touching this Pokemon will send a chill through your bones because it is a way for it to gradually siphon your life essence without you noticing.</t>
  </si>
  <si>
    <t>[ROGGENROLA2]</t>
  </si>
  <si>
    <t>Name = T.Roggenrola</t>
  </si>
  <si>
    <t>Types = ROCK,ELECTRIC</t>
  </si>
  <si>
    <t>BaseStats = 55,30,45,30,55,65</t>
  </si>
  <si>
    <t>Abilities = STATIC,LEVITATE</t>
  </si>
  <si>
    <t>Moves = 1,MAGNETRISE,1,THUNDERSHOCK,4,SANDATTACK,8,THUNDERCAGE,12,CHARGEBEAM,16,FLASH,20,IRONDEFENSE,24,ANCIENTPOWER,28,DIAMONDSTORM,32,MAGNETFORCE,36,STEALTHROCK,40,EARTHPOWER,44,FLASHCANNON,48,RISINGVOLTAGE</t>
  </si>
  <si>
    <t>TutorMoves = ATTRACT,BLOCK,BODYPRESS,BULLDOZE,CONFIDE,DOUBLETEAM,EARTHPOWER,EARTHQUAKE,ENDURE,EXPLOSION,FACADE,FLASHCANNON,FRUSTRATION,GRAVITY,HEAVYSLAM,HIDDENPOWER,IRONDEFENSE,METEORBEAM,NATUREPOWER,PROTECT,REST,RETURN,ROCKBLAST,ROCKPOLISH,ROCKSLIDE,ROCKSMASH,ROCKTOMB,ROUND,SANDSTORM,SANDTOMB,SLEEPTALK,BOULDERHURL,SNORE,STEALTHROCK,STONEEDGE,BRUTEFORCE,SUBSTITUTE,SWAGGER,TOXIC</t>
  </si>
  <si>
    <t>EggMoves = SELFDESTRUCT,EXPLOSION,AUTOTOMIZE,CHAINLIGHTNING,THUNDER,WIDEGUARD,ROCKBLAST,GLISTEN,ROCKSLIDE</t>
  </si>
  <si>
    <t>Category = Energy Golem</t>
  </si>
  <si>
    <t>Pokedex = This Pokemon moves by using its built in static energy to propel it in the direction it wants to go.</t>
  </si>
  <si>
    <t>WildItemCommon = EVERSTONE</t>
  </si>
  <si>
    <t>WildItemUncommon = HARDSTONE</t>
  </si>
  <si>
    <t>Evolutions = BOLDORE2,Level,25</t>
  </si>
  <si>
    <t>[BOLDORE2]</t>
  </si>
  <si>
    <t>Name = T.Boldore</t>
  </si>
  <si>
    <t>BaseStats = 65,45,70,50,75,85</t>
  </si>
  <si>
    <t>Moves = 0,DISCHARGE,1,DISCHARGE,1,MAGNETRISE,1,THUNDERSHOCK,4,SANDATTACK,8,THUNDERCAGE,12,CHARGEBEAM,16,FLASH,20,IRONDEFENSE,24,ANCIENTPOWER,28,DIAMONDSTORM,32,MAGNETFORCE,36,STEALTHROCK,40,EARTHPOWER,44,FLASHCANNON,48,RISINGVOLTAGE</t>
  </si>
  <si>
    <t>TutorMoves = ATTRACT,BLOCK,BODYPRESS,BULLDOZE,CONFIDE,DOUBLETEAM,EARTHPOWER,EARTHQUAKE,ENDURE,EXPLOSION,FACADE,FLASHCANNON,FRUSTRATION,GRAVITY,HEAVYSLAM,HIDDENPOWER,IRONDEFENSE,METEORBEAM,NATUREPOWER,POWERGEM,PROTECT,REST,RETURN,ROCKBLAST,ROCKPOLISH,ROCKSLIDE,ROCKSMASH,ROCKTOMB,ROUND,SANDSTORM,SANDTOMB,SLEEPTALK,BOULDERHURL,SNORE,STEALTHROCK,STAMPEDE,STONEEDGE,BRUTEFORCE,SUBSTITUTE,SWAGGER,TOXIC</t>
  </si>
  <si>
    <t>Pokedex = Its energy is dangerously unstable and it periodically gives off charged electrical novas that can fry electrical appliances.</t>
  </si>
  <si>
    <t>Evolutions = GIGALITH2,Item,LINKSTONE</t>
  </si>
  <si>
    <t>[GIGALITH2]</t>
  </si>
  <si>
    <t>Name = T.Gigalith</t>
  </si>
  <si>
    <t>BaseStats = 85,70,85,75,90,110</t>
  </si>
  <si>
    <t>Moves = 0,GEMSTORM,1,GEMSTORM,1,DISCHARGE,1,MAGNETRISE,1,THUNDERSHOCK,4,SANDATTACK,8,THUNDERCAGE,12,CHARGEBEAM,16,FLASH,20,IRONDEFENSE,24,ANCIENTPOWER,28,DIAMONDSTORM,32,MAGNETFORCE,36,STEALTHROCK,40,EARTHPOWER,44,FLASHCANNON,48,RISINGVOLTAGE</t>
  </si>
  <si>
    <t>TutorMoves = ATTRACT,BLOCK,BODYPRESS,BULLDOZE,CONFIDE,DOUBLETEAM,EARTHPOWER,EARTHQUAKE,ENDURE,EXPLOSION,FACADE,FLASHCANNON,FRUSTRATION,GIGAIMPACT,GRAVITY,HEAVYSLAM,HIDDENPOWER,HYPERBEAM,IRONDEFENSE,IRONHEAD,LASERFOCUS,METEORBEAM,NATUREPOWER,POWERGEM,PROTECT,REST,RETURN,ROCKBLAST,ROCKPOLISH,ROCKSLIDE,ROCKSMASH,ROCKTOMB,ROUND,SANDSTORM,SANDTOMB,SELFDESTRUCT,SLEEPTALK,BOULDERHURL,SNORE,SOLARBEAM,STEALTHROCK,STAMPEDE,STONEEDGE,BRUTEFORCE,SUBSTITUTE,SUPERPOWER,SWAGGER,THROATCHOP,TOXIC,WEATHERBALL</t>
  </si>
  <si>
    <t>Pokedex = This Pokemon carries so much latent energy that it is able to grow its presence seamlessly by connecting multiple rocks together through an electrical current.</t>
  </si>
  <si>
    <t>[VANILLITE2]</t>
  </si>
  <si>
    <t>Name = T.Vanillite</t>
  </si>
  <si>
    <t>BaseStats = 36,50,50,44,65,60</t>
  </si>
  <si>
    <t>Abilities = ICEBODY,SNOWCLOAK</t>
  </si>
  <si>
    <t>Moves = 1,ASTONISH,1,HARDEN,4,TAUNT,8,MIST,12,ICYWIND,16,AVALANCHE,20,HAIL,24,ICICLESPEAR,28,UPROAR,32,ACIDARMOR,36,MIRRORCOAT,40,ICEBEAM,44,BLIZZARD,48,SHEERCOLD</t>
  </si>
  <si>
    <t>TutorMoves = ALLYSWITCH,ATTRACT,AVALANCHE,BLIZZARD,CONFIDE,DOUBLETEAM,ENDURE,EXPLOSION,FACADE,FLASHCANNON,FROSTBREATH,FRUSTRATION,HAIL,HIDDENPOWER,HYPERVOICE,ICEBEAM,ICICLESPEAR,ICYWIND,IMPRISON,IRONDEFENSE,LIGHTSCREEN,MAGICCOAT,MAGNETRISE,PROTECT,RAINDANCE,REST,RETURN,ROUND,SELFDESTRUCT,SIGNALBEAM,SLEEPTALK,SNORE,SUBSTITUTE,SWAGGER,TAUNT,TOXIC,UPROAR,WATERPULSE</t>
  </si>
  <si>
    <t>EggMoves = AUTOTOMIZE,MAGNETRISE,ICESHARD,EXPLOSION,AURORAVEIL,ICICLECRASH</t>
  </si>
  <si>
    <t>Pokedex = Unable to survive in cold areas, it makes itself comfortable by breathing out smoke. It finds itself at peace in a volcanic environment.</t>
  </si>
  <si>
    <t>WildItemCommon = CHARCOAL</t>
  </si>
  <si>
    <t>Evolutions = VANILLISH2,Level,35</t>
  </si>
  <si>
    <t>[VANILLISH2]</t>
  </si>
  <si>
    <t>Name = T.Vanillish</t>
  </si>
  <si>
    <t>BaseStats = 51,65,65,59,80,75</t>
  </si>
  <si>
    <t>Moves = 1,ASTONISH,1,HARDEN,1,TAUNT,1,MIST,12,ICYWIND,16,AVALANCHE,20,HAIL,24,ICICLESPEAR,28,UPROAR,32,ACIDARMOR,38,MIRRORCOAT,44,ICEBEAM,50,BLIZZARD,56,SHEERCOLD</t>
  </si>
  <si>
    <t>Pokedex = The top of its head is constantly erupting and spewing out hot lava. Maintaining a safe distance from it is strongly advised.</t>
  </si>
  <si>
    <t>Evolutions = VANILLUXE2,Level,47</t>
  </si>
  <si>
    <t>[VANILLUXE2]</t>
  </si>
  <si>
    <t>Name = T.Vanilluxe</t>
  </si>
  <si>
    <t>BaseStats = 71,95,85,79,110,95</t>
  </si>
  <si>
    <t>Moves = 1,WEATHERBALL,1,ICICLECRASH,1,FREEZEDRY,1,ASTONISH,1,HARDEN,1,TAUNT,1,MIST,12,ICYWIND,16,AVALANCHE,20,HAIL,24,ICICLESPEAR,28,UPROAR,32,ACIDARMOR,38,MIRRORCOAT,44,ICEBEAM,52,BLIZZARD,60,SHEERCOLD</t>
  </si>
  <si>
    <t>TutorMoves = ALLYSWITCH,ATTRACT,AVALANCHE,BEATUP,BLIZZARD,CONFIDE,DOUBLETEAM,ENDURE,EXPLOSION,FACADE,FLASHCANNON,FROSTBREATH,FRUSTRATION,GIGAIMPACT,HAIL,HIDDENPOWER,HYPERBEAM,HYPERVOICE,ICEBEAM,ICICLESPEAR,ICYWIND,IMPRISON,IRONDEFENSE,LIGHTSCREEN,MAGICCOAT,MAGNETRISE,PROTECT,RAINDANCE,REST,RETURN,ROUND,SELFDESTRUCT,SIGNALBEAM,SLEEPTALK,SNORE,SUBSTITUTE,SWAGGER,TAUNT,TOXIC,UPROAR,WATERPULSE,WEATHERBALL</t>
  </si>
  <si>
    <t>Pokedex = One of its heads spews out only sulfur whereas the other spews lava. They are constantly competing with one another to see which substance is produced most.</t>
  </si>
  <si>
    <t>[DRATINI]</t>
  </si>
  <si>
    <t>Name = Dratini</t>
  </si>
  <si>
    <t>Types = LIGHT,DRAGON</t>
  </si>
  <si>
    <t>BaseStats = 41,64,45,50,50,50</t>
  </si>
  <si>
    <t>Abilities = SHEDSKIN</t>
  </si>
  <si>
    <t>Moves = 1,WRAP,1,LEER,5,TWISTER,10,THUNDERWAVE,15,DRAGONTAIL,20,AGILITY,25,SLAM,30,WATERWHIP,35,DRACONICCRASH,40,SAFEGUARD,45,RAINDANCE,50,DRAGONDANCE,55,OUTRAGE,60,HYPERBEAM</t>
  </si>
  <si>
    <t>TutorMoves = AGILITY,WATERWHIP,ATTRACT,BIND,BLIZZARD,BODYSLAM,BREAKINGSWIPE,BRUTALSWING,CONFIDE,DOUBLETEAM,DRACOMETEOR,DRAGONDANCE,DRACOSURGE,DRAGONTAIL,ENDURE,FACADE,FIREBLAST,FIRESPIN,FLAMETHROWER,FRUSTRATION,GIGAIMPACT,HAIL,HIDDENPOWER,HYDROPUMP,HYPERBEAM,ICEBEAM,ICYWIND,LIGHTSCREEN,OUTRAGE,PROTECT,RAINDANCE,REFLECT,REST,RETURN,ROUND,SAFEGUARD,SCALESHOT,SHOCKWAVE,SLEEPTALK,SNORE,SUBSTITUTE,SUNNYDAY,TIDALWAVE,SWAGGER,SWIFT,THUNDER,THUNDERBOLT,THUNDERWAVE,TOXIC,CASCADE,WATERPULSE,WHIRLPOOL</t>
  </si>
  <si>
    <t>EggMoves = AQUAJET,DRAGONBREATH,EXTREMESPEED,MIST,SUPERSONIC,WATERPULSE</t>
  </si>
  <si>
    <t>Category = Cloud Serpent</t>
  </si>
  <si>
    <t>Pokedex = These Pokemon like to take naps on the highest clouds in the stratosphere.</t>
  </si>
  <si>
    <t>Evolutions = DRAGONAIR,Level,30</t>
  </si>
  <si>
    <t>[DRAGONAIR]</t>
  </si>
  <si>
    <t>Name = Dragonair</t>
  </si>
  <si>
    <t>BaseStats = 61,84,65,70,70,70</t>
  </si>
  <si>
    <t>Moves = 1,WRAP,1,LEER,1,TWISTER,1,THUNDERWAVE,15,DRAGONTAIL,20,AGILITY,25,SLAM,33,WATERWHIP,39,DRACONICCRASH,46,SAFEGUARD,53,RAINDANCE,60,DRAGONDANCE,67,OUTRAGE,74,HYPERBEAM</t>
  </si>
  <si>
    <t>Height = 4.0</t>
  </si>
  <si>
    <t>Weight = 16.5</t>
  </si>
  <si>
    <t>Pokedex = In certain fables, these Pokemon were considered to be favoured pets of some of the gods.</t>
  </si>
  <si>
    <t>Evolutions = DRAGONITE,Level,55</t>
  </si>
  <si>
    <t>[DRAGONITE]</t>
  </si>
  <si>
    <t>Name = Dragonite</t>
  </si>
  <si>
    <t>BaseStats = 91,134,95,80,100,100</t>
  </si>
  <si>
    <t>Abilities = INNERFOCUS</t>
  </si>
  <si>
    <t>Moves = 0,HURRICANE,1,HURRICANE,1,GLIDE,1,ROOST,1,EXTREMESPEED,1,FIREPUNCH,1,THUNDERPUNCH,1,WRAP,1,LEER,1,TWISTER,1,THUNDERWAVE,15,DRAGONTAIL,20,AGILITY,25,SLAM,33,WATERWHIP,39,DRACONICCRASH,46,SAFEGUARD,53,RAINDANCE,62,DRAGONDANCE,71,OUTRAGE,80,HYPERBEAM</t>
  </si>
  <si>
    <t>TutorMoves = STREAMRUSH,AGILITY,AIRSLASH,WATERWHIP,ATTRACT,BIND,BLIZZARD,BODYPRESS,BODYSLAM,BREAKINGSWIPE,BRICKBREAK,BRUTALSWING,BULLDOZE,CONFIDE,CUT,DEFOG,SUBMERGE,DOUBLETEAM,DRACOMETEOR,DRAGONCLAW,DRAGONDANCE,DRACOSURGE,DRAGONTAIL,DUALWINGBEAT,EARTHQUAKE,ENDURE,FACADE,FIREBLAST,FIREPUNCH,FIRESPIN,FLAMETHROWER,FLING,FLY,FOCUSBLAST,FOCUSPUNCH,FRUSTRATION,GIGAIMPACT,HAIL,HEATWAVE,HIDDENPOWER,HURRICANE,HYDROPUMP,HYPERBEAM,ICEBEAM,ICEPUNCH,ICYWIND,IRONHEAD,LIGHTSCREEN,MEGAKICK,MEGAPUNCH,OUTRAGE,POWERUPPUNCH,PROTECT,RAINDANCE,REFLECT,REST,RETURN,ROAR,ROCKSLIDE,ROCKSMASH,ROCKTOMB,ROOST,ROUND,SAFEGUARD,SANDSTORM,SCALESHOT,SHOCKWAVE,SKYDROP,SLEEPTALK,SNORE,STEELWING,STONEEDGE,BRUTEFORCE,SUBSTITUTE,SUNNYDAY,SUPERPOWER,TIDALWAVE,SWAGGER,SWIFT,TAILWIND,THUNDER,THUNDERBOLT,THUNDERPUNCH,THUNDERWAVE,TOXIC,CASCADE,WATERPULSE,WHIRLPOOL</t>
  </si>
  <si>
    <t>Pokedex = In certain fables, these Pokemon were considered to be some of the emissaries of the heavens because they were blessed with godly speed.</t>
  </si>
  <si>
    <t>[MURKROW2]</t>
  </si>
  <si>
    <t>Name = T.Murkrow</t>
  </si>
  <si>
    <t>BaseStats = 60,75,57,81,75,57</t>
  </si>
  <si>
    <t>Moves = 1,PECK,1,ASTONISH,5,CONFUSION,9,GALEHOLD,13,QUICKSPELL,17,TELEKINESIS,21,KARMASPELL,25,DUALWINGBEAT,31,ROOST,35,EROSION,41,WONDERROOM,41,TRICKROOM,41,MAGICROOM,47,EERIESPELL,53,HURRICANE,61,CALMMIND,65,ARCANEENERGY</t>
  </si>
  <si>
    <t>TutorMoves = STREAMRUSH,ATTRACT,CALMMIND,CONFIDE,DARKPULSE,DEFOG,DOUBLETEAM,DREAMEATER,EMBARGO,ENDURE,FACADE,FLY,FOULPLAY,FRUSTRATION,HEATWAVE,HIDDENPOWER,ICYWIND,SCORESETTLER,PROTECT,PSYCHIC,PSYCHUP,QUASH,RAINDANCE,REST,RETALIATE,RETURN,ROOST,ROUND,SHADOWBALL,SKYATTACK,SLEEPTALK,SNARL,SNATCH,SNORE,SPITE,STEELWING,SUBSTITUTE,SUNNYDAY,SWAGGER,SWIFT,TAILWIND,TAUNT,THIEF,THUNDERWAVE,TORMENT,TOXIC,UPROAR</t>
  </si>
  <si>
    <t>EggMoves = MAGICCOAT,ALLYSWITCH,MANICOVERLOAD,TRICK,MIXEDWAVES,MIRRORMOVE,CHECKMATE,GLIDE,HYPNOSIS,CONFUSERAY,FEATHERDANCE,PSYCHOSHIFT</t>
  </si>
  <si>
    <t>Category = Familiar</t>
  </si>
  <si>
    <t>Pokedex = They are initially used as familiars to wizards but will eventually become strong enough to go off on their own when they have learned magic from their wizard masters.</t>
  </si>
  <si>
    <t>Evolutions = HONCHKROW2,Item,ROYALSTONE</t>
  </si>
  <si>
    <t>[HONCHKROW2]</t>
  </si>
  <si>
    <t>Name = T.Honchkrow</t>
  </si>
  <si>
    <t>BaseStats = 95,100,62,86,100,62</t>
  </si>
  <si>
    <t>TutorMoves = STREAMRUSH,ATTRACT,CALMMIND,CONFIDE,DARKPULSE,DEFOG,DOUBLETEAM,DREAMEATER,EMBARGO,ENDURE,FACADE,FLY,FOULPLAY,FRUSTRATION,GIGAIMPACT,HEATWAVE,HIDDENPOWER,HYPERBEAM,ICYWIND,SCORESETTLER,PROTECT,PSYCHIC,PSYCHUP,QUASH,RAINDANCE,REST,RETALIATE,RETURN,ROOST,ROUND,SHADOWBALL,SKYATTACK,SLEEPTALK,SNARL,SNATCH,SNORE,SPITE,STEELWING,SUBSTITUTE,SUNNYDAY,SUPERPOWER,SWAGGER,SWIFT,TAILWIND,TAUNT,THIEF,THUNDERWAVE,TORMENT,TOXIC,UPROAR</t>
  </si>
  <si>
    <t>Category = Wizard</t>
  </si>
  <si>
    <t>Pokedex = They have become adept at magic all by themselves that they are now wizard masters themselves and willing to take on apprentices.</t>
  </si>
  <si>
    <t>[CLEFFA]</t>
  </si>
  <si>
    <t>Name = Cleffa</t>
  </si>
  <si>
    <t>Types = COSMIC,FAIRY</t>
  </si>
  <si>
    <t>BaseStats = 50,15,28,25,45,55</t>
  </si>
  <si>
    <t>Abilities = FAIRYAURA,PASTELVEIL</t>
  </si>
  <si>
    <t>HiddenAbilities = SHIELDDUST</t>
  </si>
  <si>
    <t>Moves = 1,FAIRYWIND,1,STARDUST,4,SWEETKISS,8,STARFALL,12,DISARMINGVOICE,16,FLUTTER,16,MISTYTERRAIN,20,CHARM,20,CAPTIVATE,24,SUPERNOVA,28,FAESBLESSING,32,MYSTICPULSE,36,CHANGELINGS,40,DAZZLINGGLEAM,44,MOONBLAST,48,LUNARDANCE,53,TITANIASLAW,59,URANOMETRIA</t>
  </si>
  <si>
    <t>TutorMoves = ATTRACT,DISABLE,BODYSLAM,CALMMIND,CHARGEBEAM,CHARM,COSMICPOWER,DAZZLINGGLEAM,DRAININGKISS,DUALWINGBEAT,ECHOEDVOICE,FACADE,FRUSTRATION,GRASSKNOT,GRAVITY,HEALBELL,HELPINGHAND,HIDDENPOWER,ICYWIND,LIGHTSCREEN,MAGICALLEAF,METEORBEAM,FABLEDRUSH,MISTYTERRAIN,PLAYROUGH,PROTECT,PSYCHIC,PSYSHOCK,REFLECT,REST,RETURN,ROUND,SAFEGUARD,SHADOWBALL,SHOCKWAVE,SLEEPTALK,SUBSTITUTE,THUNDERWAVE,TOXIC,TRIATTACK,WONDERROOM,ZENHEADBUTT,WEATHERBALL,ANCIENTFIRE,FLUTTER,NECTARTAP,EDENFRUIT,BALANCERCHANGEREQUIRED,SIRENSSONG,CONFUSERAY,OMINOUSWIND,SWIFT,WISH,STARDUSTREVERIE,PERFECTPITCH,LULLABY,DARKPULSE,MYSTICPULSE,FAESBLESSING,DAZZLINGGLEAM,MOONBLAST,BUTTERFLYKISS,TERRAINPULSE,TWINBEAM,DEFOG,FAIRYTALE,GENTLECHIMES,ODETOJOY,SOLARECLIPSE,ANCIENTPOWER,GLISTEN</t>
  </si>
  <si>
    <t>EggMoves = ATTRACT,MINIMIZE,HEALINGWISH,AMNESIA,METRONOME,WISH,HEALINGWISH,HEALPULSE,DRAININGKISS,BUTTERFLYKISS</t>
  </si>
  <si>
    <t>Category = Pixie</t>
  </si>
  <si>
    <t>Pokedex = They are very small and often confused with ordinary butterflies or moths. However, they are responsible for casting certain enchantments in forests.</t>
  </si>
  <si>
    <t>Evolutions = CLEFAIRY,Level,13</t>
  </si>
  <si>
    <t>[CLEFAIRY]</t>
  </si>
  <si>
    <t>Name = Clefairy</t>
  </si>
  <si>
    <t>BaseStats = 70,30,48,45,65,65</t>
  </si>
  <si>
    <t>BaseExp = 113</t>
  </si>
  <si>
    <t>TutorMoves = ATTRACT,DISABLE,BODYSLAM,CALMMIND,CHARGEBEAM,CHARM,COSMICPOWER,DAZZLINGGLEAM,DRAININGKISS,DUALWINGBEAT,ECHOEDVOICE,FACADE,FRUSTRATION,GRASSKNOT,GRAVITY,HEALBELL,HELPINGHAND,HIDDENPOWER,HYPERVOICE,ICEBEAM,ICYWIND,LIGHTSCREEN,MAGICALLEAF,METEORBEAM,FABLEDRUSH,MISTYTERRAIN,PLAYROUGH,PROTECT,PSYCHIC,PSYSHOCK,REFLECT,REST,RETURN,ROUND,SAFEGUARD,SHADOWBALL,SHOCKWAVE,SLEEPTALK,SUBSTITUTE,THUNDERWAVE,TOXIC,TRIATTACK,WONDERROOM,ZENHEADBUTT,WEATHERBALL,ANCIENTFIRE,AIRSLASH,FLY,TURBULENCE,FLUTTER,NECTARTAP,EDENFRUIT,BALANCERCHANGEREQUIRED,SIRENSSONG,CONFUSERAY,OMINOUSWIND,SWIFT,WISH,METEORDRIVE,GAMMARAY,STARDUSTREVERIE,PERFECTPITCH,LULLABY,DARKPULSE,APHRODITESMIRROR,MYSTICPULSE,FAESBLESSING,DAZZLINGGLEAM,BLACKHOLE,MOONBLAST,BEJEWELED,HYPOTHERMIA,BUTTERFLYKISS,TERRAINPULSE,TWINBEAM,BODYPRESS,TAILWIND,DEFOG,FAIRYTALE,GENTLECHIMES,ODETOJOY,QUANTUMSTAR,SOLARECLIPSE,ANCIENTPOWER,MOONSTONERAY,GLISTEN</t>
  </si>
  <si>
    <t>Pokedex = When their wings flutter, they spread pixie dust around them. Apparently pixie dust in sufficient quantities can allow a person to be able to fly.</t>
  </si>
  <si>
    <t>Evolutions = CLEFABLE,Item,MOONSTONE</t>
  </si>
  <si>
    <t>[CLEFABLE]</t>
  </si>
  <si>
    <t>Name = Clefable</t>
  </si>
  <si>
    <t>BaseStats = 90,50,73,70,95,105</t>
  </si>
  <si>
    <t>BaseExp = 217</t>
  </si>
  <si>
    <t>Moves = 0,STARSALIGNED,1,STARSALIGNED,1,FAIRYWIND,1,STARDUST,4,SWEETKISS,8,STARFALL,12,DISARMINGVOICE,16,FLUTTER,16,MISTYTERRAIN,20,CHARM,20,CAPTIVATE,24,SUPERNOVA,28,FAESBLESSING,32,MYSTICPULSE,36,CHANGELINGS,40,DAZZLINGGLEAM,44,MOONBLAST,48,LUNARDANCE,53,TITANIASLAW,59,URANOMETRIA</t>
  </si>
  <si>
    <t>TutorMoves = ATTRACT,DISABLE,BODYSLAM,CALMMIND,CHARGEBEAM,CHARM,COSMICPOWER,DAZZLINGGLEAM,DRAININGKISS,DUALWINGBEAT,ECHOEDVOICE,FACADE,FRUSTRATION,GRASSKNOT,GRAVITY,HEALBELL,HELPINGHAND,HIDDENPOWER,HYPERVOICE,ICEBEAM,ICYWIND,LIGHTSCREEN,MAGICALLEAF,METEORBEAM,FABLEDRUSH,MISTYTERRAIN,PLAYROUGH,PROTECT,PSYCHIC,PSYSHOCK,REFLECT,REST,RETURN,ROUND,SAFEGUARD,SHADOWBALL,SHOCKWAVE,SLEEPTALK,SUBSTITUTE,THUNDERWAVE,TOXIC,TRIATTACK,WONDERROOM,ZENHEADBUTT,WEATHERBALL,ANCIENTFIRE,AIRSLASH,FLY,TURBULENCE,FLUTTER,NECTARTAP,EDENFRUIT,BALANCERCHANGEREQUIRED,SIRENSSONG,CONFUSERAY,OMINOUSWIND,SWIFT,WISH,METEORDRIVE,GAMMARAY,STARDUSTREVERIE,PERFECTPITCH,LULLABY,DARKPULSE,APHRODITESMIRROR,MYSTICPULSE,FAESBLESSING,DAZZLINGGLEAM,BLACKHOLE,MOONBLAST,BEJEWELED,HYPOTHERMIA,BUTTERFLYKISS,TERRAINPULSE,TWINBEAM,BODYPRESS,TAILWIND,DEFOG,FAIRYTALE,GENTLECHIMES,ODETOJOY,QUANTUMSTAR,SOLARECLIPSE,ANCIENTPOWER,MOONSTONERAY,GLISTEN,HYPERBEAM,GIGAIMPACT,POWERGEM,TORNADO,BOREASBREATH,BLIZZARD</t>
  </si>
  <si>
    <t>Pokedex = They rarely appear in their full form but it is said that if you manage to capture one, you can use the pixie dust it produces to make yourself exceptionally wealthy.</t>
  </si>
  <si>
    <t>[KABUTO2]</t>
  </si>
  <si>
    <t>Name = T.Kabuto</t>
  </si>
  <si>
    <t>Types = ELECTRIC,COSMIC</t>
  </si>
  <si>
    <t>BaseStats = 30,80,90,55,55,45</t>
  </si>
  <si>
    <t>Abilities = SWIFTSWIM,BATTLEARMOR</t>
  </si>
  <si>
    <t>Moves = 1,ABSORB,1,HARDEN,5,SCRATCH,10,SANDATTACK,15,AQUAJET,20,LEER,25,MUDSHACKLES,30,ANCIENTPOWER,35,BRINE,40,PROTECT,45,LEECHLIFE,50,LIQUIDATION,55,METALSOUND,60,STONEEDGE</t>
  </si>
  <si>
    <t>TutorMoves = STREAMRUSH,ATTRACT,BLIZZARD,BODYSLAM,BRINE,CONFIDE,DIG,DOUBLETEAM,EARTHPOWER,ENDURE,FACADE,FRUSTRATION,GIGADRAIN,HAIL,HIDDENPOWER,HYDROPUMP,ICEBEAM,ICYWIND,IRONDEFENSE,KNOCKOFF,LEECHLIFE,LIQUIDATION,METEORBEAM,MUDSHACKLES,PROTECT,RAINDANCE,REFLECT,REST,RETURN,ROCKBLAST,ROCKPOLISH,ROCKSLIDE,ROCKSMASH,ROCKTOMB,ROUND,SANDSTORM,SCALD,SCREECH,SLEEPTALK,BOULDERHURL,SNORE,STEALTHROCK,STONEEDGE,SUBSTITUTE,TIDALWAVE,SWAGGER,THIEF,TOXIC,CASCADE,WATERPULSE,WHIRLPOOL</t>
  </si>
  <si>
    <t>EggMoves = AURORABEAM,BUBBLEBEAM,CONFUSERAY,FLAIL,KNOCKOFF,MEGADRAIN,RAPIDSPIN,TAKEDOWN</t>
  </si>
  <si>
    <t>Category = Predator</t>
  </si>
  <si>
    <t>Pokedex = This Pokemon is thought to be a cybernetic predator from a distant planet. It crash landed several million years ago.</t>
  </si>
  <si>
    <t>Evolutions = KABUTOPS2,Level,40</t>
  </si>
  <si>
    <t>[KABUTOPS2]</t>
  </si>
  <si>
    <t>Name = T.Kabutops</t>
  </si>
  <si>
    <t>BaseStats = 60,115,105,80,65,70</t>
  </si>
  <si>
    <t>Moves = 0,SLASH,1,SLASH,1,NIGHTSLASH,1,FEINT,1,ABSORB,1,HARDEN,1,SCRATCH,1,SANDATTACK,15,AQUAJET,20,LEER,25,MUDSHACKLES,30,ANCIENTPOWER,35,BRINE,43,PROTECT,49,LEECHLIFE,56,LIQUIDATION,63,METALSOUND,63,WRINGOUT,70,STONEEDGE</t>
  </si>
  <si>
    <t>TutorMoves = STREAMRUSH,WATERWHIP,ATTRACT,BLIZZARD,BODYSLAM,BRICKBREAK,BRINE,CONFIDE,CROSSPOISON,CUT,DIG,SUBMERGE,DOUBLETEAM,EARTHPOWER,ENDURE,FACADE,FLIPTURN,FRUSTRATION,GIGADRAIN,GIGAIMPACT,HAIL,HIDDENPOWER,HYDROPUMP,HYPERBEAM,ICEBEAM,ICYWIND,IRONDEFENSE,KNOCKOFF,LEECHLIFE,LIQUIDATION,LOWKICK,MEGAKICK,METEORBEAM,MUDSHACKLES,NATUREPOWER,PROTECT,PSYCHOCUT,RAINDANCE,RAZORSHELL,REFLECT,REST,RETURN,ROCKBLAST,ROCKPOLISH,ROCKSLIDE,ROCKSMASH,ROCKTOMB,ROUND,SANDSTORM,SCALD,SCREECH,SLEEPTALK,BOULDERHURL,SNORE,STEALTHROCK,STONEEDGE,SUBSTITUTE,SUPERPOWER,TIDALWAVE,SWAGGER,SWORDSDANCE,THIEF,TOXIC,CASCADE,WATERPULSE,WHIRLPOOL,XSCISSOR</t>
  </si>
  <si>
    <t>Pokedex = Its scythes are connected by a combination of some unknown energy, likely a technology that was founded on its home planet.</t>
  </si>
  <si>
    <t>[ARCHEN]</t>
  </si>
  <si>
    <t>Name = Archen</t>
  </si>
  <si>
    <t>Types = ELECTRIC,DRAGON</t>
  </si>
  <si>
    <t>BaseStats = 55,112,45,70,74,45</t>
  </si>
  <si>
    <t>Abilities = DEFEATIST</t>
  </si>
  <si>
    <t>Moves = 1,QUICKATTACK,1,LEER,3,ROCKTHROW,6,GLIDE,9,DRAGONBREATH,12,ANCIENTPOWER,15,PLUCK,18,QUICKGUARD,21,UTURN,24,ROCKSLIDE,27,SCARYFACE,30,CRUNCH,33,AGILITY,36,TAILWIND,39,DRAGONCLAW,42,THRASH,45,ENDEAVOR</t>
  </si>
  <si>
    <t>TutorMoves = ACROBATICS,STREAMRUSH,AGILITY,ALLYSWITCH,WATERWHIP,ASSURANCE,ATTRACT,BOUNCE,BULLDOZE,CONFIDE,CRUNCH,CUT,DEFOG,DIG,DOUBLETEAM,DRAGONCLAW,DRACOSURGE,DUALWINGBEAT,EARTHPOWER,EARTHQUAKE,ENDEAVOR,ENDURE,FACADE,FRUSTRATION,HEATWAVE,HIDDENPOWER,IRONDEFENSE,KNOCKOFF,LASHOUT,METEORBEAM,PROTECT,REST,RETURN,ROAR,ROCKBLAST,ROCKPOLISH,ROCKSLIDE,ROCKSMASH,ROCKTOMB,ROOST,ROUND,SANDSTORM,SCARYFACE,SHADOWCLAW,SLEEPTALK,BOULDERHURL,SNORE,STEALTHROCK,STEELWING,STONEEDGE,SUBSTITUTE,SWAGGER,SWIFT,TAILWIND,TAUNT,TORMENT,TOXIC,UPROAR,UTURN,ZENHEADBUTT</t>
  </si>
  <si>
    <t>EggMoves = BITE,DEFOG,DOUBLETEAM,HEADSMASH,KNOCKOFF,SWITCHEROO</t>
  </si>
  <si>
    <t>Category = Thunderclap</t>
  </si>
  <si>
    <t>Pokedex = This Pokémon was successfully restored from a fossil. It was said that its wing flaps could cause thunder claps in ancient times.</t>
  </si>
  <si>
    <t>Evolutions = ARCHEOPS,Level,37</t>
  </si>
  <si>
    <t>[ARCHEOPS]</t>
  </si>
  <si>
    <t>Name = Archeops</t>
  </si>
  <si>
    <t>BaseStats = 75,140,65,110,112,65</t>
  </si>
  <si>
    <t>Moves = 1,QUICKATTACK,1,LEER,1,ROCKTHROW,1,GLIDE,9,DRAGONBREATH,12,ANCIENTPOWER,15,PLUCK,18,QUICKGUARD,21,UTURN,24,ROCKSLIDE,27,SCARYFACE,30,CRUNCH,33,AGILITY,36,TAILWIND,41,DRAGONCLAW,46,THRASH,51,ENDEAVOR</t>
  </si>
  <si>
    <t>TutorMoves = ACROBATICS,STREAMRUSH,AGILITY,AIRSLASH,ALLYSWITCH,WATERWHIP,ASSURANCE,ATTRACT,BOUNCE,BULLDOZE,CONFIDE,CRUNCH,CUT,DEFOG,DIG,DOUBLETEAM,DRAGONCLAW,DRACOSURGE,DRAGONTAIL,DUALWINGBEAT,EARTHPOWER,EARTHQUAKE,ENDEAVOR,ENDURE,FACADE,FLY,FOCUSBLAST,FRUSTRATION,GIGAIMPACT,HEATWAVE,HIDDENPOWER,HYPERBEAM,IRONDEFENSE,KNOCKOFF,LASHOUT,METEORBEAM,OUTRAGE,PROTECT,REST,RETURN,ROAR,ROCKBLAST,ROCKPOLISH,ROCKSLIDE,ROCKSMASH,ROCKTOMB,ROOST,ROUND,SANDSTORM,SCARYFACE,SHADOWCLAW,SKYATTACK,SLEEPTALK,BOULDERHURL,SNORE,STEALTHROCK,STEELWING,STONEEDGE,SUBSTITUTE,SWAGGER,SWIFT,TAILWIND,TAUNT,TORMENT,TOXIC,UPROAR,UTURN,ZENHEADBUTT</t>
  </si>
  <si>
    <t>Pokedex = Its feathers carry a significant amount of static electricity. In sufficient quantities, these feathers can be used to create chain lightning.</t>
  </si>
  <si>
    <t>[TIRTOUGA]</t>
  </si>
  <si>
    <t>Name = Tirtouga</t>
  </si>
  <si>
    <t>Types = STEEL,GROUND</t>
  </si>
  <si>
    <t>BaseStats = 54,78,103,22,53,45</t>
  </si>
  <si>
    <t>Abilities = SOLIDROCK,STURDY</t>
  </si>
  <si>
    <t>Moves = 1,WATERGUN,1,WITHDRAW,3,PROTECT,6,AQUAJET,9,BOULDERHURL,12,ANCIENTPOWER,15,BITE,18,WIDEGUARD,21,BRINE,24,ROCKSLIDE,27,CRUNCH,30,CURSE,33,IRONDEFENSE,36,WATERWHIP,39,RAINDANCE,42,HYDROPUMP,45,SHELLSMASH</t>
  </si>
  <si>
    <t>TutorMoves = WATERWHIP,ATTRACT,BLIZZARD,BLOCK,BODYSLAM,BRINE,BULLDOZE,CONFIDE,CRUNCH,DIG,SUBMERGE,DOUBLETEAM,EARTHPOWER,EARTHQUAKE,ENDURE,FACADE,FRUSTRATION,GUARDSWAP,HIDDENPOWER,HYDROPUMP,ICEBEAM,ICYWIND,IRONDEFENSE,KNOCKOFF,LIQUIDATION,METEORBEAM,MUDDYWATER,MUDSHACKLES,PROTECT,RAINDANCE,REST,RETURN,ROCKBLAST,ROCKPOLISH,ROCKSLIDE,ROCKSMASH,ROCKTOMB,ROUND,SANDSTORM,SCALD,SLEEPTALK,BOULDERHURL,SNORE,STEALTHROCK,STONEEDGE,BRUTEFORCE,SUBSTITUTE,TIDALWAVE,SWAGGER,TOXIC,CASCADE,WATERPULSE,WHIRLPOOL,ZENHEADBUTT</t>
  </si>
  <si>
    <t>EggMoves = BLOCK,KNOCKOFF,ROCKTHROW,ROLLOUT,SLAM,WATERPULSE</t>
  </si>
  <si>
    <t>Category = Iron Shell</t>
  </si>
  <si>
    <t>Pokedex = Not even the strongest weapon can break its shell, however its underbelly is soft and easily penetrated. Once flipped over, this pokemon will flail about trying to reassert itself.</t>
  </si>
  <si>
    <t>Evolutions = CARRACOSTA,Level,37</t>
  </si>
  <si>
    <t>[CARRACOSTA]</t>
  </si>
  <si>
    <t>Name = Carracosta</t>
  </si>
  <si>
    <t>BaseStats = 74,108,133,32,83,65</t>
  </si>
  <si>
    <t>Moves = 1,RAINDANCE,1,WITHDRAW,1,PROTECT,1,AQUAJET,9,BOULDERHURL,12,ANCIENTPOWER,15,BITE,18,WIDEGUARD,21,BRINE,24,ROCKSLIDE,27,CRUNCH,30,CURSE,33,IRONDEFENSE,36,WATERWHIP,41,RAINDANCE,46,HYDROPUMP,51,SHELLSMASH</t>
  </si>
  <si>
    <t>TutorMoves = WATERWHIP,ATTRACT,BLIZZARD,BLOCK,BODYSLAM,BRINE,BULLDOZE,CONFIDE,CRUNCH,DIG,SUBMERGE,DOUBLETEAM,EARTHPOWER,EARTHQUAKE,ENDURE,FACADE,FOCUSBLAST,FRUSTRATION,GIGAIMPACT,GUARDSWAP,HIDDENPOWER,HYDROPUMP,HYPERBEAM,ICEBEAM,ICYWIND,IRONDEFENSE,IRONHEAD,KNOCKOFF,LIQUIDATION,LOWKICK,METEORBEAM,MUDDYWATER,MUDSHACKLES,PROTECT,RAINDANCE,RAZORSHELL,REST,RETURN,ROCKBLAST,ROCKPOLISH,ROCKSLIDE,ROCKSMASH,ROCKTOMB,ROUND,SANDSTORM,SCALD,SLEEPTALK,BOULDERHURL,SNORE,STEALTHROCK,STONEEDGE,BRUTEFORCE,SUBSTITUTE,SUPERPOWER,TIDALWAVE,SWAGGER,TOXIC,CASCADE,WATERPULSE,WHIRLPOOL,ZENHEADBUTT</t>
  </si>
  <si>
    <t>Category = Unbreakable</t>
  </si>
  <si>
    <t>Pokedex = This Pokemon is extremely defensive, being able to take explosions head-on without a scratch. A downside of this is that it struggles with mobility.</t>
  </si>
  <si>
    <t>[DREEPY]</t>
  </si>
  <si>
    <t>Name = Dreepy</t>
  </si>
  <si>
    <t>BaseStats = 28,40,30,62,60,50</t>
  </si>
  <si>
    <t>Abilities = MOTORDRIVE,INFILTRATOR</t>
  </si>
  <si>
    <t>Moves = 1,REVERB,1,LEER,4,SUPERSONIC,7,GALEHOLD,10,METALSOUND,13,OVERCLOCK,16,AIRCUTTER,20,TIMEBOMB,24,AGILITY,28,TURBULENCE,32,STEELWING,36,SCREECH,41,AIRSLASH,46,SHRAPNEL,51,TORNADO,55,BOMBARDMENT</t>
  </si>
  <si>
    <t>TutorMoves = ATTRACT,DISABLE,DRACOMETEOR,ENDURE,FACADE,HELPINGHAND,PROTECT,REST,ROUND,SLEEPTALK,SNORE,SUBSTITUTE,SWIFT,THUNDERWAVE</t>
  </si>
  <si>
    <t>EggMoves = STREAMRUSH,CONFUSERAY,DISABLE,DOUBLETEAM,BOOMBURST,CRESCENDO,STREAMRUSH</t>
  </si>
  <si>
    <t>HatchSteps = 10536</t>
  </si>
  <si>
    <t>Category = Contrail</t>
  </si>
  <si>
    <t>Pokedex = This Pokemon has very small vents so it is unable to travel very long distances but more so sputters along the way.</t>
  </si>
  <si>
    <t>Evolutions = DRAKLOAK,Level,30</t>
  </si>
  <si>
    <t>[DRAKLOAK]</t>
  </si>
  <si>
    <t>Name = Drakloak</t>
  </si>
  <si>
    <t>BaseStats = 68,60,50,82,80,70</t>
  </si>
  <si>
    <t>Moves = 0,NOISEPOLLUTION,1,NOISEPOLLUTION,1,REVERB,1,LEER,4,SUPERSONIC,7,GALEHOLD,10,METALSOUND,13,OVERCLOCK,16,AIRCUTTER,20,TIMEBOMB,24,AGILITY,28,TURBULENCE,32,STEELWING,36,SCREECH,41,AIRSLASH,46,SHRAPNEL,51,TORNADO,55,BOMBARDMENT</t>
  </si>
  <si>
    <t>TutorMoves = ACROBATICS,AGILITY,ALLYSWITCH,ASSURANCE,ATTRACT,DISABLE,BEATUP,BREAKINGSWIPE,BRINE,SUBMERGE,DRACOMETEOR,DRAGONDANCE,DRACOSURGE,ENDURE,FACADE,FIREBLAST,FLAMETHROWER,HELPINGHAND,HEX,HYDROPUMP,OUTRAGE,PHANTOMFORCE,PROTECT,PSYCHICFANGS,REST,ROUND,SCALD,SHADOWBALL,SLEEPTALK,SNORE,STEELWING,SUBSTITUTE,TIDALWAVE,SWIFT,THIEF,THUNDER,THUNDERBOLT,THUNDERWAVE,UTURN,WILLOWISP</t>
  </si>
  <si>
    <t>Pokedex = Rather than seeking out immense speed, Drakloaks much prefer to perform tricks in the air and create various pictures in the cloud trails they form.</t>
  </si>
  <si>
    <t>Evolutions = DRAGAPULT,Level,55</t>
  </si>
  <si>
    <t>[DRAGAPULT]</t>
  </si>
  <si>
    <t>Name = Dragapult</t>
  </si>
  <si>
    <t>BaseStats = 115,70,75,120,100,120</t>
  </si>
  <si>
    <t>BaseExp = 300</t>
  </si>
  <si>
    <t>EVs = SPEED,2,SPECIAL_DEFENSE,1</t>
  </si>
  <si>
    <t>Moves = 0,MAGNETICCANNON,1,MAGNETICCANNON,1,NOISEPOLLUTION,1,REVERB,1,LEER,4,SUPERSONIC,7,GALEHOLD,10,METALSOUND,13,OVERCLOCK,16,AIRCUTTER,20,TIMEBOMB,24,AGILITY,28,TURBULENCE,32,STEELWING,36,SCREECH,41,AIRSLASH,46,SHRAPNEL,51,TORNADO,55,BOMBARDMENT</t>
  </si>
  <si>
    <t>TutorMoves = ACROBATICS,AGILITY,ALLYSWITCH,ASSURANCE,ATTRACT,DISABLE,BEATUP,BODYSLAM,BREAKINGSWIPE,BRINE,SUBMERGE,DRACOMETEOR,DRAGONCLAW,DRAGONDANCE,DRACOSURGE,ENDURE,FACADE,FIREBLAST,FLAMETHROWER,FLY,GIGAIMPACT,HELPINGHAND,HEX,HYDROPUMP,HYPERBEAM,LIGHTSCREEN,OUTRAGE,PHANTOMFORCE,PROTECT,PSYCHICFANGS,REFLECT,REST,ROUND,SCALD,SHADOWBALL,SLEEPTALK,SNORE,SOLARBEAM,STEELWING,SUBSTITUTE,TIDALWAVE,SWIFT,THIEF,THUNDER,THUNDERBOLT,THUNDERWAVE,TRIATTACK,UTURN,WILLOWISP</t>
  </si>
  <si>
    <t>Pokedex = Its body is actually very small. It draws in air from the vents on its head and expells it outward, creating a cloud trail that envelops its body while propelling it forwards.</t>
  </si>
  <si>
    <t>[WIMPOD]</t>
  </si>
  <si>
    <t>Name = Wimpod</t>
  </si>
  <si>
    <t>BaseStats = 25,35,40,80,20,30</t>
  </si>
  <si>
    <t>BaseExp = 46</t>
  </si>
  <si>
    <t>Abilities = WIMPOUT,RUNAWAY</t>
  </si>
  <si>
    <t>Moves = 1,STRUGGLEBUG,1,STRINGSHOT,1,DEFENSECURL</t>
  </si>
  <si>
    <t>TutorMoves = ASSURANCE,ATTRACT,BUGBUZZ,CONFIDE,DOUBLETEAM,ENDURE,FACADE,FRUSTRATION,HAIL,HIDDENPOWER,LEECHLIFE,MUDSHACKLES,PROTECT,RAINDANCE,REST,RETURN,ROUND,SCALD,SCREECH,SLEEPTALK,SNORE,SPIKES,SUBSTITUTE,TIDALWAVE,SWAGGER,SWIFT,TAUNT,TOXIC,WATERFALL</t>
  </si>
  <si>
    <t>EggMoves = STRAFE,BACKSTABBING,SWAGGER,NIGHTSLASH,XSCISSOR,ASSURANCE,BEATUP,WICKEDSTRIKE,POISONFANG</t>
  </si>
  <si>
    <t>Pokedex = It scurries around leaving a trail of poison as it passes. People should be careful of where they step as it can burn through the soles of their shoes.</t>
  </si>
  <si>
    <t>Evolutions = GOLISOPOD,Level,30</t>
  </si>
  <si>
    <t>[GOLISOPOD]</t>
  </si>
  <si>
    <t>Name = Golisopod</t>
  </si>
  <si>
    <t>BaseStats = 100,115,90,100,35,90</t>
  </si>
  <si>
    <t>Abilities = RECKLESS,VENGEFUL</t>
  </si>
  <si>
    <t>Moves = 0,FIRSTIMPRESSION,1,FIRSTIMPRESSION,1,STRUGGLEBUG,1,STRINGSHOT,1,DEFENSECURL,1,POISONSPIT,8,FURYCUTTER,12,BUGBITE,16,FELLSTINGER,20,SKITTERSMACK,24,VENDETTA,28,CROSSPOISON,32,SWORDSDANCE,36,NEUROTOXIN,40,SWORDSDANCE,44,FRENZY</t>
  </si>
  <si>
    <t>TutorMoves = STREAMRUSH,ASSURANCE,ATTRACT,BLIZZARD,BRICKBREAK,BUGBITE,BUGBUZZ,BULKUP,CLOSECOMBAT,CONFIDE,DARKPULSE,SUBMERGE,DOUBLETEAM,GOLDRUSH,DUALCHOP,ENDEAVOR,ENDURE,FACADE,FALSESWIPE,FLING,FOCUSBLAST,FROSTBREATH,FRUSTRATION,GIGAIMPACT,HAIL,HIDDENPOWER,HYPERBEAM,ICEBEAM,ICYWIND,IRONDEFENSE,IRONHEAD,KNOCKOFF,LASERFOCUS,LEECHLIFE,LIQUIDATION,MUDDYWATER,MUDSHACKLES,PAINSPLIT,SCORESETTLER,PINMISSILE,POISONJAB,PROTECT,PSYCHUP,RAINDANCE,RAZORSHELL,REST,RETURN,ROCKSLIDE,ROCKTOMB,ROUND,SCALD,SCREECH,SHADOWCLAW,SLEEPTALK,SLUDGEBOMB,SLUDGEWAVE,SNARL,SNORE,SPIKES,SPITE,SUBSTITUTE,TIDALWAVE,SWAGGER,SWIFT,SWORDSDANCE,TAUNT,THROATCHOP,TOXIC,ALLERGY,CASCADE,WATERPULSE,XSCISSOR</t>
  </si>
  <si>
    <t>Category = Terror</t>
  </si>
  <si>
    <t>Pokedex = It seeks vengeance on the Pokemon that used to prey on it while in its earlier stage and often goes on rampages.</t>
  </si>
  <si>
    <t>[MUNNA]</t>
  </si>
  <si>
    <t>Name = Munna</t>
  </si>
  <si>
    <t>BaseStats = 76,25,45,24,67,55</t>
  </si>
  <si>
    <t>Abilities = FOREWARN,SYNCHRONIZE</t>
  </si>
  <si>
    <t>Moves = 1,STOREDPOWER,1,DEFENSECURL,4,HYPNOSIS,8,PSYBEAM,12,IMPRISON,16,MOONLIGHT,20,MAGICCOAT,24,ZENHEADBUTT,28,CALMMIND,32,YAWN,36,PSYCHIC,40,MOONBLAST,44,DREAMEATER,48,FUTURESIGHT,52,WONDERROOM</t>
  </si>
  <si>
    <t>TutorMoves = AFTERYOU,ALLYSWITCH,AMNESIA,ATTRACT,CALMMIND,CHARGEBEAM,CONFIDE,DAZZLINGGLEAM,DOUBLETEAM,DREAMEATER,ENDURE,ENERGYBALL,EXPANDINGFORCE,FACADE,FRUSTRATION,FUTURESIGHT,GRAVITY,GUARDSWAP,GYROBALL,HEALBELL,HELPINGHAND,HIDDENPOWER,IMPRISON,LIGHTSCREEN,MAGICCOAT,PAINSPLIT,POWERSWAP,PROTECT,PSYCHIC,PSYCHUP,PSYSHOCK,RAINDANCE,REFLECT,REST,RETURN,ROCKSLIDE,ROCKTOMB,ROUND,SAFEGUARD,SHADOWBALL,SHOCKWAVE,SIGNALBEAM,SKILLSWAP,SLEEPTALK,SNORE,STOREDPOWER,SUBSTITUTE,SWAGGER,SWIFT,TELEKINESIS,THUNDERWAVE,TORMENT,TOXIC,TRICK,TRICKROOM,WONDERROOM,WORRYSEED,ZENHEADBUTT</t>
  </si>
  <si>
    <t>EggMoves = CURSE,HEALINGWISH</t>
  </si>
  <si>
    <t>Weight = 23.3</t>
  </si>
  <si>
    <t>Category = Operating System</t>
  </si>
  <si>
    <t>Pokedex = This Pokemon needs regular security updates uploaded every Tuesday to ensure that it is protected against viruses on the Internet.</t>
  </si>
  <si>
    <t>Evolutions = MUSHARNA,Item,MOONSTONE</t>
  </si>
  <si>
    <t>[MUSHARNA]</t>
  </si>
  <si>
    <t>Name = Musharna</t>
  </si>
  <si>
    <t>Types = ELECTRIC,BUG</t>
  </si>
  <si>
    <t>BaseStats = 116,55,85,29,107,95</t>
  </si>
  <si>
    <t>Moves = 1,PSYCHICTERRAIN,1,IMPRISON,1,MOONLIGHT,1,MAGICCOAT,1,ZENHEADBUTT,1,CALMMIND,1,YAWN,1,PSYCHIC,1,MOONBLAST,1,DREAMEATER,1,FUTURESIGHT,1,WONDERROOM,1,STOREDPOWER,1,DEFENSECURL,1,HYPNOSIS,1,PSYBEAM</t>
  </si>
  <si>
    <t>TutorMoves = AFTERYOU,ALLYSWITCH,AMNESIA,ATTRACT,CALMMIND,CHARGEBEAM,CONFIDE,DAZZLINGGLEAM,DOUBLETEAM,DREAMEATER,ENDURE,ENERGYBALL,EXPANDINGFORCE,FACADE,FRUSTRATION,FUTURESIGHT,GIGAIMPACT,GRAVITY,GUARDSWAP,GYROBALL,HEALBELL,HELPINGHAND,HIDDENPOWER,HYPERBEAM,IMPRISON,LIGHTSCREEN,MAGICCOAT,MISTYEXPLOSION,PAINSPLIT,POWERSWAP,PROTECT,PSYCHIC,PSYCHICTERRAIN,PSYCHUP,PSYSHOCK,RAINDANCE,REFLECT,REST,RETURN,ROCKSLIDE,ROCKTOMB,ROUND,SAFEGUARD,SHADOWBALL,SHOCKWAVE,SIGNALBEAM,SKILLSWAP,SLEEPTALK,SNORE,STOREDPOWER,SUBSTITUTE,SWAGGER,SWIFT,TELEKINESIS,THUNDERWAVE,TORMENT,TOXIC,TRICK,TRICKROOM,WONDERROOM,WORRYSEED,ZENHEADBUTT</t>
  </si>
  <si>
    <t>Category = ERR0R</t>
  </si>
  <si>
    <t>Pokedex = This Pokemon is reaching terminal failure and its hard drive is now regularly crashing due to a virus infection.</t>
  </si>
  <si>
    <t>[SHUPPET]</t>
  </si>
  <si>
    <t>Name = Shuppet</t>
  </si>
  <si>
    <t>BaseStats = 44,75,35,65,43,33</t>
  </si>
  <si>
    <t>Abilities = SIMPLE,INFILTRATOR</t>
  </si>
  <si>
    <t>Moves = 1,BACKSTABBING,4,LEER,7,FEINT,10,TALKSMACK,13,DOUBLETEAM,16,BEWITCH,19,TRICK,22,COVET,26,SINFULSMITE,30,CHANGELINGS,34,SPIRITBREAK,38,EMBARGO,42,SUCKERPUNCH,46,SNATCH,50,PLAYROUGH,54,WICKEDSTRIKE</t>
  </si>
  <si>
    <t>TutorMoves = ALLYSWITCH,ATTRACT,CALMMIND,CHARGEBEAM,CONFIDE,DARKPULSE,DAZZLINGGLEAM,DOUBLETEAM,DREAMEATER,EMBARGO,ENDURE,FACADE,FOULPLAY,FRUSTRATION,GUNKSHOT,HIDDENPOWER,ICYWIND,KNOCKOFF,MAGICCOAT,MAGICROOM,PAINSPLIT,PAYBACK,PROTECT,PSYCHIC,PSYCHUP,RAINDANCE,REST,RETURN,ROLEPLAY,ROUND,SHADOWBALL,SHOCKWAVE,SKILLSWAP,SLEEPTALK,SNATCH,SNORE,SPITE,SUBSTITUTE,SUNNYDAY,SWAGGER,TAUNT,TELEKINESIS,THIEF,THUNDER,THUNDERBOLT,THUNDERWAVE,TORMENT,TOXIC,TRICK,TRICKROOM,WILLOWISP</t>
  </si>
  <si>
    <t>EggMoves = CHEAPSHOT,CHARM,CAPTIVATE,DISABLE,IMPRISON,BEATUP,SHADOWSNEAK,CONFUSERAY,TRICK,FOULPLAY,EXECUTION</t>
  </si>
  <si>
    <t>Category = Jester</t>
  </si>
  <si>
    <t>Pokedex = It loves vengeful emotions and hangs in rows under the eaves of houses where vengeful people live.</t>
  </si>
  <si>
    <t>Evolutions = BANETTE,Level,37</t>
  </si>
  <si>
    <t>[BANETTE]</t>
  </si>
  <si>
    <t>Name = Banette</t>
  </si>
  <si>
    <t>BaseStats = 64,120,55,105,48,63</t>
  </si>
  <si>
    <t>TutorMoves = ALLYSWITCH,ATTRACT,CALMMIND,CHARGEBEAM,CONFIDE,DARKPULSE,DAZZLINGGLEAM,DOUBLETEAM,DREAMEATER,EMBARGO,ENDURE,FACADE,FLING,FOULPLAY,FRUSTRATION,GIGAIMPACT,GUNKSHOT,HIDDENPOWER,HYPERBEAM,ICYWIND,INFESTATION,KNOCKOFF,MAGICCOAT,MAGICROOM,PAINSPLIT,PAYBACK,PROTECT,PSYCHIC,PSYCHUP,RAINDANCE,REST,RETURN,ROLEPLAY,ROUND,SHADOWBALL,SHADOWCLAW,SHOCKWAVE,SKILLSWAP,SLEEPTALK,SNATCH,SNORE,SPITE,SUBSTITUTE,SUNNYDAY,SWAGGER,TAUNT,TELEKINESIS,THIEF,THROATCHOP,THUNDER,THUNDERBOLT,THUNDERWAVE,TORMENT,TOXIC,TRICK,TRICKROOM,WILLOWISP</t>
  </si>
  <si>
    <t>Pokedex = This Pokemon is used to produce entertainment for entitled royalty. It secretly harbours a deep and seething hatred for the court that it performs though.</t>
  </si>
  <si>
    <t>[STONJOURNER]</t>
  </si>
  <si>
    <t>Name = Stonjourner</t>
  </si>
  <si>
    <t>Types = ELECTRIC,SOUND</t>
  </si>
  <si>
    <t>BaseStats = 100,125,135,70,20,20</t>
  </si>
  <si>
    <t>Abilities = POWERSPOT</t>
  </si>
  <si>
    <t>Moves = 1,ROCKTHROW,1,BLOCK,6,ROCKPOLISH,12,ROCKTOMB,18,GRAVITY,24,STOMP,30,STEALTHROCK,36,ROCKSLIDE,42,BODYSLAM,48,WIDEGUARD,54,HEAVYSLAM,60,STONEEDGE,66,MEGAKICK</t>
  </si>
  <si>
    <t>TutorMoves = ASSURANCE,ATTRACT,BODYPRESS,BODYSLAM,BRUTALSWING,BULLDOZE,EARTHPOWER,EARTHQUAKE,ENDURE,FACADE,GIGAIMPACT,HEATCRASH,HEAVYSLAM,HYPERBEAM,IMPRISON,IRONDEFENSE,MEGAKICK,METEORBEAM,PROTECT,REST,ROCKBLAST,ROCKSLIDE,ROCKTOMB,ROUND,SAFEGUARD,SANDSTORM,SANDTOMB,SELFDESTRUCT,SLEEPTALK,SNORE,STEALTHROCK,STOMPINGTANTRUM,STONEEDGE,SUBSTITUTE,SUPERPOWER,WONDERROOM</t>
  </si>
  <si>
    <t>EggMoves = ANCIENTPOWER,CURSE</t>
  </si>
  <si>
    <t>Weight = 520.0</t>
  </si>
  <si>
    <t>Category = Stereo</t>
  </si>
  <si>
    <t>Pokedex = It is constantly playing music from its loud speakers. It can be very obnoxious and disruptive for this reason.</t>
  </si>
  <si>
    <t>[LAPRAS2]</t>
  </si>
  <si>
    <t>Name = T.Lapras</t>
  </si>
  <si>
    <t>Category = Wanderer</t>
  </si>
  <si>
    <t>Pokedex = This Pokemon has existed since prehistoric times, and has stood the test of time. It towers over other Pokemon as it lumbers through the savannah at its own pace.</t>
  </si>
  <si>
    <t>[WOOLOO2]</t>
  </si>
  <si>
    <t>Name = T.Wooloo</t>
  </si>
  <si>
    <t>BaseStats = 42,40,55,48,40,45</t>
  </si>
  <si>
    <t>Abilities = FLUFFY,RUNAWAY</t>
  </si>
  <si>
    <t>Moves = 1,TACKLE,1,GROWL,4,DEFENSECURL,8,COPYCAT,12,GUARDSPLIT,16,DOUBLEKICK,21,HEADBUTT,25,TAKEDOWN,28,GUARDSWAP,32,REVERSAL,36,COTTONGUARD,40,DOUBLEEDGE</t>
  </si>
  <si>
    <t>TutorMoves = AGILITY,ATTRACT,ELECTROBALL,ENDURE,FACADE,GRASSYGLIDE,GUARDSWAP,PAYBACK,PROTECT,REST,REVERSAL,ROUND,SLEEPTALK,SNORE,SUBSTITUTE,THUNDERWAVE,WILDCHARGE</t>
  </si>
  <si>
    <t>EggMoves = STOMP,SWAGGER,COUNTER</t>
  </si>
  <si>
    <t>Category = Berry Bush</t>
  </si>
  <si>
    <t>Pokedex = They are regularly farmed as the bushes on these Pokemon are constantly bearing berries and fruits.</t>
  </si>
  <si>
    <t>Evolutions = DUBWOOL2,Level,24</t>
  </si>
  <si>
    <t>[DUBWOOL2]</t>
  </si>
  <si>
    <t>Name = T.Dubwool</t>
  </si>
  <si>
    <t>BaseStats = 72,80,100,88,60,90</t>
  </si>
  <si>
    <t>Abilities = FLUFFY,STEADFAST</t>
  </si>
  <si>
    <t>Moves = 1,TACKLE,1,GROWL,1,DEFENSECURL,1,COPYCAT,12,GUARDSPLIT,16,DOUBLEKICK,21,HEADBUTT,27,TAKEDOWN,32,GUARDSWAP,38,REVERSAL,44,COTTONGUARD,50,DOUBLEEDGE,56,LASTRESORT</t>
  </si>
  <si>
    <t>TutorMoves = AGILITY,ATTRACT,BATONPASS,BODYPRESS,BODYSLAM,BOUNCE,ELECTROBALL,ENDURE,FACADE,GIGAIMPACT,GRASSYGLIDE,GUARDSWAP,HYPERBEAM,MEGAKICK,PAYBACK,PROTECT,REST,RETALIATE,REVERSAL,ROUND,SLEEPTALK,SNORE,SUBSTITUTE,SWORDSDANCE,THUNDERWAVE,WILDCHARGE,ZENHEADBUTT</t>
  </si>
  <si>
    <t>Pokedex = If a Dubwool wants to diversify the type of berries it grows, it can use its horns to ram into trees so that they can knock down berries and fruits. It then learns to grow them itself.</t>
  </si>
  <si>
    <t>[BIDOOF]</t>
  </si>
  <si>
    <t>Name = Bidoof</t>
  </si>
  <si>
    <t>BaseStats = 69,65,35,26,25,35</t>
  </si>
  <si>
    <t>Abilities = SUPERLUCK,PICKUP</t>
  </si>
  <si>
    <t>HiddenAbilities = SIMPLE</t>
  </si>
  <si>
    <t>Moves = 1,AQUAJET,1,TACKLE,1,GROWL,5,DEFENSECURL,8,STEAMROLLER,11,HEADBUTT,14,SURGINGSTRIKES,17,THIEF,21,BITE,25,TAKEDOWN,28,BULLDOZE,32,FLIPTURN,35,SWORDSDANCE,39,CRUNCH,44,AQUATAIL,48,SUPERPOWER,53,WATERPRESSURE</t>
  </si>
  <si>
    <t>TutorMoves = AQUATAIL,ATTRACT,BLIZZARD,CHARGEBEAM,CONFIDE,COVET,CUT,DIG,DOUBLETEAM,ECHOEDVOICE,ENDURE,FACADE,FRUSTRATION,GRASSKNOT,HIDDENPOWER,ICEBEAM,ICYWIND,IRONTAIL,LASTRESORT,PROTECT,RAINDANCE,REST,RETALIATE,RETURN,ROCKSMASH,ROUND,SHADOWBALL,SHOCKWAVE,SLEEPTALK,SNORE,STEALTHROCK,SUBSTITUTE,SUNNYDAY,SUPERFANG,SUPERPOWER,SWAGGER,SWIFT,SWORDSDANCE,TAUNT,THIEF,THUNDER,THUNDERBOLT,THUNDERWAVE,TOXIC,WORKUP</t>
  </si>
  <si>
    <t>EggMoves = WATERWHIP,DOUBLEEDGE,CHEAPSHOT,FALSESURRENDER,JAWLOCK,SWITCHEROO,PARTINGSHOT,FAKETEARS,ROLLOUT,ROCKCLIMB,ATTACKORDER</t>
  </si>
  <si>
    <t>Pokedex = It likes to build small structures on water using logs, tree branches, and leaves.</t>
  </si>
  <si>
    <t>WildItemRare = AMULETCOIN</t>
  </si>
  <si>
    <t>Evolutions = BIBAREL,Level,15</t>
  </si>
  <si>
    <t>[BIBAREL]</t>
  </si>
  <si>
    <t>Name = Bibarel</t>
  </si>
  <si>
    <t>BaseStats = 89,95,70,61,45,50</t>
  </si>
  <si>
    <t>Abilities = SUPERLUCK,PARENTALBOND</t>
  </si>
  <si>
    <t>Moves = 0,PAYDAY,1,PAYDAY,1,AQUAJET,1,TACKLE,1,GROWL,5,DEFENSECURL,8,STEAMROLLER,11,HEADBUTT,14,SURGINGSTRIKES,17,THIEF,21,BITE,25,TAKEDOWN,28,BULLDOZE,32,FLIPTURN,35,SWORDSDANCE,39,CRUNCH,44,AQUATAIL,48,UPROAR,53,WATERPRESSURE</t>
  </si>
  <si>
    <t>TutorMoves = AQUATAIL,ATTRACT,BLIZZARD,BULLDOZE,CHARGEBEAM,CONFIDE,COVET,CUT,DIG,DIVE,DOUBLETEAM,ECHOEDVOICE,ENDURE,FACADE,FLING,FOCUSPUNCH,FRUSTRATION,GIGAIMPACT,GRASSKNOT,HIDDENPOWER,HYPERBEAM,ICEBEAM,ICYWIND,IRONTAIL,LASTRESORT,LIQUIDATION,PROTECT,RAINDANCE,REST,RETALIATE,RETURN,ROCKSMASH,ROUND,SCALD,SHADOWBALL,SHOCKWAVE,SLEEPTALK,SNORE,STEALTHROCK,STOMPINGTANTRUM,STRENGTH,SUBSTITUTE,SUNNYDAY,SUPERFANG,SUPERPOWER,SURF,SWAGGER,SWIFT,SWORDSDANCE,TAUNT,THIEF,THUNDER,THUNDERBOLT,THUNDERWAVE,TOXIC,WATERFALL,WATERPULSE,WHIRLPOOL,WORKUP</t>
  </si>
  <si>
    <t>Category = Hoarder</t>
  </si>
  <si>
    <t>Pokedex = If you tickle the male species, it will drop a bunch of the silver and other shiny things it has collected. If you tickle the female, the baby in its pouch will likely bite you.</t>
  </si>
  <si>
    <t>[DRILBUR]</t>
  </si>
  <si>
    <t>Name = Drilbur</t>
  </si>
  <si>
    <t>Types = GROUND,SOUND</t>
  </si>
  <si>
    <t>BaseStats = 60,85,40,68,30,45</t>
  </si>
  <si>
    <t>Abilities = SANDRUSH,SANDFORCE</t>
  </si>
  <si>
    <t>HiddenAbilities = MOLDBREAKER</t>
  </si>
  <si>
    <t>Moves = 1,MUDSLAP,1,RAPIDSPIN,4,SCRATCH,8,HONECLAWS,12,FURYSWIPES,16,METALCLAW,20,SANDSTORM,24,CRUSHCLAW,28,ROCKSLIDE,32,DIG,36,SWORDSDANCE,40,DRILLRUN,44,EARTHQUAKE,48,FISSURE</t>
  </si>
  <si>
    <t>TutorMoves = AERIALACE,ATTRACT,BRICKBREAK,BULLDOZE,CONFIDE,CUT,DIG,DOUBLETEAM,DRILLRUN,EARTHPOWER,EARTHQUAKE,ENDURE,FACADE,FLING,FRUSTRATION,HIDDENPOWER,HIGHHORSEPOWER,IRONDEFENSE,MUDSHOT,POISONJAB,PROTECT,REST,RETURN,ROCKSLIDE,ROCKSMASH,ROCKTOMB,ROUND,SANDSTORM,SANDTOMB,SCORCHINGSANDS,SHADOWCLAW,SLEEPTALK,SLUDGEBOMB,SNORE,STEALTHROCK,STRENGTH,SUBSTITUTE,SWAGGER,SWORDSDANCE,TOXIC,XSCISSOR</t>
  </si>
  <si>
    <t>EggMoves = METALSOUND,SUBMISSION,SLASH</t>
  </si>
  <si>
    <t>Category = Blind Mole</t>
  </si>
  <si>
    <t>Pokedex = While it is blind, it uses sonic waves to find its way and navigate through caves and deep tunnels.</t>
  </si>
  <si>
    <t>Evolutions = EXCADRILL,Level,31</t>
  </si>
  <si>
    <t>[EXCADRILL]</t>
  </si>
  <si>
    <t>Name = Excadrill</t>
  </si>
  <si>
    <t>BaseStats = 110,135,60,88,50,65</t>
  </si>
  <si>
    <t>Moves = 0,HORNDRILL,1,HORNDRILL,1,MUDSLAP,1,RAPIDSPIN,1,SCRATCH,1,HONECLAWS,12,FURYSWIPES,16,METALCLAW,20,SANDSTORM,24,CRUSHCLAW,28,ROCKSLIDE,34,DIG,40,SWORDSDANCE,46,DRILLRUN,52,EARTHQUAKE,58,FISSURE</t>
  </si>
  <si>
    <t>TutorMoves = AERIALACE,ATTRACT,BRICKBREAK,BRUTALSWING,BULLDOZE,CONFIDE,CUT,DIG,DOUBLETEAM,DRILLRUN,EARTHPOWER,EARTHQUAKE,ENDURE,FACADE,FLING,FOCUSBLAST,FRUSTRATION,GIGAIMPACT,HIDDENPOWER,HIGHHORSEPOWER,HYPERBEAM,IRONDEFENSE,IRONHEAD,MAGNETRISE,MUDSHOT,POISONJAB,PROTECT,REST,RETURN,ROCKBLAST,ROCKSLIDE,ROCKSMASH,ROCKTOMB,ROUND,SANDSTORM,SANDTOMB,SCORCHINGSANDS,SHADOWCLAW,SLEEPTALK,SLUDGEBOMB,SMARTSTRIKE,SNORE,STEALTHROCK,STEELBEAM,STOMPINGTANTRUM,STRENGTH,SUBSTITUTE,SWAGGER,SWORDSDANCE,TOXIC,XSCISSOR</t>
  </si>
  <si>
    <t>Weight = 40.4</t>
  </si>
  <si>
    <t>Pokedex = When digging through deep tunnels and caves, the coat of spines on its back provide a small degree of protection in case the sound waves it sends out misleads it.</t>
  </si>
  <si>
    <t>[DRILBUR2]</t>
  </si>
  <si>
    <t>Name = T.Drilbur</t>
  </si>
  <si>
    <t>Types = ICE,LIGHT</t>
  </si>
  <si>
    <t>[EXCADRILL2]</t>
  </si>
  <si>
    <t>Name = T.Excadrill</t>
  </si>
  <si>
    <t>[SNOM]</t>
  </si>
  <si>
    <t>Name = Snom</t>
  </si>
  <si>
    <t>BaseStats = 30,25,35,20,45,30</t>
  </si>
  <si>
    <t>BaseExp = 37</t>
  </si>
  <si>
    <t>Moves = 1,CRYSTALDUST,1,HARDEN,15,STEALTHROCK</t>
  </si>
  <si>
    <t>TutorMoves = ATTRACT,BUGBUZZ,ENDURE,FACADE,ICICLESPEAR,ICYWIND,PROTECT,REST,ROUND,SKITTERSMACK,SLEEPTALK,SNORE,SUBSTITUTE</t>
  </si>
  <si>
    <t>EggMoves = GLISTEN,IRONDEFENSE,COIL</t>
  </si>
  <si>
    <t>Weight = 3.8</t>
  </si>
  <si>
    <t>Pokedex = Due to its small stature, it hides under rocks to avoid detection. If it is found, it uses its adorable appearance to convince predators to spare it.</t>
  </si>
  <si>
    <t>Evolutions = FROSMOTH,Level,30</t>
  </si>
  <si>
    <t>[FROSMOTH]</t>
  </si>
  <si>
    <t>Name = Frosmoth</t>
  </si>
  <si>
    <t>Types = ROCK,FLYING</t>
  </si>
  <si>
    <t>BaseStats = 80,55,50,65,115,110</t>
  </si>
  <si>
    <t>Abilities = WEAKARMOR,WATERABSORB</t>
  </si>
  <si>
    <t>Moves = 0,AIRCUTTER,1,AIRCUTTER,1,CRYSTALDUST,1,HARDEN,4,DIAMONDSHARD,9,MUDSHOT,15,STEALTHROCK,21,LIFEDEW,24,MINERALWAVE,28,GLARE,32,DIAMONDSTORM,36,SANDSTORM,40,POWERGEM,44,GEOMANCY,48,BEJEWELED,52,GAIAPULSE</t>
  </si>
  <si>
    <t>TutorMoves = ACROBATICS,AIRSLASH,ATTRACT,AVALANCHE,BLIZZARD,BUGBUZZ,CALMMIND,DAZZLINGGLEAM,DUALWINGBEAT,ENDURE,FACADE,GIGADRAIN,GIGAIMPACT,HAIL,HELPINGHAND,HURRICANE,HYPERBEAM,ICEBEAM,ICICLESPEAR,ICYWIND,IMPRISON,LEECHLIFE,LIGHTSCREEN,PLAYROUGH,PROTECT,REFLECT,REST,ROUND,SAFEGUARD,SKITTERSMACK,SLEEPTALK,SNORE,SUBSTITUTE,TRIPLEAXEL,UTURN,WEATHERBALL</t>
  </si>
  <si>
    <t>Category = Terracotta</t>
  </si>
  <si>
    <t>Pokedex = There is a fairytale about an old claymaker that fashioned this Frosmoth, and it was brought to life because of a wish he made during a shooting star.</t>
  </si>
  <si>
    <t>[HOUNDOUR]</t>
  </si>
  <si>
    <t>Name = Houndour</t>
  </si>
  <si>
    <t>Types = FIRE,LIGHT</t>
  </si>
  <si>
    <t>BaseStats = 45,60,30,65,80,50</t>
  </si>
  <si>
    <t>Abilities = EARLYBIRD,FLASHFIRE</t>
  </si>
  <si>
    <t>Moves = 1,LEER,1,EMBER,4,HOWL,8,SMOG,13,ROAR,16,BITE,20,ODORSLEUTH,25,BEATUP,28,FIREFANG,32,FEINTATTACK,37,EMBARGO,40,FOULPLAY,44,FLAMETHROWER,49,CRUNCH,52,NASTYPLOT,56,INFERNO</t>
  </si>
  <si>
    <t>TutorMoves = ATTRACT,CONFIDE,DARKPULSE,DOUBLETEAM,DREAMEATER,EMBARGO,ENDURE,FACADE,FIREBLAST,FLAMECHARGE,FLAMETHROWER,FOULPLAY,FRUSTRATION,HEATWAVE,HIDDENPOWER,HYPERVOICE,IRONTAIL,OVERHEAT,PAYBACK,PROTECT,REST,RETALIATE,RETURN,ROAR,ROCKSMASH,ROLEPLAY,ROUND,SHADOWBALL,SLEEPTALK,SLUDGEBOMB,SNARL,SNATCH,SNORE,SOLARBEAM,SPITE,SUBSTITUTE,SUNNYDAY,SUPERFANG,SWAGGER,SWIFT,TAUNT,THIEF,TORMENT,TOXIC,UPROAR,WILLOWISP</t>
  </si>
  <si>
    <t>EggMoves = FIRESPIN,RAGE,PURSUIT,COUNTER,SPITE,REVERSAL,BEATUP,FIREFANG,THUNDERFANG,NASTYPLOT,PUNISHMENT,FEINT,SUCKERPUNCH,DESTINYBOND</t>
  </si>
  <si>
    <t>Category = Good Dog</t>
  </si>
  <si>
    <t>Pokedex = It was a noble animal in life, and the best friend that humans can have. What? Can you not see its halo?</t>
  </si>
  <si>
    <t>Evolutions = HOUNDOOM,Level,24</t>
  </si>
  <si>
    <t>[HOUNDOOM]</t>
  </si>
  <si>
    <t>Name = Houndoom</t>
  </si>
  <si>
    <t>BaseStats = 75,90,50,95,110,80</t>
  </si>
  <si>
    <t>Moves = 1,INFERNO,1,NASTYPLOT,1,THUNDERFANG,1,LEER,1,EMBER,1,HOWL,1,SMOG,4,HOWL,8,SMOG,13,ROAR,16,BITE,20,ODORSLEUTH,26,BEATUP,30,FIREFANG,35,FEINTATTACK,41,EMBARGO,45,FOULPLAY,50,FLAMETHROWER,56,CRUNCH,60,NASTYPLOT,65,INFERNO</t>
  </si>
  <si>
    <t>TutorMoves = ATTRACT,CONFIDE,DARKPULSE,DOUBLETEAM,DREAMEATER,EMBARGO,ENDURE,FACADE,FIREBLAST,FLAMECHARGE,FLAMETHROWER,FOULPLAY,FRUSTRATION,GIGAIMPACT,HEATWAVE,HIDDENPOWER,HYPERBEAM,HYPERVOICE,IRONTAIL,LASERFOCUS,OVERHEAT,PAYBACK,PROTECT,REST,RETALIATE,RETURN,ROAR,ROCKSMASH,ROLEPLAY,ROUND,SHADOWBALL,SLEEPTALK,SLUDGEBOMB,SNARL,SNATCH,SNORE,SOLARBEAM,SPITE,STRENGTH,SUBSTITUTE,SUNNYDAY,SUPERFANG,SWAGGER,SWIFT,TAUNT,THIEF,THROATCHOP,TORMENT,TOXIC,UPROAR,WILLOWISP</t>
  </si>
  <si>
    <t>Pokedex = It is said that man's best friend will meet you in heaven when it passes on. It's actually quite a tragic story.</t>
  </si>
  <si>
    <t>[PIPLUP]</t>
  </si>
  <si>
    <t>Name = Piplup</t>
  </si>
  <si>
    <t>BaseStats = 53,51,53,40,61,56</t>
  </si>
  <si>
    <t>Moves = 1,POUND,4,GROWL,8,BUBBLE,11,WATERSPORT,15,PECK,18,BUBBLEBEAM,22,BIDE,25,FURYATTACK,29,BRINE,32,WHIRLPOOL,36,MIST,39,DRILLPECK,43,HYDROPUMP</t>
  </si>
  <si>
    <t>TutorMoves = AERIALACE,ATTRACT,BLIZZARD,BRICKBREAK,BRINE,CONFIDE,COVET,CUT,DEFOG,DIG,DIVE,DOUBLETEAM,ECHOEDVOICE,ENDURE,FACADE,FLING,FRUSTRATION,GRASSKNOT,HAIL,HIDDENPOWER,ICEBEAM,ICYWIND,PROTECT,QUASH,RAINDANCE,REST,RETURN,ROCKTOMB,ROUND,SCALD,SIGNALBEAM,SLEEPTALK,SNORE,STEALTHROCK,SUBSTITUTE,SURF,SWAGGER,TOXIC,WATERFALL,WATERPLEDGE,WATERPULSE,WHIRLPOOL,WORKUP</t>
  </si>
  <si>
    <t>EggMoves = DOUBLEHIT,SUPERSONIC,YAWN,MUDSPORT,MUDSLAP,SNORE,FLAIL,AGILITY,AQUARING,HYDROPUMP,FEATHERDANCE,BIDE,ICYWIND,POWERTRIP</t>
  </si>
  <si>
    <t>Weight = 5.2</t>
  </si>
  <si>
    <t>Pokedex = It is not very good at walking and falls over easily. When it falls behind its group, it needs to quickly waddle to catch up.</t>
  </si>
  <si>
    <t>Evolutions = PRINPLUP,Level,16</t>
  </si>
  <si>
    <t>[PRINPLUP]</t>
  </si>
  <si>
    <t>Name = Prinplup</t>
  </si>
  <si>
    <t>BaseStats = 64,66,68,50,81,76</t>
  </si>
  <si>
    <t>Moves = 0,METALCLAW,1,METALCLAW,1,TACKLE,1,GROWL,1,BUBBLE,4,GROWL,8,BUBBLE,11,WATERSPORT,15,PECK,19,BUBBLEBEAM,24,BIDE,28,FURYATTACK,33,BRINE,37,WHIRLPOOL,42,MIST,46,DRILLPECK,50,HYDROPUMP</t>
  </si>
  <si>
    <t>TutorMoves = AERIALACE,ATTRACT,BLIZZARD,BRICKBREAK,BRINE,CONFIDE,COVET,CUT,DEFOG,DIG,DIVE,DOUBLETEAM,ECHOEDVOICE,ENDURE,FACADE,FLING,FRUSTRATION,GRASSKNOT,HAIL,HIDDENPOWER,ICEBEAM,ICYWIND,PROTECT,QUASH,RAINDANCE,REST,RETURN,ROCKSMASH,ROCKTOMB,ROUND,SCALD,SHADOWCLAW,SIGNALBEAM,SLEEPTALK,SNORE,STEALTHROCK,STRENGTH,SUBSTITUTE,SURF,SWAGGER,TOXIC,WATERFALL,WATERPLEDGE,WATERPULSE,WHIRLPOOL,WORKUP</t>
  </si>
  <si>
    <t>Pokedex = It is a strong diver and often hunt for small fish Pokemon in freezing waters.</t>
  </si>
  <si>
    <t>Evolutions = EMPOLEON,Level,36</t>
  </si>
  <si>
    <t>[EMPOLEON]</t>
  </si>
  <si>
    <t>Name = Empoleon</t>
  </si>
  <si>
    <t>BaseStats = 84,86,88,60,111,101</t>
  </si>
  <si>
    <t>Moves = 0,AQUAJET,1,AQUAJET,1,METALCLAW,1,TACKLE,1,GROWL,1,BUBBLE,4,GROWL,8,BUBBLE,11,SWORDSDANCE,15,PECK,19,BUBBLEBEAM,24,SWAGGER,28,FURYATTACK,33,BRINE,39,WHIRLPOOL,46,MIST,52,DRILLPECK,59,HYDROPUMP</t>
  </si>
  <si>
    <t>TutorMoves = AERIALACE,ATTRACT,AVALANCHE,BLIZZARD,BRICKBREAK,BRINE,BULLDOZE,CONFIDE,COVET,CUT,DEFOG,DIG,DIVE,DOUBLETEAM,EARTHQUAKE,ECHOEDVOICE,ENDURE,FACADE,FLASHCANNON,FLING,FRUSTRATION,GIGAIMPACT,GRASSKNOT,HAIL,HIDDENPOWER,HYDROCANNON,HYPERBEAM,ICEBEAM,ICYWIND,IRONDEFENSE,KNOCKOFF,LASERFOCUS,LIQUIDATION,PROTECT,QUASH,RAINDANCE,REST,RETURN,ROAR,ROCKSLIDE,ROCKSMASH,ROCKTOMB,ROUND,SCALD,SHADOWCLAW,SIGNALBEAM,SLEEPTALK,SNORE,STEALTHROCK,STEELWING,STRENGTH,SUBSTITUTE,SURF,SWAGGER,SWORDSDANCE,THROATCHOP,TOXIC,WATERFALL,WATERPLEDGE,WATERPULSE,WHIRLPOOL,WORKUP</t>
  </si>
  <si>
    <t>Weight = 84.5</t>
  </si>
  <si>
    <t>Pokedex = It is the leader of a small colony of Piplup and Prinplup. Each colony usually only has one male Empoleon as the king and one female as the queen.</t>
  </si>
  <si>
    <t>[SOLOSIS2]</t>
  </si>
  <si>
    <t>Name = T.Solosis</t>
  </si>
  <si>
    <t>Types = COSMIC,POISON</t>
  </si>
  <si>
    <t>EggMoves = ACIDARMOR,GUARDSWAP,POWERSWAP,SPEEDSWAP,TRICK,STOREDPOWER,TEATIME,HYPNOSIS</t>
  </si>
  <si>
    <t>Pokedex = These Pokemon are small parasites from interstellar space. They crash landed and immediately buried into the ground upon arrival while they wait to evolve.</t>
  </si>
  <si>
    <t>[DUOSION2]</t>
  </si>
  <si>
    <t>Name = T.Duosion</t>
  </si>
  <si>
    <t>Moves = 1,BUBBLE,1,WATERSPORT,5,CONFUSION,10,HEALBLOCK,14,ICYWIND,18,WATERPULSE,22,SOAK,25,PSYSHOCK,32,REFLECT,32,LIGHTSCREEN,35,RECOVER,39,FREEZEDRY,43,SCALD,47,PSYCHIC,51,TRICKROOM,54,HYDROPUMP,58,CHECKMATE</t>
  </si>
  <si>
    <t>Pokedex = When it has siphoned enough energy from its surroundings as a T.Solosis, it evolves and moves into another area to continue its parasitic lifecycle.</t>
  </si>
  <si>
    <t>[REUNICLUS2]</t>
  </si>
  <si>
    <t>Name = T.Reuniclus</t>
  </si>
  <si>
    <t>Moves = 0,CALMMIND,1,CALMMIND,1,BUBBLE,1,WATERSPORT,5,CONFUSION,10,HEALBLOCK,14,ICYWIND,18,WATERPULSE,22,SOAK,25,PSYSHOCK,32,REFLECT,32,LIGHTSCREEN,35,RECOVER,39,FREEZEDRY,43,SCALD,50,PSYCHIC,54,TRICKROOM,58,HYDROPUMP,62,CHECKMATE</t>
  </si>
  <si>
    <t>Pokedex = The origins of these Pokemon show that it is actually an interstellar parasite that consume the resources and energy from the planet and then summarily move onto the next world.</t>
  </si>
  <si>
    <t>[MUDBRAY]</t>
  </si>
  <si>
    <t>Name = Mudbray</t>
  </si>
  <si>
    <t>BaseStats = 70,100,70,45,45,55</t>
  </si>
  <si>
    <t>Abilities = OWNTEMPO,STAMINA</t>
  </si>
  <si>
    <t>Moves = 1,MUDSLAP,1,ROCKSMASH,4,IRONDEFENSE,8,DOUBLEKICK,12,BULLDOZE,16,STOMP,20,STRENGTH,24,COUNTER,28,HIGHHORSEPOWER,32,HEAVYSLAM,36,EARTHQUAKE,40,MEGAKICK,44,SUPERPOWER</t>
  </si>
  <si>
    <t>TutorMoves = ATTRACT,BODYSLAM,BULLDOZE,CLOSECOMBAT,CONFIDE,DOUBLETEAM,EARTHPOWER,EARTHQUAKE,ENDEAVOR,ENDURE,FACADE,FRUSTRATION,HEAVYSLAM,HIDDENPOWER,HIGHHORSEPOWER,IRONDEFENSE,IRONHEAD,LOWKICK,LOWSWEEP,MEGAKICK,PAYBACK,PROTECT,REST,RETURN,ROAR,ROCKSLIDE,ROCKTOMB,ROUND,SANDSTORM,SANDTOMB,SLEEPTALK,SNORE,STEALTHROCK,STOMPINGTANTRUM,SUBSTITUTE,SUPERPOWER,SWAGGER,TOXIC</t>
  </si>
  <si>
    <t>EggMoves = DOUBLEEDGE,FISSURE,SMACKDOWN,ROAR</t>
  </si>
  <si>
    <t>Category = Pony</t>
  </si>
  <si>
    <t>Pokedex = This Pokemon are used to teach children how to ride horse Pokemon because they are smaller and easier to climb on.</t>
  </si>
  <si>
    <t>Evolutions = MUDSDALE,Level,30</t>
  </si>
  <si>
    <t>[MUDSDALE]</t>
  </si>
  <si>
    <t>Name = Mudsdale</t>
  </si>
  <si>
    <t>BaseStats = 100,125,100,35,55,85</t>
  </si>
  <si>
    <t>Moves = 1,MUDSLAP,1,ROCKSMASH,1,IRONDEFENSE,1,DOUBLEKICK,12,BULLDOZE,16,STOMP,20,STRENGTH,24,COUNTER,28,HIGHHORSEPOWER,34,HEAVYSLAM,40,EARTHQUAKE,46,MEGAKICK,52,SUPERPOWER</t>
  </si>
  <si>
    <t>TutorMoves = ATTRACT,BODYPRESS,BODYSLAM,BULLDOZE,CLOSECOMBAT,CONFIDE,DOUBLETEAM,EARTHPOWER,EARTHQUAKE,ENDEAVOR,ENDURE,FACADE,FOCUSBLAST,FRUSTRATION,GIGAIMPACT,HEAVYSLAM,HIDDENPOWER,HIGHHORSEPOWER,HYPERBEAM,IRONDEFENSE,IRONHEAD,LASHOUT,LOWKICK,LOWSWEEP,MEGAKICK,MUDSHOT,PAYBACK,PROTECT,REST,RETURN,REVENGE,ROAR,ROCKSLIDE,ROCKTOMB,ROUND,SANDSTORM,SANDTOMB,SCARYFACE,SLEEPTALK,SNORE,STEALTHROCK,STOMPINGTANTRUM,SUBSTITUTE,SUPERPOWER,SWAGGER,TOXIC</t>
  </si>
  <si>
    <t>Weight = 920.0</t>
  </si>
  <si>
    <t>Pokedex = This Pokemon are groomed to be race horses or for beauty competitions because their braids are some of the most beautiful of any other Pokemon.</t>
  </si>
  <si>
    <t>[CRAMORANT]</t>
  </si>
  <si>
    <t>Name = Cramorant</t>
  </si>
  <si>
    <t>BaseStats = 70,85,55,85,85,95</t>
  </si>
  <si>
    <t>Abilities = GULPMISSILE</t>
  </si>
  <si>
    <t>Moves = 1,BELCH,1,PECK,1,STOCKPILE,1,SWALLOW,1,SPITUP,7,WATERGUN,14,FURYATTACK,21,PLUCK,28,DIVE,35,DRILLPECK,42,AMNESIA,49,THRASH,56,HYDROPUMP</t>
  </si>
  <si>
    <t>TutorMoves = AGILITY,AIRSLASH,AMNESIA,ASSURANCE,ATTRACT,BLIZZARD,BRAVEBIRD,DIVE,DUALWINGBEAT,ENDURE,FACADE,FLY,GIGAIMPACT,HURRICANE,HYDROPUMP,HYPERBEAM,ICEBEAM,ICYWIND,LIQUIDATION,PROTECT,RAINDANCE,REST,REVERSAL,ROUND,SCALD,SLEEPTALK,SNORE,STEELWING,SUBSTITUTE,SUPERPOWER,SURF,THIEF,THROATCHOP,UPROAR,WEATHERBALL,WHIRLPOOL</t>
  </si>
  <si>
    <t>EggMoves = AERIALACE,AQUARING,DEFOG,FEATHERDANCE,ROOST</t>
  </si>
  <si>
    <t>Category = Woodpecker</t>
  </si>
  <si>
    <t>Pokedex = This Pokemon can drill into trees to find small bugs in the cores of trees. They have an annoying habit of starting their pecking very early in the morning.</t>
  </si>
  <si>
    <t>[HOPPIP2]</t>
  </si>
  <si>
    <t>Name = T.Hoppip</t>
  </si>
  <si>
    <t>Types = BUG,LIGHT</t>
  </si>
  <si>
    <t>BaseStats = 35,35,40,50,35,55</t>
  </si>
  <si>
    <t>Moves = 1,SPLASH,1,ABSORB,4,SYNTHESIS,6,TAILWHIP,8,TACKLE,10,FAIRYWIND,12,POISONPOWDER,14,STUNSPORE,16,SLEEPPOWDER,19,BULLETSEED,22,LEECHSEED,25,MEGADRAIN,28,ACROBATICS,31,RAGEPOWDER,34,COTTONSPORE,37,UTURN,40,WORRYSEED,43,GIGADRAIN,46,BOUNCE,49,MEMENTO</t>
  </si>
  <si>
    <t>EggMoves = CONFUSION,ENCORE,DOUBLEEDGE,AMNESIA,HELPINGHAND,AROMATHERAPY,WORRYSEED,COTTONGUARD,PEPPERBURST,ENDURE,GRASSYTERRAIN,STRENGTHSAP</t>
  </si>
  <si>
    <t>EggGroups = Bug,Fairy</t>
  </si>
  <si>
    <t>Pokedex = Due to its small stature, a light gust is usually enough to blow it away.</t>
  </si>
  <si>
    <t>[SKIPLOOM2]</t>
  </si>
  <si>
    <t>Name = T.Skiploom</t>
  </si>
  <si>
    <t>BaseStats = 55,45,50,80,45,65</t>
  </si>
  <si>
    <t>Moves = 1,SPLASH,1,ABSORB,1,SYNTHESIS,1,TAILWHIP,4,SYNTHESIS,6,TAILWHIP,8,TACKLE,10,FAIRYWIND,12,POISONPOWDER,14,STUNSPORE,16,SLEEPPOWDER,20,BULLETSEED,24,LEECHSEED,28,MEGADRAIN,32,ACROBATICS,36,RAGEPOWDER,40,COTTONSPORE,44,UTURN,48,WORRYSEED,52,GIGADRAIN,56,BOUNCE,60,MEMENTO</t>
  </si>
  <si>
    <t>Pokedex = When it is eating, the lights on its antenna flicker periodically.</t>
  </si>
  <si>
    <t>[JUMPLUFF2]</t>
  </si>
  <si>
    <t>Name = T.Jumpluff</t>
  </si>
  <si>
    <t>BaseStats = 75,55,70,110,55,95</t>
  </si>
  <si>
    <t>Moves = 1,SPLASH,1,ABSORB,1,SYNTHESIS,1,TAILWHIP,4,SYNTHESIS,6,TAILWHIP,8,TACKLE,10,FAIRYWIND,12,POISONPOWDER,14,STUNSPORE,16,SLEEPPOWDER,20,BULLETSEED,24,LEECHSEED,29,MEGADRAIN,34,ACROBATICS,39,RAGEPOWDER,44,COTTONSPORE,49,UTURN,54,WORRYSEED,59,GIGADRAIN,64,BOUNCE,69,MEMENTO</t>
  </si>
  <si>
    <t>Pokedex = It is able to produce its own light source significant enough that it does not need to chase other lights like other moth Pokemon do.</t>
  </si>
  <si>
    <t>[SEWADDLE]</t>
  </si>
  <si>
    <t>Name = Sewaddle</t>
  </si>
  <si>
    <t>Types = STEEL,DARK</t>
  </si>
  <si>
    <t>BaseStats = 45,53,70,42,40,60</t>
  </si>
  <si>
    <t>Abilities = SWARM,CHLOROPHYLL</t>
  </si>
  <si>
    <t>Moves = 1,TACKLE,1,STRINGSHOT,8,BUGBITE,15,RAZORLEAF,22,STRUGGLEBUG,29,ENDURE,31,STICKYWEB,36,BUGBUZZ,43,FLAIL</t>
  </si>
  <si>
    <t>TutorMoves = ATTRACT,BUGBITE,CALMMIND,CONFIDE,CUT,DOUBLETEAM,DREAMEATER,ELECTROWEB,ENDURE,ENERGYBALL,FACADE,FRUSTRATION,GIGADRAIN,GRASSKNOT,HIDDENPOWER,IRONDEFENSE,LIGHTSCREEN,MAGICCOAT,NATUREPOWER,PAYBACK,PROTECT,REST,RETURN,ROUND,SAFEGUARD,SEEDBOMB,SIGNALBEAM,SLEEPTALK,SNORE,SOLARBEAM,STRUGGLEBUG,SUBSTITUTE,SUNNYDAY,SWAGGER,SYNTHESIS,TOXIC,WORRYSEED</t>
  </si>
  <si>
    <t>EggMoves = SILVERWIND,SCREECH,SWEEPINGTALON,MINDREADER,AGILITY,MEFIRST,BATONPASS,CAMOUFLAGE,AIRSLASH,GRASSYTERRAIN</t>
  </si>
  <si>
    <t>Category = Changeling</t>
  </si>
  <si>
    <t>Pokedex = It observes from a distance and studies its foes. When it is ready, it will adapt and change its form to perfectly replicate its enemy.</t>
  </si>
  <si>
    <t>WildItemUncommon = MENTALHERB</t>
  </si>
  <si>
    <t>Evolutions = SWADLOON,Level,20</t>
  </si>
  <si>
    <t>[SWADLOON]</t>
  </si>
  <si>
    <t>Name = Swadloon</t>
  </si>
  <si>
    <t>BaseStats = 55,63,90,42,50,80</t>
  </si>
  <si>
    <t>Moves = 0,PROTECT,1,PROTECT,1,GRASSWHISTLE,1,TACKLE,1,STRINGSHOT,1,BUGBITE,1,RAZORLEAF</t>
  </si>
  <si>
    <t>Category = Emperor</t>
  </si>
  <si>
    <t>Pokedex = Dark energies swirl beneath the cowl of its robe, undetectable by most. It harbours sinister energy from a galaxy far far away.</t>
  </si>
  <si>
    <t>Evolutions = LEAVANNY,Happiness,</t>
  </si>
  <si>
    <t>[LEAVANNY]</t>
  </si>
  <si>
    <t>Name = Leavanny</t>
  </si>
  <si>
    <t>BaseStats = 75,103,80,92,70,70</t>
  </si>
  <si>
    <t>Moves = 0,SLASH,1,SLASH,1,FALSESWIPE,1,TACKLE,1,STRINGSHOT,1,BUGBITE,1,RAZORLEAF,8,BUGBITE,15,RAZORLEAF,22,STRUGGLEBUG,29,FELLSTINGER,32,HELPINGHAND,36,LEAFBLADE,39,XSCISSOR,43,ENTRAINMENT,46,SWORDSDANCE,50,LEAFSTORM</t>
  </si>
  <si>
    <t>TutorMoves = AERIALACE,ATTRACT,BUGBITE,CALMMIND,CONFIDE,CUT,DOUBLETEAM,DREAMEATER,ELECTROWEB,ENDURE,ENERGYBALL,FACADE,FALSESWIPE,FRUSTRATION,GIGADRAIN,GIGAIMPACT,GRASSKNOT,HEALBELL,HELPINGHAND,HIDDENPOWER,HYPERBEAM,IRONDEFENSE,KNOCKOFF,LASERFOCUS,LIGHTSCREEN,MAGICCOAT,NATUREPOWER,PAYBACK,POISONJAB,PROTECT,REFLECT,REST,RETALIATE,RETURN,ROUND,SAFEGUARD,SEEDBOMB,SHADOWCLAW,SIGNALBEAM,SLEEPTALK,SNORE,SOLARBEAM,STEELWING,STRUGGLEBUG,SUBSTITUTE,SUNNYDAY,SWAGGER,SWORDSDANCE,SYNTHESIS,THROATCHOP,TOXIC,WORRYSEED,XSCISSOR</t>
  </si>
  <si>
    <t>Category = Jedi</t>
  </si>
  <si>
    <t>Pokedex = Its arm blades are composed completely of laser energy. They are raised from youth to become adept warriors.</t>
  </si>
  <si>
    <t>[WHISMUR]</t>
  </si>
  <si>
    <t>Name = Whismur</t>
  </si>
  <si>
    <t>BaseStats = 64,51,23,28,51,23</t>
  </si>
  <si>
    <t>Abilities = SOUNDPROOF</t>
  </si>
  <si>
    <t>Moves = 1,ASTONISH,1,POUND,5,ECHOEDVOICE,10,HOWL,15,REST,15,SLEEPTALK,21,STOMP,25,ROAR,30,SUPERSONIC,35,UPROAR,40,SCREECH,45,HYPERVOICE</t>
  </si>
  <si>
    <t>TutorMoves = ATTRACT,BLIZZARD,BODYSLAM,CONFIDE,DOUBLETEAM,ECHOEDVOICE,ENDEAVOR,ENDURE,FACADE,FAKETEARS,FIREBLAST,FIREPUNCH,FLAMETHROWER,FLING,FRUSTRATION,HIDDENPOWER,HYPERVOICE,ICEBEAM,ICEPUNCH,ICYWIND,MEGAKICK,MEGAPUNCH,PROTECT,RAINDANCE,REST,RETALIATE,RETURN,ROAR,ROUND,SCREECH,SHADOWBALL,SHOCKWAVE,SLEEPTALK,SNORE,SOLARBEAM,SUBSTITUTE,SUNNYDAY,SWAGGER,THUNDERPUNCH,TOXIC,UPROAR,WATERPULSE,WORKUP,ZENHEADBUTT</t>
  </si>
  <si>
    <t>EggMoves = ENDEAVOR,CIRCLETHROW,DISARMINGVOICE,EXTRASENSORY,HAMMERARM,SMOKESCREEN,TAKEDOWN,WHIRLWIND</t>
  </si>
  <si>
    <t>EggGroups = Monster,Field</t>
  </si>
  <si>
    <t>Weight = 16.3</t>
  </si>
  <si>
    <t>Category = Rave</t>
  </si>
  <si>
    <t>Pokedex = It just enjoys vibing. Nothing and no one will stop it from having a good time.</t>
  </si>
  <si>
    <t>Evolutions = LOUDRED,Level,20</t>
  </si>
  <si>
    <t>[LOUDRED]</t>
  </si>
  <si>
    <t>Name = Loudred</t>
  </si>
  <si>
    <t>BaseStats = 84,71,43,48,71,43</t>
  </si>
  <si>
    <t>HiddenAbilities = SCRAPPY</t>
  </si>
  <si>
    <t>Moves = 0,BITE,1,BITE,1,ASTONISH,1,POUND,1,ECHOEDVOICE,1,HOWL,15,REST,15,SLEEPTALK,23,STOMP,29,ROAR,36,SUPERSONIC,43,UPROAR,50,SCREECH,57,HYPERVOICE</t>
  </si>
  <si>
    <t>TutorMoves = ATTRACT,BLIZZARD,BODYSLAM,BRICKBREAK,BULLDOZE,CONFIDE,DOUBLETEAM,EARTHQUAKE,ECHOEDVOICE,ENDEAVOR,ENDURE,FACADE,FAKETEARS,FIREBLAST,FIREPUNCH,FLAMETHROWER,FLING,FRUSTRATION,HIDDENPOWER,HYPERVOICE,ICEBEAM,ICEPUNCH,ICYWIND,LOWKICK,MEGAKICK,MEGAPUNCH,OVERHEAT,POWERUPPUNCH,PROTECT,RAINDANCE,REST,RETALIATE,RETURN,ROAR,ROCKSLIDE,ROCKSMASH,ROCKTOMB,ROUND,SCREECH,SHADOWBALL,SHOCKWAVE,SLEEPTALK,SMACKDOWN,SNORE,SOLARBEAM,STOMPINGTANTRUM,STRENGTH,SUBSTITUTE,SUNNYDAY,SWAGGER,TAUNT,THUNDERPUNCH,TORMENT,TOXIC,UPROAR,WATERPULSE,WORKUP,ZENHEADBUTT</t>
  </si>
  <si>
    <t>Category = Party Animal</t>
  </si>
  <si>
    <t>Pokedex = This Pokemon is the life of the party. It can drop a sick beat and has better moves than most humans.</t>
  </si>
  <si>
    <t>Evolutions = EXPLOUD,Level,40</t>
  </si>
  <si>
    <t>[EXPLOUD]</t>
  </si>
  <si>
    <t>Name = Exploud</t>
  </si>
  <si>
    <t>BaseStats = 104,91,63,68,91,73</t>
  </si>
  <si>
    <t>Moves = 0,CRUNCH,1,CRUNCH,1,BITE,1,ICEFANG,1,FIREFANG,1,THUNDERFANG,1,ASTONISH,1,POUND,1,ECHOEDVOICE,1,HOWL,15,REST,15,SLEEPTALK,23,STOMP,29,ROAR,36,SUPERSONIC,45,UPROAR,54,SCREECH,63,HYPERVOICE,72,BOOMBURST,81,HYPERBEAM</t>
  </si>
  <si>
    <t>TutorMoves = ATTRACT,AVALANCHE,BLIZZARD,BODYSLAM,BRICKBREAK,BULLDOZE,CONFIDE,CRUNCH,DOUBLETEAM,EARTHQUAKE,ECHOEDVOICE,ENDEAVOR,ENDURE,FACADE,FAKETEARS,FIREBLAST,FIREFANG,FIREPUNCH,FLAMETHROWER,FLING,FOCUSBLAST,FRUSTRATION,GIGAIMPACT,HIDDENPOWER,HYDROPUMP,HYPERBEAM,HYPERVOICE,ICEBEAM,ICEFANG,ICEPUNCH,ICYWIND,LOWKICK,MEGAKICK,MEGAPUNCH,OUTRAGE,OVERHEAT,POWERUPPUNCH,PROTECT,RAINDANCE,REST,RETALIATE,RETURN,ROAR,ROCKSLIDE,ROCKSMASH,ROCKTOMB,ROUND,SCREECH,SHADOWBALL,SHOCKWAVE,SLEEPTALK,SMACKDOWN,SNORE,SOLARBEAM,STOMPINGTANTRUM,STRENGTH,SUBSTITUTE,SUNNYDAY,SURF,SWAGGER,TAUNT,TERRAINPULSE,THUNDERFANG,THUNDERPUNCH,TORMENT,TOXIC,UPROAR,WATERPULSE,WHIRLPOOL,WORKUP,ZENHEADBUTT</t>
  </si>
  <si>
    <t>Weight = 84.0</t>
  </si>
  <si>
    <t>Pokedex = This Pokemon likes to constantly yell "Turn down for what?!" for some reason.</t>
  </si>
  <si>
    <t>[SIZZLIPEDE]</t>
  </si>
  <si>
    <t>Name = Sizzlipede</t>
  </si>
  <si>
    <t>BaseStats = 50,65,45,45,50,50</t>
  </si>
  <si>
    <t>Abilities = FLASHFIRE,WHITESMOKE</t>
  </si>
  <si>
    <t>Moves = 1,EMBER,1,SMOKESCREEN,5,WRAP,10,BITE,15,FLAMEWHEEL,20,BUGBITE,25,COIL,30,SLAM,35,FIRESPIN,40,CRUNCH,45,FIRELASH,50,LUNGE,55,BURNUP</t>
  </si>
  <si>
    <t>TutorMoves = ATTRACT,BRUTALSWING,BUGBUZZ,CRUNCH,ENDURE,FACADE,FIRESPIN,HEATCRASH,HEATWAVE,HIDDENPOWER,LEECHLIFE,POWERWHIP,PROTECT,REST,ROUND,SCALD,SCORCHINGSANDS,SKITTERSMACK,SLEEPTALK,SNORE,SUBSTITUTE,SUNNYDAY,VENOSHOCK</t>
  </si>
  <si>
    <t>EggMoves = DEFENSECURL,KNOCKOFF,ROLLOUT,STRUGGLEBUG</t>
  </si>
  <si>
    <t>Category = Centipede</t>
  </si>
  <si>
    <t>Pokedex = Its fangs drip with a fatal poison. Despite its small stature, it is feared by many predators because if it's going down, it will take its predator down with it.</t>
  </si>
  <si>
    <t>Evolutions = CENTISKORCH,Level,28</t>
  </si>
  <si>
    <t>[CENTISKORCH]</t>
  </si>
  <si>
    <t>Name = Centiskorch</t>
  </si>
  <si>
    <t>BaseStats = 100,115,65,65,90,90</t>
  </si>
  <si>
    <t>Moves = 1,INFERNO,1,EMBER,1,SMOKESCREEN,1,WRAP,1,BITE,15,FLAMEWHEEL,20,BUGBITE,25,COIL,32,SLAM,39,FIRESPIN,46,CRUNCH,53,FIRELASH,60,LUNGE,67,BURNUP</t>
  </si>
  <si>
    <t>TutorMoves = ATTRACT,BRUTALSWING,BUGBUZZ,CRUNCH,ENDURE,FACADE,FIREBLAST,FIREFANG,FIRESPIN,FLAMETHROWER,FLAREBLITZ,GIGAIMPACT,HEATCRASH,HEATWAVE,HIDDENPOWER,HYPERBEAM,LEECHLIFE,MYSTICALFIRE,OVERHEAT,POWERWHIP,PROTECT,REST,ROUND,SCALD,SCORCHINGSANDS,SKITTERSMACK,SLEEPTALK,SNORE,SOLARBEAM,SUBSTITUTE,SUNNYDAY,THUNDERFANG,VENOSHOCK,WILLOWISP,XSCISSOR</t>
  </si>
  <si>
    <t>Pokedex = When confronted by a predator, it is able to move all of its legs to make it seem more imposing. If that doesn't scare off the predator, it will resort to its poison.</t>
  </si>
  <si>
    <t>[SOBBLE]</t>
  </si>
  <si>
    <t>Name = Sobble</t>
  </si>
  <si>
    <t>BaseStats = 50,40,40,70,70,40</t>
  </si>
  <si>
    <t>Moves = 1,POUND,1,GROWL,6,WATERGUN,8,BIND,12,WATERPULSE,17,TEARFULLOOK,20,SUCKERPUNCH,24,UTURN,28,LIQUIDATION,32,SOAK,36,RAINDANCE</t>
  </si>
  <si>
    <t>TutorMoves = ATTRACT,BATONPASS,BOUNCE,DIVE,ENDURE,FACADE,HIDDENPOWER,LIGHTSCREEN,LIQUIDATION,MUDDYWATER,MUDSHOT,PROTECT,RAINDANCE,REFLECT,REST,ROUND,SAFEGUARD,SLEEPTALK,SNORE,SUBSTITUTE,SURF,SWIFT,UTURN,WATERPLEDGE,WEATHERBALL,WHIRLPOOL,WORKUP</t>
  </si>
  <si>
    <t>EggMoves = AQUAJET,AQUARING,DOUBLETEAM,FELLSTINGER,HAZE,ICESHARD,MIST</t>
  </si>
  <si>
    <t>Category = Bard</t>
  </si>
  <si>
    <t>Pokedex = During thunderstorms, this Pokemon will play its flute to soothe nearby Pokemon that get upset from the thunderstorms.</t>
  </si>
  <si>
    <t>Evolutions = DRIZZILE,Level,16</t>
  </si>
  <si>
    <t>[DRIZZILE]</t>
  </si>
  <si>
    <t>Name = Drizzile</t>
  </si>
  <si>
    <t>BaseStats = 65,60,55,90,95,55</t>
  </si>
  <si>
    <t>Moves = 1,POUND,1,GROWL,1,WATERGUN,1,BIND,12,WATERPULSE,19,TEARFULLOOK,24,SUCKERPUNCH,30,UTURN,36,LIQUIDATION,42,SOAK,48,RAINDANCE</t>
  </si>
  <si>
    <t>TutorMoves = ATTRACT,BATONPASS,BOUNCE,DIVE,ENDURE,FACADE,FLING,HIDDENPOWER,LIGHTSCREEN,LIQUIDATION,MUDDYWATER,MUDSHOT,PROTECT,RAINDANCE,REFLECT,REST,ROUND,SAFEGUARD,SLEEPTALK,SNORE,SUBSTITUTE,SURF,SWIFT,UTURN,WATERPLEDGE,WEATHERBALL,WHIRLPOOL,WORKUP</t>
  </si>
  <si>
    <t>Category = Musician</t>
  </si>
  <si>
    <t>Pokedex = This Pokemon is looking for its big break, in the hope that someone will recognize its musical ability.</t>
  </si>
  <si>
    <t>Evolutions = INTELEON,Level,35</t>
  </si>
  <si>
    <t>[INTELEON]</t>
  </si>
  <si>
    <t>Name = Inteleon</t>
  </si>
  <si>
    <t>BaseStats = 70,85,65,120,125,65</t>
  </si>
  <si>
    <t>BaseExp = 265</t>
  </si>
  <si>
    <t>Moves = 0,SNIPESHOT,1,SNIPESHOT,1,ACROBATICS,1,POUND,1,GROWL,1,WATERGUN,1,BIND,12,WATERPULSE,19,TEARFULLOOK,24,SUCKERPUNCH,30,UTURN,38,LIQUIDATION,46,SOAK,54,RAINDANCE,62,HYDROPUMP</t>
  </si>
  <si>
    <t>TutorMoves = ACROBATICS,AGILITY,AIRSLASH,ATTRACT,BATONPASS,BLIZZARD,BOUNCE,BREAKINGSWIPE,DARKPULSE,DIVE,ENDURE,FACADE,FLING,FOCUSENERGY,GIGAIMPACT,HIDDENPOWER,HYDROCANNON,HYDROPUMP,HYPERBEAM,ICEBEAM,ICICLESPEAR,ICYWIND,LIGHTSCREEN,LIQUIDATION,METRONOME,MUDDYWATER,MUDSHOT,PROTECT,RAINDANCE,REFLECT,REST,ROUND,SAFEGUARD,SCALD,SCALESHOT,SHADOWBALL,SLEEPTALK,SNORE,SUBSTITUTE,SURF,SWIFT,SWORDSDANCE,UTURN,WATERFALL,WATERPLEDGE,WEATHERBALL,WHIRLPOOL,WORKUP</t>
  </si>
  <si>
    <t>Weight = 45.2</t>
  </si>
  <si>
    <t>Category = Pied Piper</t>
  </si>
  <si>
    <t>Pokedex = There is a fable about this Pokemon using its flute to attract Rattata away from a city for a fee. When the townsfolk did not pay, it lured the children of the town away.</t>
  </si>
  <si>
    <t>[TIMBURR2]</t>
  </si>
  <si>
    <t>Name = T.Timburr</t>
  </si>
  <si>
    <t>BaseStats = 75,80,55,35,25,35</t>
  </si>
  <si>
    <t>Abilities = GUTS,SHEERFORCE</t>
  </si>
  <si>
    <t>Moves = 1,POUND,1,LEER,4,LOWKICK,8,ROCKTHROW,12,FOCUSENERGY,16,BULKUP,20,ROCKSLIDE,24,SLAM,28,SCARYFACE,32,DYNAMICPUNCH,36,HAMMERARM,40,STONEEDGE,44,SUPERPOWER,48,FOCUSPUNCH</t>
  </si>
  <si>
    <t>TutorMoves = ATTRACT,BRICKBREAK,BRUTALSWING,BULKUP,COACHING,DIG,DRAINPUNCH,ENDURE,FACADE,FIREPUNCH,FLING,FOCUSBLAST,FOCUSENERGY,GRASSKNOT,HELPINGHAND,HIDDENPOWER,ICEPUNCH,LOWKICK,LOWSWEEP,MEGAKICK,MEGAPUNCH,PAYBACK,POISONJAB,PROTECT,RAINDANCE,REST,RETALIATE,REVENGE,REVERSAL,ROCKSLIDE,ROCKTOMB,ROUND,SCARYFACE,SLEEPTALK,SNORE,STONEEDGE,SUBSTITUTE,SUNNYDAY,SUPERPOWER,TAUNT,THUNDERPUNCH,WORKUP</t>
  </si>
  <si>
    <t>EggMoves = COUNTER,DEFOG,DETECT,MACHPUNCH,POWERUPPUNCH,WIDEGUARD</t>
  </si>
  <si>
    <t>Category = Ogre</t>
  </si>
  <si>
    <t>Pokedex = It is small and stupid. It often bashes its head against tree trunks for amusement.</t>
  </si>
  <si>
    <t>Evolutions = GURDURR2,Level,25</t>
  </si>
  <si>
    <t>[GURDURR2]</t>
  </si>
  <si>
    <t>Name = T.Gurdurr</t>
  </si>
  <si>
    <t>BaseStats = 85,105,85,40,40,50</t>
  </si>
  <si>
    <t>Moves = 1,POUND,1,LEER,1,LOWKICK,1,ROCKTHROW,12,FOCUSENERGY,16,BULKUP,20,ROCKSLIDE,24,SLAM,30,SCARYFACE,36,DYNAMICPUNCH,42,HAMMERARM,48,STONEEDGE,54,SUPERPOWER,60,FOCUSPUNCH</t>
  </si>
  <si>
    <t>TutorMoves = ATTRACT,BRICKBREAK,BRUTALSWING,BULKUP,CLOSECOMBAT,COACHING,DIG,DRAINPUNCH,ENDURE,FACADE,FIREPUNCH,FLING,FOCUSBLAST,FOCUSENERGY,GRASSKNOT,HELPINGHAND,HIDDENPOWER,HIGHHORSEPOWER,ICEPUNCH,LOWKICK,LOWSWEEP,MEGAKICK,MEGAPUNCH,PAYBACK,POISONJAB,PROTECT,RAINDANCE,REST,RETALIATE,REVENGE,REVERSAL,ROCKSLIDE,ROCKTOMB,ROUND,SCARYFACE,SLEEPTALK,SNORE,STONEEDGE,SUBSTITUTE,SUNNYDAY,SUPERPOWER,TAUNT,THUNDERPUNCH,WORKUP</t>
  </si>
  <si>
    <t>Pokedex = They are big and bulky because of constantly carrying around large logs of wood. They are able to effortlessly bench press the log.</t>
  </si>
  <si>
    <t>Evolutions = CONKELDURR2,Item,LINKSTONE</t>
  </si>
  <si>
    <t>[CONKELDURR2]</t>
  </si>
  <si>
    <t>Name = T.Conkeldurr</t>
  </si>
  <si>
    <t>BaseStats = 105,140,95,45,55,65</t>
  </si>
  <si>
    <t>BaseExp = 253</t>
  </si>
  <si>
    <t>TutorMoves = ATTRACT,BRICKBREAK,BRUTALSWING,BULKUP,BULLDOZE,CLOSECOMBAT,COACHING,DIG,DRAINPUNCH,EARTHQUAKE,ENDURE,FACADE,FIREPUNCH,FLING,FOCUSBLAST,FOCUSENERGY,GIGAIMPACT,GRASSKNOT,HELPINGHAND,HIDDENPOWER,HIGHHORSEPOWER,HYPERBEAM,ICEPUNCH,LOWKICK,LOWSWEEP,MEGAKICK,MEGAPUNCH,PAYBACK,POISONJAB,PROTECT,RAINDANCE,REST,RETALIATE,REVENGE,REVERSAL,ROCKBLAST,ROCKSLIDE,ROCKTOMB,ROUND,SCARYFACE,SLEEPTALK,SNORE,STOMPINGTANTRUM,STONEEDGE,SUBSTITUTE,SUNNYDAY,SUPERPOWER,TAUNT,THUNDERPUNCH,WORKUP</t>
  </si>
  <si>
    <t>Category = Gentle Giant</t>
  </si>
  <si>
    <t>Pokedex = While it comes off as derpy, it is very lovable, but it must be taught to restrain its affection because it doesn't realize that squeezing a person between its logs can kill them.</t>
  </si>
  <si>
    <t>[CORPHISH]</t>
  </si>
  <si>
    <t>Name = Corphish</t>
  </si>
  <si>
    <t>Types = ROCK,DARK</t>
  </si>
  <si>
    <t>BaseStats = 43,80,65,35,50,35</t>
  </si>
  <si>
    <t>CatchRate = 205</t>
  </si>
  <si>
    <t>Abilities = HYPERCUTTER,SHELLARMOR</t>
  </si>
  <si>
    <t>Moves = 1,WATERGUN,1,HARDEN,4,LEER,8,TAUNT,12,BUBBLEBEAM,16,KNOCKOFF,20,DOUBLEHIT,24,PROTECT,28,NIGHTSLASH,32,RAZORSHELL,36,SWORDSDANCE,40,CRUNCH,44,CRABHAMMER,48,ENDEAVOR,52,GUILLOTINE</t>
  </si>
  <si>
    <t>TutorMoves = AERIALACE,ATTRACT,BLIZZARD,BODYSLAM,BRICKBREAK,CRUNCH,CUT,DIG,DOUBLETEAM,DRAGONDANCE,ENDURE,FACADE,FALSESWIPE,FLING,HAIL,HIDDENPOWER,HYDROPUMP,ICEBEAM,ICYWIND,IRONDEFENSE,MUDDYWATER,MUDSHOT,PAYBACK,PROTECT,RAINDANCE,RAZORSHELL,REST,ROCKSLIDE,ROCKSMASH,ROCKTOMB,ROUND,SCALD,SLEEPTALK,SLUDGEBOMB,SNORE,STRENGTH,SUBSTITUTE,SUPERPOWER,SURF,SWAGGER,SWORDSDANCE,TAUNT,WATERFALL,WATERPULSE,WHIRLPOOL,XSCISSOR</t>
  </si>
  <si>
    <t>EggMoves = ANCIENTPOWER,AQUAJET,BODYSLAM,DOUBLEEDGE,DRAGONDANCE,ENDEAVOR,KNOCKOFF,METALCLAW,SLASH,SUPERPOWER,SWITCHEROO</t>
  </si>
  <si>
    <t>Category = Hustler</t>
  </si>
  <si>
    <t>Pokedex = It congregates along beaches and show off by crushing progressively larger rocks in its pincers to attract potential mates.</t>
  </si>
  <si>
    <t>Evolutions = CRAWDAUNT,Level,30</t>
  </si>
  <si>
    <t>[CRAWDAUNT]</t>
  </si>
  <si>
    <t>Name = Crawdaunt</t>
  </si>
  <si>
    <t>BaseStats = 63,120,85,55,90,55</t>
  </si>
  <si>
    <t>BaseExp = 164</t>
  </si>
  <si>
    <t>Moves = 0,SWIFT,1,SWIFT,1,WATERGUN,1,HARDEN,1,LEER,1,TAUNT,12,BUBBLEBEAM,16,KNOCKOFF,20,DOUBLEHIT,24,PROTECT,28,NIGHTSLASH,34,RAZORSHELL,40,SWORDSDANCE,46,CRUNCH,52,CRABHAMMER,58,ENDEAVOR,64,GUILLOTINE</t>
  </si>
  <si>
    <t>TutorMoves = AERIALACE,ATTRACT,AVALANCHE,BLIZZARD,BODYSLAM,BRICKBREAK,CLOSECOMBAT,CRUNCH,CUT,DARKPULSE,DIG,DIVE,DOUBLETEAM,DRAGONDANCE,ENDURE,FACADE,FALSESWIPE,FLING,GIGAIMPACT,HAIL,HIDDENPOWER,HYDROPUMP,HYPERBEAM,ICEBEAM,ICYWIND,IRONDEFENSE,LASHOUT,LIQUIDATION,MUDDYWATER,MUDSHOT,NASTYPLOT,PAYBACK,PROTECT,RAINDANCE,RAZORSHELL,REST,RETALIATE,REVENGE,ROCKSLIDE,ROCKSMASH,ROCKTOMB,ROUND,SCALD,SLEEPTALK,SLUDGEBOMB,SLUDGEWAVE,SNARL,SNORE,STRENGTH,SUBSTITUTE,SUPERPOWER,SURF,SWAGGER,SWIFT,SWORDSDANCE,TAUNT,WATERFALL,WATERPULSE,WHIRLPOOL,XSCISSOR</t>
  </si>
  <si>
    <t>Weight = 32.8</t>
  </si>
  <si>
    <t>Category = Gangster</t>
  </si>
  <si>
    <t>Pokedex = It often groups in small bands along seashores and coves. In large enough groups, they are used to raid local fishing villages.</t>
  </si>
  <si>
    <t>[ETERNATUS]</t>
  </si>
  <si>
    <t>Name = Eternatus</t>
  </si>
  <si>
    <t>BaseStats = 140,85,95,130,145,95</t>
  </si>
  <si>
    <t>BaseExp = 345</t>
  </si>
  <si>
    <t>Moves = 1,POISONTAIL,1,CONFUSERAY,1,DRAGONTAIL,1,AGILITY,8,TOXIC,16,VENOSHOCK,24,DRAGONDANCE,32,CROSSPOISON,40,DRAGONPULSE,48,FLAMETHROWER,56,DYNAMAXCANNON,64,COSMICPOWER,72,RECOVER,80,HYPERBEAM,88,ETERNABEAM</t>
  </si>
  <si>
    <t>TutorMoves = AGILITY,ASSURANCE,BRUTALSWING,COSMICPOWER,CROSSPOISON,DRACOMETEOR,DRAGONDANCE,DRAGONPULSE,ENDURE,FACADE,FLAMETHROWER,FLASHCANNON,FLY,GIGAIMPACT,HIDDENPOWER,HYPERBEAM,LIGHTSCREEN,METEORBEAM,MYSTICALFIRE,PAYBACK,POISONJAB,PROTECT,REFLECT,REST,ROUND,SCARYFACE,SCREECH,SHADOWBALL,SLEEPTALK,SLUDGEBOMB,SLUDGEWAVE,SNORE,SOLARBEAM,SUBSTITUTE,TOXICSPIKES,VENOMDRENCH,VENOSHOCK</t>
  </si>
  <si>
    <t>HatchSteps = 30720</t>
  </si>
  <si>
    <t>Height = 20.0</t>
  </si>
  <si>
    <t>Weight = 950.0</t>
  </si>
  <si>
    <t>Category = Death</t>
  </si>
  <si>
    <t>Pokedex = An ancient dragon Pokemon that passed away a long time ago. It was revived through the collection of its various bones that were scattered across the region.</t>
  </si>
  <si>
    <t>[CARNIVINE]</t>
  </si>
  <si>
    <t>Name = Carnivine</t>
  </si>
  <si>
    <t>Types = GRASS,BUG</t>
  </si>
  <si>
    <t>BaseStats = 74,100,72,46,90,72</t>
  </si>
  <si>
    <t>Moves = 1,BIND,1,GROWTH,7,BITE,11,VINEWHIP,17,SWEETSCENT,21,INGRAIN,27,FEINTATTACK,31,FORESTLEAP,37,STOCKPILE,37,SPITUP,37,SWALLOW,41,CRUNCH,47,WRINGOUT,50,POWERWHIP</t>
  </si>
  <si>
    <t>TutorMoves = ATTRACT,BIND,BUGBITE,BULLETSEED,CONFIDE,CUT,DEFOG,DOUBLETEAM,ENDURE,ENERGYBALL,FACADE,FLING,FRUSTRATION,GASTROACID,GIGADRAIN,GIGAIMPACT,GRASSKNOT,HIDDENPOWER,HYPERBEAM,INFESTATION,KNOCKOFF,NATUREPOWER,SCORESETTLER,PROTECT,REST,RETURN,ROUND,PEPPERBURST,SLEEPTALK,SLUDGEBOMB,SNORE,SOLARBEAM,SUBSTITUTE,SUNNYDAY,SWAGGER,SWORDSDANCE,SYNTHESIS,THIEF,THROATCHOP,TOXIC,WORRYSEED</t>
  </si>
  <si>
    <t>EggMoves = SLEEPPOWDER,STUNSPORE,RAZORLEAF,SLAM,SYNTHESIS,MAGICALLEAF,LEECHSEED,WORRYSEED,GIGADRAIN,RAGEPOWDER,GRASSWHISTLE,VILEFUMES</t>
  </si>
  <si>
    <t>Pokedex = It binds itself to trees in marshes. It attracts prey with its sweet-smelling drool and gulps them down.</t>
  </si>
  <si>
    <t>[KOFFING],Name = Koffing,Types = FIRE,BaseStats = 60,50,45,35,65,85,GenderRatio = Female50Percent,GrowthRate = Medium,BaseExp = 68,EVs = SPECIAL_DEFENSE,1,CatchRate = 190,Happiness = 70,Abilities = LEVITATE,WHITESMOKE,HiddenAbilities = FILTER,Moves = 1,POISONGAS,1,DEFENSECURL,5,EMBER,9,SMOG,12,HAZE,16,INCINERATE,19,CLEARSMOG,22,GYROBALL,26,CORRODE,30,SUNNYDAY,34,LAVAPLUME,38,DESTINYBOND,42,CORROSIVEGAS,45,ACIDRAIN,49,MEMENTO,54,ERUPTION,TutorMoves = TOXIC,HIDDENPOWER,SUNNYDAY,PROTECT,FRUSTRATION,RETURN,REFLECT,SLUDGEWAVE,FLAMETHROWER,SLUDGEBOMB,FIREBLAST,FACADE,REST,ATTRACT,OVERHEAT,SCALD,INCINERATE,WILLOWISP,EXPLOSION,SUBSTITUTE,HEATWAVE,SLEEPTALK,WEATHERBALL,FIRESPIN,CHARGEBEAM,SOLARBEAM,SOLARBLADE,MUDSHACKLES,STEALTHROCK,BEATUP,ALLERGY,ACIDRAIN,GASTROACID,ACIDARMOR,HEX,CURSE,CONFUSERAY,OMINOUSWIND,METEORDRIVE,GAMMARAY,GRAVITY,ROUND,ECHOEDVOICE,SCHIZOPHRENIA,RAYOFLIGHT,SIGNALBEAM,BODYSLAM,BALANCERCHANGEREQUIRED,NASTYPLOT,GUNKSHOT,SHADOWBALL,GYROBALL,BEJEWELED,POWERGEM,BURNINGJEALOUSY,FIREPLEDGE,SHOCKWAVE,SCORCHINGSANDS,STEAMROLLER,ZENHEADBUTT,TWINBEAM,WORKUP,CORROSIVEGAS,VITALITYDRAIN,MEMENTO,GRUDGE,BODYPRESS,TIMEBOMB,DEFOG,WAIL,COUPDEGRACE,ANCIENTPOWER,GLISTEN,TOXICSPIKES,EggMoves = CURSE,HEATCRASH,SLUDGEBOMB,BALANCERCHANGEREQUIRED,SIZZLE,FIERYDANCE,EggGroups = Amorphous,HatchSteps = 5355,Height = 0.6,Weight = 1.0,Color = Red,Shape = Head,Category = Volcanic Gas,Pokedex = The result of unifying poisonous gas, steam and a superheated atmosphere. Highly volatile, these Koffing are capable of spewing fireballs.,Generation = 1,Evolutions = WEEZING,LevelDay,33</t>
  </si>
  <si>
    <t>[WEEZING],Name = Weezing,Types = FIRE,BaseStats = 85,70,70,60,95,110,GenderRatio = Female50Percent,GrowthRate = Medium,BaseExp = 172,EVs = SPECIAL_DEFENSE,2,CatchRate = 100,Happiness = 70,Abilities = LEVITATE,MAGMAARMOR,HiddenAbilities = FILTER,Moves = 0,WILLOWISP,1,WILLOWISP,1,RECOVER,1,POISONGAS,1,DEFENSECURL,5,EMBER,9,SMOG,12,HAZE,16,INCINERATE,19,CLEARSMOG,22,GYROBALL,26,CORRODE,30,SUNNYDAY,36,LAVAPLUME,40,DESTINYBOND,44,CORROSIVEGAS,49,ACIDRAIN,53,MEMENTO,57,ERUPTION,TutorMoves = TOXIC,HIDDENPOWER,SUNNYDAY,PROTECT,FRUSTRATION,RETURN,REFLECT,SLUDGEWAVE,FLAMETHROWER,SLUDGEBOMB,FIREBLAST,FACADE,REST,ATTRACT,OVERHEAT,SCALD,INCINERATE,WILLOWISP,EXPLOSION,SUBSTITUTE,HEATWAVE,SLEEPTALK,WEATHERBALL,FIRESPIN,CHARGEBEAM,SOLARBEAM,SOLARBLADE,MUDSHACKLES,STEALTHROCK,BEATUP,ALLERGY,ACIDRAIN,GASTROACID,ACIDARMOR,HEX,CURSE,CONFUSERAY,OMINOUSWIND,METEORDRIVE,GAMMARAY,GRAVITY,ROUND,ECHOEDVOICE,SCHIZOPHRENIA,RAYOFLIGHT,SIGNALBEAM,BODYSLAM,BALANCERCHANGEREQUIRED,NASTYPLOT,GUNKSHOT,SHADOWBALL,GYROBALL,BEJEWELED,POWERGEM,BURNINGJEALOUSY,FIREPLEDGE,SHOCKWAVE,SCORCHINGSANDS,STEAMROLLER,ZENHEADBUTT,TWINBEAM,WORKUP,CORROSIVEGAS,VITALITYDRAIN,MEMENTO,GRUDGE,BODYPRESS,TIMEBOMB,DEFOG,WAIL,COUPDEGRACE,ANCIENTPOWER,GLISTEN,HYPERBEAM,GIGAIMPACT,TOXICSPIKES,EggGroups = Amorphous,HatchSteps = 5355,Height = 1.2,Weight = 9.5,Color = Red,Shape = Head,Category = Volcanic Gas,Pokedex = The superheated atmosphere of a volcano makes their chemical composition far more unstable and likely to attract more gaseous tumours on its body.,Generation = 1,#-------------------------------,[SOLOSIS]</t>
  </si>
  <si>
    <t>[SOLOSIS],Name = Solosis,Types = WATER,PSYCHIC,BaseStats = 45,20,60,20,85,60,GenderRatio = Female50Percent,GrowthRate = Parabolic,BaseExp = 58,EVs = SPECIAL_ATTACK,1,CatchRate = 200,Happiness = 70,Abilities = TORRENT,MAGICBOUNCE,HiddenAbilities = TECHNICIAN,Moves = 1,BUBBLE,1,WATERSPORT,5,CONFUSION,10,HEALBLOCK,14,ICYWIND,18,WATERPULSE,22,SOAK,25,PSYSHOCK,29,REFLECT,29,LIGHTSCREEN,34,RECOVER,38,FREEZEDRY,41,SCALD,45,PSYCHIC,48,TRICKROOM,52,HYDROPUMP,56,CHECKMATE,TutorMoves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EggMoves = ACIDARMOR,GUARDSWAP,POWERSWAP,SPEEDSWAP,TRICK,STOREDPOWER,BUBBLEBEAM,HYPNOSIS,KARMASPELL,EggGroups = Amorphous,HatchSteps = 5355,Height = 0.3,Weight = 1.0,Color = Blue,Shape = Head,Category = Sea Amoeba,Pokedex = They do not like light and are found in dark waters. They use their remote psychic ability to find food to sustain itself.,Generation = 5,Evolutions = DUOSION,Level,27</t>
  </si>
  <si>
    <t>[DUOSION],Name = Duosion,Types = WATER,PSYCHIC,BaseStats = 60,35,70,35,100,70,GenderRatio = Female50Percent,GrowthRate = Parabolic,BaseExp = 130,EVs = SPECIAL_ATTACK,2,CatchRate = 100,Happiness = 70,Abilities = TORRENT,MAGICBOUNCE,HiddenAbilities = TECHNICIAN,Moves = 1,BUBBLE,1,WATERSPORT,5,CONFUSION,10,HEALBLOCK,14,ICYWIND,18,WATERPULSE,22,SOAK,25,PSYSHOCK,29,REFLECT,29,LIGHTSCREEN,34,RECOVER,38,FREEZEDRY,41,SCALD,45,PSYCHIC,48,TRICKROOM,52,HYDROPUMP,56,CHECKMATE,TutorMoves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AURASPHERE,EggGroups = Amorphous,HatchSteps = 5355,Height = 0.6,Weight = 8.0,Color = Blue,Shape = Head,Category = Mitochondria,Pokedex = It exhibited significant psychic potential when it was just a single-celled organism. Imagine the power it now possesses now that it has evolved.,Generation = 5,Evolutions = REUNICLUS,Level,44,#-------------------------------</t>
  </si>
  <si>
    <t>[REUNICLUS],Name = Reuniclus,Types = WATER,PSYCHIC,BaseStats = 70,45,95,55,130,95,GenderRatio = Female50Percent,GrowthRate = Parabolic,BaseExp = 221,EVs = SPECIAL_ATTACK,3,CatchRate = 100,Happiness = 70,Abilities = TORRENT,MAGICBOUNCE,HiddenAbilities = TECHNICIAN,Moves = 0,CALMMIND,1,CALMMIND,1,BUBBLE,1,WATERSPORT,5,CONFUSION,10,HEALBLOCK,14,ICYWIND,18,WATERPULSE,22,SOAK,25,PSYSHOCK,29,REFLECT,29,LIGHTSCREEN,34,RECOVER,38,FREEZEDRY,41,SCALD,45,PSYCHIC,48,TRICKROOM,52,HYDROPUMP,56,CHECKMATE,TutorMoves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FOCUSBLAST,GIGAIMPACT,BLIZZARD,HYPERBEAM,AURASPHERE,EggGroups = Amorphous,HatchSteps = 5355,Height = 1.0,Weight = 20.1,Color = Blue,Shape = HeadArms,Category = Water Bender,Pokedex = These Pokemon are capable of bending water to its will and forming fantastic water sculptures with its mind.,Generation = 5,#-------------------------------,[GASTLY]</t>
  </si>
  <si>
    <t>[GASTLY],Name = Gastly,Types = ICE,FLYING,BaseStats = 30,30,30,85,100,35,GenderRatio = Female50Percent,GrowthRate = Parabolic,BaseExp = 62,EVs = SPECIAL_ATTACK,1,CatchRate = 190,Happiness = 70,Abilities = FILTER,CLOUDNINE,HiddenAbilities = SNOWWARNING,Moves = 1,POWDERSNOW,5,GUST,9,HAIL,14,ICYWIND,20,TURBULENCE,26,FROSTBREATH,31,DEFOG,36,EROSION,41,AIRSLASH,45,ICEBEAM,49,STARDUSTREVERIE,53,TAILWIND,58,BOREASBREATH,62,BLIZZARD,TutorMoves = TOXIC,HAIL,HIDDENPOWER,ICEBEAM,BLIZZARD,LIGHTSCREEN,PROTECT,RAINDANCE,SAFEGUARD,FRUSTRATION,THUNDERBOLT,RETURN,REFLECT,FACADE,REST,ATTRACT,SUBSTITUTE,AURORAVEIL,HURRICANE,DEFOG,ICYWIND,OMINOUSWIND,SLEEPTALK,TAILWIND,ICICLECRASH,WEATHERBALL,ICYWIND,ICICLESPEAR,AVALANCHE,FROZENHEART,CHARGEBEAM,EERIEIMPULSE,FLY,AIRSLASH,TURBULENCE,DEATHVORTEX,TRICK,WONDERROOM,MAGICROOM,MINDDRAIN,TAUNT,SOAK,ACIDRAIN,HEX,CURSE,CONFUSERAY,MEANLOOK,COSMICPOWER,GRAVITY,STARDUSTREVERIE,SCHIZOPHRENIA,RAYOFLIGHT,TRIATTACK,LIQUIDNITROGEN,CALMMIND,BLOODRITUAL,NASTYPLOT,GYROBALL,BOREASBREATH,HURRICANE,TORNADO,ICECOMET,HYPOTHERMIA,SHOCKWAVE,WORKUP,WATERPULSE,WATERPLEDGE,EggMoves = AURORAVEIL,HURRICANE,RAINDANCE,TRIATTACK,FROZENHEART,LIQUIDNITROGEN,ICEVORTEX,CHECKMATE,TORNADO,FREEZEDRY,EggGroups = Amorphous,HatchSteps = 5355,Height = 1.3,Weight = 0.1,Color = Blue,Shape = Head,Category = Mist,Pokedex = Whenever hail falls, you can likely credit a Gastly as being responsible for starting it.,Generation = 1,Evolutions = HAUNTER,Level,25</t>
  </si>
  <si>
    <t>[HAUNTER],Name = Haunter,Types = ICE,FLYING,BaseStats = 50,45,45,95,115,55,GenderRatio = Female50Percent,GrowthRate = Parabolic,BaseExp = 142,EVs = SPECIAL_ATTACK,2,CatchRate = 100,Happiness = 70,Abilities = FILTER,CLOUDNINE,HiddenAbilities = SNOWWARNING,Moves = 0,WEATHERBALL,1,WEATHERBALL,1,POWDERSNOW,5,GUST,9,HAIL,14,ICYWIND,20,TURBULENCE,26,FROSTBREATH,31,DEFOG,36,EROSION,41,AIRSLASH,45,ICEBEAM,49,STARDUSTREVERIE,53,TAILWIND,58,BOREASBREATH,62,BLIZZARD,TutorMoves = TOXIC,HAIL,HIDDENPOWER,ICEBEAM,BLIZZARD,LIGHTSCREEN,PROTECT,RAINDANCE,SAFEGUARD,FRUSTRATION,THUNDERBOLT,RETURN,REFLECT,FACADE,REST,ATTRACT,SUBSTITUTE,AURORAVEIL,HURRICANE,DEFOG,ICYWIND,OMINOUSWIND,SLEEPTALK,TAILWIND,ICICLECRASH,WEATHERBALL,ICYWIND,ICICLESPEAR,AVALANCHE,FROZENHEART,CHARGEBEAM,EERIEIMPULSE,FLY,AIRSLASH,TURBULENCE,DEATHVORTEX,TRICK,WONDERROOM,MAGICROOM,MINDDRAIN,TAUNT,SOAK,ACIDRAIN,HEX,CURSE,CONFUSERAY,MEANLOOK,COSMICPOWER,GRAVITY,STARDUSTREVERIE,SCHIZOPHRENIA,RAYOFLIGHT,TRIATTACK,LIQUIDNITROGEN,CALMMIND,BLOODRITUAL,NASTYPLOT,GYROBALL,BOREASBREATH,HURRICANE,TORNADO,ICECOMET,HYPOTHERMIA,SHOCKWAVE,WORKUP,WATERPULSE,WATERPLEDGE,THUNDER,ICEPUNCH,MEMENTO,EggGroups = Amorphous,HatchSteps = 5355,Height = 1.6,Weight = 0.1,Color = Blue,Shape = HeadArms,Category = Freezing Rain,Pokedex = Haunters are mischievous creatures. Their command of ice allows them to set up icy traps for unsuspecting passerbys.,Generation = 1,Evolutions = GENGAR,Item,WINDSTONE,#-------------------------------</t>
  </si>
  <si>
    <t>[GENGAR],Name = Gengar,Types = ICE,FLYING,BaseStats = 65,60,60,115,130,70,GenderRatio = Female50Percent,GrowthRate = Parabolic,BaseExp = 225,EVs = SPECIAL_ATTACK,3,CatchRate = 100,Happiness = 70,Abilities = FILTER,CLOUDNINE,HiddenAbilities = SNOWWARNING,Moves = 0,MEMENTO,1,MEMENTO,1,WEATHERBALL,1,POWDERSNOW,5,GUST,9,HAIL,14,ICYWIND,20,TURBULENCE,26,FROSTBREATH,31,DEFOG,36,EROSION,41,AIRSLASH,45,ICEBEAM,49,STARDUSTREVERIE,53,TAILWIND,58,BOREASBREATH,62,BLIZZARD,TutorMoves = TOXIC,HAIL,HIDDENPOWER,ICEBEAM,BLIZZARD,LIGHTSCREEN,PROTECT,RAINDANCE,SAFEGUARD,FRUSTRATION,THUNDERBOLT,RETURN,REFLECT,FACADE,REST,ATTRACT,SUBSTITUTE,AURORAVEIL,HURRICANE,DEFOG,ICYWIND,OMINOUSWIND,SLEEPTALK,TAILWIND,ICICLECRASH,WEATHERBALL,ICYWIND,ICICLESPEAR,AVALANCHE,FROZENHEART,CHARGEBEAM,EERIEIMPULSE,FLY,AIRSLASH,TURBULENCE,DEATHVORTEX,TRICK,WONDERROOM,MAGICROOM,MINDDRAIN,TAUNT,SOAK,ACIDRAIN,HEX,CURSE,CONFUSERAY,MEANLOOK,COSMICPOWER,GRAVITY,STARDUSTREVERIE,SCHIZOPHRENIA,RAYOFLIGHT,TRIATTACK,LIQUIDNITROGEN,CALMMIND,BLOODRITUAL,NASTYPLOT,GYROBALL,BOREASBREATH,HURRICANE,TORNADO,ICECOMET,HYPOTHERMIA,SHOCKWAVE,WORKUP,WATERPULSE,WATERPLEDGE,THUNDER,ICEPUNCH,MEMENTO,EggGroups = Amorphous,HatchSteps = 5355,Height = 1.5,Weight = 40.5,Color = Blue,Shape = BipedalTail,Category = Nimbus,Pokedex = Due to its mastery of cloud systems, Gengars are capable of summoning powerful hailstorms and blizzards at will.,#-------------------------------,[DODUO],Name = Doduo</t>
  </si>
  <si>
    <t>[DODUO],Name = Doduo,Types = COSMIC,FLYING,BaseStats = 45,35,35,75,75,45,GenderRatio = Female50Percent,GrowthRate = Medium,BaseExp = 62,EVs = SPEED,1,CatchRate = 190,Happiness = 70,Abilities = EARLYBIRD,COMPETITIVE,HiddenAbilities = NAIVETY,Moves = 1,GUST,1,STARDUST,5,SWIFT,10,CONFUSION,14,BLACKOUT,19,TWINSTARS,23,TURBULENCE,28,HYPNOSIS,32,COSMICPOWER,37,AIRSLASH,40,PSYCHIC,44,MOONLIGHT,48,MOONBLAST,52,BOREASBREATH,56,METEORBEAM,TutorMoves = PSYSHOCK,CALMMIND,TOXIC,HIDDENPOWER,LIGHTSCREEN,PROTECT,RAINDANCE,SAFEGUARD,FRUSTRATION,RETURN,PSYCHIC,SHADOWBALL,REFLECT,FACADE,REST,ATTRACT,THIEF,ROUND,ECHOEDVOICE,STEELWING,UTURN,SUBSTITUTE,TRICKROOM,WORKUP,COSMICPOWER,BRAVEBIRD,HELPINGHAND,HYPERVOICE,KNOCKOFF,ROOST,WONDERROOM,MOONBLAST,SUNNYDAY,ICYWIND,HAIL,EERIEIMPULSE,CHARGEBEAM,FLY,BOUNCE,AIRSLASH,FEATHERDANCE,TURBULENCE,DEATHVORTEX,UTURN,FLUTTER,TRICKROOM,MAGICROOM,WONDERROOM,PSYCHICTERRAIN,TAUNT,SIRENSSONG,RAINDANCE,LOWSWEEP,LOWKICK,CURSE,CONFUSERAY,SWIFT,WISH,METEORDRIVE,GAMMARAY,GRAVITY,STARDUSTREVERIE,LULLABY,SIGNALBEAM,TRIPLEKICK,PSYCHIC,BLOODRITUAL,DARKPULSE,SHADOWBALL,NASTYPLOT,SWORDSDANCE,BOREASBREATH,HURRICANE,TORNADO,AURASPHERE,BLACKHOLE,HYPOTHERMIA,SHOCKWAVE,EXPANDINGFORCE,TERRAINPULSE,FOULPLAY,EggMoves = FEATHERDANCE,REFLECT,LIGHTSCREEN,STOREDPOWER,BRAVEBIRD,TAILWIND,WISH,EggGroups = Flying,HatchSteps = 5355,Height = 1.4,Weight = 39.2,Color = Blue,Shape = HeadLegs,Category = Galaxy,Pokedex = It can channel the power of the night sky into its attacks. It forgoes physical violence in favour of attacking from afar with its nascent mind.,Generation = 1,Evolutions = DODRIO,Item,MOONSTONE</t>
  </si>
  <si>
    <t>[DODRIO],Name = Dodrio,Types = COSMIC,FLYING,BaseStats = 70,60,60,105,100,75,GenderRatio = Female50Percent,GrowthRate = Medium,BaseExp = 161,EVs = SPEED,2,CatchRate = 100,Happiness = 70,Abilities = EARLYBIRD,COMPETITIVE,HiddenAbilities = NAIVETY,Moves = 0,STARSALIGNED,1,STARSALIGNED,1,TRIATTACK,1,GUST,1,STARDUST,5,SWIFT,10,CONFUSION,14,BLACKOUT,19,TWINSTARS,23,TURBULENCE,28,HYPNOSIS,32,COSMICPOWER,37,AIRSLASH,40,PSYCHIC,44,MOONLIGHT,48,MOONBLAST,52,BOREASBREATH,56,METEORBEAM,TutorMoves = PSYSHOCK,CALMMIND,TOXIC,HIDDENPOWER,LIGHTSCREEN,PROTECT,RAINDANCE,SAFEGUARD,FRUSTRATION,RETURN,PSYCHIC,SHADOWBALL,REFLECT,FACADE,REST,ATTRACT,THIEF,ROUND,ECHOEDVOICE,STEELWING,UTURN,SUBSTITUTE,TRICKROOM,WORKUP,COSMICPOWER,BRAVEBIRD,HELPINGHAND,HYPERVOICE,KNOCKOFF,ROOST,WONDERROOM,MOONBLAST,SUNNYDAY,ICYWIND,HAIL,EERIEIMPULSE,CHARGEBEAM,FLY,BOUNCE,AIRSLASH,FEATHERDANCE,TURBULENCE,DEATHVORTEX,UTURN,FLUTTER,TRICKROOM,MAGICROOM,WONDERROOM,PSYCHICTERRAIN,TAUNT,SIRENSSONG,RAINDANCE,LOWSWEEP,LOWKICK,CURSE,CONFUSERAY,SWIFT,WISH,METEORDRIVE,GAMMARAY,GRAVITY,STARDUSTREVERIE,LULLABY,SIGNALBEAM,TRIPLEKICK,PSYCHIC,BLOODRITUAL,DARKPULSE,SHADOWBALL,NASTYPLOT,SWORDSDANCE,BOREASBREATH,HURRICANE,TORNADO,AURASPHERE,BLACKHOLE,HYPOTHERMIA,SHOCKWAVE,EXPANDINGFORCE,TERRAINPULSE,FOULPLAY,EggGroups = Flying,HatchSteps = 5355,Height = 1.8,Weight = 85.2,Color = Blue,Shape = HeadLegs,Category = Galaxy,Pokedex = It is able to look into different universes to anticipate enemy attacks.,Generation = 1,#-------------------------------,[EKANS]</t>
  </si>
  <si>
    <t>[EKANS],Name = Ekans,Types = GROUND,POISON,BaseStats = 40,70,44,60,40,54,GenderRatio = Female50Percent,GrowthRate = Medium,BaseExp = 58,EVs = ATTACK,1,CatchRate = 255,Happiness = 70,Abilities = CORROSION,QUICKKILL,HiddenAbilities = BLOODTHIRST,Moves = 1,WRAP,1,LEER,5,POISONSTING,8,MEGAPHONE,12,SANDTOMB,16,BITE,20,POISONFANG,24,DIG,28,BATTLECRY,33,CRUNCH,37,TOXIC,41,COIL,44,POISONJAB,48,VENDETTA,52,CONTINENTALRIFT,56,GUNKSHOT,TutorMoves = TOXIC,ALLERGY,HIDDENPOWER,PROTECT,FRUSTRATION,RETURN,DIG,SLUDGEWAVE,SLUDGEBOMB,SANDSTORM,FACADE,REST,ATTRACT,THIEF,SCORESETTLER,BULLDOZE,POISONJAB,SUBSTITUTE,WORKUP,VENOMDRENCH,CRUNCH,FOULPLAY,GASTROACID,GUNKSHOT,SLEEPTALK,LEECHLIFE,SUNNYDAY,FIREFANG,ICEFANG,THUNDERFANG,PINMISSILE,UTURN,SANDTOMB,MUDSHACKLES,QUICKSAND,SPIKES,MUDSLIDE,GAIAPULSE,MINDDRAIN,ROCKSLIDE,ROCKTOMB,ROCKBLAST,STEALTHROCK,MINERALWAVE,ASSURANCE,SNARL,BRUTALSWING,TAUNT,VENDETTA,LOWSWEEP,CROSSPOISON,TOXICSPIKES,POISONFANG,ACIDARMOR,BREAKINGSWIPE,ANCIENTGLARE,CURSE,CONFUSERAY,MEANLOOK,EARTHPOWER,BLOODRITUAL,PSYCHICFANGS,OUTRAGE,DRAGONDANCE,THROATCHOP,SWORDSDANCE,BOOMBOX,CATAPULT,SCORCHINGSANDS,SPOIL,CORROSIVEGAS,SCALESHOT,DRAGONBREATH,ENDERSHOCK,LASHOUT,VITALITYDRAIN,GRUDGE,COUPDEGRACE,EXTREMESPEED,ANCIENTPOWER,EggMoves = SWORDSDANCE,DRAGONTAIL,NAGASKIN,KNOCKOFF,CLANGINGSCALES,QUICKSAND,BALANCERCHANGEREQUIRED,SCREECH,EggGroups = Field,Dragon,HatchSteps = 5355,Height = 2.0,Weight = 6.9,Color = Brown,Shape = Serpentine,Category = Rattlesnake,Pokedex = The rhythmic sound of an Ekans's tail is enough to put its foe to sleep when it can then move in to consume it whole.,Generation = 1,Evolutions = ARBOK,Level,30</t>
  </si>
  <si>
    <t>[ARBOK],Name = Arbok,Types = GROUND,POISON,BaseStats = 55,110,69,100,65,69,GenderRatio = Female50Percent,GrowthRate = Medium,BaseExp = 153,EVs = ATTACK,2,CatchRate = 100,Happiness = 70,Abilities = CORROSION,QUICKKILL,HiddenAbilities = BLOODTHIRST,Moves = 0,GLARE,1,GLARE,1,WRAP,1,LEER,5,POISONSTING,8,QUICKSAND,12,SANDTOMB,16,BITE,20,POISONFANG,24,DIG,31,BATTLECRY,35,CRUNCH,40,TOXIC,44,COIL,48,POISONJAB,52,VENDETTA,56,CONTINENTALRIFT,60,GUNKSHOT,TutorMoves = TOXIC,ALLERGY,HIDDENPOWER,PROTECT,FRUSTRATION,RETURN,DIG,SLUDGEWAVE,SLUDGEBOMB,SANDSTORM,FACADE,REST,ATTRACT,THIEF,SCORESETTLER,BULLDOZE,POISONJAB,SUBSTITUTE,WORKUP,VENOMDRENCH,CRUNCH,FOULPLAY,GASTROACID,GUNKSHOT,SLEEPTALK,LEECHLIFE,SUNNYDAY,FIREFANG,ICEFANG,THUNDERFANG,PINMISSILE,UTURN,SANDTOMB,MUDSHACKLES,QUICKSAND,SPIKES,MUDSLIDE,GAIAPULSE,MINDDRAIN,ROCKSLIDE,ROCKTOMB,ROCKBLAST,STEALTHROCK,MINERALWAVE,ASSURANCE,SNARL,BRUTALSWING,TAUNT,VENDETTA,LOWSWEEP,CROSSPOISON,TOXICSPIKES,POISONFANG,ACIDARMOR,BREAKINGSWIPE,ANCIENTGLARE,CURSE,CONFUSERAY,MEANLOOK,EARTHPOWER,BLOODRITUAL,PSYCHICFANGS,OUTRAGE,DRAGONDANCE,THROATCHOP,SWORDSDANCE,BOOMBOX,CATAPULT,SCORCHINGSANDS,SPOIL,CORROSIVEGAS,SCALESHOT,DRAGONBREATH,ENDERSHOCK,LASHOUT,VITALITYDRAIN,GRUDGE,COUPDEGRACE,EXTREMESPEED,ANCIENTPOWER,HYPERBEAM,GIGAIMPACT,EARTHQUAKE,EggGroups = Field,Dragon,HatchSteps = 5355,Height = 3.5,Weight = 65.0,Color = Brown,Shape = Serpentine,Category = Rattlesnake,Pokedex = The poison of an Arbok is so corrosive that it can melt steel beams. It is able to manipulate the face on its body into different shapes to fool its prey.,Generation = 1,#-------------------------------,[STARYU]</t>
  </si>
  <si>
    <t>[STARYU],Name = Staryu,Types = COSMIC,ROCK,BaseStats = 45,30,55,70,85,55,GenderRatio = Genderless,GrowthRate = Slow,BaseExp = 68,EVs = SPECIAL_ATTACK,1,CatchRate = 225,Happiness = 70,Abilities = SYNCHRONIZE,FILTER,HiddenAbilities = FORTIFICATION,Moves = 1,VACUUMWAVE,1,HARDEN,6,SWIFT,10,GLISTEN,14,MINERALWAVE,18,FLASH,21,INNERVATE,26,SIGNALBEAM,30,PROTECT,34,TWINSTARS,38,COSMICPOWER,43,BEJEWELED,47,PSYCHIC,51,ASTEROIDBELT,55,MOONSTONERAY,58,CORECOLLAPSE,TutorMoves = PSYSHOCK,CALMMIND,TOXIC,HIDDENPOWER,LIGHTSCREEN,PROTECT,SAFEGUARD,FRUSTRATION,RETURN,PSYCHIC,SHADOWBALL,REFLECT,ROCKTOMB,FACADE,REST,STONEEDGE,ROCKSLIDE,SUBSTITUTE,TRICKROOM,DAZZLINGGLEAM,SECRETPOWER,COSMICPOWER,AURASPHERE,ANCIENTPOWER,GRAVITY,LASERFOCUS,SIGNALBEAM,SLEEPTALK,STEALTHROCK,WONDERROOM,MOONBLAST,POWERGEM,SWIFT,PAYDAY,INCINERATE,HAIL,ICYWIND,EERIEIMPULSE,CHARGEBEAM,SANDTOMB,MUDSHACKLES,SPIKES,MUDSLIDE,GAIAPULSE,SANDSTORM,ROCKBLAST,MINERALWAVE,GEMSTORM,KNOCKOFF,SMARTSTRIKE,AUTOTOMIZE,RAINDANCE,CURSE,CONFUSERAY,WISH,METEORDRIVE,GAMMARAY,STARDUSTREVERIE,TRIATTACK,EARTHPOWER,DARKPULSE,GYROBALL,BLACKHOLE,STELLARRUSH,ICECOMET,MOONBLAST,BEJEWELED,CATAPULT,HYPOTHERMIA,SHOCKWAVE,ZENHEADBUTT,TERRAINPULSE,TWINBEAM,WORKUP,BODYPRESS,TIMEBOMB,QUANTUMSTAR,SOLARECLIPSE,METEORBEAM,ANCIENTPOWER,MOONSTONERAY,GLISTEN,HYPERBEAM,GIGAIMPACT,AURASPHERE,EggMoves = GEMSTORM,GAMMARAY,GRAVITY,STARFALL,STARSALIGNED,GLISTEN,CALMMIND,RAPIDSPIN,EggGroups = Mineral,HatchSteps = 5355,Height = 0.8,Weight = 34.5,Color = Purple,Shape = HeadBase,Category = Mineral,Pokedex = They are commonly found in caves, rich in ore and other minerals. Its body is translucent and light to the touch.,Generation = 1,Evolutions = STARMIE,HasMove,TWINSTARS</t>
  </si>
  <si>
    <t>[STARMIE],Name = Starmie,Types = COSMIC,ROCK,BaseStats = 75,75,80,100,110,80,GenderRatio = Genderless,GrowthRate = Slow,BaseExp = 182,EVs = SPECIAL_ATTACK,2,CatchRate = 100,Happiness = 70,Abilities = SYNCHRONIZE,FILTER,HiddenAbilities = FORTIFICATION,Moves = 1,HEALINGWISH,1,MOONLIGHT,1,VACUUMWAVE,1,HARDEN,6,SWIFT,10,GLISTEN,14,MINERALWAVE,18,FLASH,21,INNERVATE,26,SIGNALBEAM,30,PROTECT,34,TWINSTARS,38,COSMICPOWER,43,BEJEWELED,47,PSYCHIC,51,ASTEROIDBELT,55,MOONSTONERAY,58,CORECOLLAPSE,TutorMoves = PSYSHOCK,CALMMIND,TOXIC,HIDDENPOWER,LIGHTSCREEN,PROTECT,SAFEGUARD,FRUSTRATION,RETURN,PSYCHIC,SHADOWBALL,REFLECT,ROCKTOMB,FACADE,REST,STONEEDGE,ROCKSLIDE,SUBSTITUTE,TRICKROOM,DAZZLINGGLEAM,SECRETPOWER,COSMICPOWER,AURASPHERE,ANCIENTPOWER,GRAVITY,LASERFOCUS,SIGNALBEAM,SLEEPTALK,STEALTHROCK,WONDERROOM,MOONBLAST,POWERGEM,SWIFT,PAYDAY,INCINERATE,HAIL,ICYWIND,EERIEIMPULSE,CHARGEBEAM,SANDTOMB,MUDSHACKLES,SPIKES,MUDSLIDE,GAIAPULSE,SANDSTORM,ROCKBLAST,MINERALWAVE,GEMSTORM,KNOCKOFF,SMARTSTRIKE,AUTOTOMIZE,RAINDANCE,CURSE,CONFUSERAY,WISH,METEORDRIVE,GAMMARAY,STARDUSTREVERIE,TRIATTACK,EARTHPOWER,DARKPULSE,GYROBALL,BLACKHOLE,STELLARRUSH,ICECOMET,MOONBLAST,BEJEWELED,CATAPULT,HYPOTHERMIA,SHOCKWAVE,ZENHEADBUTT,TERRAINPULSE,TWINBEAM,WORKUP,BODYPRESS,TIMEBOMB,QUANTUMSTAR,SOLARECLIPSE,METEORBEAM,ANCIENTPOWER,MOONSTONERAY,GLISTEN,HYPERBEAM,GIGAIMPACT,AURASPHERE,EggGroups = Mineral,HatchSteps = 5355,Height = 1.1,Weight = 80.0,Color = Purple,Shape = HeadBase,Category = Mineral,Pokedex = It is often mistaken for precious gems because it is able to change its appearance to suit every colour of the rainbow.,Generation = 1,#-------------------------------,[ONIX]</t>
  </si>
  <si>
    <t>[ONIX],Name = Onix,Types = ICE,ROCK,BaseStats = 35,85,120,70,30,45,GenderRatio = Female50Percent,GrowthRate = Medium,BaseExp = 77,EVs = DEFENSE,1,CatchRate = 100,Happiness = 70,Abilities = ICEBODY,STURDY,HiddenAbilities = FILTER,Moves = 1,TACKLE,1,HARDEN,1,BIND,1,CURSE,4,ICESHARD,7,ROCKTHROW,10,ROCKBLAST,13,ROCKTOMB,16,STEALTHROCK,19,ROCKPOLISH,22,BOULDERHURL,25,AVALANCHE,28,ROCKSLIDE,31,SCREECH,34,ICICLECRASH,37,DIG,46,CRUNCH,49,SKULLBASH,52,COIL,57,EARTHQUAKE,62,GLACIALLANCE,TutorMoves = ROAR,TOXIC,HAIL,HIDDENPOWER,TAUNT,ICEBEAM,BLIZZARD,HYPERBEAM,LIGHTSCREEN,PROTECT,FRUSTRATION,BOULDERHURL,EARTHQUAKE,RETURN,DIG,BRICKBREAK,REFLECT,ROCKTOMB,TORMENT,FACADE,REST,ATTRACT,FOCUSBLAST,FLING,QUASH,RETALIATE,GIGAIMPACT,ROCKPOLISH,DRAGONDANCE,STONEEDGE,GYROBALL,BULLDOZE,FROSTBREATH,ROCKSLIDE,DRAGONTAIL,SWAGGER,SUBSTITUTE,FLASHCANNON,NATUREPOWER,CONFIDE,AURORAVEIL,SECRETPOWER,SMARTSTRIKE,HEAVYSLAM,EggMoves = ICEFANG,ENDEAVOR,IRONHEAD,ZENHEADBUTT,ANCIENTPOWER,HEAVYSLAM,AURORAVEIL,BULLDOZE,ICICLESPEAR,UPROAR,EggGroups = Mineral,HatchSteps = 6630,Height = 8.8,Weight = 210.0,Color = Blue,Shape = Serpentine,Category = Ice Snake,Pokedex = It can easily blend itself into the surroundings of a glacier. Some explorers have confused sudden movement of a glacier with the movement of an Onix.,Generation = 1,Evolutions = STEELIX,Item,ICESTONE</t>
  </si>
  <si>
    <t>[STEELIX],Name = Steelix,Types = ICE,ROCK,BaseStats = 75,115,140,60,55,65,GenderRatio = Female50Percent,GrowthRate = Medium,BaseExp = 179,EVs = DEFENSE,2,CatchRate = 100,Happiness = 70,Abilities = ICEBODY,STURDY,HiddenAbilities = FILTER,Moves = 1,TACKLE,1,HARDEN,1,BIND,1,CURSE,4,ICESHARD,7,ROCKTHROW,10,ROCKBLAST,13,ROCKTOMB,16,STEALTHROCK,19,ROCKPOLISH,22,BOULDERHURL,25,AVALANCHE,28,ROCKSLIDE,31,SCREECH,34,ICICLECRASH,37,DIG,46,CRUNCH,49,SKULLBASH,52,COIL,57,EARTHQUAKE,62,GLACIALLANCE,TutorMoves = ROAR,TOXIC,HAIL,HIDDENPOWER,TAUNT,ICEBEAM,BLIZZARD,HYPERBEAM,LIGHTSCREEN,PROTECT,FRUSTRATION,BOULDERHURL,EARTHQUAKE,RETURN,DIG,BRICKBREAK,REFLECT,ROCKTOMB,TORMENT,FACADE,REST,ATTRACT,FOCUSBLAST,FLING,QUASH,RETALIATE,GIGAIMPACT,ROCKPOLISH,DRAGONDANCE,STONEEDGE,GYROBALL,BULLDOZE,FROSTBREATH,ROCKSLIDE,DRAGONTAIL,SWAGGER,SUBSTITUTE,FLASHCANNON,NATUREPOWER,CONFIDE,AURORAVEIL,SECRETPOWER,SMARTSTRIKE,HEAVYSLAM,BODYSLAM,CRUNCH,ANCIENTPOWER,BIND,DRACOSURGE,EARTHPOWER,HEADBUTT,ICYWIND,IRONDEFENSE,IRONHEAD,OUTRAGE,ROLLOUT,SLEEPTALK,SNORE,STEALTHROCK,UPROAR,ZENHEADBUTT,ICICLECRASH,NATURALGIFT,POWERGEM,EggGroups = Mineral,HatchSteps = 6630,Height = 9.2,Weight = 400.0,Color = Blue,Shape = Serpentine,Category = Ice Snake,Pokedex = It has mastered the power of the ice around it that it can materialize large ice projectiles and launch them at its foes.,Generation = 2,WildItemUncommon = ICESTONE,#-------------------------------</t>
  </si>
  <si>
    <t>[SLUGMA],Name = Slugma,Types = POISON,BaseStats = 55,50,45,20,70,65,GenderRatio = Female50Percent,GrowthRate = Medium,BaseExp = 50,EVs = SPECIAL_ATTACK,1,CatchRate = 190,Happiness = 70,Abilities = UNAWARE,LIQUIDOOZE,HiddenAbilities = CORROSION,Moves = 1,ACID,1,HARDEN,7,POISONGAS,12,SLUDGE,17,DOUBLETEAM,22,QUICKSILVER,27,CORRODE,32,HAZE,36,GAMMARAY,40,BANEFULBUNKER,44,SLUDGEBOMB,49,MAGNETICCANNON,53,SLUDGEWAVE,58,ACIDRAIN,63,SHELLSMASH,TutorMoves = TOXIC,ALLERGY,HIDDENPOWER,HYPERBEAM,PROTECT,FRUSTRATION,RETURN,SHADOWBALL,SLUDGEWAVE,SLUDGEBOMB,TORMENT,FACADE,REST,ATTRACT,THIEF,SCALD,FLING,QUASH,POISONJAB,SWAGGER,SUBSTITUTE,DARKPULSE,CONFIDE,SECRETPOWER,VENOMDRENCH,DARKPULSE,FOULPLAY,GASTROACID,GIGADRAIN,GUNKSHOT,INFESTATION,PAINSPLIT,SLEEPTALK,SNORE,SPITE,NATURALGIFT,EggMoves = DISABLE,DARKPULSE,ACIDARMOR,CURSE,AMNESIA,CLEARSMOG,GASTROACID,MEMENTO,VENOMDRENCH,VILEFUMES,SPITUP,STOCKPILE,SWALLOW,FOULPLAY,EggGroups = Amorphous,HatchSteps = 5355,Height = 0.7,Weight = 35.0,Color = Green,Shape = Serpentine,Category = Slime,Pokedex = It is a species of Pokémon that lives and feeds in areas full of toxic waste. It can ooze into multiple several autonomous parts, albeit slowly.,Generation = 2,Evolutions = MAGCARGO,Level,38</t>
  </si>
  <si>
    <t>[MAGCARGO],Name = Magcargo,Types = POISON,STEEL,BaseStats = 90,60,90,30,110,90,GenderRatio = Female50Percent,GrowthRate = Medium,BaseExp = 144,EVs = DEFENSE,2,CatchRate = 100,Happiness = 70,Abilities = UNAWARE,LIQUIDOOZE,HiddenAbilities = CORROSION,Moves = 0,TOXIC,1,TOXIC,1,ACID,1,HARDEN,7,POISONGAS,12,SLUDGE,17,DOUBLETEAM,22,QUICKSILVER,27,CORRODE,32,HAZE,36,GAMMARAY,40,BANEFULBUNKER,44,SLUDGEBOMB,49,MAGNETICCANNON,53,SLUDGEWAVE,58,ACIDRAIN,63,SHELLSMASH,TutorMoves = TOXIC,ALLERGY,HIDDENPOWER,HYPERBEAM,PROTECT,FRUSTRATION,RETURN,SHADOWBALL,SLUDGEWAVE,SLUDGEBOMB,TORMENT,FACADE,REST,ATTRACT,THIEF,SCALD,FLING,QUASH,POISONJAB,SWAGGER,SUBSTITUTE,DARKPULSE,CONFIDE,SECRETPOWER,VENOMDRENCH,DARKPULSE,FOULPLAY,GASTROACID,GIGADRAIN,GUNKSHOT,INFESTATION,PAINSPLIT,SLEEPTALK,SNORE,SPITE,NATURALGIFT,EggGroups = Amorphous,HatchSteps = 5355,Height = 0.8,Weight = 55.0,Color = Green,Shape = Serpentine,Category = Toxic Waste,Pokedex = The shell on its back is made of discarded material that it has absorbed into its skin while feeding. Its greatest threat is its ability to multiply.,Generation = 2,#-------------------------------,[WAILMER]</t>
  </si>
  <si>
    <t>[WAILMER],Name = Wailmer,Types = GHOST,WATER,BaseStats = 95,40,35,60,70,100,GenderRatio = Female50Percent,GrowthRate = Fluctuating,BaseExp = 80,EVs = HP,1,CatchRate = 125,Happiness = 70,Abilities = THICKFAT,AFTERMATH,HiddenAbilities = CURSEDBODY,Moves = 0,WAIL,1,ASTONISH,4,DEFENSECURL,7,WATERGUN,12,SPITE,14,WATERPULSE,17,ECHOEDVOICE,21,OMINOUSWIND,24,MIST,27,SCREECH,31,SHADOWBALL,37,SCORESETTLER,41,SUBMERGE,44,DARKPULSE,47,WATERSPOUT,50,HEAVYSLAM,TutorMoves = TOXIC,HAIL,HIDDENPOWER,TAUNT,ICEBEAM,BLIZZARD,HYPERBEAM,LIGHTSCREEN,PROTECT,RAINDANCE,FRUSTRATION,EARTHQUAKE,RETURN,PSYCHIC,SHADOWBALL,REFLECT,SLUDGEWAVE,SLUDGEBOMB,TORMENT,FACADE,REST,ATTRACT,ROUND,ECHOEDVOICE,SCALD,FLING,QUASH,GIGAIMPACT,DREAMEATER,SWAGGER,SUBSTITUTE,LIQUIDATION,DARKPULSE,DAZZLINGGLEAM,CONFIDE,AURORAVEIL,SECRETPOWER,MUDDYWATER,COSMICPOWER,HEAVYSLAM,AURASPHERE,BODYSLAM,PSYCHICFANGS,WATERWHIP,BLOCK,BOUNCE,DARKPULSE,FOULPLAY,GASTROACID,GUNKSHOT,HEADBUTT,HYPERVOICE,LASTRESORT,OMINOUSWIND,OUTRAGE,PAINSPLIT,ROLLOUT,SLEEPTALK,SNORE,WATERPULSE,ZENHEADBUTT,NATURALGIFT,TAILGLOW,TIDALWAVE,CASCADE,SUBMERGE,EggMoves = SLUDGEBOMB,BODYSLAM,CURSE,DESTINYBOND,SOAK,THRASH,ZENHEADBUTT,AURASPHERE,PERISHSONG,HEX,NIGHTSHADE,EggGroups = Field,Water2,HatchSteps = 10455,Height = 2.0,Weight = 130.0,Color = Purple,Shape = Finned,Category = Poached,Pokedex = It was a young and defenseless when it was killed by poachers. Now it roams the seas, always crying out in anguish as it relives its pain.,Generation = 3,Evolutions = WAILORD,Level,40</t>
  </si>
  <si>
    <t>[WAILORD],Name = Wailord,Types = GHOST,WATER,BaseStats = 120,50,45,80,100,115,GenderRatio = Female50Percent,GrowthRate = Fluctuating,BaseExp = 175,EVs = HP,2,CatchRate = 100,Happiness = 70,Abilities = THICKFAT,AFTERMATH,HiddenAbilities = CURSEDBODY,Moves = 0,WAIL,1,ASTONISH,4,DEFENSECURL,7,WATERGUN,12,SPITE,14,WATERPULSE,17,ECHOEDVOICE,21,OMINOUSWIND,24,MIST,27,SCREECH,31,SHADOWBALL,37,SCORESETTLER,41,SUBMERGE,44,DARKPULSE,47,WATERSPOUT,50,HEAVYSLAM,TutorMoves = TOXIC,HAIL,HIDDENPOWER,TAUNT,ICEBEAM,BLIZZARD,HYPERBEAM,LIGHTSCREEN,PROTECT,RAINDANCE,FRUSTRATION,EARTHQUAKE,RETURN,PSYCHIC,SHADOWBALL,REFLECT,SLUDGEWAVE,SLUDGEBOMB,TORMENT,FACADE,REST,ATTRACT,ROUND,ECHOEDVOICE,SCALD,FLING,QUASH,GIGAIMPACT,DREAMEATER,SWAGGER,SUBSTITUTE,LIQUIDATION,DARKPULSE,DAZZLINGGLEAM,CONFIDE,AURORAVEIL,SECRETPOWER,MUDDYWATER,COSMICPOWER,HEAVYSLAM,AURASPHERE,BODYSLAM,PSYCHICFANGS,WATERWHIP,BLOCK,BOUNCE,DARKPULSE,FOULPLAY,GASTROACID,GUNKSHOT,HEADBUTT,HYPERVOICE,LASTRESORT,OMINOUSWIND,OUTRAGE,PAINSPLIT,ROLLOUT,SLEEPTALK,SNORE,WATERPULSE,ZENHEADBUTT,NATURALGIFT,TAILGLOW,TIDALWAVE,CASCADE,SUBMERGE,EggGroups = Field,Water2,HatchSteps = 10455,Height = 14.5,Weight = 398.0,Color = Purple,Shape = Finned,Category = Vengeful,Pokedex = Its body has started to decompose, exuding a foul odour which betrays its ability to hunt down the poachers that killed it and seek vengeance.,Generation = 3,#-------------------------------,[FLETCHLING]</t>
  </si>
  <si>
    <t>[FLETCHLING],Name = Fletchling,Types = ELECTRIC,FLYING,BaseStats = 45,50,48,62,20,33,GenderRatio = Female50Percent,GrowthRate = Parabolic,BaseExp = 56,EVs = SPEED,1,CatchRate = 255,Happiness = 70,Abilities = KEENEYE,GALVANIZE,HiddenAbilities = GALEWINGS,Moves = 1,PECK,1,LEER,5,STATICSHOCK,9,QUICKATTACK,13,FLASH,17,SPARK,21,FEATHERDANCE,25,ROOST,29,DRILLPECK,34,RAPIDSTRIKE,39,TAILWIND,41,BOLTBEAK,45,BRAVEBIRD,50,VOLTTACKLE,TutorMoves = ACROBATICS,AIRSLASH,ATTRACT,BRAVEBIRD,BREAKINGSWIPE,BULLETSEED,CHARGEBEAM,CHARM,CLOSECOMBAT,COACHING,DAZZLINGGLEAM,DEFOG,DIVINEPUNISHMENT,DUALWINGBEAT,ECHOEDVOICE,FABLEDRUSH,FALSESWIPE,FEATHERDANCE,FLUTTER,FOCUSBLAST,FORTISSIMO,GENTLECHIMES,GOLDENBULLET,GYROBALL,HEALBELL,HIDDENPOWER,HYPERVOICE,KNOCKOFF,LIGHTSCREEN,METEORDRIVE,MIRRORSHOT,MISSILESHOT,NASTYPLOT,ODETOJOY,PLAYROUGH,PROTECT,PURGE,RAYOFLIGHT,REFLECT,REST,RETURN,RISINGVOLTAGE,ROUND,SAFEGUARD,SIGNALBEAM,SLEEPTALK,STEELWING,SUBSTITUTE,SUNNYDAY,SWIFT,SWORDSDANCE,TAILWIND,TAUNT,THUNDER,THUNDERBOLT,THUNDERWAVE,TORNADO,TRIATTACK,TURBULENCE,UTURN,VALKYRIECHARIOT,VOLTSWITCH,WAIL,WEATHERBALL,WILDCHARGE,WISH,WORKUP,EggMoves = AEROBLAST,NIGHTSLASH,SHOOTINGSTAR,CUPIDSARROW,AGILITY,DEATHVORTEX,EggGroups = Flying,HatchSteps = 3840,Height = 0.3,Weight = 1.7,Color = Yellow,Shape = Winged,Category = Tiny Robin,Pokedex = As a small immature bird, it has not yet learned to control its built-in electricity and will sometimes periodically shock itself as it learns.,Generation = 6,Evolutions = FLETCHINDER,Level,18</t>
  </si>
  <si>
    <t>[FLETCHINDER],Name = Fletchinder,Types = ELECTRIC,FLYING,BaseStats = 52,79,55,80,50,52,GenderRatio = Female50Percent,GrowthRate = Parabolic,BaseExp = 120,EVs = SPEED,2,CatchRate = 255,Happiness = 70,Abilities = KEENEYE,GALVANIZE,HiddenAbilities = GALEWINGS,Moves = 1,PECK,1,LEER,5,STATICSHOCK,9,QUICKATTACK,13,FLASH,17,SPARK,21,FEATHERDANCE,25,ROOST,29,DRILLPECK,34,RAPIDSTRIKE,39,TAILWIND,41,BOLTBEAK,45,BRAVEBIRD,50,VOLTTACKLE,TutorMoves = ACROBATICS,AIRSLASH,ATTRACT,BRAVEBIRD,BREAKINGSWIPE,BULLETSEED,CHARGEBEAM,CHARM,CLOSECOMBAT,COACHING,DAZZLINGGLEAM,DEFOG,DIVINEPUNISHMENT,DUALWINGBEAT,ECHOEDVOICE,FABLEDRUSH,FALSESWIPE,FEATHERDANCE,FLUTTER,FOCUSBLAST,FORTISSIMO,GENTLECHIMES,GOLDENBULLET,GYROBALL,HEALBELL,HIDDENPOWER,HYPERVOICE,KNOCKOFF,LIGHTSCREEN,METEORDRIVE,MIRRORSHOT,MISSILESHOT,NASTYPLOT,ODETOJOY,PLAYROUGH,PROTECT,PURGE,RAYOFLIGHT,REFLECT,REST,RETURN,RISINGVOLTAGE,ROUND,SAFEGUARD,SIGNALBEAM,SLEEPTALK,STEELWING,SUBSTITUTE,SUNNYDAY,SWIFT,SWORDSDANCE,TAILWIND,TAUNT,THUNDER,THUNDERBOLT,THUNDERWAVE,TORNADO,TRIATTACK,TURBULENCE,UTURN,VALKYRIECHARIOT,VOLTSWITCH,WAIL,WEATHERBALL,WILDCHARGE,WISH,WORKUP,EggMoves = AEROBLAST,NIGHTSLASH,SHOOTINGSTAR,CUPIDSARROW,AGILITY,DEATHVORTEX,EggGroups = Flying,HatchSteps = 3840,Height = 0.7,Weight = 16.0,Color = Yellow,Shape = Winged,Category = Sparking Bird,Pokedex = It is very territorial and can be reckless as it matures. As a young upstart, its ability to use electricity has made it impulsive and overconfident.,Generation = 6,Evolutions = TALONFLAME,Level,37</t>
  </si>
  <si>
    <t>[TALONFLAME],Name = Talonflame,Types = ELECTRIC,FLYING,BaseStats = 72,85,77,126,55,65,GenderRatio = Female50Percent,GrowthRate = Parabolic,BaseExp = 175,EVs = SPEED,3,CatchRate = 255,Happiness = 70,Abilities = KEENEYE,GALVANIZE,HiddenAbilities = GALEWINGS,Moves = 1,PECK,1,LEER,5,STATICSHOCK,9,QUICKATTACK,13,FLASH,17,SPARK,21,FEATHERDANCE,25,ROOST,29,DRILLPECK,34,RAPIDSTRIKE,39,TAILWIND,41,BOLTBEAK,45,BRAVEBIRD,50,VOLTTACKLE,TutorMoves = ACROBATICS,AIRSLASH,ATTRACT,BRAVEBIRD,BREAKINGSWIPE,BULLETSEED,CHARGEBEAM,CHARM,CLOSECOMBAT,COACHING,DAZZLINGGLEAM,DEFOG,DIVINEPUNISHMENT,DUALWINGBEAT,ECHOEDVOICE,FABLEDRUSH,FALSESWIPE,FEATHERDANCE,FLUTTER,FOCUSBLAST,FORTISSIMO,GENTLECHIMES,GOLDENBULLET,GYROBALL,HEALBELL,HIDDENPOWER,HYPERVOICE,KNOCKOFF,LIGHTSCREEN,METEORDRIVE,MIRRORSHOT,MISSILESHOT,NASTYPLOT,ODETOJOY,PLAYROUGH,PROTECT,PURGE,RAYOFLIGHT,REFLECT,REST,RETURN,RISINGVOLTAGE,ROUND,SAFEGUARD,SIGNALBEAM,SLEEPTALK,STEELWING,SUBSTITUTE,SUNNYDAY,SWIFT,SWORDSDANCE,TAILWIND,TAUNT,THUNDER,THUNDERBOLT,THUNDERWAVE,TORNADO,TRIATTACK,TURBULENCE,UTURN,VALKYRIECHARIOT,VOLTSWITCH,WAIL,WEATHERBALL,WILDCHARGE,WISH,WORKUP,EggMoves = AEROBLAST,NIGHTSLASH,SHOOTINGSTAR,CUPIDSARROW,AGILITY,DEATHVORTEX,EggGroups = Flying,HatchSteps = 3840,Height = 1.2,Weight = 24.5,Color = Yellow,Shape = Winged,Category = Thunderbird,Pokedex = Its favoured techniques is to charge itself up with electricity and dive into an enemy. The damage it deals is far more significant than the damage it sustains.,Generation = 6,#-------------------------------</t>
  </si>
  <si>
    <t>[NATU],Name = Natu,Types = STEEL,ELECTRIC,BaseStats = 50,50,60,70,70,45,GenderRatio = Female50Percent,GrowthRate = Medium,BaseExp = 64,EVs = SPECIAL_ATTACK,1,CatchRate = 190,Happiness = 70,Abilities = PLUS,MINUS,HiddenAbilities = MAGICBOUNCE,Moves = 1,PECK,1,LEER,6,GEARUP,6,MAGNETICFLUX,12,THUNDERSHOCK,17,METALSOUND,23,AUTOTOMIZE,28,SELFDESTRUCT,33,FLASHCANNON,39,REFLECT,39,LIGHTSCREEN,44,DISCHARGE,47,AGILITY,52,THUNDERBOLT,58,THUNDER,63,EXPLOSION,TutorMoves = CALMMIND,TOXIC,HIDDENPOWER,LIGHTSCREEN,PROTECT,FRUSTRATION,BOULDERHURL,THUNDERBOLT,THUNDER,RETURN,PSYCHIC,REFLECT,STREAMRUSH,FACADE,REST,ATTRACT,STEELWING,FOCUSBLAST,FALSESWIPE,FLING,CHARGEBEAM,ACROBATICS,EXPLOSION,VOLTSWITCH,THUNDERWAVE,SHOCKWAVE,SWAGGER,PLUCK,UTURN,FLASHCANNON,WILDCHARGE,CONFIDE,SECRETPOWER,WORKUP,SMARTSTRIKE,AGILITY,BUGBUZZ,FOCUSENERGY,AFTERYOU,AIRCUTTER,ANCIENTPOWER,COVET,DEFOG,ENDEAVOR,IRONDEFENSE,IRONHEAD,LASERFOCUS,MAGNETRISE,RECYCLE,ROLEPLAY,ROOST,SKYATTACK,SLEEPTALK,SNORE,SWIFT,VOLTTACKLE,NATURALGIFT,EggMoves = SPIKES,LOCKON,AIRCUTTER,SWIFT,STEELWING,SYNCHRONOISE,FUTURESIGHT,AIRSLASH,MAGNETRISE,ZAPCANNON,EggGroups = Flying,HatchSteps = 5355,Height = 0.2,Weight = 2.0,Color = Gray,Shape = Winged,Category = Drone,Pokedex = Aerial Tactical Unit, Model N, or N-ATU. is used by espionage and military for small surveillance and reconnaissance missions.,Generation = 2,Evolutions = XATU,Level,25</t>
  </si>
  <si>
    <t>[XATU],Name = Xatu,Types = STEEL,ELECTRIC,BaseStats = 75,75,85,95,95,70,GenderRatio = Female50Percent,GrowthRate = Medium,BaseExp = 165,EVs = SPECIAL_ATTACK,1,SPEED,1,CatchRate = 100,Happiness = 70,Abilities = PLUS,MINUS,HiddenAbilities = MAGICBOUNCE,Moves = 1,PECK,1,LEER,6,GEARUP,6,MAGNETICFLUX,12,THUNDERSHOCK,17,METALSOUND,23,AUTOTOMIZE,28,SELFDESTRUCT,33,FLASHCANNON,39,REFLECT,39,LIGHTSCREEN,44,DISCHARGE,47,AGILITY,52,THUNDERBOLT,58,THUNDER,63,EXPLOSION,TutorMoves = CALMMIND,TOXIC,HIDDENPOWER,LIGHTSCREEN,PROTECT,FRUSTRATION,BOULDERHURL,THUNDERBOLT,THUNDER,RETURN,PSYCHIC,REFLECT,STREAMRUSH,FACADE,REST,ATTRACT,STEELWING,FOCUSBLAST,FALSESWIPE,FLING,CHARGEBEAM,ACROBATICS,EXPLOSION,VOLTSWITCH,THUNDERWAVE,SHOCKWAVE,SWAGGER,PLUCK,UTURN,FLASHCANNON,WILDCHARGE,CONFIDE,SECRETPOWER,WORKUP,SMARTSTRIKE,AGILITY,BUGBUZZ,FOCUSENERGY,AFTERYOU,AIRCUTTER,ANCIENTPOWER,COVET,DEFOG,ENDEAVOR,IRONDEFENSE,IRONHEAD,LASERFOCUS,MAGNETRISE,RECYCLE,ROLEPLAY,ROOST,SKYATTACK,SLEEPTALK,SNORE,SWIFT,VOLTTACKLE,NATURALGIFT,EggGroups = Flying,HatchSteps = 5355,Height = 1.5,Weight = 15.0,Color = Gray,Shape = Winged,Category = Autonomous,Pokedex = Far deadlier than Model N, Model X-ATU is an offensive drone, capable of carrying multiple payloads used for destroying remote bases from a distance.,Generation = 2,#-------------------------------,[RUFFLET]</t>
  </si>
  <si>
    <t>[RUFFLET],Name = Rufflet,Types = FIRE,FLYING,BaseStats = 70,83,50,75,37,50,GenderRatio = AlwaysMale,GrowthRate = Slow,BaseExp = 70,EVs = ATTACK,1,CatchRate = 190,Happiness = 70,Abilities = KEENEYE,DEFIANT,HiddenAbilities = FLAMEBODY,Moves = 1,PECK,1,LEER,6,FIREBALL,10,FURYATTACK,14,GLIDE,19,HONECLAWS,23,FLAMECHARGE,28,STREAMRUSH,32,TAILWIND,37,SWEEPINGTALON,42,FLARESWEEP,47,SUNNYDAY,52,BRAVEBIRD,57,SACREDFIRE,62,BEAKBLAST,67,FLAREBLITZ,TutorMoves = HONECLAWS,DRAGONCLAW,TOXIC,HIDDENPOWER,SUNNYDAY,TAUNT,PROTECT,FRUSTRATION,RETURN,DOUBLETEAM,FLAMETHROWER,FIREBLAST,STREAMRUSH,FACADE,FLAMECHARGE,REST,ATTRACT,ROUND,ECHOEDVOICE,OVERHEAT,STEELWING,FALSESWIPE,FLING,INCINERATE,WILLOWISP,ACROBATICS,RETALIATE,SWORDSDANCE,SWAGGER,PLUCK,UTURN,SUBSTITUTE,WILDCHARGE,CONFIDE,SECRETPOWER,WORKUP,AGILITY,BRAVEBIRD,FOCUSENERGY,HEATCRASH,HURRICANE,AIRCUTTER,DEFOG,ENDEAVOR,HYPERVOICE,ROOST,SKYATTACK,SLEEPTALK,SNORE,SWIFT,TAILWIND,TWISTER,VOLTTACKLE,NATURALGIFT,EggGroups = Flying,HatchSteps = 5355,Height = 1.5,Weight = 41.0,Color = Red,Shape = Winged,Category = Baby Phoenix,Pokedex = It is just learning to spit fire. As it matures, the fire becomes hotter and more intense.,Generation = 5,Evolutions = BRAVIARY,Level,54,#-------------------------------</t>
  </si>
  <si>
    <t>[BRAVIARY],Name = Braviary,Types = FIRE,FLYING,BaseStats = 100,123,75,95,57,75,GenderRatio = AlwaysMale,GrowthRate = Slow,BaseExp = 179,EVs = ATTACK,2,CatchRate = 100,Happiness = 70,Abilities = KEENEYE,DEFIANT,HiddenAbilities = FLAMEBODY,Moves = 1,PECK,1,LEER,6,FIREBALL,10,FURYATTACK,14,GLIDE,19,HONECLAWS,23,FLAMECHARGE,28,STREAMRUSH,32,TAILWIND,37,SWEEPINGTALON,42,FLARESWEEP,47,SUNNYDAY,52,BRAVEBIRD,57,SACREDFIRE,62,BEAKBLAST,67,FLAREBLITZ,TutorMoves = HONECLAWS,DRAGONCLAW,TOXIC,HIDDENPOWER,SUNNYDAY,TAUNT,HYPERBEAM,PROTECT,FRUSTRATION,RETURN,DOUBLETEAM,FLAMETHROWER,FIREBLAST,STREAMRUSH,FACADE,FLAMECHARGE,REST,ATTRACT,ROUND,ECHOEDVOICE,OVERHEAT,STEELWING,FALSESWIPE,FLING,INCINERATE,WILLOWISP,ACROBATICS,RETALIATE,SWORDSDANCE,SWAGGER,PLUCK,UTURN,SUBSTITUTE,WILDCHARGE,CONFIDE,SECRETPOWER,WORKUP,AGILITY,BRAVEBIRD,FOCUSENERGY,HEATCRASH,HURRICANE,AIRCUTTER,DEFOG,ENDEAVOR,HYPERVOICE,ROOST,SKYATTACK,SLEEPTALK,SNORE,SWIFT,TAILWIND,TWISTER,VOLTTACKLE,NATURALGIFT,EggGroups = Flying,HatchSteps = 5355,Height = 1.5,Weight = 41.0,Color = Red,Shape = Winged,Category = Phoenix,Pokedex = When they are reaching the end of its life, this Pokemon will fly away to be reborn into an egg in isolation. No one has seen this to confirm though.,Generation = 5,#-------------------------------,[NOSEPASS]</t>
  </si>
  <si>
    <t>[NOSEPASS],Name = Nosepass,Types = GRASS,PSYCHIC,BaseStats = 40,95,60,75,95,60,GenderRatio = Female50Percent,GrowthRate = Medium,BaseExp = 75,EVs = ATTACK,1,CatchRate = 255,Happiness = 70,Abilities = NATURALCURE,PICKPOCKET,HiddenAbilities = CHLOROPHYLL,Moves = 1,TACKLE,4,GROWTH,8,RAZORLEAF,11,PURSUIT,15,BOULDERHURL,18,CONFUSION,22,SCREECH,25,BULLETSEED,29,ROCKSLIDE,32,LEAFBLADE,36,XSCISSOR,39,ZENHEADBUTT,43,EARTHPOWER,46,MAGICCOAT,50,EXTRASENSORY,50,STEALTHROCK,TutorMoves = CALMMIND,TOXIC,HIDDENPOWER,LIGHTSCREEN,PROTECT,TELEKINESIS,SAFEGUARD,FRUSTRATION,SOLARBEAM,BOULDERHURL,EARTHQUAKE,RETURN,PSYCHIC,SHADOWBALL,BRICKBREAK,REFLECT,ROCKTOMB,FACADE,REST,ATTRACT,ENERGYBALL,FLING,SOLARBLADE,STONEEDGE,ROCKSLIDE,XSCISSOR,GRASSKNOT,SWAGGER,SUBSTITUTE,CONFIDE,SECRETPOWER,WORKUP,HEAVYSLAM,FUTURESIGHT,LEAFSTORM,LEAFBLADE,ANCIENTPOWER,EARTHPOWER,IRONDEFENSE,GIGADRAIN,MAGICCOAT,MAGICROOM,PEPPERBURST,SYNTHESIS,SLEEPTALK,SNORE,STEALTHROCK,ZENHEADBUTT,NATURALGIFT,POWERGEM,EggMoves = PSYSHOCK,PSYCHOCUT,CALMMIND,UPROAR,ANCIENTPOWER,LEECHSEED,FUTURESIGHT,EggGroups = Field,HatchSteps = 5355,Height = 1.0,Weight = 97.0,Color = Brown,Shape = Bipedal,Category = Pygmy,Pokedex = It travels in small hunting parties and use shrill voices to signal when it finds trouble. They mutter to each other in unintelligible growls.,Generation = 3,WildItemUncommon = MIRACLESEED</t>
  </si>
  <si>
    <t>[PROBOPASS],Name = Probopass,Types = GRASS,PSYCHIC,BaseStats = 60,105,95,60,115,90,GenderRatio = Female50Percent,GrowthRate = Medium,BaseExp = 184,EVs = ATTACK,1,SPECIAL_ATTACK,1,SPECIAL_DEFENSE,1,CatchRate = 100,Happiness = 70,Abilities = NATURALCURE,PICKPOCKET,HiddenAbilities = CHLOROPHYLL,Moves = 1,TACKLE,4,GROWTH,9,RAZORLEAF,12,PURSUIT,16,BOULDERHURL,20,CONFUSION,24,SCREECH,27,BULLETSEED,32,ROCKSLIDE,37,LEAFBLADE,41,XSCISSOR,45,ZENHEADBUTT,50,EARTHPOWER,55,MAGICCOAT,60,EXTRASENSORY,65,STEALTHROCK,TutorMoves = CALMMIND,TOXIC,HIDDENPOWER,HYPERBEAM,LIGHTSCREEN,PROTECT,TELEKINESIS,SAFEGUARD,FRUSTRATION,SOLARBEAM,BOULDERHURL,EARTHQUAKE,RETURN,PSYCHIC,SHADOWBALL,BRICKBREAK,REFLECT,ROCKTOMB,FACADE,REST,ATTRACT,ENERGYBALL,FLING,SOLARBLADE,STONEEDGE,ROCKSLIDE,XSCISSOR,GRASSKNOT,SWAGGER,SUBSTITUTE,CONFIDE,SECRETPOWER,WORKUP,HEAVYSLAM,FUTURESIGHT,LEAFSTORM,LEAFBLADE,ANCIENTPOWER,EARTHPOWER,IRONDEFENSE,GIGADRAIN,MAGICCOAT,MAGICROOM,PEPPERBURST,SYNTHESIS,SLEEPTALK,SNORE,STEALTHROCK,ZENHEADBUTT,NATURALGIFT,POWERGEM,EggGroups = Field,HatchSteps = 5355,Height = 1.4,Weight = 340.0,Color = Brown,Shape = MultiBody,Category = Pygmy Shaman,Pokedex = It is seen as a spiritual elder within its local tribe because its psychic potential allows it  command the respect and obedience of its compatriots.,Generation = 4,WildItemUncommon = MIRACLESEED,#-------------------------------</t>
  </si>
  <si>
    <t>[ZUBAT],Name = Zubat,Types = DARK,SOUND,BaseStats = 35,50,35,60,30,35,GenderRatio = Female50Percent,GrowthRate = Medium,BaseExp = 49,EVs = SPEED,1,CatchRate = 255,Happiness = 70,Abilities = KEENEYE,LEECHINGFANGS,HiddenAbilities = MERCILESS,Moves = 1,PURSUIT,1,DARKWHISPERS,5,POISONSPIT,8,SUPERSONIC,12,MEGAPHONE,15,TAUNT,19,BITE,23,NECROPHAGY,26,SCREECH,30,BATTLECRY,34,CRUNCH,38,LEECHLIFE,42,DEADSILENCE,46,DEATHVORTEX,50,UPROAR,55,PLAGUE,TutorMoves = PROTECT,FACADE,RETURN,FRUSTRATION,HIDDENPOWER,REST,FLY,ACROBATICS,AIRSLASH,FEATHERDANCE,TURBULENCE,DEATHVORTEX,UTURN,FLUTTER,THIEF,BEATUP,FAKETEARS,SCORESETTLER,ASSURANCE,BRUTALSWING,TAUNT,KNOCKOFF,ATTRACT,REVENGE,CROSSPOISON,ALLERGY,TOXIC,TOXICSPIKES,GASTROACID,POISONFANG,CURSE,CONFUSERAY,MEANLOOK,SLEEPTALK,ROUND,PERFECTPITCH,ECHOEDVOICE,HEALBELL,SCHIZOPHRENIA,SUBSTITUTE,DISABLE,LEECHLIFE,CRUNCH,DARKPULSE,NASTYPLOT,THROATCHOP,HYPERVOICE,HYPERACUSIS,HYPERACUSIS,INFECTION,WORKUP,CORROSIVEGAS,LASHOUT,FOULPLAY,MEMENTO,DUALWINGBEAT,TAILWIND,DEFOG,WAIL,BRAVEBIRD,EggMoves = BRAVEBIRD,JETDIVE,POISONFANG,WAIL,NEUROTOXIN,TAILWIND,ASTONISH,VENOMDRAIN,MEMENTO,STEELWING,EggGroups = Flying,HatchSteps = 4080,Height = 0.8,Weight = 7.5,Color = Black,Shape = Winged,Category = Vampire Bat,Pokedex = They are naughty Pokemon and often will pull pranks on travelers passing by in their cave.,Generation = 1,Evolutions = GOLBAT,Level,26</t>
  </si>
  <si>
    <t>[GOLBAT],Name = Golbat,Types = DARK,SOUND,BaseStats = 75,80,65,90,60,60,GenderRatio = Female50Percent,GrowthRate = Medium,BaseExp = 159,EVs = SPEED,2,CatchRate = 160,Happiness = 70,Abilities = KEENEYE,LEECHINGFANGS,HiddenAbilities = MERCILESS,Moves = 0,CROSSPOISON,1,CROSSPOISON,1,PURSUIT,1,DARKWHISPERS,5,POISONSPIT,8,SUPERSONIC,12,MEGAPHONE,15,TAUNT,19,BITE,23,NECROPHAGY,26,SCREECH,30,BATTLECRY,34,CRUNCH,38,LEECHLIFE,42,DEADSILENCE,46,DEATHVORTEX,50,UPROAR,55,PLAGUE,TutorMoves = PROTECT,FACADE,RETURN,FRUSTRATION,HIDDENPOWER,REST,THUNDERFANG,FLY,ACROBATICS,AIRSLASH,FEATHERDANCE,TURBULENCE,DEATHVORTEX,UTURN,FLUTTER,THIEF,BEATUP,FAKETEARS,SCORESETTLER,ASSURANCE,BRUTALSWING,TAUNT,KNOCKOFF,ATTRACT,REVENGE,CROSSPOISON,ALLERGY,TOXIC,TOXICSPIKES,GASTROACID,POISONFANG,CURSE,CONFUSERAY,MEANLOOK,SLEEPTALK,ROUND,PERFECTPITCH,ECHOEDVOICE,HEALBELL,SCHIZOPHRENIA,SUBSTITUTE,DISABLE,LEECHLIFE,CRUNCH,DARKPULSE,NASTYPLOT,THROATCHOP,HYPERVOICE,HYPERACUSIS,HYPERACUSIS,INFECTION,WORKUP,CORROSIVEGAS,LASHOUT,FOULPLAY,MEMENTO,DUALWINGBEAT,TAILWIND,DEFOG,WAIL,BRAVEBIRD,THUNDERFANG,ICEFANG,FIREFANG,PSYCHICFANGS,VENDETTA,EXTREMESPEED,EggGroups = Flying,HatchSteps = 4080,Height = 1.6,Weight = 55.0,Color = Black,Shape = Winged,Category = Vampire Bat,Pokedex = Its teeth are much sharper and are capable of draining blood. It is known for its rapid speed and stealth.,Generation = 1,Evolutions = CROBAT,Level,42,#-------------------------------</t>
  </si>
  <si>
    <t>[CROBAT],Name = Crobat,Types = DARK,SOUND,BaseStats = 85,95,80,120,65,75,GenderRatio = Female50Percent,GrowthRate = Medium,BaseExp = 241,EVs = SPEED,3,CatchRate = 100,Happiness = 70,Abilities = KEENEYE,LEECHINGFANGS,HiddenAbilities = MERCILESS,Moves = 1,MEANLOOK,1,VENOMDRAIN,1,STREAMRUSH,1,CROSSPOISON,1,PURSUIT,1,DARKWHISPERS,5,POISONSPIT,8,SUPERSONIC,12,MEGAPHONE,15,TAUNT,19,BITE,23,NECROPHAGY,26,SCREECH,30,BATTLECRY,34,CRUNCH,38,LEECHLIFE,42,DEADSILENCE,46,DEATHVORTEX,50,UPROAR,55,PLAGUE,TutorMoves = PROTECT,FACADE,RETURN,FRUSTRATION,HIDDENPOWER,REST,THUNDERFANG,FLY,ACROBATICS,AIRSLASH,FEATHERDANCE,TURBULENCE,DEATHVORTEX,UTURN,FLUTTER,THIEF,BEATUP,FAKETEARS,SCORESETTLER,ASSURANCE,BRUTALSWING,TAUNT,KNOCKOFF,ATTRACT,REVENGE,CROSSPOISON,ALLERGY,TOXIC,TOXICSPIKES,GASTROACID,POISONFANG,CURSE,CONFUSERAY,MEANLOOK,SLEEPTALK,ROUND,PERFECTPITCH,ECHOEDVOICE,HEALBELL,SCHIZOPHRENIA,SUBSTITUTE,DISABLE,LEECHLIFE,CRUNCH,DARKPULSE,NASTYPLOT,THROATCHOP,HYPERVOICE,HYPERACUSIS,HYPERACUSIS,INFECTION,WORKUP,CORROSIVEGAS,LASHOUT,FOULPLAY,MEMENTO,DUALWINGBEAT,TAILWIND,DEFOG,WAIL,BRAVEBIRD,THUNDERFANG,ICEFANG,FIREFANG,PSYCHICFANGS,VENDETTA,GIGAIMPACT,HYPERBEAM,BODYSLAM,SLUDGEBOMB,SLUDGEWAVE,BALANCERCHANGEREQUIRED,GUNKSHOT,BOREASBREATH,HURRICANE,TORNADO,BOOMBOX,FORTISSIMO,EXTREMESPEED,EggGroups = Flying,HatchSteps = 4080,Height = 1.8,Weight = 75.0,Color = Black,Shape = MultiWinged,Category = Vampire Bat,Pokedex = The edges of its wings are as sharp as steel and when it dives headfirst after reaching maximum velocity, it is capable of slicing its target clean in half.,Generation = 1,#-------------------------------,[TANGELA]</t>
  </si>
  <si>
    <t>[TANGELA],Name = Tangela,Types = GROUND,GRASS,BaseStats = 65,75,115,90,50,40,GenderRatio = Female50Percent,GrowthRate = Medium,BaseExp = 87,EVs = DEFENSE,1,CatchRate = 100,Happiness = 70,Abilities = SANDRUSH,STORMDRAIN,HiddenAbilities = WATERABSORB,Moves = 1,ABSORB,1,GROWTH,4,SANDATTACK,7,VINEWHIP,10,MUDSLAP,14,BIND,17,SANDTOMB,20,BULLDOZE,23,DIG,27,ENERGYBALL,30,KNOCKOFF,33,ACROBATICS,36,PEPPERBURST,40,BOUNCE,43,SLAM,46,SANDSTORM,49,POWERWHIP,55,EARTHQUAKE,TutorMoves = TOXIC,HIDDENPOWER,PROTECT,FRUSTRATION,SOLARBEAM,BOULDERHURL,EARTHQUAKE,RETURN,DIG,BRICKBREAK,SANDSTORM,ROCKTOMB,FACADE,REST,ATTRACT,ENERGYBALL,FLING,SOLARBLADE,ACROBATICS,GIGAIMPACT,BULLDOZE,ROCKSLIDE,GRASSKNOT,SWAGGER,SUBSTITUTE,POWERUPPUNCH,CONFIDE,SECRETPOWER,WORKUP,BRUTALSWING,HEAVYSLAM,LEAFSTORM,ANCIENTPOWER,BIND,BOUNCE,BODYSLAM,DRAINPUNCH,EARTHPOWER,GIGADRAIN,KNOCKOFF,MUDSLAP,ROLLOUT,PEPPERBURST,SLEEPTALK,SNORE,STEALTHROCK,STAMPEDE,SYNTHESIS,NATURALGIFT,EggMoves = AMNESIA,GIGADRAIN,ENDEAVOR,FLAIL,LEECHSEED,MEGADRAIN,NATURALGIFT,SPIKYSHIELD,SPIKES,MUDSHACKLES,EggGroups = Grass,HatchSteps = 5355,Height = 1.0,Weight = 10.0,Color = Brown,Shape = HeadLegs,Category = Tumbleweed,Pokedex = Despite its appearance, it is a fraction of the weight of its Kanto counterpart. It is very susceptible to strong breezes and can be knocked around easily.,Generation = 1,Evolutions = TANGROWTH,Level,40</t>
  </si>
  <si>
    <t>[TANGROWTH],Name = Tangrowth,Types = GROUND,GRASS,BaseStats = 100,100,125,80,60,70,GenderRatio = Female50Percent,GrowthRate = Medium,BaseExp = 187,EVs = DEFENSE,2,CatchRate = 100,Happiness = 70,Abilities = SANDRUSH,STORMDRAIN,HiddenAbilities = WATERABSORB,Moves = 1,ABSORB,1,GROWTH,4,SANDATTACK,7,VINEWHIP,10,MUDSLAP,14,BIND,17,SANDTOMB,20,BULLDOZE,23,DIG,27,ENERGYBALL,30,KNOCKOFF,33,ACROBATICS,36,PEPPERBURST,40,BOUNCE,43,SLAM,46,SANDSTORM,49,POWERWHIP,55,EARTHQUAKE,TutorMoves = TOXIC,HIDDENPOWER,PROTECT,FRUSTRATION,SOLARBEAM,BOULDERHURL,EARTHQUAKE,RETURN,DIG,BRICKBREAK,SANDSTORM,ROCKTOMB,FACADE,REST,ATTRACT,ENERGYBALL,FLING,SOLARBLADE,ACROBATICS,GIGAIMPACT,BULLDOZE,ROCKSLIDE,GRASSKNOT,SWAGGER,SUBSTITUTE,POWERUPPUNCH,CONFIDE,SECRETPOWER,WORKUP,BRUTALSWING,HEAVYSLAM,LEAFSTORM,ANCIENTPOWER,BIND,BOUNCE,BODYSLAM,DRAINPUNCH,EARTHPOWER,GIGADRAIN,KNOCKOFF,MUDSLAP,ROLLOUT,PEPPERBURST,SLEEPTALK,SNORE,STEALTHROCK,STAMPEDE,SYNTHESIS,NATURALGIFT,EggGroups = Grass,HatchSteps = 5355,Height = 2.0,Weight = 40.0,Color = Brown,Shape = Bipedal,Category = Tumbleweed,Pokedex = After constantly being tossed around in the harsh desert winds, it has grown in mass and can sometimes be found to be holding water.,Generation = 4,#-------------------------------,[TYMPOLE]</t>
  </si>
  <si>
    <t>[TYMPOLE],Name = Tympole,Types = GRASS,POISON,BaseStats = 50,40,55,40,55,54,GenderRatio = Female50Percent,GrowthRate = Parabolic,BaseExp = 59,EVs = ,CatchRate = 255,Happiness = 70,Abilities = POISONTOUCH,STORMDRAIN,HiddenAbilities = PROTEAN,Moves = 1,MUDSLAP,1,MEGADRAIN,1,ACID,5,AQUARING,10,MUDSHACKLES,13,STUNSPORE,13,POISONPOWDER,16,MAGICALLEAF,19,ALLERGY,22,SLEEPPOWDER,25,INFECTION,29,ACIDARMOR,32,ENERGYBALL,35,MUDDYWATER,38,SLUDGEWAVE,42,SPORE,46,NATURESWRATH,50,ACIDRAIN,TutorMoves = PAYDAY,PROTECT,RETURN,FACADE,HELPINGHAND,WEATHERBALL,FRUSTRATION,HIDDENPOWER,REST,SUNNYDAY,PINMISSILE,NECTARTAP,MAGICALLEAF,GIGADRAIN,BULLETSEED,GRASSYTERRAIN,GRASSKNOT,EDENFRUIT,DIG,SANDTOMB,MUDSHACKLES,QUICKSAND,SPIKES,MUDSLIDE,BALANCERCHANGEREQUIRED,PSYCHICTERRAIN,ROCKBLAST,STEALTHROCK,CHARM,ATTRACT,RAINDANCE,WHIRLPOOL,SUBMERGE,SOAK,ALLERGY,TOXIC,TOXICSPIKES,ACIDRAIN,GASTROACID,POISONFANG,BREAKINGSWIPE,CURSE,CONFUSERAY,ROUND,SLEEPTALK,ECHOEDVOICE,SCHIZOPHRENIA,SUBSTITUTE,DISABLE,LIQUIDATION,SLUDGEBOMB,BALANCERCHANGEREQUIRED,GUNKSHOT,ENERGYBALL,GYROBALL,INFECTION,SPOIL,CORROSIVEGAS,SLUDGEWAVE,GRASSYGLIDE,SYNTHESIS,GRASSPLEDGE,FLIPTURN,WATERPULSE,WATERPLEDGE,WAIL,EggMoves = CLEARSMOG,AMNESIA,GRASSYGLIDE,VEXINGVINES,BELCH,TEATIME,ECTOPLASM,EggGroups = Grass,HatchSteps = 5355,Height = 0.5,Weight = 4.5,Color = Green,Shape = Finned,Category = Swamp Mushroom,Pokedex = It has spent too much time near the water's edge such that it has started to grow mushrooms.,Generation = 5,Evolutions = PALPITOAD,Level,23</t>
  </si>
  <si>
    <t>[PALPITOAD],Name = Palpitoad,Types = GRASS,POISON,BaseStats = 75,55,75,50,69,60,GenderRatio = Female50Percent,GrowthRate = Parabolic,BaseExp = 134,EVs = ,CatchRate = 120,Happiness = 70,Abilities = POISONTOUCH,STORMDRAIN,HiddenAbilities = PROTEAN,Moves = 0,TOXICSPIKES,1,TOXICSPIKES,1,MUDSLAP,1,MEGADRAIN,1,ACID,5,AQUARING,10,MUDSHACKLES,13,STUNSPORE,13,POISONPOWDER,16,MAGICALLEAF,19,ALLERGY,22,SLEEPPOWDER,26,INFECTION,29,ACIDARMOR,32,ENERGYBALL,35,MUDDYWATER,40,SLUDGEWAVE,44,SPORE,48,NATURESWRATH,52,ACIDRAIN,TutorMoves = PAYDAY,PROTECT,RETURN,FACADE,HELPINGHAND,WEATHERBALL,FRUSTRATION,HIDDENPOWER,REST,SUNNYDAY,PINMISSILE,NECTARTAP,MAGICALLEAF,GIGADRAIN,BULLETSEED,GRASSYTERRAIN,GRASSKNOT,EDENFRUIT,DIG,SANDTOMB,MUDSHACKLES,QUICKSAND,SPIKES,MUDSLIDE,BALANCERCHANGEREQUIRED,PSYCHICTERRAIN,ROCKBLAST,STEALTHROCK,CHARM,ATTRACT,RAINDANCE,WHIRLPOOL,SUBMERGE,SOAK,ALLERGY,TOXIC,TOXICSPIKES,ACIDRAIN,GASTROACID,POISONFANG,BREAKINGSWIPE,CURSE,CONFUSERAY,ROUND,SLEEPTALK,ECHOEDVOICE,SCHIZOPHRENIA,SUBSTITUTE,DISABLE,LIQUIDATION,SLUDGEBOMB,BALANCERCHANGEREQUIRED,GUNKSHOT,ENERGYBALL,GYROBALL,INFECTION,SPOIL,CORROSIVEGAS,SLUDGEWAVE,GRASSYGLIDE,SYNTHESIS,GRASSPLEDGE,FLIPTURN,WATERPULSE,WATERPLEDGE,WAIL,STEAMROLLER,HYPERVOICE,NASTYPLOT,LEECHLIFE,EARTHPOWER,TIDALWAVE,CASCADE,BODYSLAM,SUBMERGE,TAUNT,SCORESETTLER,ROCKTOMB,BOUNCE,ACROBATICS,BULLDOZE,BODYPRESS,EggGroups = Grass,HatchSteps = 5355,Height = 0.8,Weight = 17.0,Color = Green,Shape = BipedalTail,Category = Swamp Mushroom,Pokedex = As it started to migrate further inland into swamp areas, mushrooms began to grow on its damp body and has now become inseparable from its skin.,Evolutions = SEISMITOAD,Level,38,#-------------------------------,[SEISMITOAD]</t>
  </si>
  <si>
    <t>[SEISMITOAD],Name = Seismitoad,Types = GRASS,POISON,BaseStats = 95,70,105,70,94,75,GenderRatio = Female50Percent,GrowthRate = Parabolic,BaseExp = 225,EVs = ,CatchRate = 100,Happiness = 70,Abilities = POISONTOUCH,STORMDRAIN,HiddenAbilities = PROTEAN,Moves = 1,TOXICSPIKES,1,MUDSLAP,1,MEGADRAIN,1,ACID,5,AQUARING,10,MUDSHACKLES,13,STUNSPORE,13,POISONPOWDER,16,MAGICALLEAF,19,ALLERGY,22,SLEEPPOWDER,26,INFECTION,29,ACIDARMOR,32,ENERGYBALL,35,MUDDYWATER,42,SLUDGEWAVE,45,SPORE,49,NATURESWRATH,53,ACIDRAIN,TutorMoves = PAYDAY,PROTECT,RETURN,FACADE,HELPINGHAND,WEATHERBALL,FRUSTRATION,HIDDENPOWER,REST,SUNNYDAY,PINMISSILE,NECTARTAP,MAGICALLEAF,GIGADRAIN,BULLETSEED,GRASSYTERRAIN,GRASSKNOT,EDENFRUIT,DIG,SANDTOMB,MUDSHACKLES,QUICKSAND,SPIKES,MUDSLIDE,BALANCERCHANGEREQUIRED,PSYCHICTERRAIN,ROCKBLAST,STEALTHROCK,CHARM,ATTRACT,RAINDANCE,WHIRLPOOL,SUBMERGE,SOAK,ALLERGY,TOXIC,TOXICSPIKES,ACIDRAIN,GASTROACID,POISONFANG,BREAKINGSWIPE,CURSE,CONFUSERAY,ROUND,SLEEPTALK,ECHOEDVOICE,SCHIZOPHRENIA,SUBSTITUTE,DISABLE,LIQUIDATION,SLUDGEBOMB,BALANCERCHANGEREQUIRED,GUNKSHOT,ENERGYBALL,GYROBALL,INFECTION,SPOIL,CORROSIVEGAS,SLUDGEWAVE,GRASSYGLIDE,SYNTHESIS,GRASSPLEDGE,FLIPTURN,WATERPULSE,WATERPLEDGE,WAIL,STEAMROLLER,HYPERVOICE,NASTYPLOT,LEECHLIFE,EARTHPOWER,TIDALWAVE,CASCADE,BODYSLAM,SUBMERGE,TAUNT,SCORESETTLER,ROCKTOMB,BOUNCE,ACROBATICS,GIGAIMPACT,HYPERBEAM,UTURN,MOSSYPUNCH,BULLDOZE,STAMPEDE,ROCKSLIDE,MINERALWAVE,ASSURANCE,BRUTALSWING,KNOCKOFF,REVENGE,BRICKBREAK,DRAINPUNCH,LOWKICK,POWERUPPUNCH,FOCUSPUNCH,CROSSPOISON,SHADOWPUNCH,EARTHQUAKE,GAIAPULSE,POLLENPUFF,POISONJAB,DARKPULSE,LEAFBLADE,LEAFSTORM,BOOMBOX,VITALITYDRAIN,BODYPRESS,EggGroups = Grass,HatchSteps = 5355,Height = 1.5,Weight = 62.0,Color = Green,Shape = Bipedal,Category = Swamp Mushroom,Pokedex = The mushrooms have become so prevalent and grown in potency that simply touching them can render a person incapacitated.,Generation = 5,#-------------------------------,[GULPIN]</t>
  </si>
  <si>
    <t>[GULPIN],Name = Gulpin,Types = GROUND,BaseStats = 65,33,63,25,50,76,GenderRatio = Female50Percent,GrowthRate = Fluctuating,BaseExp = 60,EVs = SPECIAL_DEFENSE,1,CatchRate = 225,Happiness = 70,Abilities = WATERCOMPACTION,WATERABSORB,HiddenAbilities = SANDSTREAM,Moves = 1,SANDSTORM,1,SANDTOMB,6,SPIKES,9,MUDSLAP,13,BOULDERHURL,17,YAWN,20,SANDJET,24,STEALTHROCK,28,MUDSLIDE,32,ROCKSLIDE,36,MINIMIZE,41,GIGADRAIN,45,SHOREUP,49,GUNKSHOT,54,EARTHPOWER,TutorMoves = TOXIC,HIDDENPOWER,PROTECT,FRUSTRATION,BOULDERHURL,EARTHQUAKE,RETURN,DIG,SANDSTORM,ROCKTOMB,FACADE,REST,ATTRACT,STONEEDGE,BULLDOZE,ROCKSLIDE,SUBSTITUTE,ANCIENTPOWER,EARTHPOWER,GIGADRAIN,GRAVITY,HEATWAVE,SLEEPTALK,STEALTHROCK,HELPINGHAND,WEATHERBALL,FIREPUNCH,FIRESPIN,SUNNYDAY,INCINERATE,BULLETSEED,GRASSKNOT,EDENFRUIT,MOSSYPUNCH,MUDSHACKLES,STAMPEDE,QUICKSAND,SPIKES,MUDSLIDE,GAIAPULSE,BALANCERCHANGEREQUIRED,MINDDRAIN,ROCKBLAST,MINERALWAVE,GEMSTORM,BRUTALSWING,KNOCKOFF,GOBLINSTRIKE,BALANCERCHANGEREQUIRED,IRONDEFENSE,BRICKBREAK,BULKUP,POWERUPPUNCH,TOXICSPIKES,GASTROACID,POISONFANG,CURSE,METEORDRIVE,ROUND,BODYSLAM,SCALD,GUNKSHOT,POISONJAB,GYROBALL,CATAPULT,POWERGEM,GOLDRUSH,SCORCHINGSANDS,STEAMROLLER,SLUDGEWAVE,BODYPRESS,STEELROLLER,MOONSTONERAY,EggMoves = IRONDEFENSE,ROCKPOLISH,WIDEGUARD,GEOMANCY,MUDSPORT,MUDSHOT,BODYPRESS,HARDEN,TOXICSPIKES,AMNESIA,MUDDYWATER,EggGroups = Amorphous,HatchSteps = 5355,Height = 0.4,Weight = 10.3,Color = Brown,Shape = HeadArms,Category = Pebble,Pokedex = This Pokémon's small stature and colour allows it to camoflage in desert environments to protect itself from predators.,Generation = 3,Evolutions = SWALOT,Level,31</t>
  </si>
  <si>
    <t>[SWALOT],Name = Swalot,Types = GROUND,BaseStats = 80,50,90,40,95,120,GenderRatio = Female50Percent,GrowthRate = Fluctuating,BaseExp = 163,EVs = SPECIAL_DEFENSE,2,CatchRate = 100,Happiness = 70,Abilities = SHRAPNEL,WATERABSORB,HiddenAbilities = SANDSTREAM,Moves = 0,QUICKSAND,1,QUICKSAND,1,SANDSTORM,1,SANDTOMB,6,SPIKES,9,MUDSLAP,13,BOULDERHURL,17,YAWN,20,SANDJET,24,STEALTHROCK,28,MUDSLIDE,32,ROCKSLIDE,36,MINIMIZE,41,GIGADRAIN,45,SHOREUP,49,GUNKSHOT,54,EARTHPOWER,TutorMoves = TOXIC,HIDDENPOWER,PROTECT,FRUSTRATION,BOULDERHURL,EARTHQUAKE,RETURN,DIG,SANDSTORM,ROCKTOMB,FACADE,REST,ATTRACT,STONEEDGE,BULLDOZE,ROCKSLIDE,SUBSTITUTE,ANCIENTPOWER,EARTHPOWER,GIGADRAIN,GRAVITY,HEATWAVE,SLEEPTALK,STEALTHROCK,HELPINGHAND,WEATHERBALL,FIREPUNCH,FIRESPIN,SUNNYDAY,INCINERATE,BULLETSEED,GRASSKNOT,EDENFRUIT,MOSSYPUNCH,MUDSHACKLES,STAMPEDE,QUICKSAND,SPIKES,MUDSLIDE,GAIAPULSE,BALANCERCHANGEREQUIRED,MINDDRAIN,ROCKBLAST,MINERALWAVE,GEMSTORM,BRUTALSWING,KNOCKOFF,GOBLINSTRIKE,BALANCERCHANGEREQUIRED,IRONDEFENSE,BRICKBREAK,BULKUP,POWERUPPUNCH,TOXICSPIKES,GASTROACID,POISONFANG,CURSE,METEORDRIVE,ROUND,BODYSLAM,SCALD,GUNKSHOT,POISONJAB,GYROBALL,CATAPULT,POWERGEM,GOLDRUSH,SCORCHINGSANDS,STEAMROLLER,SLUDGEWAVE,BODYPRESS,STEELROLLER,MOONSTONERAY,OVERHEAT,HYPERBEAM,GIGAIMPACT,EggGroups = Amorphous,HatchSteps = 5355,Height = 1.7,Weight = 80.0,Color = Brown,Shape = HeadArms,Category = Quicksand,Pokedex = It is much larger than it appears. That is because it can disperse and consume the sand around it to grow in mass.,Generation = 3,#-------------------------------,[SPINARAK]</t>
  </si>
  <si>
    <t>[SPINARAK],Name = Spinarak,Types = DARK,POISON,BaseStats = 55,60,50,50,35,50,GenderRatio = Female50Percent,GrowthRate = Fast,BaseExp = 50,EVs = ATTACK,1,CatchRate = 255,Happiness = 70,Abilities = POISONTOUCH,PRANKSTER,HiddenAbilities = MERCILESS,Moves = 1,POWERTRIP,1,LEER,5,POISONSTING,8,TORMENT,11,POISONFANG,14,TOXICSPIKES,18,BITE,21,TOXICTHREAD,25,SPOIL,29,VENDETTA,33,LUNGE,37,VENOMDRAIN,41,ACIDARMOR,44,FALSESURRENDER,48,MEGAHORN,54,EXECUTION,TutorMoves = PROTECT,RETURN,FACADE,FRUSTRATION,FALSESWIPE,REST,ELECTROWEB,PINMISSILE,NECTARTAP,STRUGGLEBUG,PHEROMONESTREAM,DIG,THIEF,BEATUP,FAKETEARS,SCORESETTLER,ASSURANCE,SNARL,TAUNT,KNOCKOFF,VENDETTA,REVENGE,CROSSPOISON,ALLERGY,TOXIC,TOXICSPIKES,GASTROACID,POISONFANG,ACIDARMOR,CURSE,MEANLOOK,SUBSTITUTE,DISABLE,FROSTBITE,LEECHLIFE,BUGBUZZ,POLLENPUFF,MEGAHORN,FRENZY,POISONJAB,CRUNCH,NASTYPLOT,SWORDSDANCE,FURYCUTTER,INFECTION,WORKUP,SPOIL,CORROSIVEGAS,LASHOUT,VITALITYDRAIN,FOULPLAY,MEMENTO,GIGAIMPACT,HYPERBEAM,HIVEMIND,BODYSLAM,DARKPULSE,THROATCHOP,SLEEPTALK,EggMoves = NIGHTSLASH,ELECTROWEB,CROSSPOISON,PURSUIT,TWINEEDLE,SHADOWSNEAK,EggGroups = Bug,HatchSteps = 4080,Height = 0.5,Weight = 8.5,Color = Black,Shape = Insectoid,Category = Black Widow,Pokedex = It can spin elaborate webs with different pictures in the webs. It uses these pictures to attract prey where it traps them and then allows them to be consumed.,Generation = 2,Evolutions = ARIADOS,Level,22</t>
  </si>
  <si>
    <t>[ARIADOS],Name = Ariados,Types = DARK,POISON,BaseStats = 80,100,70,85,55,70,GenderRatio = Female50Percent,GrowthRate = Fast,BaseExp = 137,EVs = ATTACK,2,CatchRate = 100,Happiness = 70,Abilities = POISONTOUCH,PRANKSTER,HiddenAbilities = MERCILESS,Moves = 0,OBSTRUCT,1,OBSTRUCT,1,CRUNCH,1,LEECHLIFE,1,KNOCKOFF,1,POISONJAB,1,POWERTRIP,1,LEER,5,POISONSTING,8,TORMENT,11,POISONFANG,14,TOXICSPIKES,18,BITE,21,TOXICTHREAD,25,SPOIL,29,VENDETTA,33,LUNGE,37,VENOMDRAIN,41,ACIDARMOR,44,FALSESURRENDER,48,MEGAHORN,54,EXECUTION,TutorMoves = PROTECT,RETURN,FACADE,FRUSTRATION,FALSESWIPE,REST,ELECTROWEB,PINMISSILE,NECTARTAP,STRUGGLEBUG,PHEROMONESTREAM,DIG,THIEF,BEATUP,FAKETEARS,SCORESETTLER,ASSURANCE,SNARL,TAUNT,KNOCKOFF,VENDETTA,REVENGE,CROSSPOISON,ALLERGY,TOXIC,TOXICSPIKES,GASTROACID,POISONFANG,ACIDARMOR,CURSE,MEANLOOK,SUBSTITUTE,DISABLE,FROSTBITE,LEECHLIFE,BUGBUZZ,POLLENPUFF,MEGAHORN,FRENZY,POISONJAB,CRUNCH,NASTYPLOT,SWORDSDANCE,FURYCUTTER,INFECTION,WORKUP,SPOIL,CORROSIVEGAS,LASHOUT,VITALITYDRAIN,FOULPLAY,MEMENTO,GIGAIMPACT,HYPERBEAM,HIVEMIND,BODYSLAM,DARKPULSE,THROATCHOP,SLEEPTALK,EggGroups = Bug,HatchSteps = 4080,Height = 1.1,Weight = 33.5,Color = Black,Shape = Insectoid,Category = Black Widow,Pokedex = Its most terrifying quality is its ability to vanish into darkness and surprise its foe by sinking its poisonous fangs into its target.,Generation = 2,#-------------------------------,[BALTOY]</t>
  </si>
  <si>
    <t>[BALTOY],Name = Baltoy,Types = ELECTRIC,PSYCHIC,BaseStats = 60,20,55,55,40,70,GenderRatio = Genderless,GrowthRate = Medium,BaseExp = 60,EVs = SPECIAL_DEFENSE,1,CatchRate = 255,Happiness = 70,Abilities = LEVITATE,CLEARBODY,HiddenAbilities = BATTERY,Moves = 1,THUNDERSHOCK,1,CONFUSION,4,CHARGE,7,TELEKINESIS,10,BARRIER,13,PSYBEAM,17,LIGHTSCREEN,21,CHARGEBEAM,25,SELFDESTRUCT,28,EXTRASENSORY,31,COSMICPOWER,34,PSYCHIC,39,THUNDERBOLT,42,LOCKON,42,ZAPCANNON,48,MAGNETFORCE,53,FUTURESIGHT,58,STOREDPOWER,TutorMoves = PSYSHOCK,CALMMIND,TOXIC,HIDDENPOWER,LIGHTSCREEN,PROTECT,TELEKINESIS,SAFEGUARD,FRUSTRATION,BOULDERHURL,THUNDERBOLT,THUNDER,RETURN,PSYCHIC,SHADOWBALL,REFLECT,FACADE,REST,FOCUSBLAST,ENERGYBALL,FLING,CHARGEBEAM,EXPLOSION,ROCKPOLISH,VOLTSWITCH,THUNDERWAVE,GYROBALL,PSYCHUP,SHOCKWAVE,POISONJAB,SWAGGER,SUBSTITUTE,FLASHCANNON,TRICKROOM,CONFIDE,SECRETPOWER,SMARTSTRIKE,COSMICPOWER,FUTURESIGHT,DISABLE,AURASPHERE,ANCIENTPOWER,GRAVITY,IRONDEFENSE,MAGICCOAT,MAGICROOM,MAGNETRISE,ROLEPLAY,SIGNALBEAM,SLEEPTALK,SNORE,THUNDERPUNCH,TRICK,WONDERROOM,NATURALGIFT,POWERGEM,EggGroups = Mineral,HatchSteps = 5355,Height = 0.5,Weight = 21.5,Color = Gray,Shape = HeadArms,Category = Sentry,Pokedex = It is jointly powered by both an electrical current and its psychic potential. It emanates an aura of psychic prowess.,Generation = 3,Evolutions = CLAYDOL,Level,36,#-------------------------------</t>
  </si>
  <si>
    <t>[CLAYDOL],Name = Claydol,Types = ELECTRIC,PSYCHIC,BaseStats = 100,50,85,75,95,95,GenderRatio = Genderless,GrowthRate = Medium,BaseExp = 175,EVs = SPECIAL_DEFENSE,2,CatchRate = 100,Happiness = 70,Abilities = LEVITATE,CLEARBODY,HiddenAbilities = BATTERY,Moves = 1,THUNDERSHOCK,1,CONFUSION,4,CHARGE,7,TELEKINESIS,10,BARRIER,13,PSYBEAM,17,LIGHTSCREEN,21,CHARGEBEAM,25,SELFDESTRUCT,28,EXTRASENSORY,31,COSMICPOWER,34,PSYCHIC,39,THUNDERBOLT,42,LOCKON,42,ZAPCANNON,48,MAGNETFORCE,53,FUTURESIGHT,58,STOREDPOWER,TutorMoves = PSYSHOCK,CALMMIND,TOXIC,HIDDENPOWER,HYPERBEAM,LIGHTSCREEN,PROTECT,TELEKINESIS,SAFEGUARD,FRUSTRATION,BOULDERHURL,THUNDERBOLT,THUNDER,RETURN,PSYCHIC,SHADOWBALL,REFLECT,FACADE,REST,FOCUSBLAST,ENERGYBALL,FLING,CHARGEBEAM,EXPLOSION,ROCKPOLISH,VOLTSWITCH,THUNDERWAVE,GYROBALL,PSYCHUP,SHOCKWAVE,POISONJAB,SWAGGER,SUBSTITUTE,FLASHCANNON,TRICKROOM,CONFIDE,SECRETPOWER,SMARTSTRIKE,COSMICPOWER,FUTURESIGHT,DISABLE,AURASPHERE,ANCIENTPOWER,GRAVITY,IRONDEFENSE,MAGICCOAT,MAGICROOM,MAGNETRISE,ROLEPLAY,SIGNALBEAM,SLEEPTALK,SNORE,THUNDERPUNCH,TRICK,WONDERROOM,NATURALGIFT,POWERGEM,EggGroups = Mineral,HatchSteps = 5355,Height = 1.5,Weight = 108.0,Color = Gray,Shape = HeadArms,Category = Sentry,Pokedex = Because it is able to detach itself using its psychic powers, but still control its limbs, it is able to mitigate damage to it and use surprise attacks.,Generation = 3,#-------------------------------,[ZORUA]</t>
  </si>
  <si>
    <t>[ZORUA],Name = Zorua,Types = ICE,DARK,BaseStats = 40,75,40,75,60,40,GenderRatio = FemaleOneEighth,GrowthRate = Parabolic,BaseExp = 66,EVs = ATTACK,1,CatchRate = 100,Happiness = 70,Abilities = SNOWCLOAK,MOXIE,HiddenAbilities = ANTICIPATION,Moves = 1,SCRATCH,1,LEER,5,PURSUIT,9,GOBLINSTRIKE,13,SNARL,17,ICESHARD,21,BITE,25,SCARYFACE,29,CRUNCH,33,ICEFANG,37,SLASH,41,PLAYROUGH,45,ICEPUNCH,49,NIGHTSLASH,53,FRENZY,58,HONECLAWS,TutorMoves = HONECLAWS,DRAGONCLAW,TOXIC,HAIL,BULKUP,HIDDENPOWER,ICEBEAM,BLIZZARD,HYPERBEAM,PROTECT,FRUSTRATION,RETURN,SHADOWBALL,DOUBLETEAM,FACADE,REST,ATTRACT,THIEF,FLING,SHADOWCLAW,SCORESETTLER,RETALIATE,SWORDSDANCE,SWAGGER,SUBSTITUTE,SNARL,CONFIDE,SECRETPOWER,WORKUP,BRUTALSWING,DISABLE,DARKESTLARIAT,AGILITY,CRUNCH,FOCUSENERGY,PSYCHICFANGS,PLAYROUGH,BOUNCE,DARKPULSE,ENDEAVOR,FOCUSPUNCH,FOULPLAY,ICEPUNCH,ICYWIND,LOWKICK,LASTRESORT,SLEEPTALK,SNORE,SUCKERPUNCH,THROATCHOP,ICICLECRASH,MOONBLAST,NATURALGIFT,EggMoves = KNOCKOFF,VENDETTA,PARTINGSHOT,WICKEDSTRIKE,DARKESTLARIAT,PSYCHICFANGS,BRICKBREAK,EggGroups = Field,HatchSteps = 6630,Height = 0.7,Weight = 12.5,Color = Blue,Shape = Quadruped,Category = Wolf Cub,Pokedex = They are very loyal creatures and can hunt in small packs. Due to their loyalty, they are subservient to the alpha of each pack.,Generation = 5,Evolutions = ZOROARK,Level,30</t>
  </si>
  <si>
    <t>[ZOROARK],Name = Zoroark,Types = ICE,DARK,BaseStats = 70,115,60,115,90,60,GenderRatio = FemaleOneEighth,GrowthRate = Parabolic,BaseExp = 179,EVs = ATTACK,2,CatchRate = 100,Happiness = 70,Abilities = SNOWCLOAK,MOXIE,HiddenAbilities = ANTICIPATION,Moves = 1,SCRATCH,1,LEER,5,PURSUIT,9,GOBLINSTRIKE,13,SNARL,17,ICESHARD,21,BITE,25,SCARYFACE,29,CRUNCH,33,ICEFANG,37,SLASH,41,PLAYROUGH,45,ICEPUNCH,49,NIGHTSLASH,53,FRENZY,58,HONECLAWS,TutorMoves = HONECLAWS,DRAGONCLAW,TOXIC,HAIL,BULKUP,HIDDENPOWER,ICEBEAM,BLIZZARD,HYPERBEAM,PROTECT,FRUSTRATION,RETURN,SHADOWBALL,DOUBLETEAM,FACADE,REST,ATTRACT,THIEF,FLING,SHADOWCLAW,SCORESETTLER,RETALIATE,SWORDSDANCE,SWAGGER,SUBSTITUTE,SNARL,CONFIDE,SECRETPOWER,WORKUP,BRUTALSWING,DISABLE,DARKESTLARIAT,AGILITY,CRUNCH,FOCUSENERGY,PSYCHICFANGS,PLAYROUGH,BOUNCE,DARKPULSE,ENDEAVOR,FOCUSPUNCH,FOULPLAY,ICEPUNCH,ICYWIND,LOWKICK,LASTRESORT,SLEEPTALK,SNORE,SUCKERPUNCH,THROATCHOP,ICICLECRASH,MOONBLAST,NATURALGIFT,EggGroups = Field,HatchSteps = 5355,Height = 1.6,Weight = 81.1,Color = Blue,Shape = BipedalTail,Category = Alpha Wolf,Pokedex = The strongest and fastest hunter becomes the alpha and then eventually evolves into the Zoroark leader of the pack.,Generation = 5,#-------------------------------,[DUCKLETT]</t>
  </si>
  <si>
    <t>[DUCKLETT],Name = Ducklett,Types = LIGHT,FLYING,BaseStats = 62,39,40,65,64,60,GenderRatio = Female50Percent,GrowthRate = Medium,BaseExp = 61,EVs = SPEED,1,CatchRate = 190,Happiness = 70,Abilities = FRIENDGUARD,SERENEGRACE,HiddenAbilities = EARLYBIRD,Moves = 1,RENEWAL,1,GALEHOLD,6,SAFEGUARD,10,HALLOWEDGROUND,14,AIRCUTTER,18,AURORABEAM,21,SIRENSSONG,25,AIRSLASH,30,ROOST,35,SWANSONG,38,TYPHOON,41,TITANIASLAW,45,SHINYPLUMES,50,DIVINEPUNISHMENT,54,HURRICANE,TutorMoves = ACROBATICS,AIRSLASH,ATTRACT,AURASPHERE,BRAVEBIRD,BRINE,CASCADE,CHARGEBEAM,CHARM,COACHING,CONFUSERAY,DAZZLINGGLEAM,DEFOG,DIVINEPUNISHMENT,DRAININGKISS,DUALWINGBEAT,ECHOEDVOICE,FABLEDRUSH,FAIRYTALE,FEATHERDANCE,FLIPTURN,FLUTTER,GENTLECHIMES,HAIL,HEALBELL,HIDDENPOWER,HYPERVOICE,ICEBEAM,ICYWIND,KNOCKOFF,LIGHTSCREEN,LIQUIDATION,MIRRORSHOT,MYSTICPULSE,ODETOJOY,PLAYROUGH,PROTECT,PURGE,RAINDANCE,RAYOFLIGHT,REFLECT,REST,RETURN,ROUND,SAFEGUARD,SCALD,SIGNALBEAM,SIRENSSONG,SLEEPTALK,SOAK,SUBSTITUTE,SWIFT,SWORDSDANCE,SYNTHESIS,TAILWIND,TORNADO,TOXIC,TURBULENCE,UTURN,VALKYRIECHARIOT,WATERPULSE,WEATHERBALL,WHIRLPOOL,WISH,WORKUP,EggMoves = FAESBLESSING,DECORATE,MYSTICPULSE,TAILWIND,SPOTLIGHT,BOREASBREATH,GUARDIANANGEL,EggGroups = Water1,Flying,HatchSteps = 5355,Height = 0.5,Weight = 5.5,Color = Yellow,Shape = Winged,Category = Ugly Duckling,Pokedex = It is said that its feathers bring good luck. It honks several times if it is happy similar to a dog wagging its tail.,Generation = 5,Evolutions = SWANNA,Level,32</t>
  </si>
  <si>
    <t>[SWANNA],Name = Swanna,Types = LIGHT,FLYING,BaseStats = 70,62,63,110,95,90,GenderRatio = Female50Percent,GrowthRate = Medium,BaseExp = 166,EVs = SPEED,2,CatchRate = 100,Happiness = 70,Abilities = FRIENDGUARD,SERENEGRACE,HiddenAbilities = EARLYBIRD,Moves = 1,RENEWAL,1,GALEHOLD,6,SAFEGUARD,10,HALLOWEDGROUND,14,AIRCUTTER,18,AURORABEAM,21,SIRENSSONG,25,AIRSLASH,30,ROOST,35,SWANSONG,38,TYPHOON,41,TITANIASLAW,45,SHINYPLUMES,50,DIVINEPUNISHMENT,54,HURRICANE,TutorMoves = ACROBATICS,AIRSLASH,ATTRACT,AURASPHERE,BRAVEBIRD,BRINE,CASCADE,CHARGEBEAM,CHARM,COACHING,CONFUSERAY,DAZZLINGGLEAM,DEFOG,DIVINEPUNISHMENT,DRAININGKISS,DUALWINGBEAT,ECHOEDVOICE,FABLEDRUSH,FAIRYTALE,FEATHERDANCE,FLIPTURN,FLUTTER,GENTLECHIMES,HAIL,HEALBELL,HIDDENPOWER,HYPERVOICE,ICEBEAM,ICYWIND,KNOCKOFF,LIGHTSCREEN,LIQUIDATION,MIRRORSHOT,MYSTICPULSE,ODETOJOY,PLAYROUGH,PROTECT,PURGE,RAINDANCE,RAYOFLIGHT,REFLECT,REST,RETURN,ROUND,SAFEGUARD,SCALD,SIGNALBEAM,SIRENSSONG,SLEEPTALK,SOAK,SUBSTITUTE,SWIFT,SWORDSDANCE,SYNTHESIS,TAILWIND,TORNADO,TOXIC,TURBULENCE,UTURN,VALKYRIECHARIOT,WATERPULSE,WEATHERBALL,WHIRLPOOL,WISH,WORKUP,EggGroups = Water1,Flying,HatchSteps = 5355,Height = 1.3,Weight = 24.2,Color = Yellow,Shape = Winged,Category = Blessed,Pokedex = It is endangered because its feathers allegedly grant you a wish, but only if it gives you the feather of its own volition.,Generation = 5,#-------------------------------,[GOLETT]</t>
  </si>
  <si>
    <t>[GOLETT],Name = Golett,Types = STEEL,PSYCHIC,BaseStats = 64,79,65,35,35,45,GenderRatio = Genderless,GrowthRate = Medium,BaseExp = 61,EVs = ATTACK,1,CatchRate = 190,Happiness = 70,Abilities = LONGREACH,IRONFIST,HiddenAbilities = LEVITATE,Moves = 1,POUND,1,CONFUSION,8,CONFUSERAY,12,BULLETPUNCH,15,MIXEDWAVES,17,IRONDEFENSE,21,ICEPUNCH,25,FIREPUNCH,30,THUNDERPUNCH,35,COSMICPOWER,40,ZENHEADBUTT,45,IRONHEAD,50,MAGNETRISE,55,METEORMASH,60,DOUBLEIRONBASH,TutorMoves = PSYSHOCK,CALMMIND,TOXIC,BULKUP,HIDDENPOWER,LIGHTSCREEN,PROTECT,TELEKINESIS,SAFEGUARD,FRUSTRATION,BOULDERHURL,THUNDERBOLT,THUNDER,RETURN,PSYCHIC,SHADOWBALL,BRICKBREAK,REFLECT,ROCKTOMB,TORMENT,FACADE,REST,FOCUSBLAST,FLING,CHARGEBEAM,EXPLOSION,GIGAIMPACT,ROCKPOLISH,STONEEDGE,VOLTSWITCH,THUNDERWAVE,GYROBALL,PSYCHUP,BULLDOZE,ROCKSLIDE,SHOCKWAVE,SWAGGER,SUBSTITUTE,FLASHCANNON,TRICKROOM,POWERUPPUNCH,CONFIDE,SECRETPOWER,WORKUP,COSMICPOWER,HEAVYSLAM,FUTURESIGHT,DARKESTLARIAT,AURASPHERE,BODYSLAM,ANCIENTPOWER,DRAINPUNCH,DUALCHOP,EARTHPOWER,FIREPUNCH,FOCUSPUNCH,GRAVITY,HEADBUTT,ICEPUNCH,IRONDEFENSE,IRONHEAD,LOWKICK,MAGICCOAT,MAGICROOM,MAGNETRISE,MUDSLAP,OMINOUSWIND,SLEEPTALK,SNORE,STAMPEDE,SUCKERPUNCH,THROATCHOP,THUNDERPUNCH,TRICK,WONDERROOM,ZENHEADBUTT,NATURALGIFT,POWERGEM,EggGroups = Mineral,HatchSteps = 6630,Height = 1.0,Weight = 92.0,Color = Purple,Shape = Bipedal,Category = Guardian,Pokedex = These Pokémon are thought to have come to the Orion Region through a meteorite from outer space as evidenced by their extra-terrestrial colour.,Generation = 5,Evolutions = GOLURK,Level,43,#-------------------------------</t>
  </si>
  <si>
    <t>[GOLURK],Name = Golurk,Types = STEEL,PSYCHIC,BaseStats = 94,119,105,55,55,75,GenderRatio = Genderless,GrowthRate = Medium,BaseExp = 169,EVs = ATTACK,2,CatchRate = 100,Happiness = 70,Abilities = LONGREACH,IRONFIST,HiddenAbilities = LEVITATE,Moves = 1,POUND,1,CONFUSION,8,CONFUSERAY,12,BULLETPUNCH,15,MIXEDWAVES,17,IRONDEFENSE,21,ICEPUNCH,25,FIREPUNCH,30,THUNDERPUNCH,35,COSMICPOWER,40,ZENHEADBUTT,45,IRONHEAD,50,MAGNETRISE,55,METEORMASH,60,DOUBLEIRONBASH,TutorMoves = PSYSHOCK,CALMMIND,TOXIC,BULKUP,HIDDENPOWER,HYPERBEAM,LIGHTSCREEN,PROTECT,TELEKINESIS,SAFEGUARD,FRUSTRATION,BOULDERHURL,THUNDERBOLT,THUNDER,RETURN,PSYCHIC,SHADOWBALL,BRICKBREAK,REFLECT,ROCKTOMB,TORMENT,FACADE,REST,FOCUSBLAST,FLING,CHARGEBEAM,EXPLOSION,GIGAIMPACT,ROCKPOLISH,STONEEDGE,VOLTSWITCH,THUNDERWAVE,GYROBALL,PSYCHUP,BULLDOZE,ROCKSLIDE,SHOCKWAVE,SWAGGER,SUBSTITUTE,FLASHCANNON,TRICKROOM,POWERUPPUNCH,CONFIDE,SECRETPOWER,WORKUP,COSMICPOWER,HEAVYSLAM,FUTURESIGHT,DARKESTLARIAT,AURASPHERE,BODYSLAM,ANCIENTPOWER,DRAINPUNCH,DUALCHOP,EARTHPOWER,FIREPUNCH,FOCUSPUNCH,GRAVITY,HEADBUTT,ICEPUNCH,IRONDEFENSE,IRONHEAD,LOWKICK,MAGICCOAT,MAGICROOM,MAGNETRISE,MUDSLAP,OMINOUSWIND,SLEEPTALK,SNORE,STAMPEDE,SUCKERPUNCH,THROATCHOP,THUNDERPUNCH,TRICK,WONDERROOM,ZENHEADBUTT,NATURALGIFT,POWERGEM,EggGroups = Mineral,HatchSteps = 6630,Height = 2.8,Weight = 330.0,Color = Purple,Shape = Bipedal,Category = Guardian,Pokedex = It is said that their cores are time capsules and if anyone opens them, they could unlock secrets that were stored there by a destroyed civilization.,Generation = 5,WildItemUncommon = LIGHTCLAY,#-------------------------------</t>
  </si>
  <si>
    <t>[MORELULL],Name = Morelull,Types = GHOST,GRASS,BaseStats = 60,45,55,20,70,80,GenderRatio = Female50Percent,GrowthRate = Medium,BaseExp = 57,EVs = SPECIAL_DEFENSE,1,CatchRate = 190,Happiness = 70,Abilities = BADDREAMS,EFFECTSPORE,HiddenAbilities = CURIOUSMEDICINE,Moves = 1,MEGADRAIN,1,GOOSEBUMP,5,CONFUSERAY,8,STUNSPORE,8,POISONPOWDER,12,MAGICALLEAF,15,HEX,19,SLEEPPOWDER,22,GASTROACID,26,VEXINGVINES,29,GIGADRAIN,32,SLUDGEBOMB,36,SPORE,39,DREAMEATER,43,NIGHTMARE,49,ECTOPLASM,54,STRENGTHSAP,TutorMoves = TOXIC,HIDDENPOWER,PROTECT,FRUSTRATION,RETURN,SHADOWBALL,SLUDGEWAVE,SLUDGEBOMB,FACADE,REST,ATTRACT,ENERGYBALL,GRASSKNOT,SUBSTITUTE,DARKPULSE,POLLENPUFF,GIGADRAIN,OMINOUSWIND,SLEEPTALK,EERIEIMPULSE,NECTARTAP,GIGADRAIN,BULLETSEED,MAGICALLEAF,GRASSYTERRAIN,GRASSKNOT,EDENFRUIT,MUDSHACKLES,PSYCHICTERRAIN,CHARM,DRAININGKISS,ALLERGY,TOXICSPIKES,GASTROACID,HEX,CURSE,CONFUSERAY,WISH,GRAVITY,SCHIZOPHRENIA,DISABLE,CALMMIND,PSYCHIC,NASTYPLOT,GYROBALL,EXPANDINGFORCE,INFECTION,TERRAINPULSE,TWINBEAM,CORROSIVEGAS,LASHOUT,VITALITYDRAIN,MEMENTO,GRUDGE,GRASSYGLIDE,GRASSPLEDGE,MOONBLAST,POLTERGEIST,BLACKHOLE,LEAFSTORM,POSSESSION,POISONJAB,GUNKSHOT,BLOODRITUAL,SHADOWPUNCH,PHANTOMFORCE,CROSSPOISON,TAUNT,ARCANEENERGY,MINDDRAIN,WONDERROOM,TRICKROOM,REFLECT,LIGHTSCREEN,MOSSYPUNCH,MUDSLIDE,HIVEMIND,PHEROMONESTREAM,FROZENHEART,HYPERBEAM,GIGAIMPACT,EggMoves = DARKPULSE,GROWTH,LEECHSEED,INGRAIN,RAGEPOWDER,GRASSYTERRAIN,VITALITYDRAIN,ALLERGY,INFECTION,HEALBLOCK,IMPRISON,EggGroups = Grass,HatchSteps = 5120,Height = 0.2,Weight = 1.5,Color = Black,Shape = HeadBase,Category = Dying Mushroom,Pokedex = Its illuminating ability mixed with volcanic ash infected it, making its skin poisonous to the touch.,Generation = 7,Evolutions = SHIINOTIC,Item,DUSKSTONE</t>
  </si>
  <si>
    <t>[SHIINOTIC],Name = Shiinotic,Types = GHOST,GRASS,BaseStats = 90,45,80,50,100,110,GenderRatio = Female50Percent,GrowthRate = Medium,BaseExp = 142,EVs = SPECIAL_DEFENSE,2,CatchRate = 100,Happiness = 70,Abilities = BADDREAMS,EFFECTSPORE,HiddenAbilities = CURIOUSMEDICINE,Moves = 1,MEGADRAIN,1,GOOSEBUMP,5,CONFUSERAY,8,STUNSPORE,8,POISONPOWDER,12,MAGICALLEAF,15,HEX,19,SLEEPPOWDER,22,GASTROACID,26,VEXINGVINES,29,GIGADRAIN,32,SLUDGEBOMB,36,SPORE,39,DREAMEATER,43,NIGHTMARE,49,ECTOPLASM,54,STRENGTHSAP,TutorMoves = TOXIC,HIDDENPOWER,PROTECT,FRUSTRATION,RETURN,SHADOWBALL,SLUDGEWAVE,SLUDGEBOMB,FACADE,REST,ATTRACT,ENERGYBALL,GRASSKNOT,SUBSTITUTE,DARKPULSE,POLLENPUFF,GIGADRAIN,OMINOUSWIND,SLEEPTALK,EERIEIMPULSE,NECTARTAP,GIGADRAIN,BULLETSEED,MAGICALLEAF,GRASSYTERRAIN,GRASSKNOT,EDENFRUIT,MUDSHACKLES,PSYCHICTERRAIN,CHARM,DRAININGKISS,ALLERGY,TOXICSPIKES,GASTROACID,HEX,CURSE,CONFUSERAY,WISH,GRAVITY,SCHIZOPHRENIA,DISABLE,CALMMIND,PSYCHIC,NASTYPLOT,GYROBALL,EXPANDINGFORCE,INFECTION,TERRAINPULSE,TWINBEAM,CORROSIVEGAS,LASHOUT,VITALITYDRAIN,MEMENTO,GRUDGE,GRASSYGLIDE,GRASSPLEDGE,MOONBLAST,POLTERGEIST,BLACKHOLE,LEAFSTORM,POSSESSION,POISONJAB,GUNKSHOT,BLOODRITUAL,SHADOWPUNCH,PHANTOMFORCE,CROSSPOISON,TAUNT,ARCANEENERGY,MINDDRAIN,WONDERROOM,TRICKROOM,REFLECT,LIGHTSCREEN,MOSSYPUNCH,MUDSLIDE,HIVEMIND,PHEROMONESTREAM,FROZENHEART,HYPERBEAM,GIGAIMPACT,EggGroups = Grass,HatchSteps = 5120,Height = 1.0,Weight = 11.5,Color = Purple,Shape = Bipedal,Category = Dying Mushroom,Pokedex = These kinds of Shiinotic truly live a miserable existence as they constantly cough up ash.,Generation = 7,#-------------------------------,[LARVESTA]</t>
  </si>
  <si>
    <t>[LARVESTA],Name = Larvesta,Types = BUG,ELECTRIC,BaseStats = 55,85,55,60,50,55,GenderRatio = Female50Percent,GrowthRate = Slow,BaseExp = 72,EVs = ATTACK,1,CatchRate = 100,Happiness = 70,Abilities = STATIC,HiddenAbilities = SWARM,Moves = 1,THUNDERSHOCK,1,STRINGSHOT,10,BUGBITE,20,NUZZLE,30,SHOCKWAVE,40,SPARK,50,LEECHLIFE,60,DISCHARGE,70,THUNDERBOLT,80,BUGBUZZ,90,AGILITY,100,VOLTTACKLE,TutorMoves = TOXIC,HIDDENPOWER,SUNNYDAY,PROTECT,FRUSTRATION,SOLARBEAM,THUNDERBOLT,THUNDER,RETURN,FACADE,REST,ATTRACT,ENERGYBALL,FLING,CHARGEBEAM,VOLTSWITCH,THUNDERWAVE,STRUGGLEBUG,SHOCKWAVE,SWAGGER,UTURN,SUBSTITUTE,WILDCHARGE,CONFIDE,SECRETPOWER,POLLENPUFF,VOLTTACKLE,AGILITY,BUGBUZZ,ELECTROWEB,INFESTATION,SIGNALBEAM,SLEEPTALK,SNORE,STRINGSHOT,VOLTTACKLE,NATURALGIFT,TAILGLOW,EggMoves = ENDURE,FORESIGHT,HARDEN,EXTRASENSORY,MORNINGSUN,ZENHEADBUTT,EggGroups = Bug,HatchSteps = 10455,Height = 1.1,Weight = 28.8,Color = White,Shape = Insectoid,Category = Maggot,Pokedex = You can often find this Pokemon nibbling on electric wires to siphon the electrical current within as food.,Generation = 5,Evolutions = VOLCARONA,Level,59</t>
  </si>
  <si>
    <t>[VOLCARONA],Name = Volcarona,Types = BUG,ELECTRIC,BaseStats = 85,75,65,85,135,105,GenderRatio = Female50Percent,GrowthRate = Slow,BaseExp = 248,EVs = SPECIAL_ATTACK,3,CatchRate = 100,Happiness = 70,Abilities = STATIC,HiddenAbilities = SWARM,Moves = 1,THUNDERSHOCK,1,STRINGSHOT,1,BUGBITE,1,GUST,10,BUGBITE,20,AIRCUTTER,30,SHOCKWAVE,40,SPARK,50,LEECHLIFE,59,QUIVERDANCE,60,DISCHARGE,70,THUNDERBOLT,80,BUGBUZZ,90,AGILITY,100,HURRICANE,TutorMoves = TOXIC,HIDDENPOWER,SUNNYDAY,HYPERBEAM,LIGHTSCREEN,PROTECT,FRUSTRATION,SOLARBEAM,THUNDERBOLT,THUNDER,RETURN,REFLECT,STREAMRUSH,FACADE,REST,ATTRACT,ENERGYBALL,FLING,CHARGEBEAM,VOLTSWITCH,THUNDERWAVE,STRUGGLEBUG,SHOCKWAVE,SWAGGER,UTURN,SUBSTITUTE,WILDCHARGE,CONFIDE,SECRETPOWER,POLLENPUFF,VOLTTACKLE,AGILITY,BUGBUZZ,HURRICANE,AIRCUTTER,ELECTROWEB,INFESTATION,SIGNALBEAM,SLEEPTALK,SNORE,STRINGSHOT,VOLTTACKLE,NATURALGIFT,TAILGLOW,EggGroups = Bug,HatchSteps = 10455,Height = 1.6,Weight = 46.0,Color = White,Shape = MultiWinged,Category = Stormbringer,Pokedex = When it flaps its wings furiously, it can send electrical currents through the air which it uses to hunt down and chase its prey.,Generation = 5,WildItemCommon = SILVERPOWDER,WildItemUncommon = SILVERPOWDER</t>
  </si>
  <si>
    <t>[STANTLER],Name = Stantler,Types = ICE,GRASS,BaseStats = 73,100,62,85,100,65,GenderRatio = Female50Percent,GrowthRate = Slow,BaseExp = 163,EVs = ATTACK,1,CatchRate = 100,Happiness = 70,Abilities = SERENEGRACE,HARVEST,HiddenAbilities = PROTEAN,Moves = 1,TACKLE,3,LEER,7,RAZORLEAF,10,POWDERSNOW,13,STOMP,16,AROMATHERAPY,21,DOUBLEKICK,23,ICEFANG,27,TAKEDOWN,33,ENERGYBALL,38,ZENHEADBUTT,43,HORNLEECH,49,MEGAHORN,53,AURORAVEIL,58,FREEZEDRY,TutorMoves = PSYSHOCK,CALMMIND,TOXIC,HAIL,HIDDENPOWER,ICEBEAM,BLIZZARD,HYPERBEAM,LIGHTSCREEN,PROTECT,SAFEGUARD,FRUSTRATION,SOLARBEAM,RETURN,PSYCHIC,DOUBLETEAM,REFLECT,TORMENT,FACADE,REST,ATTRACT,ENERGYBALL,FLING,SOLARBLADE,FROSTBREATH,SWAGGER,GRASSKNOT,SUBSTITUTE,CONFIDE,AURORAVEIL,SECRETPOWER,WORKUP,SMARTSTRIKE,BODYSLAM,COVET,HEALBELL,HELPINGHAND,ICYWIND,PEPPERBURST,SLEEPTALK,SNORE,ZENHEADBUTT,ICICLECRASH,NATURALGIFT,EggMoves = BITE,EXTRASENSORY,GIGADRAIN,ICICLESPEAR,LIGHTSCREEN,REFLECT,HAIL,THRASH,ICYWIND,FORESTLEAP,MAGICALLEAF,FABLEDRUSH,STAMPEDE,EggGroups = Field,HatchSteps = 5355,Height = 1.4,Weight = 71.2,Color = White,Shape = Quadruped,Category = Reindeer,Pokedex = Various berries form a key element of a Stantler's diet. They enjoy them so much that their antlers grow some of their own during the autumn season.,Generation = 2,#-------------------------------</t>
  </si>
  <si>
    <t>[MAGIKARP],Name = Magikarp,Types = ELECTRIC,DARK,BaseStats = 20,10,55,80,15,20,GenderRatio = Female50Percent,GrowthRate = Slow,BaseExp = 40,EVs = SPEED,1,CatchRate = 255,Happiness = 70,Abilities = SWIFTSWIM,BLACKLIGHT,HiddenAbilities = RATTLED,Moves = 1,MAIM,5,BITE,10,SPARK,15,FLAIL,TutorMoves = PROTECT,RETURN,FACADE,FRUSTRATION,HIDDENPOWER,REST,HAIL,ICYWIND,ICICLESPEAR,THUNDERWAVE,THUNDERFANG,VOLTSWITCH,ELECTRICTERRAIN,EERIEIMPULSE,CHARGEBEAM,THUNDER,SCORESETTLER,ASSURANCE,SNARL,RAINDANCE,WHIRLPOOL,SUBMERGE,BRINE,SOAK,TOXIC,POISONFANG,CURSE,CONFUSERAY,SCHIZOPHRENIA,SUBSTITUTE,DISABLE,THUNDERBOLT,WILDCHARGE,GYROBALL,MAGNETRISE,SHOCKWAVE,RISINGVOLTAGE,WORKUP,SCALESHOT,FOULPLAY,MEMENTO,GRUDGE,FLIPTURN,WATERPULSE,ICEBALL,EggMoves = NECROPHAGY,MINDDRAIN,WATERWHIP,CLAMP,EggGroups = Water2,Dragon,HatchSteps = 1530,Height = 0.9,Weight = 10.0,Color = Black,Shape = Finned,Category = Anglerfish,Pokedex = Found only in deep water, where the current tends to be weaker, it is able to flourish. It uses its antennae to attract prey.,Generation = 1,Evolutions = GYARADOS,Item,ROYALSTONE</t>
  </si>
  <si>
    <t>[GYARADOS],Name = Gyarados,Types = ELECTRIC,DARK,BaseStats = 95,125,94,71,55,100,GenderRatio = Female50Percent,GrowthRate = Slow,BaseExp = 189,EVs = ATTACK,2,CatchRate = 100,Happiness = 70,Abilities = ANGERPOINT,BLACKLIGHT,HiddenAbilities = STRONGJAW,Moves = 0,THUNDERFANG,0,ICEFANG,0,FIREFANG,1,THUNDERFANG,1,ICEFANG,1,FIREFANG,1,MAIM,5,BACKSTABBING,10,SPARK,15,FLAIL,20,BITE,23,SWAGGER,26,QUASH,29,CRUNCH,32,PROTONCRASH,35,DRAGONDANCE,38,PSYCHICFANGS,41,IONDELUGE,44,FISHIOUSREND,47,VENDETTA,51,VOLTTACKLE,TutorMoves = PROTECT,RETURN,FACADE,FRUSTRATION,HIDDENPOWER,REST,HAIL,ICYWIND,ICICLESPEAR,THUNDERWAVE,THUNDERFANG,VOLTSWITCH,ELECTRICTERRAIN,EERIEIMPULSE,CHARGEBEAM,THUNDER,SCORESETTLER,ASSURANCE,SNARL,RAINDANCE,WHIRLPOOL,SUBMERGE,BRINE,SOAK,TOXIC,POISONFANG,CURSE,CONFUSERAY,SCHIZOPHRENIA,SUBSTITUTE,DISABLE,THUNDERBOLT,WILDCHARGE,GYROBALL,MAGNETRISE,SHOCKWAVE,RISINGVOLTAGE,WORKUP,SCALESHOT,FOULPLAY,MEMENTO,GRUDGE,FLIPTURN,WATERPULSE,LASHOUT,VITALITYDRAIN,ENDERSHOCK,DRAGONBREATH,ZENHEADBUTT,STEAMROLLER,AVALANCHE,CATAPULT,BLACKHOLE,BOOMBOX,POSSESSION,SHADOWBALL,THROATCHOP,NASTYPLOT,CRUNCH,DARKPULSE,DRAGONDANCE,OUTRAGE,GUNKSHOT,PSYCHICFANGS,PSYCHIC,LEECHLIFE,EARTHPOWER,EARTHQUAKE,ELECTRONCRUSH,FROSTBITE,CASCADE,TIDALWAVE,SCALD,LIQUIDATION,BODYSLAM,PURGE,MEANLOOK,PHANTOMFORCE,DRACARYS,ANCIENTGLARE,DRAGONBLOOD,DRAGONMAGIC,BREAKINGSWIPE,LOWSWEEP,BRICKBREAK,REVENGE,MISSILESHOT,KNOCKOFF,VENDETTA,BRUTALSWING,ROCKTOMB,DEATHVORTEX,BOUNCE,FROZENHEART,ICEBALL,EggGroups = Water2,Dragon,HatchSteps = 1530,Height = 6.5,Weight = 235.0,Color = Black,Shape = Serpentine,Category = Sea Monster,Pokedex = It is able to sense movement in the water and can swim quietly. It keeps its eyes closed right up until the moment it opens its mouth to consume its prey.,Generation = 1,#-------------------------------,[BERGMITE]</t>
  </si>
  <si>
    <t>[BERGMITE],Name = Bergmite,Types = ROCK,BaseStats = 55,69,85,28,32,35,GenderRatio = Female50Percent,GrowthRate = Medium,BaseExp = 61,EVs = DEFENSE,1,CatchRate = 255,Happiness = 70,Abilities = IMPENETRABLE,PRESSURE,HiddenAbilities = SOLIDROCK,Moves = 1,ROCKTHROW,1,HARDEN,5,MUDSPORT,10,SANDSTORM,14,BOULDERHURL,18,BITE,22,ACCELEROCK,26,BULLDOZE,29,STEALTHROCK,33,CRUNCH,38,ROCKSLIDE,42,IRONDEFENSE,46,SPIKYSHIELD,50,EARTHQUAKE,54,STONEEDGE,59,GIGASMASH,64,HEADSMASH,TutorMoves = TOXIC,HIDDENPOWER,PROTECT,FRUSTRATION,BOULDERHURL,EARTHQUAKE,RETURN,DIG,SANDSTORM,ROCKTOMB,FACADE,REST,ATTRACT,STONEEDGE,GYROBALL,BULLDOZE,ROCKSLIDE,SUBSTITUTE,WORKUP,BRUTALSWING,SMARTSTRIKE,BODYSLAM,CRUNCH,ANCIENTPOWER,GOLDRUSH,EARTHPOWER,IRONDEFENSE,IRONHEAD,OUTRAGE,SLEEPTALK,STEALTHROCK,STAMPEDE,ZENHEADBUTT,SUNNYDAY,FIREFANG,SANDTOMB,MUDSHACKLES,QUICKSAND,SPIKES,MUDSLIDE,GAIAPULSE,ROCKBLAST,STEALTHROCK,MINERALWAVE,GEMSTORM,KNOCKOFF,BULKUP,CURSE,METEORDRIVE,SUPERPOWER,HIGHHORSEPOWER,BEJEWELED,CATAPULT,POWERGEM,STEAMROLLER,LASHOUT,GRUDGE,BODYPRESS,TIMEBOMB,STEELROLLER,METEORBEAM,MOONSTONERAY,GLISTEN,ICEFANG,THUNDERFANG,ICECOMET,EggMoves = ROCKPOLISH,WIDEGUARD,EXPLOSION,HEAVYSLAM,HEATCRASH,CONTINENTALRIFT,ROCKTOMB,NERVESOFSTEEL,SHIELDBASH,EggGroups = Monster,HatchSteps = 5120,Height = 1.0,Weight = 99.5,Color = Brown,Shape = Quadruped,Category = Rock Chunk,Pokedex = It is made of extra jagged rock so when it launches itself in full-body tackles at its enemy, it can pierce and significantly damage them.,Generation = 6,Evolutions = AVALUGG,Level,37</t>
  </si>
  <si>
    <t>[AVALUGG],Name = Avalugg,Types = ROCK,BaseStats = 95,105,184,28,44,58,GenderRatio = Female50Percent,GrowthRate = Medium,BaseExp = 180,EVs = DEFENSE,2,CatchRate = 255,Happiness = 70,Abilities = IMPENETRABLE,PRESSURE,HiddenAbilities = SOLIDROCK,Moves = 1,BODYPRESS,1,ROCKTHROW,1,HARDEN,5,MUDSPORT,10,SANDSTORM,14,BOULDERHURL,18,BITE,22,ACCELEROCK,26,BULLDOZE,29,STEALTHROCK,33,CRUNCH,38,ROCKSLIDE,42,IRONDEFENSE,46,SPIKYSHIELD,50,EARTHQUAKE,54,STONEEDGE,59,GIGASMASH,64,HEADSMASH,TutorMoves = TOXIC,HIDDENPOWER,PROTECT,FRUSTRATION,BOULDERHURL,EARTHQUAKE,RETURN,DIG,SANDSTORM,ROCKTOMB,FACADE,REST,ATTRACT,STONEEDGE,GYROBALL,BULLDOZE,ROCKSLIDE,SUBSTITUTE,WORKUP,BRUTALSWING,SMARTSTRIKE,BODYSLAM,CRUNCH,ANCIENTPOWER,GOLDRUSH,EARTHPOWER,IRONDEFENSE,IRONHEAD,OUTRAGE,SLEEPTALK,STEALTHROCK,STAMPEDE,ZENHEADBUTT,SUNNYDAY,FIREFANG,SANDTOMB,MUDSHACKLES,QUICKSAND,SPIKES,MUDSLIDE,GAIAPULSE,ROCKBLAST,STEALTHROCK,MINERALWAVE,GEMSTORM,KNOCKOFF,BULKUP,CURSE,METEORDRIVE,SUPERPOWER,HIGHHORSEPOWER,BEJEWELED,CATAPULT,POWERGEM,STEAMROLLER,LASHOUT,GRUDGE,BODYPRESS,TIMEBOMB,STEELROLLER,METEORBEAM,MOONSTONERAY,GLISTEN,ICEFANG,THUNDERFANG,ICECOMET,EggGroups = Monster,HatchSteps = 5120,Height = 2.0,Weight = 505.0,Color = Brown,Shape = Quadruped,Category = Continental,Pokedex = Because it was formed in the earth's core, it has no trouble navigating because of its built-in magnetism.,Generation = 6,#-------------------------------,[LEDYBA]</t>
  </si>
  <si>
    <t>[LEDYBA],Name = Ledyba,Types = SOUND,BUG,BaseStats = 40,40,50,65,70,55,GenderRatio = Female50Percent,GrowthRate = Fast,BaseExp = 53,EVs = SPECIAL_ATTACK,1,CatchRate = 255,Happiness = 70,Abilities = CLEARBODY,FORTIFICATION,HiddenAbilities = HEATPROOF,Moves = 1,INFESTATION,1,NECTARTAP,6,SUPERSONIC,9,SWIFT,14,SILVERWIND,17,MISSILESHOT,22,METALSOUND,25,MIRRORSHOT,30,LIGHTSCREEN,30,REFLECT,33,AUTOTOMIZE,38,SIGNALBEAM,41,BUGBUZZ,44,AIRSLASH,49,MAGNETICCANNON,TutorMoves = TOXIC,HIDDENPOWER,LIGHTSCREEN,PROTECT,SAFEGUARD,FRUSTRATION,THUNDERBOLT,RETURN,REFLECT,FACADE,REST,ATTRACT,ROUND,ECHOEDVOICE,ENERGYBALL,VOLTSWITCH,GYROBALL,STRUGGLEBUG,SHOCKWAVE,UTURN,SUBSTITUTE,FLASHCANNON,DAZZLINGGLEAM,COSMICPOWER,DISABLE,BUGBUZZ,COVET,FURYCUTTER,HEALBELL,HELPINGHAND,ICEPUNCH,SIGNALBEAM,SLEEPTALK,SWIFT,THUNDERPUNCH,SUNNYDAY,THUNDERWAVE,ELECTROWEB,ACROBATICS,UTURN,PINMISSILE,FLUTTER,NECTARTAP,STRUGGLEBUG,PHEROMONESTREAM,HIVEMIND,MOSSYPUNCH,SPIKES,STEALTHROCK,THIEF,BEATUP,TAUNT,KNOCKOFF,GOBLINSTRIKE,STEELWING,SMARTSTRIKE,BALANCERCHANGEREQUIRED,AUTOTOMIZE,IRONDEFENSE,MISSILESHOT,GOLDENBULLET,RAINDANCE,CURSE,METEORDRIVE,GRAVITY,PURGE,MIRRORSHOT,TRIATTACK,BUGBUZZ,MEGAHORN,POISONJAB,IRONHEAD,MAGNETICCANNON,STELLARRUSH,MAGNETRISE,TWINBEAM,TIMEBOMB,STEELBEAM,STEELROLLER,DUALWINGBEAT,DEFOG,LASERFOCUS,EXTREMESPEED,QUANTUMSTAR,METEORBEAM,EggMoves = DISCHARGE,METALBURST,AIRCUTTER,QUIVERDANCE,BALANCERCHANGEREQUIRED,STICKYWEB,CHARGEBEAM,POLLENBLAST,EggGroups = Bug,HatchSteps = 4080,Height = 1.0,Weight = 10.8,Color = White,Shape = Winged,Category = Robotic Spy,Pokedex = Due to their small size and bug-like appearance, they are often used by spy agencies to remotely observe targets or persons of interest.,Generation = 2,Evolutions = LEDIAN,Level,23</t>
  </si>
  <si>
    <t>[LEDIAN],Name = Ledian,Types = SOUND,BUG,BaseStats = 60,45,75,85,95,80,GenderRatio = Female50Percent,GrowthRate = Fast,BaseExp = 137,EVs = SPECIAL_ATTACK,2,CatchRate = 100,Happiness = 70,Abilities = CLEARBODY,FORTIFICATION,HiddenAbilities = HEATPROOF,Moves = 1,DEFENDORDER,1,HEALORDER,1,INFESTATION,1,NECTARTAP,6,SUPERSONIC,9,SWIFT,14,SILVERWIND,17,MISSILESHOT,25,METALSOUND,28,MIRRORSHOT,33,LIGHTSCREEN,33,REFLECT,37,AUTOTOMIZE,41,SIGNALBEAM,44,BUGBUZZ,48,AIRSLASH,53,MAGNETICCANNON,TutorMoves = TOXIC,HIDDENPOWER,LIGHTSCREEN,PROTECT,SAFEGUARD,FRUSTRATION,THUNDERBOLT,RETURN,REFLECT,FACADE,REST,ATTRACT,ROUND,ECHOEDVOICE,ENERGYBALL,VOLTSWITCH,GYROBALL,STRUGGLEBUG,SHOCKWAVE,UTURN,SUBSTITUTE,FLASHCANNON,DAZZLINGGLEAM,COSMICPOWER,DISABLE,BUGBUZZ,COVET,FURYCUTTER,HEALBELL,HELPINGHAND,ICEPUNCH,SIGNALBEAM,SLEEPTALK,SWIFT,THUNDERPUNCH,SUNNYDAY,THUNDERWAVE,ELECTROWEB,ACROBATICS,UTURN,PINMISSILE,FLUTTER,NECTARTAP,STRUGGLEBUG,PHEROMONESTREAM,HIVEMIND,MOSSYPUNCH,SPIKES,STEALTHROCK,THIEF,BEATUP,TAUNT,KNOCKOFF,GOBLINSTRIKE,STEELWING,SMARTSTRIKE,BALANCERCHANGEREQUIRED,AUTOTOMIZE,IRONDEFENSE,MISSILESHOT,GOLDENBULLET,RAINDANCE,CURSE,METEORDRIVE,GRAVITY,PURGE,MIRRORSHOT,TRIATTACK,BUGBUZZ,MEGAHORN,POISONJAB,IRONHEAD,MAGNETICCANNON,STELLARRUSH,MAGNETRISE,TWINBEAM,TIMEBOMB,STEELBEAM,STEELROLLER,DUALWINGBEAT,DEFOG,LASERFOCUS,EXTREMESPEED,QUANTUMSTAR,METEORBEAM,EggGroups = Bug,HatchSteps = 4080,Height = 1.4,Weight = 35.6,Color = White,Shape = Winged,Category = Robotic Spy,Pokedex = When discovered, they can beat its wings to emit a high-frequency screeching noise to deafen and distract to allow it enough time to escape.,Generation = 2,#-------------------------------,[PONYTA]</t>
  </si>
  <si>
    <t>[PONYTA],Name = Ponyta,Types = GHOST,FIRE,BaseStats = 60,75,65,90,55,65,GenderRatio = Female50Percent,GrowthRate = Medium,BaseExp = 82,EVs = SPEED,1,CatchRate = 190,Happiness = 70,Abilities = INFILTRATOR,AFTERMATH,HiddenAbilities = RECKLESS,Moves = 1,ASTONISH,1,TAILWHIP,1,SIZZLE,5,SUNNYDAY,9,FLAMECHARGE,13,SHADOWSNEAK,17,CONFUSERAY,20,FABLEDRUSH,23,CRIMSONGATE,27,MELTINGHORN,31,SPIRITSHACKLE,35,SPECTRALTHIEF,40,PLAYROUGH,44,POSSESSION,48,FLAREBLITZ,TutorMoves = PAYDAY,PROTECT,RETURN,FACADE,HELPINGHAND,WEATHERBALL,FRUSTRATION,HIDDENPOWER,REST,ATTRACT,WORKUP,TOXIC,CURSE,ROUND,SLEEPTALK,SUBSTITUTE,DISABLE,FIRESPIN,SUNNYDAY,WILLOWISP,FIREFANG,MYSTICALFIRE,INCINERATE,FIREBLAST,EERIEIMPULSE,BOUNCE,ACROBATICS,UTURN,SANDTOMB,BULLDOZE,STAMPEDE,HIGHHORSEPOWER,TRICKROOM,WONDERROOM,THIEF,SCORESETTLER,ASSURANCE,SNARL,BRUTALSWING,KNOCKOFF,GOBLINSTRIKE,VALKYRIECHARIOT,MISSILESHOT,GOLDENBULLET,REVENGE,LOWKICK,TOXIC,PHANTOMFORCE,HEX,CURSE,CONFUSERAY,MEANLOOK,OMINOUSWIND,SWIFT,METEORDRIVE,SCHIZOPHRENIA,BODYSLAM,FLAMETHROWER,FLAREBLITZ,BLAZEKICK,TRIPLEKICK,DARKPULSE,NASTYPLOT,SHADOWBALL,POSSESSION,MACABREDANCE,DEATHWALTZ,SWORDSDANCE,PLAYROUGH,MYSTICPULSE,BURNINGJEALOUSY,FIREPLEDGE,HEATWAVE,GOLDRUSH,TERRAINPULSE,LASHOUT,FOULPLAY,MEMENTO,POLTERGEIST,GRUDGE,COACHING,SYLPHSHORN,FABLEDRUSH,COUPDEGRACE,EggMoves = VALKYRIECHARIOT,GOLDENBULLET,TAKEDOWN,DOUBLEEDGE,BLAZEKICK,MACABREDANCE,PHANTOMFORCE,LASHOUT,EggGroups = Field,HatchSteps = 5355,Height = 1.0,Weight = 30.0,Color = Black,Shape = Quadruped,Category = Ghost Steed,Pokedex = It runs so fast that it looks like it disappears into shadow only to return with a blaze.,Generation = 1,Evolutions = RAPIDASH,Level,38</t>
  </si>
  <si>
    <t>[RAPIDASH],Name = Rapidash,Types = GHOST,FIRE,BaseStats = 65,105,75,110,70,85,GenderRatio = Female50Percent,GrowthRate = Medium,BaseExp = 175,EVs = SPEED,2,CatchRate = 100,Happiness = 70,Abilities = INFILTRATOR,AFTERMATH,HiddenAbilities = RECKLESS,Moves = 0,WILDCHARGE,1,WILDCHARGE,1,ASTONISH,1,TAILWHIP,1,SIZZLE,5,SUNNYDAY,9,FLAMECHARGE,13,SHADOWSNEAK,17,CONFUSERAY,20,FABLEDRUSH,23,CRIMSONGATE,27,MELTINGHORN,31,SPIRITSHACKLE,35,SPECTRALTHIEF,40,PLAYROUGH,44,POSSESSION,48,FLAREBLITZ,TutorMoves = PAYDAY,PROTECT,RETURN,FACADE,HELPINGHAND,WEATHERBALL,FRUSTRATION,HIDDENPOWER,REST,ATTRACT,WORKUP,TOXIC,CURSE,ROUND,SLEEPTALK,SUBSTITUTE,DISABLE,FIRESPIN,SUNNYDAY,WILLOWISP,FIREFANG,MYSTICALFIRE,INCINERATE,FIREBLAST,EERIEIMPULSE,BOUNCE,ACROBATICS,UTURN,SANDTOMB,BULLDOZE,STAMPEDE,HIGHHORSEPOWER,TRICKROOM,WONDERROOM,THIEF,SCORESETTLER,ASSURANCE,SNARL,BRUTALSWING,KNOCKOFF,GOBLINSTRIKE,VALKYRIECHARIOT,MISSILESHOT,GOLDENBULLET,REVENGE,LOWKICK,TOXIC,PHANTOMFORCE,HEX,CURSE,CONFUSERAY,MEANLOOK,OMINOUSWIND,SWIFT,METEORDRIVE,SCHIZOPHRENIA,BODYSLAM,FLAMETHROWER,FLAREBLITZ,BLAZEKICK,TRIPLEKICK,DARKPULSE,NASTYPLOT,SHADOWBALL,POSSESSION,MACABREDANCE,DEATHWALTZ,SWORDSDANCE,PLAYROUGH,MYSTICPULSE,BURNINGJEALOUSY,FIREPLEDGE,HEATWAVE,GOLDRUSH,TERRAINPULSE,LASHOUT,FOULPLAY,MEMENTO,POLTERGEIST,GRUDGE,COACHING,SYLPHSHORN,FABLEDRUSH,COUPDEGRACE,EXTREMESPEED,POISONJAB,MEGAHORN,BLOODRITUAL,WILDCHARGE,OVERHEAT,NOBLEROAR,ANCIENTGLARE,GIGAIMPACT,HYPERBEAM,EggGroups = Field,HatchSteps = 5355,Height = 1.7,Weight = 95.0,Color = Black,Shape = Quadruped,Category = Ghost Steed,Pokedex = It is the loyal steed of a fallen hero. It burns with fiery passion from the grave as it seeks vengeance for its master's killer.,Generation = 1,#-------------------------------,[AMAURA]</t>
  </si>
  <si>
    <t>[AMAURA],Name = Amaura,Types = FAIRY,DRAGON,BaseStats = 82,49,45,36,77,73,GenderRatio = Female50Percent,GrowthRate = Medium,BaseExp = 71,EVs = HP,1,CatchRate = 100,Happiness = 70,Abilities = FRIENDGUARD,INTUITIVE,HiddenAbilities = MULTISCALE,Moves = 1,FAIRYWIND,1,DISARMINGVOICE,5,TWISTER,10,AROMATICMIST,14,CHARM,14,CAPTIVATE,19,TWINSTARS,25,MISTYTERRAIN,30,MYSTICPULSE,36,DRACOSURGE,41,CALMMIND,44,MOONLIGHT,48,DAZZLINGGLEAM,53,HYPERVOICE,59,APHRODITESMIRROR,64,DRACARYS,TutorMoves = TOXIC,HAIL,HIDDENPOWER,ICEBEAM,LIGHTSCREEN,PROTECT,SAFEGUARD,FRUSTRATION,RETURN,PSYCHIC,REFLECT,FACADE,REST,ATTRACT,ROUND,ECHOEDVOICE,DRAGONDANCE,SUBSTITUTE,DAZZLINGGLEAM,AURORAVEIL,COSMICPOWER,HIGHHORSEPOWER,AURASPHERE,PLAYROUGH,DRACOMETEOR,DRACOSURGE,HEALBELL,HELPINGHAND,HYPERVOICE,ICYWIND,MAGICROOM,SLEEPTALK,TRICKROOM,WONDERROOM,WEATHERBALL,SUNNYDAY,ANCIENTFIRE,INCINERATE,FROZENHEART,CHARGEBEAM,MAGICALLEAF,SOLARBEAM,AROMATHERAPY,MUDSLIDE,ROCKTOMB,MINERALWAVE,CHARM,DRAININGKISS,MISTYTERRAIN,SIRENSSONG,VALKYRIECHARIOT,RAINDANCE,BREAKINGSWIPE,DRAGONMAGIC,ANCIENTGLARE,DRACARYS,CURSE,CONFUSERAY,SWIFT,STARDUSTREVERIE,PERFECTPITCH,LULLABY,ECHOEDVOICE,SIGNALBEAM,MIRRORSHOT,BODYSLAM,TRIATTACK,EARTHPOWER,CALMMIND,APHRODITESMIRROR,MYSTICPULSE,FAESBLESSING,THUNDERBOLT,EXPANDINGFORCE,TERRAINPULSE,TWINBEAM,DRAGONBREATH,ENDERSHOCK,BODYPRESS,WATERPULSE,DEFOG,FABLEDRUSH,FAIRYTALE,GENTLECHIMES,MOONSTONERAY,ANCIENTPOWER,EggMoves = REST,LIGHTSCREEN,BARRIER,AURORAVEIL,FAESBLESSING,PEEKABOO,DRAGONMAGIC,EggGroups = Monster,HatchSteps = 7680,Height = 1.3,Weight = 25.2,Color = Pink,Shape = Quadruped,Category = Dream,Pokedex = It accompanies people that are lost in nightmares back to safety and away from danger. It uses its abilities to shield sleeping people from evil forces.,Generation = 6,Evolutions = AURORUS,LevelNight,37</t>
  </si>
  <si>
    <t>[AURORUS],Name = Aurorus,Types = FAIRY,DRAGON,BaseStats = 123,67,72,48,109,102,GenderRatio = Female50Percent,GrowthRate = Medium,BaseExp = 104,EVs = HP,2,CatchRate = 100,Happiness = 70,Abilities = FRIENDGUARD,INTUITIVE,HiddenAbilities = MULTISCALE,Moves = 1,FAIRYWIND,1,DISARMINGVOICE,5,TWISTER,10,AROMATICMIST,14,CHARM,14,CAPTIVATE,19,TWINSTARS,26,MISTYTERRAIN,34,MYSTICPULSE,40,DRACOSURGE,46,CALMMIND,50,MOONLIGHT,54,DAZZLINGGLEAM,58,HYPERVOICE,63,APHRODITESMIRROR,67,DRACOMETEOR,TutorMoves = TOXIC,HAIL,HIDDENPOWER,ICEBEAM,LIGHTSCREEN,PROTECT,SAFEGUARD,FRUSTRATION,RETURN,PSYCHIC,REFLECT,FACADE,REST,ATTRACT,ROUND,ECHOEDVOICE,DRAGONDANCE,SUBSTITUTE,DAZZLINGGLEAM,AURORAVEIL,COSMICPOWER,HIGHHORSEPOWER,AURASPHERE,PLAYROUGH,DRACOMETEOR,DRACOSURGE,HEALBELL,HELPINGHAND,HYPERVOICE,ICYWIND,MAGICROOM,SLEEPTALK,TRICKROOM,WONDERROOM,WEATHERBALL,SUNNYDAY,ANCIENTFIRE,INCINERATE,FROZENHEART,CHARGEBEAM,MAGICALLEAF,SOLARBEAM,AROMATHERAPY,MUDSLIDE,ROCKTOMB,MINERALWAVE,CHARM,DRAININGKISS,MISTYTERRAIN,SIRENSSONG,VALKYRIECHARIOT,RAINDANCE,BREAKINGSWIPE,DRAGONMAGIC,ANCIENTGLARE,DRACARYS,CURSE,CONFUSERAY,SWIFT,STARDUSTREVERIE,PERFECTPITCH,LULLABY,ECHOEDVOICE,SIGNALBEAM,MIRRORSHOT,BODYSLAM,TRIATTACK,EARTHPOWER,CALMMIND,APHRODITESMIRROR,MYSTICPULSE,FAESBLESSING,THUNDERBOLT,EXPANDINGFORCE,TERRAINPULSE,TWINBEAM,DRAGONBREATH,ENDERSHOCK,BODYPRESS,WATERPULSE,DEFOG,FABLEDRUSH,FAIRYTALE,GENTLECHIMES,MOONSTONERAY,ANCIENTPOWER,EggGroups = Monster,HatchSteps = 7680,Height = 2.7,Weight = 255.0,Color = Pink,Shape = Quadruped,Category = Dream,Pokedex = Apparently, it is able to walk seamlessly between the waking world and the dream realm. Anyone seeing it while fast asleep will have good luck for a year.,Generation = 6,#-------------------------------,[GEODUDE]</t>
  </si>
  <si>
    <t>[GEODUDE],Name = Geodude,Types = ROCK,FIRE,BaseStats = 50,70,70,15,25,60,GenderRatio = Female50Percent,GrowthRate = Parabolic,BaseExp = 60,EVs = DEFENSE,1,CatchRate = 255,Happiness = 70,Abilities = STEAMENGINE,STURDY,HiddenAbilities = DRYSKIN,Moves = 1,ROLLOUT,1,FIREBALL,1,HARDEN,5,STEALTHROCK,9,MUDSPORT,12,BOULDERHURL,16,FLAMEWHEEL,20,GEOMANCY,26,BULLDOZE,30,CRIMSONGATE,33,HEATSIPHON,36,ROCKSLIDE,40,SHOREUP,44,BODYPRESS,48,SHIELDBASH,51,FLAREBLITZ,54,ROCKWRECKER,TutorMoves = PROTECT,RETURN,FACADE,HELPINGHAND,FRUSTRATION,FALSESWIPE,HIDDENPOWER,REST,FIREPUNCH,FIRESPIN,SUNNYDAY,WILLOWISP,INCINERATE,FIREBLAST,DIG,SANDTOMB,BULLDOZE,QUICKSAND,SPIKES,ROCKSLIDE,SANDSTORM,ROCKTOMB,ROCKBLAST,STEALTHROCK,MINERALWAVE,GEMSTORM,BEATUP,SCORESETTLER,ASSURANCE,BRUTALSWING,TAUNT,KNOCKOFF,ATTRACT,IRONDEFENSE,BRICKBREAK,BULKUP,POWERUPPUNCH,TOXIC,CURSE,METEORDRIVE,ROUND,SLEEPTALK,ECHOEDVOICE,SUBSTITUTE,DISABLE,FLAMETHROWER,FLAREBLITZ,SCALD,GYROBALL,BEJEWELED,CATAPULT,STONEEDGE,POWERGEM,BURNINGJEALOUSY,FIREPLEDGE,HEATWAVE,SCORCHINGSANDS,STEAMROLLER,WORKUP,BODYPRESS,TIMEBOMB,STEELROLLER,ANCIENTPOWER,MOONSTONERAY,GLISTEN,HIGHHORSEPOWER,REVENGE,DRAINPUNCH,FOCUSPUNCH,METEORMASH,BODYSLAM,OVERHEAT,EARTHQUAKE,SWORDSDANCE,LIGHTSABER,METEORBEAM,IRONHEAD,OUTRAGE,GUNKSHOT,WILDCHARGE,CLOSECOMBAT,AUTOTOMIZE,STAMPEDE,SOLARBEAM,SOLARBLADE,GIGAIMPACT,HYPERBEAM,THUNDERPUNCH,EggMoves = STONEEDGE,WIDEGUARD,IRONDEFENSE,ACCELEROCK,HEAVYSLAM,SANDTOMB,CONTINENTALRIFT,FLARESWEEP,EggGroups = Mineral,HatchSteps = 4096,Height = 0.4,Weight = 60.3,Color = Black,Shape = HeadArms,Category = Volcanic Rock,Pokedex = Its body is hot to the touch as it was recently formed from magma floes. Simply touching it can cause second degree burns.,Generation = 1,Evolutions = GRAVELER,Level,23</t>
  </si>
  <si>
    <t>[GRAVELER],Name = Graveler,Types = ROCK,FIRE,BaseStats = 60,85,95,25,35,80,GenderRatio = Female50Percent,GrowthRate = Parabolic,BaseExp = 137,EVs = DEFENSE,2,CatchRate = 120,Happiness = 70,Abilities = STEAMENGINE,STURDY,HiddenAbilities = DRYSKIN,Moves = 0,TARSHOT,1,TARSHOT,1,ROLLOUT,1,FIREBALL,1,HARDEN,5,STEALTHROCK,9,MUDSPORT,12,BOULDERHURL,16,FLAMEWHEEL,20,GEOMANCY,26,BULLDOZE,30,CRIMSONGATE,33,HEATSIPHON,36,ROCKSLIDE,40,SHOREUP,44,BODYPRESS,48,SHIELDBASH,51,FLAREBLITZ,54,ROCKWRECKER,TutorMoves = PROTECT,RETURN,FACADE,HELPINGHAND,FRUSTRATION,FALSESWIPE,HIDDENPOWER,REST,FIREPUNCH,FIRESPIN,SUNNYDAY,WILLOWISP,INCINERATE,FIREBLAST,DIG,SANDTOMB,BULLDOZE,QUICKSAND,SPIKES,ROCKSLIDE,SANDSTORM,ROCKTOMB,ROCKBLAST,STEALTHROCK,MINERALWAVE,GEMSTORM,BEATUP,SCORESETTLER,ASSURANCE,BRUTALSWING,TAUNT,KNOCKOFF,ATTRACT,IRONDEFENSE,BRICKBREAK,BULKUP,POWERUPPUNCH,TOXIC,CURSE,METEORDRIVE,ROUND,SLEEPTALK,ECHOEDVOICE,SUBSTITUTE,DISABLE,FLAMETHROWER,FLAREBLITZ,SCALD,GYROBALL,BEJEWELED,CATAPULT,STONEEDGE,POWERGEM,BURNINGJEALOUSY,FIREPLEDGE,HEATWAVE,SCORCHINGSANDS,STEAMROLLER,WORKUP,BODYPRESS,TIMEBOMB,STEELROLLER,ANCIENTPOWER,MOONSTONERAY,GLISTEN,HIGHHORSEPOWER,REVENGE,DRAINPUNCH,FOCUSPUNCH,METEORMASH,BODYSLAM,OVERHEAT,EARTHQUAKE,SWORDSDANCE,LIGHTSABER,METEORBEAM,IRONHEAD,OUTRAGE,GUNKSHOT,WILDCHARGE,CLOSECOMBAT,AUTOTOMIZE,STAMPEDE,SOLARBEAM,SOLARBLADE,GIGAIMPACT,HYPERBEAM,THUNDERPUNCH,EggGroups = Mineral,HatchSteps = 4096,Height = 1.0,Weight = 160.0,Color = Black,Shape = Bipedal,Category = Volcanic Rock,Pokedex = Its eyes flare with fiery power when it gets mad. Deep within it, it carries the power of a volcano and it is highly unstable. Do not anger at any cost.,Generation = 1,Evolutions = GOLEM,Item,FIRESTONE,#-------------------------------</t>
  </si>
  <si>
    <t>[GOLEM],Name = Golem,Types = ROCK,FIRE,BaseStats = 80,110,130,35,40,90,GenderRatio = Female50Percent,GrowthRate = Parabolic,BaseExp = 223,EVs = DEFENSE,3,CatchRate = 100,Happiness = 70,Abilities = STEAMENGINE,STURDY,HiddenAbilities = DRYSKIN,Moves = 0,HEATCRASH,1,HEATCRASH,1,TARSHOT,1,ROLLOUT,1,FIREBALL,1,HARDEN,5,STEALTHROCK,9,MUDSPORT,12,BOULDERHURL,16,FLAMEWHEEL,20,GEOMANCY,26,BULLDOZE,30,CRIMSONGATE,33,HEATSIPHON,36,ROCKSLIDE,40,SHOREUP,44,BODYPRESS,48,SHIELDBASH,51,FLAREBLITZ,54,ROCKWRECKER,TutorMoves = PROTECT,RETURN,FACADE,HELPINGHAND,FRUSTRATION,FALSESWIPE,HIDDENPOWER,REST,FIREPUNCH,FIRESPIN,SUNNYDAY,WILLOWISP,INCINERATE,FIREBLAST,DIG,SANDTOMB,BULLDOZE,QUICKSAND,SPIKES,ROCKSLIDE,SANDSTORM,ROCKTOMB,ROCKBLAST,STEALTHROCK,MINERALWAVE,GEMSTORM,BEATUP,SCORESETTLER,ASSURANCE,BRUTALSWING,TAUNT,KNOCKOFF,ATTRACT,IRONDEFENSE,BRICKBREAK,BULKUP,POWERUPPUNCH,TOXIC,CURSE,METEORDRIVE,ROUND,SLEEPTALK,ECHOEDVOICE,SUBSTITUTE,DISABLE,FLAMETHROWER,FLAREBLITZ,SCALD,GYROBALL,BEJEWELED,CATAPULT,STONEEDGE,POWERGEM,BURNINGJEALOUSY,FIREPLEDGE,HEATWAVE,SCORCHINGSANDS,STEAMROLLER,WORKUP,BODYPRESS,TIMEBOMB,STEELROLLER,ANCIENTPOWER,MOONSTONERAY,GLISTEN,HIGHHORSEPOWER,REVENGE,DRAINPUNCH,FOCUSPUNCH,METEORMASH,BODYSLAM,OVERHEAT,EARTHQUAKE,SWORDSDANCE,LIGHTSABER,METEORBEAM,IRONHEAD,OUTRAGE,GUNKSHOT,WILDCHARGE,CLOSECOMBAT,AUTOTOMIZE,STAMPEDE,SOLARBEAM,SOLARBLADE,GIGAIMPACT,HYPERBEAM,THUNDERPUNCH,EggGroups = Mineral,HatchSteps = 4096,Height = 1.7,Weight = 600.0,Color = Black,Shape = Bipedal,Category = Volcanic Rock,Pokedex = The volcanic power that it tries to keep under control has started to seep through its skin. It uses this lava to quickly cauterize flesh wounds.,Generation = 1,#-------------------------------,[SKRELP]</t>
  </si>
  <si>
    <t>[SKRELP],Name = Skrelp,Types = GRASS,WATER,BaseStats = 70,50,30,40,60,80,GenderRatio = Female50Percent,GrowthRate = Medium,BaseExp = 64,EVs = SPECIAL_DEFENSE,1,CatchRate = 225,Happiness = 70,Abilities = OVERGROW,WATERABSORB,HiddenAbilities = PROTEAN,Moves = 1,ABSORB,1,BUBBLE,5,WATERSPORT,9,MEGADRAIN,13,RAINDANCE,17,BRINE,21,GROWTH,25,SOAK,29,GIGADRAIN,33,OCEANBLAST,36,EDENFRUIT,40,SYNTHESIS,44,ENERGYBALL,47,TIDALWAVE,51,LEAFSTORM,TutorMoves = TOXIC,HIDDENPOWER,ICEBEAM,BLIZZARD,PROTECT,RAINDANCE,FRUSTRATION,SOLARBEAM,RETURN,SLUDGEWAVE,SLUDGEBOMB,FACADE,REST,ATTRACT,ENERGYBALL,SCALD,GRASSKNOT,SUBSTITUTE,LIQUIDATION,LEAFSTORM,LEAFBLADE,GIGADRAIN,SLEEPTALK,SYNTHESIS,WATERPULSE,TIDALWAVE,CASCADE,WEATHERBALL,SUNNYDAY,ICYWIND,HAIL,ICICLESPEAR,CHARGEBEAM,MAGICALLEAF,BULLETSEED,EDENFRUIT,AROMATHERAPY,MUDSHACKLES,WHIRLPOOL,SUBMERGE,BRINE,SOAK,HYDROPUMP,ALLERGY,GASTROACID,ACIDARMOR,CURSE,ROUND,ECHOEDVOICE,RAYOFLIGHT,SIGNALBEAM,LIQUIDNITROGEN,EARTHPOWER,CALMMIND,SLUDGEBOMB,DAZZLINGGLEAM,SHOCKWAVE,TWINBEAM,SPOIL,SCALESHOT,DRAGONBREATH,ENDERSHOCK,VITALITYDRAIN,FLIPTURN,WATERPLEDGE,GRASSPLEDGE,DEFOG,LASERFOCUS,DRACOSURGE,EggMoves = ACIDARMOR,HAZE,WATERSPOUT,GRASSYTERRAIN,ICYWIND,AQUAJET,SLUDGEWAVE,EggGroups = Water1,Dragon,HatchSteps = 5120,Height = 0.5,Weight = 7.3,Color = Green,Shape = HeadBase,Category = Seaweed,Pokedex = It is able to change its pigment colour to camouflage within beds of seaweed so that it is able to easily harvest and feed on algae on the sea floor.,Generation = 4,Evolutions = DRAGALGE,Level,42</t>
  </si>
  <si>
    <t>[DRAGALGE],Name = Dragalge,Types = GRASS,WATER,BaseStats = 95,65,54,50,107,123,GenderRatio = Female50Percent,GrowthRate = Medium,BaseExp = 173,EVs = SPECIAL_DEFENSE,2,CatchRate = 225,Happiness = 70,Abilities = OVERGROW,WATERABSORB,HiddenAbilities = PROTEAN,Moves = 1,RAYOFLIGHT,1,EARTHPOWER,1,ABSORB,1,BUBBLE,5,WATERSPORT,9,MEGADRAIN,13,RAINDANCE,17,BRINE,21,GROWTH,25,SOAK,29,GIGADRAIN,33,OCEANBLAST,36,EDENFRUIT,40,SYNTHESIS,46,ENERGYBALL,50,TIDALWAVE,54,LEAFSTORM,TutorMoves = TOXIC,HIDDENPOWER,ICEBEAM,BLIZZARD,PROTECT,RAINDANCE,FRUSTRATION,SOLARBEAM,RETURN,SLUDGEWAVE,SLUDGEBOMB,FACADE,REST,ATTRACT,ENERGYBALL,SCALD,GRASSKNOT,SUBSTITUTE,LIQUIDATION,LEAFSTORM,LEAFBLADE,GIGADRAIN,SLEEPTALK,SYNTHESIS,WATERPULSE,TIDALWAVE,CASCADE,WEATHERBALL,SUNNYDAY,ICYWIND,HAIL,ICICLESPEAR,CHARGEBEAM,MAGICALLEAF,BULLETSEED,EDENFRUIT,AROMATHERAPY,MUDSHACKLES,WHIRLPOOL,SUBMERGE,BRINE,SOAK,HYDROPUMP,ALLERGY,GASTROACID,ACIDARMOR,CURSE,ROUND,ECHOEDVOICE,RAYOFLIGHT,SIGNALBEAM,LIQUIDNITROGEN,EARTHPOWER,CALMMIND,SLUDGEBOMB,DAZZLINGGLEAM,SHOCKWAVE,TWINBEAM,SPOIL,SCALESHOT,DRAGONBREATH,ENDERSHOCK,VITALITYDRAIN,FLIPTURN,WATERPLEDGE,GRASSPLEDGE,DEFOG,LASERFOCUS,DRACOSURGE,GUNKSHOT,EggGroups = Water1,Dragon,HatchSteps = 5120,Height = 1.8,Weight = 81.5,Color = Green,Shape = HeadBase,Category = Seaweed,Pokedex = Its fins are made of seaweed so it is very limber and much faster. However, as a result, it is far more susceptible to physical damage.,Generation = 4,#-------------------------------,[LITLEO]</t>
  </si>
  <si>
    <t>[LITLEO],Name = Litleo,Types = ICE,SOUND,BaseStats = 58,73,58,72,50,58,GenderRatio = Female50Percent,GrowthRate = Parabolic,BaseExp = 74,EVs = ATTACK,1,CatchRate = 200,Happiness = 70,Abilities = INTIMIDATE,ICYVEINS,HiddenAbilities = NOBILITY,Moves = 1,TACKLE,1,GROWL,5,FURYSWIPES,8,HOWL,11,ICESHARD,15,BITE,20,ICEFANG,23,NOBLEROAR,28,YAWN,33,BATTLECRY,36,FROZENHEART,39,CRUNCH,43,FROSTBITE,46,CLOSECOMBAT,50,UPROAR,54,WINTERSHOWL,TutorMoves = DRAGONCLAW,TOXIC,HAIL,HIDDENPOWER,TAUNT,ICEBEAM,BLIZZARD,PROTECT,FRUSTRATION,RETURN,FACADE,REST,ATTRACT,ECHOEDVOICE,SHADOWCLAW,SWORDSDANCE,SUBSTITUTE,WORKUP,CRUNCH,PSYCHICFANGS,HYPERVOICE,ICYWIND,SLEEPTALK,STAMPEDE,ZENHEADBUTT,ICICLECRASH,HELPINGHAND,WEATHERBALL,FALSESWIPE,ICICLESPEAR,AVALANCHE,ICEFANG,FROZENHEART,THUNDERFANG,UTURN,MUDSHACKLES,BULLDOZE,QUICKSAND,ROCKTOMB,THIEF,BEATUP,FAKETEARS,SCORESETTLER,ASSURANCE,SNARL,MEANLOOK,CURSE,SWIFT,ROUND,NOBLEROAR,AURORAVEIL,BODYSLAM,TIDALWAVE,ICEBEAM,FROSTBITE,LIQUIDNITROGEN,TRIPLEKICK,LEECHLIFE,PLAYROUGH,HYPERVOICE,BOOMBOX,ICECOMET,ICEFANG,HYPOTHERMIA,TRIPLEAXEL,GRUDGE,WAIL,COUPDEGRACE,BREAKINGSWIPE,EggMoves = PURSUIT,REST,PSYCHICFANGS,THUNDERFANG,DRAGONGNAW,SLASH,HONECLAWS,CHARM,VENDETTA,JAWLOCK,ICICLECRASH,EggGroups = Field,HatchSteps = 5120,Height = 0.6,Weight = 13.5,Color = White,Shape = Quadruped,Category = Lion Cub,Pokedex = From an early age, they are able to hunt on the snowy plains. Their fur allows them to blend into the snow making them excellent predators.,Generation = 6,Evolutions = PYROAR,Level,35</t>
  </si>
  <si>
    <t>[PYROAR],Name = Pyroar,Types = ICE,SOUND,BaseStats = 80,109,72,106,68,72,GenderRatio = Female50Percent,GrowthRate = Parabolic,BaseExp = 177,EVs = ATTACK,2,CatchRate = 200,Happiness = 70,Abilities = INTIMIDATE,ICYVEINS,HiddenAbilities = NOBILITY,Moves = 0,PLAYROUGH,1,PLAYROUGH,1,TACKLE,1,GROWL,5,FURYSWIPES,8,HOWL,11,ICESHARD,15,BITE,20,ICEFANG,23,NOBLEROAR,28,YAWN,33,BATTLECRY,36,FROZENHEART,39,CRUNCH,43,FROSTBITE,46,CLOSECOMBAT,50,UPROAR,54,WINTERSHOWL,TutorMoves = DRAGONCLAW,TOXIC,HAIL,HIDDENPOWER,TAUNT,ICEBEAM,BLIZZARD,PROTECT,FRUSTRATION,RETURN,FACADE,REST,ATTRACT,ECHOEDVOICE,SHADOWCLAW,SWORDSDANCE,SUBSTITUTE,WORKUP,CRUNCH,PSYCHICFANGS,HYPERVOICE,ICYWIND,SLEEPTALK,STAMPEDE,ZENHEADBUTT,ICICLECRASH,HELPINGHAND,WEATHERBALL,FALSESWIPE,ICICLESPEAR,AVALANCHE,ICEFANG,FROZENHEART,THUNDERFANG,UTURN,MUDSHACKLES,BULLDOZE,QUICKSAND,ROCKTOMB,THIEF,BEATUP,FAKETEARS,SCORESETTLER,ASSURANCE,SNARL,MEANLOOK,CURSE,SWIFT,ROUND,NOBLEROAR,AURORAVEIL,BODYSLAM,TIDALWAVE,ICEBEAM,FROSTBITE,LIQUIDNITROGEN,TRIPLEKICK,LEECHLIFE,PLAYROUGH,HYPERVOICE,BOOMBOX,ICECOMET,ICEFANG,HYPOTHERMIA,TRIPLEAXEL,GRUDGE,WAIL,COUPDEGRACE,SUPERPOWER,LASHOUT,BREAKINGSWIPE,CLOSECOMBAT,BULKUP,RAZORSHELL,VALKYRIECHARIOT,GIGAIMPACT,HYPERBEAM,EggGroups = Field,HatchSteps = 5120,Height = 1.5,Weight = 81.5,Color = White,Shape = Quadruped,Category = Royal,Pokedex = A pride of Pyroars typically consist of one alpha male and several females. They are nomadic and frequently migrate across snowy plains in search of food.,Generation = 6,#-------------------------------,[LUNATONE]</t>
  </si>
  <si>
    <t>[LUNATONE],Name = Lunatone,Types = ICE,COSMIC,BaseStats = 70,55,65,85,110,100,GenderRatio = Genderless,GrowthRate = Fast,BaseExp = 154,EVs = SPECIAL_ATTACK,2,CatchRate = 100,Happiness = 70,Abilities = LEVITATE,CLEARBODY,HiddenAbilities = CLOUDNINE,Moves = 1,POWDERSNOW,1,STARDUST,1,SWIFT,5,ICYWIND,9,HYPNOSIS,13,ROCKPOLISH,17,HAIL,21,NIGHTSHADE,25,POWERGEM,29,COSMICPOWER,33,SOLARECLIPSE,37,IRONDEFENSE,41,MOONBLAST,45,MOONLIGHT,49,STARSALIGNED,53,ICEBEAM,59,NIGHTDAZE,TutorMoves = PSYSHOCK,CALMMIND,TOXIC,HAIL,HIDDENPOWER,ICEBEAM,BLIZZARD,HYPERBEAM,LIGHTSCREEN,PROTECT,RAINDANCE,FRUSTRATION,BOULDERHURL,RETURN,PSYCHIC,SHADOWBALL,REFLECT,ROCKTOMB,TORMENT,FACADE,REST,FOCUSBLAST,FLING,CHARGEBEAM,EXPLOSION,GIGAIMPACT,ROCKPOLISH,STONEEDGE,GYROBALL,PSYCHUP,FROSTBREATH,ROCKSLIDE,SWAGGER,DREAMEATER,SUBSTITUTE,FLASHCANNON,CONFIDE,AURORAVEIL,SECRETPOWER,COSMICPOWER,FUTURESIGHT,AURASPHERE,BLOCK,COVET,DARKPULSE,EARTHPOWER,GRAVITY,HEADBUTT,ICYWIND,IRONDEFENSE,IRONHEAD,LASERFOCUS,LASTRESORT,MAGICCOAT,MAGICROOM,MAGNETRISE,SIGNALBEAM,SLEEPTALK,SNORE,ZENHEADBUTT,MOONBLAST,NATURALGIFT,POWERGEM,EggMoves = FROSTBREATH,TWINSTARS,ICEVORTEX,ARCANEENERGY,QUICKSPELL,FUTURESIGHT,AMNESIA,CONFUSERAY,EggGroups = Mineral,HatchSteps = 6630,Height = 1.0,Weight = 168.0,Color = White,Shape = Head,Category = Comet,Pokedex = It is said to have come from a comet that breached the Earth's atmosphere. It emits a powerful frozen aura when it senses danger.,Generation = 3,WildItemUncommon = MOONSTONE</t>
  </si>
  <si>
    <t>[SOLROCK],Name = Solrock,Types = FIRE,COSMIC,BaseStats = 70,110,100,85,55,65,GenderRatio = Genderless,GrowthRate = Fast,BaseExp = 154,EVs = ATTACK,2,CatchRate = 100,Happiness = 70,Abilities = LEVITATE,FLAMEBODY,HiddenAbilities = FLASHFIRE,Moves = 1,TACKLE,1,HARDEN,1,EMBER,5,ROCKTHROW,9,FLAMEWHEEL,13,ROCKPOLISH,17,BOULDERHURL,25,ROCKSLIDE,29,COSMICPOWER,33,LAVAPLUME,37,EARTHQUAKE,41,FLAREBLITZ,45,BIDE,49,EXPLOSION,TutorMoves = CALMMIND,TOXIC,HIDDENPOWER,SUNNYDAY,LIGHTSCREEN,PROTECT,FRUSTRATION,SOLARBEAM,BOULDERHURL,EARTHQUAKE,RETURN,DIG,REFLECT,FLAMETHROWER,SANDSTORM,FIREBLAST,ROCKTOMB,TORMENT,FACADE,FLAMECHARGE,REST,OVERHEAT,FOCUSBLAST,ENERGYBALL,SCALD,FLING,CHARGEBEAM,INCINERATE,WILLOWISP,EXPLOSION,GIGAIMPACT,ROCKPOLISH,STONEEDGE,GYROBALL,PSYCHUP,BULLDOZE,ROCKSLIDE,SWAGGER,SUBSTITUTE,FLASHCANNON,CONFIDE,SECRETPOWER,COSMICPOWER,HEATCRASH,ANCIENTPOWER,BLOCK,COVET,EARTHPOWER,GRAVITY,HEADBUTT,HEATWAVE,IRONDEFENSE,IRONHEAD,LASERFOCUS,LASTRESORT,MAGICCOAT,MAGICROOM,MAGNETRISE,SIGNALBEAM,SLEEPTALK,SNORE,STEALTHROCK,ZENHEADBUTT,LAVAPLUME,NATURALGIFT,POWERGEM,EggGroups = Mineral,HatchSteps = 6630,Height = 1.2,Weight = 154.0,Color = Brown,Shape = Head,Category = Magma Rock,Pokedex = It was formed in the heart of a volcano. It emanates a flame aura that can scorch anyone that wanders nearby.,Generation = 3,WildItemUncommon = SUNSTONE,WildItemRare = COMETSHARD</t>
  </si>
  <si>
    <t>[DROWZEE],Name = Drowzee,Types = DARK,FIGHTING,BaseStats = 60,75,60,43,45,45,GenderRatio = Female50Percent,GrowthRate = Medium,BaseExp = 66,EVs = SPECIAL_DEFENSE,1,CatchRate = 190,Happiness = 70,Abilities = UNNERVE,MOLDBREAKER,HiddenAbilities = MOXIE,Moves = 1,ROAR,1,BACKSTABBING,1,ROLLINGKICK,1,BLOCK,5,POISONSPIT,9,TORMENT,13,BITE,17,REVENGE,21,SWAGGER,25,SPOIL,29,BULKUP,33,FALSESURRENDER,37,DRAINPUNCH,41,SPECTRALTHIEF,45,GUNKSHOT,49,NORETREAT,53,CLOSECOMBAT,57,FRENZY,TutorMoves = PAYDAY,PROTECT,RETURN,FACADE,HELPINGHAND,WEATHERBALL,FRUSTRATION,HIDDENPOWER,REST,FALSESWIPE,FIREFANG,PINMISSILE,BULLETSEED,MOSSYPUNCH,DIG,SANDTOMB,MUDSHACKLES,BULLDOZE,QUICKSAND,SPIKES,MUDSLIDE,HIGHHORSEPOWER,SANDSTORM,ROCKTOMB,ROCKBLAST,STEALTHROCK,THIEF,BEATUP,FAKETEARS,SCORESETTLER,ASSURANCE,SNARL,BRUTALSWING,TAUNT,KNOCKOFF,VENDETTA,ATTRACT,GOBLINSTRIKE,REVENGE,BRICKBREAK,DRAINPUNCH,LOWSWEEP,LOWKICK,BULKUP,POWERUPPUNCH,DEADLYREACH,CLOSECOMBAT,CROSSPOISON,ALLERGY,TOXIC,GASTROACID,POISONFANG,SHADOWCLAW,CURSE,CONFUSERAY,MEANLOOK,SHADOWPUNCH,ROUND,SLEEPTALK,SCHIZOPHRENIA,BODYSLAM,SUBSTITUTE,DISABLE,SLUDGEBOMB,BALANCERCHANGEREQUIRED,POISONJAB,GUNKSHOT,DARKPULSE,CRUNCH,NASTYPLOT,THROATCHOP,SHADOWBALL,GYROBALL,BURNINGJEALOUSY,GOLDRUSH,STEAMROLLER,ZENHEADBUTT,INFECTION,WORKUP,SPOIL,CORROSIVEGAS,SLUDGEWAVE,LASHOUT,VITALITYDRAIN,GRUDGE,CHIDORI,BODYPRESS,COACHING,ANCIENTPOWER,EggMoves = SUCKERPUNCH,GOBLINSTRIKE,FOULPLAY,STAMPEDE,CORROSIVEGAS,BATTLECRY,PURSUIT,CHEAPSHOT,EVILTHORN,OUTRAGE,EggGroups = Humanlike,HatchSteps = 5355,Height = 1.6,Weight = 75.6,Color = Brown,Shape = Bipedal,Category = Barbarian,Pokedex = It carries around a pendant as a trophy. It is a grossly unpleasant creature as it both farts and snores loudly.,Generation = 1,Evolutions = HYPNO,Level,30</t>
  </si>
  <si>
    <t>[HYPNO],Name = Hypno,Types = DARK,FIGHTING,BaseStats = 80,105,85,72,68,73,GenderRatio = Female50Percent,GrowthRate = Medium,BaseExp = 169,EVs = SPECIAL_DEFENSE,2,CatchRate = 100,Happiness = 70,Abilities = UNNERVE,MOLDBREAKER,HiddenAbilities = MOXIE,Moves = 1,ROAR,1,BACKSTABBING,1,ROLLINGKICK,1,BLOCK,5,POISONSPIT,9,TORMENT,13,BITE,17,REVENGE,21,SWAGGER,25,SPOIL,29,BULKUP,33,FALSESURRENDER,37,DRAINPUNCH,41,SPECTRALTHIEF,45,GUNKSHOT,49,NORETREAT,53,CLOSECOMBAT,57,FRENZY,TutorMoves = PAYDAY,PROTECT,RETURN,FACADE,HELPINGHAND,WEATHERBALL,FRUSTRATION,HIDDENPOWER,REST,FALSESWIPE,FIREFANG,PINMISSILE,BULLETSEED,MOSSYPUNCH,DIG,SANDTOMB,MUDSHACKLES,BULLDOZE,QUICKSAND,SPIKES,MUDSLIDE,HIGHHORSEPOWER,SANDSTORM,ROCKTOMB,ROCKBLAST,STEALTHROCK,THIEF,BEATUP,FAKETEARS,SCORESETTLER,ASSURANCE,SNARL,BRUTALSWING,TAUNT,KNOCKOFF,VENDETTA,ATTRACT,GOBLINSTRIKE,REVENGE,BRICKBREAK,DRAINPUNCH,LOWSWEEP,LOWKICK,BULKUP,POWERUPPUNCH,DEADLYREACH,CLOSECOMBAT,CROSSPOISON,ALLERGY,TOXIC,GASTROACID,POISONFANG,SHADOWCLAW,CURSE,CONFUSERAY,MEANLOOK,SHADOWPUNCH,ROUND,SLEEPTALK,SCHIZOPHRENIA,BODYSLAM,SUBSTITUTE,DISABLE,SLUDGEBOMB,BALANCERCHANGEREQUIRED,POISONJAB,GUNKSHOT,DARKPULSE,CRUNCH,NASTYPLOT,THROATCHOP,SHADOWBALL,GYROBALL,BURNINGJEALOUSY,GOLDRUSH,STEAMROLLER,ZENHEADBUTT,INFECTION,WORKUP,SPOIL,CORROSIVEGAS,SLUDGEWAVE,LASHOUT,VITALITYDRAIN,GRUDGE,CHIDORI,BODYPRESS,COACHING,ANCIENTPOWER,GIGAIMPACT,HYPERBEAM,FIREPUNCH,FROZENHEART,THUNDERPUNCH,STAMPEDE,ROCKSLIDE,MINDDRAIN,FOCUSPUNCH,ANCIENTGLARE,PHANTOMFORCE,NOBLEROAR,SUPERPOWER,BLOODRITUAL,LEECHLIFE,OUTRAGE,IRONHEAD,SWORDSDANCE,BOOMBOX,BLACKHOLE,STONEEDGE,EggGroups = Humanlike,HatchSteps = 5355,Height = 1.6,Weight = 75.6,Color = Brown,Shape = Bipedal,Category = Barbarian,Pokedex = It carries around a pendant as a trophy. It is a grossly unpleasant creature as it both farts and snores loudly.,Generation = 1,#-------------------------------,[SEEL]</t>
  </si>
  <si>
    <t>[SEEL],Name = Seel,Types = WATER,GROUND,BaseStats = 85,40,60,25,45,75,GenderRatio = Female50Percent,GrowthRate = Medium,BaseExp = 65,EVs = HP,1,CatchRate = 190,Happiness = 70,Abilities = UNAWARE,SOUNDPROOF,HiddenAbilities = THICKFAT,Moves = 1,WATERGUN,1,MUDSLAP,5,ENCORE,9,STUFFCHEEKS,12,WATERPULSE,15,MUDSHACKLES,19,YAWN,23,SLUDGE,26,WIDEGUARD,30,EARTHPOWER,34,SLACKOFF,37,STOCKPILE,37,SWALLOW,37,SPITUP,41,SLUDGEWAVE,45,MEGAHORN,49,HYDROPUMP,53,CONTINENTALRIFT,TutorMoves = PROTECT,RETURN,FACADE,HELPINGHAND,WEATHERBALL,FRUSTRATION,HIDDENPOWER,REST,ICYWIND,HAIL,ICICLESPEAR,AVALANCHE,ICEFANG,FROZENHEART,BOUNCE,ACROBATICS,NECTARTAP,DIG,SANDTOMB,MUDSHACKLES,BULLDOZE,QUICKSAND,SPIKES,MUDSLIDE,BALANCERCHANGEREQUIRED,SANDSTORM,ROCKTOMB,ROCKBLAST,STEALTHROCK,MINERALWAVE,FAKETEARS,CHARM,ATTRACT,SIRENSSONG,RAINDANCE,WHIRLPOOL,SUBMERGE,BRINE,SOAK,HYDROPUMP,ALLERGY,TOXIC,TOXICSPIKES,ACIDRAIN,GASTROACID,POISONFANG,ACIDARMOR,CURSE,CONFUSERAY,GRAVITY,ROUND,SLEEPTALK,LULLABY,BODYSLAM,SUBSTITUTE,DISABLE,LIQUIDATION,SCALD,TIDALWAVE,CASCADE,ICEBEAM,FROSTBITE,ICICLECRASH,EARTHQUAKE,EARTHPOWER,GAIAPULSE,PSYCHICFANGS,SLUDGEBOMB,BALANCERCHANGEREQUIRED,GUNKSHOT,IRONHEAD,SWORDSDANCE,GYROBALL,POWERGEM,ICEBALL,HYPOTHERMIA,GOLDRUSH,STEAMROLLER,INFECTION,TERRAINPULSE,TWINBEAM,WORKUP,SPOIL,SLUDGEWAVE,SCALESHOT,MEMENTO,BODYPRESS,COACHING,FLIPTURN,WATERPULSE,WATERPLEDGE,STEELROLLER,SYLPHSHORN,WAIL,ANCIENTPOWER,EggMoves = ROLLOUT,ICEBALL,REST,SNORE,SLEEPTALK,SHOREUP,WATERSPOUT,TEATIME,MUDSLIDE,BOUNCE,HEAVYSLAM,EggGroups = Water1,Field,HatchSteps = 5355,Height = 1.1,Weight = 180.0,Color = Brown,Shape = Finned,Category = Sea Cow,Pokedex = It lazes about on small islands when it tires of diving for food. It spends most of its day eating and sleeping.,Generation = 1,Evolutions = DEWGONG,Level,33</t>
  </si>
  <si>
    <t>[DEWGONG],Name = Dewgong,Types = WATER,GROUND,BaseStats = 102,67,80,53,73,105,GenderRatio = Female50Percent,GrowthRate = Medium,BaseExp = 166,EVs = SPECIAL_DEFENSE,2,CatchRate = 100,Happiness = 70,Abilities = UNAWARE,SOUNDPROOF,HiddenAbilities = THICKFAT,Moves = 0,MUDDYWATER,1,MUDDYWATER,1,AMNESIA,1,WATERGUN,1,MUDSLAP,5,ENCORE,9,STUFFCHEEKS,12,WATERPULSE,15,MUDSHACKLES,19,YAWN,23,SLUDGE,26,WIDEGUARD,30,EARTHPOWER,34,SLACKOFF,37,STOCKPILE,37,SWALLOW,37,SPITUP,41,SLUDGEWAVE,45,MEGAHORN,49,HYDROPUMP,53,CONTINENTALRIFT,TutorMoves = PROTECT,RETURN,FACADE,HELPINGHAND,WEATHERBALL,FRUSTRATION,HIDDENPOWER,REST,ICYWIND,HAIL,ICICLESPEAR,AVALANCHE,ICEFANG,FROZENHEART,BOUNCE,ACROBATICS,NECTARTAP,DIG,SANDTOMB,MUDSHACKLES,BULLDOZE,QUICKSAND,SPIKES,MUDSLIDE,BALANCERCHANGEREQUIRED,SANDSTORM,ROCKTOMB,ROCKBLAST,STEALTHROCK,MINERALWAVE,FAKETEARS,CHARM,ATTRACT,SIRENSSONG,RAINDANCE,WHIRLPOOL,SUBMERGE,BRINE,SOAK,HYDROPUMP,ALLERGY,TOXIC,TOXICSPIKES,ACIDRAIN,GASTROACID,POISONFANG,ACIDARMOR,CURSE,CONFUSERAY,GRAVITY,ROUND,SLEEPTALK,LULLABY,BODYSLAM,SUBSTITUTE,DISABLE,LIQUIDATION,SCALD,TIDALWAVE,CASCADE,ICEBEAM,FROSTBITE,ICICLECRASH,EARTHQUAKE,EARTHPOWER,GAIAPULSE,PSYCHICFANGS,SLUDGEBOMB,BALANCERCHANGEREQUIRED,GUNKSHOT,IRONHEAD,SWORDSDANCE,GYROBALL,POWERGEM,ICEBALL,HYPOTHERMIA,GOLDRUSH,STEAMROLLER,INFECTION,TERRAINPULSE,TWINBEAM,WORKUP,SPOIL,SLUDGEWAVE,SCALESHOT,MEMENTO,BODYPRESS,COACHING,FLIPTURN,WATERPULSE,WATERPLEDGE,STEELROLLER,SYLPHSHORN,WAIL,ANCIENTPOWER,HYPERBEAM,GIGAIMPACT,FORTISSIMO,BREAKINGSWIPE,BRICKBREAK,IRONDEFENSE,BRUTALSWING,ROCKSLIDE,BLIZZARD,EggGroups = Water1,Field,HatchSteps = 5355,Height = 1.7,Weight = 240.0,Color = Brown,Shape = Finned,Category = Sea Cow,Pokedex = It is exceptionally heavy, but it is able to fend off predators with its long horn.,Generation = 1,#-------------------------------,[SKIDDO]</t>
  </si>
  <si>
    <t>[SKIDDO],Name = Skiddo,Types = ROCK,ICE,BaseStats = 56,80,48,87,32,47,GenderRatio = Female50Percent,GrowthRate = Medium,BaseExp = 70,EVs = HP,1,CatchRate = 160,Happiness = 70,Abilities = GUTS,MOXIE,HiddenAbilities = SLUSHRUSH,Moves = 1,TACKLE,1,GROWL,7,ROCKTHROW,9,ICESHARD,12,MUDSLAP,16,HEADBUTT,21,BOULDERHURL,26,TAKEDOWN,30,SMARTSTRIKE,34,AVALANCHE,38,AMNESIA,42,STAMPEDE,45,ZENHEADBUTT,50,ICICLECRASH,55,UPROAR,60,GLACIALLANCE,TutorMoves = TOXIC,HAIL,HIDDENPOWER,TAUNT,ICEBEAM,BLIZZARD,PROTECT,FRUSTRATION,BOULDERHURL,EARTHQUAKE,RETURN,DIG,BRICKBREAK,DOUBLETEAM,ROCKTOMB,FACADE,REST,ATTRACT,THIEF,ROUND,ECHOEDVOICE,FLING,SCORESETTLER,RETALIATE,STONEEDGE,BULLDOZE,FROSTBREATH,ROCKSLIDE,SWAGGER,SUBSTITUTE,WILDCHARGE,NATUREPOWER,CONFIDE,SECRETPOWER,SMARTSTRIKE,HIGHHORSEPOWER,BODYSLAM,FOCUSENERGY,ANCIENTPOWER,EARTHPOWER,HEADBUTT,IRONHEAD,MUDSLAP,ROLLOUT,SLEEPTALK,SNORE,STEALTHROCK,STAMPEDE,UPROAR,VOLTTACKLE,ZENHEADBUTT,ICICLECRASH,NATURALGIFT,EggMoves = ICETOMB,HORNLEECH,HIGHHORSEPOWER,BODYSLAM,STOMP,PURSUIT,HEADSMASH,ROCKPOLISH,DOUBLEKICK,JUMPKICK,EggGroups = Field,HatchSteps = 5120,Height = 0.9,Weight = 31.0,Color = Brown,Shape = Quadruped,Category = Alpine Goat,Pokedex = It is very territorial and typically battles others in its herd from a young age, to sharpen its horn and assert dominance among its peers.,Generation = 6,Evolutions = GOGOAT,Level,32</t>
  </si>
  <si>
    <t>[GOGOAT],Name = Gogoat,Types = ROCK,ICE,BaseStats = 123,125,62,103,40,81,GenderRatio = Female50Percent,GrowthRate = Medium,BaseExp = 186,EVs = HP,2,CatchRate = 160,Happiness = 70,Abilities = GUTS,MOXIE,HiddenAbilities = SLUSHRUSH,Moves = 0,ROCKSLIDE,1,ROCKSLIDE,1,TACKLE,1,GROWL,7,ROCKTHROW,9,ICESHARD,12,MUDSLAP,16,HEADBUTT,21,BOULDERHURL,26,TAKEDOWN,30,SMARTSTRIKE,34,AVALANCHE,38,AMNESIA,42,STAMPEDE,45,ZENHEADBUTT,50,ICICLECRASH,55,UPROAR,60,GLACIALLANCE,TutorMoves = TOXIC,HAIL,HIDDENPOWER,TAUNT,ICEBEAM,BLIZZARD,PROTECT,FRUSTRATION,EARTHQUAKE,RETURN,DIG,BRICKBREAK,DOUBLETEAM,ROCKTOMB,TORMENT,FACADE,FLAMECHARGE,REST,ATTRACT,THIEF,ROUND,ECHOEDVOICE,FOCUSBLAST,FLING,SCORESETTLER,RETALIATE,GIGAIMPACT,STONEEDGE,VOLTSWITCH,BULLDOZE,FROSTBREATH,ROCKSLIDE,SWAGGER,SUBSTITUTE,WILDCHARGE,NATUREPOWER,CONFIDE,SECRETPOWER,SMARTSTRIKE,HIGHHORSEPOWER,BODYSLAM,FOCUSENERGY,HEATCRASH,ANCIENTPOWER,EARTHPOWER,HEADBUTT,IRONHEAD,MUDSLAP,ROLLOUT,SLEEPTALK,SNORE,STEALTHROCK,STAMPEDE,SUPERPOWER,UPROAR,VOLTTACKLE,ZENHEADBUTT,ICICLECRASH,NATURALGIFT,EggGroups = Field,HatchSteps = 5120,Height = 1.7,Weight = 91.0,Color = Brown,Shape = Quadruped,Category = Mount,Pokedex = They have developed techniques to headbutt mountains and walls to toughen their horns and are very adept at scaling mountains.,Generation = 6,#-------------------------------,[KABUTO]</t>
  </si>
  <si>
    <t>[KABUTO],Name = Kabuto,Types = BUG,GRASS,BaseStats = 40,85,60,80,45,45,GenderRatio = FemaleOneEighth,GrowthRate = Medium,BaseExp = 71,EVs = DEFENSE,1,CatchRate = 100,Happiness = 70,Abilities = SWARM,UNNERVE,HiddenAbilities = STAKEOUT,Moves = 1,SCRATCH,1,FOCUSENERGY,6,BITE,11,LEER,16,RAZORLEAF,21,PURSUIT,26,FURYCUTTER,31,LEAFBLADE,36,LEECHLIFE,41,UTURN,46,NIGHTSLASH,50,DOUBLETEAM,54,XSCISSOR,59,SWORDSDANCE,64,BUGBUZZ,70,PSYCHOCUT,TutorMoves = HONECLAWS,TOXIC,HIDDENPOWER,SUNNYDAY,PROTECT,FRUSTRATION,RETURN,SHADOWBALL,DOUBLETEAM,FACADE,REST,ATTRACT,THIEF,LOWSWEEP,ROUND,ECHOEDVOICE,ENERGYBALL,FALSESWIPE,FLING,SOLARBLADE,QUASH,EMBARGO,SCORESETTLER,RETALIATE,SWORDSDANCE,STRUGGLEBUG,XSCISSOR,POISONJAB,DREAMEATER,GRASSKNOT,SWAGGER,UTURN,SUBSTITUTE,NATUREPOWER,DARKPULSE,CONFIDE,SECRETPOWER,WORKUP,LEAFSTORM,BUGBUZZ,BUGBITE,LEAFBLADE,DARKPULSE,FOULPLAY,FURYCUTTER,GIGADRAIN,INFESTATION,KNOCKOFF,PEPPERBURST,SIGNALBEAM,SLEEPTALK,SNORE,LEECHLIFE,NATURALGIFT,EggMoves = TAUNT,HONECLAWS,BUGBITE,SIGNALBEAM,GIGADRAIN,POISONFANG,DETECT,EggGroups = Bug,HatchSteps = 7905,Height = 0.5,Weight = 11.5,Color = Green,Shape = Insectoid,Category = Locust,Pokedex = Swarms of these locust Pokemon have been known for being able to devour fields of crops in minutes.,Generation = 1,Evolutions = KABUTOPS,Level,40</t>
  </si>
  <si>
    <t>[KABUTOPS],Name = Kabutops,Types = BUG,GRASS,BaseStats = 70,115,80,115,55,60,GenderRatio = FemaleOneEighth,GrowthRate = Medium,BaseExp = 173,EVs = ATTACK,2,CatchRate = 100,Happiness = 70,Abilities = SWARM,UNNERVE,HiddenAbilities = STAKEOUT,Moves = 1,SCRATCH,1,FOCUSENERGY,6,BITE,11,LEER,16,RAZORLEAF,22,PURSUIT,28,FURYCUTTER,33,LEAFBLADE,40,LEECHLIFE,45,UTURN,49,NIGHTSLASH,54,DOUBLETEAM,58,XSCISSOR,63,SWORDSDANCE,70,BUGBUZZ,74,PSYCHOCUT,TutorMoves = HONECLAWS,TOXIC,HIDDENPOWER,SUNNYDAY,TAUNT,HYPERBEAM,PROTECT,FRUSTRATION,RETURN,SHADOWBALL,BRICKBREAK,DOUBLETEAM,STREAMRUSH,TORMENT,FACADE,REST,ATTRACT,THIEF,LOWSWEEP,ROUND,ECHOEDVOICE,FOCUSBLAST,ENERGYBALL,FALSESWIPE,FLING,SOLARBLADE,QUASH,ACROBATICS,EMBARGO,SHADOWCLAW,SCORESETTLER,RETALIATE,SWORDSDANCE,STRUGGLEBUG,XSCISSOR,POISONJAB,DREAMEATER,GRASSKNOT,SWAGGER,PLUCK,UTURN,SUBSTITUTE,NATUREPOWER,DARKPULSE,CONFIDE,SECRETPOWER,WORKUP,BRUTALSWING,LEAFSTORM,AGILITY,AURASPHERE,BUGBUZZ,FOCUSENERGY,AIRCUTTER,BUGBITE,LEAFBLADE,DARKPULSE,DUALCHOP,FOULPLAY,FURYCUTTER,GIGADRAIN,INFESTATION,KNOCKOFF,PEPPERBURST,SIGNALBEAM,SLEEPTALK,SNATCH,SNORE,LEECHLIFE,NATURALGIFT,EggGroups = Bug,HatchSteps = 7905,Height = 1.3,Weight = 40.5,Color = Green,Shape = BipedalTail,Category = Mantis,Pokedex = Its hunting ability is unparalleled. It is able to lie in wait silently for its prey and then use its sickles to finish the job.,Generation = 1,#-------------------------------,[SHROOMISH]</t>
  </si>
  <si>
    <t>[SHROOMISH],Name = Shroomish,Types = STEEL,BaseStats = 60,40,70,35,40,70,GenderRatio = Female50Percent,GrowthRate = Fluctuating,BaseExp = 59,EVs = HP,1,CatchRate = 255,Happiness = 70,Abilities = SOUNDPROOF,AFTERMATH,HiddenAbilities = CLEARBODY,Moves = 1,TACKLE,1,CHARGE,5,THUNDERSHOCK,8,METALSOUND,12,MAGNETBOMB,15,SONICBOOM,19,SELFDESTRUCT,23,SPARK,26,CAMOUFLAGE,30,METALBURST,35,SCREECH,38,ZENHEADBUTT,42,GYROBALL,47,FLASHCANNON,52,EXPLOSION,TutorMoves = TOXIC,HIDDENPOWER,HYPERBEAM,LIGHTSCREEN,PROTECT,TELEKINESIS,FRUSTRATION,RETURN,SHADOWBALL,BRICKBREAK,DOUBLETEAM,REFLECT,TORMENT,FACADE,REST,ATTRACT,THIEF,LOWSWEEP,ROUND,ECHOEDVOICE,FOCUSBLAST,FLING,QUASH,EMBARGO,EXPLOSION,SCORESETTLER,RETALIATE,THUNDERWAVE,GYROBALL,BULLDOZE,SHOCKWAVE,DREAMEATER,SWAGGER,SUBSTITUTE,FLASHCANNON,WILDCHARGE,POWERUPPUNCH,CONFIDE,SECRETPOWER,AGILITY,BLOCK,COVET,ENDEAVOR,INFESTATION,IRONHEAD,LASERFOCUS,LASTRESORT,MAGNETRISE,RECYCLE,ROLLOUT,SIGNALBEAM,SKILLSWAP,SLEEPTALK,SNORE,SWIFT,VOLTTACKLE,ZENHEADBUTT,NATURALGIFT,TAILGLOW,EggMoves = HEADBUTT,HEAVYSLAM,ROLLOUT,BOULDERHURL,VOLTTACKLE,EggGroups = Amorphous,HatchSteps = 4080,Height = 0.4,Weight = 4.5,Color = Gray,Shape = BipedalTail,Category = Landmine,Pokedex = It was used in civil wars and planted in the jungle where rebels would hide. Due to its unsuspecting appearance, many rebels would step on them and set off the mine.,Generation = 3,WildItemUncommon = MAGNET</t>
  </si>
  <si>
    <t>[BRELOOM],Name = Breloom,Types = STEEL,FIGHTING,BaseStats = 60,95,110,70,95,60,GenderRatio = Female50Percent,GrowthRate = Fluctuating,BaseExp = 161,EVs = ATTACK,2,CatchRate = 100,Happiness = 70,Abilities = ANALYTIC,TRACE,HiddenAbilities = TECHNICIAN,Moves = 0,BULLETPUNCH,1,BULLETPUNCH,1,MACHPUNCH,1,TACKLE,1,CHARGE,1,THUNDERSHOCK,1,METALSOUND,12,MAGNETBOMB,16,SONICBOOM,20,SELFDESTRUCT,23,FORCEPALM,27,SPARK,30,THUNDERPUNCH,34,SEISMICTOSS,37,LOCKON,37,ZAPCANNON,43,FLASHCANNON,48,SCREECH,53,DYNAMICPUNCH,TutorMoves = TOXIC,HIDDENPOWER,HYPERBEAM,LIGHTSCREEN,PROTECT,TELEKINESIS,FRUSTRATION,RETURN,SHADOWBALL,BRICKBREAK,DOUBLETEAM,REFLECT,TORMENT,FACADE,REST,ATTRACT,THIEF,LOWSWEEP,ROUND,ECHOEDVOICE,FOCUSBLAST,FLING,QUASH,EMBARGO,EXPLOSION,SCORESETTLER,RETALIATE,THUNDERWAVE,GYROBALL,BULLDOZE,SHOCKWAVE,DREAMEATER,SWAGGER,SUBSTITUTE,FLASHCANNON,WILDCHARGE,POWERUPPUNCH,CONFIDE,SECRETPOWER,DARKESTLARIAT,SELFDESTRUCT,CAMOUFLAGE,METALBURST,GYROBALL,EXPLOSION,AGILITY,AURASPHERE,FOCUSENERGY,BLOCK,COVET,DRAINPUNCH,ENDEAVOR,FOCUSPUNCH,FOULPLAY,HEADBUTT,INFESTATION,IRONHEAD,KNOCKOFF,LASERFOCUS,LASTRESORT,LOWKICK,MAGNETRISE,RECYCLE,ROLLOUT,SIGNALBEAM,SKILLSWAP,SLEEPTALK,SNORE,SPITE,SUCKERPUNCH,SWIFT,THUNDERPUNCH,VACUUMWAVE,VOLTTACKLE,ZENHEADBUTT,NATURALGIFT,TAILGLOW,EggGroups = Amorphous,HatchSteps = 4080,Height = 1.2,Weight = 39.2,Color = Green,Shape = BipedalTail,Category = Droid,Pokedex = It is frequently used as security because when intruders are identified, it emits a loud screeching noise.,Generation = 3,WildItemUncommon = MAGNET,#-------------------------------</t>
  </si>
  <si>
    <t>[AERODACTYL],Name = Aerodactyl,Types = DRAGON,FLYING,BaseStats = 80,105,65,130,60,75,GenderRatio = FemaleOneEighth,GrowthRate = Slow,BaseExp = 180,EVs = SPEED,2,CatchRate = 100,Happiness = 70,Abilities = INTIMIDATE,INNERFOCUS,HiddenAbilities = MOXIE,Moves = 1,IRONHEAD,1,LEAFBLADE,1,STREAMRUSH,1,GLIDE,1,TACKLE,1,BITE,1,MEANLOOK,6,LEER,9,ROAR,13,TWISTER,17,DRAGONFURY,25,SCREECH,33,AGILITY,41,CRUNCH,49,BRAVEBIRD,57,LEAFBLADE,65,DRAGONCLAW,73,ROOST,81,OUTRAGE,TutorMoves = HONECLAWS,DRAGONCLAW,ROAR,TOXIC,HIDDENPOWER,HYPERBEAM,PROTECT,FRUSTRATION,SOLARBEAM,BOULDERHURL,EARTHQUAKE,RETURN,BRICKBREAK,DOUBLETEAM,FLAMETHROWER,FIREBLAST,ROCKTOMB,STREAMRUSH,TORMENT,FACADE,FLAMECHARGE,REST,ATTRACT,THIEF,LOWSWEEP,ROUND,ECHOEDVOICE,STEELWING,FOCUSBLAST,ENERGYBALL,FALSESWIPE,FLING,SOLARBLADE,QUASH,ACROBATICS,SHADOWCLAW,RETALIATE,GIGAIMPACT,DRAGONDANCE,STONEEDGE,VOLTSWITCH,SWORDSDANCE,ROCKSLIDE,DRAGONTAIL,POISONJAB,SWAGGER,PLUCK,UTURN,SUBSTITUTE,WILDCHARGE,SNARL,CONFIDE,SECRETPOWER,BRUTALSWING,AGILITY,BRAVEBIRD,CRUNCH,FOCUSENERGY,HEATCRASH,HURRICANE,LEAFBLADE,AIRCUTTER,ANCIENTPOWER,DEFOG,DRACOMETEOR,DRACOSURGE,EARTHPOWER,HEADBUTT,HYPERVOICE,IRONHEAD,KNOCKOFF,OUTRAGE,ROOST,SKYATTACK,SLEEPTALK,SNORE,SUPERFANG,SWIFT,TAILWIND,TWISTER,VOLTTACKLE,ZENHEADBUTT,NATURALGIFT,EggMoves = WHIRLWIND,PURSUIT,STEELWING,DRAGONBREATH,DRAGONTAIL,ASSURANCE,TAILWIND,ROCKSLIDE,EggGroups = Flying,HatchSteps = 9180,Height = 1.8,Weight = 59.0,Color = Green,Shape = Winged,Category = Pterodactyl,Pokedex = Its greenish tint is said to have come from this variant especially flying in humid, jungly areas vs. mountainous regions like its ordinary Kanto counterpart.,Generation = 1,#-------------------------------</t>
  </si>
  <si>
    <t>[ROGGENROLA],Name = Roggenrola,Types = ICE,WATER,BaseStats = 55,35,65,25,55,45,GenderRatio = Female50Percent,GrowthRate = Parabolic,BaseExp = 56,EVs = DEFENSE,1,CatchRate = 255,Happiness = 50,Abilities = ICEBODY,HYDRATION,HiddenAbilities = SNOWWARNING,Moves = 1,RAPIDSPIN,1,HARDEN,4,POWDERSNOW,8,WATERGUN,12,ICEBALL,16,HAIL,20,AURORABEAM,24,MIST,28,AVALANCHE,32,BRINE,36,AQUARING,40,ICEBEAM,44,OCEANBLAST,50,BLIZZARD,55,AURORAVEIL,TutorMoves = TOXIC,HAIL,HIDDENPOWER,TAUNT,ICEBEAM,BLIZZARD,HYPERBEAM,LIGHTSCREEN,PROTECT,RAINDANCE,SAFEGUARD,FRUSTRATION,BOULDERHURL,EARTHQUAKE,RETURN,BRICKBREAK,DOUBLETEAM,FACADE,REST,ATTRACT,THIEF,ROUND,ECHOEDVOICE,FOCUSBLAST,FLING,EXPLOSION,GIGAIMPACT,STONEEDGE,BULLDOZE,FROSTBREATH,ROCKSLIDE,SWAGGER,SUBSTITUTE,FLASHCANNON,LIQUIDATION,NATUREPOWER,DAZZLINGGLEAM,CONFIDE,SECRETPOWER,MUDDYWATER,HEAVYSLAM,BODYSLAM,ANCIENTPOWER,EARTHPOWER,HEADBUTT,ICYWIND,IRONHEAD,ROLLOUT,SLEEPTALK,SNORE,WATERPULSE,ZENHEADBUTT,ICICLECRASH,NATURALGIFT,TIDALWAVE,EggMoves = FREEZEDRY,ICICLECRASH,ICICLESPEAR,IRONDEFENSE,WHIRLPOOL,BOULDERHURL,ICYWIND,LIQUIDATION,WIDEGUARD,BODYSLAM,EggGroups = Mineral,HatchSteps = 4080,Height = 0.4,Weight = 18.0,Color = Blue,Shape = HeadLegs,Category = Ice Chunk,Pokedex = Each one that forms is said to have come from massive glaciers that existed several hundred years ago.,Generation = 5,WildItemUncommon = ICESTONE</t>
  </si>
  <si>
    <t>[BOLDORE],Name = Boldore,Types = ICE,WATER,BaseStats = 70,55,75,40,90,70,GenderRatio = Female50Percent,GrowthRate = Parabolic,BaseExp = 137,EVs = ATTACK,1,DEFENSE,1,CatchRate = 120,Happiness = 50,Abilities = ICEBODY,HYDRATION,HiddenAbilities = SNOWWARNING,Moves = 1,RAPIDSPIN,1,HARDEN,4,POWDERSNOW,8,WATERGUN,12,ICEBALL,16,HAIL,20,AURORABEAM,24,MIST,28,AVALANCHE,32,BRINE,36,AQUARING,40,ICEBEAM,44,OCEANBLAST,50,BLIZZARD,55,AURORAVEIL,TutorMoves = TOXIC,HAIL,HIDDENPOWER,TAUNT,ICEBEAM,BLIZZARD,LIGHTSCREEN,PROTECT,RAINDANCE,SAFEGUARD,FRUSTRATION,BOULDERHURL,EARTHQUAKE,RETURN,BRICKBREAK,DOUBLETEAM,REFLECT,ROCKTOMB,FACADE,REST,ATTRACT,THIEF,ROUND,ECHOEDVOICE,FOCUSBLAST,FLING,EXPLOSION,STONEEDGE,BULLDOZE,FROSTBREATH,ROCKSLIDE,SWAGGER,SUBSTITUTE,FLASHCANNON,LIQUIDATION,NATUREPOWER,DAZZLINGGLEAM,CONFIDE,SECRETPOWER,MUDDYWATER,HEAVYSLAM,BODYSLAM,ANCIENTPOWER,EARTHPOWER,HEADBUTT,ICYWIND,IRONHEAD,ROLLOUT,SLEEPTALK,SNORE,WATERPULSE,ZENHEADBUTT,ICICLECRASH,NATURALGIFT,TIDALWAVE,EggGroups = Mineral,HatchSteps = 4080,Height = 0.9,Weight = 102.0,Color = Blue,Shape = Multiped,Category = Ice Floes,Pokedex = Due to the ongoing climate crisis, parts of icebergs that have since melted and separated away turn into Boldores.,Generation = 5,WildItemUncommon = ICESTONE,Evolutions = GIGALITH,Item,LINKSTONE</t>
  </si>
  <si>
    <t>[GIGALITH],Name = Gigalith,Types = ICE,WATER,BaseStats = 95,70,95,60,120,90,GenderRatio = Female50Percent,GrowthRate = Parabolic,BaseExp = 232,EVs = ATTACK,3,CatchRate = 100,Happiness = 50,Abilities = ICEBODY,HYDRATION,HiddenAbilities = SNOWWARNING,Moves = 1,RAPIDSPIN,1,HARDEN,4,POWDERSNOW,8,WATERGUN,12,ICEBALL,16,HAIL,20,AURORABEAM,24,MIST,28,AVALANCHE,32,BRINE,36,AQUARING,40,ICEBEAM,44,OCEANBLAST,50,BLIZZARD,55,AURORAVEIL,TutorMoves = TOXIC,HAIL,HIDDENPOWER,TAUNT,ICEBEAM,BLIZZARD,HYPERBEAM,LIGHTSCREEN,PROTECT,RAINDANCE,SAFEGUARD,FRUSTRATION,BOULDERHURL,EARTHQUAKE,RETURN,BRICKBREAK,DOUBLETEAM,FACADE,REST,ATTRACT,THIEF,ROUND,ECHOEDVOICE,FOCUSBLAST,FLING,EXPLOSION,GIGAIMPACT,STONEEDGE,BULLDOZE,FROSTBREATH,ROCKSLIDE,SWAGGER,SUBSTITUTE,FLASHCANNON,LIQUIDATION,NATUREPOWER,DAZZLINGGLEAM,CONFIDE,SECRETPOWER,MUDDYWATER,HEAVYSLAM,BODYSLAM,ANCIENTPOWER,EARTHPOWER,HEADBUTT,ICYWIND,IRONHEAD,ROLLOUT,SLEEPTALK,SNORE,WATERPULSE,ZENHEADBUTT,ICICLECRASH,NATURALGIFT,TIDALWAVE,EggGroups = Mineral,HatchSteps = 4080,Height = 1.7,Weight = 260.0,Color = Blue,Shape = Multiped,Category = Iceberg,Pokedex = Many inattentive sailors have come to their doom when their ships have collided with these Pokemon out on the frozen seas.,Generation = 5,WildItemUncommon = ICESTONE,#-------------------------------</t>
  </si>
  <si>
    <t>[FINNEON],Name = Finneon,Types = WATER,FAIRY,BaseStats = 49,49,55,66,75,66,GenderRatio = Female50Percent,GrowthRate = Erratic,BaseExp = 66,EVs = SPECIAL_ATTACK,1,CatchRate = 190,Happiness = 70,Abilities = CUTECHARM,MARVELSCALE,HiddenAbilities = LIQUIDVOICE,Moves = 1,PIXIEWAVE,1,BABYDOLLEYES,1,WATERGUN,5,ECHOEDVOICE,9,LIFEDEW,13,WATERPULSE,16,HALLELUJAH,19,NYMPHSSPELL,23,AQUARING,27,DECORATE,30,DAZZLINGGLEAM,34,CHANGELINGS,38,HYPERVOICE,42,FAESBLESSING,46,SPARKLINGARIA,50,WILDIMAGINATION,54,TITANIASLAW,TutorMoves = ACROBATICS,ATTRACT,BLIZZARD,BOUNCE,BRINE,BUTTERFLYKISS,CALMMIND,CASCADE,CHARGEBEAM,CHARM,COACHING,CONFUSERAY,DAZZLINGGLEAM,DRAININGKISS,ECHOEDVOICE,FABLEDRUSH,FAIRYTALE,FLIPTURN,FLUTTER,HAIL,HEALBELL,HIDDENPOWER,HYPERVOICE,HYPOTHERMIA,ICEBEAM,ICICLESPEAR,ICYWIND,LIGHTSCREEN,LIQUIDATION,MIRRORSHOT,MOONBLAST,MYSTICPULSE,NASTYPLOT,ODETOJOY,PLAYROUGH,PROTECT,PSYCHIC,RAINDANCE,RAYOFLIGHT,REFLECT,REST,RETURN,ROUND,SAFEGUARD,SCALD,SIGNALBEAM,SIRENSSONG,SLEEPTALK,SOAK,SUBSTITUTE,SWIFT,TRIATTACK,UTURN,WATERPULSE,WEATHERBALL,WHIRLPOOL,WISH,WORKUP,EggMoves = LOVELYKISS,CLEANSE,MORNINGSUN,SKYBLESSING,MINDREADER,FLIPTURN,TIDALWAVE,LUSTERPURGE,EggGroups = Water2,Fairy,HatchSteps = 5355,Height = 0.4,Weight = 7.0,Color = Pink,Shape = Finned,Category = Pixie Fish,Pokedex = Depending on the temperature of the water it swims in, the colour of its body and fins will change accordingly.,Generation = 4,Evolutions = LUMINEON,Level,32</t>
  </si>
  <si>
    <t>[LUMINEON],Name = Lumineon,Types = WATER,FAIRY,BaseStats = 59,52,79,91,99,95,GenderRatio = Female50Percent,GrowthRate = Erratic,BaseExp = 161,EVs = SPECIAL_ATTACK,2,CatchRate = 100,Happiness = 70,Abilities = CUTECHARM,MARVELSCALE,HiddenAbilities = LIQUIDVOICE,Moves = 1,PIXIEWAVE,1,BABYDOLLEYES,1,WATERGUN,5,ECHOEDVOICE,9,LIFEDEW,13,WATERPULSE,16,HALLELUJAH,19,NYMPHSSPELL,23,AQUARING,27,DECORATE,30,DAZZLINGGLEAM,34,CHANGELINGS,38,HYPERVOICE,42,FAESBLESSING,46,SPARKLINGARIA,50,WILDIMAGINATION,54,TITANIASLAW,TutorMoves = ACROBATICS,ATTRACT,BLIZZARD,BOUNCE,BRINE,BUTTERFLYKISS,CALMMIND,CASCADE,CHARGEBEAM,CHARM,COACHING,CONFUSERAY,DAZZLINGGLEAM,DRAININGKISS,ECHOEDVOICE,FABLEDRUSH,FAIRYTALE,FLIPTURN,FLUTTER,HAIL,HEALBELL,HIDDENPOWER,HYPERVOICE,HYPOTHERMIA,ICEBEAM,ICICLESPEAR,ICYWIND,LIGHTSCREEN,LIQUIDATION,MIRRORSHOT,MOONBLAST,MYSTICPULSE,NASTYPLOT,ODETOJOY,PLAYROUGH,PROTECT,PSYCHIC,RAINDANCE,RAYOFLIGHT,REFLECT,REST,RETURN,ROUND,SAFEGUARD,SCALD,SIGNALBEAM,SIRENSSONG,SLEEPTALK,SOAK,SUBSTITUTE,SWIFT,TRIATTACK,UTURN,WATERPULSE,WEATHERBALL,WHIRLPOOL,WISH,WORKUP,EggGroups = Water2,Fairy,HatchSteps = 5355,Height = 1.2,Weight = 24.0,Color = Pink,Shape = Finned,Category = Pixie Fish,Pokedex = It changes the colour of the eye design that it has on its sides to attract mates. It has a secondary benefit of also being capable of blinding pursuing predators.,Generation = 4,#-------------------------------,[GLIGAR]</t>
  </si>
  <si>
    <t>[GLIGAR],Name = Gligar,Types = ROCK,DRAGON,BaseStats = 85,75,105,55,35,75,GenderRatio = Female50Percent,GrowthRate = Parabolic,BaseExp = 86,EVs = DEFENSE,1,CatchRate = 100,Happiness = 70,Abilities = INNERFOCUS,BATTLEARMOR,HiddenAbilities = SOLIDROCK,Moves = 1,TACKLE,4,LEER,7,ROCKTHROW,10,BITE,13,BOULDERHURL,16,NIGHTSHADE,19,DRAGONFURY,22,FEINTATTACK,27,DRAGONTAIL,30,MEANLOOK,35,CRUNCH,40,ROCKSLIDE,45,OUTRAGE,50,NAGASKIN,55,HAMMERARM,TutorMoves = HONECLAWS,DRAGONCLAW,TOXIC,HIDDENPOWER,TAUNT,PROTECT,FRUSTRATION,BOULDERHURL,EARTHQUAKE,RETURN,DIG,SHADOWBALL,BRICKBREAK,DOUBLETEAM,FLAMETHROWER,SANDSTORM,FIREBLAST,ROCKTOMB,STREAMRUSH,TORMENT,FACADE,REST,ATTRACT,THIEF,LOWSWEEP,ROUND,ECHOEDVOICE,STEELWING,FOCUSBLAST,FALSESWIPE,FLING,QUASH,ACROBATICS,EMBARGO,EXPLOSION,SHADOWCLAW,SCORESETTLER,RETALIATE,ROCKPOLISH,DRAGONDANCE,STONEEDGE,SWORDSDANCE,BULLDOZE,ROCKSLIDE,DRAGONTAIL,POISONJAB,SWAGGER,SUBSTITUTE,DARKPULSE,CONFIDE,SECRETPOWER,WORKUP,BRUTALSWING,DISABLE,DARKESTLARIAT,CRUNCH,FOCUSENERGY,AIRCUTTER,ANCIENTPOWER,DARKPULSE,DRACOSURGE,GOLDRUSH,DUALCHOP,EARTHPOWER,FOCUSPUNCH,FOULPLAY,IRONHEAD,KNOCKOFF,MUDSLAP,OUTRAGE,ROOST,SLEEPTALK,SNATCH,SNORE,STEALTHROCK,STAMPEDE,SUCKERPUNCH,SUPERPOWER,THROATCHOP,TWISTER,UPROAR,NATURALGIFT,EggMoves = COUNTER,DOUBLEEDGE,NIGHTSLASH,STONEEDGE,DARKPULSE,SUBMISSION,DRACOSURGE,POISONJAB,POISONFANG,EggGroups = Mineral,HatchSteps = 5355,Height = 1.1,Weight = 64.8,Color = Gray,Shape = Winged,Category = Gargoyle,Pokedex = It can enter into a state of perfect stillness that it can fool people into thinking its really a statue.,Generation = 4,Evolutions = GLISCOR,Item,RAZORFANG</t>
  </si>
  <si>
    <t>[GLISCOR],Name = Gliscor,Types = ROCK,DRAGON,BaseStats = 95,95,125,55,45,95,GenderRatio = Female50Percent,GrowthRate = Parabolic,BaseExp = 179,EVs = DEFENSE,2,CatchRate = 100,Happiness = 70,Abilities = INNERFOCUS,BATTLEARMOR,HiddenAbilities = SOLIDROCK,Moves = 1,TACKLE,4,LEER,7,ROCKTHROW,10,BITE,13,BOULDERHURL,16,NIGHTSHADE,19,DRAGONFURY,22,FEINTATTACK,27,DRAGONTAIL,30,MEANLOOK,35,CRUNCH,40,ROCKSLIDE,45,OUTRAGE,50,NAGASKIN,55,HAMMERARM,TutorMoves = HONECLAWS,DRAGONCLAW,TOXIC,HIDDENPOWER,TAUNT,HYPERBEAM,PROTECT,FRUSTRATION,BOULDERHURL,EARTHQUAKE,RETURN,DIG,SHADOWBALL,BRICKBREAK,DOUBLETEAM,FLAMETHROWER,SANDSTORM,FIREBLAST,ROCKTOMB,STREAMRUSH,TORMENT,FACADE,REST,ATTRACT,THIEF,LOWSWEEP,ROUND,ECHOEDVOICE,STEELWING,FOCUSBLAST,FALSESWIPE,FLING,QUASH,ACROBATICS,EMBARGO,EXPLOSION,SHADOWCLAW,SCORESETTLER,RETALIATE,GIGAIMPACT,ROCKPOLISH,DRAGONDANCE,STONEEDGE,SWORDSDANCE,BULLDOZE,ROCKSLIDE,DRAGONTAIL,POISONJAB,SWAGGER,SUBSTITUTE,DARKPULSE,CONFIDE,SECRETPOWER,WORKUP,BRUTALSWING,DISABLE,DARKESTLARIAT,CRUNCH,FOCUSENERGY,AIRCUTTER,ANCIENTPOWER,DARKPULSE,DRACOSURGE,GOLDRUSH,DUALCHOP,EARTHPOWER,FOCUSPUNCH,FOULPLAY,IRONHEAD,KNOCKOFF,MUDSLAP,OUTRAGE,ROOST,SLEEPTALK,SNATCH,SNORE,STEALTHROCK,STAMPEDE,SUCKERPUNCH,SUPERPOWER,THROATCHOP,TWISTER,UPROAR,NATURALGIFT,EggGroups = Mineral,HatchSteps = 5355,Height = 2.0,Weight = 42.5,Color = Gray,Shape = Winged,Category = Gargoyle,Pokedex = Late at night, they are known to congregate on rooftops, but do not count on seeing them move during the daytime.,Generation = 4,#-------------------------------,[LILLIPUP]</t>
  </si>
  <si>
    <t>[LILLIPUP],Name = Lillipup,Types = DARK,GHOST,BaseStats = 55,70,45,65,15,45,GenderRatio = Female50Percent,GrowthRate = Parabolic,BaseExp = 55,EVs = ATTACK,1,CatchRate = 255,Happiness = 70,Abilities = GLUTTONY,DEFIANT,HiddenAbilities = STRONGJAW,Moves = 1,HOWL,1,TACKLE,5,ODORSLEUTH,8,ASTONISH,10,TORMENT,12,SHADOWSNEAK,15,BITE,19,TAKEDOWN,22,CRUNCH,26,SHADOWCLAW,29,SPITE,33,MEANLOOK,36,SHADOWBONE,40,DARKPULSE,45,PLAYROUGH,50,PHANTOMFORCE,TutorMoves = TOXIC,HIDDENPOWER,PROTECT,FRUSTRATION,RETURN,SHADOWBALL,DOUBLETEAM,FACADE,REST,ATTRACT,THIEF,LOWSWEEP,ROUND,ECHOEDVOICE,FLING,EMBARGO,SHADOWCLAW,RETALIATE,DREAMEATER,SWAGGER,SUBSTITUTE,SNARL,DARKPULSE,CONFIDE,SECRETPOWER,WORKUP,CRUNCH,PLAYROUGH,BLOCK,BOUNCE,COVET,DARKPULSE,ENDEAVOR,FOULPLAY,HEADBUTT,IRONHEAD,LASTRESORT,OMINOUSWIND,PAINSPLIT,ROLEPLAY,ROLLOUT,SLEEPTALK,SNORE,SPITE,STAMPEDE,ZENHEADBUTT,NATURALGIFT,EggMoves = GROWL,LICK,ENDURE,PURSUIT,SPIRITSHACKLE,PSYCHICFANGS,MEMENTO,PERISHSONG,EggGroups = Field,HatchSteps = 4080,Height = 0.4,Weight = 4.1,Color = Gray,Shape = Quadruped,Category = Abandoned,Pokedex = Left to fend for itself, its vital spirit and resilience allowed it to survive but it lacks trust in humans after initially being abandoned.,Generation = 5,Evolutions = HERDIER,Level,16</t>
  </si>
  <si>
    <t>[HERDIER],Name = Herdier,Types = DARK,GHOST,BaseStats = 75,90,65,80,25,65,GenderRatio = Female50Percent,GrowthRate = Parabolic,BaseExp = 130,EVs = ATTACK,2,CatchRate = 120,Happiness = 70,Abilities = GLUTTONY,DEFIANT,HiddenAbilities = STRONGJAW,Moves = 1,HOWL,1,TACKLE,5,ODORSLEUTH,8,ASTONISH,11,TORMENT,14,SHADOWSNEAK,18,BITE,23,TAKEDOWN,27,CRUNCH,30,SHADOWCLAW,34,SPITE,39,MEANLOOK,44,SHADOWBONE,46,DARKPULSE,52,PLAYROUGH,57,PHANTOMFORCE,TutorMoves = DRAGONCLAW,TOXIC,HIDDENPOWER,TAUNT,PROTECT,FRUSTRATION,EARTHQUAKE,RETURN,SHADOWBALL,BRICKBREAK,DOUBLETEAM,FACADE,REST,ATTRACT,THIEF,LOWSWEEP,ROUND,ECHOEDVOICE,FOCUSBLAST,FLING,EMBARGO,SHADOWCLAW,RETALIATE,BULLDOZE,DREAMEATER,SWAGGER,SUBSTITUTE,SNARL,DARKPULSE,CONFIDE,SECRETPOWER,WORKUP,BODYSLAM,CRUNCH,PLAYROUGH,BLOCK,BOUNCE,COVET,DARKPULSE,ENDEAVOR,FOULPLAY,HEADBUTT,IRONHEAD,LASTRESORT,OMINOUSWIND,PAINSPLIT,ROLEPLAY,ROLLOUT,SLEEPTALK,SNORE,SPITE,STAMPEDE,ZENHEADBUTT,NATURALGIFT,EggGroups = Field,HatchSteps = 4080,Height = 0.9,Weight = 14.7,Color = Gray,Shape = Quadruped,Category = Feral,Pokedex = Forced to survive on its own, it has submitted fully to its feral instinct and can be difficult to tame.,Generation = 5,Evolutions = STOUTLAND,Level,32,#-------------------------------</t>
  </si>
  <si>
    <t>[STOUTLAND],Name = Stoutland,Types = DARK,GHOST,BaseStats = 95,110,90,90,35,95,GenderRatio = Female50Percent,GrowthRate = Parabolic,BaseExp = 225,EVs = ATTACK,3,CatchRate = 100,Happiness = 70,Abilities = GLUTTONY,DEFIANT,HiddenAbilities = STRONGJAW,Moves = 1,ICEFANG,1,FIREFANG,1,THUNDERFANG,1,HOWL,1,TACKLE,5,ODORSLEUTH,8,ASTONISH,11,TORMENT,15,SHADOWSNEAK,20,BITE,25,TAKEDOWN,29,CRUNCH,34,SHADOWCLAW,38,SPITE,43,MEANLOOK,49,SHADOWBONE,55,DARKPULSE,60,PLAYROUGH,66,PHANTOMFORCE,TutorMoves = DRAGONCLAW,TOXIC,HIDDENPOWER,TAUNT,HYPERBEAM,PROTECT,FRUSTRATION,EARTHQUAKE,RETURN,SHADOWBALL,BRICKBREAK,DOUBLETEAM,FACADE,REST,ATTRACT,THIEF,LOWSWEEP,ROUND,ECHOEDVOICE,FOCUSBLAST,FLING,EMBARGO,SHADOWCLAW,RETALIATE,GIGAIMPACT,BULLDOZE,DREAMEATER,SWAGGER,SUBSTITUTE,SNARL,DARKPULSE,CONFIDE,SECRETPOWER,WORKUP,BODYSLAM,CRUNCH,PLAYROUGH,BLOCK,BOUNCE,COVET,DARKPULSE,ENDEAVOR,FOULPLAY,HEADBUTT,IRONHEAD,LASTRESORT,OMINOUSWIND,PAINSPLIT,ROLEPLAY,ROLLOUT,SLEEPTALK,SNORE,SPITE,STAMPEDE,SUPERPOWER,ZENHEADBUTT,NATURALGIFT,EggGroups = Field,HatchSteps = 4080,Height = 1.2,Weight = 61.0,Color = Gray,Shape = Quadruped,Category = Ghost Dog,Pokedex = The spirit of a Stoutland that passed away after abuse and starvation. Even death will not give this Pokemon peace and rest.,Generation = 5,#-------------------------------,[DRIFLOON]</t>
  </si>
  <si>
    <t>[DRIFLOON],Name = Drifloon,Types = FIRE,FLYING,BaseStats = 80,55,49,70,45,49,GenderRatio = Female50Percent,GrowthRate = Fluctuating,BaseExp = 70,EVs = HP,1,CatchRate = 125,Happiness = 50,Abilities = FLAMEBODY,UNBURDEN,HiddenAbilities = WHITESMOKE,Moves = 1,JETDIVE,1,FIREBALL,5,DEFENSECURL,8,SUNNYDAY,12,FLAMECHARGE,16,GLIDE,20,DEFOG,24,ACROBATICS,28,CRIMSONGATE,32,AEROBLAST,35,TAILWIND,39,BOUNCE,43,STREAMRUSH,48,HEATSIPHON,52,FORTISSIMO,TutorMoves = PAYDAY,PROTECT,RETURN,FACADE,HELPINGHAND,WEATHERBALL,FRUSTRATION,HIDDENPOWER,REST,FIRESPIN,SUNNYDAY,WILLOWISP,MYSTICALFIRE,INCINERATE,FIREBLAST,VOLTSWITCH,FLY,BOUNCE,ACROBATICS,AIRSLASH,TURBULENCE,DEATHVORTEX,UTURN,SOLARBEAM,SOLARBLADE,GRASSKNOT,LIGHTSCREEN,REFLECT,BALANCERCHANGEREQUIRED,BEATUP,SCORESETTLER,ASSURANCE,BRUTALSWING,TAUNT,ATTRACT,AUTOTOMIZE,TOXIC,CURSE,CONFUSERAY,MEANLOOK,OMINOUSWIND,SWIFT,METEORDRIVE,GRAVITY,ROUND,SLEEPTALK,NOBLEROAR,ECHOEDVOICE,HEALBELL,SAFEGUARD,RAYOFLIGHT,HOLYFIRE,PURGE,MIRRORSHOT,SUBSTITUTE,DISABLE,FLAMETHROWER,FLAREBLITZ,OVERHEAT,ENERGYBALL,SWORDSDANCE,GYROBALL,BRAVEBIRD,HURRICANE,TORNADO,BOOMBOX,FORTISSIMO,DAZZLINGGLEAM,LIGHTSABER,AURASPHERE,FLASHCANNON,BURNINGJEALOUSY,FIREPLEDGE,HEATWAVE,SHOCKWAVE,SCORCHINGSANDS,TWINBEAM,WORKUP,LASHOUT,FOULPLAY,TAILWIND,DEFOG,FABLEDRUSH,WAIL,GENTLECHIMES,COUPDEGRACE,LASERFOCUS,EggMoves = BATONPASS,BURNUP,EXPLOSION,WILLOWISP,WEATHERBALL,MEMENTO,CLEARSMOG,VACUUMWAVE,EggGroups = Amorphous,HatchSteps = 7905,Height = 0.4,Weight = 1.2,Color = Red,Shape = Quadruped,Category = Hot Air Balloon,Pokedex = The fact that its filled with helium makes it very lightweight and prone to fly off into the wind unless restrained down to the ground.,Generation = 4,Evolutions = DRIFBLIM,Level,36</t>
  </si>
  <si>
    <t>[DRIFBLIM],Name = Drifblim,Types = FIRE,FLYING,BaseStats = 130,90,78,95,50,55,GenderRatio = Female50Percent,GrowthRate = Fluctuating,BaseExp = 174,EVs = HP,2,CatchRate = 100,Happiness = 50,Abilities = FLAMEBODY,UNBURDEN,HiddenAbilities = WHITESMOKE,Moves = 0,FIRELASH,1,FIRELASH,1,JETDIVE,1,FIREBALL,5,DEFENSECURL,8,SUNNYDAY,12,FLAMECHARGE,16,GLIDE,20,DEFOG,24,ACROBATICS,28,CRIMSONGATE,32,AEROBLAST,35,TAILWIND,39,BOUNCE,43,STREAMRUSH,48,HEATSIPHON,52,FORTISSIMO,TutorMoves = PAYDAY,PROTECT,RETURN,FACADE,HELPINGHAND,WEATHERBALL,FRUSTRATION,HIDDENPOWER,REST,FIRESPIN,SUNNYDAY,WILLOWISP,MYSTICALFIRE,INCINERATE,FIREBLAST,VOLTSWITCH,FLY,BOUNCE,ACROBATICS,AIRSLASH,TURBULENCE,DEATHVORTEX,UTURN,SOLARBEAM,SOLARBLADE,GRASSKNOT,LIGHTSCREEN,REFLECT,BALANCERCHANGEREQUIRED,BEATUP,SCORESETTLER,ASSURANCE,BRUTALSWING,TAUNT,ATTRACT,AUTOTOMIZE,TOXIC,CURSE,CONFUSERAY,MEANLOOK,OMINOUSWIND,SWIFT,GRAVITY,ROUND,SLEEPTALK,NOBLEROAR,ECHOEDVOICE,HEALBELL,SAFEGUARD,RAYOFLIGHT,HOLYFIRE,PURGE,MIRRORSHOT,SUBSTITUTE,DISABLE,FLAMETHROWER,FLAREBLITZ,OVERHEAT,SWORDSDANCE,GYROBALL,BRAVEBIRD,HURRICANE,TORNADO,BOOMBOX,FORTISSIMO,DAZZLINGGLEAM,LIGHTSABER,AURASPHERE,FLASHCANNON,BURNINGJEALOUSY,FIREPLEDGE,HEATWAVE,SHOCKWAVE,SCORCHINGSANDS,TWINBEAM,WORKUP,LASHOUT,FOULPLAY,TAILWIND,DEFOG,FABLEDRUSH,WAIL,GENTLECHIMES,COUPDEGRACE,LASERFOCUS,HYPERBEAM,GIGAIMPACT,BODYPRESS,COACHING,POWERWHIP,NASTYPLOT,WILDCHARGE,BODYSLAM,BULKUP,REVENGE,GOLDENBULLET,VENDETTA,EggGroups = Flying,HatchSteps = 7905,Height = 1.2,Weight = 15.0,Color = Red,Shape = HeadArms,Category = Hot Air Balloon,Pokedex = The hot air that is used to power it and help it move can burn a person if they get too close.,Generation = 4,#-------------------------------,[MINCCINO]</t>
  </si>
  <si>
    <t>[MINCCINO],Name = Minccino,Types = GHOST,FAIRY,BaseStats = 50,35,40,60,65,65,GenderRatio = Female75Percent,GrowthRate = Fast,BaseExp = 60,EVs = SPECIAL_ATTACK,1,CatchRate = 255,Happiness = 50,Abilities = SHADOWTAG,COTTONDOWN,HiddenAbilities = FLUFFY,Moves = 1,HAUNT,1,PEEKABOO,4,TICKLE,8,PRANKCALL,12,DRAININGKISS,16,OMINOUSWIND,20,CAPTIVATE,20,CHARM,24,MYSTICPULSE,28,MOONLIGHT,32,SHADOWRAY,36,PERISHSONG,40,HYPERVOICE,44,MACABREDANCE,48,ETHEREALBURST,53,POLTERGEIST,TutorMoves = PAYDAY,PROTECT,RETURN,FACADE,HELPINGHAND,FRUSTRATION,HIDDENPOWER,REST,WILLOWISP,ANCIENTFIRE,FROZENHEART,EERIEIMPULSE,CHARGEBEAM,FEATHERDANCE,GRASSKNOT,LIGHTSCREEN,TRICKROOM,WONDERROOM,BALANCERCHANGEREQUIRED,THIEF,FAKETEARS,TAUNT,CHARM,DRAININGKISS,MISTYTERRAIN,ATTRACT,GOBLINSTRIKE,REVENGE,TOXIC,PHANTOMFORCE,HEX,SHADOWCLAW,CURSE,CONFUSERAY,MEANLOOK,OMINOUSWIND,SWIFT,WISH,GRAVITY,ROUND,SLEEPTALK,PERFECTPITCH,LULLABY,ECHOEDVOICE,HEALBELL,SCHIZOPHRENIA,SUBSTITUTE,PSYCHIC,CALMMIND,BLOODRITUAL,DARKPULSE,NASTYPLOT,SHADOWBALL,POSSESSION,MACABREDANCE,PLAYROUGH,MYSTICPULSE,HYPERVOICE,BLACKHOLE,BURNINGJEALOUSY,SHOCKWAVE,PSYSHOCK,TERRAINPULSE,WORKUP,LASHOUT,FOULPLAY,MEMENTO,POLTERGEIST,GRUDGE,FABLEDRUSH,FAIRYTALE,WAIL,GENTLECHIMES,EggMoves = MINDREADER,HEX,DARKPULSE,GRUDGE,GOSSIP,COVET,HEARTBREAK,WAIL,SOULSHIELD,SPITE,ECHOEDVOICE,CONFUSERAY,EggGroups = Fairy,Amorphous,HatchSteps = 4080,Height = 0.4,Weight = 5.8,Color = Purple,Shape = Quadruped,Category = Haunted Doll,Pokedex = After this Minccino was abused during its life, its spirit has come back and taken up a doll as its host in hopes of finding a better owner.,Generation = 5,Evolutions = CINCCINO,Item,DUSKSTONE</t>
  </si>
  <si>
    <t>[CINCCINO],Name = Cinccino,Types = GHOST,FAIRY,BaseStats = 70,50,60,95,105,105,GenderRatio = Female75Percent,GrowthRate = Fast,BaseExp = 165,EVs = SPECIAL_ATTACK,1,SPECIAL_DEFENSE,1,CatchRate = 100,Happiness = 50,Abilities = SHADOWTAG,COTTONDOWN,HiddenAbilities = FLUFFY,Moves = 0,COTTONGUARD,1,COTTONGUARD,1,SPIRITBARRAGE,1,HAUNT,1,PEEKABOO,4,TICKLE,8,PRANKCALL,12,DRAININGKISS,16,OMINOUSWIND,20,CAPTIVATE,20,CHARM,24,MYSTICPULSE,28,MOONLIGHT,32,SHADOWRAY,36,PERISHSONG,40,HYPERVOICE,44,MACABREDANCE,48,ETHEREALBURST,53,POLTERGEIST,TutorMoves = PAYDAY,PROTECT,RETURN,FACADE,HELPINGHAND,FRUSTRATION,HIDDENPOWER,REST,WILLOWISP,ANCIENTFIRE,FROZENHEART,EERIEIMPULSE,CHARGEBEAM,FEATHERDANCE,GRASSKNOT,LIGHTSCREEN,TRICKROOM,WONDERROOM,BALANCERCHANGEREQUIRED,THIEF,FAKETEARS,TAUNT,CHARM,DRAININGKISS,MISTYTERRAIN,ATTRACT,GOBLINSTRIKE,REVENGE,TOXIC,PHANTOMFORCE,HEX,SHADOWCLAW,CURSE,CONFUSERAY,MEANLOOK,OMINOUSWIND,SWIFT,WISH,GRAVITY,ROUND,SLEEPTALK,PERFECTPITCH,LULLABY,ECHOEDVOICE,HEALBELL,SCHIZOPHRENIA,SUBSTITUTE,PSYCHIC,CALMMIND,BLOODRITUAL,DARKPULSE,NASTYPLOT,SHADOWBALL,POSSESSION,MACABREDANCE,PLAYROUGH,MYSTICPULSE,HYPERVOICE,BLACKHOLE,BURNINGJEALOUSY,SHOCKWAVE,PSYSHOCK,TERRAINPULSE,WORKUP,LASHOUT,FOULPLAY,MEMENTO,POLTERGEIST,GRUDGE,FABLEDRUSH,FAIRYTALE,WAIL,GENTLECHIMES,GIGAIMPACT,HYPERBEAM,EggGroups = Fairy,Amorphous,HatchSteps = 4080,Height = 0.5,Weight = 7.5,Color = Purple,Shape = Quadruped,Category = Haunted Doll,Pokedex = This Cinccino uses any random buttons it can find to cover up its eye because it still thinks it is alive and needs to conceal its abuse.,Generation = 5,#-------------------------------,[BONSLY]</t>
  </si>
  <si>
    <t>[BONSLY],Name = Bonsly,Types = GROUND,GRASS,BaseStats = 80,15,50,15,85,75,GenderRatio = Female50Percent,GrowthRate = Medium,BaseExp = 58,EVs = DEFENSE,1,CatchRate = 255,Happiness = 50,Abilities = WATERABSORB,SANDVEIL,HiddenAbilities = ADAPTABILITY,Moves = 1,ABSORB,1,SANDATTACK,4,GROWTH,8,LEECHSEED,12,SPIKES,16,SANDTOMB,20,MUDSHACKLES,24,MEGADRAIN,28,SANDSTORM,32,GIGADRAIN,36,ENERGYBALL,40,ACUPRESSURE,44,EARTHPOWER,49,SYNTHESIS,TutorMoves = TOXIC,HIDDENPOWER,SUNNYDAY,PROTECT,FRUSTRATION,SOLARBEAM,RETURN,DOUBLETEAM,SANDSTORM,FACADE,REST,ATTRACT,THIEF,ROUND,ECHOEDVOICE,ENERGYBALL,FLING,GRASSKNOT,SWAGGER,SUBSTITUTE,CONFIDE,SECRETPOWER,DISABLE,EARTHPOWER,GIGADRAIN,MUDSLAP,PEPPERBURST,SLEEPTALK,SNORE,SYNTHESIS,WORRYSEED,NATURALGIFT,EggMoves = SPIKYSHIELD,SUNNYDAY,SOLARBEAM,NEEDLEARM,PINMISSILE,STEALTHROCK,ENDURE,PETALDANCE,EggGroups = Undiscovered,HatchSteps = 5355,Incense = SANDINCENSE,Height = 0.5,Weight = 15.0,Color = Green,Shape = HeadLegs,Category = Desert Shrub,Pokedex = It can be found near other cactii as a flower growing in an otherwise desolate environment.,Generation = 4</t>
  </si>
  <si>
    <t>[SUDOWOODO],Name = Sudowoodo,Types = GROUND,GRASS,BaseStats = 90,40,70,70,110,110,GenderRatio = Female50Percent,GrowthRate = Medium,BaseExp = 144,EVs = DEFENSE,2,CatchRate = 100,Happiness = 50,Abilities = WATERABSORB,SANDVEIL,HiddenAbilities = ADAPTABILITY,Moves = 1,ABSORB,1,SANDATTACK,4,GROWTH,8,LEECHSEED,13,SPIKES,17,SANDTOMB,21,MUDSHACKLES,26,MEGADRAIN,29,SANDSTORM,34,GIGADRAIN,39,ENERGYBALL,43,ACUPRESSURE,48,EARTHPOWER,54,SYNTHESIS,TutorMoves = TOXIC,HIDDENPOWER,SUNNYDAY,PROTECT,FRUSTRATION,SOLARBEAM,RETURN,BRICKBREAK,DOUBLETEAM,SANDSTORM,TORMENT,FACADE,REST,ATTRACT,THIEF,LOWSWEEP,ROUND,ECHOEDVOICE,ENERGYBALL,FALSESWIPE,FLING,SOLARBLADE,EMBARGO,POISONJAB,GRASSKNOT,SWAGGER,SUBSTITUTE,NATUREPOWER,POWERUPPUNCH,CONFIDE,SECRETPOWER,DISABLE,DARKESTLARIAT,LEAFBLADE,BLOCK,EARTHPOWER,ENDEAVOR,FURYCUTTER,GIGADRAIN,MUDSLAP,PEPPERBURST,SLEEPTALK,SNORE,SYNTHESIS,WORRYSEED,NATURALGIFT,EggGroups = Grass,HatchSteps = 5355,Height = 1.2,Weight = 38.0,Color = Green,Shape = Bipedal,Category = Cactus,Pokedex = It masquerades as a cactus and its thorns can pierce skin with just the smallest poke.,Generation = 2,#-------------------------------,[DRUDDIGON]</t>
  </si>
  <si>
    <t>[DRUDDIGON],Name = Druddigon,Types = DRAGON,FIGHTING,BaseStats = 77,120,90,68,60,70,GenderRatio = Female50Percent,GrowthRate = Medium,BaseExp = 170,EVs = ATTACK,2,CatchRate = 100,Happiness = 70,Abilities = ROUGHSKIN,TOUGHCLAWS,HiddenAbilities = BATTLEARMOR,Moves = 1,LEER,1,SCRATCH,5,HONECLAWS,9,SPIKES,13,DRAGONFURY,18,SCARYFACE,21,EDGESTRIKE,25,SLASH,27,REVENGE,31,CRUNCH,35,BRICKBREAK,40,NIGHTSLASH,45,DRAGONCLAW,49,DRAGONTAIL,55,SKYUPPERCUT,62,OUTRAGE,TutorMoves = HONECLAWS,DRAGONCLAW,ROAR,TOXIC,BULKUP,HIDDENPOWER,TAUNT,HYPERBEAM,PROTECT,FRUSTRATION,BOULDERHURL,EARTHQUAKE,RETURN,DIG,BRICKBREAK,DOUBLETEAM,FLAMETHROWER,FIREBLAST,ROCKTOMB,STREAMRUSH,TORMENT,FACADE,REST,ATTRACT,THIEF,LOWSWEEP,ROUND,ECHOEDVOICE,FOCUSBLAST,FALSESWIPE,FLING,QUASH,ACROBATICS,EMBARGO,SHADOWCLAW,SCORESETTLER,RETALIATE,GIGAIMPACT,STONEEDGE,SWORDSDANCE,BULLDOZE,ROCKSLIDE,DRAGONTAIL,POISONJAB,SWAGGER,SUBSTITUTE,WILDCHARGE,SNARL,CONFIDE,SECRETPOWER,WORKUP,BRUTALSWING,SMARTSTRIKE,POWERUPPUNCH,DARKESTLARIAT,BODYSLAM,CRUNCH,FOCUSENERGY,ANCIENTPOWER,BLOCK,DRAINPUNCH,GOLDRUSH,DUALCHOP,FOCUSPUNCH,FOULPLAY,HEADBUTT,ICEPUNCH,IRONHEAD,KNOCKOFF,LOWKICK,MUDSLAP,OUTRAGE,SLEEPTALK,SNATCH,SNORE,STEALTHROCK,STAMPEDE,SUCKERPUNCH,SUPERFANG,SUPERPOWER,SWIFT,THROATCHOP,THUNDERPUNCH,TWISTER,UPROAR,VACUUMWAVE,VOLTTACKLE,ZENHEADBUTT,NATURALGIFT,EggMoves = DRAGONDANCE,BULKUP,CRUSHCLAW,PURSUIT,METALCLAW,GLARE,SUCKERPUNCH,BIDE,SCREECH,EggGroups = Monster,Dragon,HatchSteps = 7905,Height = 1.6,Weight = 139.0,Color = Red,Shape = BipedalTail,Category = Cave,Pokedex = It has forgone its ability to fly in exchange for developing jagged spikes on its back and as such, now largely resides in dark caves.,Generation = 5,WildItemUncommon = DRAGONFANG</t>
  </si>
  <si>
    <t>[WOOBAT],Name = Woobat,Types = POISON,FLYING,BaseStats = 75,70,43,67,45,43,GenderRatio = Female50Percent,GrowthRate = Medium,BaseExp = 65,EVs = SPEED,1,CatchRate = 190,Happiness = 50,Abilities = INFILTRATOR,SPEEDBOOST,HiddenAbilities = GUTS,Moves = 1,POISONSPIT,1,SUPERSONIC,5,JETDIVE,10,MEGAPHONE,15,GLIDE,20,DOUBLETEAM,25,POISONFANG,30,WAIL,35,STREAMRUSH,40,FACADE,45,VENOMDRAIN,50,CRUNCH,55,CROSSPOISON,60,DEATHVORTEX,TutorMoves = PSYSHOCK,TOXIC,HIDDENPOWER,PROTECT,FRUSTRATION,RETURN,PSYCHIC,SHADOWBALL,DOUBLETEAM,SLUDGEWAVE,SLUDGEBOMB,STREAMRUSH,TORMENT,FACADE,REST,ATTRACT,THIEF,LOWSWEEP,ROUND,ECHOEDVOICE,STEELWING,FALSESWIPE,FLING,ACROBATICS,EMBARGO,SHADOWCLAW,SCORESETTLER,RETALIATE,POISONJAB,DREAMEATER,SWAGGER,PLUCK,UTURN,SUBSTITUTE,WILDCHARGE,DARKPULSE,CONFIDE,SECRETPOWER,VENOMDRENCH,AGILITY,BRAVEBIRD,CRUNCH,HURRICANE,AIRCUTTER,COVET,DARKPULSE,DEFOG,ENDEAVOR,FOULPLAY,KNOCKOFF,OMINOUSWIND,PAINSPLIT,ROLEPLAY,ROOST,SKILLSWAP,SLEEPTALK,SNATCH,SNORE,SWIFT,TAILWIND,TRICK,TWISTER,VOLTTACKLE,LEECHLIFE,NATURALGIFT,EggMoves = BITE,LEECHLIFE,STEELWING,SCORESETTLER,BATONPASS,ROOST,NIGHTSLASH,SWAGGER,THIEF,TORMENT,UTURN,SCREECH,UPROAR,EggGroups = Flying,Field,HatchSteps = 4080,Height = 0.4,Weight = 2.1,Color = Green,Shape = Winged,Category = Vampire,Pokedex = Its fangs are extra sharp to enable this Pokemon to pierce the skin of its target and drain its blood quickly.,Generation = 5,Evolutions = SWOOBAT,Level,30</t>
  </si>
  <si>
    <t>[SWOOBAT],Name = Swoobat,Types = POISON,FLYING,BaseStats = 87,107,55,114,57,65,GenderRatio = Female50Percent,GrowthRate = Medium,BaseExp = 149,EVs = SPEED,2,CatchRate = 100,Happiness = 50,Abilities = INFILTRATOR,SPEEDBOOST,HiddenAbilities = GUTS,Moves = 1,POISONSPIT,1,SUPERSONIC,5,JETDIVE,10,MEGAPHONE,15,GLIDE,20,DOUBLETEAM,25,POISONFANG,30,WAIL,35,STREAMRUSH,40,FACADE,45,VENOMDRAIN,50,CRUNCH,55,CROSSPOISON,60,DEATHVORTEX,TutorMoves = PSYSHOCK,TOXIC,HIDDENPOWER,PROTECT,FRUSTRATION,RETURN,PSYCHIC,SHADOWBALL,DOUBLETEAM,SLUDGEWAVE,SLUDGEBOMB,STREAMRUSH,TORMENT,FACADE,REST,ATTRACT,THIEF,LOWSWEEP,ROUND,ECHOEDVOICE,STEELWING,FALSESWIPE,FLING,ACROBATICS,EMBARGO,SHADOWCLAW,SCORESETTLER,RETALIATE,POISONJAB,DREAMEATER,SWAGGER,PLUCK,UTURN,SUBSTITUTE,WILDCHARGE,DARKPULSE,CONFIDE,SECRETPOWER,VENOMDRENCH,AGILITY,BRAVEBIRD,CRUNCH,HURRICANE,AIRCUTTER,COVET,DARKPULSE,DEFOG,ENDEAVOR,FOULPLAY,KNOCKOFF,OMINOUSWIND,PAINSPLIT,ROLEPLAY,ROOST,SKILLSWAP,SLEEPTALK,SNATCH,SNORE,SWIFT,TAILWIND,TRICK,TWISTER,VOLTTACKLE,LEECHLIFE,NATURALGIFT,EggGroups = Flying,Field,HatchSteps = 4080,Height = 0.9,Weight = 10.5,Color = Green,Shape = Winged,Category = Vampire,Pokedex = It is very sensitive to light. Some say that it does not produce a reflection, but most people say that is just a myth.,Generation = 5,#-------------------------------,[KRABBY]</t>
  </si>
  <si>
    <t>[KRABBY],Name = Krabby,Types = GROUND,ROCK,BaseStats = 30,105,90,50,25,25,GenderRatio = Female50Percent,GrowthRate = Medium,BaseExp = 65,EVs = ATTACK,1,CatchRate = 225,Happiness = 50,Abilities = HUSTLE,GUTS,HiddenAbilities = SANDFORCE,Moves = 1,VISEGRIP,1,SANDATTACK,4,HARDEN,8,METALCLAW,12,ROCKTHROW,16,BULLDOZE,20,BOULDERHURL,24,SMACKDOWN,27,DIG,30,WIDEGUARD,33,BRICKBREAK,36,SWORDSDANCE,40,STONEEDGE,44,EARTHQUAKE,48,SHELLSMASH,53,CRABHAMMER,59,TITANHAMMER,TutorMoves = TOXIC,HIDDENPOWER,TAUNT,PROTECT,FRUSTRATION,BOULDERHURL,EARTHQUAKE,RETURN,DIG,BRICKBREAK,DOUBLETEAM,SANDSTORM,ROCKTOMB,TORMENT,FACADE,REST,ATTRACT,THIEF,ROUND,ECHOEDVOICE,FOCUSBLAST,FALSESWIPE,FLING,QUASH,SHADOWCLAW,SCORESETTLER,RETALIATE,STONEEDGE,SWORDSDANCE,BULLDOZE,ROCKSLIDE,XSCISSOR,SWAGGER,SUBSTITUTE,NATUREPOWER,CONFIDE,SECRETPOWER,MUDDYWATER,DARKESTLARIAT,FOCUSENERGY,BLOCK,COVET,GOLDRUSH,EARTHPOWER,FOCUSPUNCH,FOULPLAY,KNOCKOFF,MUDSLAP,OUTRAGE,SLEEPTALK,SNORE,STEALTHROCK,STAMPEDE,SUPERPOWER,UPROAR,OCEANWRATH,NATURALGIFT,EggMoves = ROCKSMASH,SLAM,GUILLOTINE,ENDURE,BIDE,HAMMERARM,MEANLOOK,MUDSPORT,MUDBOMB,EggGroups = Mineral,HatchSteps = 5355,Height = 0.4,Weight = 6.5,Color = Brown,Shape = Insectoid,Category = Sand Crab,Pokedex = They look like harmless sandy rocks while disguised, but when stepped on, they will furiously chase you to pinch you back.,Generation = 1,Evolutions = KINGLER,Level,28</t>
  </si>
  <si>
    <t>[KINGLER],Name = Kingler,Types = GROUND,ROCK,BaseStats = 55,130,115,75,50,50,GenderRatio = Female50Percent,GrowthRate = Medium,BaseExp = 166,EVs = ATTACK,2,CatchRate = 100,Happiness = 50,Abilities = HUSTLE,GUTS,HiddenAbilities = SANDFORCE,Moves = 0,ROCKSLIDE,1,ROCKSLIDE,1,VISEGRIP,1,SANDATTACK,4,HARDEN,8,METALCLAW,12,ROCKTHROW,16,BULLDOZE,20,BOULDERHURL,24,SMACKDOWN,27,DIG,30,WIDEGUARD,33,BRICKBREAK,36,SWORDSDANCE,40,STONEEDGE,44,EARTHQUAKE,48,SHELLSMASH,53,CRABHAMMER,59,TITANHAMMER,TutorMoves = TOXIC,HIDDENPOWER,TAUNT,PROTECT,FRUSTRATION,BOULDERHURL,EARTHQUAKE,RETURN,DIG,BRICKBREAK,DOUBLETEAM,SANDSTORM,ROCKTOMB,TORMENT,FACADE,REST,ATTRACT,THIEF,ROUND,ECHOEDVOICE,FOCUSBLAST,FALSESWIPE,FLING,QUASH,SHADOWCLAW,SCORESETTLER,RETALIATE,STONEEDGE,SWORDSDANCE,BULLDOZE,ROCKSLIDE,XSCISSOR,SWAGGER,SUBSTITUTE,NATUREPOWER,CONFIDE,SECRETPOWER,MUDDYWATER,DARKESTLARIAT,FOCUSENERGY,BLOCK,COVET,GOLDRUSH,EARTHPOWER,FOCUSPUNCH,FOULPLAY,KNOCKOFF,MUDSLAP,OUTRAGE,SLEEPTALK,SNORE,STEALTHROCK,STAMPEDE,SUPERPOWER,UPROAR,OCEANWRATH,NATURALGIFT,EggGroups = Mineral,HatchSteps = 5355,Height = 1.3,Weight = 60.0,Color = Brown,Shape = Insectoid,Category = Sand Crab,Pokedex = It is highly versatile as it is able to use its massive pincers to handle and crush rocks like opposable thumbs.,Generation = 1,#-------------------------------,[HOOTHOOT]</t>
  </si>
  <si>
    <t>[HOOTHOOT],Name = Hoothoot,Types = PSYCHIC,LIGHT,BaseStats = 58,30,50,50,66,56,GenderRatio = Female50Percent,GrowthRate = Medium,BaseExp = 52,EVs = SPECIAL_ATTACK,1,CatchRate = 255,Happiness = 50,Abilities = WONDERSKIN,DAZZLING,HiddenAbilities = VITALITY,Moves = 1,CONFUSION,1,GUST,6,RAINBOWBEAM,9,CLEANSE,12,KARMASPELL,15,AURORABEAM,18,SKILLSWAP,21,DISARMINGVOICE,24,MIRRORSHOT,27,ROOST,30,EXTRASENSORY,33,CALMMIND,36,SHINYPLUMES,39,HEALPULSE,44,AURASPHERE,50,ARCANEENERGY,56,DIVINEPUNISHMENT,TutorMoves = PROTECT,RETURN,FACADE,WEATHERBALL,FRUSTRATION,HIDDENPOWER,REST,SUNNYDAY,ICYWIND,HAIL,THUNDERWAVE,EERIEIMPULSE,CHARGEBEAM,FLY,AIRSLASH,FEATHERDANCE,TURBULENCE,DEATHVORTEX,UTURN,FLUTTER,SOLARBEAM,GRASSKNOT,LIGHTSCREEN,REFLECT,TRICKROOM,WONDERROOM,BALANCERCHANGEREQUIRED,PSYCHICTERRAIN,ARCANEENERGY,ATTRACT,STEELWING,RAINDANCE,TOXIC,ANCIENTGLARE,HEX,CURSE,CONFUSERAY,MEANLOOK,OMINOUSWIND,SWIFT,WISH,GRAVITY,STARDUSTREVERIE,ROUND,SLEEPTALK,ECHOEDVOICE,HEALBELL,SAFEGUARD,RAYOFLIGHT,HOLYFIRE,PURGE,SIGNALBEAM,AURORAVEIL,MIRRORSHOT,TRIATTACK,ICEBEAM,CHAKRABLAST,PSYCHIC,CALMMIND,ENERGYBALL,BRAVEBIRD,BOREASBREATH,HURRICANE,TORNADO,MYSTICPULSE,FAESBLESSING,HYPERVOICE,HYPERACUSIS,DAZZLINGGLEAM,AURASPHERE,FLASHCANNON,POWERGEM,SHOCKWAVE,ZENHEADBUTT,PSYSHOCK,EXPANDINGFORCE,TERRAINPULSE,TWINBEAM,WORKUP,DUALWINGBEAT,TAILWIND,DEFOG,GENTLECHIMES,ODETOJOY,LASERFOCUS,ANCIENTPOWER,EggMoves = STOREDPOWER,HYPNOSIS,DEFOG,HURRICANE,ICYWIND,MYSTICPULSE,RELICSONG,MINDREADER,EROSION,EggGroups = Flying,HatchSteps = 4080,Height = 0.7,Weight = 21.2,Color = Brown,Shape = Winged,Category = Aura Owl,Pokedex = Found most often in wintry climates, it keeps itself warm with its lunar aura it emits rather than its feathers.,Generation = 2,Evolutions = NOCTOWL,Level,25</t>
  </si>
  <si>
    <t>[NOCTOWL],Name = Noctowl,Types = PSYCHIC,LIGHT,BaseStats = 73,45,70,90,115,82,GenderRatio = Female50Percent,GrowthRate = Medium,BaseExp = 158,EVs = SPECIAL_ATTACK,2,CatchRate = 100,Happiness = 50,Abilities = WONDERSKIN,DAZZLING,HiddenAbilities = VITALITY,Moves = 1,CONFUSION,1,GUST,6,RAINBOWBEAM,9,CLEANSE,12,KARMASPELL,15,AURORABEAM,18,SKILLSWAP,21,DISARMINGVOICE,24,MIRRORSHOT,27,ROOST,30,EXTRASENSORY,33,CALMMIND,36,SHINYPLUMES,39,HEALPULSE,44,AURASPHERE,50,ARCANEENERGY,56,DIVINEPUNISHMENT,TutorMoves = DIVINEPUNISHMENT,PROTECT,RETURN,FACADE,WEATHERBALL,FRUSTRATION,HIDDENPOWER,REST,SUNNYDAY,ICYWIND,HAIL,THUNDERWAVE,EERIEIMPULSE,CHARGEBEAM,FLY,AIRSLASH,FEATHERDANCE,TURBULENCE,DEATHVORTEX,UTURN,FLUTTER,SOLARBEAM,GRASSKNOT,LIGHTSCREEN,REFLECT,TRICKROOM,WONDERROOM,BALANCERCHANGEREQUIRED,PSYCHICTERRAIN,ARCANEENERGY,ATTRACT,STEELWING,RAINDANCE,TOXIC,ANCIENTGLARE,HEX,CURSE,CONFUSERAY,MEANLOOK,OMINOUSWIND,SWIFT,WISH,GRAVITY,STARDUSTREVERIE,ROUND,SLEEPTALK,ECHOEDVOICE,HEALBELL,SAFEGUARD,RAYOFLIGHT,HOLYFIRE,PURGE,SIGNALBEAM,AURORAVEIL,MIRRORSHOT,TRIATTACK,ICEBEAM,CHAKRABLAST,PSYCHIC,CALMMIND,ENERGYBALL,BRAVEBIRD,BOREASBREATH,HURRICANE,TORNADO,MYSTICPULSE,FAESBLESSING,HYPERVOICE,HYPERACUSIS,DAZZLINGGLEAM,AURASPHERE,FLASHCANNON,POWERGEM,SHOCKWAVE,ZENHEADBUTT,PSYSHOCK,EXPANDINGFORCE,TERRAINPULSE,TWINBEAM,WORKUP,DUALWINGBEAT,TAILWIND,DEFOG,GENTLECHIMES,ODETOJOY,LASERFOCUS,ANCIENTPOWER,EggGroups = Flying,HatchSteps = 4080,Height = 1.6,Weight = 40.8,Color = Brown,Shape = Winged,Category = Aura Owl,Pokedex = It uses its psychic powers to replicate the auroras that can be seen in northern areas of the Orion Region.,Generation = 2,#-------------------------------,[VOLTORB]</t>
  </si>
  <si>
    <t>[VOLTORB],Name = Voltorb,Types = ICE,BaseStats = 50,65,25,80,45,65,GenderRatio = Genderless,GrowthRate = Medium,BaseExp = 66,EVs = SPEED,1,CatchRate = 190,Happiness = 70,Abilities = SPEEDBOOST,ICEBODY,HiddenAbilities = SNOWCLOAK,Moves = 1,BATONPASS,1,TACKLE,1,POWDERSNOW,4,DEFENSECURL,6,ROLLOUT,9,RAPIDSPIN,11,ICEBALL,13,HAIL,16,BOULDERHURL,20,BIDE,22,SELFDESTRUCT,27,STOCKPILE,27,SPITUP,27,SWALLOW,34,FROSTBREATH,37,MIST,41,AVALANCHE,46,ROCKSLIDE,48,MIRRORCOAT,53,LIGHTSCREEN,58,HEADSMASH,TutorMoves = CALMMIND,TOXIC,HAIL,HIDDENPOWER,ICEBEAM,BLIZZARD,LIGHTSCREEN,PROTECT,RAINDANCE,FRUSTRATION,BOULDERHURL,RETURN,DIG,DOUBLETEAM,ROCKTOMB,FACADE,REST,THIEF,ROUND,ECHOEDVOICE,FOCUSBLAST,FLING,EXPLOSION,STONEEDGE,GYROBALL,BULLDOZE,FROSTBREATH,ROCKSLIDE,SWAGGER,UTURN,SUBSTITUTE,CONFIDE,AURORAVEIL,SECRETPOWER,WORKUP,DISABLE,AGILITY,PLAYROUGH,ANCIENTPOWER,GOLDRUSH,ICYWIND,IRONHEAD,LASTRESORT,ROLLOUT,SLEEPTALK,SNORE,ZENHEADBUTT,ICICLECRASH,NATURALGIFT,EggGroups = Mineral,HatchSteps = 5355,Height = 0.5,Weight = 10.4,Color = White,Shape = Head,Category = Snowball,Pokedex = It is often confused as being a snowball which has resulted in many instances of small children throwing them at others.,Generation = 1,WildItemUncommon = SNOWBALL,Evolutions = ELECTRODE,Level,30</t>
  </si>
  <si>
    <t>[ELECTRODE],Name = Electrode,Types = ICE,BaseStats = 60,100,60,110,50,110,GenderRatio = Genderless,GrowthRate = Medium,BaseExp = 172,EVs = SPEED,2,CatchRate = 100,Happiness = 70,Abilities = SPEEDBOOST,ICEBODY,HiddenAbilities = SNOWCLOAK,Moves = 1,DISABLE,1,TACKLE,1,POWDERSNOW,4,DEFENSECURL,8,ROLLOUT,11,RAPIDSPIN,14,ICEBALL,16,HAIL,19,BOULDERHURL,23,BIDE,25,SELFDESTRUCT,29,STOCKPILE,32,SPITUP,35,SWALLOW,38,FROSTBREATH,42,MIST,46,AVALANCHE,50,ROCKSLIDE,56,MIRRORCOAT,60,LIGHTSCREEN,64,HEADSMASH,TutorMoves = CALMMIND,TOXIC,HAIL,HIDDENPOWER,ICEBEAM,BLIZZARD,HYPERBEAM,LIGHTSCREEN,PROTECT,RAINDANCE,FRUSTRATION,BOULDERHURL,RETURN,DIG,DOUBLETEAM,ROCKTOMB,FACADE,REST,THIEF,ROUND,ECHOEDVOICE,FOCUSBLAST,FLING,EXPLOSION,GIGAIMPACT,STONEEDGE,GYROBALL,BULLDOZE,FROSTBREATH,ROCKSLIDE,SWAGGER,UTURN,SUBSTITUTE,CONFIDE,AURORAVEIL,SECRETPOWER,WORKUP,DISABLE,AGILITY,PLAYROUGH,ANCIENTPOWER,GOLDRUSH,ICYWIND,IRONHEAD,LASTRESORT,ROLLOUT,SLEEPTALK,SNORE,ZENHEADBUTT,ICICLECRASH,NATURALGIFT,EggGroups = Mineral,HatchSteps = 5355,Height = 1.2,Weight = 66.6,Color = White,Shape = Head,Category = Snowball,Pokedex = It was formerly the head of a snowman a small child carelessly discarded after it was done playing in the snow.,Generation = 1,WildItemUncommon = SNOWBALL,#-------------------------------</t>
  </si>
  <si>
    <t>[SANDYGAST],Name = Sandygast,Types = GHOST,ICE,BaseStats = 65,40,55,15,80,65,GenderRatio = Female50Percent,GrowthRate = Medium,BaseExp = 64,EVs = DEFENSE,1,CatchRate = 140,Happiness = 70,Abilities = WATERABSORB,INFILTRATOR,HiddenAbilities = SNOWWARNING,Moves = 1,POWDERSNOW,1,ASTONISH,5,HARDEN,9,HAUNT,14,HYPNOSIS,18,FROSTBREATH,23,CONFUSERAY,27,SPIRITBARRAGE,32,SOULSHIELD,36,FREEZEDRY,41,HEX,45,SHADOWRAY,50,ICEBEAM,54,BLIZZARD,60,AURORAVEIL,TutorMoves = PSYSHOCK,TOXIC,HAIL,HIDDENPOWER,ICEBEAM,BLIZZARD,LIGHTSCREEN,PROTECT,RAINDANCE,FRUSTRATION,RETURN,DIG,PSYCHIC,SHADOWBALL,DOUBLETEAM,TORMENT,FACADE,REST,ATTRACT,THIEF,ROUND,ECHOEDVOICE,FOCUSBLAST,FLING,WILLOWISP,EXPLOSION,BULLDOZE,FROSTBREATH,DREAMEATER,SWAGGER,SUBSTITUTE,DARKPULSE,CONFIDE,AURORAVEIL,SECRETPOWER,FUTURESIGHT,DARKPULSE,ICYWIND,OMINOUSWIND,SLEEPTALK,SNORE,SPITE,TRICK,ICICLECRASH,NATURALGIFT,EggMoves = AMNESIA,DESTINYBOND,PERISHSONG,STOCKPILE,SPITUP,SWALLOW,CURSE,DREAMEATER,EggGroups = Amorphous,HatchSteps = 4096,Height = 0.5,Weight = 70.0,Color = White,Shape = Serpentine,Category = Snow Pile,Pokedex = The toque is the closest thing it has to a friend because when it tries to befriend children, they run away in fear.,Generation = 7,WildItemUncommon = SPELLTAG</t>
  </si>
  <si>
    <t>[PALOSSAND],Name = Palossand,Types = GHOST,ICE,BaseStats = 110,55,80,35,110,105,GenderRatio = Female50Percent,GrowthRate = Medium,BaseExp = 168,EVs = DEFENSE,2,CatchRate = 100,Happiness = 70,Abilities = WATERABSORB,INFILTRATOR,HiddenAbilities = SNOWWARNING,Moves = 0,HAIL,1,HAIL,1,POWDERSNOW,1,ASTONISH,5,HARDEN,9,HAUNT,14,HYPNOSIS,18,FROSTBREATH,23,CONFUSERAY,27,SPIRITBARRAGE,32,SOULSHIELD,36,FREEZEDRY,41,HEX,45,SHADOWRAY,50,ICEBEAM,54,BLIZZARD,60,AURORAVEIL,TutorMoves = PSYSHOCK,TOXIC,HAIL,HIDDENPOWER,ICEBEAM,BLIZZARD,HYPERBEAM,LIGHTSCREEN,PROTECT,RAINDANCE,FRUSTRATION,RETURN,DIG,PSYCHIC,SHADOWBALL,DOUBLETEAM,TORMENT,FACADE,REST,ATTRACT,THIEF,ROUND,ECHOEDVOICE,FOCUSBLAST,FLING,WILLOWISP,EXPLOSION,BULLDOZE,FROSTBREATH,DREAMEATER,SWAGGER,SUBSTITUTE,DARKPULSE,CONFIDE,AURORAVEIL,SECRETPOWER,FUTURESIGHT,DARKPULSE,ICYWIND,OMINOUSWIND,SLEEPTALK,SNORE,SPITE,TRICK,ICICLECRASH,NATURALGIFT,EggGroups = Amorphous,HatchSteps = 4096,Height = 1.3,Weight = 250.0,Color = White,Shape = Serpentine,Category = Snow Castle,Pokedex = It disguises itself as a snow castle in hopes of attracting children to play with it. When they get close enough, it will consume them.,Generation = 7,WildItemUncommon = SPELLTAG,#-------------------------------</t>
  </si>
  <si>
    <t>[WEEDLE],Name = Weedle,Types = BUG,STEEL,BaseStats = 40,35,30,50,20,20,GenderRatio = Female50Percent,GrowthRate = Medium,BaseExp = 39,EVs = SPEED,1,CatchRate = 255,Happiness = 70,Abilities = ANALYTIC,SOUNDPROOF,HiddenAbilities = WIMPOUT,Moves = 1,TACKLE,1,STRINGSHOT,9,BUGBITE,15,SONICBOOM,30,SCREECH,50,STRUGGLEBUG,TutorMoves = BUGBITE,INFESTATION,IRONHEAD,STRINGSHOT,STRUGGLEBUG,EggGroups = Bug,HatchSteps = 4080,Height = 0.3,Weight = 3.2,Color = Brown,Shape = Insectoid,Category = Bug Droid,Pokedex = No one will ever suspect an innocuous looking Weedle until it is too late to realize that it has been planting remote surveillance spy bots everywhere.,Generation = 1,Evolutions = KAKUNA,Level,7,#-------------------------------</t>
  </si>
  <si>
    <t>[KAKUNA],Name = Kakuna,Types = BUG,STEEL,BaseStats = 45,25,50,35,25,25,GenderRatio = Female50Percent,GrowthRate = Medium,BaseExp = 72,EVs = DEFENSE,2,CatchRate = 120,Happiness = 70,Abilities = SHEDSKIN,SHIELDDUST,Moves = 0,HARDEN,1,HARDEN,TutorMoves = TACKLE,STRINGSHOT,BUGBITE,SONICBOOM,SCREECH,STRUGGLEBUG,STRUGGLEBUG,EggGroups = Bug,HatchSteps = 4080,Height = 0.6,Weight = 10.0,Color = Yellow,Shape = Serpentine,Category = Robotic Cocoon,Pokedex = It is used for surveillance measures and employs an innocuous Kakuna disguise to avoid attracting attention.,Generation = 1,Evolutions = BEEDRILL,Level,10,#-------------------------------,[BEEDRILL]</t>
  </si>
  <si>
    <t>[BEEDRILL],Name = Beedrill,Types = BUG,STEEL,BaseStats = 95,55,40,95,100,80,GenderRatio = Female50Percent,GrowthRate = Medium,BaseExp = 178,EVs = ATTACK,2,SPECIAL_DEFENSE,1,CatchRate = 100,Happiness = 70,Abilities = SNIPER,BATTLEARMOR,HiddenAbilities = DOWNLOAD,Moves = 0,SONICBOOM,1,BUGBUZZ,1,FURYATTACK,11,QUIVERDANCE,14,PURSUIT,17,FOCUSENERGY,20,SONICBOOM,23,METALSOUND,26,MIRRORSHOT,29,SIGNALBEAM,32,AGILITY,35,DISCHARGE,38,FLASHCANNON,41,ENDEAVOR,44,BUGBUZZ,TutorMoves = TOXIC,ALLERGY,HIDDENPOWER,HYPERBEAM,LIGHTSCREEN,PROTECT,SAFEGUARD,FRUSTRATION,THUNDERBOLT,THUNDER,RETURN,DOUBLETEAM,REFLECT,STREAMRUSH,TORMENT,FACADE,REST,ATTRACT,THIEF,LOWSWEEP,ROUND,ECHOEDVOICE,STEELWING,FOCUSBLAST,ENERGYBALL,FALSESWIPE,FLING,EXPLOSION,GYROBALL,STRUGGLEBUG,SHOCKWAVE,POISONJAB,SWAGGER,PLUCK,UTURN,SUBSTITUTE,FLASHCANNON,DAZZLINGGLEAM,CONFIDE,SECRETPOWER,SMARTSTRIKE,TACKLE,SCREECH,HARDEN,AGILITY,AIRCUTTER,BUGBITE,ENDEAVOR,IRONHEAD,LASTRESORT,MAGNETRISE,RECYCLE,SIGNALBEAM,SKILLSWAP,SLEEPTALK,SNORE,STRINGSHOT,SWIFT,NATURALGIFT,EggGroups = Bug,HatchSteps = 4080,Height = 1.0,Weight = 29.5,Color = Yellow,Shape = MultiWinged,Category = Hunter Droid,Pokedex = All of its time spent observing its enemies while in its earlier stages have helped it learn such that it now preys on those that once hunted it.,Generation = 1,#-------------------------------,[MACHOP]</t>
  </si>
  <si>
    <t>[MACHOP],Name = Machop,Types = GROUND,FIGHTING,BaseStats = 75,85,50,35,35,35,GenderRatio = Female25Percent,GrowthRate = Parabolic,BaseExp = 61,EVs = ATTACK,1,CatchRate = 180,Happiness = 50,Abilities = SANDFORCE,NOGUARD,HiddenAbilities = INTIMIDATE,Moves = 1,POUND,1,LEER,4,FOCUSENERGY,8,ARMTHRUST,12,MUDSLAP,16,HEADBUTT,20,SCARYFACE,24,VITALTHROW,29,BULKUP,32,BATTLECRY,40,THRASH,44,STOMPINGTANTRUM,48,FRENZY,52,CROSSCHOP,58,EARTHQUAKE,TutorMoves = TOXIC,BULKUP,HIDDENPOWER,TAUNT,PROTECT,FRUSTRATION,BOULDERHURL,EARTHQUAKE,RETURN,DIG,BRICKBREAK,DOUBLETEAM,SANDSTORM,ROCKTOMB,TORMENT,FACADE,REST,ATTRACT,THIEF,LOWSWEEP,ROUND,ECHOEDVOICE,FOCUSBLAST,FALSESWIPE,FLING,QUASH,SCORESETTLER,RETALIATE,STONEEDGE,BULLDOZE,ROCKSLIDE,SWAGGER,SUBSTITUTE,POWERUPPUNCH,CONFIDE,SECRETPOWER,WORKUP,BRUTALSWING,SMARTSTRIKE,HEAVYSLAM,DARKESTLARIAT,BODYSLAM,FOCUSENERGY,ANCIENTPOWER,DRAINPUNCH,GOLDRUSH,DUALCHOP,FOCUSPUNCH,FOULPLAY,HEADBUTT,ICEPUNCH,IRONHEAD,KNOCKOFF,LOWKICK,MUDSLAP,OUTRAGE,SLEEPTALK,SNORE,STAMPEDE,SUCKERPUNCH,SUPERPOWER,THROATCHOP,THUNDERPUNCH,UPROAR,VACUUMWAVE,ZENHEADBUTT,NATURALGIFT,EggMoves = ROLLINGKICK,BODYSLAM,ZENHEADBUTT,COUNTER,CLOSECOMBAT,HEAVYSLAM,SUBMISSION,TORMENT,UPROAR,DUALCHOP,EggGroups = Humanlike,HatchSteps = 5355,Height = 0.8,Weight = 19.5,Color = Yellow,Shape = BipedalTail,Category = Cyclops,Pokedex = With its one eye, it lacks a spatial sense but what it lacks in this sense, it makes up for through brute strength.,Generation = 1,WildItemUncommon = FOCUSBAND</t>
  </si>
  <si>
    <t>[MACHOKE],Name = Machoke,Types = GROUND,FIGHTING,BaseStats = 90,100,80,65,40,50,GenderRatio = Female25Percent,GrowthRate = Parabolic,BaseExp = 142,EVs = ATTACK,2,CatchRate = 100,Happiness = 50,Abilities = SANDFORCE,NOGUARD,HiddenAbilities = INTIMIDATE,Moves = 1,POUND,1,LEER,4,FOCUSENERGY,8,ARMTHRUST,12,MUDSLAP,16,HEADBUTT,20,SCARYFACE,24,VITALTHROW,29,BULKUP,32,BATTLECRY,40,THRASH,44,STOMPINGTANTRUM,48,FRENZY,52,CROSSCHOP,58,EARTHQUAKE,TutorMoves = TOXIC,BULKUP,HIDDENPOWER,TAUNT,PROTECT,FRUSTRATION,BOULDERHURL,EARTHQUAKE,RETURN,DIG,BRICKBREAK,DOUBLETEAM,SANDSTORM,ROCKTOMB,TORMENT,FACADE,REST,ATTRACT,THIEF,LOWSWEEP,ROUND,ECHOEDVOICE,FOCUSBLAST,FALSESWIPE,FLING,QUASH,SCORESETTLER,RETALIATE,STONEEDGE,BULLDOZE,ROCKSLIDE,SWAGGER,SUBSTITUTE,POWERUPPUNCH,CONFIDE,SECRETPOWER,WORKUP,BRUTALSWING,SMARTSTRIKE,HEAVYSLAM,DARKESTLARIAT,BODYSLAM,FOCUSENERGY,ANCIENTPOWER,DRAINPUNCH,GOLDRUSH,DUALCHOP,FOCUSPUNCH,FOULPLAY,HEADBUTT,ICEPUNCH,IRONHEAD,KNOCKOFF,LOWKICK,MUDSLAP,OUTRAGE,SLEEPTALK,SNORE,STAMPEDE,SUCKERPUNCH,SUPERPOWER,THROATCHOP,THUNDERPUNCH,UPROAR,VACUUMWAVE,ZENHEADBUTT,NATURALGIFT,EggGroups = Humanlike,HatchSteps = 5355,Height = 1.5,Weight = 70.5,Color = Yellow,Shape = Bipedal,Category = Cyclops,Pokedex = It is prone to entering into a rage when it loses things. The fact that it has only one eye to find lost articles does not help either.,Generation = 1,WildItemUncommon = FOCUSBAND,Evolutions = MACHAMP,Item,LINKSTONE</t>
  </si>
  <si>
    <t>[MACHAMP],Name = Machamp,Types = GROUND,FIGHTING,BaseStats = 110,130,80,55,55,75,GenderRatio = Female25Percent,GrowthRate = Parabolic,BaseExp = 227,EVs = ATTACK,3,CatchRate = 100,Happiness = 50,Abilities = SANDFORCE,NOGUARD,HiddenAbilities = INTIMIDATE,Moves = 1,POUND,1,LEER,4,FOCUSENERGY,8,ARMTHRUST,12,MUDSLAP,16,HEADBUTT,20,SCARYFACE,24,VITALTHROW,29,BULKUP,32,BATTLECRY,40,THRASH,44,STOMPINGTANTRUM,48,FRENZY,52,CROSSCHOP,58,EARTHQUAKE,TutorMoves = TOXIC,BULKUP,HIDDENPOWER,TAUNT,HYPERBEAM,PROTECT,FRUSTRATION,BOULDERHURL,EARTHQUAKE,RETURN,DIG,BRICKBREAK,DOUBLETEAM,SANDSTORM,ROCKTOMB,TORMENT,FACADE,REST,ATTRACT,THIEF,LOWSWEEP,ROUND,ECHOEDVOICE,FOCUSBLAST,FALSESWIPE,FLING,QUASH,SCORESETTLER,RETALIATE,GIGAIMPACT,STONEEDGE,BULLDOZE,ROCKSLIDE,SWAGGER,SUBSTITUTE,POWERUPPUNCH,CONFIDE,SECRETPOWER,WORKUP,BRUTALSWING,SMARTSTRIKE,HEAVYSLAM,DARKESTLARIAT,BODYSLAM,FOCUSENERGY,ANCIENTPOWER,DRAINPUNCH,GOLDRUSH,DUALCHOP,FOCUSPUNCH,FOULPLAY,HEADBUTT,ICEPUNCH,IRONHEAD,KNOCKOFF,LOWKICK,MUDSLAP,OUTRAGE,SLEEPTALK,SNORE,STAMPEDE,SUCKERPUNCH,SUPERPOWER,THROATCHOP,THUNDERPUNCH,UPROAR,VACUUMWAVE,ZENHEADBUTT,NATURALGIFT,EggGroups = Humanlike,HatchSteps = 5355,Height = 1.6,Weight = 130.0,Color = Yellow,Shape = Bipedal,Category = Cyclops,Pokedex = The addition of its two extra arms has somehow made it even more disoriented than it was previously. However, it hits harder as a result.,Generation = 1,WildItemUncommon = FOCUSBAND,#-------------------------------</t>
  </si>
  <si>
    <t>[BULBASAUR],Name = Bulbasaur,Types = ICE,FAIRY,BaseStats = 45,49,49,45,65,65,GenderRatio = FemaleOneEighth,GrowthRate = Parabolic,BaseExp = 64,EVs = SPECIAL_ATTACK,1,CatchRate = 100,Happiness = 50,Abilities = FAIRYAURA,ICESCALES,HiddenAbilities = PASTELVEIL,Moves = 1,TACKLE,1,CRYSTALDUST,3,POWDERSNOW,6,FAIRYWIND,9,HAIL,12,MIST,15,MINERALWAVE,19,AURORABEAM,24,REFLECT,24,LIGHTSCREEN,28,FROSTBREATH,31,MISTBALL,35,BEJEWELED,41,DAZZLINGGLEAM,45,ICEBEAM,49,MOONBLAST,54,ETHEREALBURST,58,CALMMIND,TutorMoves = PSYSHOCK,CALMMIND,TOXIC,HAIL,HIDDENPOWER,ICEBEAM,BLIZZARD,LIGHTSCREEN,PROTECT,SAFEGUARD,FRUSTRATION,BOULDERHURL,RETURN,DIG,PSYCHIC,DOUBLETEAM,REFLECT,ROCKTOMB,FACADE,REST,ATTRACT,THIEF,ROUND,ECHOEDVOICE,FLING,CHARGEBEAM,STONEEDGE,BULLDOZE,FROSTBREATH,ROCKSLIDE,SWAGGER,SUBSTITUTE,FLASHCANNON,DAZZLINGGLEAM,CONFIDE,AURORAVEIL,SECRETPOWER,WORKUP,COSMICPOWER,HEAVYSLAM,FUTURESIGHT,PLAYROUGH,ANCIENTPOWER,HEADBUTT,HYPERVOICE,ICYWIND,OUTRAGE,SLEEPTALK,SNORE,STAMPEDE,WONDERROOM,ZENHEADBUTT,ICICLECRASH,MOONBLAST,NATURALGIFT,POWERGEM,EggMoves = STARFALL,INNERVATE,MISTYTERRAIN,COSMICPOWER,AURASPHERE,BLIZZARD,PSYCHIC,AMNESIA,POWERGEM,EggGroups = Fairy,Mineral,HatchSteps = 5355,Height = 0.7,Weight = 6.9,Color = Pink,Shape = Quadruped,Category = Crystal,Pokedex = Most often found in caves, they are attracted to shiny crystals and seek nourishment from sapping the energy of other crystals to empower its own crystal.,Generation = 1,Evolutions = IVYSAUR,Level,16</t>
  </si>
  <si>
    <t>[IVYSAUR],Name = Ivysaur,Types = ICE,FAIRY,BaseStats = 60,62,63,60,80,80,GenderRatio = FemaleOneEighth,GrowthRate = Parabolic,BaseExp = 142,EVs = SPECIAL_ATTACK,1,SPECIAL_DEFENSE,1,CatchRate = 100,Happiness = 50,Abilities = FAIRYAURA,ICESCALES,HiddenAbilities = PASTELVEIL,Moves = 1,TACKLE,1,CRYSTALDUST,3,POWDERSNOW,6,FAIRYWIND,9,HAIL,12,MIST,15,MINERALWAVE,19,AURORABEAM,24,REFLECT,24,LIGHTSCREEN,28,FROSTBREATH,31,MISTBALL,35,BEJEWELED,41,DAZZLINGGLEAM,45,ICEBEAM,49,MOONBLAST,54,ETHEREALBURST,58,CALMMIND,TutorMoves = PSYSHOCK,CALMMIND,TOXIC,HAIL,HIDDENPOWER,ICEBEAM,BLIZZARD,LIGHTSCREEN,PROTECT,SAFEGUARD,FRUSTRATION,BOULDERHURL,EARTHQUAKE,RETURN,DIG,PSYCHIC,DOUBLETEAM,REFLECT,ROCKTOMB,FACADE,REST,ATTRACT,THIEF,ROUND,ECHOEDVOICE,FOCUSBLAST,CHARGEBEAM,STONEEDGE,BULLDOZE,FROSTBREATH,ROCKSLIDE,SWAGGER,SUBSTITUTE,FLASHCANNON,DAZZLINGGLEAM,CONFIDE,AURORAVEIL,SECRETPOWER,WORKUP,COSMICPOWER,HEAVYSLAM,FUTURESIGHT,BODYSLAM,PLAYROUGH,ANCIENTPOWER,HEADBUTT,HYPERVOICE,ICYWIND,OUTRAGE,SLEEPTALK,SNORE,STAMPEDE,WONDERROOM,ZENHEADBUTT,ICICLECRASH,MOONBLAST,NATURALGIFT,POWERGEM,EggGroups = Fairy,Mineral,HatchSteps = 5355,Height = 1.0,Weight = 13.0,Color = Pink,Shape = Quadruped,Category = Crystal,Pokedex = It has become so deeply intertwined with its crystal that any poacher that seeks to take its crystal will inevitably kill this creature too.,Generation = 1,Evolutions = VENUSAUR,Level,32,#-------------------------------</t>
  </si>
  <si>
    <t>[VENUSAUR],Name = Venusaur,Types = ICE,FAIRY,BaseStats = 80,82,83,80,100,100,GenderRatio = FemaleOneEighth,GrowthRate = Parabolic,BaseExp = 236,EVs = SPECIAL_ATTACK,2,SPECIAL_DEFENSE,1,CatchRate = 100,Happiness = 50,Abilities = FAIRYAURA,ICESCALES,HiddenAbilities = PASTELVEIL,Moves = 0,EARTHPOWER,1,EARTHPOWER,1,TACKLE,1,CRYSTALDUST,3,POWDERSNOW,6,FAIRYWIND,9,HAIL,12,MIST,15,MINERALWAVE,19,AURORABEAM,24,REFLECT,24,LIGHTSCREEN,28,FROSTBREATH,31,MISTBALL,35,BEJEWELED,41,DAZZLINGGLEAM,45,ICEBEAM,49,MOONBLAST,54,ETHEREALBURST,58,CALMMIND,TutorMoves = PSYSHOCK,CALMMIND,ROAR,TOXIC,HAIL,HIDDENPOWER,ICEBEAM,BLIZZARD,HYPERBEAM,LIGHTSCREEN,PROTECT,SAFEGUARD,FRUSTRATION,BOULDERHURL,EARTHQUAKE,RETURN,DIG,PSYCHIC,DOUBLETEAM,REFLECT,ROCKTOMB,FACADE,REST,ATTRACT,THIEF,ROUND,ECHOEDVOICE,FOCUSBLAST,FLING,CHARGEBEAM,STONEEDGE,BULLDOZE,FROSTBREATH,ROCKSLIDE,SWAGGER,SUBSTITUTE,FLASHCANNON,CONFIDE,AURORAVEIL,SECRETPOWER,WORKUP,COSMICPOWER,HEAVYSLAM,FUTURESIGHT,BODYSLAM,PLAYROUGH,ANCIENTPOWER,HEADBUTT,HYPERVOICE,ICYWIND,OUTRAGE,SLEEPTALK,SNORE,STAMPEDE,WONDERROOM,ZENHEADBUTT,ICICLECRASH,MOONBLAST,NATURALGIFT,POWERGEM,EggGroups = Fairy,Mineral,HatchSteps = 5355,Height = 2.0,Weight = 100.0,Color = Pink,Shape = Quadruped,Category = Crystal,Pokedex = It is able to make the various crystals on its back turn into different colours as a way of attracting mates.,Generation = 1,#-------------------------------,[TAUROS]</t>
  </si>
  <si>
    <t>[TAUROS],Name = Tauros,Types = FIRE,ELECTRIC,BaseStats = 95,100,95,110,30,60,GenderRatio = AlwaysMale,GrowthRate = Slow,BaseExp = 172,EVs = ATTACK,1,SPEED,1,CatchRate = 100,Happiness = 70,Abilities = FLASHFIRE,LIGHTNINGROD,HiddenAbilities = RUNAWAY,Moves = 1,TACKLE,3,TAILWHIP,5,THUNDERSHOCK,8,CHARGE,11,THUNDERWAVE,15,FLAMECHARGE,19,PURSUIT,24,SPARK,29,VOLTSWITCH,35,TAKEDOWN,38,AGILITY,41,HEATCRASH,45,WILDCHARGE,51,DOUBLEEDGE,56,FLAREBLITZ,61,GIGAIMPACT,TutorMoves = ROAR,TOXIC,BULKUP,HIDDENPOWER,SUNNYDAY,TAUNT,HYPERBEAM,PROTECT,FRUSTRATION,SOLARBEAM,THUNDERBOLT,THUNDER,EARTHQUAKE,RETURN,DIG,BRICKBREAK,DOUBLETEAM,FLAMETHROWER,FIREBLAST,TORMENT,FACADE,FLAMECHARGE,REST,ROUND,ECHOEDVOICE,OVERHEAT,FOCUSBLAST,CHARGEBEAM,INCINERATE,WILLOWISP,SCORESETTLER,RETALIATE,GIGAIMPACT,DRAGONDANCE,VOLTSWITCH,THUNDERWAVE,SWORDSDANCE,BULLDOZE,SHOCKWAVE,SWAGGER,UTURN,SUBSTITUTE,WILDCHARGE,CONFIDE,SECRETPOWER,WORKUP,SMARTSTRIKE,HEAVYSLAM,HIGHHORSEPOWER,AGILITY,BODYSLAM,FOCUSENERGY,HEATCRASH,PLAYROUGH,BOUNCE,EARTHPOWER,ENDEAVOR,HEADBUTT,HEATWAVE,HYPERVOICE,IRONHEAD,KNOCKOFF,MUDSLAP,OUTRAGE,SLEEPTALK,SNORE,STAMPEDE,SUCKERPUNCH,SUPERPOWER,UPROAR,VOLTTACKLE,ZENHEADBUTT,LAVAPLUME,NATURALGIFT,EggMoves = IONDELUGE,STOMP,REST,FIREFANG,THUNDERFANG,THRASH,BODYSLAM,CRUNCH,CLOSECOMBAT,FIRELASH,EggGroups = Field,HatchSteps = 5355,Height = 1.4,Weight = 88.4,Color = Brown,Shape = Quadruped,Category = Charging,Pokedex = It is incredibly fast and strong. It can charge into walls with reckless abandon.,Generation = 1,#-------------------------------</t>
  </si>
  <si>
    <t>[CARVANHA],Name = Carvanha,Types = STEEL,FLYING,BaseStats = 40,55,40,75,55,40,GenderRatio = Female50Percent,GrowthRate = Slow,BaseExp = 61,EVs = SPEED,1,CatchRate = 225,Happiness = 35,Abilities = KEENEYE,SPEEDBOOST,HiddenAbilities = SHARPSHOOTER,Moves = 1,TACKLE,1,LEER,4,SUPERSONIC,7,FOCUSENERGY,10,METALSOUND,13,SONICBOOM,16,MISSILESHOT,20,MAGNETBOMB,24,SMOKESCREEN,28,STREAMRUSH,32,STEELWING,36,SCREECH,41,AIRSLASH,46,AEROBLAST,51,BOMBARDMENT,55,BOOMBURST,TutorMoves = ROAR,TOXIC,HIDDENPOWER,TAUNT,HYPERBEAM,PROTECT,FRUSTRATION,SOLARBEAM,BOULDERHURL,RETURN,DOUBLETEAM,FLAMETHROWER,SANDSTORM,FIREBLAST,ROCKTOMB,STREAMRUSH,TORMENT,FACADE,FLAMECHARGE,REST,ATTRACT,THIEF,ROUND,ECHOEDVOICE,OVERHEAT,STEELWING,FOCUSBLAST,CHARGEBEAM,INCINERATE,ACROBATICS,EXPLOSION,RETALIATE,GIGAIMPACT,VOLTSWITCH,THUNDERWAVE,GYROBALL,SWORDSDANCE,ROCKSLIDE,SWAGGER,UTURN,SUBSTITUTE,FLASHCANNON,WILDCHARGE,CONFIDE,SECRETPOWER,WORKUP,SMARTSTRIKE,AGILITY,BRAVEBIRD,FOCUSENERGY,HEATCRASH,HURRICANE,AIRCUTTER,DEFOG,ENDEAVOR,HEADBUTT,HEATWAVE,HYPERVOICE,IRONDEFENSE,IRONHEAD,LASERFOCUS,LASTRESORT,MAGNETRISE,OUTRAGE,SKYATTACK,SLEEPTALK,SNORE,SWIFT,TAILWIND,TWISTER,VACUUMWAVE,VOLTTACKLE,ZENHEADBUTT,NATURALGIFT,EggMoves = AIRCUTTER,IRONHEAD,TAILWIND,WHIRLWIND,DEATHVORTEX,SHATTER,SONICBLAST,GIGAIMPACT,FLAMETHROWER,FIREBLAST,EggGroups = Flying,HatchSteps = 5355,Height = 0.8,Weight = 20.8,Color = Gray,Shape = Finned,Category = Fighter Jet,Pokedex = It is capable of breaking the speed of sound quite easily. It is able to dodge and evade enemy missiles easily.,Generation = 3,Evolutions = SHARPEDO,Level,30</t>
  </si>
  <si>
    <t>[SHARPEDO],Name = Sharpedo,Types = STEEL,FLYING,BaseStats = 65,75,65,115,75,65,GenderRatio = Female50Percent,GrowthRate = Slow,BaseExp = 161,EVs = SPEED,2,CatchRate = 100,Happiness = 35,Abilities = KEENEYE,SPEEDBOOST,HiddenAbilities = SHARPSHOOTER,Moves = 0,CLUSTERROCKETS,1,CLUSTERROCKETS,1,TACKLE,1,LEER,4,SUPERSONIC,7,FOCUSENERGY,10,METALSOUND,13,SONICBOOM,16,MISSILESHOT,20,MAGNETBOMB,24,SMOKESCREEN,28,STREAMRUSH,32,STEELWING,36,SCREECH,41,AIRSLASH,46,AEROBLAST,51,BOMBARDMENT,55,BOOMBURST,TutorMoves = ROAR,TOXIC,HIDDENPOWER,TAUNT,HYPERBEAM,PROTECT,SAFEGUARD,FRUSTRATION,SOLARBEAM,BOULDERHURL,RETURN,DOUBLETEAM,FLAMETHROWER,SANDSTORM,FIREBLAST,ROCKTOMB,STREAMRUSH,TORMENT,FACADE,FLAMECHARGE,REST,ATTRACT,THIEF,ROUND,ECHOEDVOICE,OVERHEAT,STEELWING,FOCUSBLAST,CHARGEBEAM,INCINERATE,ACROBATICS,EXPLOSION,RETALIATE,GIGAIMPACT,VOLTSWITCH,THUNDERWAVE,GYROBALL,SWORDSDANCE,ROCKSLIDE,SWAGGER,UTURN,SUBSTITUTE,FLASHCANNON,WILDCHARGE,CONFIDE,SECRETPOWER,WORKUP,SMARTSTRIKE,AGILITY,BRAVEBIRD,FOCUSENERGY,HEATCRASH,HURRICANE,AIRCUTTER,DEFOG,ENDEAVOR,HEADBUTT,HEATWAVE,HYPERVOICE,IRONDEFENSE,IRONHEAD,LASERFOCUS,LASTRESORT,MAGNETRISE,OUTRAGE,SKYATTACK,SLEEPTALK,SNORE,SWIFT,TAILWIND,TWISTER,VACUUMWAVE,VOLTTACKLE,ZENHEADBUTT,NATURALGIFT,EggGroups = Flying,HatchSteps = 5355,Height = 1.8,Weight = 88.8,Color = Gray,Shape = Finned,Category = Kamikaze,Pokedex = It is capable of close combat or attacking from afar. It depends on the commander's purpose and whether the Pokemon is expendable or not.,Generation = 3,#-------------------------------,[TIMBURR]</t>
  </si>
  <si>
    <t>[TIMBURR],Name = Timburr,Types = GHOST,FIGHTING,BaseStats = 75,60,45,35,55,35,GenderRatio = Female25Percent,GrowthRate = Parabolic,BaseExp = 61,EVs = HP,1,CatchRate = 180,Happiness = 70,Abilities = UNNERVE,CURSEDBODY,HiddenAbilities = SHADOWTAG,Moves = 1,ASTONISH,1,LEER,4,EDGESTRIKE,8,SCARYFACE,12,ASSURANCE,16,BULKUP,20,MEANLOOK,24,DRAINPUNCH,28,SCREECH,32,SHADOWPUNCH,36,SPIRITSHACKLE,40,SUCKERPUNCH,44,PHANTOMFORCE,48,REVENGE,54,HAMMERARM,60,MEMENTO,TutorMoves = TOXIC,BULKUP,HIDDENPOWER,TAUNT,HYPERBEAM,PROTECT,FRUSTRATION,BOULDERHURL,EARTHQUAKE,RETURN,DIG,SHADOWBALL,BRICKBREAK,DOUBLETEAM,SLUDGEWAVE,SLUDGEBOMB,ROCKTOMB,TORMENT,FACADE,REST,ATTRACT,THIEF,LOWSWEEP,ROUND,ECHOEDVOICE,FOCUSBLAST,FALSESWIPE,FLING,QUASH,WILLOWISP,EMBARGO,SHADOWCLAW,SCORESETTLER,RETALIATE,GIGAIMPACT,STONEEDGE,SWORDSDANCE,BULLDOZE,ROCKSLIDE,POISONJAB,DREAMEATER,SWAGGER,SUBSTITUTE,TRICKROOM,NATUREPOWER,DARKPULSE,POWERUPPUNCH,CONFIDE,SECRETPOWER,WORKUP,BRUTALSWING,HEAVYSLAM,DARKESTLARIAT,AURASPHERE,BODYSLAM,FOCUSENERGY,COVET,DARKPULSE,DRAINPUNCH,DUALCHOP,EARTHPOWER,ENDEAVOR,FIREPUNCH,FOCUSPUNCH,FOULPLAY,GUNKSHOT,HEADBUTT,HYPERVOICE,ICEPUNCH,KNOCKOFF,LASTRESORT,LOWKICK,MAGICROOM,OMINOUSWIND,OUTRAGE,PAINSPLIT,SKILLSWAP,SLEEPTALK,SNATCH,SNORE,SPITE,STAMPEDE,SUCKERPUNCH,SUPERPOWER,THROATCHOP,THUNDERPUNCH,TRICK,UPROAR,VACUUMWAVE,WONDERROOM,ZENHEADBUTT,NATURALGIFT,EggMoves = ENDURE,COUNTER,MACHPUNCH,CLOSECOMBAT,FORCEPALM,POWERUPPUNCH,NASTYPLOT,THROATCHOP,EggGroups = Humanlike,HatchSteps = 5355,Height = 0.6,Weight = 12.5,Color = Gray,Shape = Bipedal,Category = Killer Clown,Pokedex = The stuff of nightmares; this Pokemon has affixed a blunt instrument on the end of its slab of wood to use as a weapon.,Generation = 5,WildItemUncommon = AIRBALLOON</t>
  </si>
  <si>
    <t>[GURDURR],Name = Gurdurr,Types = GHOST,FIGHTING,BaseStats = 80,80,75,40,80,50,GenderRatio = Female25Percent,GrowthRate = Parabolic,BaseExp = 142,EVs = HP,1,ATTACK,1,CatchRate = 100,Happiness = 50,Abilities = UNNERVE,CURSEDBODY,HiddenAbilities = SHADOWTAG,Moves = 1,ASTONISH,1,LEER,4,EDGESTRIKE,8,SCARYFACE,12,ASSURANCE,16,BULKUP,20,MEANLOOK,24,DRAINPUNCH,28,SCREECH,32,SHADOWPUNCH,36,SPIRITSHACKLE,40,SUCKERPUNCH,44,PHANTOMFORCE,48,REVENGE,54,HAMMERARM,60,MEMENTO,TutorMoves = TOXIC,BULKUP,HIDDENPOWER,TAUNT,HYPERBEAM,PROTECT,FRUSTRATION,BOULDERHURL,EARTHQUAKE,RETURN,DIG,SHADOWBALL,BRICKBREAK,DOUBLETEAM,SLUDGEWAVE,SLUDGEBOMB,ROCKTOMB,TORMENT,FACADE,REST,ATTRACT,THIEF,LOWSWEEP,ROUND,ECHOEDVOICE,FOCUSBLAST,FALSESWIPE,FLING,QUASH,WILLOWISP,EMBARGO,SHADOWCLAW,SCORESETTLER,RETALIATE,GIGAIMPACT,STONEEDGE,SWORDSDANCE,BULLDOZE,ROCKSLIDE,POISONJAB,DREAMEATER,SWAGGER,SUBSTITUTE,TRICKROOM,NATUREPOWER,DARKPULSE,POWERUPPUNCH,CONFIDE,SECRETPOWER,WORKUP,BRUTALSWING,HEAVYSLAM,DARKESTLARIAT,AURASPHERE,BODYSLAM,FOCUSENERGY,COVET,DARKPULSE,DRAINPUNCH,DUALCHOP,EARTHPOWER,ENDEAVOR,FIREPUNCH,FOCUSPUNCH,FOULPLAY,GUNKSHOT,HEADBUTT,HYPERVOICE,ICEPUNCH,KNOCKOFF,LASTRESORT,LOWKICK,MAGICROOM,OMINOUSWIND,OUTRAGE,PAINSPLIT,SKILLSWAP,SLEEPTALK,SNATCH,SNORE,SPITE,STAMPEDE,SUCKERPUNCH,SUPERPOWER,THROATCHOP,THUNDERPUNCH,TRICK,UPROAR,VACUUMWAVE,WONDERROOM,ZENHEADBUTT,NATURALGIFT,EggGroups = Humanlike,HatchSteps = 5355,Height = 1.2,Weight = 40.0,Color = Gray,Shape = Bipedal,Category = Killer Clown,Pokedex = It changes its makeup to match the same as what was worn by its last victim.,Generation = 5,WildItemUncommon = AIRBALLOON,Evolutions = CONKELDURR,Item,POWERSTONE</t>
  </si>
  <si>
    <t>[CONKELDURR],Name = Conkeldurr,Types = GHOST,FIGHTING,BaseStats = 100,100,95,45,100,65,GenderRatio = Female25Percent,GrowthRate = Parabolic,BaseExp = 227,EVs = HP,1,ATTACK,1,SPECIAL_ATTACK,1,CatchRate = 100,Happiness = 50,Abilities = UNNERVE,CURSEDBODY,HiddenAbilities = SHADOWTAG,Moves = 1,ASTONISH,1,LEER,4,EDGESTRIKE,8,SCARYFACE,12,ASSURANCE,16,BULKUP,20,MEANLOOK,24,DRAINPUNCH,28,SCREECH,32,SHADOWPUNCH,36,SPIRITSHACKLE,40,SUCKERPUNCH,44,PHANTOMFORCE,48,REVENGE,54,HAMMERARM,60,MEMENTO,TutorMoves = TOXIC,BULKUP,HIDDENPOWER,TAUNT,HYPERBEAM,PROTECT,FRUSTRATION,BOULDERHURL,EARTHQUAKE,RETURN,DIG,SHADOWBALL,BRICKBREAK,DOUBLETEAM,SLUDGEWAVE,SLUDGEBOMB,ROCKTOMB,TORMENT,FACADE,REST,ATTRACT,THIEF,LOWSWEEP,ROUND,ECHOEDVOICE,FOCUSBLAST,FALSESWIPE,FLING,QUASH,WILLOWISP,EMBARGO,SHADOWCLAW,SCORESETTLER,RETALIATE,GIGAIMPACT,STONEEDGE,SWORDSDANCE,BULLDOZE,ROCKSLIDE,POISONJAB,DREAMEATER,SWAGGER,SUBSTITUTE,TRICKROOM,NATUREPOWER,DARKPULSE,POWERUPPUNCH,CONFIDE,SECRETPOWER,WORKUP,BRUTALSWING,HEAVYSLAM,DARKESTLARIAT,AURASPHERE,BODYSLAM,FOCUSENERGY,COVET,DARKPULSE,DRAINPUNCH,DUALCHOP,EARTHPOWER,ENDEAVOR,FIREPUNCH,FOCUSPUNCH,FOULPLAY,GUNKSHOT,HEADBUTT,HYPERVOICE,ICEPUNCH,KNOCKOFF,LASTRESORT,LOWKICK,MAGICROOM,OMINOUSWIND,OUTRAGE,PAINSPLIT,SKILLSWAP,SLEEPTALK,SNATCH,SNORE,SPITE,STAMPEDE,SUCKERPUNCH,SUPERPOWER,THROATCHOP,THUNDERPUNCH,TRICK,UPROAR,VACUUMWAVE,WONDERROOM,ZENHEADBUTT,NATURALGIFT,EggGroups = Humanlike,HatchSteps = 5355,Height = 1.4,Weight = 87.0,Color = Brown,Shape = Bipedal,Category = Killer Clown,Pokedex = This Pokémon was part of the circus and abused by the circus master. The trails of blood on its columns are of the deceased circus master.,Generation = 5,WildItemUncommon = AIRBALLOON,#-------------------------------</t>
  </si>
  <si>
    <t>[LITWICK],Name = Litwick,Types = LIGHT,GHOST,BaseStats = 40,35,40,50,65,45,GenderRatio = Female50Percent,GrowthRate = Parabolic,BaseExp = 55,EVs = SPECIAL_ATTACK,1,CatchRate = 190,Happiness = 50,Abilities = WANDERINGSPIRIT,TRANSISTOR,HiddenAbilities = ILLUMINATE,Moves = 1,FLASH,1,GOOSEBUMP,9,SHORTFUSE,15,STROBELIGHT,19,RENEWAL,24,HEX,29,MIRRORSHOT,32,DISCHARGE,36,MOONLIGHT,40,SHADOWBALL,46,DAZZLINGGLEAM,52,THUNDERBOLT,56,CURSE,60,MACABREDANCE,TutorMoves = TOXIC,HIDDENPOWER,LIGHTSCREEN,PROTECT,SAFEGUARD,FRUSTRATION,THUNDERBOLT,RETURN,SHADOWBALL,REFLECT,FACADE,REST,ATTRACT,THIEF,CHARGEBEAM,WILLOWISP,SCORESETTLER,VOLTSWITCH,THUNDERWAVE,SHOCKWAVE,SUBSTITUTE,FLASHCANNON,TRICKROOM,DAZZLINGGLEAM,AURASPHERE,BLOCK,COVET,DEFOG,MAGICROOM,MAGNETRISE,OMINOUSWIND,SLEEPTALK,WONDERROOM,REST,INCINERATE,ELECTRICTERRAIN,EERIEIMPULSE,MINDDRAIN,FAKETEARS,ASSURANCE,TAUNT,DRAININGKISS,CHARM,AUTOTOMIZE,MISSILESHOT,RAINDANCE,PHANTOMFORCE,HEX,CURSE,CONFUSERAY,MEANLOOK,GRAVITY,STARDUSTREVERIE,SCHIZOPHRENIA,RAYOFLIGHT,HOLYFIRE,PURGE,SIGNALBEAM,MIRRORSHOT,TRIATTACK,MACABREDANCE,ELECTRONCRUSH,BLOODRITUAL,NASTYPLOT,POSSESSION,DEATHWALTZ,POWERGEM,BURNINGJEALOUSY,RISINGVOLTAGE,PSYSHOCK,WORKUP,VITALITYDRAIN,MEMENTO,POLTERGEIST,GRUDGE,TIMEBOMB,WAIL,LASERFOCUS,GLISTEN,FIRESPIN,EggMoves = SHADOWSNEAK,ELECTRICTERRAIN,SIGNALBEAM,TWINBEAM,ANCIENTFIRE,EXPLOSION,EggGroups = Amorphous,HatchSteps = 5355,Height = 0.3,Weight = 3.1,Color = Yellow,Shape = HeadBase,Category = Light Bulb,Pokedex = When a Litwick possesses a lightbulb, it is said that it drains its power more rapidly to heal itself.,Generation = 5,Evolutions = LAMPENT,Level,27</t>
  </si>
  <si>
    <t>[LAMPENT],Name = Lampent,Types = LIGHT,GHOST,BaseStats = 50,40,55,75,85,65,GenderRatio = Female50Percent,GrowthRate = Parabolic,BaseExp = 130,EVs = SPECIAL_ATTACK,2,CatchRate = 100,Happiness = 50,Abilities = WANDERINGSPIRIT,TRANSISTOR,HiddenAbilities = ILLUMINATE,Moves = 0,SPOTLIGHT,1,FLASH,1,GOOSEBUMP,9,SHORTFUSE,15,STROBELIGHT,19,RENEWAL,24,HEX,29,MIRRORSHOT,32,DISCHARGE,36,MOONLIGHT,40,SHADOWBALL,46,DAZZLINGGLEAM,52,THUNDERBOLT,56,CURSE,60,MACABREDANCE,TutorMoves = INCINERATE,ELECTRICTERRAIN,EERIEIMPULSE,MINDDRAIN,FAKETEARS,ASSURANCE,TAUNT,DRAININGKISS,CHARM,AUTOTOMIZE,MISSILESHOT,RAINDANCE,PHANTOMFORCE,HEX,CURSE,CONFUSERAY,MEANLOOK,GRAVITY,STARDUSTREVERIE,SCHIZOPHRENIA,RAYOFLIGHT,HOLYFIRE,PURGE,SIGNALBEAM,MIRRORSHOT,TRIATTACK,MACABREDANCE,ELECTRONCRUSH,BLOODRITUAL,NASTYPLOT,POSSESSION,DEATHWALTZ,POWERGEM,BURNINGJEALOUSY,RISINGVOLTAGE,WORKUP,VITALITYDRAIN,MEMENTO,POLTERGEIST,GRUDGE,TIMEBOMB,WAIL,LASERFOCUS,GLISTEN,PSYSHOCK,CALMMIND,TOXIC,HIDDENPOWER,SUNNYDAY,LIGHTSCREEN,PROTECT,SAFEGUARD,FRUSTRATION,THUNDERBOLT,THUNDER,RETURN,PSYCHIC,SHADOWBALL,REFLECT,FACADE,REST,ATTRACT,THIEF,OVERHEAT,FOCUSBLAST,CHARGEBEAM,WILLOWISP,SCORESETTLER,VOLTSWITCH,THUNDERWAVE,SHOCKWAVE,SUBSTITUTE,FLASHCANNON,TRICKROOM,DARKPULSE,DAZZLINGGLEAM,AURASPHERE,BLOCK,COVET,DEFOG,MAGICROOM,MAGNETRISE,OMINOUSWIND,SLEEPTALK,WONDERROOM,FLAMETHROWER,FIRESPIN,FIREBLAST,GAMMARAY,ENERGYBALL,GYROBALL,EggGroups = Amorphous,HatchSteps = 5355,Height = 0.6,Weight = 13.0,Color = Yellow,Shape = HeadArms,Category = Street Light,Pokedex = It frequently possesses street lights and pranks municipal workers into thinking the lamp light has fused. When they come to repair them, they will scare the workers.,Generation = 5,Evolutions = CHANDELURE,Item,SHINYSTONE,#-------------------------------</t>
  </si>
  <si>
    <t>[CHANDELURE],Name = Chandelure,Types = LIGHT,GHOST,BaseStats = 70,65,75,105,120,85,GenderRatio = Female50Percent,GrowthRate = Parabolic,BaseExp = 234,EVs = SPECIAL_ATTACK,2,SPEED,1,CatchRate = 100,Happiness = 50,Abilities = WANDERINGSPIRIT,TRANSISTOR,HiddenAbilities = ILLUMINATE,Moves = 1,SPOTLIGHT,1,FLASH,1,GOOSEBUMP,9,SHORTFUSE,15,STROBELIGHT,19,RENEWAL,24,HEX,29,MIRRORSHOT,32,DISCHARGE,36,MOONLIGHT,40,SHADOWBALL,46,DAZZLINGGLEAM,52,THUNDERBOLT,56,CURSE,60,MACABREDANCE,TutorMoves = INCINERATE,ELECTRICTERRAIN,EERIEIMPULSE,MINDDRAIN,FAKETEARS,ASSURANCE,TAUNT,DRAININGKISS,CHARM,AUTOTOMIZE,MISSILESHOT,RAINDANCE,PHANTOMFORCE,HEX,CURSE,CONFUSERAY,MEANLOOK,GRAVITY,STARDUSTREVERIE,SCHIZOPHRENIA,RAYOFLIGHT,HOLYFIRE,PURGE,SIGNALBEAM,MIRRORSHOT,TRIATTACK,MACABREDANCE,ELECTRONCRUSH,BLOODRITUAL,NASTYPLOT,POSSESSION,DEATHWALTZ,POWERGEM,BURNINGJEALOUSY,RISINGVOLTAGE,WORKUP,VITALITYDRAIN,MEMENTO,POLTERGEIST,GRUDGE,TIMEBOMB,WAIL,LASERFOCUS,GLISTEN,PSYSHOCK,CALMMIND,TOXIC,HIDDENPOWER,SUNNYDAY,LIGHTSCREEN,PROTECT,SAFEGUARD,FRUSTRATION,THUNDERBOLT,THUNDER,RETURN,PSYCHIC,SHADOWBALL,REFLECT,FACADE,REST,ATTRACT,THIEF,OVERHEAT,FOCUSBLAST,CHARGEBEAM,WILLOWISP,SCORESETTLER,VOLTSWITCH,THUNDERWAVE,SHOCKWAVE,SUBSTITUTE,FLASHCANNON,TRICKROOM,DARKPULSE,DAZZLINGGLEAM,AURASPHERE,BLOCK,COVET,DEFOG,MAGICROOM,MAGNETRISE,OMINOUSWIND,SLEEPTALK,WONDERROOM,FLAMETHROWER,FIRESPIN,FIREBLAST,GAMMARAY,ENERGYBALL,GYROBALL,EggGroups = Amorphous,HatchSteps = 5355,Height = 1.0,Weight = 34.3,Color = Yellow,Shape = HeadArms,Category = Chandelier,Pokedex = The spirit possessed a chandelier and now pranks people by turning on and off rapidly to create a more menacing atmosphere.,Generation = 5,#-------------------------------,[VANILLITE]</t>
  </si>
  <si>
    <t>[VANILLITE],Name = Vanillite,Types = POISON,BaseStats = 56,35,70,39,45,60,GenderRatio = Female50Percent,GrowthRate = Slow,BaseExp = 61,EVs = DEFENSE,1,CatchRate = 255,Happiness = 50,Abilities = GOOEY,POISONPOINT,HiddenAbilities = STICKYHOLD,Moves = 1,POISONSPIT,1,HARDEN,4,LICK,8,ACID,12,OBFUSCATE,16,SLUDGE,20,DISABLE,24,VENOMDRAIN,28,MINIMIZE,32,SLUDGEBOMB,36,TOXICSPIKES,40,SLUDGEWAVE,44,ACIDARMOR,48,GUNKSHOT,52,ACIDRAIN,56,VENOMDRENCH,60,TOXIC,TutorMoves = TOXIC,ALLERGY,HIDDENPOWER,HYPERBEAM,PROTECT,SAFEGUARD,FRUSTRATION,BOULDERHURL,RETURN,SHADOWBALL,DOUBLETEAM,SLUDGEWAVE,SLUDGEBOMB,ROCKTOMB,FACADE,REST,ATTRACT,THIEF,ROUND,FOCUSBLAST,ENERGYBALL,FALSESWIPE,FLING,QUASH,EMBARGO,EXPLOSION,SHADOWCLAW,SCORESETTLER,RETALIATE,GYROBALL,BULLDOZE,ROCKSLIDE,POISONJAB,SWAGGER,SUBSTITUTE,DARKPULSE,CONFIDE,SECRETPOWER,VENOMDRENCH,AFTERYOU,BIND,BLOCK,COVET,DARKPULSE,GASTROACID,GIGADRAIN,GUNKSHOT,HELPINGHAND,INFESTATION,KNOCKOFF,LASTRESORT,MAGICCOAT,MUDSLAP,OMINOUSWIND,PAINSPLIT,RECYCLE,ROLLOUT,SLEEPTALK,SNATCH,SNORE,SPITE,SUCKERPUNCH,SYNTHESIS,TRICK,LEECHLIFE,NATURALGIFT,EggMoves = STOCKPILE,SWALLOW,SPITUP,HEALBLOCK,POWERTRICK,GIGADRAIN,SHADOWBALL,HAZE,GASTROACID,RECYCLE,DARKPULSE,EggGroups = Amorphous,HatchSteps = 5355,Height = 0.4,Weight = 5.7,Color = Purple,Shape = HeadBase,Category = Toxic Goo,Pokedex = Whether this Pokemon was created from raw toxic waste found in dumping grounds or was already there is a mystery.,Generation = 5,WildItemUncommon = BLACKSLUDGE</t>
  </si>
  <si>
    <t>[VANILLISH],Name = Vanillish,Types = POISON,BaseStats = 71,45,100,44,55,80,GenderRatio = Female50Percent,GrowthRate = Slow,BaseExp = 138,EVs = DEFENSE,1,SPECIAL_DEFENSE,1,CatchRate = 120,Happiness = 50,Abilities = GOOEY,POISONPOINT,HiddenAbilities = STICKYHOLD,Moves = 1,ASTONISH,1,HARDEN,4,LICK,8,ACID,12,MEGADRAIN,16,SLUDGE,20,DISABLE,24,GIGADRAIN,28,MINIMIZE,32,SLUDGEBOMB,36,TOXICSPIKES,40,SLUDGEWAVE,44,ACIDARMOR,48,BELCH,52,GUNKSHOT,56,VENOMDRENCH,60,TOXIC,TutorMoves = TOXIC,ALLERGY,HIDDENPOWER,HYPERBEAM,PROTECT,SAFEGUARD,FRUSTRATION,BOULDERHURL,RETURN,SHADOWBALL,DOUBLETEAM,SLUDGEWAVE,SLUDGEBOMB,ROCKTOMB,FACADE,REST,ATTRACT,THIEF,ROUND,FOCUSBLAST,ENERGYBALL,FALSESWIPE,FLING,QUASH,EMBARGO,EXPLOSION,SHADOWCLAW,SCORESETTLER,RETALIATE,GYROBALL,BULLDOZE,ROCKSLIDE,POISONJAB,SWAGGER,SUBSTITUTE,DARKPULSE,CONFIDE,SECRETPOWER,VENOMDRENCH,AFTERYOU,BIND,BLOCK,COVET,DARKPULSE,GASTROACID,GIGADRAIN,GUNKSHOT,HELPINGHAND,INFESTATION,KNOCKOFF,LASTRESORT,MAGICCOAT,MUDSLAP,OMINOUSWIND,PAINSPLIT,RECYCLE,ROLLOUT,SLEEPTALK,SNATCH,SNORE,SPITE,SUCKERPUNCH,SYNTHESIS,TRICK,LEECHLIFE,NATURALGIFT,EggGroups = Amorphous,HatchSteps = 5355,Height = 1.1,Weight = 41.0,Color = White,Shape = HeadBase,Category = Toxic Goo,Pokedex = It's unknown where exactly the Pokemon ends and the trail of sludge begins. There is a suspicion that it varies from one to another.,Generation = 5,WildItemUncommon = BLACKSLUDGE,Evolutions = VANILLUXE,Level,47</t>
  </si>
  <si>
    <t>[VANILLUXE],Name = Vanilluxe,Types = POISON,BaseStats = 91,60,140,59,80,105,GenderRatio = Female50Percent,GrowthRate = Slow,BaseExp = 241,EVs = DEFENSE,2,SPECIAL_DEFENSE,1,CatchRate = 100,Happiness = 50,Abilities = GOOEY,POISONPOINT,HiddenAbilities = STICKYHOLD,Moves = 1,ASTONISH,1,HARDEN,4,LICK,8,ACID,12,MEGADRAIN,16,SLUDGE,20,DISABLE,24,GIGADRAIN,28,MINIMIZE,32,SLUDGEBOMB,36,TOXICSPIKES,40,SLUDGEWAVE,44,ACIDARMOR,48,BELCH,52,GUNKSHOT,56,VENOMDRENCH,60,TOXIC,TutorMoves = TOXIC,ALLERGY,HIDDENPOWER,HYPERBEAM,PROTECT,SAFEGUARD,FRUSTRATION,BOULDERHURL,RETURN,SHADOWBALL,DOUBLETEAM,SLUDGEWAVE,SLUDGEBOMB,ROCKTOMB,FACADE,REST,ATTRACT,THIEF,ROUND,FOCUSBLAST,ENERGYBALL,FALSESWIPE,FLING,QUASH,EMBARGO,EXPLOSION,SHADOWCLAW,SCORESETTLER,RETALIATE,GYROBALL,BULLDOZE,ROCKSLIDE,POISONJAB,SWAGGER,SUBSTITUTE,DARKPULSE,CONFIDE,SECRETPOWER,VENOMDRENCH,AFTERYOU,BIND,BLOCK,COVET,DARKPULSE,GASTROACID,GIGADRAIN,GUNKSHOT,HELPINGHAND,INFESTATION,KNOCKOFF,LASTRESORT,MAGICCOAT,MUDSLAP,OMINOUSWIND,PAINSPLIT,RECYCLE,ROLLOUT,SLEEPTALK,SNATCH,SNORE,SPITE,SUCKERPUNCH,SYNTHESIS,TRICK,LEECHLIFE,NATURALGIFT,EggGroups = Amorphous,HatchSteps = 5355,Height = 1.3,Weight = 57.5,Color = White,Shape = MultiBody,Category = Toxic Goo,Pokedex = The suspicion is that the mass of toxic waste belonging to this Pokemon is much larger than originally believed.,Generation = 5,WildItemUncommon = BLACKSLUDGE,#-------------------------------</t>
  </si>
  <si>
    <t>[ELEKID],Name = Elekid,Types = BUG,FIGHTING,BaseStats = 65,83,72,60,35,45,GenderRatio = Female25Percent,GrowthRate = Medium,BaseExp = 72,EVs = ATTACK,1,CatchRate = 100,Happiness = 70,Abilities = DEFIANT,INTIMIDATE,HiddenAbilities = MOXIE,Moves = 1,POUND,1,LEER,5,FOCUSENERGY,8,MACHPUNCH,12,DETECT,15,BUGBITE,19,LOWKICK,22,SEISMICTOSS,26,UTURN,29,THROATCHOP,33,DRAINPUNCH,36,BULKUP,40,SUBMISSION,44,LUNGE,48,HAMMERARM,52,HEADSMASH,TutorMoves = CALMMIND,TOXIC,BULKUP,HIDDENPOWER,TAUNT,HYPERBEAM,PROTECT,FRUSTRATION,SOLARBEAM,BOULDERHURL,EARTHQUAKE,RETURN,DIG,BRICKBREAK,DOUBLETEAM,ROCKTOMB,TORMENT,FACADE,REST,ATTRACT,THIEF,LOWSWEEP,ROUND,ECHOEDVOICE,FOCUSBLAST,ENERGYBALL,FALSESWIPE,FLING,SOLARBLADE,SCORESETTLER,RETALIATE,GIGAIMPACT,STONEEDGE,SWORDSDANCE,STRUGGLEBUG,BULLDOZE,ROCKSLIDE,XSCISSOR,POISONJAB,SWAGGER,UTURN,SUBSTITUTE,WILDCHARGE,NATUREPOWER,POWERUPPUNCH,CONFIDE,SECRETPOWER,WORKUP,BRUTALSWING,HEAVYSLAM,DARKESTLARIAT,AGILITY,BODYSLAM,BUGBUZZ,CRUNCH,FOCUSENERGY,LEAFBLADE,PLAYROUGH,BUGBITE,DRAINPUNCH,DUALCHOP,EARTHPOWER,ENDEAVOR,FIREPUNCH,FOULPLAY,FURYCUTTER,GIGADRAIN,HEADBUTT,IRONHEAD,KNOCKOFF,LASTRESORT,LOWKICK,OUTRAGE,PEPPERBURST,SIGNALBEAM,SLEEPTALK,SNORE,STAMPEDE,SUCKERPUNCH,SUPERPOWER,SWIFT,THROATCHOP,UPROAR,VACUUMWAVE,ZENHEADBUTT,LEECHLIFE,NATURALGIFT,EggMoves = EDGESTRIKE,ROLLOUT,STEAMROLLER,CROSSCHOP,DYNAMICPUNCH,CLOSECOMBAT,STONEEDGE,BIDE,REVENGE,DOUBLEEDGE,FURYATTACK,EggGroups = Undiscovered,HatchSteps = 6630,Height = 0.6,Weight = 23.5,Color = Red,Shape = Bipedal,Category = Ladybug,Pokedex = Its antennae hum when a predator is nearby. Its natural inclination is to fight the predator rather than flee.,Generation = 2,Evolutions = ELECTABUZZ,Level,30</t>
  </si>
  <si>
    <t>[ELECTABUZZ],Name = Electabuzz,Types = BUG,FIGHTING,BaseStats = 90,103,97,75,60,65,GenderRatio = Female25Percent,GrowthRate = Medium,BaseExp = 172,EVs = ATTACK,2,CatchRate = 100,Happiness = 70,Abilities = DEFIANT,INTIMIDATE,HiddenAbilities = MOXIE,Moves = 1,POUND,1,LEER,5,FOCUSENERGY,8,MACHPUNCH,12,DETECT,15,BUGBITE,19,LOWKICK,22,SEISMICTOSS,26,UTURN,29,THROATCHOP,33,DRAINPUNCH,36,BULKUP,40,SUBMISSION,44,LUNGE,48,HAMMERARM,52,HEADSMASH,TutorMoves = CALMMIND,TOXIC,BULKUP,HIDDENPOWER,TAUNT,HYPERBEAM,PROTECT,FRUSTRATION,SOLARBEAM,BOULDERHURL,EARTHQUAKE,RETURN,DIG,BRICKBREAK,DOUBLETEAM,ROCKTOMB,TORMENT,FACADE,REST,ATTRACT,THIEF,LOWSWEEP,ROUND,ECHOEDVOICE,FOCUSBLAST,ENERGYBALL,FALSESWIPE,FLING,SOLARBLADE,SCORESETTLER,RETALIATE,GIGAIMPACT,STONEEDGE,SWORDSDANCE,STRUGGLEBUG,BULLDOZE,ROCKSLIDE,XSCISSOR,POISONJAB,SWAGGER,UTURN,SUBSTITUTE,WILDCHARGE,NATUREPOWER,POWERUPPUNCH,CONFIDE,SECRETPOWER,WORKUP,BRUTALSWING,HEAVYSLAM,DARKESTLARIAT,AGILITY,BODYSLAM,BUGBUZZ,CRUNCH,FOCUSENERGY,LEAFBLADE,PLAYROUGH,BUGBITE,DRAINPUNCH,DUALCHOP,EARTHPOWER,ENDEAVOR,FIREPUNCH,FOULPLAY,FURYCUTTER,GIGADRAIN,HEADBUTT,IRONHEAD,KNOCKOFF,LASTRESORT,LOWKICK,OUTRAGE,PEPPERBURST,SIGNALBEAM,SLEEPTALK,SNORE,STAMPEDE,SUCKERPUNCH,SUPERPOWER,SWIFT,THROATCHOP,UPROAR,VACUUMWAVE,ZENHEADBUTT,LEECHLIFE,NATURALGIFT,EggGroups = Humanlike,HatchSteps = 6630,Height = 1.1,Weight = 30.0,Color = Red,Shape = BipedalTail,Category = Ladybug,Pokedex = It has no fear, and will willingly take on enemies much larger and stronger in size without flinching. Arguably, this can be seen as both a strength and a weakness.,Generation = 1,Evolutions = ELECTIVIRE,Item,POWERSTONE,#-------------------------------</t>
  </si>
  <si>
    <t>[ELECTIVIRE],Name = Electivire,Types = BUG,FIGHTING,BaseStats = 100,120,105,80,65,70,GenderRatio = Female25Percent,GrowthRate = Medium,BaseExp = 243,EVs = ATTACK,2,DEFENSE,1,CatchRate = 100,Happiness = 70,Abilities = DEFIANT,INTIMIDATE,HiddenAbilities = MOXIE,Moves = 1,POUND,1,LEER,5,FOCUSENERGY,8,MACHPUNCH,12,DETECT,15,BUGBITE,19,LOWKICK,22,SEISMICTOSS,26,UTURN,29,THROATCHOP,33,DRAINPUNCH,36,BULKUP,40,SUBMISSION,44,LUNGE,48,HAMMERARM,52,HEADSMASH,TutorMoves = CALMMIND,TOXIC,BULKUP,HIDDENPOWER,TAUNT,HYPERBEAM,PROTECT,FRUSTRATION,SOLARBEAM,BOULDERHURL,EARTHQUAKE,RETURN,DIG,BRICKBREAK,DOUBLETEAM,ROCKTOMB,TORMENT,FACADE,REST,ATTRACT,THIEF,LOWSWEEP,ROUND,ECHOEDVOICE,FOCUSBLAST,ENERGYBALL,FALSESWIPE,FLING,SOLARBLADE,SCORESETTLER,RETALIATE,GIGAIMPACT,STONEEDGE,SWORDSDANCE,STRUGGLEBUG,BULLDOZE,ROCKSLIDE,XSCISSOR,POISONJAB,SWAGGER,UTURN,SUBSTITUTE,WILDCHARGE,NATUREPOWER,POWERUPPUNCH,CONFIDE,SECRETPOWER,WORKUP,BRUTALSWING,HEAVYSLAM,DARKESTLARIAT,AGILITY,BODYSLAM,BUGBUZZ,CRUNCH,FOCUSENERGY,LEAFBLADE,PLAYROUGH,BUGBITE,DRAINPUNCH,DUALCHOP,EARTHPOWER,ENDEAVOR,FIREPUNCH,FOULPLAY,FURYCUTTER,GIGADRAIN,HEADBUTT,IRONHEAD,KNOCKOFF,LASTRESORT,LOWKICK,OUTRAGE,PEPPERBURST,SIGNALBEAM,SLEEPTALK,SNORE,STAMPEDE,SUCKERPUNCH,SUPERPOWER,SWIFT,THROATCHOP,UPROAR,VACUUMWAVE,ZENHEADBUTT,LEECHLIFE,NATURALGIFT,EggGroups = Humanlike,HatchSteps = 6630,Height = 1.8,Weight = 138.6,Color = Red,Shape = BipedalTail,Category = Ladybug,Pokedex = It is keen to fight foes that are stronger than it as every victory, or loss, regardless of outcome is a learning moment that it uses to get even stronger.,Generation = 4,#-------------------------------,[POPPLIO]</t>
  </si>
  <si>
    <t>[POPPLIO],Name = Popplio,Types = GRASS,FAIRY,BaseStats = 55,39,44,55,71,56,GenderRatio = FemaleOneEighth,GrowthRate = Parabolic,BaseExp = 64,EVs = SPECIAL_ATTACK,1,CatchRate = 100,Happiness = 50,Abilities = CHLOROPHYLL,LEAFGUARD,HiddenAbilities = TRIAGE,Moves = 1,POUND,1,GROWL,3,ABSORB,6,DISARMINGVOICE,9,GROWTH,12,LEECHSEED,15,DRAININGKISS,18,STUNSPORE,18,SLEEPPOWDER,18,POISONPOWDER,21,MAGICALLEAF,24,FLORALHEALING,27,GIGADRAIN,30,ENERGYBALL,33,AROMATHERAPY,36,PETALDANCE,42,DAZZLINGGLEAM,47,SUNNYDAY,53,SOLARBEAM,TutorMoves = CALMMIND,TOXIC,HIDDENPOWER,SUNNYDAY,HYPERBEAM,PROTECT,SAFEGUARD,FRUSTRATION,SOLARBEAM,RETURN,DOUBLETEAM,FACADE,REST,ATTRACT,ROUND,ECHOEDVOICE,FOCUSBLAST,ENERGYBALL,XSCISSOR,GRASSKNOT,SWAGGER,SUBSTITUTE,NATUREPOWER,DAZZLINGGLEAM,CONFIDE,SECRETPOWER,POLLENPUFF,LEAFSTORM,LEAFBLADE,PLAYROUGH,AFTERYOU,FURYCUTTER,GIGADRAIN,HEALBELL,HELPINGHAND,HYPERVOICE,MAGICCOAT,RECYCLE,ROLEPLAY,PEPPERBURST,SIGNALBEAM,SLEEPTALK,SNORE,SYNTHESIS,WORRYSEED,MOONBLAST,NATURALGIFT,EggMoves = FLOWERSHIELD,SPIKYSHIELD,NATURALGIFT,WORRYSEED,AMNESIA,AROMATICMIST,REFRESH,POLLENPUFF,EggGroups = Grass,Field,HatchSteps = 4096,Height = 0.4,Weight = 7.5,Color = Green,Shape = Finned,Category = Bud,Pokedex = Its collar is made from petals. The colour of the collar is said to change with the seasons.,Generation = 7,Evolutions = BRIONNE,Level,17</t>
  </si>
  <si>
    <t>[BRIONNE],Name = Brionne,Types = GRASS,FAIRY,BaseStats = 75,54,54,75,91,71,GenderRatio = FemaleOneEighth,GrowthRate = Parabolic,BaseExp = 147,EVs = SPECIAL_ATTACK,2,CatchRate = 100,Happiness = 50,Abilities = CHLOROPHYLL,LEAFGUARD,HiddenAbilities = TRIAGE,Moves = 1,POUND,1,GROWL,3,ABSORB,6,DISARMINGVOICE,9,GROWTH,12,LEECHSEED,15,DRAININGKISS,18,STUNSPORE,18,SLEEPPOWDER,18,POISONPOWDER,21,MAGICALLEAF,24,FLORALHEALING,27,GIGADRAIN,30,ENERGYBALL,33,AROMATHERAPY,36,PETALDANCE,42,DAZZLINGGLEAM,47,SUNNYDAY,53,SOLARBEAM,TutorMoves = CALMMIND,TOXIC,HIDDENPOWER,SUNNYDAY,HYPERBEAM,PROTECT,SAFEGUARD,FRUSTRATION,SOLARBEAM,RETURN,DOUBLETEAM,FACADE,REST,ATTRACT,ROUND,ECHOEDVOICE,FOCUSBLAST,ENERGYBALL,XSCISSOR,GRASSKNOT,SWAGGER,SUBSTITUTE,NATUREPOWER,DAZZLINGGLEAM,CONFIDE,SECRETPOWER,POLLENPUFF,LEAFSTORM,LEAFBLADE,PLAYROUGH,AFTERYOU,FURYCUTTER,GIGADRAIN,HEALBELL,HELPINGHAND,HYPERVOICE,MAGICCOAT,RECYCLE,ROLEPLAY,PEPPERBURST,SIGNALBEAM,SLEEPTALK,SNORE,SYNTHESIS,WORRYSEED,MOONBLAST,NATURALGIFT,EggGroups = Grass,Field,HatchSteps = 4096,Height = 0.6,Weight = 17.5,Color = Green,Shape = Finned,Category = Blossom,Pokedex = Its mere presence is said to have restorative properties and can cleanse toxins out of the air.,Generation = 7,Evolutions = PRIMARINA,Level,34,#-------------------------------</t>
  </si>
  <si>
    <t>[PRIMARINA],Name = Primarina,Types = GRASS,FAIRY,BaseStats = 100,64,64,85,111,106,GenderRatio = FemaleOneEighth,GrowthRate = Parabolic,BaseExp = 239,EVs = SPECIAL_ATTACK,2,SPECIAL_DEFENSE,1,CatchRate = 100,Happiness = 50,Abilities = CHLOROPHYLL,LEAFGUARD,HiddenAbilities = TRIAGE,Moves = 1,POUND,1,GROWL,3,ABSORB,6,DISARMINGVOICE,9,GROWTH,12,LEECHSEED,15,DRAININGKISS,18,STUNSPORE,18,SLEEPPOWDER,18,POISONPOWDER,21,MAGICALLEAF,24,FLORALHEALING,27,GIGADRAIN,30,ENERGYBALL,33,AROMATHERAPY,36,PETALDANCE,42,DAZZLINGGLEAM,47,SUNNYDAY,53,SOLARBEAM,TutorMoves = CALMMIND,TOXIC,HIDDENPOWER,SUNNYDAY,HYPERBEAM,PROTECT,SAFEGUARD,FRUSTRATION,SOLARBEAM,RETURN,DOUBLETEAM,FACADE,REST,ATTRACT,ROUND,ECHOEDVOICE,FOCUSBLAST,ENERGYBALL,XSCISSOR,GRASSKNOT,SWAGGER,SUBSTITUTE,NATUREPOWER,DAZZLINGGLEAM,CONFIDE,SECRETPOWER,POLLENPUFF,LEAFSTORM,LEAFBLADE,PLAYROUGH,AFTERYOU,FURYCUTTER,GIGADRAIN,HEALBELL,HELPINGHAND,HYPERVOICE,MAGICCOAT,RECYCLE,ROLEPLAY,PEPPERBURST,SIGNALBEAM,SLEEPTALK,SNORE,SYNTHESIS,WORRYSEED,MOONBLAST,NATURALGIFT,EggGroups = Grass,Field,HatchSteps = 4096,Height = 1.8,Weight = 44.0,Color = Green,Shape = Finned,Category = Rose,Pokedex = It is said that as it grows older, the petals of the rose on its head will begin to wilt. When the final petal falls, this Pokemon passes away.,Generation = 7,#-------------------------------,[SNORUNT]</t>
  </si>
  <si>
    <t>[SNORUNT],Name = Snorunt,Types = GHOST,BaseStats = 50,70,60,60,30,30,GenderRatio = Female50Percent,GrowthRate = Medium,BaseExp = 60,EVs = ATTACK,1,CatchRate = 190,Happiness = 50,Abilities = CURSEDBODY,PRESSURE,HiddenAbilities = PRANKSTER,Moves = 1,TACKLE,1,ASTONISH,1,DARKWHISPERS,5,ROCKTHROW,9,MEANLOOK,13,CURSE,15,SHADOWSNEAK,20,BITE,25,BONERUSH,30,ZENHEADBUTT,35,GLARE,40,SHADOWBONE,45,CRUNCH,50,VITALITYDRAIN,55,PHANTOMFORCE,TutorMoves = TOXIC,HIDDENPOWER,TAUNT,HYPERBEAM,PROTECT,FRUSTRATION,BOULDERHURL,RETURN,SHADOWBALL,DOUBLETEAM,ROCKTOMB,TORMENT,FACADE,REST,ATTRACT,THIEF,ROUND,ECHOEDVOICE,FOCUSBLAST,FALSESWIPE,FLING,QUASH,WILLOWISP,EMBARGO,SHADOWCLAW,SCORESETTLER,ROCKPOLISH,STONEEDGE,ROCKSLIDE,DREAMEATER,SWAGGER,SUBSTITUTE,TRICKROOM,DARKPULSE,CONFIDE,SECRETPOWER,CRUNCH,PSYCHICFANGS,ANCIENTPOWER,BLOCK,COVET,DARKPULSE,DRAINPUNCH,ENDEAVOR,FOULPLAY,HEADBUTT,HYPERVOICE,IRONHEAD,KNOCKOFF,LASTRESORT,MAGICROOM,OMINOUSWIND,PAINSPLIT,ROLLOUT,SLEEPTALK,SNATCH,SNORE,SPITE,STEALTHROCK,SUCKERPUNCH,SUPERFANG,TRICK,WONDERROOM,ZENHEADBUTT,LEECHLIFE,NATURALGIFT,POWERGEM,EggMoves = BACKSTABBING,NIGHTSLASH,HEADBUTT,ROLLOUT,BIDE,SWITCHEROO,THIEF,IRONDEFENSE,NIGHTSHADE,HEX,OMINOUSWIND,BEATUP,EggGroups = Fairy,Mineral,HatchSteps = 5355,Height = 0.7,Weight = 16.8,Color = White,Shape = Bipedal,Category = Skull,Pokedex = It is found in large numbers in tombs and crypts. They will often remain motionless and then mass attack grave robbers.,Generation = 3,Evolutions = GLALIE,ItemMale,DUSKSTONE,FROSLASS,ItemFemale,DUSKSTONE</t>
  </si>
  <si>
    <t>[GLALIE],Name = Glalie,Types = GHOST,DARK,BaseStats = 70,100,110,100,50,50,GenderRatio = AlwaysMale,GrowthRate = Medium,BaseExp = 168,EVs = ATTACK,1,DEFENSE,1,SPEED,1,CatchRate = 100,Happiness = 50,Abilities = CURSEDBODY,PRESSURE,HiddenAbilities = SOLIDROCK,Moves = 1,TACKLE,1,ASTONISH,1,DARKWHISPERS,5,ROCKTHROW,9,MEANLOOK,13,CURSE,15,SHADOWSNEAK,20,BITE,25,BONERUSH,30,ZENHEADBUTT,35,GLARE,40,SHADOWBONE,45,CRUNCH,50,VITALITYDRAIN,55,PHANTOMFORCE,TutorMoves = TOXIC,HIDDENPOWER,TAUNT,HYPERBEAM,PROTECT,FRUSTRATION,BOULDERHURL,RETURN,SHADOWBALL,DOUBLETEAM,ROCKTOMB,TORMENT,FACADE,REST,ATTRACT,THIEF,ROUND,ECHOEDVOICE,FOCUSBLAST,FALSESWIPE,FLING,QUASH,WILLOWISP,EMBARGO,SHADOWCLAW,SCORESETTLER,ROCKPOLISH,STONEEDGE,ROCKSLIDE,DREAMEATER,SWAGGER,SUBSTITUTE,TRICKROOM,DARKPULSE,CONFIDE,SECRETPOWER,CRUNCH,PSYCHICFANGS,ANCIENTPOWER,BLOCK,COVET,DARKPULSE,DRAINPUNCH,ENDEAVOR,FOULPLAY,HEADBUTT,HYPERVOICE,IRONHEAD,KNOCKOFF,LASTRESORT,MAGICROOM,OMINOUSWIND,PAINSPLIT,ROLLOUT,SLEEPTALK,SNATCH,SNORE,SPITE,STEALTHROCK,SUCKERPUNCH,SUPERFANG,TRICK,WONDERROOM,ZENHEADBUTT,LEECHLIFE,NATURALGIFT,POWERGEM,EggGroups = Fairy,Mineral,HatchSteps = 5355,Height = 1.5,Weight = 256.5,Color = White,Shape = Head,Category = Skull,Pokedex = It gets incredibly agitated when it is confused for a rock.,Generation = 3,#-------------------------------,[FROSLASS]</t>
  </si>
  <si>
    <t>[FROSLASS],Name = Froslass,Types = GHOST,FLYING,BaseStats = 70,55,55,100,100,100,GenderRatio = AlwaysFemale,GrowthRate = Medium,BaseExp = 168,EVs = SPECIAL_ATTACK,1,SPECIAL_DEFENSE,1,SPEED,1,CatchRate = 100,Happiness = 50,Abilities = CURSEDBODY,BERSERK,HiddenAbilities = PRANKSTER,Moves = 1,GOOSEBUMP,1,LEER,1,DARKWHISPERS,5,ASTONISH,9,MEANLOOK,13,CURSE,15,SHADOWSNEAK,20,GLIDE,25,WAIL,30,HEX,35,GLARE,40,EROSION,45,DARKPULSE,50,OBLIVIONWING,55,POSSESSION,TutorMoves = PSYSHOCK,TOXIC,HIDDENPOWER,TAUNT,ICEBEAM,BLIZZARD,HYPERBEAM,PROTECT,FRUSTRATION,RETURN,PSYCHIC,SHADOWBALL,DOUBLETEAM,SLUDGEWAVE,SLUDGEBOMB,TORMENT,FACADE,REST,ATTRACT,THIEF,ROUND,ECHOEDVOICE,FOCUSBLAST,FALSESWIPE,FLING,QUASH,WILLOWISP,EMBARGO,SHADOWCLAW,SCORESETTLER,ROCKPOLISH,DREAMEATER,SWAGGER,SUBSTITUTE,TRICKROOM,DARKPULSE,CONFIDE,SECRETPOWER,ROCKTHROW,SHADOWSNEAK,BITE,BONERUSH,ROCKSLIDE,LEECHLIFE,PHANTOMFORCE,BOULDERHURL,ROCKTOMB,STONEEDGE,HEADBUTT,SUPERFANG,ZENHEADBUTT,ROLLOUT,IRONHEAD,AURASPHERE,CRUNCH,PSYCHICFANGS,AIRCUTTER,ANCIENTPOWER,BLOCK,COVET,DARKPULSE,DRAINPUNCH,ENDEAVOR,FOULPLAY,HYPERVOICE,KNOCKOFF,LASTRESORT,MAGICROOM,OMINOUSWIND,PAINSPLIT,SLEEPTALK,SNATCH,SNORE,SPITE,STEALTHROCK,SUCKERPUNCH,TAILWIND,TRICK,WONDERROOM,MOONBLAST,NATURALGIFT,POWERGEM,EggGroups = Fairy,Mineral,HatchSteps = 5355,Height = 1.3,Weight = 26.6,Color = White,Shape = HeadArms,Category = Wraith,Pokedex = It hovers around tombs and crypts in search of any visitors, hoping to drain its soul and add the corpse to the graveyard.,Generation = 4,#-------------------------------,[MAGBY]</t>
  </si>
  <si>
    <t>[MAGBY],Name = Magby,Types = WATER,ICE,BaseStats = 68,65,57,53,65,57,GenderRatio = Female25Percent,GrowthRate = Medium,BaseExp = 73,EVs = HP,1,CatchRate = 100,Happiness = 70,Abilities = ICEBODY,ICYVEINS,HiddenAbilities = MEGALAUNCHER,Moves = 1,POWDERSNOW,1,LEER,5,WATERGUN,8,ICEBALL,12,AQUARING,15,AURORABEAM,19,MIST,19,HAZE,22,WATERPULSE,26,ACIDARMOR,29,ICEPUNCH,33,DARKPULSE,36,ICEBEAM,40,HAIL,40,RAINDANCE,43,HYDROPUMP,48,WATERSPOUT,54,BLIZZARD,TutorMoves = TOXIC,HAIL,BULKUP,HIDDENPOWER,TAUNT,ICEBEAM,BLIZZARD,HYPERBEAM,PROTECT,RAINDANCE,FRUSTRATION,EARTHQUAKE,RETURN,DIG,BRICKBREAK,DOUBLETEAM,TORMENT,FACADE,REST,ATTRACT,LOWSWEEP,ROUND,ECHOEDVOICE,FOCUSBLAST,SCALD,FLING,RETALIATE,GIGAIMPACT,FROSTBREATH,SWAGGER,SUBSTITUTE,FLASHCANNON,LIQUIDATION,DARKPULSE,POWERUPPUNCH,CONFIDE,AURORAVEIL,SECRETPOWER,WORKUP,BRUTALSWING,MUDDYWATER,HEAVYSLAM,AGILITY,BODYSLAM,WATERWHIP,DARKPULSE,DEFOG,DRACOSURGE,DRAINPUNCH,FOCUSPUNCH,HEADBUTT,HYPERVOICE,ICEPUNCH,ICYWIND,IRONHEAD,KNOCKOFF,LOWKICK,SLEEPTALK,SNORE,SUPERPOWER,UPROAR,WATERPULSE,ZENHEADBUTT,ICICLECRASH,NATURALGIFT,TIDALWAVE,CASCADE,EggMoves = ICICLECRASH,AURASPHERE,LOCKON,LASERFOCUS,NASTYPLOT,ICEHAMMER,OCEANBLAST,BUBBLEBEAM,ICYWIND,AVALANCHE,ICETOMB,EggGroups = Undiscovered,HatchSteps = 6630,Height = 0.7,Weight = 21.4,Color = Blue,Shape = BipedalTail,Category = Ice Clump,Pokedex = It can often be found swimming about near glaciers and melting ice caps. It is able to dive deep into the ocean floor.,Generation = 4,Evolutions = MAGMAR,Level,30</t>
  </si>
  <si>
    <t>[MAGMAR],Name = Magmar,Types = WATER,ICE,BaseStats = 93,90,74,78,90,70,GenderRatio = Female25Percent,GrowthRate = Medium,BaseExp = 173,EVs = HP,1,SPECIAL_ATTACK,1,CatchRate = 100,Happiness = 70,Abilities = ICEBODY,ICYVEINS,HiddenAbilities = MEGALAUNCHER,Moves = 1,POWDERSNOW,1,LEER,5,WATERGUN,8,ICEBALL,12,AQUARING,15,AURORABEAM,19,MIST,19,HAZE,22,WATERPULSE,26,ACIDARMOR,29,ICEPUNCH,33,DARKPULSE,36,ICEBEAM,40,HAIL,40,RAINDANCE,43,HYDROPUMP,48,WATERSPOUT,54,BLIZZARD,TutorMoves = TOXIC,HAIL,BULKUP,HIDDENPOWER,TAUNT,ICEBEAM,BLIZZARD,HYPERBEAM,PROTECT,RAINDANCE,FRUSTRATION,EARTHQUAKE,RETURN,DIG,BRICKBREAK,DOUBLETEAM,TORMENT,FACADE,REST,ATTRACT,LOWSWEEP,ROUND,ECHOEDVOICE,FOCUSBLAST,SCALD,FLING,RETALIATE,GIGAIMPACT,FROSTBREATH,SWAGGER,SUBSTITUTE,FLASHCANNON,LIQUIDATION,DARKPULSE,POWERUPPUNCH,CONFIDE,AURORAVEIL,SECRETPOWER,WORKUP,BRUTALSWING,MUDDYWATER,HEAVYSLAM,AGILITY,BODYSLAM,WATERWHIP,DARKPULSE,DEFOG,DRACOSURGE,DRAINPUNCH,FOCUSPUNCH,HEADBUTT,HYPERVOICE,ICEPUNCH,ICYWIND,IRONHEAD,KNOCKOFF,LOWKICK,SLEEPTALK,SNORE,SUPERPOWER,UPROAR,WATERPULSE,ZENHEADBUTT,ICICLECRASH,NATURALGIFT,TIDALWAVE,CASCADE,EggGroups = Humanlike,HatchSteps = 6630,Height = 1.3,Weight = 44.5,Color = Blue,Shape = BipedalTail,Category = Glacier,Pokedex = It can be found both on frozen tundra, glaciers and in frozen oceans roaming in isolation.,Generation = 4,Evolutions = MAGMORTAR,Item,WATERSTONE,#-------------------------------</t>
  </si>
  <si>
    <t>[MAGMORTAR],Name = Magmortar,Types = WATER,ICE,BaseStats = 108,105,79,68,105,75,GenderRatio = Female25Percent,GrowthRate = Medium,BaseExp = 243,EVs = HP,1,ATTACK,1,SPECIAL_ATTACK,1,CatchRate = 100,Happiness = 70,Abilities = ICEBODY,ICYVEINS,HiddenAbilities = MEGALAUNCHER,Moves = 0,MAGNETICCANNON,1,MAGNETICCANNON,1,POWDERSNOW,1,LEER,5,WATERGUN,8,ICEBALL,12,AQUARING,15,AURORABEAM,19,MIST,19,HAZE,22,WATERPULSE,26,ACIDARMOR,29,ICEPUNCH,33,DARKPULSE,36,ICEBEAM,40,HAIL,40,RAINDANCE,43,HYDROPUMP,48,WATERSPOUT,54,BLIZZARD,TutorMoves = TOXIC,HAIL,BULKUP,HIDDENPOWER,TAUNT,ICEBEAM,BLIZZARD,HYPERBEAM,PROTECT,RAINDANCE,FRUSTRATION,EARTHQUAKE,RETURN,DIG,BRICKBREAK,DOUBLETEAM,TORMENT,FACADE,REST,ATTRACT,LOWSWEEP,ROUND,ECHOEDVOICE,FOCUSBLAST,SCALD,FLING,RETALIATE,GIGAIMPACT,FROSTBREATH,SWAGGER,SUBSTITUTE,FLASHCANNON,LIQUIDATION,DARKPULSE,POWERUPPUNCH,CONFIDE,AURORAVEIL,SECRETPOWER,WORKUP,BRUTALSWING,MUDDYWATER,HEAVYSLAM,AGILITY,BODYSLAM,WATERWHIP,DARKPULSE,DEFOG,DRACOSURGE,DRAINPUNCH,FOCUSPUNCH,HEADBUTT,HYPERVOICE,ICEPUNCH,ICYWIND,IRONHEAD,KNOCKOFF,LOWKICK,SLEEPTALK,SNORE,SUPERPOWER,UPROAR,WATERPULSE,ZENHEADBUTT,ICICLECRASH,NATURALGIFT,TIDALWAVE,CASCADE,EggGroups = Humanlike,HatchSteps = 6630,Height = 1.6,Weight = 68.0,Color = Blue,Shape = BipedalTail,Category = Ice Cannon,Pokedex = It likes to sink ice breaker ships by blasting them with solid chunks of ice. It has caused millions in damages to local governments.,Generation = 4,#-------------------------------,[EXEGGCUTE]</t>
  </si>
  <si>
    <t>[EXEGGCUTE],Name = Exeggcute,Types = ELECTRIC,POISON,BaseStats = 50,40,40,75,80,40,GenderRatio = Genderless,GrowthRate = Slow,BaseExp = 65,EVs = SPECIAL_ATTACK,1,CatchRate = 100,Happiness = 70,Abilities = LEVITATE,STATIC,HiddenAbilities = LIGHTNINGROD,Moves = 1,ACIDSPRAY,1,THUNDERSHOCK,1,THUNDERWAVE,5,CHARGE,9,POISONGAS,13,FLASH,16,CLEARSMOG,19,VOLTSWITCH,23,LASERFOCUS,27,DISCHARGE,31,SLUDGEBOMB,35,MAGNETFORCE,39,FLASHCANNON,43,SATELLITERAY,47,RISINGVOLTAGE,50,SLUDGEBOMB,54,BATTERYACID,TutorMoves = PAYDAY,PROTECT,RETURN,FACADE,HELPINGHAND,WEATHERBALL,FRUSTRATION,HIDDENPOWER,REST,ATTRACT,WORKUP,TOXIC,CURSE,ROUND,SLEEPTALK,SUBSTITUTE,DISABLE,SUNNYDAY,INCINERATE,THUNDERWAVE,VOLTSWITCH,ELECTROWEB,ELECTRICTERRAIN,EERIEIMPULSE,CHARGEBEAM,THUNDER,BOUNCE,LIGHTSCREEN,REFLECT,TRICKROOM,WONDERROOM,MINDDRAIN,BALANCERCHANGEREQUIRED,AUTOTOMIZE,MISSILESHOT,GOLDENBULLET,RAINDANCE,ALLERGY,GASTROACID,CONFUSERAY,SWIFT,GAMMARAY,GRAVITY,ECHOEDVOICE,SCHIZOPHRENIA,SAFEGUARD,RAYOFLIGHT,PURGE,SIGNALBEAM,AURORAVEIL,MIRRORSHOT,TRIATTACK,THUNDERBOLT,WILDCHARGE,BATTERYACID,PSYCHIC,SLUDGEBOMB,BALANCERCHANGEREQUIRED,NASTYPLOT,SHADOWBALL,ENERGYBALL,GYROBALL,MAGNETICCANNON,DAZZLINGGLEAM,AURASPHERE,FLASHCANNON,MAGNETRISE,SHOCKWAVE,RISINGVOLTAGE,PSYSHOCK,EXPANDINGFORCE,INFECTION,TERRAINPULSE,TWINBEAM,SPOIL,CORROSIVEGAS,SLUDGEWAVE,ENDERSHOCK,FOULPLAY,MEMENTO,GRUDGE,CHIDORI,TIMEBOMB,QUICKSILVER,LASERFOCUS,GLISTEN,EggMoves = MAGNETRISE,AURASPHERE,SPOIL,MEMENTO,LIGHTSCREEN,REFLECT,TIMEBOMB,EggGroups = Undiscovered,HatchSteps = 5355,Height = 0.4,Weight = 2.5,Color = Green,Shape = MultiBody,Category = Isotope,Pokedex = The result of a nuclear fallout, ordinary Exeggcute that were located in close proximity to the site of a disaster turned into this abomination.,Generation = 1,Evolutions = EXEGGUTOR,Item,THUNDERSTONE</t>
  </si>
  <si>
    <t>[EXEGGUTOR],Name = Exeggutor,Types = ELECTRIC,POISON,BaseStats = 85,65,70,120,115,75,GenderRatio = Genderless,GrowthRate = Slow,BaseExp = 186,EVs = SPECIAL_ATTACK,1,SPEED,1,CatchRate = 100,Happiness = 70,Abilities = LEVITATE,STATIC,HiddenAbilities = CORROSION,Moves = 0,CHAINLIGHTNING,1,CHAINLIGHTNING,1,ACIDSPRAY,1,THUNDERSHOCK,1,THUNDERWAVE,5,CHARGE,9,POISONGAS,13,FLASH,16,CLEARSMOG,19,VOLTSWITCH,23,LASERFOCUS,27,DISCHARGE,31,SLUDGEBOMB,35,MAGNETFORCE,39,FLASHCANNON,43,SATELLITERAY,47,RISINGVOLTAGE,50,SLUDGEBOMB,54,BATTERYACID,TutorMoves = GIGAIMPACT,HYPERBEAM,ACIDRAIN,STARDUSTREVERIE,FOCUSBLAST,ELECTRONCRUSH,PAYDAY,PROTECT,RETURN,FACADE,HELPINGHAND,WEATHERBALL,FRUSTRATION,HIDDENPOWER,REST,ATTRACT,WORKUP,TOXIC,CURSE,ROUND,SLEEPTALK,SUBSTITUTE,DISABLE,SUNNYDAY,INCINERATE,THUNDERWAVE,VOLTSWITCH,ELECTROWEB,ELECTRICTERRAIN,EERIEIMPULSE,CHARGEBEAM,THUNDER,BOUNCE,LIGHTSCREEN,REFLECT,TRICKROOM,WONDERROOM,MINDDRAIN,BALANCERCHANGEREQUIRED,AUTOTOMIZE,MISSILESHOT,GOLDENBULLET,RAINDANCE,ALLERGY,GASTROACID,CONFUSERAY,SWIFT,GAMMARAY,GRAVITY,ECHOEDVOICE,SCHIZOPHRENIA,SAFEGUARD,RAYOFLIGHT,PURGE,SIGNALBEAM,AURORAVEIL,MIRRORSHOT,TRIATTACK,THUNDERBOLT,WILDCHARGE,BATTERYACID,PSYCHIC,SLUDGEBOMB,BALANCERCHANGEREQUIRED,NASTYPLOT,SHADOWBALL,ENERGYBALL,GYROBALL,MAGNETICCANNON,DAZZLINGGLEAM,AURASPHERE,FLASHCANNON,MAGNETRISE,SHOCKWAVE,RISINGVOLTAGE,PSYSHOCK,EXPANDINGFORCE,INFECTION,TERRAINPULSE,TWINBEAM,SPOIL,CORROSIVEGAS,SLUDGEWAVE,ENDERSHOCK,FOULPLAY,MEMENTO,GRUDGE,CHIDORI,TIMEBOMB,QUICKSILVER,LASERFOCUS,GLISTEN,EggGroups = Undiscovered,HatchSteps = 5355,Height = 2.0,Weight = 120.0,Color = Green,Shape = HeadLegs,Category = Atom,Pokedex = It is said that prolonged exposure to this Pokemon can cause illness due to the nuclear radiation it emanates.,Generation = 1,#-------------------------------,[JOLTIK]</t>
  </si>
  <si>
    <t>[JOLTIK],Name = Joltik,Types = BUG,DARK,BaseStats = 60,60,30,82,47,40,GenderRatio = Female50Percent,GrowthRate = Medium,BaseExp = 64,EVs = SPEED,1,CatchRate = 190,Happiness = 50,Abilities = EMERGENCYEXIT,IMMUNITY,HiddenAbilities = INTIMIDATE,Moves = 1,PURSUIT,1,GASTROACID,5,STRAFE,9,POWDER,12,BLACKOUT,16,SPOIL,20,FELLSTINGER,24,NIGHTSLASH,28,TOXICTHREAD,32,UTURN,36,LEECHLIFE,40,PARTINGSHOT,44,CRUNCH,48,NEUROTOXIN,52,SWARMOVERLOAD,TutorMoves = PROTECT,RETURN,FACADE,FRUSTRATION,FALSESWIPE,HIDDENPOWER,REST,FROZENHEART,ELECTROWEB,EERIEIMPULSE,PINMISSILE,UTURN,NECTARTAP,STRUGGLEBUG,PHEROMONESTREAM,BULLETSEED,DIG,PSYCHOCUT,THIEF,BEATUP,FAKETEARS,SCORESETTLER,ASSURANCE,TAUNT,VENDETTA,KNOCKOFF,ATTRACT,CROSSPOISON,ALLERGY,TOXIC,TOXICSPIKES,GASTROACID,POISONFANG,HEX,CURSE,CONFUSERAY,MEANLOOK,ROUND,SLEEPTALK,ECHOEDVOICE,SCHIZOPHRENIA,SUBSTITUTE,DISABLE,PSYCHIC,LEECHLIFE,BUGBUZZ,SLUDGEBOMB,BALANCERCHANGEREQUIRED,POISONJAB,DARKPULSE,NASTYPLOT,SHADOWBALL,SWORDSDANCE,FURYCUTTER,BUTTERFLYKISS,INFECTION,WORKUP,SPOIL,CORROSIVEGAS,SLUDGEWAVE,SCALESHOT,LASHOUT,VITALITYDRAIN,FOULPLAY,MEMENTO,GRUDGE,WAIL,EggMoves = KNOCKOFF,TOXICSPIKES,INFECTION,SPORE,NIGHTMARE,DREAMEATER,STICKYWEB,SPIDERWEB,NIGHTSLASH,ASSURANCE,POISONJAB,EggGroups = Bug,Monster,HatchSteps = 5355,Height = 0.1,Weight = 0.6,Color = Purple,Shape = Insectoid,Category = Nightmare Bug,Pokedex = It is said these Pokemon don't actually appear in real life but are mere instances of your worst nightmares manifesting in reality.,Generation = 5,Evolutions = GALVANTULA,Level,36</t>
  </si>
  <si>
    <t>[GALVANTULA],Name = Galvantula,Types = BUG,DARK,BaseStats = 80,100,45,120,55,75,GenderRatio = Female50Percent,GrowthRate = Medium,BaseExp = 165,EVs = SPEED,2,CatchRate = 100,Happiness = 50,Abilities = EMERGENCYEXIT,IMMUNITY,HiddenAbilities = INTIMIDATE,Moves = 0,EVILTHORN,1,EVILTHORN,1,PURSUIT,1,GASTROACID,5,STRAFE,9,POWDER,12,BLACKOUT,16,SPOIL,20,FELLSTINGER,24,NIGHTSLASH,28,TOXICTHREAD,32,UTURN,36,LEECHLIFE,40,PARTINGSHOT,44,CRUNCH,48,NEUROTOXIN,52,SWARMOVERLOAD,TutorMoves = PROTECT,RETURN,FACADE,FRUSTRATION,FALSESWIPE,HIDDENPOWER,REST,FROZENHEART,ELECTROWEB,EERIEIMPULSE,PINMISSILE,UTURN,NECTARTAP,STRUGGLEBUG,PHEROMONESTREAM,BULLETSEED,DIG,PSYCHOCUT,THIEF,BEATUP,FAKETEARS,SCORESETTLER,ASSURANCE,TAUNT,VENDETTA,KNOCKOFF,ATTRACT,CROSSPOISON,ALLERGY,TOXIC,TOXICSPIKES,GASTROACID,POISONFANG,HEX,CURSE,CONFUSERAY,MEANLOOK,ROUND,SLEEPTALK,ECHOEDVOICE,SCHIZOPHRENIA,SUBSTITUTE,DISABLE,PSYCHIC,LEECHLIFE,BUGBUZZ,SLUDGEBOMB,BALANCERCHANGEREQUIRED,POISONJAB,DARKPULSE,NASTYPLOT,SHADOWBALL,SWORDSDANCE,FURYCUTTER,BUTTERFLYKISS,INFECTION,WORKUP,SPOIL,CORROSIVEGAS,SLUDGEWAVE,SCALESHOT,LASHOUT,VITALITYDRAIN,FOULPLAY,MEMENTO,GRUDGE,WAIL,POLTERGEIST,POSSESSION,THROATCHOP,CRUNCH,GUNKSHOT,BLOODRITUAL,PSYCHICFANGS,BATTERYACID,PHANTOMFORCE,REVENGE,BRUTALSWING,MINDDRAIN,HIVEMIND,ACROBATICS,HYPERBEAM,GIGAIMPACT,EggGroups = Bug,Monster,HatchSteps = 5355,Height = 0.8,Weight = 14.3,Color = Purple,Shape = Insectoid,Category = Nightmare Bug,Pokedex = It is a creature that is supposed to represent one's deepest and darkest fears made real. Its stinger is said to lull people into a deep sleep where it feasts on their sanity.,Generation = 5,#-------------------------------,[GRIMER]</t>
  </si>
  <si>
    <t>[GRIMER],Name = Grimer,Types = GRASS,GROUND,BaseStats = 55,40,90,10,40,90,GenderRatio = Female50Percent,GrowthRate = Medium,BaseExp = 65,EVs = DEFENSE,1,SPECIAL_DEFENSE,1,CatchRate = 190,Happiness = 70,Abilities = LIQUIDOOZE,STORMDRAIN,HiddenAbilities = WATERCOMPACTION,Moves = 1,CONSTRICT,1,MEGADRAIN,7,MUDSLAP,7,INGRAIN,9,WRAP,12,VINEWHIP,17,MUDSHACKLES,23,RAZORLEAF,27,STOCKPILE,27,SWALLOW,27,SPITUP,32,BULLDOZE,38,GRASSKNOT,41,GIGADRAIN,45,MUDDYWATER,51,EARTHPOWER,54,ENERGYBALL,57,MEMENTO,62,STRENGTHSAP,TutorMoves = TOXIC,HIDDENPOWER,TAUNT,HYPERBEAM,PROTECT,RAINDANCE,SAFEGUARD,FRUSTRATION,SOLARBEAM,BOULDERHURL,EARTHQUAKE,RETURN,DIG,BRICKBREAK,DOUBLETEAM,SLUDGEWAVE,SLUDGEBOMB,SANDSTORM,ROCKTOMB,TORMENT,FACADE,REST,ATTRACT,THIEF,ROUND,ECHOEDVOICE,FOCUSBLAST,ENERGYBALL,FALSESWIPE,FLING,QUASH,EMBARGO,SCORESETTLER,RETALIATE,STONEEDGE,BULLDOZE,ROCKSLIDE,POISONJAB,GRASSKNOT,SWAGGER,SUBSTITUTE,NATUREPOWER,CONFIDE,SECRETPOWER,MUDDYWATER,HEAVYSLAM,VENOMDRENCH,POLLENPUFF,LEAFSTORM,CRUNCH,BIND,BLOCK,COVET,DRAINPUNCH,EARTHPOWER,FOCUSPUNCH,FOULPLAY,GASTROACID,GIGADRAIN,GUNKSHOT,HYPERVOICE,INFESTATION,IRONHEAD,LASTRESORT,MUDSLAP,PAINSPLIT,RECYCLE,ROLLOUT,PEPPERBURST,SLEEPTALK,SNATCH,SNORE,SPITE,STEALTHROCK,SUCKERPUNCH,SYNTHESIS,TRICK,UPROAR,WORRYSEED,LEECHLIFE,NATURALGIFT,POWERGEM,EggMoves = SPORE,LEAFBLADE,MUDBOMB,EARTHQUAKE,SLUDGEBOMB,LEECHSEED,RECYCLE,BELCH,POWERWHIP,CLEARSMOG,RAGEPOWDER,EggGroups = Amorphous,HatchSteps = 5355,Height = 0.9,Weight = 30.0,Color = Brown,Shape = HeadArms,Category = Sinking Mud,Pokedex = It is found deep in swampy areas. When you find yourself in sinking mud, it is most likely a Grimer holding onto you.,Generation = 1,Evolutions = MUK,Level,38</t>
  </si>
  <si>
    <t>[MUK],Name = Muk,Types = GRASS,GROUND,BaseStats = 70,60,150,10,60,150,GenderRatio = Female50Percent,GrowthRate = Medium,BaseExp = 175,EVs = DEFENSE,2,SPECIAL_DEFENSE,1,CatchRate = 100,Happiness = 70,Abilities = LIQUIDOOZE,STORMDRAIN,HiddenAbilities = WATERCOMPACTION,Moves = 1,CONSTRICT,1,MEGADRAIN,7,MUDSLAP,7,INGRAIN,9,WRAP,12,VINEWHIP,17,MUDSHACKLES,23,RAZORLEAF,27,STOCKPILE,27,SWALLOW,27,SPITUP,32,BULLDOZE,38,GRASSKNOT,41,GIGADRAIN,45,MUDDYWATER,51,EARTHPOWER,54,ENERGYBALL,57,MEMENTO,62,STRENGTHSAP,TutorMoves = TOXIC,HIDDENPOWER,TAUNT,HYPERBEAM,PROTECT,RAINDANCE,SAFEGUARD,FRUSTRATION,SOLARBEAM,BOULDERHURL,EARTHQUAKE,RETURN,DIG,BRICKBREAK,DOUBLETEAM,SLUDGEWAVE,SLUDGEBOMB,SANDSTORM,ROCKTOMB,TORMENT,FACADE,REST,ATTRACT,THIEF,ROUND,ECHOEDVOICE,FOCUSBLAST,ENERGYBALL,FALSESWIPE,FLING,QUASH,EMBARGO,SCORESETTLER,RETALIATE,STONEEDGE,BULLDOZE,ROCKSLIDE,POISONJAB,GRASSKNOT,SWAGGER,SUBSTITUTE,NATUREPOWER,CONFIDE,SECRETPOWER,MUDDYWATER,HEAVYSLAM,VENOMDRENCH,POLLENPUFF,LEAFSTORM,CRUNCH,BIND,BLOCK,COVET,DRAINPUNCH,EARTHPOWER,FOCUSPUNCH,FOULPLAY,GASTROACID,GIGADRAIN,GUNKSHOT,HYPERVOICE,INFESTATION,IRONHEAD,LASTRESORT,MUDSLAP,PAINSPLIT,RECYCLE,ROLLOUT,PEPPERBURST,SLEEPTALK,SNATCH,SNORE,SPITE,STEALTHROCK,SUCKERPUNCH,SYNTHESIS,TRICK,UPROAR,WORRYSEED,LEECHLIFE,NATURALGIFT,POWERGEM,EggGroups = Amorphous,HatchSteps = 5355,Height = 1.2,Weight = 30.0,Color = Brown,Shape = HeadArms,Category = Swamp Creature,Pokedex = It is rumoured to guard swamps and appear in deep fog. The sound of its movements are often confused as wailing which has given it the title of Swamp Creature.,Generation = 1,#-------------------------------,[CHIMCHAR]</t>
  </si>
  <si>
    <t>[CHIMCHAR],Name = Chimchar,Types = ELECTRIC,FIGHTING,BaseStats = 49,53,39,76,53,39,GenderRatio = FemaleOneEighth,GrowthRate = Parabolic,BaseExp = 62,EVs = SPEED,1,CatchRate = 100,Happiness = 70,Abilities = RECKLESS,LONGREACH,HiddenAbilities = CONTRARY,Moves = 1,SCRATCH,1,LEER,7,THUNDERSHOCK,9,MACHPUNCH,13,THUNDERWAVE,16,ARMTHRUST,19,SPARK,23,CHARGE,27,DOUBLETEAM,31,STORMTHROW,35,WILDCHARGE,40,SUBMISSION,45,THUNDERBOLT,50,SUPERPOWER,55,THUNDER,60,HIGHJUMPKICK,TutorMoves = HONECLAWS,CALMMIND,ROAR,TOXIC,BULKUP,HIDDENPOWER,TAUNT,HYPERBEAM,PROTECT,RAINDANCE,FRUSTRATION,THUNDERBOLT,THUNDER,RETURN,BRICKBREAK,DOUBLETEAM,REFLECT,STREAMRUSH,TORMENT,FACADE,REST,ATTRACT,THIEF,LOWSWEEP,ROUND,ECHOEDVOICE,FOCUSBLAST,FALSESWIPE,FLING,CHARGEBEAM,ACROBATICS,SHADOWCLAW,SCORESETTLER,RETALIATE,VOLTSWITCH,THUNDERWAVE,SWORDSDANCE,SHOCKWAVE,SWAGGER,UTURN,SUBSTITUTE,WILDCHARGE,NATUREPOWER,POWERUPPUNCH,CONFIDE,SECRETPOWER,WORKUP,BRUTALSWING,DISABLE,DARKESTLARIAT,AGILITY,AURASPHERE,FOCUSENERGY,PLAYROUGH,AFTERYOU,AIRCUTTER,BOUNCE,COVET,DEFOG,DRAINPUNCH,ENDEAVOR,FIREPUNCH,FOCUSPUNCH,FOULPLAY,HEADBUTT,HELPINGHAND,HYPERVOICE,ICEPUNCH,KNOCKOFF,LOWKICK,PAINSPLIT,PEPPERBURST,SLEEPTALK,SNATCH,SNORE,SUCKERPUNCH,SUPERPOWER,SWIFT,THROATCHOP,THUNDERPUNCH,TRICK,UPROAR,VACUUMWAVE,VOLTTACKLE,ZENHEADBUTT,NATURALGIFT,EggMoves = THUNDERPUNCH,SKYUPPERCUT,BRICKBREAK,VITALTHROW,FOCUSENERGY,ELECTROBALL,VOLTSWITCH,VOLTTACKLE,EggGroups = Field,Humanlike,HatchSteps = 5355,Height = 0.5,Weight = 6.2,Color = Yellow,Shape = BipedalTail,Category = Naughty,Pokedex = Because of its size and speed, it can dash very quickly that it almost appears to be teleporting from one place to another.,Generation = 4,Evolutions = MONFERNO,Level,14</t>
  </si>
  <si>
    <t>[MONFERNO],Name = Monferno,Types = ELECTRIC,FIGHTING,BaseStats = 69,68,47,106,68,47,GenderRatio = FemaleOneEighth,GrowthRate = Parabolic,BaseExp = 142,EVs = SPEED,2,CatchRate = 100,Happiness = 70,Abilities = RECKLESS,LONGREACH,HiddenAbilities = CONTRARY,Moves = 1,SCRATCH,1,LEER,7,THUNDERSHOCK,9,MACHPUNCH,13,THUNDERWAVE,16,ARMTHRUST,19,SPARK,23,CHARGE,27,DOUBLETEAM,31,STORMTHROW,35,WILDCHARGE,40,SUBMISSION,45,THUNDERBOLT,50,SUPERPOWER,55,THUNDER,60,HIGHJUMPKICK,TutorMoves = HONECLAWS,CALMMIND,ROAR,TOXIC,BULKUP,HIDDENPOWER,TAUNT,HYPERBEAM,PROTECT,RAINDANCE,FRUSTRATION,THUNDERBOLT,THUNDER,RETURN,BRICKBREAK,DOUBLETEAM,REFLECT,STREAMRUSH,TORMENT,FACADE,REST,ATTRACT,THIEF,LOWSWEEP,ROUND,ECHOEDVOICE,FOCUSBLAST,FALSESWIPE,FLING,CHARGEBEAM,ACROBATICS,SHADOWCLAW,SCORESETTLER,RETALIATE,VOLTSWITCH,THUNDERWAVE,SWORDSDANCE,SHOCKWAVE,SWAGGER,UTURN,SUBSTITUTE,WILDCHARGE,NATUREPOWER,POWERUPPUNCH,CONFIDE,SECRETPOWER,WORKUP,BRUTALSWING,DISABLE,DARKESTLARIAT,AGILITY,AURASPHERE,FOCUSENERGY,PLAYROUGH,AFTERYOU,AIRCUTTER,BOUNCE,COVET,DEFOG,DRAINPUNCH,ENDEAVOR,FIREPUNCH,FOCUSPUNCH,FOULPLAY,HEADBUTT,HELPINGHAND,HYPERVOICE,ICEPUNCH,KNOCKOFF,LOWKICK,PAINSPLIT,PEPPERBURST,SLEEPTALK,SNATCH,SNORE,SUCKERPUNCH,SUPERPOWER,SWIFT,THROATCHOP,THUNDERPUNCH,TRICK,UPROAR,VACUUMWAVE,VOLTTACKLE,ZENHEADBUTT,NATURALGIFT,EggGroups = Field,Humanlike,HatchSteps = 5355,Height = 0.9,Weight = 22.0,Color = Yellow,Shape = BipedalTail,Category = Clever,Pokedex = Due to its speed, it is able to create illusions of itself that can encircle and confuse a foe.,Generation = 4,Evolutions = INFERNAPE,Level,36,#-------------------------------</t>
  </si>
  <si>
    <t>[INFERNAPE],Name = Infernape,Types = ELECTRIC,FIGHTING,BaseStats = 106,84,61,138,84,61,GenderRatio = FemaleOneEighth,GrowthRate = Parabolic,BaseExp = 240,EVs = SPEED,3,CatchRate = 100,Happiness = 70,Abilities = RECKLESS,LONGREACH,HiddenAbilities = CONTRARY,Moves = 1,SCRATCH,1,LEER,7,THUNDERSHOCK,9,MACHPUNCH,13,THUNDERWAVE,16,ARMTHRUST,19,SPARK,23,CHARGE,27,DOUBLETEAM,31,STORMTHROW,35,WILDCHARGE,40,SUBMISSION,45,THUNDERBOLT,50,SUPERPOWER,55,THUNDER,60,HIGHJUMPKICK,TutorMoves = HONECLAWS,CALMMIND,ROAR,TOXIC,BULKUP,HIDDENPOWER,TAUNT,HYPERBEAM,PROTECT,RAINDANCE,FRUSTRATION,THUNDERBOLT,THUNDER,RETURN,BRICKBREAK,DOUBLETEAM,REFLECT,STREAMRUSH,TORMENT,FACADE,REST,ATTRACT,THIEF,LOWSWEEP,ROUND,ECHOEDVOICE,FOCUSBLAST,FALSESWIPE,FLING,CHARGEBEAM,ACROBATICS,SHADOWCLAW,SCORESETTLER,RETALIATE,VOLTSWITCH,THUNDERWAVE,SWORDSDANCE,SHOCKWAVE,SWAGGER,UTURN,SUBSTITUTE,WILDCHARGE,NATUREPOWER,POWERUPPUNCH,CONFIDE,SECRETPOWER,WORKUP,BRUTALSWING,DISABLE,DARKESTLARIAT,AGILITY,AURASPHERE,FOCUSENERGY,PLAYROUGH,AFTERYOU,AIRCUTTER,BOUNCE,COVET,DEFOG,DRAINPUNCH,ENDEAVOR,FIREPUNCH,FOCUSPUNCH,FOULPLAY,HEADBUTT,HELPINGHAND,HYPERVOICE,ICEPUNCH,KNOCKOFF,LOWKICK,PAINSPLIT,PEPPERBURST,SLEEPTALK,SNATCH,SNORE,SUCKERPUNCH,SUPERPOWER,SWIFT,THROATCHOP,THUNDERPUNCH,TRICK,UPROAR,VACUUMWAVE,VOLTTACKLE,ZENHEADBUTT,NATURALGIFT,EggGroups = Field,Humanlike,HatchSteps = 5355,Height = 1.2,Weight = 55.0,Color = Yellow,Shape = BipedalTail,Category = Trickster,Pokedex = It uses its bo staff to enable it to land multiple blows on its foe. When the foe comes to retaliate, it is able to zap away.,Generation = 4,#-------------------------------,[SABLEYE]</t>
  </si>
  <si>
    <t>[SABLEYE],Name = Sableye,Types = FIRE,DARK,BaseStats = 75,110,75,110,45,65,GenderRatio = Female50Percent,GrowthRate = Parabolic,BaseExp = 133,EVs = ATTACK,1,SPEED,1,CatchRate = 100,Happiness = 35,Abilities = FLAMEBODY,INFILTRATOR,HiddenAbilities = SPEEDBOOST,Moves = 1,SCRATCH,1,LEER,3,SUPERSONIC,6,EMBER,9,BACKSTABBING,12,TAUNT,15,ASSURANCE,18,DETECT,21,FLAMECHARGE,24,FEINTATTACK,27,EVILTHORN,30,QUASH,33,FIRELASH,36,WILLOWISP,39,EMBARGO,42,SUCKERPUNCH,45,FLAREBLITZ,48,THROATCHOP,53,FOULPLAY,TutorMoves = HONECLAWS,TOXIC,HIDDENPOWER,TAUNT,PROTECT,FRUSTRATION,BOULDERHURL,RETURN,DOUBLETEAM,FLAMETHROWER,FIREBLAST,ROCKTOMB,TORMENT,FACADE,REST,ATTRACT,THIEF,LOWSWEEP,ROUND,ECHOEDVOICE,OVERHEAT,FALSESWIPE,FLING,INCINERATE,QUASH,WILLOWISP,ACROBATICS,EMBARGO,SHADOWCLAW,SCORESETTLER,RETALIATE,STONEEDGE,SWORDSDANCE,ROCKSLIDE,SWAGGER,SUBSTITUTE,TRICKROOM,NATUREPOWER,DARKPULSE,CONFIDE,SECRETPOWER,WORKUP,BRUTALSWING,DARKESTLARIAT,AGILITY,FOCUSENERGY,AFTERYOU,BLOCK,COVET,DARKPULSE,EARTHPOWER,ENDEAVOR,FIREPUNCH,FOCUSPUNCH,FOULPLAY,HEATWAVE,HELPINGHAND,HYPERVOICE,KNOCKOFF,LOWKICK,MAGICROOM,PEPPERBURST,SLEEPTALK,SNATCH,SNORE,SPITE,SUCKERPUNCH,SWIFT,THROATCHOP,TRICK,WONDERROOM,LAVAPLUME,NATURALGIFT,POWERGEM,EggMoves = NASTYPLOT,FEINT,BEATUP,NIGHTSHADE,TRICK,GLARE,IMPRISON,TORMENT,LAVAPLUME,FLAMETHROWER,BURNUP,FOLLOWME,POWERTRIP,EggGroups = Humanlike,HatchSteps = 6630,Height = 0.5,Weight = 11.0,Color = Black,Shape = Bipedal,Category = Fire Imp,Pokedex = It lives in volcanic environments. The hotter the environment, the more at home it feels.,Generation = 3,#-------------------------------</t>
  </si>
  <si>
    <t>[CUBCHOO],Name = Cubchoo,Types = NORMAL,BaseStats = 60,60,50,55,40,40,GenderRatio = Female50Percent,GrowthRate = Medium,BaseExp = 61,EVs = ATTACK,1,CatchRate = 120,Happiness = 50,Abilities = GLUTTONY,FURCOAT,HiddenAbilities = GUTS,Moves = 1,BESTOW,1,FALSESWIPE,1,STUFFCHEEKS,1,GROWL,1,BEARHUG,5,ROAR,8,BABYDOLLEYES,12,CHARM,12,CAPTIVATE,15,FURYSWIPES,18,WOOINGHUG,21,HEADBUTT,25,REST,25,SNORE,25,SLEEPTALK,29,CRUSHCLAW,33,PLAYROUGH,36,BOOMBOX,39,BODYPRESS,42,IRONDEFENSE,47,THRASH,52,UPROAR,TutorMoves = PAYDAY,PROTECT,RETURN,FACADE,HELPINGHAND,WEATHERBALL,FRUSTRATION,HIDDENPOWER,REST,ATTRACT,WORKUP,TOXIC,CURSE,ROUND,SLEEPTALK,SUBSTITUTE,DISABLE,SUNNYDAY,NECTARTAP,BULLETSEED,ROCKBLAST,THIEF,BEATUP,FAKETEARS,SCORESETTLER,ASSURANCE,SNARL,TAUNT,KNOCKOFF,CHARM,RAINDANCE,TOXIC,NOBLEROAR,ECHOEDVOICE,LULLABY,HEALBELL,PURGE,SAFEGUARD,BODYSLAM,TRIATTACK,PLAYROUGH,BOOMBOX,GOLDRUSH,STEAMROLLER,TERRAINPULSE,TWINBEAM,WORKUP,SPOIL,FOULPLAY,BODYPRESS,COACHING,FAIRYTALE,WAIL,COUPDEGRACE,GIGAIMPACT,HYPERBEAM,ZENHEADBUTT,LASHOUT,SWORDSDANCE,THROATCHOP,CRUNCH,OUTRAGE,PSYCHICFANGS,WILDCHARGE,SUPERPOWER,DRAGONCLAW,BREAKINGSWIPE,CLOSECOMBAT,POWERUPPUNCH,REVENGE,BRICKBREAK,DRAINPUNCH,BULKUP,FOCUSPUNCH,LOWKICK,VENDETTA,BRUTALSWING,ROCKTOMB,ROCKSLIDE,STAMPEDE,BULLDOZE,MOSSYPUNCH,THUNDERPUNCH,ICEPUNCH,FIREPUNCH,EggMoves = BULKUP,PARRY,CURBSTOMP,DOUBLEEDGE,POWERNAP,BELLYDRUM,COACHING,FACADE,EggGroups = Field,HatchSteps = 5355,Height = 0.5,Weight = 8.5,Color = Brown,Shape = Quadruped,Category = Honey Bear,Pokedex = It is in constant competition with Slowpoke for honey and other shiny things. Its cuteness allows it to dodge consequences from its theft.,Generation = 5,Evolutions = BEARTIC,Level,38</t>
  </si>
  <si>
    <t>[BEARTIC],Name = Beartic,Types = NORMAL,BaseStats = 90,125,85,75,60,70,GenderRatio = Female50Percent,GrowthRate = Medium,BaseExp = 177,EVs = ATTACK,2,CatchRate = 100,Happiness = 50,Abilities = GLUTTONY,FURCOAT,HiddenAbilities = GUTS,Moves = 1,BESTOW,1,FALSESWIPE,1,STUFFCHEEKS,1,GROWL,1,BEARHUG,5,ROAR,8,BABYDOLLEYES,12,CHARM,12,CAPTIVATE,15,FURYSWIPES,18,WOOINGHUG,21,HEADBUTT,25,REST,25,SNORE,25,SLEEPTALK,29,CRUSHCLAW,33,PLAYROUGH,36,BOOMBOX,39,BODYPRESS,42,IRONDEFENSE,47,THRASH,52,UPROAR,TutorMoves = PAYDAY,PROTECT,RETURN,FACADE,HELPINGHAND,WEATHERBALL,FRUSTRATION,HIDDENPOWER,REST,ATTRACT,WORKUP,TOXIC,CURSE,ROUND,SLEEPTALK,SUBSTITUTE,DISABLE,SUNNYDAY,NECTARTAP,BULLETSEED,ROCKBLAST,THIEF,BEATUP,FAKETEARS,SCORESETTLER,ASSURANCE,SNARL,TAUNT,KNOCKOFF,CHARM,RAINDANCE,TOXIC,NOBLEROAR,ECHOEDVOICE,LULLABY,HEALBELL,PURGE,SAFEGUARD,BODYSLAM,TRIATTACK,PLAYROUGH,BOOMBOX,GOLDRUSH,STEAMROLLER,TERRAINPULSE,TWINBEAM,WORKUP,SPOIL,FOULPLAY,BODYPRESS,COACHING,FAIRYTALE,WAIL,COUPDEGRACE,GIGAIMPACT,HYPERBEAM,ZENHEADBUTT,LASHOUT,SWORDSDANCE,THROATCHOP,CRUNCH,OUTRAGE,PSYCHICFANGS,WILDCHARGE,SUPERPOWER,DRAGONCLAW,BREAKINGSWIPE,CLOSECOMBAT,POWERUPPUNCH,REVENGE,BRICKBREAK,DRAINPUNCH,BULKUP,FOCUSPUNCH,LOWKICK,VENDETTA,BRUTALSWING,ROCKTOMB,ROCKSLIDE,STAMPEDE,BULLDOZE,MOSSYPUNCH,THUNDERPUNCH,ICEPUNCH,FIREPUNCH,EggGroups = Field,HatchSteps = 5355,Height = 2.6,Weight = 260.0,Color = Brown,Shape = Quadruped,Category = Honey Bear,Pokedex = It is very irritable when it is awoken from sleep. It can go on rampages when it is hungry.,Generation = 5,#-------------------------------,[TREECKO]</t>
  </si>
  <si>
    <t>[TREECKO],Name = Treecko,Types = BUG,DRAGON,BaseStats = 50,60,50,70,40,40,GenderRatio = FemaleOneEighth,GrowthRate = Parabolic,BaseExp = 62,EVs = SPEED,1,CatchRate = 100,Happiness = 70,Abilities = COLORCHANGE,COMPOUNDEYES,HiddenAbilities = REGENERATOR,Moves = 1,CAMOUFLAGE,1,STRAFE,5,DETECT,9,FIRSTIMPRESSION,13,DOUBLEHIT,17,FURYCUTTER,21,SCALESHOT,25,UTURN,29,DUALCHOP,33,GLARE,37,DRAGONDANCE,41,WYVERNSLASH,45,MEGAHORN,49,NAGASKIN,54,DRACONICCRASH,TutorMoves = DRAGONCLAW,TOXIC,HIDDENPOWER,TAUNT,PROTECT,FRUSTRATION,RETURN,FACADE,REST,ATTRACT,THIEF,LOWSWEEP,ROUND,ECHOEDVOICE,FALSESWIPE,ACROBATICS,SCORESETTLER,DRAGONDANCE,STRUGGLEBUG,POISONJAB,UTURN,SUBSTITUTE,BUGBUZZ,LEAFBLADE,BUGBITE,DUALCHOP,FURYCUTTER,HELPINGHAND,KNOCKOFF,LOWKICK,SLEEPTALK,SWIFT,SYNTHESIS,TRICK,LEECHLIFE,SUNNYDAY,PINMISSILE,NECTARTAP,PHEROMONESTREAM,BULLETSEED,MOSSYPUNCH,SPIKES,STEALTHROCK,BEATUP,GOBLINSTRIKE,POWERUPPUNCH,CROSSPOISON,TOXICSPIKES,POISONFANG,DRAGONBLOOD,CURSE,CONFUSERAY,MEGAHORN,DRACOSURGE,BUTTERFLYKISS,INFECTION,SPOIL,SCALESHOT,DRAGONBREATH,ENDERSHOCK,DEFOG,SWORDSDANCE,TRIPLEKICK,BODYSLAM,SHADOWCLAW,BREAKINGSWIPE,BULKUP,BRICKBREAK,REVENGE,SMARTBLADE,BRUTALSWING,ROCKBLAST,ROCKTOMB,PSYCHOCUT,BULLDOZE,GRASSYTERRAIN,AIRSLASH,ELECTROWEB,HYPERBEAM,GIGAIMPACT,BOUNCE,HIVEMIND,STAMPEDE,VENDETTA,FOCUSPUNCH,ANCIENTGLARE,SUPERPOWER,WILDCHARGE,PSYCHICFANGS,GUNKSHOT,OUTRAGE,DRACOMETEOR,STONEEDGE,GRUDGE,EggMoves = DRAGONFURY,CROSSCHOP,ATTACKORDER,HEALORDER,STICKYWEB,AGILITY,STREAMRUSH,TRIPLEKICK,EggGroups = Monster,Dragon,HatchSteps = 5355,Height = 0.5,Weight = 5.0,Color = Purple,Shape = BipedalTail,Category = Chameleon,Pokedex = It is able to lay perfectly still for hours and blend into the environment. It lies in wait until its prey steps upon its trap and then handily disposes of its foe.,Generation = 3,Evolutions = GROVYLE,Level,16</t>
  </si>
  <si>
    <t>[GROVYLE],Name = Grovyle,Types = BUG,DRAGON,BaseStats = 60,85,75,85,50,50,GenderRatio = FemaleOneEighth,GrowthRate = Parabolic,BaseExp = 142,EVs = ATTACK,1,SPEED,1,CatchRate = 100,Happiness = 70,Abilities = COLORCHANGE,COMPOUNDEYES,HiddenAbilities = REGENERATOR,Moves = 1,CAMOUFLAGE,1,STRAFE,5,DETECT,9,FIRSTIMPRESSION,13,DOUBLEHIT,17,FURYCUTTER,21,SCALESHOT,25,UTURN,29,DUALCHOP,33,GLARE,37,DRAGONDANCE,41,WYVERNSLASH,45,MEGAHORN,49,NAGASKIN,54,DRACONICCRASH,TutorMoves = DRAGONCLAW,TOXIC,HIDDENPOWER,TAUNT,PROTECT,FRUSTRATION,RETURN,FACADE,REST,ATTRACT,THIEF,LOWSWEEP,ROUND,ECHOEDVOICE,FALSESWIPE,ACROBATICS,SCORESETTLER,DRAGONDANCE,STRUGGLEBUG,POISONJAB,UTURN,SUBSTITUTE,BUGBUZZ,LEAFBLADE,BUGBITE,DUALCHOP,FURYCUTTER,HELPINGHAND,KNOCKOFF,LOWKICK,SLEEPTALK,SWIFT,SYNTHESIS,TRICK,LEECHLIFE,SUNNYDAY,PINMISSILE,NECTARTAP,PHEROMONESTREAM,BULLETSEED,MOSSYPUNCH,SPIKES,STEALTHROCK,BEATUP,GOBLINSTRIKE,POWERUPPUNCH,CROSSPOISON,TOXICSPIKES,POISONFANG,DRAGONBLOOD,CURSE,CONFUSERAY,MEGAHORN,DRACOSURGE,BUTTERFLYKISS,INFECTION,SPOIL,SCALESHOT,DRAGONBREATH,ENDERSHOCK,DEFOG,SWORDSDANCE,TRIPLEKICK,BODYSLAM,SHADOWCLAW,BREAKINGSWIPE,BULKUP,BRICKBREAK,REVENGE,SMARTBLADE,BRUTALSWING,ROCKBLAST,ROCKTOMB,PSYCHOCUT,BULLDOZE,GRASSYTERRAIN,AIRSLASH,ELECTROWEB,HYPERBEAM,GIGAIMPACT,BOUNCE,HIVEMIND,STAMPEDE,VENDETTA,FOCUSPUNCH,ANCIENTGLARE,SUPERPOWER,WILDCHARGE,PSYCHICFANGS,GUNKSHOT,OUTRAGE,DRACOMETEOR,STONEEDGE,GRUDGE,EggGroups = Monster,Dragon,HatchSteps = 5355,Height = 0.9,Weight = 21.6,Color = Purple,Shape = BipedalTail,Category = Chameleon,Pokedex = It has a long tongue that it uses to quickly swallow up smaller insects and has the ability to fan the spikes on its body out at predators.,Generation = 3,Evolutions = SCEPTILE,Level,36,#-------------------------------</t>
  </si>
  <si>
    <t>[SCEPTILE],Name = Sceptile,Types = BUG,DRAGON,BaseStats = 105,100,95,110,65,65,GenderRatio = FemaleOneEighth,GrowthRate = Parabolic,BaseExp = 239,EVs = ATTACK,1,SPEED,2,CatchRate = 100,Happiness = 70,Abilities = COLORCHANGE,COMPOUNDEYES,HiddenAbilities = REGENERATOR,Moves = 1,CAMOUFLAGE,1,STRAFE,5,DETECT,9,FIRSTIMPRESSION,13,DOUBLEHIT,17,FURYCUTTER,21,SCALESHOT,25,UTURN,29,DUALCHOP,33,GLARE,37,DRAGONDANCE,41,WYVERNSLASH,45,MEGAHORN,49,NAGASKIN,54,DRACONICCRASH,TutorMoves = DRAGONCLAW,TOXIC,HIDDENPOWER,TAUNT,PROTECT,FRUSTRATION,RETURN,FACADE,REST,ATTRACT,THIEF,LOWSWEEP,ROUND,ECHOEDVOICE,FALSESWIPE,ACROBATICS,SCORESETTLER,DRAGONDANCE,STRUGGLEBUG,POISONJAB,UTURN,SUBSTITUTE,BUGBUZZ,LEAFBLADE,BUGBITE,DUALCHOP,FURYCUTTER,HELPINGHAND,KNOCKOFF,LOWKICK,SLEEPTALK,SWIFT,SYNTHESIS,TRICK,LEECHLIFE,SUNNYDAY,PINMISSILE,NECTARTAP,PHEROMONESTREAM,BULLETSEED,MOSSYPUNCH,SPIKES,STEALTHROCK,BEATUP,GOBLINSTRIKE,POWERUPPUNCH,CROSSPOISON,TOXICSPIKES,POISONFANG,DRAGONBLOOD,CURSE,CONFUSERAY,MEGAHORN,DRACOSURGE,BUTTERFLYKISS,INFECTION,SPOIL,SCALESHOT,DRAGONBREATH,ENDERSHOCK,DEFOG,SWORDSDANCE,TRIPLEKICK,BODYSLAM,SHADOWCLAW,BREAKINGSWIPE,BULKUP,BRICKBREAK,REVENGE,SMARTBLADE,BRUTALSWING,ROCKBLAST,ROCKTOMB,PSYCHOCUT,BULLDOZE,GRASSYTERRAIN,AIRSLASH,ELECTROWEB,HYPERBEAM,GIGAIMPACT,BOUNCE,HIVEMIND,STAMPEDE,VENDETTA,FOCUSPUNCH,ANCIENTGLARE,SUPERPOWER,WILDCHARGE,PSYCHICFANGS,GUNKSHOT,OUTRAGE,DRACOMETEOR,STONEEDGE,GRUDGE,EggGroups = Monster,Dragon,HatchSteps = 5355,Height = 1.7,Weight = 52.2,Color = Purple,Shape = BipedalTail,Category = Chameleon,Pokedex = It is able to shimmer its tail in a rhythmic pattern to distract foes. During the night time, its compound eyes allow it to increase its vision range.,Generation = 3,#-------------------------------,[LARVITAR]</t>
  </si>
  <si>
    <t>[LARVITAR],Name = Larvitar,Types = STEEL,DRAGON,BaseStats = 60,64,55,31,35,55,GenderRatio = Female50Percent,GrowthRate = Slow,BaseExp = 60,EVs = ATTACK,1,CatchRate = 100,Happiness = 35,Abilities = MAGNETPULL,MOLDBREAKER,HiddenAbilities = HEAVYMETAL,Moves = 1,TACKLE,1,LEER,7,SONICBOOM,12,DETECT,16,METALCLAW,19,AUTOTOMIZE,22,DRAGONFURY,25,IRONDEFENSE,29,IRONHEAD,33,CRUNCH,37,DRAGONCLAW,49,OUTRAGE,53,METEORMASH,58,HEAVYSLAM,4145,EARTHQUAKE,TutorMoves = HONECLAWS,DRAGONCLAW,ROAR,TOXIC,BULKUP,HIDDENPOWER,TAUNT,HYPERBEAM,PROTECT,FRUSTRATION,BOULDERHURL,EARTHQUAKE,RETURN,DIG,SHADOWBALL,BRICKBREAK,DOUBLETEAM,FLAMETHROWER,SANDSTORM,FIREBLAST,ROCKTOMB,TORMENT,FACADE,REST,ATTRACT,ROUND,ECHOEDVOICE,OVERHEAT,FOCUSBLAST,FLING,CHARGEBEAM,INCINERATE,QUASH,EMBARGO,EXPLOSION,SCORESETTLER,RETALIATE,GIGAIMPACT,DRAGONDANCE,STONEEDGE,THUNDERWAVE,GYROBALL,BULLDOZE,ROCKSLIDE,DRAGONTAIL,SWAGGER,SUBSTITUTE,FLASHCANNON,WILDCHARGE,CONFIDE,SECRETPOWER,WORKUP,BRUTALSWING,SMARTSTRIKE,HEAVYSLAM,HIGHHORSEPOWER,DARKESTLARIAT,BODYSLAM,CRUNCH,ANCIENTPOWER,BLOCK,DRACOMETEOR,DRACOSURGE,DRAINPUNCH,DUALCHOP,EARTHPOWER,FIREPUNCH,FOCUSPUNCH,HEADBUTT,HYPERVOICE,IRONDEFENSE,IRONHEAD,KNOCKOFF,LASERFOCUS,LASTRESORT,MAGNETRISE,OUTRAGE,SIGNALBEAM,SLEEPTALK,SNORE,STAMPEDE,SUPERPOWER,THUNDERPUNCH,UPROAR,VACUUMWAVE,VOLTTACKLE,ZENHEADBUTT,NATURALGIFT,EggMoves = FOCUSENERGY,BULLETPUNCH,LOCKON,ZAPCANNON,SCREECH,BIDE,FLASHCANNON,MIRRORSHOT,STOMP,STAMPEDE,HYPERBEAM,DRAGONTAIL,EggGroups = Monster,HatchSteps = 10455,Height = 0.6,Weight = 72.0,Color = Gray,Shape = BipedalTail,Category = Mech,Pokedex = It is frequently posted as sentries around high-security zones. It uses a mix of antennae and sonar signals to reveal hidden enemies.,Generation = 2,Evolutions = PUPITAR,Level,30</t>
  </si>
  <si>
    <t>[PUPITAR],Name = Pupitar,Types = STEEL,DRAGON,BaseStats = 80,84,80,41,45,80,GenderRatio = Female50Percent,GrowthRate = Slow,BaseExp = 144,EVs = ATTACK,1,DEFENSE,1,CatchRate = 100,Happiness = 35,Abilities = MAGNETPULL,MOLDBREAKER,HiddenAbilities = HEAVYMETAL,Moves = 1,TACKLE,1,LEER,7,SONICBOOM,12,DETECT,16,METALCLAW,19,AUTOTOMIZE,22,DRAGONFURY,25,IRONDEFENSE,29,IRONHEAD,33,CRUNCH,37,DRAGONCLAW,49,OUTRAGE,53,METEORMASH,58,HEAVYSLAM,4145,EARTHQUAKE,TutorMoves = HONECLAWS,DRAGONCLAW,ROAR,TOXIC,BULKUP,HIDDENPOWER,TAUNT,HYPERBEAM,PROTECT,FRUSTRATION,BOULDERHURL,EARTHQUAKE,RETURN,DIG,SHADOWBALL,BRICKBREAK,DOUBLETEAM,FLAMETHROWER,SANDSTORM,FIREBLAST,ROCKTOMB,TORMENT,FACADE,REST,ATTRACT,ROUND,ECHOEDVOICE,OVERHEAT,FOCUSBLAST,FLING,CHARGEBEAM,INCINERATE,QUASH,EMBARGO,EXPLOSION,SCORESETTLER,RETALIATE,GIGAIMPACT,DRAGONDANCE,STONEEDGE,THUNDERWAVE,GYROBALL,BULLDOZE,ROCKSLIDE,DRAGONTAIL,SWAGGER,SUBSTITUTE,FLASHCANNON,WILDCHARGE,CONFIDE,SECRETPOWER,WORKUP,BRUTALSWING,SMARTSTRIKE,HEAVYSLAM,HIGHHORSEPOWER,DARKESTLARIAT,BODYSLAM,CRUNCH,ANCIENTPOWER,BLOCK,DRACOMETEOR,DRACOSURGE,DRAINPUNCH,DUALCHOP,EARTHPOWER,FIREPUNCH,FOCUSPUNCH,HEADBUTT,HYPERVOICE,IRONDEFENSE,IRONHEAD,KNOCKOFF,LASERFOCUS,LASTRESORT,MAGNETRISE,OUTRAGE,SIGNALBEAM,SLEEPTALK,SNORE,STAMPEDE,SUPERPOWER,THUNDERPUNCH,UPROAR,VACUUMWAVE,VOLTTACKLE,ZENHEADBUTT,NATURALGIFT,EggGroups = Monster,HatchSteps = 10455,Height = 1.2,Weight = 152.0,Color = Gray,Shape = BipedalTail,Category = Mech,Pokedex = When it gets angry, it starts to overheat. Its inventor anticipated the need to create several exhaust vents to provide it ample avenues to let off heat.,Generation = 2,Evolutions = TYRANITAR,Level,55,#-------------------------------</t>
  </si>
  <si>
    <t>[TYRANITAR],Name = Tyranitar,Types = STEEL,DRAGON,BaseStats = 120,134,120,51,55,120,GenderRatio = Female50Percent,GrowthRate = Slow,BaseExp = 270,EVs = ATTACK,2,DEFENSE,1,CatchRate = 100,Happiness = 35,Abilities = MAGNETPULL,MOLDBREAKER,HiddenAbilities = HEAVYMETAL,Moves = 1,TACKLE,1,LEER,7,SONICBOOM,12,DETECT,16,METALCLAW,19,AUTOTOMIZE,22,DRAGONFURY,25,IRONDEFENSE,29,IRONHEAD,33,CRUNCH,37,DRAGONCLAW,49,OUTRAGE,53,METEORMASH,58,HEAVYSLAM,4145,EARTHQUAKE,TutorMoves = HONECLAWS,DRAGONCLAW,ROAR,TOXIC,BULKUP,HIDDENPOWER,TAUNT,HYPERBEAM,PROTECT,FRUSTRATION,BOULDERHURL,EARTHQUAKE,RETURN,DIG,SHADOWBALL,BRICKBREAK,DOUBLETEAM,FLAMETHROWER,SANDSTORM,FIREBLAST,ROCKTOMB,TORMENT,FACADE,REST,ATTRACT,ROUND,ECHOEDVOICE,OVERHEAT,FOCUSBLAST,FLING,CHARGEBEAM,INCINERATE,QUASH,EMBARGO,EXPLOSION,SCORESETTLER,RETALIATE,GIGAIMPACT,DRAGONDANCE,STONEEDGE,THUNDERWAVE,GYROBALL,BULLDOZE,ROCKSLIDE,DRAGONTAIL,SWAGGER,SUBSTITUTE,FLASHCANNON,WILDCHARGE,CONFIDE,SECRETPOWER,WORKUP,BRUTALSWING,SMARTSTRIKE,HEAVYSLAM,HIGHHORSEPOWER,DARKESTLARIAT,BODYSLAM,CRUNCH,ANCIENTPOWER,BLOCK,DRACOMETEOR,DRACOSURGE,DRAINPUNCH,DUALCHOP,EARTHPOWER,FIREPUNCH,FOCUSPUNCH,HEADBUTT,HYPERVOICE,IRONDEFENSE,IRONHEAD,KNOCKOFF,LASERFOCUS,LASTRESORT,MAGNETRISE,OUTRAGE,SIGNALBEAM,SLEEPTALK,SNORE,STAMPEDE,SUPERPOWER,THUNDERPUNCH,UPROAR,VACUUMWAVE,VOLTTACKLE,ZENHEADBUTT,NATURALGIFT,EggGroups = Monster,HatchSteps = 10455,Height = 2.0,Weight = 202.0,Color = Gray,Shape = BipedalTail,Category = Godzilla,Pokedex = It is very slow moving and can find it difficult to navigate due to its reinforced steel plating. Anything attacking it will find it challenging to bypass its shielding.,Generation = 2,#-------------------------------,[HIPPOPOTAS]</t>
  </si>
  <si>
    <t>[HIPPOPOTAS],Name = Hippopotas,Types = GRASS,WATER,BaseStats = 70,70,75,36,38,41,GenderRatio = Female50Percent,GrowthRate = Slow,BaseExp = 66,EVs = DEFENSE,1,CatchRate = 140,Happiness = 50,Abilities = RAINDISH,FLOWERVEIL,HiddenAbilities = DRIZZLE,Moves = 1,THORNPRISON,1,CLAMP,1,GROWL,5,RAINDANCE,8,RAZORLEAF,12,LEECHSEED,16,WATERWHIP,20,BODYSLAM,24,SLACKOFF,28,SPIKYSHIELD,31,TROPKICK,35,LIQUIDATION,39,WIDEGUARD,43,INGRAIN,47,HEADSMASH,50,WOODHAMMER,53,WATERPRESSURE,TutorMoves = PAYDAY,PROTECT,RETURN,FACADE,HELPINGHAND,WEATHERBALL,FRUSTRATION,HIDDENPOWER,REST,ATTRACT,WORKUP,TOXIC,CURSE,ROUND,SLEEPTALK,SUBSTITUTE,DISABLE,SUNNYDAY,ICEFANG,AVALANCHE,PHEROMONESTREAM,MAGICALLEAF,SOLARBEAM,SOLARBLADE,GIGADRAIN,BULLETSEED,GRASSYTERRAIN,GRASSKNOT,EDENFRUIT,AROMATHERAPY,SANDTOMB,BULLDOZE,STAMPEDE,QUICKSAND,MUDSLIDE,HIGHHORSEPOWER,ROCKSLIDE,ROCKTOMB,ROCKBLAST,STEALTHROCK,FAKETEARS,BRUTALSWING,CHARM,IRONDEFENSE,RAINDANCE,WHIRLPOOL,SUBMERGE,BRINE,SOAK,HYDROPUMP,BRICKBREAK,BULKUP,GASTROACID,POISONFANG,ACIDARMOR,NOBLEROAR,ECHOEDVOICE,SAFEGUARD,RAYOFLIGHT,BODYSLAM,LIQUIDATION,SCALD,TIDALWAVE,CASCADE,FROSTBITE,EARTHQUAKE,EARTHPOWER,PSYCHICFANGS,CRUNCH,ENERGYBALL,POWERWHIP,LEAFBLADE,LEAFSTORM,IRONHEAD,GYROBALL,HYPERVOICE,BOOMBOX,DAZZLINGGLEAM,CATAPULT,STONEEDGE,ICEBALL,HYPOTHERMIA,GOLDRUSH,STEAMROLLER,ZENHEADBUTT,TWINBEAM,BODYPRESS,FLIPTURN,WATERPULSE,WATERPLEDGE,GRASSYGLIDE,SYNTHESIS,GRASSPLEDGE,WAIL,ANCIENTPOWER,EggMoves = EARTHQUAKE,AQUARING,SOAK,STRANDINGROOTS,ZENHEADBUTT,ROTOTILLER,GRASSYGLIDE,LIFEDEW,EggGroups = Field,HatchSteps = 7905,Height = 0.8,Weight = 49.5,Color = Blue,Shape = Quadruped,Category = Water Hippo,Pokedex = It is able to jump into puddles and rapidly absorb the water up. For this reason, they are used frequently to clean up spills.,Generation = 4,Evolutions = HIPPOWDON,Level,36</t>
  </si>
  <si>
    <t>[HIPPOWDON],Name = Hippowdon,Types = GRASS,WATER,BaseStats = 138,122,128,37,48,52,GenderRatio = Female50Percent,GrowthRate = Slow,BaseExp = 184,EVs = HP,1,DEFENSE,1,CatchRate = 100,Happiness = 50,Abilities = RAINDISH,FLOWERVEIL,HiddenAbilities = DRIZZLE,Moves = 1,THORNPRISON,1,CLAMP,1,GROWL,5,RAINDANCE,8,RAZORLEAF,12,LEECHSEED,16,WATERWHIP,20,BODYSLAM,24,SLACKOFF,28,SPIKYSHIELD,31,TROPKICK,35,LIQUIDATION,39,WIDEGUARD,43,INGRAIN,47,HEADSMASH,50,WOODHAMMER,53,WATERPRESSURE,TutorMoves = PAYDAY,PROTECT,RETURN,FACADE,HELPINGHAND,WEATHERBALL,FRUSTRATION,HIDDENPOWER,REST,ATTRACT,WORKUP,TOXIC,CURSE,ROUND,SLEEPTALK,SUBSTITUTE,DISABLE,SUNNYDAY,ICEFANG,AVALANCHE,PHEROMONESTREAM,MAGICALLEAF,SOLARBEAM,SOLARBLADE,GIGADRAIN,BULLETSEED,GRASSYTERRAIN,GRASSKNOT,EDENFRUIT,AROMATHERAPY,SANDTOMB,BULLDOZE,STAMPEDE,QUICKSAND,MUDSLIDE,HIGHHORSEPOWER,ROCKSLIDE,ROCKTOMB,ROCKBLAST,STEALTHROCK,FAKETEARS,BRUTALSWING,CHARM,IRONDEFENSE,RAINDANCE,WHIRLPOOL,SUBMERGE,BRINE,SOAK,HYDROPUMP,BRICKBREAK,BULKUP,GASTROACID,POISONFANG,ACIDARMOR,NOBLEROAR,ECHOEDVOICE,SAFEGUARD,RAYOFLIGHT,BODYSLAM,LIQUIDATION,SCALD,TIDALWAVE,CASCADE,FROSTBITE,EARTHQUAKE,EARTHPOWER,PSYCHICFANGS,CRUNCH,ENERGYBALL,POWERWHIP,LEAFBLADE,LEAFSTORM,IRONHEAD,GYROBALL,HYPERVOICE,BOOMBOX,DAZZLINGGLEAM,CATAPULT,STONEEDGE,ICEBALL,HYPOTHERMIA,GOLDRUSH,STEAMROLLER,ZENHEADBUTT,TWINBEAM,BODYPRESS,FLIPTURN,WATERPULSE,WATERPLEDGE,GRASSYGLIDE,SYNTHESIS,GRASSPLEDGE,WAIL,ANCIENTPOWER,GIGAIMPACT,HYPERBEAM,SUPERPOWER,EggGroups = Field,HatchSteps = 7905,Height = 2.0,Weight = 300.0,Color = Blue,Shape = Quadruped,Category = Water Hippo,Pokedex = The tree on its back renders its ability to hide from predators moot, so it has learned to defend itself by being very aggressive.,Generation = 4,#-------------------------------,[BRONZOR]</t>
  </si>
  <si>
    <t>[BRONZOR],Name = Bronzor,Types = GRASS,ROCK,BaseStats = 57,66,44,23,66,44,GenderRatio = Female50Percent,GrowthRate = Medium,BaseExp = 60,EVs = ATTACK,1,CatchRate = 255,Happiness = 50,Abilities = SOLIDROCK,ROCKHEAD,HiddenAbilities = OVERGROW,Moves = 1,TACKLE,1,HARDEN,4,VINEWHIP,7,CURSE,11,ROCKTHROW,15,LEECHSEED,19,BOULDERHURL,24,ROCKTOMB,30,PEPPERBURST,35,GRASSKNOT,39,ROCKPOLISH,43,ROCKSLIDE,48,WOODHAMMER,52,CALMMIND,57,HEADSMASH,62,POWERWHIP,TutorMoves = CALMMIND,TOXIC,HIDDENPOWER,SUNNYDAY,LIGHTSCREEN,PROTECT,SAFEGUARD,FRUSTRATION,SOLARBEAM,BOULDERHURL,EARTHQUAKE,RETURN,DIG,BRICKBREAK,DOUBLETEAM,REFLECT,ROCKTOMB,FACADE,REST,ATTRACT,ROUND,ENERGYBALL,SOLARBLADE,GIGAIMPACT,ROCKPOLISH,STONEEDGE,BULLDOZE,ROCKSLIDE,GRASSKNOT,SWAGGER,SUBSTITUTE,NATUREPOWER,CONFIDE,SECRETPOWER,HEAVYSLAM,FUTURESIGHT,LEAFSTORM,BODYSLAM,BIND,EARTHPOWER,GIGADRAIN,HEADBUTT,IRONDEFENSE,IRONHEAD,LASTRESORT,MUDSLAP,RECYCLE,ROLLOUT,PEPPERBURST,SLEEPTALK,SNORE,STEALTHROCK,STAMPEDE,SYNTHESIS,WORRYSEED,ZENHEADBUTT,NATURALGIFT,POWERGEM,EggMoves = WORRYSEED,EARTHPOWER,EXTRASENSORY,HYPNOSIS,FORESTSCURSE,WORKUP,POWERGEM,DOUBLEEDGE,TRICKROOM,STONEEDGE,STEALTHROCK,COSMICPOWER,EggGroups = Monster,Mineral,HatchSteps = 5355,Height = 0.5,Weight = 60.5,Color = Green,Shape = Head,Category = Ruined,Pokedex = It is an ancient Pokemon that was once used to guard sacred temples and ruins. Over time, the effects of weather and time have worn on it and vines have grown over it.,Generation = 4,WildItemUncommon = MIRACLESEED</t>
  </si>
  <si>
    <t>[BRONZONG],Name = Bronzong,Types = GRASS,ROCK,BaseStats = 87,106,89,33,106,79,GenderRatio = Female50Percent,GrowthRate = Medium,BaseExp = 175,EVs = ATTACK,1,SPECIAL_ATTACK,1,CatchRate = 100,Happiness = 50,Abilities = SOLIDROCK,ROCKHEAD,HiddenAbilities = OVERGROW,Moves = 1,TACKLE,1,HARDEN,4,VINEWHIP,7,CURSE,11,ROCKTHROW,15,LEECHSEED,19,BOULDERHURL,24,ROCKTOMB,30,PEPPERBURST,35,GRASSKNOT,39,ROCKPOLISH,43,ROCKSLIDE,48,WOODHAMMER,52,CALMMIND,57,HEADSMASH,62,POWERWHIP,TutorMoves = CALMMIND,TOXIC,HIDDENPOWER,SUNNYDAY,LIGHTSCREEN,PROTECT,SAFEGUARD,FRUSTRATION,SOLARBEAM,BOULDERHURL,EARTHQUAKE,RETURN,DIG,BRICKBREAK,DOUBLETEAM,REFLECT,ROCKTOMB,FACADE,REST,ATTRACT,ROUND,ENERGYBALL,SOLARBLADE,GIGAIMPACT,ROCKPOLISH,STONEEDGE,BULLDOZE,ROCKSLIDE,GRASSKNOT,SWAGGER,SUBSTITUTE,NATUREPOWER,CONFIDE,SECRETPOWER,HEAVYSLAM,FUTURESIGHT,LEAFSTORM,BODYSLAM,BIND,EARTHPOWER,GIGADRAIN,HEADBUTT,IRONDEFENSE,IRONHEAD,LASTRESORT,MUDSLAP,RECYCLE,ROLLOUT,PEPPERBURST,SLEEPTALK,SNORE,STEALTHROCK,STAMPEDE,SYNTHESIS,WORRYSEED,ZENHEADBUTT,NATURALGIFT,POWERGEM,EggGroups = Monster,Mineral,HatchSteps = 5355,Height = 1.3,Weight = 187.0,Color = Green,Shape = HeadArms,Category = Idol,Pokedex = It was found atop sacred ruins. Some say that it was once an idol that early civilizations prayed to so it would bring rain and crops would be allowed to grow.,Generation = 4,WildItemUncommon = MIRACLESEED,#-------------------------------</t>
  </si>
  <si>
    <t>[SWIRLIX],Name = Swirlix,Types = FLYING,LIGHT,BaseStats = 55,35,50,60,65,75,GenderRatio = Female50Percent,GrowthRate = Medium,BaseExp = 68,EVs = SPECIAL_DEFENSE,1,CatchRate = 200,Happiness = 50,Abilities = IRRADIATE,SOULHEART,HiddenAbilities = AERILATE,Moves = 1,RENEWAL,5,GALEHOLD,8,HOLYBOLT,12,SWEETNOTHINGS,16,CLONESURGE,20,AIRCUTTER,24,MIST,27,REVITALIZE,31,HALLOWEDGROUND,34,TURBULENCE,38,GUARDIANANGEL,39,PRIMALWAVE,42,DAZZLINGGLEAM,45,REPENTANCE,49,BOREASBREATH,52,GENESIS,TutorMoves = PROTECT,RETURN,FACADE,HELPINGHAND,WEATHERBALL,FRUSTRATION,HIDDENPOWER,REST,SUNNYDAY,MYSTICALFIRE,ICYWIND,HAIL,FLY,ACROBATICS,AIRSLASH,FEATHERDANCE,TURBULENCE,UTURN,FLUTTER,MAGICALLEAF,LIGHTSCREEN,REFLECT,CHARM,DRAININGKISS,MISTYTERRAIN,ATTRACT,STEELWING,CURSE,CONFUSERAY,OMINOUSWIND,WISH,STARDUSTREVERIE,PERFECTPITCH,LULLABY,ECHOEDVOICE,HEALBELL,SAFEGUARD,RAYOFLIGHT,HOLYFIRE,PURGE,SIGNALBEAM,AURORAVEIL,SUBSTITUTE,DISABLE,BOREASBREATH,MYSTICPULSE,FAESBLESSING,DAZZLINGGLEAM,FLASHCANNON,TERRAINPULSE,TWINBEAM,WORKUP,DUALWINGBEAT,TAILWIND,DEFOG,COUPDEGRACE,LASERFOCUS,SLEEPTALK,EggMoves = FEATHERDANCE,FANTASYSEAL,DEFOG,RAYOFLIGHT,TAILWIND,MORNINGSUN,SIGNALBEAM,RAINBOWBEAM,TYPHOON,SAFEGUARD,TORNADO,HURRICANE,AURORABEAM,EggGroups = Fairy,HatchSteps = 5120,Height = 0.4,Weight = 3.5,Color = White,Shape = HeadLegs,Category = Cherub,Pokedex = It is light weight and easily blown around by a strong breeze. It enjoys travelling in small packs so that they can bounce off one another in strong winds.,Generation = 6,Evolutions = SLURPUFF,Level,28</t>
  </si>
  <si>
    <t>[SLURPUFF],Name = Slurpuff,Types = FLYING,LIGHT,BaseStats = 75,50,60,105,85,105,GenderRatio = Female50Percent,GrowthRate = Medium,BaseExp = 168,EVs = SPECIAL_DEFENSE,1,SPEED,1,CatchRate = 200,Happiness = 50,Abilities = IRRADIATE,SOULHEART,HiddenAbilities = AERILATE,Moves = 0,FANTASYSEAL,1,FANTASYSEAL,1,AIRSLASH,1,PULSE,1,RENEWAL,5,GALEHOLD,8,HOLYBOLT,12,SWEETNOTHINGS,16,CLONESURGE,20,AIRCUTTER,24,MIST,27,REVITALIZE,31,HALLOWEDGROUND,34,TURBULENCE,38,GUARDIANANGEL,39,PRIMALWAVE,42,DAZZLINGGLEAM,45,REPENTANCE,49,BOREASBREATH,52,GENESIS,TutorMoves = PROTECT,RETURN,FACADE,HELPINGHAND,WEATHERBALL,FRUSTRATION,HIDDENPOWER,REST,SUNNYDAY,MYSTICALFIRE,ICYWIND,HAIL,FLY,ACROBATICS,AIRSLASH,FEATHERDANCE,TURBULENCE,UTURN,FLUTTER,MAGICALLEAF,LIGHTSCREEN,REFLECT,CHARM,DRAININGKISS,MISTYTERRAIN,ATTRACT,STEELWING,CURSE,CONFUSERAY,OMINOUSWIND,WISH,STARDUSTREVERIE,PERFECTPITCH,LULLABY,ECHOEDVOICE,HEALBELL,SAFEGUARD,RAYOFLIGHT,HOLYFIRE,PURGE,SIGNALBEAM,AURORAVEIL,SUBSTITUTE,DISABLE,BOREASBREATH,MYSTICPULSE,FAESBLESSING,DAZZLINGGLEAM,FLASHCANNON,TERRAINPULSE,TWINBEAM,WORKUP,DUALWINGBEAT,TAILWIND,DEFOG,COUPDEGRACE,LASERFOCUS,GIGAIMPACT,HYPERBEAM,DEATHVORTEX,SIRENSSONG,VALKYRIECHARIOT,DIVINEPUNISHMENT,MIRRORSHOT,BODYSLAM,TRIATTACK,ICEBEAM,PSYCHIC,CALMMIND,BRAVEBIRD,HURRICANE,TORNADO,AURASPHERE,PSYSHOCK,EggGroups = Fairy,HatchSteps = 5120,Height = 0.8,Weight = 5.0,Color = White,Shape = Bipedal,Category = Seraph,Pokedex = It is said that the feathers from its wings grant wishes, so they are highly sought after Pokemon.,Generation = 6,#-------------------------------,[MAREEP]</t>
  </si>
  <si>
    <t>[MAREEP],Name = Mareep,Types = FAIRY,FLYING,BaseStats = 55,35,35,40,55,60,GenderRatio = Female50Percent,GrowthRate = Parabolic,BaseExp = 56,EVs = SPECIAL_DEFENSE,1,CatchRate = 235,Happiness = 70,Abilities = AROMAVEIL,SERENEGRACE,HiddenAbilities = WONDERSKIN,Moves = 1,FAIRYWIND,1,GUST,1,CONFIDE,5,SWEETKISS,9,RENEWAL,13,AIRCUTTER,16,COTTONSPORE,19,SIRENSSONG,23,HALLOWEDGROUND,26,TAILWIND,30,AIRSLASH,34,ROOST,38,FLEURCANNON,42,DAZZLINGGLEAM,46,HURRICANE,50,TAILGLOW,53,ETHEREALBURST,TutorMoves = PAYDAY,PROTECT,RETURN,FACADE,HELPINGHAND,WEATHERBALL,FRUSTRATION,HIDDENPOWER,REST,SUNNYDAY,ICYWIND,CHARGEBEAM,AIRSLASH,FEATHERDANCE,TURBULENCE,UTURN,FLUTTER,NECTARTAP,MAGICALLEAF,GRASSKNOT,EDENFRUIT,AROMATHERAPY,LIGHTSCREEN,REFLECT,TRICKROOM,WONDERROOM,BALANCERCHANGEREQUIRED,CHARM,DRAININGKISS,MISTYTERRAIN,ATTRACT,SIRENSSONG,STEELWING,RAINDANCE,SWIFT,WISH,ROUND,SLEEPTALK,PERFECTPITCH,LULLABY,ECHOEDVOICE,HEALBELL,SAFEGUARD,RAYOFLIGHT,HOLYFIRE,SIGNALBEAM,TRIATTACK,SUBSTITUTE,DISABLE,GYROBALL,TORNADO,HURRICANE,APHRODITESMIRROR,PLAYROUGH,MYSTICPULSE,FAESBLESSING,DAZZLINGGLEAM,SHOCKWAVE,PSYSHOCK,TERRAINPULSE,TWINBEAM,WORKUP,DUALWINGBEAT,TAILWIND,DEFOG,SYLPHSHORN,FABLEDRUSH,FAIRYTALE,GENTLECHIMES,ODETOJOY,GLISTEN,EggMoves = STRINGSHOT,STICKYWEB,FEATHERDANCE,PEEKABOO,CAPTIVATE,BOUNCE,WILDIMAGINATION,COTTONGUARD,ATTRACT,EggGroups = Fairy,Field,HatchSteps = 5355,Height = 0.6,Weight = 7.8,Color = Pink,Shape = Quadruped,Category = Cotton Candy,Pokedex = Its wool actually makes it weigh less overall eventually allowing it to become airborne.,Generation = 2,Evolutions = FLAAFFY,Level,18</t>
  </si>
  <si>
    <t>[FLAAFFY],Name = Flaaffy,Types = FAIRY,FLYING,BaseStats = 60,45,45,60,70,85,GenderRatio = Female50Percent,GrowthRate = Parabolic,BaseExp = 128,EVs = SPECIAL_DEFENSE,2,CatchRate = 120,Happiness = 70,Abilities = AROMAVEIL,SERENEGRACE,HiddenAbilities = WONDERSKIN,Moves = 1,FAIRYWIND,1,GUST,1,CONFIDE,5,SWEETKISS,9,RENEWAL,13,AIRCUTTER,16,COTTONSPORE,19,SIRENSSONG,23,HALLOWEDGROUND,26,TAILWIND,30,AIRSLASH,34,ROOST,38,FLEURCANNON,42,DAZZLINGGLEAM,46,HURRICANE,50,TAILGLOW,53,ETHEREALBURST,TutorMoves = PAYDAY,PROTECT,RETURN,FACADE,HELPINGHAND,WEATHERBALL,FRUSTRATION,HIDDENPOWER,REST,SUNNYDAY,ICYWIND,CHARGEBEAM,AIRSLASH,FEATHERDANCE,TURBULENCE,UTURN,FLUTTER,NECTARTAP,MAGICALLEAF,GRASSKNOT,EDENFRUIT,AROMATHERAPY,LIGHTSCREEN,REFLECT,TRICKROOM,WONDERROOM,BALANCERCHANGEREQUIRED,CHARM,DRAININGKISS,MISTYTERRAIN,ATTRACT,SIRENSSONG,STEELWING,RAINDANCE,SWIFT,WISH,ROUND,SLEEPTALK,PERFECTPITCH,LULLABY,ECHOEDVOICE,HEALBELL,SAFEGUARD,RAYOFLIGHT,HOLYFIRE,SIGNALBEAM,TRIATTACK,SUBSTITUTE,DISABLE,GYROBALL,TORNADO,HURRICANE,APHRODITESMIRROR,PLAYROUGH,MYSTICPULSE,FAESBLESSING,DAZZLINGGLEAM,SHOCKWAVE,PSYSHOCK,TERRAINPULSE,TWINBEAM,WORKUP,DUALWINGBEAT,TAILWIND,DEFOG,SYLPHSHORN,FABLEDRUSH,FAIRYTALE,GENTLECHIMES,ODETOJOY,GLISTEN,LASERFOCUS,AURASPHERE,HYPERACUSIS,ENERGYBALL,PSYCHIC,CALMMIND,BODYSLAM,MIRRORSHOT,AURORAVEIL,DIVINEPUNISHMENT,PURGE,STARDUSTREVERIE,BALANCERCHANGEREQUIRED,EggGroups = Fairy,Field,HatchSteps = 5355,Height = 0.8,Weight = 13.3,Color = Pink,Shape = BipedalTail,Category = Cotton Candy,Pokedex = Its wool is made of cotton candy. It is said that if you eat some, it will give you wings.,Generation = 2,Evolutions = AMPHAROS,Item,SHINYSTONE,#-------------------------------</t>
  </si>
  <si>
    <t>[AMPHAROS],Name = Ampharos,Types = FAIRY,FLYING,BaseStats = 100,65,65,75,95,110,GenderRatio = Female50Percent,GrowthRate = Parabolic,BaseExp = 230,EVs = HP,1,SPECIAL_DEFENSE,2,CatchRate = 100,Happiness = 70,Abilities = AROMAVEIL,SERENEGRACE,HiddenAbilities = WONDERSKIN,Moves = 0,TYPHOON,1,TYPHOON,1,FAIRYWIND,1,GUST,1,CONFIDE,5,SWEETKISS,9,RENEWAL,13,AIRCUTTER,16,COTTONSPORE,19,SIRENSSONG,23,HALLOWEDGROUND,26,TAILWIND,30,AIRSLASH,34,ROOST,38,FLEURCANNON,42,DAZZLINGGLEAM,46,HURRICANE,50,TAILGLOW,53,ETHEREALBURST,TutorMoves = PAYDAY,PROTECT,RETURN,FACADE,HELPINGHAND,WEATHERBALL,FRUSTRATION,HIDDENPOWER,REST,SUNNYDAY,ICYWIND,CHARGEBEAM,AIRSLASH,FEATHERDANCE,TURBULENCE,UTURN,FLUTTER,NECTARTAP,MAGICALLEAF,GRASSKNOT,EDENFRUIT,AROMATHERAPY,LIGHTSCREEN,REFLECT,TRICKROOM,WONDERROOM,BALANCERCHANGEREQUIRED,CHARM,DRAININGKISS,MISTYTERRAIN,ATTRACT,SIRENSSONG,STEELWING,RAINDANCE,SWIFT,WISH,ROUND,SLEEPTALK,PERFECTPITCH,LULLABY,ECHOEDVOICE,HEALBELL,SAFEGUARD,RAYOFLIGHT,HOLYFIRE,SIGNALBEAM,TRIATTACK,SUBSTITUTE,DISABLE,GYROBALL,TORNADO,HURRICANE,APHRODITESMIRROR,PLAYROUGH,MYSTICPULSE,FAESBLESSING,DAZZLINGGLEAM,SHOCKWAVE,PSYSHOCK,TERRAINPULSE,TWINBEAM,WORKUP,DUALWINGBEAT,TAILWIND,DEFOG,SYLPHSHORN,FABLEDRUSH,FAIRYTALE,GENTLECHIMES,ODETOJOY,GLISTEN,LASERFOCUS,AURASPHERE,HYPERACUSIS,ENERGYBALL,PSYCHIC,CALMMIND,BODYSLAM,MIRRORSHOT,AURORAVEIL,DIVINEPUNISHMENT,PURGE,STARDUSTREVERIE,BALANCERCHANGEREQUIRED,HYPERBEAM,GIGAIMPACT,ANCIENTFIRE,FLY,SOLARBEAM,SOLARBLADE,ARCANEENERGY,CHAKRABLAST,FOCUSBLAST,BRAVEBIRD,HYPERVOICE,POWERGEM,HEATWAVE,EggGroups = Fairy,Field,HatchSteps = 5355,Height = 1.4,Weight = 61.5,Color = Pink,Shape = BipedalTail,Category = Cotton Candy,Pokedex = Its wings are also made of cotton candy, and will often give passengers some of them to cheer them up.,Generation = 2,#-------------------------------,[SWABLU]</t>
  </si>
  <si>
    <t>[SWABLU],Name = Swablu,Types = POISON,DRAGON,BaseStats = 55,30,70,50,50,55,GenderRatio = Female50Percent,GrowthRate = Erratic,BaseExp = 62,EVs = DEFENSE,1,CatchRate = 255,Happiness = 70,Abilities = FOREWARN,LEVITATE,HiddenAbilities = GALEWINGS,Moves = 1,SMOG,1,GUST,1,TWISTER,5,SMOKESCREEN,8,DRAGONMAGIC,11,GASTROACID,14,ENDERSHOCK,17,CORRODE,20,EROSION,23,TOXIC,26,ROOST,30,ANCIENTGLARE,34,SLUDGEBOMB,38,OBLIVIONWING,42,ACIDARMOR,46,DRACOMETEOR,50,ACIDRAIN,54,HURRICANE,TutorMoves = PAYDAY,PROTECT,RETURN,FACADE,HELPINGHAND,WEATHERBALL,FRUSTRATION,HIDDENPOWER,REST,ATTRACT,WORKUP,TOXIC,CURSE,ROUND,SLEEPTALK,SUBSTITUTE,DISABLE,SUNNYDAY,INCINERATE,ICYWIND,EERIEIMPULSE,CHARGEBEAM,FLY,AIRSLASH,TURBULENCE,DEATHVORTEX,UTURN,FLUTTER,FAKETEARS,SNARL,BRUTALSWING,TAUNT,CHARM,DRAININGKISS,SIRENSSONG,STEELWING,IRONDEFENSE,RAINDANCE,SOAK,CROSSPOISON,ALLERGY,TOXIC,TOXICSPIKES,ACIDRAIN,GASTROACID,POISONFANG,ACIDARMOR,BREAKINGSWIPE,DRAGONMAGIC,DRAGONBLOOD,DRAGONCLAW,ANCIENTGLARE,HEX,CURSE,CONFUSERAY,OMINOUSWIND,GAMMARAY,GRAVITY,PERFECTPITCH,ECHOEDVOICE,SCHIZOPHRENIA,CALMMIND,SLUDGEBOMB,BALANCERCHANGEREQUIRED,GUNKSHOT,DRACOMETEOR,DRACOSURGE,DRAGONDANCE,NASTYPLOT,SHADOWBALL,BRAVEBIRD,HURRICANE,TORNADO,HYPERVOICE,HYPERACUSIS,SHOCKWAVE,INFECTION,TWINBEAM,SPOIL,CORROSIVEGAS,SLUDGEWAVE,SCALESHOT,DRAGONBREATH,ENDERSHOCK,VITALITYDRAIN,MEMENTO,GRUDGE,DUALWINGBEAT,TAILWIND,DEFOG,WAIL,EggMoves = AMNESIA,TAILWIND,TYPHOON,CLEARSMOG,SLUDGEWAVE,DRAGONDANCE,DRAGONENERGY,EggGroups = Dragon,Flying,HatchSteps = 5355,Height = 0.4,Weight = 1.2,Color = Purple,Shape = Winged,Category = Poison Cloud,Pokedex = After flying through toxic clouds, it slowly became infected which has made it sluggish when flying.,Generation = 3,Evolutions = ALTARIA,Item,NOXIOUSSTONE</t>
  </si>
  <si>
    <t>[ALTARIA],Name = Altaria,Types = POISON,DRAGON,BaseStats = 75,60,105,70,85,95,GenderRatio = Female50Percent,GrowthRate = Erratic,BaseExp = 172,EVs = DEFENSE,2,CatchRate = 100,Happiness = 70,Abilities = FOREWARN,LEVITATE,HiddenAbilities = GALEWINGS,Moves = 1,SMOG,1,GUST,1,TWISTER,5,SMOKESCREEN,8,DRAGONMAGIC,11,GASTROACID,14,ENDERSHOCK,17,CORRODE,20,EROSION,23,TOXIC,26,ROOST,30,ANCIENTGLARE,34,SLUDGEBOMB,38,OBLIVIONWING,42,ACIDARMOR,46,DRACOMETEOR,50,ACIDRAIN,54,HURRICANE,TutorMoves = PAYDAY,PROTECT,RETURN,FACADE,HELPINGHAND,WEATHERBALL,FRUSTRATION,HIDDENPOWER,REST,ATTRACT,WORKUP,TOXIC,CURSE,ROUND,SLEEPTALK,SUBSTITUTE,DISABLE,SUNNYDAY,INCINERATE,ICYWIND,EERIEIMPULSE,CHARGEBEAM,FLY,AIRSLASH,TURBULENCE,DEATHVORTEX,UTURN,FLUTTER,FAKETEARS,SNARL,BRUTALSWING,TAUNT,CHARM,DRAININGKISS,SIRENSSONG,STEELWING,IRONDEFENSE,RAINDANCE,SOAK,CROSSPOISON,ALLERGY,TOXIC,TOXICSPIKES,ACIDRAIN,GASTROACID,POISONFANG,ACIDARMOR,BREAKINGSWIPE,DRAGONMAGIC,DRAGONBLOOD,DRAGONCLAW,ANCIENTGLARE,HEX,CURSE,CONFUSERAY,OMINOUSWIND,GAMMARAY,GRAVITY,PERFECTPITCH,ECHOEDVOICE,SCHIZOPHRENIA,CALMMIND,SLUDGEBOMB,BALANCERCHANGEREQUIRED,GUNKSHOT,DRACOMETEOR,DRACOSURGE,DRAGONDANCE,NASTYPLOT,SHADOWBALL,BRAVEBIRD,HURRICANE,TORNADO,HYPERVOICE,HYPERACUSIS,SHOCKWAVE,INFECTION,TWINBEAM,SPOIL,CORROSIVEGAS,SLUDGEWAVE,SCALESHOT,DRAGONBREATH,ENDERSHOCK,VITALITYDRAIN,MEMENTO,GRUDGE,DUALWINGBEAT,TAILWIND,DEFOG,WAIL,HYPERBEAM,GIGAIMPACT,BODYPRESS,HEATWAVE,OUTRAGE,BATTERYACID,THUNDERBOLT,WILDCHARGE,FLAMETHROWER,TRIATTACK,DRACARYS,THUNDER,FROZENHEART,FIREBLAST,EggGroups = Dragon,Flying,HatchSteps = 5355,Height = 1.1,Weight = 20.6,Color = Purple,Shape = Winged,Category = Acid Cloud,Pokedex = Whether it is the cause of the pollution or just happens to have absorbed the pollution that it now is always found in toxic environments is a mystery.,Generation = 3,#-------------------------------,[ABRA]</t>
  </si>
  <si>
    <t>[ABRA],Name = Abra,Types = FIGHTING,NORMAL,BaseStats = 45,35,40,80,60,50,GenderRatio = Female25Percent,GrowthRate = Parabolic,BaseExp = 62,EVs = SPEED,1,CatchRate = 200,Happiness = 70,Abilities = INNERFOCUS,STEADFAST,HiddenAbilities = PUREPOWER,Moves = 1,SHUTDOWN,1,CLONESURGE,4,CHIORB,4,MACHPUNCH,9,HIDDENPOWER,9,RAPIDSPIN,13,FOCUSENERGY,17,KNOCKOFF,21,BATTLEOFWITS,21,FANTASYSEAL,25,DEADLYREACH,28,COACHING,31,POWERUPPUNCH,34,REST,37,CHIDORI,40,SUCKERPUNCH,44,TRIATTACK,47,RETURN,51,HIGHJUMPKICK,54,CHAKRABLAST,TutorMoves = CALMMIND,TOXIC,BULKUP,HIDDENPOWER,TAUNT,HYPERBEAM,PROTECT,FRUSTRATION,RETURN,BRICKBREAK,FACADE,REST,ATTRACT,THIEF,LOWSWEEP,ROUND,FOCUSBLAST,ENERGYBALL,ACROBATICS,SHADOWCLAW,SCORESETTLER,RETALIATE,SUBSTITUTE,POWERUPPUNCH,SECRETPOWER,WORKUP,BRUTALSWING,PLAYROUGH,BLOCK,BOUNCE,FIREPUNCH,FOCUSPUNCH,FOULPLAY,HELPINGHAND,ICEPUNCH,KNOCKOFF,LOWKICK,SLEEPTALK,SUPERPOWER,THROATCHOP,THUNDERPUNCH,ZENHEADBUTT,PAYDAY,CHARGEBEAM,BEATUP,KNOCKOFF,GOBLINSTRIKE,VALKYRIECHARIOT,REVENGE,BRICKBREAK,DRAINPUNCH,LOWSWEEP,LOWKICK,DEADLYREACH,BODYSLAM,TRIATTACK,CHAKRABLAST,TRIPLEKICK,FOCUSBLAST,FURYCUTTER,TERRAINPULSE,TWINBEAM,CHIDORI,COACHING,COUPDEGRACE,EggMoves = BRUTEFORCE,MEDITATE,BULLETPUNCH,FIRELASH,POWERWHIP,FIREPUNCH,ICEPUNCH,THUNDERPUNCH,FAKEOUT,EggGroups = Humanlike,HatchSteps = 5355,Height = 0.9,Weight = 19.5,Color = Brown,Shape = BipedalTail,Category = Monk,Pokedex = It meditates for most of the day. Most observers believe it to be asleep but its spirit has transcended to a plane of enlightenment.,Generation = 1,Evolutions = KADABRA,Level,25</t>
  </si>
  <si>
    <t>[KADABRA],Name = Kadabra,Types = FIGHTING,NORMAL,BaseStats = 50,45,55,95,80,75,GenderRatio = Female25Percent,GrowthRate = Parabolic,BaseExp = 140,EVs = SPEED,2,CatchRate = 100,Happiness = 70,Abilities = INNERFOCUS,STEADFAST,HiddenAbilities = PUREPOWER,Moves = 1,SHUTDOWN,1,CLONESURGE,4,CHIORB,4,MACHPUNCH,9,HIDDENPOWER,9,RAPIDSPIN,13,FOCUSENERGY,17,KNOCKOFF,21,BATTLEOFWITS,21,FANTASYSEAL,25,DEADLYREACH,28,COACHING,31,POWERUPPUNCH,34,REST,37,CHIDORI,40,SUCKERPUNCH,44,TRIATTACK,47,RETURN,51,HIGHJUMPKICK,54,CHAKRABLAST,TutorMoves = CALMMIND,TOXIC,BULKUP,HIDDENPOWER,TAUNT,HYPERBEAM,PROTECT,FRUSTRATION,RETURN,BRICKBREAK,FACADE,REST,ATTRACT,THIEF,LOWSWEEP,ROUND,FOCUSBLAST,ENERGYBALL,ACROBATICS,SHADOWCLAW,SCORESETTLER,RETALIATE,SUBSTITUTE,POWERUPPUNCH,SECRETPOWER,WORKUP,BRUTALSWING,PLAYROUGH,BLOCK,BOUNCE,FIREPUNCH,FOCUSPUNCH,FOULPLAY,HELPINGHAND,ICEPUNCH,KNOCKOFF,LOWKICK,SLEEPTALK,SUPERPOWER,THROATCHOP,THUNDERPUNCH,ZENHEADBUTT,PAYDAY,CHARGEBEAM,BEATUP,KNOCKOFF,GOBLINSTRIKE,VALKYRIECHARIOT,REVENGE,BRICKBREAK,DRAINPUNCH,LOWSWEEP,LOWKICK,DEADLYREACH,BODYSLAM,TRIATTACK,CHAKRABLAST,TRIPLEKICK,FOCUSBLAST,FURYCUTTER,TERRAINPULSE,TWINBEAM,CHIDORI,COACHING,COUPDEGRACE,UTURN,GRASSKNOT,PSYCHOCUT,ROCKTOMB,CLOSECOMBAT,SHADOWPUNCH,PURGE,POISONJAB,EggGroups = Humanlike,HatchSteps = 5355,Height = 1.3,Weight = 56.5,Color = Brown,Shape = BipedalTail,Category = Martial Artist,Pokedex = It trains its fists both through repetitive attacks against hard surfaces and also against ethereal forces as regular training.,Generation = 1,Evolutions = ALAKAZAM,Item,POWERSTONE,#-------------------------------</t>
  </si>
  <si>
    <t>[ALAKAZAM],Name = Alakazam,Types = FIGHTING,NORMAL,BaseStats = 80,55,75,110,95,85,GenderRatio = Female25Percent,GrowthRate = Parabolic,BaseExp = 225,EVs = SPEED,3,CatchRate = 100,Happiness = 70,Abilities = INNERFOCUS,STEADFAST,HiddenAbilities = PUREPOWER,Moves = 0,CALMMIND,1,CALMMIND,1,SHUTDOWN,1,CLONESURGE,4,CHIORB,4,MACHPUNCH,9,HIDDENPOWER,9,RAPIDSPIN,13,FOCUSENERGY,17,KNOCKOFF,21,BATTLEOFWITS,21,FANTASYSEAL,25,DEADLYREACH,28,COACHING,31,POWERUPPUNCH,34,REST,37,CHIDORI,40,SUCKERPUNCH,44,TRIATTACK,47,RETURN,51,HIGHJUMPKICK,54,CHAKRABLAST,TutorMoves = CALMMIND,TOXIC,BULKUP,HIDDENPOWER,TAUNT,HYPERBEAM,PROTECT,FRUSTRATION,RETURN,BRICKBREAK,FACADE,REST,ATTRACT,THIEF,LOWSWEEP,ROUND,FOCUSBLAST,ENERGYBALL,ACROBATICS,SHADOWCLAW,SCORESETTLER,RETALIATE,SUBSTITUTE,POWERUPPUNCH,SECRETPOWER,WORKUP,BRUTALSWING,PLAYROUGH,BLOCK,BOUNCE,FIREPUNCH,FOCUSPUNCH,FOULPLAY,HELPINGHAND,ICEPUNCH,KNOCKOFF,LOWKICK,SLEEPTALK,SUPERPOWER,THROATCHOP,THUNDERPUNCH,ZENHEADBUTT,PAYDAY,CHARGEBEAM,BEATUP,KNOCKOFF,GOBLINSTRIKE,VALKYRIECHARIOT,REVENGE,BRICKBREAK,DRAINPUNCH,LOWSWEEP,LOWKICK,DEADLYREACH,BODYSLAM,TRIATTACK,CHAKRABLAST,TRIPLEKICK,FOCUSBLAST,FURYCUTTER,TERRAINPULSE,TWINBEAM,CHIDORI,COACHING,COUPDEGRACE,UTURN,GRASSKNOT,PSYCHOCUT,ROCKTOMB,CLOSECOMBAT,SHADOWPUNCH,PURGE,POISONJAB,PLAYROUGH,CALMMIND,PSYCHIC,BLAZEKICK,BREAKINGSWIPE,REFLECT,LIGHTSCREEN,HYPERBEAM,GIGAIMPACT,EggGroups = Humanlike,HatchSteps = 5355,Height = 1.5,Weight = 48.0,Color = Brown,Shape = Bipedal,Category = Blackbelt,Pokedex = Its Nunchakus are an extension of its arms. It has learned to use them seamlessly and flawlessly.,Generation = 1,#-------------------------------,[VENIPEDE]</t>
  </si>
  <si>
    <t>[VENIPEDE],Name = Venipede,Types = BUG,COSMIC,BaseStats = 45,25,59,40,35,56,GenderRatio = Female50Percent,GrowthRate = Parabolic,BaseExp = 52,EVs = DEFENSE,1,CatchRate = 255,Happiness = 70,Abilities = TELEPATHY,TINTEDLENS,HiddenAbilities = ANALYTIC,Moves = 1,DEFENSECURL,1,ROLLOUT,5,STARDUST,8,SUPERSONIC,11,BUGBITE,14,SWIFT,18,SILVERWIND,23,STARFALL,26,MISSILESHOT,30,IRONDEFENSE,34,STARDUSTREVERIE,38,LIGHTSCREEN,38,REFLECT,42,GYROBALL,46,POWERGEM,50,MAGNETICCANNON,54,COSMICPOWER,58,METEORBEAM,63,HIVEMIND,TutorMoves = PSYSHOCK,CALMMIND,ROAR,TOXIC,HIDDENPOWER,LIGHTSCREEN,PROTECT,SAFEGUARD,FRUSTRATION,RETURN,PSYCHIC,SHADOWBALL,DOUBLETEAM,REFLECT,FACADE,REST,ATTRACT,ROUND,FOCUSBLAST,ENERGYBALL,FALSESWIPE,QUASH,EMBARGO,ROCKPOLISH,GYROBALL,STRUGGLEBUG,PSYCHUP,POISONJAB,SWAGGER,UTURN,SUBSTITUTE,FLASHCANNON,CONFIDE,SECRETPOWER,SMARTSTRIKE,COSMICPOWER,FUTURESIGHT,DISABLE,BODYSLAM,BUGBUZZ,PSYCHICFANGS,ANCIENTPOWER,BLOCK,BUGBITE,COVET,EARTHPOWER,GRAVITY,HEADBUTT,INFESTATION,IRONDEFENSE,IRONHEAD,LASERFOCUS,MAGICCOAT,MAGNETRISE,ROLLOUT,SIGNALBEAM,SLEEPTALK,SNORE,STEALTHROCK,STRINGSHOT,ZENHEADBUTT,LEECHLIFE,NATURALGIFT,POWERGEM,TAILGLOW,EggMoves = EXTRASENSORY,PSYSHOCK,BIDE,AUTOTOMIZE,SYNCHRONOISE,TRICKROOM,WONDERROOM,MAGICROOM,RECOVER,STOREDPOWER,STARSALIGNED,TAILGLOW,EggGroups = Bug,HatchSteps = 4080,Height = 0.4,Weight = 5.3,Color = Red,Shape = Insectoid,Category = Host,Pokedex = A Venipede happened upon a meteorite that had special powers. It latched itself onto the Venipede granting it extraterrestrial powers.,Generation = 5,Evolutions = WHIRLIPEDE,Level,22</t>
  </si>
  <si>
    <t>[WHIRLIPEDE],Name = Whirlipede,Types = STEEL,COSMIC,BaseStats = 60,30,99,50,50,71,GenderRatio = Female50Percent,GrowthRate = Parabolic,BaseExp = 126,EVs = DEFENSE,2,CatchRate = 120,Happiness = 70,Abilities = TELEPATHY,TINTEDLENS,HiddenAbilities = ANALYTIC,Moves = 1,DEFENSECURL,1,ROLLOUT,5,STARDUST,8,SUPERSONIC,11,BUGBITE,14,SWIFT,18,SILVERWIND,23,STARFALL,26,MISSILESHOT,30,IRONDEFENSE,34,STARDUSTREVERIE,38,LIGHTSCREEN,38,REFLECT,42,GYROBALL,46,POWERGEM,50,MAGNETICCANNON,54,COSMICPOWER,58,METEORBEAM,63,HIVEMIND,TutorMoves = PSYSHOCK,CALMMIND,ROAR,TOXIC,HIDDENPOWER,LIGHTSCREEN,PROTECT,SAFEGUARD,FRUSTRATION,RETURN,PSYCHIC,SHADOWBALL,DOUBLETEAM,REFLECT,FACADE,REST,ATTRACT,ROUND,FOCUSBLAST,ENERGYBALL,FALSESWIPE,QUASH,EMBARGO,ROCKPOLISH,GYROBALL,STRUGGLEBUG,PSYCHUP,POISONJAB,SWAGGER,UTURN,SUBSTITUTE,FLASHCANNON,CONFIDE,SECRETPOWER,SMARTSTRIKE,COSMICPOWER,FUTURESIGHT,DISABLE,BODYSLAM,BUGBUZZ,PSYCHICFANGS,ANCIENTPOWER,BLOCK,BUGBITE,COVET,EARTHPOWER,GRAVITY,HEADBUTT,INFESTATION,IRONDEFENSE,IRONHEAD,LASERFOCUS,MAGICCOAT,MAGNETRISE,ROLLOUT,SIGNALBEAM,SLEEPTALK,SNORE,STEALTHROCK,STRINGSHOT,ZENHEADBUTT,LEECHLIFE,NATURALGIFT,POWERGEM,TAILGLOW,EggGroups = Bug,HatchSteps = 4080,Height = 1.2,Weight = 58.5,Color = Purple,Shape = Head,Category = Space Parasite,Pokedex = The meteorite that it discovered has enabled it to move things with its mind. The rock is now more in control of the host body than the original Whirlipede.,Generation = 5,Evolutions = SCOLIPEDE,Item,GEMSTONE,#-------------------------------</t>
  </si>
  <si>
    <t>[SCOLIPEDE],Name = Scolipede,Types = STEEL,COSMIC,BaseStats = 95,35,99,72,85,99,GenderRatio = Female50Percent,GrowthRate = Parabolic,BaseExp = 218,EVs = HP,1,DEFENSE,1,SPECIAL_DEFENSE,1,CatchRate = 100,Happiness = 70,Abilities = TELEPATHY,TINTEDLENS,HiddenAbilities = ANALYTIC,Moves = 1,DEFENSECURL,1,ROLLOUT,5,STARDUST,8,SUPERSONIC,11,BUGBITE,14,SWIFT,18,SILVERWIND,23,STARFALL,26,MISSILESHOT,30,IRONDEFENSE,34,STARDUSTREVERIE,38,LIGHTSCREEN,38,REFLECT,42,GYROBALL,46,POWERGEM,50,MAGNETICCANNON,54,COSMICPOWER,58,METEORBEAM,63,HIVEMIND,TutorMoves = PSYSHOCK,CALMMIND,ROAR,TOXIC,HIDDENPOWER,LIGHTSCREEN,PROTECT,SAFEGUARD,FRUSTRATION,RETURN,PSYCHIC,SHADOWBALL,DOUBLETEAM,REFLECT,FACADE,REST,ATTRACT,ROUND,FOCUSBLAST,ENERGYBALL,FALSESWIPE,QUASH,EMBARGO,ROCKPOLISH,GYROBALL,STRUGGLEBUG,PSYCHUP,POISONJAB,SWAGGER,UTURN,SUBSTITUTE,FLASHCANNON,CONFIDE,SECRETPOWER,SMARTSTRIKE,COSMICPOWER,FUTURESIGHT,DISABLE,BODYSLAM,BUGBUZZ,PSYCHICFANGS,ANCIENTPOWER,BLOCK,BUGBITE,COVET,EARTHPOWER,GRAVITY,HEADBUTT,INFESTATION,IRONDEFENSE,IRONHEAD,LASERFOCUS,MAGICCOAT,MAGNETRISE,ROLLOUT,SIGNALBEAM,SLEEPTALK,SNORE,STEALTHROCK,STRINGSHOT,ZENHEADBUTT,LEECHLIFE,NATURALGIFT,POWERGEM,TAILGLOW,EggGroups = Bug,HatchSteps = 4080,Height = 2.5,Weight = 200.5,Color = Purple,Shape = Insectoid,Category = Hive Mind,Pokedex = The original meteorite is able to work in tandem with other Scolipedes and function as a single unit. It now becomes simultaneously aware of new intelligence and act in unison.,Generation = 5,#-------------------------------,[HERACROSS]</t>
  </si>
  <si>
    <t>[HERACROSS],Name = Heracross,Types = BUG,GROUND,BaseStats = 80,105,95,95,40,85,GenderRatio = Female50Percent,GrowthRate = Slow,BaseExp = 175,EVs = ATTACK,2,CatchRate = 100,Happiness = 70,Abilities = TOXICBOOST,POISONHEAL,HiddenAbilities = LONGREACH,Moves = 1,TACKLE,1,LEER,1,HORNATTACK,6,ROCKTHROW,7,STRUGGLEBUG,12,ROLLOUT,16,FURYCUTTER,19,CHIPAWAY,25,BULLDOZE,28,VITALTHROW,31,SWAGGER,34,ROCKSLIDE,37,LEECHLIFE,43,HAMMERARM,48,SWORDSDANCE,54,EARTHQUAKE,60,GUNKSHOT,TutorMoves = HONECLAWS,ROAR,TOXIC,BULKUP,ALLERGY,HIDDENPOWER,TAUNT,HYPERBEAM,PROTECT,FRUSTRATION,SOLARBEAM,BOULDERHURL,EARTHQUAKE,RETURN,DIG,BRICKBREAK,DOUBLETEAM,SANDSTORM,ROCKTOMB,TORMENT,FACADE,REST,ATTRACT,THIEF,LOWSWEEP,ROUND,FOCUSBLAST,FALSESWIPE,FLING,SOLARBLADE,ACROBATICS,SCORESETTLER,RETALIATE,GIGAIMPACT,STONEEDGE,SWORDSDANCE,STRUGGLEBUG,BULLDOZE,ROCKSLIDE,XSCISSOR,POISONJAB,SWAGGER,UTURN,SUBSTITUTE,NATUREPOWER,POWERUPPUNCH,CONFIDE,SECRETPOWER,WORKUP,BRUTALSWING,MUDDYWATER,HEAVYSLAM,VENOMDRENCH,HIGHHORSEPOWER,AGILITY,BODYSLAM,BUGBUZZ,FOCUSENERGY,LEAFBLADE,ANCIENTPOWER,BUGBITE,COVET,DRAINPUNCH,GOLDRUSH,DUALCHOP,EARTHPOWER,ENDEAVOR,FOCUSPUNCH,FOULPLAY,FURYCUTTER,GIGADRAIN,GRAVITY,GUNKSHOT,HEADBUTT,INFESTATION,IRONHEAD,KNOCKOFF,LOWKICK,MUDSLAP,ROLLOUT,PEPPERBURST,SIGNALBEAM,SLEEPTALK,SNORE,STEALTHROCK,STAMPEDE,SUPERFANG,SUPERPOWER,THROATCHOP,UPROAR,ZENHEADBUTT,LEECHLIFE,NATURALGIFT,POWERGEM,EggMoves = HARDEN,BIDE,FURYATTACK,DIG,BUGBITE,SEISMICTOSS,ROCKBLAST,BOULDERHURL,BODYSLAM,XSCISSOR,MUDSHACKLES,EggGroups = Bug,HatchSteps = 6630,Height = 1.5,Weight = 54.0,Color = Brown,Shape = Bipedal,Category = Dung Beetle,Pokedex = During mating season, the more shapelier one's ball of dung is, the more impressive it is to potential mates.,Generation = 2,#-------------------------------</t>
  </si>
  <si>
    <t>[TEDDIURSA],Name = Teddiursa,Types = GHOST,COSMIC,BaseStats = 60,60,40,55,45,70,GenderRatio = Female50Percent,GrowthRate = Medium,BaseExp = 66,EVs = SPECIAL_DEFENSE,1,CatchRate = 120,Happiness = 70,Abilities = ETHEREAL,TOUGHCLAWS,HiddenAbilities = CLEARBODY,Moves = 1,ASTONISH,1,SCRATCH,5,ORBITALSTRIKE,9,HELPINGHAND,13,FEINTATTACK,17,COMET,21,TRIVEGA,25,SHADOWCLAW,29,BODYSLAM,34,COSMICPOWER,39,SHOOTINGSTAR,43,MOONLIGHT,48,SPIRITSHACKLE,52,STELLARRUSH,57,POSSESSION,TutorMoves = PSYSHOCK,ROAR,TOXIC,BULKUP,HIDDENPOWER,TAUNT,LIGHTSCREEN,PROTECT,FRUSTRATION,RETURN,DIG,PSYCHIC,SHADOWBALL,BRICKBREAK,REFLECT,TORMENT,FACADE,REST,ATTRACT,THIEF,LOWSWEEP,ROUND,FALSESWIPE,SHADOWCLAW,SCORESETTLER,RETALIATE,SWORDSDANCE,SUBSTITUTE,SNARL,DARKPULSE,POWERUPPUNCH,WORKUP,BRUTALSWING,COSMICPOWER,DISABLE,HIGHHORSEPOWER,CRUNCH,PLAYROUGH,PSYCHICFANGS,ANCIENTPOWER,DRAINPUNCH,FIREPUNCH,FOULPLAY,GRAVITY,HELPINGHAND,ICEPUNCH,KNOCKOFF,LOWKICK,STAMPEDE,SWIFT,THROATCHOP,THUNDERPUNCH,UPROAR,ZENHEADBUTT,MOONBLAST,HAIL,ICYWIND,AVALANCHE,CHARGEBEAM,MUDSHACKLES,BEATUP,FAKETEARS,ASSURANCE,CHARM,GOBLINSTRIKE,REVENGE,DRAGONCLAW,PHANTOMFORCE,HEX,CURSE,CONFUSERAY,MEANLOOK,SHADOWPUNCH,OMINOUSWIND,WISH,METEORDRIVE,GAMMARAY,METEORMASH,STARDUSTREVERIE,NOBLEROAR,PURGE,NASTYPLOT,POSSESSION,MACABREDANCE,DEATHWALTZ,SWORDSDANCE,BLACKHOLE,STELLARRUSH,ICECOMET,ICEFANG,HYPOTHERMIA,SHOCKWAVE,TERRAINPULSE,LASHOUT,VITALITYDRAIN,POLTERGEIST,GRUDGE,FAIRYTALE,WAIL,COUPDEGRACE,QUANTUMSTAR,SOLARECLIPSE,METEORBEAM,MOONSTONERAY,FROSTBITE,BODYSLAM,EggMoves = PHANTOMFORCE,NIGHTSLASH,SHADOWPUNCH,METEORMASH,DARKWHISPERS,DEADSILENCE,THROATCHOP,NOBLEROAR,HONECLAWS,COUPDEGRACE,EggGroups = Field,Fairy,HatchSteps = 5355,Height = 0.6,Weight = 8.8,Color = White,Shape = BipedalTail,Category = Little Dipper,Pokedex = The degree of transparency in its body follows the lunar cycle. During full moons, it is fully corporeal while during new moons, it is fully ethereal.,Generation = 2,Evolutions = URSARING,LevelNight,40</t>
  </si>
  <si>
    <t>[URSARING],Name = Ursaring,Types = GHOST,COSMIC,BaseStats = 85,105,50,85,65,110,GenderRatio = Female50Percent,GrowthRate = Medium,BaseExp = 175,EVs = ATTACK,1,SPECIAL_DEFENSE,1,CatchRate = 100,Happiness = 70,Abilities = ETHEREAL,TOUGHCLAWS,HiddenAbilities = CLEARBODY,Moves = 0,METEORDRIVE,1,METEORDRIVE,1,ASTONISH,1,SCRATCH,5,ORBITALSTRIKE,9,HELPINGHAND,13,FEINTATTACK,17,COMET,21,TRIVEGA,25,SHADOWCLAW,29,BODYSLAM,34,COSMICPOWER,39,SHOOTINGSTAR,43,MOONLIGHT,48,SPIRITSHACKLE,52,STELLARRUSH,57,POSSESSION,TutorMoves = PSYSHOCK,ROAR,TOXIC,BULKUP,HIDDENPOWER,TAUNT,LIGHTSCREEN,PROTECT,FRUSTRATION,RETURN,DIG,PSYCHIC,SHADOWBALL,BRICKBREAK,REFLECT,TORMENT,FACADE,REST,ATTRACT,THIEF,LOWSWEEP,ROUND,FALSESWIPE,SHADOWCLAW,SCORESETTLER,RETALIATE,SWORDSDANCE,SUBSTITUTE,SNARL,DARKPULSE,POWERUPPUNCH,WORKUP,BRUTALSWING,COSMICPOWER,DISABLE,HIGHHORSEPOWER,CRUNCH,PLAYROUGH,PSYCHICFANGS,ANCIENTPOWER,DRAINPUNCH,FIREPUNCH,FOULPLAY,GRAVITY,HELPINGHAND,ICEPUNCH,KNOCKOFF,LOWKICK,STAMPEDE,SWIFT,THROATCHOP,THUNDERPUNCH,UPROAR,ZENHEADBUTT,MOONBLAST,HAIL,ICYWIND,AVALANCHE,CHARGEBEAM,MUDSHACKLES,BEATUP,FAKETEARS,ASSURANCE,CHARM,GOBLINSTRIKE,REVENGE,DRAGONCLAW,PHANTOMFORCE,HEX,CURSE,CONFUSERAY,MEANLOOK,SHADOWPUNCH,OMINOUSWIND,WISH,METEORDRIVE,GAMMARAY,METEORMASH,STARDUSTREVERIE,NOBLEROAR,PURGE,NASTYPLOT,POSSESSION,MACABREDANCE,DEATHWALTZ,SWORDSDANCE,BLACKHOLE,STELLARRUSH,ICECOMET,ICEFANG,HYPOTHERMIA,SHOCKWAVE,TERRAINPULSE,LASHOUT,VITALITYDRAIN,POLTERGEIST,GRUDGE,FAIRYTALE,WAIL,COUPDEGRACE,QUANTUMSTAR,SOLARECLIPSE,METEORBEAM,MOONSTONERAY,BODYPRESS,OUTRAGE,LEECHLIFE,SUPERPOWER,FROSTBITE,BODYSLAM,FROZENHEART,EggGroups = Field,Fairy,HatchSteps = 5355,Height = 1.8,Weight = 125.8,Color = White,Shape = BipedalTail,Category = Big Dipper,Pokedex = It is said that when this Pokemon passes away, its body rejoins the cosmos as a new star.,Generation = 2,#-------------------------------,[PSYDUCK]</t>
  </si>
  <si>
    <t>[PSYDUCK],Name = Psyduck,Types = GROUND,PSYCHIC,BaseStats = 65,50,60,40,70,50,GenderRatio = Female50Percent,GrowthRate = Medium,BaseExp = 64,EVs = SPECIAL_ATTACK,1,CatchRate = 190,Happiness = 70,Abilities = SYNCHRONIZE,FOREWARN,HiddenAbilities = UNBURDEN,Moves = 1,MUDSLAP,1,SCRATCH,1,WATERGUN,5,CONFUSION,8,QUICKSPELL,12,MUDSHACKLES,16,HYPNOSIS,19,SLUDGE,23,PSYBEAM,27,CONFUSERAY,31,KARMASPELL,35,CALMMIND,39,EXTRASENSORY,43,SLUDGEWAVE,48,EARTHPOWER,51,GAIAPULSE,TutorMoves = ARCANEENERGY,ATTRACT,BEJEWELED,BRINE,CALMMIND,CASCADE,CHARGEBEAM,CHARM,COACHING,CONFUSERAY,COSMICPOWER,DAZZLINGGLEAM,DEFOG,EARTHPOWER,EARTHQUAKE,ECHOEDVOICE,EXPANDINGFORCE,FLIPTURN,GENTLECHIMES,HAIL,HEALBELL,HIDDENPOWER,HYPERVOICE,ICEBEAM,ICYWIND,KNOCKOFF,LIGHTSCREEN,LIQUIDATION,MEMENTO,MUDSHACKLES,MUDSLIDE,MYSTICPULSE,NASTYPLOT,PLAYROUGH,PROTECT,PSYCHIC,RAINDANCE,REFLECT,REST,RETURN,ROUND,SAFEGUARD,SANDTOMB,SANDSTORM,SHADOWBALL,SIGNALBEAM,SLEEPTALK,SLUDGEBOMB,SLUDGEWAVE,SOAK,SOLARBEAM,SOLARECLIPSE,SPIKES,STEALTHROCK,SUBSTITUTE,TERRAINPULSE,TOXIC,TOXICSPIKES,TRIATTACK,TRICKROOM,WATERPULSE,WEATHERBALL,WHIRLPOOL,WISH,WORKUP,ZENHEADBUTT,EggMoves = YAWN,FUTURESIGHT,SEISMICSHIFT,TRICKROOM,MINDREADER,VENOMDRENCH,DIVINEVISION,SHOREUP,CASCADE,EggGroups = Water1,Field,HatchSteps = 5355,Height = 0.8,Weight = 19.6,Color = Brown,Shape = BipedalTail,Category = Platypus,Pokedex = The gem on its head is capable of allowing it to see briefly into the future, which allows it to anticipate attacks.,Generation = 1,Evolutions = GOLDUCK,Level,33</t>
  </si>
  <si>
    <t>[GOLDUCK],Name = Golduck,Types = GROUND,PSYCHIC,BaseStats = 95,62,63,80,110,90,GenderRatio = Female50Percent,GrowthRate = Medium,BaseExp = 175,EVs = SPECIAL_ATTACK,2,CatchRate = 100,Happiness = 70,Abilities = SYNCHRONIZE,FOREWARN,HiddenAbilities = UNBURDEN,Moves = 1,MUDSLAP,1,SCRATCH,1,WATERGUN,5,CONFUSION,8,QUICKSPELL,12,MUDSHACKLES,16,HYPNOSIS,19,SLUDGE,23,PSYBEAM,27,CONFUSERAY,31,KARMASPELL,35,CALMMIND,39,EXTRASENSORY,43,SLUDGEWAVE,48,EARTHPOWER,51,GAIAPULSE,TutorMoves = ARCANEENERGY,ATTRACT,BEJEWELED,BRINE,CALMMIND,CASCADE,CHARGEBEAM,CHARM,COACHING,CONFUSERAY,COSMICPOWER,DAZZLINGGLEAM,DEFOG,EARTHPOWER,EARTHQUAKE,ECHOEDVOICE,EXPANDINGFORCE,FLIPTURN,GENTLECHIMES,HAIL,HEALBELL,HIDDENPOWER,HYPERVOICE,ICEBEAM,ICYWIND,KNOCKOFF,LIGHTSCREEN,LIQUIDATION,MEMENTO,MUDSHACKLES,MUDSLIDE,MYSTICPULSE,NASTYPLOT,PLAYROUGH,PROTECT,PSYCHIC,RAINDANCE,REFLECT,REST,RETURN,ROUND,SAFEGUARD,SANDTOMB,SANDSTORM,SHADOWBALL,SIGNALBEAM,SLEEPTALK,SLUDGEBOMB,SLUDGEWAVE,SOAK,SOLARBEAM,SOLARECLIPSE,SPIKES,STEALTHROCK,SUBSTITUTE,TERRAINPULSE,TOXIC,TOXICSPIKES,TRIATTACK,TRICKROOM,WATERPULSE,WEATHERBALL,WHIRLPOOL,WISH,WORKUP,ZENHEADBUTT,EggGroups = Water1,Field,HatchSteps = 5355,Height = 1.7,Weight = 76.6,Color = Brown,Shape = BipedalTail,Category = Platypus,Pokedex = It has a soothing aura that it emanates that is capable of cleansing toxic environments.,Generation = 1,#-------------------------------,[DUSKULL]</t>
  </si>
  <si>
    <t>[DUSKULL],Name = Duskull,Types = FIRE,GHOST,BaseStats = 35,65,35,60,65,35,GenderRatio = Female50Percent,GrowthRate = Fast,BaseExp = 59,EVs = SPECIAL_ATTACK,1,CatchRate = 190,Happiness = 35,Abilities = FLAMEBODY,LEVITATE,HiddenAbilities = WHITESMOKE,Moves = 1,ASTONISH,1,LEER,4,EMBER,8,SHADOWSNEAK,12,WILLOWISP,16,NIGHTSHADE,20,FIRESPIN,24,FIREPUNCH,28,SHADOWPUNCH,32,OMINOUSWIND,36,HEX,40,FLAMETHROWER,44,SHADOWBALL,48,PHANTOMFORCE,52,HEATWAVE,56,FLAREBLITZ,60,BURNUP,TutorMoves = PSYSHOCK,CALMMIND,TOXIC,HIDDENPOWER,SUNNYDAY,HYPERBEAM,LIGHTSCREEN,PROTECT,TELEKINESIS,FRUSTRATION,RETURN,PSYCHIC,SHADOWBALL,DOUBLETEAM,REFLECT,FLAMETHROWER,FIREBLAST,FACADE,FLAMECHARGE,REST,ATTRACT,THIEF,ROUND,ECHOEDVOICE,OVERHEAT,FOCUSBLAST,ENERGYBALL,FLING,INCINERATE,QUASH,WILLOWISP,EMBARGO,SHADOWCLAW,SCORESETTLER,PSYCHUP,DREAMEATER,SWAGGER,SUBSTITUTE,TRICKROOM,DARKPULSE,CONFIDE,SECRETPOWER,FUTURESIGHT,AURASPHERE,HEATCRASH,BLOCK,DARKPULSE,DRAINPUNCH,FIREPUNCH,FOCUSPUNCH,FOULPLAY,HEADBUTT,HEATWAVE,HYPERVOICE,KNOCKOFF,LASTRESORT,MAGICCOAT,MAGICROOM,OMINOUSWIND,PAINSPLIT,SKILLSWAP,SLEEPTALK,SNATCH,SNORE,SPITE,SUCKERPUNCH,THUNDERPUNCH,TRICK,WONDERROOM,ZENHEADBUTT,LAVAPLUME,NATURALGIFT,EggMoves = FIREBALL,FLAMEVOLLEY,IMPRISON,DESTINYBOND,CURSE,PAINSPLIT,GRUDGE,MEMENTO,FEINTATTACK,DARKPULSE,GLARE,SPIRITSHACKLE,EggGroups = Amorphous,HatchSteps = 6630,Height = 0.8,Weight = 15.0,Color = Red,Shape = HeadArms,Category = Wisp,Pokedex = The flame that burns in its soul is enough to absorb the life force of anyone that wanders too close to it.,Generation = 3,WildItemUncommon = SPELLTAG</t>
  </si>
  <si>
    <t>[DUSCLOPS],Name = Dusclops,Types = FIRE,GHOST,BaseStats = 60,95,60,85,95,60,GenderRatio = Female50Percent,GrowthRate = Fast,BaseExp = 159,EVs = ATTACK,1,SPECIAL_ATTACK,1,CatchRate = 100,Happiness = 35,Abilities = FLAMEBODY,LEVITATE,HiddenAbilities = WHITESMOKE,Moves = 1,ASTONISH,1,LEER,4,EMBER,8,SHADOWSNEAK,12,WILLOWISP,16,NIGHTSHADE,20,FIRESPIN,24,FIREPUNCH,28,SHADOWPUNCH,32,OMINOUSWIND,36,HEX,40,FLAMETHROWER,44,SHADOWBALL,48,PHANTOMFORCE,52,HEATWAVE,56,FLAREBLITZ,60,BURNUP,TutorMoves = PSYSHOCK,CALMMIND,TOXIC,HIDDENPOWER,SUNNYDAY,HYPERBEAM,LIGHTSCREEN,PROTECT,TELEKINESIS,FRUSTRATION,RETURN,PSYCHIC,SHADOWBALL,DOUBLETEAM,REFLECT,FLAMETHROWER,FIREBLAST,FACADE,FLAMECHARGE,REST,ATTRACT,THIEF,ROUND,ECHOEDVOICE,OVERHEAT,FOCUSBLAST,ENERGYBALL,FLING,INCINERATE,QUASH,WILLOWISP,EMBARGO,SHADOWCLAW,SCORESETTLER,PSYCHUP,DREAMEATER,SWAGGER,SUBSTITUTE,TRICKROOM,DARKPULSE,CONFIDE,SECRETPOWER,FUTURESIGHT,AURASPHERE,HEATCRASH,BLOCK,DARKPULSE,DRAINPUNCH,FIREPUNCH,FOCUSPUNCH,FOULPLAY,HEADBUTT,HEATWAVE,HYPERVOICE,KNOCKOFF,LASTRESORT,MAGICCOAT,MAGICROOM,OMINOUSWIND,PAINSPLIT,SKILLSWAP,SLEEPTALK,SNATCH,SNORE,SPITE,SUCKERPUNCH,THUNDERPUNCH,TRICK,WONDERROOM,ZENHEADBUTT,LAVAPLUME,NATURALGIFT,EggGroups = Amorphous,HatchSteps = 6630,Height = 1.6,Weight = 30.6,Color = Red,Shape = Bipedal,Category = Wisp,Pokedex = It is said that anyone that manages to touch its eye will be maimed with third degree burns.,Generation = 3,WildItemUncommon = SPELLTAG,Evolutions = DUSKNOIR,Item,FIRESTONE</t>
  </si>
  <si>
    <t>[DUSKNOIR],Name = Dusknoir,Types = FIRE,GHOST,BaseStats = 75,105,70,100,105,70,GenderRatio = Female50Percent,GrowthRate = Fast,BaseExp = 236,EVs = ATTACK,1,SPECIAL_ATTACK,2,CatchRate = 100,Happiness = 35,Abilities = FLAMEBODY,LEVITATE,HiddenAbilities = WHITESMOKE,Moves = 1,ASTONISH,1,LEER,4,EMBER,8,SHADOWSNEAK,12,WILLOWISP,16,NIGHTSHADE,20,FIRESPIN,24,FIREPUNCH,28,SHADOWPUNCH,32,OMINOUSWIND,36,HEX,40,FLAMETHROWER,44,SHADOWBALL,48,PHANTOMFORCE,52,HEATWAVE,56,FLAREBLITZ,60,BURNUP,TutorMoves = PSYSHOCK,CALMMIND,TOXIC,HIDDENPOWER,SUNNYDAY,HYPERBEAM,LIGHTSCREEN,PROTECT,TELEKINESIS,FRUSTRATION,RETURN,PSYCHIC,SHADOWBALL,DOUBLETEAM,REFLECT,FLAMETHROWER,FIREBLAST,FACADE,FLAMECHARGE,REST,ATTRACT,THIEF,ROUND,ECHOEDVOICE,OVERHEAT,FOCUSBLAST,ENERGYBALL,FLING,INCINERATE,QUASH,WILLOWISP,EMBARGO,SHADOWCLAW,SCORESETTLER,PSYCHUP,DREAMEATER,SWAGGER,SUBSTITUTE,TRICKROOM,DARKPULSE,CONFIDE,SECRETPOWER,FUTURESIGHT,AURASPHERE,HEATCRASH,BLOCK,DARKPULSE,DRAINPUNCH,FIREPUNCH,FOCUSPUNCH,FOULPLAY,HEADBUTT,HEATWAVE,HYPERVOICE,KNOCKOFF,LASTRESORT,MAGICCOAT,MAGICROOM,OMINOUSWIND,PAINSPLIT,SKILLSWAP,SLEEPTALK,SNATCH,SNORE,SPITE,SUCKERPUNCH,THUNDERPUNCH,TRICK,WONDERROOM,ZENHEADBUTT,LAVAPLUME,NATURALGIFT,EggGroups = Amorphous,HatchSteps = 6630,Height = 2.2,Weight = 106.6,Color = Red,Shape = HeadArms,Category = Flaming Soul,Pokedex = It is capable of basking its entire body in flame and recklessly charging the enemy.,Generation = 4,WildItemUncommon = SPELLTAG,#-------------------------------</t>
  </si>
  <si>
    <t>[SKITTY],Name = Skitty,Types = GHOST,NORMAL,BaseStats = 55,42,55,65,68,60,GenderRatio = Female75Percent,GrowthRate = Fast,BaseExp = 52,EVs = SPECIAL_ATTACK,1,CatchRate = 255,Happiness = 70,Abilities = BERSERK,SHADOWTAG,HiddenAbilities = MAGICGUARD,Moves = 1,SCRATCH,1,GROWL,1,ASTONISH,4,FORESIGHT,7,CURSE,10,ECHOEDVOICE,13,PURSUIT,16,NIGHTSHADE,19,WILLOWISP,22,HEX,25,SWIFT,28,OMINOUSWIND,31,SCREECH,34,SHADOWCLAW,37,PERISHSONG,40,DARKPULSE,43,EXTRASENSORY,46,DESTINYBOND,50,SHADOWBALL,54,NASTYPLOT,TutorMoves = HONECLAWS,PSYSHOCK,TOXIC,HIDDENPOWER,HYPERBEAM,LIGHTSCREEN,PROTECT,FRUSTRATION,RETURN,SHADOWBALL,DOUBLETEAM,SLUDGEWAVE,FLAMETHROWER,SLUDGEBOMB,FACADE,REST,ATTRACT,THIEF,ROUND,ECHOEDVOICE,FOCUSBLAST,FALSESWIPE,QUASH,WILLOWISP,ACROBATICS,EMBARGO,SHADOWCLAW,SCORESETTLER,SWORDSDANCE,PSYCHUP,POISONJAB,DREAMEATER,SWAGGER,SUBSTITUTE,TRICKROOM,SNARL,DARKPULSE,CONFIDE,SECRETPOWER,WORKUP,VENOMDRENCH,FUTURESIGHT,AGILITY,AURASPHERE,CRUNCH,FOCUSENERGY,PSYCHICFANGS,AFTERYOU,BLOCK,DARKPULSE,FOULPLAY,GASTROACID,GUNKSHOT,HEADBUTT,HELPINGHAND,HYPERVOICE,INFESTATION,KNOCKOFF,MAGICCOAT,MAGICROOM,OMINOUSWIND,PAINSPLIT,SKILLSWAP,SLEEPTALK,SNORE,SPITE,SWIFT,TRICK,WONDERROOM,ZENHEADBUTT,NATURALGIFT,EggMoves = NIGHTSLASH,FAKETEARS,TICKLE,LASTRESORT,FAKEOUT,ASSURANCE,SUCKERPUNCH,PLAYROUGH,GLARE,MEMENTO,TORMENT,LOVELYKISS,NIGHTMARE,EggGroups = Field,Fairy,HatchSteps = 4080,Height = 0.6,Weight = 11.0,Color = Gray,Shape = Quadruped,Category = Possessed,Pokedex = The spirit of a Mimikyu whose disguise broke escaped and quickly possessed a nearby Skitty due to the latter being a relatively easy target.,Generation = 3,Evolutions = DELCATTY,Item,DUSKSTONE</t>
  </si>
  <si>
    <t>[DELCATTY],Name = Delcatty,Types = GHOST,NORMAL,BaseStats = 75,52,75,85,98,100,GenderRatio = Female75Percent,GrowthRate = Fast,BaseExp = 140,EVs = HP,1,SPECIAL_ATTACK,1,SPECIAL_DEFENSE,1,CatchRate = 100,Happiness = 70,Abilities = BERSERK,SHADOWTAG,HiddenAbilities = MAGICGUARD,Moves = 1,SCRATCH,1,GROWL,1,ASTONISH,4,FORESIGHT,7,CURSE,10,ECHOEDVOICE,13,PURSUIT,16,NIGHTSHADE,19,WILLOWISP,22,HEX,25,SWIFT,28,OMINOUSWIND,31,SCREECH,34,SHADOWCLAW,37,PERISHSONG,40,DARKPULSE,43,EXTRASENSORY,46,DESTINYBOND,50,SHADOWBALL,54,NASTYPLOT,TutorMoves = HONECLAWS,PSYSHOCK,TOXIC,HIDDENPOWER,HYPERBEAM,LIGHTSCREEN,PROTECT,FRUSTRATION,RETURN,SHADOWBALL,DOUBLETEAM,SLUDGEWAVE,FLAMETHROWER,SLUDGEBOMB,FACADE,REST,ATTRACT,THIEF,ROUND,ECHOEDVOICE,FOCUSBLAST,FALSESWIPE,QUASH,WILLOWISP,ACROBATICS,EMBARGO,SHADOWCLAW,SCORESETTLER,SWORDSDANCE,PSYCHUP,POISONJAB,DREAMEATER,SWAGGER,SUBSTITUTE,TRICKROOM,SNARL,DARKPULSE,CONFIDE,SECRETPOWER,WORKUP,VENOMDRENCH,FUTURESIGHT,AGILITY,AURASPHERE,CRUNCH,FOCUSENERGY,PSYCHICFANGS,AFTERYOU,BLOCK,DARKPULSE,FOULPLAY,GASTROACID,GUNKSHOT,HEADBUTT,HELPINGHAND,HYPERVOICE,INFESTATION,KNOCKOFF,MAGICCOAT,MAGICROOM,OMINOUSWIND,PAINSPLIT,SKILLSWAP,SLEEPTALK,SNORE,SPITE,SWIFT,TRICK,WONDERROOM,ZENHEADBUTT,NATURALGIFT,EggGroups = Field,Fairy,HatchSteps = 4080,Height = 1.1,Weight = 32.6,Color = Gray,Shape = Quadruped,Category = Voodoo,Pokedex = Following the Mimikyu that possessed it as a Skitty, during evolution, the creature that possessed it has become stronger and more demonic.,Generation = 3,#-------------------------------,[EEVEE2]</t>
  </si>
  <si>
    <t>[EEVEE2],Name = Eevee,Types = GHOST,BaseStats = 55,45,65,55,55,50,GenderRatio = FemaleOneEighth,GrowthRate = Medium,BaseExp = 65,EVs = DEFENSE,1,CatchRate = 100,Happiness = 50,Abilities = CURSEDBODY,SHADOWTAG,HiddenAbilities = INSOMNIA,Moves = 1,ASTONISH,1,GROWL,1,TAILWHIP,5,SANDATTACK,10,SHADOWSNEAK,15,DISARMINGVOICE,20,BITE,25,SWIFT,30,PERISHSONG,35,DISABLE,40,DESTINYBOND,45,GRUDGE,50,SHADOWCLAW,55,MEMENTO,TutorMoves = HONECLAWS,TOXIC,ALLERGY,HIDDENPOWER,PROTECT,FRUSTRATION,RETURN,SHADOWBALL,DOUBLETEAM,SLUDGEWAVE,SLUDGEBOMB,FACADE,REST,ATTRACT,THIEF,ROUND,ECHOEDVOICE,FALSESWIPE,QUASH,WILLOWISP,ACROBATICS,EMBARGO,SHADOWCLAW,SCORESETTLER,DREAMEATER,SWAGGER,SUBSTITUTE,TRICKROOM,SNARL,DARKPULSE,CONFIDE,SECRETPOWER,WORKUP,DISABLE,AGILITY,AURASPHERE,CRUNCH,PSYCHICFANGS,AFTERYOU,ANCIENTPOWER,BLOCK,DARKPULSE,FOULPLAY,GASTROACID,GUNKSHOT,HEADBUTT,HELPINGHAND,HYPERVOICE,KNOCKOFF,LASTRESORT,MAGICCOAT,MAGICROOM,OMINOUSWIND,PAINSPLIT,SLEEPTALK,SNATCH,SNORE,SPITE,SWIFT,TRICK,WONDERROOM,ZENHEADBUTT,NATURALGIFT,EggMoves = BABYDOLLEYES,ENDEAVOR,PROTECT,CURSE,SWEETKISS,WISH,FAKETEARS,COVET,HIDDENPOWER,SYNCHRONOISE,CAPTIVATE,EggGroups = Field,HatchSteps = 9180,Height = 0.3,Weight = 6.5,Color = Purple,Shape = Quadruped,Category = Evolution,Pokedex = This Pokemon was subjected to cruelty in life which has affected its unstable genetic makeup, allowing it to evolve into different variations.,Generation = 1,Evolutions = VAPOREON,Item,SANDSTONE,JOLTEON,Item,WINDSTONE,FLAREON,Item,IRONSTONE,LEAFEON,Item,SWARMSTONE,GLACEON,Item,GEMSTONE,ESPEON,Item,NOXIOUSSTONE,UMBREON,Item,POWERSTONE,SYLVEON,Item,ROYALSTONE</t>
  </si>
  <si>
    <t>[VAPOREON],Name = Vaporeon,Types = GROUND,BaseStats = 140,120,100,60,50,55,GenderRatio = FemaleOneEighth,GrowthRate = Medium,BaseExp = 184,EVs = HP,2,CatchRate = 100,Happiness = 50,Abilities = SANDVEIL,ARENATRAP,HiddenAbilities = SANDSTREAM,Moves = 0,BULLDOZE,1,BULLDOZE,1,ASTONISH,1,GROWL,1,TAILWHIP,1,SANDATTACK,1,SHADOWSNEAK,1,DISARMINGVOICE,1,BITE,1,SWIFT,1,PERISHSONG,1,DISABLE,1,DESTINYBOND,1,GRUDGE,1,SHADOWCLAW,20,MUDBOMB,30,DIG,35,SHOREUP,40,STAMPEDE,45,STEALTHROCK,50,EARTHQUAKE,55,MEMENTO,TutorMoves = HONECLAWS,TOXIC,HIDDENPOWER,SUNNYDAY,PROTECT,FRUSTRATION,EARTHQUAKE,RETURN,DIG,SHADOWBALL,BRICKBREAK,DOUBLETEAM,REFLECT,SLUDGEWAVE,SLUDGEBOMB,SANDSTORM,FACADE,REST,ATTRACT,ROUND,WILLOWISP,ACROBATICS,SHADOWCLAW,GIGAIMPACT,ROCKPOLISH,STONEEDGE,SWORDSDANCE,BULLDOZE,SWAGGER,SUBSTITUTE,DARKPULSE,CONFIDE,SECRETPOWER,WORKUP,MUDDYWATER,DISABLE,ALLERGY,THIEF,ECHOEDVOICE,FALSESWIPE,QUASH,EMBARGO,SCORESETTLER,DREAMEATER,TRICKROOM,SNARL,AFTERYOU,ANCIENTPOWER,BLOCK,GASTROACID,MAGICCOAT,MAGICROOM,OMINOUSWIND,SKILLSWAP,SNATCH,SPITE,WONDERROOM,AGILITY,AURASPHERE,CRUNCH,PLAYROUGH,PSYCHICFANGS,DARKPULSE,EARTHPOWER,FOULPLAY,GUNKSHOT,HEADBUTT,HYPERVOICE,KNOCKOFF,LASTRESORT,MUDSLAP,PAINSPLIT,SLEEPTALK,SNORE,STEALTHROCK,STAMPEDE,SWIFT,TRICK,UPROAR,ZENHEADBUTT,NATURALGIFT,EggGroups = Field,HatchSteps = 9180,Height = 1.0,Weight = 29.0,Color = Brown,Shape = Quadruped,Category = Quicksand,Pokedex = It is a very shy Pokemon and when it spots humans, it is quick to retreat back into deep sands.,Generation = 1,#-------------------------------,[JOLTEON]</t>
  </si>
  <si>
    <t>[JOLTEON],Name = Jolteon,Types = FLYING,BaseStats = 60,50,55,140,120,100,GenderRatio = FemaleOneEighth,GrowthRate = Medium,BaseExp = 184,EVs = SPEED,2,CatchRate = 100,Happiness = 50,Abilities = DRIZZLE,LIGHTNINGROD,HiddenAbilities = CLOUDNINE,Moves = 0,AIRCUTTER,1,AIRCUTTER,1,ASTONISH,1,GROWL,1,TAILWHIP,1,SANDATTACK,1,SHADOWSNEAK,1,DISARMINGVOICE,1,BITE,1,SWIFT,1,PERISHSONG,1,DISABLE,1,DESTINYBOND,1,GRUDGE,1,SHADOWCLAW,20,DEFOG,25,AIRSLASH,30,OMINOUSWIND,35,TAILWIND,40,HURRICANE,45,WEATHERBALL,50,THUNDER,55,MEMENTO,TutorMoves = HONECLAWS,TOXIC,HAIL,HIDDENPOWER,ICEBEAM,BLIZZARD,HYPERBEAM,LIGHTSCREEN,PROTECT,RAINDANCE,FRUSTRATION,THUNDERBOLT,THUNDER,RETURN,SHADOWBALL,DOUBLETEAM,REFLECT,SLUDGEWAVE,SLUDGEBOMB,SANDSTORM,STREAMRUSH,FACADE,REST,ATTRACT,ROUND,ECHOEDVOICE,FOCUSBLAST,FLING,CHARGEBEAM,WILLOWISP,ACROBATICS,SHADOWCLAW,VOLTSWITCH,THUNDERWAVE,FROSTBREATH,SHOCKWAVE,SWAGGER,SUBSTITUTE,WILDCHARGE,LIQUIDATION,DARKPULSE,CONFIDE,AURORAVEIL,SECRETPOWER,WORKUP,DISABLE,ALLERGY,THIEF,FALSESWIPE,QUASH,EMBARGO,SCORESETTLER,DREAMEATER,TRICKROOM,SNARL,AFTERYOU,ANCIENTPOWER,BLOCK,GASTROACID,HEADBUTT,MAGICCOAT,MAGICROOM,SKILLSWAP,SNATCH,SPITE,WONDERROOM,AGILITY,AURASPHERE,CRUNCH,HURRICANE,PSYCHICFANGS,AIRCUTTER,DARKPULSE,DEFOG,FOULPLAY,GUNKSHOT,HEATWAVE,HYPERVOICE,KNOCKOFF,ICYWIND,LASTRESORT,OMINOUSWIND,PAINSPLIT,SKYATTACK,SLEEPTALK,SNORE,SWIFT,TAILWIND,TRICK,TWISTER,UPROAR,VOLTTACKLE,WATERPULSE,ZENHEADBUTT,NATURALGIFT,EggGroups = Flying,HatchSteps = 9180,Height = 0.8,Weight = 24.5,Color = Blue,Shape = Quadruped,Category = Stormcloud,Pokedex = The storm clouds that circle it are very unstable and it is still learning how to fully control and master the energy it produces.,Generation = 1,#-------------------------------,[FLAREON]</t>
  </si>
  <si>
    <t>[FLAREON],Name = Flareon,Types = STEEL,BaseStats = 60,100,135,50,60,120,GenderRatio = FemaleOneEighth,GrowthRate = Medium,BaseExp = 184,EVs = DEFENSE,1,SPECIAL_DEFENSE,1,CatchRate = 100,Happiness = 50,Abilities = HEATPROOF,IRONBARBS,HiddenAbilities = INTIMIDATE,Moves = 0,METALCLAW,1,METALCLAW,1,ASTONISH,1,GROWL,1,TAILWHIP,1,SANDATTACK,1,SHADOWSNEAK,1,DISARMINGVOICE,1,BITE,1,SWIFT,1,PERISHSONG,1,DISABLE,1,DESTINYBOND,1,GRUDGE,1,SHADOWCLAW,20,GYROBALL,25,SPIKES,30,POISONJAB,45,IRONHEAD,50,HEAVYSLAM,55,MEMENTO,3540,GOLDRUSH,TutorMoves = HONECLAWS,ROAR,TOXIC,HIDDENPOWER,PROTECT,FRUSTRATION,BOULDERHURL,EARTHQUAKE,RETURN,DIG,SHADOWBALL,BRICKBREAK,DOUBLETEAM,SLUDGEWAVE,SLUDGEBOMB,ROCKTOMB,FACADE,REST,ATTRACT,ROUND,OVERHEAT,WILLOWISP,ACROBATICS,SHADOWCLAW,GIGAIMPACT,ROCKPOLISH,STONEEDGE,GYROBALL,SWORDSDANCE,BULLDOZE,ROCKSLIDE,POISONJAB,SWAGGER,SUBSTITUTE,FLASHCANNON,WILDCHARGE,DARKPULSE,CONFIDE,SECRETPOWER,WORKUP,SMARTSTRIKE,HEAVYSLAM,DISABLE,ALLERGY,THIEF,ECHOEDVOICE,FALSESWIPE,QUASH,EMBARGO,DREAMEATER,TRICKROOM,SNARL,AFTERYOU,ANCIENTPOWER,BLOCK,GASTROACID,MAGICCOAT,MAGICROOM,OMINOUSWIND,SKILLSWAP,SNATCH,SPITE,WONDERROOM,AGILITY,AURASPHERE,BODYSLAM,CRUNCH,FOCUSENERGY,PSYCHICFANGS,DARKPULSE,GOLDRUSH,FOULPLAY,GUNKSHOT,HEADBUTT,HYPERVOICE,IRONDEFENSE,IRONHEAD,KNOCKOFF,LASTRESORT,MAGNETRISE,PAINSPLIT,SLEEPTALK,SNORE,SWIFT,TRICK,TWISTER,UPROAR,VOLTTACKLE,ZENHEADBUTT,NATURALGIFT,EggGroups = Field,HatchSteps = 9180,Height = 0.9,Weight = 250.0,Color = Gray,Shape = Quadruped,Category = Drill,Pokedex = The drill on its tail is heavily rusted, which slows it down significantly. However, the drill is sharp and very corrosive which helps it defend itself.,Generation = 4,#-------------------------------,[ESPEON]</t>
  </si>
  <si>
    <t>[ESPEON],Name = Espeon,Types = POISON,BaseStats = 110,130,60,120,50,55,GenderRatio = FemaleOneEighth,GrowthRate = Medium,BaseExp = 184,EVs = ATTACK,1,SPEED,1,CatchRate = 100,Happiness = 50,Abilities = POISONTOUCH,INFILTRATOR,HiddenAbilities = SNIPER,Moves = 0,POISONFANG,1,POISONFANG,1,ASTONISH,1,GROWL,1,TAILWHIP,1,SANDATTACK,1,SHADOWSNEAK,1,DISARMINGVOICE,1,BITE,1,SWIFT,1,PERISHSONG,1,DISABLE,1,DESTINYBOND,1,GRUDGE,1,SHADOWCLAW,20,SPOIL,25,CROSSPOISON,30,ACIDARMOR,35,GLARE,40,NIGHTSLASH,45,VENOMDRENCH,50,POISONJAB,55,MEMENTO,TutorMoves = HONECLAWS,TOXIC,ALLERGY,HIDDENPOWER,LIGHTSCREEN,PROTECT,FRUSTRATION,RETURN,SHADOWBALL,DOUBLETEAM,SLUDGEWAVE,SLUDGEBOMB,FACADE,REST,ATTRACT,ROUND,FALSESWIPE,QUASH,WILLOWISP,ACROBATICS,SHADOWCLAW,SCORESETTLER,SWORDSDANCE,XSCISSOR,POISONJAB,SWAGGER,UTURN,SUBSTITUTE,TRICKROOM,DARKPULSE,CONFIDE,SECRETPOWER,WORKUP,VENOMDRENCH,DISABLE,THIEF,ECHOEDVOICE,DREAMEATER,SNARL,AFTERYOU,ANCIENTPOWER,MAGICCOAT,SKILLSWAP,SNATCH,SPITE,AGILITY,AURASPHERE,CRUNCH,FOCUSENERGY,LEAFBLADE,PLAYROUGH,PSYCHICFANGS,BLOCK,COVET,DARKPULSE,FOULPLAY,FURYCUTTER,GASTROACID,GUNKSHOT,HEADBUTT,HYPERVOICE,INFESTATION,KNOCKOFF,LASERFOCUS,LASTRESORT,MAGICROOM,OMINOUSWIND,PAINSPLIT,SLEEPTALK,SNORE,SWIFT,TRICK,TWISTER,WONDERROOM,ZENHEADBUTT,LEECHLIFE,NATURALGIFT,EggGroups = Field,HatchSteps = 9180,Height = 0.9,Weight = 26.5,Color = Green,Shape = Quadruped,Category = Radioactive,Pokedex = Its tail is drenched in highly corrosive poison, and it is unable to control when to poison anyone that touches it, rendering it untouchable to many.,Generation = 2,#-------------------------------,[UMBREON]</t>
  </si>
  <si>
    <t>[UMBREON],Name = Umbreon,Types = FIGHTING,BaseStats = 65,95,65,120,120,60,GenderRatio = FemaleOneEighth,GrowthRate = Medium,BaseExp = 184,EVs = ATTACK,1,SPECIAL_ATTACK,1,CatchRate = 100,Happiness = 35,Abilities = SCRAPPY,MOLDBREAKER,HiddenAbilities = INNERFOCUS,Moves = 0,VACUUMWAVE,1,VACUUMWAVE,1,ASTONISH,1,GROWL,1,TAILWHIP,1,SANDATTACK,1,SHADOWSNEAK,1,DISARMINGVOICE,1,BITE,1,SWIFT,1,PERISHSONG,1,DISABLE,1,DESTINYBOND,1,GRUDGE,1,SHADOWCLAW,20,LOWKICK,25,BULKUP,30,BRICKBREAK,35,JUMPKICK,40,CLOSECOMBAT,45,FOCUSBLAST,50,AURASPHERE,55,MEMENTO,TutorMoves = HONECLAWS,CALMMIND,TOXIC,BULKUP,HIDDENPOWER,TAUNT,PROTECT,SAFEGUARD,FRUSTRATION,RETURN,SHADOWBALL,BRICKBREAK,DOUBLETEAM,SLUDGEWAVE,SLUDGEBOMB,STREAMRUSH,TORMENT,FACADE,REST,ATTRACT,THIEF,LOWSWEEP,ROUND,FOCUSBLAST,FALSESWIPE,QUASH,WILLOWISP,ACROBATICS,SHADOWCLAW,SCORESETTLER,RETALIATE,GIGAIMPACT,SWORDSDANCE,POISONJAB,SWAGGER,SUBSTITUTE,TRICKROOM,DARKPULSE,CONFIDE,SECRETPOWER,WORKUP,BRUTALSWING,DISABLE,ALLERGY,ECHOEDVOICE,FALSESWIPE,EMBARGO,DREAMEATER,SNARL,AFTERYOU,ANCIENTPOWER,GASTROACID,MAGICCOAT,OMINOUSWIND,SNATCH,SPITE,AGILITY,AURASPHERE,BODYSLAM,CRUNCH,FOCUSENERGY,PLAYROUGH,PSYCHICFANGS,AIRCUTTER,BLOCK,BOUNCE,COVET,DARKPULSE,EARTHPOWER,ENDEAVOR,FOULPLAY,GUNKSHOT,HEADBUTT,HYPERVOICE,KNOCKOFF,LASTRESORT,LOWKICK,MAGICROOM,PAINSPLIT,SKILLSWAP,SLEEPTALK,SNORE,SUPERPOWER,SWIFT,TWISTER,TRICK,UPROAR,VACUUMWAVE,WONDERROOM,ZENHEADBUTT,NATURALGIFT,EggGroups = Field,HatchSteps = 9180,Height = 1.0,Weight = 27.0,Color = White,Shape = Quadruped,Category = Vigilante,Pokedex = It has been trained as a vigilante and seeks out justice for those that have been subjected to cruelty or misfortune at the hands of others.,Generation = 2,#-------------------------------,[LEAFEON]</t>
  </si>
  <si>
    <t>[LEAFEON],Name = Leafeon,Types = BUG,BaseStats = 120,55,60,100,140,50,GenderRatio = FemaleOneEighth,GrowthRate = Medium,BaseExp = 184,EVs = SPECIAL_ATTACK,2,CatchRate = 100,Happiness = 35,Abilities = SHIELDDUST,TINTEDLENS,HiddenAbilities = SWARM,Moves = 0,STRUGGLEBUG,1,STRUGGLEBUG,1,ASTONISH,1,GROWL,1,TAILWHIP,1,SANDATTACK,1,SHADOWSNEAK,1,DISARMINGVOICE,1,BITE,1,SWIFT,1,PERISHSONG,1,DISABLE,1,DESTINYBOND,1,GRUDGE,1,SHADOWCLAW,20,INFESTATION,25,SIGNALBEAM,30,SYNTHESIS,35,SILVERWIND,40,LEECHLIFE,45,GIGADRAIN,50,BUGBUZZ,55,MEMENTO,TutorMoves = HONECLAWS,TOXIC,BULKUP,ALLERGY,HIDDENPOWER,SUNNYDAY,PROTECT,FRUSTRATION,SOLARBEAM,RETURN,SHADOWBALL,DOUBLETEAM,SLUDGEWAVE,SLUDGEBOMB,STREAMRUSH,FACADE,REST,ATTRACT,ROUND,ECHOEDVOICE,STEELWING,ENERGYBALL,FALSESWIPE,SOLARBLADE,WILLOWISP,ACROBATICS,SHADOWCLAW,STRUGGLEBUG,XSCISSOR,POISONJAB,GRASSKNOT,SWAGGER,UTURN,SUBSTITUTE,NATUREPOWER,DARKPULSE,CONFIDE,SECRETPOWER,WORKUP,VENOMDRENCH,POLLENPUFF,DISABLE,LEAFSTORM,THIEF,QUASH,EMBARGO,SCORESETTLER,DREAMEATER,TRICKROOM,SNARL,AFTERYOU,ANCIENTPOWER,BLOCK,HEADBUTT,MAGICCOAT,MAGICROOM,OMINOUSWIND,SKILLSWAP,SNATCH,SPITE,WONDERROOM,AGILITY,AURASPHERE,BUGBUZZ,CRUNCH,HURRICANE,LEAFBLADE,AIRCUTTER,BIND,INFESTATION,KNOCKOFF,LASTRESORT,OMINOUSWIND,PAINSPLIT,ROOST,PEPPERBURST,SIGNALBEAM,SLEEPTALK,SNORE,STRINGSHOT,SYNTHESIS,SWIFT,TAILWIND,TRICK,TWISTER,WORRYSEED,ZENHEADBUTT,LEECHLIFE,NATURALGIFT,EggGroups = Bug,HatchSteps = 9180,Height = 1.0,Weight = 25.5,Color = Green,Shape = Quadruped,Category = Moth,Pokedex = The wing-like membrane allows is sticky which allows it to fly through the air and catch smaller insects in them for it to feed on.,Generation = 4,#-------------------------------,[GLACEON]</t>
  </si>
  <si>
    <t>[GLACEON],Name = Glaceon,Types = ROCK,BaseStats = 120,110,60,65,110,60,GenderRatio = FemaleOneEighth,GrowthRate = Medium,BaseExp = 184,EVs = ATTACK,1,SPECIAL_ATTACK,1,CatchRate = 100,Happiness = 35,Abilities = WONDERSKIN,SOLIDROCK,HiddenAbilities = TOUGHCLAWS,Moves = 0,ACCELEROCK,1,ACCELEROCK,1,ASTONISH,1,GROWL,1,TAILWHIP,1,SANDATTACK,1,SHADOWSNEAK,1,DISARMINGVOICE,1,BITE,1,SWIFT,1,PERISHSONG,1,DISABLE,1,DESTINYBOND,1,GRUDGE,1,SHADOWCLAW,20,ROCKTHROW,25,ROCKPOLISH,30,ROCKSLIDE,35,DAZZLINGGLEAM,40,POWERGEM,45,STONEEDGE,50,ROCKWRECKER,55,MEMENTO,TutorMoves = HONECLAWS,TOXIC,HAIL,HIDDENPOWER,HYPERBEAM,LIGHTSCREEN,PROTECT,FRUSTRATION,BOULDERHURL,EARTHQUAKE,RETURN,DIG,SHADOWBALL,BRICKBREAK,DOUBLETEAM,REFLECT,SLUDGEWAVE,SLUDGEBOMB,SANDSTORM,ROCKTOMB,FACADE,REST,ATTRACT,ROUND,FOCUSBLAST,FALSESWIPE,QUASH,WILLOWISP,ACROBATICS,EMBARGO,SHADOWCLAW,SCORESETTLER,RETALIATE,GIGAIMPACT,ROCKPOLISH,STONEEDGE,SWORDSDANCE,BULLDOZE,FROSTBREATH,ROCKSLIDE,SWAGGER,SUBSTITUTE,FLASHCANNON,DARKPULSE,DAZZLINGGLEAM,CONFIDE,AURORAVEIL,SECRETPOWER,WORKUP,SMARTSTRIKE,DISABLE,ALLERGY,THIEF,QUASH,EMBARGO,DREAMEATER,TRICKROOM,SNARL,AFTERYOU,GASTROACID,MAGICCOAT,MAGICROOM,OMINOUSWIND,SKILLSWAP,SNATCH,SPITE,WONDERROOM,AGILITY,AURASPHERE,CRUNCH,PLAYROUGH,PSYCHICFANGS,ANCIENTPOWER,BLOCK,COVET,DARKPULSE,EARTHPOWER,ENDEAVOR,FOULPLAY,GUNKSHOT,HEADBUTT,HYPERVOICE,IRONHEAD,KNOCKOFF,LASTRESORT,PAINSPLIT,ROLLOUT,SLEEPTALK,SNORE,STEALTHROCK,STAMPEDE,SWIFT,TRICK,TWISTER,ZENHEADBUTT,ICICLECRASH,NATURALGIFT,POWERGEM,EggGroups = Mineral,HatchSteps = 9180,Height = 0.8,Weight = 25.9,Color = Brown,Shape = Quadruped,Category = Bejeweled,Pokedex = It adorns itself in gems in a futile attempt to deceive trainers into loving it. This however has led to it being huntedfor its valuable minerals.,Generation = 4,#-------------------------------,[SYLVEON]</t>
  </si>
  <si>
    <t>[SYLVEON],Name = Sylveon,Types = DRAGON,BaseStats = 65,95,130,110,60,65,GenderRatio = FemaleOneEighth,GrowthRate = Medium,BaseExp = 184,EVs = DEFENSE,2,CatchRate = 100,Happiness = 50,Abilities = ANGERPOINT,MOODY,HiddenAbilities = CONTRARY,Moves = 0,DRAGONFURY,1,DRAGONFURY,1,ASTONISH,1,GROWL,1,TAILWHIP,1,SANDATTACK,1,SHADOWSNEAK,1,DISARMINGVOICE,1,BITE,1,SWIFT,1,PERISHSONG,1,DISABLE,1,DESTINYBOND,1,GRUDGE,1,SHADOWCLAW,20,DRAGONBREATH,25,WORKUP,30,PLAYROUGH,35,GLARE,40,DRAGONCLAW,45,DRAGONDANCE,50,DRACOMETEOR,55,MEMENTO,TutorMoves = HONECLAWS,DRAGONCLAW,ROAR,TOXIC,HIDDENPOWER,HYPERBEAM,PROTECT,SAFEGUARD,FRUSTRATION,RETURN,SHADOWBALL,DOUBLETEAM,SLUDGEWAVE,FLAMETHROWER,SLUDGEBOMB,FIREBLAST,FACADE,REST,ATTRACT,ROUND,ECHOEDVOICE,FOCUSBLAST,FALSESWIPE,WILLOWISP,ACROBATICS,SHADOWCLAW,SCORESETTLER,GIGAIMPACT,DRAGONDANCE,SWORDSDANCE,DRAGONTAIL,SWAGGER,SUBSTITUTE,WILDCHARGE,DARKPULSE,CONFIDE,AURORAVEIL,SECRETPOWER,WORKUP,DISABLE,ALLERGY,THIEF,QUASH,EMBARGO,DREAMEATER,TRICKROOM,SNARL,BLOCK,GASTROACID,MAGICCOAT,MAGICROOM,OMINOUSWIND,SNATCH,SPITE,WONDERROOM,AGILITY,AURASPHERE,CRUNCH,FOCUSENERGY,PLAYROUGH,PSYCHICFANGS,ANCIENTPOWER,COVET,DARKPULSE,DRACOMETEOR,DRACOSURGE,ENDEAVOR,FOULPLAY,GUNKSHOT,HEADBUTT,HEALBELL,HELPINGHAND,HYPERVOICE,KNOCKOFF,LASTRESORT,OUTRAGE,PAINSPLIT,SKILLSWAP,SLEEPTALK,SNORE,SWIFT,TRICK,TWISTER,UPROAR,VOLTTACKLE,ZENHEADBUTT,NATURALGIFT,EggGroups = Field,Dragon,HatchSteps = 8960,Height = 1.0,Weight = 23.5,Color = Blue,Shape = Quadruped,Category = Enraged,Pokedex = Its rage is so palpable that the colour of its ribbons change colour to replicate the state of its emotion. It is almost impossible to soothe.,Generation = 6,#-------------------------------,[DEERLING]</t>
  </si>
  <si>
    <t>[DEERLING],Name = Deerling,Types = NORMAL,FIRE,BaseStats = 60,65,45,85,35,45,GenderRatio = Female50Percent,GrowthRate = Medium,BaseExp = 67,EVs = SPEED,1,CatchRate = 190,Happiness = 70,Abilities = FLAMEBODY,QUICKFEET,HiddenAbilities = LIMBER,Moves = 1,QUICKATTACK,1,SIZZLE,4,SUNNYDAY,7,DOUBLEKICK,10,PROTECT,13,FLAMECHARGE,16,CHARM,16,CAPTIVATE,20,HORNATTACK,24,MORNINGSUN,28,JUMPKICK,32,FABLEDRUSH,36,DOUBLEEDGE,41,SOLARBLADE,46,FLAREBLITZ,51,SWORDSDANCE,55,HIGHJUMPKICK,TutorMoves = TOXIC,HIDDENPOWER,SUNNYDAY,PROTECT,SAFEGUARD,FRUSTRATION,RETURN,REFLECT,FLAMETHROWER,FACADE,FLAMECHARGE,REST,ATTRACT,ROUND,INCINERATE,WILLOWISP,SWORDSDANCE,BULLDOZE,SUBSTITUTE,WORKUP,HIGHHORSEPOWER,BODYSLAM,PLAYROUGH,BOUNCE,HEADBUTT,SLEEPTALK,SWIFT,ZENHEADBUTT,HELPINGHAND,FIRESPIN,ANCIENTFIRE,ACROBATICS,SOLARBLADE,SOLARBEAM,GRASSKNOT,STAMPEDE,FAKETEARS,CHARM,MISSILESHOT,CURSE,METEORDRIVE,HOLYFIRE,RAYOFLIGHT,PURGE,TRIATTACK,DISABLE,FLAREBLITZ,BLAZEKICK,TRIPLEKICK,HIGHHORSEPOWER,BURNINGJEALOUSY,FIREPLEDGE,HEATWAVE,SCORCHINGSANDS,TERRAINPULSE,TWINBEAM,COACHING,FABLEDRUSH,LASERFOCUS,SYLPHSHORN,LASHOUT,GOLDRUSH,POISONJAB,MEGAHORN,WILDCHARGE,SUPERPOWER,OVERHEAT,LOWKICK,REVENGE,VALKYRIECHARIOT,BRUTALSWING,HYPERBEAM,GIGAIMPACT,FIREBLAST,EggMoves = PLAYROUGH,INFERNALBLADE,TROPKICK,LASTRESORT,TRIPLEKICK,THRASH,FLAMEWHEEL,BATONPASS,ENDEAVOR,EggGroups = Field,HatchSteps = 5355,Height = 1.1,Weight = 50.5,Color = Black,Shape = Quadruped,Category = Bushfire,Pokedex = Its flames flare up when it is either in distress or very happy, making it difficult to properly understand and care for.,Generation = 5,Evolutions = SAWSBUCK,Level,27</t>
  </si>
  <si>
    <t>[SAWSBUCK],Name = Sawsbuck,Types = NORMAL,FIRE,BaseStats = 70,100,65,105,50,85,GenderRatio = Female50Percent,GrowthRate = Medium,BaseExp = 166,EVs = ATTACK,1,SPEED,1,CatchRate = 100,Happiness = 70,Abilities = FLAMEBODY,QUICKFEET,HiddenAbilities = LIMBER,Moves = 1,QUICKATTACK,1,SIZZLE,4,SUNNYDAY,7,DOUBLEKICK,10,PROTECT,13,FLAMECHARGE,16,CHARM,16,CAPTIVATE,20,HORNATTACK,24,MORNINGSUN,28,JUMPKICK,32,FABLEDRUSH,36,DOUBLEEDGE,41,SOLARBLADE,46,FLAREBLITZ,51,SWORDSDANCE,55,HIGHJUMPKICK,TutorMoves = TOXIC,HIDDENPOWER,SUNNYDAY,PROTECT,SAFEGUARD,FRUSTRATION,RETURN,REFLECT,FLAMETHROWER,FACADE,FLAMECHARGE,REST,ATTRACT,ROUND,INCINERATE,WILLOWISP,SWORDSDANCE,BULLDOZE,SUBSTITUTE,WORKUP,HIGHHORSEPOWER,BODYSLAM,PLAYROUGH,BOUNCE,HEADBUTT,SLEEPTALK,SWIFT,ZENHEADBUTT,HELPINGHAND,FIRESPIN,ANCIENTFIRE,ACROBATICS,SOLARBLADE,SOLARBEAM,GRASSKNOT,STAMPEDE,FAKETEARS,CHARM,MISSILESHOT,CURSE,METEORDRIVE,HOLYFIRE,RAYOFLIGHT,PURGE,TRIATTACK,DISABLE,FLAREBLITZ,BLAZEKICK,TRIPLEKICK,HIGHHORSEPOWER,BURNINGJEALOUSY,FIREPLEDGE,HEATWAVE,SCORCHINGSANDS,TERRAINPULSE,TWINBEAM,COACHING,FABLEDRUSH,LASERFOCUS,SYLPHSHORN,LASHOUT,GOLDRUSH,POISONJAB,MEGAHORN,WILDCHARGE,SUPERPOWER,OVERHEAT,LOWKICK,REVENGE,VALKYRIECHARIOT,BRUTALSWING,HYPERBEAM,GIGAIMPACT,FIREBLAST,EggGroups = Field,HatchSteps = 5355,Height = 1.9,Weight = 92.5,Color = Black,Shape = Quadruped,Category = Bushfire,Pokedex = Its footsteps can easily start a fire, which make it a serious danger to forest habitats where it is most prevalent.,Generation = 5,#-------------------------------,[ARON]</t>
  </si>
  <si>
    <t>[ARON],Name = Aron,Types = BUG,ROCK,BaseStats = 50,70,70,40,40,60,GenderRatio = Female50Percent,GrowthRate = Slow,BaseExp = 66,EVs = DEFENSE,1,CatchRate = 180,Happiness = 35,Abilities = SWARM,FORTIFICATION,HiddenAbilities = SKILLLINK,Moves = 1,FURYCUTTER,1,HARDEN,1,VISEGRIP,5,ROCKTHROW,8,BITE,12,ROCKBLAST,16,PINMISSILE,19,GEOMANCY,22,IRONTAIL,26,BOULDERHURL,30,LEECHLIFE,34,DEFENDORDER,34,HEALORDER,38,IRONHEAD,41,ROCKSLIDE,44,IRONDEFENSE,47,TITANHAMMER,51,STONEEDGE,54,MEGAHORN,TutorMoves = PAYDAY,PROTECT,RETURN,FACADE,HELPINGHAND,WEATHERBALL,FRUSTRATION,HIDDENPOWER,REST,ATTRACT,WORKUP,TOXIC,CURSE,ROUND,SLEEPTALK,SUBSTITUTE,DISABLE,SUNNYDAY,PINMISSILE,UTURN,NECTARTAP,STRUGGLEBUG,PHEROMONESTREAM,HIVEMIND,BULLETSEED,GRASSYTERRAIN,DIG,SANDTOMB,MUDSHACKLES,BULLDOZE,QUICKSAND,SPIKES,MUDSLIDE,ROCKSLIDE,SANDSTORM,ROCKTOMB,ROCKBLAST,STEALTHROCK,MINERALWAVE,GEMSTORM,BEATUP,BALANCERCHANGEREQUIRED,AUTOTOMIZE,IRONDEFENSE,RAINDANCE,REVENGE,TOXICSPIKES,GASTROACID,POISONFANG,BODYSLAM,LEECHLIFE,BUGBUZZ,MEGAHORN,IRONHEAD,SWORDSDANCE,GYROBALL,BEJEWELED,CATAPULT,STONEEDGE,POWERGEM,STEAMROLLER,FURYCUTTER,INFECTION,SPOIL,SCALESHOT,BODYPRESS,TIMEBOMB,STEELROLLER,SYLPHSHORN,ANCIENTPOWER,MOONSTONERAY,GLISTEN,EggMoves = BULLETSEED,SCALESHOT,STEALTHROCK,GYROBALL,BODYPRESS,HEAVYSLAM,DIG,SANDTOMB,HIVEMIND,IRONHEAD,UTURN,EggGroups = Bug,Monster,HatchSteps = 9180,Height = 0.4,Weight = 60.0,Color = Blue,Shape = Quadruped,Category = Swarmling,Pokedex = It is capable of burrowing deep underground and building large, sprawling nests where they breed and can quickly spread.,Generation = 3,Evolutions = LAIRON,Level,25</t>
  </si>
  <si>
    <t>[LAIRON],Name = Lairon,Types = BUG,ROCK,BaseStats = 70,90,95,45,50,80,GenderRatio = Female50Percent,GrowthRate = Slow,BaseExp = 151,EVs = DEFENSE,1,ATTACK,1,CatchRate = 100,Happiness = 35,Abilities = SWARM,FORTIFICATION,HiddenAbilities = SKILLLINK,Moves = 1,FURYCUTTER,1,HARDEN,1,VISEGRIP,5,ROCKTHROW,8,BITE,12,ROCKBLAST,16,PINMISSILE,19,GEOMANCY,22,IRONTAIL,26,BOULDERHURL,30,LEECHLIFE,34,DEFENDORDER,34,HEALORDER,38,IRONHEAD,41,ROCKSLIDE,44,IRONDEFENSE,47,TITANHAMMER,51,STONEEDGE,54,MEGAHORN,TutorMoves = FALSESWIPE,HIGHHORSEPOWER,STAMPEDE,SCORESETTLER,BULKUP,BREAKINGSWIPE,DRAGONCLAW,METEORDRIVE,EARTHQUAKE,EARTHPOWER,PSYCHICFANGS,CRUNCH,GOLDRUSH,LASHOUT,PAYDAY,PROTECT,RETURN,FACADE,HELPINGHAND,WEATHERBALL,FRUSTRATION,HIDDENPOWER,REST,ATTRACT,WORKUP,TOXIC,CURSE,ROUND,SLEEPTALK,SUBSTITUTE,DISABLE,SUNNYDAY,PINMISSILE,UTURN,NECTARTAP,STRUGGLEBUG,PHEROMONESTREAM,HIVEMIND,BULLETSEED,GRASSYTERRAIN,DIG,SANDTOMB,MUDSHACKLES,BULLDOZE,QUICKSAND,SPIKES,MUDSLIDE,ROCKSLIDE,SANDSTORM,ROCKTOMB,ROCKBLAST,STEALTHROCK,MINERALWAVE,GEMSTORM,BEATUP,BALANCERCHANGEREQUIRED,AUTOTOMIZE,IRONDEFENSE,RAINDANCE,REVENGE,TOXICSPIKES,GASTROACID,POISONFANG,BODYSLAM,LEECHLIFE,BUGBUZZ,MEGAHORN,IRONHEAD,SWORDSDANCE,GYROBALL,BEJEWELED,CATAPULT,STONEEDGE,POWERGEM,STEAMROLLER,FURYCUTTER,INFECTION,SPOIL,SCALESHOT,BODYPRESS,TIMEBOMB,STEELROLLER,SYLPHSHORN,ANCIENTPOWER,MOONSTONERAY,GLISTEN,EggGroups = Bug,Monster,HatchSteps = 9180,Height = 0.9,Weight = 120.0,Color = Blue,Shape = Quadruped,Category = Colony,Pokedex = It works co-operatively in well-defined colonies with each unit reprising a unique role towards the construction, defense or sustainment of the colony.,Generation = 3,Evolutions = AGGRON,Item,SWARMSTONE,#-------------------------------</t>
  </si>
  <si>
    <t>[AGGRON],Name = Aggron,Types = BUG,ROCK,BaseStats = 80,115,110,55,65,105,GenderRatio = Female50Percent,GrowthRate = Slow,BaseExp = 239,EVs = DEFENSE,2,ATTACK,1,CatchRate = 100,Happiness = 35,Abilities = SWARM,FORTIFICATION,HiddenAbilities = SKILLLINK,Moves = 0,SHIELDBASH,1,SHIELDBASH,1,COMETPUNCH,1,ARMTHRUST,1,FURYCUTTER,1,HARDEN,1,VISEGRIP,5,ROCKTHROW,8,BITE,12,ROCKBLAST,16,PINMISSILE,19,GEOMANCY,22,IRONTAIL,26,BOULDERHURL,30,LEECHLIFE,34,DEFENDORDER,34,HEALORDER,38,IRONHEAD,41,ROCKSLIDE,44,IRONDEFENSE,47,TITANHAMMER,51,STONEEDGE,54,MEGAHORN,TutorMoves = HYPERBEAM,GIGAIMPACT,SOLARBLADE,MOSSYPUNCH,SMARTBLADE,BRICKBREAK,CROSSPOISON,NOBLEROAR,SUPERPOWER,POISONJAB,GUNKSHOT,OUTRAGE,POWERWHIP,FALSESWIPE,HIGHHORSEPOWER,STAMPEDE,SCORESETTLER,BULKUP,BREAKINGSWIPE,DRAGONCLAW,METEORDRIVE,EARTHQUAKE,EARTHPOWER,PSYCHICFANGS,CRUNCH,GOLDRUSH,LASHOUT,PAYDAY,PROTECT,RETURN,FACADE,HELPINGHAND,WEATHERBALL,FRUSTRATION,HIDDENPOWER,REST,ATTRACT,WORKUP,TOXIC,CURSE,ROUND,SLEEPTALK,SUBSTITUTE,DISABLE,SUNNYDAY,PINMISSILE,UTURN,NECTARTAP,STRUGGLEBUG,PHEROMONESTREAM,HIVEMIND,BULLETSEED,GRASSYTERRAIN,DIG,SANDTOMB,MUDSHACKLES,BULLDOZE,QUICKSAND,SPIKES,MUDSLIDE,ROCKSLIDE,SANDSTORM,ROCKTOMB,ROCKBLAST,STEALTHROCK,MINERALWAVE,GEMSTORM,BEATUP,BALANCERCHANGEREQUIRED,AUTOTOMIZE,IRONDEFENSE,RAINDANCE,REVENGE,TOXICSPIKES,GASTROACID,POISONFANG,BODYSLAM,LEECHLIFE,BUGBUZZ,MEGAHORN,IRONHEAD,SWORDSDANCE,GYROBALL,BEJEWELED,CATAPULT,STONEEDGE,POWERGEM,STEAMROLLER,FURYCUTTER,INFECTION,SPOIL,SCALESHOT,BODYPRESS,TIMEBOMB,STEELROLLER,SYLPHSHORN,ANCIENTPOWER,MOONSTONERAY,GLISTEN,EggGroups = Bug,Monster,HatchSteps = 9180,Height = 2.1,Weight = 360.0,Color = Blue,Shape = BipedalTail,Category = Lair King,Pokedex = When the previous lair king is killed or dies, two Lairons will fight each other to assert dominance in the colony. The winner evolves and becomes king of the lair.,Generation = 3,#-------------------------------,[SHELLOS]</t>
  </si>
  <si>
    <t>[SHELLOS],Name = Shellos,Types = DRAGON,NORMAL,BaseStats = 86,48,58,24,50,69,GenderRatio = Female50Percent,GrowthRate = Medium,BaseExp = 65,EVs = HP,1,CatchRate = 190,Happiness = 50,Abilities = GOOEY,FRIENDGUARD,HiddenAbilities = NAIVETY,Moves = 1,CLONESURGE,1,TWISTER,5,MIMIC,9,PROTECT,13,HELPINGHAND,16,DRAGONBREATH,20,DRAGONBLOOD,24,FANTASYSEAL,28,GLARE,33,DRAGONGALE,36,PRIMALWAVE,40,ETHEREALBURST,44,GUARDIANANGEL,49,DRAGONENERGY,TutorMoves = PROTECT,RETURN,FACADE,HELPINGHAND,WEATHERBALL,FRUSTRATION,HIDDENPOWER,REST,SUNNYDAY,INCINERATE,ICYWIND,THUNDERWAVE,CHARGEBEAM,NECTARTAP,DIG,ROCKTOMB,BEATUP,FAKETEARS,TAUNT,CHARM,DRAININGKISS,ATTRACT,RAINDANCE,TOXIC,ACIDARMOR,BREAKINGSWIPE,DRAGONMAGIC,DRAGONBLOOD,ANCIENTGLARE,DRAGONCLAW,DRACARYS,CURSE,GRAVITY,ROUND,SLEEPTALK,ECHOEDVOICE,SAFEGUARD,SUBSTITUTE,DISABLE,SLUDGEBOMB,BALANCERCHANGEREQUIRED,OUTRAGE,DRACOMETEOR,DRACOSURGE,DRAGONDANCE,GYROBALL,TERRAINPULSE,TWINBEAM,WORKUP,SPOIL,SCALESHOT,DRAGONBREATH,ENDERSHOCK,FLIPTURN,WAIL,LASERFOCUS,EggMoves = COPYCAT,ENDERSHOCK,DETECT,CAMOUFLAGE,CONVERSION,RECOVER,EggGroups = Amorphous,Dragon,HatchSteps = 5355,Height = 0.3,Weight = 6.3,Color = Purple,Shape = Serpentine,Category = Mimic Dragon,Pokedex = It really wanted to learn to look like a Dragon-type so it has been able to mimic the appearances of several popular Dragon-types.,FormName = Shewdra,Generation = 4</t>
  </si>
  <si>
    <t>[GASTRODON],Name = Gastrodon,Types = DRAGON,NORMAL,BaseStats = 114,57,77,44,91,102,GenderRatio = Female50Percent,GrowthRate = Medium,BaseExp = 166,EVs = HP,2,CatchRate = 100,Happiness = 50,Abilities = GOOEY,FRIENDGUARD,HiddenAbilities = NAIVETY,Moves = 0,FOLLOWME,1,FOLLOWME,1,CLONESURGE,1,TWISTER,5,MIMIC,9,PROTECT,13,HELPINGHAND,16,DRAGONBREATH,20,DRAGONBLOOD,24,FANTASYSEAL,28,GLARE,35,DRAGONGALE,38,PRIMALWAVE,42,ETHEREALBURST,46,GUARDIANANGEL,50,DRAGONENERGY,TutorMoves = PROTECT,RETURN,FACADE,HELPINGHAND,WEATHERBALL,FRUSTRATION,HIDDENPOWER,REST,SUNNYDAY,INCINERATE,ICYWIND,THUNDERWAVE,CHARGEBEAM,NECTARTAP,DIG,ROCKTOMB,BEATUP,FAKETEARS,TAUNT,CHARM,DRAININGKISS,ATTRACT,RAINDANCE,TOXIC,ACIDARMOR,BREAKINGSWIPE,DRAGONMAGIC,DRAGONBLOOD,ANCIENTGLARE,DRAGONCLAW,DRACARYS,CURSE,GRAVITY,ROUND,SLEEPTALK,ECHOEDVOICE,SAFEGUARD,SUBSTITUTE,DISABLE,SLUDGEBOMB,BALANCERCHANGEREQUIRED,OUTRAGE,DRACOMETEOR,DRACOSURGE,DRAGONDANCE,GYROBALL,TERRAINPULSE,TWINBEAM,WORKUP,SPOIL,SCALESHOT,DRAGONBREATH,ENDERSHOCK,FLIPTURN,WAIL,LASERFOCUS,SWORDSDANCE,PSYCHIC,BODYSLAM,BALANCERCHANGEREQUIRED,LIGHTSCREEN,REFLECT,MUDSHACKLES,BULLDOZE,HYPERBEAM,GIGAIMPACT,EggGroups = Monster,Dragon,HatchSteps = 5355,Height = 0.9,Weight = 29.9,Color = White,Shape = Serpentine,Category = Mimic Dragon,Pokedex = It adapts its appearance to replicate popular Dragon-types but it can be easily told apart from the original.,FormName = Gastrampa,Generation = 4,#-------------------------------</t>
  </si>
  <si>
    <t>[MEOWTH],Name = Meowth,Types = ELECTRIC,BaseStats = 40,40,35,90,60,35,GenderRatio = Female50Percent,GrowthRate = Medium,BaseExp = 58,EVs = SPEED,1,CatchRate = 255,Happiness = 70,Abilities = STATIC,INFILTRATOR,HiddenAbilities = UNBURDEN,Moves = 0,COPYCAT,1,COPYCAT,1,ELECTRIFY,1,THUNDERSHOCK,1,GROWL,6,FAKEOUT,10,NUZZLE,14,CHARGEBEAM,18,FLASH,23,ELECTRICTERRAIN,27,MILKDRINK,31,MAGNETRISE,35,CHAINLIGHTNING,40,AGILITY,43,RISINGVOLTAGE,47,DAZZLINGGLEAM,52,THUNDER,TutorMoves = ACROBATICS,ATTRACT,BODYPRESS,BREAKINGSWIPE,BULKUP,BULLDOZE,CHARGEBEAM,CHARM,CLOSECOMBAT,COACHING,COUPDEGRACE,CRUNCH,DAZZLINGGLEAM,DIVINEPUNISHMENT,EARTHPOWER,EARTHQUAKE,ECHOEDVOICE,ENERGYBALL,FABLEDRUSH,FALSESWIPE,FIREFANG,FOCUSBLAST,FORTISSIMO,GOLDENBULLET,HEALBELL,HIDDENPOWER,HIGHHORSEPOWER,HYPERVOICE,ICEFANG,IRONHEAD,KNOCKOFF,LASHOUT,LIGHTSCREEN,MEMENTO,METEORDRIVE,MIRRORSHOT,MUDSHACKLES,NASTYPLOT,NOBLEROAR,OUTRAGE,PLAYROUGH,POISONFANG,PROTECT,PURGE,RAYOFLIGHT,REFLECT,REST,RETURN,RISINGVOLTAGE,ROUND,SAFEGUARD,SCORCHINGSANDS,SLEEPTALK,SNARL,SPIKES,STEALTHROCK,STEELROLLER,STONEEDGE,SUBSTITUTE,SUNNYDAY,SUPERPOWER,SWIFT,SWORDSDANCE,TAUNT,TERRAINPULSE,THUNDER,THUNDERBOLT,THUNDERFANG,THUNDERWAVE,TOXIC,VALKYRIECHARIOT,VOLTSWITCH,WILDCHARGE,WISH,WORKUP,ZENHEADBUTT,EggMoves = STREAMRUSH,SNARL,TRICK,TERRAINPULSE,THUNDERCAGE,SPOTLIGHT,ASSIST,HELPINGHAND,EggGroups = Field,HatchSteps = 5120,Height = 0.4,Weight = 4.2,Color = Yellow,Shape = Quadruped,Category = Cheetah,Pokedex = It likes to challenge other Meowths in its coalition to races on sandy dunes or open fields.,Generation = 1,Evolutions = PERSIAN,Level,28</t>
  </si>
  <si>
    <t>[PERSIAN],Name = Persian,Types = ELECTRIC,BaseStats = 65,50,60,125,80,60,GenderRatio = Female50Percent,GrowthRate = Medium,BaseExp = 154,EVs = SPEED,2,CatchRate = 90,Happiness = 70,Abilities = STATIC,INFILTRATOR,HiddenAbilities = ELECTRICSURGE,Moves = 0,COPYCAT,1,COPYCAT,1,ELECTRIFY,1,THUNDERSHOCK,1,GROWL,6,FAKEOUT,10,NUZZLE,14,CHARGEBEAM,18,FLASH,23,ELECTRICTERRAIN,27,MILKDRINK,33,MAGNETRISE,36,CHAINLIGHTNING,40,AGILITY,43,RISINGVOLTAGE,47,DAZZLINGGLEAM,52,THUNDER,TutorMoves = ACROBATICS,ATTRACT,BODYPRESS,BREAKINGSWIPE,BULKUP,BULLDOZE,CHARGEBEAM,CHARM,CLOSECOMBAT,COACHING,COUPDEGRACE,CRUNCH,DAZZLINGGLEAM,DIVINEPUNISHMENT,EARTHPOWER,EARTHQUAKE,ECHOEDVOICE,ENERGYBALL,FABLEDRUSH,FALSESWIPE,FIREFANG,FOCUSBLAST,FORTISSIMO,GOLDENBULLET,HEALBELL,HIDDENPOWER,HIGHHORSEPOWER,HYPERVOICE,ICEFANG,IRONHEAD,KNOCKOFF,LASHOUT,LIGHTSCREEN,MEMENTO,METEORDRIVE,MIRRORSHOT,MUDSHACKLES,NASTYPLOT,NOBLEROAR,OUTRAGE,PLAYROUGH,POISONFANG,PROTECT,PURGE,RAYOFLIGHT,REFLECT,REST,RETURN,RISINGVOLTAGE,ROUND,SAFEGUARD,SCORCHINGSANDS,SLEEPTALK,SNARL,SPIKES,STEALTHROCK,STEELROLLER,STONEEDGE,SUBSTITUTE,SUNNYDAY,SUPERPOWER,SWIFT,SWORDSDANCE,TAUNT,TERRAINPULSE,THUNDER,THUNDERBOLT,THUNDERFANG,THUNDERWAVE,TOXIC,VALKYRIECHARIOT,VOLTSWITCH,WILDCHARGE,WISH,WORKUP,ZENHEADBUTT,EggGroups = Field,HatchSteps = 5120,Height = 1.0,Weight = 32.0,Color = Yellow,Shape = Quadruped,Category = Cheetah,Pokedex = It is said that the spots on any Persian are always unique in size, shape and pattern.,Generation = 1,#-------------------------------,[WURMPLE]</t>
  </si>
  <si>
    <t>[WURMPLE],Name = Wurmple,Types = BUG,PSYCHIC,BaseStats = 45,20,35,20,45,30,GenderRatio = Female50Percent,GrowthRate = Medium,BaseExp = 56,EVs = HP,1,CatchRate = 255,Happiness = 70,Abilities = TELEPATHY,GLUTTONY,HiddenAbilities = COMPOUNDEYES,Moves = 1,INFESTATION,1,STRINGSHOT,5,CONFUSION,10,STRUGGLEBUG,TutorMoves = STRUGGLEBUG,EggGroups = Bug,HatchSteps = 3840,Height = 0.3,Weight = 3.6,Color = White,Shape = Insectoid,Category = Worm,Pokedex = It is able to telepathically sense small insects that it can feed on making its ability to hunt for prey very easy.,Generation = 3,Evolutions = SILCOON,Level,10,#-------------------------------</t>
  </si>
  <si>
    <t>[SILCOON],Name = Silcoon,Types = BUG,PSYCHIC,BaseStats = 40,20,55,15,50,65,GenderRatio = Female50Percent,GrowthRate = Medium,BaseExp = 72,EVs = SPECIAL_DEFENSE,2,CatchRate = 120,Happiness = 70,Abilities = TELEPATHY,CLEARBODY,HiddenAbilities = OVERCOAT,Moves = 0,HARDEN,1,HARDEN,1,INFESTATION,1,STRINGSHOT,5,CONFUSION,10,STRUGGLEBUG,TutorMoves = IRONDEFENSE,STRUGGLEBUG,EggGroups = Bug,HatchSteps = 3840,Height = 0.6,Weight = 10.0,Color = White,Shape = Head,Category = Cocoon,Pokedex = While it is in the cocoon stage, it uses its budding psychic powers to camouflage itself from predators.,Generation = 3,Evolutions = BEAUTIFLY,Level,15,#-------------------------------</t>
  </si>
  <si>
    <t>[BEAUTIFLY],Name = Beautifly,Types = BUG,PSYCHIC,BaseStats = 80,50,70,90,90,70,GenderRatio = Female50Percent,GrowthRate = Medium,BaseExp = 178,EVs = SPECIAL_ATTACK,2,SPEED,1,CatchRate = 45,Happiness = 70,Abilities = TELEPATHY,PSYCHICSURGE,HiddenAbilities = CHARISMA,Moves = 0,PSYCHICTERRAIN,1,PSYCHICTERRAIN,1,CHECKMATE,1,HARDEN,1,INFESTATION,1,STRINGSHOT,5,CONFUSION,10,STRUGGLEBUG,14,HYPNOSIS,19,DRAININGKISS,22,SILVERWIND,26,TRICK,30,BUTTERFLYKISS,34,FLUTTER,37,SIGNALBEAM,41,REFLECT,41,LIGHTSCREEN,45,BUGBUZZ,49,EXPANDINGFORCE,53,QUIVERDANCE,TutorMoves = ACROBATICS,AIRSLASH,ALLERGY,ARCANEENERGY,AROMATHERAPY,ATTRACT,BOUNCE,BULLETSEED,BUTTERFLYKISS,CALMMIND,CHARGEBEAM,CHARM,CONFUSERAY,COSMICPOWER,DAZZLINGGLEAM,DEFOG,DRAININGKISS,DUALWINGBEAT,ECHOEDVOICE,ENERGYBALL,EXPANDINGFORCE,FABLEDRUSH,FAIRYTALE,FLUTTER,GENTLECHIMES,GIGADRAIN,GRASSYGLIDE,HEALBELL,HIDDENPOWER,HIVEMIND,ICYWIND,LEECHLIFE,LIGHTSCREEN,MAGICALLEAF,MYSTICALFIRE,MYSTICPULSE,NASTYPLOT,NECTARTAP,PINMISSILE,PLAYROUGH,POLLENPUFF,PROTECT,PSYCHIC,PURGE,REFLECT,REST,RETURN,ROUND,SAFEGUARD,SIGNALBEAM,SOLARBEAM,STRUGGLEBUG,SWIFT,SYNTHESIS,TAILWIND,WEATHERBALL,WISH,EggGroups = Bug,HatchSteps = 3840,Height = 1.0,Weight = 28.4,Color = Purple,Shape = MultiWinged,Category = Butterfly,Pokedex = It spreads colourful dust all about from its wings and can use its psychic powers to form dazzling imagery to impress potential mates.,Generation = 3,#-------------------------------,[WURMPLE2]</t>
  </si>
  <si>
    <t>[WURMPLE2],Name = Wurmple,Types = BUG,ICE,BaseStats = 45,45,35,20,20,30,GenderRatio = Female50Percent,GrowthRate = Medium,BaseExp = 56,EVs = HP,1,CatchRate = 255,Happiness = 70,Abilities = ICEBODY,GLUTTONY,HiddenAbilities = COMPOUNDEYES,Moves = 1,INFESTATION,1,STRINGSHOT,5,BUGBITE,10,ICEBALL,TutorMoves = HAIL,STRUGGLEBUG,EggGroups = Bug,HatchSteps = 3840,Height = 0.3,Weight = 3.6,Color = White,Shape = Insectoid,Category = Worm,Pokedex = Its carapace allows it to shelter from cold temperatures so it is often found in snowy forests and tundras.,Generation = 3,Evolutions = CASCOON,Level,10,#-------------------------------</t>
  </si>
  <si>
    <t>[CASCOON],Name = Cascoon,Types = BUG,ICE,BaseStats = 40,50,65,15,20,55,GenderRatio = Female50Percent,GrowthRate = Medium,BaseExp = 72,EVs = DEFENSE,2,CatchRate = 120,Happiness = 70,Abilities = ICEBODY,CLEARBODY,HiddenAbilities = OVERCOAT,Moves = 0,HARDEN,1,HARDEN,1,INFESTATION,1,STRINGSHOT,5,BUGBITE,10,ICEBALL,TutorMoves = HAIL,IRONDEFENSE,STRUGGLEBUG,EggGroups = Bug,HatchSteps = 3840,Height = 0.7,Weight = 11.5,Color = White,Shape = Head,Category = Cocoon,Pokedex = During its cocoon stage, one of its strategies is to stay perfectly still to blend into snow and avoid predators until it evolves.,Generation = 3,Evolutions = DUSTOX,Level,15,#-------------------------------</t>
  </si>
  <si>
    <t>[DUSTOX],Name = Dustox,Types = BUG,ICE,BaseStats = 80,80,90,60,50,90,GenderRatio = Female50Percent,GrowthRate = Medium,BaseExp = 173,EVs = DEFENSE,3,CatchRate = 45,Happiness = 70,Abilities = ICEBODY,SNOWWARNING,HiddenAbilities = ICESCALES,Moves = 0,HAIL,1,HAIL,1,FELLSTINGER,1,HARDEN,1,INFESTATION,1,STRINGSHOT,5,BUGBITE,10,ICEBALL,14,SLEEPPOWDER,19,JETDIVE,22,UTURN,26,FROZENHEART,30,DUALWINGBEAT,34,AVALANCHE,37,LEECHLIFE,41,AURORAVEIL,45,ARCTICPARASITE,49,WINTERSHOWL,53,DEFENDORDER,53,HEALORDER,TutorMoves = AIRSLASH,AROMATHERAPY,ATTRACT,BLIZZARD,CALMMIND,CHARM,CONFUSERAY,COSMICPOWER,DAZZLINGGLEAM,DEFOG,DRAININGKISS,DUALWINGBEAT,ECHOEDVOICE,ENERGYBALL,EXPANDINGFORCE,FABLEDRUSH,FAIRYTALE,FLUTTER,GENTLECHIMES,GRASSYGLIDE,HAIL,HEALBELL,HIDDENPOWER,HIVEMIND,HYPERVOICE,HYPOTHERMIA,ICEBEAM,ICICLESPEAR,ICYWIND,LEECHLIFE,LIGHTSCREEN,MAGICALLEAF,MOONBLAST,MYSTICPULSE,NASTYPLOT,PINMISSILE,PLAYROUGH,POLLENPUFF,PROTECT,PSYCHIC,RAYOFLIGHT,REFLECT,REST,RETURN,ROUND,SAFEGUARD,SIGNALBEAM,SOLARBEAM,STARDUSTREVERIE,STELLARRUSH,STRUGGLEBUG,SWIFT,SYNTHESIS,TAILWIND,TERRAINPULSE,TRIATTACK,UTURN,WAIL,WEATHERBALL,WISH,EggGroups = Bug,HatchSteps = 3840,Height = 1.2,Weight = 31.6,Color = White,Shape = MultiWinged,Category = Frost Moth,Pokedex = It flutters its wings to scatter snowflakes when attacked to blind its foe and make its escape.,Generation = 3,#-------------------------------,[AIPOM]</t>
  </si>
  <si>
    <t>[AIPOM],Name = Aipom,Types = NORMAL,PSYCHIC,BaseStats = 60,40,60,80,60,60,GenderRatio = Female50Percent,GrowthRate = Fast,BaseExp = 72,EVs = SPEED,1,CatchRate = 190,Happiness = 70,Abilities = COMATOSE,Moves = 1,CONFUSION,1,PULSE,4,TICKLE,8,SWIFT,11,PSYBEAM,15,HIDDENPOWER,18,YAWN,22,KARMASPELL,25,DREAMEATER,29,CALMMIND,32,SLACKOFF,36,SNORE,36,SLEEPTALK,39,PSYCHICTERRAIN,43,PRIMALWAVE,48,EXPANDINGFORCE,TutorMoves = ACROBATICS,ARCANEENERGY,ATTRACT,AURASPHERE,BOUNCE,CALMMIND,CHARM,CHIDORI,COACHING,CONFUSERAY,COSMICPOWER,DARKPULSE,DAZZLINGGLEAM,ECHOEDVOICE,ENERGYBALL,EXPANDINGFORCE,FOCUSBLAST,GENTLECHIMES,HEALBELL,HEX,HIDDENPOWER,KNOCKOFF,LIGHTSCREEN,MEMENTO,MOONBLAST,MYSTICPULSE,NASTYPLOT,PLAYROUGH,PROTECT,PSYCHIC,REFLECT,REST,RETURN,ROUND,SAFEGUARD,SHADOWBALL,SIGNALBEAM,SLEEPTALK,SUBSTITUTE,SWIFT,TERRAINPULSE,TOXIC,TRIATTACK,TRICKROOM,UTURN,WISH,WORKUP,ZENHEADBUTT,EggMoves = SCREECH,MEDITATE,FAKEOUT,COVET,SWITCHEROO,QUICKGUARD,AURASPHERE,TAILSLAP,STOREDPOWER,SUBSTITUTE,EggGroups = Field,HatchSteps = 5120,Height = 0.8,Weight = 11.5,Color = Pink,Shape = BipedalTail,Category = Long Tail,Pokedex = Despite the appearance of being asleep, its psychic powers allow it to behave and function perfectly normally.,Generation = 2,Evolutions = AMBIPOM,HasMove,SLACKOFF,#-------------------------------</t>
  </si>
  <si>
    <t>[AMBIPOM],Name = Ambipom,Types = NORMAL,PSYCHIC,BaseStats = 80,60,71,110,90,71,GenderRatio = Female50Percent,GrowthRate = Fast,BaseExp = 169,EVs = SPEED,2,CatchRate = 190,Happiness = 100,Abilities = COMATOSE,Moves = 1,CONFUSION,1,PULSE,4,TICKLE,8,SWIFT,11,PSYBEAM,15,HIDDENPOWER,18,YAWN,22,KARMASPELL,25,DREAMEATER,29,CALMMIND,32,SLACKOFF,36,SNORE,36,SLEEPTALK,39,PSYCHICTERRAIN,43,PRIMALWAVE,48,EXPANDINGFORCE,TutorMoves = ACROBATICS,ARCANEENERGY,ATTRACT,AURASPHERE,BOUNCE,CALMMIND,CHARM,CHIDORI,COACHING,CONFUSERAY,COSMICPOWER,DARKPULSE,DAZZLINGGLEAM,ECHOEDVOICE,ENERGYBALL,EXPANDINGFORCE,FOCUSBLAST,GENTLECHIMES,HEALBELL,HEX,HIDDENPOWER,KNOCKOFF,LIGHTSCREEN,MEMENTO,MOONBLAST,MYSTICPULSE,NASTYPLOT,PLAYROUGH,PROTECT,PSYCHIC,REFLECT,REST,RETURN,ROUND,SAFEGUARD,SHADOWBALL,SIGNALBEAM,SLEEPTALK,SUBSTITUTE,SWIFT,TERRAINPULSE,TOXIC,TRIATTACK,TRICKROOM,UTURN,WISH,WORKUP,ZENHEADBUTT,EggMoves = SCREECH,MEDITATE,FAKEOUT,COVET,SWITCHEROO,QUICKGUARD,AURASPHERE,TAILSLAP,STOREDPOWER,SUBSTITUTE,EggGroups = Field,HatchSteps = 5120,Height = 1.2,Weight = 20.3,Color = Purple,Shape = BipedalTail,Category = Long Tail,Pokedex = It is rumoured that due to its psychic powers being constantly engaged, experienced Ambipoms are able to reach a transcendent state.,Generation = 4,#-------------------------------,[RATTATA]</t>
  </si>
  <si>
    <t>[RATTATA],Name = Rattata,Types = PSYCHIC,NORMAL,BaseStats = 45,41,56,55,30,56,GenderRatio = Female50Percent,GrowthRate = Medium,BaseExp = 51,EVs = DEFENSE,1,CatchRate = 255,Happiness = 70,Abilities = INFILTRATOR,RATTLED,HiddenAbilities = MAGICGUARD,Moves = 1,ALLYSWITCH,1,SHUTDOWN,1,MINDBLAST,5,GRAVITY,9,FALSESWIPE,13,MEMORYBLOCK,16,FOLLOWME,19,HYPERFANG,22,HEALPULSE,26,PSYCHICFANGS,29,POWERSWAP,29,SPEEDSWAP,33,MINDDRAIN,38,SUPERFANG,41,SIMPLEBEAM,44,BEATUP,48,MANICOVERLOAD,TutorMoves = ARCANEENERGY,ATTRACT,AURASPHERE,CALMMIND,CHARGEBEAM,CHARM,CONFUSERAY,COSMICPOWER,CRUNCH,CURSE,DARKPULSE,ECHOEDVOICE,EXPANDINGFORCE,FOCUSBLAST,HEALBELL,HEX,HIDDENPOWER,KNOCKOFF,LASHOUT,LIGHTSCREEN,MEMENTO,MIRRORSHOT,MUDSHACKLES,MYSTICPULSE,NASTYPLOT,PHANTOMFORCE,PROTECT,PSYCHIC,PURGE,REFLECT,REST,RETURN,ROUND,SAFEGUARD,SHADOWBALL,SLEEPTALK,SUBSTITUTE,SWIFT,TAUNT,TERRAINPULSE,TOXIC,TRIATTACK,TRICKROOM,WAIL,WISH,WORKUP,ZENHEADBUTT,EggMoves = COSMICPOWER,STOREDPOWER,HYPNOSIS,HELPINGHAND,ASSIST,GLARE,IMPRISON,MINDREADER,THIEF,EggGroups = Field,HatchSteps = 3840,Height = 0.3,Weight = 3.5,Color = Pink,Shape = Quadruped,Category = Psychic Mouse,Pokedex = The hairs on its back stand when it senses danger. As a result, their population are notoriously difficult to control.,Generation = 1,Evolutions = RATICATE,Level,20</t>
  </si>
  <si>
    <t>[RATICATE],Name = Raticate,Types = PSYCHIC,NORMAL,BaseStats = 80,61,90,67,50,85,GenderRatio = Female50Percent,GrowthRate = Medium,BaseExp = 145,EVs = DEFENSE,2,CatchRate = 127,Happiness = 70,Abilities = INFILTRATOR,RATTLED,HiddenAbilities = MAGICGUARD,Moves = 1,ALLYSWITCH,1,SHUTDOWN,1,MINDBLAST,5,GRAVITY,9,FALSESWIPE,13,MEMORYBLOCK,16,FOLLOWME,19,HYPERFANG,22,HEALPULSE,26,PSYCHICFANGS,29,POWERSWAP,29,SPEEDSWAP,33,MINDDRAIN,38,SUPERFANG,41,SIMPLEBEAM,44,BEATUP,48,MANICOVERLOAD,TutorMoves = ARCANEENERGY,ATTRACT,AURASPHERE,CALMMIND,CHARGEBEAM,CHARM,CONFUSERAY,COSMICPOWER,CRUNCH,CURSE,DARKPULSE,ECHOEDVOICE,EXPANDINGFORCE,FOCUSBLAST,HEALBELL,HEX,HIDDENPOWER,KNOCKOFF,LASHOUT,LIGHTSCREEN,MEMENTO,MIRRORSHOT,MUDSHACKLES,MYSTICPULSE,NASTYPLOT,PHANTOMFORCE,PROTECT,PSYCHIC,PURGE,REFLECT,REST,RETURN,ROUND,SAFEGUARD,SHADOWBALL,SLEEPTALK,SUBSTITUTE,SWIFT,TAUNT,TERRAINPULSE,TOXIC,TRIATTACK,TRICKROOM,WAIL,WISH,WORKUP,ZENHEADBUTT,EggGroups = Field,HatchSteps = 3840,Height = 0.7,Weight = 18.5,Color = Pink,Shape = Quadruped,Category = Psychic Mouse,Pokedex = Contrary to popular belief, the eye on its tail is how it is able to see versus through its conventional eye sockets.,Generation = 1,#-------------------------------,[STARLY]</t>
  </si>
  <si>
    <t>[STARLY],Name = Starly,Types = SOUND,FLYING,BaseStats = 50,25,45,55,45,35,GenderRatio = Female50Percent,GrowthRate = Parabolic,BaseExp = 49,EVs = SPEED,1,CatchRate = 255,Happiness = 70,Abilities = CLOUDNINE,CACOPHONY,HiddenAbilities = GALEWINGS,Moves = 1,GUST,1,SANDATTACK,5,SONICBOOM,9,GALEHOLD,13,LULLABY,17,CRESCENDO,21,ROUND,24,TAILWIND,27,TURBULENCE,31,ODETOJOY,34,EROSION,37,AIRSLASH,41,HYPERACUSIS,45,BOREASBREATH,TutorMoves = ACROBATICS,AIRSLASH,ATTRACT,BRAVEBIRD,BREAKINGSWIPE,BULLETSEED,CHARM,CLOSECOMBAT,COACHING,COSMICPOWER,DAZZLINGGLEAM,DEFOG,DRAININGKISS,DUALWINGBEAT,ECHOEDVOICE,FABLEDRUSH,FALSESWIPE,FEATHERDANCE,FLUTTER,FORTISSIMO,GENTLECHIMES,HEALBELL,HIDDENPOWER,HYPERVOICE,LIGHTSCREEN,MIRRORSHOT,MISSILESHOT,NASTYPLOT,ODETOJOY,PLAYROUGH,PROTECT,REFLECT,REST,RETURN,ROUND,SAFEGUARD,SIGNALBEAM,SLEEPTALK,STEELWING,SUBSTITUTE,SWIFT,SWORDSDANCE,TAILWIND,TAUNT,TORNADO,TRIATTACK,TURBULENCE,UTURN,WAIL,WEATHERBALL,WISH,WORKUP,SYNTHESIS,TAILWIND,TERRAINPULSE,TRIATTACK,UTURN,WAIL,WEATHERBALL,WISH,EggMoves = FEATHERDANCE,STACCATO,CHATTER,ROOST,DEFOG,WHIRLWIND,CLONESURGE,EggGroups = Flying,HatchSteps = 3840,Height = 0.3,Weight = 2.0,Color = Blue,Shape = Winged,Category = Blue Jay,Pokedex = When they sing in small bands while perched on tree branches, they can improvise off one another to create various pleasing harmonies.,Generation = 4,Evolutions = STARAVIA,Level,18</t>
  </si>
  <si>
    <t>[STARAVIA],Name = Staravia,Types = SOUND,FLYING,BaseStats = 60,40,60,80,70,45,GenderRatio = Female50Percent,GrowthRate = Parabolic,BaseExp = 119,EVs = SPEED,2,CatchRate = 120,Happiness = 70,Abilities = CLOUDNINE,CACOPHONY,HiddenAbilities = GALEWINGS,Moves = 1,GUST,1,SANDATTACK,5,SONICBOOM,9,GALEHOLD,13,LULLABY,17,CRESCENDO,21,ROUND,24,TAILWIND,27,TURBULENCE,31,ODETOJOY,34,EROSION,37,AIRSLASH,41,HYPERACUSIS,45,BOREASBREATH,TutorMoves = ACROBATICS,AIRSLASH,ATTRACT,BRAVEBIRD,BREAKINGSWIPE,BULLETSEED,CHARM,CLOSECOMBAT,COACHING,COSMICPOWER,DAZZLINGGLEAM,DEFOG,DRAININGKISS,DUALWINGBEAT,ECHOEDVOICE,FABLEDRUSH,FALSESWIPE,FEATHERDANCE,FLUTTER,FORTISSIMO,GENTLECHIMES,HEALBELL,HIDDENPOWER,HYPERVOICE,LIGHTSCREEN,MIRRORSHOT,MISSILESHOT,NASTYPLOT,ODETOJOY,PLAYROUGH,PROTECT,REFLECT,REST,RETURN,ROUND,SAFEGUARD,SIGNALBEAM,SLEEPTALK,STEELWING,SUBSTITUTE,SWIFT,SWORDSDANCE,TAILWIND,TAUNT,TORNADO,TRIATTACK,TURBULENCE,UTURN,WAIL,WEATHERBALL,WISH,WORKUP,SYNTHESIS,TAILWIND,TERRAINPULSE,TRIATTACK,UTURN,WAIL,WEATHERBALL,WISH,EggMoves = FEATHERDANCE,STACCATO,CHATTER,ROOST,DEFOG,WHIRLWIND,CLONESURGE,EggGroups = Flying,HatchSteps = 3840,Height = 0.6,Weight = 15.5,Color = Blue,Shape = Winged,Category = Blue Jay,Pokedex = They often vie among one another to create the best solo performance or improvisation to attract potential mates.,Generation = 4,Evolutions = STARAPTOR,Level,37</t>
  </si>
  <si>
    <t>[STARAPTOR],Name = Staraptor,Types = SOUND,FLYING,BaseStats = 80,60,70,110,95,70,GenderRatio = Female50Percent,GrowthRate = Parabolic,BaseExp = 218,EVs = SPEED,3,CatchRate = 45,Happiness = 70,Abilities = CLOUDNINE,CACOPHONY,HiddenAbilities = GALEWINGS,Moves = 1,GUST,1,SANDATTACK,5,SONICBOOM,9,GALEHOLD,13,LULLABY,17,CRESCENDO,21,ROUND,24,TAILWIND,27,TURBULENCE,31,ODETOJOY,34,EROSION,37,AIRSLASH,41,HYPERACUSIS,45,BOREASBREATH,TutorMoves = ACROBATICS,AIRSLASH,ATTRACT,BRAVEBIRD,BREAKINGSWIPE,BULLETSEED,CHARM,CLOSECOMBAT,COACHING,COSMICPOWER,DAZZLINGGLEAM,DEFOG,DRAININGKISS,DUALWINGBEAT,ECHOEDVOICE,FABLEDRUSH,FALSESWIPE,FEATHERDANCE,FLUTTER,FORTISSIMO,GENTLECHIMES,HEALBELL,HIDDENPOWER,HYPERVOICE,LIGHTSCREEN,MIRRORSHOT,MISSILESHOT,NASTYPLOT,ODETOJOY,PLAYROUGH,PROTECT,REFLECT,REST,RETURN,ROUND,SAFEGUARD,SIGNALBEAM,SLEEPTALK,STEELWING,SUBSTITUTE,SWIFT,SWORDSDANCE,TAILWIND,TAUNT,TORNADO,TRIATTACK,TURBULENCE,UTURN,WAIL,WEATHERBALL,WISH,WORKUP,SYNTHESIS,TAILWIND,TERRAINPULSE,TRIATTACK,UTURN,WAIL,WEATHERBALL,WISH,EggMoves = FEATHERDANCE,STACCATO,CHATTER,ROOST,DEFOG,WHIRLWIND,CLONESURGE,EggGroups = Flying,HatchSteps = 3840,Height = 1.2,Weight = 24.9,Color = Blue,Shape = Winged,Category = Blue Jay,Pokedex = It acts as a conductor for many Starly and often train them to learn how to create pleasing melodies with their combination of chirps.,Generation = 4,#-------------------------------</t>
  </si>
  <si>
    <t>[KRICKETOT],Name = Kricketot,Types = BUG,SOUND,BaseStats = 47,20,30,36,50,47,GenderRatio = Female50Percent,GrowthRate = Parabolic,BaseExp = 39,EVs = SPECIAL_ATTACK,1,CatchRate = 255,Happiness = 70,Abilities = SHEDSKIN,SWARM,HiddenAbilities = VIRTUOSO,Moves = 1,STRINGSHOT,1,SUPERSONIC,1,ECHOEDVOICE,5,STRUGGLEBUG,9,SWEETNOTHINGS,14,HALLELUJAH,18,SILVERWIND,22,RALLENTANDO,26,MINDREADER,30,RELICSONG,34,BUGBUZZ,38,INSTRUCT,42,DEFENDORDER,42,HEALORDER,44,SPARKLINGARIA,46,FAESBLESSING,50,PERISHSONG,TutorMoves = AROMATHERAPY,ATTRACT,BOUNCE,BULLETSEED,CALMMIND,CHARGEBEAM,CHARM,COACHING,CONFUSERAY,DAZZLINGGLEAM,DEFOG,DRAININGKISS,ECHOEDVOICE,ENERGYBALL,FAIRYTALE,FALSESWIPE,FOCUSBLAST,FORTISSIMO,GENTLECHIMES,GIGADRAIN,GRASSYGLIDE,HEALBELL,HIDDENPOWER,HIVEMIND,HYPERVOICE,ICEFANG,KNOCKOFF,LEECHLIFE,LIGHTSCREEN,MAGICALLEAF,MEMENTO,METEORDRIVE,MIRRORSHOT,MOSSYPUNCH,MYSTICPULSE,NASTYPLOT,NECTARTAP,ODETOJOY,PINMISSILE,PLAYROUGH,PROTECT,PURGE,RAYOFLIGHT,REFLECT,REST,RETURN,ROUND,SAFEGUARD,SIGNALBEAM,SIRENSSONG,SLEEPTALK,SUBSTITUTE,SUNNYDAY,SYNTHESIS,THUNDERBOLT,THUNDERWAVE,TOXIC,TOXICSPIKES,UTURN,VITALITYDRAIN,VOLTSWITCH,WILDCHARGE,WISH,WORKUP,ZENHEADBUTT,EggMoves = SCREECH,EggGroups = Bug,HatchSteps = 3840,Height = 0.3,Weight = 2.2,Color = Red,Shape = Bipedal,Category = Opera,Pokedex = During the evening, they will put on concerts for other wild Pokemon in the habitat.,Generation = 4,Evolutions = KRICKETUNE,Level,19</t>
  </si>
  <si>
    <t>[KRICKETUNE],Name = Kricketune,Types = BUG,SOUND,BaseStats = 81,40,61,71,86,81,GenderRatio = Female50Percent,GrowthRate = Parabolic,BaseExp = 134,EVs = SPECIAL_ATTACK,2,CatchRate = 45,Happiness = 70,Abilities = SHEDSKIN,SWARM,HiddenAbilities = VIRTUOSO,Moves = 0,SING,1,SING,1,PERFECTPITCH,1,STRINGSHOT,1,SUPERSONIC,1,ECHOEDVOICE,5,STRUGGLEBUG,9,SWEETNOTHINGS,14,HALLELUJAH,18,SILVERWIND,22,RALLENTANDO,26,MINDREADER,30,RELICSONG,34,BUGBUZZ,38,INSTRUCT,42,DEFENDORDER,42,HEALORDER,44,SPARKLINGARIA,46,FAESBLESSING,50,PERISHSONG,TutorMoves = AROMATHERAPY,ATTRACT,BOUNCE,BULLETSEED,CALMMIND,CHARGEBEAM,CHARM,COACHING,CONFUSERAY,DAZZLINGGLEAM,DEFOG,DRAININGKISS,ECHOEDVOICE,ENERGYBALL,FAIRYTALE,FALSESWIPE,FOCUSBLAST,FORTISSIMO,GENTLECHIMES,GIGADRAIN,GRASSYGLIDE,HEALBELL,HIDDENPOWER,HIVEMIND,HYPERVOICE,ICEFANG,KNOCKOFF,LEECHLIFE,LIGHTSCREEN,MAGICALLEAF,MEMENTO,METEORDRIVE,MIRRORSHOT,MOSSYPUNCH,MYSTICPULSE,NASTYPLOT,NECTARTAP,ODETOJOY,PINMISSILE,PLAYROUGH,PROTECT,PURGE,RAYOFLIGHT,REFLECT,REST,RETURN,ROUND,SAFEGUARD,SIGNALBEAM,SIRENSSONG,SLEEPTALK,SUBSTITUTE,SUNNYDAY,SYNTHESIS,THUNDERBOLT,THUNDERWAVE,TOXIC,TOXICSPIKES,UTURN,VITALITYDRAIN,VOLTSWITCH,WILDCHARGE,WISH,WORKUP,ZENHEADBUTT,EggGroups = Bug,HatchSteps = 3840,Height = 1.0,Weight = 25.5,Color = Red,Shape = MultiWinged,Category = Conductor,Pokedex = It is adamant about having the best musical performance so will not hesitate to throw out unruly members for insubordination or being off-key.,Generation = 4,#-------------------------------,[SLOWPOKE]</t>
  </si>
  <si>
    <t>[SLOWPOKE],Name = Slowpoke,Types = NORMAL,BaseStats = 80,60,60,15,40,60,GenderRatio = Female50Percent,GrowthRate = Medium,BaseExp = 63,EVs = HP,1,CatchRate = 190,Happiness = 70,Abilities = OBLIVIOUS,OWNTEMPO,HiddenAbilities = GLUTTONY,Moves = 0,DEFENDORDER,0,HEALORDER,1,DEFENDORDER,1,HEALORDER,1,ATTACKORDER,1,SWEETSCENT,1,TACKLE,1,GROWL,5,COVET,9,STUFFCHEEKS,12,HEADBUTT,15,WOOINGHUG,18,YAWN,21,SLACKOFF,24,LUNGE,28,PLAYROUGH,33,BODYSLAM,37,BESTOW,40,NECTARTAP,43,DOUBLEEDGE,47,HAMMERARM,50,SWARMOVERLOAD,TutorMoves = AROMATHERAPY,ATTRACT,BODYPRESS,BREAKINGSWIPE,BULKUP,BULLDOZE,BULLETSEED,CALMMIND,CHARM,COACHING,CONFUSERAY,CORROSIVEGAS,CURSE,DEFOG,DRAININGKISS,EARTHPOWER,EARTHQUAKE,ECHOEDVOICE,FABLEDRUSH,FALSESWIPE,FIREFANG,FIREPUNCH,FOCUSBLAST,FORTISSIMO,GASTROACID,HEALBELL,HIDDENPOWER,HIGHHORSEPOWER,HYPERVOICE,ICEFANG,ICEPUNCH,IRONDEFENSE,IRONHEAD,KNOCKOFF,LEECHLIFE,MISSILESHOT,MUDSHACKLES,MUDSLIDE,MYSTICPULSE,NASTYPLOT,NECTARTAP,ODETOJOY,PINMISSILE,PLAYROUGH,POISONFANG,POISONJAB,POLLENPUFF,POWERUPPUNCH,PROTECT,REST,RETURN,ROCKBLAST,ROCKSLIDE,ROCKTOMB,ROUND,SAFEGUARD,SLEEPTALK,STEALTHROCK,SUBSTITUTE,SUPERPOWER,TOXIC,WISH,WORKUP,ZENHEADBUTT,EggMoves = AMNESIA,CURSE,ACHILLESHEEL,DIZZYPUNCH,ZENHEADBUTT,STEAMROLLER,ROLLOUT,DECORATE,EggGroups = Monster,Bug,HatchSteps = 5120,Height = 1.2,Weight = 36.0,Color = Black,Shape = Quadruped,Category = Honey Bear,Pokedex = This Pokemon likes to always have a reserve of honey on its tail so in case it is hungry, it can always taste some of the tail rather than trying to find more.,Generation = 1,Evolutions = SLOWBRO,Level,36,SLOWKING,Item,SWARMSTONE</t>
  </si>
  <si>
    <t>[SLOWBRO],Name = Slowbro,Types = NORMAL,BaseStats = 95,110,100,50,65,70,GenderRatio = Female50Percent,GrowthRate = Medium,BaseExp = 172,EVs = DEFENSE,2,CatchRate = 75,Happiness = 70,Abilities = OBLIVIOUS,OWNTEMPO,HiddenAbilities = HONEYGATHER,Moves = 0,DEFENDORDER,0,HEALORDER,1,DEFENDORDER,1,HEALORDER,1,ATTACKORDER,1,SWEETSCENT,1,TACKLE,1,GROWL,5,COVET,9,STUFFCHEEKS,12,HEADBUTT,15,WOOINGHUG,18,YAWN,21,SLACKOFF,24,LUNGE,28,PLAYROUGH,33,BODYSLAM,37,BESTOW,40,NECTARTAP,43,DOUBLEEDGE,47,HAMMERARM,50,SWARMOVERLOAD,TutorMoves = AROMATHERAPY,ATTRACT,BODYPRESS,BREAKINGSWIPE,BULKUP,BULLDOZE,BULLETSEED,CALMMIND,CHARM,COACHING,CONFUSERAY,CORROSIVEGAS,CURSE,DEFOG,DRAININGKISS,EARTHPOWER,EARTHQUAKE,ECHOEDVOICE,FABLEDRUSH,FALSESWIPE,FIREFANG,FIREPUNCH,FOCUSBLAST,FORTISSIMO,GASTROACID,HEALBELL,HIDDENPOWER,HIGHHORSEPOWER,HYPERVOICE,ICEFANG,ICEPUNCH,IRONDEFENSE,IRONHEAD,KNOCKOFF,LEECHLIFE,MISSILESHOT,MUDSHACKLES,MUDSLIDE,MYSTICPULSE,NASTYPLOT,NECTARTAP,ODETOJOY,PINMISSILE,PLAYROUGH,POISONFANG,POISONJAB,POLLENPUFF,POWERUPPUNCH,PROTECT,REST,RETURN,ROCKBLAST,ROCKSLIDE,ROCKTOMB,ROUND,SAFEGUARD,SLEEPTALK,STEALTHROCK,SUBSTITUTE,SUPERPOWER,TOXIC,WISH,WORKUP,ZENHEADBUTT,EggGroups = Monster,Bug,HatchSteps = 5120,Height = 1.6,Weight = 78.5,Color = Black,Shape = BipedalTail,Category = Honey Bear,Pokedex = Its greediness has gone one step further and now it likes to have a beehive with honey always within reach since its not enough to just have some extra honey on its tail as a Slowpoke.,Generation = 1,#-------------------------------,[SLOWKING]</t>
  </si>
  <si>
    <t>[SLOWKING],Name = Slowking,Types = NORMAL,BaseStats = 95,65,70,50,110,100,GenderRatio = Female50Percent,GrowthRate = Medium,BaseExp = 172,EVs = SPECIAL_DEFENSE,3,CatchRate = 70,Happiness = 70,Abilities = OBLIVIOUS,OWNTEMPO,HiddenAbilities = HIVEMIND,Moves = 0,FLUTTER,0,AROMATHERAPY,1,AROMATHERAPY,1,FLUTTER,1,SWEETSCENT,1,CLONESURGE,1,GROWL,5,FIRSTIMPRESSION,9,STUFFCHEEKS,12,HEADBUTT,15,PULSE,18,YAWN,21,SLACKOFF,24,BUTTERFLYKISS,28,MYSTICPULSE,33,TRIATTACK,37,BESTOW,40,HIVEMIND,43,HYPERBEAM,51,FOCUSBLAST,55,POLLENBLAST,TutorMoves = AROMATHERAPY,ATTRACT,BODYPRESS,BREAKINGSWIPE,BULKUP,BULLDOZE,BULLETSEED,CALMMIND,CHARM,COACHING,CONFUSERAY,CORROSIVEGAS,CURSE,DEFOG,DRAININGKISS,EARTHPOWER,EARTHQUAKE,ECHOEDVOICE,FABLEDRUSH,FALSESWIPE,FIREFANG,FIREPUNCH,FOCUSBLAST,FORTISSIMO,GASTROACID,HEALBELL,HIDDENPOWER,HIGHHORSEPOWER,HYPERVOICE,ICEFANG,ICEPUNCH,IRONDEFENSE,IRONHEAD,KNOCKOFF,LEECHLIFE,MISSILESHOT,MUDSHACKLES,MUDSLIDE,MYSTICPULSE,NASTYPLOT,NECTARTAP,ODETOJOY,PINMISSILE,PLAYROUGH,POISONFANG,POISONJAB,POLLENPUFF,POWERUPPUNCH,PROTECT,REST,RETURN,ROCKBLAST,ROCKSLIDE,ROCKTOMB,ROUND,SAFEGUARD,SLEEPTALK,STEALTHROCK,SUBSTITUTE,SUPERPOWER,TOXIC,WISH,WORKUP,ZENHEADBUTT,EggGroups = Monster,Bug,HatchSteps = 5120,Height = 2.0,Weight = 79.5,Color = Black,Shape = BipedalTail,Category = Honey Bear,Pokedex = The bees that inhabit the hive on its head have actually crowned this Slowking as their king, so they no longer sting it. An added benefit is that it always has honey within reach.,Generation = 2,#-------------------------------,[ROOKIDEE]</t>
  </si>
  <si>
    <t>[ODDISH],Name = Oddish,Types = GRASS,COSMIC,BaseStats = 60,45,65,25,70,55,GenderRatio = Female50Percent,GrowthRate = Parabolic,BaseExp = 64,EVs = SPECIAL_ATTACK,1,CatchRate = 255,Happiness = 70,Abilities = EFFECTSPORE,STARSTRUCK,HiddenAbilities = VITALITY,Moves = 1,MEGADRAIN,1,VOIDDRIFT,5,SWIFT,8,GROWTH,11,PSYBEAM,14,SPATIALGRIP,17,GRASSYTERRAIN,17,MAGICALLEAF,20,KARMASPELL,23,SLEEPPOWDER,26,MIRRORCOAT,29,VEXINGVINES,32,SUPERNOVA,36,MOONLIGHT,39,MOONBLAST,43,FLEURCANNON,47,LUNARDANCE,52,CORECOLLAPSE,TutorMoves = PROTECT,RETURN,FACADE,HELPINGHAND,WEATHERBALL,FRUSTRATION,HIDDENPOWER,REST,SUNNYDAY,ICYWIND,PINMISSILE,FLUTTER,NECTARTAP,MAGICALLEAF,GIGADRAIN,BULLETSEED,GRASSYTERRAIN,GRASSKNOT,AROMATHERAPY,LIGHTSCREEN,REFLECT,ARCANEENERGY,THIEF,FAKETEARS,CHARM,ATTRACT,TOXIC,TOXICSPIKES,GASTROACID,CURSE,SWIFT,WISH,GAMMARAY,GRAVITY,STARDUSTREVERIE,SLEEPTALK,SAFEGUARD,SUBSTITUTE,DISABLE,ENERGYBALL,APHRODITESMIRROR,FAESBLESSING,DAZZLINGGLEAM,MOONBLAST,PSYSHOCK,ZENHEADBUTT,TWINBEAM,WORKUP,SYNTHESIS,GRASSPLEDGE,MOSSYPUNCH,EggMoves = SYNTHESIS,INGRAIN,TICKLE,TEETERDANCE,NATUREPOWER,AFTERYOU,STRENGTHSAP,LEECHSEED,ARCANEENERGY,EggGroups = Grass,HatchSteps = 5120,Height = 0.5,Weight = 5.4,Color = Blue,Shape = HeadLegs,Category = Lunar,Pokedex = During full moons, the leaves on their head will sparkle.,Generation = 1,Evolutions = GLOOM,Level,22</t>
  </si>
  <si>
    <t>[GLOOM],Name = Gloom,Types = GRASS,COSMIC,BaseStats = 70,60,75,45,80,65,GenderRatio = Female50Percent,GrowthRate = Parabolic,BaseExp = 138,EVs = SPECIAL_ATTACK,2,CatchRate = 120,Happiness = 70,Abilities = EFFECTSPORE,STARSTRUCK,HiddenAbilities = VITALITY,Moves = 1,MEGADRAIN,1,VOIDDRIFT,5,SWIFT,8,GROWTH,11,PSYBEAM,14,SPATIALGRIP,17,GRASSYTERRAIN,17,MAGICALLEAF,20,KARMASPELL,23,SLEEPPOWDER,26,MIRRORCOAT,29,VEXINGVINES,32,SUPERNOVA,36,MOONLIGHT,39,MOONBLAST,43,FLEURCANNON,47,LUNARDANCE,52,CORECOLLAPSE,TutorMoves = PROTECT,RETURN,FACADE,HELPINGHAND,WEATHERBALL,FRUSTRATION,HIDDENPOWER,REST,SUNNYDAY,ICYWIND,PINMISSILE,FLUTTER,NECTARTAP,MAGICALLEAF,GIGADRAIN,BULLETSEED,GRASSYTERRAIN,GRASSKNOT,AROMATHERAPY,LIGHTSCREEN,REFLECT,ARCANEENERGY,THIEF,FAKETEARS,CHARM,ATTRACT,TOXIC,TOXICSPIKES,GASTROACID,CURSE,SWIFT,WISH,GAMMARAY,GRAVITY,STARDUSTREVERIE,SLEEPTALK,SAFEGUARD,SUBSTITUTE,DISABLE,ENERGYBALL,APHRODITESMIRROR,FAESBLESSING,DAZZLINGGLEAM,MOONBLAST,PSYSHOCK,ZENHEADBUTT,TWINBEAM,WORKUP,SYNTHESIS,GRASSPLEDGE,MOSSYPUNCH,EggGroups = Grass,HatchSteps = 5120,Height = 0.8,Weight = 8.6,Color = Blue,Shape = Bipedal,Category = Lunar,Pokedex = Throughout the lunar cycle, their scents grow progressively stronger and more pleasing.,Generation = 1,Evolutions = VILEPLUME,LevelNight,38,BELLOSSOM,LevelDay,38,#-------------------------------</t>
  </si>
  <si>
    <t>[VILEPLUME],Name = Vileplume,Types = GRASS,COSMIC,BaseStats = 85,70,105,55,100,75,GenderRatio = Female50Percent,GrowthRate = Parabolic,BaseExp = 221,EVs = SPECIAL_ATTACK,3,CatchRate = 45,Happiness = 70,Abilities = EFFECTSPORE,STARSTRUCK,HiddenAbilities = VITALITY,Moves = 0,ASTEROIDBELT,1,ASTEROIDBELT,1,EDENFRUIT,1,AMNESIA,1,MEGADRAIN,1,VOIDDRIFT,5,SWIFT,8,GROWTH,11,PSYBEAM,14,SPATIALGRIP,17,GRASSYTERRAIN,17,MAGICALLEAF,20,KARMASPELL,23,SLEEPPOWDER,26,MIRRORCOAT,29,VEXINGVINES,32,SUPERNOVA,36,MOONLIGHT,39,MOONBLAST,43,FLEURCANNON,47,LUNARDANCE,52,CORECOLLAPSE,TutorMoves = PROTECT,RETURN,FACADE,HELPINGHAND,WEATHERBALL,FRUSTRATION,HIDDENPOWER,REST,SUNNYDAY,ICYWIND,PINMISSILE,FLUTTER,NECTARTAP,MAGICALLEAF,GIGADRAIN,BULLETSEED,GRASSYTERRAIN,GRASSKNOT,AROMATHERAPY,LIGHTSCREEN,REFLECT,ARCANEENERGY,THIEF,FAKETEARS,CHARM,ATTRACT,TOXIC,TOXICSPIKES,GASTROACID,CURSE,SWIFT,WISH,GAMMARAY,GRAVITY,STARDUSTREVERIE,SLEEPTALK,SAFEGUARD,SUBSTITUTE,DISABLE,ENERGYBALL,APHRODITESMIRROR,FAESBLESSING,DAZZLINGGLEAM,MOONBLAST,PSYSHOCK,ZENHEADBUTT,TWINBEAM,WORKUP,SYNTHESIS,GRASSPLEDGE,GIGAIMPACT,HYPERBEAM,SOLARBEAM,SOLARBLADE,EDENFRUIT,MOSSYPUNCH,IRONDEFENSE,ACIDARMOR,BODYSLAM,SLUDGEBOMB,SLUDGEWAVE,POWERWHIP,LEAFSTORM,POLLENPUFF,SOLARECLIPSE,METEORBEAM,MOONSTONERAY,EggGroups = Grass,HatchSteps = 5120,Height = 1.2,Weight = 18.6,Color = Blue,Shape = Bipedal,Category = Lunar,Pokedex = During the lunar cycle, pollen is spouted from the centre of its flower to spread and create more Oddish that will bloom by the next lunar cycle.,Generation = 1,#-------------------------------,[BELLOSSOM]</t>
  </si>
  <si>
    <t>[BELLOSSOM],Name = Bellossom,Types = GRASS,PSYCHIC,BaseStats = 85,70,75,55,100,105,GenderRatio = Female50Percent,GrowthRate = Parabolic,BaseExp = 221,EVs = SPECIAL_DEFENSE,3,CatchRate = 45,Happiness = 70,Abilities = EFFECTSPORE,STARSTRUCK,HiddenAbilities = VITALITY,Moves = 0,EXTRASENSORY,1,EXTRASENSORY,1,MINDREADER,1,PETALDANCE,1,MEGADRAIN,1,VOIDDRIFT,5,SWIFT,8,GROWTH,11,PSYBEAM,14,SPATIALGRIP,17,GRASSYTERRAIN,17,MAGICALLEAF,20,KARMASPELL,23,SLEEPPOWDER,26,MIRRORCOAT,29,VEXINGVINES,32,SUPERNOVA,36,MOONLIGHT,39,MOONBLAST,43,FLEURCANNON,48,LUNARDANCE,52,QUIVERDANCE,TutorMoves = PROTECT,RETURN,FACADE,HELPINGHAND,WEATHERBALL,FRUSTRATION,HIDDENPOWER,REST,SUNNYDAY,ICYWIND,PINMISSILE,FLUTTER,NECTARTAP,MAGICALLEAF,GIGADRAIN,BULLETSEED,GRASSYTERRAIN,GRASSKNOT,AROMATHERAPY,LIGHTSCREEN,REFLECT,ARCANEENERGY,THIEF,FAKETEARS,CHARM,ATTRACT,TOXIC,TOXICSPIKES,GASTROACID,CURSE,SWIFT,WISH,GAMMARAY,GRAVITY,STARDUSTREVERIE,SLEEPTALK,SAFEGUARD,SUBSTITUTE,DISABLE,ENERGYBALL,APHRODITESMIRROR,FAESBLESSING,DAZZLINGGLEAM,MOONBLAST,PSYSHOCK,ZENHEADBUTT,TWINBEAM,WORKUP,SYNTHESIS,GRASSPLEDGE,MOSSYPUNCH,GIGADRAIN,HYPERBEAM,SOLARBEAM,SOLARBLADE,TRICKROOM,WONDERROOM,PSYCHICTERRAIN,BODYSLAM,PSYCHIC,POLLENPUFF,POWERWHIP,LEAFSTORM,EXPANDINGFORCE,EggGroups = Grass,HatchSteps = 5120,Height = 0.4,Weight = 5.8,Color = Blue,Shape = Bipedal,Category = Lunar Dance,Pokedex = During the lunar cycle, they come out at night to dance in groups and sing in harmony as a sort of ritual to the moon.,Generation = 2,#-------------------------------,[SUNKERN]</t>
  </si>
  <si>
    <t>[SUNKERN],Name = Sunkern,Types = GRASS,FIRE,BaseStats = 50,50,50,50,50,50,GenderRatio = Female50Percent,GrowthRate = Parabolic,BaseExp = 36,EVs = SPECIAL_ATTACK,1,CatchRate = 235,Happiness = 70,Abilities = FLASHFIRE,SOLARPOWER,HiddenAbilities = DROUGHT,Moves = 1,MEGADRAIN,1,GROWTH,4,EMBER,7,WILLOWISP,10,RAINBOWBEAM,13,LEECHSEED,16,INGRAIN,19,FLAMEBURST,21,MAGICALLEAF,22,RAYOFLIGHT,25,GIGADRAIN,28,MORNINGSUN,31,FIERYDANCE,34,DAZZLINGGLEAM,37,AROMATHERAPY,40,SOLARBEAM,43,OVERHEAT,TutorMoves = ATTRACT,BULLETSEED,EARTHPOWER,ENERGYBALL,FACADE,FRUSTRATION,GIGADRAIN,GRASSKNOT,HELPINGHAND,HIDDENPOWER,LIGHTSCREEN,PROTECT,REST,RETURN,ROUND,SAFEGUARD,SLEEPTALK,SOLARBEAM,SUBSTITUTE,SUNNYDAY,SYNTHESIS,TOXIC,UPROAR,PAYDAY,WEATHERBALL,FIRESPIN,WILLOWISP,INCINERATE,CHARGEBEAM,MAGICALLEAF,SOLARBLADE,GRASSYTERRAIN,EDENFRUIT,AROMATHERAPY,REFLECT,BALANCERCHANGEREQUIRED,CHARM,DRAININGKISS,ALLERGY,TOXICSPIKES,GASTROACID,CURSE,PERFECTPITCH,ECHOEDVOICE,SAFEGUARD,RAYOFLIGHT,HOLYFIRE,SIGNALBEAM,TRIATTACK,FLAMETHROWER,OVERHEAT,SCALD,CALMMIND,LEAFSTORM,GYROBALL,DAZZLINGGLEAM,BEJEWELED,BURNINGJEALOUSY,FIREPLEDGE,HEATWAVE,SCORCHINGSANDS,BUTTERFLYKISS,INFECTION,TERRAINPULSE,TWINBEAM,WORKUP,GRASSYGLIDE,SYNTHESIS,GRASSPLEDGE,LASERFOCUS,ANCIENTPOWER,GLISTEN,EggMoves = SLEEPPOWDER,HELPINGHAND,GRASSYTERRAIN,ANCIENTFIRE,VEXINGVINES,LEAFSTORM,INFERNO,EggGroups = Grass,HatchSteps = 5120,Height = 0.3,Weight = 1.8,Color = Yellow,Shape = Head,Category = Burning Seed,Pokedex = It is a toss-up whether the Sunkern will sprout and grow into a Sunflora or whether the fire it emits will consume it.,Generation = 2,Evolutions = SUNFLORA,Item,SUNSTONE</t>
  </si>
  <si>
    <t>[SUNFLORA],Name = Sunflora,Types = GRASS,FIRE,BaseStats = 75,50,70,40,105,85,GenderRatio = Female50Percent,GrowthRate = Parabolic,BaseExp = 149,EVs = SPECIAL_ATTACK,2,CatchRate = 120,Happiness = 70,Abilities = FLASHFIRE,SOLARPOWER,HiddenAbilities = DROUGHT,Moves = 0,WEATHERBALL,1,WEATHERBALL,1,MEGADRAIN,1,GROWTH,4,EMBER,7,WILLOWISP,10,RAINBOWBEAM,13,LEECHSEED,16,INGRAIN,19,FLAMEBURST,21,MAGICALLEAF,22,RAYOFLIGHT,25,GIGADRAIN,28,MORNINGSUN,31,FIERYDANCE,34,DAZZLINGGLEAM,37,AROMATHERAPY,40,SOLARBEAM,43,OVERHEAT,TutorMoves = ATTRACT,BULLETSEED,EARTHPOWER,ENERGYBALL,FACADE,FRUSTRATION,GIGADRAIN,GRASSKNOT,HELPINGHAND,HIDDENPOWER,LIGHTSCREEN,PROTECT,REST,RETURN,ROUND,SAFEGUARD,SLEEPTALK,SOLARBEAM,SUBSTITUTE,SUNNYDAY,SYNTHESIS,TOXIC,UPROAR,PAYDAY,WEATHERBALL,FIRESPIN,WILLOWISP,INCINERATE,CHARGEBEAM,MAGICALLEAF,SOLARBLADE,GRASSYTERRAIN,EDENFRUIT,AROMATHERAPY,REFLECT,BALANCERCHANGEREQUIRED,CHARM,DRAININGKISS,ALLERGY,TOXICSPIKES,GASTROACID,CURSE,PERFECTPITCH,ECHOEDVOICE,SAFEGUARD,RAYOFLIGHT,HOLYFIRE,SIGNALBEAM,TRIATTACK,FLAMETHROWER,OVERHEAT,SCALD,CALMMIND,LEAFSTORM,GYROBALL,DAZZLINGGLEAM,BEJEWELED,BURNINGJEALOUSY,FIREPLEDGE,HEATWAVE,SCORCHINGSANDS,BUTTERFLYKISS,INFECTION,TERRAINPULSE,TWINBEAM,WORKUP,GRASSYGLIDE,SYNTHESIS,GRASSPLEDGE,LASERFOCUS,ANCIENTPOWER,GLISTEN,SOLARECLIPSE,ODETOJOY,POWERGEM,LEAFBLADE,LEAFSTORM,POWERWHIP,FLAREBLITZ,GAMMARAY,REVENGE,MUDSLIDE,QUICKSAND,MUDSHACKLES,ANCIENTFIRE,FIREBLAST,HYPERBEAM,GIGAIMPACT,EggGroups = Grass,HatchSteps = 5120,Height = 0.8,Weight = 8.5,Color = Yellow,Shape = Bipedal,Category = Burning Flower,Pokedex = It has matured to be able to control the flame it emits, to prevent it from consuming itself.,Generation = 2,#-------------------------------,[STUNKY]</t>
  </si>
  <si>
    <t>[STUNKY],Name = Stunky,Types = NORMAL,POISON,BaseStats = 63,63,47,74,41,41,GenderRatio = Female50Percent,GrowthRate = Medium,BaseExp = 66,EVs = SPEED,1,CatchRate = 225,Happiness = 70,Abilities = SUPERLUCK,NEUTRALIZINGGAS,HiddenAbilities = FURCOAT,Moves = 1,POISONSPIT,1,SCRATCH,3,FEINT,6,SMOKESCREEN,9,FOCUSENERGY,12,BITE,15,HEADBUTT,18,POISONFANG,21,TOXICTHREAD,24,SLASH,24,CROSSPOISON,27,NIGHTSLASH,30,HONECLAWS,33,SUCKERPUNCH,36,BANEFULBUNKER,39,PLAYROUGH,42,VENOMDRENCH,45,ACIDRAIN,48,DOUBLEEDGE,TutorMoves = PAYDAY,PROTECT,RETURN,FACADE,HELPINGHAND,WEATHERBALL,FRUSTRATION,FALSESWIPE,HIDDENPOWER,REST,SUNNYDAY,FIREFANG,INCINERATE,ICEFANG,THUNDERFANG,BOUNCE,PINMISSILE,DIG,MUDSHACKLES,SPIKES,PSYCHOCUT,MINDDRAIN,THIEF,BEATUP,SCORESETTLER,SNARL,TAUNT,KNOCKOFF,VENDETTA,ATTRACT,RAINDANCE,LOWSWEEP,DEADLYREACH,CROSSPOISON,ALLERGY,TOXIC,TOXICSPIKES,ACIDRAIN,GASTROACID,POISONFANG,HEX,SHADOWCLAW,CURSE,CONFUSERAY,MEANLOOK,ROUND,SLEEPTALK,NOBLEROAR,SCHIZOPHRENIA,PURGE,BODYSLAM,TRIATTACK,SUBSTITUTE,DISABLE,FLAMETHROWER,TRIPLEKICK,WILDCHARGE,BATTERYACID,PSYCHICFANGS,LEECHLIFE,SLUDGEBOMB,POISONJAB,GUNKSHOT,CRUNCH,NASTYPLOT,PLAYROUGH,BOOMBOX,ZENHEADBUTT,FURYCUTTER,INFECTION,TERRAINPULSE,TWINBEAM,WORKUP,SPOIL,CORROSIVEGAS,SLUDGEWAVE,ENDERSHOCK,LASHOUT,VITALITYDRAIN,FOULPLAY,MEMENTO,GRUDGE,BODYPRESS,COACHING,FABLEDRUSH,WAIL,COUPDEGRACE,LASERFOCUS,GIGAIMPACT,HYPERBEAM,EggMoves = FAKEOUT,TOXICSPIKES,LEAFBLADE,SHADOWCLAW,COACHING,NIGHTSHADE,VILEFUMES,CRUNCH,EggGroups = Field,HatchSteps = 5120,Height = 0.4,Weight = 19.2,Color = Black,Shape = Quadruped,Category = Skunk,Pokedex = If the foul-smelling liquid it sprays gets on you, there is no salvaging or cleaning your outfit, and it may as well be incinerated.,Generation = 4,Evolutions = SKUNTANK,Level,28</t>
  </si>
  <si>
    <t>[SKUNTANK],Name = Skuntank,Types = NORMAL,POISON,BaseStats = 85,103,67,92,71,61,GenderRatio = Female50Percent,GrowthRate = Medium,BaseExp = 168,EVs = ATTACK,2,CatchRate = 60,Happiness = 70,Abilities = SUPERLUCK,NEUTRALIZINGGAS,HiddenAbilities = FURCOAT,Moves = 1,POISONSPIT,1,SCRATCH,3,FEINT,6,SMOKESCREEN,9,FOCUSENERGY,12,BITE,15,HEADBUTT,18,POISONFANG,21,TOXICTHREAD,24,SLASH,24,CROSSPOISON,27,NIGHTSLASH,30,HONECLAWS,33,SUCKERPUNCH,36,BANEFULBUNKER,39,PLAYROUGH,42,VENOMDRENCH,45,ACIDRAIN,48,DOUBLEEDGE,TutorMoves = PAYDAY,PROTECT,RETURN,FACADE,HELPINGHAND,WEATHERBALL,FRUSTRATION,FALSESWIPE,HIDDENPOWER,REST,SUNNYDAY,FIREFANG,INCINERATE,ICEFANG,THUNDERFANG,BOUNCE,PINMISSILE,DIG,MUDSHACKLES,SPIKES,PSYCHOCUT,MINDDRAIN,THIEF,BEATUP,SCORESETTLER,SNARL,TAUNT,KNOCKOFF,VENDETTA,ATTRACT,RAINDANCE,LOWSWEEP,DEADLYREACH,CROSSPOISON,ALLERGY,TOXIC,TOXICSPIKES,ACIDRAIN,GASTROACID,POISONFANG,HEX,SHADOWCLAW,CURSE,CONFUSERAY,MEANLOOK,ROUND,SLEEPTALK,NOBLEROAR,SCHIZOPHRENIA,PURGE,BODYSLAM,TRIATTACK,SUBSTITUTE,DISABLE,FLAMETHROWER,TRIPLEKICK,WILDCHARGE,BATTERYACID,PSYCHICFANGS,LEECHLIFE,SLUDGEBOMB,POISONJAB,GUNKSHOT,CRUNCH,NASTYPLOT,PLAYROUGH,BOOMBOX,ZENHEADBUTT,FURYCUTTER,INFECTION,TERRAINPULSE,TWINBEAM,WORKUP,SPOIL,CORROSIVEGAS,SLUDGEWAVE,ENDERSHOCK,LASHOUT,VITALITYDRAIN,FOULPLAY,MEMENTO,GRUDGE,BODYPRESS,COACHING,FABLEDRUSH,WAIL,COUPDEGRACE,LASERFOCUS,GIGAIMPACT,HYPERBEAM,EggGroups = Field,HatchSteps = 5120,Height = 1.0,Weight = 38.0,Color = Black,Shape = Quadruped,Category = Skunk,Pokedex = Law enforcement often use the vile-smelling toxic spray of this Pokemon to help disperse and discourage environmental protesters from organizing and blocking access to key infrastructure.,Generation = 4,#-------------------------------,[FEEBAS]</t>
  </si>
  <si>
    <t>[FEEBAS],Name = Feebas,Types = LIGHT,FAIRY,BaseStats = 20,15,20,80,10,55,GenderRatio = Female50Percent,GrowthRate = Erratic,BaseExp = 40,EVs = SPEED,1,CatchRate = 255,Happiness = 70,Abilities = WONDERSKIN,STORMDRAIN,HiddenAbilities = MARVELSCALE,Moves = 1,WATERGUN,5,FAIRYRING,10,FLASH,15,FLAIL,TutorMoves = PROTECT,RETURN,FACADE,WEATHERBALL,FRUSTRATION,HIDDENPOWER,REST,ICYWIND,HAIL,ICICLESPEAR,THUNDERWAVE,CHARGEBEAM,LIGHTSCREEN,REFLECT,TRICKROOM,WONDERROOM,CHARM,DRAININGKISS,MISTYTERRAIN,ATTRACT,SIRENSSONG,RAINDANCE,WHIRLPOOL,SUBMERGE,BRINE,SAFEGUARD,RAYOFLIGHT,HOLYFIRE,PURGE,SIGNALBEAM,AURORAVEIL,MIRRORSHOT,SUBSTITUTE,DISABLE,CALMMIND,MYSTICPULSE,FAESBLESSING,DAZZLINGGLEAM,TERRAINPULSE,TWINBEAM,WORKUP,ICEBALL,WATERPULSE,FAIRYTALE,CURSE,EggMoves = AURORABEAM,FAIRYWIND,HYPNOSIS,CHARGEBEAM,RELICSONG,EggGroups = Water1,Dragon,HatchSteps = 5120,Height = 0.6,Weight = 7.4,Color = Brown,Shape = Finned,Category = Fish,Pokedex = Although unattractive and unpopular, its marvelous vitality has made it a subject of research.,Generation = 3,Evolutions = MILOTIC,Item,ROYALSTONE</t>
  </si>
  <si>
    <t>[MILOTIC],Name = Milotic,Types = LIGHT,FAIRY,BaseStats = 90,65,90,70,95,130,GenderRatio = Female50Percent,GrowthRate = Erratic,BaseExp = 189,EVs = SPECIAL_DEFENSE,2,CatchRate = 60,Happiness = 70,Abilities = WONDERSKIN,VITALITY,HiddenAbilities = MARVELSCALE,Moves = 0,LUMINOUSSCALES,1,LUMINOUSSCALES,1,CHARGE,1,TIDALWAVE,1,WATERGUN,5,FAIRYRING,10,SIGNALBEAM,15,FLAIL,20,RAINBOWBEAM,23,DRAININGKISS,26,RAYOFLIGHT,29,REVITALIZE,33,REFLECT,33,LIGHTSCREEN,38,SIRENSSONG,41,EXTRASENSORY,44,FAESBLESSING,47,ETHEREALBURST,51,PHOTONGEYSER,TutorMoves = PROTECT,RETURN,FACADE,WEATHERBALL,FRUSTRATION,HIDDENPOWER,REST,ICYWIND,HAIL,ICICLESPEAR,THUNDERWAVE,CHARGEBEAM,LIGHTSCREEN,REFLECT,TRICKROOM,WONDERROOM,CHARM,DRAININGKISS,MISTYTERRAIN,ATTRACT,SIRENSSONG,RAINDANCE,WHIRLPOOL,SUBMERGE,BRINE,SAFEGUARD,RAYOFLIGHT,HOLYFIRE,PURGE,SIGNALBEAM,AURORAVEIL,MIRRORSHOT,SUBSTITUTE,DISABLE,CALMMIND,MYSTICPULSE,FAESBLESSING,DAZZLINGGLEAM,TERRAINPULSE,TWINBEAM,WORKUP,ICEBALL,WATERPULSE,FAIRYTALE,GIGAIMPACT,HYPERBEAM,VOLTSWITCH,ELECTRICTERRAIN,EERIEIMPULSE,BOUNCE,MAGICALLEAF,GRASSKNOT,PSYCHICTERRAIN,ARCANEENERGY,VALKYRIECHARIOT,SOAK,HYDROPUMP,DRAGONMAGIC,CURSE,CONFUSERAY,DIVINEPUNISHMENT,BODYSLAM,TRIATTACK,LIQUIDATION,SCALD,TIDALWAVE,CASCADE,ICEBEAM,THUNDERBOLT,PSYCHIC,CALMMIND,ENERGYBALL,APHRODITESMIRROR,PLAYROUGH,AURASPHERE,FLASHCANNON,BEJEWELED,PSYSHOCK,ZENHEADBUTT,EXPANDINGFORCE,SYLPHSHORN,FABLEDRUSH,LASERFOCUS,MOONSTONERAY,GLISTEN,EggGroups = Water1,Dragon,HatchSteps = 5120,Height = 6.2,Weight = 162.0,Color = Yellow,Shape = Serpentine,Category = Beauty,Pokedex = Milotic has provided inspiration to many artists. It has even been referred to as the most beautiful Pokémon of all.,Generation = 3,#-------------------------------,[HORSEA]</t>
  </si>
  <si>
    <t>[HORSEA],Name = Horsea,Types = WATER,LIGHT,BaseStats = 40,40,40,65,65,55,GenderRatio = Female50Percent,GrowthRate = Medium,BaseExp = 59,EVs = SPECIAL_ATTACK,1,CatchRate = 225,Happiness = 70,Abilities = NATURALCURE,HYDRATION,HiddenAbilities = MEGALAUNCHER,Moves = 1,RENEWAL,1,WATERGUN,1,WATERSPORT,5,HALLOWEDGROUND,9,CHARGEBEAM,13,RAINBOWBEAM,17,WATERPULSE,20,SHOCKWAVE,23,SIGNALBEAM,27,FLUTTER,31,LIFEDEW,35,SHINYPLUMES,39,AURASPHERE,43,OCEANBLAST,47,DIVINEPUNISHMENT,51,TAILGLOW,TutorMoves = PAYDAY,PROTECT,RETURN,FACADE,HELPINGHAND,WEATHERBALL,FRUSTRATION,HIDDENPOWER,REST,SUNNYDAY,ICYWIND,HAIL,ICICLESPEAR,THUNDERWAVE,VOLTSWITCH,ELECTRICTERRAIN,EERIEIMPULSE,CHARGEBEAM,UTURN,FLUTTER,NECTARTAP,SOLARBEAM,BULLETSEED,GRASSYTERRAIN,GRASSKNOT,LIGHTSCREEN,REFLECT,FAKETEARS,CHARM,DRAININGKISS,ATTRACT,SIRENSSONG,RAINDANCE,WHIRLPOOL,SUBMERGE,BRINE,SOAK,HYDROPUMP,TOXIC,GASTROACID,ACIDARMOR,CURSE,SWIFT,WISH,GAMMARAY,ROUND,SLEEPTALK,PERFECTPITCH,LULLABY,ECHOEDVOICE,SAFEGUARD,RAYOFLIGHT,HOLYFIRE,PURGE,SIGNALBEAM,AURORAVEIL,SUBSTITUTE,DISABLE,LIQUIDATION,SCALD,TIDALWAVE,CASCADE,ICEBEAM,LIQUIDNITROGEN,THUNDERBOLT,CALMMIND,SWORDSDANCE,DAZZLINGGLEAM,AURASPHERE,FLASHCANNON,ICEBALL,HYPOTHERMIA,MAGNETRISE,SHOCKWAVE,BUTTERFLYKISS,TERRAINPULSE,TWINBEAM,WORKUP,SCALESHOT,FLIPTURN,WATERPULSE,WATERPLEDGE,QUICKSILVER,DEFOG,FABLEDRUSH,FAIRYTALE,ODETOJOY,COUPDEGRACE,LASERFOCUS,GLISTEN,SOLARECLIPSE,RISINGVOLTAGE,MYSTICPULSE,ENERGYBALL,PSYCHIC,WILDCHARGE,TRIATTACK,MIRRORSHOT,STARDUSTREVERIE,BREAKINGSWIPE,MISSILESHOT,BOUNCE,FROZENHEART,EggMoves = ODETOJOY,SPOTLIGHT,AURORAVEIL,MAGNETRISE,CHARGE,BRINE,WATERPLEDGE,SCALESHOT,EggGroups = Water1,Dragon,HatchSteps = 5120,Height = 0.4,Weight = 8.0,Color = Pink,Shape = HeadBase,Category = Sea Horse,Pokedex = They can use their tail fins to give them a quick burst of speed when they find themselves trapped in an aggressive sea current.,Generation = 1,Evolutions = SEADRA,Level,24</t>
  </si>
  <si>
    <t>[SEADRA],Name = Seadra,Types = WATER,LIGHT,BaseStats = 70,60,65,85,85,75,GenderRatio = Female50Percent,GrowthRate = Medium,BaseExp = 154,EVs = DEFENSE,1,SPECIAL_ATTACK,1,CatchRate = 75,Happiness = 70,Abilities = NATURALCURE,HYDRATION,HiddenAbilities = MEGALAUNCHER,Moves = 1,RENEWAL,1,WATERGUN,1,WATERSPORT,5,HALLOWEDGROUND,9,CHARGEBEAM,13,RAINBOWBEAM,17,WATERPULSE,20,SHOCKWAVE,23,SIGNALBEAM,27,FLUTTER,31,LIFEDEW,35,SHINYPLUMES,39,AURASPHERE,43,OCEANBLAST,47,DIVINEPUNISHMENT,51,TAILGLOW,TutorMoves = PAYDAY,PROTECT,RETURN,FACADE,HELPINGHAND,WEATHERBALL,FRUSTRATION,HIDDENPOWER,REST,SUNNYDAY,ICYWIND,HAIL,ICICLESPEAR,THUNDERWAVE,VOLTSWITCH,ELECTRICTERRAIN,EERIEIMPULSE,CHARGEBEAM,UTURN,FLUTTER,NECTARTAP,SOLARBEAM,BULLETSEED,GRASSYTERRAIN,GRASSKNOT,LIGHTSCREEN,REFLECT,FAKETEARS,CHARM,DRAININGKISS,ATTRACT,SIRENSSONG,RAINDANCE,WHIRLPOOL,SUBMERGE,BRINE,SOAK,HYDROPUMP,TOXIC,GASTROACID,ACIDARMOR,CURSE,SWIFT,WISH,GAMMARAY,ROUND,SLEEPTALK,PERFECTPITCH,LULLABY,ECHOEDVOICE,SAFEGUARD,RAYOFLIGHT,HOLYFIRE,PURGE,SIGNALBEAM,AURORAVEIL,SUBSTITUTE,DISABLE,LIQUIDATION,SCALD,TIDALWAVE,CASCADE,ICEBEAM,LIQUIDNITROGEN,THUNDERBOLT,CALMMIND,SWORDSDANCE,DAZZLINGGLEAM,AURASPHERE,FLASHCANNON,ICEBALL,HYPOTHERMIA,MAGNETRISE,SHOCKWAVE,BUTTERFLYKISS,TERRAINPULSE,TWINBEAM,WORKUP,SCALESHOT,FLIPTURN,WATERPULSE,WATERPLEDGE,QUICKSILVER,DEFOG,FABLEDRUSH,FAIRYTALE,ODETOJOY,COUPDEGRACE,LASERFOCUS,GLISTEN,SOLARECLIPSE,RISINGVOLTAGE,MYSTICPULSE,ENERGYBALL,PSYCHIC,WILDCHARGE,TRIATTACK,MIRRORSHOT,STARDUSTREVERIE,BREAKINGSWIPE,MISSILESHOT,BOUNCE,FROZENHEART,EggGroups = Water1,Dragon,HatchSteps = 5120,Height = 1.2,Weight = 25.0,Color = Pink,Shape = HeadBase,Category = Sea Horse,Pokedex = In dark places, it can control the intensity of the lights on its fins and tails to provide added visibility.,Generation = 1,Evolutions = KINGDRA,Item,ROYALSTONE,#-------------------------------</t>
  </si>
  <si>
    <t>[KINGDRA],Name = Kingdra,Types = WATER,LIGHT,BaseStats = 85,75,75,105,105,95,GenderRatio = Female50Percent,GrowthRate = Medium,BaseExp = 243,EVs = ATTACK,1,SPECIAL_ATTACK,1,SPECIAL_DEFENSE,1,CatchRate = 45,Happiness = 70,Abilities = NATURALCURE,HYDRATION,HiddenAbilities = MEGALAUNCHER,Moves = 1,RENEWAL,1,WATERGUN,1,WATERSPORT,5,HALLOWEDGROUND,9,CHARGEBEAM,13,RAINBOWBEAM,17,WATERPULSE,20,SHOCKWAVE,23,SIGNALBEAM,27,FLUTTER,31,LIFEDEW,35,SHINYPLUMES,39,AURASPHERE,43,OCEANBLAST,47,DIVINEPUNISHMENT,51,TAILGLOW,TutorMoves = PAYDAY,PROTECT,RETURN,FACADE,HELPINGHAND,WEATHERBALL,FRUSTRATION,HIDDENPOWER,REST,SUNNYDAY,ICYWIND,HAIL,ICICLESPEAR,THUNDERWAVE,VOLTSWITCH,ELECTRICTERRAIN,EERIEIMPULSE,CHARGEBEAM,UTURN,FLUTTER,NECTARTAP,SOLARBEAM,BULLETSEED,GRASSYTERRAIN,GRASSKNOT,LIGHTSCREEN,REFLECT,FAKETEARS,CHARM,DRAININGKISS,ATTRACT,SIRENSSONG,RAINDANCE,WHIRLPOOL,SUBMERGE,BRINE,SOAK,HYDROPUMP,TOXIC,GASTROACID,ACIDARMOR,CURSE,SWIFT,WISH,GAMMARAY,ROUND,SLEEPTALK,PERFECTPITCH,LULLABY,ECHOEDVOICE,SAFEGUARD,RAYOFLIGHT,HOLYFIRE,PURGE,SIGNALBEAM,AURORAVEIL,SUBSTITUTE,DISABLE,LIQUIDATION,SCALD,TIDALWAVE,CASCADE,ICEBEAM,LIQUIDNITROGEN,THUNDERBOLT,CALMMIND,SWORDSDANCE,DAZZLINGGLEAM,AURASPHERE,FLASHCANNON,ICEBALL,HYPOTHERMIA,MAGNETRISE,SHOCKWAVE,BUTTERFLYKISS,TERRAINPULSE,TWINBEAM,WORKUP,SCALESHOT,FLIPTURN,WATERPULSE,WATERPLEDGE,QUICKSILVER,DEFOG,FABLEDRUSH,FAIRYTALE,ODETOJOY,COUPDEGRACE,LASERFOCUS,GLISTEN,SOLARECLIPSE,RISINGVOLTAGE,MYSTICPULSE,ENERGYBALL,PSYCHIC,WILDCHARGE,TRIATTACK,MIRRORSHOT,STARDUSTREVERIE,BREAKINGSWIPE,MISSILESHOT,BOUNCE,FROZENHEART,EggGroups = Water1,Dragon,HatchSteps = 5120,Height = 1.8,Weight = 152.0,Color = Pink,Shape = HeadBase,Category = Sea Horse,Pokedex = The light emitted by their tail fins change based on the temperature of the water in which they are swimming.,Generation = 2,#-------------------------------,[YAMPER]</t>
  </si>
  <si>
    <t>[YAMPER],Name = Yamper,Types = NORMAL,BaseStats = 45,55,54,66,30,40,GenderRatio = Female50Percent,GrowthRate = Fast,BaseExp = 54,EVs = HP,1,CatchRate = 255,Happiness = 70,Abilities = TOUGHCLAWS,STEADFAST,HiddenAbilities = ADAPTABILITY,Moves = 1,TACKLE,1,TAILWHIP,5,WORKUP,9,COVET,11,BONERUSH,13,BITE,16,ODORSLEUTH,19,CHARM,19,CAPTIVATE,23,BODYSLAM,27,SLACKOFF,32,CRUNCH,37,PLAYROUGH,42,RAPIDSTRIKE,45,DOUBLEEDGE,53,LASTRESORT,TutorMoves = ACROBATICS,ATTRACT,AURASPHERE,BODYPRESS,BREAKINGSWIPE,BULKUP,BULLDOZE,CHARM,CLOSECOMBAT,COACHING,CONFUSERAY,CRUNCH,DRAININGKISS,EARTHPOWER,EARTHQUAKE,ECHOEDVOICE,FABLEDRUSH,FALSESWIPE,FIREFANG,FOCUSBLAST,FORTISSIMO,GOLDENBULLET,HEALBELL,HIDDENPOWER,HIGHHORSEPOWER,HYPERVOICE,ICEFANG,IRONHEAD,KNOCKOFF,LASHOUT,MEMENTO,MUDSHACKLES,NASTYPLOT,NOBLEROAR,ODETOJOY,PLAYROUGH,POISONFANG,PROTECT,RAYOFLIGHT,REST,RETURN,ROUND,SAFEGUARD,SLEEPTALK,SNARL,STEELROLLER,STONEEDGE,SUBSTITUTE,SUPERPOWER,SWORDSDANCE,TAUNT,TOXIC,UTURN,VALKYRIECHARIOT,WILDCHARGE,WISH,WORKUP,ZENHEADBUTT,EggGroups = Field,HatchSteps = 5396,Height = 0.3,Weight = 13.5,Color = Black,Shape = Quadruped,Category = Puppy,Pokedex = This Pokemon has earned the nickname of "Man's best friend" because it is the most faithful and most loyal Pokemon. Many humans have domesticated it for this reason.,Generation = 8,Evolutions = BOLTUND,Level,30,#-------------------------------</t>
  </si>
  <si>
    <t>[BOLTUND],Name = Boltund,Types = NORMAL,BaseStats = 70,90,80,120,60,70,GenderRatio = Female50Percent,GrowthRate = Fast,BaseExp = 172,EVs = SPEED,2,CatchRate = 45,Happiness = 70,Abilities = TOUGHCLAWS,STEADFAST,HiddenAbilities = ADAPTABILITY,Moves = 1,TACKLE,1,TAILWHIP,5,BACKSTABBING,9,BONERUSH,13,BLACKOUT,17,COVET,21,BITE,26,CHARM,26,CAPTIVATE,29,BODYSLAM,34,CRUNCH,38,SLACKOFF,42,PLAYROUGH,45,HONECLAWS,49,RAPIDSTRIKE,TutorMoves = ACROBATICS,ATTRACT,AURASPHERE,BODYPRESS,BREAKINGSWIPE,BULKUP,BULLDOZE,CHARM,CLOSECOMBAT,COACHING,CONFUSERAY,CRUNCH,DRAININGKISS,EARTHPOWER,EARTHQUAKE,ECHOEDVOICE,FABLEDRUSH,FALSESWIPE,FIREFANG,FOCUSBLAST,FORTISSIMO,GOLDENBULLET,HEALBELL,HIDDENPOWER,HIGHHORSEPOWER,HYPERVOICE,ICEFANG,IRONHEAD,KNOCKOFF,LASHOUT,MEMENTO,MUDSHACKLES,NASTYPLOT,NOBLEROAR,ODETOJOY,PLAYROUGH,POISONFANG,PROTECT,RAYOFLIGHT,REST,RETURN,ROUND,SAFEGUARD,SLEEPTALK,SNARL,STEELROLLER,STONEEDGE,SUBSTITUTE,SUPERPOWER,SWORDSDANCE,TAUNT,TOXIC,UTURN,VALKYRIECHARIOT,WILDCHARGE,WISH,WORKUP,ZENHEADBUTT,EggGroups = Field,HatchSteps = 5396,Height = 1.0,Weight = 34.0,Color = Black,Shape = Quadruped,Category = Dog,Pokedex = Its favourite pasttime is playing fetch with its owner. It is also very intelligent so can learn a lot of tricks.,Generation = 8,#-------------------------------,[VENONAT]</t>
  </si>
  <si>
    <t>[VENONAT],Name = Venonat,Types = BUG,GRASS,BaseStats = 65,55,40,55,40,50,GenderRatio = Female50Percent,GrowthRate = Medium,BaseExp = 61,EVs = HP,1,CatchRate = 190,Happiness = 70,Abilities = SHIELDDUST,PROTEAN,HiddenAbilities = TINTEDLENS,Moves = 1,MIMIC,1,THORNPRISON,1,FURYCUTTER,1,CAMOUFLAGE,5,STRUGGLEBUG,8,FORESTLEAP,12,BUGBITE,15,LEECHSEED,18,FIRSTIMPRESSION,22,STUNSPORE,22,POISONPOWDER,22,SLEEPPOWDER,26,STRANDINGROOTS,29,VEXINGVINES,32,LEECHLIFE,36,CATAPULT,40,POWERWHIP,43,DRAGONFLYCHARGE,47,SPORE,TutorMoves = PAYDAY,PROTECT,RETURN,FACADE,HELPINGHAND,WEATHERBALL,FRUSTRATION,HIDDENPOWER,REST,SUNNYDAY,ELECTROWEB,EERIEIMPULSE,PINMISSILE,UTURN,NECTARTAP,STRUGGLEBUG,PHEROMONESTREAM,HIVEMIND,MAGICALLEAF,SOLARBEAM,SOLARBLADE,GIGADRAIN,BULLETSEED,GRASSYTERRAIN,GRASSKNOT,EDENFRUIT,AROMATHERAPY,DIG,SANDTOMB,QUICKSAND,BALANCERCHANGEREQUIRED,SANDSTORM,ROCKTOMB,ROCKBLAST,STEALTHROCK,THIEF,BEATUP,SCORESETTLER,TAUNT,KNOCKOFF,CHARM,DRAININGKISS,ATTRACT,GOBLINSTRIKE,RAINDANCE,CROSSPOISON,ALLERGY,TOXIC,TOXICSPIKES,GASTROACID,POISONFANG,BREAKINGSWIPE,HEX,CURSE,CONFUSERAY,ROUND,SLEEPTALK,ECHOEDVOICE,SCHIZOPHRENIA,SUBSTITUTE,DISABLE,PSYCHIC,CALMMIND,PSYCHICFANGS,LEECHLIFE,BUGBUZZ,POLLENPUFF,MEGAHORN,SLUDGEBOMB,BALANCERCHANGEREQUIRED,POISONJAB,GUNKSHOT,ENERGYBALL,POWERWHIP,CATAPULT,POWERGEM,GOLDRUSH,STEAMROLLER,ZENHEADBUTT,FURYCUTTER,INFECTION,TERRAINPULSE,TWINBEAM,WORKUP,SPOIL,GRASSYGLIDE,SYNTHESIS,GRASSPLEDGE,SYLPHSHORN,LASERFOCUS,ANCIENTPOWER,EggMoves = GRASSYGLIDE,SPIDERWEB,FLORALHEALING,POWERGEM,GRASSYTERRAIN,ENERGYBALL,BUGBUZZ,SEEDBOMB,BULLETSEED,EggGroups = Bug,HatchSteps = 5120,Height = 1.0,Weight = 30.0,Color = Yellow,Shape = Bipedal,Category = Moth,Pokedex = Their ability to camouflage easily has lead to them becoming a bit of a pest that are hard to exterminate. However, fire is still very useful against them.,Generation = 1,Evolutions = VENOMOTH,Level,25</t>
  </si>
  <si>
    <t>[VENOMOTH],Name = Venomoth,Types = BUG,GRASS,BaseStats = 100,90,50,90,50,70,GenderRatio = Female50Percent,GrowthRate = Medium,BaseExp = 158,EVs = HP,2,CatchRate = 75,Happiness = 70,Abilities = SHIELDDUST,PROTEAN,HiddenAbilities = TINTEDLENS,Moves = 0,FLYTRAP,1,FLYTRAP,1,QUIVERDANCE,1,MIMIC,1,THORNPRISON,1,FURYCUTTER,1,CAMOUFLAGE,5,STRUGGLEBUG,8,FORESTLEAP,12,BUGBITE,15,LEECHSEED,18,FIRSTIMPRESSION,22,STUNSPORE,22,POISONPOWDER,22,SLEEPPOWDER,26,STRANDINGROOTS,29,VEXINGVINES,32,LEECHLIFE,36,CATAPULT,40,POWERWHIP,43,DRAGONFLYCHARGE,47,SPORE,TutorMoves = PAYDAY,PROTECT,RETURN,FACADE,HELPINGHAND,WEATHERBALL,FRUSTRATION,HIDDENPOWER,REST,SUNNYDAY,ELECTROWEB,EERIEIMPULSE,PINMISSILE,UTURN,NECTARTAP,STRUGGLEBUG,PHEROMONESTREAM,HIVEMIND,MAGICALLEAF,SOLARBEAM,SOLARBLADE,GIGADRAIN,BULLETSEED,GRASSYTERRAIN,GRASSKNOT,EDENFRUIT,AROMATHERAPY,DIG,SANDTOMB,QUICKSAND,SANDSTORM,ROCKTOMB,ROCKBLAST,STEALTHROCK,THIEF,BEATUP,SCORESETTLER,TAUNT,KNOCKOFF,CHARM,DRAININGKISS,ATTRACT,GOBLINSTRIKE,RAINDANCE,CROSSPOISON,ALLERGY,TOXIC,TOXICSPIKES,GASTROACID,POISONFANG,BREAKINGSWIPE,HEX,CURSE,CONFUSERAY,ROUND,SLEEPTALK,ECHOEDVOICE,SCHIZOPHRENIA,SUBSTITUTE,DISABLE,PSYCHIC,CALMMIND,PSYCHICFANGS,LEECHLIFE,BUGBUZZ,POLLENPUFF,MEGAHORN,SLUDGEBOMB,POISONJAB,GUNKSHOT,ENERGYBALL,POWERWHIP,CATAPULT,POWERGEM,GOLDRUSH,STEAMROLLER,ZENHEADBUTT,FURYCUTTER,INFECTION,TERRAINPULSE,TWINBEAM,WORKUP,SPOIL,GRASSYGLIDE,SYNTHESIS,GRASSPLEDGE,SYLPHSHORN,LASERFOCUS,ANCIENTPOWER,FABLEDRUSH,DEFOG,TAILWIND,DUALWINGBEAT,LEAFSTORM,SIGNALBEAM,HYPERBEAM,GIGAIMPACT,MISSILESHOT,STEELWING,MINDDRAIN,DEATHVORTEX,FLY,AIRSLASH,TURBULENCE,FLUTTER,EggGroups = Bug,HatchSteps = 5120,Height = 1.5,Weight = 12.5,Color = Yellow,Shape = MultiWinged,Category = Moth,Pokedex = They are considered a pest because they make a habit of eating tree leaves and then masquerading as part of the tree to hide from predators.,Generation = 1,#-------------------------------,[CATERPIE]</t>
  </si>
  <si>
    <t>[CATERPIE],Name = Caterpie,Types = BUG,FAIRY,BaseStats = 45,20,35,45,30,20,GenderRatio = Female50Percent,GrowthRate = Medium,BaseExp = 39,EVs = HP,1,CatchRate = 255,Happiness = 70,Abilities = SHIELDDUST,Moves = 1,INFESTATION,1,STRINGSHOT,5,PIXIEWAVE,10,BUGBITE,TutorMoves = STRUGGLEBUG,ELECTROWEB,EggGroups = Bug,HatchSteps = 3840,Height = 0.3,Weight = 2.9,Color = Pink,Shape = Insectoid,Category = Worm,Pokedex = When it senses danger, its antenna will hum enabling it to seek out protection in advance.,Generation = 1,Evolutions = METAPOD,Level,10,#-------------------------------,[METAPOD]</t>
  </si>
  <si>
    <t>[METAPOD],Name = Metapod,Types = BUG,FAIRY,BaseStats = 50,20,55,20,25,35,GenderRatio = Female50Percent,GrowthRate = Medium,BaseExp = 72,EVs = DEFENSE,2,CatchRate = 120,Happiness = 70,Abilities = SHIELDDUST,HiddenAbilities = SHEDSKIN,Moves = 0,HARDEN,1,HARDEN,1,INFESTATION,1,STRINGSHOT,5,PIXIEWAVE,10,BUGBITE,TutorMoves = BUGBITE,ELECTROWEB,STRUGGLEBUG,IRONDEFENSE,EggGroups = Bug,HatchSteps = 3840,Height = 0.7,Weight = 9.9,Color = Pink,Shape = Serpentine,Category = Cocoon,Pokedex = It is very difficult for this Pokemon to protect itself because its eyes glow. If it opens its eyes, it gives away its location to potential predators.,Generation = 1,Evolutions = BUTTERFREE,Level,15,#-------------------------------</t>
  </si>
  <si>
    <t>[BUTTERFREE],Name = Butterfree,Types = BUG,FAIRY,BaseStats = 85,50,60,85,95,75,GenderRatio = Female50Percent,GrowthRate = Medium,BaseExp = 178,EVs = SPECIAL_ATTACK,2,SPEED,1,CatchRate = 45,Happiness = 70,Abilities = SWARM,SHIELDDUST,HiddenAbilities = MULTISCALE,Moves = 0,DRAININGKISS,1,DRAININGKISS,1,HARDEN,1,INFESTATION,1,STRINGSHOT,5,PIXIEWAVE,10,BUGBITE,12,POISONPOWDER,12,STUNSPORE,12,SLEEPPOWDER,16,CHARM,16,CAPTIVATE,22,NECTARTAP,25,BUTTERFLYKISS,28,AIRSLASH,32,ENERGYBALL,36,MYSTICPULSE,40,BUGBUZZ,45,QUIVERDANCE,50,ETHEREALBURST,55,POLLENBLAST,TutorMoves = AIRSLASH,ATTRACT,BUGBITE,BUGBUZZ,DRAININGKISS,DUALWINGBEAT,ELECTROWEB,ENERGYBALL,FACADE,GIGADRAIN,GIGAIMPACT,HIDDENPOWER,HURRICANE,HYPERBEAM,POLLENPUFF,PROTECT,RAINDANCE,REFLECT,REST,RETURN,SAFEGUARD,SIGNALBEAM,SOLARBEAM,STRUGGLEBUG,SUBSTITUTE,SUNNYDAY,SWIFT,TAILWIND,TOXIC,UTURN,CALMMIND,PINMISSILE,FLUTTER,NECTARTAP,PHEROMONESTREAM,HIVEMIND,AROMATHERAPY,LIGHTSCREEN,CHARM,MISTYTERRAIN,CURSE,CONFUSERAY,OMINOUSWIND,WISH,STARDUSTREVERIE,HEALBELL,TRIATTACK,PSYCHIC,LEECHLIFE,APHRODITESMIRROR,FAESBLESSING,MYSTICPULSE,DAZZLINGGLEAM,AURASPHERE,TWINBEAM,TERRAINPULSE,PSYSHOCK,BUTTERFLYKISS,INFECTION,FAIRYTALE,COUPDEGRACE,REVITALIZE,EggGroups = Bug,HatchSteps = 3840,Height = 1.1,Weight = 32.0,Color = Pink,Shape = MultiWinged,Category = Butterfly,Pokedex = The wing pattern on each of these Pokemon are said to be perfectly unique and never replicated across anyone else of its species. Bug collectors can attest to the veracity of this statement.,Generation = 1,#-------------------------------,[MANKEY]</t>
  </si>
  <si>
    <t>[MANKEY],Name = Mankey,Types = SOUND,FIGHTING,BaseStats = 50,70,45,60,35,45,GenderRatio = Female50Percent,GrowthRate = Medium,BaseExp = 61,EVs = ATTACK,1,CatchRate = 190,Happiness = 70,Abilities = ANGERPOINT,DEFIANT,HiddenAbilities = BERSERK,Moves = 1,LEER,1,SCRATCH,5,ROAR,8,SONICPUNCH,11,ARMTHRUST,14,FOCUSENERGY,17,FORCEPALM,21,BULKUP,24,EDGESTRIKE,27,LOWKICK,31,DETECT,34,BATTLECRY,38,THRASH,42,STAMPEDE,46,SWORDSDANCE,50,CLOSECOMBAT,54,SONICCRASH,TutorMoves = ACROBATICS,ATTRACT,BODYSLAM,BRICKBREAK,BULKUP,BULLDOZE,DIG,FACADE,FIREPUNCH,FRUSTRATION,HELPINGHAND,HIDDENPOWER,ICEPUNCH,LOWKICK,LOWSWEEP,SCORESETTLER,PAYDAY,POISONJAB,PROTECT,REST,RETURN,ROCKSLIDE,ROCKTOMB,ROUND,SLEEPTALK,STAMPEDE,SUBSTITUTE,SWIFT,TAUNT,THIEF,THUNDERPUNCH,TOXIC,UTURN,WORKUP,FALSESWIPE,ICICLESPEAR,BOUNCE,PINMISSILE,MOSSYPUNCH,BULLETSEED,ROCKBLAST,BEATUP,FAKETEARS,ASSURANCE,BRUTALSWING,KNOCKOFF,REVENGE,DRAINPUNCH,POWERUPPUNCH,DEADLYREACH,CLOSECOMBAT,BREAKINGSWIPE,CURSE,MEANLOOK,SHADOWPUNCH,METEORDRIVE,ROUND,NOBLEROAR,PERFECTPITCH,LULLABY,ECHOEDVOICE,HEALBELL,SCHIZOPHRENIA,SAFEGUARD,DISABLE,TRIPLEKICK,ZENHEADBUTT,LASHOUT,FOULPLAY,BODYPRESS,COACHING,CHIDORI,FABLEDRUSH,WAIL,GENTLECHIMES,WILDCHARGE,FOCUSBLAST,CHAKRABLAST,SUPERPOWER,BLAZEKICK,SUPERPOWER,EARTHQUAKE,BODYSLAM,HIGHHORSEPOWER,OUTRAGE,THROATCHOP,IRONHEAD,HYPERVOICE,BOOMBOX,HYPERACUSIS,FORTISSIMO,GIGAIMPACT,HYPERBEAM,EggGroups = Field,HatchSteps = 5120,Height = 0.5,Weight = 28.0,Color = Black,Shape = BipedalTail,Category = Screeching,Pokedex = It is exceptionally resilient because it is able to use its screeching noise offensively to drown out and annoy anyone that dare crosses its path.,Generation = 1,Evolutions = PRIMEAPE,Level,28,#-------------------------------</t>
  </si>
  <si>
    <t>[PRIMEAPE],Name = Primeape,Types = SOUND,FIGHTING,BaseStats = 75,100,70,90,50,70,GenderRatio = Female50Percent,GrowthRate = Medium,BaseExp = 159,EVs = ATTACK,2,CatchRate = 75,Happiness = 70,Abilities = ANGERPOINT,DEFIANT,HiddenAbilities = BERSERK,Moves = 0,DRUMBEATING,1,DRUMBEATING,1,CIRCLETHROW,1,NIGHTSLASH,1,RAPIDSTRIKE,1,LEER,1,SCRATCH,5,ROAR,8,SONICPUNCH,11,ARMTHRUST,14,FOCUSENERGY,17,FORCEPALM,21,BULKUP,24,EDGESTRIKE,27,LOWKICK,31,DETECT,34,BATTLECRY,38,THRASH,42,STAMPEDE,46,SWORDSDANCE,50,CLOSECOMBAT,54,SONICCRASH,TutorMoves = ACROBATICS,ATTRACT,BODYSLAM,BRICKBREAK,BULKUP,BULLDOZE,DIG,FACADE,FIREPUNCH,FRUSTRATION,HELPINGHAND,HIDDENPOWER,ICEPUNCH,LOWKICK,LOWSWEEP,SCORESETTLER,PAYDAY,POISONJAB,PROTECT,REST,RETURN,ROCKSLIDE,ROCKTOMB,ROUND,SLEEPTALK,STAMPEDE,SUBSTITUTE,SWIFT,TAUNT,THIEF,THUNDERPUNCH,TOXIC,UTURN,WORKUP,FALSESWIPE,ICICLESPEAR,BOUNCE,PINMISSILE,MOSSYPUNCH,BULLETSEED,ROCKBLAST,BEATUP,FAKETEARS,ASSURANCE,BRUTALSWING,KNOCKOFF,REVENGE,DRAINPUNCH,POWERUPPUNCH,DEADLYREACH,CLOSECOMBAT,BREAKINGSWIPE,CURSE,MEANLOOK,SHADOWPUNCH,METEORDRIVE,ROUND,NOBLEROAR,PERFECTPITCH,LULLABY,ECHOEDVOICE,HEALBELL,SCHIZOPHRENIA,SAFEGUARD,DISABLE,TRIPLEKICK,ZENHEADBUTT,LASHOUT,FOULPLAY,BODYPRESS,COACHING,CHIDORI,FABLEDRUSH,WAIL,GENTLECHIMES,WILDCHARGE,FOCUSBLAST,CHAKRABLAST,SUPERPOWER,BLAZEKICK,SUPERPOWER,EARTHQUAKE,BODYSLAM,HIGHHORSEPOWER,OUTRAGE,THROATCHOP,IRONHEAD,HYPERVOICE,BOOMBOX,HYPERACUSIS,FORTISSIMO,GIGAIMPACT,HYPERBEAM,EggGroups = Field,HatchSteps = 5120,Height = 1.0,Weight = 32.0,Color = Black,Shape = BipedalTail,Category = Screeching,Pokedex = A Primeape uses its screeching to get even with people or Pokemon that have previously annoyed it. Only when you have surrendered, will it relent and stop screeching.,Generation = 1,#-------------------------------,[TYNAMO]</t>
  </si>
  <si>
    <t>[TYNAMO],Name = Tynamo,Types = BUG,GROUND,BaseStats = 35,55,40,60,45,40,GenderRatio = Female50Percent,GrowthRate = Slow,BaseExp = 55,EVs = SPEED,1,CatchRate = 190,Happiness = 70,Abilities = WIMPOUT,Moves = 1,POISONSPIT,1,SANDATTACK,1,STRAFE,5,PINMISSILE,8,MUDSPORT,11,SANDJET,14,INFESTATION,17,STRUGGLEBUG,20,ROCKTOMB,24,SKITTERSMACK,29,DIG,33,COIL,38,VENOMDRAIN,45,ATTACKORDER,49,CRUNCH,53,EARTHQUAKE,TutorMoves = CHARGEBEAM,MAGNETRISE,THUNDERWAVE,EggMoves = HIVEMIND,INFESTATION,DEFENDORDER,HEALORDER,MAGNITUDE,SMACKDOWN,QUICKSAND,EggGroups = Bug,Amorphous,HatchSteps = 5120,Height = 0.2,Weight = 0.3,Color = Brown,Shape = Finned,Category = Larva,Pokedex = Due to its weak, undeveloped form, it often hides underground for as long as it can because it cannot defend itself well, only surfacing for food.,Generation = 5,Evolutions = EELEKTRIK,Level,16,#-------------------------------</t>
  </si>
  <si>
    <t>[EELEKTRIK],Name = Eelektrik,Types = BUG,GROUND,BaseStats = 65,85,70,40,75,70,GenderRatio = Female50Percent,GrowthRate = Slow,BaseExp = 142,EVs = ATTACK,2,CatchRate = 60,Happiness = 70,Abilities = SANDVEIL,ARENATRAP,HiddenAbilities = TOUGHCLAWS,Moves = 0,VENOMDRENCH,1,VENOMDRENCH,1,POISONSPIT,1,SANDATTACK,1,STRAFE,5,PINMISSILE,8,MUDSPORT,11,SANDJET,14,INFESTATION,17,STRUGGLEBUG,20,ROCKTOMB,24,SKITTERSMACK,29,DIG,33,COIL,38,VENOMDRAIN,45,ATTACKORDER,49,CRUNCH,53,EARTHQUAKE,TutorMoves = ACROBATICS,WATERWHIP,ATTRACT,BIND,BOUNCE,CHARGEBEAM,CONFIDE,DOUBLETEAM,ENDURE,FACADE,FLASHCANNON,FRUSTRATION,GASTROACID,GIGADRAIN,HIDDENPOWER,KNOCKOFF,LIGHTSCREEN,MAGNETRISE,PROTECT,RAINDANCE,REST,RETURN,ROUND,SHOCKWAVE,SIGNALBEAM,SLEEPTALK,SNORE,SUBSTITUTE,SUPERFANG,SWAGGER,THROATCHOP,THUNDER,THUNDERBOLT,THUNDERWAVE,TOXIC,UTURN,VOLTSWITCH,WILDCHARGE,EggGroups = Bug,Amorphous,HatchSteps = 5120,Height = 1.2,Weight = 22.0,Color = Brown,Shape = Finned,Category = Worm,Pokedex = These Pokémon come out of their burrows to feed on smaller bugs and insects within caves and sandy dunes.,Generation = 5,Evolutions = EELEKTROSS,Item,SWARMSTONE,#-------------------------------</t>
  </si>
  <si>
    <t>[EELEKTROSS],Name = Eelektross,Types = BUG,GROUND,BaseStats = 85,115,80,50,105,80,GenderRatio = Female50Percent,GrowthRate = Slow,BaseExp = 232,EVs = ATTACK,3,CatchRate = 30,Happiness = 70,Abilities = LEVITATE,Moves = 0,QUICKSAND,1,QUICKSAND,1,VENOMDRENCH,1,POISONSPIT,1,SANDATTACK,1,STRAFE,5,PINMISSILE,8,MUDSPORT,11,SANDJET,14,INFESTATION,17,STRUGGLEBUG,20,ROCKTOMB,24,SKITTERSMACK,29,DIG,33,COIL,38,VENOMDRAIN,45,ATTACKORDER,49,CRUNCH,53,EARTHQUAKE,TutorMoves = ACROBATICS,WATERWHIP,ATTRACT,BIND,BOUNCE,BRICKBREAK,CHARGEBEAM,CONFIDE,CUT,DOUBLETEAM,DRAGONCLAW,DRACOSURGE,DRAGONTAIL,DRAINPUNCH,ENDURE,FACADE,FIREPUNCH,FLAMETHROWER,FLASHCANNON,FOCUSPUNCH,FRUSTRATION,GASTROACID,GIGADRAIN,GIGAIMPACT,GRASSKNOT,HIDDENPOWER,HYPERBEAM,KNOCKOFF,LIGHTSCREEN,MAGNETRISE,OUTRAGE,POWERUPPUNCH,PROTECT,RAINDANCE,REST,RETURN,ROAR,ROCKSLIDE,ROCKSMASH,ROCKTOMB,ROUND,SHOCKWAVE,SIGNALBEAM,SLEEPTALK,SNORE,BRUTEFORCE,SUBSTITUTE,SUPERFANG,SUPERPOWER,SWAGGER,THROATCHOP,THUNDER,THUNDERBOLT,THUNDERPUNCH,THUNDERWAVE,TOXIC,UTURN,VOLTSWITCH,WILDCHARGE,EggGroups = Bug,Amorphous,HatchSteps = 5120,Height = 2.1,Weight = 80.5,Color = Brown,Shape = Finned,Category = Worm,Pokedex = It is rumoured that Some of the largest Eelektrosses have jaws that can open so large that they can consume an entire fridge in one gulp.,Generation = 5,#-------------------------------,[EEVEE],Name = Eevee</t>
  </si>
  <si>
    <t>[EEVEE],Name = Eevee,Types = NORMAL,BaseStats = 60,45,55,65,45,55,GenderRatio = Female50Percent,GrowthRate = Medium,BaseExp = 65,EVs = SPEED,1,CatchRate = 45,Happiness = 70,Abilities = RUNAWAY,ADAPTABILITY,HiddenAbilities = PUREHEART,Moves = 1,COVET,1,TACKLE,1,GROWL,1,TAILWHIP,8,QUICKATTACK,11,PULSE,14,BABYDOLLEYES,18,PEEKABOO,22,POWERNAP,25,TWINBEAM,28,CHARM,28,CAPTIVATE,32,COPYCAT,35,BATONPASS,38,RECOVER,42,TAKEDOWN,46,WISH,50,PLAYROUGH,54,GENESIS,TutorMoves = PAYDAY,SUNNYDAY,QUICKSAND,REFLECT,LIGHTSCREEN,PROTECT,REST,FACADE,HIDDENPOWER,TOXIC,TAUNT,SNARL,COACHING,RAINDANCE,CHARM,SLEEPTALK,LULLABY,WISH,BODYSLAM,TRIATTACK,SUBSTITUTE,CRUNCH,HYPERVOICE,DIG,TWINBEAM,WORKUP,DRAININGKISS,WAIL,ROUND,COUPDEGRACE,FAIRYTALE,CONFUSERAY,KNOCKOFF,HELPINGHAND,THIEF,SWIFT,FAKETEARS,SHADOWBALL,CHARGEBEAM,MUDSHACKLES,ATTRACT,LOWKICK,CURSE,STARDUSTREVERIE,SAFEGUARD,DISABLE,FRUSTRATION,RETURN,TERRAINPULSE,EggMoves = DECORATE,DETECT,DISARMINGVOICE,FAKETEARS,SWEETKISS,LOVELYKISS,QUICKGUARD,TRIPLEKICK,TICKLE,HELPINGHAND,EggGroups = Field,HatchSteps = 5120,Height = 0.3,Weight = 6.5,Color = Brown,Shape = Quadruped,Habitat = Urban,Category = Evolution,Pokedex = Thanks to its unstable genetic makeup, this special Pokémon conceals many different possible evolutions.,Generation = 1</t>
  </si>
  <si>
    <t>[GALAXEON],Name = Galaxeon,Types = COSMIC,BaseStats = 95,75,110,65,70,110,GenderRatio = Female50Percent,GrowthRate = Medium,BaseExp = 184,EVs = DEFENSE,1,SPECIAL_DEFENSE,1,CatchRate = 45,Happiness = 70,Abilities = WONDERSKIN,MAGICGUARD,HiddenAbilities = STARSTRUCK,Moves = 0,COMET,1,COMET,1,BLACKOUT,1,STARDUST,1,DEADSILENCE,8,BABYDOLLEYES,12,SWIFT,16,STARFALL,20,REFLECT,22,VOIDDRIFT,25,METEORDRIVE,30,MOONLIGHT,35,INNERVATE,38,ASTEROIDBELT,40,JUMPKICK,44,COSMICPOWER,48,ANTIMATTER,52,WISH,57,STARSALIGNED,62,SHOOTINGSTAR,67,HEALINGWISH,TutorMoves = PAYDAY,SUNNYDAY,QUICKSAND,COACHING,WISH,HYPERVOICE,DRAININGKISS,WAIL,FAIRYTALE,HELPINGHAND,THIEF,SWIFT,FAKETEARS,MUDSHACKLES,ATTRACT,LOWKICK,STARDUSTREVERIE,SAFEGUARD,DISABLE,FRUSTRATION,RETURN,TERRAINPULSE,WEATHERBALL,INCINERATE,FROZENHEART,ICYWIND,BLIZZARD,THUNDERWAVE,EERIEIMPULSE,SOLARBEAM,PSYCHOCUT,WONDERROOM,MAGICROOM,TRICKROOM,CHARGEBEAM,REFLECT,LIGHTSCREEN,PROTECT,REST,FACADE,HIDDENPOWER,HYPERBEAM,TOXIC,GIGAIMPACT,TAUNT,QUASH,KNOCKOFF,SNARL,CONFUSERAY,CURSE,SHADOWCLAW,DEADLYREACH,RAINDANCE,HAIL,MISSILESHOT,TURBULENCE,SUBSTITUTE,SLEEPTALK,LULLABY,COSMICPOWER,METEORDRIVE,GAMMARAY,STELLARRUSH,SANDSTORM,ROCKTOMB,ROCKSLIDE,ICEBEAM,FROSTBITE,PSYCHIC,BODYSLAM,DARKPULSE,CRUNCH,SHADOWBALL,BLACKHOLE,DIG,MEMORYBLOCK,WORKUP,BRUTALSWING,OMINOUSWIND,ROUND,COUPDEGRACE,QUANTUMSTAR,SOLARECLIPSE,ANCIENTPOWER,HYPOTHERMIA,TWINBEAM,TRIATTACK,SIGNALBEAM,CHARM,MEANLOOK,GRAVITY,CALMMIND,ICECOMET,ICEFANG,SHOCKWAVE,FOULPLAY,GRUDGE,WATERPULSE,EggGroups = Field,HatchSteps = 5120,Height = 1.0,Weight = 29.0,Color = Purple,Shape = Quadruped,Category = Space Dust,Pokedex = The spatial pattern on its body periodically changes to copy galaxies in the night sky.,Generation = 1,#-------------------------------,[PRISMEON]</t>
  </si>
  <si>
    <t>[PRISMEON],Name = Prismeon,Types = LIGHT,BaseStats = 65,75,110,95,110,70,GenderRatio = FemaleOneEighth,GrowthRate = Medium,BaseExp = 184,EVs = SPECIAL_ATTACK,2,CatchRate = 45,Happiness = 70,Abilities = CLEARBODY,MIRRORARMOR,HiddenAbilities = IRRADIATE,Moves = 0,RENEWAL,1,RENEWAL,1,LASERFOCUS,1,CLEANSE,1,DISCHARGE,8,BABYDOLLEYES,12,ZEAL,16,REJUVENATE,20,STROBELIGHT,22,HOLYBOLT,25,CLONESURGE,30,RAYOFLIGHT,35,REVITALIZE,38,HOLYFIRE,40,PRISMATICLASER,44,SKYBLESSING,48,GUARDIANANGEL,52,THUNDER,57,DIVINEVISION,62,REPENTANCE,67,LUSTERPURGE,TutorMoves = PAYDAY,QUICKSAND,TAUNT,SNARL,RAINDANCE,CRUNCH,HYPERVOICE,WAIL,FAIRYTALE,KNOCKOFF,HELPINGHAND,THIEF,SWIFT,FAKETEARS,SHADOWBALL,MUDSHACKLES,ATTRACT,LOWKICK,CURSE,STARDUSTREVERIE,SAFEGUARD,DISABLE,FRUSTRATION,RETURN,TERRAINPULSE,INCINERATE,FIREBLAST,THUNDERWAVE,WILDCHARGE,EERIEIMPULSE,CHARGEBEAM,REFLECT,LIGHTSCREEN,PROTECT,REST,FACADE,HIDDENPOWER,HYPERBEAM,TOXIC,GIGAIMPACT,CONFUSERAY,COACHING,SUNNYDAY,SOLARBEAM,MISSILESHOT,SLEEPTALK,CHARM,RAYOFLIGHT,HOLYFIRE,SIGNALBEAM,SUBSTITUTE,DIVINEPUNISHMENT,WISH,FLAMETHROWER,THUNDERBOLT,ELECTRONCRUSH,TRIATTACK,ENERGYBALL,PSYCHIC,BODYSLAM,DAZZLINGGLEAM,LIGHTSABER,DIG,THUNDERFANG,SHOCKWAVE,TWINBEAM,WORKUP,ROUND,COUPDEGRACE,MAGICALLEAF,DRAININGKISS,MIRRORSHOT,SOLARBLADE,ECHOEDVOICE,AURORAVEIL,FOCUSBLAST,CALMMIND,MYSTICPULSE,AURASPHERE,FLASHCANNON,POWERGEM,CHIDORI,LASERFOCUS,EXTREMESPEED,GLISTEN,THUNDER,EggGroups = Field,HatchSteps = 5120,Height = 1.0,Weight = 29.0,Color = White,Shape = Quadruped,Category = Prism,Pokedex = It is able to produce light and colour shows at festivals because of its ability to manipulate the full light spectrum.,Generation = 1,#-------------------------------,[OCTAVEON]</t>
  </si>
  <si>
    <t>[OCTAVEON],Name = Octaveon,Types = SOUND,BaseStats = 65,110,70,95,110,75,GenderRatio = FemaleOneEighth,GrowthRate = Medium,BaseExp = 184,EVs = ATTACK,2,CatchRate = 45,Happiness = 70,Abilities = OWNTEMPO,CHARISMA,HiddenAbilities = MAESTRO,Moves = 0,ROUND,1,ROUND,1,DARKRECITAL,1,INSTRUCT,1,DEADSILENCE,8,BABYDOLLEYES,12,CRESCENDO,16,DARKWHISPERS,20,METALSOUND,22,ROAR,25,ECHOEDVOICE,30,ODETOJOY,35,SWANSONG,38,SING,40,NOBLEROAR,44,SIRENSSONG,48,RALLENTANDO,52,PHILHARMONIC,57,UPROAR,62,HYPERVOICE,67,PERISHSONG,TutorMoves = PAYDAY,SUNNYDAY,QUICKSAND,RAINDANCE,CRUNCH,HYPERVOICE,WAIL,KNOCKOFF,HELPINGHAND,THIEF,SWIFT,FAKETEARS,MUDSHACKLES,ATTRACT,LOWKICK,CURSE,STARDUSTREVERIE,SAFEGUARD,DISABLE,FRUSTRATION,RETURN,TERRAINPULSE,REFLECT,LIGHTSCREEN,PROTECT,REST,FACADE,HIDDENPOWER,HYPERBEAM,TOXIC,GIGAIMPACT,CONFUSERAY,COACHING,SLEEPTALK,PERFECTPITCH,CHARM,LULLABY,WISH,TRIATTACK,BODYSLAM,DIG,SUBSTITUTE,PSYSHOCK,TWINBEAM,WORKUP,ROUND,MAGICALLEAF,DRAININGKISS,TAUNT,SNARL,FAIRYTALE,SIRENSSONG,FORTISSIMO,PSYCHIC,SHADOWBALL,TRICKROOM,WONDERROOM,MAGICROOM,ASSURANCE,SCORESETTLER,VENDETTA,SMARTSTRIKE,OMINOUSWIND,NOBLEROAR,ECHOEDVOICE,HEALBELL,FOCUSBLAST,CALMMIND,BUGBUZZ,POISONJAB,NASTYPLOT,ZENHEADBUTT,MYSTICPULSE,FOULPLAY,GRUDGE,GENTLECHIMES,ODETOJOY,EggGroups = Field,HatchSteps = 9180,Height = 1.0,Weight = 29.0,Color = Gray,Shape = Quadruped,Category = Maestro,Pokedex = When it grooms itself, it is actually adjusting its tuning to make sure that it is never off-key.,Generation = 1,#-------------------------------,[BASCULIN]</t>
  </si>
  <si>
    <t>[BASCULIN],Name = Basculin,Types = DARK,WATER,BaseStats = 70,112,85,98,50,55,GenderRatio = Female50Percent,GrowthRate = Medium,BaseExp = 161,EVs = ATTACK,2,CatchRate = 25,Happiness = 70,Abilities = STRONGJAW,INNERFOCUS,HiddenAbilities = ADAPTABILITY,Moves = 1,WATERGUN,1,LEER,4,TACKLE,8,BITE,12,AQUAJET,16,SNAPTRAP,20,SCARYFACE,24,KNOCKOFF,28,POISONFANG,32,FLAIL,36,PSYCHICFANGS,40,CRUNCH,44,PARTINGSHOT,48,THRASH,52,FRENZY,56,FISHIOUSREND,TutorMoves = ASSURANCE,ATTRACT,BRINE,CRUNCH,SUBMERGE,FACADE,FLIPTURN,FRUSTRATION,HIDDENPOWER,HYDROPUMP,ICEFANG,ICYWIND,LIQUIDATION,MUDSHACKLES,PROTECT,PSYCHICFANGS,RAINDANCE,REST,RETURN,REVENGE,ROUND,SCALESHOT,SLEEPTALK,SUBSTITUTE,SUPERPOWER,TIDALWAVE,TAUNT,TOXIC,UPROAR,CASCADE,WHIRLPOOL,ZENHEADBUTT,FIREFANG,INCINERATE,THUNDERFANG,UTURN,THIEF,BEATUP,SCORESETTLER,ASSURANCE,SNARL,BRUTALSWING,TAUNT,KNOCKOFF,VENDETTA,GOBLINSTRIKE,RAINDANCE,SOAK,REVENGE,BULKUP,POISONFANG,ACIDARMOR,BREAKINGSWIPE,ANCIENTGLARE,PHANTOMFORCE,CURSE,CONFUSERAY,MEANLOOK,SCHIZOPHRENIA,BODYSLAM,DARKPULSE,CRUNCH,NASTYPLOT,THROATCHOP,SHADOWBALL,GYROBALL,BURNINGJEALOUSY,HYPOTHERMIA,GOLDRUSH,WORKUP,SPOIL,LASHOUT,VITALITYDRAIN,FOULPLAY,GRUDGE,COACHING,WATERPULSE,WATERPLEDGE,COUPDEGRACE,EggMoves = WATERPRESSURE,ICEFANG,DRAGONGNAW,FIREFANG,THUNDERFANG,CASCADE,NECROPHAGY,FOULPLAY,BEATUP,SCORESETTLER,NIGHTSLASH,AGILITY,EggGroups = Water2,HatchSteps = 10455,Height = 1.0,Weight = 18.0,Color = Brown,Shape = Finned,Category = Devouring,Pokedex = They can be very damaging to sensitive ecosystems because they are able to devour a lot of the available food supply very quickly.,FormName = Piranha,Generation = 5</t>
  </si>
  <si>
    <t>[CHINCHOU],Name = Chinchou,Types = LIGHT,DARK,BaseStats = 70,38,38,67,61,56,GenderRatio = Female50Percent,GrowthRate = Slow,BaseExp = 66,EVs = HP,1,CatchRate = 190,Happiness = 70,Abilities = BLACKLIGHT,WHITEOUT,HiddenAbilities = MEGALAUNCHER,Moves = 1,SPARKLE,1,SUPERSONIC,4,REVERB,8,OBFUSCATE,12,BLACKOUT,16,TRICK,20,PURGE,24,SCREECH,28,TOPSYTURVY,32,NIGHTDAZE,36,FAKETEARS,40,AURASPHERE,44,WAIL,48,DAZZLINGGLEAM,53,TAILGLOW,TutorMoves = AGILITY,AMNESIA,ATTRACT,BLIZZARD,BOUNCE,BRINE,CHARGEBEAM,CONFIDE,DAZZLINGGLEAM,SUBMERGE,DOUBLETEAM,ELECTROBALL,ENDURE,FACADE,FRUSTRATION,HAIL,HEALBELL,HIDDENPOWER,HYDROPUMP,ICEBEAM,ICYWIND,PROTECT,RAINDANCE,REST,RETURN,RISINGVOLTAGE,ROUND,SCALD,SCREECH,SHOCKWAVE,SIGNALBEAM,SLEEPTALK,SNORE,SUBSTITUTE,TIDALWAVE,SWAGGER,THUNDER,THUNDERBOLT,THUNDERWAVE,TOXIC,VOLTSWITCH,CASCADE,WATERPULSE,WHIRLPOOL,WILDCHARGE,EggMoves = DARKPULSE,WATERPULSE,SOAK,THUNDERWAVE,DISCHARGE,STOCKPILE,SWALLOW,SPITUP,EERIEIMPULSE,FLAIL,PHANTOMFORCE,EggGroups = Water2,HatchSteps = 5120,Height = 0.5,Weight = 12.0,Color = Black,Shape = Finned,Category = Angler,Pokedex = It is found in the darkest waters even if they are not very deep. The light source they emit are often helpful to other species within the ecosystem.,Generation = 2,WildItemUncommon = DEEPSEASCALE</t>
  </si>
  <si>
    <t>[LANTURN],Name = Lanturn,Types = LIGHT,DARK,BaseStats = 105,58,58,77,86,76,GenderRatio = Female50Percent,GrowthRate = Slow,BaseExp = 161,EVs = HP,2,CatchRate = 75,Happiness = 70,Abilities = BLACKLIGHT,WHITEOUT,HiddenAbilities = MEGALAUNCHER,Moves = 1,SPARKLE,1,SUPERSONIC,4,REVERB,8,OBFUSCATE,12,BLACKOUT,16,TRICK,20,PURGE,24,SCREECH,28,TOPSYTURVY,32,NIGHTDAZE,36,FAKETEARS,40,AURASPHERE,44,WAIL,48,DAZZLINGGLEAM,53,TAILGLOW,TutorMoves = AGILITY,AMNESIA,WATERWHIP,ATTRACT,BLIZZARD,BOUNCE,BRINE,CHARGEBEAM,CONFIDE,DAZZLINGGLEAM,SUBMERGE,DOUBLETEAM,EERIEIMPULSE,ELECTROBALL,ENDURE,FACADE,FRUSTRATION,GIGAIMPACT,HAIL,HEALBELL,HIDDENPOWER,HYDROPUMP,HYPERBEAM,ICEBEAM,ICYWIND,PROTECT,RAINDANCE,REST,RETURN,RISINGVOLTAGE,ROUND,SCALD,SCREECH,SHOCKWAVE,SIGNALBEAM,SLEEPTALK,SNORE,SUBSTITUTE,TIDALWAVE,SWAGGER,THUNDER,THUNDERBOLT,THUNDERWAVE,TOXIC,VOLTSWITCH,CASCADE,WATERPULSE,WHIRLPOOL,WILDCHARGE,EggGroups = Water2,HatchSteps = 5120,Height = 1.2,Weight = 22.5,Color = Black,Shape = Finned,Category = Light,Pokedex = This Pokémon is often found in deep waters due to its size. They emit light sources as a means of finding food at the bottom of the body of water they inhabit.,Generation = 2,WildItemUncommon = DEEPSEASCALE,#-------------------------------</t>
  </si>
  <si>
    <t>[NOIBAT],Name = Noibat,Types = SOUND,DRAGON,BaseStats = 40,30,35,55,45,40,GenderRatio = Female50Percent,GrowthRate = Medium,BaseExp = 49,EVs = SPEED,1,CatchRate = 200,Happiness = 70,Abilities = CACOPHONY,BERSERK,HiddenAbilities = PUNKROCK,Moves = 1,TACKLE,1,LEER,4,DRAGONFURY,8,SUPERSONIC,12,DRAGONWING,16,BITE,20,DOUBLETEAM,24,GLIDE,28,DRAGONBREATH,32,NOBLEROAR,36,CRUNCH,40,SCREECH,44,DRAGONPULSE,49,CLANGINGSCALES,52,BOOMBURST,TutorMoves = ACROBATICS,STREAMRUSH,AGILITY,AIRSLASH,ATTRACT,BRICKBREAK,CONFIDE,CUT,DARKPULSE,DEFOG,DOUBLETEAM,DRACOMETEOR,DRACOSURGE,DREAMEATER,DUALWINGBEAT,ECHOEDVOICE,ENDURE,FACADE,FLY,FRUSTRATION,HEATWAVE,HIDDENPOWER,HURRICANE,HYPERVOICE,LEECHLIFE,OUTRAGE,PROTECT,PSYCHIC,REST,RETURN,ROOST,ROUND,SCREECH,SHADOWBALL,SHADOWCLAW,SKYATTACK,SLEEPTALK,SNATCH,SNORE,SOLARBEAM,STEELWING,SUBSTITUTE,SUNNYDAY,SUPERFANG,SWAGGER,SWIFT,TAILWIND,TAUNT,THIEF,TORMENT,TOXIC,UPROAR,UTURN,WATERPULSE,WILDCHARGE,XSCISSOR,EggMoves = DEFOG,DRACONICCRASH,LEECHLIFE,DRAGONASCENT,WINGATTACK,DUALWINGBEAT,AIRSLASH,SWEEPINGTALON,STEELWING,EggGroups = Flying,Dragon,HatchSteps = 5120,Height = 0.5,Weight = 8.0,Color = Brown,Shape = Winged,Category = Wyvern,Pokedex = They emit high-pitched screeches as a means of stunning and disabling their foe in combat.,Generation = 6,Evolutions = NOIVERN,Level,48</t>
  </si>
  <si>
    <t>[NOIVERN],Name = Noivern,Types = SOUND,DRAGON,BaseStats = 95,60,75,123,107,75,GenderRatio = Female50Percent,GrowthRate = Medium,BaseExp = 187,EVs = SPEED,2,CatchRate = 200,Happiness = 70,Abilities = CACOPHONY,BERSERK,HiddenAbilities = PUNKROCK,Moves = 1,TACKLE,1,LEER,4,DRAGONFURY,8,SUPERSONIC,12,DRAGONWING,16,BITE,20,DOUBLETEAM,24,GLIDE,28,DRAGONBREATH,32,NOBLEROAR,36,CRUNCH,40,SCREECH,44,DRAGONPULSE,49,CLANGINGSCALES,52,BOOMBURST,TutorMoves = ACROBATICS,STREAMRUSH,AGILITY,AIRSLASH,ATTRACT,BRICKBREAK,CONFIDE,CUT,DARKPULSE,DEFOG,DOUBLETEAM,DRACOMETEOR,DRAGONCLAW,DRAGONDANCE,DRACOSURGE,DREAMEATER,DUALWINGBEAT,ECHOEDVOICE,ENDURE,FACADE,FLAMETHROWER,FLY,FOCUSBLAST,FRUSTRATION,GIGAIMPACT,HEATWAVE,HIDDENPOWER,HURRICANE,HYPERBEAM,HYPERVOICE,LASERFOCUS,LEECHLIFE,OUTRAGE,PROTECT,PSYCHIC,REST,RETURN,ROOST,ROUND,SCREECH,SHADOWBALL,SHADOWCLAW,SKYATTACK,SLEEPTALK,SNATCH,SNORE,SOLARBEAM,STEELWING,SUBSTITUTE,SUNNYDAY,SUPERFANG,SWAGGER,SWIFT,TAILWIND,TAUNT,THIEF,TORMENT,TOXIC,UPROAR,UTURN,WATERPULSE,WILDCHARGE,XSCISSOR,EggGroups = Flying,Dragon,HatchSteps = 5120,Height = 1.5,Weight = 85.0,Color = Brown,Shape = Winged,Category = Wyvern,Pokedex = If their deafening sound waves are not enough to stop an enemy in its tracks, their jagged tails can also be used defensively as a last resort.,Generation = 6,#-------------------------------,[PARAS]</t>
  </si>
  <si>
    <t>[PARAS],Name = Paras,Types = BUG,GHOST,BaseStats = 55,30,60,30,70,55,GenderRatio = Female50Percent,GrowthRate = Medium,BaseExp = 57,EVs = SPECIAL_ATTACK,1,CatchRate = 190,Happiness = 70,Abilities = EFFECTSPORE,DRYSKIN,HiddenAbilities = CONTRARY,Moves = 1,INFESTATION,1,FIRSTIMPRESSION,1,GOOSEBUMP,5,SCRATCH,8,STUNSPORE,8,POISONPOWDER,8,SLEEPPOWDER,11,FELLSTINGER,14,HEX,17,INFECTION,21,SPEEDSWAP,21,POWERSWAP,21,GUARDSWAP,24,NECROPHAGY,27,PHEROMONESTREAM,31,SPORE,35,SLUDGEBOMB,39,DESTINYBOND,43,POLLENBLAST,47,DEATHWALTZ,TutorMoves = PAYDAY,PROTECT,RETURN,FACADE,HELPINGHAND,WEATHERBALL,FRUSTRATION,HIDDENPOWER,REST,FALSESWIPE,WILLOWISP,ELECTROWEB,EERIEIMPULSE,CHARGEBEAM,PINMISSILE,UTURN,FLUTTER,NECTARTAP,STRUGGLEBUG,PHEROMONESTREAM,HIVEMIND,MAGICALLEAF,GIGADRAIN,BULLETSEED,GRASSYTERRAIN,GRASSKNOT,EDENFRUIT,DIG,SANDTOMB,MUDSHACKLES,QUICKSAND,SPIKES,BALANCERCHANGEREQUIRED,MINDDRAIN,STEALTHROCK,TAUNT,KNOCKOFF,ATTRACT,GOBLINSTRIKE,REVENGE,CROSSPOISON,ALLERGY,TOXIC,TOXICSPIKES,GASTROACID,POISONFANG,ACIDARMOR,PHANTOMFORCE,HEX,SHADOWCLAW,CURSE,CONFUSERAY,MEANLOOK,OMINOUSWIND,WISH,GRAVITY,ROUND,SLEEPTALK,LULLABY,SCHIZOPHRENIA,SUBSTITUTE,DISABLE,BLOODRITUAL,PSYCHICFANGS,LEECHLIFE,BUGBUZZ,POLLENPUFF,SLUDGEBOMB,BALANCERCHANGEREQUIRED,POISONJAB,GUNKSHOT,DARKPULSE,NASTYPLOT,THROATCHOP,SHADOWBALL,POSSESSION,MACABREDANCE,DEATHWALTZ,SWORDSDANCE,FURYCUTTER,INFECTION,WORKUP,SPOIL,CORROSIVEGAS,SLUDGEWAVE,SCALESHOT,LASHOUT,VITALITYDRAIN,FOULPLAY,MEMENTO,POLTERGEIST,GRUDGE,EggMoves = STICKYWEB,HEALORDER,DEFENDORDER,ATTACKORDER,SPIRITBARRAGE,BANEFULBUNKER,GASTROACID,POISONSPIT,VENOMDRENCH,SPITE,ALLERGY,STRENGTHSAP,PERISHSONG,EggGroups = Bug,Grass,HatchSteps = 5120,Height = 0.3,Weight = 5.4,Color = Blue,Shape = Insectoid,Category = Decaying,Pokedex = It spreads death and disease wherever it goes. If you see a Paras in a certain environment, it is already too late.,Generation = 1,Evolutions = PARASECT,Level,25</t>
  </si>
  <si>
    <t>[PARASECT],Name = Parasect,Types = BUG,GHOST,BaseStats = 75,40,90,45,100,75,GenderRatio = Female50Percent,GrowthRate = Medium,BaseExp = 142,EVs = DEFENSE,1,SPECIAL_ATTACK,1,CatchRate = 75,Happiness = 70,Abilities = EFFECTSPORE,DRYSKIN,HiddenAbilities = CONTRARY,Moves = 0,ECTOPLASM,1,ECTOPLASM,1,INFESTATION,1,FIRSTIMPRESSION,1,GOOSEBUMP,5,SCRATCH,8,STUNSPORE,8,POISONPOWDER,8,SLEEPPOWDER,11,FELLSTINGER,14,HEX,17,INFECTION,21,SPEEDSWAP,21,POWERSWAP,21,GUARDSWAP,24,NECROPHAGY,27,PHEROMONESTREAM,31,SPORE,35,SLUDGEBOMB,39,DESTINYBOND,43,POLLENBLAST,47,DEATHWALTZ,TutorMoves = PSYCHIC,CALMMIND,PAYDAY,PROTECT,RETURN,FACADE,HELPINGHAND,WEATHERBALL,FRUSTRATION,HIDDENPOWER,REST,FALSESWIPE,WILLOWISP,ELECTROWEB,EERIEIMPULSE,CHARGEBEAM,PINMISSILE,UTURN,FLUTTER,NECTARTAP,STRUGGLEBUG,PHEROMONESTREAM,HIVEMIND,MAGICALLEAF,GIGADRAIN,BULLETSEED,GRASSYTERRAIN,GRASSKNOT,EDENFRUIT,DIG,SANDTOMB,MUDSHACKLES,QUICKSAND,SPIKES,BALANCERCHANGEREQUIRED,MINDDRAIN,STEALTHROCK,TAUNT,KNOCKOFF,ATTRACT,GOBLINSTRIKE,REVENGE,CROSSPOISON,ALLERGY,TOXIC,TOXICSPIKES,GASTROACID,POISONFANG,ACIDARMOR,PHANTOMFORCE,HEX,SHADOWCLAW,CURSE,CONFUSERAY,MEANLOOK,OMINOUSWIND,WISH,GRAVITY,ROUND,SLEEPTALK,LULLABY,SCHIZOPHRENIA,SUBSTITUTE,DISABLE,BLOODRITUAL,PSYCHICFANGS,LEECHLIFE,BUGBUZZ,POLLENPUFF,SLUDGEBOMB,BALANCERCHANGEREQUIRED,POISONJAB,GUNKSHOT,DARKPULSE,NASTYPLOT,THROATCHOP,SHADOWBALL,POSSESSION,MACABREDANCE,DEATHWALTZ,SWORDSDANCE,FURYCUTTER,INFECTION,WORKUP,SPOIL,CORROSIVEGAS,SLUDGEWAVE,SCALESHOT,LASHOUT,VITALITYDRAIN,FOULPLAY,MEMENTO,POLTERGEIST,GRUDGE,HYPERBEAM,GIGAIMPACT,BODYPRESS,BODYSLAM,BREAKINGSWIPE,ASSURANCE,TRICKROOM,WONDERROOM,PSYCHOCUT,DEATHVORTEX,AIRSLASH,FROZENHEART,EggGroups = Bug,Grass,HatchSteps = 5120,Height = 1.0,Weight = 29.5,Color = Blue,Shape = Insectoid,Category = Decaying,Pokedex = The mushroom is a measure of its life span. The more decayed it is, the older it is, and therefore the closer to death it is.,Generation = 1,#-------------------------------,[IMPIDIMP]</t>
  </si>
  <si>
    <t>[IMPIDIMP],Name = Impidimp,Types = GROUND,FAIRY,BaseStats = 50,65,30,30,65,60,GenderRatio = AlwaysMale,GrowthRate = Medium,BaseExp = 53,EVs = SPECIAL_ATTACK,1,CatchRate = 255,Happiness = 70,Abilities = TANGLINGHAIR,STORMDRAIN,HiddenAbilities = PRANKSTER,Moves = 1,FAIRYRING,1,SANDTOMB,1,FAKEOUT,4,GOBLINSTRIKE,8,MUDSHACKLES,12,CHANGELINGS,12,FAIRYTALE,16,BULLDOZE,20,QUICKSAND,25,CHARM,25,CAPTIVATE,29,QUASH,33,PLAYROUGH,37,MOONLIGHT,41,CONTINENTALRIFT,45,ETHEREALBURST,50,NASTYPLOT,50,SWORDSDANCE,TutorMoves = PAYDAY,PROTECT,RETURN,FACADE,HELPINGHAND,FRUSTRATION,HIDDENPOWER,REST,SUNNYDAY,ACROBATICS,MAGICALLEAF,GRASSKNOT,MOSSYPUNCH,DIG,SANDTOMB,MUDSHACKLES,BULLDOZE,STAMPEDE,QUICKSAND,SPIKES,MUDSLIDE,GAIAPULSE,ROCKTOMB,ROCKBLAST,STEALTHROCK,THIEF,BEATUP,FAKETEARS,SCORESETTLER,ASSURANCE,BRUTALSWING,TAUNT,KNOCKOFF,CHARM,DRAININGKISS,MISTYTERRAIN,ATTRACT,GOBLINSTRIKE,RAINDANCE,POWERUPPUNCH,TOXIC,HEX,SHADOWCLAW,CURSE,CONFUSERAY,MEANLOOK,SHADOWPUNCH,ROUND,SLEEPTALK,ECHOEDVOICE,SUBSTITUTE,DISABLE,EARTHQUAKE,EARTHPOWER,NASTYPLOT,THROATCHOP,DARKPULSE,GYROBALL,PLAYROUGH,MYSTICPULSE,FAESBLESSING,BEJEWELED,CATAPULT,BURNINGJEALOUSY,SCORCHINGSANDS,STEAMROLLER,TERRAINPULSE,TWINBEAM,WORKUP,CORROSIVEGAS,FOULPLAY,WATERPULSE,SYLPHSHORN,FABLEDRUSH,FAIRYTALE,WAIL,ANCIENTPOWER,LASHOUT,VITALITYDRAIN,ZENHEADBUTT,GOLDRUSH,COUPDEGRACE,GRUDGE,MACABREDANCE,POISONJAB,GUNKSHOT,LEECHLIFE,BULKUP,LOWKICK,LOWSWEEP,DRAINPUNCH,BRICKBREAK,REVENGE,VENDETTA,SANDSTORM,ROCKSLIDE,WONDERROOM,TRICKROOM,PSYCHOCUT,BOUNCE,INCINERATE,FIREFANG,FIREPUNCH,BODYPRESS,SLUDGEWAVE,MEGAHORN,BLOODRITUAL,FOCUSBLAST,CHAKRABLAST,SUPERPOWER,BODYSLAM,HYPERBEAM,GIGAIMPACT,ARCANEENERGY,MINDDRAIN,LIGHTSCREEN,REFLECT,ANCIENTFIRE,EggGroups = Fairy,Humanlike,HatchSteps = 5396,Height = 0.4,Weight = 5.5,Color = Brown,Shape = Bipedal,Category = Mud Troll,Pokedex = It likes playing in pools of mud so it finds itself right at home in swamps or damp forested areas.,Generation = 8,Evolutions = MORGREM,Level,24,#-------------------------------</t>
  </si>
  <si>
    <t>[MORGREM],Name = Morgrem,Types = GROUND,FAIRY,BaseStats = 60,85,45,50,85,75,GenderRatio = AlwaysMale,GrowthRate = Medium,BaseExp = 130,EVs = ATTACK,1,SPECIAL_ATTACK,1,CatchRate = 120,Happiness = 70,Abilities = TANGLINGHAIR,STORMDRAIN,HiddenAbilities = PRANKSTER,Moves = 0,MUDDYWATER,1,MUDDYWATER,1,FAIRYRING,1,SANDTOMB,1,FAKEOUT,4,GOBLINSTRIKE,8,MUDSHACKLES,12,CHANGELINGS,12,FAIRYTALE,16,BULLDOZE,20,QUICKSAND,25,CHARM,25,CAPTIVATE,29,QUASH,33,PLAYROUGH,37,MOONLIGHT,41,CONTINENTALRIFT,45,ETHEREALBURST,50,NASTYPLOT,50,SWORDSDANCE,TutorMoves = PAYDAY,PROTECT,RETURN,FACADE,HELPINGHAND,FRUSTRATION,HIDDENPOWER,REST,SUNNYDAY,ACROBATICS,MAGICALLEAF,GRASSKNOT,MOSSYPUNCH,DIG,SANDTOMB,MUDSHACKLES,BULLDOZE,STAMPEDE,QUICKSAND,SPIKES,MUDSLIDE,GAIAPULSE,ROCKTOMB,ROCKBLAST,STEALTHROCK,THIEF,BEATUP,FAKETEARS,SCORESETTLER,ASSURANCE,BRUTALSWING,TAUNT,KNOCKOFF,CHARM,DRAININGKISS,MISTYTERRAIN,ATTRACT,GOBLINSTRIKE,RAINDANCE,POWERUPPUNCH,TOXIC,HEX,SHADOWCLAW,CURSE,CONFUSERAY,MEANLOOK,SHADOWPUNCH,ROUND,SLEEPTALK,ECHOEDVOICE,SUBSTITUTE,DISABLE,EARTHQUAKE,EARTHPOWER,NASTYPLOT,THROATCHOP,DARKPULSE,GYROBALL,PLAYROUGH,MYSTICPULSE,FAESBLESSING,BEJEWELED,CATAPULT,BURNINGJEALOUSY,SCORCHINGSANDS,STEAMROLLER,TERRAINPULSE,TWINBEAM,WORKUP,CORROSIVEGAS,FOULPLAY,WATERPULSE,SYLPHSHORN,FABLEDRUSH,FAIRYTALE,WAIL,ANCIENTPOWER,LASHOUT,VITALITYDRAIN,ZENHEADBUTT,GOLDRUSH,COUPDEGRACE,GRUDGE,MACABREDANCE,POISONJAB,GUNKSHOT,LEECHLIFE,BULKUP,LOWKICK,LOWSWEEP,DRAINPUNCH,BRICKBREAK,REVENGE,VENDETTA,SANDSTORM,ROCKSLIDE,WONDERROOM,TRICKROOM,PSYCHOCUT,BOUNCE,INCINERATE,FIREFANG,FIREPUNCH,BODYPRESS,SLUDGEWAVE,MEGAHORN,BLOODRITUAL,FOCUSBLAST,CHAKRABLAST,SUPERPOWER,BODYSLAM,HYPERBEAM,GIGAIMPACT,ARCANEENERGY,MINDDRAIN,LIGHTSCREEN,REFLECT,ANCIENTFIRE,EggGroups = Fairy,Humanlike,HatchSteps = 5396,Height = 0.8,Weight = 12.5,Color = Brown,Shape = Bipedal,Category = Troll,Pokedex = As it ages, it gets a very bad case of skin acne and greasy hair. It attempts to use mud to mask these imperfections and insecurities.,Generation = 8,Evolutions = GRIMMSNARL,Level,42,#-------------------------------</t>
  </si>
  <si>
    <t>[GRIMMSNARL],Name = Grimmsnarl,Types = GROUND,FAIRY,BaseStats = 85,105,80,50,105,85,GenderRatio = AlwaysMale,GrowthRate = Medium,BaseExp = 255,EVs = ATTACK,3,CatchRate = 45,Happiness = 70,Abilities = TANGLINGHAIR,STORMDRAIN,HiddenAbilities = PRANKSTER,Moves = 0,FABLEDRUSH,1,FABLEDRUSH,1,FALSESURRENDER,1,BULKUP,1,MUDDYWATER,1,FAIRYRING,1,SANDTOMB,1,FAKEOUT,4,GOBLINSTRIKE,8,MUDSHACKLES,12,CHANGELINGS,12,FAIRYTALE,16,BULLDOZE,20,QUICKSAND,25,CHARM,25,CAPTIVATE,29,QUASH,33,PLAYROUGH,37,MOONLIGHT,41,CONTINENTALRIFT,45,ETHEREALBURST,50,NASTYPLOT,50,SWORDSDANCE,TutorMoves = PAYDAY,PROTECT,RETURN,FACADE,HELPINGHAND,FRUSTRATION,HIDDENPOWER,REST,SUNNYDAY,ACROBATICS,MAGICALLEAF,GRASSKNOT,MOSSYPUNCH,DIG,SANDTOMB,MUDSHACKLES,BULLDOZE,STAMPEDE,QUICKSAND,SPIKES,MUDSLIDE,GAIAPULSE,ROCKTOMB,ROCKBLAST,STEALTHROCK,THIEF,BEATUP,FAKETEARS,SCORESETTLER,ASSURANCE,BRUTALSWING,TAUNT,KNOCKOFF,CHARM,DRAININGKISS,MISTYTERRAIN,ATTRACT,GOBLINSTRIKE,RAINDANCE,POWERUPPUNCH,TOXIC,HEX,SHADOWCLAW,CURSE,CONFUSERAY,MEANLOOK,SHADOWPUNCH,ROUND,SLEEPTALK,ECHOEDVOICE,SUBSTITUTE,DISABLE,EARTHQUAKE,EARTHPOWER,NASTYPLOT,THROATCHOP,DARKPULSE,GYROBALL,PLAYROUGH,MYSTICPULSE,FAESBLESSING,BEJEWELED,CATAPULT,BURNINGJEALOUSY,SCORCHINGSANDS,STEAMROLLER,TERRAINPULSE,TWINBEAM,WORKUP,CORROSIVEGAS,FOULPLAY,WATERPULSE,SYLPHSHORN,FABLEDRUSH,FAIRYTALE,WAIL,ANCIENTPOWER,LASHOUT,VITALITYDRAIN,ZENHEADBUTT,GOLDRUSH,COUPDEGRACE,GRUDGE,MACABREDANCE,POISONJAB,GUNKSHOT,LEECHLIFE,BULKUP,LOWKICK,LOWSWEEP,DRAINPUNCH,BRICKBREAK,REVENGE,VENDETTA,SANDSTORM,ROCKSLIDE,WONDERROOM,TRICKROOM,PSYCHOCUT,BOUNCE,INCINERATE,FIREFANG,FIREPUNCH,BODYPRESS,SLUDGEWAVE,MEGAHORN,BLOODRITUAL,FOCUSBLAST,CHAKRABLAST,SUPERPOWER,BODYSLAM,HYPERBEAM,GIGAIMPACT,ARCANEENERGY,MINDDRAIN,LIGHTSCREEN,REFLECT,ANCIENTFIRE,EggGroups = Fairy,Humanlike,HatchSteps = 5396,Height = 1.5,Weight = 61.0,Color = Brown,Shape = Bipedal,Category = Bridge Troll,Pokedex = They often live under bridges so they can accost travelers into giving them food or money in exchange for safe passage across the bridge.,Generation = 8,#-------------------------------,[PIDOVE]</t>
  </si>
  <si>
    <t>[PIDOVE],Name = Pidove,Types = PSYCHIC,FAIRY,BaseStats = 50,45,50,45,25,50,GenderRatio = Female50Percent,GrowthRate = Parabolic,BaseExp = 53,EVs = DEFENSE,1,CatchRate = 255,Happiness = 70,Abilities = PUREHEART,GENIUS,HiddenAbilities = HEALER,Moves = 0,HEARTBREAK,1,HEARTBREAK,1,HEARTSTAMP,1,SANDATTACK,1,BABYDOLLEYES,5,CONFUSION,5,FAIRYWIND,9,ATTRACT,12,CUPIDSARROW,12,QUICKSPELL,16,AROMATHERAPY,22,NYMPHSSPELL,26,CHARM,26,CAPTIVATE,29,MINDDRAIN,29,MISTBALL,33,NURTURINGCHANT,33,WILDIMAGINATION,40,PLAYROUGH,45,ROOST,50,PSYSTRIKE,54,OBERONSWRATH,54,TITANIASLAW,TutorMoves = AIRSLASH,ATTRACT,DEFOG,DUALWINGBEAT,ECHOEDVOICE,FACADE,FLY,HIDDENPOWER,PROTECT,RAINDANCE,REST,FRUSTRATION,RETURN,ROOST,ROUND,SLEEPTALK,STEELWING,SUBSTITUTE,SUNNYDAY,SWIFT,TAILWIND,TAUNT,TOXIC,UTURN,WORKUP,ICYWIND,HAIL,BOUNCE,ACROBATICS,FEATHERDANCE,TURBULENCE,FLUTTER,AROMATHERAPY,LIGHTSCREEN,REFLECT,PSYCHOCUT,TRICKROOM,WONDERROOM,PSYCHICTERRAIN,MINDDRAIN,FAKETEARS,CHARM,DRAININGKISS,MISTYTERRAIN,SIRENSSONG,CURSE,WISH,HEALBELL,SAFEGUARD,RAYOFLIGHT,DISABLE,APHRODITESMIRROR,PLAYROUGH,TWINBEAM,PSYSHOCK,ZENHEADBUTT,DUALWINGBEAT,FABLEDRUSH,FAIRYTALE,BODYSLAM,APHRODITESMIRROR,DAZZLINGGLEAM,ARCANEENERGY,DEATHVORTEX,VALKYRIECHARIOT,TRIATTACK,PSYCHIC,CALMMIND,BRAVEBIRD,BOREASBREATH,HURRICANE,TORNADO,EXPANDINGFORCE,EXTREMESPEED,HYPERBEAM,GIGAIMPACT,HEATWAVE,EggMoves = PSYCHICTERRAIN,MISTYTERRAIN,MINDREADER,FABLEDRUSH,ALLYSWITCH,TORNADO,TYPHOON,EggGroups = Flying,HatchSteps = 3840,Height = 0.3,Weight = 2.1,Color = White,Shape = Winged,Category = Love Bird,Pokedex = Where people go, these Pokémon follow. They do not like to be left alone and forms bonds with other pokemon very easily.,Generation = 5,Evolutions = TRANQUILL,Level,18</t>
  </si>
  <si>
    <t>[TRANQUILL],Name = Tranquill,Types = PSYCHIC,FAIRY,BaseStats = 50,75,65,65,40,65,GenderRatio = Female50Percent,GrowthRate = Parabolic,BaseExp = 125,EVs = DEFENSE,1,SPECIAL_DEFENSE,1,CatchRate = 120,Happiness = 70,Abilities = PUREHEART,GENIUS,HiddenAbilities = HEALER,Moves = 0,HEARTBREAK,1,HEARTBREAK,1,HEARTSTAMP,1,SANDATTACK,1,BABYDOLLEYES,5,CONFUSION,5,FAIRYWIND,9,ATTRACT,12,CUPIDSARROW,12,QUICKSPELL,16,AROMATHERAPY,22,NYMPHSSPELL,26,CHARM,26,CAPTIVATE,29,MINDDRAIN,29,MISTBALL,33,NURTURINGCHANT,33,WILDIMAGINATION,40,PLAYROUGH,45,ROOST,50,PSYSTRIKE,54,OBERONSWRATH,54,TITANIASLAW,TutorMoves = AIRSLASH,ATTRACT,DEFOG,DUALWINGBEAT,ECHOEDVOICE,FACADE,FLY,HIDDENPOWER,PROTECT,RAINDANCE,REST,FRUSTRATION,RETURN,ROOST,ROUND,SLEEPTALK,STEELWING,SUBSTITUTE,SUNNYDAY,SWIFT,TAILWIND,TAUNT,TOXIC,UTURN,WORKUP,ICYWIND,HAIL,BOUNCE,ACROBATICS,FEATHERDANCE,TURBULENCE,FLUTTER,AROMATHERAPY,LIGHTSCREEN,REFLECT,PSYCHOCUT,TRICKROOM,WONDERROOM,PSYCHICTERRAIN,MINDDRAIN,FAKETEARS,CHARM,DRAININGKISS,MISTYTERRAIN,SIRENSSONG,CURSE,WISH,HEALBELL,SAFEGUARD,RAYOFLIGHT,DISABLE,APHRODITESMIRROR,PLAYROUGH,TWINBEAM,PSYSHOCK,ZENHEADBUTT,DUALWINGBEAT,FABLEDRUSH,FAIRYTALE,BODYSLAM,APHRODITESMIRROR,DAZZLINGGLEAM,ARCANEENERGY,DEATHVORTEX,VALKYRIECHARIOT,TRIATTACK,PSYCHIC,CALMMIND,BRAVEBIRD,BOREASBREATH,HURRICANE,TORNADO,EXPANDINGFORCE,EXTREMESPEED,HYPERBEAM,GIGAIMPACT,HEATWAVE,EggGroups = Flying,HatchSteps = 3840,Height = 0.6,Weight = 15.0,Color = White,Shape = Winged,Category = Love Bird,Pokedex = A protective bunch, it rushes to aid its injured allies no matter what danger surrounds it.,Generation = 5,Evolutions = UNFEZANT,Level,37,#-------------------------------</t>
  </si>
  <si>
    <t>[UNFEZANT],Name = Unfezant,Types = PSYCHIC,FAIRY,BaseStats = 75,95,85,90,50,85,GenderRatio = Female50Percent,GrowthRate = Parabolic,BaseExp = 220,EVs = DEFENSE,3,CatchRate = 45,Happiness = 70,Abilities = PUREHEART,GENIUS,HiddenAbilities = HEALER,Moves = 0,HEARTBREAK,1,HEARTBREAK,1,HEARTSTAMP,1,SANDATTACK,1,BABYDOLLEYES,5,CONFUSION,5,FAIRYWIND,9,ATTRACT,12,CUPIDSARROW,12,QUICKSPELL,16,AROMATHERAPY,22,NYMPHSSPELL,26,CHARM,26,CAPTIVATE,29,MINDDRAIN,29,MISTBALL,33,NURTURINGCHANT,33,WILDIMAGINATION,40,PLAYROUGH,45,ROOST,50,PSYSTRIKE,54,OBERONSWRATH,54,TITANIASLAW,TutorMoves = AIRSLASH,ATTRACT,DEFOG,DUALWINGBEAT,ECHOEDVOICE,FACADE,FLY,HIDDENPOWER,PROTECT,RAINDANCE,REST,FRUSTRATION,RETURN,ROOST,ROUND,SLEEPTALK,STEELWING,SUBSTITUTE,SUNNYDAY,SWIFT,TAILWIND,TAUNT,TOXIC,UTURN,WORKUP,ICYWIND,HAIL,BOUNCE,ACROBATICS,FEATHERDANCE,TURBULENCE,FLUTTER,AROMATHERAPY,LIGHTSCREEN,REFLECT,PSYCHOCUT,TRICKROOM,WONDERROOM,PSYCHICTERRAIN,MINDDRAIN,FAKETEARS,CHARM,DRAININGKISS,MISTYTERRAIN,SIRENSSONG,CURSE,WISH,HEALBELL,SAFEGUARD,RAYOFLIGHT,DISABLE,APHRODITESMIRROR,PLAYROUGH,TWINBEAM,PSYSHOCK,ZENHEADBUTT,DUALWINGBEAT,FABLEDRUSH,FAIRYTALE,BODYSLAM,APHRODITESMIRROR,DAZZLINGGLEAM,ARCANEENERGY,DEATHVORTEX,VALKYRIECHARIOT,TRIATTACK,PSYCHIC,CALMMIND,BRAVEBIRD,BOREASBREATH,HURRICANE,TORNADO,EXPANDINGFORCE,EXTREMESPEED,HYPERBEAM,GIGAIMPACT,HEATWAVE,EggGroups = Flying,HatchSteps = 3840,Height = 1.2,Weight = 29.0,Color = White,Shape = Winged,Category = Love Bird,Pokedex = Through the use of their psychic abilities, they can sense when an ally or owner is in danger and teleport them to safety.,Generation = 5,#-------------------------------,[SEEDOT]</t>
  </si>
  <si>
    <t>[SEEDOT],Name = Seedot,Types = GRASS,FIRE,BaseStats = 30,30,55,20,30,55,GenderRatio = Female50Percent,GrowthRate = Parabolic,BaseExp = 44,EVs = DEFENSE,1,CatchRate = 255,Happiness = 70,Abilities = LEAFGUARD,FLAMEBODY,HiddenAbilities = CHLOROPHYLL,Moves = 1,ABSORB,1,SWEETSCENT,5,EMBER,8,MEGADRAIN,12,GROWTH,15,FIRESPIN,19,MAGICALLEAF,24,NATUREPOWER,28,SUNNYDAY,33,GIGADRAIN,36,ANCIENTFIRE,39,SYNTHESIS,43,REVITALIZE,47,FIERYDANCE,50,SOLARBEAM,53,FLAMETHROWER,TutorMoves = ATTRACT,BODYSLAM,BULLETSEED,DEFOG,DIG,ENERGYBALL,FACADE,FOULPLAY,FRUSTRATION,GIGADRAIN,GRASSKNOT,GRASSYGLIDE,GRASSYTERRAIN,HIDDENPOWER,NASTYPLOT,NATUREPOWER,SCORESETTLER,PROTECT,REST,RETURN,PEPPERBURST,SLEEPTALK,SOLARBEAM,SUBSTITUTE,SUNNYDAY,SWORDSDANCE,SYNTHESIS,TOXIC,WEATHERBALL,FIRESPIN,WILLOWISP,INCINERATE,MAGICALLEAF,SOLARBLADE,EDENFRUIT,AROMATHERAPY,SPIKES,FAKETEARS,CHARM,IRONDEFENSE,CONFUSERAY,SAFEGUARD,SUBSTITUTE,FLAMETHROWER,OVERHEAT,DAZZLINGGLEAM,BURNINGJEALOUSY,FIREPLEDGE,HEATWAVE,TERRAINPULSE,WORKUP,GRASSPLEDGE,FALSESWIPE,FIREPUNCH,FIREBLAST,THUNDERPUNCH,ACROBATICS,UTURN,MOSSYPUNCH,PSYCHOCUT,ROCKTOMB,THIEF,ASSURANCE,KNOCKOFF,TAUNT,GOBLINSTRIKE,REVENGE,BRICKBREAK,LOWSWEEP,LOWKICK,POWERUPPUNCH,DEADLYREACH,CURSE,ROUND,ECHOEDVOICE,PURGE,TRIATTACK,FLAREBLITZ,DARKPULSE,SHADOWBALL,POWERWHIP,LEAFBLADE,LEAFSTORM,SCORCHINGSANDS,FURYCUTTER,TWINBEAM,GRUDGE,CHIDORI,GIGAIMPACT,HYPERBEAM,ANCIENTFIRE,BOUNCE,AIRSLASH,MINDDRAIN,DRAINPUNCH,BREAKINGSWIPE,OMINOUSWIND,CLOSECOMBAT,SIGNALBEAM,BLAZEKICK,TRIPLEKICK,PSYCHIC,CALMMIND,BLOODRITUAL,POISONJAB,THROATCHOP,LIGHTSABER,LASHOUT,DUALWINGBEAT,WAIL,EXTREMESPEED,EggMoves = LEECHSEED,FORESTLEAP,DEFOG,MORNINGSUN,SLEEPPOWDER,SWEEPINGWIND,AIRSLASH,EggGroups = Field,Grass,HatchSteps = 3840,Height = 0.5,Weight = 4.0,Color = Brown,Shape = HeadLegs,Category = Acorn,Pokedex = They hunt in small groups as their small stature allows them to go unnoticed until it is too late when they are able to quickly outnumber their prey.,Generation = 3,Evolutions = NUZLEAF,Level,16</t>
  </si>
  <si>
    <t>[NUZLEAF],Name = Nuzleaf,Types = GRASS,FIRE,BaseStats = 70,50,40,60,80,40,GenderRatio = Female50Percent,GrowthRate = Parabolic,BaseExp = 119,EVs = SPECIAL_ATTACK,2,CatchRate = 120,Happiness = 70,Abilities = LEAFGUARD,FLAMEBODY,HiddenAbilities = CHLOROPHYLL,Moves = 1,SOLARBEAM,1,NIGHTSLASH,1,WILLOWISP,1,AIRCUTTER,1,DISABLE,1,FAKEOUT,1,ABSORB,1,SWEETSCENT,5,EMBER,8,MEGADRAIN,12,GROWTH,15,FIRESPIN,19,MAGICALLEAF,24,NATUREPOWER,28,SUNNYDAY,33,GIGADRAIN,36,ANCIENTFIRE,39,SYNTHESIS,43,REVITALIZE,47,FIERYDANCE,50,SOLARBEAM,53,FLAMETHROWER,TutorMoves = ATTRACT,BODYSLAM,BULLETSEED,DEFOG,DIG,ENERGYBALL,FACADE,FOULPLAY,FRUSTRATION,GIGADRAIN,GRASSKNOT,GRASSYGLIDE,GRASSYTERRAIN,HIDDENPOWER,NASTYPLOT,NATUREPOWER,SCORESETTLER,PROTECT,REST,RETURN,PEPPERBURST,SLEEPTALK,SOLARBEAM,SUBSTITUTE,SUNNYDAY,SWORDSDANCE,SYNTHESIS,TOXIC,WEATHERBALL,FIRESPIN,WILLOWISP,INCINERATE,MAGICALLEAF,SOLARBLADE,EDENFRUIT,AROMATHERAPY,SPIKES,FAKETEARS,CHARM,IRONDEFENSE,CONFUSERAY,SAFEGUARD,SUBSTITUTE,FLAMETHROWER,OVERHEAT,DAZZLINGGLEAM,BURNINGJEALOUSY,FIREPLEDGE,HEATWAVE,TERRAINPULSE,WORKUP,GRASSPLEDGE,FALSESWIPE,FIREPUNCH,FIREBLAST,THUNDERPUNCH,ACROBATICS,UTURN,MOSSYPUNCH,PSYCHOCUT,ROCKTOMB,THIEF,ASSURANCE,KNOCKOFF,TAUNT,GOBLINSTRIKE,REVENGE,BRICKBREAK,LOWSWEEP,LOWKICK,POWERUPPUNCH,DEADLYREACH,CURSE,ROUND,ECHOEDVOICE,PURGE,TRIATTACK,FLAREBLITZ,DARKPULSE,SHADOWBALL,POWERWHIP,LEAFBLADE,LEAFSTORM,SCORCHINGSANDS,FURYCUTTER,TWINBEAM,GRUDGE,CHIDORI,GIGAIMPACT,HYPERBEAM,ANCIENTFIRE,BOUNCE,AIRSLASH,MINDDRAIN,DRAINPUNCH,BREAKINGSWIPE,OMINOUSWIND,CLOSECOMBAT,SIGNALBEAM,BLAZEKICK,TRIPLEKICK,PSYCHIC,CALMMIND,BLOODRITUAL,POISONJAB,THROATCHOP,LIGHTSABER,LASHOUT,DUALWINGBEAT,WAIL,EXTREMESPEED,EggGroups = Field,Grass,HatchSteps = 3840,Height = 1.0,Weight = 28.0,Color = Brown,Shape = Bipedal,Category = Tribal,Pokedex = The torch it holds is precious to it. When it evolves from a Seedot, it finds and bonds with a torch and treats it as an extension of its body.,Generation = 3,Evolutions = SHIFTRY,HasMove,ANCIENTFIRE,#-------------------------------</t>
  </si>
  <si>
    <t>[SHIFTRY],Name = Shiftry,Types = GRASS,FIRE,BaseStats = 100,70,55,90,110,55,GenderRatio = Female50Percent,GrowthRate = Parabolic,BaseExp = 216,EVs = HP,1,SPECIAL_ATTACK,2,CatchRate = 45,Happiness = 70,Abilities = LEAFGUARD,FLAMEBODY,HiddenAbilities = CHLOROPHYLL,Moves = 1,SOLARBEAM,1,NIGHTSLASH,1,WILLOWISP,1,AIRCUTTER,1,DISABLE,1,FAKEOUT,1,ABSORB,1,SWEETSCENT,5,EMBER,8,MEGADRAIN,12,GROWTH,15,FIRESPIN,19,MAGICALLEAF,24,NATUREPOWER,28,SUNNYDAY,33,GIGADRAIN,36,ANCIENTFIRE,39,SYNTHESIS,43,REVITALIZE,47,FIERYDANCE,50,SOLARBEAM,53,FLAMETHROWER,TutorMoves = ATTRACT,BODYSLAM,BULLETSEED,DEFOG,DIG,ENERGYBALL,FACADE,FOULPLAY,FRUSTRATION,GIGADRAIN,GRASSKNOT,GRASSYGLIDE,GRASSYTERRAIN,HIDDENPOWER,NASTYPLOT,NATUREPOWER,SCORESETTLER,PROTECT,REST,RETURN,PEPPERBURST,SLEEPTALK,SOLARBEAM,SUBSTITUTE,SUNNYDAY,SWORDSDANCE,SYNTHESIS,TOXIC,WEATHERBALL,FIRESPIN,WILLOWISP,INCINERATE,MAGICALLEAF,SOLARBLADE,EDENFRUIT,AROMATHERAPY,SPIKES,FAKETEARS,CHARM,IRONDEFENSE,CONFUSERAY,SAFEGUARD,SUBSTITUTE,FLAMETHROWER,OVERHEAT,DAZZLINGGLEAM,BURNINGJEALOUSY,FIREPLEDGE,HEATWAVE,TERRAINPULSE,WORKUP,GRASSPLEDGE,FALSESWIPE,FIREPUNCH,FIREBLAST,THUNDERPUNCH,ACROBATICS,UTURN,MOSSYPUNCH,PSYCHOCUT,ROCKTOMB,THIEF,ASSURANCE,KNOCKOFF,TAUNT,GOBLINSTRIKE,REVENGE,BRICKBREAK,LOWSWEEP,LOWKICK,POWERUPPUNCH,DEADLYREACH,CURSE,ROUND,ECHOEDVOICE,PURGE,TRIATTACK,FLAREBLITZ,DARKPULSE,SHADOWBALL,POWERWHIP,LEAFBLADE,LEAFSTORM,SCORCHINGSANDS,FURYCUTTER,TWINBEAM,GRUDGE,CHIDORI,GIGAIMPACT,HYPERBEAM,ANCIENTFIRE,BOUNCE,AIRSLASH,MINDDRAIN,DRAINPUNCH,BREAKINGSWIPE,OMINOUSWIND,CLOSECOMBAT,SIGNALBEAM,BLAZEKICK,TRIPLEKICK,PSYCHIC,CALMMIND,BLOODRITUAL,POISONJAB,THROATCHOP,LIGHTSABER,LASHOUT,DUALWINGBEAT,WAIL,EXTREMESPEED,EggGroups = Field,Grass,HatchSteps = 3840,Height = 1.3,Weight = 59.6,Color = Brown,Shape = Bipedal,Category = Bushfire,Pokedex = It is feared by rangers because an upset Shiftry is able to create bushfires simply by fiercely fanning its leaf arms together.,Generation = 3,#-------------------------------,[HOPPIP]</t>
  </si>
  <si>
    <t>[HOPPIP],Name = Hoppip,Types = ICE,SOUND,BaseStats = 35,25,40,50,45,55,GenderRatio = Female50Percent,GrowthRate = Parabolic,BaseExp = 50,EVs = SPECIAL_DEFENSE,1,CatchRate = 255,Happiness = 70,Abilities = LEVITATE,SHIELDDUST,HiddenAbilities = SNOWWARNING,Moves = 1,POWDERSNOW,1,SNOWFLAKES,4,SING,6,STACCATO,9,LOVELOOP,12,ICYWIND,15,HALLELUJAH,19,EROSION,22,GENTLECHIMES,25,HYPOTHERMIA,29,FROZENHEART,33,RALLENTANDO,37,ICEBEAM,41,BOUNCE,45,BOREASBREATH,49,BLIZZARD,54,BOOMBOX,TutorMoves = ACROBATICS,STREAMRUSH,ATTRACT,BOUNCE,BULLETSEED,CONFIDE,DAZZLINGGLEAM,DOUBLETEAM,ENDURE,ENERGYBALL,FACADE,FRUSTRATION,GIGADRAIN,GRASSKNOT,HELPINGHAND,HIDDENPOWER,INFESTATION,PROTECT,PSYCHUP,REFLECT,REST,RETURN,ROUND,PEPPERBURST,SLEEPTALK,SNORE,SOLARBEAM,SUBSTITUTE,SUNNYDAY,SWAGGER,SWORDSDANCE,SYNTHESIS,TOXIC,UTURN,WORRYSEED,EggMoves = FAIRYWIND,ENCORE,HELPINGHAND,ENDURE,TURBULENCE,DEFOG,MISTBALL,WILDIMAGINATION,BABYDOLLEYES,EggGroups = Fairy,HatchSteps = 5120,Height = 0.4,Weight = 0.5,Color = Blue,Shape = BipedalTail,Category = Snowflake,Pokedex = When it blows around in the wind, it is able to attract and collect snowflakes to its body eventually creating a small trail.,Generation = 2,Evolutions = SKIPLOOM,Level,18</t>
  </si>
  <si>
    <t>[SKIPLOOM],Name = Skiploom,Types = ICE,SOUND,BaseStats = 55,35,50,70,65,65,GenderRatio = Female50Percent,GrowthRate = Parabolic,BaseExp = 119,EVs = SPEED,2,CatchRate = 120,Happiness = 70,Abilities = LEVITATE,SHIELDDUST,HiddenAbilities = SNOWWARNING,Moves = 1,POWDERSNOW,1,SNOWFLAKES,4,SING,6,STACCATO,9,LOVELOOP,12,ICYWIND,15,HALLELUJAH,19,EROSION,22,GENTLECHIMES,25,HYPOTHERMIA,29,FROZENHEART,33,RALLENTANDO,37,ICEBEAM,41,BOUNCE,45,BOREASBREATH,49,BLIZZARD,54,BOOMBOX,TutorMoves = ACROBATICS,STREAMRUSH,ATTRACT,BOUNCE,BULLETSEED,CONFIDE,DAZZLINGGLEAM,DOUBLETEAM,ENDURE,ENERGYBALL,FACADE,FRUSTRATION,GIGADRAIN,GRASSKNOT,HELPINGHAND,HIDDENPOWER,INFESTATION,PROTECT,PSYCHUP,REFLECT,REST,RETURN,ROUND,PEPPERBURST,SLEEPTALK,SNORE,SOLARBEAM,SUBSTITUTE,SUNNYDAY,SWAGGER,SWORDSDANCE,SYNTHESIS,TOXIC,UTURN,WORRYSEED,EggGroups = Fairy,HatchSteps = 5120,Height = 0.6,Weight = 1.0,Color = Blue,Shape = BipedalTail,Category = Snowflake,Pokedex = When the snowflakes it attracts accumulates in size, Skiploom are able to make them almost orbit around its body when it chimes.,Generation = 2,Evolutions = JUMPLUFF,Level,27,#-------------------------------</t>
  </si>
  <si>
    <t>[JUMPLUFF],Name = Jumpluff,Types = ICE,SOUND,BaseStats = 75,45,70,100,75,95,GenderRatio = Female50Percent,GrowthRate = Parabolic,BaseExp = 207,EVs = SPEED,3,CatchRate = 45,Happiness = 70,Abilities = LEVITATE,SHIELDDUST,HiddenAbilities = SNOWWARNING,Moves = 0,MISTBALL,1,MISTBALL,1,POWDERSNOW,1,SNOWFLAKES,4,SING,6,STACCATO,9,LOVELOOP,12,ICYWIND,15,HALLELUJAH,19,EROSION,22,GENTLECHIMES,25,HYPOTHERMIA,29,FROZENHEART,33,RALLENTANDO,37,ICEBEAM,41,BOUNCE,45,BOREASBREATH,49,BLIZZARD,54,BOOMBOX,TutorMoves = ACROBATICS,STREAMRUSH,ATTRACT,BOUNCE,BULLETSEED,CONFIDE,DAZZLINGGLEAM,DOUBLETEAM,ENDURE,ENERGYBALL,FACADE,FRUSTRATION,GIGADRAIN,GIGAIMPACT,GRASSKNOT,HELPINGHAND,HIDDENPOWER,HYPERBEAM,INFESTATION,PROTECT,PSYCHUP,REFLECT,REST,RETURN,ROUND,PEPPERBURST,SLEEPTALK,SNORE,SOLARBEAM,SUBSTITUTE,SUNNYDAY,SWAGGER,SWORDSDANCE,SYNTHESIS,TOXIC,UTURN,WORRYSEED,EggGroups = Fairy,HatchSteps = 5120,Height = 0.8,Weight = 3.0,Color = Blue,Shape = BipedalTail,Category = Wind Chime,Pokedex = During particularly fierce winter storms, when the wind blows, it is able to channel that breeze into a pleasant melody.,Generation = 2,#-------------------------------,[DWEBBLE]</t>
  </si>
  <si>
    <t>[DWEBBLE],Name = Dwebble,Types = BUG,WATER,BaseStats = 40,55,75,25,35,85,GenderRatio = Female50Percent,GrowthRate = Medium,BaseExp = 65,EVs = SPECIAL_DEFENSE,1,CatchRate = 190,Happiness = 70,Abilities = HYPERCUTTER,FILTER,HiddenAbilities = SHEERFORCE,Moves = 1,WITHDRAW,1,CLAMP,1,FIRSTIMPRESSION,4,VISEGRIP,8,ROCKTOMB,12,BUGBITE,16,GLISTEN,20,SKITTERSMACK,24,CORALBOMB,29,GEOMANCY,29,HEALORDER,33,LUNGE,38,FLIPTURN,42,WATERPRESSURE,46,SHELLSMASH,50,SWARMOVERLOAD,TutorMoves = PROTECT,RETURN,FACADE,HELPINGHAND,WEATHERBALL,FRUSTRATION,FALSESWIPE,HIDDENPOWER,REST,HAIL,ICICLESPEAR,AVALANCHE,PINMISSILE,UTURN,NECTARTAP,STRUGGLEBUG,PHEROMONESTREAM,HIVEMIND,GRASSYTERRAIN,GRASSKNOT,DIG,MUDSHACKLES,SANDTOMB,BULLDOZE,QUICKSAND,SPIKES,MUDSLIDE,ROCKSLIDE,SANDSTORM,ROCKTOMB,ROCKBLAST,STEALTHROCK,MINERALWAVE,GEMSTORM,BRUTALSWING,TAUNT,KNOCKOFF,VENDETTA,GOBLINSTRIKE,AUTOTOMIZE,IRONDEFENSE,RAINDANCE,WHIRLPOOL,SUBMERGE,BRINE,RAZORSHELL,SOAK,HYDROPUMP,BRICKBREAK,CROSSPOISON,TOXIC,TOXICSPIKES,GASTROACID,POISONFANG,ACIDARMOR,SHADOWCLAW,CURSE,ROUND,SLEEPTALK,SUBSTITUTE,DISABLE,LIQUIDATION,SCALD,TIDALWAVE,CASCADE,ICEBEAM,ICICLECRASH,LEECHLIFE,BUGBUZZ,MEGAHORN,BALANCERCHANGEREQUIRED,POISONJAB,GUNKSHOT,THROATCHOP,ENERGYBALL,LEAFBLADE,SWORDSDANCE,GYROBALL,BEJEWELED,CATAPULT,STONEEDGE,POWERGEM,ICEBALL,HYPOTHERMIA,STEAMROLLER,FURYCUTTER,INFECTION,WORKUP,SCALESHOT,BODYPRESS,STEELROLLER,ANCIENTPOWER,EggMoves = DEFENDORDER,WIDEGUARD,BODYPRESS,SHIELDBASH,INGRAIN,WATERWHIP,HONECLAWS,SMACKDOWN,NECTARTAP,EggGroups = Bug,Water3,HatchSteps = 5120,Height = 0.3,Weight = 14.5,Color = Blue,Shape = Insectoid,Category = Collector,Pokedex = It collects various small articles found on the sea floor to append to its shell as a means of showing off.,Generation = 5,Evolutions = CRUSTLE,Item,WATERSTONE</t>
  </si>
  <si>
    <t>[CRUSTLE],Name = Crustle,Types = BUG,WATER,BaseStats = 70,95,105,35,55,125,GenderRatio = Female50Percent,GrowthRate = Medium,BaseExp = 170,EVs = SPECIAL_DEFENSE,2,CatchRate = 75,Happiness = 70,Abilities = HYPERCUTTER,FILTER,HiddenAbilities = SHEERFORCE,Moves = 0,FELLSTINGER,1,FELLSTINGER,1,WITHDRAW,1,CLAMP,1,FIRSTIMPRESSION,4,VISEGRIP,8,ROCKTOMB,12,BUGBITE,16,GLISTEN,20,SKITTERSMACK,24,CORALBOMB,29,GEOMANCY,29,HEALORDER,33,LUNGE,38,FLIPTURN,42,WATERPRESSURE,46,SHELLSMASH,50,SWARMOVERLOAD,TutorMoves = PROTECT,RETURN,FACADE,HELPINGHAND,WEATHERBALL,FRUSTRATION,FALSESWIPE,HIDDENPOWER,REST,HAIL,ICICLESPEAR,AVALANCHE,PINMISSILE,UTURN,NECTARTAP,STRUGGLEBUG,PHEROMONESTREAM,HIVEMIND,GRASSYTERRAIN,GRASSKNOT,DIG,MUDSHACKLES,SANDTOMB,BULLDOZE,QUICKSAND,SPIKES,MUDSLIDE,ROCKSLIDE,SANDSTORM,ROCKTOMB,ROCKBLAST,STEALTHROCK,MINERALWAVE,GEMSTORM,BRUTALSWING,TAUNT,KNOCKOFF,VENDETTA,GOBLINSTRIKE,AUTOTOMIZE,IRONDEFENSE,RAINDANCE,WHIRLPOOL,SUBMERGE,BRINE,RAZORSHELL,SOAK,HYDROPUMP,BRICKBREAK,CROSSPOISON,TOXIC,TOXICSPIKES,GASTROACID,POISONFANG,ACIDARMOR,SHADOWCLAW,CURSE,ROUND,SLEEPTALK,SUBSTITUTE,DISABLE,LIQUIDATION,SCALD,TIDALWAVE,CASCADE,ICEBEAM,ICICLECRASH,LEECHLIFE,BUGBUZZ,MEGAHORN,BALANCERCHANGEREQUIRED,POISONJAB,GUNKSHOT,THROATCHOP,ENERGYBALL,LEAFBLADE,SWORDSDANCE,GYROBALL,BEJEWELED,CATAPULT,STONEEDGE,POWERGEM,ICEBALL,HYPOTHERMIA,STEAMROLLER,FURYCUTTER,INFECTION,WORKUP,SCALESHOT,BODYPRESS,STEELROLLER,ANCIENTPOWER,HYPERBEAM,GIGAIMPACT,EARTHQUAKE,BODYSLAM,BREAKINGSWIPE,EggGroups = Bug,Water3,HatchSteps = 5120,Height = 1.4,Weight = 200.0,Color = Blue,Shape = Insectoid,Category = Commitment,Pokedex = When a Crustle finds its soul mate, it exchanges its most prized article on its shell as a token of its commitment.,Generation = 5,#-------------------------------,[SENTRET]</t>
  </si>
  <si>
    <t>[SENTRET],Name = Sentret,Types = GHOST,POISON,BaseStats = 35,40,34,38,45,38,GenderRatio = Female50Percent,GrowthRate = Medium,BaseExp = 43,EVs = SPEED,1,CatchRate = 255,Happiness = 70,Abilities = MUMMY,INNARDSOUT,HiddenAbilities = CORROSION,Moves = 1,INFESTATION,1,SHADOWSNEAK,1,VILEFUMES,1,GOOSEBUMP,7,DISABLE,10,CONFUSERAY,13,ALLERGY,16,HEX,19,WAIL,24,CURSE,28,SPIRITBARRAGE,31,RECYCLE,36,LEECHLIFE,39,ECTOPLASM,42,PHEROMONESTREAM,42,DESTINYBOND,47,SLUDGEWAVE,51,HIVEMIND,TutorMoves = PAYDAY,PROTECT,RETURN,FACADE,HELPINGHAND,WEATHERBALL,FRUSTRATION,HIDDENPOWER,REST,ATTRACT,WORKUP,TOXIC,CURSE,ROUND,SLEEPTALK,SUBSTITUTE,DISABLE,SUNNYDAY,INCINERATE,THUNDERWAVE,EERIEIMPULSE,ACROBATICS,BOUNCE,PINMISSILE,UTURN,NECTARTAP,PHEROMONESTREAM,HIVEMIND,BULLETSEED,GRASSKNOT,EDENFRUIT,DIG,SANDTOMB,MUDSHACKLES,QUICKSAND,MUDSLIDE,LIGHTSCREEN,REFLECT,MINDDRAIN,BALANCERCHANGEREQUIRED,ROCKBLAST,ROCKTOMB,THIEF,BEATUP,FAKETEARS,SCORESETTLER,ASSURANCE,SNARL,BRUTALSWING,TAUNT,KNOCKOFF,VENDETTA,GOBLINSTRIKE,MISSILESHOT,RAINDANCE,REVENGE,BRICKBREAK,LOWSWEEP,LOWKICK,CROSSPOISON,ALLERGY,TOXICSPIKES,ACIDRAIN,GASTROACID,POISONFANG,ACIDARMOR,BREAKINGSWIPE,PHANTOMFORCE,HEX,SHADOWCLAW,CONFUSERAY,MEANLOOK,OMINOUSWIND,SWIFT,WISH,GAMMARAY,SCHIZOPHRENIA,BODYSLAM,TRIATTACK,WILDCHARGE,PSYCHIC,PSYCHICFANGS,LEECHLIFE,SLUDGEBOMB,BALANCERCHANGEREQUIRED,POISONJAB,GUNKSHOT,DARKPULSE,NASTYPLOT,SHADOWBALL,POSSESSION,MACABREDANCE,DEATHWALTZ,SWORDSDANCE,PLAYROUGH,BLACKHOLE,SHOCKWAVE,ZENHEADBUTT,FURYCUTTER,INFECTION,TERRAINPULSE,TWINBEAM,SPOIL,CORROSIVEGAS,SLUDGEWAVE,LASHOUT,MEMENTO,GRUDGE,POLTERGEIST,FABLEDRUSH,WAIL,EggMoves = NECROPHAGY,RAGEPOWDER,SHELLSIDEARM,HEALORDER,SLUDGEBOMB,MEMENTO,PARTINGSHOT,VENDETTA,SPOIL,EggGroups = Field,HatchSteps = 3840,Height = 0.8,Weight = 6.0,Color = Green,Shape = Quadruped,Category = Roadkill,Pokedex = It stalks the roadway where it was killed in hopes of exacting its vengeance on the motorist that took its life.,Generation = 2,Evolutions = FURRET,Level,20</t>
  </si>
  <si>
    <t>[FURRET],Name = Furret,Types = GHOST,POISON,BaseStats = 75,71,64,80,75,65,GenderRatio = Female50Percent,GrowthRate = Medium,BaseExp = 145,EVs = SPEED,2,CatchRate = 90,Happiness = 70,Abilities = MUMMY,INNARDSOUT,HiddenAbilities = CORROSION,Moves = 0,TOXIC,1,TOXIC,0,COIL,1,COIL,1,INFESTATION,1,SHADOWSNEAK,1,VILEFUMES,1,GOOSEBUMP,7,DISABLE,10,CONFUSERAY,13,ALLERGY,16,HEX,19,WAIL,24,CURSE,28,SPIRITBARRAGE,31,RECYCLE,36,LEECHLIFE,39,ECTOPLASM,42,PHEROMONESTREAM,42,DESTINYBOND,47,SLUDGEWAVE,51,HIVEMIND,TutorMoves = SHADOWPUNCH,HYPERBEAM,GIGAIMPACT,BATTERYACID,THROATCHOP,PAYDAY,PROTECT,RETURN,FACADE,HELPINGHAND,WEATHERBALL,FRUSTRATION,HIDDENPOWER,REST,ATTRACT,WORKUP,TOXIC,CURSE,ROUND,SLEEPTALK,SUBSTITUTE,DISABLE,SUNNYDAY,INCINERATE,THUNDERWAVE,EERIEIMPULSE,ACROBATICS,BOUNCE,PINMISSILE,UTURN,NECTARTAP,PHEROMONESTREAM,HIVEMIND,BULLETSEED,GRASSKNOT,EDENFRUIT,DIG,SANDTOMB,MUDSHACKLES,QUICKSAND,MUDSLIDE,LIGHTSCREEN,REFLECT,MINDDRAIN,BALANCERCHANGEREQUIRED,ROCKBLAST,ROCKTOMB,THIEF,BEATUP,FAKETEARS,SCORESETTLER,ASSURANCE,SNARL,BRUTALSWING,TAUNT,KNOCKOFF,VENDETTA,GOBLINSTRIKE,MISSILESHOT,RAINDANCE,REVENGE,BRICKBREAK,LOWSWEEP,LOWKICK,CROSSPOISON,ALLERGY,TOXICSPIKES,ACIDRAIN,GASTROACID,POISONFANG,ACIDARMOR,BREAKINGSWIPE,PHANTOMFORCE,HEX,SHADOWCLAW,CONFUSERAY,MEANLOOK,OMINOUSWIND,SWIFT,WISH,GAMMARAY,SCHIZOPHRENIA,BODYSLAM,TRIATTACK,WILDCHARGE,PSYCHIC,PSYCHICFANGS,LEECHLIFE,SLUDGEBOMB,BALANCERCHANGEREQUIRED,POISONJAB,GUNKSHOT,DARKPULSE,NASTYPLOT,SHADOWBALL,POSSESSION,MACABREDANCE,DEATHWALTZ,SWORDSDANCE,PLAYROUGH,BLACKHOLE,SHOCKWAVE,ZENHEADBUTT,FURYCUTTER,INFECTION,TERRAINPULSE,TWINBEAM,SPOIL,CORROSIVEGAS,SLUDGEWAVE,LASHOUT,MEMENTO,GRUDGE,POLTERGEIST,FABLEDRUSH,WAIL,EggGroups = Field,HatchSteps = 3840,Height = 1.8,Weight = 32.5,Color = Green,Shape = Quadruped,Category = Roadkill,Pokedex = It is decaying such that it exhibits a foul odour and has managed to attract flies that constantly hover around it.,Generation = 2,#-------------------------------,[CHIKORITA]</t>
  </si>
  <si>
    <t>[CHIKORITA],Name = Chikorita,Types = FAIRY,GRASS,BaseStats = 55,49,60,35,49,70,GenderRatio = FemaleOneEighth,GrowthRate = Parabolic,BaseExp = 64,EVs = SPECIAL_DEFENSE,1,CatchRate = 45,Happiness = 70,Abilities = VENOMABSORB,TRIAGE,HiddenAbilities = FLOWERVEIL,Moves = 1,ABSORB,1,GROWL,6,FAIRYWIND,9,LEECHSEED,12,MEGADRAIN,17,FLOWERSHIELD,20,MAGICALLEAF,23,FAESBLESSING,28,MISTBALL,31,REFLECT,31,LIGHTSCREEN,34,PETALDANCE,39,GROWTH,42,TITANIASLAW,45,EDENFRUIT,49,SOLARBEAM,TutorMoves = ATTRACT,BULLETSEED,CONFIDE,CUT,DOUBLETEAM,ECHOEDVOICE,ENDURE,ENERGYBALL,FACADE,FRUSTRATION,GIGADRAIN,GRASSKNOT,GRASSPLEDGE,HIDDENPOWER,LIGHTSCREEN,MAGICCOAT,NATUREPOWER,PROTECT,REFLECT,REST,RETURN,ROUND,SAFEGUARD,PEPPERBURST,SLEEPTALK,SNORE,SOLARBEAM,SUBSTITUTE,SUNNYDAY,SWAGGER,SWORDSDANCE,SYNTHESIS,TOXIC,WORKUP,WORRYSEED,EggMoves = PEEKABOO,LEECHSEED,AROMATHERAPY,NATUREPOWER,INGRAIN,GRASSWHISTLE,GIGADRAIN,REFRESH,HEALPULSE,GRASSYTERRAIN,FAIRYRING,NYMPHSSPELL,EggGroups = Field,Grass,HatchSteps = 5120,Height = 0.9,Weight = 6.4,Color = Pink,Shape = Quadruped,Habitat = Grassland,Category = Scent,Pokedex = It produces a lovely aroma whenever it is feeling happy.,Generation = 2</t>
  </si>
  <si>
    <t>[BAYLEEF],Name = Bayleef,Types = FAIRY,GRASS,BaseStats = 65,62,75,55,63,85,GenderRatio = FemaleOneEighth,GrowthRate = Parabolic,BaseExp = 142,EVs = DEFENSE,1,SPECIAL_DEFENSE,1,CatchRate = 45,Happiness = 70,Abilities = VENOMABSORB,TRIAGE,HiddenAbilities = FLOWERVEIL,Moves = 1,ABSORB,1,GROWL,6,FAIRYWIND,9,LEECHSEED,12,MEGADRAIN,17,FLOWERSHIELD,20,MAGICALLEAF,23,FAESBLESSING,28,MISTBALL,31,REFLECT,31,LIGHTSCREEN,34,PETALDANCE,39,GROWTH,42,TITANIASLAW,45,EDENFRUIT,49,SOLARBEAM,TutorMoves = ATTRACT,BULLETSEED,CONFIDE,CUT,DOUBLETEAM,ECHOEDVOICE,ENDURE,ENERGYBALL,FACADE,FRUSTRATION,GIGADRAIN,GRASSKNOT,GRASSPLEDGE,HIDDENPOWER,LASERFOCUS,LIGHTSCREEN,MAGICCOAT,NATUREPOWER,PROTECT,REFLECT,REST,RETURN,ROCKSMASH,ROUND,SAFEGUARD,PEPPERBURST,SLEEPTALK,SNORE,SOLARBEAM,BRUTEFORCE,SUBSTITUTE,SUNNYDAY,SWAGGER,SWORDSDANCE,SYNTHESIS,TOXIC,WORKUP,WORRYSEED,EggGroups = Field,Grass,HatchSteps = 5120,Height = 1.2,Weight = 15.8,Color = Pink,Shape = Quadruped,Habitat = Grassland,Category = Scent,Pokedex = The necklace of leaves it wears is very valuable because it offers curative properties. Poachers often hunt Bayleefs to secure these necklaces for resale in the black market.,Generation = 2,Evolutions = MEGANIUM,Level,32</t>
  </si>
  <si>
    <t>[MEGANIUM],Name = Meganium,Types = FAIRY,GRASS,BaseStats = 85,72,100,75,73,120,GenderRatio = FemaleOneEighth,GrowthRate = Parabolic,BaseExp = 236,EVs = DEFENSE,1,SPECIAL_DEFENSE,2,CatchRate = 45,Happiness = 70,Abilities = VENOMABSORB,TRIAGE,HiddenAbilities = FLOWERVEIL,Moves = 0,SCENTEDSHIELD,1,SCENTEDSHIELD,1,ABSORB,1,GROWL,6,FAIRYWIND,9,LEECHSEED,12,MEGADRAIN,17,FLOWERSHIELD,20,MAGICALLEAF,23,FAESBLESSING,28,MISTBALL,31,REFLECT,31,LIGHTSCREEN,34,PETALDANCE,39,GROWTH,42,TITANIASLAW,45,EDENFRUIT,49,SOLARBEAM,TutorMoves = ATTRACT,BULLDOZE,BULLETSEED,CONFIDE,CUT,DOUBLETEAM,DRAGONTAIL,EARTHQUAKE,ECHOEDVOICE,ENDURE,ENERGYBALL,FACADE,FRENZYPLANT,FRUSTRATION,GIGADRAIN,GIGAIMPACT,GRASSKNOT,GRASSPLEDGE,HIDDENPOWER,HYPERBEAM,LASERFOCUS,LIGHTSCREEN,MAGICCOAT,NATUREPOWER,OUTRAGE,PROTECT,REFLECT,REST,RETURN,ROCKSMASH,ROUND,SAFEGUARD,PEPPERBURST,SLEEPTALK,SNORE,SOLARBEAM,STAMPEDE,BRUTEFORCE,SUBSTITUTE,SUNNYDAY,SWAGGER,SWORDSDANCE,SYNTHESIS,TOXIC,WORKUP,WORRYSEED,EggGroups = Field,Grass,HatchSteps = 5120,Height = 1.8,Weight = 100.5,Color = Pink,Shape = Quadruped,Category = Scent,Pokedex = It draws in negative energy into its flower to help restore a damaged ecosystem. However, if it expends too much energy, the flower wilts too much.,Generation = 2,#-------------------------------,[CYNDAQUIL]</t>
  </si>
  <si>
    <t>[CYNDAQUIL],Name = Cyndaquil,Types = STEEL,NORMAL,BaseStats = 60,65,50,52,39,43,GenderRatio = Female50Percent,GrowthRate = Parabolic,BaseExp = 62,EVs = SPEED,1,CatchRate = 45,Happiness = 70,Abilities = MOTORDRIVE,ANALYTIC,HiddenAbilities = TECHNICIAN,Moves = 1,TACKLE,1,GROWL,6,SNAPTRAP,10,DOUBLEHIT,14,SPARK,17,VISEGRIP,20,METALSOUND,24,BALANCERCHANGEREQUIRED,28,CRUSHCLAW,32,SHIFTGEAR,36,NERVESOFSTEEL,39,IRONHEAD,43,IRONDEFENSE,47,ELECTRONCRUSH,51,GIGASMASH,55,SELFDESTRUCT,TutorMoves = ATTRACT,COVET,DIG,FACADE,FRUSTRATION,HIDDENPOWER,PROTECT,REST,RETURN,ROUND,SLEEPTALK,SUBSTITUTE,TOXIC,WILDCHARGE,WORKUP,PAYDAY,FALSESWIPE,THUNDERWAVE,THUNDERFANG,VOLTSWITCH,CHARGEBEAM,ROCKTOMB,ROCKBLAST,STEALTHROCK,CHARM,SMARTSTRIKE,AUTOTOMIZE,MISSILESHOT,GOLDENBULLET,CURSE,GAMMARAY,SIGNALBEAM,MIRRORSHOT,TRIATTACK,OVERHEAT,WILDCHARGE,IRONHEAD,MAGNETICCANNON,SWORDSDANCE,GYROBALL,PLAYROUGH,BOOMBOX,SHOCKWAVE,MAGNETRISE,TERRAINPULSE,TWINBEAM,BODYPRESS,TIMEBOMB,STEELBEAM,STEELROLLER,LASERFOCUS,ELECTRICTERRAIN,STEAMROLLER,EggMoves = REVERSAL,COVET,GOLDENBULLET,BODYSLAM,SHORTFUSE,METALCLAW,BOOMBOX,SHUTDOWN,EggGroups = Amorphous,Mineral,HatchSteps = 5120,Height = 0.5,Weight = 7.9,Color = Gray,Shape = Bipedal,Habitat = Grassland,Category = Gear,Pokedex = They are often found as rodents in factories or other metal-rich facilities. It is unclear how the gear managed to append to its body.,Generation = 2</t>
  </si>
  <si>
    <t>[QUILAVA],Name = Quilava,Types = STEEL,NORMAL,BaseStats = 75,85,65,68,54,58,GenderRatio = Female50Percent,GrowthRate = Parabolic,BaseExp = 142,EVs = SPECIAL_ATTACK,1,SPEED,1,CatchRate = 45,Happiness = 70,Abilities = MOTORDRIVE,ANALYTIC,HiddenAbilities = TECHNICIAN,Moves = 0,QUICKATTACK,1,QUICKATTACK,1,TACKLE,1,GROWL,6,SNAPTRAP,10,DOUBLEHIT,14,SPARK,17,VISEGRIP,20,METALSOUND,24,BALANCERCHANGEREQUIRED,31,CRUSHCLAW,34,SHIFTGEAR,38,NERVESOFSTEEL,42,IRONHEAD,45,IRONDEFENSE,49,ELECTRONCRUSH,53,GIGASMASH,57,SELFDESTRUCT,TutorMoves = ATTRACT,COVET,DIG,FACADE,FRUSTRATION,HIDDENPOWER,PROTECT,REST,RETURN,ROUND,SLEEPTALK,SUBSTITUTE,TOXIC,WILDCHARGE,WORKUP,PAYDAY,FALSESWIPE,THUNDERWAVE,THUNDERFANG,VOLTSWITCH,CHARGEBEAM,ROCKTOMB,ROCKBLAST,STEALTHROCK,CHARM,SMARTSTRIKE,AUTOTOMIZE,MISSILESHOT,GOLDENBULLET,CURSE,GAMMARAY,SIGNALBEAM,MIRRORSHOT,TRIATTACK,OVERHEAT,WILDCHARGE,IRONHEAD,MAGNETICCANNON,SWORDSDANCE,GYROBALL,PLAYROUGH,BOOMBOX,SHOCKWAVE,MAGNETRISE,TERRAINPULSE,TWINBEAM,BODYPRESS,TIMEBOMB,STEELBEAM,STEELROLLER,LASERFOCUS,EXTREMESPEED,ELECTRICTERRAIN,STEAMROLLER,EggGroups = Amorphous,Mineral,HatchSteps = 5120,Height = 0.9,Weight = 19.0,Color = Gray,Shape = Quadruped,Category = Gear,Pokedex = It uses the gears on its body to calibrate its balance, stay grounded, and focus its attacks.,Generation = 2,Evolutions = TYPHLOSION,Level,45,#-------------------------------</t>
  </si>
  <si>
    <t>[TYPHLOSION],Name = Typhlosion,Types = STEEL,NORMAL,BaseStats = 100,109,85,92,70,78,GenderRatio = Female50Percent,GrowthRate = Parabolic,BaseExp = 240,EVs = SPECIAL_ATTACK,3,CatchRate = 45,Happiness = 70,Abilities = MOTORDRIVE,ANALYTIC,HiddenAbilities = TECHNICIAN,Moves = 0,GEARUP,1,GEARUP,1,DOUBLEEDGE,1,GYROBALL,1,QUICKATTACK,1,TACKLE,1,GROWL,6,SNAPTRAP,10,DOUBLEHIT,14,SPARK,17,VISEGRIP,20,METALSOUND,24,BALANCERCHANGEREQUIRED,31,CRUSHCLAW,34,SHIFTGEAR,38,NERVESOFSTEEL,42,IRONHEAD,48,IRONDEFENSE,53,ELECTRONCRUSH,57,GIGASMASH,62,SELFDESTRUCT,TutorMoves = ATTRACT,COVET,DIG,FACADE,FRUSTRATION,HIDDENPOWER,PROTECT,REST,RETURN,ROUND,SLEEPTALK,SUBSTITUTE,TOXIC,WILDCHARGE,WORKUP,PAYDAY,FALSESWIPE,THUNDERWAVE,THUNDERFANG,VOLTSWITCH,CHARGEBEAM,ROCKTOMB,ROCKBLAST,STEALTHROCK,CHARM,SMARTSTRIKE,AUTOTOMIZE,MISSILESHOT,GOLDENBULLET,CURSE,GAMMARAY,SIGNALBEAM,MIRRORSHOT,TRIATTACK,OVERHEAT,WILDCHARGE,IRONHEAD,MAGNETICCANNON,SWORDSDANCE,GYROBALL,PLAYROUGH,BOOMBOX,SHOCKWAVE,MAGNETRISE,TERRAINPULSE,TWINBEAM,BODYPRESS,TIMEBOMB,STEELBEAM,STEELROLLER,LASERFOCUS,EXTREMESPEED,THUNDERPUNCH,ELECTRICTERRAIN,METEORMASH,STAMPEDE,ROCKSLIDE,BALANCERCHANGEREQUIRED,POWERUPPUNCH,BATTERYACID,HIGHHORSEPOWER,RISINGVOLTAGE,STEAMROLLER,EggGroups = Amorphous,Mineral,HatchSteps = 5120,Height = 1.7,Weight = 79.5,Color = Gray,Shape = Quadruped,Category = Gear,Pokedex = It can remove the gear on its back and throw it a sort of boomerang or throwing weapon.,Generation = 2,#-------------------------------,[RALTS]</t>
  </si>
  <si>
    <t>[RALTS],Name = Ralts,Types = DARK,POISON,BaseStats = 30,35,35,40,35,35,GenderRatio = Female50Percent,GrowthRate = Slow,BaseExp = 40,EVs = HP,1,CatchRate = 235,Happiness = 35,Abilities = RUNAWAY,QUICKFEET,HiddenAbilities = RATTLED,Moves = 1,BACKSTABBING,1,OBFUSCATE,1,HEARTBREAK,5,POISONSPIT,5,ACID,9,SHADOWSNEAK,9,HAUNT,13,HYPNOSIS,16,PRANKCALL,16,SCORESETTLER,20,CROSSPOISON,20,CORRODE,24,TRICK,27,NECROPHAGY,27,HEX,30,SUCKERPUNCH,30,FEIGN,33,POISONJAB,33,SLUDGEBOMB,36,SWORDSDANCE,36,NASTYPLOT,39,DESTINYBOND,42,GRIMREAPER,42,SPIRITBARRAGE,45,ACIDRAIN,45,PLAGUE,TutorMoves = PAYDAY,PROTECT,RETURN,FACADE,HELPINGHAND,WEATHERBALL,FRUSTRATION,HIDDENPOWER,REST,ATTRACT,WORKUP,TOXIC,CURSE,ROUND,SLEEPTALK,SUBSTITUTE,DISABLE,FROZENHEART,THUNDERWAVE,EERIEIMPULSE,CHARGEBEAM,PSYCHICTERRAIN,THIEF,FAKETEARS,SCORESETTLER,ASSURANCE,SNARL,BRUTALSWING,TAUNT,CHARM,GOBLINSTRIKE,RAINDANCE,CROSSPOISON,TOXIC,ALLERGY,TOXICSPIKES,ACIDRAIN,GASTROACID,ACIDARMOR,HEX,CURSE,CONFUSERAY,MEANLOOK,OMINOUSWIND,WISH,GAMMARAY,GRAVITY,SCHIZOPHRENIA,SLUDGEBOMB,BALANCERCHANGEREQUIRED,POISONJAB,GUNKSHOT,DARKPULSE,NASTYPLOT,SHADOWBALL,SWORDSDANCE,HYPOTHERMIA,SHOCKWAVE,PSYSHOCK,ZENHEADBUTT,TERRAINPULSE,TWINBEAM,SPOIL,CORROSIVEGAS,SLUDGEWAVE,FOULPLAY,MEMENTO,GRUDGE,SYLPHSHORN,WAIL,GENTLECHIMES,EggMoves = FAKEOUT,WISH,EMBARGO,FEINT,GASTROACID,BELCH,ACIDARMOR,EggGroups = Humanlike,Amorphous,HatchSteps = 5120,Height = 0.4,Weight = 6.6,Color = White,Shape = Bipedal,Habitat = Urban,Category = Depressed,Pokedex = It tries to keep to itself and stays in secluded environments away from other people because of trust issues.,Generation = 3</t>
  </si>
  <si>
    <t>[KIRLIA],Name = Kirlia,Types = DARK,POISON,BaseStats = 40,55,45,60,55,45,GenderRatio = Female50Percent,GrowthRate = Slow,BaseExp = 97,EVs = SPEED,2,CatchRate = 120,Happiness = 35,Abilities = RUNAWAY,QUICKFEET,HiddenAbilities = RATTLED,Moves = 1,BACKSTABBING,1,OBFUSCATE,1,HEARTBREAK,5,POISONSPIT,5,ACID,9,SHADOWSNEAK,9,HAUNT,13,HYPNOSIS,16,PRANKCALL,16,SCORESETTLER,20,CROSSPOISON,20,CORRODE,24,TRICK,27,NECROPHAGY,27,HEX,30,SUCKERPUNCH,30,FEIGN,33,POISONJAB,33,SLUDGEBOMB,36,SWORDSDANCE,36,NASTYPLOT,39,DESTINYBOND,42,GRIMREAPER,42,SPIRITBARRAGE,45,ACIDRAIN,45,PLAGUE,TutorMoves = PAYDAY,PROTECT,RETURN,FACADE,HELPINGHAND,WEATHERBALL,FRUSTRATION,HIDDENPOWER,REST,ATTRACT,WORKUP,TOXIC,CURSE,ROUND,SLEEPTALK,SUBSTITUTE,DISABLE,FROZENHEART,THUNDERWAVE,EERIEIMPULSE,CHARGEBEAM,PSYCHICTERRAIN,THIEF,FAKETEARS,SCORESETTLER,ASSURANCE,SNARL,BRUTALSWING,TAUNT,CHARM,GOBLINSTRIKE,RAINDANCE,CROSSPOISON,TOXIC,ALLERGY,TOXICSPIKES,ACIDRAIN,GASTROACID,ACIDARMOR,HEX,CURSE,CONFUSERAY,MEANLOOK,OMINOUSWIND,WISH,GAMMARAY,GRAVITY,SCHIZOPHRENIA,SLUDGEBOMB,BALANCERCHANGEREQUIRED,POISONJAB,GUNKSHOT,DARKPULSE,NASTYPLOT,SHADOWBALL,SWORDSDANCE,HYPOTHERMIA,SHOCKWAVE,PSYSHOCK,ZENHEADBUTT,TERRAINPULSE,TWINBEAM,SPOIL,CORROSIVEGAS,SLUDGEWAVE,FOULPLAY,MEMENTO,GRUDGE,SYLPHSHORN,WAIL,GENTLECHIMES,LASHOUT,VITALITYDRAIN,INFECTION,THROATCHOP,CALMMIND,PSYCHIC,KNOCKOFF,BALANCERCHANGEREQUIRED,LIGHTSCREEN,REFLECT,WILLOWISP,EggGroups = Humanlike,Amorphous,HatchSteps = 5120,Height = 0.8,Weight = 20.2,Color = Gray,Shape = Bipedal,Habitat = Urban,Category = Emo,Pokedex = It can channel its negative emotions into its attacks adding a level of intensity that would otherwise not be present.,Generation = 3,Evolutions = GARDEVOIR,LevelFemale,40,GALLADE,LevelMale,40</t>
  </si>
  <si>
    <t>[GARDEVOIR],Name = Gardevoir,Types = DARK,POISON,BaseStats = 68,65,65,90,125,105,GenderRatio = AlwaysFemale,GrowthRate = Slow,BaseExp = 233,EVs = SPECIAL_ATTACK,3,CatchRate = 45,Happiness = 35,Abilities = SERENEGRACE,STALWART,HiddenAbilities = NOBILITY,Moves = 0,DEATHGATE,1,DEATHGATE,1,MOONBLAST,1,OBFUSCATE,1,HEARTBREAK,5,ACID,9,HAUNT,13,HYPNOSIS,16,PRANKCALL,20,CORRODE,24,TRICK,27,HEX,30,FEIGN,33,SLUDGEBOMB,36,NASTYPLOT,39,DESTINYBOND,42,SPIRITBARRAGE,45,ACIDRAIN,TutorMoves = PAYDAY,PROTECT,RETURN,FACADE,HELPINGHAND,WEATHERBALL,FRUSTRATION,HIDDENPOWER,REST,ATTRACT,WORKUP,TOXIC,CURSE,ROUND,SLEEPTALK,SUBSTITUTE,DISABLE,FROZENHEART,THUNDERWAVE,EERIEIMPULSE,CHARGEBEAM,PSYCHICTERRAIN,THIEF,FAKETEARS,SCORESETTLER,ASSURANCE,SNARL,BRUTALSWING,TAUNT,CHARM,GOBLINSTRIKE,RAINDANCE,CROSSPOISON,TOXIC,ALLERGY,TOXICSPIKES,ACIDRAIN,GASTROACID,ACIDARMOR,HEX,CURSE,CONFUSERAY,MEANLOOK,OMINOUSWIND,WISH,GAMMARAY,GRAVITY,SCHIZOPHRENIA,SLUDGEBOMB,BALANCERCHANGEREQUIRED,POISONJAB,GUNKSHOT,DARKPULSE,NASTYPLOT,SHADOWBALL,SWORDSDANCE,HYPOTHERMIA,SHOCKWAVE,PSYSHOCK,ZENHEADBUTT,TERRAINPULSE,TWINBEAM,SPOIL,CORROSIVEGAS,SLUDGEWAVE,FOULPLAY,MEMENTO,GRUDGE,SYLPHSHORN,WAIL,GENTLECHIMES,LASHOUT,VITALITYDRAIN,INFECTION,THROATCHOP,CALMMIND,PSYCHIC,KNOCKOFF,BALANCERCHANGEREQUIRED,LIGHTSCREEN,REFLECT,WILLOWISP,GIGAIMPACT,HYPERBEAM,FIREPUNCH,ICEPUNCH,THUNDERPUNCH,DEATHVORTEX,TRICKROOM,WONDERROOM,MINDDRAIN,ARCANEENERGY,PHANTOMFORCE,SHADOWPUNCH,TRIATTACK,CHAKRABLAST,BLOODRITUAL,POSSESSION,DEATHWALTZ,AURASPHERE,BLACKHOLE,MOONBLAST,BURNINGJEALOUSY,POLTERGEIST,SOLARECLIPSE,DEADLYREACH,EggGroups = Humanlike,Amorphous,HatchSteps = 5120,Height = 1.6,Weight = 48.4,Color = Gray,Shape = Bipedal,Habitat = Urban,Category = Vain,Pokedex = It has managed to overcome its insecurities and triumph over those who attempted to suppress or belittle it when it was in its earlier stages.,Generation = 3,#-------------------------------</t>
  </si>
  <si>
    <t>[GALLADE],Name = Gallade,Types = DARK,POISON,BaseStats = 68,125,105,90,65,65,GenderRatio = AlwaysMale,GrowthRate = Slow,BaseExp = 233,EVs = ATTACK,3,CatchRate = 45,Happiness = 35,Abilities = HYPERCUTTER,MERCILESS,HiddenAbilities = NOBILITY,Moves = 0,DEATHREAP,1,DEATHREAP,1,METEORMASH,1,BACKSTABBING,1,HEARTBREAK,5,POISONSPIT,9,SHADOWSNEAK,13,HYPNOSIS,16,SCORESETTLER,20,CROSSPOISON,24,TRICK,27,NECROPHAGY,30,SUCKERPUNCH,33,POISONJAB,36,SWORDSDANCE,42,GRIMREAPER,45,PLAGUE,TutorMoves = PAYDAY,PROTECT,RETURN,FACADE,HELPINGHAND,WEATHERBALL,FRUSTRATION,HIDDENPOWER,REST,ATTRACT,WORKUP,TOXIC,CURSE,ROUND,SLEEPTALK,SUBSTITUTE,DISABLE,FROZENHEART,THUNDERWAVE,EERIEIMPULSE,CHARGEBEAM,PSYCHICTERRAIN,THIEF,FAKETEARS,SCORESETTLER,ASSURANCE,SNARL,BRUTALSWING,TAUNT,CHARM,GOBLINSTRIKE,RAINDANCE,CROSSPOISON,TOXIC,ALLERGY,TOXICSPIKES,ACIDRAIN,GASTROACID,ACIDARMOR,HEX,CURSE,CONFUSERAY,MEANLOOK,OMINOUSWIND,WISH,GAMMARAY,GRAVITY,SCHIZOPHRENIA,SLUDGEBOMB,BALANCERCHANGEREQUIRED,POISONJAB,GUNKSHOT,DARKPULSE,NASTYPLOT,SHADOWBALL,SWORDSDANCE,HYPOTHERMIA,SHOCKWAVE,PSYSHOCK,ZENHEADBUTT,TERRAINPULSE,TWINBEAM,SPOIL,CORROSIVEGAS,SLUDGEWAVE,FOULPLAY,MEMENTO,GRUDGE,SYLPHSHORN,WAIL,GENTLECHIMES,LASHOUT,VITALITYDRAIN,INFECTION,THROATCHOP,CALMMIND,PSYCHIC,KNOCKOFF,BALANCERCHANGEREQUIRED,LIGHTSCREEN,REFLECT,WILLOWISP,GIGAIMPACT,HYPERBEAM,COUPDEGRACE,POLTERGEIST,FALSESWIPE,FURYCUTTER,STONEEDGE,LEAFBLADE,POSSESSION,BLOODRITUAL,SUPERPOWER,METEORMASH,SHADOWPUNCH,PHANTOMFORCE,CLOSECOMBAT,POWERUPPUNCH,FOCUSPUNCH,BULKUP,DRAINPUNCH,BRICKBREAK,REVENGE,SMARTBLADE,VENDETTA,MINDDRAIN,ARCANEENERGY,PSYCHOCUT,DEATHVORTEX,AIRSLASH,ICEPUNCH,FIREPUNCH,THUNDERPUNCH,EggGroups = Humanlike,Amorphous,HatchSteps = 5120,Height = 1.6,Weight = 52.0,Color = White,Shape = Bipedal,Category = Vindictive,Pokedex = Keen to seek out vengeance on those who harmed it during its earlier stages, it has become very focused and unforgiving on seeking its revenge.,Generation = 4,#-------------------------------,[NUMEL]</t>
  </si>
  <si>
    <t>[NUMEL],Name = Numel,Types = FIRE,WATER,BaseStats = 60,60,40,35,65,45,GenderRatio = Female50Percent,GrowthRate = Medium,BaseExp = 61,EVs = SPECIAL_ATTACK,1,CatchRate = 255,Happiness = 70,Abilities = OBLIVIOUS,SIMPLE,HiddenAbilities = OWNTEMPO,Moves = 1,GROWL,1,TACKLE,5,EMBER,8,FOCUSENERGY,15,FLAMEBURST,19,AMNESIA,22,LAVAPLUME,26,EARTHPOWER,29,CURSE,31,TAKEDOWN,36,YAWN,40,EARTHQUAKE,43,FLAMETHROWER,47,DOUBLEEDGE,TutorMoves = AFTERYOU,ATTRACT,BULLDOZE,CONFIDE,DIG,DOUBLETEAM,EARTHPOWER,EARTHQUAKE,ECHOEDVOICE,ENDURE,FACADE,FIREBLAST,FLAMECHARGE,FLAMETHROWER,FRUSTRATION,HEATWAVE,HIDDENPOWER,IRONHEAD,NATUREPOWER,OVERHEAT,PROTECT,REST,RETURN,ROCKSLIDE,ROCKSMASH,ROCKTOMB,ROUND,SANDSTORM,SLEEPTALK,SNORE,STEALTHROCK,BRUTEFORCE,SUBSTITUTE,SUNNYDAY,SWAGGER,TOXIC,WILLOWISP,EggMoves = HOWL,SCARYFACE,BODYSLAM,ROLLOUT,DEFENSECURL,STOMP,YAWN,ANCIENTPOWER,MUDBOMB,HEATWAVE,STOCKPILE,SWALLOW,SPITUP,ENDURE,IRONHEAD,GROWTH,HEAVYSLAM,EggGroups = Field,HatchSteps = 5120,Height = 0.7,Weight = 24.0,Color = Red,Shape = Quadruped,Category = Geyser,Pokedex = When it is happy, it can trigger a fountain of steam to come out from the pool on its back.,Generation = 3,Evolutions = CAMERUPT,Level,33</t>
  </si>
  <si>
    <t>[CAMERUPT],Name = Camerupt,Types = FIRE,WATER,BaseStats = 70,100,70,40,105,75,GenderRatio = Female50Percent,GrowthRate = Medium,BaseExp = 161,EVs = ATTACK,1,SPECIAL_ATTACK,1,CatchRate = 150,Happiness = 70,Abilities = MAGMAARMOR,SOLIDROCK,HiddenAbilities = ANGERPOINT,Moves = 0,ROCKSLIDE,1,ROCKSLIDE,1,FISSURE,1,ERUPTION,1,GROWL,1,TACKLE,1,EMBER,1,FOCUSENERGY,8,EMBER,8,FOCUSENERGY,15,FLAMEBURST,19,AMNESIA,22,LAVAPLUME,26,EARTHPOWER,29,CURSE,31,TAKEDOWN,39,YAWN,46,EARTHQUAKE,52,ERUPTION,59,FISSURE,TutorMoves = AFTERYOU,ATTRACT,BULLDOZE,CONFIDE,DIG,DOUBLETEAM,EARTHPOWER,EARTHQUAKE,ECHOEDVOICE,ENDURE,EXPLOSION,FACADE,FIREBLAST,FLAMECHARGE,FLAMETHROWER,FLASHCANNON,FRUSTRATION,GIGAIMPACT,HEATWAVE,HIDDENPOWER,HYPERBEAM,IRONHEAD,NATUREPOWER,OVERHEAT,PROTECT,REST,RETURN,ROAR,ROCKPOLISH,ROCKSLIDE,ROCKSMASH,ROCKTOMB,ROUND,SANDSTORM,SLEEPTALK,SNORE,SOLARBEAM,STEALTHROCK,STAMPEDE,STONEEDGE,BRUTEFORCE,SUBSTITUTE,SUNNYDAY,SWAGGER,TOXIC,WILLOWISP,EggGroups = Field,HatchSteps = 5120,Height = 1.9,Weight = 220.0,Color = Red,Shape = Quadruped,Habitat = Mountain,Category = Oasis,Pokedex = Due to the reservoir on its back, it is able to endure for long periods without water. Consequently, it is often used as a beast of burden.,Generation = 3,#-------------------------------</t>
  </si>
  <si>
    <t>[LAPRAS],Name = Lapras,Types = FIRE,ROCK,BaseStats = 130,85,80,60,85,95,GenderRatio = Female50Percent,GrowthRate = Slow,BaseExp = 187,EVs = HP,2,CatchRate = 45,Happiness = 70,Abilities = WATERABSORB,WATERCOMPACTION,HiddenAbilities = HYDRATION,Moves = 1,GROWL,1,WATERGUN,5,SING,10,MIST,15,LIFEDEW,20,ICESHARD,25,CONFUSERAY,30,WATERPULSE,35,BRINE,40,BODYSLAM,45,ICEBEAM,50,RAINDANCE,55,HYDROPUMP,60,PERISHSONG,65,SHEERCOLD,TutorMoves = WATERWHIP,ATTRACT,AVALANCHE,BLIZZARD,BLOCK,BODYPRESS,BODYSLAM,BRINE,BULLDOZE,CHARM,CONFIDE,SUBMERGE,DOUBLETEAM,DRAGONDANCE,DRACOSURGE,DREAMEATER,GOLDRUSH,ECHOEDVOICE,ENDURE,FACADE,FROSTBREATH,FRUSTRATION,FUTURESIGHT,GIGAIMPACT,HAIL,HEALBELL,HELPINGHAND,HIDDENPOWER,HYDROPUMP,HYPERBEAM,HYPERVOICE,ICEBEAM,ICYWIND,IRONHEAD,LIQUIDATION,MEGAHORN,OUTRAGE,PROTECT,PSYCHIC,RAINDANCE,REFLECT,REST,RETURN,ROAR,ROCKSMASH,ROUND,SAFEGUARD,SHOCKWAVE,SIGNALBEAM,SLEEPTALK,SMARTSTRIKE,SNORE,SOLARBEAM,BRUTEFORCE,SUBSTITUTE,TIDALWAVE,SWAGGER,THUNDER,THUNDERBOLT,TOXIC,CASCADE,WATERPULSE,WEATHERBALL,WHIRLPOOL,ZENHEADBUTT,EggMoves = TICKLE,CURSE,HORNDRILL,ANCIENTPOWER,FISSURE,FREEZEDRY,SPARKLINGARIA,EggGroups = Monster,Water1,HatchSteps = 10455,Height = 2.5,Weight = 220.0,Color = Red,Shape = Finned,Category = Volcanic,Pokedex = The volcanic formation on its back formed underwater because despite its typing, it is able to navigate safely in deep waters.,Generation = 1,WildItemCommon = MYSTICWATER</t>
  </si>
  <si>
    <t>[TOTODILE],Name = Totodile,Types = FIGHTING,GROUND,BaseStats = 50,65,64,48,44,43,GenderRatio = FemaleOneEighth,GrowthRate = Parabolic,BaseExp = 63,EVs = ATTACK,1,CatchRate = 45,Happiness = 70,Abilities = DRYSKIN,NOGUARD,HiddenAbilities = MOODY,Moves = 1,MAIM,1,LEER,6,SANDTOMB,10,ARMTHRUST,14,BITE,17,SCARYFACE,20,MACHPUNCH,24,BULLDOZE,28,BULKUP,32,CRUNCH,36,GOLDRUSH,39,BRICKBREAK,43,SWAGGER,47,DYNAMICPUNCH,51,EARTHQUAKE,55,FRENZY,TutorMoves = ATTRACT,BRICKBREAK,DIG,DRAGONCLAW,FACADE,FOCUSPUNCH,FRUSTRATION,HIDDENPOWER,LOWKICK,POWERUPPUNCH,PROTECT,REST,RETURN,ROCKSLIDE,ROCKTOMB,ROUND,SCALD,SHADOWCLAW,SLEEPTALK,SUBSTITUTE,SUPERPOWER,SWORDSDANCE,TOXIC,UPROAR,WORKUP,HELPINGHAND,FALSESWIPE,FIREPUNCH,SUNNYDAY,FIREFANG,SANDTOMB,MUDSHACKLES,BULLDOZE,STAMPEDE,SPIKES,MUDSLIDE,GAIAPULSE,PSYCHOCUT,QUICKSAND,SANDSTORM,ROCKBLAST,STEALTHROCK,BEATUP,SCORESETTLER,ASSURANCE,SNARL,BRUTALSWING,TAUNT,KNOCKOFF,GOBLINSTRIKE,REVENGE,DRAINPUNCH,LOWSWEEP,BULKUP,CURSE,MEANLOOK,METEORMASH,BODYSLAM,BLAZEKICK,EARTHQUAKE,EARTHPOWER,HIGHHORSEPOWER,PSYCHICFANGS,LEECHLIFE,POISONJAB,OUTRAGE,DRAGONDANCE,CRUNCH,THROATCHOP,IRONHEAD,SWORDSDANCE,CATAPULT,STONEEDGE,GOLDRUSH,SCORCHINGSANDS,STEAMROLLER,SCALESHOT,LASHOUT,GRUDGE,CHIDORI,BODYPRESS,COACHING,ANCIENTPOWER,EggMoves = DETECT,SANDJET,THRASH,FIREFANG,DRACONICCRASH,MUDSPORT,DRAGONGNAW,DRAGONDANCE,BLOCK,EggGroups = Monster,HatchSteps = 5120,Height = 0.6,Weight = 9.5,Color = Brown,Shape = BipedalTail,Category = Sand Gator,Pokedex = It has no feeling of fear and often challenges foes much larger and faster than it without batting an eye, sometimes to its demise.,Generation = 2,Evolutions = CROCONAW,Level,25</t>
  </si>
  <si>
    <t>[CROCONAW],Name = Croconaw,Types = FIGHTING,GROUND,BaseStats = 65,80,80,63,59,58,GenderRatio = FemaleOneEighth,GrowthRate = Parabolic,BaseExp = 142,EVs = ATTACK,1,DEFENSE,1,CatchRate = 45,Happiness = 70,Abilities = DRYSKIN,NOGUARD,HiddenAbilities = MOODY,Moves = 0,FIREFANG,1,FIREFANG,1,MAIM,1,LEER,6,SANDTOMB,10,ARMTHRUST,14,BITE,17,SCARYFACE,20,MACHPUNCH,24,BULLDOZE,28,BULKUP,32,CRUNCH,36,GOLDRUSH,39,BRICKBREAK,43,SWAGGER,47,DYNAMICPUNCH,51,EARTHQUAKE,55,FRENZY,TutorMoves = ATTRACT,BRICKBREAK,DIG,DRAGONCLAW,FACADE,FOCUSPUNCH,FRUSTRATION,HIDDENPOWER,LOWKICK,POWERUPPUNCH,PROTECT,REST,RETURN,ROCKSLIDE,ROCKTOMB,ROUND,SCALD,SHADOWCLAW,SLEEPTALK,SUBSTITUTE,SUPERPOWER,SWORDSDANCE,TOXIC,UPROAR,WORKUP,HELPINGHAND,FALSESWIPE,FIREPUNCH,SUNNYDAY,FIREFANG,SANDTOMB,MUDSHACKLES,BULLDOZE,STAMPEDE,SPIKES,MUDSLIDE,GAIAPULSE,PSYCHOCUT,QUICKSAND,SANDSTORM,ROCKBLAST,STEALTHROCK,BEATUP,SCORESETTLER,ASSURANCE,SNARL,BRUTALSWING,TAUNT,KNOCKOFF,GOBLINSTRIKE,REVENGE,DRAINPUNCH,LOWSWEEP,BULKUP,CLOSECOMBAT,CURSE,MEANLOOK,METEORMASH,BODYSLAM,BLAZEKICK,WILDCHARGE,EARTHQUAKE,EARTHPOWER,HIGHHORSEPOWER,PSYCHICFANGS,LEECHLIFE,POISONJAB,OUTRAGE,DRAGONDANCE,CRUNCH,THROATCHOP,IRONHEAD,SWORDSDANCE,CATAPULT,STONEEDGE,GOLDRUSH,SCORCHINGSANDS,STEAMROLLER,SCALESHOT,LASHOUT,GRUDGE,CHIDORI,BODYPRESS,COACHING,ANCIENTPOWER,EggGroups = Monster,HatchSteps = 5120,Height = 1.1,Weight = 25.0,Color = Brown,Shape = BipedalTail,Category = Raider,Pokedex = They are known for raiding in small groups so can be quite threatening when they assemble in small gangs to raid local towns.,Generation = 2,Evolutions = FERALIGATR,Level,45,#-------------------------------</t>
  </si>
  <si>
    <t>[FERALIGATR],Name = Feraligatr,Types = FIGHTING,GROUND,BaseStats = 85,105,100,83,79,78,GenderRatio = FemaleOneEighth,GrowthRate = Parabolic,BaseExp = 239,EVs = ATTACK,3,CatchRate = 45,Happiness = 70,Abilities = DRYSKIN,NOGUARD,HiddenAbilities = MOXIE,Moves = 0,NORETREAT,1,NORETREAT,1,FIREFANG,1,MAIM,1,LEER,6,SANDTOMB,10,ARMTHRUST,14,BITE,17,SCARYFACE,20,MACHPUNCH,24,BULLDOZE,28,BULKUP,32,CRUNCH,36,GOLDRUSH,39,BRICKBREAK,43,SWAGGER,47,DYNAMICPUNCH,51,EARTHQUAKE,55,FRENZY,TutorMoves = ATTRACT,BRICKBREAK,DIG,DRAGONCLAW,FACADE,FOCUSPUNCH,FRUSTRATION,HIDDENPOWER,LOWKICK,POWERUPPUNCH,PROTECT,REST,RETURN,ROCKSLIDE,ROCKTOMB,ROUND,SCALD,SHADOWCLAW,SLEEPTALK,SUBSTITUTE,SUPERPOWER,SWORDSDANCE,TOXIC,UPROAR,WORKUP,HELPINGHAND,FALSESWIPE,FIREPUNCH,SUNNYDAY,FIREFANG,SANDTOMB,MUDSHACKLES,BULLDOZE,STAMPEDE,SPIKES,MUDSLIDE,GAIAPULSE,PSYCHOCUT,QUICKSAND,SANDSTORM,ROCKBLAST,STEALTHROCK,BEATUP,SCORESETTLER,ASSURANCE,SNARL,BRUTALSWING,TAUNT,KNOCKOFF,GOBLINSTRIKE,REVENGE,DRAINPUNCH,LOWSWEEP,BULKUP,CLOSECOMBAT,CURSE,MEANLOOK,METEORMASH,BODYSLAM,BLAZEKICK,WILDCHARGE,EARTHQUAKE,EARTHPOWER,HIGHHORSEPOWER,PSYCHICFANGS,LEECHLIFE,POISONJAB,OUTRAGE,DRAGONDANCE,CRUNCH,THROATCHOP,IRONHEAD,SWORDSDANCE,CATAPULT,STONEEDGE,GOLDRUSH,SCORCHINGSANDS,STEAMROLLER,SCALESHOT,LASHOUT,GRUDGE,CHIDORI,BODYPRESS,COACHING,ANCIENTPOWER,VENDETTA,TRIPLEKICK,EggGroups = Monster,HatchSteps = 5120,Height = 2.3,Weight = 88.8,Color = Blue,Shape = BipedalTail,Habitat = WatersEdge,Category = Big Jaw,Pokedex = It adds a tattoo to its skin for every foe it takes out in combat to constantly bask in its combat superiority.,Generation = 2,#-------------------------------</t>
  </si>
  <si>
    <t>[DIGLETT],Name = Diglett,Types = GHOST,GROUND,BaseStats = 50,55,25,95,35,45,GenderRatio = Female50Percent,GrowthRate = Medium,BaseExp = 53,EVs = SPEED,1,CatchRate = 255,Happiness = 70,Abilities = SANDVEIL,ARENATRAP,HiddenAbilities = SANDFORCE,Moves = 1,SANDATTACK,1,SCRATCH,4,GROWL,8,ASTONISH,12,MUDSLAP,16,BULLDOZE,20,SUCKERPUNCH,24,SLASH,28,SANDSTORM,32,DIG,36,EARTHPOWER,40,EARTHQUAKE,44,FISSURE,TutorMoves = STREAMRUSH,AGILITY,ALLYSWITCH,ASSURANCE,ATTRACT,BEATUP,BODYSLAM,BULLDOZE,CONFIDE,CUT,DIG,DOUBLETEAM,EARTHPOWER,EARTHQUAKE,ECHOEDVOICE,ENDURE,FACADE,FRUSTRATION,HIDDENPOWER,PROTECT,REST,RETURN,REVERSAL,ROCKSLIDE,ROCKSMASH,ROCKTOMB,ROUND,SANDSTORM,SCORCHINGSANDS,SCREECH,SHADOWCLAW,SLEEPTALK,SLUDGEBOMB,SNORE,STEALTHROCK,STAMPEDE,SUBSTITUTE,SUNNYDAY,SWAGGER,THIEF,TOXIC,UPROAR,WORKUP,EggMoves = ANCIENTPOWER,HEADBUTT,FINALGAMBIT,MEMENTO,HONECLAWS,EggGroups = Field,HatchSteps = 5120,Height = 0.2,Weight = 0.8,Color = Gray,Shape = HeadBase,Category = Gravestone,Pokedex = It likes to keep its eyes closed to mask itself as an ordinary gravestone. When people let their guard down, it will spook them.,Generation = 1,WildItemUncommon = SOFTSAND</t>
  </si>
  <si>
    <t>[DUGTRIO],Name = Dugtrio,Types = GHOST,GROUND,BaseStats = 75,100,50,120,50,70,GenderRatio = Female50Percent,GrowthRate = Medium,BaseExp = 149,EVs = SPEED,2,CatchRate = 50,Happiness = 70,Abilities = SANDVEIL,ARENATRAP,HiddenAbilities = SANDFORCE,Moves = 0,SANDTOMB,1,SANDTOMB,1,NIGHTSLASH,1,TRIATTACK,1,SANDATTACK,1,SCRATCH,1,GROWL,1,ASTONISH,12,MUDSLAP,16,BULLDOZE,20,SUCKERPUNCH,24,SLASH,30,SANDSTORM,36,DIG,42,EARTHPOWER,48,EARTHQUAKE,54,FISSURE,TutorMoves = STREAMRUSH,AGILITY,ALLYSWITCH,ASSURANCE,ATTRACT,BEATUP,BODYSLAM,BULLDOZE,CONFIDE,CUT,DIG,DOUBLETEAM,EARTHPOWER,EARTHQUAKE,ECHOEDVOICE,ENDURE,FACADE,FRUSTRATION,GIGAIMPACT,HIDDENPOWER,HIGHHORSEPOWER,HYPERBEAM,PROTECT,REST,RETURN,REVERSAL,ROCKSLIDE,ROCKSMASH,ROCKTOMB,ROUND,SANDSTORM,SANDTOMB,SCORCHINGSANDS,SCREECH,SHADOWCLAW,SLEEPTALK,SLUDGEBOMB,SLUDGEWAVE,SNORE,STEALTHROCK,STAMPEDE,STONEEDGE,SUBSTITUTE,SUNNYDAY,SWAGGER,THIEF,TOXIC,TRIATTACK,UPROAR,WORKUP,EggGroups = Field,HatchSteps = 5120,Height = 0.7,Weight = 33.3,Color = Gray,Shape = MultiBody,Category = Gravestone,Pokedex = It is constantly watching over the graves of close friends and family that passed away and carries the graves around with them.,Generation = 1,WildItemUncommon = SOFTSAND,#-------------------------------</t>
  </si>
  <si>
    <t>[CROAGUNK],Name = Croagunk,Types = POISON,PSYCHIC,BaseStats = 48,67,35,60,55,35,GenderRatio = Female50Percent,GrowthRate = Medium,BaseExp = 60,EVs = ATTACK,1,CatchRate = 140,Happiness = 100,Abilities = POISONTOUCH,TELEPATHY,HiddenAbilities = EFFECTSPORE,Moves = 1,POISONSTING,1,MINDBLAST,4,GROWL,8,MEMORYBLOCK,12,ROUND,16,REVENGE,20,POISONSPIT,24,HYPNOSIS,30,SUCKERPUNCH,35,ALKALINEBOMB,39,TOXIC,42,SWORDSDANCE,45,MANICOVERLOAD,49,ACIDRAIN,54,GUNKSHOT,TutorMoves = ASSURANCE,ATTRACT,DISABLE,BOUNCE,BRICKBREAK,BULKUP,BULLDOZE,DARKPULSE,DIG,DRAINPUNCH,EARTHQUAKE,FACADE,FOCUSBLAST,FOCUSPUNCH,FOULPLAY,FRUSTRATION,GUNKSHOT,HELPINGHAND,HIDDENPOWER,ICEPUNCH,KNOCKOFF,LASHOUT,LOWKICK,LOWSWEEP,NASTYPLOT,SCORESETTLER,POISONJAB,POWERUPPUNCH,PROTECT,RAINDANCE,REST,RETURN,REVENGE,ROCKSLIDE,ROCKTOMB,ROUND,SHADOWBALL,SLEEPTALK,SLUDGEBOMB,SLUDGEWAVE,SUBSTITUTE,TAUNT,THIEF,THUNDERPUNCH,TOXIC,ALLERGY,WORKUP,CHARGEBEAM,BULLETSEED,MOSSYPUNCH,MUDSHACKLES,STAMPEDE,QUICKSAND,LIGHTSCREEN,REFLECT,TRICKROOM,WONDERROOM,MAGICROOM,PSYCHICTERRAIN,MINDDRAIN,ARCANEENERGY,SANDSTORM,BEATUP,BRUTALSWING,VENDETTA,GOBLINSTRIKE,BALANCERCHANGEREQUIRED,WHIRLPOOL,SUBMERGE,SOAK,CLOSECOMBAT,CROSSPOISON,TOXICSPIKES,ACIDRAIN,GASTROACID,POISONFANG,ACIDARMOR,ANCIENTGLARE,SHADOWCLAW,CURSE,CONFUSERAY,MEANLOOK,NOBLEROAR,BODYSLAM,SCALD,SUPERPOWER,TRIPLEKICK,PSYCHIC,CALMMIND,BLOODRITUAL,PSYCHICFANGS,LEECHLIFE,SLUDGEBOMB,BALANCERCHANGEREQUIRED,POISONJAB,GUNKSHOT,OUTRAGE,NASTYPLOT,THROATCHOP,SWORDSDANCE,HYPERVOICE,HYPERACUSIS,BOOMBOX,PSYSHOCK,ZENHEADBUTT,EXPANDINGFORCE,SPOIL,CORROSIVEGAS,SLUDGEWAVE,FOULPLAY,WAIL,EggMoves = FEINT,KNOCKOFF,PSYCHOCUT,ACHILLESHEEL,FAKEOUT,LEECHLIFE,BULLETPUNCH,ECTOPLASM,QUICKGUARD,LASHOUT,EggGroups = Humanlike,HatchSteps = 2560,Height = 0.7,Weight = 23.0,Color = Yellow,Shape = Bipedal,Category = Psychadelic,Pokedex = Rumour has it that if you are crazy enough, you can lick one to enter into a trance like state and achieve an unparalleled high but you might also contract an incurable disease.,Generation = 4,Evolutions = TOXICROAK,Level,36</t>
  </si>
  <si>
    <t>[TOXICROAK],Name = Toxicroak,Types = POISON,PSYCHIC,BaseStats = 83,112,60,95,80,60,GenderRatio = Female50Percent,GrowthRate = Medium,BaseExp = 172,EVs = ATTACK,2,CatchRate = 75,Happiness = 70,Abilities = POISONTOUCH,TELEPATHY,HiddenAbilities = EFFECTSPORE,Moves = 0,VENOMDRAIN,1,VENOMDRAIN,1,VENOMDRENCH,1,MOSSYPUNCH,1,POISONSTING,1,MINDBLAST,4,GROWL,8,MEMORYBLOCK,12,ROUND,16,REVENGE,20,POISONSPIT,24,HYPNOSIS,30,SUCKERPUNCH,35,ALKALINEBOMB,39,TOXIC,42,SWORDSDANCE,45,MANICOVERLOAD,49,ACIDRAIN,54,GUNKSHOT,TutorMoves = ASSURANCE,ATTRACT,DISABLE,BOUNCE,BRICKBREAK,BULKUP,BULLDOZE,DARKPULSE,DIG,DRAINPUNCH,EARTHQUAKE,FACADE,FOCUSBLAST,FOCUSPUNCH,FOULPLAY,FRUSTRATION,GUNKSHOT,HELPINGHAND,HIDDENPOWER,ICEPUNCH,KNOCKOFF,LASHOUT,LOWKICK,LOWSWEEP,NASTYPLOT,SCORESETTLER,POISONJAB,POWERUPPUNCH,PROTECT,RAINDANCE,REST,RETURN,REVENGE,ROCKSLIDE,ROCKTOMB,ROUND,SHADOWBALL,SLEEPTALK,SLUDGEBOMB,SLUDGEWAVE,SUBSTITUTE,TAUNT,THIEF,THUNDERPUNCH,TOXIC,ALLERGY,WORKUP,CHARGEBEAM,BULLETSEED,MOSSYPUNCH,MUDSHACKLES,STAMPEDE,QUICKSAND,LIGHTSCREEN,REFLECT,TRICKROOM,WONDERROOM,MAGICROOM,PSYCHICTERRAIN,MINDDRAIN,ARCANEENERGY,SANDSTORM,BEATUP,BRUTALSWING,VENDETTA,GOBLINSTRIKE,BALANCERCHANGEREQUIRED,WHIRLPOOL,SUBMERGE,SOAK,CLOSECOMBAT,CROSSPOISON,TOXICSPIKES,ACIDRAIN,GASTROACID,POISONFANG,ACIDARMOR,ANCIENTGLARE,SHADOWCLAW,CURSE,CONFUSERAY,MEANLOOK,NOBLEROAR,BODYSLAM,SCALD,SUPERPOWER,TRIPLEKICK,PSYCHIC,CALMMIND,BLOODRITUAL,PSYCHICFANGS,LEECHLIFE,SLUDGEBOMB,BALANCERCHANGEREQUIRED,POISONJAB,GUNKSHOT,OUTRAGE,NASTYPLOT,THROATCHOP,SWORDSDANCE,HYPERVOICE,HYPERACUSIS,BOOMBOX,PSYSHOCK,ZENHEADBUTT,EXPANDINGFORCE,SPOIL,CORROSIVEGAS,SLUDGEWAVE,FOULPLAY,WAIL,COACHING,EggGroups = Humanlike,HatchSteps = 5120,Height = 1.3,Weight = 44.4,Color = Yellow,Shape = Bipedal,Category = Psychadelic,Pokedex = Squeezing one of the poisonous sacs on its skin can cause it to explode and create a corrosive reaction.,Generation = 4,#-------------------------------,[SPRITZEE]</t>
  </si>
  <si>
    <t>[SPRITZEE],Name = Spritzee,Types = FAIRY,POISON,BaseStats = 78,63,60,23,42,75,GenderRatio = Female50Percent,GrowthRate = Medium,BaseExp = 68,EVs = HP,1,CatchRate = 200,Happiness = 70,Abilities = CURIOUSMEDICINE,HEALER,HiddenAbilities = POISONTOUCH,Moves = 1,POISONSPIT,1,SWEETSCENT,3,SWEETKISS,6,GOBLINSTRIKE,9,ALKALINEBOMB,12,HAZE,15,WAIL,18,SNATCH,21,SPOIL,24,VENOMDRAIN,27,MISTYTERRAIN,30,SPIRITBREAK,33,REFLECT,33,LIGHTSCREEN,38,PLAGUE,44,PSYCHOSHIFT,TutorMoves = AFTERYOU,ALLYSWITCH,ATTRACT,CALMMIND,CHARGEBEAM,CHARM,CONFIDE,COVET,DAZZLINGGLEAM,DOUBLETEAM,DRAININGKISS,DREAMEATER,ECHOEDVOICE,ENCORE,ENDEAVOR,ENDURE,ENERGYBALL,FACADE,FAKETEARS,FLASHCANNON,FRUSTRATION,GYROBALL,HEALBELL,HELPINGHAND,HIDDENPOWER,LIGHTSCREEN,MAGICCOAT,FABLEDRUSH,MISTYTERRAIN,NASTYPLOT,PROTECT,PSYCHIC,PSYCHUP,RAINDANCE,REFLECT,REST,RETURN,ROUND,SKILLSWAP,SLEEPTALK,SNORE,SUBSTITUTE,SUNNYDAY,SWAGGER,TELEKINESIS,THUNDERBOLT,TORMENT,TOXIC,TRICKROOM,EggMoves = DISABLE,MINDDRAIN,,EggGroups = Fairy,HatchSteps = 5120,Height = 0.2,Weight = 0.5,Color = Black,Shape = HeadArms,Category = Plague Doctor,Pokedex = It has an array of various poisons and salves at its disposal that it can use to either cure or infect its enemies.,Generation = 6,Evolutions = AROMATISSE,Item,NOXIOUSSTONE</t>
  </si>
  <si>
    <t>[AROMATISSE],Name = Aromatisse,Types = FAIRY,POISON,BaseStats = 101,89,72,29,72,99,GenderRatio = Female50Percent,GrowthRate = Medium,BaseExp = 162,EVs = HP,2,CatchRate = 200,Happiness = 70,Abilities = CURIOUSMEDICINE,HEALER,HiddenAbilities = POISONTOUCH,Moves = 0,CONCOCTION,1,CONCOCTION,1,POISONSPIT,1,SWEETSCENT,3,SWEETKISS,6,GOBLINSTRIKE,9,ALKALINEBOMB,12,HAZE,15,WAIL,18,SNATCH,21,SPOIL,24,VENOMDRAIN,27,MISTYTERRAIN,30,SPIRITBREAK,33,REFLECT,33,LIGHTSCREEN,38,PLAGUE,44,PSYCHOSHIFT,TutorMoves = AFTERYOU,ALLYSWITCH,ATTRACT,CALMMIND,CHARGEBEAM,CHARM,CONFIDE,COVET,DAZZLINGGLEAM,DOUBLETEAM,DRAININGKISS,DRAINPUNCH,DREAMEATER,ECHOEDVOICE,ENCORE,ENDEAVOR,ENDURE,ENERGYBALL,FACADE,FAKETEARS,FLASHCANNON,FRUSTRATION,GIGAIMPACT,GYROBALL,HEALBELL,HELPINGHAND,HIDDENPOWER,HYPERBEAM,LIGHTSCREEN,MAGICCOAT,METRONOME,FABLEDRUSH,MISTYTERRAIN,NASTYPLOT,PROTECT,PSYCHIC,PSYCHUP,PSYSHOCK,RAINDANCE,REFLECT,REST,RETURN,ROUND,SKILLSWAP,SLEEPTALK,SNORE,SUBSTITUTE,SUNNYDAY,SWAGGER,TELEKINESIS,THUNDER,THUNDERBOLT,TORMENT,TOXIC,TRICKROOM,EggGroups = Fairy,HatchSteps = 5120,Height = 0.8,Weight = 15.5,Color = Black,Shape = Bipedal,Category = Plague Doctor,Pokedex = It has been known to dabble in a variety of unethical and unsupported experiments in search of crafting the most deadly poison.,Generation = 6,#-------------------------------,[DURANT]</t>
  </si>
  <si>
    <t>[DURANT],Name = Durant,Types = BUG,FIRE,BaseStats = 58,112,109,109,48,48,GenderRatio = Female50Percent,GrowthRate = Medium,BaseExp = 169,EVs = ATTACK,2,CatchRate = 90,Happiness = 70,Abilities = ANGERPOINT,MAGMAARMOR,HiddenAbilities = RECKLESS,Moves = 1,FURYCUTTER,1,EMBER,4,VISEGRIP,8,AGILITY,12,BITE,16,BUGBITE,20,FIREFANG,24,CRIMSONGATE,28,DIG,32,CRUNCH,36,LEECHLIFE,40,HEATSIPHON,44,VENDETTA,48,SWORDSDANCE,52,SWARMOVERLOAD,56,FLAREBLITZ,TutorMoves = FALSESWIPE,SUNNYDAY,ATTRACT,FIRESPIN,WILLOWISP,FIREFANG,ANCIENTFIRE,CRUNCH,INCINERATE,DIG,FIREBLAST,ELECTROWEB,PINMISSILE,ENERGYBALL,FACADE,UTURN,FRUSTRATION,GIGAIMPACT,NECTARTAP,HIDDENPOWER,HIVEMIND,SOLARBEAM,PROTECT,REST,SOLARBLADE,RETURN,BULLETSEED,ROCKSLIDE,MUDSHACKLES,ROCKTOMB,SPIKES,ROCKBLAST,THIEF,SHADOWCLAW,SLEEPTALK,BEATUP,SCORESETTLER,STAMPEDE,ASSURANCE,BRUTALSWING,STRUGGLEBUG,SUBSTITUTE,SUPERPOWER,TAUNT,THUNDERFANG,THUNDERWAVE,TOXIC,KNOCKOFF,VENDETTA,GOBLINSTRIKE,SMARTSTRIKE,REVENGE,BULKUP,CLOSECOMBAT,CROSSPOISON,POISONFANG,BREAKINGSWIPE,CURSE,MEANLOOK,RAYOFLIGHT,HOLYFIRE,PURGE,BODYSLAM,FLAMETHROWER,FLAREBLITZ,OVERHEAT,SCALD,WILDCHARGE,PSYCHICFANGS,BUGBUZZ,LEECHLIFE,MEGAHORN,POISONJAB,GUNKSHOT,SWORDSDANCE,BURNINGJEALOUSY,FIREPLEDGE,HEATWAVE,SHOCKWAVE,GOLDRUSH,SCORCHINGSANDS,STEAMROLLER,FURYCUTTER,WORKUP,FOULPLAY,GRUDGE,COUPDEGRACE,EggMoves = STRUGGLEBUG,FIRSTIMPRESSION,SIZZLE,DOUBLEEDGE,WILDCHARGE,NECTARTAP,EggGroups = Bug,HatchSteps = 5120,Height = 0.3,Weight = 33.0,Color = Gray,Shape = Insectoid,Category = Fire Ant,Pokedex = They are instrumental in volcanic environments as they act in cohesion to steer the flow of lava away from sensitive ecosystems like beavers with water.,Generation = 5,#-------------------------------</t>
  </si>
  <si>
    <t>[YANMA],Name = Yanma,Types = BUG,WATER,BaseStats = 65,65,45,95,75,45,GenderRatio = Female50Percent,GrowthRate = Medium,BaseExp = 78,EVs = SPEED,1,CatchRate = 75,Happiness = 70,Abilities = SPEEDBOOST,COMPOUNDEYES,HiddenAbilities = BLOODTHIRST,Moves = 1,TACKLE,1,FORESIGHT,6,QUICKATTACK,11,DOUBLETEAM,14,SONICBOOM,17,DETECT,22,SUPERSONIC,27,UPROAR,30,PURSUIT,33,ANCIENTPOWER,38,HYPNOSIS,43,GLIDE,46,SCREECH,49,UTURN,54,AIRSLASH,57,BUGBUZZ,TutorMoves = STREAMRUSH,ATTRACT,BUGBITE,CONFIDE,DEFOG,DOUBLETEAM,DREAMEATER,ENDURE,FACADE,FRUSTRATION,GIGADRAIN,HIDDENPOWER,PROTECT,PSYCHIC,REST,RETURN,ROOST,ROUND,SHADOWBALL,SIGNALBEAM,SLEEPTALK,SNORE,SOLARBEAM,STEELWING,SUBSTITUTE,SUNNYDAY,SWAGGER,SWIFT,TAILWIND,THIEF,TOXIC,UPROAR,UTURN,EggMoves = WHIRLWIND,REVERSAL,LEECHLIFE,SIGNALBEAM,SILVERWIND,FEINT,FEINTATTACK,PURSUIT,DOUBLEEDGE,SECRETPOWER,EggGroups = Bug,HatchSteps = 5120,Height = 1.2,Weight = 38.0,Color = Blue,Shape = MultiWinged,Category = Dragon Fly,Pokedex = You know you can find them when you hear a loud, persistent buzzing noise in swampy areas.,Generation = 2,WildItemUncommon = WIDELENS</t>
  </si>
  <si>
    <t>[YANMEGA],Name = Yanmega,Types = BUG,WATER,BaseStats = 86,76,86,95,116,56,GenderRatio = Female50Percent,GrowthRate = Medium,BaseExp = 180,EVs = ATTACK,2,CatchRate = 30,Happiness = 70,Abilities = SPEEDBOOST,TINTEDLENS,HiddenAbilities = BLOODTHIRST,Moves = 1,BUGBUZZ,1,AIRSLASH,1,NIGHTSLASH,1,BUGBITE,1,TACKLE,1,FORESIGHT,1,QUICKATTACK,1,DOUBLETEAM,6,QUICKATTACK,11,DOUBLETEAM,14,SONICBOOM,17,DETECT,22,SUPERSONIC,27,UPROAR,30,PURSUIT,33,ANCIENTPOWER,38,FEINT,43,SLASH,46,SCREECH,49,UTURN,54,AIRSLASH,57,BUGBUZZ,TutorMoves = STREAMRUSH,ATTRACT,BUGBITE,CONFIDE,DEFOG,DOUBLETEAM,DREAMEATER,ENDURE,FACADE,FRUSTRATION,GIGADRAIN,GIGAIMPACT,HIDDENPOWER,HYPERBEAM,LASERFOCUS,LEECHLIFE,PROTECT,PSYCHIC,PSYCHUP,REST,RETURN,ROOST,ROUND,SHADOWBALL,SIGNALBEAM,SLEEPTALK,SNORE,SOLARBEAM,STEELWING,STRUGGLEBUG,SUBSTITUTE,SUNNYDAY,SWAGGER,SWIFT,TAILWIND,THIEF,TOXIC,UPROAR,UTURN,EggGroups = Bug,HatchSteps = 5120,Height = 1.9,Weight = 51.5,Color = Blue,Shape = MultiWinged,Category = Dragon Fly,Pokedex = This Pokemon is able to drain other enemy Pokemon of its life essence if it is able to successfully make contact and bite its foe.,Generation = 4,WildItemUncommon = WIDELENS,#-------------------------------</t>
  </si>
  <si>
    <t>[AZURILL],Name = Azurill,Types = FIGHTING,BaseStats = 50,10,55,10,10,55,GenderRatio = Female75Percent,GrowthRate = Fast,BaseExp = 38,EVs = HP,1,CatchRate = 150,Happiness = 70,Abilities = FLUFFY,THICKFAT,HiddenAbilities = FURCOAT,Moves = 1,DEFENSECURL,1,TACKLE,1,TAILWHIP,1,ROLLOUT,6,ENDURE,9,ENDEAVOR,14,POWERSPLIT,14,GUARDSPLIT,19,REVERSAL,24,SPIKES,29,IRONDEFENSE,29,AMNESIA,34,COUNTER,34,MIRRORCOAT,39,PLAYROUGH,44,POWERTRICK,49,SHELLSMASH,54,BODYPRESS,59,POWERSWAP,TutorMoves = ATTRACT,BLIZZARD,BODYSLAM,BOUNCE,BRUTALSWING,CHARM,CONFIDE,COVET,DOUBLETEAM,DRAININGKISS,ENCORE,ENDURE,FACADE,FAKETEARS,FRUSTRATION,HAIL,HELPINGHAND,HIDDENPOWER,HYPERVOICE,ICEBEAM,ICYWIND,KNOCKOFF,LIGHTSCREEN,MUDDYWATER,PROTECT,RAINDANCE,REST,RETURN,ROUND,SCALD,SLEEPTALK,SNORE,SUBSTITUTE,TIDALWAVE,SWAGGER,SWIFT,TOXIC,UPROAR,CASCADE,WATERPULSE,WHIRLPOOL,WORKUP,EggMoves = FLAIL,BELLYDRUM,POWERUPPUNCH,DETECT,SEISMICTOSS,FOLLOWME,PROTECT,ALLYSWITCH,MACHPUNCH,HEALINGWISH,EggGroups = Amorphous,HatchSteps = 2560,Height = 0.2,Weight = 2.0,Color = Yellow,Shape = HeadLegs,Category = Punching Bag,Pokedex = It is surprisingly resilient and can take a lot of punishment because of the foam material it is made from.,Generation = 3,Evolutions = MARILL,Level,16</t>
  </si>
  <si>
    <t>[MARILL],Name = Marill,Types = FIGHTING,BaseStats = 50,10,80,20,10,80,GenderRatio = Female50Percent,GrowthRate = Fast,BaseExp = 88,EVs = HP,2,CatchRate = 190,Happiness = 70,Abilities = FLUFFY,THICKFAT,HiddenAbilities = FURCOAT,Moves = 0,BIDE,1,BIDE,1,DEFENSECURL,1,TACKLE,1,TAILWHIP,1,ROLLOUT,6,ENDURE,9,ENDEAVOR,14,POWERSPLIT,14,GUARDSPLIT,19,REVERSAL,24,SPIKES,29,IRONDEFENSE,29,AMNESIA,34,COUNTER,34,MIRRORCOAT,39,PLAYROUGH,44,POWERTRICK,49,SHELLSMASH,54,BODYPRESS,59,POWERSWAP,TutorMoves = AMNESIA,WATERWHIP,ATTRACT,BLIZZARD,BODYSLAM,BOUNCE,BRICKBREAK,BRUTALSWING,CHARM,CONFIDE,COVET,DIG,SUBMERGE,DOUBLETEAM,DRAININGKISS,ENCORE,ENDURE,FACADE,FAKETEARS,FLING,FOCUSPUNCH,FRUSTRATION,FUTURESIGHT,GRASSKNOT,HAIL,HELPINGHAND,HIDDENPOWER,HYDROPUMP,HYPERVOICE,ICEBEAM,ICEPUNCH,ICYWIND,KNOCKOFF,LIGHTSCREEN,MEGAKICK,MEGAPUNCH,FABLEDRUSH,MISTYTERRAIN,MUDDYWATER,PLAYROUGH,POWERUPPUNCH,PROTECT,RAINDANCE,REST,RETURN,ROCKSMASH,ROUND,SCALD,SLEEPTALK,SNORE,STEELROLLER,BRUTEFORCE,SUBSTITUTE,SUPERPOWER,TIDALWAVE,SWAGGER,SWIFT,TOXIC,UPROAR,CASCADE,WATERPULSE,WHIRLPOOL,WORKUP,EggMoves = FLAIL,BELLYDRUM,POWERUPPUNCH,DETECT,SEISMICTOSS,FOLLOWME,PROTECT,ALLYSWITCH,MACHPUNCH,HEALINGWISH,EggGroups = Amorphous,HatchSteps = 2560,Height = 0.4,Weight = 8.5,Color = Yellow,Shape = BipedalTail,Category = Punching Bag,Pokedex = As it has continued to be punched, its seams have started to come undone that the material its made from has started to poke through.,Generation = 2,Evolutions = AZUMARILL,Level,36</t>
  </si>
  <si>
    <t>[AZUMARILL],Name = Azumarill,Types = FIGHTING,BaseStats = 115,15,125,25,15,125,GenderRatio = Female50Percent,GrowthRate = Fast,BaseExp = 609,EVs = HP,3,CatchRate = 75,Happiness = 70,Abilities = FLUFFY,THICKFAT,HiddenAbilities = FURCOAT,Moves = 0,CLOSECOMBAT,1,CLOSECOMBAT,1,DEFENSECURL,1,TACKLE,1,TAILWHIP,1,ROLLOUT,6,ENDURE,9,ENDEAVOR,14,POWERSPLIT,14,GUARDSPLIT,19,REVERSAL,24,SPIKES,29,IRONDEFENSE,29,AMNESIA,34,COUNTER,34,MIRRORCOAT,39,PLAYROUGH,44,POWERTRICK,49,SHELLSMASH,54,BODYPRESS,59,POWERSWAP,TutorMoves = AMNESIA,WATERWHIP,ATTRACT,BLIZZARD,BODYSLAM,BOUNCE,BRICKBREAK,BRUTALSWING,BULLDOZE,CHARM,CONFIDE,COVET,DIG,SUBMERGE,DOUBLETEAM,DRAININGKISS,ENCORE,ENDURE,FACADE,FAKETEARS,FLING,FOCUSBLAST,FOCUSPUNCH,FRUSTRATION,FUTURESIGHT,GIGAIMPACT,GRASSKNOT,HAIL,HELPINGHAND,HIDDENPOWER,HYDROPUMP,HYPERBEAM,HYPERVOICE,ICEBEAM,ICEPUNCH,ICYWIND,KNOCKOFF,LIGHTSCREEN,LIQUIDATION,MEGAKICK,MEGAPUNCH,FABLEDRUSH,MISTYTERRAIN,MUDDYWATER,PLAYROUGH,POWERUPPUNCH,PROTECT,RAINDANCE,REST,RETURN,ROCKSMASH,ROUND,SCALD,SLEEPTALK,SNORE,STEELROLLER,BRUTEFORCE,SUBSTITUTE,SUPERPOWER,TIDALWAVE,SWAGGER,SWIFT,TOXIC,UPROAR,CASCADE,WATERPULSE,WHIRLPOOL,WORKUP,EggGroups = Amorphous,HatchSteps = 2560,Height = 0.8,Weight = 28.5,Color = Yellow,Shape = BipedalTail,Category = Punching Bag,Pokedex = It has become fed up with taking hits from others and is now ready to return in kind. The sum of the hits it has taken over its lifetime has made it incrementally stronger.,Generation = 2,#-------------------------------,[COMFEY]</t>
  </si>
  <si>
    <t>[COMFEY],Name = Comfey,Types = FAIRY,WATER,BaseStats = 51,52,100,90,82,110,GenderRatio = Female75Percent,GrowthRate = Fast,BaseExp = 170,EVs = SPECIAL_DEFENSE,2,CatchRate = 60,Happiness = 70,Abilities = NATURALCURE,REGENERATOR,HiddenAbilities = MAGICBOUNCE,Moves = 1,WATERGUN,1,FAIRYRING,3,RAINBOWBEAM,6,HELPINGHAND,9,DRAININGKISS,12,LIFEDEW,15,CHARM,15,CAPTIVATE,19,BUBBLEBEAM,18,WILDIMAGINATION,21,TEATIME,24,MISTBALL,27,FLIPTURN,30,DECORATE,33,DAZZLINGGLEAM,36,LULLABY,39,STRANGESTEAM,42,SPARKLINGARIA,45,APHRODITESMIRROR,48,MISTYTERRAIN,TutorMoves = ACROBATICS,AFTERYOU,ALLYSWITCH,AMNESIA,ATTRACT,BIND,BULLETSEED,CALMMIND,CHARM,CONFIDE,COVET,DAZZLINGGLEAM,DEFOG,DOUBLETEAM,DRAININGKISS,ECHOEDVOICE,ENCORE,ENDURE,ENERGYBALL,FACADE,FLING,FRUSTRATION,GIGADRAIN,GRASSKNOT,GRASSYGLIDE,GRASSYTERRAIN,HEALBELL,HELPINGHAND,HIDDENPOWER,HYPERBEAM,LIGHTSCREEN,MAGICALLEAF,MAGICCOAT,NATUREPOWER,PAINSPLIT,PLAYROUGH,POLLENPUFF,PROTECT,PSYCHUP,REST,RETURN,ROLEPLAY,ROUND,SAFEGUARD,PEPPERBURST,SLEEPTALK,SNORE,SOLARBEAM,STOREDPOWER,SUBSTITUTE,SUNNYDAY,SWAGGER,SYNTHESIS,TAILWIND,TAUNT,TELEKINESIS,THIEF,TOXIC,TRICK,TRICKROOM,UTURN,WORRYSEED,EggMoves = AFTERYOU,ALLYSWITCH,BRINE,CRAFTYSHIELD,MIRRORCOAT,HEARTSWAP,REFLECT,LIGHTSCREEN,QUICKSPELL,MIST,EggGroups = Water3,HatchSteps = 5120,Height = 0.1,Weight = 0.3,Color = Blue,Shape = Head,Category = Sea Charm,Pokedex = Comfey like collecting a variety of sea shells and other knick knacks on the beach. Thus, it often has conflicts with Crustles for the most alluring of objects.,Generation = 7,#-------------------------------</t>
  </si>
  <si>
    <t>[ROWLET],Name = Rowlet,Types = FIRE,FLYING,BaseStats = 54,46,50,56,60,54,GenderRatio = FemaleOneEighth,GrowthRate = Parabolic,BaseExp = 64,EVs = SPECIAL_ATTACK,1,CatchRate = 45,Happiness = 70,Abilities = STALWART,FLASHFIRE,HiddenAbilities = COMPETITIVE,Moves = 1,GUST,1,EMBER,1,GROWL,5,RENEWAL,9,SUNNYDAY,12,AIRCUTTER,15,FEATHERDANCE,18,FLASH,21,WILLOWISP,24,EROSION,27,FLAMEBURST,30,FIERYDANCE,33,ROOST,36,AIRSLASH,40,REVITALIZE,44,TAILWIND,48,FIREBLAST,52,HURRICANE,TutorMoves = PAYDAY,PROTECT,RETURN,FACADE,HELPINGHAND,WEATHERBALL,FRUSTRATION,HIDDENPOWER,REST,FIRESPIN,SUNNYDAY,WILLOWISP,INCINERATE,FIREBLAST,FLY,ACROBATICS,AIRSLASH,FEATHERDANCE,TURBULENCE,UTURN,FLUTTER,NECTARTAP,BULLETSEED,SPIKES,THIEF,SCORESETTLER,TAUNT,CHARM,ATTRACT,SIRENSSONG,STEELWING,MISSILESHOT,TOXIC,CURSE,CONFUSERAY,OMINOUSWIND,SWIFT,ROUND,SLEEPTALK,PERFECTPITCH,ECHOEDVOICE,SAFEGUARD,RAYOFLIGHT,HOLYFIRE,MIRRORSHOT,SUBSTITUTE,DISABLE,FLAMETHROWER,FLAREBLITZ,ENERGYBALL,SWORDSDANCE,BRAVEBIRD,HURRICANE,TORNADO,DAZZLINGGLEAM,FLASHCANNON,BURNINGJEALOUSY,FIREPLEDGE,HEATWAVE,SCORCHINGSANDS,TERRAINPULSE,TWINBEAM,WORKUP,CHIDORI,COACHING,TIMEBOMB,DUALWINGBEAT,TAILWIND,DEFOG,FABLEDRUSH,GENTLECHIMES,COUPDEGRACE,LASERFOCUS,GLISTEN,EggMoves = DEFOG,FLOCK,CUPIDSARROW,SWORDSDANCE,BURNINGJEALOUSY,DAZZLINGGLEAM,EggGroups = Flying,HatchSteps = 4096,Height = 0.3,Weight = 1.5,Color = Red,Shape = Winged,Category = Fire Archer,Pokedex = The flames around its neck are a method it uses to keep it warm.,Generation = 7,Evolutions = DARTRIX,Level,17</t>
  </si>
  <si>
    <t>[DARTRIX],Name = Dartrix,Types = FIRE,FLYING,BaseStats = 72,64,67,75,80,72,GenderRatio = FemaleOneEighth,GrowthRate = Parabolic,BaseExp = 147,EVs = HP,2,CatchRate = 45,Happiness = 70,Abilities = STALWART,FLASHFIRE,HiddenAbilities = COMPETITIVE,Moves = 1,GUST,1,EMBER,1,GROWL,5,RENEWAL,9,SUNNYDAY,12,AIRCUTTER,15,FEATHERDANCE,18,FLASH,21,WILLOWISP,24,EROSION,27,FLAMEBURST,30,FIERYDANCE,33,ROOST,36,AIRSLASH,40,REVITALIZE,44,TAILWIND,48,FIREBLAST,52,HURRICANE,TutorMoves = PAYDAY,PROTECT,RETURN,FACADE,HELPINGHAND,WEATHERBALL,FRUSTRATION,HIDDENPOWER,REST,FIRESPIN,SUNNYDAY,WILLOWISP,INCINERATE,FIREBLAST,FLY,ACROBATICS,AIRSLASH,FEATHERDANCE,TURBULENCE,UTURN,FLUTTER,NECTARTAP,BULLETSEED,SPIKES,THIEF,SCORESETTLER,TAUNT,CHARM,ATTRACT,SIRENSSONG,STEELWING,MISSILESHOT,TOXIC,CURSE,CONFUSERAY,OMINOUSWIND,SWIFT,ROUND,SLEEPTALK,PERFECTPITCH,ECHOEDVOICE,SAFEGUARD,RAYOFLIGHT,HOLYFIRE,MIRRORSHOT,SUBSTITUTE,DISABLE,FLAMETHROWER,FLAREBLITZ,ENERGYBALL,SWORDSDANCE,BRAVEBIRD,HURRICANE,TORNADO,DAZZLINGGLEAM,FLASHCANNON,BURNINGJEALOUSY,FIREPLEDGE,HEATWAVE,SCORCHINGSANDS,TERRAINPULSE,TWINBEAM,WORKUP,CHIDORI,COACHING,TIMEBOMB,DUALWINGBEAT,TAILWIND,DEFOG,FABLEDRUSH,GENTLECHIMES,COUPDEGRACE,LASERFOCUS,GLISTEN,FOULPLAY,ENDERSHOCK,ZENHEADBUTT,POWERGEM,LIGHTSABER,OVERHEAT,SIGNALBEAM,PURGE,LOWSWEEP,REVENGE,ASSURANCE,PSYCHOCUT,SOLARBEAM,SOLARBLADE,DEATHVORTEX,MYSTICALFIRE,EggGroups = Flying,HatchSteps = 3840,Height = 0.7,Weight = 16.0,Color = Red,Shape = Winged,Category = Fire Archer,Pokedex = It is very particular about making the flames flare exactly evenly around its body as it is a way of showing off.,Generation = 7,Evolutions = DECIDUEYE,Level,37,#-------------------------------</t>
  </si>
  <si>
    <t>[DECIDUEYE],Name = Decidueye,Types = FIRE,FLYING,BaseStats = 82,75,85,96,107,90,GenderRatio = FemaleOneEighth,GrowthRate = Parabolic,BaseExp = 239,EVs = ATTACK,3,CatchRate = 45,Happiness = 70,Abilities = STALWART,FLASHFIRE,HiddenAbilities = COMPETITIVE,Moves = 0,HEATWAVE,1,HEATWAVE,1,GUST,1,EMBER,1,GROWL,5,RENEWAL,9,SUNNYDAY,12,AIRCUTTER,15,FEATHERDANCE,18,FLASH,21,WILLOWISP,24,EROSION,27,FLAMEBURST,30,FIERYDANCE,33,ROOST,36,AIRSLASH,40,REVITALIZE,44,TAILWIND,48,FIREBLAST,52,HURRICANE,TutorMoves = PAYDAY,PROTECT,RETURN,FACADE,HELPINGHAND,WEATHERBALL,FRUSTRATION,HIDDENPOWER,REST,FIRESPIN,SUNNYDAY,WILLOWISP,INCINERATE,FIREBLAST,FLY,ACROBATICS,AIRSLASH,FEATHERDANCE,TURBULENCE,UTURN,FLUTTER,NECTARTAP,BULLETSEED,SPIKES,THIEF,SCORESETTLER,TAUNT,CHARM,ATTRACT,SIRENSSONG,STEELWING,MISSILESHOT,TOXIC,CURSE,CONFUSERAY,OMINOUSWIND,SWIFT,ROUND,SLEEPTALK,PERFECTPITCH,ECHOEDVOICE,SAFEGUARD,RAYOFLIGHT,HOLYFIRE,MIRRORSHOT,SUBSTITUTE,DISABLE,FLAMETHROWER,FLAREBLITZ,ENERGYBALL,SWORDSDANCE,BRAVEBIRD,HURRICANE,TORNADO,DAZZLINGGLEAM,FLASHCANNON,BURNINGJEALOUSY,FIREPLEDGE,HEATWAVE,SCORCHINGSANDS,TERRAINPULSE,TWINBEAM,WORKUP,CHIDORI,COACHING,TIMEBOMB,DUALWINGBEAT,TAILWIND,DEFOG,FABLEDRUSH,GENTLECHIMES,COUPDEGRACE,LASERFOCUS,GLISTEN,FOULPLAY,ENDERSHOCK,ZENHEADBUTT,POWERGEM,LIGHTSABER,OVERHEAT,SIGNALBEAM,PURGE,LOWSWEEP,REVENGE,ASSURANCE,PSYCHOCUT,SOLARBEAM,SOLARBLADE,DEATHVORTEX,MYSTICALFIRE,FALSESWIPE,HYPERBEAM,GIGAIMPACT,EDENFRUIT,GOLDENBULLET,BODYSLAM,BLAZEKICK,LEAFBLADE,AURASPHERE,LASHOUT,EggGroups = Flying,HatchSteps = 4096,Height = 1.6,Weight = 36.6,Color = Red,Shape = Winged,Category = Fire Archer,Pokedex = When shooting its arrows, it will light them with the flame on its head and then shoot them at opponents.,Generation = 7,#-------------------------------,[SKORUPI]</t>
  </si>
  <si>
    <t>[SKORUPI],Name = Skorupi,Types = GROUND,POISON,BaseStats = 40,50,90,65,30,55,GenderRatio = Female50Percent,GrowthRate = Slow,BaseExp = 66,EVs = DEFENSE,1,CatchRate = 120,Happiness = 70,Abilities = BATTLEARMOR,SNIPER,HiddenAbilities = KEENEYE,Moves = 1,POISONSTING,1,LEER,3,HONECLAWS,6,FELLSTINGER,9,POISONFANG,12,BITE,15,TOXICSPIKES,18,BUGBITE,21,ALLERGY,24,KNOCKOFF,27,SCARYFACE,30,PINMISSILE,33,TOXIC,36,NIGHTSLASH,39,CROSSPOISON,42,XSCISSOR,45,ACUPRESSURE,48,CRUNCH,TutorMoves = STREAMRUSH,AGILITY,WATERWHIP,ASSURANCE,ATTRACT,BRICKBREAK,BUGBITE,BUGBUZZ,CONFIDE,CROSSPOISON,CRUNCH,CUT,DARKPULSE,DIG,DOUBLETEAM,ENDURE,FACADE,FALSESWIPE,FLING,FRUSTRATION,HIDDENPOWER,INFESTATION,KNOCKOFF,SCORESETTLER,PINMISSILE,POISONJAB,PROTECT,RAINDANCE,REST,RETURN,ROCKSMASH,ROCKTOMB,ROUND,SCARYFACE,SCREECH,SHADOWBALL,SLEEPTALK,SLUDGEBOMB,SNORE,BRUTEFORCE,STRUGGLEBUG,SUBSTITUTE,SUNNYDAY,SWAGGER,SWORDSDANCE,TAUNT,THIEF,TORMENT,TOXIC,TOXICSPIKES,ALLERGY,XSCISSOR,EggMoves = SANDATTACK,SLASH,CONFUSERAY,WHIRLWIND,EggGroups = Bug,HatchSteps = 5120,Height = 0.8,Weight = 12.0,Color = Yellow,Shape = Insectoid,Category = Scorpion,Pokedex = It buries into the sand awaiting potential prey and when they are exactly above, will jump out and sting them to immobilize and disable their target.,Generation = 4,WildItemUncommon = POISONBARB</t>
  </si>
  <si>
    <t>[DRAPION],Name = Drapion,Types = GROUND,POISON,BaseStats = 70,90,110,95,60,75,GenderRatio = Female50Percent,GrowthRate = Slow,BaseExp = 175,EVs = DEFENSE,2,CatchRate = 45,Happiness = 70,Abilities = BATTLEARMOR,SNIPER,HiddenAbilities = KEENEYE,Moves = 1,THUNDERFANG,1,ICEFANG,1,FIREFANG,1,POISONSTING,1,LEER,1,HONECLAWS,1,FELLSTINGER,9,POISONFANG,12,BITE,15,TOXICSPIKES,18,BUGBITE,21,ALLERGY,24,KNOCKOFF,27,SCARYFACE,30,PINMISSILE,33,TOXIC,36,NIGHTSLASH,39,CROSSPOISON,44,XSCISSOR,49,ACUPRESSURE,54,CRUNCH,TutorMoves = STREAMRUSH,AGILITY,WATERWHIP,ASSURANCE,ATTRACT,BRICKBREAK,BRUTALSWING,BUGBITE,BUGBUZZ,BULLDOZE,CONFIDE,CROSSPOISON,CRUNCH,CUT,DARKPULSE,DIG,DOUBLETEAM,EARTHQUAKE,ENDURE,FACADE,FALSESWIPE,FIREFANG,FLING,FRUSTRATION,GIGAIMPACT,HIDDENPOWER,HYPERBEAM,ICEFANG,INFESTATION,IRONDEFENSE,KNOCKOFF,LASHOUT,LEECHLIFE,SCORESETTLER,PINMISSILE,POISONJAB,PROTECT,RAINDANCE,REST,RETALIATE,RETURN,ROAR,ROCKSLIDE,ROCKSMASH,ROCKTOMB,ROUND,SANDTOMB,SCARYFACE,SCREECH,SHADOWBALL,SLEEPTALK,SLUDGEBOMB,SNARL,SNORE,STAMPEDE,BRUTEFORCE,STRUGGLEBUG,SUBSTITUTE,SUNNYDAY,SWAGGER,SWORDSDANCE,TAUNT,THIEF,THROATCHOP,THUNDERFANG,TORMENT,TOXIC,TOXICSPIKES,VENOMDRENCH,ALLERGY,XSCISSOR,EggGroups = Bug,HatchSteps = 5120,Height = 1.3,Weight = 61.5,Color = Yellow,Shape = Insectoid,Category = Scorpion,Pokedex = It is able to wallop any prey with a swing of the pincers or grip and crush them like boulders.,Generation = 4,WildItemUncommon = POISONBARB,#-------------------------------</t>
  </si>
  <si>
    <t>[FURFROU],Name = Furfrou,Types = FLYING,BaseStats = 75,80,60,102,65,90,GenderRatio = Female50Percent,GrowthRate = Medium,BaseExp = 165,EVs = SPEED,1,CatchRate = 120,Happiness = 70,Abilities = FURCOAT,Moves = 1,TACKLE,1,GROWL,5,SANDATTACK,9,BABYDOLLEYES,12,HEADBUTT,15,TAILWHIP,22,BITE,27,ODORSLEUTH,33,RETALIATE,35,TAKEDOWN,38,CHARM,42,SUCKERPUNCH,48,COTTONGUARD,TutorMoves = ATTRACT,CHARGEBEAM,CONFIDE,DARKPULSE,DIG,DOUBLETEAM,ECHOEDVOICE,ENDEAVOR,ENDURE,FACADE,FRUSTRATION,GIGAIMPACT,GRASSKNOT,HELPINGHAND,HIDDENPOWER,HYPERVOICE,LASTRESORT,PROTECT,RAINDANCE,REST,RETALIATE,RETURN,ROAR,ROCKSMASH,ROLEPLAY,ROUND,SLEEPTALK,SNARL,SNORE,SUBSTITUTE,SUNNYDAY,TIDALWAVE,SWAGGER,THUNDERWAVE,TOXIC,UPROAR,UTURN,WILDCHARGE,WORKUP,ZENHEADBUTT,EggMoves = ROLEPLAY,WORKUP,MIMIC,CAPTIVATE,REFRESH,EggGroups = Field,HatchSteps = 5120,Height = 1.2,Weight = 28.0,Color = White,Shape = Quadruped,Category = Elemental,Pokedex = These Pokemon are rumoured to be representations of various weather systems in the form of a Pokemon.,FormName = Natural Form,Generation = 6,#-------------------------------</t>
  </si>
  <si>
    <t>[MELOETTA],Name = Meloetta,Types = FIRE,SOUND,BaseStats = 100,77,77,90,128,128,GenderRatio = Genderless,GrowthRate = Slow,BaseExp = 270,EVs = SPECIAL_ATTACK,1,SPECIAL_DEFENSE,1,SPEED,1,CatchRate = 3,Happiness = 100,Abilities = SERENEGRACE,Moves = 1,ROUND,1,QUICKATTACK,1,CONFUSION,1,SING,6,QUICKATTACK,11,CONFUSION,16,SING,21,TEETERDANCE,26,ACROBATICS,31,PSYBEAM,36,ECHOEDVOICE,43,UTURN,57,PSYCHIC,64,HYPERVOICE,71,ROLEPLAY,78,CLOSECOMBAT,85,PERISHSONG,TutorMoves = ACROBATICS,ALLYSWITCH,BRICKBREAK,CALMMIND,CHARGEBEAM,CONFIDE,COVET,DAZZLINGGLEAM,DOUBLETEAM,DRAINPUNCH,DREAMEATER,DUALCHOP,ECHOEDVOICE,EMBARGO,ENDURE,ENERGYBALL,FACADE,FIREPUNCH,FLING,FOCUSBLAST,FOCUSPUNCH,FRUSTRATION,GIGAIMPACT,GRASSKNOT,GRAVITY,HEALBELL,HELPINGHAND,HIDDENPOWER,HYPERBEAM,HYPERVOICE,ICEPUNCH,KNOCKOFF,LASERFOCUS,LASTRESORT,LIGHTSCREEN,LOWKICK,LOWSWEEP,MAGICCOAT,MAGICROOM,SCORESETTLER,POWERUPPUNCH,PROTECT,PSYCHIC,PSYCHUP,PSYSHOCK,RAINDANCE,RECYCLE,RELICSONG,REST,RETALIATE,RETURN,ROCKSMASH,ROLEPLAY,ROUND,SAFEGUARD,SHADOWBALL,SHADOWCLAW,SHOCKWAVE,SIGNALBEAM,SKILLSWAP,SLEEPTALK,SNATCH,SNORE,STONEEDGE,BRUTEFORCE,SUBSTITUTE,SUNNYDAY,SWAGGER,TELEKINESIS,THUNDER,THUNDERBOLT,THUNDERPUNCH,THUNDERWAVE,TOXIC,TRICK,TRICKROOM,UPROAR,UTURN,WONDERROOM,WORKUP,ZENHEADBUTT,EggGroups = Undiscovered,HatchSteps = 30855,Height = 0.6,Weight = 6.5,Color = White,Shape = Bipedal,Category = Pop Star,Pokedex = It is able to coordinate its dance steps and musical numbers seamlessly. It is considered a celebrity in some circles.,Generation = 5,WildItemCommon = STARPIECE,WildItemUncommon = STARPIECE,WildItemRare = STARPIECE</t>
  </si>
  <si>
    <t>[POOCHYENA],Name = Poochyena,Types = ICE,BaseStats = 35,65,35,35,20,30,GenderRatio = Female50Percent,GrowthRate = Medium,BaseExp = 56,EVs = ATTACK,1,CatchRate = 255,Happiness = 70,Abilities = INTIMIDATE,MOXIE,HiddenAbilities = STRONGJAW,Moves = 1,TACKLE,4,HOWL,7,LICK,10,ROAR,13,ODORSLEUTH,16,BITE,19,SWAGGER,22,ASSURANCE,25,NOBLEROAR,28,TAUNT,31,ICEFANG,34,CRUNCH,37,HONECLAWS,40,TAKEDOWN,43,FROSTBITE,46,PLAYROUGH,TutorMoves = ATTRACT,CONFIDE,COVET,DARKPULSE,DIG,DOUBLETEAM,EMBARGO,ENDURE,FACADE,FOULPLAY,FRUSTRATION,HIDDENPOWER,HYPERVOICE,SCORESETTLER,PROTECT,RAINDANCE,REST,RETALIATE,RETURN,ROAR,ROCKSMASH,ROUND,SHADOWBALL,SLEEPTALK,SNARL,SNATCH,SNORE,SPITE,SUBSTITUTE,SUNNYDAY,SUPERFANG,SWAGGER,TAUNT,THIEF,TORMENT,TOXIC,UPROAR,EggMoves = POISONFANG,COVET,LEER,ICEFANG,FIREFANG,THUNDERFANG,SNATCH,EggGroups = Field,HatchSteps = 3840,Height = 0.5,Weight = 13.6,Color = Blue,Shape = Quadruped,Category = Wolf,Pokedex = It is a scavenger on tundras and open snowy fields. Its fur blends well into its environment that it seemingly shows up out of no where because of its agility.,Generation = 3,Evolutions = MIGHTYENA,Level,18</t>
  </si>
  <si>
    <t>[MIGHTYENA],Name = Mightyena,Types = ICE,BaseStats = 70,100,70,80,40,60,GenderRatio = Female50Percent,GrowthRate = Medium,BaseExp = 147,EVs = ATTACK,2,CatchRate = 127,Happiness = 70,Abilities = INTIMIDATE,MOXIE,HiddenAbilities = STRONGJAW,Moves = 0,SNARL,1,SNARL,1,TACKLE,4,HOWL,7,LICK,10,ROAR,13,ODORSLEUTH,16,BITE,19,SWAGGER,22,ASSURANCE,25,NOBLEROAR,28,TAUNT,31,ICEFANG,34,CRUNCH,37,HONECLAWS,40,TAKEDOWN,43,FROSTBITE,46,PLAYROUGH,TutorMoves = ATTRACT,CONFIDE,COVET,DARKPULSE,DIG,DOUBLETEAM,EMBARGO,ENDURE,FACADE,FOULPLAY,FRUSTRATION,GIGAIMPACT,HIDDENPOWER,HYPERBEAM,HYPERVOICE,LASERFOCUS,SCORESETTLER,PROTECT,RAINDANCE,REST,RETALIATE,RETURN,ROAR,ROCKSMASH,ROUND,SHADOWBALL,SLEEPTALK,SNARL,SNATCH,SNORE,SPITE,BRUTEFORCE,SUBSTITUTE,SUNNYDAY,SUPERFANG,SWAGGER,TAUNT,THIEF,THROATCHOP,TORMENT,TOXIC,UPROAR,EggGroups = Field,HatchSteps = 3840,Height = 1.0,Weight = 37.0,Color = Blue,Shape = Quadruped,Habitat = Grassland,Category = Wolf,Pokedex = It acts as an alpha for a pack of other smaller Poochyena. It can coordinate and direct small hunting groups to close in on weaker prey like Stantler.,Generation = 3,#-------------------------------</t>
  </si>
  <si>
    <t>[LITTEN],Name = Litten,Types = FIGHTING,COSMIC,BaseStats = 50,70,40,70,50,40,GenderRatio = FemaleOneEighth,GrowthRate = Parabolic,BaseExp = 64,EVs = SPEED,1,CatchRate = 45,Happiness = 70,Abilities = STEADFAST,SNIPER,HiddenAbilities = TOUGHCLAWS,Moves = 1,SCRATCH,1,GROWL,4,ORBITALSTRIKE,7,MEDITATE,10,STARDASH,14,HONECLAWS,17,METEORDRIVE,21,BITE,25,LOWSWEEP,29,DOUBLEKICK,34,METEORMASH,39,BULKUP,45,CELESTIALFURY,51,HAMMERARM,57,COSMICAVATAR,TutorMoves = ACROBATICS,ATTRACT,BODYSLAM,BULKUP,CONFIDE,COVET,CRUNCH,DOUBLETEAM,ENDEAVOR,ENDURE,FACADE,FIREBLAST,FIREFANG,FIREPLEDGE,FIRESPIN,FLAMECHARGE,FLAMETHROWER,FLAREBLITZ,FRUSTRATION,HEATWAVE,HIDDENPOWER,LEECHLIFE,NASTYPLOT,OUTRAGE,OVERHEAT,PAYDAY,PROTECT,REST,RETURN,REVENGE,ROAR,ROUND,SCARYFACE,SHADOWCLAW,SLEEPTALK,SNORE,SUBSTITUTE,SUNNYDAY,SWAGGER,SWORDSDANCE,TAUNT,TORMENT,TOXIC,UTURN,WILLOWISP,WORKUP,EggMoves = BODYSLAM,DARKESTLARIAT,REVENGE,VENDETTA,SCORESETTLER,CHEAPSHOT,SUBMISSION,SEISMICTOSS,TAUNT,EMBARGO,EggGroups = Field,HatchSteps = 4096,Height = 0.4,Weight = 4.3,Color = Yellow,Shape = Quadruped,Category = Meditation,Pokedex = The scarf that is tied around its eyes is to help it enhance its other senses, making it a more adept fighter.,Generation = 7,Evolutions = TORRACAT,Level,17</t>
  </si>
  <si>
    <t>[TORRACAT],Name = Torracat,Types = FIGHTING,COSMIC,BaseStats = 65,95,50,90,70,50,GenderRatio = FemaleOneEighth,GrowthRate = Parabolic,BaseExp = 147,EVs = SPEED,2,CatchRate = 45,Happiness = 70,Abilities = STEADFAST,SNIPER,HiddenAbilities = TOUGHCLAWS,Moves = 1,SCRATCH,1,GROWL,4,ORBITALSTRIKE,7,MEDITATE,10,STARDASH,14,HONECLAWS,17,METEORDRIVE,21,BITE,25,LOWSWEEP,29,DOUBLEKICK,34,METEORMASH,39,BULKUP,45,CELESTIALFURY,51,HAMMERARM,57,COSMICAVATAR,TutorMoves = ACROBATICS,ATTRACT,BODYSLAM,BULKUP,CONFIDE,COVET,CRUNCH,DOUBLETEAM,DUALCHOP,ENDEAVOR,ENDURE,FACADE,FIREBLAST,FIREFANG,FIREPLEDGE,FIRESPIN,FLAMECHARGE,FLAMETHROWER,FLAREBLITZ,FRUSTRATION,HEATWAVE,HIDDENPOWER,LEECHLIFE,NASTYPLOT,OUTRAGE,OVERHEAT,PAYDAY,PROTECT,REST,RETURN,REVENGE,ROAR,ROUND,SCARYFACE,SHADOWCLAW,SLEEPTALK,SNORE,SUBSTITUTE,SUNNYDAY,SWAGGER,SWORDSDANCE,TAUNT,TORMENT,TOXIC,UTURN,WILLOWISP,WORKUP,EggGroups = Field,HatchSteps = 4096,Height = 0.7,Weight = 25.0,Color = Yellow,Shape = Quadruped,Category = Meditation,Pokedex = Consistent use of its scarf has made it very agile and very nimble. It has the added benefit of giving foes a false sense of comfort that they are fighting a foe with a handicap.,Generation = 7,Evolutions = INCINEROAR,Level,34,#-------------------------------</t>
  </si>
  <si>
    <t>[INCINEROAR],Name = Incineroar,Types = FIGHTING,COSMIC,BaseStats = 95,115,80,100,75,65,GenderRatio = FemaleOneEighth,GrowthRate = Parabolic,BaseExp = 239,EVs = ATTACK,3,CatchRate = 45,Happiness = 70,Abilities = STEADFAST,SNIPER,HiddenAbilities = TOUGHCLAWS,Moves = 0,NORETREAT,1,NORETREAT,1,SCRATCH,1,GROWL,4,ORBITALSTRIKE,7,MEDITATE,10,STARDASH,14,HONECLAWS,17,METEORDRIVE,21,BITE,25,LOWSWEEP,29,DOUBLEKICK,34,METEORMASH,39,BULKUP,45,CELESTIALFURY,51,HAMMERARM,57,COSMICAVATAR,TutorMoves = ACROBATICS,ASSURANCE,ATTRACT,BIND,BLASTBURN,BLAZEKICK,BODYSLAM,BRICKBREAK,BRUTALSWING,BULKUP,BULLDOZE,BURNINGJEALOUSY,CLOSECOMBAT,CONFIDE,COVET,CRUNCH,DARKESTLARIAT,DARKPULSE,DOUBLETEAM,DRAINPUNCH,DUALCHOP,EARTHQUAKE,EMBARGO,ENDEAVOR,ENDURE,FACADE,FIREBLAST,FIREFANG,FIREPLEDGE,FIREPUNCH,FIRESPIN,FLAMECHARGE,FLAMETHROWER,FLAREBLITZ,FLING,FOCUSBLAST,FOCUSPUNCH,FRUSTRATION,GIGAIMPACT,HEATCRASH,HEATWAVE,HIDDENPOWER,HYPERBEAM,IRONHEAD,KNOCKOFF,LASHOUT,LEECHLIFE,LOWKICK,LOWSWEEP,MEGAKICK,MEGAPUNCH,NASTYPLOT,OUTRAGE,OVERHEAT,PAYDAY,PROTECT,QUASH,REST,RETURN,REVENGE,REVERSAL,ROAR,ROUND,SCARYFACE,SCORCHINGSANDS,SHADOWCLAW,SLEEPTALK,SNARL,SNATCH,SNORE,STAMPEDE,SUBSTITUTE,SUNNYDAY,SUPERPOWER,SWAGGER,SWORDSDANCE,TAUNT,THROATCHOP,THUNDERPUNCH,TORMENT,TOXIC,UTURN,WILLOWISP,WORKUP,EggGroups = Field,HatchSteps = 4096,Height = 1.8,Weight = 83.0,Color = Yellow,Shape = BipedalTail,Category = Meditation,Pokedex = The time it spent meditating and honing its senses has unlocked an enhanced supernatural vision that allows it to easily spot the weak points of its foes.,Generation = 7,#-------------------------------,[SPIRITOMB]</t>
  </si>
  <si>
    <t>[SPIRITOMB],Name = Spiritomb,Types = COSMIC,BaseStats = 50,92,108,35,92,108,GenderRatio = Female50Percent,GrowthRate = Medium,BaseExp = 170,EVs = DEFENSE,1,SPECIAL_DEFENSE,1,CatchRate = 100,Happiness = 70,Abilities = PRESSURE,HiddenAbilities = INFILTRATOR,Moves = 1,NIGHTSHADE,1,CONFUSERAY,5,SHADOWSNEAK,10,SPITE,15,SCORESETTLER,20,NASTYPLOT,25,HEX,30,MEMENTO,35,SUCKERPUNCH,40,CURSE,45,SHADOWBALL,50,DARKPULSE,55,HYPNOSIS,60,DREAMEATER,TutorMoves = ALLYSWITCH,ATTRACT,BURNINGJEALOUSY,CALMMIND,CONFIDE,DARKPULSE,DOUBLETEAM,DREAMEATER,EMBARGO,ENDURE,FACADE,FOULPLAY,FRUSTRATION,GIGAIMPACT,HEX,HIDDENPOWER,HYPERBEAM,ICYWIND,IMPRISON,INFESTATION,LASHOUT,NASTYPLOT,PAINSPLIT,SCORESETTLER,PHANTOMFORCE,POLTERGEIST,PROTECT,PSYCHIC,PSYCHUP,QUASH,RAINDANCE,REST,RETALIATE,RETURN,ROCKTOMB,ROUND,SHADOWBALL,SHOCKWAVE,SLEEPTALK,SNARL,SNATCH,SNORE,SPITE,SUBSTITUTE,SUNNYDAY,SWAGGER,TAUNT,TELEKINESIS,THIEF,TORMENT,TOXIC,TRICK,UPROAR,WATERPULSE,WILLOWISP,WONDERROOM,EggMoves = DESTINYBOND,DISABLE,GRUDGE,PAINSPLIT,SMOKESCREEN,EggGroups = Amorphous,HatchSteps = 7905,Height = 1.0,Weight = 108.0,Color = Black,Shape = HeadBase,Category = Black Hole,Pokedex = Despite appearing relatively small, it is incredibly dense and has accumulated an exceptional amount of mass that results in certain objects falling into an orbit around it.,Generation = 4,#-------------------------------</t>
  </si>
  <si>
    <t>[ABSOL],Name = Absol,Types = LIGHT,BaseStats = 65,130,60,75,75,60,GenderRatio = Female50Percent,GrowthRate = Parabolic,BaseExp = 163,EVs = ATTACK,2,CatchRate = 30,Happiness = 35,Abilities = PRESSURE,SUPERLUCK,HiddenAbilities = JUSTIFIED,Moves = 1,QUICKATTACK,1,LEER,5,DOUBLETEAM,10,KNOCKOFF,15,DETECT,20,TAUNT,25,SLASH,30,NIGHTSLASH,35,FOCUSENERGY,40,SUCKERPUNCH,45,SWORDSDANCE,50,FUTURESIGHT,55,PERISHSONG,TutorMoves = STREAMRUSH,AIRSLASH,ASSURANCE,ATTRACT,DISABLE,BLIZZARD,BODYSLAM,BOUNCE,BRUTALSWING,CALMMIND,CHARGEBEAM,CLOSECOMBAT,CONFIDE,CUT,DARKPULSE,DOUBLETEAM,DREAMEATER,ECHOEDVOICE,ENDURE,FACADE,FALSESWIPE,FIREBLAST,FLAMETHROWER,FOCUSENERGY,FOULPLAY,FRUSTRATION,FUTURESIGHT,GIGAIMPACT,HAIL,HEX,HIDDENPOWER,HYPERBEAM,ICEBEAM,ICYWIND,KNOCKOFF,LASERFOCUS,MAGICCOAT,MEGAHORN,SCORESETTLER,PLAYROUGH,PROTECT,PSYCHOCUT,PSYCHUP,RAINDANCE,REST,RETALIATE,RETURN,ROCKSLIDE,ROCKSMASH,ROCKTOMB,ROLEPLAY,ROUND,SANDSTORM,SHADOWBALL,SHADOWCLAW,SHOCKWAVE,SLEEPTALK,SNARL,SNATCH,SNORE,SPITE,STONEEDGE,BRUTEFORCE,SUBSTITUTE,SUNNYDAY,SUPERPOWER,SWAGGER,SWIFT,SWORDSDANCE,TAUNT,THIEF,THROATCHOP,THUNDER,THUNDERBOLT,THUNDERWAVE,TORMENT,TOXIC,WATERPULSE,WILLOWISP,XSCISSOR,ZENHEADBUTT,EggMoves = BITE,CURSE,DOUBLEEDGE,FEINT,MAGICCOAT,MEANLOOK,EggGroups = Field,HatchSteps = 6400,Height = 1.2,Weight = 47.0,Color = White,Shape = Quadruped,Category = Angelic,Pokedex = Its speed is unparalleled, that rumours have begun to swurl that it is actually a favoured pet or messenger of the Gods.,Generation = 3,#-------------------------------</t>
  </si>
  <si>
    <t>[HONEDGE],Name = Honedge,Types = FAIRY,BaseStats = 45,35,40,68,70,67,GenderRatio = Female50Percent,GrowthRate = Medium,BaseExp = 65,EVs = SPECIAL_ATTACK,1,CatchRate = 222,Happiness = 70,Abilities = TELEPATHY,MAGICGUARD,HiddenAbilities = MEGALAUNCHER,Moves = 1,QUICKSPELL,1,IMPRISON,4,FAIRYWIND,8,RAINBOWBEAM,12,NYMPHSSPELL,16,AUTOTOMIZE,20,KARMASPELL,24,MIRRORCOAT,28,AURASPHERE,32,HEALPULSE,36,REFLECT,40,LIGHTSCREEN,44,MAGNETICCANNON,48,ARCANEENERGY,52,ETHEREALBURST,TutorMoves = STREAMRUSH,AFTERYOU,ATTRACT,BRICKBREAK,BRUTALSWING,CLOSECOMBAT,CONFIDE,CUT,DOUBLETEAM,ENDURE,FACADE,FALSESWIPE,FLASHCANNON,FRUSTRATION,GYROBALL,HIDDENPOWER,IRONDEFENSE,IRONHEAD,LASERFOCUS,MAGNETRISE,PROTECT,PSYCHOCUT,RAINDANCE,REFLECT,REST,RETALIATE,RETURN,REVERSAL,ROCKSLIDE,ROCKSMASH,ROUND,SCREECH,SHADOWCLAW,SHOCKWAVE,SLEEPTALK,SNORE,SOLARBLADE,SPITE,STEELBEAM,SUBSTITUTE,SWAGGER,SWORDSDANCE,TOXIC,EggMoves = BARRIER,KINESIS,CHECKMATE,CONFUSION,EERIESPELL,EXTRASENSORY,PSYCHICTERRAIN,EggGroups = Mineral,HatchSteps = 5120,Height = 0.8,Weight = 2.0,Color = Brown,Shape = HeadBase,Category = Weapon,Pokedex = It appears in multiple different weapon formats within the Orion region to allow its owner the flexibility in case they are not skilled in one specific weapon.,Generation = 6,Evolutions = DOUBLADE,Level,35</t>
  </si>
  <si>
    <t>[DOUBLADE],Name = Doublade,Types = FAIRY,BaseStats = 59,45,60,95,100,89,GenderRatio = Female50Percent,GrowthRate = Medium,BaseExp = 157,EVs = SPECIAL_ATTACK,2,CatchRate = 222,Happiness = 70,Abilities = TELEPATHY,MAGICGUARD,HiddenAbilities = MEGALAUNCHER,Moves = 1,QUICKSPELL,1,IMPRISON,4,FAIRYWIND,8,RAINBOWBEAM,12,NYMPHSSPELL,16,AUTOTOMIZE,20,KARMASPELL,24,MIRRORCOAT,28,AURASPHERE,32,HEALPULSE,36,REFLECT,40,LIGHTSCREEN,44,MAGNETICCANNON,48,ARCANEENERGY,52,ETHEREALBURST,TutorMoves = STREAMRUSH,AFTERYOU,ATTRACT,BRICKBREAK,BRUTALSWING,CLOSECOMBAT,CONFIDE,CUT,DOUBLETEAM,ENDURE,FACADE,FALSESWIPE,FLASHCANNON,FRUSTRATION,GYROBALL,HIDDENPOWER,IRONDEFENSE,IRONHEAD,LASERFOCUS,MAGNETRISE,PROTECT,PSYCHOCUT,RAINDANCE,REFLECT,REST,RETALIATE,RETURN,REVERSAL,ROCKSLIDE,ROCKSMASH,ROUND,SCREECH,SHADOWCLAW,SHOCKWAVE,SLEEPTALK,SNORE,SOLARBLADE,SPITE,STEELBEAM,SUBSTITUTE,SWAGGER,SWORDSDANCE,TOXIC,EggGroups = Mineral,HatchSteps = 5120,Height = 0.8,Weight = 2.0,Color = Brown,Shape = MultiBody,Category = Weapon,Pokedex = The different weapon formats it appears in is dependent on the inherent skill level of the person wielding them.,Generation = 6,Evolutions = AEGISLASH,Item,ROYALSTONE,#-------------------------------</t>
  </si>
  <si>
    <t>[AEGISLASH],Name = Aegislash,Types = FAIRY,STEEL,BaseStats = 60,55,65,110,110,100,GenderRatio = Female50Percent,GrowthRate = Medium,BaseExp = 234,EVs = SPECIAL_ATTACK,2,SPECIAL_DEFENSE,1,CatchRate = 222,Happiness = 70,Abilities = TELEPATHY,MAGICGUARD,HiddenAbilities = MEGALAUNCHER,Moves = 0,MYSTICPULSE,1,MYSTICPULSE,1,QUICKSPELL,1,IMPRISON,4,FAIRYWIND,8,RAINBOWBEAM,12,NYMPHSSPELL,16,AUTOTOMIZE,20,KARMASPELL,24,MIRRORCOAT,28,AURASPHERE,32,HEALPULSE,36,REFLECT,40,LIGHTSCREEN,44,MAGNETICCANNON,48,ARCANEENERGY,52,ETHEREALBURST,TutorMoves = STREAMRUSH,AFTERYOU,AIRSLASH,ATTRACT,BLOCK,BRICKBREAK,BRUTALSWING,CLOSECOMBAT,CONFIDE,CUT,DOUBLETEAM,ENDURE,FACADE,FALSESWIPE,FLASHCANNON,FRUSTRATION,GIGAIMPACT,GYROBALL,HIDDENPOWER,HYPERBEAM,IRONDEFENSE,IRONHEAD,LASERFOCUS,MAGNETRISE,PROTECT,PSYCHOCUT,RAINDANCE,REFLECT,REST,RETALIATE,RETURN,REVERSAL,ROCKSLIDE,ROCKSMASH,ROUND,SCREECH,SHADOWBALL,SHADOWCLAW,SHOCKWAVE,SLEEPTALK,SNORE,SOLARBLADE,SPITE,STEELBEAM,SUBSTITUTE,SUNNYDAY,SWAGGER,SWORDSDANCE,TOXIC,EggGroups = Mineral,HatchSteps = 5120,Height = 1.7,Weight = 53.0,Color = Brown,Shape = HeadBase,Category = Weapon,Pokedex = Only the most skilled weapon masters will ever see an Aegislash in its true form as it is dependent on their proficiency in the use of the specific weapon.,Generation = 6,#-------------------------------,[BELDUM]</t>
  </si>
  <si>
    <t>[BELDUM],Name = Beldum,Types = COSMIC,PSYCHIC,BaseStats = 40,55,80,30,35,60,GenderRatio = Genderless,GrowthRate = Slow,BaseExp = 60,EVs = DEFENSE,1,CatchRate = 3,Happiness = 35,Abilities = CLEARBODY,HiddenAbilities = LIGHTMETAL,Moves = 1,TACKLE,TutorMoves = IRONDEFENSE,IRONHEAD,STEELBEAM,ZENHEADBUTT,EggGroups = Mineral,HatchSteps = 10455,Height = 0.6,Weight = 95.2,Color = Blue,Shape = HeadBase,Category = Drone,Pokedex = It is said to be an alien inhabiting an interstellar object that crash landed in the Orion Region.,Generation = 3,WildItemUncommon = METALCOAT,Evolutions = METANG,Level,20</t>
  </si>
  <si>
    <t>[METANG],Name = Metang,Types = COSMIC,PSYCHIC,BaseStats = 60,75,100,50,55,80,GenderRatio = Genderless,GrowthRate = Slow,BaseExp = 147,EVs = DEFENSE,2,CatchRate = 3,Happiness = 35,Abilities = CLEARBODY,HiddenAbilities = LIGHTMETAL,Moves = 0,CONFUSION,0,METALCLAW,1,CONFUSION,1,METALCLAW,1,BULLETPUNCH,1,TACKLE,6,ZENHEADBUTT,12,MAGNETRISE,18,FLASHCANNON,26,TAKEDOWN,34,PSYCHIC,42,SCARYFACE,50,METEORMASH,58,IRONDEFENSE,66,AGILITY,74,HYPERBEAM,TutorMoves = STREAMRUSH,AGILITY,ALLYSWITCH,BODYSLAM,BRICKBREAK,BULLDOZE,CONFIDE,COSMICPOWER,CUT,DOUBLETEAM,EARTHQUAKE,ENDURE,EXPANDINGFORCE,EXPLOSION,FACADE,FLASHCANNON,FRUSTRATION,GRASSKNOT,GRAVITY,GYROBALL,HIDDENPOWER,HYPERBEAM,ICEPUNCH,ICYWIND,IRONDEFENSE,IRONHEAD,LIGHTSCREEN,MAGNETRISE,METEORBEAM,POWERUPPUNCH,PROTECT,PSYCHIC,PSYCHOCUT,PSYCHUP,PSYSHOCK,RAINDANCE,REFLECT,REST,RETURN,ROCKPOLISH,ROCKSLIDE,ROCKSMASH,ROCKTOMB,ROUND,SANDSTORM,SCARYFACE,SELFDESTRUCT,SHADOWBALL,SIGNALBEAM,SLEEPTALK,SLUDGEBOMB,SNORE,STEALTHROCK,STEELBEAM,STEELROLLER,BRUTEFORCE,SUBSTITUTE,SUNNYDAY,SWAGGER,SWIFT,TELEKINESIS,THUNDERPUNCH,TOXIC,TRICK,ZENHEADBUTT,EggGroups = Mineral,HatchSteps = 10455,Height = 1.2,Weight = 202.5,Color = Blue,Shape = HeadArms,Habitat = RoughTerrain,Category = Drone,Pokedex = It was sent to the Orion Region to adapt, evolve and study the local population. It transmits knowledge to its interstellar owner seamlessly.,Generation = 3,WildItemUncommon = METALCOAT</t>
  </si>
  <si>
    <t>[METAGROSS],Name = Metagross,Types = COSMIC,PSYCHIC,BaseStats = 80,135,130,70,95,90,GenderRatio = Genderless,GrowthRate = Slow,BaseExp = 270,EVs = DEFENSE,3,CatchRate = 3,Happiness = 35,Abilities = CLEARBODY,HiddenAbilities = LIGHTMETAL,Moves = 0,HAMMERARM,1,HAMMERARM,1,CONFUSION,1,METALCLAW,1,BULLETPUNCH,1,TACKLE,6,ZENHEADBUTT,12,MAGNETRISE,18,FLASHCANNON,26,TAKEDOWN,34,PSYCHIC,42,SCARYFACE,52,METEORMASH,62,IRONDEFENSE,72,AGILITY,82,HYPERBEAM,TutorMoves = STREAMRUSH,AGILITY,ALLYSWITCH,BLOCK,BODYPRESS,BODYSLAM,BRICKBREAK,BRUTALSWING,BULLDOZE,CONFIDE,COSMICPOWER,CUT,DOUBLETEAM,EARTHQUAKE,ENDURE,EXPANDINGFORCE,EXPLOSION,FACADE,FLASHCANNON,FRUSTRATION,GIGAIMPACT,GRASSKNOT,GRAVITY,GYROBALL,HIDDENPOWER,HYPERBEAM,ICEPUNCH,ICYWIND,IRONDEFENSE,IRONHEAD,LASERFOCUS,LIGHTSCREEN,MAGNETRISE,METEORBEAM,POWERUPPUNCH,PROTECT,PSYCHIC,PSYCHOCUT,PSYCHUP,PSYSHOCK,RAINDANCE,REFLECT,REST,RETURN,ROCKPOLISH,ROCKSLIDE,ROCKSMASH,ROCKTOMB,ROUND,SANDSTORM,SCARYFACE,SELFDESTRUCT,SHADOWBALL,SIGNALBEAM,SLEEPTALK,SLUDGEBOMB,SNORE,STEALTHROCK,STEELBEAM,STEELROLLER,STAMPEDE,BRUTEFORCE,SUBSTITUTE,SUNNYDAY,SWAGGER,SWIFT,TELEKINESIS,THUNDERPUNCH,TOXIC,TRICK,ZENHEADBUTT,EggGroups = Mineral,HatchSteps = 10455,Height = 1.6,Weight = 550.0,Color = Blue,Shape = MultiBody,Category = Drone,Pokedex = As it has studied its surroundings, it has gradually adapted its form into a format that has a 98.6% chance of success in battle.,Generation = 3,WildItemUncommon = METALCOAT,#-------------------------------</t>
  </si>
  <si>
    <t>[DUNSPARCE],Name = Dunsparce,Types = BUG,POISON,BaseStats = 100,70,70,45,65,65,GenderRatio = Female50Percent,GrowthRate = Medium,BaseExp = 145,EVs = HP,1,CatchRate = 190,Happiness = 70,Abilities = EMERGENCYEXIT,RUNAWAY,HiddenAbilities = RATTLED,Moves = 1,POISONSPIT,1,INFESTATION,4,SUPERSONIC,8,STRAFE,12,GLARE,16,FELLSTINGER,20,SKITTERSMACK,24,DIG,28,SCREECH,32,ENDEAVOR,36,POISONJAB,40,TOXICSPIKES,40,VENOMDRENCH,44,COIL,48,LEECHLIFE,52,SWARMOVERLOAD,TutorMoves = AIRSLASH,AMNESIA,WATERWHIP,ATTRACT,DISABLE,BIND,BLIZZARD,BODYSLAM,BULLDOZE,CALMMIND,CHARGEBEAM,CONFIDE,DIG,DOUBLETEAM,DREAMEATER,GOLDRUSH,DUALWINGBEAT,EARTHQUAKE,ENDEAVOR,ENDURE,FACADE,FIREBLAST,FLAMETHROWER,FRUSTRATION,GYROBALL,HELPINGHAND,HEX,HIDDENPOWER,ICEBEAM,LASTRESORT,MAGICCOAT,PAINSPLIT,POISONJAB,PROTECT,PSYCHUP,RAINDANCE,REST,RETALIATE,RETURN,ROCKSLIDE,ROCKSMASH,ROCKTOMB,ROOST,ROUND,SCALESHOT,SCREECH,SHADOWBALL,SHOCKWAVE,SLEEPTALK,SNORE,SOLARBEAM,SPITE,STEALTHROCK,STAMPEDE,STOREDPOWER,BRUTEFORCE,SUBSTITUTE,SUNNYDAY,SWAGGER,TERRAINPULSE,THIEF,THUNDER,THUNDERBOLT,THUNDERWAVE,TOXIC,WATERPULSE,WILDCHARGE,ZENHEADBUTT,EggMoves = MINIMIZE,AGILITY,BATONPASS,ENDURE,BUGBITE,CROSSPOISON,POISONTAIL,EggGroups = Field,HatchSteps = 5120,Height = 1.5,Weight = 14.0,Color = Green,Shape = Serpentine,Category = Parasite,Pokedex = It is weak and fragile by itself, but its strategy for survival is to essentially find a stronger host body, infest it, and eventually siphon energy from the host to strengthen itself.,Generation = 2,#-------------------------------</t>
  </si>
  <si>
    <t>[MEDITITE],Name = Meditite,Types = LIGHT,FIGHTING,BaseStats = 30,40,55,60,40,55,GenderRatio = Female50Percent,GrowthRate = Medium,BaseExp = 56,EVs = SPEED,1,CatchRate = 180,Happiness = 70,Abilities = WONDERSKIN,SHIELDDUST,HiddenAbilities = BATTLEARMOR,Moves = 1,CHIORB,4,MEDITATE,7,HOLYBOLT,9,QUICKGUARD,12,DETECT,15,CHIDORI,19,CLEANSE,23,FLASH,27,GUARDIANANGEL,31,BATTLEOFWITS,34,CALMMIND,38,REFLECT,38,LIGHTSCREEN,43,DEADLYREACH,48,HOLYWARD,53,CHAKRABLAST,59,DIVINEPUNISHMENT,TutorMoves = ATTRACT,BRICKBREAK,BULKUP,CALMMIND,CONFIDE,DOUBLETEAM,DRAINPUNCH,DREAMEATER,ENDURE,FACADE,FIREPUNCH,FLING,FOCUSBLAST,FOCUSPUNCH,FRUSTRATION,GRASSKNOT,GRAVITY,HELPINGHAND,HIDDENPOWER,ICEPUNCH,LIGHTSCREEN,LOWKICK,LOWSWEEP,MAGICCOAT,PAINSPLIT,POISONJAB,POWERUPPUNCH,PROTECT,PSYCHIC,PSYCHUP,PSYSHOCK,RAINDANCE,RECYCLE,REFLECT,REST,RETALIATE,RETURN,ROCKSLIDE,ROCKSMASH,ROCKTOMB,ROLEPLAY,ROUND,SHADOWBALL,SIGNALBEAM,SLEEPTALK,SNORE,BRUTEFORCE,SUBSTITUTE,SUNNYDAY,SWAGGER,SWIFT,TELEKINESIS,THUNDERPUNCH,TOXIC,TRICK,WORKUP,ZENHEADBUTT,EggMoves = PENANCE,FOCUSBLAST,POWERSWAP,GUARDSWAP,SECRETPOWER,BIDE,DIVINEVISION,HALLOWEDGROUND,EggGroups = Humanlike,HatchSteps = 5120,Height = 0.6,Weight = 11.2,Color = Brown,Shape = Bipedal,Habitat = Mountain,Category = Monk,Pokedex = It is found in mountainous areas as it believes that by enduring harsh climates and adversity, it can find true salvation and inner peace.,Generation = 3</t>
  </si>
  <si>
    <t>[MEDICHAM],Name = Medicham,Types = LIGHT,FIGHTING,BaseStats = 60,60,75,80,60,75,GenderRatio = Female50Percent,GrowthRate = Medium,BaseExp = 144,EVs = SPEED,2,CatchRate = 90,Happiness = 70,Abilities = WONDERSKIN,SHIELDDUST,HiddenAbilities = BATTLEARMOR,Moves = 0,SWEEPINGWIND,1,SWEEPINGWIND,1,CHIORB,4,MEDITATE,7,HOLYBOLT,9,QUICKGUARD,12,DETECT,15,CHIDORI,19,CLEANSE,23,FLASH,27,GUARDIANANGEL,31,BATTLEOFWITS,34,CALMMIND,38,REFLECT,38,LIGHTSCREEN,43,DEADLYREACH,48,HOLYWARD,53,CHAKRABLAST,59,DIVINEPUNISHMENT,TutorMoves = ATTRACT,BRICKBREAK,BULKUP,CALMMIND,CONFIDE,DOUBLETEAM,DRAINPUNCH,DREAMEATER,ENDURE,ENERGYBALL,FACADE,FIREPUNCH,FLING,FOCUSBLAST,FOCUSPUNCH,FRUSTRATION,GIGAIMPACT,GRASSKNOT,GRAVITY,HELPINGHAND,HIDDENPOWER,HYPERBEAM,ICEPUNCH,LASERFOCUS,LIGHTSCREEN,LOWKICK,LOWSWEEP,MAGICCOAT,PAINSPLIT,POISONJAB,POWERUPPUNCH,PROTECT,PSYCHIC,PSYCHUP,PSYSHOCK,RAINDANCE,RECYCLE,REFLECT,REST,RETALIATE,RETURN,ROCKSLIDE,ROCKSMASH,ROCKTOMB,ROLEPLAY,ROUND,SHADOWBALL,SIGNALBEAM,SLEEPTALK,SNORE,BRUTEFORCE,SUBSTITUTE,SUNNYDAY,SWAGGER,SWIFT,TELEKINESIS,THUNDERPUNCH,TOXIC,TRICK,WORKUP,ZENHEADBUTT,EggGroups = Humanlike,HatchSteps = 5120,Height = 1.3,Weight = 31.5,Color = Brown,Shape = Bipedal,Habitat = Mountain,Category = Monk,Pokedex = Its dedication to a balanced diet, meditation, and sacrifice has allowed it to manifest power in the metaphysical realm.,Generation = 3,#-------------------------------</t>
  </si>
  <si>
    <t>[NINCADA],Name = Nincada,Types = NORMAL,BUG,BaseStats = 30,55,70,45,30,40,GenderRatio = Female50Percent,GrowthRate = Erratic,BaseExp = 53,EVs = DEFENSE,1,CatchRate = 255,Happiness = 70,Abilities = SWARM,COMPOUNDEYES,HiddenAbilities = SHELLARMOR,Moves = 1,HARDEN,1,SCRATCH,5,POISONSPIT,8,NECTARTAP,12,FURYSWIPES,12,FURYCUTTER,16,HONECLAWS,20,STICKYWEB,25,SINFULSMITE,28,AGILITY,32,VENOMDRAIN,36,CRUSHCLAW,40,LEECHLIFE,43,DOUBLEEDGE,47,SWARMOVERLOAD,TutorMoves = PROTECT,RETURN,FACADE,FRUSTRATION,HIDDENPOWER,FALSESWIPE,REST,ELECTROWEB,PINMISSILE,UTURN,FLUTTER,NECTARTAP,STRUGGLEBUG,PHEROMONESTREAM,BULLETSEED,DIG,KNOCKOFF,CROSSPOISON,TOXIC,ACIDARMOR,CURSE,CONFUSERAY,SAFEGUARD,SUBSTITUTE,DISABLE,LEECHLIFE,BUGBUZZ,POLLENPUFF,FURYCUTTER,BUTTERFLYKISS,INFECTION,WORKUP,TWINBEAM,MEANLOOK,SLEEPTALK,EggMoves = NIGHTSLASH,BUGBITE,FIRSTIMPRESSION,INFESTATION,CROSSPOISON,BACKSTABBING,EggGroups = Bug,HatchSteps = 3840,Height = 0.5,Weight = 5.5,Color = Gray,Shape = Insectoid,Habitat = Forest,Category = Vessel,Pokedex = It is an empty vessel by itself. It harbours two conflicting energies deep within its body, that are in constant conflict with one another, vying for escape.,Generation = 3</t>
  </si>
  <si>
    <t>[NINJASK],Name = Ninjask,Types = DARK,BUG,BaseStats = 65,90,50,160,45,50,GenderRatio = Female50Percent,GrowthRate = Erratic,BaseExp = 160,EVs = SPEED,2,CatchRate = 120,Happiness = 70,Abilities = INFILTRATOR,DEFIANT,HiddenAbilities = SPEEDBOOST,Moves = 0,EVILTHORN,1,EVILTHORN,1,GRIMREAPER,1,STEELWING,1,NECROPHAGY,1,HARDEN,1,SCRATCH,5,POISONSPIT,8,NECTARTAP,12,FURYSWIPES,12,FURYCUTTER,16,HONECLAWS,20,STICKYWEB,25,SINFULSMITE,28,BLACKOUT,32,VENOMDRAIN,36,PARTINGSHOT,40,LEECHLIFE,43,SWORDSDANCE,47,BLOODRITUAL,TutorMoves = PROTECT,RETURN,FACADE,FRUSTRATION,HIDDENPOWER,FALSESWIPE,REST,ELECTROWEB,PINMISSILE,UTURN,FLUTTER,NECTARTAP,STRUGGLEBUG,PHEROMONESTREAM,BULLETSEED,DIG,KNOCKOFF,CROSSPOISON,ACIDARMOR,CURSE,CONFUSERAY,SAFEGUARD,SUBSTITUTE,DISABLE,LEECHLIFE,BUGBUZZ,POLLENPUFF,FURYCUTTER,BUTTERFLYKISS,INFECTION,WORKUP,TWINBEAM,GIGAIMPACT,HYPERBEAM,FLY,ACROBATICS,AIRSLASH,TURBULENCE,DEATHVORTEX,HIVEMIND,SOLARBLADE,PSYCHOCUT,THIEF,BEATUP,FAKETEARS,SCORESETTLER,ASSURANCE,TAUNT,KNOCKOFF,VENDETTA,STEELWING,SMARTBLADE,TOXIC,GASTROACID,POISONFANG,BREAKINGSWIPE,MEANLOOK,OMINOUSWIND,TRIATTACK,BLOODRITUAL,PSYCHICFANGS,DARKPULSE,CRUNCH,NASTYPLOT,THROATCHOP,SHADOWBALL,POSSESSION,DEATHWALTZ,MACABREDANCE,LEAFBLADE,SWORDSDANCE,LASHOUT,VITALITYDRAIN,FOULPLAY,SPOIL,DUALWINGBEAT,TAILWIND,DEFOG,FROZENHEART,MINDDRAIN,ATTRACT,SLEEPTALK,EggGroups = Bug,HatchSteps = 3840,Height = 0.8,Weight = 12.0,Color = Black,Shape = MultiWinged,Habitat = Forest,Category = Demonic,Pokedex = It represents a cursed, demonic energy that was condemned to the shell of Nincada. Following its evolution, it was able to manifest more closely to its true form.,Generation = 3,#-------------------------------</t>
  </si>
  <si>
    <t>[SHEDINJA],Name = Shedinja,Types = LIGHT,BUG,BaseStats = 1,30,45,80,100,30,GenderRatio = Genderless,GrowthRate = Erratic,BaseExp = 83,EVs = HP,2,CatchRate = 45,Happiness = 70,Abilities = WONDERGUARD,Moves = 0,GUARDIANANGEL,1,GUARDIANANGEL,1,FLASH,1,HOLYFIRE,1,ETHEREALBURST,1,HARDEN,1,SCRATCH,5,POISONSPIT,8,NECTARTAP,12,FURYSWIPES,12,FURYCUTTER,16,HONECLAWS,20,STICKYWEB,25,PEEKABOO,28,SIGNALBEAM,32,SAFEGUARD,36,MIRRORSHOT,40,POLLENPUFF,43,APHRODITESMIRROR,47,DIVINEPUNISHMENT,TutorMoves = PROTECT,RETURN,FACADE,FRUSTRATION,FALSESWIPE,REST,ELECTROWEB,PINMISSILE,UTURN,FLUTTER,NECTARTAP,STRUGGLEBUG,PHEROMONESTREAM,BULLETSEED,DIG,KNOCKOFF,CROSSPOISON,TOXIC,ACIDARMOR,CURSE,CONFUSERAY,SAFEGUARD,SUBSTITUTE,DISABLE,LEECHLIFE,BUGBUZZ,POLLENPUFF,FURYCUTTER,BUTTERFLYKISS,INFECTION,WORKUP,TWINBEAM,MEANLOOK,GIGAIMPACT,HYPERBEAM,MYSTICALFIRE,VOLTSWITCH,CHARGEBEAM,FLY,ACROBATICS,AIRSLASH,HIVEMIND,MAGICALLEAF,LIGHTSCREEN,REFLECT,BALANCERCHANGEREQUIRED,CHARM,ATTRACT,SIRENSSONG,VALKYRIECHARIOT,RAYOFLIGHT,HOLYFIRE,PURGE,SIGNALBEAM,DIVINEPUNISHMENT,AURORAVEIL,MIRRORSHOT,TRIATTACK,PSYCHIC,CALMMIND,LEECHLIFE,BUGBUZZ,POLLENPUFF,ENERGYBALL,APHRODITESMIRROR,MYSTICPULSE,FAESBLESSING,DAZZLINGGLEAM,LIGHTSABER,AURASPHERE,FLASHCANNON,BEJEWELED,POWERGEM,PSYSHOCK,ZENHEADBUTT,EXPANDINGFORCE,CHIDORI,DUALWINGBEAT,TAILWIND,DEFOG,FAIRYTALE,COUPDEGRACE,LASERFOCUS,EXTREMESPEED,MOONSTONERAY,GLISTEN,SLEEPTALK,EggGroups = Mineral,HatchSteps = 3840,Height = 0.8,Weight = 1.2,Color = White,Shape = HeadBase,Category = Angelic,Pokedex = It represents the vacant shell of the Nincada that was left behind following the release of the cursed energy within it that eventually became a Ninjask.,Generation = 3,#-------------------------------,[DEINO],Name = Deino</t>
  </si>
  <si>
    <t>[DEINO],Name = Deino,Types = PSYCHIC,DRAGON,BaseStats = 52,65,50,38,45,50,GenderRatio = Female50Percent,GrowthRate = Slow,BaseExp = 60,EVs = ATTACK,1,CatchRate = 45,Happiness = 35,Abilities = HUSTLE,Moves = 1,TACKLE,1,FOCUSENERGY,4,DRAGONBREATH,8,BITE,12,ROAR,16,ASSURANCE,20,HEADBUTT,24,WORKUP,28,SLAM,32,CRUNCH,36,SCARYFACE,40,DRACOSURGE,44,BODYSLAM,48,HYPERVOICE,52,DRACONICCRASH,56,NASTYPLOT,60,OUTRAGE,TutorMoves = WATERWHIP,ASSURANCE,ATTRACT,BODYSLAM,CONFIDE,CRUNCH,DARKPULSE,DOUBLETEAM,DRACOMETEOR,DRACOSURGE,DRAGONTAIL,EARTHPOWER,ENDURE,FACADE,FIREFANG,FOCUSENERGY,FRUSTRATION,HIDDENPOWER,HYPERVOICE,ICEFANG,NASTYPLOT,OUTRAGE,PROTECT,PSYCHUP,RAINDANCE,REST,RETURN,ROAR,ROCKSMASH,ROUND,SCARYFACE,SCREECH,SHOCKWAVE,SLEEPTALK,SNORE,SPITE,BRUTEFORCE,SUBSTITUTE,SUNNYDAY,SUPERPOWER,SWAGGER,TAUNT,THIEF,THUNDERFANG,THUNDERWAVE,TORMENT,TOXIC,UPROAR,WORKUP,ZENHEADBUTT,EggMoves = DOUBLEHIT,ASTONISH,HEADSMASH,BELCH,EggGroups = Dragon,HatchSteps = 10455,Height = 0.8,Weight = 17.3,Color = Yellow,Shape = Quadruped,Category = Hydra,Pokedex = It harbours a deep psychic energy that you can see emitting from the spike on its head.,Generation = 5,Evolutions = ZWEILOUS,Level,50,#-------------------------------</t>
  </si>
  <si>
    <t>[ZWEILOUS],Name = Zweilous,Types = PSYCHIC,DRAGON,BaseStats = 72,85,70,58,65,70,GenderRatio = Female50Percent,GrowthRate = Slow,BaseExp = 147,EVs = ATTACK,2,CatchRate = 45,Happiness = 35,Abilities = HUSTLE,Moves = 1,TACKLE,1,DOUBLEHIT,1,FOCUSENERGY,1,DRAGONBREATH,1,BITE,12,ROAR,16,ASSURANCE,20,HEADBUTT,24,WORKUP,28,SLAM,32,CRUNCH,36,SCARYFACE,40,DRACOSURGE,44,BODYSLAM,48,HYPERVOICE,54,DRACONICCRASH,60,NASTYPLOT,66,OUTRAGE,TutorMoves = WATERWHIP,ASSURANCE,ATTRACT,BEATUP,BODYSLAM,CONFIDE,CRUNCH,DARKPULSE,DOUBLETEAM,DRACOMETEOR,DRACOSURGE,DRAGONTAIL,EARTHPOWER,ENDURE,FACADE,FIREFANG,FOCUSENERGY,FRUSTRATION,HELPINGHAND,HIDDENPOWER,HYPERVOICE,ICEFANG,NASTYPLOT,OUTRAGE,PROTECT,PSYCHUP,RAINDANCE,REST,RETURN,ROAR,ROCKSMASH,ROUND,SCARYFACE,SCREECH,SHOCKWAVE,SLEEPTALK,SNORE,SPITE,BRUTEFORCE,SUBSTITUTE,SUNNYDAY,SUPERPOWER,SWAGGER,TAUNT,THIEF,THUNDERFANG,THUNDERWAVE,TORMENT,TOXIC,UPROAR,WORKUP,ZENHEADBUTT,EggGroups = Dragon,HatchSteps = 10455,Height = 1.4,Weight = 50.0,Color = Yellow,Shape = Quadruped,Category = Hostile,Pokedex = Their psychic power has allowed it to telepathically have two floating heads however the heads cannot drift too far away from its body.,Generation = 5,Evolutions = HYDREIGON,Level,64,#-------------------------------,[HYDREIGON]</t>
  </si>
  <si>
    <t>[HYDREIGON],Name = Hydreigon,Types = PSYCHIC,DRAGON,BaseStats = 92,105,90,98,125,90,GenderRatio = Female50Percent,GrowthRate = Slow,BaseExp = 270,EVs = SPECIAL_ATTACK,3,CatchRate = 45,Happiness = 35,Abilities = LEVITATE,Moves = 1,TACKLE,1,DOUBLEHIT,1,TRIATTACK,1,FOCUSENERGY,1,DRAGONBREATH,1,BITE,12,ROAR,16,ASSURANCE,20,HEADBUTT,24,WORKUP,28,SLAM,32,CRUNCH,36,SCARYFACE,40,DRACOSURGE,44,BODYSLAM,48,HYPERVOICE,54,DRACONICCRASH,60,NASTYPLOT,68,OUTRAGE,76,HYPERBEAM,TutorMoves = ACROBATICS,WATERWHIP,ASSURANCE,ATTRACT,BEATUP,BODYSLAM,BREAKINGSWIPE,BRUTALSWING,BULLDOZE,CHARGEBEAM,CONFIDE,CRUNCH,DARKPULSE,DEFOG,DOUBLETEAM,DRACOMETEOR,DRAGONDANCE,DRACOSURGE,DRAGONTAIL,DUALWINGBEAT,EARTHPOWER,EARTHQUAKE,ECHOEDVOICE,ENDURE,FACADE,FIREBLAST,FIREFANG,FIRESPIN,FLAMETHROWER,FLASHCANNON,FLY,FOCUSBLAST,FOCUSENERGY,FRUSTRATION,GIGAIMPACT,HEATWAVE,HELPINGHAND,HIDDENPOWER,HYDROPUMP,HYPERBEAM,HYPERVOICE,ICEFANG,NASTYPLOT,OUTRAGE,SCORESETTLER,PROTECT,PSYCHUP,RAINDANCE,REFLECT,REST,RETURN,ROAR,ROCKSLIDE,ROCKSMASH,ROCKTOMB,ROOST,ROUND,SCALESHOT,SCARYFACE,SCREECH,SHOCKWAVE,SIGNALBEAM,SLEEPTALK,SNARL,SNORE,SPITE,STEELWING,STONEEDGE,BRUTEFORCE,SUBSTITUTE,SUNNYDAY,SUPERPOWER,TIDALWAVE,SWAGGER,TAILWIND,TAUNT,THIEF,THROATCHOP,THUNDERFANG,THUNDERWAVE,TORMENT,TOXIC,TRIATTACK,UPROAR,UTURN,WORKUP,ZENHEADBUTT,EggGroups = Dragon,HatchSteps = 10455,Height = 1.8,Weight = 160.0,Color = Yellow,Shape = BipedalTail,Category = Hydra,Pokedex = Its psychic powers allows it to create a shield around its smaller heads and instruct them to go out in smaller, scouting missions.,Generation = 5,#-------------------------------,[CHERUBI],Name = Cherubi</t>
  </si>
  <si>
    <t>[CHERUBI],Name = Cherubi,Types = GRASS,ICE,BaseStats = 45,25,40,35,72,58,GenderRatio = Female50Percent,GrowthRate = Medium,BaseExp = 55,EVs = ATTACK,1,CatchRate = 190,Happiness = 70,Abilities = SNOWCLOAK,Moves = 1,POWDERSNOW,1,BABYDOLLEYES,4,SNOWFLAKES,8,MEGADRAIN,11,LEECHSEED,14,ICYWIND,18,MAGICALLEAF,23,GRASSWHISTLE,27,FREEZEDRY,32,ENERGYBALL,36,FLOWERSHIELD,40,ICEBEAM,45,PETALDANCE,50,MYSTICPULSE,55,BLIZZARD,TutorMoves = ATTRACT,BULLETSEED,CONFIDE,DAZZLINGGLEAM,DOUBLETEAM,DRAININGKISS,ENDURE,ENERGYBALL,FACADE,FRUSTRATION,GIGADRAIN,GRASSKNOT,GRASSYGLIDE,GRASSYTERRAIN,HELPINGHAND,HIDDENPOWER,MAGICALLEAF,NATUREPOWER,POLLENPUFF,PROTECT,REST,RETURN,ROUND,SAFEGUARD,PEPPERBURST,SLEEPTALK,SNORE,SOLARBEAM,SUBSTITUTE,SUNNYDAY,SWAGGER,SWORDSDANCE,SYNTHESIS,TOXIC,WEATHERBALL,WORRYSEED,EggMoves = GIGADRAIN,SWEETSCENT,TICKLE,NATUREPOWER,HEALPULSE,HEALINGWISH,AROMATHERAPY,CRAFTYSHIELD,MIST,SYNTHESIS,EggGroups = Fairy,Grass,HatchSteps = 5120,Height = 0.4,Weight = 3.3,Color = Blue,Shape = MultiBody,Category = Permafrost,Pokedex = Contrary to popular belief, it actually thrives in freezing environments and being covered in snow or frost actually helps it grow faster.,Generation = 4,WildItemUncommon = MIRACLESEED,Evolutions = CHERRIM,Level,25</t>
  </si>
  <si>
    <t>[CHERRIM],Name = Cherrim,Types = GRASS,ICE,BaseStats = 70,40,60,85,102,93,GenderRatio = Female50Percent,GrowthRate = Medium,BaseExp = 158,EVs = ATTACK,2,CatchRate = 75,Happiness = 70,Abilities = WINTERGIFT,Moves = 0,HAIL,1,HAIL,1,POWDERSNOW,1,BABYDOLLEYES,4,SNOWFLAKES,8,MEGADRAIN,11,LEECHSEED,14,ICYWIND,18,MAGICALLEAF,23,GRASSWHISTLE,27,FREEZEDRY,32,ENERGYBALL,36,FLOWERSHIELD,40,ICEBEAM,45,PETALDANCE,50,MYSTICPULSE,55,BLIZZARD,TutorMoves = ATTRACT,BULLETSEED,CONFIDE,DAZZLINGGLEAM,DOUBLETEAM,DRAININGKISS,ENDURE,ENERGYBALL,FACADE,FRUSTRATION,GIGADRAIN,GIGAIMPACT,GRASSKNOT,GRASSYGLIDE,GRASSYTERRAIN,HELPINGHAND,HIDDENPOWER,HYPERBEAM,LASERFOCUS,MAGICALLEAF,NATUREPOWER,PLAYROUGH,POLLENPUFF,PROTECT,REST,RETURN,ROUND,SAFEGUARD,PEPPERBURST,SLEEPTALK,SNORE,SOLARBEAM,SOLARBLADE,SUBSTITUTE,SUNNYDAY,SWAGGER,SWORDSDANCE,SYNTHESIS,TOXIC,WEATHERBALL,WORRYSEED,EggGroups = Fairy,Grass,HatchSteps = 5120,Height = 0.5,Weight = 9.3,Color = Blue,Shape = HeadLegs,Category = Permafrost,Pokedex = While it is perfectly content to sit in warmth with its leaves closed in on itself, it flourishes in hail storms and will actually transform.,FormName = Overcast Form,Generation = 4,WildItemUncommon = MIRACLESEED,#-------------------------------</t>
  </si>
  <si>
    <t>[GOSSIFLEUR],Name = Gossifleur,Types = DARK,GRASS,BaseStats = 40,50,50,10,30,70,GenderRatio = Female50Percent,GrowthRate = Medium,BaseExp = 50,EVs = SPECIAL_DEFENSE,1,CatchRate = 190,Happiness = 70,Abilities = COTTONDOWN,TOXICBOOST,HiddenAbilities = EFFECTSPORE,Moves = 1,LEAFAGE,1,POISONSPIT,6,THORNPRISON,10,RAZORLEAF,14,SPOIL,19,WAIL,23,EVILTHORN,29,LASHOUT,34,AROMATHERAPY,40,VENOMDRAIN,45,POWERWHIP,51,COTTONGUARD,TutorMoves = ATTRACT,BULLETSEED,CHARM,ENDURE,ENERGYBALL,FACADE,GIGADRAIN,GRASSKNOT,GRASSYGLIDE,GRASSYTERRAIN,HELPINGHAND,HYPERVOICE,LEAFSTORM,LIGHTSCREEN,MAGICALLEAF,POLLENPUFF,PROTECT,REST,ROUND,SLEEPTALK,SNORE,SOLARBEAM,SUBSTITUTE,SUNNYDAY,EggMoves = LEECHSEED,POISONPOWDER,SLEEPPOWDER,STUNSPORE,SPORE,WORRYSEED,POISONJAB,BULLETSEED,SEEDBOMB,EggGroups = Grass,HatchSteps = 5396,Height = 0.4,Weight = 2.2,Color = Purple,Shape = HeadBase,Category = Rotting,Pokedex = The presence of it in a field is a forewarning of eventual rot and decay coming to the area.,Generation = 8,Evolutions = ELDEGOSS,Level,20</t>
  </si>
  <si>
    <t>[ELDEGOSS],Name = Eldegoss,Types = DARK,GRASS,BaseStats = 60,90,100,50,50,110,GenderRatio = Female50Percent,GrowthRate = Medium,BaseExp = 161,EVs = SPECIAL_DEFENSE,2,CatchRate = 75,Happiness = 70,Abilities = COTTONDOWN,TOXICBOOST,HiddenAbilities = EFFECTSPORE,Moves = 0,COTTONSPORE,1,COTTONSPORE,1,LEAFAGE,1,POISONSPIT,6,THORNPRISON,10,RAZORLEAF,14,SPOIL,19,WAIL,23,EVILTHORN,29,LASHOUT,34,AROMATHERAPY,40,VENOMDRAIN,45,POWERWHIP,51,COTTONGUARD,TutorMoves = ATTRACT,BULLETSEED,CHARM,ENDURE,ENERGYBALL,FACADE,GIGADRAIN,GIGAIMPACT,GRASSKNOT,GRASSYGLIDE,GRASSYTERRAIN,HELPINGHAND,HYPERBEAM,HYPERVOICE,LEAFSTORM,LIGHTSCREEN,MAGICALLEAF,POLLENPUFF,PROTECT,REST,ROUND,PEPPERBURST,SLEEPTALK,SNORE,SOLARBEAM,SUBSTITUTE,SUNNYDAY,WEATHERBALL,EggGroups = Grass,HatchSteps = 5396,Height = 0.5,Weight = 2.5,Color = Purple,Shape = HeadBase,Category = Rotting,Pokedex = It thrives in decaying or rotting environments. Whenever it is in such environments, the cotton on its head actually grows bigger.,Generation = 8,#-------------------------------,[ESPURR]</t>
  </si>
  <si>
    <t>[ESPURR],Name = Espurr,Types = PSYCHIC,GHOST,BaseStats = 62,78,49,68,53,45,GenderRatio = Female50Percent,GrowthRate = Medium,BaseExp = 71,EVs = SPEED,1,CatchRate = 228,Happiness = 70,Abilities = INTIMIDATE,TELEPATHY,HiddenAbilities = TORMENTED,Moves = 1,ASTONISH,1,LEER,6,MINDSPASM,8,SHADOWSNEAK,11,COVET,14,MINDBLAST,16,SCREECH,19,NECROPHAGY,22,IMPRISON,27,SHADOWCLAW,32,MEMORYBLOCK,36,FEINTATTACK,35,HONECLAWS,40,WICKEDSTRIKE,43,SPECTRALTHIEF,45,POWERTRIP,48,MANICOVERLOAD,53,POSSESSION,TutorMoves = ALLYSWITCH,ATTRACT,CALMMIND,CHARGEBEAM,CONFIDE,COVET,CUT,DARKPULSE,DOUBLETEAM,DREAMEATER,ECHOEDVOICE,ENDURE,ENERGYBALL,EXPANDINGFORCE,FACADE,FAKETEARS,FRUSTRATION,GRAVITY,HEALBELL,HELPINGHAND,HIDDENPOWER,LIGHTSCREEN,MAGICCOAT,MAGICROOM,NASTYPLOT,SCORESETTLER,PAYDAY,PLAYROUGH,PROTECT,PSYCHIC,PSYCHUP,PSYSHOCK,RAINDANCE,RECYCLE,REFLECT,REST,RETURN,ROLEPLAY,ROUND,SAFEGUARD,SHOCKWAVE,SIGNALBEAM,SKILLSWAP,SLEEPTALK,SNATCH,SNORE,SUBSTITUTE,SUNNYDAY,SWAGGER,SWIFT,TELEKINESIS,THUNDERBOLT,THUNDERWAVE,TORMENT,TOXIC,TRICK,TRICKROOM,WONDERROOM,WORKUP,ZENHEADBUTT,EggMoves = CURSE,PURSUIT,BEATUP,CRUNCH,FRENZY,SUCKERPUNCH,NIGHTSLASH,ALLYSWITCH,DESTINYBOND,GRUDGE,SPITE,POLTERGEIST,MEMENTO,EggGroups = Field,HatchSteps = 5120,Height = 0.3,Weight = 3.5,Color = Gray,Shape = BipedalTail,Category = Possessed,Pokedex = A malicious spirit has possessed this poor Espurr. If it refuses any commands, the spirit will hurt it, compelling it into obedience.,Generation = 6,FormName = Possessed</t>
  </si>
  <si>
    <t>[MEOWSTIC],Name = Meowstic,Types = PSYCHIC,GHOST,BaseStats = 74,103,71,104,48,66,GenderRatio = Female50Percent,GrowthRate = Medium,BaseExp = 163,EVs = SPEED,2,CatchRate = 228,Happiness = 70,Abilities = INTIMIDATE,TELEPATHY,HiddenAbilities = TORMENTED,Moves = 0,PSYCHOCUT,1,PSYCHOCUT,1,ASTONISH,1,LEER,6,MINDSPASM,8,SHADOWSNEAK,11,COVET,14,MINDBLAST,16,SCREECH,19,NECROPHAGY,22,IMPRISON,27,SHADOWCLAW,32,MEMORYBLOCK,36,FEINTATTACK,35,HONECLAWS,40,WICKEDSTRIKE,43,SPECTRALTHIEF,45,POWERTRIP,48,MANICOVERLOAD,53,POSSESSION,TutorMoves = ALLYSWITCH,ATTRACT,CALMMIND,CHARGEBEAM,CHARM,CONFIDE,COVET,CUT,DARKPULSE,DIG,DOUBLETEAM,DREAMEATER,ECHOEDVOICE,ENDURE,ENERGYBALL,EXPANDINGFORCE,FACADE,FAKETEARS,FRUSTRATION,GIGAIMPACT,GRAVITY,HEALBELL,HELPINGHAND,HIDDENPOWER,HYPERBEAM,IMPRISON,LIGHTSCREEN,MAGICCOAT,MAGICROOM,MISTYTERRAIN,NASTYPLOT,SCORESETTLER,PAYDAY,PLAYROUGH,POWERUPPUNCH,PROTECT,PSYCHIC,PSYCHICTERRAIN,PSYCHUP,PSYSHOCK,RAINDANCE,RECYCLE,REFLECT,REST,RETURN,ROLEPLAY,ROUND,SAFEGUARD,SHADOWBALL,SHOCKWAVE,SIGNALBEAM,SKILLSWAP,SLEEPTALK,SNATCH,SNORE,SUBSTITUTE,SUNNYDAY,SWAGGER,SWIFT,TAILSLAP,TELEKINESIS,THUNDERBOLT,THUNDERWAVE,TORMENT,TOXIC,TRICK,TRICKROOM,WONDERROOM,WORKUP,ZENHEADBUTT,EggGroups = Field,HatchSteps = 5120,Height = 0.6,Weight = 8.5,Color = Gray,Shape = BipedalTail,Category = Possessed,Pokedex = When it evolved, it submitted itself entirely to the spirit that had possessed it. It is unclear if it retained any semblance of its free will.,Generation = 6,FormName = Possessed,#-------------------------------</t>
  </si>
  <si>
    <t>[CORSOLA],Name = Corsola,Types = WATER,POISON,BaseStats = 55,45,100,45,65,100,GenderRatio = Female75Percent,GrowthRate = Fast,BaseExp = 144,EVs = ,CatchRate = 60,Happiness = 70,Abilities = LIQUIDOOZE,STENCH,HiddenAbilities = POWEROFALCHEMY,Moves = 1,WITHDRAW,1,WHIRLPOOL,1,ACID,5,HAUNT,9,MEANLOOK,13,SLUDGE,16,NECROPHAGY,20,TOXIC,24,BRINE,28,RECOVER,32,SLUDGEWAVE,35,MUDDYWATER,39,ECTOPLASM,42,ACIDARMOR,46,ACIDRAIN,50,HYDROPUMP,TutorMoves = PAYDAY,PROTECT,RETURN,FACADE,HELPINGHAND,WEATHERBALL,FRUSTRATION,HIDDENPOWER,REST,ATTRACT,WORKUP,TOXIC,CURSE,ROUND,SLEEPTALK,SUBSTITUTE,DISABLE,ICYWIND,HAIL,ICICLESPEAR,AVALANCHE,FROZENHEART,EERIEIMPULSE,CHARGEBEAM,PINMISSILE,STRUGGLEBUG,BULLETSEED,GRASSYTERRAIN,GRASSKNOT,MUDSHACKLES,QUICKSAND,SPIKES,MUDSLIDE,TRICKROOM,WONDERROOM,BALANCERCHANGEREQUIRED,PSYCHICTERRAIN,FAKETEARS,SIRENSSONG,IRONDEFENSE,RAINDANCE,WHIRLPOOL,SUBMERGE,BRINE,RAZORSHELL,SOAK,HYDROPUMP,REVENGE,CROSSPOISON,TOXIC,TOXICSPIKES,ACIDRAIN,ALLERGY,GASTROACID,ACIDARMOR,HEX,CONFUSERAY,MEANLOOK,OMINOUSWIND,WISH,GAMMARAY,SCHIZOPHRENIA,TRIATTACK,LIQUIDATION,SCALD,TIDALWAVE,CASCADE,ICEBEAM,EARTHPOWER,GAIAPULSE,PSYCHIC,CALMMIND,SLUDGEBOMB,BALANCERCHANGEREQUIRED,GUNKSHOT,DARKPULSE,NASTYPLOT,SHADOWBALL,POSSESSION,GYROBALL,ICEBALL,HYPOTHERMIA,SHOCKWAVE,PSYSHOCK,INFECTION,TERRAINPULSE,TWINBEAM,SPOIL,CORROSIVEGAS,SLUDGEWAVE,VITALITYDRAIN,FOULPLAY,WATERPULSE,WATERPLEDGE,WAIL,ANCIENTPOWER,EggMoves = SOAK,ALLERGY,TOXICSPIKES,OCEANBLAST,VENOMDRENCH,MEMENTO,BANEFULBUNKER,SLUDGEBOMB,EggGroups = Water1,Water3,HatchSteps = 5120,Height = 0.6,Weight = 5.0,Color = Green,Shape = Insectoid,Habitat = Sea,Category = Ocean Trash,Pokedex = The waste that humans create eventually end up making its way to oceans and open seas, where the marine life such as Corsola have to pay the price.,Generation = 2</t>
  </si>
  <si>
    <t>[CURSOLA],Name = Cursola,Types = WATER,POISON,BaseStats = 60,60,115,45,115,115,GenderRatio = Female75Percent,GrowthRate = Fast,BaseExp = 179,EVs = ,CatchRate = 30,Happiness = 70,Abilities = LIQUIDOOZE,STENCH,HiddenAbilities = POWEROFALCHEMY,Moves = 0,PAINSPLIT,1,PAINSPLIT,1,PERISHSONG,1,WITHDRAW,1,WHIRLPOOL,1,ACID,5,HAUNT,9,MEANLOOK,13,SLUDGE,16,NECROPHAGY,20,TOXIC,24,BRINE,28,RECOVER,32,SLUDGEWAVE,35,MUDDYWATER,39,ECTOPLASM,42,ACIDARMOR,46,ACIDRAIN,50,HYDROPUMP,TutorMoves = PAYDAY,PROTECT,RETURN,FACADE,HELPINGHAND,WEATHERBALL,FRUSTRATION,HIDDENPOWER,REST,ATTRACT,WORKUP,TOXIC,CURSE,ROUND,SLEEPTALK,SUBSTITUTE,DISABLE,ICYWIND,HAIL,ICICLESPEAR,AVALANCHE,FROZENHEART,EERIEIMPULSE,CHARGEBEAM,PINMISSILE,STRUGGLEBUG,BULLETSEED,GRASSYTERRAIN,GRASSKNOT,MUDSHACKLES,QUICKSAND,SPIKES,MUDSLIDE,TRICKROOM,WONDERROOM,BALANCERCHANGEREQUIRED,PSYCHICTERRAIN,FAKETEARS,SIRENSSONG,IRONDEFENSE,RAINDANCE,WHIRLPOOL,SUBMERGE,BRINE,RAZORSHELL,SOAK,HYDROPUMP,REVENGE,CROSSPOISON,TOXIC,TOXICSPIKES,ACIDRAIN,ALLERGY,GASTROACID,ACIDARMOR,HEX,CONFUSERAY,MEANLOOK,OMINOUSWIND,WISH,GAMMARAY,SCHIZOPHRENIA,TRIATTACK,LIQUIDATION,SCALD,TIDALWAVE,CASCADE,ICEBEAM,EARTHPOWER,GAIAPULSE,PSYCHIC,CALMMIND,SLUDGEBOMB,BALANCERCHANGEREQUIRED,GUNKSHOT,DARKPULSE,NASTYPLOT,SHADOWBALL,POSSESSION,GYROBALL,ICEBALL,HYPOTHERMIA,SHOCKWAVE,PSYSHOCK,INFECTION,TERRAINPULSE,TWINBEAM,SPOIL,CORROSIVEGAS,SLUDGEWAVE,VITALITYDRAIN,FOULPLAY,WATERPULSE,WATERPLEDGE,WAIL,ANCIENTPOWER,GIGAIMPACT,HYPERBEAM,BODYPRESS,BLACKHOLE,LEECHLIFE,BLOODRITUAL,FOCUSBLAST,PHANTOMFORCE,VENDETTA,GIGADRAIN,HIVEMIND,EggGroups = Water1,Water3,HatchSteps = 5396,Height = 1.0,Weight = 0.4,Color = Green,Shape = HeadArms,Category = Ocean Trash,Pokedex = It is unable to easily move away and free itself from garbage that accumulates on its surface. It is consequently forced to suffer.,Generation = 8,#-------------------------------,[PIDGEY]</t>
  </si>
  <si>
    <t>[PIDGEY],Name = Pidgey,Types = ICE,FLYING,BaseStats = 40,35,40,56,45,35,GenderRatio = Female50Percent,GrowthRate = Parabolic,BaseExp = 50,EVs = SPEED,1,CatchRate = 255,Happiness = 70,Abilities = KEENEYE,EARLYBIRD,HiddenAbilities = GALEWINGS,Moves = 1,POWDERSNOW,5,SNOWFLAKES,9,GUST,13,ICYWIND,17,WHIRLWIND,21,PERFECTPITCH,25,FEATHERDANCE,29,EROSION,33,AGILITY,37,ROOST,41,AIRSLASH,45,TAILWIND,49,MIRRORMOVE,53,BOREASBREATH,58,BLIZZARD,TutorMoves = STREAMRUSH,ATTRACT,CONFIDE,DEFOG,DOUBLETEAM,ENDURE,FACADE,FLY,FRUSTRATION,HEATWAVE,HIDDENPOWER,PROTECT,RAINDANCE,REFLECT,REST,RETURN,ROOST,ROUND,SKYATTACK,SLEEPTALK,SNORE,STEELWING,SUBSTITUTE,SUNNYDAY,SWAGGER,SWIFT,TAILWIND,THIEF,TOXIC,UPROAR,UTURN,WORKUP,EggMoves = MIST,FORESIGHT,DEFOG,HAZE,MIST,ICICLESPEAR,TURBULENCE,STEELWING,AIRCUTTER,BRAVEBIRD,UPROAR,FREEZEDRY,EggGroups = Flying,HatchSteps = 3840,Height = 0.3,Weight = 1.8,Color = Blue,Shape = Winged,Habitat = Forest,Category = Snow Bird,Pokedex = It often falls asleep on trees and allows snow to collect. It is actually perfectly content to have the snow accumulate than shake it off when it awakens.,Generation = 1</t>
  </si>
  <si>
    <t>[PIDGEOTTO],Name = Pidgeotto,Types = ICE,FLYING,BaseStats = 63,45,55,71,65,50,GenderRatio = Female50Percent,GrowthRate = Parabolic,BaseExp = 122,EVs = SPEED,2,CatchRate = 120,Happiness = 70,Abilities = KEENEYE,EARLYBIRD,HiddenAbilities = GALEWINGS,Moves = 1,POWDERSNOW,5,SNOWFLAKES,9,GUST,13,ICYWIND,17,WHIRLWIND,21,PERFECTPITCH,25,FEATHERDANCE,29,EROSION,33,AGILITY,37,ROOST,41,AIRSLASH,45,TAILWIND,49,MIRRORMOVE,53,BOREASBREATH,58,BLIZZARD,TutorMoves = STREAMRUSH,ATTRACT,CONFIDE,DEFOG,DOUBLETEAM,ENDURE,FACADE,FLY,FRUSTRATION,HEATWAVE,HIDDENPOWER,PROTECT,RAINDANCE,REFLECT,REST,RETURN,ROOST,ROUND,SKYATTACK,SLEEPTALK,SNORE,STEELWING,SUBSTITUTE,SUNNYDAY,SWAGGER,SWIFT,TAILWIND,THIEF,TOXIC,UPROAR,UTURN,WORKUP,EggGroups = Flying,HatchSteps = 3840,Height = 1.1,Weight = 30.0,Color = Blue,Shape = Winged,Habitat = Forest,Category = Snow Bird,Pokedex = The ice that forms on its wings can be sharpened and flung at targets like icy projectiles.,Generation = 1,Evolutions = PIDGEOT,Level,36</t>
  </si>
  <si>
    <t>[PIDGEOT],Name = Pidgeot,Types = ICE,FLYING,BaseStats = 83,60,75,101,90,70,GenderRatio = Female50Percent,GrowthRate = Parabolic,BaseExp = 216,EVs = SPEED,3,CatchRate = 45,Happiness = 70,Abilities = KEENEYE,EARLYBIRD,HiddenAbilities = GALEWINGS,Moves = 1,POWDERSNOW,5,SNOWFLAKES,9,GUST,13,ICYWIND,17,WHIRLWIND,21,PERFECTPITCH,25,FEATHERDANCE,29,EROSION,33,AGILITY,37,ROOST,41,AIRSLASH,45,TAILWIND,49,MIRRORMOVE,53,BOREASBREATH,58,BLIZZARD,TutorMoves = STREAMRUSH,ATTRACT,CONFIDE,DEFOG,DOUBLETEAM,ENDURE,FACADE,FLY,FRUSTRATION,GIGAIMPACT,HEATWAVE,HIDDENPOWER,HYPERBEAM,LASERFOCUS,PROTECT,RAINDANCE,REFLECT,REST,RETURN,ROOST,ROUND,SKYATTACK,SLEEPTALK,SNORE,STEELWING,SUBSTITUTE,SUNNYDAY,SWAGGER,SWIFT,TAILWIND,THIEF,TOXIC,UPROAR,UTURN,WORKUP,EggGroups = Flying,HatchSteps = 3840,Height = 1.5,Weight = 39.5,Color = Blue,Shape = Winged,Habitat = Forest,Category = Snow Bird,Pokedex = When a flock of Pidgeot gather and collectively flap their wings, they can summon a small localized snow storm.,Generation = 1,#-------------------------------</t>
  </si>
  <si>
    <t>[MANTYKE],Name = Mantyke,Types = WATER,ELECTRIC,BaseStats = 45,50,100,65,20,65,GenderRatio = Female50Percent,GrowthRate = Slow,BaseExp = 69,EVs = DEFENSE,1,CatchRate = 25,Happiness = 70,Abilities = RAINDISH,VOLTABSORB,HiddenAbilities = DRIZZLE,Moves = 1,NUZZLE,1,WATERGUN,4,SUPERSONIC,8,AQUAJET,12,WHIRLPOOL,16,RAINDANCE,20,SPARK,24,WATERWHIP,28,BOUNCE,32,AQUARING,36,HYPERACUSIS,40,WILDCHARGE,44,LIQUIDATION,48,WATERPRESSURE,52,ELECTRICTERRAIN,TutorMoves = ACROBATICS,AIRSLASH,ATTRACT,BLIZZARD,BOUNCE,BULLDOZE,SUBMERGE,FACADE,FRUSTRATION,HAIL,HELPINGHAND,HIDDENPOWER,HYDROPUMP,ICEBEAM,ICYWIND,PROTECT,RAINDANCE,REST,RETURN,ROCKSLIDE,ROUND,SCALD,SIGNALBEAM,SLEEPTALK,SUBSTITUTE,TIDALWAVE,SWIFT,TAILWIND,TOXIC,CASCADE,WATERPULSE,WHIRLPOOL,WEATHERBALL,ICICLESPEAR,THUNDERWAVE,THUNDERFANG,VOLTSWITCH,ELECTROWEB,ELECTRICTERRAIN,EERIEIMPULSE,CHARGEBEAM,THUNDER,FLY,UTURN,FLUTTER,PHEROMONESTREAM,GRASSKNOT,LIGHTSCREEN,REFLECT,FAKETEARS,TAUNT,CHARM,DRAININGKISS,BRINE,SOAK,ACIDARMOR,CURSE,OMINOUSWIND,ECHOEDVOICE,HEALBELL,SAFEGUARD,PURGE,MIRRORSHOT,BODYSLAM,LIQUIDATION,ICICLECRASH,LIQUIDNITROGEN,THUNDERBOLT,WILDCHARGE,PSYCHIC,DAZZLINGGLEAM,AURASPHERE,ICECOMET,ICEFANG,MAGNETRISE,SHOCKWAVE,RISINGVOLTAGE,TERRAINPULSE,TWINBEAM,ENDERSHOCK,BODYPRESS,FLIPTURN,WATERPLEDGE,DUALWINGBEAT,DEFOG,LASERFOCUS,EggMoves = FLASH,MISSILESHOT,HAZE,MIRRORCOAT,CHARGEBEAM,PARABOLICCHARGE,CONFUSERAY,WIDEGUARD,QUICKGUARD,ELECTROBALL,AMNESIA,EggGroups = Undiscovered,HatchSteps = 6400,Incense = WAVEINCENSE,Height = 1.0,Weight = 65.0,Color = Yellow,Shape = Winged,Category = Manta Ray,Pokedex = When hunting for prey, they like to swim quickly and create small electrically charged whirlpools that will shock anything caught within it.,Generation = 4</t>
  </si>
  <si>
    <t>[MANTINE],Name = Mantine,Types = WATER,ELECTRIC,BaseStats = 85,55,130,90,40,85,GenderRatio = Female50Percent,GrowthRate = Slow,BaseExp = 170,EVs = DEFENSE,2,CatchRate = 25,Happiness = 70,Abilities = RAINDISH,VOLTABSORB,HiddenAbilities = DRIZZLE,Moves = 0,DISCHARGE,1,DISCHARGE,1,CHARGE,1,NUZZLE,1,WATERGUN,4,SUPERSONIC,8,AQUAJET,12,WHIRLPOOL,16,RAINDANCE,20,SPARK,24,WATERWHIP,28,BOUNCE,32,AQUARING,36,HYPERACUSIS,40,WILDCHARGE,44,LIQUIDATION,48,WATERPRESSURE,52,ELECTRICTERRAIN,TutorMoves = ACROBATICS,AIRSLASH,ATTRACT,BLIZZARD,BOUNCE,BULLDOZE,SUBMERGE,FACADE,FRUSTRATION,HAIL,HELPINGHAND,HIDDENPOWER,HYDROPUMP,ICEBEAM,ICYWIND,PROTECT,RAINDANCE,REST,RETURN,ROCKSLIDE,ROUND,SCALD,SIGNALBEAM,SLEEPTALK,SUBSTITUTE,TIDALWAVE,SWIFT,TAILWIND,TOXIC,CASCADE,WATERPULSE,WHIRLPOOL,WEATHERBALL,ICICLESPEAR,THUNDERWAVE,THUNDERFANG,VOLTSWITCH,ELECTROWEB,ELECTRICTERRAIN,EERIEIMPULSE,CHARGEBEAM,THUNDER,FLY,UTURN,FLUTTER,PHEROMONESTREAM,GRASSKNOT,LIGHTSCREEN,REFLECT,FAKETEARS,TAUNT,CHARM,DRAININGKISS,BRINE,SOAK,ACIDARMOR,CURSE,OMINOUSWIND,ECHOEDVOICE,HEALBELL,SAFEGUARD,PURGE,MIRRORSHOT,BODYSLAM,LIQUIDATION,ICICLECRASH,LIQUIDNITROGEN,THUNDERBOLT,WILDCHARGE,PSYCHIC,DAZZLINGGLEAM,AURASPHERE,ICECOMET,ICEFANG,MAGNETRISE,SHOCKWAVE,RISINGVOLTAGE,TERRAINPULSE,TWINBEAM,ENDERSHOCK,BODYPRESS,FLIPTURN,WATERPLEDGE,DUALWINGBEAT,DEFOG,LASERFOCUS,TORNADO,HURRICANE,EggGroups = Water1,HatchSteps = 6400,Height = 2.1,Weight = 220.0,Color = Yellow,Shape = Winged,Habitat = Sea,Category = Manta Ray,Pokedex = The faster it swims, the more electrical current it gathers. It can then channel the electrical current it has accumulated and shoot it like a projectile.,Generation = 2,#-------------------------------</t>
  </si>
  <si>
    <t>[LILEEP],Name = Lileep,Types = NORMAL,FLYING,BaseStats = 66,41,77,23,61,87,GenderRatio = FemaleOneEighth,GrowthRate = Erratic,BaseExp = 71,EVs = SPECIAL_DEFENSE,1,CatchRate = 45,Happiness = 70,Abilities = SUCTIONCUPS,HiddenAbilities = STORMDRAIN,Moves = 1,WRAP,1,ASTONISH,4,ACID,8,CONFUSERAY,12,INGRAIN,16,ANCIENTPOWER,20,MEGADRAIN,24,BRINE,28,AMNESIA,32,GASTROACID,36,GIGADRAIN,41,STOCKPILE,41,SPITUP,41,SWALLOW,44,ENERGYBALL,TutorMoves = AMNESIA,ATTRACT,BIND,BODYSLAM,BRINE,BULLETSEED,CONFIDE,DOUBLETEAM,EARTHPOWER,ENDURE,ENERGYBALL,FACADE,FRUSTRATION,GASTROACID,GIGADRAIN,GRASSKNOT,HIDDENPOWER,INFESTATION,METEORBEAM,MUDSHACKLES,PAINSPLIT,PROTECT,REST,RETURN,ROCKBLAST,ROCKPOLISH,ROCKSLIDE,ROCKTOMB,ROUND,SANDSTORM,PEPPERBURST,SLEEPTALK,SLUDGEBOMB,BOULDERHURL,SNORE,SOLARBEAM,STEALTHROCK,SUBSTITUTE,SUNNYDAY,SWAGGER,SWORDSDANCE,SYNTHESIS,TOXIC,WORRYSEED,EggMoves = BIND,CURSE,MIRRORCOAT,RECOVER,TICKLE,EggGroups = Water3,HatchSteps = 7905,Height = 1.0,Weight = 23.8,Color = White,Shape = HeadBase,Category = Fan,Pokedex = This Pokémon can be restored from a fossil. It is said that the centrifugal force it was able to generate allowed it to become airborne.,Generation = 3,WildItemUncommon = BIGROOT</t>
  </si>
  <si>
    <t>[CRADILY],Name = Cradily,Types = NORMAL,FLYING,BaseStats = 86,81,97,43,81,107,GenderRatio = FemaleOneEighth,GrowthRate = Erratic,BaseExp = 173,EVs = SPECIAL_DEFENSE,2,CatchRate = 45,Happiness = 70,Abilities = SUCTIONCUPS,HiddenAbilities = STORMDRAIN,Moves = 1,LEECHSEED,1,WRAP,1,ASTONISH,1,ACID,1,CONFUSERAY,12,INGRAIN,16,ANCIENTPOWER,20,MEGADRAIN,24,BRINE,28,AMNESIA,32,GASTROACID,36,GIGADRAIN,43,STOCKPILE,43,SPITUP,43,SWALLOW,48,ENERGYBALL,TutorMoves = AMNESIA,ATTRACT,BIND,BLOCK,BODYSLAM,BRINE,BULLDOZE,BULLETSEED,CONFIDE,DIG,DOUBLETEAM,EARTHPOWER,EARTHQUAKE,ENDURE,ENERGYBALL,FACADE,FRUSTRATION,GASTROACID,GIGADRAIN,GIGAIMPACT,GRASSKNOT,GRASSYTERRAIN,HIDDENPOWER,HYPERBEAM,INFESTATION,METEORBEAM,MUDSHACKLES,PAINSPLIT,POWERWHIP,PROTECT,REST,RETURN,ROCKBLAST,ROCKPOLISH,ROCKSLIDE,ROCKSMASH,ROCKTOMB,ROUND,SANDSTORM,PEPPERBURST,SLEEPTALK,SLUDGEBOMB,SLUDGEWAVE,BOULDERHURL,SNORE,SOLARBEAM,STEALTHROCK,STONEEDGE,BRUTEFORCE,SUBSTITUTE,SUNNYDAY,SWAGGER,SWORDSDANCE,SYNTHESIS,TOXIC,WORRYSEED,EggGroups = Water3,HatchSteps = 7905,Height = 1.5,Weight = 60.4,Color = White,Shape = HeadBase,Category = Fan,Pokedex = When it is in danger, it is able to use the gale force winds it can create to blow away potential predators, discouraging them from chasing it.,Generation = 3,WildItemUncommon = BIGROOT,#-------------------------------</t>
  </si>
  <si>
    <t>[MURKROW],Name = Murkrow,Types = NORMAL,FLYING,BaseStats = 81,50,85,54,50,85,GenderRatio = Female50Percent,GrowthRate = Parabolic,BaseExp = 81,EVs = DEFENSE,1,SPECIAL_DEFENSE,1,CatchRate = 30,Happiness = 35,Abilities = BIGPECKS,NORMALIZE,HiddenAbilities = CLOUDNINE,Moves = 1,PECK,1,SCRATCH,5,FURYATTACK,11,COVET,15,PLUCK,21,CHATTER,25,EROSION,31,SWANSONG,35,FANTASYSEAL,41,ROOST,45,TAILWIND,49,DRILLPECK,53,HYPERVOICE,58,BEAKBLAST,62,HURRICANE,TutorMoves = ATTRACT,CALMMIND,DARKPULSE,DEFOG,FACADE,FLY,FOULPLAY,FRUSTRATION,HEATWAVE,HIDDENPOWER,ICYWIND,SCORESETTLER,PROTECT,PSYCHIC,RAINDANCE,REST,RETURN,ROOST,ROUND,SHADOWBALL,SLEEPTALK,SNARL,STEELWING,SUBSTITUTE,SUNNYDAY,SWIFT,TAILWIND,TAUNT,THIEF,THUNDERWAVE,TOXIC,UPROAR,WEATHERBALL,HELPINGHAND,ACROBATICS,AIRSLASH,FEATHERDANCE,TURBULENCE,DEATHVORTEX,UTURN,FLUTTER,EDENFRUIT,MUDSHACKLES,LIGHTSCREEN,REFLECT,BEATUP,KNOCKOFF,CHARM,SIRENSSONG,CURSE,MEANLOOK,ROUND,LULLABY,ECHOEDVOICE,SAFEGUARD,PURGE,BODYSLAM,TRIATTACK,NASTYPLOT,BRAVEBIRD,HURRICANE,TORNADO,HYPERVOICE,FORTISSIMO,TWINBEAM,TERRAINPULSE,WORKUP,COACHING,DUALWINGBEAT,TAILWIND,GENTLECHIMES,COUPDEGRACE,EggMoves = BULLETSEED,WHIRLWIND,TALKSMACK,WINGATTACK,MIRRORMOVE,FEATHERDANCE,BARRIER,JETDIVE,GALEHOLD,ENCORE,SHUTDOWN,EggGroups = Flying,HatchSteps = 5120,Height = 0.5,Weight = 2.1,Color = Brown,Shape = Winged,Habitat = Forest,Category = Chicken,Pokedex = It is not clear where it found the leaf that it constantly chews on, but if you attempt to take it from the Murkrow, it will peck you relentlessly.,Generation = 2</t>
  </si>
  <si>
    <t>[HONCHKROW],Name = Honchkrow,Types = NORMAL,FLYING,BaseStats = 125,65,105,40,65,105,GenderRatio = Female50Percent,GrowthRate = Parabolic,BaseExp = 177,EVs = HP,2,CatchRate = 30,Happiness = 35,Abilities = BIGPECKS,NORMALIZE,HiddenAbilities = CLOUDNINE,Moves = 1,PECK,1,SCRATCH,5,FURYATTACK,11,COVET,15,PLUCK,21,CHATTER,25,EROSION,31,SWANSONG,35,FANTASYSEAL,41,ROOST,45,TAILWIND,49,DRILLPECK,53,HYPERVOICE,58,BEAKBLAST,62,HURRICANE,TutorMoves = ATTRACT,CALMMIND,DARKPULSE,DEFOG,FACADE,FLY,FOULPLAY,FRUSTRATION,HEATWAVE,HIDDENPOWER,ICYWIND,SCORESETTLER,PROTECT,PSYCHIC,RAINDANCE,REST,RETURN,ROOST,ROUND,SHADOWBALL,SLEEPTALK,SNARL,STEELWING,SUBSTITUTE,SUNNYDAY,SWIFT,TAILWIND,TAUNT,THIEF,THUNDERWAVE,TOXIC,UPROAR,WEATHERBALL,HELPINGHAND,ACROBATICS,AIRSLASH,FEATHERDANCE,TURBULENCE,DEATHVORTEX,UTURN,FLUTTER,EDENFRUIT,MUDSHACKLES,LIGHTSCREEN,REFLECT,BEATUP,KNOCKOFF,CHARM,SIRENSSONG,CURSE,MEANLOOK,ROUND,LULLABY,ECHOEDVOICE,SAFEGUARD,PURGE,BODYSLAM,TRIATTACK,NASTYPLOT,BRAVEBIRD,HURRICANE,TORNADO,HYPERVOICE,FORTISSIMO,TWINBEAM,TERRAINPULSE,WORKUP,COACHING,DUALWINGBEAT,TAILWIND,GENTLECHIMES,COUPDEGRACE,SWORDSDANCE,BULKUP,EggGroups = Flying,HatchSteps = 5120,Height = 0.9,Weight = 27.3,Color = Brown,Shape = Winged,Category = Chicken,Pokedex = It likes to perch itself on tall buildings and observe passerbys. When it is feeling extra menacing, it likes to squawk, spit and harass certain passerbys.,Generation = 4,#-------------------------------,[CACNEA]</t>
  </si>
  <si>
    <t>[CACNEA],Name = Cacnea,Types = ICE,FIGHTING,BaseStats = 50,85,40,35,85,40,GenderRatio = Female50Percent,GrowthRate = Parabolic,BaseExp = 67,EVs = SPECIAL_ATTACK,1,CatchRate = 190,Happiness = 35,Abilities = IRONFIST,DEFIANT,HiddenAbilities = WATERCOMPACTION,Moves = 1,TACKLE,1,LEER,4,ICEBALL,7,ICESHARD,10,POWERUPPUNCH,13,ARMTHRUST,16,COMETPUNCH,19,BULKUP,22,ICEPUNCH,26,SCORESETTLER,30,NORETREAT,34,SUCKERPUNCH,38,DRAINPUNCH,42,ICEHAMMER,46,FRENZY,54,SUPERPOWER,TutorMoves = ATTRACT,BLOCK,BRICKBREAK,BULLETSEED,CONFIDE,CUT,DARKPULSE,DOUBLETEAM,DRAINPUNCH,ENDURE,ENERGYBALL,FACADE,FLING,FOCUSPUNCH,FRUSTRATION,GIGADRAIN,GRASSKNOT,HIDDENPOWER,LOWKICK,NATUREPOWER,SCORESETTLER,POISONJAB,POWERUPPUNCH,PROTECT,REST,RETURN,ROLEPLAY,ROUND,SANDSTORM,PEPPERBURST,SLEEPTALK,SNORE,SOLARBEAM,SPITE,SUBSTITUTE,SUNNYDAY,SWAGGER,SWORDSDANCE,SYNTHESIS,THUNDERPUNCH,TOXIC,ALLERGY,WORRYSEED,EggMoves = ICICLESPEAR,ICICLECRASH,TEETERDANCE,DYNAMICPUNCH,COUNTER,LOWKICK,SWORDSDANCE,DISABLE,PARRY,EggGroups = Humanlike,HatchSteps = 5120,Height = 0.4,Weight = 51.3,Color = Blue,Shape = Bipedal,Habitat = RoughTerrain,Category = Snowman,Pokedex = There is a story for small children that says that Cacnea came to life when a child gave it a carrot for a nose.,Generation = 3</t>
  </si>
  <si>
    <t>[CACTURNE],Name = Cacturne,Types = ICE,FIGHTING,BaseStats = 70,115,60,55,115,60,GenderRatio = Female50Percent,GrowthRate = Parabolic,BaseExp = 166,EVs = ATTACK,1,SPECIAL_ATTACK,1,CatchRate = 60,Happiness = 35,Abilities = IRONFIST,DEFIANT,HiddenAbilities = WATERCOMPACTION,Moves = 1,TACKLE,1,LEER,4,ICEBALL,7,ICESHARD,10,POWERUPPUNCH,13,ARMTHRUST,16,COMETPUNCH,19,BULKUP,22,ICEPUNCH,26,SCORESETTLER,30,NORETREAT,34,SUCKERPUNCH,38,DRAINPUNCH,42,ICEHAMMER,46,FRENZY,54,SUPERPOWER,TutorMoves = ATTRACT,BLOCK,BRICKBREAK,BULLETSEED,CONFIDE,CUT,DARKPULSE,DOUBLETEAM,DRAINPUNCH,EMBARGO,ENDURE,ENERGYBALL,FACADE,FLING,FOCUSBLAST,FOCUSPUNCH,FOULPLAY,FRUSTRATION,GIGADRAIN,GIGAIMPACT,GRASSKNOT,HIDDENPOWER,HYPERBEAM,LOWKICK,NATUREPOWER,SCORESETTLER,POISONJAB,POWERUPPUNCH,PROTECT,REST,RETALIATE,RETURN,ROLEPLAY,ROUND,SANDSTORM,PEPPERBURST,SLEEPTALK,SNORE,SOLARBEAM,SPITE,STAMPEDE,BRUTEFORCE,SUBSTITUTE,SUNNYDAY,SUPERPOWER,SWAGGER,SWORDSDANCE,SYNTHESIS,THUNDERPUNCH,TOXIC,ALLERGY,WORRYSEED,EggGroups = Humanlike,HatchSteps = 5120,Height = 1.3,Weight = 77.4,Color = Blue,Shape = Bipedal,Habitat = RoughTerrain,Category = Snowman,Pokedex = Because it is constantly at risk of turning into a lifeless object if the carrot is removed from its nose, it has become very protective of it for self-preservation.,Generation = 3,WildItemUncommon = STICKYBARB</t>
  </si>
  <si>
    <t>[HAPPINY],Name = Happiny,Types = NORMAL,STEEL,BaseStats = 100,5,5,30,15,65,GenderRatio = AlwaysFemale,GrowthRate = Fast,BaseExp = 110,EVs = HP,1,CatchRate = 130,Happiness = 140,Abilities = NATURALCURE,SERENEGRACE,HiddenAbilities = FRIENDGUARD,Moves = 1,MINIMIZE,1,POUND,1,COPYCAT,4,DEFENSECURL,8,SWEETKISS,12,DISARMINGVOICE,16,COVET,20,CHARM,TutorMoves = ATTRACT,CHARM,CONFIDE,COVET,DOUBLETEAM,DRAINPUNCH,DREAMEATER,ECHOEDVOICE,ENDEAVOR,ENDURE,FACADE,FIREBLAST,FLAMETHROWER,FLING,FRUSTRATION,GRASSKNOT,GRAVITY,HAIL,HEALBELL,HELPINGHAND,HIDDENPOWER,HYPERVOICE,ICYWIND,LASTRESORT,LIGHTSCREEN,METRONOME,PROTECT,PSYCHIC,PSYCHUP,RAINDANCE,RECYCLE,REST,RETURN,ROUND,SAFEGUARD,SHADOWBALL,SHOCKWAVE,SLEEPTALK,SNORE,SOLARBEAM,STOREDPOWER,SUBSTITUTE,SUNNYDAY,SWAGGER,THUNDERWAVE,TOXIC,UPROAR,WATERPULSE,WORKUP,ZENHEADBUTT,EggMoves = PRESENT,AROMATHERAPY,GRAVITY,SEISMICTOSS,EggGroups = Undiscovered,HatchSteps = 10455,Incense = LUCKINCENSE,Height = 0.6,Weight = 24.4,Color = Gray,Shape = Bipedal,Category = Helper,Pokedex = The H.A.P.P.I.N.Y model 700 was invented to provide its owner with expedient access to healing facilities while travelling.,Generation = 4</t>
  </si>
  <si>
    <t>[CHANSEY],Name = Chansey,Types = NORMAL,STEEL,BaseStats = 250,5,5,50,35,105,GenderRatio = AlwaysFemale,GrowthRate = Fast,BaseExp = 395,EVs = HP,2,CatchRate = 30,Happiness = 140,Abilities = NATURALCURE,SERENEGRACE,HiddenAbilities = HEALER,Moves = 1,SWEETKISS,1,DISARMINGVOICE,1,COVET,1,CHARM,1,MINIMIZE,1,POUND,1,COPYCAT,1,DEFENSECURL,4,TAILWHIP,8,ECHOEDVOICE,12,LIFEDEW,16,SING,20,FLING,24,TAKEDOWN,28,HEALPULSE,32,HELPINGHAND,36,LIGHTSCREEN,40,DOUBLEEDGE,44,SOFTBOILED,48,LASTRESORT,52,HEALINGWISH,TutorMoves = ALLYSWITCH,ATTRACT,BLIZZARD,BODYSLAM,BRICKBREAK,BULLDOZE,CALMMIND,CHARGEBEAM,CHARM,CONFIDE,COVET,DAZZLINGGLEAM,DOUBLETEAM,DRAINPUNCH,DREAMEATER,EARTHQUAKE,ECHOEDVOICE,ENDEAVOR,ENDURE,FACADE,FIREBLAST,FIREPUNCH,FLAMETHROWER,FLING,FOCUSPUNCH,FRUSTRATION,GIGAIMPACT,GRASSKNOT,GRAVITY,HAIL,HEALBELL,HELPINGHAND,HIDDENPOWER,HYPERBEAM,HYPERVOICE,ICEBEAM,ICEPUNCH,ICYWIND,LASERFOCUS,LASTRESORT,LIGHTSCREEN,MEGAKICK,MEGAPUNCH,METRONOME,POWERUPPUNCH,PROTECT,PSYCHIC,PSYCHUP,RAINDANCE,RECYCLE,REFLECT,REST,RETALIATE,RETURN,ROCKSLIDE,ROCKSMASH,ROCKTOMB,ROUND,SAFEGUARD,SANDSTORM,SHADOWBALL,SHOCKWAVE,SKILLSWAP,SLEEPTALK,SNATCH,SNORE,SOLARBEAM,STEALTHROCK,STAMPEDE,STOREDPOWER,BRUTEFORCE,SUBSTITUTE,SUNNYDAY,SWAGGER,TELEKINESIS,THUNDER,THUNDERBOLT,THUNDERPUNCH,THUNDERWAVE,TOXIC,TRIATTACK,UPROAR,WATERPULSE,WILDCHARGE,WORKUP,ZENHEADBUTT,EggMoves = PRESENT,AROMATHERAPY,GRAVITY,SEISMICTOSS,EggGroups = Fairy,HatchSteps = 10455,Height = 1.1,Weight = 34.6,Color = Gray,Shape = Bipedal,Category = Helper,Pokedex = The C.H.A.N.S.E.Y model 800 is the upgraded version of the H.A.P.P.I.N.Y 700 and provides enhanced services in addition to healing facilities.,Generation = 1,WildItemCommon = LUCKYPUNCH</t>
  </si>
  <si>
    <t>[BLISSEY],Name = Blissey,Types = NORMAL,STEEL,BaseStats = 255,10,10,55,75,135,GenderRatio = AlwaysFemale,GrowthRate = Fast,BaseExp = 608,EVs = HP,3,CatchRate = 30,Happiness = 140,Abilities = NATURALCURE,SERENEGRACE,HiddenAbilities = HEALER,Moves = 1,SWEETKISS,1,DISARMINGVOICE,1,COVET,1,CHARM,1,MINIMIZE,1,POUND,1,COPYCAT,1,DEFENSECURL,4,TAILWHIP,8,ECHOEDVOICE,12,LIFEDEW,16,SING,20,FLING,24,TAKEDOWN,28,HEALPULSE,32,HELPINGHAND,36,LIGHTSCREEN,40,DOUBLEEDGE,44,SOFTBOILED,48,LASTRESORT,52,HEALINGWISH,TutorMoves = ALLYSWITCH,ATTRACT,AVALANCHE,BLIZZARD,BLOCK,BODYSLAM,BRICKBREAK,BULLDOZE,CALMMIND,CHARGEBEAM,CHARM,CONFIDE,COVET,DAZZLINGGLEAM,DOUBLETEAM,DRAINPUNCH,DREAMEATER,EARTHQUAKE,ECHOEDVOICE,ENDEAVOR,ENDURE,FACADE,FIREBLAST,FIREPUNCH,FLAMETHROWER,FLING,FOCUSBLAST,FOCUSPUNCH,FRUSTRATION,GIGAIMPACT,GRASSKNOT,GRAVITY,HAIL,HEALBELL,HELPINGHAND,HIDDENPOWER,HYPERBEAM,HYPERVOICE,ICEBEAM,ICEPUNCH,ICYWIND,LASERFOCUS,LASTRESORT,LIGHTSCREEN,MEGAKICK,MEGAPUNCH,METRONOME,POWERUPPUNCH,PROTECT,PSYCHIC,PSYCHUP,RAINDANCE,RECYCLE,REST,RETALIATE,RETURN,ROCKSLIDE,ROCKSMASH,ROCKTOMB,ROUND,SAFEGUARD,SANDSTORM,SHADOWBALL,SHOCKWAVE,SKILLSWAP,SLEEPTALK,SNATCH,SNORE,SOLARBEAM,STEALTHROCK,STAMPEDE,STOREDPOWER,BRUTEFORCE,SUBSTITUTE,SUNNYDAY,SWAGGER,TELEKINESIS,THUNDER,THUNDERBOLT,THUNDERPUNCH,THUNDERWAVE,TOXIC,TRIATTACK,UPROAR,WATERPULSE,WILDCHARGE,WORKUP,ZENHEADBUTT,EggGroups = Fairy,HatchSteps = 10455,Height = 1.5,Weight = 46.8,Color = Pink,Shape = Bipedal,Habitat = Urban,Category = Happiness,Pokedex = The B.L.I.S.S.E.Y is often nicknamed the Blissbot because it provides a wide range of services, including healing, teleportation, and search engine inquiries.,Generation = 2,WildItemCommon = LUCKYEGG</t>
  </si>
  <si>
    <t>[TENTACOOL],Name = Tentacool,Types = COSMIC,WATER,BaseStats = 70,20,60,60,50,75,GenderRatio = Female50Percent,GrowthRate = Slow,BaseExp = 67,EVs = SPECIAL_DEFENSE,1,CatchRate = 190,Happiness = 70,Abilities = TELEPATHY,SUCTIONCUPS,HiddenAbilities = OVERCOAT,Moves = 1,QUICKSPELL,1,VOIDDRIFT,4,WATERGUN,8,AQUARING,12,SUPERSONIC,16,WATERPULSE,20,SIGNALBEAM,24,STARFALL,28,MAGICCOAT,32,COSMICPOWER,36,EERIESPELL,40,GAMMARAY,44,MOONBLAST,48,OCEANBLAST,52,ARCANEENERGY,TutorMoves = ATTRACT,BIND,BLIZZARD,BRINE,BRUTALSWING,CONFIDE,CROSSPOISON,CUT,DAZZLINGGLEAM,SUBMERGE,DOUBLETEAM,ENDURE,FACADE,FRUSTRATION,GIGADRAIN,HAIL,HEX,HIDDENPOWER,HYDROPUMP,ICEBEAM,ICYWIND,INFESTATION,KNOCKOFF,MAGICCOAT,MUDDYWATER,SCORESETTLER,POISONJAB,PROTECT,RAINDANCE,REFLECT,REST,RETURN,ROUND,SAFEGUARD,SCALD,SCREECH,SLEEPTALK,SLUDGEBOMB,SLUDGEWAVE,SNORE,SUBSTITUTE,TIDALWAVE,SWAGGER,SWORDSDANCE,THIEF,TOXIC,TOXICSPIKES,ALLERGY,CASCADE,WATERPULSE,WHIRLPOOL,EggMoves = TIDALWAVE,KARMASPELL,CHECKMATE,INNERVATE,WHIRLPOOL,OCTOLOCK,OCTAZOOKA,METEORBEAM,TRICKROOM,WONDERROOM,MAGICROOM,RAPIDSPIN,EggGroups = Water3,HatchSteps = 5120,Height = 0.9,Weight = 45.5,Color = Purple,Shape = Multiped,Habitat = Sea,Category = Jellyfish,Pokedex = The starry pattern on its body copies the pattern of the stars in the night sky above it when it is swimming.,Generation = 1</t>
  </si>
  <si>
    <t>[TENTACRUEL],Name = Tentacruel,Types = COSMIC,WATER,BaseStats = 100,40,100,80,90,105,GenderRatio = Female50Percent,GrowthRate = Slow,BaseExp = 180,EVs = SPECIAL_DEFENSE,2,CatchRate = 60,Happiness = 70,Abilities = TELEPATHY,SUCTIONCUPS,HiddenAbilities = OVERCOAT,Moves = 0,REFLECTTYPE,1,REFLECTTYPE,1,QUICKSPELL,1,VOIDDRIFT,4,WATERGUN,8,AQUARING,12,SUPERSONIC,16,WATERPULSE,20,SIGNALBEAM,24,STARFALL,28,MAGICCOAT,32,COSMICPOWER,36,EERIESPELL,40,GAMMARAY,44,MOONBLAST,48,OCEANBLAST,52,ARCANEENERGY,TutorMoves = ATTRACT,BIND,BLIZZARD,BRINE,BRUTALSWING,CONFIDE,CORROSIVEGAS,CROSSPOISON,CUT,DAZZLINGGLEAM,SUBMERGE,DOUBLETEAM,ENDURE,FACADE,FRUSTRATION,GIGADRAIN,GIGAIMPACT,HAIL,HEX,HIDDENPOWER,HYDROPUMP,HYPERBEAM,ICEBEAM,ICYWIND,INFESTATION,KNOCKOFF,MAGICCOAT,MUDDYWATER,SCORESETTLER,POISONJAB,PROTECT,RAINDANCE,REFLECT,REST,RETURN,ROUND,SAFEGUARD,SCALD,SCREECH,SLEEPTALK,SLUDGEBOMB,SLUDGEWAVE,SNORE,SUBSTITUTE,TIDALWAVE,SWAGGER,SWORDSDANCE,THIEF,TOXIC,TOXICSPIKES,VENOMDRENCH,ALLERGY,CASCADE,WATERPULSE,WHIRLPOOL,EggGroups = Water3,HatchSteps = 5120,Height = 1.6,Weight = 55.0,Color = Purple,Shape = Multiped,Habitat = Sea,Category = Jellyfish,Pokedex = Its head looks suspiciously like a wizard hat leading some people to believe that it has some magical powers that it conceals.,Generation = 1,WildItemRare = STARDUST</t>
  </si>
  <si>
    <t>[BOUNSWEET],Name = Bounsweet,Types = LIGHT,DARK,BaseStats = 42,30,38,32,30,38,GenderRatio = AlwaysFemale,GrowthRate = Parabolic,BaseExp = 42,EVs = HP,1,CatchRate = 235,Happiness = 70,Abilities = LEAFGUARD,OBLIVIOUS,HiddenAbilities = SWEETVEIL,Moves = 1,SPLASH,4,PLAYNICE,8,RAPIDSPIN,12,RAZORLEAF,16,SWEETSCENT,20,MAGICALLEAF,24,FLAIL,28,TEETERDANCE,32,AROMATICMIST,36,AROMATHERAPY,TutorMoves = ATTRACT,BOUNCE,CHARM,CONFIDE,COVET,DAZZLINGGLEAM,DOUBLETEAM,DRAININGKISS,ENDEAVOR,ENDURE,ENERGYBALL,FACADE,FRUSTRATION,GIGADRAIN,GRASSKNOT,GRASSYGLIDE,HELPINGHAND,HIDDENPOWER,LIGHTSCREEN,MAGICALLEAF,NATUREPOWER,PLAYROUGH,PROTECT,REFLECT,REST,RETURN,ROUND,SAFEGUARD,PEPPERBURST,SLEEPTALK,SNORE,SOLARBEAM,SUBSTITUTE,SUNNYDAY,SWAGGER,SYNTHESIS,TOXIC,WORRYSEED,ZENHEADBUTT,EggMoves = SYNTHESIS,ACUPRESSURE,ENDEAVOR,EggGroups = Grass,HatchSteps = 5120,Height = 0.3,Weight = 3.2,Color = Purple,Shape = HeadLegs,Category = Balance,Pokedex = It represents a perfect balance with good and evil. However, the forces are constantly at war with one another.,Generation = 7,Evolutions = STEENEE,Level,18</t>
  </si>
  <si>
    <t>[STEENEE],Name = Steenee,Types = LIGHT,DARK,BaseStats = 52,40,48,62,40,48,GenderRatio = AlwaysFemale,GrowthRate = Parabolic,BaseExp = 102,EVs = SPEED,2,CatchRate = 120,Happiness = 70,Abilities = LEAFGUARD,OBLIVIOUS,HiddenAbilities = SWEETVEIL,Moves = 1,FLAIL,1,SPLASH,1,PLAYNICE,1,RAPIDSPIN,1,RAZORLEAF,16,SWEETSCENT,22,MAGICALLEAF,28,STOMP,34,TEETERDANCE,40,AROMATICMIST,46,AROMATHERAPY,52,LEAFSTORM,TutorMoves = ATTRACT,BOUNCE,CHARM,CONFIDE,COVET,DAZZLINGGLEAM,DOUBLETEAM,DRAININGKISS,ENDEAVOR,ENDURE,ENERGYBALL,FACADE,FLING,FRUSTRATION,GIGADRAIN,GRASSKNOT,GRASSYGLIDE,HELPINGHAND,HIDDENPOWER,KNOCKOFF,LEAFSTORM,LIGHTSCREEN,LOWSWEEP,MAGICALLEAF,NATUREPOWER,SCORESETTLER,PLAYROUGH,PROTECT,REFLECT,REST,RETURN,ROUND,SAFEGUARD,PEPPERBURST,SLEEPTALK,SNORE,SOLARBEAM,SUBSTITUTE,SUNNYDAY,SWAGGER,SYNTHESIS,TOXIC,TRIPLEAXEL,WORRYSEED,ZENHEADBUTT,EggGroups = Grass,HatchSteps = 5120,Height = 0.7,Weight = 8.2,Color = Purple,Shape = Bipedal,Category = Balance,Pokedex = Steenee represents the folk saying of "Within every bit of light, there is darkness; Within every bit of darkness there is light.",Generation = 7,WildItemUncommon = GRASSYSEED,Evolutions = TSAREENA,HasMove,STOMP</t>
  </si>
  <si>
    <t>[TSAREENA],Name = Tsareena,Types = LIGHT,DARK,BaseStats = 72,120,98,72,50,98,GenderRatio = AlwaysFemale,GrowthRate = Parabolic,BaseExp = 230,EVs = ATTACK,3,CatchRate = 45,Happiness = 70,Abilities = LEAFGUARD,QUEENLYMAJESTY,HiddenAbilities = SWEETVEIL,Moves = 0,TROPKICK,1,TROPKICK,1,POWERWHIP,1,FLAIL,1,PLAYNICE,1,SPLASH,1,SWAGGER,1,RAPIDSPIN,1,RAZORLEAF,16,SWEETSCENT,22,MAGICALLEAF,28,STOMP,34,TEETERDANCE,40,AROMATICMIST,46,AROMATHERAPY,52,LEAFSTORM,58,HIGHJUMPKICK,TutorMoves = ACROBATICS,ATTRACT,BOUNCE,CHARM,CONFIDE,COVET,DAZZLINGGLEAM,DOUBLETEAM,DRAININGKISS,ENDEAVOR,ENDURE,ENERGYBALL,FACADE,FLING,FRUSTRATION,GIGADRAIN,GIGAIMPACT,GRASSKNOT,GRASSYGLIDE,HELPINGHAND,HIDDENPOWER,HYPERBEAM,KNOCKOFF,LASERFOCUS,LEAFSTORM,LIGHTSCREEN,LOWKICK,LOWSWEEP,MAGICALLEAF,MEGAKICK,NATUREPOWER,SCORESETTLER,PLAYROUGH,POWERWHIP,PROTECT,REFLECT,REST,RETURN,ROUND,SAFEGUARD,PEPPERBURST,SLEEPTALK,SNORE,SOLARBEAM,SOLARBLADE,SUBSTITUTE,SUNNYDAY,SWAGGER,SYNTHESIS,TAUNT,TOXIC,TRIPLEAXEL,UTURN,WORRYSEED,ZENHEADBUTT,EggGroups = Grass,HatchSteps = 5120,Height = 1.2,Weight = 21.4,Color = Purple,Shape = Bipedal,Category = Fallen Angel,Pokedex = A folk tale says that Tsareena was actually an angel that was cast out of heaven by the Gods for attempting to lead a rebellion.,Generation = 7,WildItemCommon = GRASSYSEED,#-------------------------------</t>
  </si>
  <si>
    <t>[GROWLITHE],Name = Growlithe,Types = COSMIC,DRAGON,BaseStats = 55,70,45,70,60,50,GenderRatio = Female25Percent,GrowthRate = Slow,BaseExp = 70,EVs = ATTACK,1,CatchRate = 190,Happiness = 70,Abilities = DAZZLING,OPAQUENESS,HiddenAbilities = ASTRALMAJESTY,Moves = 1,DRAGONFURY,1,STARDUST,4,HOWL,8,STARDASH,12,ZEAL,16,DIMENSIONALRUSH,20,NOBLEROAR,24,AURORAVEIL,28,DRAGONDANCE,32,ANTIMATTER,36,SHOOTINGSTAR,40,DRAGONCLAW,44,COSMICPOWER,48,STELLARRUSH,52,MOONLIGHT,56,DRACONICCRASH,TutorMoves = STREAMRUSH,AGILITY,ATTRACT,BODYSLAM,CLOSECOMBAT,CONFIDE,COVET,CRUNCH,DIG,DOUBLETEAM,ENDURE,FACADE,FIREBLAST,FIREFANG,FIRESPIN,FLAMECHARGE,FLAMETHROWER,FLAREBLITZ,FRUSTRATION,HEATWAVE,HELPINGHAND,HIDDENPOWER,OUTRAGE,OVERHEAT,PLAYROUGH,PROTECT,PSYCHICFANGS,REFLECT,REST,RETALIATE,RETURN,REVERSAL,ROAR,ROCKSMASH,ROUND,SAFEGUARD,SLEEPTALK,SNARL,SNORE,BRUTEFORCE,SUBSTITUTE,SUNNYDAY,SWAGGER,SWIFT,THIEF,TOXIC,WILDCHARGE,WILLOWISP,EggMoves = HAIL,THRASH,DOUBLEEDGE,CRUNCH,ODORSLEUTH,DETECT,NUZZLE,BATTLECRY,VALKYRIECHARIOT,EggGroups = Field,HatchSteps = 5120,Height = 0.7,Weight = 19.0,Color = Purple,Shape = Quadruped,Habitat = Grassland,Category = Protector,Pokedex = In various myths, it is said that Growlithe were stationed as guardians to areas of cosmic significance and the guardians of forbidden knowledge.,Generation = 1</t>
  </si>
  <si>
    <t>[ARCANINE],Name = Arcanine,Types = COSMIC,DRAGON,BaseStats = 95,115,80,95,90,80,GenderRatio = Female25Percent,GrowthRate = Slow,BaseExp = 194,EVs = ATTACK,2,CatchRate = 75,Happiness = 70,Abilities = DAZZLING,OPAQUENESS,HiddenAbilities = ASTRALMAJESTY,Moves = 0,METEORDRIVE,1,METEORDRIVE,1,DRAGONFURY,1,STARDUST,4,HOWL,8,STARDASH,12,ZEAL,16,DIMENSIONALRUSH,20,NOBLEROAR,24,AURORAVEIL,28,DRAGONDANCE,32,ANTIMATTER,36,SHOOTINGSTAR,40,DRAGONCLAW,44,COSMICPOWER,48,STELLARRUSH,52,MOONLIGHT,56,DRACONICCRASH,TutorMoves = STREAMRUSH,AGILITY,ATTRACT,BODYSLAM,BULLDOZE,CLOSECOMBAT,CONFIDE,COVET,CRUNCH,DIG,DOUBLETEAM,DRACOSURGE,ENDURE,FACADE,FIREBLAST,FIREFANG,FIRESPIN,FLAMECHARGE,FLAMETHROWER,FLAREBLITZ,FRUSTRATION,GIGAIMPACT,HEATWAVE,HELPINGHAND,HIDDENPOWER,HYPERBEAM,HYPERVOICE,IRONHEAD,LASERFOCUS,OUTRAGE,OVERHEAT,PLAYROUGH,PROTECT,PSYCHICFANGS,REFLECT,REST,RETALIATE,RETURN,REVERSAL,ROAR,ROCKSMASH,ROUND,SAFEGUARD,SCARYFACE,SCORCHINGSANDS,SLEEPTALK,SNARL,SNORE,SOLARBEAM,BRUTEFORCE,SUBSTITUTE,SUNNYDAY,SUPERPOWER,SWAGGER,SWIFT,THIEF,THUNDERFANG,TOXIC,WILDCHARGE,WILLOWISP,EggGroups = Field,HatchSteps = 5120,Height = 1.9,Weight = 155.0,Color = Purple,Shape = Quadruped,Habitat = Grassland,Category = Protector,Pokedex = In one fable, it is said that Arcanine was a servant of the Gods, and the ball it carries around represents a unique universe. Crushing the ball would be akin to crushing a universe.,Generation = 1,WildItemCommon = HABANBERRY</t>
  </si>
  <si>
    <t>[ELGYEM],Name = Elgyem,Types = COSMIC,DARK,BaseStats = 75,45,45,30,65,75,GenderRatio = Female50Percent,GrowthRate = Medium,BaseExp = 67,EVs = SPECIAL_ATTACK,1,CatchRate = 255,Happiness = 70,Abilities = GENIUS,IMMUNITY,HiddenAbilities = FULLMETALBODY,Moves = 1,CONFUSION,1,DARKWHISPERS,6,VOIDDRIFT,12,PSYWAVE,18,PSYBEAM,24,POWERSPLIT,24,SCHIZOPHRENIA,30,SATELLITERAY,36,VITALITYDRAIN,43,BLACKHOLE,48,COSMICPOWER,54,MAGICROOM,54,WONDERROOM,54,TRICKROOM,60,MINDREADER,60,ZAPCANNON,TutorMoves = AFTERYOU,AGILITY,ALLYSWITCH,ATTRACT,CALMMIND,CHARGEBEAM,CONFIDE,COSMICPOWER,DARKPULSE,DOUBLETEAM,DREAMEATER,ECHOEDVOICE,EMBARGO,ENDURE,ENERGYBALL,EXPANDINGFORCE,FACADE,FRUSTRATION,GRAVITY,GUARDSWAP,HIDDENPOWER,IMPRISON,LIGHTSCREEN,MAGICCOAT,METEORBEAM,NASTYPLOT,PAINSPLIT,POWERSWAP,PROTECT,PSYCHIC,PSYCHUP,PSYSHOCK,RAINDANCE,RECYCLE,REFLECT,REST,RETURN,ROCKSLIDE,ROCKTOMB,ROLEPLAY,ROUND,SAFEGUARD,SCREECH,SHADOWBALL,SHOCKWAVE,SIGNALBEAM,SKILLSWAP,SLEEPTALK,SNATCH,SNORE,STEELWING,STOREDPOWER,SUBSTITUTE,SWAGGER,TELEKINESIS,THIEF,THUNDERBOLT,THUNDERWAVE,TOXIC,TRICK,TRICKROOM,UPROAR,WONDERROOM,ZENHEADBUTT,EggMoves = SYNCHRONOISE,DISABLE,ASTONISH,PSYCHUP,HIVEMIND,SCREECH,CONFUSERAY,TELEKINESIS,EggGroups = Humanlike,HatchSteps = 5120,Height = 0.5,Weight = 9.0,Color = Black,Shape = BipedalTail,Category = Overlord,Pokedex = This Pokémon is supposed to represent a soldier sent by an advanced civilization to study a species and evaluate them to eventually become a subservient colony.,Generation = 5,Evolutions = BEHEEYEM,Level,42</t>
  </si>
  <si>
    <t>[BEHEEYEM],Name = Beheeyem,Types = COSMIC,DARK,BaseStats = 115,55,65,40,95,115,GenderRatio = Female50Percent,GrowthRate = Medium,BaseExp = 170,EVs = SPECIAL_ATTACK,2,CatchRate = 90,Happiness = 70,Abilities = GENIUS,IMMUNITY,HiddenAbilities = FULLMETALBODY,Moves = 1,CONFUSION,1,DARKWHISPERS,6,VOIDDRIFT,12,PSYWAVE,18,PSYBEAM,24,POWERSPLIT,24,SCHIZOPHRENIA,30,SATELLITERAY,36,VITALITYDRAIN,43,BLACKHOLE,48,COSMICPOWER,54,MAGICROOM,54,WONDERROOM,54,TRICKROOM,60,MINDREADER,60,ZAPCANNON,TutorMoves = AFTERYOU,AGILITY,ALLYSWITCH,ATTRACT,CALMMIND,CHARGEBEAM,CONFIDE,COSMICPOWER,DARKPULSE,DOUBLETEAM,DREAMEATER,ECHOEDVOICE,EMBARGO,ENDURE,ENERGYBALL,EXPANDINGFORCE,FACADE,FLASHCANNON,FRUSTRATION,FUTURESIGHT,GIGAIMPACT,GRAVITY,GUARDSWAP,HIDDENPOWER,HYPERBEAM,IMPRISON,LIGHTSCREEN,MAGICCOAT,METEORBEAM,NASTYPLOT,PAINSPLIT,POWERSWAP,PROTECT,PSYCHIC,PSYCHICTERRAIN,PSYCHUP,PSYSHOCK,RAINDANCE,RECYCLE,REFLECT,REST,RETURN,ROCKSLIDE,ROCKTOMB,ROLEPLAY,ROUND,SAFEGUARD,SCREECH,SHADOWBALL,SHOCKWAVE,SIGNALBEAM,SKILLSWAP,SLEEPTALK,SNATCH,SNORE,STEELWING,STOREDPOWER,SUBSTITUTE,SWAGGER,TELEKINESIS,THIEF,THUNDERBOLT,THUNDERWAVE,TOXIC,TRIATTACK,TRICK,TRICKROOM,UPROAR,WONDERROOM,ZENHEADBUTT,EggGroups = Humanlike,HatchSteps = 5120,Height = 1.0,Weight = 34.5,Color = Black,Shape = Bipedal,Category = Overlord,Pokedex = The eye on its head is supposed to act as a one-way camera that allows its masters from another planet to surveil and study the Orion Region.,Generation = 5,#-------------------------------,[SILICOBRA]</t>
  </si>
  <si>
    <t>[SILICOBRA],Name = Silicobra,Types = WATER,BaseStats = 50,70,50,35,62,48,GenderRatio = Female50Percent,GrowthRate = Medium,BaseExp = 63,EVs = ATTACK,1,CatchRate = 255,Happiness = 70,Abilities = COLORCHANGE,SWIFTSWIM,HiddenAbilities = WATERCOMPACTION,Moves = 1,WATERGUN,1,TAILWHIP,1,TAILSLAP,5,BITE,10,AQUAJET,13,TRICK,16,BITE,20,WATERWHIP,24,BRUTALSWING,28,GLARE,31,FLIPTURN,35,AQUATAIL,40,BOUNCE,43,JAWLOCK,47,OCEANWRATH,50,WATERSPOUT,TutorMoves = PAYDAY,PROTECT,RETURN,FACADE,HELPINGHAND,WEATHERBALL,FRUSTRATION,HIDDENPOWER,REST,ATTRACT,WORKUP,TOXIC,CURSE,ROUND,SLEEPTALK,SUBSTITUTE,DISABLE,SUNNYDAY,ICYWIND,HAIL,ICICLESPEAR,AVALANCHE,ICEFANG,BOUNCE,AIRSLASH,TURBULENCE,DEATHVORTEX,PINMISSILE,UTURN,SOLARBEAM,SOLARBLADE,BULLETSEED,DIG,SANDTOMB,MUDSHACKLES,QUICKSAND,MUDSLIDE,BALANCERCHANGEREQUIRED,MINERALWAVE,FAKETEARS,SNARL,BRUTALSWING,KNOCKOFF,CHARM,MISTYTERRAIN,GOBLINSTRIKE,AUTOTOMIZE,RAINDANCE,WHIRLPOOL,SUBMERGE,BRINE,SOAK,HYDROPUMP,REVENGE,LOWSWEEP,GASTROACID,POISONFANG,ACIDARMOR,BREAKINGSWIPE,CONFUSERAY,NOBLEROAR,ECHOEDVOICE,SCHIZOPHRENIA,SAFEGUARD,RAYOFLIGHT,PURGE,SIGNALBEAM,LIQUIDATION,SCALD,TIDALWAVE,CASCADE,ICEBEAM,FROSTBITE,LIQUIDNITROGEN,CRUNCH,PLAYROUGH,MYSTICPULSE,ICEBALL,HYPOTHERMIA,SCORCHINGSANDS,ZENHEADBUTT,TWINBEAM,SCALESHOT,LASHOUT,FLIPTURN,WATERPULSE,WATERPLEDGE,TIMEBOMB,TAILWIND,DEFOG,FABLEDRUSH,WAIL,COUPDEGRACE,GLISTEN,EggMoves = COIL,SOAK,CRUNCH,OCTOLOCK,ZENHEADBUTT,WRINGOUT,SCORCHINGSANDS,SCALESHOT,LASHOUT,PSYCHICFANGS,EggGroups = Water1,HatchSteps = 5396,Height = 2.2,Weight = 7.6,Color = Blue,Shape = Serpentine,Category = Water Snake,Pokedex = Certain bustlers have managed to train Silicobras to perform tricks with its buoy as a form of entertainment.,Generation = 8,Evolutions = SANDACONDA,Level,34</t>
  </si>
  <si>
    <t>[SANDACONDA],Name = Sandaconda,Types = WATER,BaseStats = 70,115,82,71,100,72,GenderRatio = Female50Percent,GrowthRate = Medium,BaseExp = 179,EVs = ATTACK,1,CatchRate = 120,Happiness = 70,Abilities = COLORCHANGE,SWIFTSWIM,HiddenAbilities = WATERCOMPACTION,Moves = 0,HYPERTORRENT,0,IRONDEFENSE,1,HYPERTORRENT,1,IRONDEFENSE,1,MUDDYWATER,1,WATERGUN,1,TAILWHIP,1,TAILSLAP,5,BITE,10,AQUAJET,13,TRICK,16,BITE,20,WATERWHIP,24,BRUTALSWING,28,GLARE,31,FLIPTURN,35,AQUATAIL,40,BOUNCE,43,JAWLOCK,47,OCEANWRATH,50,WATERSPOUT,TutorMoves = HYPERBEAM,GIGAIMPACT,BLIZZARD,GRASSKNOT,BULLDOZE,ROCKSLIDE,ROCKTOMB,IRONDEFENSE,BULKUP,ANCIENTGLARE,MIRRORSHOT,BODYSLAM,ICICLECRASH,EARTHQUAKE,EARTHPOWER,PSYCHICFANGS,OUTRAGE,DRACOSURGE,POWERWHIP,GYROBALL,HYPERVOICE,BOOMBOX,CATAPULT,BODYPRESS,COACHING,PAYDAY,PROTECT,RETURN,FACADE,HELPINGHAND,WEATHERBALL,FRUSTRATION,HIDDENPOWER,REST,ATTRACT,WORKUP,TOXIC,CURSE,ROUND,SLEEPTALK,SUBSTITUTE,DISABLE,SUNNYDAY,ICYWIND,HAIL,ICICLESPEAR,AVALANCHE,ICEFANG,BOUNCE,AIRSLASH,TURBULENCE,DEATHVORTEX,PINMISSILE,UTURN,SOLARBEAM,SOLARBLADE,BULLETSEED,DIG,SANDTOMB,MUDSHACKLES,QUICKSAND,MUDSLIDE,BALANCERCHANGEREQUIRED,MINERALWAVE,FAKETEARS,SNARL,BRUTALSWING,KNOCKOFF,CHARM,MISTYTERRAIN,GOBLINSTRIKE,AUTOTOMIZE,RAINDANCE,WHIRLPOOL,SUBMERGE,BRINE,SOAK,HYDROPUMP,REVENGE,LOWSWEEP,GASTROACID,POISONFANG,ACIDARMOR,BREAKINGSWIPE,CONFUSERAY,NOBLEROAR,ECHOEDVOICE,SCHIZOPHRENIA,SAFEGUARD,RAYOFLIGHT,PURGE,SIGNALBEAM,LIQUIDATION,SCALD,TIDALWAVE,CASCADE,ICEBEAM,FROSTBITE,LIQUIDNITROGEN,CRUNCH,PLAYROUGH,MYSTICPULSE,ICEBALL,HYPOTHERMIA,SCORCHINGSANDS,ZENHEADBUTT,TWINBEAM,SCALESHOT,LASHOUT,FLIPTURN,WATERPULSE,WATERPLEDGE,TIMEBOMB,TAILWIND,DEFOG,FABLEDRUSH,WAIL,COUPDEGRACE,GLISTEN,EggGroups = Water1,HatchSteps = 5396,Height = 3.8,Weight = 65.5,Color = Green,Shape = Serpentine,Category = Sand Snake,Pokedex = While initially it appears that this Pokemon is in distress from being trapped in a buoy, it actually seems to like it.,Generation = 8,#-------------------------------,[PICHU]</t>
  </si>
  <si>
    <t>[PICHU],Name = Pichu,Types = SOUND,STEEL,BaseStats = 20,40,15,60,35,35,GenderRatio = Female50Percent,GrowthRate = Medium,BaseExp = 41,EVs = SPEED,1,CatchRate = 190,Happiness = 70,Abilities = STATIC,HiddenAbilities = LIGHTNINGROD,Moves = 1,THUNDERSHOCK,1,TAILWHIP,4,PLAYNICE,8,SWEETKISS,12,NUZZLE,16,NASTYPLOT,20,CHARM,TutorMoves = ATTRACT,BODYSLAM,CHARGEBEAM,CHARM,CONFIDE,COVET,DOUBLETEAM,ECHOEDVOICE,ELECTRICTERRAIN,ELECTROWEB,ENCORE,ENDURE,FACADE,FLING,FRUSTRATION,GRASSKNOT,HELPINGHAND,HIDDENPOWER,LIGHTSCREEN,MAGNETRISE,MEGAKICK,MEGAPUNCH,NASTYPLOT,PLAYROUGH,PROTECT,RAINDANCE,REFLECT,REST,RETURN,REVERSAL,ROUND,SHOCKWAVE,SIGNALBEAM,SLEEPTALK,SNORE,SUBSTITUTE,TIDALWAVE,SWAGGER,SWIFT,THUNDER,THUNDERBOLT,THUNDERPUNCH,THUNDERWAVE,TOXIC,UPROAR,VOLTSWITCH,WILDCHARGE,EggMoves = PRESENT,WISH,CHARGE,FAKEOUT,TICKLE,FLAIL,DISARMINGVOICE,VOLTTACKLE,EggGroups = Undiscovered,HatchSteps = 2560,Height = 0.3,Weight = 2.0,Color = Yellow,Shape = Quadruped,Habitat = Forest,Category = Vibing,Pokedex = It often gets lost because it is too busy listening to its music to take note of its surroundings.,Generation = 2</t>
  </si>
  <si>
    <t>[PIKACHU],Name = Pikachu,Types = SOUND,STEEL,BaseStats = 35,55,40,90,50,50,GenderRatio = Female50Percent,GrowthRate = Medium,BaseExp = 112,EVs = SPEED,2,CatchRate = 190,Happiness = 70,Abilities = STATIC,HiddenAbilities = LIGHTNINGROD,Moves = 1,PLAYNICE,1,SWEETKISS,1,NUZZLE,1,NASTYPLOT,1,CHARM,1,THUNDERSHOCK,1,TAILWHIP,1,GROWL,1,QUICKATTACK,4,THUNDERWAVE,8,DOUBLETEAM,12,ELECTROBALL,16,FEINT,20,SPARK,24,AGILITY,28,SLAM,32,DISCHARGE,36,THUNDERBOLT,40,LIGHTSCREEN,44,THUNDER,TutorMoves = AGILITY,ATTRACT,BODYSLAM,BRICKBREAK,CALMMIND,CHARGEBEAM,CHARM,CONFIDE,COVET,DIG,DOUBLETEAM,DRAININGKISS,ECHOEDVOICE,ELECTRICTERRAIN,ELECTROBALL,ELECTROWEB,ENCORE,ENDURE,FACADE,FLING,FOCUSPUNCH,FRUSTRATION,GRASSKNOT,HELPINGHAND,HIDDENPOWER,KNOCKOFF,LASERFOCUS,LIGHTSCREEN,MAGNETRISE,MEGAKICK,MEGAPUNCH,NASTYPLOT,PAYDAY,PLAYROUGH,PROTECT,RAINDANCE,REFLECT,REST,RETURN,REVERSAL,RISINGVOLTAGE,ROCKSMASH,ROUND,SHOCKWAVE,SIGNALBEAM,SLEEPTALK,SNORE,BRUTEFORCE,SUBSTITUTE,TIDALWAVE,SWAGGER,SWIFT,THIEF,THUNDER,THUNDERBOLT,THUNDERPUNCH,THUNDERWAVE,TOXIC,UPROAR,VOLTSWITCH,VOLTTACKLE,WILDCHARGE,EggGroups = Field,Fairy,HatchSteps = 2560,Height = 0.4,Weight = 6.0,Color = Yellow,Shape = Quadruped,Habitat = Forest,Category = Amplifier,Pokedex = From its tail, it is able to amplify certain nearby sound waves. It uses it to raise the volume in its headphones.,Generation = 1,WildItemUncommon = LIGHTBALL</t>
  </si>
  <si>
    <t>[RAICHU],Name = Raichu,Types = SOUND,STEEL,BaseStats = 60,90,55,110,90,80,GenderRatio = Female50Percent,GrowthRate = Medium,BaseExp = 218,EVs = SPEED,3,CatchRate = 75,Happiness = 70,Abilities = STATIC,HiddenAbilities = LIGHTNINGROD,Moves = 0,THUNDERPUNCH,1,THUNDERPUNCH,1,PLAYNICE,1,SWEETKISS,1,NUZZLE,1,NASTYPLOT,1,CHARM,1,THUNDERWAVE,1,DOUBLETEAM,1,ELECTROBALL,1,FEINT,1,SPARK,1,AGILITY,1,SLAM,1,DISCHARGE,1,THUNDERBOLT,1,LIGHTSCREEN,1,THUNDER,1,THUNDERSHOCK,1,TAILWHIP,1,GROWL,1,QUICKATTACK,TutorMoves = AGILITY,ATTRACT,BODYSLAM,BRICKBREAK,BRUTALSWING,CALMMIND,CHARGEBEAM,CHARM,CONFIDE,COVET,DIG,DOUBLETEAM,DRAININGKISS,ECHOEDVOICE,EERIEIMPULSE,ELECTRICTERRAIN,ELECTROBALL,ELECTROWEB,ENCORE,ENDURE,FACADE,FLING,FOCUSBLAST,FOCUSPUNCH,FRUSTRATION,GIGAIMPACT,GRASSKNOT,HELPINGHAND,HIDDENPOWER,HYPERBEAM,KNOCKOFF,LASERFOCUS,LIGHTSCREEN,MAGNETRISE,MEGAKICK,MEGAPUNCH,NASTYPLOT,PAYDAY,PLAYROUGH,PROTECT,RAINDANCE,REFLECT,REST,RETURN,REVERSAL,RISINGVOLTAGE,ROCKSMASH,ROUND,SAFEGUARD,SHOCKWAVE,SIGNALBEAM,SLEEPTALK,SNORE,SPEEDSWAP,BRUTEFORCE,SUBSTITUTE,TIDALWAVE,SWAGGER,SWIFT,THIEF,THUNDER,THUNDERBOLT,THUNDERPUNCH,THUNDERWAVE,TOXIC,UPROAR,VOLTSWITCH,WILDCHARGE,EggGroups = Field,Fairy,HatchSteps = 2560,Height = 0.8,Weight = 30.0,Color = Gray,Shape = BipedalTail,Category = DJ,Pokedex = From its turntable, it can produce certain musical tracks if you request it.,Generation = 1,#-------------------------------,[YAMASK]</t>
  </si>
  <si>
    <t>[YAMASK],Name = Yamask,Types = SOUND,GHOST,BaseStats = 38,30,85,30,55,65,GenderRatio = Female50Percent,GrowthRate = Medium,BaseExp = 61,EVs = DEFENSE,1,CatchRate = 190,Happiness = 70,Abilities = MUMMY,Moves = 1,ASTONISH,1,PROTECT,4,HAZE,8,NIGHTSHADE,12,DISABLE,16,WILLOWISP,20,CRAFTYSHIELD,24,HEX,28,MEANLOOK,32,GRUDGE,36,CURSE,40,SHADOWBALL,44,DARKPULSE,48,POWERSPLIT,48,GUARDSPLIT,52,DESTINYBOND,TutorMoves = AFTERYOU,ALLYSWITCH,ATTRACT,BLOCK,CALMMIND,CONFIDE,DARKPULSE,DOUBLETEAM,DREAMEATER,EMBARGO,ENDURE,ENERGYBALL,FACADE,FAKETEARS,FRUSTRATION,HEX,HIDDENPOWER,IMPRISON,INFESTATION,IRONDEFENSE,KNOCKOFF,MAGICCOAT,NASTYPLOT,PAINSPLIT,SCORESETTLER,POLTERGEIST,PROTECT,PSYCHIC,PSYCHUP,RAINDANCE,REST,RETURN,ROLEPLAY,ROUND,SAFEGUARD,SHADOWBALL,SHOCKWAVE,SKILLSWAP,SLEEPTALK,SNATCH,SNORE,SPITE,SUBSTITUTE,SWAGGER,TELEKINESIS,THIEF,TOXIC,TOXICSPIKES,TRICK,TRICKROOM,WILLOWISP,WONDERROOM,ZENHEADBUTT,EggMoves = MEMENTO,EggGroups = Mineral,Amorphous,HatchSteps = 6400,Height = 0.5,Weight = 1.5,Color = Black,Shape = HeadArms,Category = Drummer,Pokedex = It rhythmically pounds away at its drum in a consistent pattern. It is not clear what the rhythm relates to or what it means.,Generation = 5,WildItemUncommon = SPELLTAG,Evolutions = COFAGRIGUS,Level,34</t>
  </si>
  <si>
    <t>[COFAGRIGUS],Name = Cofagrigus,Types = SOUND,GHOST,BaseStats = 58,50,145,30,95,105,GenderRatio = Female50Percent,GrowthRate = Medium,BaseExp = 169,EVs = DEFENSE,2,CatchRate = 90,Happiness = 70,Abilities = MUMMY,Moves = 0,SHADOWCLAW,1,SHADOWCLAW,1,SCARYFACE,1,ASTONISH,1,PROTECT,1,HAZE,1,NIGHTSHADE,12,DISABLE,16,WILLOWISP,20,CRAFTYSHIELD,24,HEX,28,MEANLOOK,32,GRUDGE,38,CURSE,44,SHADOWBALL,50,DARKPULSE,56,POWERSPLIT,56,GUARDSPLIT,62,DESTINYBOND,TutorMoves = AFTERYOU,ALLYSWITCH,ATTRACT,BLOCK,BODYPRESS,CALMMIND,CONFIDE,DARKPULSE,DOUBLETEAM,DREAMEATER,EMBARGO,ENDURE,ENERGYBALL,FACADE,FAKETEARS,FRUSTRATION,GIGAIMPACT,GRASSKNOT,GUARDSWAP,HEX,HIDDENPOWER,HYPERBEAM,IMPRISON,INFESTATION,IRONDEFENSE,KNOCKOFF,MAGICCOAT,NASTYPLOT,PAINSPLIT,SCORESETTLER,PHANTOMFORCE,POLTERGEIST,POWERSWAP,PROTECT,PSYCHIC,PSYCHUP,RAINDANCE,REST,RETURN,REVENGE,ROLEPLAY,ROUND,SAFEGUARD,SCARYFACE,SHADOWBALL,SHADOWCLAW,SHOCKWAVE,SKILLSWAP,SLEEPTALK,SNATCH,SNORE,SPITE,SUBSTITUTE,SWAGGER,TELEKINESIS,THIEF,TOXIC,TOXICSPIKES,TRICK,TRICKROOM,WILLOWISP,WONDERROOM,ZENHEADBUTT,EggGroups = Mineral,Amorphous,HatchSteps = 6400,Height = 1.7,Weight = 76.5,Color = Black,Shape = HeadBase,Category = Coffin,Pokedex = It continues to drum a steady rhythm to provide a form of encouragement to its ally in battle. It sometimes does it for entertainment purposes.,Generation = 5,WildItemUncommon = SPELLTAG,#-------------------------------,[SINISTEA]</t>
  </si>
  <si>
    <t>[SINISTEA],Name = Sinistea,Types = WATER,POISON,BaseStats = 40,45,45,50,74,54,GenderRatio = Genderless,GrowthRate = Medium,BaseExp = 62,EVs = SPECIAL_ATTACK,1,CatchRate = 120,Happiness = 70,Abilities = MOODY,WEAKARMOR,HiddenAbilities = BERSERK,Moves = 1,WATERGUN,1,PROTECT,6,ACID,11,TOXIC,11,VENOMDRENCH,16,AQUARING,20,WATERPULSE,24,OCTAZOOKA,30,CORRODE,37,TEETERDANCE,43,HYPERTORRENT,48,BELCH,52,CONCOCTION,58,WATERSPOUT,TutorMoves = ALLYSWITCH,DISABLE,DARKPULSE,ENDURE,FACADE,FOULPLAY,GIGADRAIN,HEX,IMPRISON,METRONOME,NASTYPLOT,SCORESETTLER,PHANTOMFORCE,POLTERGEIST,PROTECT,PSYCHIC,PSYSHOCK,REST,ROUND,SHADOWBALL,SLEEPTALK,SNORE,STOREDPOWER,SUBSTITUTE,TRICK,WILLOWISP,WONDERROOM,EggGroups = Mineral,Amorphous,HatchSteps = 5396,Height = 0.1,Weight = 0.2,Color = Purple,Shape = Head,Category = Wine Glass,Pokedex = The wine that it has isn't actually poisonous... it just is if you've had too much.,Generation = 8,Evolutions = POLTEAGEIST,Item,NOXIOUSSTONE,#-------------------------------</t>
  </si>
  <si>
    <t>[POLTEAGEIST],Name = Polteageist,Types = WATER,POISON,BaseStats = 60,65,65,70,134,114,GenderRatio = Genderless,GrowthRate = Medium,BaseExp = 178,EVs = SPECIAL_ATTACK,2,CatchRate = 60,Happiness = 70,Abilities = MOODY,WEAKARMOR,HiddenAbilities = BERSERK,Moves = 1,WATERGUN,1,PROTECT,6,ACID,11,TOXIC,11,VENOMDRENCH,16,AQUARING,20,WATERPULSE,24,OCTAZOOKA,30,CORRODE,37,TEETERDANCE,43,HYPERTORRENT,48,BELCH,52,CONCOCTION,58,WATERSPOUT,TutorMoves = ALLYSWITCH,DISABLE,DARKPULSE,ENDURE,FACADE,FOULPLAY,GIGADRAIN,GIGAIMPACT,HEX,HYPERBEAM,IMPRISON,LIGHTSCREEN,METRONOME,NASTYPLOT,SCORESETTLER,PHANTOMFORCE,POLTERGEIST,PROTECT,PSYCHIC,PSYSHOCK,REFLECT,REST,ROUND,SELFDESTRUCT,SHADOWBALL,SLEEPTALK,SNORE,STOREDPOWER,SUBSTITUTE,TRICK,WILLOWISP,WONDERROOM,EggGroups = Mineral,Amorphous,HatchSteps = 5396,Height = 0.2,Weight = 0.4,Color = Purple,Shape = Head,Category = Wine Bottle,Pokedex = Polteageist has definitely had too much to drink. It doesn't ever let go of its bottle as it's very attached to it.,Generation = 8,#-------------------------------,[THROH]</t>
  </si>
  <si>
    <t>[THROH],Name = Throh,Types = ROCK,FIGHTING,BaseStats = 80,90,115,45,30,105,GenderRatio = AlwaysMale,GrowthRate = Medium,BaseExp = 163,EVs = HP,2,CatchRate = 45,Happiness = 70,Abilities = BULLETPROOF,DRYSKIN,HiddenAbilities = SOLIDROCK,Moves = 1,VITALTHROW,1,LEER,5,ROCKTHROW,10,QUICKGUARD,15,WIDEGUARD,20,BULKUP,25,KNOCKOFF,30,BOULDERHURL,35,IRONDEFENSE,40,BODYPRESS,45,SHIELDBASH,50,ROCKWRECKER,55,HAMMERARM,TutorMoves = PROTECT,RETURN,FACADE,HELPINGHAND,FRUSTRATION,GIGAIMPACT,FALSESWIPE,HIDDENPOWER,HYPERBEAM,REST,FIREPUNCH,SUNNYDAY,BOUNCE,UTURN,SOLARBLADE,GRASSKNOT,MOSSYPUNCH,DIG,SANDTOMB,MUDSHACKLES,BULLDOZE,STAMPEDE,QUICKSAND,SPIKES,MUDSLIDE,GAIAPULSE,ROCKSLIDE,SANDSTORM,ROCKTOMB,ROCKBLAST,STEALTHROCK,MINERALWAVE,GEMSTORM,THIEF,BEATUP,SCORESETTLER,ASSURANCE,BRUTALSWING,TAUNT,KNOCKOFF,VENDETTA,GOBLINSTRIKE,AUTOTOMIZE,REVENGE,BRICKBREAK,DRAINPUNCH,LOWSWEEP,LOWKICK,BULKUP,FOCUSPUNCH,POWERUPPUNCH,DEADLYREACH,CLOSECOMBAT,TOXIC,ACIDARMOR,BREAKINGSWIPE,METEORDRIVE,METEORMASH,ROUND,SLEEPTALK,PURGE,BODYSLAM,SUBSTITUTE,DISABLE,FLAREBLITZ,BLAZEKICK,SUPERPOWER,TRIPLEKICK,FOCUSBLAST,WILDCHARGE,EARTHQUAKE,EARTHPOWER,HIGHHORSEPOWER,POISONJAB,GUNKSHOT,OUTRAGE,THROATCHOP,IRONHEAD,SWORDSDANCE,GYROBALL,BOOMBOX,STELLARRUSH,BEJEWELED,CATAPULT,STONEEDGE,POWERGEM,BURNINGJEALOUSY,GOLDRUSH,STEAMROLLER,ZENHEADBUTT,WORKUP,LASHOUT,FOULPLAY,CHIDORI,BODYPRESS,COACHING,TIMEBOMB,STEELROLLER,LASERFOCUS,METEORBEAM,ANCIENTPOWER,MOONSTONERAY,GLISTEN,EggMoves = SUBSTITUTE,SUBMISSION,SEISMICTOSS,ARMTHRUST,ROLLOUT,OBSTRUCT,QUASH,FRENZY,EggGroups = Humanlike,HatchSteps = 5120,Height = 1.3,Weight = 55.5,Color = Brown,Shape = Bipedal,Category = Golem,Pokedex = This golem is magically enchanted to provide it with a level of hardiness that far exceeds many other golem Pokemon creations.,Generation = 5,#-------------------------------</t>
  </si>
  <si>
    <t>[SAWK],Name = Sawk,Types = ROCK,FIGHTING,BaseStats = 75,125,65,95,40,65,GenderRatio = AlwaysMale,GrowthRate = Medium,BaseExp = 163,EVs = ATTACK,2,CatchRate = 45,Happiness = 70,Abilities = STURDY,ROCKHEAD,HiddenAbilities = DEFIANT,Moves = 1,REVERSAL,1,ROCKTOMB,5,FOCUSENERGY,10,POWERUPPUNCH,15,SHARPEN,20,LOWKICK,25,DIZZYPUNCH,30,BULKUP,35,ROCKSLIDE,40,DRAINPUNCH,45,METEORMASH,50,HEADSMASH,55,CLOSECOMBAT,TutorMoves = PROTECT,RETURN,FACADE,HELPINGHAND,FRUSTRATION,GIGAIMPACT,FALSESWIPE,HIDDENPOWER,HYPERBEAM,REST,FIREPUNCH,SUNNYDAY,BOUNCE,UTURN,SOLARBLADE,GRASSKNOT,MOSSYPUNCH,DIG,SANDTOMB,MUDSHACKLES,BULLDOZE,STAMPEDE,QUICKSAND,SPIKES,MUDSLIDE,GAIAPULSE,ROCKSLIDE,SANDSTORM,ROCKTOMB,ROCKBLAST,STEALTHROCK,MINERALWAVE,GEMSTORM,THIEF,BEATUP,SCORESETTLER,ASSURANCE,BRUTALSWING,TAUNT,KNOCKOFF,VENDETTA,GOBLINSTRIKE,AUTOTOMIZE,REVENGE,BRICKBREAK,DRAINPUNCH,LOWSWEEP,LOWKICK,BULKUP,FOCUSPUNCH,POWERUPPUNCH,DEADLYREACH,CLOSECOMBAT,TOXIC,ACIDARMOR,BREAKINGSWIPE,METEORDRIVE,METEORMASH,ROUND,SLEEPTALK,PURGE,BODYSLAM,SUBSTITUTE,DISABLE,FLAREBLITZ,BLAZEKICK,SUPERPOWER,TRIPLEKICK,FOCUSBLAST,WILDCHARGE,EARTHQUAKE,EARTHPOWER,HIGHHORSEPOWER,POISONJAB,GUNKSHOT,OUTRAGE,THROATCHOP,IRONHEAD,SWORDSDANCE,GYROBALL,BOOMBOX,STELLARRUSH,BEJEWELED,CATAPULT,STONEEDGE,POWERGEM,BURNINGJEALOUSY,GOLDRUSH,STEAMROLLER,ZENHEADBUTT,WORKUP,LASHOUT,FOULPLAY,CHIDORI,BODYPRESS,COACHING,TIMEBOMB,STEELROLLER,LASERFOCUS,METEORBEAM,ANCIENTPOWER,MOONSTONERAY,GLISTEN,EggMoves = MOSSYPUNCH,BULLETPUNCH,DYNAMICPUNCH,MACHPUNCH,SMACKDOWN,ZENHEADBUTT,ROCKBLAST,FEINT,EARTHQUAKE,EggGroups = Humanlike,HatchSteps = 5120,Height = 1.4,Weight = 51.0,Color = Blue,Shape = Bipedal,Category = Golem,Pokedex = An old fable says that this golem was brought to life through the wish of an ill child, so it came to life to help them battle the disease they were facing.,Generation = 5,#-------------------------------</t>
  </si>
  <si>
    <t>[SANDILE],Name = Sandile,Types = WATER,DARK,BaseStats = 50,72,35,65,35,35,GenderRatio = Female50Percent,GrowthRate = Parabolic,BaseExp = 58,EVs = ATTACK,1,CatchRate = 180,Happiness = 70,Abilities = STALWART,CANNONFIRE,HiddenAbilities = SCREENCLEANER,Moves = 1,CLAMP,1,LEER,1,BACKSTABBING,5,AQUAJET,9,SPIKECANNON,13,BITE,16,THIEF,20,MAGNETBOMB,24,CHEAPSHOT,27,CORALBOMB,31,ANCHORSHOT,35,SWORDSDANCE,40,CRUNCH,43,FISHIOUSREND,48,OCEANWRATH,51,FRENZY,TutorMoves = PAYDAY,PROTECT,RETURN,FACADE,HELPINGHAND,WEATHERBALL,FRUSTRATION,HIDDENPOWER,REST,ATTRACT,WORKUP,TOXIC,CURSE,ROUND,SLEEPTALK,SUBSTITUTE,DISABLE,SUNNYDAY,ICYWIND,ICEFANG,FROZENHEART,BULLETSEED,DIG,SANDTOMB,QUICKSAND,SPIKES,ROCKBLAST,THIEF,BEATUP,SCORESETTLER,ASSURANCE,SNARL,TAUNT,AUTOTOMIZE,MISSILESHOT,GOLDENBULLET,RAINDANCE,WHIRLPOOL,SUBMERGE,BRINE,RAZORSHELL,HYDROPUMP,SOAK,REVENGE,ACIDARMOR,BREAKINGSWIPE,MEANLOOK,SCHIZOPHRENIA,LIQUIDATION,SCALD,TIDALWAVE,CASCADE,FROSTBITE,DARKPULSE,CRUNCH,NASTYPLOT,SHADOWBALL,SWORDSDANCE,MAGNETICCANNON,GYROBALL,HYPOTHERMIA,STEAMROLLER,INFECTION,SPOIL,SCALESHOT,LASHOUT,VITALITYDRAIN,FOULPLAY,MEMENTO,GRUDGE,FLIPTURN,WATERPULSE,WATERPLEDGE,TIMEBOMB,WAIL,COUPDEGRACE,EggMoves = BARRAGE,EGGBOMB,HONECLAWS,OCTAZOOKA,TIMEBOMB,SNATCH,SURGINGBLOW,WICKEDSTRIKE,SNAPTRAP,BEATUP,EggGroups = Field,HatchSteps = 5120,Height = 0.7,Weight = 15.2,Color = Blue,Shape = Quadruped,Category = Pirate,Pokedex = It likes attacking seafaring vessels and raiding them of food and other treasures. They are often found congregating in coves or islands.,Generation = 5,Evolutions = KROKOROK,Level,25</t>
  </si>
  <si>
    <t>[KROKOROK],Name = Krokorok,Types = WATER,DARK,BaseStats = 60,82,45,74,45,45,GenderRatio = Female50Percent,GrowthRate = Parabolic,BaseExp = 123,EVs = ATTACK,2,CatchRate = 90,Happiness = 70,Abilities = STALWART,CANNONFIRE,HiddenAbilities = SCREENCLEANER,Moves = 0,GOLDRUSH,1,GOLDRUSH,1,CLAMP,1,LEER,1,BACKSTABBING,5,AQUAJET,9,SPIKECANNON,13,BITE,16,THIEF,20,MAGNETBOMB,24,CHEAPSHOT,27,CORALBOMB,31,ANCHORSHOT,35,SWORDSDANCE,40,CRUNCH,43,FISHIOUSREND,48,OCEANWRATH,51,FRENZY,TutorMoves = ICEPUNCH,AVALANCHE,BULLDOZE,BRUTALSWING,KNOCKOFF,VENDETTA,GOBLINSTRIKE,BALANCERCHANGEREQUIRED,BRICKBREAK,LOWSWEEP,LOWKICK,BULKUP,POWERUPPUNCH,SHADOWCLAW,CONFUSERAY,SHADOWPUNCH,BODYSLAM,ICICLECRASH,TRIPLEKICK,THROATCHOP,IRONHEAD,HYPERVOICE,BOOMBOX,FLASHCANNON,CATAPULT,TRIPLEAXEL,GOLDRUSH,PAYDAY,PROTECT,RETURN,FACADE,HELPINGHAND,WEATHERBALL,FRUSTRATION,HIDDENPOWER,REST,ATTRACT,WORKUP,TOXIC,CURSE,ROUND,SLEEPTALK,SUBSTITUTE,DISABLE,SUNNYDAY,ICYWIND,ICEFANG,FROZENHEART,BULLETSEED,DIG,SANDTOMB,QUICKSAND,SPIKES,ROCKBLAST,THIEF,BEATUP,SCORESETTLER,ASSURANCE,SNARL,TAUNT,AUTOTOMIZE,MISSILESHOT,GOLDENBULLET,RAINDANCE,WHIRLPOOL,SUBMERGE,BRINE,RAZORSHELL,HYDROPUMP,SOAK,REVENGE,ACIDARMOR,BREAKINGSWIPE,MEANLOOK,SCHIZOPHRENIA,LIQUIDATION,SCALD,TIDALWAVE,CASCADE,FROSTBITE,DARKPULSE,CRUNCH,NASTYPLOT,SHADOWBALL,SWORDSDANCE,MAGNETICCANNON,GYROBALL,HYPOTHERMIA,STEAMROLLER,INFECTION,SPOIL,SCALESHOT,LASHOUT,VITALITYDRAIN,FOULPLAY,MEMENTO,GRUDGE,FLIPTURN,WATERPULSE,WATERPLEDGE,TIMEBOMB,WAIL,COUPDEGRACE,EggGroups = Field,HatchSteps = 5120,Height = 1.0,Weight = 33.4,Color = Blue,Shape = Quadruped,Category = Pirate,Pokedex = It leads small raiding groups in the ocean to attack ships and other marine vessels. They are very aggressive if confronted.,Generation = 5,Evolutions = KROOKODILE,Level,40,#-------------------------------</t>
  </si>
  <si>
    <t>[KROOKODILE],Name = Krookodile,Types = WATER,DARK,BaseStats = 97,117,70,100,65,70,GenderRatio = Female50Percent,GrowthRate = Parabolic,BaseExp = 234,EVs = ATTACK,3,CatchRate = 45,Happiness = 70,Abilities = STALWART,CANNONFIRE,HiddenAbilities = SCREENCLEANER,Moves = 0,SWORDSTRIKE,1,SWORDSTRIKE,1,GOLDRUSH,1,CLAMP,1,LEER,1,BACKSTABBING,5,AQUAJET,9,SPIKECANNON,13,BITE,16,THIEF,20,MAGNETBOMB,24,CHEAPSHOT,27,CORALBOMB,31,ANCHORSHOT,35,SWORDSDANCE,40,CRUNCH,43,FISHIOUSREND,48,OCEANWRATH,51,FRENZY,TutorMoves = GIGAIMPACT,HYPERBEAM,FALSESWIPE,ICICLESPEAR,AIRSLASH,PSYCHOCUT,SMARTBLADE,CLOSECOMBAT,DRAGONCLAW,SUPERPOWER,OUTRAGE,DRAGONDANCE,LEAFBLADE,LIGHTSABER,BODYPRESS,ICEPUNCH,AVALANCHE,BULLDOZE,BRUTALSWING,KNOCKOFF,VENDETTA,GOBLINSTRIKE,BALANCERCHANGEREQUIRED,BRICKBREAK,LOWSWEEP,LOWKICK,BULKUP,POWERUPPUNCH,SHADOWCLAW,CONFUSERAY,SHADOWPUNCH,BODYSLAM,ICICLECRASH,TRIPLEKICK,THROATCHOP,IRONHEAD,HYPERVOICE,BOOMBOX,FLASHCANNON,CATAPULT,TRIPLEAXEL,GOLDRUSH,PAYDAY,PROTECT,RETURN,FACADE,HELPINGHAND,WEATHERBALL,FRUSTRATION,HIDDENPOWER,REST,ATTRACT,WORKUP,TOXIC,CURSE,ROUND,SLEEPTALK,SUBSTITUTE,DISABLE,SUNNYDAY,ICYWIND,ICEFANG,FROZENHEART,BULLETSEED,DIG,SANDTOMB,QUICKSAND,SPIKES,ROCKBLAST,THIEF,BEATUP,SCORESETTLER,ASSURANCE,SNARL,TAUNT,AUTOTOMIZE,MISSILESHOT,GOLDENBULLET,RAINDANCE,WHIRLPOOL,SUBMERGE,BRINE,RAZORSHELL,HYDROPUMP,SOAK,REVENGE,ACIDARMOR,BREAKINGSWIPE,MEANLOOK,SCHIZOPHRENIA,LIQUIDATION,SCALD,TIDALWAVE,CASCADE,FROSTBITE,DARKPULSE,CRUNCH,NASTYPLOT,SHADOWBALL,SWORDSDANCE,MAGNETICCANNON,GYROBALL,HYPOTHERMIA,STEAMROLLER,INFECTION,SPOIL,SCALESHOT,LASHOUT,VITALITYDRAIN,FOULPLAY,MEMENTO,GRUDGE,FLIPTURN,WATERPULSE,WATERPLEDGE,TIMEBOMB,WAIL,COUPDEGRACE,EggGroups = Field,HatchSteps = 5120,Height = 1.5,Weight = 96.3,Color = Blue,Shape = BipedalTail,Category = Pirate,Pokedex = This Pokémon usually lets the Krokorok and Sandile in its party do the dirty work of raiding marine vessels of their goods. It prefers to stay behind and await the spoils.,Generation = 5,#-------------------------------,[MUDKIP]</t>
  </si>
  <si>
    <t>[MUDKIP],Name = Mudkip,Types = COSMIC,FIRE,BaseStats = 50,70,50,40,50,50,GenderRatio = FemaleOneEighth,GrowthRate = Parabolic,BaseExp = 62,EVs = ATTACK,1,CatchRate = 45,Happiness = 70,Abilities = TORRENT,HiddenAbilities = DAMP,Moves = 1,TACKLE,1,GROWL,3,WATERGUN,6,ROCKSMASH,9,ROCKTHROW,12,PROTECT,15,SUPERSONIC,18,WATERPULSE,21,ROCKSLIDE,24,TAKEDOWN,27,AMNESIA,30,TIDALWAVE,33,SCREECH,36,ENDEAVOR,39,HYDROPUMP,TutorMoves = AMNESIA,WATERWHIP,ATTRACT,AVALANCHE,BLIZZARD,BODYSLAM,CONFIDE,DIG,SUBMERGE,DOUBLETEAM,EARTHPOWER,ECHOEDVOICE,ENDEAVOR,ENDURE,FACADE,FRUSTRATION,HAIL,HIDDENPOWER,HYDROPUMP,ICEBEAM,ICYWIND,LOWKICK,PROTECT,RAINDANCE,REST,RETURN,ROCKSLIDE,ROCKSMASH,ROCKTOMB,ROUND,SCALD,SCREECH,SLEEPTALK,SLUDGEWAVE,SNORE,BRUTEFORCE,SUBSTITUTE,SUPERPOWER,TIDALWAVE,SWAGGER,TOXIC,UPROAR,CASCADE,WATERPLEDGE,WATERPULSE,WHIRLPOOL,WORKUP,EggMoves = ANCIENTPOWER,BITE,COUNTER,CURSE,DOUBLEEDGE,MIRRORCOAT,MUDSLAP,SLUDGE,STOMP,WIDEGUARD,YAWN,EggGroups = Monster,Water1,HatchSteps = 5120,Height = 0.4,Weight = 7.6,Color = Red,Shape = Quadruped,Category = Solar Flare,Pokedex = The surface of its skin is exceptionally hot and unstable. It periodically gives off bursts of energy so it is not recommended to pet it.,Generation = 3,Evolutions = MARSHTOMP,Level,16</t>
  </si>
  <si>
    <t>[MARSHTOMP],Name = Marshtomp,Types = COSMIC,FIRE,BaseStats = 70,85,70,50,60,70,GenderRatio = FemaleOneEighth,GrowthRate = Parabolic,BaseExp = 142,EVs = ATTACK,2,CatchRate = 45,Happiness = 70,Abilities = TORRENT,HiddenAbilities = DAMP,Moves = 0,MUDSHACKLES,1,MUDSHACKLES,1,EARTHQUAKE,1,TIDALWAVE,1,TACKLE,1,GROWL,1,WATERGUN,1,ROCKSMASH,9,ROCKTHROW,12,PROTECT,15,SUPERSONIC,20,WATERPULSE,25,ROCKSLIDE,30,TAKEDOWN,35,AMNESIA,40,MUDDYWATER,45,SCREECH,50,ENDEAVOR,55,HYDROPUMP,TutorMoves = AMNESIA,WATERWHIP,ATTRACT,AVALANCHE,BLIZZARD,BODYSLAM,BRICKBREAK,BULLDOZE,CONFIDE,DIG,SUBMERGE,DOUBLETEAM,EARTHPOWER,EARTHQUAKE,ECHOEDVOICE,ENDEAVOR,ENDURE,FACADE,FLING,FRUSTRATION,HAIL,HIDDENPOWER,HYDROPUMP,ICEBEAM,ICEPUNCH,ICYWIND,LOWKICK,MEGAKICK,MEGAPUNCH,MUDDYWATER,MUDSHACKLES,POWERUPPUNCH,PROTECT,RAINDANCE,REST,RETURN,ROCKSLIDE,ROCKSMASH,ROCKTOMB,ROUND,SANDTOMB,SCALD,SCREECH,SLEEPTALK,SLUDGEWAVE,SNORE,STEALTHROCK,BRUTEFORCE,SUBSTITUTE,SUPERPOWER,TIDALWAVE,SWAGGER,TOXIC,UPROAR,CASCADE,WATERPLEDGE,WATERPULSE,WHIRLPOOL,WORKUP,EggGroups = Monster,Water1,HatchSteps = 5120,Height = 0.7,Weight = 28.0,Color = Red,Shape = BipedalTail,Category = Solar Flare,Pokedex = The flares that come off the surface of its head resemble ears but it is actually just a very unstable part of its body that is constantly combusting.,Generation = 3,Evolutions = SWAMPERT,Level,36,#-------------------------------</t>
  </si>
  <si>
    <t>[SWAMPERT],Name = Swampert,Types = COSMIC,FIRE,BaseStats = 100,110,90,60,85,90,GenderRatio = FemaleOneEighth,GrowthRate = Parabolic,BaseExp = 241,EVs = ATTACK,3,CatchRate = 45,Happiness = 70,Abilities = TORRENT,HiddenAbilities = DAMP,Moves = 1,MUDSHACKLES,1,HAMMERARM,1,EARTHQUAKE,1,TIDALWAVE,1,TACKLE,1,GROWL,1,WATERGUN,1,ROCKSMASH,9,ROCKTHROW,12,PROTECT,15,SUPERSONIC,20,WATERPULSE,25,ROCKSLIDE,30,TAKEDOWN,35,AMNESIA,42,MUDDYWATER,49,SCREECH,56,ENDEAVOR,63,HYDROPUMP,TutorMoves = AMNESIA,WATERWHIP,ATTRACT,AVALANCHE,BLIZZARD,BODYPRESS,BODYSLAM,BRICKBREAK,BULKUP,BULLDOZE,CONFIDE,DARKESTLARIAT,DIG,SUBMERGE,DOUBLETEAM,EARTHPOWER,EARTHQUAKE,ECHOEDVOICE,ENDEAVOR,ENDURE,FACADE,FLING,FLIPTURN,FOCUSBLAST,FOCUSPUNCH,FRUSTRATION,GIGAIMPACT,HAIL,HIDDENPOWER,HIGHHORSEPOWER,HYDROCANNON,HYDROPUMP,HYPERBEAM,ICEBEAM,ICEPUNCH,ICYWIND,LIQUIDATION,LOWKICK,MEGAKICK,MEGAPUNCH,MUDDYWATER,MUDSHACKLES,OUTRAGE,POWERUPPUNCH,PROTECT,RAINDANCE,REST,RETURN,ROAR,ROCKSLIDE,ROCKSMASH,ROCKTOMB,ROUND,SANDTOMB,SCALD,SCREECH,SLEEPTALK,SLUDGEWAVE,SNORE,STEALTHROCK,STAMPEDE,STONEEDGE,BRUTEFORCE,SUBSTITUTE,SUPERPOWER,TIDALWAVE,SWAGGER,TOXIC,UPROAR,CASCADE,WATERPLEDGE,WATERPULSE,WHIRLPOOL,WORKUP,EggGroups = Monster,Water1,HatchSteps = 5120,Height = 1.5,Weight = 81.9,Color = Blue,Shape = BipedalTail,Habitat = WatersEdge,Category = Solar Flare,Pokedex = There are massive bursts of energy that are constantly flaring on this its skin, which makes it very irritable and very aggressive.,Generation = 3,#-------------------------------</t>
  </si>
  <si>
    <t>[GOLDEEN],Name = Goldeen,Types = POISON,WATER,BaseStats = 55,25,60,63,67,60,GenderRatio = Female50Percent,GrowthRate = Medium,BaseExp = 64,EVs = ATTACK,1,CatchRate = 225,Happiness = 70,Abilities = STORMDRAIN,STENCH,HiddenAbilities = RAINDISH,Moves = 1,WHIRLPOOL,1,TAILWHIP,5,ACID,10,WATERPULSE,15,CORRODE,20,AGILITY,25,AQUARING,30,OCTAZOOKA,35,FLAIL,40,TIDALWAVE,45,MUDDYWATER,50,ACIDRAIN,TutorMoves = AGILITY,WATERWHIP,ATTRACT,BLIZZARD,BODYSLAM,BOUNCE,CONFIDE,SUBMERGE,DOUBLETEAM,GOLDRUSH,ENDURE,FACADE,FLIPTURN,FRUSTRATION,HAIL,HIDDENPOWER,HYDROPUMP,ICEBEAM,ICYWIND,KNOCKOFF,MEGAHORN,MUDDYWATER,MUDSHACKLES,POISONJAB,PROTECT,RAINDANCE,REST,RETURN,ROUND,SCALD,SCALESHOT,SIGNALBEAM,SLEEPTALK,SMARTSTRIKE,SNORE,SUBSTITUTE,TIDALWAVE,SWAGGER,SWIFT,SWORDSDANCE,THROATCHOP,TOXIC,CASCADE,WATERPULSE,WHIRLPOOL,EggMoves = RAPIDSPIN,HAZE,ACIDARMOR,SMOKESCREEN,VENOMDRENCH,GASTROACID,EggGroups = Water2,HatchSteps = 5120,Height = 0.6,Weight = 15.0,Color = Purple,Shape = Finned,Category = Sewer Fish,Pokedex = It is believed that this Goldeen started appearing in the sewer system when a child flushed their goldfish down the toilet when they thought it had passed away.,Generation = 1,WildItemUncommon = MYSTICWATER</t>
  </si>
  <si>
    <t>[SEAKING],Name = Seaking,Types = POISON,WATER,BaseStats = 90,40,80,83,92,80,GenderRatio = Female50Percent,GrowthRate = Medium,BaseExp = 158,EVs = ATTACK,2,CatchRate = 60,Happiness = 70,Abilities = STORMDRAIN,STENCH,HiddenAbilities = RAINDISH,Moves = 1,WHIRLPOOL,1,TAILWHIP,5,ACID,10,WATERPULSE,15,CORRODE,20,AGILITY,25,AQUARING,30,OCTAZOOKA,35,FLAIL,40,TIDALWAVE,45,MUDDYWATER,50,ACIDRAIN,TutorMoves = AGILITY,WATERWHIP,ATTRACT,BLIZZARD,BODYSLAM,BOUNCE,CONFIDE,SUBMERGE,DOUBLETEAM,GOLDRUSH,ENDURE,FACADE,FLIPTURN,FRUSTRATION,GIGAIMPACT,HAIL,HIDDENPOWER,HYDROPUMP,HYPERBEAM,ICEBEAM,ICYWIND,KNOCKOFF,MEGAHORN,MUDDYWATER,MUDSHACKLES,POISONJAB,PROTECT,RAINDANCE,REST,RETURN,ROUND,SCALD,SCALESHOT,SIGNALBEAM,SLEEPTALK,SMARTSTRIKE,SNORE,SUBSTITUTE,TIDALWAVE,SWAGGER,SWIFT,SWORDSDANCE,THROATCHOP,TOXIC,CASCADE,WATERPULSE,WHIRLPOOL,EggGroups = Water2,HatchSteps = 5120,Height = 1.3,Weight = 39.0,Color = Purple,Shape = Finned,Category = Sewer Fish,Pokedex = It splashes around in the dirty water of sewer systems and is not even remotely disturbed by this. In fact, it could not be happier.,Generation = 1,WildItemUncommon = MYSTICWATER,#-------------------------------</t>
  </si>
  <si>
    <t>[TAILLOW],Name = Taillow,Types = DARK,FLYING,BaseStats = 40,75,30,85,20,20,GenderRatio = Female50Percent,GrowthRate = Parabolic,BaseExp = 54,EVs = SPEED,1,CatchRate = 200,Happiness = 70,Abilities = HUSTLE,DEFIANT,HiddenAbilities = EARLYBIRD,Moves = 1,PECK,1,DOUBLETEAM,5,TALKSMACK,9,FOCUSENERGY,13,FLOCK,17,VENDETTA,21,PLUCK,25,CHEAPSHOT,29,AGILITY,33,KNOCKOFF,37,LASHOUT,41,DRILLPECK,45,WICKEDSTRIKE,49,BRAVEBIRD,54,BOOMBOX,TutorMoves = STREAMRUSH,ATTRACT,CONFIDE,DEFOG,DOUBLETEAM,ECHOEDVOICE,ENDEAVOR,ENDURE,FACADE,FLY,FRUSTRATION,HEATWAVE,HIDDENPOWER,PROTECT,RAINDANCE,REST,RETURN,ROOST,ROUND,SKYATTACK,SLEEPTALK,SNORE,STEELWING,SUBSTITUTE,SUNNYDAY,SWAGGER,SWIFT,TAILWIND,THIEF,TOXIC,UTURN,WORKUP,EggMoves = PURSUIT,DUALWINGBEAT,MAIM,ROOST,STEELWING,NIGHTSLASH,TAILWIND,HONECLAWS,TAUNT,FOULPLAY,EggGroups = Flying,HatchSteps = 3840,Height = 0.3,Weight = 2.3,Color = Black,Shape = Winged,Category = Swallow,Pokedex = They are considered pests by many urban dwellers as they often perch themselves on the rooftops or balconies of tall urban buildings and just observe.,Generation = 3,Evolutions = SWELLOW,Level,22</t>
  </si>
  <si>
    <t>[SWELLOW],Name = Swellow,Types = DARK,FLYING,BaseStats = 80,105,60,125,45,40,GenderRatio = Female50Percent,GrowthRate = Parabolic,BaseExp = 159,EVs = SPEED,2,CatchRate = 45,Happiness = 70,Abilities = HUSTLE,DEFIANT,HiddenAbilities = EARLYBIRD,Moves = 0,BEATUP,1,BEATUP,1,PECK,1,DOUBLETEAM,5,TALKSMACK,9,FOCUSENERGY,13,FLOCK,17,VENDETTA,21,PLUCK,25,CHEAPSHOT,29,AGILITY,33,KNOCKOFF,37,LASHOUT,41,DRILLPECK,45,WICKEDSTRIKE,49,BRAVEBIRD,54,BOOMBOX,TutorMoves = STREAMRUSH,ATTRACT,CONFIDE,DEFOG,DOUBLETEAM,ECHOEDVOICE,ENDEAVOR,ENDURE,FACADE,FLY,FRUSTRATION,GIGAIMPACT,HEATWAVE,HIDDENPOWER,HYPERBEAM,LASERFOCUS,PROTECT,RAINDANCE,REST,RETURN,ROOST,ROUND,SKYATTACK,SLEEPTALK,SNORE,STEELWING,SUBSTITUTE,SUNNYDAY,SWAGGER,SWIFT,TAILWIND,THIEF,TOXIC,UTURN,WORKUP,EggGroups = Flying,HatchSteps = 3840,Height = 0.7,Weight = 19.8,Color = Black,Shape = Winged,Category = Swallow,Pokedex = It somehow is able to produce a laugh that resembles a type of cackle. It often harasses urban dwellers and then will retreat back to their perches on tall urban buildings.,Generation = 3,#-------------------------------,[PATRAT]</t>
  </si>
  <si>
    <t>[PATRAT],Name = Patrat,Types = DARK,PSYCHIC,BaseStats = 45,55,39,42,35,39,GenderRatio = Female50Percent,GrowthRate = Medium,BaseExp = 51,EVs = ATTACK,1,CatchRate = 255,Happiness = 70,Abilities = MOODY,SIMPLE,HiddenAbilities = SUPERLUCK,Moves = 1,SCRATCH,3,LEER,6,BITE,8,DETECT,11,FAKEOUT,13,MINDBLAST,16,ODORSLEUTH,18,HYPNOSIS,21,NIGHTSLASH,23,CHEAPSHOT,26,CRUNCH,28,HONECLAWS,31,PSYCHOCUT,33,WICKEDBLOW,36,PSYCHICFANGS,38,PUNISHMENT,41,MANICOVERLOAD,TutorMoves = AFTERYOU,WATERWHIP,ATTRACT,CONFIDE,COVET,CUT,DIG,DOUBLETEAM,ENDEAVOR,ENDURE,FACADE,FLING,FRUSTRATION,GRASSKNOT,GUNKSHOT,HELPINGHAND,HIDDENPOWER,LASERFOCUS,LASTRESORT,LOWKICK,PROTECT,RAINDANCE,REST,RETALIATE,RETURN,ROUND,PEPPERBURST,SHADOWBALL,SHOCKWAVE,SLEEPTALK,SNORE,SUBSTITUTE,SUNNYDAY,SUPERFANG,SWAGGER,SWORDSDANCE,THUNDERBOLT,TOXIC,WORKUP,ZENHEADBUTT,EggMoves = BACKSTABBING,FORESIGHT,EXTRASENSORY,ASSURANCE,PURSUIT,SCORESETTLER,SCHIZOPHRENIA,SHADOWCLAW,EggGroups = Field,HatchSteps = 3840,Height = 0.5,Weight = 11.6,Color = Black,Shape = Quadruped,Category = Paranoid,Pokedex = This Pokemon always seems to be hearing things that its hair is always standing on end. It is unclear if this is the result of their psychic powers or their paranoia.,Generation = 5,Evolutions = WATCHOG,Level,20</t>
  </si>
  <si>
    <t>[WATCHOG],Name = Watchog,Types = DARK,PSYCHIC,BaseStats = 60,85,69,77,60,69,GenderRatio = Female50Percent,GrowthRate = Medium,BaseExp = 147,EVs = ATTACK,2,CatchRate = 255,Happiness = 70,Abilities = MOODY,SIMPLE,HiddenAbilities = SUPERLUCK,Moves = 1,SCRATCH,3,LEER,6,BITE,8,DETECT,11,FAKEOUT,13,MINDBLAST,16,ODORSLEUTH,18,HYPNOSIS,21,NIGHTSLASH,23,CHEAPSHOT,26,CRUNCH,28,HONECLAWS,31,PSYCHOCUT,33,WICKEDBLOW,36,PSYCHICFANGS,38,PUNISHMENT,41,MANICOVERLOAD,TutorMoves = AFTERYOU,WATERWHIP,ATTRACT,CONFIDE,COVET,CUT,DIG,DOUBLETEAM,DREAMEATER,ENDEAVOR,ENDURE,FACADE,FIREPUNCH,FLAMETHROWER,FLING,FOCUSBLAST,FOCUSPUNCH,FRUSTRATION,GIGAIMPACT,GRASSKNOT,GUNKSHOT,HELPINGHAND,HIDDENPOWER,HYPERBEAM,ICEPUNCH,KNOCKOFF,LASERFOCUS,LASTRESORT,LIGHTSCREEN,LOWKICK,POWERUPPUNCH,PROTECT,PSYCHUP,RAINDANCE,REST,RETALIATE,RETURN,ROCKSMASH,ROUND,PEPPERBURST,SHADOWBALL,SHOCKWAVE,SIGNALBEAM,SLEEPTALK,SNORE,STAMPEDE,BRUTEFORCE,SUBSTITUTE,SUNNYDAY,SUPERFANG,SWAGGER,SWORDSDANCE,THUNDER,THUNDERBOLT,THUNDERPUNCH,THUNDERWAVE,TOXIC,WORKUP,ZENHEADBUTT,EggGroups = Field,HatchSteps = 5120,Height = 1.1,Weight = 27.0,Color = Brown,Shape = BipedalTail,Category = Paranoid,Pokedex = They are often used as security guards because they have an enhanced sense of hearing that allows them to detect the faintest noise or disruption.,Generation = 5,#-------------------------------,[GOTHITA]</t>
  </si>
  <si>
    <t>[GOTHITA],Name = Gothita,Types = FAIRY,FIGHTING,BaseStats = 45,30,50,45,55,65,GenderRatio = AlwaysFemale,GrowthRate = Parabolic,BaseExp = 58,EVs = SPECIAL_DEFENSE,1,CatchRate = 200,Happiness = 70,Abilities = IMMUNITY,Moves = 1,POUND,1,CONFUSION,4,PLAYNICE,8,TICKLE,12,PSYBEAM,16,CHARM,20,PSYSHOCK,24,HYPNOSIS,28,FAKETEARS,33,PSYCHUP,36,PSYCHIC,40,FLATTER,44,FUTURESIGHT,48,MAGICROOM,TutorMoves = ALLYSWITCH,ATTRACT,CALMMIND,CHARGEBEAM,CHARM,CONFIDE,COVET,DARKPULSE,DOUBLETEAM,DREAMEATER,EMBARGO,ENDURE,ENERGYBALL,EXPANDINGFORCE,FACADE,FAKETEARS,FLING,FOULPLAY,FRUSTRATION,FUTURESIGHT,GRASSKNOT,GRAVITY,GUARDSWAP,HEALBELL,HELPINGHAND,HIDDENPOWER,LIGHTSCREEN,MAGICCOAT,MAGICROOM,NASTYPLOT,SCORESETTLER,PROTECT,PSYCHIC,PSYCHUP,PSYSHOCK,RAINDANCE,RECYCLE,REFLECT,REST,RETURN,ROCKSLIDE,ROCKTOMB,ROLEPLAY,ROUND,SAFEGUARD,SHADOWBALL,SHOCKWAVE,SIGNALBEAM,SKILLSWAP,SLEEPTALK,SNATCH,SNORE,STOREDPOWER,SUBSTITUTE,SWAGGER,TAUNT,TELEKINESIS,THIEF,THUNDERBOLT,THUNDERWAVE,TORMENT,TOXIC,TRICK,TRICKROOM,UPROAR,ZENHEADBUTT,EggMoves = MIRRORCOAT,MEANLOOK,HEALPULSE,TORMENT,FAKEOUT,EggGroups = Humanlike,HatchSteps = 5120,Height = 0.4,Weight = 5.8,Color = Red,Shape = Bipedal,Category = Harlequin,Pokedex = This Pokemon is very nimble and agile. It is able to pull off weird gymnastic stunts because of its small stature and flexibility.,Generation = 5,Evolutions = GOTHORITA,Level,32,#-------------------------------</t>
  </si>
  <si>
    <t>[GOTHORITA],Name = Gothorita,Types = FAIRY,FIGHTING,BaseStats = 60,45,70,55,75,85,GenderRatio = AlwaysFemale,GrowthRate = Parabolic,BaseExp = 137,EVs = SPECIAL_DEFENSE,2,CatchRate = 100,Happiness = 70,Abilities = IMMUNITY,Moves = 1,POUND,1,CONFUSION,1,PLAYNICE,1,TICKLE,12,PSYBEAM,16,CHARM,20,PSYSHOCK,24,HYPNOSIS,28,FAKETEARS,35,PSYCHUP,40,PSYCHIC,46,FLATTER,52,FUTURESIGHT,58,MAGICROOM,TutorMoves = ALLYSWITCH,ATTRACT,CALMMIND,CHARGEBEAM,CHARM,CONFIDE,COVET,DARKPULSE,DOUBLETEAM,DREAMEATER,EMBARGO,ENDURE,ENERGYBALL,EXPANDINGFORCE,FACADE,FAKETEARS,FLING,FOULPLAY,FRUSTRATION,FUTURESIGHT,GRASSKNOT,GRAVITY,GUARDSWAP,HEALBELL,HELPINGHAND,HIDDENPOWER,LIGHTSCREEN,MAGICCOAT,MAGICROOM,NASTYPLOT,SCORESETTLER,PROTECT,PSYCHIC,PSYCHUP,PSYSHOCK,RAINDANCE,RECYCLE,REFLECT,REST,RETURN,ROCKSLIDE,ROCKTOMB,ROLEPLAY,ROUND,SAFEGUARD,SHADOWBALL,SHOCKWAVE,SIGNALBEAM,SKILLSWAP,SLEEPTALK,SNATCH,SNORE,STOREDPOWER,SUBSTITUTE,SWAGGER,TAUNT,TELEKINESIS,THIEF,THUNDERBOLT,THUNDERWAVE,TORMENT,TOXIC,TRICK,TRICKROOM,UPROAR,ZENHEADBUTT,EggGroups = Humanlike,HatchSteps = 5120,Height = 0.7,Weight = 18.0,Color = Red,Shape = Bipedal,Category = Joker,Pokedex = This Pokemon likes to pull pranks on people. Its laugh is intoxicating and able to readily disable a foe.,Generation = 5,Evolutions = GOTHITELLE,Level,41,#-------------------------------,[GOTHITELLE]</t>
  </si>
  <si>
    <t>[GOTHITELLE],Name = Gothitelle,Types = FAIRY,FIGHTING,BaseStats = 70,55,95,65,95,110,GenderRatio = AlwaysFemale,GrowthRate = Parabolic,BaseExp = 221,EVs = SPECIAL_DEFENSE,3,CatchRate = 50,Happiness = 70,Abilities = IMMUNITY,Moves = 1,POUND,1,CONFUSION,1,PLAYNICE,1,TICKLE,12,PSYBEAM,16,CHARM,20,PSYSHOCK,24,HYPNOSIS,28,FAKETEARS,35,PSYCHUP,40,PSYCHIC,48,FLATTER,56,FUTURESIGHT,64,MAGICROOM,TutorMoves = ALLYSWITCH,ATTRACT,BRICKBREAK,CALMMIND,CHARGEBEAM,CHARM,CONFIDE,COSMICPOWER,COVET,DARKPULSE,DOUBLETEAM,DREAMEATER,EMBARGO,ENDURE,ENERGYBALL,EXPANDINGFORCE,FACADE,FAKETEARS,FLING,FOULPLAY,FRUSTRATION,FUTURESIGHT,GIGAIMPACT,GRASSKNOT,GRAVITY,GUARDSWAP,HEALBELL,HELPINGHAND,HIDDENPOWER,HYPERBEAM,IMPRISON,LASERFOCUS,LIGHTSCREEN,LOWSWEEP,MAGICCOAT,MAGICROOM,NASTYPLOT,SCORESETTLER,POWERUPPUNCH,PROTECT,PSYCHIC,PSYCHUP,PSYSHOCK,RAINDANCE,RECYCLE,REFLECT,REST,RETURN,ROCKSLIDE,ROCKTOMB,ROLEPLAY,ROUND,SAFEGUARD,SHADOWBALL,SHOCKWAVE,SIGNALBEAM,SKILLSWAP,SLEEPTALK,SNATCH,SNORE,STOREDPOWER,SUBSTITUTE,SWAGGER,TAUNT,TELEKINESIS,THIEF,THUNDERBOLT,THUNDERWAVE,TORMENT,TOXIC,TRICK,TRICKROOM,UPROAR,ZENHEADBUTT,EggGroups = Humanlike,HatchSteps = 5120,Height = 1.5,Weight = 44.0,Color = Purple,Shape = Bipedal,Category = Anti-Hero,Pokedex = This Pokemon enjoys using various clown-themed gag weapons such as an oversized mallet, explosives and even has immunity to certain toxins.,Generation = 5,#-------------------------------,[SPHEAL],Name = Spheal</t>
  </si>
  <si>
    <t>[SPHEAL],Name = Spheal,Types = ICE,GROUND,BaseStats = 60,50,60,25,35,60,GenderRatio = Female50Percent,GrowthRate = Parabolic,BaseExp = 58,EVs = HP,1,CatchRate = 255,Happiness = 70,Abilities = WATERABSORB,SWIFTSWIM,HiddenAbilities = OBLIVIOUS,Moves = 1,ICEBALL,1,DEFENSECURL,4,GROWL,8,ICESHARD,12,STEAMROLLER,16,SHOREUP,20,BULLDOZE,24,WATERWHIP,28,NOBLEROAR,33,AMNESIA,36,BODYSLAM,40,CATAPULT,44,OCEANWRATH,48,WINTERSHOWL,52,EARTHQUAKE,TutorMoves = WATERWHIP,ATTRACT,BLIZZARD,BODYSLAM,BRINE,BULLDOZE,CONFIDE,SUBMERGE,DOUBLETEAM,EARTHQUAKE,ECHOEDVOICE,ENCORE,ENDURE,FACADE,FROSTBREATH,FRUSTRATION,HAIL,HIDDENPOWER,ICEBEAM,ICYWIND,PROTECT,RAINDANCE,REST,RETURN,ROCKSLIDE,ROCKSMASH,ROCKTOMB,ROUND,SIGNALBEAM,SLEEPTALK,SNORE,STEELROLLER,BRUTEFORCE,SUBSTITUTE,SUPERFANG,TIDALWAVE,SWAGGER,TOXIC,CASCADE,WATERPULSE,WHIRLPOOL,EggMoves = COACHING,AQUATAIL,AQUARING,BELLYDRUM,SPITUP,STOCKPILE,SWALLOW,YAWN,WATERPRESSURE,EggGroups = Water1,Field,HatchSteps = 5120,Height = 0.8,Weight = 39.5,Color = White,Shape = Finned,Category = Seal,Pokedex = This Pokémon's body is covered in blubber and impressively round. Despite its tuft of hair, it's faster for Spheal to roll around than walk.,Generation = 3,Evolutions = SEALEO,Level,32</t>
  </si>
  <si>
    <t>[SEALEO],Name = Sealeo,Types = ICE,GROUND,BaseStats = 80,70,85,45,45,85,GenderRatio = Female50Percent,GrowthRate = Parabolic,BaseExp = 144,EVs = HP,2,CatchRate = 120,Happiness = 70,Abilities = WATERABSORB,SWIFTSWIM,HiddenAbilities = OBLIVIOUS,Moves = 1,ICEBALL,1,DEFENSECURL,4,GROWL,8,ICESHARD,12,STEAMROLLER,16,SHOREUP,20,BULLDOZE,24,WATERWHIP,28,NOBLEROAR,33,AMNESIA,36,BODYSLAM,40,CATAPULT,44,OCEANWRATH,48,WINTERSHOWL,52,EARTHQUAKE,TutorMoves = WATERWHIP,ATTRACT,BLIZZARD,BODYSLAM,BRINE,BULLDOZE,CONFIDE,SUBMERGE,DOUBLETEAM,EARTHQUAKE,ECHOEDVOICE,ENCORE,ENDURE,FACADE,FROSTBREATH,FRUSTRATION,HAIL,HIDDENPOWER,ICEBEAM,ICICLESPEAR,ICYWIND,PROTECT,RAINDANCE,REST,RETURN,ROAR,ROCKSLIDE,ROCKSMASH,ROCKTOMB,ROUND,SIGNALBEAM,SLEEPTALK,SNORE,STEELROLLER,BRUTEFORCE,SUBSTITUTE,SUPERFANG,TIDALWAVE,SWAGGER,TOXIC,CASCADE,WATERPULSE,WHIRLPOOL,EggGroups = Water1,Field,HatchSteps = 5120,Height = 1.1,Weight = 87.6,Color = Blue,Shape = Finned,Habitat = Sea,Category = Ball Roll,Pokedex = This Pokémon enjoys having its mane brushed and will happily clap when you play with its ears.,Generation = 3,Evolutions = WALREIN,Level,44</t>
  </si>
  <si>
    <t>[WALREIN],Name = Walrein,Types = ICE,GROUND,BaseStats = 110,100,100,65,55,100,GenderRatio = Female50Percent,GrowthRate = Parabolic,BaseExp = 239,EVs = HP,3,CatchRate = 45,Happiness = 70,Abilities = WATERABSORB,SWIFTSWIM,HiddenAbilities = OBLIVIOUS,Moves = 1,ICEBALL,1,DEFENSECURL,4,GROWL,8,ICESHARD,12,STEAMROLLER,16,SHOREUP,20,BULLDOZE,24,WATERWHIP,28,NOBLEROAR,33,AMNESIA,36,BODYSLAM,40,CATAPULT,44,OCEANWRATH,48,WINTERSHOWL,52,EARTHQUAKE,TutorMoves = WATERWHIP,ATTRACT,AVALANCHE,BLIZZARD,BLOCK,BODYPRESS,BODYSLAM,BRINE,BULLDOZE,CONFIDE,CRUNCH,SUBMERGE,DOUBLETEAM,EARTHQUAKE,ECHOEDVOICE,ENCORE,ENDURE,FACADE,FROSTBREATH,FRUSTRATION,GIGAIMPACT,HAIL,HEAVYSLAM,HIDDENPOWER,HYDROPUMP,HYPERBEAM,ICEBEAM,ICEFANG,ICICLESPEAR,ICYWIND,IRONHEAD,LIQUIDATION,PROTECT,RAINDANCE,REST,RETURN,ROAR,ROCKSLIDE,ROCKSMASH,ROCKTOMB,ROUND,SIGNALBEAM,SLEEPTALK,SNORE,STEELROLLER,STAMPEDE,BRUTEFORCE,SUBSTITUTE,SUPERFANG,TIDALWAVE,SWAGGER,SWORDSDANCE,TOXIC,CASCADE,WATERPULSE,WHIRLPOOL,EggGroups = Water1,Field,HatchSteps = 5120,Height = 1.4,Weight = 150.6,Color = Blue,Shape = Quadruped,Habitat = Sea,Category = Tusks,Pokedex = Walrein's tusks are incredibly valued by poachers. However, they are very aggressive and poachers do not find the hunt for these Pokemon's tusks easy by any means.,Generation = 3,#-------------------------------</t>
  </si>
  <si>
    <t>[SURSKIT],Name = Surskit,Types = GHOST,BaseStats = 40,30,32,65,50,52,GenderRatio = Female50Percent,GrowthRate = Medium,BaseExp = 54,EVs = SPEED,1,CatchRate = 200,Happiness = 70,Abilities = SWIFTSWIM,HiddenAbilities = RAINDISH,Moves = 1,BUBBLE,6,QUICKATTACK,9,SWEETSCENT,14,WATERSPORT,17,BUBBLEBEAM,22,AGILITY,25,MIST,25,HAZE,30,AQUAJET,35,DISABLE,38,STICKYWEB,TutorMoves = ATTRACT,BLIZZARD,BUGBITE,CONFIDE,DOUBLETEAM,ENDURE,FACADE,FRUSTRATION,GIGADRAIN,HIDDENPOWER,ICEBEAM,ICYWIND,INFESTATION,LIQUIDATION,PROTECT,PSYCHUP,RAINDANCE,REST,RETURN,ROUND,SCALD,SHADOWBALL,SIGNALBEAM,SLEEPTALK,SNORE,SOLARBEAM,STRUGGLEBUG,SUBSTITUTE,SUNNYDAY,SWAGGER,SWIFT,THIEF,TOXIC,WATERPULSE,EggMoves = FORESIGHT,MUDSHACKLES,PSYBEAM,HYDROPUMP,MINDREADER,SIGNALBEAM,BUGBITE,AQUAJET,ENDURE,FELLSTINGER,POWERSPLIT,LUNGE,EggGroups = Water1,Bug,HatchSteps = 3840,Height = 0.5,Weight = 1.7,Color = Gray,Shape = Insectoid,Habitat = WatersEdge,Category = Pond Ghost,Pokedex = It is often found hovering around ponds and large reeds so that it can surprise other water-dwelling Pokemon.,Generation = 3</t>
  </si>
  <si>
    <t>[MASQUERAIN],Name = Masquerain,Types = GHOST,BaseStats = 70,60,62,80,100,82,GenderRatio = Female50Percent,GrowthRate = Medium,BaseExp = 159,EVs = SPECIAL_ATTACK,1,SPECIAL_DEFENSE,1,CatchRate = 75,Happiness = 70,Abilities = INTIMIDATE,HiddenAbilities = UNNERVE,Moves = 1,QUIVERDANCE,1,WHIRLWIND,1,BUGBUZZ,1,OMINOUSWIND,1,BUBBLE,1,QUICKATTACK,1,SWEETSCENT,1,WATERSPORT,6,QUICKATTACK,9,SWEETSCENT,14,WATERSPORT,17,GUST,22,SCARYFACE,22,AIRCUTTER,26,STUNSPORE,32,SILVERWIND,38,AIRSLASH,42,BUGBUZZ,48,WHIRLWIND,52,QUIVERDANCE,TutorMoves = STREAMRUSH,ATTRACT,BLIZZARD,BUGBITE,CONFIDE,DEFOG,DOUBLETEAM,ENDURE,ENERGYBALL,FACADE,FRUSTRATION,GIGADRAIN,GIGAIMPACT,HIDDENPOWER,HYPERBEAM,ICEBEAM,ICYWIND,INFESTATION,LIQUIDATION,PROTECT,PSYCHUP,RAINDANCE,REST,RETURN,ROOST,ROUND,SCALD,SHADOWBALL,SIGNALBEAM,SLEEPTALK,SNORE,SOLARBEAM,STRUGGLEBUG,SUBSTITUTE,SUNNYDAY,SWAGGER,SWIFT,TAILWIND,THIEF,TOXIC,UTURN,WATERPULSE,EggGroups = Water1,Bug,HatchSteps = 3840,Height = 0.8,Weight = 3.6,Color = Gray,Shape = MultiWinged,Habitat = WatersEdge,Category = Pond Ghost,Pokedex = In the absence of any strong winds, it flies closelyto the surface of water and the speed is enough to create shimmers that travel throughout the entire body of water.,Generation = 3,WildItemUncommon = SILVERPOWDER</t>
  </si>
  <si>
    <t>[WINGULL],Name = Wingull,Types = DARK,FLYING,BaseStats = 45,50,30,85,30,50,GenderRatio = Female50Percent,GrowthRate = Medium,BaseExp = 54,EVs = SPEED,1,CatchRate = 190,Happiness = 70,Abilities = PICKUP,LEADERSHIP,HiddenAbilities = EARLYBIRD,Moves = 1,LEER,1,BACKSTABBING,5,FLOCK,8,TRICK,11,GLIDE,14,SNATCH,17,THIEF,20,PLUCK,24,TAUNT,28,FLIPTURN,32,STREAMRUSH,36,ROOST,40,FALSESURRENDER,45,SWEEPINGTALON,49,BEAKBLAST,TutorMoves = PROTECT,RETURN,FACADE,WEATHERBALL,FRUSTRATION,FALSESWIPE,REST,HIDDENPOWER,ICYWIND,FLY,ACROBATICS,AIRSLASH,FEATHERDANCE,TURBULENCE,UTURN,FLUTTER,THIEF,BEATUP,FAKETEARS,SCORESETTLER,ASSURANCE,TAUNT,KNOCKOFF,ATTRACT,STEELWING,RAINDANCE,WHIRLPOOL,SOAK,CURSE,CONFUSERAY,MEANLOOK,OMINOUSWIND,SLEEPTALK,HEALBELL,SUBSTITUTE,DISABLE,TORNADO,TERRAINPULSE,TWINBEAM,WORKUP,LASHOUT,FOULPLAY,DUALWINGBEAT,TAILWIND,DEFOG,TOXIC,EggMoves = FEINT,KNOCKOFF,TAILWIND,TORMENT,CHEAPSHOT,SCORESETTLER,DRILLPECK,COVET,FEATHERDANCE,EggGroups = Water1,Flying,HatchSteps = 5120,Height = 0.6,Weight = 9.5,Color = White,Shape = Winged,Habitat = Sea,Category = Seagull,Pokedex = It frequents beaches and steals food from vacationers. Allegedly, they have a cove somewhere where they hoard all of their finds.,Generation = 3</t>
  </si>
  <si>
    <t>[PELIPPER],Name = Pelipper,Types = DARK,FLYING,BaseStats = 70,95,70,75,50,100,GenderRatio = Female50Percent,GrowthRate = Medium,BaseExp = 154,EVs = SPECIAL_DEFENSE,2,CatchRate = 45,Happiness = 70,Abilities = PICKUP,LEADERSHIP,HiddenAbilities = EARLYBIRD,Moves = 0,DUALWINGBEAT,1,DUALWINGBEAT,1,NATURALGIFT,1,LEER,1,BACKSTABBING,5,FLOCK,8,TRICK,11,GLIDE,14,SNATCH,17,THIEF,20,PLUCK,24,TAUNT,28,FLIPTURN,32,STREAMRUSH,36,ROOST,40,FALSESURRENDER,45,SWEEPINGTALON,49,BEAKBLAST,TutorMoves = PROTECT,RETURN,FACADE,WEATHERBALL,FRUSTRATION,FALSESWIPE,REST,HIDDENPOWER,ICYWIND,FLY,ACROBATICS,AIRSLASH,FEATHERDANCE,TURBULENCE,UTURN,FLUTTER,THIEF,BEATUP,FAKETEARS,SCORESETTLER,ASSURANCE,TAUNT,KNOCKOFF,ATTRACT,STEELWING,RAINDANCE,WHIRLPOOL,SOAK,CURSE,CONFUSERAY,MEANLOOK,OMINOUSWIND,SLEEPTALK,HEALBELL,SUBSTITUTE,DISABLE,TORNADO,TERRAINPULSE,TWINBEAM,WORKUP,LASHOUT,FOULPLAY,DUALWINGBEAT,TAILWIND,DEFOG,GIGAIMPACT,HYPERBEAM,DEATHVORTEX,BRUTALSWING,VENDETTA,BODYSLAM,TIDALWAVE,BRAVEBIRD,BOREASBREATH,HURRICANE,HEATWAVE,VITALITYDRAIN,TOXIC,EggGroups = Water1,Flying,HatchSteps = 5120,Height = 1.2,Weight = 28.0,Color = White,Shape = Winged,Habitat = Sea,Category = Pelican,Pokedex = It often travels with groups of Wingull as their quasi-"leader". They are highly organized and can order the Wingulls to attack in unison.,Generation = 3,#-------------------------------</t>
  </si>
  <si>
    <t>[CHARMANDER],Name = Charmander,Types = GROUND,DRAGON,BaseStats = 39,52,43,65,60,50,GenderRatio = FemaleOneEighth,GrowthRate = Parabolic,BaseExp = 62,EVs = SPEED,1,CatchRate = 45,Happiness = 70,Abilities = BLAZE,HiddenAbilities = SOLARPOWER,Moves = 1,SCRATCH,1,GROWL,4,EMBER,8,SMOKESCREEN,12,DRAGONBREATH,17,FIREFANG,20,SLASH,24,FLAMETHROWER,28,SCARYFACE,32,FIRESPIN,36,INFERNO,40,FLAREBLITZ,TutorMoves = ACROBATICS,STREAMRUSH,ATTRACT,BEATUP,BODYSLAM,BRICKBREAK,CONFIDE,CRUNCH,CUT,DIG,DOUBLETEAM,DRAGONCLAW,DRAGONDANCE,DRACOSURGE,ECHOEDVOICE,ENDURE,FACADE,FALSESWIPE,FIREBLAST,FIREFANG,FIREPLEDGE,FIREPUNCH,FIRESPIN,FLAMECHARGE,FLAMETHROWER,FLAREBLITZ,FLING,FOCUSPUNCH,FRUSTRATION,HEATWAVE,HELPINGHAND,HIDDENPOWER,MEGAKICK,MEGAPUNCH,OUTRAGE,OVERHEAT,POWERUPPUNCH,PROTECT,REFLECT,REST,RETURN,ROCKSLIDE,ROCKSMASH,ROCKTOMB,ROUND,SCARYFACE,SHADOWCLAW,SLEEPTALK,SNORE,BRUTEFORCE,SUBSTITUTE,SUNNYDAY,SWAGGER,SWIFT,SWORDSDANCE,THUNDERPUNCH,TOXIC,WEATHERBALL,WILLOWISP,WORKUP,EggMoves = BELLYDRUM,ANCIENTPOWER,BITE,DRACONICCRASH,METALCLAW,COUNTER,GLIDE,DRAGONTAIL,EggGroups = Monster,Dragon,HatchSteps = 5120,Height = 0.6,Weight = 8.5,Color = Brown,Shape = BipedalTail,Habitat = Mountain,Category = Lizard,Pokedex = It enjoys playing in the mud of certain badlands or barren areas. They prefer to live alone or in very small family units.,Generation = 1</t>
  </si>
  <si>
    <t>[CHARMELEON],Name = Charmeleon,Types = GROUND,DRAGON,BaseStats = 58,64,58,80,80,65,GenderRatio = FemaleOneEighth,GrowthRate = Parabolic,BaseExp = 142,EVs = SPECIAL_ATTACK,1,SPEED,1,CatchRate = 45,Happiness = 70,Abilities = BLAZE,HiddenAbilities = SOLARPOWER,Moves = 1,SCRATCH,1,GROWL,1,EMBER,1,SMOKESCREEN,12,DRAGONBREATH,19,FIREFANG,24,SLASH,30,FLAMETHROWER,37,SCARYFACE,42,FIRESPIN,48,INFERNO,54,FLAREBLITZ,TutorMoves = ACROBATICS,STREAMRUSH,ATTRACT,BEATUP,BODYSLAM,BRICKBREAK,CONFIDE,CRUNCH,CUT,DIG,DOUBLETEAM,DRAGONCLAW,DRAGONDANCE,DRACOSURGE,ECHOEDVOICE,ENDURE,FACADE,FALSESWIPE,FIREBLAST,FIREFANG,FIREPLEDGE,FIREPUNCH,FIRESPIN,FLAMECHARGE,FLAMETHROWER,FLAREBLITZ,FLING,FOCUSPUNCH,FRUSTRATION,HEATWAVE,HELPINGHAND,HIDDENPOWER,MEGAKICK,MEGAPUNCH,OUTRAGE,OVERHEAT,POWERUPPUNCH,PROTECT,REFLECT,REST,RETURN,ROCKSLIDE,ROCKSMASH,ROCKTOMB,ROUND,SCARYFACE,SHADOWCLAW,SLEEPTALK,SNORE,BRUTEFORCE,SUBSTITUTE,SUNNYDAY,SWAGGER,SWIFT,SWORDSDANCE,THUNDERPUNCH,TOXIC,WEATHERBALL,WILLOWISP,WORKUP,EggGroups = Monster,Dragon,HatchSteps = 5120,Height = 1.1,Weight = 19.0,Color = Brown,Shape = BipedalTail,Habitat = Mountain,Category = Lizard,Pokedex = Sometimes found in rocky, mountainous regions, they are adept mountain climbers and can scale uneven terrains with ease.,Generation = 1,Evolutions = CHARIZARD,Level,36</t>
  </si>
  <si>
    <t>[CHARIZARD],Name = Charizard,Types = GROUND,DRAGON,BaseStats = 78,84,78,100,109,85,GenderRatio = FemaleOneEighth,GrowthRate = Parabolic,BaseExp = 240,EVs = SPECIAL_ATTACK,3,CatchRate = 45,Happiness = 70,Abilities = BLAZE,HiddenAbilities = SOLARPOWER,Moves = 0,AIRSLASH,1,AIRSLASH,1,DRAGONCLAW,1,HEATWAVE,1,SCRATCH,1,GROWL,1,EMBER,1,SMOKESCREEN,12,DRAGONBREATH,19,FIREFANG,24,SLASH,30,FLAMETHROWER,39,SCARYFACE,46,FIRESPIN,54,INFERNO,62,FLAREBLITZ,TutorMoves = ACROBATICS,STREAMRUSH,AIRSLASH,ATTRACT,BEATUP,BLASTBURN,BLAZEKICK,BODYSLAM,BREAKINGSWIPE,BRICKBREAK,BRUTALSWING,BULLDOZE,CONFIDE,CRUNCH,CUT,DEFOG,DIG,DOUBLETEAM,DRAGONCLAW,DRAGONDANCE,DRACOSURGE,DRAGONTAIL,DUALWINGBEAT,EARTHQUAKE,ECHOEDVOICE,ENDURE,FACADE,FALSESWIPE,FIREBLAST,FIREFANG,FIREPLEDGE,FIREPUNCH,FIRESPIN,FLAMECHARGE,FLAMETHROWER,FLAREBLITZ,FLING,FLY,FOCUSBLAST,FOCUSPUNCH,FRUSTRATION,GIGAIMPACT,HEATCRASH,HEATWAVE,HELPINGHAND,HIDDENPOWER,HURRICANE,HYPERBEAM,MEGAKICK,MEGAPUNCH,MYSTICALFIRE,OUTRAGE,OVERHEAT,POWERUPPUNCH,PROTECT,REFLECT,REST,RETURN,ROAR,ROCKSLIDE,ROCKSMASH,ROCKTOMB,ROOST,ROUND,SANDSTORM,SCALESHOT,SCARYFACE,SCORCHINGSANDS,SHADOWCLAW,SKYDROP,SLEEPTALK,SNORE,SOLARBEAM,STEELWING,BRUTEFORCE,SUBSTITUTE,SUNNYDAY,SWAGGER,SWIFT,SWORDSDANCE,TAILWIND,THUNDERPUNCH,TOXIC,WEATHERBALL,WILLOWISP,WORKUP,EggGroups = Monster,Dragon,HatchSteps = 5120,Height = 1.7,Weight = 90.5,Color = Brown,Shape = BipedalTail,Category = Lizard,Pokedex = Its skin is very oily and scaly. It is unclear what substance hangs off its wings, as any previous attempts to harvest some have attracted the ire of the Charizard itself.,Generation = 1,#-------------------------------,[MAGNEMITE]</t>
  </si>
  <si>
    <t>[MAGNEMITE],Name = Magnemite,Types = COSMIC,STEEL,BaseStats = 25,35,70,45,95,55,GenderRatio = Genderless,GrowthRate = Medium,BaseExp = 65,EVs = SPECIAL_ATTACK,1,CatchRate = 65,Happiness = 70,Abilities = MAGNETPULL,STURDY,HiddenAbilities = ANALYTIC,Moves = 1,THUNDERSHOCK,1,TACKLE,4,SUPERSONIC,8,THUNDERWAVE,12,ELECTROBALL,16,GYROBALL,20,SPARK,24,SCREECH,28,MAGNETRISE,32,FLASHCANNON,36,DISCHARGE,40,METALSOUND,44,LIGHTSCREEN,48,LOCKON,52,ZAPCANNON,TutorMoves = CHARGEBEAM,CONFIDE,DOUBLETEAM,ELECTROBALL,ELECTROWEB,ENDURE,EXPLOSION,FACADE,FLASHCANNON,FRUSTRATION,GRAVITY,GYROBALL,HIDDENPOWER,IRONDEFENSE,LIGHTSCREEN,MAGICCOAT,MAGNETRISE,PROTECT,PSYCHUP,RAINDANCE,RECYCLE,REFLECT,REST,RETURN,RISINGVOLTAGE,ROUND,SCREECH,SHOCKWAVE,SIGNALBEAM,SLEEPTALK,SNORE,STEELBEAM,SUBSTITUTE,SUNNYDAY,SWAGGER,SWIFT,THUNDER,THUNDERBOLT,THUNDERWAVE,TOXIC,VOLTSWITCH,WILDCHARGE,EggGroups = Mineral,HatchSteps = 5120,Height = 0.3,Weight = 6.0,Color = Gray,Shape = HeadArms,Category = Observer,Pokedex = It is sent out by the primary Magnezone mothership as a sort of small drone or observer to study certain environments, take samples and return to the mothership.,Generation = 1,WildItemUncommon = METALCOAT,Evolutions = MAGNETON,Level,30</t>
  </si>
  <si>
    <t>[MAGNETON],Name = Magneton,Types = COSMIC,STEEL,BaseStats = 50,60,95,70,120,70,GenderRatio = Genderless,GrowthRate = Medium,BaseExp = 163,EVs = SPECIAL_ATTACK,2,CatchRate = 60,Happiness = 70,Abilities = MAGNETPULL,STURDY,HiddenAbilities = ANALYTIC,Moves = 0,TRIATTACK,1,TRIATTACK,1,ELECTRICTERRAIN,1,THUNDERSHOCK,1,TACKLE,1,SUPERSONIC,1,THUNDERWAVE,12,ELECTROBALL,16,GYROBALL,20,SPARK,24,SCREECH,28,MAGNETRISE,34,FLASHCANNON,40,DISCHARGE,46,METALSOUND,52,LIGHTSCREEN,58,LOCKON,64,ZAPCANNON,TutorMoves = CHARGEBEAM,CONFIDE,DOUBLETEAM,ELECTRICTERRAIN,ELECTROBALL,ELECTROWEB,ENDURE,EXPLOSION,FACADE,FLASHCANNON,FRUSTRATION,GIGAIMPACT,GRAVITY,GYROBALL,HIDDENPOWER,HYPERBEAM,IRONDEFENSE,LIGHTSCREEN,MAGICCOAT,MAGNETRISE,PROTECT,PSYCHUP,RAINDANCE,RECYCLE,REFLECT,REST,RETURN,RISINGVOLTAGE,ROUND,SCREECH,SHOCKWAVE,SIGNALBEAM,SLEEPTALK,SNORE,STEELBEAM,SUBSTITUTE,SUNNYDAY,SWAGGER,SWIFT,THUNDER,THUNDERBOLT,THUNDERWAVE,TOXIC,TRIATTACK,VOLTSWITCH,WILDCHARGE,EggGroups = Mineral,HatchSteps = 5120,Height = 1.0,Weight = 60.0,Color = Gray,Shape = MultiBody,Category = Satellite,Pokedex = From the Magnezone mothership, this Pokemon is sent out to act as a stationary satellite to observe certain environments. It is able to take high-quality photography with its lenses.,Generation = 1,WildItemUncommon = METALCOAT,Evolutions = MAGNEZONE,Item,THUNDERSTONE,MAGNEZONE,Location,232</t>
  </si>
  <si>
    <t>[MAGNEZONE],Name = Magnezone,Types = COSMIC,STEEL,BaseStats = 70,70,115,60,130,90,GenderRatio = Genderless,GrowthRate = Medium,BaseExp = 241,EVs = SPECIAL_ATTACK,3,CatchRate = 30,Happiness = 70,Abilities = MAGNETPULL,STURDY,HiddenAbilities = ANALYTIC,Moves = 1,TRIATTACK,1,ELECTRICTERRAIN,1,MAGNETICFLUX,1,MIRRORCOAT,1,THUNDERSHOCK,1,TACKLE,1,SUPERSONIC,1,THUNDERWAVE,12,ELECTROBALL,16,GYROBALL,20,SPARK,24,SCREECH,28,MAGNETRISE,34,FLASHCANNON,40,DISCHARGE,46,METALSOUND,52,LIGHTSCREEN,58,LOCKON,64,ZAPCANNON,TutorMoves = ALLYSWITCH,BODYPRESS,CHARGEBEAM,CONFIDE,DOUBLETEAM,ELECTRICTERRAIN,ELECTROBALL,ELECTROWEB,ENDURE,EXPLOSION,FACADE,FLASHCANNON,FRUSTRATION,GIGAIMPACT,GRAVITY,GYROBALL,HEAVYSLAM,HIDDENPOWER,HYPERBEAM,IRONDEFENSE,IRONHEAD,LIGHTSCREEN,MAGICCOAT,MAGNETRISE,PROTECT,PSYCHUP,RAINDANCE,RECYCLE,REFLECT,REST,RETURN,RISINGVOLTAGE,ROUND,SCREECH,SELFDESTRUCT,SHOCKWAVE,SIGNALBEAM,SLEEPTALK,SNORE,STEELBEAM,STEELROLLER,SUBSTITUTE,SUNNYDAY,SWAGGER,SWIFT,THUNDER,THUNDERBOLT,THUNDERWAVE,TOXIC,TRIATTACK,VOLTSWITCH,WILDCHARGE,EggGroups = Mineral,HatchSteps = 5120,Height = 1.2,Weight = 180.0,Color = Gray,Shape = HeadArms,Category = Mothership,Pokedex = When it has found a planet worth studying, it will instruct smaller Magnemite and Magnetons to surveil and relay information back so it can be processed by the supercomputer AI onboard.,Generation = 4,WildItemUncommon = METALCOAT,#-------------------------------</t>
  </si>
  <si>
    <t>[REGIROCK],Name = Regirock,Types = FLYING,BaseStats = 80,100,200,50,50,100,GenderRatio = Genderless,GrowthRate = Slow,BaseExp = 261,EVs = DEFENSE,3,CatchRate = 3,Happiness = 35,Abilities = CLEARBODY,HiddenAbilities = STURDY,Moves = 1,CHARGEBEAM,1,ROCKTHROW,6,BULLDOZE,12,ANCIENTPOWER,18,STOMP,24,ROCKSLIDE,30,CURSE,36,IRONDEFENSE,42,HAMMERARM,48,STONEEDGE,54,SUPERPOWER,60,LOCKON,66,ZAPCANNON,72,HYPERBEAM,78,EXPLOSION,TutorMoves = BLOCK,BODYPRESS,BODYSLAM,BRICKBREAK,BULLDOZE,CHARGEBEAM,CONFIDE,DIG,DOUBLETEAM,DRAINPUNCH,EARTHPOWER,EARTHQUAKE,ENDURE,EXPLOSION,FACADE,FIREPUNCH,FLASHCANNON,FLING,FOCUSBLAST,FOCUSPUNCH,FRUSTRATION,GIGAIMPACT,GRAVITY,HEAVYSLAM,HIDDENPOWER,HYPERBEAM,ICEPUNCH,IRONDEFENSE,IRONHEAD,MEGAKICK,MEGAPUNCH,METEORBEAM,POWERUPPUNCH,PROTECT,PSYCHUP,REST,RETURN,ROCKBLAST,ROCKPOLISH,ROCKSLIDE,ROCKSMASH,ROCKTOMB,ROUND,SAFEGUARD,SANDSTORM,SANDTOMB,SELFDESTRUCT,SHOCKWAVE,SLEEPTALK,BOULDERHURL,SNORE,STEALTHROCK,STAMPEDE,STONEEDGE,BRUTEFORCE,SUBSTITUTE,SUNNYDAY,SUPERPOWER,SWAGGER,THUNDER,THUNDERBOLT,THUNDERPUNCH,THUNDERWAVE,TOXIC,EggGroups = Undiscovered,HatchSteps = 20655,Height = 1.7,Weight = 230.0,Color = White,Shape = Bipedal,Habitat = Cave,Category = Cloud,Pokedex = It can disperse into smaller cloud systems at will and spread out across large areas. When it reassembles, it can trigger a thunder storm in the area where it centralizes.,Generation = 3,#-------------------------------</t>
  </si>
  <si>
    <t>[REGICE],Name = Regice,Types = GRASS,BaseStats = 80,50,100,50,100,200,GenderRatio = Genderless,GrowthRate = Slow,BaseExp = 261,EVs = SPECIAL_DEFENSE,3,CatchRate = 3,Happiness = 35,Abilities = CLEARBODY,HiddenAbilities = ICEBODY,Moves = 1,CHARGEBEAM,1,ICYWIND,6,BULLDOZE,12,ANCIENTPOWER,18,STOMP,24,ICEBEAM,30,CURSE,36,AMNESIA,42,HAMMERARM,48,BLIZZARD,54,SUPERPOWER,60,LOCKON,66,ZAPCANNON,72,HYPERBEAM,78,EXPLOSION,TutorMoves = AMNESIA,AURORAVEIL,AVALANCHE,BLIZZARD,BLOCK,BODYSLAM,BRICKBREAK,BULLDOZE,CHARGEBEAM,CONFIDE,DOUBLETEAM,EARTHQUAKE,ENDURE,EXPLOSION,FACADE,FLASHCANNON,FLING,FOCUSBLAST,FOCUSPUNCH,FROSTBREATH,FRUSTRATION,GIGAIMPACT,GRAVITY,HAIL,HEAVYSLAM,HIDDENPOWER,HYPERBEAM,ICEBEAM,ICEPUNCH,ICICLESPEAR,ICYWIND,IRONHEAD,MEGAKICK,MEGAPUNCH,POWERUPPUNCH,PROTECT,PSYCHUP,RAINDANCE,REST,RETURN,ROCKPOLISH,ROCKSLIDE,ROCKSMASH,ROCKTOMB,ROUND,SAFEGUARD,SELFDESTRUCT,SHOCKWAVE,SIGNALBEAM,SLEEPTALK,SNORE,STAMPEDE,BRUTEFORCE,SUBSTITUTE,SUPERPOWER,SWAGGER,THUNDER,THUNDERBOLT,THUNDERPUNCH,THUNDERWAVE,TOXIC,EggGroups = Undiscovered,HatchSteps = 20655,Height = 1.8,Weight = 175.0,Color = Brown,Shape = Bipedal,Category = Tree Spirit,Pokedex = It was allegedly a spirit that inhabited a very old tree but when it was cut down by loggers, the spirit itself was able to transfer from tree to tree to save itself.,Generation = 3,#-------------------------------,[REGISTEEL]</t>
  </si>
  <si>
    <t>[REGISTEEL],Name = Registeel,Types = PSYCHIC,BaseStats = 80,75,150,50,75,150,GenderRatio = Genderless,GrowthRate = Slow,BaseExp = 261,EVs = DEFENSE,2,SPECIAL_DEFENSE,1,CatchRate = 3,Happiness = 35,Abilities = CLEARBODY,HiddenAbilities = LIGHTMETAL,Moves = 1,CHARGEBEAM,1,METALCLAW,6,BULLDOZE,12,ANCIENTPOWER,18,STOMP,24,IRONHEAD,24,FLASHCANNON,30,CURSE,36,IRONDEFENSE,36,AMNESIA,42,HAMMERARM,48,HEAVYSLAM,54,SUPERPOWER,60,LOCKON,66,ZAPCANNON,72,HYPERBEAM,78,EXPLOSION,TutorMoves = STREAMRUSH,AMNESIA,BLOCK,BODYPRESS,BODYSLAM,BRICKBREAK,BULLDOZE,CHARGEBEAM,CONFIDE,DOUBLETEAM,EARTHQUAKE,ENDURE,EXPLOSION,FACADE,FLASHCANNON,FLING,FOCUSBLAST,FOCUSPUNCH,FRUSTRATION,GIGAIMPACT,GRAVITY,HEAVYSLAM,HIDDENPOWER,HYPERBEAM,ICEPUNCH,IRONDEFENSE,IRONHEAD,MAGNETRISE,MEGAKICK,MEGAPUNCH,METEORBEAM,POWERUPPUNCH,PROTECT,PSYCHUP,RAINDANCE,REST,RETURN,ROCKPOLISH,ROCKSLIDE,ROCKSMASH,ROCKTOMB,ROUND,SAFEGUARD,SANDSTORM,SANDTOMB,SELFDESTRUCT,SHADOWCLAW,SHOCKWAVE,SLEEPTALK,SNORE,STEALTHROCK,STEELBEAM,STEELROLLER,STAMPEDE,BRUTEFORCE,SUBSTITUTE,SUNNYDAY,SUPERPOWER,SWAGGER,THUNDER,THUNDERBOLT,THUNDERPUNCH,THUNDERWAVE,TOXIC,EggGroups = Undiscovered,HatchSteps = 20655,Height = 1.9,Weight = 205.0,Color = Purple,Shape = Bipedal,Habitat = Cave,Category = Orb,Pokedex = Apparently a person that stares deep into the mystery of its orb can either find fortune and fame or curse themselves and drive themselves to madness.,Generation = 3,#-------------------------------</t>
  </si>
  <si>
    <t>[SPEAROW],Name = Spearow,Types = WATER,FLYING,BaseStats = 30,60,40,60,31,41,GenderRatio = Female50Percent,GrowthRate = Medium,BaseExp = 52,EVs = SPEED,1,CatchRate = 255,Happiness = 70,Abilities = SNIPER,STEELWORKER,HiddenAbilities = SUPERLUCK,Moves = 1,CLAMP,1,PECK,1,GROWL,5,MIRRORMOVE,9,AQUAJET,13,METALCLAW,16,GLIDE,20,SHARPEN,24,SURGINGSTRIKES,28,ROOST,33,STREAMRUSH,37,SMARTBLADE,40,SWORDSDANCE,43,BRAVEBIRD,48,OCEANWRATH,TutorMoves = PAYDAY,PROTECT,RETURN,FACADE,HELPINGHAND,WEATHERBALL,FRUSTRATION,HIDDENPOWER,REST,ATTRACT,WORKUP,TOXIC,CURSE,ROUND,SLEEPTALK,SUBSTITUTE,DISABLE,FALSESWIPE,SUNNYDAY,ICYWIND,HAIL,ICICLESPEAR,AVALANCHE,FROZENHEART,FLY,AIRSLASH,FEATHERDANCE,TURBULENCE,DEATHVORTEX,UTURN,FLUTTER,BULLETSEED,EDENFRUIT,SPIKES,PSYCHOCUT,SANDSTORM,THIEF,BEATUP,FAKETEARS,SCORESETTLER,ASSURANCE,SNARL,BRUTALSWING,TAUNT,KNOCKOFF,VENDETTA,STEELWING,SMARTBLADE,AUTOTOMIZE,BALANCERCHANGEREQUIRED,MISSILESHOT,GOLDENBULLET,RAINDANCE,WHIRLPOOL,SUBMERGE,BRINE,SOAK,HYDROPUMP,REVENGE,ACIDARMOR,BREAKINGSWIPE,SHADOWCLAW,MEANLOOK,OMINOUSWIND,SWIFT,GRAVITY,ECHOEDVOICE,SCHIZOPHRENIA,LIQUIDATION,SCALD,TIDALWAVE,CASCADE,ICEBEAM,POISONJAB,SWORDSDANCE,BRAVEBIRD,BOREASBREATH,HURRICANE,TORNADO,HYPERVOICE,BOOMBOX,HYPOTHERMIA,LASHOUT,FOULPLAY,MEMENTO,FLIPTURN,WATERPULSE,WATERPLEDGE,DUALWINGBEAT,TAILWIND,DEFOG,SYLPHSHORN,FABLEDRUSH,WAIL,COUPDEGRACE,EXTREMESPEED,EggMoves = WATERWHIP,STEELWING,VISEGRIP,WHIRLWIND,DUALWINGBEAT,GOLDRUSH,STOCKPILE,SPITUP,SWALLOW,EggGroups = Flying,HatchSteps = 3840,Height = 0.3,Weight = 2.0,Color = Blue,Shape = Winged,Category = Water Bird,Pokedex = It hunts in small flocks and will chatter among themselves to cooperate and signal to one another when they have found a source of food.,Generation = 1,Evolutions = FEAROW,Level,25</t>
  </si>
  <si>
    <t>[FEAROW],Name = Fearow,Types = WATER,FLYING,BaseStats = 61,98,75,100,61,75,GenderRatio = Female50Percent,GrowthRate = Medium,BaseExp = 155,EVs = SPEED,2,CatchRate = 90,Happiness = 70,Abilities = SNIPER,STEELWORKER,HiddenAbilities = SUPERLUCK,Moves = 0,DRILLPECK,1,DRILLPECK,1,CLAMP,1,PECK,1,GROWL,5,MIRRORMOVE,9,AQUAJET,13,METALCLAW,16,GLIDE,20,SHARPEN,24,SURGINGSTRIKES,28,ROOST,33,STREAMRUSH,37,SMARTBLADE,40,SWORDSDANCE,43,BRAVEBIRD,48,OCEANWRATH,TutorMoves = GIGAIMPACT,HYPERBEAM,BLIZZARD,VALKYRIECHARIOT,DRAGONCLAW,PURGE,ICICLECRASH,PAYDAY,PROTECT,RETURN,FACADE,HELPINGHAND,WEATHERBALL,FRUSTRATION,HIDDENPOWER,REST,ATTRACT,WORKUP,TOXIC,CURSE,ROUND,SLEEPTALK,SUBSTITUTE,DISABLE,FALSESWIPE,SUNNYDAY,ICYWIND,HAIL,ICICLESPEAR,AVALANCHE,FROZENHEART,FLY,AIRSLASH,FEATHERDANCE,TURBULENCE,DEATHVORTEX,UTURN,FLUTTER,BULLETSEED,EDENFRUIT,SPIKES,PSYCHOCUT,SANDSTORM,THIEF,BEATUP,FAKETEARS,SCORESETTLER,ASSURANCE,SNARL,BRUTALSWING,TAUNT,KNOCKOFF,VENDETTA,STEELWING,SMARTBLADE,AUTOTOMIZE,BALANCERCHANGEREQUIRED,MISSILESHOT,GOLDENBULLET,RAINDANCE,WHIRLPOOL,SUBMERGE,BRINE,SOAK,HYDROPUMP,REVENGE,ACIDARMOR,BREAKINGSWIPE,SHADOWCLAW,MEANLOOK,OMINOUSWIND,SWIFT,GRAVITY,ECHOEDVOICE,SCHIZOPHRENIA,LIQUIDATION,SCALD,TIDALWAVE,CASCADE,ICEBEAM,POISONJAB,SWORDSDANCE,BRAVEBIRD,BOREASBREATH,HURRICANE,TORNADO,HYPERVOICE,BOOMBOX,HYPOTHERMIA,LASHOUT,FOULPLAY,MEMENTO,FLIPTURN,WATERPULSE,WATERPLEDGE,DUALWINGBEAT,TAILWIND,DEFOG,SYLPHSHORN,FABLEDRUSH,WAIL,COUPDEGRACE,EXTREMESPEED,EggGroups = Flying,HatchSteps = 3840,Height = 1.2,Weight = 38.0,Color = Blue,Shape = Winged,Habitat = RoughTerrain,Category = Cormorant,Pokedex = It hunts out at sea and in oceans. It will dive into the water from a distance to pick up a fish Pokemon such as an Arrokuda when it is hungry.,Generation = 1,#-------------------------------</t>
  </si>
  <si>
    <t>[IGGLYBUFF],Name = Igglybuff,Types = WATER,NORMAL,BaseStats = 80,20,45,20,40,45,GenderRatio = Female75Percent,GrowthRate = Fast,BaseExp = 42,EVs = HP,1,CatchRate = 170,Happiness = 70,Abilities = SIMPLE,RAINDISH,HiddenAbilities = WATERBUBBLE,Moves = 1,CLONESURGE,1,RAINDANCE,1,BUBBLE,1,WATERSPORT,5,BABYDOLLEYES,9,LIFEDEW,13,BUBBLEBEAM,17,SOAK,21,PULSE,25,DRAININGKISS,29,WORKUP,32,SPARKLINGARIA,36,STRANGESTEAM,41,RECOVER,44,FAESBLESSING,47,GENESIS,50,WATERSPOUT,TutorMoves = ATTRACT,BOUNCE,CHARM,DRAININGKISS,ECHOEDVOICE,FACADE,FAKETEARS,FRUSTRATION,GRAVITY,HEALBELL,HELPINGHAND,HIDDENPOWER,ICYWIND,LIGHTSCREEN,MISTYTERRAIN,PROTECT,RAINDANCE,REFLECT,REST,RETURN,ROUND,SAFEGUARD,SLEEPTALK,SUBSTITUTE,TOXIC,WATERPULSE,WORKUP,PAYDAY,WEATHERBALL,HAIL,FLY,ACROBATICS,NECTARTAP,MAGICALLEAF,GRASSYTERRAIN,SIRENSSONG,WHIRLPOOL,SUBMERGE,BRINE,SOAK,HYDROPUMP,ACIDARMOR,GASTROACID,ACIDRAIN,CURSE,WISH,PERFECTPITCH,RAYOFLIGHT,DISABLE,SCALD,TIDALWAVE,GYROBALL,FAESBLESSING,ICEBALL,TERRAINPULSE,TWINBEAM,FLIPTURN,WATERPULSE,WATERPLEDGE,FAIRYTALE,GLISTEN,ANCIENTPOWER,EggMoves = AQUARING,HYDROCANNON,HALLELUJAH,PERFECTPITCH,NURTURINGCHANT,ACIDARMOR,LOVELYKISS,SIMPLEBEAM,EggGroups = Fairy,Water1,HatchSteps = 2560,Height = 0.2,Weight = 0.1,Color = Blue,Shape = Bipedal,Category = Bubble,Pokedex = This Pokemon can manifest wherever water can be found... from the depths of the ocean, to a kitchen sink. They are very small in size so almost unnoticeable.,Generation = 2,Evolutions = JIGGLYPUFF,HasMove,SOAK</t>
  </si>
  <si>
    <t>[JIGGLYPUFF],Name = Jigglypuff,Types = WATER,NORMAL,BaseStats = 90,30,50,20,60,60,GenderRatio = Female75Percent,GrowthRate = Fast,BaseExp = 95,EVs = HP,2,CatchRate = 170,Happiness = 70,Abilities = SIMPLE,RAINDISH,HiddenAbilities = WATERBUBBLE,Moves = 0,TWINBEAM,1,TWINBEAM,1,CLONESURGE,1,RAINDANCE,1,BUBBLE,1,WATERSPORT,5,BABYDOLLEYES,9,LIFEDEW,13,BUBBLEBEAM,17,SOAK,21,PULSE,25,DRAININGKISS,29,WORKUP,32,SPARKLINGARIA,36,STRANGESTEAM,41,RECOVER,44,FAESBLESSING,47,GENESIS,50,WATERSPOUT,TutorMoves = ATTRACT,BOUNCE,CHARM,DRAININGKISS,ECHOEDVOICE,FACADE,FAKETEARS,FRUSTRATION,GRAVITY,HEALBELL,HELPINGHAND,HIDDENPOWER,ICYWIND,LIGHTSCREEN,MISTYTERRAIN,PROTECT,RAINDANCE,REFLECT,REST,RETURN,ROUND,SAFEGUARD,SLEEPTALK,SUBSTITUTE,TOXIC,WATERPULSE,WORKUP,PAYDAY,WEATHERBALL,HAIL,FLY,ACROBATICS,NECTARTAP,MAGICALLEAF,GRASSYTERRAIN,SIRENSSONG,WHIRLPOOL,SUBMERGE,BRINE,SOAK,HYDROPUMP,ACIDARMOR,GASTROACID,ACIDRAIN,CURSE,WISH,PERFECTPITCH,RAYOFLIGHT,DISABLE,SCALD,TIDALWAVE,GYROBALL,FAESBLESSING,ICEBALL,TERRAINPULSE,TWINBEAM,FLIPTURN,WATERPULSE,WATERPLEDGE,FAIRYTALE,GLISTEN,ANCIENTPOWER,GENTLECHIMES,HYPOTHERMIA,DAZZLINGGLEAM,CASCADE,LIQUIDATION,GOBLINSTRIKE,BALANCERCHANGEREQUIRED,ICICLESPEAR,ICEPUNCH,EggGroups = Fairy,Water1,HatchSteps = 2560,Height = 1.5,Weight = 0.2,Color = Blue,Shape = Bipedal,Habitat = Grassland,Category = Bubble,Pokedex = When it gets angry, it huffs and puffs to make itself bigger to show it means business. Often though, many people do not take it seriously.,Generation = 1,Evolutions = WIGGLYTUFF,Item,WATERSTONE</t>
  </si>
  <si>
    <t>[WIGGLYTUFF],Name = Wigglytuff,Types = WATER,NORMAL,BaseStats = 140,40,75,45,85,75,GenderRatio = Female75Percent,GrowthRate = Fast,BaseExp = 196,EVs = HP,3,CatchRate = 50,Happiness = 70,Abilities = SIMPLE,RAINDISH,HiddenAbilities = WATERBUBBLE,Moves = 0,WEATHERBALL,1,WEATHERBALL,1,TWINBEAM,1,CLONESURGE,1,RAINDANCE,1,BUBBLE,1,WATERSPORT,5,BABYDOLLEYES,9,LIFEDEW,13,BUBBLEBEAM,17,SOAK,21,PULSE,25,DRAININGKISS,29,WORKUP,32,SPARKLINGARIA,36,STRANGESTEAM,41,RECOVER,44,FAESBLESSING,47,GENESIS,50,WATERSPOUT,TutorMoves = ATTRACT,BOUNCE,CHARM,DRAININGKISS,ECHOEDVOICE,FACADE,FAKETEARS,FRUSTRATION,GRAVITY,HEALBELL,HELPINGHAND,HIDDENPOWER,ICYWIND,LIGHTSCREEN,MISTYTERRAIN,PROTECT,RAINDANCE,REFLECT,REST,RETURN,ROUND,SAFEGUARD,SLEEPTALK,SUBSTITUTE,TOXIC,WATERPULSE,WORKUP,PAYDAY,WEATHERBALL,HAIL,FLY,ACROBATICS,NECTARTAP,MAGICALLEAF,GRASSYTERRAIN,SIRENSSONG,WHIRLPOOL,SUBMERGE,BRINE,SOAK,HYDROPUMP,ACIDARMOR,GASTROACID,ACIDRAIN,CURSE,WISH,PERFECTPITCH,RAYOFLIGHT,DISABLE,SCALD,TIDALWAVE,GYROBALL,FAESBLESSING,ICEBALL,TERRAINPULSE,TWINBEAM,FLIPTURN,WATERPULSE,WATERPLEDGE,FAIRYTALE,GLISTEN,ANCIENTPOWER,GENTLECHIMES,HYPOTHERMIA,DAZZLINGGLEAM,CASCADE,LIQUIDATION,GOBLINSTRIKE,BALANCERCHANGEREQUIRED,ICICLESPEAR,ICEPUNCH,HYPERBEAM,GIGAIMPACT,AVALANCHE,BLIZZARD,TRICKROOM,WONDERROOM,SIGNALBEAM,ICEBEAM,PSYCHIC,CALMMIND,AURASPHERE,EggGroups = Fairy,Water1,HatchSteps = 2560,Height = 2.0,Weight = 0.5,Color = Blue,Shape = Bipedal,Category = Bubble,Pokedex = This Pokemon has grown to such a size that it is able to blow bubbles of its own. This is one method it has to actually create more Igglybuffs.,Generation = 1,#-------------------------------,[VULLABY]</t>
  </si>
  <si>
    <t>[VULLABY],Name = Vullaby,Types = GROUND,FLYING,BaseStats = 70,75,65,60,45,55,GenderRatio = AlwaysFemale,GrowthRate = Slow,BaseExp = 74,EVs = DEFENSE,1,CatchRate = 190,Happiness = 35,Abilities = SANDRUSH,SANDVEIL,HiddenAbilities = ANGERPOINT,Moves = 1,PECK,1,LEER,6,BONERUSH,11,SANDTOMB,14,TAILWIND,19,GLIDE,23,FEATHERDANCE,28,ROOST,34,CHEAPSHOT,39,SWEEPINGTALON,43,SNATCH,47,THOUSANDARROWS,51,BONEMERANG,56,DRILLPECK,62,LANDSWRATH,TutorMoves = STREAMRUSH,AIRSLASH,ASSURANCE,ATTRACT,BLOCK,BRAVEBIRD,CONFIDE,CUT,DARKPULSE,DEFOG,DOUBLETEAM,DUALWINGBEAT,EMBARGO,ENDURE,FACADE,FAKETEARS,FLY,FOULPLAY,FRUSTRATION,HEATWAVE,HIDDENPOWER,IRONDEFENSE,KNOCKOFF,LASHOUT,NASTYPLOT,SCORESETTLER,PROTECT,PSYCHUP,RAINDANCE,REST,RETALIATE,RETURN,ROCKSMASH,ROCKTOMB,ROOST,ROUND,SCARYFACE,SHADOWBALL,SLEEPTALK,SNARL,SNATCH,SNORE,STEELWING,SUBSTITUTE,SUNNYDAY,SWAGGER,SWIFT,TAILWIND,TAUNT,THIEF,TORMENT,TOXIC,UTURN,EggMoves = MEANLOOK,ROOST,SWAGGER,TORMENT,NIGHTSLASH,DEATHVORTEX,FALSESURRENDER,EggGroups = Flying,HatchSteps = 5120,Height = 0.5,Weight = 9.0,Color = Brown,Shape = Winged,Category = Hatchling,Pokedex = It does not matter that a Vullaby may have hatched many months ago, it still carries the egg shell that it was born in around as pants.,Generation = 5,Evolutions = MANDIBUZZ,Level,54</t>
  </si>
  <si>
    <t>[MANDIBUZZ],Name = Mandibuzz,Types = GROUND,FLYING,BaseStats = 110,105,95,80,55,65,GenderRatio = AlwaysFemale,GrowthRate = Slow,BaseExp = 179,EVs = SPECIAL_ATTACK,2,CatchRate = 60,Happiness = 35,Abilities = SANDRUSH,SANDVEIL,HiddenAbilities = ANGERPOINT,Moves = 1,PECK,1,LEER,6,BONERUSH,11,SANDTOMB,14,TAILWIND,19,GLIDE,23,FEATHERDANCE,28,ROOST,34,CHEAPSHOT,39,SWEEPINGTALON,43,SNATCH,47,THOUSANDARROWS,51,BONEMERANG,56,DRILLPECK,62,LANDSWRATH,TutorMoves = STREAMRUSH,AIRSLASH,ASSURANCE,ATTRACT,BLOCK,BRAVEBIRD,CONFIDE,CUT,DARKPULSE,DEFOG,DOUBLETEAM,DUALWINGBEAT,EMBARGO,ENDURE,FACADE,FAKETEARS,FLY,FOULPLAY,FRUSTRATION,GIGAIMPACT,HEATWAVE,HIDDENPOWER,HYPERBEAM,IRONDEFENSE,KNOCKOFF,LASHOUT,NASTYPLOT,SCORESETTLER,PROTECT,PSYCHUP,RAINDANCE,REST,RETALIATE,RETURN,ROCKSMASH,ROCKTOMB,ROOST,ROUND,SCARYFACE,SHADOWBALL,SKYATTACK,SLEEPTALK,SNARL,SNATCH,SNORE,STEELWING,SUBSTITUTE,SUNNYDAY,SWAGGER,SWIFT,TAILWIND,TAUNT,THIEF,TORMENT,TOXIC,UTURN,EggGroups = Flying,HatchSteps = 5120,Height = 1.2,Weight = 39.5,Color = Brown,Shape = Winged,Category = Vulture,Pokedex = They circle around dead or dying Pokemon in badlands or deserts. When the Pokemon does finally pass on, the Mandibuzz are first on site to help themselves to the remains.,Generation = 5,#-------------------------------,[SHINX]</t>
  </si>
  <si>
    <t>[SHINX],Name = Shinx,Types = DARK,DRAGON,BaseStats = 55,45,44,45,30,44,GenderRatio = Female50Percent,GrowthRate = Parabolic,BaseExp = 53,EVs = ATTACK,1,CatchRate = 235,Happiness = 70,Abilities = TOXICBOOST,GUTS,HiddenAbilities = TOUGHCLAWS,Moves = 1,SCRATCH,1,DRAGONBLOOD,4,DRAGONFURY,8,DRAGONWING,12,BITE,16,PARTINGSHOT,20,BREAKINGSWIPE,24,NOBLEROAR,28,LASHOUT,32,NAGASKIN,36,CRUNCH,40,NEUROTOXIN,44,DRACOSHRED,48,DRAGONDANCE,52,FRENZY,TutorMoves = ATTRACT,CHARGEBEAM,CONFIDE,CRUNCH,DOUBLETEAM,EERIEIMPULSE,ELECTROBALL,ENDURE,FACADE,FAKETEARS,FIREFANG,FRUSTRATION,HELPINGHAND,HIDDENPOWER,ICEFANG,LIGHTSCREEN,MAGNETRISE,PLAYROUGH,PROTECT,PSYCHICFANGS,RAINDANCE,REST,RETURN,RISINGVOLTAGE,ROAR,ROUND,SCARYFACE,SHOCKWAVE,SIGNALBEAM,SLEEPTALK,SNARL,SNORE,BRUTEFORCE,SUBSTITUTE,SWAGGER,SWIFT,THIEF,THUNDER,THUNDERBOLT,THUNDERFANG,THUNDERWAVE,TOXIC,VOLTSWITCH,WILDCHARGE,EggMoves = DRACONICCRASH,NIGHTSLASH,DOUBLEEDGE,EVILTHORN,PUNISHMENT,WYVERNSLASH,HOWL,GLARE,PSYCHICFANGS,EggGroups = Field,HatchSteps = 5120,Height = 0.5,Weight = 9.5,Color = Blue,Shape = Quadruped,Category = Manticore,Pokedex = This Pokémon is unable to use its wings to fly long distances quite yet, however they are able to float above the air for small periods by flapping their wings fiercely.,Generation = 4,Evolutions = LUXIO,Level,15</t>
  </si>
  <si>
    <t>[LUXIO],Name = Luxio,Types = DARK,DRAGON,BaseStats = 70,65,59,70,40,59,GenderRatio = Female50Percent,GrowthRate = Parabolic,BaseExp = 127,EVs = ATTACK,2,CatchRate = 120,Happiness = 100,Abilities = TOXICBOOST,GUTS,HiddenAbilities = TOUGHCLAWS,Moves = 1,SCRATCH,1,DRAGONBLOOD,4,DRAGONFURY,8,DRAGONWING,12,BITE,16,PARTINGSHOT,20,BREAKINGSWIPE,24,NOBLEROAR,28,LASHOUT,32,NAGASKIN,36,CRUNCH,40,NEUROTOXIN,44,DRACOSHRED,48,DRAGONDANCE,52,FRENZY,TutorMoves = ATTRACT,CHARGEBEAM,CONFIDE,CRUNCH,DOUBLETEAM,EERIEIMPULSE,ELECTROBALL,ENDURE,FACADE,FAKETEARS,FIREFANG,FRUSTRATION,HELPINGHAND,HIDDENPOWER,ICEFANG,LIGHTSCREEN,MAGNETRISE,PLAYROUGH,PROTECT,PSYCHICFANGS,RAINDANCE,REST,RETURN,RISINGVOLTAGE,ROAR,ROUND,SCARYFACE,SHOCKWAVE,SIGNALBEAM,SLEEPTALK,SNARL,SNORE,BRUTEFORCE,SUBSTITUTE,SWAGGER,SWIFT,THIEF,THUNDER,THUNDERBOLT,THUNDERFANG,THUNDERWAVE,TOXIC,VOLTSWITCH,WILDCHARGE,EggGroups = Field,HatchSteps = 5120,Height = 0.9,Weight = 30.5,Color = Blue,Shape = Quadruped,Category = Manticore,Pokedex = Because its wings are not fully developed, it relies on its speed and toxic fangs to protect itself from would-be predators.,Generation = 4,Evolutions = LUXRAY,Level,30,#-------------------------------</t>
  </si>
  <si>
    <t>[LUXRAY],Name = Luxray,Types = DARK,DRAGON,BaseStats = 90,95,89,105,55,89,GenderRatio = Female50Percent,GrowthRate = Parabolic,BaseExp = 235,EVs = ATTACK,3,CatchRate = 45,Happiness = 70,Abilities = TOXICBOOST,GUTS,HiddenAbilities = TOUGHCLAWS,Moves = 1,SCRATCH,1,DRAGONBLOOD,4,DRAGONFURY,8,DRAGONWING,12,BITE,16,PARTINGSHOT,20,BREAKINGSWIPE,24,NOBLEROAR,28,LASHOUT,32,NAGASKIN,36,CRUNCH,40,NEUROTOXIN,44,DRACOSHRED,48,DRAGONDANCE,52,FRENZY,TutorMoves = AGILITY,ATTRACT,CHARGEBEAM,CONFIDE,CRUNCH,DOUBLETEAM,EERIEIMPULSE,ELECTRICTERRAIN,ELECTROBALL,ENDURE,FACADE,FAKETEARS,FIREFANG,FRUSTRATION,GIGAIMPACT,HELPINGHAND,HIDDENPOWER,HYPERBEAM,ICEFANG,LASERFOCUS,LIGHTSCREEN,MAGNETRISE,PLAYROUGH,PROTECT,PSYCHICFANGS,RAINDANCE,REST,RETURN,RISINGVOLTAGE,ROAR,ROUND,SCARYFACE,SHOCKWAVE,SIGNALBEAM,SLEEPTALK,SNARL,SNORE,BRUTEFORCE,SUBSTITUTE,SUPERPOWER,SWAGGER,SWIFT,THIEF,THROATCHOP,THUNDER,THUNDERBOLT,THUNDERFANG,THUNDERWAVE,TOXIC,VOLTSWITCH,WILDCHARGE,EggGroups = Field,HatchSteps = 5120,Height = 1.4,Weight = 42.0,Color = Blue,Shape = Quadruped,Category = Manticore,Pokedex = Their wings are strong and fully developed. They can fly for large distances and create small gale-force winds with a single flap. Their toxic fangs are similarly exceptionally deadly.,Generation = 4,#-------------------------------,[ELECTRIKE]</t>
  </si>
  <si>
    <t>[ELECTRIKE],Name = Electrike,Types = GROUND,GHOST,BaseStats = 40,65,30,65,45,50,GenderRatio = Female50Percent,GrowthRate = Slow,BaseExp = 59,EVs = SPEED,1,CatchRate = 120,Happiness = 70,Abilities = INTIMIDATE,MOXIE,HiddenAbilities = CURSEDBODY,Moves = 1,TACKLE,1,SANDATTACK,4,LICK,8,SANDJET,12,HOWL,16,BONERUSH,20,BITE,24,NECROPHAGY,28,BATTLECRY,32,GOLDRUSH,36,CRUNCH,40,SCREECH,44,BONEMERANG,49,SHADOWBONE,54,SHADOWFORCE,TutorMoves = AGILITY,ATTRACT,BODYSLAM,CHARGEBEAM,CONFIDE,CRUNCH,DOUBLETEAM,EERIEIMPULSE,ELECTROBALL,ENDURE,FACADE,FIREFANG,FLAMETHROWER,FRUSTRATION,HIDDENPOWER,ICEFANG,LIGHTSCREEN,MAGNETRISE,PROTECT,PSYCHICFANGS,RAINDANCE,REST,RETURN,RISINGVOLTAGE,ROAR,ROUND,SHOCKWAVE,SIGNALBEAM,SLEEPTALK,SNARL,SNORE,BRUTEFORCE,SUBSTITUTE,SWAGGER,SWIFT,THIEF,THUNDER,THUNDERBOLT,THUNDERFANG,THUNDERWAVE,TOXIC,UPROAR,VOLTSWITCH,WILDCHARGE,EggMoves = SKULLBASH,HEADBUTT,ZENHEADBUTT,CURSE,SWITCHEROO,DOUBLEKICK,ENDEAVOR,FOCUSENERGY,EggGroups = Field,HatchSteps = 5120,Height = 0.6,Weight = 15.2,Color = Brown,Shape = Quadruped,Category = Skull,Pokedex = It wears a skull of an animal it scavenged as a sort of trophy or helmet to protect itself in badlands or rocky mountains. No one has actually seen what its head looks like under the skull.,Generation = 3,Evolutions = MANECTRIC,Level,26</t>
  </si>
  <si>
    <t>[MANECTRIC],Name = Manectric,Types = GROUND,GHOST,BaseStats = 70,115,55,105,55,75,GenderRatio = Female50Percent,GrowthRate = Slow,BaseExp = 166,EVs = SPEED,2,CatchRate = 45,Happiness = 70,Abilities = INTIMIDATE,MOXIE,HiddenAbilities = CURSEDBODY,Moves = 1,TACKLE,1,SANDATTACK,4,LICK,8,SANDJET,12,HOWL,16,BONERUSH,20,BITE,24,NECROPHAGY,28,BATTLECRY,32,GOLDRUSH,36,CRUNCH,40,SCREECH,44,BONEMERANG,49,SHADOWBONE,54,SHADOWFORCE,TutorMoves = AGILITY,ATTRACT,BODYSLAM,CHARGEBEAM,CONFIDE,CRUNCH,DOUBLETEAM,EERIEIMPULSE,ELECTRICTERRAIN,ELECTROBALL,ENDURE,FACADE,FIREFANG,FLAMETHROWER,FRUSTRATION,GIGAIMPACT,HIDDENPOWER,HYPERBEAM,HYPERVOICE,ICEFANG,LASERFOCUS,LIGHTSCREEN,MAGNETRISE,OVERHEAT,PROTECT,PSYCHICFANGS,RAINDANCE,REST,RETURN,RISINGVOLTAGE,ROAR,ROUND,SCARYFACE,SHOCKWAVE,SIGNALBEAM,SLEEPTALK,SNARL,SNORE,BRUTEFORCE,SUBSTITUTE,SWAGGER,SWIFT,THIEF,THUNDER,THUNDERBOLT,THUNDERFANG,THUNDERWAVE,TOXIC,UPROAR,VOLTSWITCH,WILDCHARGE,EggGroups = Field,HatchSteps = 5120,Height = 1.5,Weight = 40.2,Color = Brown,Shape = Quadruped,Habitat = Grassland,Category = Skull,Pokedex = When it evolved, the skull it scavenged as an Electrike became a part of its features, that they can no longer be independently removed.,Generation = 3,#-------------------------------</t>
  </si>
  <si>
    <t>[FERROSEED],Name = Ferroseed,Types = GRASS,BaseStats = 44,50,91,10,24,86,GenderRatio = Female50Percent,GrowthRate = Medium,BaseExp = 61,EVs = DEFENSE,1,CatchRate = 255,Happiness = 70,Abilities = IRONBARBS,Moves = 1,TACKLE,1,HARDEN,5,METALCLAW,10,PINMISSILE,15,INGRAIN,20,FLASHCANNON,25,IRONHEAD,30,SELFDESTRUCT,35,IRONDEFENSE,41,CURSE,45,GYROBALL,50,EXPLOSION,TutorMoves = ASSURANCE,ATTRACT,BULLETSEED,CONFIDE,DOUBLETEAM,ENDEAVOR,ENDURE,ENERGYBALL,EXPLOSION,FACADE,FLASHCANNON,FRUSTRATION,GIGADRAIN,GRAVITY,GYROBALL,HIDDENPOWER,IRONDEFENSE,IRONHEAD,KNOCKOFF,MAGNETRISE,NATUREPOWER,SCORESETTLER,PINMISSILE,POISONJAB,PROTECT,REST,RETURN,REVENGE,ROCKPOLISH,ROCKSMASH,ROUND,PEPPERBURST,SELFDESTRUCT,SLEEPTALK,SNORE,SOLARBEAM,SPIKES,STEALTHROCK,STEELBEAM,STEELROLLER,SUBSTITUTE,SUNNYDAY,SWAGGER,THUNDERBOLT,THUNDERWAVE,TOXIC,WORRYSEED,EggMoves = LEECHSEED,GRAVITY,VILEFUMES,TOXIC,KNOCKOFF,EggGroups = Grass,HatchSteps = 5120,Height = 0.6,Weight = 18.8,Color = Green,Shape = Head,Category = Trap,Pokedex = It camouflages well into its surroundings. It uses its beautiful flowers to attract prey and then when they close in, will bring them down through a volley of thorns.,Generation = 5,WildItemUncommon = STICKYBARB,Evolutions = FERROTHORN,Level,40</t>
  </si>
  <si>
    <t>[FERROTHORN],Name = Ferrothorn,Types = GRASS,BaseStats = 74,94,131,20,54,116,GenderRatio = Female50Percent,GrowthRate = Medium,BaseExp = 171,EVs = DEFENSE,2,CatchRate = 90,Happiness = 70,Abilities = IRONBARBS,HiddenAbilities = ANTICIPATION,Moves = 0,POWERWHIP,1,POWERWHIP,1,TACKLE,1,HARDEN,1,METALCLAW,1,PINMISSILE,15,INGRAIN,20,FLASHCANNON,25,IRONHEAD,30,SELFDESTRUCT,35,IRONDEFENSE,43,CURSE,49,GYROBALL,56,EXPLOSION,TutorMoves = STREAMRUSH,ASSURANCE,ATTRACT,BLOCK,BODYPRESS,BRUTALSWING,BULLDOZE,BULLETSEED,CONFIDE,CUT,DOUBLETEAM,ENDEAVOR,ENDURE,ENERGYBALL,EXPLOSION,FACADE,FLASHCANNON,FRUSTRATION,GIGADRAIN,GIGAIMPACT,GRASSKNOT,GRAVITY,GYROBALL,HEAVYSLAM,HIDDENPOWER,HYPERBEAM,IRONDEFENSE,IRONHEAD,KNOCKOFF,MAGNETRISE,NATUREPOWER,SCORESETTLER,PINMISSILE,POISONJAB,POWERWHIP,PROTECT,REST,RETURN,REVENGE,ROCKPOLISH,ROCKSMASH,ROUND,SANDSTORM,PEPPERBURST,SELFDESTRUCT,SHADOWCLAW,SLEEPTALK,SNORE,SOLARBEAM,SPIKES,STEALTHROCK,STEELBEAM,STEELROLLER,BRUTEFORCE,SUBSTITUTE,SUNNYDAY,SWAGGER,SWORDSDANCE,THUNDER,THUNDERBOLT,THUNDERWAVE,TOXIC,WORRYSEED,EggGroups = Grass,HatchSteps = 5120,Height = 1.0,Weight = 110.0,Color = Green,Shape = Multiped,Category = Fly Trap,Pokedex = It subtly uses the flowers on its head to attract certain prey. When the prey close in, it can jump up and consume them in a single gulp.,Generation = 5,WildItemUncommon = STICKYBARB,#-------------------------------</t>
  </si>
  <si>
    <t>[MAREANIE],Name = Mareanie,Types = GRASS,POISON,BaseStats = 50,55,65,40,30,65,GenderRatio = Female50Percent,GrowthRate = Medium,BaseExp = 61,EVs = DEFENSE,1,CatchRate = 190,Happiness = 70,Abilities = ARENATRAP,PRESSURE,HiddenAbilities = POISONTOUCH,Moves = 1,TEARFULLOOK,1,POISONSTING,1,FAKEOUT,5,SPIKYSHIELD,9,LEECHSEED,13,THORNPRISON,16,KNOCKOFF,19,TOXICSPIKES,23,INGRAIN,28,VENOMDRAIN,32,STRANDINGROOTS,35,FLYTRAP,39,SUCKERPUNCH,42,DESTINYBOND,47,PEPPERBURST,51,PLAGUE,55,POWERWHIP,TutorMoves = PROTECT,RETURN,FACADE,FRUSTRATION,FALSESWIPE,HIDDENPOWER,REST,SUNNYDAY,PINMISSILE,UTURN,MAGICALLEAF,SOLARBEAM,SOLARBLADE,GIGADRAIN,BULLETSEED,GRASSYTERRAIN,GRASSKNOT,EDENFRUIT,SPIKES,QUICKSAND,MINDDRAIN,STEALTHROCK,THIEF,FAKETEARS,SCORESETTLER,ASSURANCE,BRUTALSWING,TAUNT,KNOCKOFF,VENDETTA,ATTRACT,GOBLINSTRIKE,RAINDANCE,REVENGE,CROSSPOISON,ALLERGY,TOXIC,TOXICSPIKES,GASTROACID,POISONFANG,ACIDARMOR,HEX,CURSE,CONFUSERAY,MEANLOOK,SUBSTITUTE,BATTERYACID,PSYCHICFANGS,LEECHLIFE,SLUDGEBOMB,BALANCERCHANGEREQUIRED,POISONJAB,GUNKSHOT,DARKPULSE,CRUNCH,NASTYPLOT,THROATCHOP,ENERGYBALL,POWERWHIP,LEAFBLADE,LEAFSTORM,SWORDSDANCE,GYROBALL,PLAYROUGH,FURYCUTTER,INFECTION,WORKUP,TERRAINPULSE,CORROSIVEGAS,SLUDGEWAVE,LASHOUT,VITALITYDRAIN,FOULPLAY,MEMENTO,GRUDGE,SYNTHESIS,GRASSPLEDGE,WAIL,EggMoves = TOXICTHREAD,POISONSPIT,LASHOUT,WILDROOTS,INFECTION,FIRSTIMPRESSION,POISONJAB,RAZORLEAF,EggGroups = Grass,HatchSteps = 5120,Height = 0.4,Weight = 8.0,Color = Green,Shape = HeadBase,Category = Brutal Ivy,Pokedex = This deceitful Pokemon pretends to be nothing more than a shrub to catch its prey off-guard. It oozes one of the most lethal poisons in the world.,Generation = 7,Evolutions = TOXAPEX,Level,36</t>
  </si>
  <si>
    <t>[TOXAPEX],Name = Toxapex,Types = GRASS,POISON,BaseStats = 75,95,120,35,50,120,GenderRatio = Female50Percent,GrowthRate = Medium,BaseExp = 173,EVs = DEFENSE,1,SPECIAL_DEFENSE,1,CatchRate = 75,Happiness = 70,Abilities = ARENATRAP,PRESSURE,HiddenAbilities = POISONTOUCH,Moves = 0,BANEFULBUNKER,1,BANEFULBUNKER,1,TEARFULLOOK,1,POISONSTING,1,FAKEOUT,5,SPIKYSHIELD,9,LEECHSEED,13,THORNPRISON,16,KNOCKOFF,19,TOXICSPIKES,23,INGRAIN,28,VENOMDRAIN,32,STRANDINGROOTS,35,FLYTRAP,39,SUCKERPUNCH,42,DESTINYBOND,47,PEPPERBURST,51,PLAGUE,55,POWERWHIP,TutorMoves = PROTECT,RETURN,FACADE,FRUSTRATION,FALSESWIPE,HIDDENPOWER,REST,SUNNYDAY,PINMISSILE,UTURN,MAGICALLEAF,SOLARBEAM,SOLARBLADE,GIGADRAIN,BULLETSEED,GRASSYTERRAIN,GRASSKNOT,EDENFRUIT,SPIKES,QUICKSAND,MINDDRAIN,STEALTHROCK,THIEF,FAKETEARS,SCORESETTLER,ASSURANCE,BRUTALSWING,TAUNT,KNOCKOFF,VENDETTA,ATTRACT,GOBLINSTRIKE,RAINDANCE,REVENGE,CROSSPOISON,ALLERGY,TOXIC,TOXICSPIKES,GASTROACID,POISONFANG,ACIDARMOR,HEX,CURSE,CONFUSERAY,MEANLOOK,SUBSTITUTE,BATTERYACID,PSYCHICFANGS,LEECHLIFE,SLUDGEBOMB,BALANCERCHANGEREQUIRED,POISONJAB,GUNKSHOT,DARKPULSE,CRUNCH,NASTYPLOT,THROATCHOP,ENERGYBALL,POWERWHIP,LEAFBLADE,LEAFSTORM,SWORDSDANCE,GYROBALL,PLAYROUGH,FURYCUTTER,INFECTION,WORKUP,TERRAINPULSE,CORROSIVEGAS,SLUDGEWAVE,LASHOUT,VITALITYDRAIN,FOULPLAY,MEMENTO,GRUDGE,SYNTHESIS,GRASSPLEDGE,WAIL,GIGAIMPACT,HELPINGHAND,HYPERBEAM,EggGroups = Grass,HatchSteps = 5120,Height = 0.7,Weight = 14.5,Color = Green,Shape = Multiped,Category = Brutal Ivy,Pokedex = Riddled with malice and anger, this Pokemon tries to cause as much pain as possible to its foes using its potent venom.,Generation = 7,#-------------------------------,[SWINUB]</t>
  </si>
  <si>
    <t>[SWINUB],Name = Swinub,Types = ELECTRIC,GROUND,BaseStats = 50,55,45,50,25,25,GenderRatio = Female50Percent,GrowthRate = Slow,BaseExp = 50,EVs = ATTACK,1,CatchRate = 225,Happiness = 70,Abilities = STATIC,GALVANIZE,HiddenAbilities = OVERCOAT,Moves = 1,NUZZLE,1,GROWL,5,STATICSHOCK,10,BITE,15,SPARK,20,BULLDOZE,25,ENDURE,30,STOMPINGTANTRUM,35,TAKEDOWN,40,AMNESIA,45,WILDCHARGE,50,EARTHQUAKE,55,STAMPEDE,60,THRASH,TutorMoves = AMNESIA,ATTRACT,AVALANCHE,BLIZZARD,BODYSLAM,BULLDOZE,CONFIDE,DIG,DOUBLETEAM,EARTHPOWER,EARTHQUAKE,ENDEAVOR,ENDURE,FACADE,FRUSTRATION,HAIL,HIDDENPOWER,ICEBEAM,ICICLESPEAR,ICYWIND,LIGHTSCREEN,MUDSHACKLES,PROTECT,RAINDANCE,REFLECT,REST,RETURN,ROAR,ROCKSLIDE,ROCKSMASH,ROCKTOMB,ROUND,SANDSTORM,SANDTOMB,SCARYFACE,SLEEPTALK,SNORE,STEALTHROCK,BRUTEFORCE,SUBSTITUTE,SUPERPOWER,SWAGGER,TOXIC,EggMoves = VOLTTACKLE,BODYPRESS,DOUBLEEDGE,DEFENSECURL,BRUTEFORCE,KNOCKOFF,PLAYROUGH,EDGESTRIKE,HONECLAWS,EggGroups = Field,HatchSteps = 5120,Height = 0.4,Weight = 6.5,Color = Yellow,Shape = Quadruped,Habitat = Cave,Category = Boar,Pokedex = Rubbing its fur first can make you give off static electricity.,Generation = 2</t>
  </si>
  <si>
    <t>[PILOSWINE],Name = Piloswine,Types = ELECTRIC,GROUND,BaseStats = 100,90,90,75,50,45,GenderRatio = Female50Percent,GrowthRate = Slow,BaseExp = 158,EVs = HP,1,ATTACK,1,CatchRate = 75,Happiness = 70,Abilities = STATIC,GALVANIZE,HiddenAbilities = OVERCOAT,Moves = 0,BODYSLAM,1,BODYSLAM,1,NUZZLE,1,GROWL,5,STATICSHOCK,10,BITE,15,SPARK,20,BULLDOZE,25,ENDURE,30,STOMPINGTANTRUM,35,TAKEDOWN,40,AMNESIA,45,WILDCHARGE,50,EARTHQUAKE,55,STAMPEDE,60,THRASH,TutorMoves = AMNESIA,ATTRACT,AVALANCHE,BLIZZARD,BODYSLAM,BULLDOZE,CONFIDE,DIG,DOUBLETEAM,EARTHPOWER,EARTHQUAKE,ENDEAVOR,ENDURE,FACADE,FRUSTRATION,GIGAIMPACT,HAIL,HIDDENPOWER,HIGHHORSEPOWER,HYPERBEAM,ICEBEAM,ICEFANG,ICICLESPEAR,ICYWIND,LIGHTSCREEN,MUDSHACKLES,PROTECT,RAINDANCE,REFLECT,REST,RETURN,ROAR,ROCKSLIDE,ROCKSMASH,ROCKTOMB,ROUND,SANDSTORM,SANDTOMB,SCARYFACE,SLEEPTALK,SNORE,STEALTHROCK,STAMPEDE,STONEEDGE,BRUTEFORCE,SUBSTITUTE,SUPERPOWER,SWAGGER,TOXIC,EggGroups = Field,HatchSteps = 5120,Height = 1.1,Weight = 55.8,Color = Yellow,Shape = Quadruped,Habitat = Cave,Category = Boar,Pokedex = Its fur is exceptionally warm and are often found in rocky areas where they graze on small grassy patches.,Generation = 2,Evolutions = MAMOSWINE,HasMove,WILDCHARGE</t>
  </si>
  <si>
    <t>[MAMOSWINE],Name = Mamoswine,Types = ELECTRIC,GROUND,BaseStats = 120,120,95,90,55,50,GenderRatio = Female50Percent,GrowthRate = Slow,BaseExp = 239,EVs = ATTACK,3,CatchRate = 50,Happiness = 70,Abilities = STATIC,GALVANIZE,HiddenAbilities = OVERCOAT,Moves = 0,SKULLBASH,1,SKULLBASH,1,BODYSLAM,1,NUZZLE,1,GROWL,5,STATICSHOCK,10,BITE,15,SPARK,20,BULLDOZE,25,ENDURE,30,STOMPINGTANTRUM,35,TAKEDOWN,40,AMNESIA,45,WILDCHARGE,50,EARTHQUAKE,55,STAMPEDE,60,THRASH,TutorMoves = AMNESIA,ATTRACT,AVALANCHE,BLIZZARD,BLOCK,BODYPRESS,BODYSLAM,BULLDOZE,CONFIDE,DIG,DOUBLETEAM,EARTHPOWER,EARTHQUAKE,ENDEAVOR,ENDURE,FACADE,FRUSTRATION,GIGAIMPACT,HAIL,HEAVYSLAM,HIDDENPOWER,HIGHHORSEPOWER,HYPERBEAM,ICEBEAM,ICEFANG,ICICLESPEAR,ICYWIND,IRONHEAD,KNOCKOFF,LIGHTSCREEN,MUDSHACKLES,PROTECT,RAINDANCE,REFLECT,REST,RETURN,ROAR,ROCKBLAST,ROCKSLIDE,ROCKSMASH,ROCKTOMB,ROUND,SANDSTORM,SANDTOMB,SCARYFACE,SLEEPTALK,SNORE,STEALTHROCK,STAMPEDE,STONEEDGE,BRUTEFORCE,SUBSTITUTE,SUPERPOWER,SWAGGER,TOXIC,EggGroups = Field,HatchSteps = 5120,Height = 2.5,Weight = 291.0,Color = Yellow,Shape = Quadruped,Category = Boar,Pokedex = Because of the charges on its fur, its tusks are always sparking with a degree of residual static electricity as the charges seek out a way to escape.,Generation = 4,#-------------------------------,[TORKOAL]</t>
  </si>
  <si>
    <t>[TORKOAL],Name = Torkoal,Types = ELECTRIC,BaseStats = 70,65,110,20,105,100,GenderRatio = Female50Percent,GrowthRate = Medium,BaseExp = 165,EVs = DEFENSE,2,CatchRate = 90,Happiness = 70,Abilities = LIGHTNINGROD,LEVITATE,HiddenAbilities = DRIZZLE,Moves = 1,THUNDERSHOCK,1,WITHDRAW,4,THUNDERWAVE,8,THUNDERCAGE,12,HAZE,16,SHOCKWAVE,20,PROTECT,24,YAWN,28,DISCHARGE,32,TURBULENCE,36,IRONDEFENSE,40,CHAINLIGHTNING,44,SHELLSMASH,48,TORNADO,52,AMNESIA,56,THUNDERBOLT,60,HURRICANE,64,THUNDER,TutorMoves = AFTERYOU,AMNESIA,ATTRACT,BODYPRESS,BODYSLAM,BULLDOZE,BURNINGJEALOUSY,CONFIDE,DOUBLETEAM,EARTHPOWER,EARTHQUAKE,ENDURE,EXPLOSION,FACADE,FIREBLAST,FIRESPIN,FLAMECHARGE,FLAMETHROWER,FRUSTRATION,GIGAIMPACT,GYROBALL,HEATCRASH,HEATWAVE,HIDDENPOWER,HYPERBEAM,IRONDEFENSE,NATUREPOWER,OVERHEAT,PROTECT,REST,RETURN,ROCKSLIDE,ROCKSMASH,ROCKTOMB,ROUND,SCORCHINGSANDS,SELFDESTRUCT,SLEEPTALK,SLUDGEBOMB,SNORE,SOLARBEAM,STEALTHROCK,STAMPEDE,STONEEDGE,BRUTEFORCE,SUBSTITUTE,SUNNYDAY,SUPERPOWER,SWAGGER,TOXIC,WEATHERBALL,WILLOWISP,EggMoves = ENDURE,SLEEPTALK,SNORE,STATICSHOCK,FLAIL,OMINOUSWIND,EROSION,AIRSLASH,DEFOG,WEATHERBALL,EggGroups = Field,HatchSteps = 5120,Height = 0.5,Weight = 80.4,Color = Black,Shape = Quadruped,Habitat = Mountain,Category = Storm Cloud,Pokedex = Despite being a storm cloud, it is often found hovering around high altitude environments such as mountainous regions.,Generation = 3</t>
  </si>
  <si>
    <t>[TURTWIG],Name = Turtwig,Types = DRAGON,FIRE,BaseStats = 55,68,64,31,45,55,GenderRatio = FemaleOneEighth,GrowthRate = Parabolic,BaseExp = 64,EVs = ATTACK,1,CatchRate = 45,Happiness = 70,Abilities = OVERGROW,HiddenAbilities = SHELLARMOR,Moves = 1,TACKLE,5,WITHDRAW,9,ABSORB,13,RAZORLEAF,17,CURSE,21,BITE,25,MEGADRAIN,29,LEECHSEED,33,SYNTHESIS,37,CRUNCH,41,GIGADRAIN,45,LEAFSTORM,TutorMoves = ATTRACT,BULLETSEED,CONFIDE,CUT,DOUBLETEAM,EARTHPOWER,ENDURE,ENERGYBALL,FACADE,FRUSTRATION,GIGADRAIN,GRASSKNOT,GRASSPLEDGE,HIDDENPOWER,LIGHTSCREEN,NATUREPOWER,PROTECT,REFLECT,REST,RETURN,ROCKSMASH,ROUND,SAFEGUARD,PEPPERBURST,SLEEPTALK,SNORE,SOLARBEAM,STEALTHROCK,BRUTEFORCE,SUBSTITUTE,SUNNYDAY,SUPERPOWER,SWAGGER,SWORDSDANCE,SYNTHESIS,TOXIC,WORKUP,WORRYSEED,EggMoves = WORRYSEED,GROWTH,TICKLE,BODYSLAM,DOUBLEEDGE,SANDTOMB,PEPPERBURST,THRASH,AMNESIA,SUPERPOWER,STOCKPILE,SWALLOW,SPITUP,EARTHPOWER,WIDEGUARD,GRASSYTERRAIN,HEAVYSLAM,EggGroups = Monster,HatchSteps = 5120,Height = 0.4,Weight = 10.2,Color = Gray,Shape = Quadruped,Category = Smoking,Pokedex = The volcanic formation on its back is relatively immature so the embers that are still hardening are very hot and occasionally smoke.,Generation = 4,Evolutions = GROTLE,Level,18</t>
  </si>
  <si>
    <t>[GROTLE],Name = Grotle,Types = DRAGON,FIRE,BaseStats = 75,89,85,36,55,65,GenderRatio = FemaleOneEighth,GrowthRate = Parabolic,BaseExp = 142,EVs = ATTACK,1,DEFENSE,1,CatchRate = 45,Happiness = 70,Abilities = OVERGROW,HiddenAbilities = SHELLARMOR,Moves = 1,TACKLE,1,WITHDRAW,1,ABSORB,5,WITHDRAW,9,ABSORB,13,RAZORLEAF,17,CURSE,22,BITE,27,MEGADRAIN,32,LEECHSEED,37,SYNTHESIS,42,CRUNCH,47,GIGADRAIN,52,LEAFSTORM,TutorMoves = ATTRACT,BULLETSEED,CONFIDE,CUT,DOUBLETEAM,EARTHPOWER,ENDURE,ENERGYBALL,FACADE,FRUSTRATION,GIGADRAIN,GRASSKNOT,GRASSPLEDGE,HIDDENPOWER,LIGHTSCREEN,NATUREPOWER,PROTECT,REFLECT,REST,RETURN,ROCKSMASH,ROUND,SAFEGUARD,PEPPERBURST,SLEEPTALK,SNORE,SOLARBEAM,STEALTHROCK,BRUTEFORCE,SUBSTITUTE,SUNNYDAY,SUPERPOWER,SWAGGER,SWORDSDANCE,SYNTHESIS,TOXIC,WORKUP,WORRYSEED,EggGroups = Monster,HatchSteps = 5120,Height = 1.1,Weight = 97.0,Color = Gray,Shape = Quadruped,Category = Smoking,Pokedex = The volcanic formation on its back has hardened but there are small vents that have created that allow the built in heat to periodically escape.,Generation = 4,Evolutions = TORTERRA,Level,32,#-------------------------------</t>
  </si>
  <si>
    <t>[TORTERRA],Name = Torterra,Types = DRAGON,FIRE,BaseStats = 95,109,105,56,75,85,GenderRatio = FemaleOneEighth,GrowthRate = Parabolic,BaseExp = 236,EVs = ATTACK,2,DEFENSE,1,CatchRate = 45,Happiness = 70,Abilities = OVERGROW,HiddenAbilities = SHELLARMOR,Moves = 0,EARTHQUAKE,1,EARTHQUAKE,1,WOODHAMMER,1,TACKLE,1,WITHDRAW,1,ABSORB,1,RAZORLEAF,5,WITHDRAW,9,ABSORB,13,RAZORLEAF,17,CURSE,22,BITE,27,MEGADRAIN,33,LEECHSEED,39,SYNTHESIS,45,CRUNCH,51,GIGADRAIN,57,LEAFSTORM,TutorMoves = ATTRACT,BLOCK,BULLDOZE,BULLETSEED,CONFIDE,CUT,DOUBLETEAM,EARTHPOWER,EARTHQUAKE,ENDURE,ENERGYBALL,FACADE,FRENZYPLANT,FRUSTRATION,GIGADRAIN,GIGAIMPACT,GRASSKNOT,GRASSPLEDGE,HIDDENPOWER,HYPERBEAM,IRONHEAD,LIGHTSCREEN,NATUREPOWER,OUTRAGE,PROTECT,REFLECT,REST,RETURN,ROAR,ROCKPOLISH,ROCKSLIDE,ROCKSMASH,ROCKTOMB,ROUND,SAFEGUARD,SANDSTORM,PEPPERBURST,SLEEPTALK,SNORE,SOLARBEAM,STEALTHROCK,STAMPEDE,STONEEDGE,BRUTEFORCE,SUBSTITUTE,SUNNYDAY,SUPERPOWER,SWAGGER,SWORDSDANCE,SYNTHESIS,TOXIC,WORKUP,WORRYSEED,EggGroups = Monster,HatchSteps = 5120,Height = 2.2,Weight = 310.0,Color = Gray,Shape = Quadruped,Category = Smoking,Pokedex = The volcanic formation on its back is highly unstable. Between short bouts of eruptions and smoky expulsions, maintaining a safe distance is strongly advised.,Generation = 4,#-------------------------------,[BUNEARY]</t>
  </si>
  <si>
    <t>[BUNEARY],Name = Buneary,Types = COSMIC,ICE,BaseStats = 55,66,44,85,44,56,GenderRatio = Female75Percent,GrowthRate = Medium,BaseExp = 70,EVs = SPEED,1,CatchRate = 190,Happiness = 0,Abilities = STARSTRUCK,DANCER,HiddenAbilities = TECHNICIAN,Moves = 1,POWDERSNOW,1,STARDASH,1,BABYDOLLEYES,8,GOSSIP,12,ICESHARD,16,COMETPUNCH,20,LUCKYCHANT,24,DOUBLEKICK,28,WOOINGHUG,32,MOONLIGHT,36,TRIPLEAXEL,40,JUMPKICK,44,SHOOTINGSTAR,48,ICECOMET,52,INSTRUCT,56,POLARSPEAR,TutorMoves = PROTECT,RETURN,FACADE,HELPINGHAND,WEATHERBALL,FRUSTRATION,HIDDENPOWER,REST,ICEPUNCH,ICYWIND,HAIL,ICICLESPEAR,AVALANCHE,FROZENHEART,BLIZZARD,THUNDERPUNCH,CHARGEBEAM,BOUNCE,ACROBATICS,UTURN,MAGICALLEAF,EDENFRUIT,DIG,MUDSHACKLES,STAMPEDE,THIEF,FAKETEARS,SCORESETTLER,ASSURANCE,BRUTALSWING,TAUNT,KNOCKOFF,VENDETTA,CHARM,DRAININGKISS,ATTRACT,SIRENSSONG,RAINDANCE,REVENGE,BRICKBREAK,DRAINPUNCH,LOWSWEEP,LOWKICK,POWERUPPUNCH,CLOSECOMBAT,TOXIC,SHADOWCLAW,CURSE,CONFUSERAY,SWIFT,WISH,COSMICPOWER,METEORDRIVE,GRAVITY,ROUND,SLEEPTALK,LULLABY,ECHOEDVOICE,SAFEGUARD,AURORAVEIL,SUBSTITUTE,ICEBEAM,FROSTBITE,ICICLECRASH,LIQUIDNITROGEN,TRIPLEKICK,PSYCHIC,NASTYPLOT,SHADOWBALL,SWORDSDANCE,PLAYROUGH,STELLARRUSH,ICECOMET,MOONBLAST,POWERGEM,ICEFANG,HYPOTHERMIA,TRIPLEAXEL,SHOCKWAVE,WORKUP,FOULPLAY,COACHING,DEFOG,FAIRYTALE,ODETOJOY,EXTREMESPEED,QUANTUMSTAR,SOLARECLIPSE,METEORBEAM,MOONSTONERAY,EggMoves = PUNISHMENT,POWERUPPUNCH,COVET,COUPDEGRACE,MEMORYBLOCK,CHARM,CAPTIVATE,HAIL,HEARTBREAK,ATTRACT,SWORDSDANCE,FOULPLAY,EggGroups = Field,HatchSteps = 5120,Height = 0.4,Weight = 5.5,Color = White,Shape = BipedalTail,Category = Star Rabbit,Pokedex = This little bunny is headed for stardom! It practices every day until it perfects its technique, which then allows it to evolve into a real star.,Generation = 4,Evolutions = LOPUNNY,Item,ICESTONE</t>
  </si>
  <si>
    <t>[LOPUNNY],Name = Lopunny,Types = COSMIC,ICE,BaseStats = 55,96,80,105,54,90,GenderRatio = Female75Percent,GrowthRate = Medium,BaseExp = 168,EVs = SPEED,2,CatchRate = 60,Happiness = 140,Abilities = STARSTRUCK,DANCER,HiddenAbilities = TECHNICIAN,Moves = 0,LOVELOOP,0,SPOTLIGHT,1,LOVELOOP,1,SPOTLIGHT,1,LOWKICK,1,POWDERSNOW,1,STARDASH,1,BABYDOLLEYES,8,GOSSIP,12,ICESHARD,16,COMETPUNCH,20,LUCKYCHANT,24,DOUBLEKICK,28,WOOINGHUG,32,MOONLIGHT,36,TRIPLEAXEL,40,JUMPKICK,44,SHOOTINGSTAR,48,ICECOMET,52,INSTRUCT,56,POLARSPEAR,TutorMoves = PROTECT,RETURN,FACADE,HELPINGHAND,WEATHERBALL,FRUSTRATION,HIDDENPOWER,REST,ICEPUNCH,ICYWIND,HAIL,ICICLESPEAR,AVALANCHE,FROZENHEART,BLIZZARD,THUNDERPUNCH,CHARGEBEAM,BOUNCE,ACROBATICS,UTURN,MAGICALLEAF,EDENFRUIT,DIG,MUDSHACKLES,STAMPEDE,THIEF,FAKETEARS,SCORESETTLER,ASSURANCE,BRUTALSWING,TAUNT,KNOCKOFF,VENDETTA,CHARM,DRAININGKISS,ATTRACT,SIRENSSONG,RAINDANCE,REVENGE,BRICKBREAK,DRAINPUNCH,LOWSWEEP,LOWKICK,POWERUPPUNCH,CLOSECOMBAT,TOXIC,SHADOWCLAW,CURSE,CONFUSERAY,SWIFT,WISH,COSMICPOWER,METEORDRIVE,GRAVITY,ROUND,SLEEPTALK,LULLABY,ECHOEDVOICE,SAFEGUARD,AURORAVEIL,SUBSTITUTE,ICEBEAM,FROSTBITE,ICICLECRASH,LIQUIDNITROGEN,TRIPLEKICK,PSYCHIC,NASTYPLOT,SHADOWBALL,SWORDSDANCE,PLAYROUGH,STELLARRUSH,ICECOMET,MOONBLAST,POWERGEM,ICEFANG,HYPOTHERMIA,TRIPLEAXEL,SHOCKWAVE,WORKUP,FOULPLAY,COACHING,DEFOG,FAIRYTALE,ODETOJOY,EXTREMESPEED,QUANTUMSTAR,SOLARECLIPSE,METEORBEAM,MOONSTONERAY,GIGAIMPACT,HYPERBEAM,EggGroups = Field,HatchSteps = 5120,Height = 1.2,Weight = 33.3,Color = White,Shape = BipedalTail,Category = Diva Rabbit,Pokedex = This Pokemon is competitive by nature, always trying to one-up their foes and allies alike. Do not try to steal its thunder, though, they become enraged very easily!,Generation = 4,#-------------------------------,[TAPUKOKO]</t>
  </si>
  <si>
    <t>[TAPUKOKO],Name = Tapu Koko,Types = BUG,FAIRY,BaseStats = 70,115,85,130,95,75,GenderRatio = Genderless,GrowthRate = Slow,BaseExp = 257,EVs = SPEED,3,CatchRate = 3,Happiness = 70,Abilities = ELECTRICSURGE,HiddenAbilities = TELEPATHY,Moves = 1,QUICKATTACK,1,THUNDERSHOCK,5,WITHDRAW,10,FAIRYWIND,15,FALSESWIPE,20,SPARK,25,SHOCKWAVE,30,CHARGE,35,AGILITY,40,SCREECH,45,DISCHARGE,50,MEANLOOK,55,NATURESMADNESS,60,WILDCHARGE,65,BRAVEBIRD,70,POWERSWAP,75,ELECTRICTERRAIN,TutorMoves = ACROBATICS,STREAMRUSH,AGILITY,ASSURANCE,BRAVEBIRD,CALMMIND,CONFIDE,DAZZLINGGLEAM,DEFOG,DOUBLETEAM,ECHOEDVOICE,EERIEIMPULSE,ELECTRICTERRAIN,ELECTROBALL,ELECTROWEB,ENDURE,FACADE,FALSESWIPE,FLY,FRUSTRATION,GIGAIMPACT,GRASSKNOT,HIDDENPOWER,HYPERBEAM,HYPERVOICE,IRONDEFENSE,IRONHEAD,LIGHTSCREEN,NATUREPOWER,POWERSWAP,PROTECT,PSYCHUP,RAINDANCE,REFLECT,REST,RETURN,ROAR,ROOST,ROUND,SAFEGUARD,SCREECH,SHOCKWAVE,SKYATTACK,SKYDROP,SLEEPTALK,SNORE,STEELWING,STOREDPOWER,SUBSTITUTE,SWAGGER,SWIFT,TAUNT,TELEKINESIS,THIEF,THUNDER,THUNDERBOLT,THUNDERPUNCH,THUNDERWAVE,TORMENT,TOXIC,UTURN,VOLTSWITCH,WILDCHARGE,WORKUP,EggGroups = Undiscovered,HatchSteps = 4096,Height = 1.8,Weight = 20.5,Color = Purple,Shape = HeadArms,Category = Spider Deity,Pokedex = The mandibles on its back apparently have a mind of its own separate and apart from the Pokemon. This results in triggering some serious arachnophobia.,Generation = 7,#-------------------------------,[PHIONE]</t>
  </si>
  <si>
    <t>[PHIONE],Name = Phione,Types = FAIRY,BaseStats = 80,80,80,80,80,80,GenderRatio = Genderless,GrowthRate = Slow,BaseExp = 216,EVs = HP,1,CatchRate = 30,Happiness = 70,Abilities = HYDRATION,Moves = 1,BUBBLE,1,WATERSPORT,9,CHARM,16,SUPERSONIC,24,BUBBLEBEAM,31,ACIDARMOR,39,WHIRLPOOL,46,WATERPULSE,54,AQUARING,61,SUBMERGE,69,RAINDANCE,TutorMoves = BLIZZARD,BOUNCE,BRINE,CONFIDE,COVET,DAZZLINGGLEAM,SUBMERGE,DOUBLETEAM,ENDURE,FACADE,FLING,FRUSTRATION,GRASSKNOT,HAIL,HEALBELL,HELPINGHAND,HIDDENPOWER,ICEBEAM,ICYWIND,KNOCKOFF,LASTRESORT,LIQUIDATION,PROTECT,PSYCHUP,RAINDANCE,REST,RETURN,ROUND,SAFEGUARD,SCALD,SIGNALBEAM,SLEEPTALK,SNORE,SUBSTITUTE,TIDALWAVE,SWAGGER,SWIFT,TOXIC,UPROAR,UTURN,CASCADE,WATERPULSE,WHIRLPOOL,EggGroups = Fairy,HatchSteps = 10455,Height = 0.4,Weight = 3.1,Color = Pink,Shape = HeadArms,Category = Wish,Pokedex = Whenever a person requests a wish from a Manaphy, a Phione is rumoured to be created as a result.,Generation = 4,#-------------------------------,[MANAPHY],Name = Manaphy</t>
  </si>
  <si>
    <t>[MANAPHY],Name = Manaphy,Types = FAIRY,BaseStats = 100,100,100,100,100,100,GenderRatio = Genderless,GrowthRate = Slow,BaseExp = 270,EVs = HP,3,CatchRate = 3,Happiness = 70,Abilities = HYDRATION,Moves = 1,TAILGLOW,1,BUBBLE,1,WATERSPORT,9,CHARM,16,SUPERSONIC,24,BUBBLEBEAM,31,ACIDARMOR,39,WHIRLPOOL,46,WATERPULSE,54,AQUARING,61,SUBMERGE,69,RAINDANCE,76,HEARTSWAP,TutorMoves = BLIZZARD,BOUNCE,BRINE,CALMMIND,CONFIDE,COVET,DAZZLINGGLEAM,SUBMERGE,DOUBLETEAM,ENDURE,ENERGYBALL,FACADE,FLING,FRUSTRATION,GIGAIMPACT,GRASSKNOT,HAIL,HEALBELL,HELPINGHAND,HIDDENPOWER,HYPERBEAM,ICEBEAM,ICYWIND,KNOCKOFF,LASTRESORT,LIGHTSCREEN,LIQUIDATION,PROTECT,PSYCHIC,PSYCHUP,RAINDANCE,REFLECT,REST,RETURN,ROUND,SAFEGUARD,SCALD,SHADOWBALL,SIGNALBEAM,SKILLSWAP,SLEEPTALK,SNORE,SUBSTITUTE,TIDALWAVE,SWAGGER,SWIFT,TOXIC,UPROAR,UTURN,CASCADE,WATERPULSE,WHIRLPOOL,EggGroups = Fairy,HatchSteps = 2560,Height = 0.3,Weight = 1.4,Color = Pink,Shape = Bipedal,Category = Wish,Pokedex = This Pokemon can grant three wishes to any person that is able to capture it.,Generation = 4,#-------------------------------,[DARKRAI],Name = Darkrai</t>
  </si>
  <si>
    <t>[DARKRAI],Name = Darkrai,Types = LIGHT,BaseStats = 70,90,90,125,135,90,GenderRatio = Genderless,GrowthRate = Slow,BaseExp = 270,EVs = SPECIAL_ATTACK,2,SPEED,1,CatchRate = 3,Happiness = 0,Abilities = BADDREAMS,Moves = 1,OMINOUSWIND,1,DISABLE,11,QUICKATTACK,20,HYPNOSIS,29,FEINTATTACK,38,NIGHTMARE,47,DOUBLETEAM,57,HAZE,66,DARKVOID,75,NASTYPLOT,84,DREAMEATER,93,DARKPULSE,TutorMoves = STREAMRUSH,BLIZZARD,BRICKBREAK,CALMMIND,CHARGEBEAM,CONFIDE,CUT,DARKPULSE,DOUBLETEAM,DRAINPUNCH,DREAMEATER,EMBARGO,ENDURE,FACADE,FLING,FOCUSBLAST,FOCUSPUNCH,FOULPLAY,FRUSTRATION,GIGAIMPACT,HIDDENPOWER,HYPERBEAM,ICEBEAM,ICYWIND,KNOCKOFF,LASTRESORT,SCORESETTLER,POISONJAB,POWERUPPUNCH,PROTECT,PSYCHIC,PSYCHUP,RAINDANCE,REST,RETALIATE,RETURN,ROCKSLIDE,ROCKSMASH,ROCKTOMB,ROUND,SHADOWBALL,SHADOWCLAW,SHOCKWAVE,SLEEPTALK,SLUDGEBOMB,SNARL,SNATCH,SNORE,SPITE,BRUTEFORCE,SUBSTITUTE,SUNNYDAY,SWAGGER,SWIFT,SWORDSDANCE,TAUNT,THIEF,THROATCHOP,THUNDER,THUNDERBOLT,THUNDERWAVE,TORMENT,TOXIC,TRICK,WILLOWISP,WONDERROOM,XSCISSOR,EggGroups = Undiscovered,HatchSteps = 30855,Height = 1.5,Weight = 50.5,Color = White,Shape = Bipedal,Category = Light,Pokedex = This Pokemon is rumoured to be the one true source of Light in the Orion Region.,Generation = 4,#-------------------------------,[CRESSELIA],Name = Cresselia</t>
  </si>
  <si>
    <t>[CRESSELIA],Name = Cresselia,Types = POISON,BaseStats = 120,70,120,85,75,130,GenderRatio = AlwaysFemale,GrowthRate = Slow,BaseExp = 270,EVs = SPECIAL_DEFENSE,3,CatchRate = 3,Happiness = 100,Abilities = LEVITATE,Moves = 1,CONFUSION,1,DOUBLETEAM,6,MIST,12,AURORABEAM,18,PSYBEAM,24,PSYCHOSHIFT,30,SLASH,36,PSYCHOCUT,42,MOONLIGHT,48,SAFEGUARD,54,PSYCHIC,60,MOONBLAST,66,FUTURESIGHT,72,LUNARDANCE,TutorMoves = ALLYSWITCH,ATTRACT,BODYSLAM,CALMMIND,CHARGEBEAM,CONFIDE,DOUBLETEAM,DREAMEATER,ENDURE,ENERGYBALL,EXPANDINGFORCE,FACADE,FRUSTRATION,FUTURESIGHT,GIGAIMPACT,GRASSKNOT,GRAVITY,GUARDSWAP,HELPINGHAND,HIDDENPOWER,HYPERBEAM,ICEBEAM,ICYWIND,LIGHTSCREEN,MAGICCOAT,MAGICROOM,POWERSWAP,PROTECT,PSYCHIC,PSYCHOCUT,PSYCHUP,PSYSHOCK,RAINDANCE,RECYCLE,REFLECT,REST,RETURN,ROUND,SAFEGUARD,SHADOWBALL,SIGNALBEAM,SKILLSWAP,SLEEPTALK,SNORE,SOLARBEAM,STOREDPOWER,SUBSTITUTE,SUNNYDAY,SWAGGER,SWIFT,TELEKINESIS,THUNDERWAVE,TOXIC,TRICK,TRICKROOM,ZENHEADBUTT,EggGroups = Undiscovered,HatchSteps = 30855,Height = 1.5,Weight = 85.6,Color = Yellow,Shape = Serpentine,Category = Lunar,Pokedex = Cresselia is supposed to be empowered by any toxic environments and thrives in wastelands and other diseased areas.,Generation = 4,#-------------------------------,[BUIZEL],Name = Buizel</t>
  </si>
  <si>
    <t>[BUIZEL],Name = Buizel,Types = WATER,STEEL,BaseStats = 50,55,65,85,40,35,GenderRatio = Female50Percent,GrowthRate = Medium,BaseExp = 66,EVs = SPEED,1,CatchRate = 190,Happiness = 70,Abilities = TORRENT,IRONBARBS,HiddenAbilities = LIGHTMETAL,Moves = 1,AUTOTOMIZE,1,GROWL,1,SPIKECANNON,5,AQUARING,8,MISSILESHOT,11,AQUAJET,14,SHARPEN,18,LOWSWEEP,21,SLICINGTAIL,24,IRONDEFENSE,27,LIQUIDATION,30,BODYPRESS,33,SMARTBLADE,37,SWORDSDANCE,42,SHIELDBASH,47,OCEANWRATH,51,GOLDENBULLET,55,PURIFY,TutorMoves = PROTECT,RETURN,FACADE,HELPINGHAND,FRUSTRATION,FALSESWIPE,HIDDENPOWER,REST,ICEPUNCH,ICICLESPEAR,ICEFANG,BOUNCE,UTURN,PINMISSILE,BULLETSEED,DIG,ROCKBLAST,THIEF,BEATUP,SCORESETTLER,TAUNT,ATTRACT,SMARTBLADE,BALANCERCHANGEREQUIRED,AUTOTOMIZE,IRONDEFENSE,MISSILESHOT,GOLDENBULLET,RAINDANCE,WHIRLPOOL,SUBMERGE,BRINE,RAZORSHELL,SOAK,REVENGE,BRICKBREAK,DRAINPUNCH,LOWSWEEP,POWERUPPUNCH,BULKUP,CURSE,MEANLOOK,SAFEGUARD,MIRRORSHOT,SUBSTITUTE,DISABLE,LIQUIDATION,SCALD,FROSTBITE,IRONHEAD,WORKUP,BODYPRESS,FLIPTURN,WATERPULSE,WATERPLEDGE,TIMEBOMB,QUICKSILVER,STEELROLLER,TOXIC,SLEEPTALK,EggMoves = CLAMP,RAPIDSPIN,POISONTAIL,TIMEBOMB,WATERWHIP,BULLETPUNCH,IRONHEAD,ICEPUNCH,IRONTAIL,GUNKSHOT,SELFDESTRUCT,EggGroups = Water1,Mineral,HatchSteps = 5120,Height = 0.7,Weight = 29.5,Color = Gray,Shape = Quadruped,Category = iRobot,Pokedex = This Pokemon is able to use the small turbine on its tail to quickly wade through polluted waters and cleanse them of impurities.,Generation = 4,Evolutions = FLOATZEL,Level,29</t>
  </si>
  <si>
    <t>[FLOATZEL],Name = Floatzel,Types = WATER,STEEL,BaseStats = 80,95,105,115,50,55,GenderRatio = Female50Percent,GrowthRate = Medium,BaseExp = 173,EVs = SPEED,2,CatchRate = 75,Happiness = 70,Abilities = TORRENT,IRONBARBS,HiddenAbilities = LIGHTMETAL,Moves = 0,MAGNETBOMB,1,MAGNETBOMB,1,METALCLAW,1,AUTOTOMIZE,1,GROWL,1,SPIKECANNON,5,AQUARING,8,MISSILESHOT,11,AQUAJET,14,SHARPEN,18,LOWSWEEP,21,SLICINGTAIL,24,IRONDEFENSE,27,LIQUIDATION,30,BODYPRESS,33,SMARTBLADE,37,SWORDSDANCE,42,SHIELDBASH,47,OCEANWRATH,51,GOLDENBULLET,55,PURIFY,TutorMoves = PROTECT,RETURN,FACADE,HELPINGHAND,FRUSTRATION,FALSESWIPE,HIDDENPOWER,REST,ICEPUNCH,ICICLESPEAR,ICEFANG,BOUNCE,UTURN,PINMISSILE,BULLETSEED,DIG,ROCKBLAST,THIEF,BEATUP,SCORESETTLER,TAUNT,ATTRACT,SMARTBLADE,BALANCERCHANGEREQUIRED,AUTOTOMIZE,IRONDEFENSE,MISSILESHOT,GOLDENBULLET,RAINDANCE,WHIRLPOOL,SUBMERGE,BRINE,RAZORSHELL,SOAK,REVENGE,BRICKBREAK,DRAINPUNCH,LOWSWEEP,POWERUPPUNCH,BULKUP,CURSE,MEANLOOK,SAFEGUARD,MIRRORSHOT,SUBSTITUTE,DISABLE,LIQUIDATION,SCALD,FROSTBITE,IRONHEAD,WORKUP,BODYPRESS,FLIPTURN,WATERPULSE,WATERPLEDGE,TIMEBOMB,QUICKSILVER,STEELROLLER,GIGAIMPACT,HYPERBEAM,KNOCKOFF,HYDROPUMP,LOWKICK,FOCUSPUNCH,CLOSECOMBAT,ACIDARMOR,TOXIC,SLEEPTALK,BODYSLAM,TIDALWAVE,CASCADE,TRIPLEKICK,POISONJAB,CRUNCH,THROATCHOP,MAGNETICCANNON,FLASHCANNON,FOULPLAY,LASHOUT,EXTREMESPEED,PSYCHOCUT,HIGHHORSEPOWER,HIDDENPOWER,LIGHTSCREEN,EggGroups = Water1,Mineral,HatchSteps = 5120,Height = 1.1,Weight = 33.5,Color = Gray,Shape = Quadruped,Category = iRobot,Pokedex = An ingenious invention designed to help filter out pollution from water. The blue sphere at the centre of its stomach turns to brown when its filter is full and requires emptying.,Generation = 4,#-------------------------------,[BUDEW]</t>
  </si>
  <si>
    <t>[BUDEW],Name = Budew,Types = GROUND,FAIRY,BaseStats = 40,30,35,55,50,70,GenderRatio = AlwaysFemale,GrowthRate = Parabolic,BaseExp = 56,EVs = SPECIAL_ATTACK,1,CatchRate = 255,Happiness = 70,Abilities = NATURALCURE,POISONPOINT,HiddenAbilities = LEAFGUARD,Moves = 1,ABSORB,1,GROWTH,1,STUNSPORE,1,WORRYSEED,TutorMoves = ATTRACT,BULLETSEED,CONFIDE,COVET,CUT,DAZZLINGGLEAM,DOUBLETEAM,ENDURE,ENERGYBALL,FACADE,FRUSTRATION,GIGADRAIN,GRASSKNOT,GRASSYGLIDE,HIDDENPOWER,LEAFSTORM,NATUREPOWER,PINMISSILE,PROTECT,PSYCHUP,RAINDANCE,REST,RETURN,ROUND,PEPPERBURST,SHADOWBALL,SLEEPTALK,SLUDGEBOMB,SNORE,SOLARBEAM,SPIKES,SUBSTITUTE,SUNNYDAY,SWAGGER,SWIFT,SWORDSDANCE,SYNTHESIS,TOXIC,UPROAR,ALLERGY,WEATHERBALL,WORRYSEED,EggMoves = SYNTHESIS,COTTONSPORE,SLEEPPOWDER,RAZORLEAF,EXTRASENSORY,LIFEDEW,EggGroups = Undiscovered,HatchSteps = 5120,Incense = ROSEINCENSE,Height = 0.2,Weight = 1.2,Color = Yellow,Shape = Bipedal,Category = Damsel,Pokedex = This Pokémon is reluctant to fight, and when confronted, it would rather run away quickly than get its outfit dirty.,Generation = 4</t>
  </si>
  <si>
    <t>[ROSELIA],Name = Roselia,Types = GROUND,FAIRY,BaseStats = 50,60,45,65,100,80,GenderRatio = AlwaysFemale,GrowthRate = Parabolic,BaseExp = 140,EVs = SPECIAL_ATTACK,2,CatchRate = 150,Happiness = 70,Abilities = NATURALCURE,POISONPOINT,HiddenAbilities = LEAFGUARD,Moves = 0,POISONSTING,1,POISONSTING,1,ABSORB,1,GROWTH,1,STUNSPORE,1,WORRYSEED,5,MEGADRAIN,10,LEECHSEED,15,MAGICALLEAF,20,TOXICSPIKES,25,SWEETSCENT,30,GIGADRAIN,35,SYNTHESIS,40,TOXIC,45,PETALBLIZZARD,50,AROMATHERAPY,55,INGRAIN,60,PETALDANCE,TutorMoves = ATTRACT,BODYSLAM,BULLETSEED,CONFIDE,COVET,CUT,DAZZLINGGLEAM,DOUBLETEAM,ENDURE,ENERGYBALL,FACADE,FRUSTRATION,GIGADRAIN,GRASSKNOT,GRASSYGLIDE,HIDDENPOWER,LEAFSTORM,MAGICALLEAF,NATUREPOWER,PINMISSILE,POISONJAB,POWERWHIP,PROTECT,PSYCHUP,RAINDANCE,REST,RETURN,ROUND,PEPPERBURST,SHADOWBALL,SLEEPTALK,SLUDGEBOMB,SNORE,SOLARBEAM,SPIKES,SUBSTITUTE,SUNNYDAY,SWAGGER,SWIFT,SWORDSDANCE,SYNTHESIS,TOXIC,TOXICSPIKES,UPROAR,ALLERGY,WEATHERBALL,WORRYSEED,EggMoves = COTTONSPORE,SLEEPPOWDER,RAZORLEAF,EXTRASENSORY,LIFEDEW,EggGroups = Fairy,HatchSteps = 5120,Height = 0.3,Weight = 2.0,Color = Yellow,Shape = Bipedal,Habitat = Grassland,Category = Rapier,Pokedex = It is skilled in graceful combat. It can execute moves and dances with eloquence and a type of mystery that invokes confidence and inspiration among those privileged to watch it fight.,Generation = 3</t>
  </si>
  <si>
    <t>[ROSERADE],Name = Roserade,Types = GROUND,FAIRY,BaseStats = 60,70,65,90,125,105,GenderRatio = AlwaysFemale,GrowthRate = Parabolic,BaseExp = 232,EVs = SPECIAL_ATTACK,3,CatchRate = 75,Happiness = 70,Abilities = NATURALCURE,POISONPOINT,HiddenAbilities = TECHNICIAN,Moves = 1,GRASSYTERRAIN,1,POISONSTING,1,VENOMDRENCH,1,MEGADRAIN,1,LEECHSEED,1,MAGICALLEAF,1,TOXICSPIKES,1,SWEETSCENT,1,GIGADRAIN,1,SYNTHESIS,1,TOXIC,1,PETALBLIZZARD,1,AROMATHERAPY,1,INGRAIN,1,PETALDANCE,1,ABSORB,1,GROWTH,1,STUNSPORE,1,WORRYSEED,TutorMoves = ATTRACT,BODYSLAM,BULLETSEED,CONFIDE,COVET,CUT,DAZZLINGGLEAM,DOUBLETEAM,ENDURE,ENERGYBALL,FACADE,FRUSTRATION,GIGADRAIN,GIGAIMPACT,GRASSKNOT,GRASSYGLIDE,GRASSYTERRAIN,HIDDENPOWER,HYPERBEAM,LASERFOCUS,LEAFSTORM,MAGICALLEAF,NATUREPOWER,PINMISSILE,POISONJAB,POWERWHIP,PROTECT,PSYCHUP,RAINDANCE,REST,RETURN,ROUND,PEPPERBURST,SHADOWBALL,SLEEPTALK,SLUDGEBOMB,SNORE,SOLARBEAM,SPIKES,SUBSTITUTE,SUNNYDAY,SWAGGER,SWIFT,SWORDSDANCE,SYNTHESIS,TOXIC,TOXICSPIKES,UPROAR,VENOMDRENCH,ALLERGY,WEATHERBALL,WORRYSEED,EggGroups = Fairy,HatchSteps = 5120,Height = 0.9,Weight = 14.5,Color = Yellow,Shape = Bipedal,Category = Masked,Pokedex = This Pokemon prefers to conceal its identity. While it can move very quickly whenever it is in a state of idleness, it poses with its face covered as much as possible.,Generation = 4,WildItemUncommon = POISONBARB,#-------------------------------</t>
  </si>
  <si>
    <t>[KLEFKI],Name = Klefki,Types = GHOST,STEEL,BaseStats = 62,71,100,70,67,100,GenderRatio = Female50Percent,GrowthRate = Fast,BaseExp = 165,EVs = DEFENSE,1,SPECIAL_DEFENSE,1,CatchRate = 60,Happiness = 70,Abilities = LIGHTMETAL,BADDREAMS,HiddenAbilities = PRANKSTER,Moves = 1,BLACKOUT,1,GOOSEBUMP,4,HAUNT,8,MISSILESHOT,12,METALSOUND,16,OMINOUSWIND,20,SPIRITBARRAGE,24,REST,28,HYPNOSIS,32,DREAMEATER,32,NIGHTMARE,36,MAGICROOM,40,SHATTER,44,MEMENTO,48,ECTOPLASM,52,FOULPLAY,57,STEELBEAM,TutorMoves = ATTRACT,CALMMIND,FACADE,FOULPLAY,FRUSTRATION,HIDDENPOWER,IRONDEFENSE,LIGHTSCREEN,MAGICROOM,PLAYROUGH,PROTECT,PSYCHIC,PSYSHOCK,RAINDANCE,REFLECT,REST,RETURN,ROUND,SAFEGUARD,SLEEPTALK,SPIKES,STEELBEAM,SUBSTITUTE,SUNNYDAY,THIEF,THUNDERWAVE,TOXIC,GLISTEN,SOLARECLIPSE,LASERFOCUS,GENTLECHIMES,WAIL,FAIRYTALE,TIMEBOMB,STEELROLLER,BODYPRESS,MEMENTO,POLTERGEIST,GRUDGE,VITALITYDRAIN,LASHOUT,SHOCKWAVE,RISINGVOLTAGE,POWERGEM,BEJEWELED,MOONBLAST,BLACKHOLE,AURASPHERE,APHRODITESMIRROR,GYROBALL,SWORDSDANCE,MAGNETICCANNON,IRONHEAD,DEATHWALTZ,MACABREDANCE,POSSESSION,SHADOWBALL,NASTYPLOT,DARKPULSE,BLOODRITUAL,FOCUSBLAST,CHAKRABLAST,TRIATTACK,AURORAVEIL,SIGNALBEAM,SCHIZOPHRENIA,HEALBELL,LULLABY,GRAVITY,COSMICPOWER,WISH,OMINOUSWIND,CONFUSERAY,CURSE,HEX,PHANTOMFORCE,MISSILESHOT,AUTOTOMIZE,BALANCERCHANGEREQUIRED,SMARTSTRIKE,CHARM,VENDETTA,KNOCKOFF,TAUNT,ASSURANCE,FAKETEARS,BEATUP,STEALTHROCK,ROCKTOMB,SANDSTORM,ARCANEENERGY,PSYCHICTERRAIN,WONDERROOM,TRICKROOM,FEATHERDANCE,CHARGEBEAM,EERIEIMPULSE,ELECTROWEB,WILLOWISP,ANCIENTFIRE,EggMoves = SWITCHEROO,MAGNETRISE,SPEEDSWAP,POWERSWAP,PEEKABOO,CHANGELINGS,SWEETNOTHINGS,KINGSSHIELD,EggGroups = Mineral,HatchSteps = 5120,Height = 0.2,Weight = 3.0,Color = Brown,Shape = Head,Category = Dream Catcher,Pokedex = It is a traditional Pokemon that is endowed with a number of protective charms and enchantments that help it shield their holder from evil spirits.,Generation = 6,#-------------------------------</t>
  </si>
  <si>
    <t>[DEWPIDER],Name = Dewpider,Types = LIGHT,ELECTRIC,BaseStats = 38,40,52,27,40,72,GenderRatio = Female50Percent,GrowthRate = Medium,BaseExp = 54,EVs = SPECIAL_DEFENSE,1,CatchRate = 200,Happiness = 70,Abilities = WATERBUBBLE,HiddenAbilities = WATERABSORB,Moves = 1,WATERGUN,1,INFESTATION,4,BUGBITE,8,BITE,12,BUBBLEBEAM,16,AQUARING,20,HEADBUTT,24,CRUNCH,28,SOAK,32,ENTRAINMENT,36,LUNGE,40,LIQUIDATION,44,LEECHLIFE,48,MIRRORCOAT,TutorMoves = ATTRACT,BLIZZARD,BUGBITE,BUGBUZZ,CONFIDE,CRUNCH,DOUBLETEAM,ENDURE,FACADE,FROSTBREATH,FRUSTRATION,GIGADRAIN,HIDDENPOWER,ICEBEAM,ICYWIND,INFESTATION,IRONDEFENSE,LEECHLIFE,LIQUIDATION,MAGICCOAT,MAGICROOM,POISONJAB,PROTECT,RAINDANCE,REST,RETURN,ROUND,SCALD,SIGNALBEAM,SLEEPTALK,SNORE,SUBSTITUTE,TIDALWAVE,SWAGGER,TOXIC,CASCADE,WATERPULSE,WONDERROOM,XSCISSOR,EggMoves = POWERSPLIT,STOCKPILE,SPITUP,STICKYWEB,EggGroups = Mineral,HatchSteps = 4096,Height = 0.3,Weight = 4.0,Color = Yellow,Shape = HeadLegs,Category = Light Bulb,Pokedex = It flickers when it is upset or emotional. It will turn the light it emits off when it is in danger so predators cannot pursue it.,Generation = 7,Evolutions = ARAQUANID,Level,22</t>
  </si>
  <si>
    <t>[ARAQUANID],Name = Araquanid,Types = LIGHT,ELECTRIC,BaseStats = 68,70,92,42,50,132,GenderRatio = Female50Percent,GrowthRate = Medium,BaseExp = 159,EVs = SPECIAL_DEFENSE,2,CatchRate = 100,Happiness = 70,Abilities = WATERBUBBLE,HiddenAbilities = WATERABSORB,Moves = 1,WIDEGUARD,1,WATERGUN,1,INFESTATION,1,BUGBITE,1,BITE,12,BUBBLEBEAM,16,AQUARING,20,HEADBUTT,26,CRUNCH,32,SOAK,38,ENTRAINMENT,44,LUNGE,50,LIQUIDATION,56,LEECHLIFE,62,MIRRORCOAT,TutorMoves = ATTRACT,BLIZZARD,BUGBITE,BUGBUZZ,CONFIDE,CRUNCH,SUBMERGE,DOUBLETEAM,ENDURE,FACADE,FROSTBREATH,FRUSTRATION,GIGADRAIN,HIDDENPOWER,HYDROPUMP,ICEBEAM,ICYWIND,INFESTATION,IRONDEFENSE,LASERFOCUS,LEECHLIFE,LIQUIDATION,MAGICCOAT,MAGICROOM,POISONJAB,PROTECT,RAINDANCE,REFLECT,REST,RETURN,ROUND,SAFEGUARD,SCALD,SIGNALBEAM,SLEEPTALK,SNORE,SUBSTITUTE,TIDALWAVE,SWAGGER,TOXIC,CASCADE,WATERPULSE,WONDERROOM,XSCISSOR,EggGroups = Mineral,HatchSteps = 4096,Height = 1.8,Weight = 82.0,Color = Yellow,Shape = Insectoid,Category = Light Bulb,Pokedex = It moves around with noisy clacking sounds because its legs do not allow it to retain much gracefulness or be able to sneak up on people.,Generation = 7,#-------------------------------,[GOTHITA2]</t>
  </si>
  <si>
    <t>[GOTHITA2],Name = T.Gothita,Types = POISON,SOUND,BaseStats = 45,30,50,45,55,65,GenderRatio = Female75Percent,GrowthRate = Parabolic,BaseExp = 58,EVs = SPECIAL_DEFENSE,1,CatchRate = 200,Happiness = 70,Abilities = FRISK,COMPETITIVE,HiddenAbilities = SHADOWTAG,Moves = 1,POUND,1,CONFUSION,4,PLAYNICE,8,TICKLE,12,PSYBEAM,16,CHARM,20,PSYSHOCK,24,HYPNOSIS,28,FAKETEARS,33,PSYCHUP,36,PSYCHIC,40,FLATTER,44,FUTURESIGHT,48,MAGICROOM,TutorMoves = ALLYSWITCH,ATTRACT,CALMMIND,CHARGEBEAM,CHARM,CONFIDE,COVET,DARKPULSE,DOUBLETEAM,DREAMEATER,EMBARGO,ENDURE,ENERGYBALL,EXPANDINGFORCE,FACADE,FAKETEARS,FLING,FOULPLAY,FRUSTRATION,FUTURESIGHT,GRASSKNOT,GRAVITY,GUARDSWAP,HEALBELL,HELPINGHAND,HIDDENPOWER,LIGHTSCREEN,MAGICCOAT,MAGICROOM,NASTYPLOT,SCORESETTLER,PROTECT,PSYCHIC,PSYCHUP,PSYSHOCK,RAINDANCE,RECYCLE,REFLECT,REST,RETURN,ROCKSLIDE,ROCKTOMB,ROLEPLAY,ROUND,SAFEGUARD,SHADOWBALL,SHOCKWAVE,SIGNALBEAM,SKILLSWAP,SLEEPTALK,SNATCH,SNORE,STOREDPOWER,SUBSTITUTE,SWAGGER,TAUNT,TELEKINESIS,THIEF,THUNDERBOLT,THUNDERWAVE,TORMENT,TOXIC,TRICK,TRICKROOM,UPROAR,ZENHEADBUTT,EggMoves = MIRRORCOAT,MEANLOOK,HEALPULSE,TORMENT,FAKEOUT,EggGroups = Humanlike,HatchSteps = 5120,Height = 0.4,Weight = 5.8,Color = Green,Shape = Bipedal,Category = Gorgon,Pokedex = When it is angered, it will hiss and shoot petrifying gazes at the subject of their anger to temporarily immobilize them.,Generation = 5,Evolutions = GOTHORITA2,Level,32</t>
  </si>
  <si>
    <t>[GOTHORITA2],Name = T.Gothorita,Types = POISON,SOUND,BaseStats = 60,45,70,55,75,85,GenderRatio = Female75Percent,GrowthRate = Parabolic,BaseExp = 137,EVs = SPECIAL_DEFENSE,2,CatchRate = 100,Happiness = 70,Abilities = FRISK,COMPETITIVE,HiddenAbilities = SHADOWTAG,Moves = 1,POUND,1,CONFUSION,1,PLAYNICE,1,TICKLE,12,PSYBEAM,16,CHARM,20,PSYSHOCK,24,HYPNOSIS,28,FAKETEARS,35,PSYCHUP,40,PSYCHIC,46,FLATTER,52,FUTURESIGHT,58,MAGICROOM,TutorMoves = ALLYSWITCH,ATTRACT,CALMMIND,CHARGEBEAM,CHARM,CONFIDE,COVET,DARKPULSE,DOUBLETEAM,DREAMEATER,EMBARGO,ENDURE,ENERGYBALL,EXPANDINGFORCE,FACADE,FAKETEARS,FLING,FOULPLAY,FRUSTRATION,FUTURESIGHT,GRASSKNOT,GRAVITY,GUARDSWAP,HEALBELL,HELPINGHAND,HIDDENPOWER,LIGHTSCREEN,MAGICCOAT,MAGICROOM,NASTYPLOT,SCORESETTLER,PROTECT,PSYCHIC,PSYCHUP,PSYSHOCK,RAINDANCE,RECYCLE,REFLECT,REST,RETURN,ROCKSLIDE,ROCKTOMB,ROLEPLAY,ROUND,SAFEGUARD,SHADOWBALL,SHOCKWAVE,SIGNALBEAM,SKILLSWAP,SLEEPTALK,SNATCH,SNORE,STOREDPOWER,SUBSTITUTE,SWAGGER,TAUNT,TELEKINESIS,THIEF,THUNDERBOLT,THUNDERWAVE,TORMENT,TOXIC,TRICK,TRICKROOM,UPROAR,ZENHEADBUTT,EggGroups = Humanlike,HatchSteps = 5120,Height = 0.7,Weight = 18.0,Color = Green,Shape = Bipedal,Category = Gorgon,Pokedex = When it is about to sneak up on prey, the rattling sound its tail produces will act up and often alert their prey to its presence.,Generation = 5,Evolutions = GOTHITELLE2,Level,41,#-------------------------------</t>
  </si>
  <si>
    <t>[GOTHITELLE2],Name = T.Gothitelle,Types = POISON,SOUND,BaseStats = 70,55,95,65,95,110,GenderRatio = Female75Percent,GrowthRate = Parabolic,BaseExp = 221,EVs = SPECIAL_DEFENSE,3,CatchRate = 50,Happiness = 70,Abilities = FRISK,COMPETITIVE,HiddenAbilities = SHADOWTAG,Moves = 1,POUND,1,CONFUSION,1,PLAYNICE,1,TICKLE,12,PSYBEAM,16,CHARM,20,PSYSHOCK,24,HYPNOSIS,28,FAKETEARS,35,PSYCHUP,40,PSYCHIC,48,FLATTER,56,FUTURESIGHT,64,MAGICROOM,TutorMoves = ALLYSWITCH,ATTRACT,BRICKBREAK,CALMMIND,CHARGEBEAM,CHARM,CONFIDE,COSMICPOWER,COVET,DARKPULSE,DOUBLETEAM,DREAMEATER,EMBARGO,ENDURE,ENERGYBALL,EXPANDINGFORCE,FACADE,FAKETEARS,FLING,FOULPLAY,FRUSTRATION,FUTURESIGHT,GIGAIMPACT,GRASSKNOT,GRAVITY,GUARDSWAP,HEALBELL,HELPINGHAND,HIDDENPOWER,HYPERBEAM,IMPRISON,LASERFOCUS,LIGHTSCREEN,LOWSWEEP,MAGICCOAT,MAGICROOM,NASTYPLOT,SCORESETTLER,POWERUPPUNCH,PROTECT,PSYCHIC,PSYCHUP,PSYSHOCK,RAINDANCE,RECYCLE,REFLECT,REST,RETURN,ROCKSLIDE,ROCKTOMB,ROLEPLAY,ROUND,SAFEGUARD,SHADOWBALL,SHOCKWAVE,SIGNALBEAM,SKILLSWAP,SLEEPTALK,SNATCH,SNORE,STOREDPOWER,SUBSTITUTE,SWAGGER,TAUNT,TELEKINESIS,THIEF,THUNDERBOLT,THUNDERWAVE,TORMENT,TOXIC,TRICK,TRICKROOM,UPROAR,ZENHEADBUTT,EggGroups = Humanlike,HatchSteps = 5120,Height = 1.5,Weight = 44.0,Color = Purple,Shape = Bipedal,Category = Gorgon,Pokedex = It spits venomous fluid at its enemies that can corrode and slow down their foe. If it makes eye contact with you, it could also turn you to stone.,Generation = 5,#-------------------------------,[TYRUNT]</t>
  </si>
  <si>
    <t>[TYRUNT],Name = Tyrunt,Types = FIRE,ICE,BaseStats = 58,89,77,48,45,45,GenderRatio = FemaleOneEighth,GrowthRate = Medium,BaseExp = 72,EVs = ATTACK,1,CatchRate = 45,Happiness = 70,Abilities = STRONGJAW,HiddenAbilities = STURDY,Moves = 1,TACKLE,1,TAILWHIP,4,ROAR,8,ANCIENTPOWER,12,CHARM,16,BITE,20,DRAGONTAIL,24,STOMP,28,ROCKSLIDE,32,CRUNCH,36,DRAGONCLAW,40,THRASH,44,EARTHQUAKE,48,HORNDRILL,TutorMoves = STREAMRUSH,ASSURANCE,ATTRACT,BLOCK,BODYSLAM,BRICKBREAK,BULLDOZE,CHARM,CLOSECOMBAT,CONFIDE,CRUNCH,DARKPULSE,DIG,DOUBLETEAM,DRACOMETEOR,DRAGONCLAW,DRAGONDANCE,DRACOSURGE,DRAGONTAIL,EARTHPOWER,EARTHQUAKE,ENDURE,FACADE,FIREFANG,FRUSTRATION,HIDDENPOWER,HYPERVOICE,ICEFANG,IRONDEFENSE,IRONHEAD,LASHOUT,METEORBEAM,OUTRAGE,PLAYROUGH,PROTECT,PSYCHICFANGS,REST,RETURN,ROAR,ROCKBLAST,ROCKPOLISH,ROCKSLIDE,ROCKSMASH,ROCKTOMB,ROUND,SANDSTORM,SCALESHOT,SCARYFACE,SLEEPTALK,SNORE,STEALTHROCK,STAMPEDE,STONEEDGE,BRUTEFORCE,SUBSTITUTE,SUNNYDAY,SUPERPOWER,SWAGGER,THUNDERFANG,TOXIC,ZENHEADBUTT,EggMoves = CURSE,POISONFANG,ROCKPOLISH,ROCKTHROW,EggGroups = Monster,Dragon,HatchSteps = 7680,Height = 0.8,Weight = 26.0,Color = Red,Shape = BipedalTail,Category = Paradoxical,Pokedex = Despite its body being freezing cold to the touch, it is unclear how it is able to simultaneously have flames burning perpetually.,Generation = 6,Evolutions = TYRANTRUM,LevelDay,39</t>
  </si>
  <si>
    <t>[TYRANTRUM],Name = Tyrantrum,Types = FIRE,ICE,BaseStats = 82,121,119,71,69,59,GenderRatio = FemaleOneEighth,GrowthRate = Medium,BaseExp = 182,EVs = ATTACK,2,CatchRate = 45,Happiness = 70,Abilities = STRONGJAW,HiddenAbilities = ROCKHEAD,Moves = 1,TACKLE,1,TAILWHIP,1,ROAR,1,ANCIENTPOWER,12,CHARM,16,BITE,20,DRAGONTAIL,24,STOMP,28,ROCKSLIDE,32,CRUNCH,36,DRAGONCLAW,42,THRASH,48,EARTHQUAKE,54,HORNDRILL,60,GIGAIMPACT,66,HEADSMASH,TutorMoves = STREAMRUSH,ASSURANCE,ATTRACT,BLOCK,BODYSLAM,BREAKINGSWIPE,BRICKBREAK,BRUTALSWING,BULLDOZE,CHARM,CLOSECOMBAT,CONFIDE,CRUNCH,DARKPULSE,DIG,DOUBLETEAM,DRACOMETEOR,DRAGONCLAW,DRAGONDANCE,DRACOSURGE,DRAGONTAIL,EARTHPOWER,EARTHQUAKE,ENDURE,FACADE,FIREFANG,FRUSTRATION,GIGAIMPACT,HIDDENPOWER,HIGHHORSEPOWER,HYPERBEAM,HYPERVOICE,ICEFANG,IRONDEFENSE,IRONHEAD,LASHOUT,METEORBEAM,OUTRAGE,PLAYROUGH,PROTECT,PSYCHICFANGS,REST,RETURN,ROAR,ROCKBLAST,ROCKPOLISH,ROCKSLIDE,ROCKSMASH,ROCKTOMB,ROUND,SANDSTORM,SCALESHOT,SCARYFACE,SLEEPTALK,SNORE,STEALTHROCK,STAMPEDE,STONEEDGE,BRUTEFORCE,SUBSTITUTE,SUNNYDAY,SUPERPOWER,SWAGGER,THUNDERFANG,TOXIC,ZENHEADBUTT,EggGroups = Monster,Dragon,HatchSteps = 7680,Height = 2.5,Weight = 270.0,Color = Red,Shape = BipedalTail,Category = Paradoxical,Pokedex = Its flames burn with a violent passion but the snow that has collected on its back never seems to melt. It is unclear how this is possible.,Generation = 6,#-------------------------------,[CUBONE]</t>
  </si>
  <si>
    <t>[CUBONE],Name = Cubone,Types = WATER,ROCK,BaseStats = 50,50,95,35,40,50,GenderRatio = Female50Percent,GrowthRate = Medium,BaseExp = 64,EVs = DEFENSE,1,CatchRate = 190,Happiness = 70,Abilities = ROCKHEAD,LIGHTNINGROD,HiddenAbilities = BATTLEARMOR,Moves = 1,MUDSLAP,1,GROWL,4,TAILWHIP,8,FALSESWIPE,12,HEADBUTT,16,RETALIATE,20,FLING,24,STAMPEDE,29,BONERUSH,32,FOCUSENERGY,36,ENDEAVOR,40,BONEMERANG,44,THRASH,48,DOUBLEEDGE,TutorMoves = STREAMRUSH,ATTRACT,BLIZZARD,BODYSLAM,BRICKBREAK,BRUTALSWING,BULLDOZE,CONFIDE,DIG,DOUBLETEAM,EARTHPOWER,EARTHQUAKE,ECHOEDVOICE,ENDEAVOR,ENDURE,FACADE,FALSESWIPE,FIREBLAST,FIREPUNCH,FLAMETHROWER,FLING,FOCUSENERGY,FOCUSPUNCH,FRUSTRATION,HIDDENPOWER,ICEBEAM,ICYWIND,IRONDEFENSE,IRONHEAD,KNOCKOFF,LOWKICK,MEGAKICK,MEGAPUNCH,POWERUPPUNCH,PROTECT,REST,RETALIATE,RETURN,ROCKSLIDE,ROCKSMASH,ROCKTOMB,ROUND,SANDSTORM,SCORCHINGSANDS,SCREECH,SLEEPTALK,BOULDERHURL,SNORE,STEALTHROCK,STAMPEDE,BRUTEFORCE,SUBSTITUTE,SUNNYDAY,SWAGGER,SWIFT,SWORDSDANCE,THIEF,THUNDERPUNCH,TOXIC,UPROAR,EggMoves = ANCIENTPOWER,BELLYDRUM,DOUBLEKICK,DETECT,PERISHSONG,SKULLBASH,CURSE,LEER,EggGroups = Monster,HatchSteps = 5120,Height = 0.4,Weight = 6.5,Color = White,Shape = BipedalTail,Habitat = Mountain,Category = Coral,Pokedex = It wields some of the surviving coral from the reefs it inhabits as a weapon to ward off foes.,Generation = 1</t>
  </si>
  <si>
    <t>[MAROWAK],Name = Marowak,Types = WATER,ROCK,BaseStats = 60,80,110,45,50,80,GenderRatio = Female50Percent,GrowthRate = Medium,BaseExp = 149,EVs = DEFENSE,2,CatchRate = 75,Happiness = 70,Abilities = ROCKHEAD,LIGHTNINGROD,HiddenAbilities = BATTLEARMOR,Moves = 1,MUDSLAP,1,GROWL,1,TAILWHIP,1,FALSESWIPE,12,HEADBUTT,16,RETALIATE,20,FLING,24,STAMPEDE,31,BONERUSH,36,FOCUSENERGY,42,ENDEAVOR,48,BONEMERANG,54,THRASH,60,DOUBLEEDGE,TutorMoves = STREAMRUSH,ATTRACT,BLIZZARD,BODYSLAM,BRICKBREAK,BRUTALSWING,BULLDOZE,CONFIDE,DIG,DOUBLETEAM,EARTHPOWER,EARTHQUAKE,ECHOEDVOICE,ENDEAVOR,ENDURE,FACADE,FALSESWIPE,FIREBLAST,FIREPUNCH,FLAMETHROWER,FLING,FOCUSBLAST,FOCUSENERGY,FOCUSPUNCH,FRUSTRATION,GIGAIMPACT,HIDDENPOWER,HYPERBEAM,ICEBEAM,ICYWIND,IRONDEFENSE,IRONHEAD,KNOCKOFF,LASERFOCUS,LOWKICK,MEGAKICK,MEGAPUNCH,OUTRAGE,POWERUPPUNCH,PROTECT,REST,RETALIATE,RETURN,ROCKSLIDE,ROCKSMASH,ROCKTOMB,ROUND,SANDSTORM,SCORCHINGSANDS,SCREECH,SLEEPTALK,BOULDERHURL,SNORE,STEALTHROCK,STAMPEDE,STONEEDGE,BRUTEFORCE,SUBSTITUTE,SUNNYDAY,SWAGGER,SWIFT,SWORDSDANCE,THIEF,THROATCHOP,THUNDERPUNCH,TOXIC,UPROAR,EggGroups = Monster,HatchSteps = 5120,Height = 1.0,Weight = 45.0,Color = White,Shape = BipedalTail,Habitat = Mountain,Category = Coral,Pokedex = Its helmet somehow allows it to breathe underwater without issue. However, it is not fully understood if the coral reefs it is often found in is its natural habitat or not.,Generation = 1,WildItemUncommon = THICKCLUB</t>
  </si>
  <si>
    <t>[SPRITZEE2],Name = T.Spritzee,Types = FAIRY,DARK,BaseStats = 78,43,85,23,32,80,GenderRatio = Female50Percent,GrowthRate = Medium,BaseExp = 68,EVs = HP,1,CatchRate = 200,Happiness = 70,Abilities = POWERSPOT,PRANKSTER,HiddenAbilities = RECEIVER,Moves = 1,BACKSTABBING,1,HELPINGHAND,6,PEEKABOO,9,GOBLINSTRIKE,12,GOSSIP,15,BEWITCH,18,THIEF,21,SPIRITBREAK,24,SNATCH,27,CHEAPSHOT,30,CHANGELINGS,34,SUCKERPUNCH,39,SYLPHSHORN,44,RAPIDSTRIKE,49,POWERTRICK,54,OBERONSWRATH,59,ENDEAVOR,TutorMoves = AFTERYOU,ALLYSWITCH,ATTRACT,CALMMIND,CHARGEBEAM,CHARM,CONFIDE,COVET,DAZZLINGGLEAM,DOUBLETEAM,DRAININGKISS,DREAMEATER,ECHOEDVOICE,ENCORE,ENDEAVOR,ENDURE,ENERGYBALL,FACADE,FAKETEARS,FLASHCANNON,FRUSTRATION,GYROBALL,HEALBELL,HELPINGHAND,HIDDENPOWER,LIGHTSCREEN,MAGICCOAT,FABLEDRUSH,MISTYTERRAIN,NASTYPLOT,PROTECT,PSYCHIC,PSYCHUP,RAINDANCE,REFLECT,REST,RETURN,ROUND,SKILLSWAP,SLEEPTALK,SNORE,SUBSTITUTE,SUNNYDAY,SWAGGER,TELEKINESIS,THUNDERBOLT,TORMENT,TOXIC,TRICKROOM,EggMoves = POWERTRIP,WICKEDSTRIKE,DISABLE,SWITCHEROO,BEATUP,HONECLAWS,PAYDAY,DARKWHISPERS,ALLYSWITCH,TRICK,EggGroups = Fairy,HatchSteps = 5120,Height = 0.2,Weight = 0.5,Color = Brown,Shape = HeadArms,Category = Goblin,Pokedex = It likes to carry around a lot of gold and shiny objects. It has the ability to somehow store them away deep in its fur but it is not clear how it does this given its small size.,Generation = 6,Evolutions = AROMATISSE2,Item,DUSKSTONE</t>
  </si>
  <si>
    <t>[AROMATISSE2],Name = T.Aromatisse,Types = FAIRY,DARK,BaseStats = 101,59,119,29,52,102,GenderRatio = Female50Percent,GrowthRate = Medium,BaseExp = 162,EVs = HP,2,CatchRate = 200,Happiness = 70,Abilities = POWERSPOT,PRANKSTER,HiddenAbilities = RECEIVER,Moves = 0,OBSTRUCT,1,OBSTRUCT,1,BACKSTABBING,1,HELPINGHAND,6,PEEKABOO,9,GOBLINSTRIKE,12,GOSSIP,15,BEWITCH,18,THIEF,21,SPIRITBREAK,24,SNATCH,27,CHEAPSHOT,30,CHANGELINGS,34,SUCKERPUNCH,39,SYLPHSHORN,44,RAPIDSTRIKE,49,POWERTRICK,54,OBERONSWRATH,59,ENDEAVOR,TutorMoves = AFTERYOU,ALLYSWITCH,ATTRACT,CALMMIND,CHARGEBEAM,CHARM,CONFIDE,COVET,DAZZLINGGLEAM,DOUBLETEAM,DRAININGKISS,DRAINPUNCH,DREAMEATER,ECHOEDVOICE,ENCORE,ENDEAVOR,ENDURE,ENERGYBALL,FACADE,FAKETEARS,FLASHCANNON,FRUSTRATION,GIGAIMPACT,GYROBALL,HEALBELL,HELPINGHAND,HIDDENPOWER,HYPERBEAM,LIGHTSCREEN,MAGICCOAT,METRONOME,FABLEDRUSH,MISTYTERRAIN,NASTYPLOT,PROTECT,PSYCHIC,PSYCHUP,PSYSHOCK,RAINDANCE,REFLECT,REST,RETURN,ROUND,SKILLSWAP,SLEEPTALK,SNORE,SUBSTITUTE,SUNNYDAY,SWAGGER,TELEKINESIS,THUNDER,THUNDERBOLT,TORMENT,TOXIC,TRICKROOM,EggGroups = Fairy,HatchSteps = 5120,Height = 0.8,Weight = 15.5,Color = Brown,Shape = Bipedal,Category = Goblin,Pokedex = When it finds gold, it indiscriminately eats it, making its body larger. However, at any point, it is able to retrieve the gold so it is not clear if it is actually eating it or storing it?,Generation = 6,#-------------------------------,[HORSEA2]</t>
  </si>
  <si>
    <t>[HORSEA2],Name = T.Horsea,Types = BUG,FLYING,BaseStats = 30,40,70,60,70,25,GenderRatio = Female50Percent,GrowthRate = Medium,BaseExp = 59,EVs = SPECIAL_ATTACK,1,CatchRate = 225,Happiness = 70,Abilities = SWIFTSWIM,SNIPER,HiddenAbilities = DAMP,Moves = 1,WATERGUN,1,LEER,5,SMOKESCREEN,10,TWISTER,15,FOCUSENERGY,20,DRAGONBREATH,25,BUBBLEBEAM,30,AGILITY,35,LASERFOCUS,40,DRACOSURGE,45,HYDROPUMP,50,DRAGONDANCE,55,RAINDANCE,TutorMoves = AGILITY,ATTRACT,BLIZZARD,BOUNCE,BRINE,CONFIDE,SUBMERGE,DOUBLETEAM,DRAGONDANCE,DRACOSURGE,ENDURE,FACADE,FLASHCANNON,FLIPTURN,FOCUSENERGY,FRUSTRATION,HAIL,HIDDENPOWER,HYDROPUMP,ICEBEAM,ICYWIND,LIQUIDATION,MUDDYWATER,OUTRAGE,PROTECT,RAINDANCE,REST,RETURN,ROUND,SCALD,SCALESHOT,SIGNALBEAM,SLEEPTALK,SNORE,SUBSTITUTE,TIDALWAVE,SWAGGER,SWIFT,TOXIC,CASCADE,WATERPULSE,WHIRLPOOL,EggMoves = AURORABEAM,CLEARSMOG,DISABLE,SPLASH,FLAIL,OCEANBLAST,WATERPULSE,EggGroups = Bug,Flying,HatchSteps = 5120,Height = 0.4,Weight = 8.0,Color = Black,Shape = HeadBase,Category = Butterfly,Pokedex = It is responsible for pollinating many flowers in local fields and forests. When they do so, you can hear a loud buzzing noise.,Generation = 1,WildItemUncommon = DRAGONSCALE</t>
  </si>
  <si>
    <t>[SEADRA2],Name = T.Seadra,Types = BUG,FLYING,BaseStats = 55,65,95,85,95,45,GenderRatio = Female50Percent,GrowthRate = Medium,BaseExp = 154,EVs = DEFENSE,1,SPECIAL_ATTACK,1,CatchRate = 75,Happiness = 70,Abilities = POISONPOINT,SNIPER,HiddenAbilities = DAMP,Moves = 1,WATERGUN,1,LEER,1,SMOKESCREEN,1,TWISTER,15,FOCUSENERGY,20,DRAGONBREATH,25,BUBBLEBEAM,30,AGILITY,37,LASERFOCUS,44,DRACOSURGE,51,HYDROPUMP,58,DRAGONDANCE,65,RAINDANCE,TutorMoves = AGILITY,ATTRACT,BLIZZARD,BOUNCE,BRINE,CONFIDE,SUBMERGE,DOUBLETEAM,DRAGONDANCE,DRACOSURGE,ENDURE,FACADE,FLASHCANNON,FLIPTURN,FOCUSENERGY,FRUSTRATION,GIGAIMPACT,HAIL,HIDDENPOWER,HYDROPUMP,HYPERBEAM,ICEBEAM,ICYWIND,LASERFOCUS,LIQUIDATION,MUDDYWATER,OUTRAGE,PROTECT,RAINDANCE,REST,RETURN,ROUND,SCALD,SCALESHOT,SIGNALBEAM,SLEEPTALK,SNORE,SUBSTITUTE,TIDALWAVE,SWAGGER,SWIFT,TOXIC,CASCADE,WATERPULSE,WHIRLPOOL,EggGroups = Bug,Flying,HatchSteps = 5120,Height = 1.2,Weight = 25.0,Color = Black,Shape = HeadBase,Category = Butterfly,Pokedex = They roam around in small swarms to appear more threatening. They are capable of applying some deadly stings to anyone that irritates them.,Generation = 1,WildItemUncommon = DRAGONSCALE,Evolutions = KINGDRA2,TradeItem,DRAGONSCALE</t>
  </si>
  <si>
    <t>[KINGDRA2],Name = T.Kingdra,Types = BUG,FLYING,BaseStats = 75,95,95,85,95,95,GenderRatio = Female50Percent,GrowthRate = Medium,BaseExp = 243,EVs = ATTACK,1,SPECIAL_ATTACK,1,SPECIAL_DEFENSE,1,CatchRate = 45,Happiness = 70,Abilities = SWIFTSWIM,SNIPER,HiddenAbilities = DAMP,Moves = 1,WHIRLPOOL,1,YAWN,1,WATERGUN,1,LEER,1,SMOKESCREEN,1,TWISTER,15,FOCUSENERGY,20,DRAGONBREATH,25,BUBBLEBEAM,30,AGILITY,37,LASERFOCUS,44,DRACOSURGE,51,HYDROPUMP,58,DRAGONDANCE,65,RAINDANCE,TutorMoves = AGILITY,ATTRACT,BLIZZARD,BODYSLAM,BOUNCE,BREAKINGSWIPE,BRINE,CONFIDE,SUBMERGE,DOUBLETEAM,DRACOMETEOR,DRAGONDANCE,DRACOSURGE,ENDURE,FACADE,FLASHCANNON,FLIPTURN,FOCUSENERGY,FRUSTRATION,GIGAIMPACT,HAIL,HIDDENPOWER,HURRICANE,HYDROPUMP,HYPERBEAM,ICEBEAM,ICYWIND,IRONHEAD,LASERFOCUS,LIQUIDATION,MUDDYWATER,OUTRAGE,PROTECT,QUASH,RAINDANCE,REST,RETURN,ROUND,SCALD,SCALESHOT,SIGNALBEAM,SLEEPTALK,SNORE,SUBSTITUTE,TIDALWAVE,SWAGGER,SWIFT,TOXIC,CASCADE,WATERPULSE,WHIRLPOOL,EggGroups = Bug,Flying,HatchSteps = 5120,Height = 1.8,Weight = 152.0,Color = Black,Shape = HeadBase,Category = Butterfly,Pokedex = When it flaps its wings, it is able to pollinate an entire field of flowers all at once. T. Kingdras are often used by bug catchers when they are looking to restore a damaged ecosystem.,Generation = 2,WildItemUncommon = DRAGONSCALE,#-------------------------------</t>
  </si>
  <si>
    <t>[CUTIEFLY],Name = Cutiefly,Types = BUG,FLYING,BaseStats = 40,45,40,84,55,40,GenderRatio = Female50Percent,GrowthRate = Medium,BaseExp = 61,EVs = SPEED,1,CatchRate = 190,Happiness = 70,Abilities = HONEYGATHER,SHIELDDUST,HiddenAbilities = SWEETVEIL,Moves = 1,ABSORB,1,FAIRYWIND,6,STUNSPORE,12,SWEETSCENT,18,DRAININGKISS,24,STRUGGLEBUG,30,AROMATHERAPY,36,SWITCHEROO,42,DAZZLINGGLEAM,48,BUGBUZZ,54,QUIVERDANCE,TutorMoves = ACROBATICS,STREAMRUSH,AFTERYOU,ALLYSWITCH,ATTRACT,DISABLE,BUGBITE,BUGBUZZ,CALMMIND,CHARM,CONFIDE,COVET,DAZZLINGGLEAM,DEFOG,DOUBLETEAM,DRAININGKISS,DREAMEATER,DUALWINGBEAT,ENDURE,ENERGYBALL,FACADE,FAKETEARS,FRUSTRATION,HELPINGHAND,HIDDENPOWER,IMPRISON,INFESTATION,LASTRESORT,LEECHLIFE,LIGHTSCREEN,MAGICROOM,PLAYROUGH,PROTECT,PSYCHIC,PSYCHUP,REFLECT,REST,RETURN,ROOST,ROUND,SAFEGUARD,SIGNALBEAM,SKILLSWAP,SLEEPTALK,SNORE,SPEEDSWAP,SUBSTITUTE,SUNNYDAY,SWAGGER,SWIFT,TAILWIND,TELEKINESIS,THIEF,TOXIC,TRICK,UTURN,WONDERROOM,EggMoves = MOONBLAST,STICKYWEB,AROMATICMIST,EggGroups = Bug,Flying,HatchSteps = 5120,Height = 0.1,Weight = 0.2,Color = Black,Shape = Insectoid,Category = Fly,Pokedex = It is so small that it is sometimes hard to see them. However, they are very quick and difficult to hit unless you have a specialized swatter.,Generation = 7,WildItemCommon = BRIGHTPOWDER</t>
  </si>
  <si>
    <t>[RIBOMBEE],Name = Ribombee,Types = BUG,FLYING,BaseStats = 60,55,60,124,95,70,GenderRatio = Female50Percent,GrowthRate = Medium,BaseExp = 162,EVs = SPEED,2,CatchRate = 75,Happiness = 70,Abilities = HONEYGATHER,SHIELDDUST,HiddenAbilities = SWEETVEIL,Moves = 0,POLLENPUFF,1,POLLENPUFF,1,COVET,1,ABSORB,1,FAIRYWIND,1,STUNSPORE,1,SWEETSCENT,18,DRAININGKISS,24,STRUGGLEBUG,32,AROMATHERAPY,40,SWITCHEROO,48,DAZZLINGGLEAM,56,BUGBUZZ,64,QUIVERDANCE,TutorMoves = ACROBATICS,STREAMRUSH,AFTERYOU,ALLYSWITCH,ATTRACT,DISABLE,BUGBITE,BUGBUZZ,CALMMIND,CHARM,CONFIDE,COVET,DAZZLINGGLEAM,DEFOG,DOUBLETEAM,DRAININGKISS,DREAMEATER,DUALWINGBEAT,ENDURE,ENERGYBALL,FACADE,FAKETEARS,FRUSTRATION,GIGAIMPACT,HELPINGHAND,HIDDENPOWER,HYPERBEAM,IMPRISON,INFESTATION,LASTRESORT,LEECHLIFE,LIGHTSCREEN,MAGICALLEAF,MAGICROOM,NATUREPOWER,PLAYROUGH,POLLENPUFF,PROTECT,PSYCHIC,PSYCHUP,REFLECT,REST,RETURN,ROOST,ROUND,SAFEGUARD,SIGNALBEAM,SKILLSWAP,SLEEPTALK,SNORE,SOLARBEAM,SPEEDSWAP,SUBSTITUTE,SUNNYDAY,SWAGGER,SWIFT,TAILWIND,TELEKINESIS,THIEF,TOXIC,TRICK,UTURN,WONDERROOM,EggGroups = Bug,Flying,HatchSteps = 5120,Height = 0.2,Weight = 0.5,Color = Black,Shape = Insectoid,Category = Fly,Pokedex = It hovers around dirty, urban areas most often. One of its favourite snacks are the garbage dumps of Orion City.,Generation = 7,WildItemCommon = BRIGHTPOWDER,#-------------------------------</t>
  </si>
  <si>
    <t>[OMANYTE],Name = Omanyte,Types = PSYCHIC,BaseStats = 35,40,100,35,90,55,GenderRatio = FemaleOneEighth,GrowthRate = Medium,BaseExp = 71,EVs = DEFENSE,1,CatchRate = 45,Happiness = 70,Abilities = SWIFTSWIM,SHELLARMOR,HiddenAbilities = WEAKARMOR,Moves = 1,BIND,1,WITHDRAW,5,ROLLOUT,10,SANDATTACK,15,WATERGUN,20,LEER,25,MUDSHACKLES,30,ANCIENTPOWER,35,BRINE,40,PROTECT,45,ROCKBLAST,50,TIDALWAVE,55,SHELLSMASH,60,HYDROPUMP,TutorMoves = ATTRACT,BIND,BLIZZARD,BODYSLAM,BRINE,CONFIDE,SUBMERGE,DOUBLETEAM,EARTHPOWER,ENDURE,FACADE,FRUSTRATION,GYROBALL,HAIL,HIDDENPOWER,HYDROPUMP,ICEBEAM,ICYWIND,IRONDEFENSE,KNOCKOFF,METEORBEAM,MUDDYWATER,MUDSHACKLES,PROTECT,RAINDANCE,REFLECT,REST,RETURN,ROCKBLAST,ROCKPOLISH,ROCKSLIDE,ROCKSMASH,ROCKTOMB,ROUND,SANDSTORM,SCALD,SLEEPTALK,BOULDERHURL,SNORE,SPIKES,STEALTHROCK,SUBSTITUTE,TIDALWAVE,SWAGGER,THIEF,TOXIC,TOXICSPIKES,CASCADE,WATERPULSE,WHIRLPOOL,EggMoves = BUBBLEBEAM,AURORABEAM,BITE,HAZE,KNOCKOFF,REFLECTTYPE,SLAM,SUPERSONIC,TICKLE,WATERPULSE,EggGroups = Amorphous,HatchSteps = 7905,Height = 0.4,Weight = 7.5,Color = Purple,Shape = Multiped,Habitat = Sea,Category = Magician,Pokedex = It can use its magical hat to perform tricks. It is also capable of stepping into the hat and disappearing but it is not clear where it goes or how it comes back.,Generation = 1</t>
  </si>
  <si>
    <t>[OMASTAR],Name = Omastar,Types = PSYCHIC,BaseStats = 70,60,125,55,115,70,GenderRatio = FemaleOneEighth,GrowthRate = Medium,BaseExp = 173,EVs = DEFENSE,2,CatchRate = 45,Happiness = 70,Abilities = SWIFTSWIM,SHELLARMOR,HiddenAbilities = WEAKARMOR,Moves = 0,CRUNCH,1,CRUNCH,1,BIND,1,WITHDRAW,1,ROLLOUT,1,SANDATTACK,15,WATERGUN,20,LEER,25,MUDSHACKLES,30,ANCIENTPOWER,35,BRINE,43,PROTECT,49,ROCKBLAST,56,TIDALWAVE,63,SHELLSMASH,70,HYDROPUMP,TutorMoves = ATTRACT,BIND,BLIZZARD,BODYSLAM,BRINE,CONFIDE,CRUNCH,SUBMERGE,DOUBLETEAM,EARTHPOWER,ENDURE,FACADE,FRUSTRATION,GIGAIMPACT,GYROBALL,HAIL,HIDDENPOWER,HYDROPUMP,HYPERBEAM,ICEBEAM,ICYWIND,IRONDEFENSE,KNOCKOFF,LIQUIDATION,METEORBEAM,MUDDYWATER,MUDSHACKLES,PINMISSILE,PROTECT,RAINDANCE,REFLECT,REST,RETURN,ROCKBLAST,ROCKPOLISH,ROCKSLIDE,ROCKSMASH,ROCKTOMB,ROUND,SANDSTORM,SCALD,SLEEPTALK,BOULDERHURL,SNORE,SPIKES,STEALTHROCK,STONEEDGE,SUBSTITUTE,TIDALWAVE,SWAGGER,THIEF,TOXIC,TOXICSPIKES,CASCADE,WATERPULSE,WHIRLPOOL,EggGroups = Amorphous,HatchSteps = 7905,Height = 1.0,Weight = 35.0,Color = Purple,Shape = Multiped,Habitat = Sea,Category = Magician,Pokedex = One of its famous tricks are to catch Pokemon and put them in the hat to make them disappear. It is not clear where a Pokemon that steps into the hat is sent though or how it comes back.,Generation = 1,#-------------------------------</t>
  </si>
  <si>
    <t>[SKWOVET],Name = Skwovet,Types = ICE,NORMAL,BaseStats = 70,55,55,25,35,35,GenderRatio = Female50Percent,GrowthRate = Medium,BaseExp = 55,EVs = HP,1,CatchRate = 255,Happiness = 70,Abilities = CHEEKPOUCH,STRONGJAW,HiddenAbilities = GLUTTONY,Moves = 1,TACKLE,1,TAILWHIP,5,BITE,10,STUFFCHEEKS,15,ICEBALL,20,STOCKPILE,20,SWALLOW,20,SPITUP,25,ICEFANG,30,REST,35,CRUNCH,35,BODYSLAM,40,HYPERFANG,45,BELLYDRUM,50,FROSTBITE,TutorMoves = AMNESIA,ASSURANCE,ATTRACT,BODYSLAM,BRUTALSWING,BULLETSEED,CRUNCH,DIG,ENDURE,FACADE,FLING,GYROBALL,HYPERVOICE,MUDSHACKLES,SCORESETTLER,PROTECT,REST,ROUND,PEPPERBURST,SLEEPTALK,SNORE,SUBSTITUTE,TAILSLAP,THIEF,UPROAR,EggMoves = BATONPASS,LUCKYCHANT,SNORE,SLEEPTALK,DEFENSECURL,ROLLOUT,COVET,BULLETSEED,TAILSLAP,EggGroups = Field,HatchSteps = 5396,Height = 0.3,Weight = 2.5,Color = Brown,Shape = BipedalTail,Category = Squirrel,Pokedex = It often perches itself on frozen over trees to nibble on the fruits or leaves that have frozen over.,Generation = 8,WildItemUncommon = ORANBERRY</t>
  </si>
  <si>
    <t>[GREEDENT],Name = Greedent,Types = ICE,NORMAL,BaseStats = 120,95,95,20,55,75,GenderRatio = Female50Percent,GrowthRate = Medium,BaseExp = 161,EVs = HP,2,CatchRate = 90,Happiness = 70,Abilities = CHEEKPOUCH,STRONGJAW,HiddenAbilities = GLUTTONY,Moves = 0,SUPERFANG,1,SUPERFANG,1,TACKLE,1,TAILWHIP,5,BITE,10,STUFFCHEEKS,15,ICEBALL,20,STOCKPILE,20,SWALLOW,20,SPITUP,25,ICEFANG,30,REST,35,CRUNCH,35,BODYSLAM,40,HYPERFANG,45,BELLYDRUM,50,FROSTBITE,TutorMoves = AMNESIA,ASSURANCE,ATTRACT,BODYPRESS,BODYSLAM,BRUTALSWING,BULLETSEED,CRUNCH,DIG,EARTHQUAKE,ENDURE,FACADE,FIREFANG,FLING,GIGAIMPACT,GYROBALL,HYPERBEAM,HYPERVOICE,ICEFANG,MUDSHACKLES,SCORESETTLER,PROTECT,PSYCHICFANGS,REST,ROUND,PEPPERBURST,SLEEPTALK,SNORE,STAMPEDE,SUBSTITUTE,SUPERPOWER,SWORDSDANCE,TAILSLAP,THIEF,THUNDERFANG,UPROAR,WILDCHARGE,EggGroups = Field,HatchSteps = 5396,Height = 0.6,Weight = 6.0,Color = Brown,Shape = BipedalTail,Category = Squirrel,Pokedex = It hibernates throughout the summer and comes out during the winter. It does not like warm temperatures and much prefers colder environments where it can find frozen food more easily.,Generation = 8,WildItemUncommon = SITRUSBERRY,#-------------------------------</t>
  </si>
  <si>
    <t>[GRIMER2],Name = T.Grimer,Types = FIRE,GROUND,BaseStats = 80,80,50,25,40,50,GenderRatio = Female50Percent,GrowthRate = Medium,BaseExp = 65,EVs = HP,1,CatchRate = 190,Happiness = 70,Abilities = STENCH,STICKYHOLD,HiddenAbilities = POISONTOUCH,Moves = 1,POUND,1,POISONGAS,4,HARDEN,7,MUDSLAP,12,DISABLE,15,SLUDGE,18,MUDBOMB,21,MINIMIZE,26,FLING,29,SLUDGEBOMB,32,SLUDGEWAVE,37,SCREECH,40,GUNKSHOT,43,ACIDARMOR,46,BELCH,48,MEMENTO,TutorMoves = ATTRACT,BODYSLAM,CONFIDE,DIG,DOUBLETEAM,ENDURE,EXPLOSION,FACADE,FIREBLAST,FIREPUNCH,FLAMETHROWER,FLING,FRUSTRATION,GIGADRAIN,GUNKSHOT,HELPINGHAND,HIDDENPOWER,ICEPUNCH,INFESTATION,PAINSPLIT,SCORESETTLER,POISONJAB,POWERUPPUNCH,PROTECT,RAINDANCE,REST,RETURN,ROCKSLIDE,ROCKTOMB,ROUND,SELFDESTRUCT,SHADOWBALL,SHOCKWAVE,SLEEPTALK,SLUDGEBOMB,SLUDGEWAVE,SNORE,BRUTEFORCE,SUBSTITUTE,SUNNYDAY,SWAGGER,TAUNT,THIEF,THUNDER,THUNDERBOLT,THUNDERPUNCH,TORMENT,TOXIC,ALLERGY,EggMoves = HAZE,MEANLOOK,LICK,IMPRISON,CURSE,SHADOWPUNCH,SHADOWSNEAK,STOCKPILE,SWALLOW,SPITUP,SCARYFACE,VILEFUMES,POWERUPPUNCH,EggGroups = Amorphous,HatchSteps = 5120,Height = 0.9,Weight = 30.0,Color = Red,Shape = HeadArms,Category = Lava,Pokedex = This Pokemon appears in volcanically active areas. It can lob hot lava formed from its body from a distance to singe and immobilize enemies.,Generation = 1,Evolutions = MUK2,Level,38</t>
  </si>
  <si>
    <t>[MUK2],Name = T.Muk,Types = FIRE,GROUND,BaseStats = 105,105,75,50,65,100,GenderRatio = Female50Percent,GrowthRate = Medium,BaseExp = 175,EVs = HP,1,ATTACK,1,CatchRate = 75,Happiness = 70,Abilities = STENCH,STICKYHOLD,HiddenAbilities = POISONTOUCH,Moves = 0,VENOMDRENCH,1,VENOMDRENCH,1,POUND,1,POISONGAS,1,HARDEN,1,MUDSLAP,4,HARDEN,7,MUDSLAP,12,DISABLE,15,SLUDGE,18,MUDBOMB,21,MINIMIZE,26,FLING,29,SLUDGEBOMB,32,SLUDGEWAVE,37,SCREECH,40,GUNKSHOT,46,ACIDARMOR,52,BELCH,57,MEMENTO,TutorMoves = ATTRACT,BLOCK,BODYSLAM,BRICKBREAK,CONFIDE,DARKPULSE,DIG,DOUBLETEAM,ENDURE,EXPLOSION,FACADE,FIREBLAST,FIREPUNCH,FLAMETHROWER,FLING,FOCUSBLAST,FOCUSPUNCH,FRUSTRATION,GIGADRAIN,GIGAIMPACT,GUNKSHOT,HELPINGHAND,HIDDENPOWER,HYPERBEAM,ICEPUNCH,INFESTATION,PAINSPLIT,SCORESETTLER,POISONJAB,POWERUPPUNCH,PROTECT,RAINDANCE,REST,RETURN,ROCKSLIDE,ROCKSMASH,ROCKTOMB,ROUND,SELFDESTRUCT,SHADOWBALL,SHOCKWAVE,SLEEPTALK,SLUDGEBOMB,SLUDGEWAVE,SNORE,BRUTEFORCE,SUBSTITUTE,SUNNYDAY,SWAGGER,TAUNT,THIEF,THUNDER,THUNDERBOLT,THUNDERPUNCH,TORMENT,TOXIC,ALLERGY,EggGroups = Amorphous,HatchSteps = 5120,Height = 1.2,Weight = 30.0,Color = Red,Shape = HeadArms,Category = Lava,Pokedex = When it opens its mouth to breathe, you can feel a large expulsion of hot air that will coat your entire body in sweat.,Generation = 1,#-------------------------------,[PHANPY]</t>
  </si>
  <si>
    <t>[PHANPY],Name = Phanpy,Types = ICE,GROUND,BaseStats = 80,60,70,40,20,60,GenderRatio = Female50Percent,GrowthRate = Medium,BaseExp = 66,EVs = HP,1,CatchRate = 120,Happiness = 70,Abilities = SNOWCLOAK,OBLIVIOUS,HiddenAbilities = THICKFAT,Moves = 1,TACKLE,1,DEFENSECURL,1,ICEBALL,6,ICICLESPEAR,10,STEAMROLLER,15,ENDURE,19,HEADBUTT,24,AVALANCHE,28,AMNESIA,33,TAKEDOWN,37,ICICLECRASH,42,ZENHEADBUTT,47,STAMPEDE,51,GLACIALLANCE,TutorMoves = ATTRACT,BULLDOZE,CONFIDE,DOUBLETEAM,EARTHPOWER,EARTHQUAKE,ECHOEDVOICE,ENDEAVOR,ENDURE,FACADE,FRUSTRATION,GUNKSHOT,HIDDENPOWER,HYPERVOICE,KNOCKOFF,LASTRESORT,PROTECT,REST,RETURN,ROAR,ROCKSLIDE,ROCKSMASH,ROCKTOMB,ROUND,SANDSTORM,PEPPERBURST,SLEEPTALK,SNORE,STEALTHROCK,BRUTEFORCE,SUBSTITUTE,SUNNYDAY,SUPERPOWER,SWAGGER,TOXIC,EggMoves = FOCUSENERGY,ROLLOUT,BODYSLAM,SNORE,EARTHQUAKE,ICESHARD,HEADSMASH,HEAVYSLAM,PLAYROUGH,EggGroups = Field,HatchSteps = 5120,Height = 0.5,Weight = 33.5,Color = Brown,Shape = Quadruped,Habitat = RoughTerrain,Category = Mammoth,Pokedex = Their woolly coat is highly sought after by poachers. They also travel in large but slow-moving herds. For this reason, they are highly endangered.,Generation = 2</t>
  </si>
  <si>
    <t>[DONPHAN],Name = Donphan,Types = ICE,GROUND,BaseStats = 90,100,120,50,40,100,GenderRatio = Female50Percent,GrowthRate = Medium,BaseExp = 175,EVs = ATTACK,1,DEFENSE,1,CatchRate = 60,Happiness = 70,Abilities = SNOWCLOAK,OBLIVIOUS,HiddenAbilities = THICKFAT,Moves = 0,BODYPRESS,1,BODYPRESS,1,BULLDOZE,1,TACKLE,1,DEFENSECURL,1,ICEBALL,6,ICICLESPEAR,10,STEAMROLLER,15,ENDURE,19,HEADBUTT,24,AVALANCHE,28,AMNESIA,33,TAKEDOWN,37,ICICLECRASH,42,ZENHEADBUTT,47,STAMPEDE,51,GLACIALLANCE,TutorMoves = ATTRACT,BLOCK,BOUNCE,BRUTALSWING,BULLDOZE,CONFIDE,DOUBLETEAM,EARTHPOWER,EARTHQUAKE,ECHOEDVOICE,ENDEAVOR,ENDURE,FACADE,FRUSTRATION,GIGAIMPACT,GUNKSHOT,GYROBALL,HIDDENPOWER,HYPERBEAM,HYPERVOICE,IRONDEFENSE,KNOCKOFF,LASTRESORT,POISONJAB,PROTECT,REST,RETURN,ROAR,ROCKPOLISH,ROCKSLIDE,ROCKSMASH,ROCKTOMB,ROUND,SANDSTORM,PEPPERBURST,SLEEPTALK,SNORE,STEALTHROCK,STAMPEDE,STONEEDGE,BRUTEFORCE,SUBSTITUTE,SUNNYDAY,SUPERPOWER,SWAGGER,TOXIC,EggGroups = Field,HatchSteps = 5120,Height = 1.1,Weight = 120.0,Color = Brown,Shape = Quadruped,Habitat = RoughTerrain,Category = Mammoth,Pokedex = Their woolly coat is highly sought after in the fashion world, but this has driven them to the point of near extinction because of irresponsible poachers.,Generation = 2,#-------------------------------</t>
  </si>
  <si>
    <t>[PIKIPEK],Name = Pikipek,Types = GRASS,FLYING,BaseStats = 35,75,30,65,30,30,GenderRatio = Female50Percent,GrowthRate = Medium,BaseExp = 53,EVs = ATTACK,1,CatchRate = 255,Happiness = 70,Abilities = FLOWERVEIL,SYMBIOSIS,HiddenAbilities = SKILLLINK,Moves = 1,PECK,1,LEAFAGE,5,SWEETSCENT,9,MEGAPHONE,13,BULLETSEED,13,FLOCK,16,PLUCK,20,BATTLECRY,23,RAZORLEAF,26,AROMATHERAPY,30,DUALWINGBEAT,34,SCREECH,38,JUNGLEHEALING,41,FORTISSIMO,45,WOODHAMMER,49,BRAVEBIRD,TutorMoves = PROTECT,RETURN,FACADE,HELPINGHAND,WEATHERBALL,FRUSTRATION,HIDDENPOWER,REST,SUNNYDAY,FLY,ACROBATICS,AIRSLASH,FEATHERDANCE,TURBULENCE,DEATHVORTEX,PINMISSILE,UTURN,FLUTTER,NECTARTAP,MAGICALLEAF,SOLARBEAM,SOLARBLADE,GIGADRAIN,BULLETSEED,GRASSKNOT,EDENFRUIT,AROMATHERAPY,WONDERROOM,ROCKBLAST,STEALTHROCK,THIEF,SCORESETTLER,TAUNT,CHARM,ATTRACT,SIRENSSONG,STEELWING,RAINDANCE,TOXIC,CURSE,OMINOUSWIND,ROUND,SLEEPTALK,ECHOEDVOICE,PURGE,SUBSTITUTE,DISABLE,ENERGYBALL,BRAVEBIRD,BOREASBREATH,HURRICANE,TORNADO,HYPERVOICE,BOOMBOX,FORTISSIMO,TWINBEAM,WORKUP,FOULPLAY,GRASSYGLIDE,SYNTHESIS,GRASSPLEDGE,DUALWINGBEAT,TAILWIND,DEFOG,FABLEDRUSH,WAIL,EggMoves = ROCKBLAST,FURYATTACK,ROOST,SKYATTACK,DEFOG,CHATTER,WINGATTACK,SEEDBOMB,GRASSWHISTLE,EggGroups = Flying,HatchSteps = 4096,Height = 0.3,Weight = 1.2,Color = Brown,Shape = Winged,Category = Bin Bird,Pokedex = They are very messy birds and will frequently make nests in the roofs of hotels or resorts where numerous tourists frequent.,Generation = 7,Evolutions = TRUMBEAK,Level,18</t>
  </si>
  <si>
    <t>[TRUMBEAK],Name = Trumbeak,Types = GRASS,FLYING,BaseStats = 45,85,50,85,40,50,GenderRatio = Female50Percent,GrowthRate = Medium,BaseExp = 124,EVs = ATTACK,1,SPEED,1,CatchRate = 120,Happiness = 70,Abilities = FLOWERVEIL,SYMBIOSIS,HiddenAbilities = SKILLLINK,Moves = 1,PECK,1,LEAFAGE,5,SWEETSCENT,9,MEGAPHONE,13,BULLETSEED,13,FLOCK,16,PLUCK,20,BATTLECRY,23,RAZORLEAF,26,AROMATHERAPY,30,DUALWINGBEAT,34,SCREECH,38,JUNGLEHEALING,41,FORTISSIMO,45,WOODHAMMER,49,BRAVEBIRD,TutorMoves = PROTECT,RETURN,FACADE,HELPINGHAND,WEATHERBALL,FRUSTRATION,HIDDENPOWER,REST,SUNNYDAY,FLY,ACROBATICS,AIRSLASH,FEATHERDANCE,TURBULENCE,DEATHVORTEX,PINMISSILE,UTURN,FLUTTER,NECTARTAP,MAGICALLEAF,SOLARBEAM,SOLARBLADE,GIGADRAIN,BULLETSEED,GRASSKNOT,EDENFRUIT,AROMATHERAPY,WONDERROOM,ROCKBLAST,STEALTHROCK,THIEF,SCORESETTLER,TAUNT,CHARM,ATTRACT,SIRENSSONG,STEELWING,RAINDANCE,TOXIC,CURSE,OMINOUSWIND,ROUND,SLEEPTALK,ECHOEDVOICE,PURGE,SUBSTITUTE,DISABLE,ENERGYBALL,BRAVEBIRD,BOREASBREATH,HURRICANE,TORNADO,HYPERVOICE,BOOMBOX,FORTISSIMO,TWINBEAM,WORKUP,FOULPLAY,GRASSYGLIDE,SYNTHESIS,GRASSPLEDGE,DUALWINGBEAT,TAILWIND,DEFOG,FABLEDRUSH,WAIL,GOLDRUSH,SWORDSDANCE,LEAFBLADE,NASTYPLOT,BODYSLAM,REVENGE,BRICKBREAK,ROCKTOMB,IRONHEAD,EggGroups = Flying,HatchSteps = 4096,Height = 0.6,Weight = 14.8,Color = Brown,Shape = Winged,Category = Bin Bird,Pokedex = A vile nuisance, these Pokemon like to pick on unsuspecting tourists by carpet bombing their vehicles while they are relaxing on the beach.,Generation = 7,Evolutions = TOUCANNON,Level,36,#-------------------------------</t>
  </si>
  <si>
    <t>[TOUCANNON],Name = Toucannon,Types = GRASS,FLYING,BaseStats = 80,120,85,60,55,85,GenderRatio = Female50Percent,GrowthRate = Medium,BaseExp = 218,EVs = ATTACK,3,CatchRate = 45,Happiness = 70,Abilities = FLOWERVEIL,SYMBIOSIS,HiddenAbilities = SKILLLINK,Moves = 0,PEPPERBURST,1,PEPPERBURST,1,PECK,1,LEAFAGE,5,SWEETSCENT,9,MEGAPHONE,13,BULLETSEED,13,FLOCK,16,PLUCK,20,BATTLECRY,23,RAZORLEAF,26,AROMATHERAPY,30,DUALWINGBEAT,34,SCREECH,38,JUNGLEHEALING,41,FORTISSIMO,45,WOODHAMMER,49,BRAVEBIRD,TutorMoves = PROTECT,RETURN,FACADE,HELPINGHAND,WEATHERBALL,FRUSTRATION,HIDDENPOWER,REST,SUNNYDAY,FLY,ACROBATICS,AIRSLASH,FEATHERDANCE,TURBULENCE,DEATHVORTEX,PINMISSILE,UTURN,FLUTTER,NECTARTAP,MAGICALLEAF,SOLARBEAM,SOLARBLADE,GIGADRAIN,BULLETSEED,GRASSKNOT,EDENFRUIT,AROMATHERAPY,WONDERROOM,ROCKBLAST,STEALTHROCK,THIEF,SCORESETTLER,TAUNT,CHARM,ATTRACT,SIRENSSONG,STEELWING,RAINDANCE,TOXIC,CURSE,OMINOUSWIND,ROUND,SLEEPTALK,ECHOEDVOICE,PURGE,SUBSTITUTE,DISABLE,ENERGYBALL,BRAVEBIRD,BOREASBREATH,HURRICANE,TORNADO,HYPERVOICE,BOOMBOX,FORTISSIMO,TWINBEAM,WORKUP,FOULPLAY,GRASSYGLIDE,SYNTHESIS,GRASSPLEDGE,DUALWINGBEAT,TAILWIND,DEFOG,FABLEDRUSH,WAIL,GOLDRUSH,SWORDSDANCE,LEAFBLADE,NASTYPLOT,BODYSLAM,REVENGE,BRICKBREAK,ROCKTOMB,GIGAIMPACT,HYPERBEAM,VENDETTA,IRONDEFENSE,BULKUP,LEECHLIFE,LEAFSTORM,IRONHEAD,CATAPULT,HEATWAVE,BODYPRESS,EggGroups = Flying,HatchSteps = 4096,Height = 1.1,Weight = 26.0,Color = Brown,Shape = Winged,Category = Bin Bird,Pokedex = They are typically very aggressive and will outright steal food out of unsuspecting tourists’ hands and to add salt to the wound, will mock you after outsmarting you.,Generation = 7,#-------------------------------,[PINECO]</t>
  </si>
  <si>
    <t>[PINECO],Name = Pineco,Types = ROCK,FAIRY,BaseStats = 45,45,60,35,60,45,GenderRatio = Female50Percent,GrowthRate = Medium,BaseExp = 58,EVs = DEFENSE,1,CatchRate = 190,Happiness = 70,Abilities = STURDY,BULLETPROOF,HiddenAbilities = OVERCOAT,Moves = 1,TACKLE,1,PROTECT,6,CRYSTALDUST,9,GLISTEN,12,DIAMONDSHARD,17,RAPIDSPIN,20,BIDE,23,POWERGEM,28,SELFDESTRUCT,31,BEJEWELED,34,DAZZLINGGLEAM,39,IRONDEFENSE,42,GEMSTORM,45,EXPLOSION,49,ETHEREALBURST,TutorMoves = ATTRACT,BUGBITE,BULLDOZE,CONFIDE,DIG,DOUBLETEAM,GOLDRUSH,EARTHQUAKE,ENDURE,EXPLOSION,FACADE,FRUSTRATION,GIGADRAIN,GRAVITY,GYROBALL,HIDDENPOWER,IRONDEFENSE,LIGHTSCREEN,PAINSPLIT,SCORESETTLER,PROTECT,REFLECT,REST,RETURN,ROCKSLIDE,ROCKSMASH,ROCKTOMB,ROUND,SANDSTORM,SLEEPTALK,SNORE,SOLARBEAM,STEALTHROCK,BRUTEFORCE,STRUGGLEBUG,SUBSTITUTE,SUNNYDAY,SWAGGER,TOXIC,ALLERGY,EggMoves = FLAIL,SWIFT,ENDURE,ENDEAVOR,STEALTHROCK,SPIKES,GEOMANCY,FACADE,CORECOLLAPSE,ASTEROIDBELT,DIAMONDSTORM,MAGNETRISE,EggGroups = Mineral,HatchSteps = 5120,Height = 0.6,Weight = 7.2,Color = Purple,Shape = Head,Category = Ore,Pokedex = Precious ores and gems are often found encrusted in the rocky surface of its skin. When workers are mining for minerals, they need to be careful not to hit a Pineco.,Generation = 2,Evolutions = FORRETRESS,Level,31</t>
  </si>
  <si>
    <t>[FORRETRESS],Name = Forretress,Types = ROCK,FAIRY,BaseStats = 70,70,100,65,100,60,GenderRatio = Female50Percent,GrowthRate = Medium,BaseExp = 163,EVs = DEFENSE,1,SPECIAL_ATTACK,1,CatchRate = 75,Happiness = 70,Abilities = STURDY,BULLETPROOF,HiddenAbilities = OVERCOAT,Moves = 0,MIRRORSHOT,0,AUTOTOMIZE,1,MIRRORSHOT,1,AUTOTOMIZE,1,HEAVYSLAM,1,TACKLE,1,PROTECT,6,CRYSTALDUST,9,GLISTEN,12,DIAMONDSHARD,17,RAPIDSPIN,20,BIDE,23,POWERGEM,28,SELFDESTRUCT,31,BEJEWELED,34,DAZZLINGGLEAM,39,IRONDEFENSE,42,GEMSTORM,45,EXPLOSION,49,ETHEREALBURST,TutorMoves = ALLYSWITCH,ATTRACT,BLOCK,BUGBITE,BULLDOZE,CONFIDE,DIG,DOUBLETEAM,GOLDRUSH,EARTHQUAKE,ENDURE,EXPLOSION,FACADE,FLASHCANNON,FRUSTRATION,GIGADRAIN,GIGAIMPACT,GRAVITY,GYROBALL,HIDDENPOWER,HYPERBEAM,IRONDEFENSE,LASERFOCUS,LIGHTSCREEN,MAGNETRISE,PAINSPLIT,SCORESETTLER,PROTECT,REFLECT,REST,RETURN,ROCKPOLISH,ROCKSLIDE,ROCKSMASH,ROCKTOMB,ROUND,SANDSTORM,SIGNALBEAM,SLEEPTALK,SNORE,SOLARBEAM,STEALTHROCK,BRUTEFORCE,STRUGGLEBUG,SUBSTITUTE,SUNNYDAY,SWAGGER,TELEKINESIS,TOXIC,ALLERGY,VOLTSWITCH,EggGroups = Mineral,HatchSteps = 5120,Height = 1.2,Weight = 125.8,Color = Purple,Shape = Head,Habitat = Cave,Category = Ore,Pokedex = When you see a collection of precious minerals encrusted in the surface of the cave, it is a tell-tale sign that it is really a Forretress.,Generation = 2,#-------------------------------</t>
  </si>
  <si>
    <t>[HOOTHOOT2],Name = T.Hoothoot,Types = ICE,FLYING,BaseStats = 60,36,30,50,30,56,GenderRatio = Female50Percent,GrowthRate = Medium,BaseExp = 52,EVs = HP,1,CatchRate = 255,Happiness = 70,Abilities = INSOMNIA,BIGPECKS,HiddenAbilities = SNOWWARNING,Moves = 1,PECK,1,SUPERSONIC,3,ICESHARD,6,PURSUIT,9,GLIDE,12,COVET,16,MIST,22,AVALANCHE,27,COUPDEGRACE,32,ROOST,37,SWEEPINGTALON,41,HAIL,44,DRILLPECK,47,BRAVEBIRD,50,GLACIALLANCE,TutorMoves = STREAMRUSH,AGILITY,AIRSLASH,AMNESIA,ATTRACT,CALMMIND,CONFIDE,DEFOG,DOUBLETEAM,DREAMEATER,DUALWINGBEAT,ECHOEDVOICE,ENDURE,FACADE,FLY,FRUSTRATION,HEATWAVE,HIDDENPOWER,HURRICANE,HYPERVOICE,IMPRISON,MAGICCOAT,NASTYPLOT,PROTECT,PSYCHIC,PSYCHUP,RAINDANCE,RECYCLE,REFLECT,REST,RETURN,ROOST,ROUND,SCREECH,SHADOWBALL,SKYATTACK,SLEEPTALK,SNORE,STEELWING,STOREDPOWER,SUBSTITUTE,SUNNYDAY,SWAGGER,SWIFT,TAILWIND,THIEF,TOXIC,UPROAR,WORKUP,ZENHEADBUTT,EggMoves = AEROBLAST,SUPERSONIC,EROSION,GLIDE,WHIRLWIND,FEATHERDANCE,TAILWIND,DEFOG,EggGroups = Flying,HatchSteps = 3840,Height = 0.7,Weight = 21.2,Color = Gray,Shape = Winged,Category = Snow Owl,Pokedex = It is able to tilt its head 270 degrees. It uses this as a means of being able to scan its full surroundings.,Generation = 2,Evolutions = NOCTOWL2,Level,20</t>
  </si>
  <si>
    <t>[NOCTOWL2],Name = T.Noctowl,Types = ICE,FLYING,BaseStats = 100,86,96,70,50,50,GenderRatio = Female50Percent,GrowthRate = Medium,BaseExp = 158,EVs = HP,2,CatchRate = 90,Happiness = 70,Abilities = INSOMNIA,BIGPECKS,HiddenAbilities = SNOWWARNING,Moves = 0,AURORAVEIL,1,AURORAVEIL,1,PECK,1,SUPERSONIC,3,ICESHARD,6,PURSUIT,9,GLIDE,12,COVET,16,MIST,22,AVALANCHE,27,COUPDEGRACE,32,ROOST,37,SWEEPINGTALON,41,HAIL,44,DRILLPECK,47,BRAVEBIRD,50,GLACIALLANCE,TutorMoves = STREAMRUSH,AGILITY,AIRSLASH,AMNESIA,ATTRACT,CALMMIND,CONFIDE,DEFOG,DOUBLETEAM,DREAMEATER,DUALWINGBEAT,ECHOEDVOICE,ENDURE,FACADE,FLY,FRUSTRATION,FUTURESIGHT,GIGAIMPACT,HEATWAVE,HIDDENPOWER,HURRICANE,HYPERBEAM,HYPERVOICE,IMPRISON,LASERFOCUS,MAGICCOAT,NASTYPLOT,PROTECT,PSYCHIC,PSYCHUP,RAINDANCE,RECYCLE,REFLECT,REST,RETURN,ROOST,ROUND,SCREECH,SHADOWBALL,SKYATTACK,SLEEPTALK,SNORE,STEELWING,STOREDPOWER,SUBSTITUTE,SUNNYDAY,SWAGGER,SWIFT,TAILWIND,THIEF,TOXIC,UPROAR,WORKUP,ZENHEADBUTT,EggGroups = Flying,HatchSteps = 3840,Height = 1.6,Weight = 40.8,Color = Gray,Shape = Winged,Category = Snow Owl,Pokedex = Its eyes are trained to be able to easily see through snow storms and strong blizzards.,Generation = 2,#-------------------------------,[STUFFUL]</t>
  </si>
  <si>
    <t>[STUFFUL],Name = Stufful,Types = GHOST,FIGHTING,BaseStats = 70,75,50,30,45,70,GenderRatio = Female50Percent,GrowthRate = Medium,BaseExp = 68,EVs = ATTACK,1,CatchRate = 140,Happiness = 70,Abilities = INFILTRATOR,MOLDBREAKER,HiddenAbilities = CURSEDBODY,Moves = 1,ASTONISH,1,BABYDOLLEYES,4,ARMTHRUST,8,PURSUIT,12,VENDETTA,16,ENDURE,20,LOWSWEEP,24,SHADOWCLAW,28,FLAIL,32,DRAINPUNCH,36,WICKEDSTRIKE,40,SUBMISSION,44,BELLYDRUM,48,THRASH,52,SUPERPOWER,56,POSSESSION,TutorMoves = STREAMRUSH,ATTRACT,BIND,BRICKBREAK,BRUTALSWING,BULKUP,BULLDOZE,CHARM,COACHING,CONFIDE,DOUBLETEAM,DUALCHOP,EARTHQUAKE,ENDURE,FACADE,FLING,FOCUSBLAST,FOCUSPUNCH,FRUSTRATION,HIDDENPOWER,ICEPUNCH,IRONHEAD,LOWSWEEP,MEGAKICK,MEGAPUNCH,PAINSPLIT,SCORESETTLER,PROTECT,REST,RETURN,ROAR,ROCKSLIDE,ROCKTOMB,ROLEPLAY,ROUND,SLEEPTALK,SNORE,STAMPEDE,SUBSTITUTE,SUPERPOWER,SWAGGER,SWORDSDANCE,TAUNT,THUNDERPUNCH,TOXIC,WORKUP,ZENHEADBUTT,EggMoves = FORCEPALM,DEFENSECURL,PARRY,FRENZY,DOUBLEKICK,FALSESURRENDER,REVENGE,WAIL,HEADBUTT,TAKEDOWN,BIDE,EggGroups = Field,HatchSteps = 4096,Height = 0.5,Weight = 6.8,Color = Pink,Shape = Quadruped,Category = Cursed Toy,Pokedex = This Pokemon has haunted a carelessly discarded stuffed animal and enjoys scaring ungrateful or bratty children.,Generation = 7,Evolutions = BEWEAR,Level,27</t>
  </si>
  <si>
    <t>[BEWEAR],Name = Bewear,Types = GHOST,FIGHTING,BaseStats = 120,125,80,40,55,80,GenderRatio = Female50Percent,GrowthRate = Medium,BaseExp = 175,EVs = ATTACK,2,CatchRate = 70,Happiness = 70,Abilities = INFILTRATOR,MOLDBREAKER,HiddenAbilities = CURSEDBODY,Moves = 0,THROATCHOP,1,THROATCHOP,1,ASTONISH,1,BABYDOLLEYES,4,ARMTHRUST,8,PURSUIT,12,VENDETTA,16,ENDURE,20,LOWSWEEP,24,SHADOWCLAW,28,FLAIL,32,DRAINPUNCH,36,WICKEDSTRIKE,40,SUBMISSION,44,BELLYDRUM,48,THRASH,52,SUPERPOWER,56,POSSESSION,TutorMoves = STREAMRUSH,ATTRACT,BIND,BODYPRESS,BODYSLAM,BRICKBREAK,BRUTALSWING,BULKUP,BULLDOZE,CHARM,CLOSECOMBAT,COACHING,CONFIDE,DARKESTLARIAT,DOUBLETEAM,DRAGONCLAW,DRAINPUNCH,DUALCHOP,EARTHQUAKE,ENDURE,FACADE,FLING,FOCUSBLAST,FOCUSPUNCH,FRUSTRATION,GIGAIMPACT,HIDDENPOWER,HIGHHORSEPOWER,HYPERBEAM,ICEPUNCH,IRONHEAD,LOWKICK,LOWSWEEP,MEGAKICK,MEGAPUNCH,PAINSPLIT,SCORESETTLER,PROTECT,REST,RETURN,REVENGE,REVERSAL,ROAR,ROCKSLIDE,ROCKTOMB,ROLEPLAY,ROUND,SHADOWCLAW,SLEEPTALK,SNORE,STAMPEDE,SUBSTITUTE,SUPERPOWER,SWAGGER,SWORDSDANCE,TAUNT,THUNDERPUNCH,TOXIC,WORKUP,ZENHEADBUTT,EggGroups = Field,HatchSteps = 4096,Height = 2.1,Weight = 135.0,Color = Pink,Shape = BipedalTail,Category = Cursed Toy,Pokedex = When it envolved, parts of its body that were barely hanging together have started to tear further at its seams, revealing part of the ghost that possesses it.,Generation = 7,#-------------------------------,[CARBINK]</t>
  </si>
  <si>
    <t>[CARBINK],Name = Carbink,Types = LIGHT,ROCK,BaseStats = 50,50,150,50,50,150,GenderRatio = Genderless,GrowthRate = Slow,BaseExp = 100,EVs = DEFENSE,1,SPECIAL_DEFENSE,1,CatchRate = 30,Happiness = 70,Abilities = LEVITATE,ROUGHSKIN,HiddenAbilities = STURDY,Moves = 1,DIAMONDSHARD,1,CRYSTALDUST,4,HARDEN,8,RAINBOWBEAM,12,BOULDERHURL,16,FLASH,20,ROCKPOLISH,24,ASTEROIDBELT,28,STEALTHROCK,33,POWERGEM,38,BEJEWELED,43,MOONBLAST,47,CORECOLLAPSE,52,MOONSTONERAY,TutorMoves = AFTERYOU,ALLYSWITCH,BODYPRESS,CALMMIND,CHARM,CONFIDE,COVET,DAZZLINGGLEAM,DOUBLETEAM,EARTHPOWER,ENDURE,EXPLOSION,FACADE,FRUSTRATION,GRAVITY,GUARDSWAP,GYROBALL,HAIL,HIDDENPOWER,IRONDEFENSE,LIGHTSCREEN,MAGICCOAT,MAGNETRISE,METEORBEAM,FABLEDRUSH,NATUREPOWER,POWERGEM,PROTECT,PSYCHIC,PSYCHUP,REFLECT,REST,RETURN,ROCKPOLISH,ROCKSLIDE,ROCKTOMB,ROUND,SAFEGUARD,SANDSTORM,SANDTOMB,SKILLSWAP,SLEEPTALK,BOULDERHURL,SNORE,STEALTHROCK,STAMPEDE,STONEEDGE,SUBSTITUTE,SUNNYDAY,SWAGGER,TELEKINESIS,TERRAINPULSE,TOXIC,TRICKROOM,WONDERROOM,EggMoves = MINERALWAVE,SUPERNOVA,AURASPHERE,GEOMANCY,GAMMARAY,AURORAVEIL,WISH,HEAVYSLAM,GRAVITYPRESS,EggGroups = Fairy,Mineral,HatchSteps = 6400,Height = 0.3,Weight = 255.7,Color = Brown,Shape = Head,Category = Asteroid,Pokedex = Despite its small size, it is incredibly dense, exhibiting a gravitational force that it is able to attract small particles of rocks and mud to orbit around it.,Generation = 6,#-------------------------------</t>
  </si>
  <si>
    <t>[GIBLE],Name = Gible,Types = GHOST,DRAGON,BaseStats = 58,70,40,42,50,40,GenderRatio = Female50Percent,GrowthRate = Slow,BaseExp = 60,EVs = ATTACK,1,CatchRate = 45,Happiness = 70,Abilities = INTIMIDATE,HYPERCUTTER,HiddenAbilities = ROUGHSKIN,Moves = 1,ASTONISH,1,TACKLE,6,SANDATTACK,12,SCALESHOT,18,NECROPHAGY,24,TORMENT,30,SHADOWCLAW,36,CRUNCH,42,DRAGONCLAW,48,DRAGONDANCE,54,SPECTRALTHIEF,60,PHANTOMFORCE,66,DRACONICCRASH,TutorMoves = STREAMRUSH,ATTRACT,BODYSLAM,BULLDOZE,CONFIDE,CUT,DIG,DOUBLETEAM,DRACOMETEOR,DRAGONCLAW,DRACOSURGE,EARTHPOWER,EARTHQUAKE,ENDURE,FACADE,FIREBLAST,FLAMETHROWER,FRUSTRATION,HIDDENPOWER,IRONHEAD,MUDSHACKLES,OUTRAGE,PROTECT,RAINDANCE,REST,RETURN,ROAR,ROCKSLIDE,ROCKSMASH,ROCKTOMB,ROUND,SANDSTORM,SANDTOMB,SCALESHOT,SCARYFACE,SCORCHINGSANDS,SHADOWCLAW,SLEEPTALK,SNORE,STEALTHROCK,STONEEDGE,BRUTEFORCE,SUBSTITUTE,SUNNYDAY,SWAGGER,SWIFT,TOXIC,EggMoves = BREAKINGSWIPE,METALCLAW,THRASH,NOBLEROAR,BITE,SLASH,NIGHTSLASH,EggGroups = Monster,Dragon,HatchSteps = 10455,Height = 0.7,Weight = 20.5,Color = Blue,Shape = BipedalTail,Category = Sinister,Pokedex = When travelers complain about a spectral force or report hearing growling noises or some sort of sinister aura, it was likely that of a Gible.,Generation = 4,Evolutions = GABITE,Level,24</t>
  </si>
  <si>
    <t>[GABITE],Name = Gabite,Types = GHOST,DRAGON,BaseStats = 68,90,55,82,60,55,GenderRatio = Female50Percent,GrowthRate = Slow,BaseExp = 144,EVs = ATTACK,2,CatchRate = 45,Happiness = 70,Abilities = INTIMIDATE,HYPERCUTTER,HiddenAbilities = ROUGHSKIN,Moves = 1,ASTONISH,1,TACKLE,6,SANDATTACK,12,SCALESHOT,18,NECROPHAGY,24,TORMENT,30,SHADOWCLAW,36,CRUNCH,42,DRAGONCLAW,48,DRAGONDANCE,54,SPECTRALTHIEF,60,PHANTOMFORCE,66,DRACONICCRASH,TutorMoves = STREAMRUSH,ATTRACT,BODYSLAM,BULLDOZE,CONFIDE,CUT,DIG,DOUBLETEAM,DRACOMETEOR,DRAGONCLAW,DRACOSURGE,DUALCHOP,EARTHPOWER,EARTHQUAKE,ENDURE,FACADE,FIREBLAST,FLAMETHROWER,FRUSTRATION,HIDDENPOWER,IRONHEAD,LASERFOCUS,MUDSHACKLES,OUTRAGE,PROTECT,RAINDANCE,REST,RETURN,ROAR,ROCKSLIDE,ROCKSMASH,ROCKTOMB,ROUND,SANDSTORM,SANDTOMB,SCALESHOT,SCARYFACE,SCORCHINGSANDS,SHADOWCLAW,SLEEPTALK,SNORE,STEALTHROCK,STONEEDGE,BRUTEFORCE,SUBSTITUTE,SUNNYDAY,SWAGGER,SWIFT,TOXIC,EggGroups = Monster,Dragon,HatchSteps = 10455,Height = 1.4,Weight = 56.0,Color = Blue,Shape = BipedalTail,Category = Sinister,Pokedex = It has a range of possible habitats because it is the manifestation of a sinister force or aura and wherever that can be found, a Gabite likely will manifest.,Generation = 4,Evolutions = GARCHOMP,Level,48,#-------------------------------</t>
  </si>
  <si>
    <t>[GARCHOMP],Name = Garchomp,Types = GHOST,DRAGON,BaseStats = 108,130,85,102,90,85,GenderRatio = Female50Percent,GrowthRate = Slow,BaseExp = 270,EVs = ATTACK,3,CatchRate = 45,Happiness = 70,Abilities = INTIMIDATE,HYPERCUTTER,HiddenAbilities = ROUGHSKIN,Moves = 1,ASTONISH,1,TACKLE,6,SANDATTACK,12,SCALESHOT,18,NECROPHAGY,24,TORMENT,30,SHADOWCLAW,36,CRUNCH,42,DRAGONCLAW,48,DRAGONDANCE,54,SPECTRALTHIEF,60,PHANTOMFORCE,66,DRACONICCRASH,TutorMoves = STREAMRUSH,WATERWHIP,ATTRACT,BODYSLAM,BREAKINGSWIPE,BRICKBREAK,BRUTALSWING,BULLDOZE,CONFIDE,CRUNCH,CUT,DIG,DOUBLETEAM,DRACOMETEOR,DRAGONCLAW,DRACOSURGE,DRAGONTAIL,DUALCHOP,EARTHPOWER,EARTHQUAKE,ENDURE,FACADE,FALSESWIPE,FIREBLAST,FIREFANG,FLAMETHROWER,FLING,FRUSTRATION,GIGAIMPACT,HIDDENPOWER,HYPERBEAM,IRONHEAD,LASERFOCUS,MUDSHACKLES,OUTRAGE,POISONJAB,PROTECT,RAINDANCE,REST,RETURN,ROAR,ROCKSLIDE,ROCKSMASH,ROCKTOMB,ROUND,SANDSTORM,SANDTOMB,SCALESHOT,SCARYFACE,SCORCHINGSANDS,SHADOWCLAW,SLEEPTALK,SNORE,STEALTHROCK,STAMPEDE,STONEEDGE,BRUTEFORCE,SUBSTITUTE,SUNNYDAY,TIDALWAVE,SWAGGER,SWIFT,SWORDSDANCE,TOXIC,WHIRLPOOL,EggGroups = Monster,Dragon,HatchSteps = 10455,Height = 1.9,Weight = 95.0,Color = Blue,Shape = BipedalTail,Category = Sinister,Pokedex = Some people report that based on vague recollections of their nightmares, a Garchomp was in the distance watching and observing the subject suffer before they awaken.,Generation = 4,#-------------------------------,[VULPIX]</t>
  </si>
  <si>
    <t>[VULPIX],Name = Vulpix,Types = COSMIC,BaseStats = 38,31,40,65,60,65,GenderRatio = Female75Percent,GrowthRate = Medium,BaseExp = 60,EVs = SPEED,1,CatchRate = 190,Happiness = 70,Abilities = OWNTEMPO,CHARISMA,HiddenAbilities = STARSTRUCK,Moves = 1,METEORSHOWER,1,TAILWHIP,4,STARGAZE,8,RADIATION,12,INNERVATE,16,SWIFT,20,ASTRALWIND,24,VOIDDRIFT,28,ASTRALBARRAGE,32,EXTRASENSORY,36,TWINSTARS,40,DIMENSIONALRUSH,44,GAMMARAY,48,DAZZLINGGLEAM,52,LUNARDANCE,56,URANOMETRIA,TutorMoves = AGILITY,ATTRACT,BODYSLAM,BURNINGJEALOUSY,CONFIDE,COVET,DARKPULSE,DIG,DOUBLETEAM,ENCORE,ENDURE,ENERGYBALL,FACADE,FIREBLAST,FIRESPIN,FLAMECHARGE,FLAMETHROWER,FLAREBLITZ,FOULPLAY,FRUSTRATION,HEATWAVE,HEX,HIDDENPOWER,IMPRISON,MYSTICALFIRE,OVERHEAT,PAINSPLIT,SCORESETTLER,POWERSWAP,PROTECT,PSYCHUP,REFLECT,REST,RETURN,ROAR,ROLEPLAY,ROUND,SAFEGUARD,SLEEPTALK,SNORE,SPITE,SUBSTITUTE,SUNNYDAY,SWAGGER,SWIFT,TAILSLAP,TOXIC,WEATHERBALL,WILLOWISP,ZENHEADBUTT,EggMoves = HYPNOSIS,BLACKHOLE,GENTLECHIMES,MEMENTO,BABYDOLLEYES,SWEETKISS,CUPIDSARROW,SOLARFLARE,EggGroups = Field,HatchSteps = 5120,Height = 0.6,Weight = 9.9,Color = White,Shape = Quadruped,Category = Star Fox,Pokedex = The stars on its tails are all in the form of various constellations.,FormName = Kantonian Form,Generation = 1</t>
  </si>
  <si>
    <t>[NINETALES],Name = Ninetales,Types = COSMIC,BaseStats = 73,46,75,105,101,105,GenderRatio = Female75Percent,GrowthRate = Medium,BaseExp = 177,EVs = SPECIAL_DEFENSE,1,SPEED,1,CatchRate = 75,Happiness = 70,Abilities = OWNTEMPO,CHARISMA,HiddenAbilities = STARSTRUCK,Moves = 0,RADIOWAVES,1,RADIOWAVES,1,METEORSHOWER,1,TAILWHIP,4,STARGAZE,8,RADIATION,12,INNERVATE,16,SWIFT,20,ASTRALWIND,24,VOIDDRIFT,28,ASTRALBARRAGE,32,EXTRASENSORY,36,TWINSTARS,40,DIMENSIONALRUSH,44,GAMMARAY,48,DAZZLINGGLEAM,52,LUNARDANCE,56,URANOMETRIA,TutorMoves = AGILITY,ATTRACT,BODYSLAM,BURNINGJEALOUSY,CALMMIND,CONFIDE,COVET,DARKPULSE,DIG,DOUBLETEAM,DREAMEATER,ENCORE,ENDURE,ENERGYBALL,FACADE,FAKETEARS,FIREBLAST,FIRESPIN,FLAMECHARGE,FLAMETHROWER,FLAREBLITZ,FOULPLAY,FRUSTRATION,GIGAIMPACT,HEATWAVE,HEX,HIDDENPOWER,HYPERBEAM,IMPRISON,LASERFOCUS,MYSTICALFIRE,NASTYPLOT,OVERHEAT,PAINSPLIT,SCORESETTLER,POWERSWAP,PROTECT,PSYCHUP,PSYSHOCK,REFLECT,REST,RETURN,ROAR,ROLEPLAY,ROUND,SAFEGUARD,SCORCHINGSANDS,SHADOWBALL,SLEEPTALK,SNORE,SOLARBEAM,SPITE,STOREDPOWER,SUBSTITUTE,SUNNYDAY,SWAGGER,SWIFT,TAILSLAP,TOXIC,WEATHERBALL,WILLOWISP,ZENHEADBUTT,EggGroups = Field,HatchSteps = 5120,Height = 1.1,Weight = 19.9,Color = White,Shape = Quadruped,Category = Star Fox,Pokedex = The rings around its neck are always gently rotating on an axis. The rotation is what helps this Pokemon orient itself when hit and keep its balance.,Generation = 1,#-------------------------------,[BOUNSWEET2]</t>
  </si>
  <si>
    <t>[BOUNSWEET2],Name = T.Bounsweet,Types = POISON,FIGHTING,BaseStats = 42,34,38,32,26,38,GenderRatio = AlwaysFemale,GrowthRate = Parabolic,BaseExp = 42,EVs = HP,1,CatchRate = 235,Happiness = 70,Abilities = IRONBARBS,POWEROFALCHEMY,HiddenAbilities = UNBURDEN,Moves = 1,POISONSTING,1,REVERSAL,1,FAKEOUT,5,TOXICSPIKES,8,PINMISSILE,12,DETECT,16,POISONFANG,20,DOUBLEKICK,23,BRUTALSWING,27,ACUPRESSURE,31,TAUNT,34,VENOMDRAIN,44,RECOVER,49,WICKEDSTRIKE,53,HIGHJUMPKICK,TutorMoves = PAYDAY,PROTECT,RETURN,FACADE,HELPINGHAND,WEATHERBALL,FRUSTRATION,HIDDENPOWER,REST,ATTRACT,WORKUP,TOXIC,CURSE,ROUND,SLEEPTALK,SUBSTITUTE,DISABLE,FROZENHEART,EERIEIMPULSE,PINMISSILE,NECTARTAP,PHEROMONESTREAM,BULLETSEED,SPIKES,BALANCERCHANGEREQUIRED,STEALTHROCK,BEATUP,SCORESETTLER,SNARL,BRUTALSWING,TAUNT,GOBLINSTRIKE,RAINDANCE,REVENGE,ALLERGY,TOXICSPIKES,GASTROACID,POISONFANG,CONFUSERAY,MEANLOOK,SCHIZOPHRENIA,SLUDGEBOMB,BALANCERCHANGEREQUIRED,POISONJAB,GUNKSHOT,NASTYPLOT,GYROBALL,PLAYROUGH,BURNINGJEALOUSY,ZENHEADBUTT,INFECTION,SPOIL,CORROSIVEGAS,SLUDGEWAVE,SCALESHOT,LASHOUT,FOULPLAY,MEMENTO,GRUDGE,CHIDORI,COACHING,FLIPTURN,WAIL,EggMoves = SURGINGBLOW,SPIKES,RAPIDSPIN,PARTINGSHOT,FROZENHEART,ROCKCLIMB,BANEFULBUNKER,EggGroups = Water3,Amorphous,HatchSteps = 5120,Height = 0.3,Weight = 3.2,Color = Blue,Shape = HeadLegs,Category = Venomous,Pokedex = The flowers on its head secrete a noxious smelling liquid that can cause a variety of destabilizing effects from sleep to paralysis.,Generation = 7,Evolutions = STEENEE2,Level,18</t>
  </si>
  <si>
    <t>[STEENEE2],Name = T.Steenee,Types = POISON,FIGHTING,BaseStats = 52,66,40,62,40,40,GenderRatio = AlwaysFemale,GrowthRate = Parabolic,BaseExp = 102,EVs = SPEED,2,CatchRate = 120,Happiness = 70,Abilities = IRONBARBS,POWEROFALCHEMY,HiddenAbilities = UNBURDEN,Moves = 0,SPIKECANNON,1,SPIKECANNON,1,POISONSTING,1,REVERSAL,1,FAKEOUT,5,TOXICSPIKES,8,PINMISSILE,12,DETECT,16,POISONFANG,20,DOUBLEKICK,23,BRUTALSWING,27,ACUPRESSURE,31,TAUNT,34,VENOMDRAIN,44,RECOVER,49,WICKEDSTRIKE,53,HIGHJUMPKICK,TutorMoves = PAYDAY,PROTECT,RETURN,FACADE,HELPINGHAND,WEATHERBALL,FRUSTRATION,HIDDENPOWER,REST,ATTRACT,WORKUP,TOXIC,CURSE,ROUND,SLEEPTALK,SUBSTITUTE,DISABLE,FROZENHEART,EERIEIMPULSE,PINMISSILE,NECTARTAP,PHEROMONESTREAM,BULLETSEED,SPIKES,BALANCERCHANGEREQUIRED,STEALTHROCK,BEATUP,SCORESETTLER,SNARL,BRUTALSWING,TAUNT,GOBLINSTRIKE,RAINDANCE,REVENGE,ALLERGY,TOXICSPIKES,GASTROACID,POISONFANG,CONFUSERAY,MEANLOOK,SCHIZOPHRENIA,SLUDGEBOMB,BALANCERCHANGEREQUIRED,POISONJAB,GUNKSHOT,NASTYPLOT,GYROBALL,PLAYROUGH,BURNINGJEALOUSY,ZENHEADBUTT,INFECTION,SPOIL,CORROSIVEGAS,SLUDGEWAVE,SCALESHOT,LASHOUT,FOULPLAY,MEMENTO,GRUDGE,CHIDORI,COACHING,FLIPTURN,WAIL,SYLPHSHORN,VITALITYDRAIN,FURYCUTTER,TRIPLEAXEL,SWORDSDANCE,THROATCHOP,DARKPULSE,CRUNCH,MEGAHORN,PSYCHICFANGS,LEECHLIFE,TRIPLEKICK,BREAKINGSWIPE,POWERUPPUNCH,BULKUP,LOWKICK,LOWSWEEP,BRICKBREAK,RAZORSHELL,KNOCKOFF,ASSURANCE,MOSSYPUNCH,ACROBATICS,ICICLESPEAR,ICEPUNCH,FALSESWIPE,THIEF,CROSSPOISON,EggGroups = Water3,Amorphous,HatchSteps = 5120,Height = 0.7,Weight = 8.2,Color = Blue,Shape = Bipedal,Category = Venomous,Pokedex = The spikes on its flowers can be launched like projectiles from a distance. This Pokemon often uses it to break down debris or bring down tree branches that have fruits.,Generation = 7,Evolutions = TSAREENA2,Item,POWERSTONE,#-------------------------------</t>
  </si>
  <si>
    <t>[TSAREENA2],Name = T.Tsareena,Types = POISON,FIGHTING,BaseStats = 74,120,90,86,50,90,GenderRatio = AlwaysFemale,GrowthRate = Parabolic,BaseExp = 230,EVs = ATTACK,3,CatchRate = 45,Happiness = 70,Abilities = IRONBARBS,POWEROFALCHEMY,HiddenAbilities = UNBURDEN,Moves = 0,SPIKYSHIELD,1,SPIKYSHIELD,1,SPIKECANNON,1,POISONSTING,1,REVERSAL,1,FAKEOUT,5,TOXICSPIKES,8,PINMISSILE,12,DETECT,16,POISONFANG,20,DOUBLEKICK,23,BRUTALSWING,27,ACUPRESSURE,31,TAUNT,34,VENOMDRAIN,44,RECOVER,49,WICKEDSTRIKE,53,HIGHJUMPKICK,TutorMoves = PAYDAY,PROTECT,RETURN,FACADE,HELPINGHAND,WEATHERBALL,FRUSTRATION,HIDDENPOWER,REST,ATTRACT,WORKUP,TOXIC,CURSE,ROUND,SLEEPTALK,SUBSTITUTE,DISABLE,FROZENHEART,EERIEIMPULSE,PINMISSILE,NECTARTAP,PHEROMONESTREAM,BULLETSEED,SPIKES,BALANCERCHANGEREQUIRED,STEALTHROCK,BEATUP,SCORESETTLER,SNARL,BRUTALSWING,TAUNT,GOBLINSTRIKE,RAINDANCE,REVENGE,ALLERGY,TOXICSPIKES,GASTROACID,POISONFANG,CONFUSERAY,MEANLOOK,SCHIZOPHRENIA,SLUDGEBOMB,BALANCERCHANGEREQUIRED,POISONJAB,GUNKSHOT,NASTYPLOT,GYROBALL,PLAYROUGH,BURNINGJEALOUSY,ZENHEADBUTT,INFECTION,SPOIL,CORROSIVEGAS,SLUDGEWAVE,SCALESHOT,LASHOUT,FOULPLAY,MEMENTO,GRUDGE,CHIDORI,COACHING,FLIPTURN,WAIL,SYLPHSHORN,VITALITYDRAIN,FURYCUTTER,TRIPLEAXEL,SWORDSDANCE,THROATCHOP,DARKPULSE,CRUNCH,MEGAHORN,PSYCHICFANGS,LEECHLIFE,TRIPLEKICK,BREAKINGSWIPE,POWERUPPUNCH,BULKUP,LOWKICK,LOWSWEEP,BRICKBREAK,RAZORSHELL,KNOCKOFF,ASSURANCE,MOSSYPUNCH,ACROBATICS,ICICLESPEAR,ICEPUNCH,HYPERBEAM,GIGAIMPACT,FALSESWIPE,BOUNCE,BULLDOZE,THIEF,DRAINPUNCH,FOCUSPUNCH,CLOSECOMBAT,CROSSPOISON,SUPERPOWER,CHAKRABLAST,FOCUSBLAST,BLOODRITUAL,EggGroups = Water3,Amorphous,HatchSteps = 5120,Height = 1.2,Weight = 21.4,Color = Purple,Shape = Bipedal,Category = Venomous,Pokedex = This Pokemon can remain perfectly still and pretend to be an innocuous flower. When its prey approaches, it can surprise it with the large grip of its flower.,Generation = 7,#-------------------------------,[PURRLOIN]</t>
  </si>
  <si>
    <t>[PURRLOIN],Name = Purrloin,Types = LIGHT,COSMIC,BaseStats = 45,60,35,75,30,35,GenderRatio = Female50Percent,GrowthRate = Medium,BaseExp = 56,EVs = SPEED,1,CatchRate = 255,Happiness = 70,Abilities = INNERFOCUS,DARKMATTER,HiddenAbilities = GENIUS,Moves = 1,SCRATCH,1,GROWL,5,SPARKLE,8,METEORDRIVE,8,SWIFT,11,FURYSWIPES,15,HOLYFIRE,18,MAIM,21,PURGE,24,HONECLAWS,28,QUANTUMSTAR,28,FLASH,31,MOONLIGHT,34,SLASH,38,GAMMARAY,38,EXTREMESPEED,42,TAILGLOW,46,SHOOTINGSTAR,46,AURASPHERE,50,MEGAKICK,TutorMoves = PROTECT,RETURN,FACADE,HELPINGHAND,FRUSTRATION,FALSESWIPE,HIDDENPOWER,REST,MYSTICALFIRE,BOUNCE,PINMISSILE,UTURN,MAGICALLEAF,BULLETSEED,DIG,TRICKROOM,WONDERROOM,BALANCERCHANGEREQUIRED,SNARL,CHARM,ATTRACT,GOBLINSTRIKE,TOXIC,DRAGONMAGIC,CURSE,CONFUSERAY,SWIFT,WISH,METEORDRIVE,GAMMARAY,GRAVITY,STARDUSTREVERIE,SLEEPTALK,NOBLEROAR,ECHOEDVOICE,HEALBELL,SAFEGUARD,RAYOFLIGHT,HOLYFIRE,PURGE,SIGNALBEAM,AURORAVEIL,MIRRORSHOT,SUBSTITUTE,DISABLE,FROSTBITE,ENERGYBALL,PLAYROUGH,DAZZLINGGLEAM,AURASPHERE,BLACKHOLE,ICECOMET,TERRAINPULSE,WORKUP,TWINBEAM,COUPDEGRACE,LASERFOCUS,EXTREMESPEED,QUANTUMSTAR,GLISTEN,EggMoves = ZEAL,COVET,SHUTDOWN,PLAYROUGH,CHARM,CAPTIVATE,WISH,DIMENSIONWARP,COUPDEGRACE,EggGroups = Field,HatchSteps = 5120,Height = 0.4,Weight = 10.1,Color = Black,Shape = Quadruped,Category = Black Cat,Pokedex = Some say that if you cross its path, you will be doomed to bad luck for a day. However, its halo suggests otherwise.,Generation = 5,Evolutions = LIEPARD,Level,30</t>
  </si>
  <si>
    <t>[LIEPARD],Name = Liepard,Types = LIGHT,COSMIC,BaseStats = 80,85,55,120,55,55,GenderRatio = Female50Percent,GrowthRate = Medium,BaseExp = 156,EVs = SPEED,2,CatchRate = 90,Happiness = 70,Abilities = INNERFOCUS,DARKMATTER,HiddenAbilities = GENIUS,Moves = 1,SCRATCH,1,GROWL,5,SPARKLE,8,METEORDRIVE,8,SWIFT,11,FURYSWIPES,15,HOLYFIRE,18,MAIM,21,PURGE,24,HONECLAWS,28,QUANTUMSTAR,28,FLASH,31,MOONLIGHT,34,SLASH,38,GAMMARAY,38,EXTREMESPEED,42,TAILGLOW,46,SHOOTINGSTAR,46,AURASPHERE,50,MEGAKICK,TutorMoves = PROTECT,RETURN,FACADE,HELPINGHAND,FRUSTRATION,FALSESWIPE,HIDDENPOWER,REST,MYSTICALFIRE,BOUNCE,PINMISSILE,UTURN,MAGICALLEAF,BULLETSEED,DIG,TRICKROOM,WONDERROOM,BALANCERCHANGEREQUIRED,SNARL,CHARM,ATTRACT,GOBLINSTRIKE,TOXIC,DRAGONMAGIC,CURSE,CONFUSERAY,SWIFT,WISH,METEORDRIVE,GAMMARAY,GRAVITY,STARDUSTREVERIE,SLEEPTALK,NOBLEROAR,ECHOEDVOICE,HEALBELL,SAFEGUARD,RAYOFLIGHT,HOLYFIRE,PURGE,SIGNALBEAM,AURORAVEIL,MIRRORSHOT,SUBSTITUTE,DISABLE,FROSTBITE,ENERGYBALL,PLAYROUGH,DAZZLINGGLEAM,AURASPHERE,BLACKHOLE,ICECOMET,TERRAINPULSE,WORKUP,TWINBEAM,COUPDEGRACE,LASERFOCUS,EXTREMESPEED,QUANTUMSTAR,GLISTEN,GIGAIMPACT,HYPERBEAM,ICEFANG,THUNDERFANG,STAMPEDE,HIGHHORSEPOWER,MINERALWAVE,GEMSTORM,BODYSLAM,TRIATTACK,TRIPLEKICK,PSYCHICFANGS,FAESBLESSING,MYSTICPULSE,FLASHCANNON,STELLARRUSH,MOONBLAST,POWERGEM,PSYSHOCK,ZENHEADBUTT,BODYPRESS,SOLARECLIPSE,METEORBEAM,MOONSTONERAY,LIGHTSCREEN,REFLECT,PSYCHOCUT,MINDDRAIN,EggGroups = Field,HatchSteps = 5120,Height = 1.1,Weight = 37.5,Color = Black,Shape = Quadruped,Category = Black Cat,Pokedex = This Pokemon is very limber and climb high elevations with ease. Its fur reflects the night sky.,Generation = 5,#-------------------------------,[TOXEL]</t>
  </si>
  <si>
    <t>[TOXEL],Name = Toxel,Types = GRASS,BaseStats = 40,54,35,40,38,35,GenderRatio = Female50Percent,GrowthRate = Parabolic,BaseExp = 48,EVs = ATTACK,1,CatchRate = 75,Happiness = 70,Abilities = UNAWARE,SIMPLE,HiddenAbilities = OBLIVIOUS,Moves = 1,BRANCHPOKE,1,TEARFULLOOK,1,WORRYSEED,1,ROCKSMASH,TutorMoves = ATTRACT,FACADE,PROTECT,REST,ROUND,SLEEPTALK,SUBSTITUTE,MOSSYPUNCH,GOBLINSTRIKE,POWERUPPUNCH,EggMoves = ENDEAVOR,KNOCKOFF,THORNPRISON,STRANDINGROOTS,ARMTHRUST,BATTLECRY,FLAIL,EggGroups = Undiscovered,HatchSteps = 6681,Height = 0.4,Weight = 11.0,Color = Brown,Shape = BipedalTail,Category = Lazy,Pokedex = It lazes about for most of the day. It often uses a nearby branch to scratch itself rather than using its own hands.,Generation = 8,Evolutions = TOXTRICITY,Level,35</t>
  </si>
  <si>
    <t>[TOXTRICITY],Name = Toxtricity,Types = GRASS,FIGHTING,BaseStats = 75,105,75,95,77,75,GenderRatio = Female50Percent,GrowthRate = Parabolic,BaseExp = 176,EVs = ATTACK,2,CatchRate = 45,Happiness = 70,Abilities = ROCKHEAD,RECKLESS,HiddenAbilities = SHEERFORCE,Moves = 0,MACHPUNCH,1,MACHPUNCH,1,BRANCHPOKE,1,TEARFULLOOK,1,WORRYSEED,1,ROCKSMASH,7,TAUNT,14,RAZORLEAF,19,GOBLINSTRIKE,25,MOSSYPUNCH,31,DRAINPUNCH,36,SUBMISSION,40,BULKUP,44,WOODHAMMER,48,DOUBLEEDGE,52,SONICCRASH,TutorMoves = ATTRACT,DRAINPUNCH,FACADE,GIGAIMPACT,HYPERBEAM,HYPERVOICE,SCORESETTLER,PROTECT,REST,ROUND,SCREECH,SLEEPTALK,SNARL,SUBSTITUTE,SWIFT,TAUNT,THROATCHOP,UPROAR,RETURN,FRUSTRATION,HIDDENPOWER,SUNNYDAY,ACROBATICS,BOUNCE,UTURN,MAGICALLEAF,SOLARBEAM,SOLARBLADE,GIGADRAIN,BULLETSEED,GRASSYTERRAIN,GRASSKNOT,EDENFRUIT,AROMATHERAPY,MOSSYPUNCH,BULLDOZE,STAMPEDE,ROCKSLIDE,ROCKTOMB,STEALTHROCK,THIEF,BEATUP,SCORESETTLER,ASSURANCE,BRUTALSWING,KNOCKOFF,GOBLINSTRIKE,REVENGE,BRICKBREAK,LOWSWEEP,LOWKICK,BULKUP,FOCUSPUNCH,POWERUPPUNCH,DEADLYREACH,CLOSECOMBAT,CURSE,MEANLOOK,NOBLEROAR,SCHIZOPHRENIA,PURGE,BODYSLAM,DISABLE,SUPERPOWER,CHAKRABLAST,TRIPLEKICK,FOCUSBLAST,POISONJAB,NASTYPLOT,ENERGYBALL,POWERWHIP,LEAFBLADE,LEAFSTORM,IRONHEAD,SWORDSDANCE,BOOMBOX,HYPERACUSIS,FORTISSIMO,STONEEDGE,STEAMROLLER,WORKUP,FOULPLAY,GRUDGE,COACHING,GRASSYGLIDE,SYNTHESIS,GRASSPLEDGE,EggGroups = Humanlike,HatchSteps = 6681,Height = 1.6,Weight = 40.0,Color = Brown,Shape = BipedalTail,Category = Gladiator,Pokedex = This Pokemon is willing to challenge any Pokemon, even those much bigger to put on a spectacle. Are you not entertained?,Generation = 8,#-------------------------------,[DEWPIDER2]</t>
  </si>
  <si>
    <t>[DEWPIDER2],Name = T.Dewpider,Types = BUG,PSYCHIC,BaseStats = 38,55,42,52,40,42,GenderRatio = Female50Percent,GrowthRate = Medium,BaseExp = 54,EVs = ATTACK,1,CatchRate = 200,Happiness = 70,Abilities = MERCILESS,COMPOUNDEYES,HiddenAbilities = SUPERLUCK,Moves = 1,STRAFE,1,DARKWHISPERS,4,FURYCUTTER,8,MINDSPASM,12,PINMISSILE,16,FELLSTINGER,20,FEINTATTACK,24,SKITTERSMACK,28,TOXICSPIKES,32,PSYCHOCUT,36,EMBARGO,40,NEUROTOXIN,44,XSCISSOR,48,SWARMOVERLOAD,TutorMoves = ATTRACT,BLIZZARD,BUGBITE,BUGBUZZ,CONFIDE,CRUNCH,DOUBLETEAM,ENDURE,FACADE,FROSTBREATH,FRUSTRATION,GIGADRAIN,HIDDENPOWER,ICEBEAM,ICYWIND,INFESTATION,IRONDEFENSE,LEECHLIFE,LIQUIDATION,MAGICCOAT,MAGICROOM,POISONJAB,PROTECT,RAINDANCE,REST,RETURN,ROUND,SCALD,SIGNALBEAM,SLEEPTALK,SNORE,SUBSTITUTE,TIDALWAVE,SWAGGER,TOXIC,CASCADE,WATERPULSE,WONDERROOM,XSCISSOR,EggMoves = SPIDERWEB,TOXICTHREAD,STICKYWEB,MINDDRAIN,CROSSPOISON,LEECHLIFE,NIGHTSLASH,PSYCHICFANGS,ATTACKORDER,INFESTATION,EggGroups = Bug,Monster,HatchSteps = 4096,Height = 0.3,Weight = 4.0,Color = Purple,Shape = HeadLegs,Category = Arachnophobia,Pokedex = It has eyes covering its entire body, which enables it to have a full 360-degree field of vision.,Generation = 7,Evolutions = ARAQUANID2,Level,22</t>
  </si>
  <si>
    <t>[ARAQUANID2],Name = T.Araquanid,Types = BUG,PSYCHIC,BaseStats = 68,85,92,87,50,72,GenderRatio = Female50Percent,GrowthRate = Medium,BaseExp = 159,EVs = ATTACK,1,SPEED,1,CatchRate = 100,Happiness = 70,Abilities = MERCILESS,COMPOUNDEYES,HiddenAbilities = SUPERLUCK,Moves = 1,STRAFE,1,DARKWHISPERS,4,FURYCUTTER,8,MINDSPASM,12,PINMISSILE,16,FELLSTINGER,20,FEINTATTACK,24,SKITTERSMACK,28,TOXICSPIKES,32,PSYCHOCUT,36,EMBARGO,40,NEUROTOXIN,44,XSCISSOR,48,SWARMOVERLOAD,TutorMoves = ATTRACT,BLIZZARD,BUGBITE,BUGBUZZ,CONFIDE,CRUNCH,SUBMERGE,DOUBLETEAM,ENDURE,FACADE,FROSTBREATH,FRUSTRATION,GIGADRAIN,HIDDENPOWER,HYDROPUMP,ICEBEAM,ICYWIND,INFESTATION,IRONDEFENSE,LASERFOCUS,LEECHLIFE,LIQUIDATION,MAGICCOAT,MAGICROOM,POISONJAB,PROTECT,RAINDANCE,REFLECT,REST,RETURN,ROUND,SAFEGUARD,SCALD,SIGNALBEAM,SLEEPTALK,SNORE,SUBSTITUTE,TIDALWAVE,SWAGGER,TOXIC,CASCADE,WATERPULSE,WONDERROOM,XSCISSOR,EggGroups = Bug,Monster,HatchSteps = 4096,Height = 1.8,Weight = 82.0,Color = Purple,Shape = Insectoid,Category = Arachnophobia,Pokedex = When it chitters, it is able to further intimidate and scare its foe because it is able to project its voice so it makes it seem like there are more nearby.,Generation = 7,#-------------------------------,[GOOMY]</t>
  </si>
  <si>
    <t>[GOOMY],Name = Goomy,Types = FAIRY,NORMAL,BaseStats = 45,50,35,40,55,75,GenderRatio = Female50Percent,GrowthRate = Slow,BaseExp = 60,EVs = SPECIAL_DEFENSE,1,CatchRate = 20,Happiness = 35,Abilities = SAPSIPPER,HYDRATION,HiddenAbilities = GOOEY,Moves = 1,ABSORB,1,TACKLE,5,WATERGUN,10,DRAGONBREATH,15,PROTECT,20,FLAIL,25,WATERPULSE,30,RAINDANCE,35,DRACOSURGE,41,CURSE,45,BODYSLAM,50,MUDDYWATER,TutorMoves = ATTRACT,BODYSLAM,CONFIDE,DOUBLETEAM,DRACOMETEOR,DRACOSURGE,ENDURE,FACADE,FRUSTRATION,HIDDENPOWER,INFESTATION,MUDDYWATER,MUDSHACKLES,OUTRAGE,PROTECT,RAINDANCE,REST,RETURN,ROCKSLIDE,ROUND,SHOCKWAVE,SLEEPTALK,SLUDGEBOMB,SLUDGEWAVE,SNORE,SUBSTITUTE,SUNNYDAY,SWAGGER,THUNDERBOLT,TOXIC,WATERPULSE,EggMoves = COUNTER,LIFEDEW,EggGroups = Dragon,HatchSteps = 10240,Height = 0.3,Weight = 2.8,Color = Green,Shape = Serpentine,Category = Gummy,Pokedex = These Pokemon appear in many different flavours: sour apple, cherry, blue razz, lemon, orange and grape. Can you collect them all?,Generation = 6,WildItemUncommon = SHEDSHELL</t>
  </si>
  <si>
    <t>[SLIGGOO],Name = Sliggoo,Types = FAIRY,NORMAL,BaseStats = 68,75,53,60,83,113,GenderRatio = Female50Percent,GrowthRate = Slow,BaseExp = 158,EVs = SPECIAL_DEFENSE,2,CatchRate = 20,Happiness = 35,Abilities = SAPSIPPER,HYDRATION,HiddenAbilities = GOOEY,Moves = 0,VILEFUMES,1,VILEFUMES,1,ABSORB,1,TACKLE,1,WATERGUN,1,DRAGONBREATH,15,PROTECT,20,FLAIL,25,WATERPULSE,30,RAINDANCE,35,DRACOSURGE,43,CURSE,49,BODYSLAM,56,MUDDYWATER,TutorMoves = ATTRACT,BLIZZARD,BODYSLAM,CONFIDE,DOUBLETEAM,DRACOMETEOR,DRACOSURGE,ENDURE,FACADE,FRUSTRATION,HIDDENPOWER,ICEBEAM,INFESTATION,MUDDYWATER,MUDSHACKLES,OUTRAGE,PROTECT,RAINDANCE,REST,RETURN,ROCKSLIDE,ROUND,SHOCKWAVE,SLEEPTALK,SLUDGEBOMB,SLUDGEWAVE,SNORE,SUBSTITUTE,SUNNYDAY,SWAGGER,THUNDERBOLT,TOXIC,WATERPULSE,EggGroups = Dragon,HatchSteps = 10240,Height = 0.8,Weight = 17.5,Color = Green,Shape = Serpentine,Category = Gummy,Pokedex = This Pokemon is very sticky and will decompose if it stays under the sun for too long.,Generation = 6,WildItemUncommon = SHEDSHELL,Evolutions = GOODRA,LevelRain,50</t>
  </si>
  <si>
    <t>[GOODRA],Name = Goodra,Types = FAIRY,NORMAL,BaseStats = 90,100,70,80,110,150,GenderRatio = Female50Percent,GrowthRate = Slow,BaseExp = 270,EVs = SPECIAL_DEFENSE,3,CatchRate = 20,Happiness = 35,Abilities = SAPSIPPER,HYDRATION,HiddenAbilities = GOOEY,Moves = 0,WATERWHIP,1,WATERWHIP,1,VILEFUMES,1,SPOIL,1,TEARFULLOOK,1,FEINT,1,ABSORB,1,TACKLE,1,WATERGUN,1,DRAGONBREATH,15,PROTECT,20,FLAIL,25,WATERPULSE,30,RAINDANCE,35,DRACOSURGE,43,CURSE,49,BODYSLAM,58,MUDDYWATER,67,POWERWHIP,TutorMoves = WATERWHIP,ASSURANCE,ATTRACT,BLIZZARD,BODYPRESS,BODYSLAM,BREAKINGSWIPE,BRUTALSWING,BULLDOZE,CONFIDE,DOUBLETEAM,DRACOMETEOR,DRACOSURGE,DRAGONTAIL,EARTHQUAKE,ENDURE,FACADE,FIREBLAST,FIREPUNCH,FLAMETHROWER,FOCUSBLAST,FOCUSPUNCH,FRUSTRATION,GIGAIMPACT,HAIL,HIDDENPOWER,HYDROPUMP,HYPERBEAM,ICEBEAM,INFESTATION,LASERFOCUS,MEGAKICK,MEGAPUNCH,MUDDYWATER,MUDSHACKLES,OUTRAGE,POWERWHIP,PROTECT,RAINDANCE,REST,RETURN,ROCKSLIDE,ROCKSMASH,ROUND,SHOCKWAVE,SLEEPTALK,SLUDGEBOMB,SLUDGEWAVE,SNORE,STAMPEDE,BRUTEFORCE,SUBSTITUTE,SUNNYDAY,SUPERPOWER,TIDALWAVE,SWAGGER,THUNDER,THUNDERBOLT,THUNDERPUNCH,TOXIC,WATERPULSE,WEATHERBALL,EggGroups = Dragon,HatchSteps = 10240,Height = 2.0,Weight = 150.5,Color = Green,Shape = BipedalTail,Category = Gummy,Pokedex = Every step it takes leaves a small part of itself behind. Not to worry because it quickly regenerates itself.,Generation = 6,#-------------------------------,[MIMEJR]</t>
  </si>
  <si>
    <t>[MIMEJR],Name = Mime Jr.,Types = SOUND,PSYCHIC,BaseStats = 60,25,25,60,65,75,GenderRatio = Female50Percent,GrowthRate = Medium,BaseExp = 62,EVs = SPECIAL_DEFENSE,1,CatchRate = 145,Happiness = 70,Abilities = OBLIVIOUS,TRACE,HiddenAbilities = SCREENCLEANER,Moves = 1,CONFUSION,1,HELPINGHAND,4,ENCORE,8,CHECKMATE,12,FLATTER,16,SONGOFSILENCE,20,MIMIC,24,IMPRISON,28,WILDIMAGINATION,36,EXTRASENSORY,40,INSTRUCT,44,TRICKROOM,44,WONDERROOM,44,MAGICROOM,48,STOREDPOWER,52,CALMMIND,56,BATONPASS,60,ARCANEENERGY,TutorMoves = ALLYSWITCH,ATTRACT,DISABLE,BRICKBREAK,CALMMIND,CHARGEBEAM,CHARM,CONFIDE,COVET,DAZZLINGGLEAM,DOUBLETEAM,DRAINPUNCH,DREAMEATER,ENCORE,ENDURE,FACADE,FLING,FOCUSPUNCH,FRUSTRATION,FUTURESIGHT,GRASSKNOT,HELPINGHAND,HIDDENPOWER,ICYWIND,INFESTATION,LIGHTSCREEN,MAGICCOAT,MAGICROOM,MISTYTERRAIN,NASTYPLOT,PROTECT,PSYCHIC,PSYCHICTERRAIN,PSYCHUP,PSYSHOCK,RAINDANCE,RECYCLE,REFLECT,REST,RETURN,ROLEPLAY,ROUND,SAFEGUARD,SHADOWBALL,SHOCKWAVE,SIGNALBEAM,SKILLSWAP,SLEEPTALK,SNATCH,SNORE,SOLARBEAM,STOREDPOWER,SUBSTITUTE,SUNNYDAY,SWAGGER,TAUNT,TELEKINESIS,THIEF,THUNDER,THUNDERBOLT,THUNDERWAVE,TORMENT,TOXIC,TRICK,TRICKROOM,UPROAR,WONDERROOM,EggMoves = FAKEOUT,CAPTIVATE,CHARM,TICKLE,PULSE,MYSTICPULSE,PSYCHIC,THROATCHOP,ALLYSWITCH,EggGroups = Undiscovered,HatchSteps = 6400,Incense = ODDINCENSE,Height = 0.6,Weight = 13.0,Color = Black,Shape = Bipedal,Category = Mime,Pokedex = It busks on the side streets of large urban centres. The irony is that it is mute despite being a Sound type.,Generation = 4</t>
  </si>
  <si>
    <t>[MRMIME],Name = Mr. Mime,Types = SOUND,PSYCHIC,BaseStats = 90,40,40,90,90,110,GenderRatio = Female50Percent,GrowthRate = Medium,BaseExp = 161,EVs = SPECIAL_DEFENSE,2,CatchRate = 45,Happiness = 70,Abilities = OBLIVIOUS,TRACE,HiddenAbilities = SCREENCLEANER,Moves = 0,SOUNDBARRIER,1,SOUNDBARRIER,1,CONFUSION,1,HELPINGHAND,4,ENCORE,8,CHECKMATE,12,FLATTER,16,SONGOFSILENCE,20,MIMIC,24,IMPRISON,28,WILDIMAGINATION,36,EXTRASENSORY,40,INSTRUCT,44,TRICKROOM,44,WONDERROOM,44,MAGICROOM,48,STOREDPOWER,52,CALMMIND,56,BATONPASS,60,ARCANEENERGY,TutorMoves = STREAMRUSH,ALLYSWITCH,ATTRACT,DISABLE,BODYSLAM,BRICKBREAK,CALMMIND,CHARGEBEAM,CHARM,CONFIDE,COVET,DAZZLINGGLEAM,DOUBLETEAM,DRAINPUNCH,DREAMEATER,ENCORE,ENDURE,ENERGYBALL,EXPANDINGFORCE,FACADE,FIREPUNCH,FLING,FOCUSBLAST,FOCUSPUNCH,FOULPLAY,FRUSTRATION,FUTURESIGHT,GIGAIMPACT,GRASSKNOT,GUARDSWAP,HELPINGHAND,HIDDENPOWER,HYPERBEAM,ICEPUNCH,ICYWIND,INFESTATION,IRONDEFENSE,LIGHTSCREEN,MAGICALLEAF,MAGICCOAT,MAGICROOM,MEGAKICK,MEGAPUNCH,METRONOME,MISTYTERRAIN,MYSTICALFIRE,NASTYPLOT,SCORESETTLER,POWERSWAP,POWERUPPUNCH,PROTECT,PSYCHIC,PSYCHICTERRAIN,PSYCHUP,PSYSHOCK,RAINDANCE,RECYCLE,REFLECT,REST,RETURN,ROLEPLAY,ROUND,SAFEGUARD,SHADOWBALL,SHOCKWAVE,SIGNALBEAM,SKILLSWAP,SLEEPTALK,SNATCH,SNORE,SOLARBEAM,STOREDPOWER,SUBSTITUTE,SUNNYDAY,SWAGGER,TAUNT,TELEKINESIS,THIEF,THUNDER,THUNDERBOLT,THUNDERPUNCH,THUNDERWAVE,TORMENT,TOXIC,TRICK,TRICKROOM,UPROAR,WONDERROOM,ZENHEADBUTT,EggMoves = FAKEOUT,CAPTIVATE,CHARM,TICKLE,PULSE,MYSTICPULSE,PSYCHIC,THROATCHOP,ALLYSWITCH,EggGroups = Humanlike,HatchSteps = 6400,Height = 1.3,Weight = 54.5,Color = Black,Shape = Bipedal,Habitat = Urban,Category = Barrier,Pokedex = This Pokemon, along with Mime Jr. form small troupes to perform various circus acts to solicit donations from pedestrians in large urban centres.,Generation = 1</t>
  </si>
  <si>
    <t>[MRRIME],Name = Mr. Rime,Types = SOUND,PSYCHIC,BaseStats = 100,45,45,95,110,125,GenderRatio = Female50Percent,GrowthRate = Medium,BaseExp = 182,EVs = SPECIAL_ATTACK,3,CatchRate = 45,Happiness = 70,Abilities = OBLIVIOUS,TRACE,HiddenAbilities = SCREENCLEANER,Moves = 0,SILENCE,1,SILENCE,1,SOUNDBARRIER,1,CONFUSION,1,HELPINGHAND,4,ENCORE,8,CHECKMATE,12,FLATTER,16,SONGOFSILENCE,20,MIMIC,24,IMPRISON,28,WILDIMAGINATION,36,EXTRASENSORY,40,INSTRUCT,44,TRICKROOM,44,WONDERROOM,44,MAGICROOM,48,STOREDPOWER,52,CALMMIND,56,BATONPASS,60,ARCANEENERGY,TutorMoves = ALLYSWITCH,ATTRACT,AVALANCHE,DISABLE,BLIZZARD,BODYSLAM,BRICKBREAK,CALMMIND,CHARM,DAZZLINGGLEAM,DRAINPUNCH,ENCORE,ENDURE,ENERGYBALL,EXPANDINGFORCE,FACADE,FAKETEARS,FLING,FOCUSBLAST,FOULPLAY,FUTURESIGHT,GIGAIMPACT,GRASSKNOT,GUARDSWAP,HAIL,HELPINGHAND,HYPERBEAM,ICEBEAM,ICEPUNCH,ICICLESPEAR,ICYWIND,IRONDEFENSE,LIGHTSCREEN,MAGICROOM,MEGAKICK,MEGAPUNCH,METRONOME,MISTYTERRAIN,NASTYPLOT,SCORESETTLER,POWERSWAP,PROTECT,PSYCHIC,PSYCHICTERRAIN,PSYSHOCK,RAINDANCE,REFLECT,REST,ROUND,SAFEGUARD,SCREECH,SHADOWBALL,SKILLSWAP,SLEEPTALK,SNORE,SOLARBEAM,STAMPEDE,STOREDPOWER,SUBSTITUTE,SUNNYDAY,TAUNT,THIEF,THUNDER,THUNDERBOLT,THUNDERWAVE,TRICK,TRICKROOM,TRIPLEAXEL,UPROAR,WONDERROOM,ZENHEADBUTT,EggGroups = Humanlike,HatchSteps = 6681,Height = 1.5,Weight = 58.2,Color = Black,Shape = Bipedal,Category = Mime,Pokedex = It uses its prop walking cane and prop hat to really elevate its act to the next level because it is no longer confined to just using its hands and feet.,Generation = 8,#-------------------------------,[DIGLETT2]</t>
  </si>
  <si>
    <t>[DIGLETT2],Name = T.Diglett,Types = ICE,BaseStats = 50,35,25,95,55,45,GenderRatio = Female50Percent,GrowthRate = Medium,BaseExp = 53,EVs = SPEED,1,CatchRate = 255,Happiness = 70,Abilities = SNOWCLOAK,ICEBODY,HiddenAbilities = REGENERATOR,Moves = 1,POWDERSNOW,1,SNOWFLAKES,1,ASTONISH,1,DEFENSECURL,1,ICEBALL,7,FROSTBREATH,12,MINIMIZE,16,AVALANCHE,20,BODYSLAM,24,FREEZEDRY,30,HAIL,36,FROZENHEART,42,CATAPULT,48,PLAYROUGH,54,BLIZZARD,TutorMoves = STREAMRUSH,AGILITY,ALLYSWITCH,ASSURANCE,ATTRACT,BEATUP,BODYSLAM,BULLDOZE,CONFIDE,CUT,DIG,DOUBLETEAM,EARTHPOWER,EARTHQUAKE,ECHOEDVOICE,ENDURE,FACADE,FRUSTRATION,HIDDENPOWER,PROTECT,REST,RETURN,REVERSAL,ROCKSLIDE,ROCKSMASH,ROCKTOMB,ROUND,SANDSTORM,SCORCHINGSANDS,SCREECH,SHADOWCLAW,SLEEPTALK,SLUDGEBOMB,SNORE,STEALTHROCK,STAMPEDE,SUBSTITUTE,SUNNYDAY,SWAGGER,THIEF,TOXIC,UPROAR,WORKUP,EggMoves = SMACKDOWN,ROCKSLIDE,OMINOUSWIND,ZENHEADBUTT,IRONHEAD,FLING,EggGroups = Field,HatchSteps = 5120,Height = 0.2,Weight = 0.8,Color = White,Shape = HeadBase,Category = Snow Mound,Pokedex = Alongside Cacnea and Voltorb, this Pokemon often gets confused as ordinary snow.,Generation = 1,Evolutions = DUGTRIO2,Level,26</t>
  </si>
  <si>
    <t>[DUGTRIO2],Name = T.Dugtrio,Types = ICE,BaseStats = 75,80,50,110,80,70,GenderRatio = Female50Percent,GrowthRate = Medium,BaseExp = 149,EVs = SPEED,2,CatchRate = 50,Happiness = 70,Abilities = SNOWCLOAK,ICEBODY,HiddenAbilities = REGENERATOR,Moves = 0,TRIATTACK,1,TRIATTACK,1,POWDERSNOW,1,SNOWFLAKES,1,ASTONISH,1,DEFENSECURL,1,ICEBALL,7,FROSTBREATH,12,MINIMIZE,16,AVALANCHE,20,BODYSLAM,24,FREEZEDRY,30,HAIL,36,FROZENHEART,42,CATAPULT,48,PLAYROUGH,54,BLIZZARD,TutorMoves = STREAMRUSH,AGILITY,ALLYSWITCH,ASSURANCE,ATTRACT,BEATUP,BODYSLAM,BULLDOZE,CONFIDE,CUT,DIG,DOUBLETEAM,EARTHPOWER,EARTHQUAKE,ECHOEDVOICE,ENDURE,FACADE,FRUSTRATION,GIGAIMPACT,HIDDENPOWER,HIGHHORSEPOWER,HYPERBEAM,PROTECT,REST,RETURN,REVERSAL,ROCKSLIDE,ROCKSMASH,ROCKTOMB,ROUND,SANDSTORM,SANDTOMB,SCORCHINGSANDS,SCREECH,SHADOWCLAW,SLEEPTALK,SLUDGEBOMB,SLUDGEWAVE,SNORE,STEALTHROCK,STAMPEDE,STONEEDGE,SUBSTITUTE,SUNNYDAY,SWAGGER,THIEF,TOXIC,TRIATTACK,UPROAR,WORKUP,EggGroups = Field,HatchSteps = 5120,Height = 0.7,Weight = 33.3,Color = White,Shape = MultiBody,Category = Snow Mound,Pokedex = A triplet of T. Digletts piled upon one another and then they froze over together in the current formation.,Generation = 1,#-------------------------------,[LUVDISC]</t>
  </si>
  <si>
    <t>[LUVDISC],Name = Luvdisc,Types = WATER,SOUND,BaseStats = 55,85,70,100,65,70,GenderRatio = Female75Percent,GrowthRate = Fast,BaseExp = 116,EVs = SPEED,1,CatchRate = 225,Happiness = 70,Abilities = HEALER,CUTECHARM,HiddenAbilities = HUSTLE,Moves = 1,CLAMP,1,TALKSMACK,1,HEARTBREAK,4,MEGAPHONE,7,AQUARING,9,AQUAJET,13,SOAK,17,HEARTSTAMP,20,CAPTIVATE,20,CHARM,22,WAIL,26,CORALBOMB,31,ODETOJOY,34,SPECTRALTHIEF,37,EVILTHORN,40,PERISHSONG,44,FORTISSIMO,48,WATERPRESSURE,TutorMoves = ATTRACT,BOUNCE,BRINE,SUBMERGE,FACADE,FRUSTRATION,HAIL,HIDDENPOWER,ICEBEAM,ICYWIND,LIQUIDATION,PROTECT,RAINDANCE,REST,RETURN,ROUND,SAFEGUARD,SCALD,SLEEPTALK,SUBSTITUTE,TIDALWAVE,SWIFT,TOXIC,CASCADE,WATERPULSE,WHIRLPOOL,ICICLESPEAR,FROZENHEART,UTURN,FLUTTER,NECTARTAP,PHEROMONESTREAM,TRICKROOM,WONDERROOM,MINDDRAIN,THIEF,FAKETEARS,SCORESETTLER,TAUNT,KNOCKOFF,CHARM,DRAININGKISS,GOBLINSTRIKE,VALKYRIECHARIOT,MISSILESHOT,RAZORSHELL,SOAK,HYDROPUMP,REVENGE,CROSSPOISON,TOXICSPIKES,GASTROACID,ACIDARMOR,HEX,CURSE,CONFUSERAY,MEANLOOK,PERFECTPITCH,ECHOEDVOICE,LULLABY,HEALBELL,SCHIZOPHRENIA,FROSTBITE,ICICLECRASH,PSYCHICFANGS,LEECHLIFE,CRUNCH,SWORDSDANCE,PLAYROUGH,BOOMBOX,FORTISSIMO,BURNINGJEALOUSY,ICEFANG,HYPOTHERMIA,BUTTERFLYKISS,WORKUP,LASHOUT,VITALITYDRAIN,FOULPLAY,MEMENTO,GRUDGE,FLIPTURN,WATERPULSE,WATERPLEDGE,TIMEBOMB,DEFOG,SYLPHSHORN,FABLEDRUSH,FAIRYTALE,WAIL,GENTLECHIMES,ODETOJOY,COUPDEGRACE,NASTYPLOT,EggMoves = GOSSIP,SUPERSONIC,NECROPHAGY,FROSTBITE,MINDDRAIN,LEECHLIFE,WATERPULSE,SCHIZOPHRENIA,EggGroups = Water1,Water2,HatchSteps = 5120,Height = 0.6,Weight = 8.7,Color = Blue,Shape = Finned,Habitat = Sea,Category = Heartbreak,Pokedex = It wails for love that was long since lost that a crack has started to form across its body to reflect its heart break.,Generation = 3</t>
  </si>
  <si>
    <t>[SMEARGLE],Name = Smeargle,Types = DARK,BaseStats = 55,20,35,75,20,45,GenderRatio = Female50Percent,GrowthRate = Fast,BaseExp = 88,EVs = SPEED,1,CatchRate = 45,Happiness = 70,Abilities = OWNTEMPO,TECHNICIAN,HiddenAbilities = PROTEAN,Moves = 1,SKETCH,11,SKETCH,21,SKETCH,31,SKETCH,41,SKETCH,51,SKETCH,61,SKETCH,71,SKETCH,81,SKETCH,91,SKETCH,EggGroups = Field,HatchSteps = 5120,Height = 1.2,Weight = 58.0,Color = White,Shape = BipedalTail,Habitat = Urban,Category = Graffiti,Pokedex = It is often found in alleyways or run down parts of urban centres experimenting with different styles of art. It is considered a nuisance by local authorities.,Generation = 2,#-------------------------------,[SHIELDON]</t>
  </si>
  <si>
    <t>[SHIELDON],Name = Shieldon,Types = ICE,STEEL,BaseStats = 30,42,118,30,42,88,GenderRatio = FemaleOneEighth,GrowthRate = Erratic,BaseExp = 70,EVs = DEFENSE,1,CatchRate = 45,Happiness = 70,Abilities = STURDY,HiddenAbilities = SOUNDPROOF,Moves = 1,TACKLE,1,PROTECT,6,TAUNT,10,METALSOUND,15,TAKEDOWN,19,IRONDEFENSE,24,SWAGGER,28,ANCIENTPOWER,33,ENDURE,37,METALBURST,42,IRONHEAD,46,HEAVYSLAM,TutorMoves = ATTRACT,BLIZZARD,BULLDOZE,CONFIDE,DIG,DOUBLETEAM,EARTHPOWER,EARTHQUAKE,ENDURE,FACADE,FIREBLAST,FLAMETHROWER,FLASHCANNON,FRUSTRATION,HIDDENPOWER,ICEBEAM,IRONDEFENSE,IRONHEAD,MAGNETRISE,PROTECT,RAINDANCE,REST,RETURN,ROAR,ROCKPOLISH,ROCKSLIDE,ROCKSMASH,ROCKTOMB,ROUND,SANDSTORM,SHOCKWAVE,SLEEPTALK,BOULDERHURL,SNORE,STEALTHROCK,STONEEDGE,BRUTEFORCE,SUBSTITUTE,SUNNYDAY,SWAGGER,TAUNT,THUNDER,THUNDERBOLT,TORMENT,TOXIC,EggMoves = HEADBUTT,SCARYFACE,FOCUSENERGY,DOUBLEEDGE,ROCKBLAST,BODYSLAM,SCREECH,CURSE,FISSURE,COUNTER,STEALTHROCK,WIDEGUARD,GUARDSPLIT,EggGroups = Monster,HatchSteps = 7905,Height = 0.5,Weight = 57.0,Color = Blue,Shape = Quadruped,Category = Crystal,Pokedex = Its head is said to be made of an ancient crystal that is as hard as steel.,Generation = 4,Evolutions = BASTIODON,Level,30</t>
  </si>
  <si>
    <t>[BASTIODON],Name = Bastiodon,Types = ICE,STEEL,BaseStats = 60,52,168,30,47,138,GenderRatio = FemaleOneEighth,GrowthRate = Erratic,BaseExp = 173,EVs = DEFENSE,2,CatchRate = 45,Happiness = 70,Abilities = STURDY,HiddenAbilities = SOUNDPROOF,Moves = 0,BLOCK,1,BLOCK,1,TACKLE,1,PROTECT,1,TAUNT,1,METALSOUND,6,TAUNT,10,METALSOUND,15,TAKEDOWN,19,IRONDEFENSE,24,SWAGGER,28,ANCIENTPOWER,36,ENDURE,43,METALBURST,51,IRONHEAD,58,HEAVYSLAM,TutorMoves = ATTRACT,AVALANCHE,BLIZZARD,BLOCK,BULLDOZE,CONFIDE,DIG,DOUBLETEAM,EARTHPOWER,EARTHQUAKE,ENDURE,FACADE,FIREBLAST,FLAMETHROWER,FLASHCANNON,FRUSTRATION,GIGAIMPACT,HIDDENPOWER,HYPERBEAM,ICEBEAM,IRONDEFENSE,IRONHEAD,MAGICCOAT,MAGNETRISE,OUTRAGE,PROTECT,RAINDANCE,REST,RETURN,ROAR,ROCKPOLISH,ROCKSLIDE,ROCKSMASH,ROCKTOMB,ROUND,SANDSTORM,SHOCKWAVE,SLEEPTALK,BOULDERHURL,SNORE,STEALTHROCK,STAMPEDE,STONEEDGE,BRUTEFORCE,SUBSTITUTE,SUNNYDAY,SWAGGER,TAUNT,THUNDER,THUNDERBOLT,TORMENT,TOXIC,EggGroups = Monster,HatchSteps = 7905,Height = 1.3,Weight = 149.5,Color = Blue,Shape = Quadruped,Category = Fortress,Pokedex = Despite its unfortunate typing, the crystal wall on its head is able to be used to break almost any other naturally formed surface.,Generation = 4,#-------------------------------,[APPLIN]</t>
  </si>
  <si>
    <t>[APPLIN],Name = Applin,Types = STEEL,BaseStats = 40,40,80,20,40,40,GenderRatio = Female50Percent,GrowthRate = Erratic,BaseExp = 52,EVs = DEFENSE,1,CatchRate = 155,Happiness = 70,Abilities = RIPEN,GLUTTONY,HiddenAbilities = BULLETPROOF,Moves = 1,WITHDRAW,1,ASTONISH,TutorMoves = DRACOMETEOR,GRASSYGLIDE,EggMoves = DEFENSECURL,RECYCLE,ROLLOUT,SUCKERPUNCH,EggGroups = Amorphous,HatchSteps = 5396,Height = 0.2,Weight = 0.5,Color = Black,Shape = Serpentine,Category = Prison Ball,Pokedex = Due to its spherical appearance, it would ordinarily be able to roll around quite easily, however it is very noisy in doing so because the clamp gets dragged along with it.,Generation = 8,Evolutions = FLAPPLE,Item,TARTAPPLE,APPLETUN,Item,SWEETAPPLE</t>
  </si>
  <si>
    <t>[FLAPPLE],Name = Flapple,Types = STEEL,FIGHTING,BaseStats = 70,110,80,70,95,60,GenderRatio = Female50Percent,GrowthRate = Erratic,BaseExp = 170,EVs = ATTACK,2,CatchRate = 45,Happiness = 70,Abilities = RIPEN,GLUTTONY,HiddenAbilities = HUSTLE,Moves = 0,GLIDE,1,GLIDE,1,RECYCLE,1,WITHDRAW,1,ASTONISH,1,GROWTH,1,TWISTER,4,VILEFUMES,8,ACROBATICS,12,LEECHSEED,16,PROTECT,20,DRAGONBREATH,24,DRAGONDANCE,28,DRACOSURGE,32,GRAVAPPLE,36,IRONDEFENSE,40,FLY,44,DRACONICCRASH,TutorMoves = ACROBATICS,AIRSLASH,ATTRACT,BULLETSEED,DRACOMETEOR,DRAGONDANCE,DRACOSURGE,DUALWINGBEAT,ENDURE,ENERGYBALL,FACADE,FLY,FOCUSENERGY,GIGADRAIN,GIGAIMPACT,GRASSKNOT,GRASSYGLIDE,HEAVYSLAM,HYPERBEAM,IRONDEFENSE,OUTRAGE,PROTECT,REST,ROUND,SCARYFACE,PEPPERBURST,SLEEPTALK,SNORE,SOLARBEAM,SUBSTITUTE,SUNNYDAY,UTURN,EggGroups = Amorphous,HatchSteps = 5396,Height = 0.3,Weight = 1.0,Color = Black,Shape = Winged,Category = Riot,Pokedex = It is able to organize and mobilize other Pokemon towards a cause with little effort. Consequently, it was chained down because it is known to raise riots.,Generation = 8,#-------------------------------,[APPLETUN]</t>
  </si>
  <si>
    <t>[APPLETUN],Name = Appletun,Types = STEEL,DRAGON,BaseStats = 110,85,80,30,100,80,GenderRatio = Female50Percent,GrowthRate = Erratic,BaseExp = 170,EVs = HP,2,CatchRate = 45,Happiness = 70,Abilities = RIPEN,GLUTTONY,HiddenAbilities = THICKFAT,Moves = 0,HEADBUTT,1,HEADBUTT,1,RECYCLE,1,WITHDRAW,1,ASTONISH,1,GROWTH,1,SWEETSCENT,4,CURSE,8,STOMP,12,LEECHSEED,16,PROTECT,20,BULLETSEED,24,RECOVER,28,APPLEACID,32,BODYSLAM,36,IRONDEFENSE,40,DRACOSURGE,44,ENERGYBALL,TutorMoves = AMNESIA,ATTRACT,BODYPRESS,BODYSLAM,BULLDOZE,BULLETSEED,DRACOMETEOR,DRACOSURGE,EARTHQUAKE,ENDURE,ENERGYBALL,FACADE,GIGADRAIN,GIGAIMPACT,GRASSKNOT,GRASSYGLIDE,GYROBALL,HEAVYSLAM,HIGHHORSEPOWER,HYPERBEAM,IRONDEFENSE,LIGHTSCREEN,OUTRAGE,SCORESETTLER,PROTECT,REFLECT,REST,ROUND,SAFEGUARD,PEPPERBURST,SLEEPTALK,SNORE,SOLARBEAM,SUBSTITUTE,SUNNYDAY,SUPERPOWER,EggGroups = Amorphous,HatchSteps = 5396,Height = 0.4,Weight = 13.0,Color = Black,Shape = Quadruped,Category = Lumbering,Pokedex = It is the brute force that is able to take a lot of hits. It acts as a sort of enforcer to threaten other Pokemon that annoy their leader.,Generation = 8,#-------------------------------,[MIMIKYU]</t>
  </si>
  <si>
    <t>[MIMIKYU],Name = Mimikyu,Types = SOUND,ELECTRIC,BaseStats = 55,90,80,96,64,105,GenderRatio = Female50Percent,GrowthRate = Medium,BaseExp = 167,EVs = SPECIAL_DEFENSE,2,CatchRate = 45,Happiness = 70,Abilities = DISGUISE,Moves = 1,WOODHAMMER,1,SPLASH,1,ASTONISH,1,SCRATCH,1,COPYCAT,6,SHADOWSNEAK,12,DOUBLETEAM,18,BABYDOLLEYES,24,MIMIC,30,HONECLAWS,36,SLASH,42,SHADOWCLAW,48,CHARM,54,PLAYROUGH,60,PAINSPLIT,TutorMoves = AFTERYOU,ATTRACT,BEATUP,BULKUP,BURNINGJEALOUSY,CHARGEBEAM,CHARM,CONFIDE,COVET,DARKPULSE,DAZZLINGGLEAM,DOUBLETEAM,DRAININGKISS,DRAINPUNCH,DREAMEATER,EMBARGO,ENDURE,FACADE,FLING,FRUSTRATION,GIGADRAIN,GIGAIMPACT,HEX,HIDDENPOWER,HYPERBEAM,INFESTATION,LASTRESORT,LEECHLIFE,LIGHTSCREEN,MAGICROOM,PAINSPLIT,SCORESETTLER,PHANTOMFORCE,PLAYROUGH,PROTECT,PSYCHIC,PSYCHUP,REST,RETURN,ROUND,SAFEGUARD,SCREECH,SHADOWBALL,SHADOWCLAW,SLEEPTALK,SNATCH,SNORE,SPITE,SUBSTITUTE,SWAGGER,SWORDSDANCE,TAUNT,TELEKINESIS,THIEF,THUNDER,THUNDERBOLT,THUNDERWAVE,TOXIC,TRICK,TRICKROOM,WILLOWISP,WORKUP,XSCISSOR,EggMoves = GRUDGE,DESTINYBOND,CURSE,NIGHTMARE,EggGroups = Amorphous,HatchSteps = 5120,Height = 0.2,Weight = 0.7,Color = Yellow,Shape = Serpentine,Category = Groupie,Pokedex = It wears a rag that resembles a famous celebrity idol. It is a die-hard fan.,Generation = 7,#-------------------------------,[WOOLOO]</t>
  </si>
  <si>
    <t>[WOOLOO],Name = Wooloo,Types = ROCK,NORMAL,BaseStats = 47,70,60,68,30,45,GenderRatio = Female50Percent,GrowthRate = Medium,BaseExp = 122,EVs = DEFENSE,1,CatchRate = 255,Happiness = 70,Abilities = ROUGHSKIN,STURDY,HiddenAbilities = ROCKHEAD,Moves = 1,TACKLE,1,ROCKTHROW,4,HARDEN,9,ROLLOUT,13,GUARDSPLIT,17,BOULDERHURL,20,HEADBUTT,24,MILKDRINK,28,BULLDOZE,31,IRONDEFENSE,35,ZENHEADBUTT,39,BODYPRESS,43,CATAPULT,47,DOUBLEEDGE,51,STAMPEDE,54,HEADSMASH,59,SEISMICSHIFT,TutorMoves = PAYDAY,PROTECT,RETURN,FACADE,HELPINGHAND,FRUSTRATION,HIDDENPOWER,REST,SUNNYDAY,FIREFANG,AVALANCHE,ICEFANG,THUNDERFANG,BOUNCE,BULLETSEED,DIG,SANDTOMB,MUDSHACKLES,BULLDOZE,STAMPEDE,QUICKSAND,SPIKES,MUDSLIDE,ROCKSLIDE,SANDSTORM,ROCKTOMB,ROCKBLAST,STEALTHROCK,MINERALWAVE,GEMSTORM,SCORESETTLER,CHARM,ATTRACT,GOBLINSTRIKE,AUTOTOMIZE,IRONDEFENSE,REVENGE,LOWKICK,BULKUP,TOXIC,CURSE,METEORDRIVE,GRAVITY,ROUND,SLEEPTALK,LULLABY,ECHOEDVOICE,SAFEGUARD,PURGE,BODYSLAM,SUBSTITUTE,DISABLE,TRIPLEKICK,WILDCHARGE,EARTHQUAKE,HIGHHORSEPOWER,CRUNCH,IRONHEAD,SWORDSDANCE,GYROBALL,PLAYROUGH,BEJEWELED,CATAPULT,STONEEDGE,POWERGEM,GOLDRUSH,STEAMROLLER,TERRAINPULSE,TWINBEAM,WORKUP,FOULPLAY,BODYPRESS,COACHING,TIMEBOMB,STEELROLLER,SYLPHSHORN,FABLEDRUSH,METEORBEAM,ANCIENTPOWER,MOONSTONERAY,GLISTEN,EggMoves = COUNTER,AMNESIA,SHIELDBASH,STEELROLLER,FABLEDRUSH,PLAYROUGH,BOUNCE,HEAVYSLAM,EggGroups = Field,HatchSteps = 4111,Height = 1.6,Weight = 100.0,Color = Brown,Shape = Quadruped,Category = Rock Sheep,Pokedex = Its "wool", if it can even be called that, is made of hardened boulders. The rocks are almost impenetrable.,Generation = 8,Evolutions = DUBWOOL,Level,29</t>
  </si>
  <si>
    <t>[DUBWOOL],Name = Dubwool,Types = ROCK,NORMAL,BaseStats = 72,100,93,93,52,80,GenderRatio = Female50Percent,GrowthRate = Medium,BaseExp = 172,EVs = ATTACK,2,CatchRate = 127,Happiness = 70,Abilities = ROUGHSKIN,STURDY,HiddenAbilities = ROCKHEAD,Moves = 0,ROCKCLIMB,1,ROCKCLIMB,1,TACKLE,1,ROCKTHROW,4,HARDEN,9,ROLLOUT,13,GUARDSPLIT,17,BOULDERHURL,20,HEADBUTT,24,MILKDRINK,28,BULLDOZE,31,IRONDEFENSE,35,ZENHEADBUTT,39,BODYPRESS,43,CATAPULT,47,DOUBLEEDGE,51,STAMPEDE,54,HEADSMASH,59,SEISMICSHIFT,TutorMoves = PAYDAY,PROTECT,RETURN,FACADE,HELPINGHAND,FRUSTRATION,HIDDENPOWER,REST,SUNNYDAY,FIREFANG,AVALANCHE,ICEFANG,THUNDERFANG,BOUNCE,BULLETSEED,DIG,SANDTOMB,MUDSHACKLES,BULLDOZE,STAMPEDE,QUICKSAND,SPIKES,MUDSLIDE,ROCKSLIDE,SANDSTORM,ROCKTOMB,ROCKBLAST,STEALTHROCK,MINERALWAVE,GEMSTORM,SCORESETTLER,CHARM,ATTRACT,GOBLINSTRIKE,AUTOTOMIZE,IRONDEFENSE,REVENGE,LOWKICK,BULKUP,TOXIC,CURSE,METEORDRIVE,GRAVITY,ROUND,SLEEPTALK,LULLABY,ECHOEDVOICE,SAFEGUARD,PURGE,BODYSLAM,SUBSTITUTE,DISABLE,TRIPLEKICK,WILDCHARGE,EARTHQUAKE,HIGHHORSEPOWER,CRUNCH,IRONHEAD,SWORDSDANCE,GYROBALL,PLAYROUGH,BEJEWELED,CATAPULT,STONEEDGE,POWERGEM,GOLDRUSH,STEAMROLLER,TERRAINPULSE,TWINBEAM,WORKUP,FOULPLAY,BODYPRESS,COACHING,TIMEBOMB,STEELROLLER,SYLPHSHORN,FABLEDRUSH,METEORBEAM,ANCIENTPOWER,MOONSTONERAY,GLISTEN,SUPERPOWER,FLAREBLITZ,BRUTALSWING,GAIAPULSE,HYPERBEAM,GIGAIMPACT,EggGroups = Field,HatchSteps = 4111,Height = 1.3,Weight = 43.0,Color = Brown,Shape = Quadruped,Category = Rock Sheep,Pokedex = When this Pokemon is angry, it starts charging without control. Because of its made out of a very hard substance, the recipient of such charges will likely be permanently maimed.,Generation = 8,#-------------------------------,[ABSOL2]</t>
  </si>
  <si>
    <t>[ABSOL2],Name = T.Absol,Types = PSYCHIC,COSMIC,BaseStats = 65,130,60,75,75,60,GenderRatio = Female50Percent,GrowthRate = Parabolic,BaseExp = 163,EVs = ATTACK,2,CatchRate = 30,Happiness = 35,Abilities = PRESSURE,SUPERLUCK,HiddenAbilities = JUSTIFIED,Moves = 1,QUICKATTACK,1,LEER,5,DOUBLETEAM,10,KNOCKOFF,15,DETECT,20,TAUNT,25,SLASH,30,NIGHTSLASH,35,FOCUSENERGY,40,SUCKERPUNCH,45,SWORDSDANCE,50,FUTURESIGHT,55,PERISHSONG,TutorMoves = STREAMRUSH,AIRSLASH,ASSURANCE,ATTRACT,DISABLE,BLIZZARD,BODYSLAM,BOUNCE,BRUTALSWING,CALMMIND,CHARGEBEAM,CLOSECOMBAT,CONFIDE,CUT,DARKPULSE,DOUBLETEAM,DREAMEATER,ECHOEDVOICE,ENDURE,FACADE,FALSESWIPE,FIREBLAST,FLAMETHROWER,FOCUSENERGY,FOULPLAY,FRUSTRATION,FUTURESIGHT,GIGAIMPACT,HAIL,HEX,HIDDENPOWER,HYPERBEAM,ICEBEAM,ICYWIND,KNOCKOFF,LASERFOCUS,MAGICCOAT,MEGAHORN,SCORESETTLER,PLAYROUGH,PROTECT,PSYCHOCUT,PSYCHUP,RAINDANCE,REST,RETALIATE,RETURN,ROCKSLIDE,ROCKSMASH,ROCKTOMB,ROLEPLAY,ROUND,SANDSTORM,SHADOWBALL,SHADOWCLAW,SHOCKWAVE,SLEEPTALK,SNARL,SNATCH,SNORE,SPITE,STONEEDGE,BRUTEFORCE,SUBSTITUTE,SUNNYDAY,SUPERPOWER,SWAGGER,SWIFT,SWORDSDANCE,TAUNT,THIEF,THROATCHOP,THUNDER,THUNDERBOLT,THUNDERWAVE,TORMENT,TOXIC,WATERPULSE,WILLOWISP,XSCISSOR,ZENHEADBUTT,EggMoves = BITE,CURSE,DOUBLEEDGE,FEINT,MAGICCOAT,MEANLOOK,EggGroups = Field,HatchSteps = 6400,Height = 1.2,Weight = 47.0,Color = White,Shape = Quadruped,Habitat = Mountain,Category = Prophet,Pokedex = Rumour has it that this Pokemon is able to see the future and uses it for combat superiority.,Generation = 3</t>
  </si>
  <si>
    <t>[SNIVY],Name = Snivy,Types = GHOST,BaseStats = 45,45,55,63,45,55,GenderRatio = FemaleOneEighth,GrowthRate = Parabolic,BaseExp = 62,EVs = SPEED,1,CatchRate = 45,Happiness = 100,Abilities = CURSEDBODY,WONDERSKIN,HiddenAbilities = SHADOWSHIELD,Moves = 1,HAUNT,4,LEER,7,GOOSEBUMP,10,CURSE,13,DRAININGKISS,16,OMINOUSWIND,19,GRUDGE,22,SPIRITBARRAGE,25,HEX,28,MYSTICALFIRE,31,SOULSHIELD,34,SHADOWBALL,37,DARKPULSE,40,PERISHSONG,43,DEATHWALTZ,47,MACABREDANCE,TutorMoves = STREAMRUSH,WATERWHIP,ATTRACT,BIND,CALMMIND,CONFIDE,CUT,DEFOG,DOUBLETEAM,ENDURE,ENERGYBALL,FACADE,FRUSTRATION,GASTROACID,GIGADRAIN,GRASSKNOT,GRASSPLEDGE,HIDDENPOWER,KNOCKOFF,LIGHTSCREEN,NATUREPOWER,PROTECT,REFLECT,REST,RETURN,ROUND,SAFEGUARD,PEPPERBURST,SLEEPTALK,SNATCH,SNORE,SOLARBEAM,SUBSTITUTE,SUNNYDAY,SWAGGER,SWORDSDANCE,SYNTHESIS,TAUNT,TORMENT,TOXIC,WORKUP,WORRYSEED,EggMoves = DARKWHISPERS,GRUDGE,HYPNOSIS,DREAMEATER,NIGHTMARE,WILLOWISP,NIGHTSHADE,FUTURESIGHT,PURSUIT,MEANLOOK,DESTINYBOND,EggGroups = Amorphous,HatchSteps = 5120,Height = 0.6,Weight = 8.1,Color = Blue,Shape = BipedalTail,Category = Chained,Pokedex = This friendly spirit wants nothing but to reach afterlife. It poses no threat whatsoever.,Generation = 5,Evolutions = SERVINE,Level,17</t>
  </si>
  <si>
    <t>[SERVINE],Name = Servine,Types = GHOST,BaseStats = 60,60,75,83,60,75,GenderRatio = FemaleOneEighth,GrowthRate = Parabolic,BaseExp = 145,EVs = SPEED,2,CatchRate = 45,Happiness = 35,Abilities = CURSEDBODY,WONDERSKIN,HiddenAbilities = SHADOWSHIELD,Moves = 0,BURNINGOFUDA,1,BURNINGOFUDA,1,HAUNT,4,LEER,7,GOOSEBUMP,10,CURSE,13,DRAININGKISS,16,OMINOUSWIND,19,GRUDGE,22,SPIRITBARRAGE,25,HEX,28,MYSTICALFIRE,31,SOULSHIELD,34,SHADOWBALL,37,DARKPULSE,40,PERISHSONG,43,DEATHWALTZ,47,MACABREDANCE,TutorMoves = STREAMRUSH,WATERWHIP,ATTRACT,BIND,CALMMIND,CONFIDE,CUT,DEFOG,DOUBLETEAM,ENDURE,ENERGYBALL,FACADE,FRUSTRATION,GASTROACID,GIGADRAIN,GRASSKNOT,GRASSPLEDGE,HIDDENPOWER,KNOCKOFF,LIGHTSCREEN,NATUREPOWER,PROTECT,REFLECT,REST,RETURN,ROUND,SAFEGUARD,PEPPERBURST,SLEEPTALK,SNATCH,SNORE,SOLARBEAM,SUBSTITUTE,SUNNYDAY,SWAGGER,SWORDSDANCE,SYNTHESIS,TAUNT,TORMENT,TOXIC,WORKUP,WORRYSEED,EggGroups = Amorphous,HatchSteps = 5120,Height = 0.8,Weight = 16.0,Color = Blue,Shape = BipedalTail,Category = Bound,Pokedex = People over the centuries have grown afraid for naught of this Pokemon. It is slowly, but surely losing its friendly demeanor.,Generation = 5,Evolutions = SERPERIOR,Level,36,#-------------------------------</t>
  </si>
  <si>
    <t>[SERPERIOR],Name = Serperior,Types = GHOST,BaseStats = 75,75,95,113,75,95,GenderRatio = FemaleOneEighth,GrowthRate = Parabolic,BaseExp = 238,EVs = SPEED,3,CatchRate = 45,Happiness = 0,Abilities = CURSEDBODY,WONDERSKIN,HiddenAbilities = SHADOWSHIELD,Moves = 0,ANCIENTFIRE,1,ANCIENTFIRE,1,BURNINGOFUDA,1,HAUNT,4,LEER,7,GOOSEBUMP,10,CURSE,13,DRAININGKISS,16,OMINOUSWIND,19,GRUDGE,22,SPIRITBARRAGE,25,HEX,28,MYSTICALFIRE,31,SOULSHIELD,34,SHADOWBALL,37,DARKPULSE,40,PERISHSONG,43,DEATHWALTZ,47,MACABREDANCE,TutorMoves = STREAMRUSH,WATERWHIP,ATTRACT,BIND,BRUTALSWING,CALMMIND,CONFIDE,CUT,DEFOG,DOUBLETEAM,DRACOSURGE,DRAGONTAIL,ENDURE,ENERGYBALL,FACADE,FRENZYPLANT,FRUSTRATION,GASTROACID,GIGADRAIN,GIGAIMPACT,GRASSKNOT,GRASSPLEDGE,HIDDENPOWER,HYPERBEAM,KNOCKOFF,LIGHTSCREEN,NATUREPOWER,OUTRAGE,PROTECT,REFLECT,REST,RETURN,ROCKSMASH,ROUND,SAFEGUARD,PEPPERBURST,SLEEPTALK,SNATCH,SNORE,SOLARBEAM,BRUTEFORCE,SUBSTITUTE,SUNNYDAY,SWAGGER,SWORDSDANCE,SYNTHESIS,TAUNT,TORMENT,TOXIC,WORKUP,WORRYSEED,EggGroups = Field,Grass,HatchSteps = 5120,Height = 3.3,Weight = 63.0,Color = Green,Shape = Serpentine,Category = Vengeful,Pokedex = This enraged Pokemon is sick and tired of people causing harm to its species, so now it reacts violently to anything that approaches its kin.,Generation = 5,#-------------------------------,[FENNEKIN]</t>
  </si>
  <si>
    <t>[FENNEKIN],Name = Fennekin,Types = WATER,COSMIC,BaseStats = 50,30,45,55,67,60,GenderRatio = FemaleOneEighth,GrowthRate = Parabolic,BaseExp = 61,EVs = SPECIAL_ATTACK,1,CatchRate = 45,Happiness = 70,Abilities = MAGICGUARD,MAGICBOUNCE,HiddenAbilities = MAGICIAN,Moves = 1,SWIFT,1,BUBBLE,5,SOAK,11,SPATIALGRIP,14,BUBBLEBEAM,17,LIFEDEW,20,TEATIME,24,GAMMARAY,28,DIMENSIONALRUSH,32,EXTRASENSORY,36,TIDALWAVE,40,MOONBLAST,44,MINDREADER,48,LUNARDANCE,52,ARCANEENERGY,TutorMoves = PAYDAY,PROTECT,RETURN,FACADE,HELPINGHAND,WEATHERBALL,FRUSTRATION,HIDDENPOWER,REST,ICYWIND,HAIL,ICICLESPEAR,ICEFANG,FROZENHEART,BLIZZARD,EERIEIMPULSE,CHARGEBEAM,ACROBATICS,MAGICALLEAF,GRASSKNOT,EDENFRUIT,DIG,MUDSHACKLES,LIGHTSCREEN,REFLECT,TRICKROOM,WONDERROOM,BALANCERCHANGEREQUIRED,FAKETEARS,SNARL,CHARM,DRAININGKISS,MISTYTERRAIN,PSYCHICTERRAIN,ATTRACT,RAINDANCE,WHIRLPOOL,SUBMERGE,BRINE,SOAK,HYDROPUMP,TOXIC,ACIDRAIN,ACIDARMOR,DRAGONMAGIC,HEX,SHADOWCLAW,CURSE,CONFUSERAY,MEANLOOK,OMINOUSWIND,SWIFT,WISH,COSMICPOWER,METEORDRIVE,GAMMARAY,GRAVITY,STARDUSTREVERIE,ROUND,SLEEPTALK,PERFECTPITCH,LULLABY,ECHOEDVOICE,SAFEGUARD,SIGNALBEAM,AURORAVEIL,SUBSTITUTE,SCALD,TIDALWAVE,ICEBEAM,FROSTBITE,LIQUIDNITROGEN,PSYCHIC,CALMMIND,DARKPULSE,NASTYPLOT,SHADOWBALL,ENERGYBALL,BLACKHOLE,MOONBLAST,HYPOTHERMIA,ICEFANG,SHOCKWAVE,EXPANDINGFORCE,TERRAINPULSE,TWINBEAM,WORKUP,FLIPTURN,WATERPULSE,WATERPLEDGE,FABLEDRUSH,ODETOJOY,COUPDEGRACE,QUANTUMSTAR,ANCIENTPOWER,EggMoves = LUCKYCHANT,WISH,STARSALIGNED,BRINE,WHIRLPOOL,PSYWAVE,ICEBEAM,NASTYPLOT,COSMICPOWER,EggGroups = Field,HatchSteps = 5120,Height = 0.4,Weight = 9.4,Color = Red,Shape = Quadruped,Category = Mystic Fox,Pokedex = This little Pokemon has a plethora of potential hidden inside of it. However, it does not know yet whether to use it selflessly or not...,Generation = 6,Evolutions = BRAIXEN,Level,25</t>
  </si>
  <si>
    <t>[BRAIXEN],Name = Braixen,Types = WATER,COSMIC,BaseStats = 66,45,65,70,87,78,GenderRatio = FemaleOneEighth,GrowthRate = Parabolic,BaseExp = 143,EVs = SPECIAL_ATTACK,2,CatchRate = 45,Happiness = 70,Abilities = MAGICGUARD,MAGICBOUNCE,HiddenAbilities = MAGICIAN,Moves = 0,HIDDENPOWER,1,HIDDENPOWER,1,SWIFT,1,BUBBLE,5,SOAK,11,SPATIALGRIP,14,BUBBLEBEAM,17,LIFEDEW,20,TEATIME,24,GAMMARAY,28,DIMENSIONALRUSH,32,EXTRASENSORY,36,TIDALWAVE,40,MOONBLAST,44,MINDREADER,48,LUNARDANCE,52,ARCANEENERGY,TutorMoves = PAYDAY,PROTECT,RETURN,FACADE,HELPINGHAND,WEATHERBALL,FRUSTRATION,HIDDENPOWER,REST,ICYWIND,HAIL,ICICLESPEAR,ICEFANG,FROZENHEART,BLIZZARD,EERIEIMPULSE,CHARGEBEAM,ACROBATICS,MAGICALLEAF,GRASSKNOT,EDENFRUIT,DIG,MUDSHACKLES,LIGHTSCREEN,REFLECT,TRICKROOM,WONDERROOM,BALANCERCHANGEREQUIRED,FAKETEARS,SNARL,CHARM,DRAININGKISS,MISTYTERRAIN,PSYCHICTERRAIN,ATTRACT,RAINDANCE,WHIRLPOOL,SUBMERGE,BRINE,SOAK,HYDROPUMP,TOXIC,ACIDRAIN,ACIDARMOR,DRAGONMAGIC,HEX,SHADOWCLAW,CURSE,CONFUSERAY,MEANLOOK,OMINOUSWIND,SWIFT,WISH,COSMICPOWER,METEORDRIVE,GAMMARAY,GRAVITY,STARDUSTREVERIE,ROUND,SLEEPTALK,PERFECTPITCH,LULLABY,ECHOEDVOICE,SAFEGUARD,SIGNALBEAM,AURORAVEIL,SUBSTITUTE,SCALD,TIDALWAVE,ICEBEAM,FROSTBITE,LIQUIDNITROGEN,PSYCHIC,CALMMIND,DARKPULSE,NASTYPLOT,SHADOWBALL,ENERGYBALL,BLACKHOLE,MOONBLAST,HYPOTHERMIA,ICEFANG,SHOCKWAVE,EXPANDINGFORCE,TERRAINPULSE,TWINBEAM,WORKUP,FLIPTURN,WATERPULSE,WATERPLEDGE,FABLEDRUSH,ODETOJOY,COUPDEGRACE,QUANTUMSTAR,ANCIENTPOWER,COACHING,SOLARECLIPSE,METEORBEAM,FAIRYTALE,PSYSHOCK,STELLARRUSH,ICECOMET,AURASPHERE,APHRODITESMIRROR,FAESBLESSING,LIQUIDATION,TRIATTACK,SIRENSSONG,ARCANEENERGY,EggGroups = Field,HatchSteps = 5120,Height = 1.0,Weight = 14.5,Color = Red,Shape = BipedalTail,Category = Apprentice Fox,Pokedex = After undergoing rigorous training, this Pokemon lets the power inside of it flow naturally. It can talk to the dead using any reflective surface, albeit for a short period of time.,Generation = 6,Evolutions = DELPHOX,Level,45,#-------------------------------</t>
  </si>
  <si>
    <t>[DELPHOX],Name = Delphox,Types = WATER,COSMIC,BaseStats = 85,55,76,98,114,106,GenderRatio = FemaleOneEighth,GrowthRate = Parabolic,BaseExp = 240,EVs = SPECIAL_ATTACK,3,CatchRate = 45,Happiness = 70,Abilities = MAGICGUARD,MAGICBOUNCE,HiddenAbilities = MAGICIAN,Moves = 0,FUTURESIGHT,1,FUTURESIGHT,1,HIDDENPOWER,1,SWIFT,1,BUBBLE,5,SOAK,11,SPATIALGRIP,14,BUBBLEBEAM,17,LIFEDEW,20,TEATIME,24,GAMMARAY,28,DIMENSIONALRUSH,32,EXTRASENSORY,36,TIDALWAVE,40,MOONBLAST,44,MINDREADER,48,LUNARDANCE,52,ARCANEENERGY,TutorMoves = HYPERBEAM,GIGAIMPACT,PAYDAY,PROTECT,RETURN,FACADE,HELPINGHAND,WEATHERBALL,FRUSTRATION,HIDDENPOWER,REST,ICYWIND,HAIL,ICICLESPEAR,ICEFANG,FROZENHEART,BLIZZARD,EERIEIMPULSE,CHARGEBEAM,ACROBATICS,MAGICALLEAF,GRASSKNOT,EDENFRUIT,DIG,MUDSHACKLES,LIGHTSCREEN,REFLECT,TRICKROOM,WONDERROOM,BALANCERCHANGEREQUIRED,FAKETEARS,SNARL,CHARM,DRAININGKISS,MISTYTERRAIN,PSYCHICTERRAIN,ATTRACT,RAINDANCE,WHIRLPOOL,SUBMERGE,BRINE,SOAK,HYDROPUMP,TOXIC,ACIDRAIN,ACIDARMOR,DRAGONMAGIC,HEX,SHADOWCLAW,CURSE,CONFUSERAY,MEANLOOK,OMINOUSWIND,SWIFT,WISH,COSMICPOWER,METEORDRIVE,GAMMARAY,GRAVITY,STARDUSTREVERIE,ROUND,SLEEPTALK,PERFECTPITCH,LULLABY,ECHOEDVOICE,SAFEGUARD,SIGNALBEAM,AURORAVEIL,SUBSTITUTE,SCALD,TIDALWAVE,ICEBEAM,FROSTBITE,LIQUIDNITROGEN,PSYCHIC,CALMMIND,DARKPULSE,NASTYPLOT,SHADOWBALL,ENERGYBALL,BLACKHOLE,MOONBLAST,HYPOTHERMIA,ICEFANG,SHOCKWAVE,EXPANDINGFORCE,TERRAINPULSE,TWINBEAM,WORKUP,FLIPTURN,WATERPULSE,WATERPLEDGE,FABLEDRUSH,ODETOJOY,COUPDEGRACE,QUANTUMSTAR,ANCIENTPOWER,COACHING,SOLARECLIPSE,METEORBEAM,FAIRYTALE,PSYSHOCK,STELLARRUSH,ICECOMET,AURASPHERE,APHRODITESMIRROR,FAESBLESSING,LIQUIDATION,TRIATTACK,SIRENSSONG,ARCANEENERGY,EggGroups = Field,HatchSteps = 5120,Height = 1.5,Weight = 39.0,Color = Red,Shape = BipedalTail,Category = Scryer Fox,Pokedex = This ancient Pokemon is thought to be only a myth. It stores so much power inside its glass orb it is said it can communicate with the underworld freely.,Generation = 6,#-------------------------------,[VOLTORB2]</t>
  </si>
  <si>
    <t>[VOLTORB2],Name = T.Voltorb,Types = COSMIC,ROCK,BaseStats = 40,40,45,100,55,50,GenderRatio = Genderless,GrowthRate = Medium,BaseExp = 66,EVs = SPEED,1,CatchRate = 190,Happiness = 70,Abilities = LEVITATE,ROUGHSKIN,HiddenAbilities = AFTERMATH,Moves = 1,CRYSTALDUST,1,STARDUST,4,HARDEN,6,EERIEIMPULSE,9,SWIFT,11,STEALTHROCK,13,GLISTEN,16,STARFALL,20,ASTEROIDBELT,22,SELFDESTRUCT,26,ROCKPOLISH,29,GAMMARAY,34,STARDUSTREVERIE,37,AMBERWAVE,41,EXPLOSION,46,CORECOLLAPSE,51,URANOMETRIA,TutorMoves = CHARGEBEAM,CONFIDE,DOUBLETEAM,ENDURE,EXPLOSION,FACADE,FOULPLAY,FRUSTRATION,GYROBALL,HIDDENPOWER,LIGHTSCREEN,MAGICCOAT,MAGNETRISE,PROTECT,RAINDANCE,REFLECT,REST,RETURN,ROUND,SELFDESTRUCT,SHOCKWAVE,SIGNALBEAM,SLEEPTALK,SNORE,SUBSTITUTE,SWAGGER,SWIFT,TAUNT,THIEF,THUNDER,THUNDERBOLT,THUNDERWAVE,TORMENT,TOXIC,VOLTSWITCH,WILDCHARGE,EggMoves = BLACKHOLE,STARSALIGNED,REFLECT,LIGHTSCREEN,COSMICPOWER,SUPERSONIC,HYPERACUSIS,LUSTERPURGE,FLASH,GYROBALL,HEAVYSLAM,GRAVITYPRESS,EggGroups = Mineral,HatchSteps = 5120,Height = 0.5,Weight = 200.4,Color = Yellow,Shape = Head,Category = Planet,Pokedex = It is the beginning of a small planet and is rapidly accreting matter to grow in size and density. It will eventually grow large enough to generate its own gravitational force.,Generation = 1,Evolutions = ELECTRODE2,Level,30</t>
  </si>
  <si>
    <t>[ELECTRODE2],Name = T.Electrode,Types = COSMIC,ROCK,BaseStats = 60,50,70,150,80,80,GenderRatio = Genderless,GrowthRate = Medium,BaseExp = 172,EVs = SPEED,2,CatchRate = 60,Happiness = 70,Abilities = LEVITATE,ROUGHSKIN,HiddenAbilities = AFTERMATH,Moves = 0,DAZZLINGGLEAM,1,DAZZLINGGLEAM,1,CRYSTALDUST,1,STARDUST,4,HARDEN,6,EERIEIMPULSE,9,SWIFT,11,STEALTHROCK,13,GLISTEN,16,STARFALL,20,ASTEROIDBELT,22,SELFDESTRUCT,26,ROCKPOLISH,29,GAMMARAY,34,STARDUSTREVERIE,37,AMBERWAVE,41,EXPLOSION,46,CORECOLLAPSE,51,URANOMETRIA,TutorMoves = CHARGEBEAM,CONFIDE,DOUBLETEAM,ENDURE,EXPLOSION,FACADE,FOULPLAY,FRUSTRATION,GIGAIMPACT,GYROBALL,HIDDENPOWER,HYPERBEAM,LIGHTSCREEN,MAGICCOAT,MAGNETRISE,PROTECT,RAINDANCE,REFLECT,REST,RETURN,ROUND,SELFDESTRUCT,SHOCKWAVE,SIGNALBEAM,SLEEPTALK,SNORE,SUBSTITUTE,SWAGGER,SWIFT,TAUNT,TELEKINESIS,THIEF,THUNDER,THUNDERBOLT,THUNDERWAVE,TORMENT,TOXIC,VOLTSWITCH,WILDCHARGE,EggGroups = Mineral,HatchSteps = 5120,Height = 1.2,Weight = 450.6,Color = Yellow,Shape = Head,Category = Planet,Pokedex = When it evolved, it triggered a major chemical transformation which amplified the gravitational force it produces. It has now managed to attract small objects in an orbit around it.,Generation = 1,#-------------------------------,[SNOVER]</t>
  </si>
  <si>
    <t>[SNOVER],Name = Snover,Types = GRASS,BaseStats = 70,52,70,20,52,70,GenderRatio = Female50Percent,GrowthRate = Slow,BaseExp = 67,EVs = ATTACK,1,CatchRate = 120,Happiness = 70,Abilities = HARVEST,RIPEN,HiddenAbilities = THICKFAT,Moves = 1,STUFFCHEEKS,1,LEAFAGE,1,RECYCLE,5,SANDTOMB,10,PROTECT,15,LEECHSEED,20,MOSSYPUNCH,25,INGRAIN,30,BOULDERHURL,35,WILDROOTS,41,WOODHAMMER,45,WIDEGUARD,50,BODYPRESS,56,BELLYDRUM,TutorMoves = PROTECT,RETURN,FACADE,HELPINGHAND,WEATHERBALL,FRUSTRATION,HIDDENPOWER,REST,SUNNYDAY,MAGICALLEAF,SOLARBEAM,SOLARBLADE,GIGADRAIN,BULLETSEED,GRASSYTERRAIN,GRASSKNOT,EDENFRUIT,AROMATHERAPY,MOSSYPUNCH,SANDTOMB,MUDSHACKLES,BULLDOZE,STAMPEDE,QUICKSAND,SPIKES,MUDSLIDE,GAIAPULSE,ROCKSLIDE,SANDSTORM,ROCKTOMB,ROCKBLAST,STEALTHROCK,MINERALWAVE,BEATUP,SCORESETTLER,BRUTALSWING,KNOCKOFF,CHARM,ATTRACT,GOBLINSTRIKE,IRONDEFENSE,BRINE,REVENGE,BRICKBREAK,BULKUP,TOXIC,CURSE,SLEEPTALK,SAFEGUARD,RAYOFLIGHT,PURGE,BODYSLAM,TRIATTACK,EARTHQUAKE,EARTHPOWER,MEGAHORN,ENERGYBALL,POWERWHIP,LEAFBLADE,LEAFSTORM,IRONHEAD,SWORDSDANCE,GYROBALL,FLASHCANNON,STONEEDGE,HEATWAVE,SCORCHINGSANDS,STEAMROLLER,ZENHEADBUTT,WORKUP,BODYPRESS,GRASSYGLIDE,SYNTHESIS,GRASSPLEDGE,STEELROLLER,DEFOG,SYLPHSHORN,WAIL,EggMoves = RECYCLE,DRAGONHAMMER,TITANHAMMER,EDENFRUIT,IRONDEFENSE,ICEHAMMER,HAMMERARM,EggGroups = Monster,Grass,HatchSteps = 5120,Height = 1.0,Weight = 50.5,Color = White,Shape = BipedalTail,Category = Palm Tree,Pokedex = It is often mistaken for a smaller palm tree. Attempting to take the berries that it grows will result in it swiftly biting your fingers off.,Generation = 4,WildItemCommon = ORANBERRY</t>
  </si>
  <si>
    <t>[ABOMASNOW],Name = Abomasnow,Types = GRASS,BaseStats = 90,92,95,30,92,95,GenderRatio = Female50Percent,GrowthRate = Slow,BaseExp = 173,EVs = ATTACK,1,SPECIAL_ATTACK,1,CatchRate = 60,Happiness = 70,Abilities = HARVEST,RIPEN,HiddenAbilities = THICKFAT,Moves = 1,NATURALGIFT,1,STUFFCHEEKS,1,LEAFAGE,1,RECYCLE,5,SANDTOMB,10,PROTECT,15,LEECHSEED,20,MOSSYPUNCH,25,INGRAIN,30,BOULDERHURL,35,WILDROOTS,41,WOODHAMMER,45,WIDEGUARD,50,BODYPRESS,56,BELLYDRUM,TutorMoves = PROTECT,RETURN,FACADE,HELPINGHAND,WEATHERBALL,FRUSTRATION,HIDDENPOWER,REST,SUNNYDAY,MAGICALLEAF,SOLARBEAM,SOLARBLADE,GIGADRAIN,BULLETSEED,GRASSYTERRAIN,GRASSKNOT,EDENFRUIT,AROMATHERAPY,MOSSYPUNCH,SANDTOMB,MUDSHACKLES,BULLDOZE,STAMPEDE,QUICKSAND,SPIKES,MUDSLIDE,GAIAPULSE,ROCKSLIDE,SANDSTORM,ROCKTOMB,ROCKBLAST,STEALTHROCK,MINERALWAVE,BEATUP,SCORESETTLER,BRUTALSWING,KNOCKOFF,CHARM,ATTRACT,GOBLINSTRIKE,IRONDEFENSE,BRINE,REVENGE,BRICKBREAK,BULKUP,TOXIC,CURSE,SLEEPTALK,SAFEGUARD,RAYOFLIGHT,PURGE,BODYSLAM,TRIATTACK,EARTHQUAKE,EARTHPOWER,MEGAHORN,ENERGYBALL,POWERWHIP,LEAFBLADE,LEAFSTORM,IRONHEAD,SWORDSDANCE,GYROBALL,FLASHCANNON,STONEEDGE,HEATWAVE,SCORCHINGSANDS,STEAMROLLER,ZENHEADBUTT,WORKUP,BODYPRESS,GRASSYGLIDE,SYNTHESIS,GRASSPLEDGE,STEELROLLER,DEFOG,SYLPHSHORN,WAIL,GIGAIMPACT,HYPERBEAM,EggGroups = Monster,Grass,HatchSteps = 5120,Height = 2.2,Weight = 135.5,Color = White,Shape = BipedalTail,Category = Palm Tree,Pokedex = The long leaves it grows can provide comfortable shade against the harshest sun. They are often found on beaches and desert oases alike.,Generation = 4,#-------------------------------,[EXEGGCUTE2]</t>
  </si>
  <si>
    <t>[EXEGGCUTE2],Name = T.Exeggcute,Types = FIRE,ROCK,BaseStats = 60,40,80,40,60,45,GenderRatio = Female50Percent,GrowthRate = Slow,BaseExp = 65,EVs = DEFENSE,1,CatchRate = 90,Happiness = 70,Abilities = CHLOROPHYLL,HiddenAbilities = HARVEST,Moves = 1,ABSORB,1,HYPNOSIS,5,REFLECT,10,LEECHSEED,15,MEGADRAIN,20,CONFUSION,25,SYNTHESIS,30,BULLETSEED,35,GIGADRAIN,40,EXTRASENSORY,45,UPROAR,50,WORRYSEED,55,SOLARBEAM,TutorMoves = ATTRACT,BLOCK,BULLETSEED,CONFIDE,DOUBLETEAM,DREAMEATER,ENDURE,ENERGYBALL,EXPLOSION,FACADE,FRUSTRATION,GIGADRAIN,GRASSKNOT,GRASSYGLIDE,GRASSYTERRAIN,GRAVITY,HIDDENPOWER,INFESTATION,LEAFSTORM,LIGHTSCREEN,NATUREPOWER,POWERSWAP,PROTECT,PSYCHIC,PSYCHUP,REFLECT,REST,RETURN,ROUND,PEPPERBURST,SELFDESTRUCT,SKILLSWAP,SLEEPTALK,SLUDGEBOMB,SNORE,SOLARBEAM,BRUTEFORCE,SUBSTITUTE,SUNNYDAY,SWAGGER,SWORDSDANCE,SYNTHESIS,TELEKINESIS,THIEF,TOXIC,TRICKROOM,UPROAR,WORRYSEED,EggMoves = ANCIENTPOWER,BLOCK,CURSE,INGRAIN,MOONLIGHT,SLEEPPOWDER,STUNSPORE,POISONPOWDER,EggGroups = Mineral,HatchSteps = 5120,Height = 0.4,Weight = 2.5,Color = Black,Shape = MultiBody,Category = Embers,Pokedex = This Pokemon is very small and often confused for being ordinary scorching embers. Parts of the Exeggcute have been kicked away from the rest of their group leaving them defenseless.,Generation = 1,Evolutions = EXEGGUTOR2,Item,LEAFSTONE</t>
  </si>
  <si>
    <t>[EXEGGUTOR2],Name = T.Exeggutor,Types = FIRE,ROCK,BaseStats = 95,95,85,55,125,75,GenderRatio = Female50Percent,GrowthRate = Slow,BaseExp = 186,EVs = SPECIAL_ATTACK,2,CatchRate = 45,Happiness = 70,Abilities = CHLOROPHYLL,HiddenAbilities = HARVEST,Moves = 0,STOMP,1,STOMP,1,PEPPERBURST,1,PSYSHOCK,1,WOODHAMMER,1,LEAFSTORM,1,MEGADRAIN,1,CONFUSION,1,SYNTHESIS,1,BULLETSEED,1,GIGADRAIN,1,EXTRASENSORY,1,UPROAR,1,WORRYSEED,1,SOLARBEAM,1,ABSORB,1,HYPNOSIS,1,REFLECT,1,LEECHSEED,TutorMoves = ATTRACT,BLOCK,BULLDOZE,BULLETSEED,CALMMIND,CONFIDE,DOUBLETEAM,DREAMEATER,ENDURE,ENERGYBALL,EXPANDINGFORCE,EXPLOSION,FACADE,FRUSTRATION,FUTURESIGHT,GIGADRAIN,GIGAIMPACT,GRASSKNOT,GRASSYGLIDE,GRASSYTERRAIN,GRAVITY,HIDDENPOWER,HYPERBEAM,INFESTATION,LEAFSTORM,LIGHTSCREEN,LOWKICK,MAGICALLEAF,NATUREPOWER,POWERSWAP,PROTECT,PSYCHIC,PSYCHOCUT,PSYCHUP,PSYSHOCK,REFLECT,REST,RETURN,ROUND,PEPPERBURST,SELFDESTRUCT,SKILLSWAP,SLEEPTALK,SLUDGEBOMB,SNORE,SOLARBEAM,STAMPEDE,BRUTEFORCE,SUBSTITUTE,SUNNYDAY,SWAGGER,SWORDSDANCE,SYNTHESIS,TELEKINESIS,TERRAINPULSE,THIEF,TOXIC,TRICKROOM,UPROAR,WORRYSEED,ZENHEADBUTT,EggGroups = Mineral,HatchSteps = 5120,Height = 2.0,Weight = 120.0,Color = Black,Shape = HeadLegs,Category = Volcanic,Pokedex = It is constantly spewing clouds of sulfuric gas from the volcano on its head. Further, its body is always scorching hot making it very difficult to approach.,Generation = 1,#-------------------------------,[SABLEYE2]</t>
  </si>
  <si>
    <t>[SABLEYE2],Name = T.Sableye,Types = WATER,BUG,BaseStats = 50,85,50,90,50,55,GenderRatio = Female50Percent,GrowthRate = Parabolic,BaseExp = 133,EVs = ATTACK,1,DEFENSE,1,CatchRate = 45,Happiness = 35,Abilities = LEECHINGFANGS,TINTEDLENS,HiddenAbilities = SUCTIONCUPS,Moves = 1,AQUAJET,1,SUPERSONIC,3,LIFEDEW,6,BUGBITE,9,DOUBLETEAM,12,FELLSTINGER,15,AQUARING,18,NECROPHAGY,21,SKITTERSMACK,24,UTURN,27,KNOCKOFF,30,POISONJAB,33,FISHIOUSREND,36,AGILITY,39,LEECHLIFE,42,CRUNCH,45,CASCADE,48,ATTACKORDER,TutorMoves = STREAMRUSH,ALLYSWITCH,ATTRACT,BODYSLAM,BRICKBREAK,CALMMIND,CONFIDE,CUT,DARKPULSE,DAZZLINGGLEAM,DIG,DOUBLETEAM,DRAINPUNCH,DREAMEATER,EMBARGO,ENCORE,ENDURE,FACADE,FIREPUNCH,FLING,FOCUSPUNCH,FOULPLAY,FRUSTRATION,GRAVITY,GYROBALL,HELPINGHAND,HEX,HIDDENPOWER,ICEPUNCH,ICYWIND,IMPRISON,KNOCKOFF,LASHOUT,LOWKICK,LOWSWEEP,MAGICCOAT,MEGAKICK,MEGAPUNCH,METRONOME,NASTYPLOT,PAINSPLIT,SCORESETTLER,POISONJAB,POLTERGEIST,POWERGEM,POWERUPPUNCH,PROTECT,PSYCHIC,PSYCHUP,QUASH,RAINDANCE,REST,RETALIATE,RETURN,ROCKSMASH,ROCKTOMB,ROLEPLAY,ROUND,SHADOWBALL,SHADOWCLAW,SHOCKWAVE,SIGNALBEAM,SLEEPTALK,SNARL,SNATCH,SNORE,SPITE,SUBSTITUTE,SUNNYDAY,SWAGGER,TAUNT,TELEKINESIS,THIEF,THUNDERPUNCH,TORMENT,TOXIC,TRICK,WATERPULSE,WILLOWISP,WONDERROOM,ZENHEADBUTT,EggMoves = RECOVER,PSYCHICFANGS,FLATTER,MINIMIZE,FEINTATTACK,SUCKERPUNCH,FOULPLAY,CHEAPSHOT,TORMENT,EMBARGO,EggGroups = Humanlike,HatchSteps = 6400,Height = 0.5,Weight = 11.0,Color = Blue,Shape = Bipedal,Habitat = Cave,Category = Bottom Feeder,Pokedex = This Pokémon is mostly small and defenseless. It scrounges on dead algae on the sea floor or in dark underwater caves because it is incapable of hunting well for itself.,Generation = 3</t>
  </si>
  <si>
    <t>[SWABLU2],Name = T.Swablu,Types = ELECTRIC,FLYING,BaseStats = 45,30,50,50,60,75,GenderRatio = Female50Percent,GrowthRate = Erratic,BaseExp = 62,EVs = SPECIAL_DEFENSE,1,CatchRate = 255,Happiness = 70,Abilities = LIGHTNINGROD,VOLTABSORB,HiddenAbilities = CLOUDNINE,Moves = 1,GUST,1,NUZZLE,4,THUNDERSHOCK,8,THUNDERCAGE,12,AIRCUTTER,16,CHARGEBEAM,20,RALLENTANDO,24,TURBULENCE,28,RAINDANCE,32,ROOST,36,TYPHOON,40,THUNDERBOLT,44,IONDELUGE,48,THUNDER,53,HURRICANE,TutorMoves = STREAMRUSH,AGILITY,ATTRACT,BODYSLAM,CONFIDE,DAZZLINGGLEAM,DEFOG,DOUBLETEAM,DRACOSURGE,DREAMEATER,DUALWINGBEAT,ECHOEDVOICE,ENDURE,FACADE,FALSESWIPE,FLY,FRUSTRATION,HEALBELL,HEATWAVE,HIDDENPOWER,HYPERVOICE,ICEBEAM,OUTRAGE,PLAYROUGH,POWERSWAP,PROTECT,PSYCHUP,RAINDANCE,REST,RETURN,ROOST,ROUND,SAFEGUARD,SKYATTACK,SLEEPTALK,SNORE,SOLARBEAM,STEELWING,SUBSTITUTE,SUNNYDAY,SWAGGER,SWIFT,TAILWIND,THIEF,TOXIC,UPROAR,EggMoves = AGILITY,HAZE,FEATHERDANCE,HYPERVOICE,STEELWING,PLAYROUGH,DISCHARGE,WEATHERBALL,EggGroups = Flying,HatchSteps = 5120,Height = 0.4,Weight = 1.2,Color = Yellow,Shape = Winged,Category = Storm Cloud,Pokedex = When these Pokemon giggle, it will create a nearby thunderclap, so whatever you do, do not tickle them!,Generation = 3,Evolutions = ALTARIA2,Level,35</t>
  </si>
  <si>
    <t>[ALTARIA2],Name = T.Altaria,Types = ELECTRIC,FLYING,BaseStats = 75,50,70,80,105,110,GenderRatio = Female50Percent,GrowthRate = Erratic,BaseExp = 172,EVs = SPECIAL_DEFENSE,2,CatchRate = 45,Happiness = 70,Abilities = LIGHTNINGROD,VOLTABSORB,HiddenAbilities = CLOUDNINE,Moves = 1,GUST,1,NUZZLE,4,THUNDERSHOCK,8,THUNDERCAGE,12,AIRCUTTER,16,CHARGEBEAM,20,RALLENTANDO,24,TURBULENCE,28,RAINDANCE,32,ROOST,36,TYPHOON,40,THUNDERBOLT,44,IONDELUGE,48,THUNDER,53,HURRICANE,TutorMoves = STREAMRUSH,AGILITY,ATTRACT,BODYSLAM,BREAKINGSWIPE,BULLDOZE,CONFIDE,DAZZLINGGLEAM,DEFOG,DOUBLETEAM,DRACOMETEOR,DRAGONCLAW,DRAGONDANCE,DRACOSURGE,DREAMEATER,DUALWINGBEAT,EARTHQUAKE,ECHOEDVOICE,ENDURE,FACADE,FALSESWIPE,FIREBLAST,FIRESPIN,FLAMETHROWER,FLY,FRUSTRATION,GIGAIMPACT,HEALBELL,HEATWAVE,HIDDENPOWER,HURRICANE,HYPERBEAM,HYPERVOICE,ICEBEAM,OUTRAGE,PLAYROUGH,POWERSWAP,PROTECT,PSYCHUP,RAINDANCE,REST,RETURN,ROAR,ROCKSMASH,ROOST,ROUND,SAFEGUARD,SKYATTACK,SLEEPTALK,SNORE,SOLARBEAM,STEELWING,SUBSTITUTE,SUNNYDAY,SWAGGER,SWIFT,TAILWIND,THIEF,TOXIC,UPROAR,WONDERROOM,EggGroups = Flying,HatchSteps = 5120,Height = 1.1,Weight = 20.6,Color = Yellow,Shape = Winged,Category = Storm Cloud,Pokedex = These Altaria fly into stormy clouds to attract lightning as a means of healing themselves and boosting their own power.,Generation = 3,#-------------------------------,[SLUGMA2]</t>
  </si>
  <si>
    <t>[SLUGMA2],Name = T.Slugma,Types = WATER,PSYCHIC,BaseStats = 55,45,50,30,70,55,GenderRatio = Female50Percent,GrowthRate = Medium,BaseExp = 50,EVs = SPECIAL_ATTACK,1,CatchRate = 190,Happiness = 70,Abilities = WATERVEIL,CLEARBODY,HiddenAbilities = COMPETITIVE,Moves = 1,CONFUSION,1,BUBBLE,1,RAINDANCE,6,SWIFT,9,PSYCHICTERRAIN,12,BUBBLEBEAM,15,YAWN,18,ACIDARMOR,22,AMNESIA,26,BRINE,29,SCALD,32,MINIMIZE,36,RECOVER,40,SHELLSMASH,44,ARCANEENERGY,48,STRANGESTEAM,52,WATERSPOUT,TutorMoves = PAYDAY,PROTECT,RETURN,FACADE,HELPINGHAND,WEATHERBALL,FRUSTRATION,HIDDENPOWER,REST,ICYWIND,HAIL,ICICLESPEAR,AVALANCHE,FROZENHEART,CHARGEBEAM,MAGICALLEAF,GRASSKNOT,MUDSHACKLES,QUICKSAND,MUDSLIDE,LIGHTSCREEN,REFLECT,TRICKROOM,WONDERROOM,BALANCERCHANGEREQUIRED,PSYCHICTERRAIN,ARCANEENERGY,TAUNT,ATTRACT,RAINDANCE,WHIRLPOOL,SUBMERGE,BRINE,SOAK,HYDROPUMP,TOXIC,GASTROACID,ACIDARMOR,HEX,CURSE,CONFUSERAY,SWIFT,WISH,COSMICPOWER,GAMMARAY,GRAVITY,STARDUSTREVERIE,ROUND,SLEEPTALK,ECHOEDVOICE,SAFEGUARD,SUBSTITUTE,DISABLE,LIQUIDATION,SCALD,TIDALWAVE,CASCADE,ICEBEAM,PSYCHIC,CALMMIND,BLOODRITUAL,DARKPULSE,NASTYPLOT,SHADOWBALL,GYROBALL,MYSTICPULSE,ICEBALL,HYPOTHERMIA,SHOCKWAVE,PSYSHOCK,EXPANDINGFORCE,INFECTION,TERRAINPULSE,WORKUP,MEMENTO,WATERPULSE,WATERPLEDGE,QUICKSILVER,METEORBEAM,EggMoves = CHECKMATE,EXPANDINGFORCE,SOAK,HAZE,WISH,MIRRORCOAT,PSYWAVE,SLUDGEBOMB,ECTOPLASM,EggGroups = Amorphous,Water3,HatchSteps = 5120,Height = 0.7,Weight = 35.0,Color = Blue,Shape = Serpentine,Category = Sea Slug,Pokedex = This Pokemon is very small and found along the sea floor or in small ponds. It will suck up dead algae that have fallen to the bottom of the sea floor as food.,Generation = 2,Evolutions = MAGCARGO2,Level,33</t>
  </si>
  <si>
    <t>[MAGCARGO2],Name = T.Magcargo,Types = WATER,PSYCHIC,BaseStats = 80,60,75,55,110,90,GenderRatio = Female50Percent,GrowthRate = Medium,BaseExp = 151,EVs = SPECIAL_ATTACK,2,CatchRate = 75,Happiness = 70,Abilities = WATERVEIL,CLEARBODY,HiddenAbilities = COMPETITIVE,Moves = 0,STOREDPOWER,1,STOREDPOWER,1,CONFUSION,1,BUBBLE,1,RAINDANCE,6,SWIFT,9,PSYCHICTERRAIN,12,BUBBLEBEAM,15,YAWN,18,ACIDARMOR,22,AMNESIA,26,BRINE,29,SCALD,32,MINIMIZE,36,RECOVER,40,SHELLSMASH,44,ARCANEENERGY,48,STRANGESTEAM,52,WATERSPOUT,TutorMoves = PAYDAY,PROTECT,RETURN,FACADE,HELPINGHAND,WEATHERBALL,FRUSTRATION,HIDDENPOWER,REST,ICYWIND,HAIL,ICICLESPEAR,AVALANCHE,FROZENHEART,CHARGEBEAM,MAGICALLEAF,GRASSKNOT,MUDSHACKLES,QUICKSAND,MUDSLIDE,LIGHTSCREEN,REFLECT,TRICKROOM,WONDERROOM,BALANCERCHANGEREQUIRED,PSYCHICTERRAIN,ARCANEENERGY,TAUNT,ATTRACT,RAINDANCE,WHIRLPOOL,SUBMERGE,BRINE,SOAK,HYDROPUMP,TOXIC,GASTROACID,ACIDARMOR,HEX,CURSE,CONFUSERAY,SWIFT,WISH,COSMICPOWER,GAMMARAY,GRAVITY,STARDUSTREVERIE,ROUND,SLEEPTALK,ECHOEDVOICE,SAFEGUARD,SUBSTITUTE,DISABLE,LIQUIDATION,SCALD,TIDALWAVE,CASCADE,ICEBEAM,PSYCHIC,CALMMIND,BLOODRITUAL,DARKPULSE,NASTYPLOT,SHADOWBALL,GYROBALL,MYSTICPULSE,ICEBALL,HYPOTHERMIA,SHOCKWAVE,PSYSHOCK,EXPANDINGFORCE,INFECTION,TERRAINPULSE,WORKUP,MEMENTO,WATERPULSE,WATERPLEDGE,QUICKSILVER,METEORBEAM,BODYPRESS,POWERGEM,BLACKHOLE,EARTHPOWER,GAIAPULSE,FOCUSBLAST,CHAKRABLAST,RAZORSHELL,GIGAIMPACT,HYPERBEAM,IRONDEFENSE,BLIZZARD,EggGroups = Amorphous,Water3,HatchSteps = 5120,Height = 0.8,Weight = 55.0,Color = Blue,Shape = Serpentine,Category = Sea Slug,Pokedex = Apparently, if you come into contact with the slime that this Pokemon oozes, it can create some serious hallucinations. People often use it as an inexpensive way of getting high.,Generation = 2,#-------------------------------,[MUDKIP2]</t>
  </si>
  <si>
    <t>[MUDKIP2],Name = T.Mudkip,Types = ROCK,LIGHT,BaseStats = 50,70,50,40,50,50,GenderRatio = FemaleOneEighth,GrowthRate = Parabolic,BaseExp = 62,EVs = ATTACK,1,CatchRate = 45,Happiness = 70,Abilities = TORRENT,HiddenAbilities = DAMP,Moves = 1,TACKLE,1,GROWL,3,WATERGUN,6,ROCKSMASH,9,ROCKTHROW,12,PROTECT,15,SUPERSONIC,18,WATERPULSE,21,ROCKSLIDE,24,TAKEDOWN,27,AMNESIA,30,TIDALWAVE,33,SCREECH,36,ENDEAVOR,39,HYDROPUMP,TutorMoves = AMNESIA,WATERWHIP,ATTRACT,AVALANCHE,BLIZZARD,BODYSLAM,CONFIDE,DIG,SUBMERGE,DOUBLETEAM,EARTHPOWER,ECHOEDVOICE,ENDEAVOR,ENDURE,FACADE,FRUSTRATION,HAIL,HIDDENPOWER,HYDROPUMP,ICEBEAM,ICYWIND,LOWKICK,PROTECT,RAINDANCE,REST,RETURN,ROCKSLIDE,ROCKSMASH,ROCKTOMB,ROUND,SCALD,SCREECH,SLEEPTALK,SLUDGEWAVE,SNORE,BRUTEFORCE,SUBSTITUTE,SUPERPOWER,TIDALWAVE,SWAGGER,TOXIC,UPROAR,CASCADE,WATERPLEDGE,WATERPULSE,WHIRLPOOL,WORKUP,EggMoves = ANCIENTPOWER,BITE,COUNTER,CURSE,DOUBLEEDGE,MIRRORCOAT,MUDSLAP,SLUDGE,STOMP,WIDEGUARD,YAWN,EggGroups = Monster,Water1,HatchSteps = 5120,Height = 0.4,Weight = 7.6,Color = Brown,Shape = Quadruped,Category = Light Crystal,Pokedex = This Pokemon has very precious crystals encrusted in its skin. Because it is the smallest and weakest of its evolutionary line, poachers often hunt these Pokemon first and foremost.,Generation = 3,Evolutions = MARSHTOMP,Level,16</t>
  </si>
  <si>
    <t>[MARSHTOMP2],Name = T.Marshtomp,Types = ROCK,LIGHT,BaseStats = 70,85,70,50,60,70,GenderRatio = FemaleOneEighth,GrowthRate = Parabolic,BaseExp = 142,EVs = ATTACK,2,CatchRate = 45,Happiness = 70,Abilities = TORRENT,HiddenAbilities = DAMP,Moves = 0,MUDSHACKLES,1,MUDSHACKLES,1,EARTHQUAKE,1,TIDALWAVE,1,TACKLE,1,GROWL,1,WATERGUN,1,ROCKSMASH,9,ROCKTHROW,12,PROTECT,15,SUPERSONIC,20,WATERPULSE,25,ROCKSLIDE,30,TAKEDOWN,35,AMNESIA,40,MUDDYWATER,45,SCREECH,50,ENDEAVOR,55,HYDROPUMP,TutorMoves = AMNESIA,WATERWHIP,ATTRACT,AVALANCHE,BLIZZARD,BODYSLAM,BRICKBREAK,BULLDOZE,CONFIDE,DIG,SUBMERGE,DOUBLETEAM,EARTHPOWER,EARTHQUAKE,ECHOEDVOICE,ENDEAVOR,ENDURE,FACADE,FLING,FRUSTRATION,HAIL,HIDDENPOWER,HYDROPUMP,ICEBEAM,ICEPUNCH,ICYWIND,LOWKICK,MEGAKICK,MEGAPUNCH,MUDDYWATER,MUDSHACKLES,POWERUPPUNCH,PROTECT,RAINDANCE,REST,RETURN,ROCKSLIDE,ROCKSMASH,ROCKTOMB,ROUND,SANDTOMB,SCALD,SCREECH,SLEEPTALK,SLUDGEWAVE,SNORE,STEALTHROCK,BRUTEFORCE,SUBSTITUTE,SUPERPOWER,TIDALWAVE,SWAGGER,TOXIC,UPROAR,CASCADE,WATERPLEDGE,WATERPULSE,WHIRLPOOL,WORKUP,EggGroups = Monster,Water1,HatchSteps = 5120,Height = 0.7,Weight = 28.0,Color = Brown,Shape = BipedalTail,Category = Light Crystal,Pokedex = When deep in a cave, if you see a light where you don not know where its source is coming from, it is likely from a T.Marshtomp.,Generation = 3,Evolutions = SWAMPERT,Level,36,#-------------------------------</t>
  </si>
  <si>
    <t>[SWAMPERT2],Name = T.Swampert,Types = ROCK,LIGHT,BaseStats = 100,110,90,60,85,90,GenderRatio = FemaleOneEighth,GrowthRate = Parabolic,BaseExp = 241,EVs = ATTACK,3,CatchRate = 45,Happiness = 70,Abilities = TORRENT,HiddenAbilities = DAMP,Moves = 1,MUDSHACKLES,1,HAMMERARM,1,EARTHQUAKE,1,TIDALWAVE,1,TACKLE,1,GROWL,1,WATERGUN,1,ROCKSMASH,9,ROCKTHROW,12,PROTECT,15,SUPERSONIC,20,WATERPULSE,25,ROCKSLIDE,30,TAKEDOWN,35,AMNESIA,42,MUDDYWATER,49,SCREECH,56,ENDEAVOR,63,HYDROPUMP,TutorMoves = AMNESIA,WATERWHIP,ATTRACT,AVALANCHE,BLIZZARD,BODYPRESS,BODYSLAM,BRICKBREAK,BULKUP,BULLDOZE,CONFIDE,DARKESTLARIAT,DIG,SUBMERGE,DOUBLETEAM,EARTHPOWER,EARTHQUAKE,ECHOEDVOICE,ENDEAVOR,ENDURE,FACADE,FLING,FLIPTURN,FOCUSBLAST,FOCUSPUNCH,FRUSTRATION,GIGAIMPACT,HAIL,HIDDENPOWER,HIGHHORSEPOWER,HYDROCANNON,HYDROPUMP,HYPERBEAM,ICEBEAM,ICEPUNCH,ICYWIND,LIQUIDATION,LOWKICK,MEGAKICK,MEGAPUNCH,MUDDYWATER,MUDSHACKLES,OUTRAGE,POWERUPPUNCH,PROTECT,RAINDANCE,REST,RETURN,ROAR,ROCKSLIDE,ROCKSMASH,ROCKTOMB,ROUND,SANDTOMB,SCALD,SCREECH,SLEEPTALK,SLUDGEWAVE,SNORE,STEALTHROCK,STAMPEDE,STONEEDGE,BRUTEFORCE,SUBSTITUTE,SUPERPOWER,TIDALWAVE,SWAGGER,TOXIC,UPROAR,CASCADE,WATERPLEDGE,WATERPULSE,WHIRLPOOL,WORKUP,EggGroups = Monster,Water1,HatchSteps = 5120,Height = 1.5,Weight = 81.9,Color = Brown,Shape = BipedalTail,Category = Light Crystal,Pokedex = It can send a barrage of jagged crystals at its enemies if sent into a rage.,Generation = 3,#-------------------------------,[CHESPIN]</t>
  </si>
  <si>
    <t>[CHESPIN],Name = Chespin,Types = GROUND,LIGHT,BaseStats = 56,56,75,38,40,48,GenderRatio = FemaleOneEighth,GrowthRate = Parabolic,BaseExp = 63,EVs = DEFENSE,1,CatchRate = 45,Happiness = 70,Abilities = ARENATRAP,IRONBARBS,HiddenAbilities = OVERCOAT,Moves = 1,TACKLE,1,DEFENSECURL,6,ROLLOUT,10,SANDTOMB,14,SPIKES,17,STEAMROLLER,21,STEALTHROCK,24,ZEAL,28,DIG,33,ZENHEADBUTT,39,GOLDRUSH,44,BULKUP,48,BODYSLAM,53,HAMMERARM,58,SHIELDBASH,TutorMoves = STREAMRUSH,ATTRACT,BRICKBREAK,BULKUP,BULLDOZE,CONFIDE,CUT,DIG,DOUBLETEAM,DRAINPUNCH,DUALCHOP,ENDEAVOR,ENDURE,ENERGYBALL,FACADE,FLING,FOCUSPUNCH,FRUSTRATION,GIGADRAIN,GRASSKNOT,GRASSPLEDGE,GYROBALL,HELPINGHAND,HIDDENPOWER,IRONDEFENSE,IRONHEAD,LOWKICK,LOWSWEEP,NATUREPOWER,PAINSPLIT,SCORESETTLER,POISONJAB,POWERUPPUNCH,PROTECT,REFLECT,REST,RETALIATE,RETURN,ROAR,ROCKSLIDE,ROCKSMASH,ROCKTOMB,ROUND,PEPPERBURST,SHADOWCLAW,SLEEPTALK,SLUDGEBOMB,BOULDERHURL,SNORE,SOLARBEAM,STAMPEDE,STONEEDGE,BRUTEFORCE,SUBSTITUTE,SUNNYDAY,SUPERFANG,SUPERPOWER,SWAGGER,SWORDSDANCE,SYNTHESIS,TAUNT,THUNDERPUNCH,TOXIC,WORKUP,WORRYSEED,ZENHEADBUTT,EggMoves = BULLDOZE,BELLYDRUM,IRONDEFENSE,QUICKGUARD,WIDEGUARD,POWERUPPUNCH,MACHPUNCH,COUPDEGRACE,FLASH,MINERALWAVE,SPIKYSHIELD,EggGroups = Field,HatchSteps = 5120,Height = 0.4,Weight = 9.0,Color = Green,Shape = BipedalTail,Category = Mole,Pokedex = It burrows deep in the ground of caves. It will emerge when it needs to find food.,Generation = 6,Evolutions = QUILLADIN,Level,16</t>
  </si>
  <si>
    <t>[QUILLADIN],Name = Quilladin,Types = GROUND,LIGHT,BaseStats = 66,78,95,52,51,63,GenderRatio = FemaleOneEighth,GrowthRate = Parabolic,BaseExp = 142,EVs = DEFENSE,2,CatchRate = 45,Happiness = 70,Abilities = ARENATRAP,IRONBARBS,HiddenAbilities = OVERCOAT,Moves = 1,TACKLE,1,DEFENSECURL,6,ROLLOUT,10,SANDTOMB,14,SPIKES,17,STEAMROLLER,21,STEALTHROCK,24,ZEAL,28,DIG,33,ZENHEADBUTT,39,GOLDRUSH,44,BULKUP,48,BODYSLAM,53,HAMMERARM,58,SHIELDBASH,TutorMoves = STREAMRUSH,ATTRACT,BRICKBREAK,BULKUP,BULLDOZE,CONFIDE,CUT,DIG,DOUBLETEAM,DRAINPUNCH,DUALCHOP,ENDEAVOR,ENDURE,ENERGYBALL,FACADE,FLING,FOCUSPUNCH,FRUSTRATION,GIGADRAIN,GRASSKNOT,GRASSPLEDGE,GYROBALL,HELPINGHAND,HIDDENPOWER,IRONDEFENSE,IRONHEAD,LOWKICK,LOWSWEEP,NATUREPOWER,PAINSPLIT,SCORESETTLER,POISONJAB,POWERUPPUNCH,PROTECT,REFLECT,REST,RETALIATE,RETURN,ROAR,ROCKSLIDE,ROCKSMASH,ROCKTOMB,ROUND,PEPPERBURST,SHADOWCLAW,SLEEPTALK,SLUDGEBOMB,BOULDERHURL,SNORE,SOLARBEAM,STAMPEDE,STONEEDGE,BRUTEFORCE,SUBSTITUTE,SUNNYDAY,SUPERFANG,SUPERPOWER,SWAGGER,SWORDSDANCE,SYNTHESIS,TAUNT,THUNDERPUNCH,TOXIC,WORKUP,WORRYSEED,ZENHEADBUTT,EggGroups = Field,HatchSteps = 5120,Height = 0.7,Weight = 29.0,Color = Brown,Shape = BipedalTail,Category = Mole,Pokedex = It uses the crystals on its back as a light source to help it navigate through dark areas.,Generation = 6,Evolutions = CHESNAUGHT,Level,36,#-------------------------------</t>
  </si>
  <si>
    <t>[CHESNAUGHT],Name = Chesnaught,Types = GROUND,LIGHT,BaseStats = 103,112,122,59,59,75,GenderRatio = FemaleOneEighth,GrowthRate = Parabolic,BaseExp = 239,EVs = DEFENSE,3,CatchRate = 45,Happiness = 70,Abilities = ARENATRAP,IRONBARBS,HiddenAbilities = OVERCOAT,Moves = 0,HALLOWEDGROUND,1,HALLOWEDGROUND,1,TACKLE,1,DEFENSECURL,6,ROLLOUT,10,SANDTOMB,14,SPIKES,17,STEAMROLLER,21,STEALTHROCK,24,ZEAL,28,DIG,33,ZENHEADBUTT,39,GOLDRUSH,44,BULKUP,48,BODYSLAM,53,HAMMERARM,58,SHIELDBASH,TutorMoves = STREAMRUSH,ATTRACT,BLOCK,BRICKBREAK,BULKUP,BULLDOZE,CONFIDE,CUT,DIG,DOUBLETEAM,DRAGONCLAW,DRAINPUNCH,DUALCHOP,EARTHQUAKE,ENDEAVOR,ENDURE,ENERGYBALL,FACADE,FLING,FOCUSBLAST,FOCUSPUNCH,FRENZYPLANT,FRUSTRATION,GIGADRAIN,GIGAIMPACT,GRASSKNOT,GRASSPLEDGE,GYROBALL,HELPINGHAND,HIDDENPOWER,HYPERBEAM,IRONDEFENSE,IRONHEAD,LOWKICK,LOWSWEEP,NATUREPOWER,PAINSPLIT,SCORESETTLER,POISONJAB,POWERUPPUNCH,PROTECT,REFLECT,REST,RETALIATE,RETURN,ROAR,ROCKSLIDE,ROCKSMASH,ROCKTOMB,ROUND,PEPPERBURST,SHADOWCLAW,SLEEPTALK,SLUDGEBOMB,BOULDERHURL,SNORE,SOLARBEAM,STAMPEDE,STONEEDGE,BRUTEFORCE,SUBSTITUTE,SUNNYDAY,SUPERFANG,SUPERPOWER,SWAGGER,SWORDSDANCE,SYNTHESIS,TAUNT,THUNDERPUNCH,TOXIC,WORKUP,WORRYSEED,ZENHEADBUTT,EggGroups = Field,HatchSteps = 5120,Height = 1.6,Weight = 90.0,Color = Green,Shape = BipedalTail,Category = Crystal,Pokedex = If one of its crystals are taken away without permission, it can go into a rampage that can cause nearby tremors.,Generation = 6,#-------------------------------,[FROAKIE]</t>
  </si>
  <si>
    <t>[JANGMOO],Name = Jangmo-o,Types = STEEL,FIGHTING,BaseStats = 55,70,65,50,30,45,GenderRatio = Female50Percent,GrowthRate = Slow,BaseExp = 60,EVs = ATTACK,1,CatchRate = 45,Happiness = 70,Abilities = BATTLEARMOR,DEFIANT,HiddenAbilities = HUSTLE,Moves = 1,METALCLAW,1,LEER,1,SHARPEN,5,FURYCUTTER,10,LOWSWEEP,14,SALAMANDERTOSS,18,QUICKGUARD,23,CROSSPOISON,27,BRICKBREAK,30,FALSESURRENDER,34,SWORDSDANCE,39,LEAFBLADE,43,SMARTBLADE,47,CLOSECOMBAT,53,IRONDEFENSE,58,INFERNALBLADE,TutorMoves = PROTECT,RETURN,FACADE,FRUSTRATION,FALSESWIPE,HIDDENPOWER,REST,FIREFANG,THUNDERFANG,AIRSLASH,UTURN,SOLARBLADE,DIG,BULLDOZE,STAMPEDE,PSYCHOCUT,ROCKTOMB,ROCKBLAST,STEALTHROCK,BEATUP,SCORESETTLER,ASSURANCE,BRUTALSWING,KNOCKOFF,ATTRACT,GOBLINSTRIKE,SMARTBLADE,BALANCERCHANGEREQUIRED,AUTOTOMIZE,IRONDEFENSE,RAZORSHELL,REVENGE,BRICKBREAK,LOWSWEEP,LOWKICK,BULKUP,CLOSECOMBAT,CROSSPOISON,TOXIC,BREAKINGSWIPE,DRAGONCLAW,CURSE,NOBLEROAR,PURGE,BODYSLAM,SUBSTITUTE,SUPERPOWER,CHAKRABLAST,TRIPLEKICK,FOCUSBLAST,THROATCHOP,IRONHEAD,SWORDSDANCE,GYROBALL,PLAYROUGH,LIGHTSABER,STONEEDGE,ZENHEADBUTT,FURYCUTTER,WORKUP,GRUDGE,BODYPRESS,COACHING,TIMEBOMB,STEELROLLER,COUPDEGRACE,LEAFBLADE,ACIDARMOR,EggMoves = EXCALIBUR,XSCISSOR,PSYCHOCUT,SWORDSTRIKE,REVENGE,PARRY,SHIELDBASH,BULKUP,SACREDSWORD,AUTOTOMIZE,EggGroups = Dragon,HatchSteps = 10240,Height = 0.6,Weight = 29.7,Color = Gray,Shape = Quadruped,Category = Warrior,Pokedex = This Pokemon keeps a sword safely sheathed away near its tail that it can use as a weapon.,Generation = 7,Evolutions = HAKAMOO,Level,25</t>
  </si>
  <si>
    <t>[HAKAMOO],Name = Hakamo-o,Types = STEEL,FIGHTING,BaseStats = 70,90,85,75,50,70,GenderRatio = Female50Percent,GrowthRate = Slow,BaseExp = 147,EVs = ATTACK,2,CatchRate = 45,Happiness = 70,Abilities = BATTLEARMOR,DEFIANT,HiddenAbilities = HUSTLE,Moves = 1,METALCLAW,1,LEER,1,SHARPEN,5,FURYCUTTER,10,LOWSWEEP,14,SALAMANDERTOSS,18,QUICKGUARD,23,CROSSPOISON,27,BRICKBREAK,30,FALSESURRENDER,34,SWORDSDANCE,39,LEAFBLADE,43,SMARTBLADE,47,CLOSECOMBAT,53,IRONDEFENSE,58,INFERNALBLADE,TutorMoves = PROTECT,RETURN,FACADE,FRUSTRATION,FALSESWIPE,HIDDENPOWER,REST,FIREFANG,THUNDERFANG,AIRSLASH,UTURN,SOLARBLADE,DIG,BULLDOZE,STAMPEDE,PSYCHOCUT,ROCKTOMB,ROCKBLAST,STEALTHROCK,BEATUP,SCORESETTLER,ASSURANCE,BRUTALSWING,KNOCKOFF,ATTRACT,GOBLINSTRIKE,SMARTBLADE,BALANCERCHANGEREQUIRED,AUTOTOMIZE,IRONDEFENSE,RAZORSHELL,REVENGE,BRICKBREAK,LOWSWEEP,LOWKICK,BULKUP,CLOSECOMBAT,CROSSPOISON,TOXIC,BREAKINGSWIPE,DRAGONCLAW,CURSE,NOBLEROAR,PURGE,BODYSLAM,SUBSTITUTE,SUPERPOWER,CHAKRABLAST,TRIPLEKICK,FOCUSBLAST,THROATCHOP,IRONHEAD,SWORDSDANCE,GYROBALL,PLAYROUGH,LIGHTSABER,STONEEDGE,ZENHEADBUTT,FURYCUTTER,WORKUP,GRUDGE,BODYPRESS,COACHING,TIMEBOMB,STEELROLLER,COUPDEGRACE,LASHOUT,MAGNETICCANNON,LEAFBLADE,OUTRAGE,POISONJAB,WISH,ANCIENTGLARE,ACIDARMOR,POWERUPPUNCH,FOCUSPUNCH,DRAINPUNCH,VENDETTA,ROCKSLIDE,EggGroups = Dragon,HatchSteps = 10240,Height = 1.2,Weight = 47.0,Color = Gray,Shape = BipedalTail,Category = Warrior,Pokedex = This Pokemon is an adept warrior that it is able to use its sword, its tail, or its claws as weapons, all with equal proficiency.,Generation = 7,Evolutions = KOMMOO,Level,45,#-------------------------------</t>
  </si>
  <si>
    <t>[KOMMOO],Name = Kommo-o,Types = STEEL,FIGHTING,BaseStats = 115,120,105,80,90,90,GenderRatio = Female50Percent,GrowthRate = Slow,BaseExp = 270,EVs = ATTACK,3,CatchRate = 45,Happiness = 70,Abilities = BATTLEARMOR,DEFIANT,HiddenAbilities = HUSTLE,Moves = 1,METALCLAW,1,LEER,1,SHARPEN,5,FURYCUTTER,10,LOWSWEEP,14,SALAMANDERTOSS,18,QUICKGUARD,23,CROSSPOISON,27,BRICKBREAK,30,FALSESURRENDER,34,SWORDSDANCE,39,LEAFBLADE,43,SMARTBLADE,47,CLOSECOMBAT,53,IRONDEFENSE,58,INFERNALBLADE,TutorMoves = PROTECT,RETURN,FACADE,FRUSTRATION,FALSESWIPE,HIDDENPOWER,REST,FIREFANG,THUNDERFANG,AIRSLASH,UTURN,SOLARBLADE,DIG,BULLDOZE,STAMPEDE,PSYCHOCUT,ROCKTOMB,ROCKBLAST,STEALTHROCK,BEATUP,SCORESETTLER,ASSURANCE,BRUTALSWING,KNOCKOFF,ATTRACT,GOBLINSTRIKE,SMARTBLADE,BALANCERCHANGEREQUIRED,AUTOTOMIZE,IRONDEFENSE,RAZORSHELL,REVENGE,BRICKBREAK,LOWSWEEP,LOWKICK,BULKUP,CLOSECOMBAT,CROSSPOISON,TOXIC,BREAKINGSWIPE,DRAGONCLAW,CURSE,NOBLEROAR,PURGE,BODYSLAM,SUBSTITUTE,SUPERPOWER,CHAKRABLAST,TRIPLEKICK,FOCUSBLAST,THROATCHOP,IRONHEAD,SWORDSDANCE,GYROBALL,PLAYROUGH,LIGHTSABER,STONEEDGE,ZENHEADBUTT,FURYCUTTER,WORKUP,GRUDGE,BODYPRESS,COACHING,TIMEBOMB,STEELROLLER,COUPDEGRACE,LASHOUT,MAGNETICCANNON,LEAFBLADE,OUTRAGE,POISONJAB,WISH,ANCIENTGLARE,ACIDARMOR,POWERUPPUNCH,FOCUSPUNCH,DRAINPUNCH,VENDETTA,ROCKSLIDE,EggGroups = Dragon,HatchSteps = 10240,Height = 1.6,Weight = 78.2,Color = Gray,Shape = BipedalTail,Category = Warrior,Pokedex = This Pokemon adorns itself with a headress that reflects its many triumphs in combat. The longer its headress, the more fearsome it should be perceived as by others.,Generation = 7,#-------------------------------,[SCRAGGY]</t>
  </si>
  <si>
    <t>[SCRAGGY],Name = Scraggy,Types = SOUND,DARK,BaseStats = 50,65,60,48,65,60,GenderRatio = Female50Percent,GrowthRate = Medium,BaseExp = 70,EVs = ATTACK,1,CatchRate = 180,Happiness = 35,Abilities = PRANKSTER,QUICKDRAW,HiddenAbilities = CACOPHONY,Moves = 1,TALKSMACK,1,LEER,4,POWERTRIP,8,BEATUP,12,FLING,16,CHATTER,20,WORKUP,24,PRANKCALL,28,SCARYFACE,32,NOISEPOLLUTION,36,SWAGGER,40,THROATCHOP,44,BOOMBOX,48,FOULPLAY,52,GOLDENBULLET,56,BOOMBURST,TutorMoves = AMNESIA,ASSURANCE,ATTRACT,BEATUP,BRICKBREAK,BULKUP,COACHING,CONFIDE,CRUNCH,DARKPULSE,DIG,DOUBLETEAM,DRAGONCLAW,DRAGONDANCE,DRACOSURGE,DRAGONTAIL,DRAINPUNCH,DUALCHOP,ENDURE,FACADE,FAKETEARS,FIREPUNCH,FLING,FOCUSBLAST,FOCUSPUNCH,FOULPLAY,FRUSTRATION,GRASSKNOT,HIDDENPOWER,ICEPUNCH,IRONDEFENSE,IRONHEAD,KNOCKOFF,LASHOUT,LOWKICK,LOWSWEEP,MEGAKICK,MEGAPUNCH,SCORESETTLER,POISONJAB,POWERUPPUNCH,PROTECT,RAINDANCE,REST,RETALIATE,RETURN,REVENGE,ROAR,ROCKSLIDE,ROCKSMASH,ROCKTOMB,ROUND,SCARYFACE,SLEEPTALK,SLUDGEBOMB,BOULDERHURL,SNARL,SNATCH,SNORE,SPITE,STONEEDGE,BRUTEFORCE,SUBSTITUTE,SUNNYDAY,SUPERFANG,SWAGGER,TAUNT,THIEF,THUNDERPUNCH,TORMENT,TOXIC,WORKUP,ZENHEADBUTT,EggMoves = FEINTATTACK,FAKEOUT,THIEF,DRUMBEATING,POWERUPPUNCH,REVERB,EggGroups = Field,HatchSteps = 3840,Height = 0.6,Weight = 11.8,Color = Purple,Shape = BipedalTail,Category = Rapper,Pokedex = This Pokemon often inhabits the urban centres and hideaway areas. It is often sharing its mix tape with others in hopes of catching its "big break".,Generation = 5,Evolutions = SCRAFTY,Level,39</t>
  </si>
  <si>
    <t>[SCRAFTY],Name = Scrafty,Types = SOUND,DARK,BaseStats = 65,105,80,58,100,80,GenderRatio = Female50Percent,GrowthRate = Medium,BaseExp = 171,EVs = ATTACK,1,SPECIAL_ATTACK,1,CatchRate = 90,Happiness = 70,Abilities = PRANKSTER,QUICKDRAW,HiddenAbilities = CACOPHONY,Moves = 0,DAZZLINGGLEAM,1,DAZZLINGGLEAM,1,TALKSMACK,1,LEER,4,POWERTRIP,8,BEATUP,12,FLING,16,CHATTER,20,WORKUP,24,PRANKCALL,28,SCARYFACE,32,NOISEPOLLUTION,36,SWAGGER,40,THROATCHOP,44,BOOMBOX,48,FOULPLAY,52,GOLDENBULLET,56,BOOMBURST,TutorMoves = AMNESIA,ASSURANCE,ATTRACT,BEATUP,BRICKBREAK,BULKUP,CLOSECOMBAT,COACHING,CONFIDE,CRUNCH,DARKPULSE,DIG,DOUBLETEAM,DRAGONCLAW,DRAGONDANCE,DRACOSURGE,DRAGONTAIL,DRAINPUNCH,DUALCHOP,ENDURE,FACADE,FAKETEARS,FIREPUNCH,FLING,FOCUSBLAST,FOCUSPUNCH,FOULPLAY,FRUSTRATION,GIGAIMPACT,GRASSKNOT,HIDDENPOWER,HYPERBEAM,ICEPUNCH,IRONDEFENSE,IRONHEAD,KNOCKOFF,LASHOUT,LOWKICK,LOWSWEEP,MEGAKICK,MEGAPUNCH,OUTRAGE,SCORESETTLER,POISONJAB,POWERUPPUNCH,PROTECT,RAINDANCE,REST,RETALIATE,RETURN,REVENGE,ROAR,ROCKSLIDE,ROCKSMASH,ROCKTOMB,ROUND,SCARYFACE,SLEEPTALK,SLUDGEBOMB,BOULDERHURL,SNARL,SNATCH,SNORE,SPITE,STONEEDGE,BRUTEFORCE,SUBSTITUTE,SUNNYDAY,SUPERFANG,SWAGGER,TAUNT,THIEF,THROATCHOP,THUNDERPUNCH,TORMENT,TOXIC,WORKUP,ZENHEADBUTT,EggGroups = Field,HatchSteps = 3840,Height = 1.1,Weight = 30.0,Color = Purple,Shape = BipedalTail,Category = Rapper,Pokedex = This Pokemon has been recognized for its skill in hip-hop that it adorns itself in the best looking urban streetwear there is to be found.,Generation = 5,#-------------------------------,[CHIKORITA2]</t>
  </si>
  <si>
    <t>[CHIKORITA2],Name = T.Chikorita,Types = ELECTRIC,STEEL,BaseStats = 45,49,65,45,49,65,GenderRatio = FemaleOneEighth,GrowthRate = Parabolic,BaseExp = 64,EVs = SPECIAL_DEFENSE,1,CatchRate = 45,Happiness = 70,Abilities = LIGHTNINGROD,HiddenAbilities = LEAFGUARD,Moves = 1,TACKLE,1,GROWL,6,RAZORLEAF,9,POISONPOWDER,12,SYNTHESIS,17,REFLECT,20,MAGICALLEAF,23,NATURALGIFT,28,SWEETSCENT,31,LIGHTSCREEN,34,BODYSLAM,39,SAFEGUARD,42,AROMATHERAPY,45,SOLARBEAM,TutorMoves = ATTRACT,BULLETSEED,CONFIDE,CUT,DOUBLETEAM,ECHOEDVOICE,ENDURE,ENERGYBALL,FACADE,FRUSTRATION,GIGADRAIN,GRASSKNOT,GRASSPLEDGE,HIDDENPOWER,LIGHTSCREEN,MAGICCOAT,NATUREPOWER,PROTECT,REFLECT,REST,RETURN,ROUND,SAFEGUARD,PEPPERBURST,SLEEPTALK,SNORE,SOLARBEAM,SUBSTITUTE,SUNNYDAY,SWAGGER,SWORDSDANCE,SYNTHESIS,TOXIC,WORKUP,WORRYSEED,EggMoves = VINEWHIP,LEECHSEED,COUNTER,ANCIENTPOWER,FLAIL,NATUREPOWER,INGRAIN,GRASSWHISTLE,LEAFSTORM,AROMATHERAPY,WRINGOUT,BODYSLAM,REFRESH,HEALPULSE,GRASSYTERRAIN,EggGroups = Monster,HatchSteps = 5120,Height = 0.9,Weight = 6.4,Color = Green,Shape = Quadruped,Habitat = Grassland,Category = Lightning Rod,Pokedex = This Pokemon has electrical currents swirling from its antennae that it can channel and redirect in any direction it chooses.,Generation = 2</t>
  </si>
  <si>
    <t>[BAYLEEF2],Name = T.Bayleef,Types = ELECTRIC,STEEL,BaseStats = 60,62,80,60,63,80,GenderRatio = FemaleOneEighth,GrowthRate = Parabolic,BaseExp = 142,EVs = DEFENSE,1,SPECIAL_DEFENSE,1,CatchRate = 45,Happiness = 70,Abilities = LIGHTNINGROD,HiddenAbilities = LEAFGUARD,Moves = 1,TACKLE,1,GROWL,1,RAZORLEAF,1,POISONPOWDER,6,RAZORLEAF,9,POISONPOWDER,12,SYNTHESIS,18,REFLECT,22,MAGICALLEAF,26,NATURALGIFT,32,SWEETSCENT,36,LIGHTSCREEN,40,BODYSLAM,46,SAFEGUARD,50,AROMATHERAPY,54,SOLARBEAM,TutorMoves = ATTRACT,BULLETSEED,CONFIDE,CUT,DOUBLETEAM,ECHOEDVOICE,ENDURE,ENERGYBALL,FACADE,FRUSTRATION,GIGADRAIN,GRASSKNOT,GRASSPLEDGE,HIDDENPOWER,LASERFOCUS,LIGHTSCREEN,MAGICCOAT,NATUREPOWER,PROTECT,REFLECT,REST,RETURN,ROCKSMASH,ROUND,SAFEGUARD,PEPPERBURST,SLEEPTALK,SNORE,SOLARBEAM,BRUTEFORCE,SUBSTITUTE,SUNNYDAY,SWAGGER,SWORDSDANCE,SYNTHESIS,TOXIC,WORKUP,WORRYSEED,EggGroups = Monster,HatchSteps = 5120,Height = 1.2,Weight = 15.8,Color = Green,Shape = Quadruped,Habitat = Grassland,Category = Lightning Rod,Pokedex = When it thunder storms, this Pokemon can use the electrical rod on its head to attract certain electrical attacks.,Generation = 2,Evolutions = MEGANIUM2,Level,32</t>
  </si>
  <si>
    <t>[MEGANIUM2],Name = T.Meganium,Types = ELECTRIC,STEEL,BaseStats = 80,82,100,80,83,100,GenderRatio = FemaleOneEighth,GrowthRate = Parabolic,BaseExp = 236,EVs = DEFENSE,1,SPECIAL_DEFENSE,2,CatchRate = 45,Happiness = 70,Abilities = LIGHTNINGROD,HiddenAbilities = LEAFGUARD,Moves = 0,PETALDANCE,1,PETALDANCE,1,PETALBLIZZARD,1,TACKLE,1,GROWL,1,RAZORLEAF,1,POISONPOWDER,6,RAZORLEAF,9,POISONPOWDER,12,SYNTHESIS,18,REFLECT,22,MAGICALLEAF,26,NATURALGIFT,34,SWEETSCENT,40,LIGHTSCREEN,46,BODYSLAM,54,SAFEGUARD,60,AROMATHERAPY,66,SOLARBEAM,70,PETALBLIZZARD,TutorMoves = ATTRACT,BULLDOZE,BULLETSEED,CONFIDE,CUT,DOUBLETEAM,DRAGONTAIL,EARTHQUAKE,ECHOEDVOICE,ENDURE,ENERGYBALL,FACADE,FRENZYPLANT,FRUSTRATION,GIGADRAIN,GIGAIMPACT,GRASSKNOT,GRASSPLEDGE,HIDDENPOWER,HYPERBEAM,LASERFOCUS,LIGHTSCREEN,MAGICCOAT,NATUREPOWER,OUTRAGE,PROTECT,REFLECT,REST,RETURN,ROCKSMASH,ROUND,SAFEGUARD,PEPPERBURST,SLEEPTALK,SNORE,SOLARBEAM,STAMPEDE,BRUTEFORCE,SUBSTITUTE,SUNNYDAY,SWAGGER,SWORDSDANCE,SYNTHESIS,TOXIC,WORKUP,WORRYSEED,EggGroups = Monster,HatchSteps = 5120,Height = 1.8,Weight = 100.5,Color = Green,Shape = Quadruped,Habitat = Grassland,Category = Lightning Rod,Pokedex = This Pokemon is able to redirect electrical attacks using the circular field around its neck or absorb it to empower itself.,Generation = 2,#-------------------------------</t>
  </si>
  <si>
    <t>[CYNDAQUIL2],Name = T.Cyndaquil,Types = ICE,BaseStats = 59,32,43,65,60,50,GenderRatio = FemaleOneEighth,GrowthRate = Parabolic,BaseExp = 62,EVs = SPEED,1,CatchRate = 45,Happiness = 70,Abilities = WONDERSKIN,SNOWCLOAK,HiddenAbilities = ICYVEINS,Moves = 1,ICEVORTEX,1,SNOWFLAKES,6,DIAMONDSHARD,10,MIST,13,ICYWIND,19,MINERALWAVE,22,GLISTEN,28,FLASH,31,FROZENHEART,36,GLACIATE,42,DIAMONDSTORM,47,FLASHCANNON,55,ICEBEAM,59,MOONSTONERAY,TutorMoves = STREAMRUSH,ATTRACT,CONFIDE,COVET,CUT,DIG,DOUBLETEAM,ENDURE,FACADE,FIREBLAST,FIREPLEDGE,FLAMECHARGE,FLAMETHROWER,FRUSTRATION,HEATWAVE,HIDDENPOWER,NATUREPOWER,OVERHEAT,PROTECT,REST,RETURN,ROUND,SLEEPTALK,SNORE,SUBSTITUTE,SUNNYDAY,SWAGGER,SWIFT,TOXIC,WILDCHARGE,WILLOWISP,WORKUP,EggMoves = FURYSWIPES,QUICKATTACK,REVERSAL,THRASH,FORESIGHT,COVET,HOWL,CRUSHCLAW,DOUBLEEDGE,DOUBLEKICK,FLAREBLITZ,EXTRASENSORY,NATUREPOWER,FLAMEBURST,EggGroups = Field,HatchSteps = 5120,Height = 0.5,Weight = 7.9,Color = Blue,Shape = Bipedal,Habitat = Grassland,Category = Snow Mouse,Pokedex = It has a timid nature. If it is startled, the ice on its back glistens brightly.,Generation = 2</t>
  </si>
  <si>
    <t>[QUILAVA2],Name = T.Quilava,Types = ICE,BaseStats = 78,39,58,85,80,65,GenderRatio = FemaleOneEighth,GrowthRate = Parabolic,BaseExp = 142,EVs = SPECIAL_ATTACK,1,SPEED,1,CatchRate = 45,Happiness = 70,Abilities = WONDERSKIN,SNOWCLOAK,HiddenAbilities = ICYVEINS,Moves = 1,ICEVORTEX,1,SNOWFLAKES,6,DIAMONDSHARD,10,MIST,13,ICYWIND,19,MINERALWAVE,22,GLISTEN,28,FLASH,31,FROZENHEART,36,GLACIATE,42,DIAMONDSTORM,47,FLASHCANNON,55,ICEBEAM,59,MOONSTONERAY,TutorMoves = STREAMRUSH,ATTRACT,BRICKBREAK,CONFIDE,COVET,CUT,DIG,DOUBLETEAM,ENDURE,FACADE,FIREBLAST,FIREPLEDGE,FLAMECHARGE,FLAMETHROWER,FOCUSPUNCH,FRUSTRATION,HEATWAVE,HIDDENPOWER,NATUREPOWER,OVERHEAT,PROTECT,REST,RETURN,ROAR,ROCKSMASH,ROUND,SLEEPTALK,SNORE,BRUTEFORCE,SUBSTITUTE,SUNNYDAY,SWAGGER,SWIFT,TOXIC,WILDCHARGE,WILLOWISP,WORKUP,EggGroups = Field,HatchSteps = 5120,Height = 0.9,Weight = 19.0,Color = Blue,Shape = Quadruped,Habitat = Grassland,Category = Snow Mouse,Pokedex = It can curl into a ball such that it is able to present itself as a natural formation of ice crystals.,Generation = 2,Evolutions = TYPHLOSION2,Level,36</t>
  </si>
  <si>
    <t>[TYPHLOSION2],Name = T.Typhlosion,Types = ICE,BaseStats = 98,64,78,109,100,85,GenderRatio = FemaleOneEighth,GrowthRate = Parabolic,BaseExp = 240,EVs = SPECIAL_ATTACK,3,CatchRate = 45,Happiness = 70,Abilities = WONDERSKIN,SNOWCLOAK,HiddenAbilities = ICYVEINS,Moves = 1,ICEVORTEX,1,SNOWFLAKES,6,DIAMONDSHARD,10,MIST,13,ICYWIND,19,MINERALWAVE,22,GLISTEN,28,FLASH,31,FROZENHEART,36,GLACIATE,42,DIAMONDSTORM,47,FLASHCANNON,55,ICEBEAM,59,MOONSTONERAY,TutorMoves = STREAMRUSH,ATTRACT,BLASTBURN,BRICKBREAK,BULLDOZE,CONFIDE,COVET,CUT,DIG,DOUBLETEAM,EARTHQUAKE,ENDURE,FACADE,FIREBLAST,FIREPLEDGE,FIREPUNCH,FLAMECHARGE,FLAMETHROWER,FLING,FOCUSBLAST,FOCUSPUNCH,FRUSTRATION,GIGAIMPACT,GYROBALL,HEATWAVE,HIDDENPOWER,HYPERBEAM,LASERFOCUS,LOWKICK,NATUREPOWER,OVERHEAT,POWERUPPUNCH,PROTECT,REST,RETURN,ROAR,ROCKSLIDE,ROCKSMASH,ROCKTOMB,ROUND,SHADOWCLAW,SLEEPTALK,SNORE,SOLARBEAM,STAMPEDE,BRUTEFORCE,SUBSTITUTE,SUNNYDAY,SWAGGER,SWIFT,THROATCHOP,THUNDERPUNCH,TOXIC,WILDCHARGE,WILLOWISP,WORKUP,EggGroups = Field,HatchSteps = 5120,Height = 1.7,Weight = 79.5,Color = Blue,Shape = Quadruped,Habitat = Grassland,Category = Snow Mouse,Pokedex = The crystal on its body is hardened to be almost as tough as diamonds.,Generation = 2,#-------------------------------</t>
  </si>
  <si>
    <t>[TOTODILE2],Name = T.Totodile,Types = DARK,FIRE,BaseStats = 50,65,64,43,44,48,GenderRatio = FemaleOneEighth,GrowthRate = Parabolic,BaseExp = 63,EVs = ATTACK,1,CatchRate = 45,Happiness = 70,Abilities = TORRENT,HiddenAbilities = SHEERFORCE,Moves = 1,SCRATCH,1,LEER,6,WATERGUN,8,MAIM,13,BITE,15,SCARYFACE,20,ICEFANG,22,FLAIL,27,CRUNCH,29,CHIPAWAY,34,SLASH,36,SCREECH,41,THRASH,43,WATERWHIP,48,SUPERPOWER,50,HYDROPUMP,TutorMoves = STREAMRUSH,WATERWHIP,ATTRACT,BLIZZARD,BLOCK,BRICKBREAK,CONFIDE,CUT,DIG,SUBMERGE,DOUBLETEAM,DRAGONCLAW,ENDURE,FACADE,FLING,FOCUSPUNCH,FRUSTRATION,HAIL,HIDDENPOWER,ICEBEAM,ICEPUNCH,ICYWIND,LOWKICK,POWERUPPUNCH,PROTECT,RAINDANCE,REST,RETURN,ROCKSLIDE,ROCKTOMB,ROUND,SCALD,SHADOWCLAW,SLEEPTALK,SNORE,SPITE,SUBSTITUTE,SUPERPOWER,TIDALWAVE,SWAGGER,SWORDSDANCE,TOXIC,UPROAR,CASCADE,WATERPLEDGE,WATERPULSE,WHIRLPOOL,WORKUP,EggMoves = CRUNCH,THRASH,HYDROPUMP,ANCIENTPOWER,MUDSPORT,WATERSPORT,ICEPUNCH,METALCLAW,DRAGONDANCE,AQUAJET,FAKETEARS,BLOCK,WATERPULSE,FLATTER,EggGroups = Monster,HatchSteps = 5120,Height = 0.6,Weight = 9.5,Color = Black,Shape = BipedalTail,Category = Hellfire,Pokedex = It is said that this Pokemon abounds in the underworld and its fire is from an ethereal plane.,Generation = 2,Evolutions = CROCONAW2,Level,18</t>
  </si>
  <si>
    <t>[CROCONAW2],Name = T.Croconaw,Types = DARK,FIRE,BaseStats = 65,80,80,58,59,63,GenderRatio = FemaleOneEighth,GrowthRate = Parabolic,BaseExp = 142,EVs = ATTACK,1,DEFENSE,1,CatchRate = 45,Happiness = 70,Abilities = TORRENT,HiddenAbilities = SHEERFORCE,Moves = 1,SCRATCH,1,LEER,1,WATERGUN,6,WATERGUN,8,MAIM,13,BITE,15,SCARYFACE,21,ICEFANG,24,FLAIL,30,CRUNCH,33,CHIPAWAY,39,SLASH,42,SCREECH,48,THRASH,51,WATERWHIP,57,SUPERPOWER,60,HYDROPUMP,TutorMoves = STREAMRUSH,WATERWHIP,ATTRACT,BLIZZARD,BLOCK,BRICKBREAK,CONFIDE,CUT,DIG,SUBMERGE,DOUBLETEAM,DRAGONCLAW,ENDURE,FACADE,FLING,FOCUSPUNCH,FRUSTRATION,HAIL,HIDDENPOWER,ICEBEAM,ICEPUNCH,ICYWIND,LOWKICK,POWERUPPUNCH,PROTECT,RAINDANCE,REST,RETURN,ROAR,ROCKSLIDE,ROCKSMASH,ROCKTOMB,ROUND,SCALD,SHADOWCLAW,SLEEPTALK,SNORE,SPITE,BRUTEFORCE,SUBSTITUTE,SUPERPOWER,TIDALWAVE,SWAGGER,SWORDSDANCE,TOXIC,UPROAR,CASCADE,WATERPLEDGE,WATERPULSE,WHIRLPOOL,WORKUP,EggGroups = Monster,HatchSteps = 5120,Height = 1.1,Weight = 25.0,Color = Black,Shape = BipedalTail,Category = Hellfire,Pokedex = It is unclear if the "flame" on its back is really fire, or a malicious force that has manifested.,Generation = 2,Evolutions = FERALIGATR2,Level,30,#-------------------------------</t>
  </si>
  <si>
    <t>[FERALIGATR2],Name = T.Feraligatr,Types = DARK,FIRE,BaseStats = 85,105,100,78,79,83,GenderRatio = FemaleOneEighth,GrowthRate = Parabolic,BaseExp = 239,EVs = ATTACK,2,DEFENSE,1,CatchRate = 45,Happiness = 70,Abilities = TORRENT,HiddenAbilities = SHEERFORCE,Moves = 1,AGILITY,1,SCRATCH,1,LEER,1,WATERGUN,1,MAIM,6,WATERGUN,8,MAIM,13,BITE,15,SCARYFACE,21,ICEFANG,24,FLAIL,32,CRUNCH,37,CHIPAWAY,45,SLASH,50,SCREECH,58,THRASH,63,WATERWHIP,71,SUPERPOWER,76,HYDROPUMP,TutorMoves = STREAMRUSH,WATERWHIP,ATTRACT,AVALANCHE,BLIZZARD,BLOCK,BRICKBREAK,BULLDOZE,CONFIDE,CUT,DIG,SUBMERGE,DOUBLETEAM,DRAGONCLAW,DRACOSURGE,DRAGONTAIL,EARTHQUAKE,ENDURE,FACADE,FLING,FOCUSBLAST,FOCUSPUNCH,FRUSTRATION,GIGAIMPACT,HAIL,HIDDENPOWER,HYDROCANNON,HYPERBEAM,ICEBEAM,ICEPUNCH,ICYWIND,LIQUIDATION,LOWKICK,OUTRAGE,POWERUPPUNCH,PROTECT,RAINDANCE,REST,RETURN,ROAR,ROCKSLIDE,ROCKSMASH,ROCKTOMB,ROUND,SCALD,SHADOWCLAW,SLEEPTALK,SNORE,SPITE,BRUTEFORCE,SUBSTITUTE,SUPERPOWER,TIDALWAVE,SWAGGER,SWORDSDANCE,TOXIC,UPROAR,CASCADE,WATERPLEDGE,WATERPULSE,WHIRLPOOL,WORKUP,EggGroups = Monster,HatchSteps = 5120,Height = 2.3,Weight = 88.8,Color = Black,Shape = BipedalTail,Category = Hellfire,Pokedex = When the fire on its body flares, you can distinctly hear wailing noises.,Generation = 2,#-------------------------------,[SURSKIT2]</t>
  </si>
  <si>
    <t>[SURSKIT2],Name = T.Surskit,Types = GRASS,BaseStats = 40,50,32,65,30,52,GenderRatio = Female50Percent,GrowthRate = Medium,BaseExp = 54,EVs = SPEED,1,CatchRate = 200,Happiness = 70,Abilities = FLOWERVEIL,TRIAGE,HiddenAbilities = GRASSYSURGE,Moves = 1,LEAFAGE,1,QUICKATTACK,4,SWEETSCENT,7,FLOCK,9,BULLETSEED,13,BUGBITE,16,STUNSPORE,16,SLEEPPOWDER,19,FORESTLEAP,23,PLUCK,26,FLUTTER,29,RAZORLEAF,34,XSCISSOR,39,FLORALHEALING,44,SKYDIVE,49,SEEDBOMB,54,STRENGTHSAP,TutorMoves = ATTRACT,BLIZZARD,BUGBITE,CONFIDE,DOUBLETEAM,ENDURE,FACADE,FRUSTRATION,GIGADRAIN,HIDDENPOWER,ICEBEAM,ICYWIND,INFESTATION,LIQUIDATION,PROTECT,PSYCHUP,RAINDANCE,REST,RETURN,ROUND,SCALD,SHADOWBALL,SIGNALBEAM,SLEEPTALK,SNORE,SOLARBEAM,STRUGGLEBUG,SUBSTITUTE,SUNNYDAY,SWAGGER,SWIFT,THIEF,TOXIC,WATERPULSE,EggMoves = STRINGSHOT,STICKYWEB,RAGEPOWDER,SPORE,SYNTHESIS,ENDURE,FELLSTINGER,LUNGE,TAILWIND,DRAGONFLYCHARGE,EggGroups = Grass,HatchSteps = 3840,Height = 0.5,Weight = 1.7,Color = Green,Shape = Insectoid,Category = Seed,Pokedex = It masks itself as a seed of a larger fruit but it is actually a scavenger that likes to eat a lot of that fruit.,Generation = 3,WildItemCommon = HONEY</t>
  </si>
  <si>
    <t>[MASQUERAIN2],Name = T.Masquerain,Types = GRASS,FLYING,BaseStats = 70,100,62,80,60,82,GenderRatio = Female50Percent,GrowthRate = Medium,BaseExp = 159,EVs = SPECIAL_ATTACK,1,SPECIAL_DEFENSE,1,CatchRate = 75,Happiness = 70,Abilities = FLOWERVEIL,TRIAGE,HiddenAbilities = GRASSYSURGE,Moves = 0,GRASSYTERRAIN,1,GRASSYTERRAIN,1,WHIRLWIND,1,LEAFAGE,1,QUICKATTACK,4,SWEETSCENT,7,FLOCK,9,BULLETSEED,13,BUGBITE,16,STUNSPORE,16,SLEEPPOWDER,19,FORESTLEAP,23,PLUCK,26,FLUTTER,29,RAZORLEAF,34,XSCISSOR,39,SKYDIVE,44,SEEDBOMB,49,DRAGONFLYCHARGE,54,STRENGTHSAP,TutorMoves = STREAMRUSH,ATTRACT,BLIZZARD,BUGBITE,CONFIDE,DEFOG,DOUBLETEAM,ENDURE,ENERGYBALL,FACADE,FRUSTRATION,GIGADRAIN,GIGAIMPACT,HIDDENPOWER,HYPERBEAM,ICEBEAM,ICYWIND,INFESTATION,LIQUIDATION,PROTECT,PSYCHUP,RAINDANCE,REST,RETURN,ROOST,ROUND,SCALD,SHADOWBALL,SIGNALBEAM,SLEEPTALK,SNORE,SOLARBEAM,STRUGGLEBUG,SUBSTITUTE,SUNNYDAY,SWAGGER,SWIFT,TAILWIND,THIEF,TOXIC,UTURN,WATERPULSE,EggGroups = Grass,HatchSteps = 3840,Height = 0.8,Weight = 3.6,Color = Green,Shape = MultiWinged,Category = Autumn Leaf,Pokedex = The leaves on its wings remain as an autumn colour, regardless of the season.,Generation = 3,WildItemUncommon = SILVERPOWDER,#-------------------------------</t>
  </si>
  <si>
    <t>[STANTLER2],Name = T.Stantler,Types = ELECTRIC,BaseStats = 73,115,62,85,65,65,GenderRatio = Female50Percent,GrowthRate = Slow,BaseExp = 163,EVs = ATTACK,1,CatchRate = 45,Happiness = 70,Abilities = RECKLESS,SHEERFORCE,HiddenAbilities = MOTORDRIVE,Moves = 1,TACKLE,1,GROWL,3,NUZZLE,7,STATICSHOCK,10,CHARGE,13,STOMP,16,SPARK,21,SONICBLAST,23,AGILITY,27,PROTONCRASH,33,TAKEDOWN,38,WILDCHARGE,43,ZENHEADBUTT,49,IONDELUGE,50,UPROAR,55,BOLTSTRIKE,TutorMoves = ATTRACT,BOUNCE,BULLDOZE,CALMMIND,CHARGEBEAM,CONFIDE,DOUBLETEAM,DREAMEATER,EARTHQUAKE,ENDURE,ENERGYBALL,FACADE,FRUSTRATION,GIGAIMPACT,GRAVITY,HIDDENPOWER,LASTRESORT,LIGHTSCREEN,MAGICROOM,PROTECT,PSYCHIC,PSYCHUP,PSYSHOCK,RAINDANCE,REFLECT,REST,RETALIATE,RETURN,ROAR,ROLEPLAY,ROUND,SHADOWBALL,SHOCKWAVE,SIGNALBEAM,SKILLSWAP,SLEEPTALK,SNORE,SOLARBEAM,SPITE,SUBSTITUTE,SUNNYDAY,SWAGGER,SWIFT,THIEF,THROATCHOP,THUNDER,THUNDERBOLT,THUNDERWAVE,TOXIC,TRICKROOM,UPROAR,WILDCHARGE,WORKUP,ZENHEADBUTT,EggMoves = DISABLE,HEADBUTT,JUMPKICK,THRASH,DOUBLEKICK,MEFIRST,FABLEDRUSH,EggGroups = Field,HatchSteps = 5120,Height = 1.4,Weight = 71.2,Color = Yellow,Shape = Quadruped,Category = Static,Pokedex = It is constantly channeling an electrical current between its two nodes on its head, even when it is asleep.,Generation = 2,#-------------------------------</t>
  </si>
  <si>
    <t>[CLAMPERL],Name = Clamperl,Types = PSYCHIC,BaseStats = 35,64,85,32,74,55,GenderRatio = Female50Percent,GrowthRate = Erratic,BaseExp = 69,EVs = DEFENSE,1,CatchRate = 255,Happiness = 70,Abilities = SHELLARMOR,HiddenAbilities = RATTLED,Moves = 1,CLAMP,1,WATERGUN,1,WHIRLPOOL,1,IRONDEFENSE,50,SHELLSMASH,TutorMoves = ATTRACT,BLIZZARD,BRINE,CONFIDE,SUBMERGE,DOUBLETEAM,ENDURE,FACADE,FRUSTRATION,HAIL,HIDDENPOWER,ICEBEAM,ICYWIND,IRONDEFENSE,PROTECT,RAINDANCE,REST,RETURN,ROUND,SCALD,SLEEPTALK,SNORE,SUBSTITUTE,TIDALWAVE,SWAGGER,TOXIC,CASCADE,WATERPULSE,WHIRLPOOL,EggMoves = REFRESH,MUDSPORT,BODYSLAM,SUPERSONIC,BARRIER,CONFUSERAY,AQUARING,MUDDYWATER,WATERPULSE,BRINE,ENDURE,EggGroups = Water1,HatchSteps = 5120,Height = 0.4,Weight = 52.5,Color = Red,Shape = Head,Category = Fears,Pokedex = This Pokemon is in a perpetual state of fear that it has sealed itself off in a psychic bubble. It is terrified of bugs and of the darkness; little does it know what awaits it when it evolves.,Generation = 3,WildItemCommon = PEARL</t>
  </si>
  <si>
    <t>[HUNTAIL],Name = Huntail,Types = WATER,DARK,BaseStats = 55,104,105,52,94,75,GenderRatio = Female50Percent,GrowthRate = Erratic,BaseExp = 170,EVs = ATTACK,1,DEFENSE,1,CatchRate = 60,Happiness = 70,Abilities = SWIFTSWIM,HiddenAbilities = WATERVEIL,Moves = 1,WHIRLPOOL,1,BITE,5,SCREECH,9,SCARYFACE,11,FEINTATTACK,14,WATERPULSE,16,ICEFANG,19,BRINE,23,SUCKERPUNCH,26,SUBMERGE,29,DISABLE,34,CRUNCH,39,WATERWHIP,45,COIL,50,HYDROPUMP,TutorMoves = WATERWHIP,ATTRACT,BIND,BLIZZARD,BOUNCE,BRINE,CONFIDE,SUBMERGE,DOUBLETEAM,ENDURE,FACADE,FRUSTRATION,GIGAIMPACT,HAIL,HIDDENPOWER,HYPERBEAM,ICEBEAM,ICYWIND,INFESTATION,PROTECT,RAINDANCE,REST,RETURN,ROCKTOMB,ROUND,SCALD,SLEEPTALK,SNATCH,SNORE,SUBSTITUTE,SUPERFANG,TIDALWAVE,SWAGGER,SWIFT,TOXIC,CASCADE,WATERPULSE,WHIRLPOOL,EggGroups = Water1,HatchSteps = 5120,Height = 1.7,Weight = 27.0,Color = Black,Shape = Serpentine,Habitat = Sea,Category = Gulper Eel,Pokedex = This Pokemon lives in the abyssal depths of the ocean; put your hand too close to its mouth and you risk losing it.,Generation = 3,WildItemUncommon = DEEPSEATOOTH</t>
  </si>
  <si>
    <t>[GOREBYSS],Name = Gorebyss,Types = WATER,BUG,BaseStats = 55,84,105,52,114,75,GenderRatio = Female50Percent,GrowthRate = Erratic,BaseExp = 170,EVs = SPECIAL_ATTACK,2,CatchRate = 60,Happiness = 70,Abilities = SWIFTSWIM,HiddenAbilities = HYDRATION,Moves = 1,WHIRLPOOL,1,CONFUSION,5,WATERSPORT,9,AGILITY,11,DRAININGKISS,14,WATERPULSE,16,AMNESIA,19,AQUARING,23,CAPTIVATE,26,SUBMERGE,29,DISABLE,34,PSYCHIC,39,WATERWHIP,45,COIL,50,HYDROPUMP,TutorMoves = WATERWHIP,ATTRACT,BIND,BLIZZARD,BOUNCE,BRINE,CONFIDE,SUBMERGE,DOUBLETEAM,ENDURE,FACADE,FRUSTRATION,GIGAIMPACT,HAIL,HIDDENPOWER,HYPERBEAM,ICEBEAM,ICYWIND,INFESTATION,PROTECT,PSYCHIC,PSYCHUP,RAINDANCE,REST,RETURN,ROUND,SAFEGUARD,SCALD,SHADOWBALL,SIGNALBEAM,SLEEPTALK,SNORE,SUBSTITUTE,TIDALWAVE,SWAGGER,SWIFT,TOXIC,CASCADE,WATERPULSE,WHIRLPOOL,EggGroups = Water1,HatchSteps = 5120,Height = 1.8,Weight = 22.6,Color = Red,Shape = Serpentine,Category = Shrimp,Pokedex = This pokemon lives in vast schools consisting of thousands of members. It is the common prey of Wailmer and Wailord.,Generation = 3,WildItemUncommon = DEEPSEASCALE,#-------------------------------</t>
  </si>
  <si>
    <t>[KLINK],Name = Klink,Types = SOUND,STEEL,BaseStats = 40,65,70,30,35,60,GenderRatio = Genderless,GrowthRate = Parabolic,BaseExp = 60,EVs = DEFENSE,1,CatchRate = 130,Happiness = 70,Abilities = LEVITATE,OWNTEMPO,HiddenAbilities = MOTORDRIVE,Moves = 1,STATICSHOCK,1,IONDELUGE,4,CHARGE,8,SUPERSONIC,12,TIMEBOMB,16,MAGNETBOMB,20,IRONDEFENSE,20,AUTOTOMIZE,24,SONICBLAST,28,METALSOUND,28,SCREECH,32,GEARGRIND,36,GYROBALL,40,SHIFTGEAR,44,IRONHEAD,48,SONICCRASH,TutorMoves = ASSURANCE,BIND,CHARGEBEAM,CONFIDE,DOUBLETEAM,ENDURE,FACADE,FLASHCANNON,FRUSTRATION,GRAVITY,HIDDENPOWER,HYPERBEAM,IRONDEFENSE,MAGICCOAT,MAGNETRISE,POWERGEM,PROTECT,RECYCLE,REST,RETURN,RISINGVOLTAGE,ROCKPOLISH,ROCKSMASH,ROUND,SANDSTORM,SCREECH,SHOCKWAVE,SIGNALBEAM,SLEEPTALK,SNORE,STEELBEAM,STEELROLLER,SUBSTITUTE,SWAGGER,TELEKINESIS,THUNDERBOLT,THUNDERWAVE,TOXIC,UPROAR,VOLTSWITCH,WILDCHARGE,EggGroups = Mineral,HatchSteps = 5120,Height = 0.3,Weight = 21.0,Color = Yellow,Shape = MultiBody,Category = Clockwork,Pokedex = This Pokemon has an internal clock that allows it to keep time so you do not need to carry around a watch or check your phone to confirm the time.,Generation = 5,Evolutions = KLANG,Level,38,#-------------------------------</t>
  </si>
  <si>
    <t>[KLANG],Name = Klang,Types = SOUND,STEEL,BaseStats = 60,90,95,50,60,85,GenderRatio = Genderless,GrowthRate = Parabolic,BaseExp = 154,EVs = DEFENSE,2,CatchRate = 60,Happiness = 70,Abilities = LEVITATE,OWNTEMPO,HiddenAbilities = MOTORDRIVE,Moves = 1,STATICSHOCK,1,IONDELUGE,4,CHARGE,8,SUPERSONIC,12,TIMEBOMB,16,MAGNETBOMB,20,IRONDEFENSE,20,AUTOTOMIZE,24,SONICBLAST,28,METALSOUND,28,SCREECH,32,GEARGRIND,36,GYROBALL,40,SHIFTGEAR,44,IRONHEAD,48,SONICCRASH,TutorMoves = ALLYSWITCH,ASSURANCE,BIND,CHARGEBEAM,CONFIDE,DOUBLETEAM,ENDURE,FACADE,FLASHCANNON,FRUSTRATION,GRAVITY,HIDDENPOWER,HYPERBEAM,IRONDEFENSE,MAGICCOAT,MAGNETRISE,POWERGEM,PROTECT,RECYCLE,REST,RETURN,RISINGVOLTAGE,ROCKPOLISH,ROCKSMASH,ROUND,SANDSTORM,SCREECH,SHOCKWAVE,SIGNALBEAM,SLEEPTALK,SNORE,STEELBEAM,STEELROLLER,SUBSTITUTE,SWAGGER,TELEKINESIS,THUNDERBOLT,THUNDERWAVE,TOXIC,UPROAR,VOLTSWITCH,WILDCHARGE,EggGroups = Mineral,HatchSteps = 5120,Height = 0.6,Weight = 51.0,Color = Yellow,Shape = MultiBody,Category = Clockwork,Pokedex = It is able to synchronize its attacks based on the internal clock that allows it to amplify its damage.,Generation = 5,Evolutions = KLINKLANG,Level,49,#-------------------------------</t>
  </si>
  <si>
    <t>[KLINKLANG],Name = Klinklang,Types = SOUND,STEEL,BaseStats = 60,110,115,90,60,85,GenderRatio = Genderless,GrowthRate = Parabolic,BaseExp = 234,EVs = DEFENSE,3,CatchRate = 30,Happiness = 70,Abilities = LEVITATE,OWNTEMPO,HiddenAbilities = MOTORDRIVE,Moves = 1,STATICSHOCK,1,IONDELUGE,4,CHARGE,8,SUPERSONIC,12,TIMEBOMB,16,MAGNETBOMB,20,IRONDEFENSE,20,AUTOTOMIZE,24,SONICBLAST,28,METALSOUND,28,SCREECH,32,GEARGRIND,36,GYROBALL,40,SHIFTGEAR,44,IRONHEAD,48,SONICCRASH,TutorMoves = ALLYSWITCH,ASSURANCE,BIND,CHARGEBEAM,CONFIDE,DOUBLETEAM,ELECTRICTERRAIN,ENDURE,FACADE,FLASHCANNON,FRUSTRATION,GIGAIMPACT,GRAVITY,HIDDENPOWER,HYPERBEAM,IRONDEFENSE,MAGICCOAT,MAGNETRISE,POWERGEM,PROTECT,RECYCLE,REST,RETURN,RISINGVOLTAGE,ROCKPOLISH,ROCKSMASH,ROUND,SANDSTORM,SCREECH,SHOCKWAVE,SIGNALBEAM,SLEEPTALK,SNORE,STEELBEAM,STEELROLLER,SUBSTITUTE,SWAGGER,TELEKINESIS,THUNDER,THUNDERBOLT,THUNDERWAVE,TOXIC,TRICKROOM,UPROAR,VOLTSWITCH,WILDCHARGE,EggGroups = Mineral,HatchSteps = 5120,Height = 0.6,Weight = 81.0,Color = Yellow,Shape = MultiBody,Category = Clockwork,Pokedex = When it is perfectly synchronized, the bells on Klinklang will ring to let you know.,Generation = 5,#-------------------------------,[DARUMAKA]</t>
  </si>
  <si>
    <t>[DARUMAKA],Name = Darumaka,Types = GRASS,SOUND,BaseStats = 90,90,45,30,15,45,GenderRatio = Female50Percent,GrowthRate = Parabolic,BaseExp = 63,EVs = ATTACK,1,CatchRate = 120,Happiness = 70,Abilities = VITALSPIRIT,UNAWARE,HiddenAbilities = HUSTLE,Moves = 1,BRANCHPOKE,1,TACKLE,4,ROLLOUT,7,BULLETSEED,12,SONICPUNCH,16,SCREECH,20,MOSSYPUNCH,24,BOULDERHURL,28,BATTLECRY,32,CATAPULT,38,STUFFCHEEKS,44,UPROAR,50,SEEDBOMB,56,BELLYDRUM,61,SUPERPOWER,TutorMoves = ATTRACT,BRICKBREAK,CONFIDE,DIG,DOUBLETEAM,ENCORE,ENDEAVOR,ENDURE,FACADE,FIREBLAST,FIREFANG,FIREPUNCH,FIRESPIN,FLAMECHARGE,FLAMETHROWER,FLAREBLITZ,FLING,FOCUSENERGY,FOCUSPUNCH,FRUSTRATION,GRASSKNOT,GYROBALL,HEATWAVE,HIDDENPOWER,MEGAKICK,MEGAPUNCH,OVERHEAT,POWERUPPUNCH,PROTECT,REST,RETURN,ROAR,ROCKSLIDE,ROCKSMASH,ROCKTOMB,ROUND,SLEEPTALK,SNATCH,SNORE,SOLARBEAM,BRUTEFORCE,SUBSTITUTE,SUNNYDAY,SUPERPOWER,SWAGGER,TAUNT,THIEF,TOXIC,UPROAR,UTURN,WILLOWISP,WORKUP,ZENHEADBUTT,EggMoves = REST,YAWN,HAMMERARM,TAKEDOWN,ROCKTOMB,BODYPRESS,FORTISSIMO,HOWL,SUPERSONIC,DRUMBEATING,EggGroups = Field,HatchSteps = 5120,Height = 0.6,Weight = 37.5,Color = Brown,Shape = Bipedal,Category = Noisy,Pokedex = It is known for starting noisy riots in the jungle whether it be from pounding its chest or screeching from the treetops.,Generation = 5,Evolutions = DARMANITAN,Level,35</t>
  </si>
  <si>
    <t>[DARMANITAN],Name = Darmanitan,Types = GRASS,SOUND,BaseStats = 125,140,55,75,30,55,GenderRatio = Female50Percent,GrowthRate = Parabolic,BaseExp = 168,EVs = ATTACK,2,CatchRate = 60,Happiness = 70,Abilities = VITALSPIRIT,UNAWARE,HiddenAbilities = ZENMODE,Moves = 0,WOODHAMMER,1,WOODHAMMER,1,BRANCHPOKE,1,TACKLE,4,ROLLOUT,7,BULLETSEED,12,SONICPUNCH,16,SCREECH,20,MOSSYPUNCH,24,BOULDERHURL,28,BATTLECRY,32,CATAPULT,38,STUFFCHEEKS,44,UPROAR,50,SEEDBOMB,56,BELLYDRUM,61,SUPERPOWER,TutorMoves = ATTRACT,BODYPRESS,BODYSLAM,BRICKBREAK,BULKUP,BULLDOZE,BURNINGJEALOUSY,CONFIDE,DIG,DOUBLETEAM,EARTHQUAKE,ENCORE,ENDEAVOR,ENDURE,EXPANDINGFORCE,FACADE,FIREBLAST,FIREFANG,FIREPUNCH,FIRESPIN,FLAMECHARGE,FLAMETHROWER,FLAREBLITZ,FLING,FOCUSBLAST,FOCUSENERGY,FOCUSPUNCH,FRUSTRATION,FUTURESIGHT,GIGAIMPACT,GRASSKNOT,GUARDSWAP,GYROBALL,HEATWAVE,HIDDENPOWER,HYPERBEAM,IRONDEFENSE,IRONHEAD,LASERFOCUS,LASHOUT,MEGAKICK,MEGAPUNCH,MYSTICALFIRE,OVERHEAT,SCORESETTLER,POWERSWAP,POWERUPPUNCH,PROTECT,PSYCHIC,REST,RETURN,REVERSAL,ROAR,ROCKSLIDE,ROCKSMASH,ROCKTOMB,ROUND,SLEEPTALK,BOULDERHURL,SNATCH,SNORE,SOLARBEAM,STONEEDGE,BRUTEFORCE,SUBSTITUTE,SUNNYDAY,SUPERPOWER,SWAGGER,TAUNT,THIEF,TORMENT,TOXIC,TRICK,UPROAR,UTURN,WILLOWISP,WORKUP,ZENHEADBUTT,EggGroups = Field,HatchSteps = 5120,Height = 1.3,Weight = 92.9,Color = Brown,Shape = Quadruped,Category = Noisy,Pokedex = This Pokémon is known for getting into screeching matches with Mankey and Primeape. If you see this happening, it is best to give your ears some protection and take cover.,Generation = 5,#-------------------------------,[SKITTY2]</t>
  </si>
  <si>
    <t>[SKITTY2],Name = T.Skitty,Types = GRASS,LIGHT,BaseStats = 55,32,65,65,68,60,GenderRatio = Female75Percent,GrowthRate = Fast,BaseExp = 52,EVs = SPECIAL_ATTACK,1,CatchRate = 255,Happiness = 70,Abilities = CHLOROPHYLL,GRASSPELT,HiddenAbilities = GRASSYSURGE,Moves = 1,ABSORB,1,GROWL,1,LEECHSEED,4,GROWTH,7,RENEWAL,10,GRASSWHISTLE,13,MAGICALLEAF,16,CLEANSE,19,AROMATHERAPY,22,SIGNALBEAM,25,AURORAVEIL,28,SILVERWIND,31,COTTONSPORE,34,POLLENPUFF,37,REVITALIZE,40,SWEETNOTHINGS,43,EXTRASENSORY,46,ENERGYBALL,50,POLLENBLAST,54,COTTONGUARD,TutorMoves = HONECLAWS,PSYSHOCK,TOXIC,HIDDENPOWER,HYPERBEAM,LIGHTSCREEN,PROTECT,FRUSTRATION,RETURN,SHADOWBALL,DOUBLETEAM,SLUDGEWAVE,FLAMETHROWER,SLUDGEBOMB,FACADE,REST,ATTRACT,THIEF,ROUND,ECHOEDVOICE,FOCUSBLAST,FALSESWIPE,QUASH,WILLOWISP,ACROBATICS,EMBARGO,SHADOWCLAW,SCORESETTLER,SWORDSDANCE,PSYCHUP,POISONJAB,DREAMEATER,SWAGGER,SUBSTITUTE,TRICKROOM,SNARL,DARKPULSE,CONFIDE,SECRETPOWER,WORKUP,VENOMDRENCH,FUTURESIGHT,AGILITY,AURASPHERE,CRUNCH,FOCUSENERGY,PSYCHICFANGS,AFTERYOU,BLOCK,DARKPULSE,FOULPLAY,GASTROACID,GUNKSHOT,HEADBUTT,HELPINGHAND,HYPERVOICE,INFESTATION,KNOCKOFF,MAGICCOAT,MAGICROOM,OMINOUSWIND,PAINSPLIT,SKILLSWAP,SLEEPTALK,SNORE,SPITE,SWIFT,TRICK,WONDERROOM,ZENHEADBUTT,NATURALGIFT,EggMoves = EDENFRUIT,BATONPASS,TICKLE,DAZZLINGGLEAM,LOVELYKISS,CUPIDSARROW,PETALDANCE,PURIFY,SUNNYDAY,FAESBLESSING,AROMATICMIST,EggGroups = Field,Fairy,HatchSteps = 4080,Height = 0.6,Weight = 11.0,Color = Green,Shape = Quadruped,Category = Dandelion,Pokedex = A T. Skitty is very protective of the weed on its tail. It is rumoured that if a strong breeze blows it away, the Skitty will also perish.,Generation = 3,Evolutions = DELCATTY2,Item,LEAFSTONE</t>
  </si>
  <si>
    <t>[DELCATTY2],Name = T.Delcatty,Types = GRASS,LIGHT,BaseStats = 75,42,85,85,98,100,GenderRatio = Female75Percent,GrowthRate = Fast,BaseExp = 140,EVs = SPECIAL_ATTACK,1,SPECIAL_DEFENSE,1,CatchRate = 100,Happiness = 70,Abilities = CHLOROPHYLL,GRASSPELT,HiddenAbilities = GRASSYSURGE,Moves = 0,GRASSYTERRAIN,1,GRASSYTERRAIN,1,ABSORB,1,GROWL,1,LEECHSEED,4,GROWTH,7,RENEWAL,10,GRASSWHISTLE,13,MAGICALLEAF,16,CLEANSE,19,AROMATHERAPY,22,SIGNALBEAM,25,AURORAVEIL,28,SILVERWIND,31,COTTONSPORE,34,POLLENPUFF,37,REVITALIZE,40,SWEETNOTHINGS,43,EXTRASENSORY,46,ENERGYBALL,50,POLLENBLAST,54,COTTONGUARD,TutorMoves = HONECLAWS,PSYSHOCK,TOXIC,HIDDENPOWER,HYPERBEAM,LIGHTSCREEN,PROTECT,FRUSTRATION,RETURN,SHADOWBALL,DOUBLETEAM,SLUDGEWAVE,FLAMETHROWER,SLUDGEBOMB,FACADE,REST,ATTRACT,THIEF,ROUND,ECHOEDVOICE,FOCUSBLAST,FALSESWIPE,QUASH,WILLOWISP,ACROBATICS,EMBARGO,SHADOWCLAW,SCORESETTLER,SWORDSDANCE,PSYCHUP,POISONJAB,DREAMEATER,SWAGGER,SUBSTITUTE,TRICKROOM,SNARL,DARKPULSE,CONFIDE,SECRETPOWER,WORKUP,VENOMDRENCH,FUTURESIGHT,AGILITY,AURASPHERE,CRUNCH,FOCUSENERGY,PSYCHICFANGS,AFTERYOU,BLOCK,DARKPULSE,FOULPLAY,GASTROACID,GUNKSHOT,HEADBUTT,HELPINGHAND,HYPERVOICE,INFESTATION,KNOCKOFF,MAGICCOAT,MAGICROOM,OMINOUSWIND,PAINSPLIT,SKILLSWAP,SLEEPTALK,SNORE,SPITE,SWIFT,TRICK,WONDERROOM,ZENHEADBUTT,NATURALGIFT,EggGroups = Field,Fairy,HatchSteps = 4080,Height = 1.1,Weight = 32.6,Color = Green,Shape = Quadruped,Category = Dandelion,Pokedex = While the weed always remains aesthetically pleasing, larger ones can start to slow down and cause back problems for certain older T. Delcatties.,Generation = 3,#-------------------------------,[DODUO2]</t>
  </si>
  <si>
    <t>[DODUO2],Name = T.Doduo,Types = WATER,FLYING,BaseStats = 45,75,35,95,35,55,GenderRatio = Female50Percent,GrowthRate = Medium,BaseExp = 62,EVs = SPECIAL_ATTACK,1,CatchRate = 190,Happiness = 70,Abilities = CUTECHARM,UNAWARE,HiddenAbilities = PASTELVEIL,Moves = 1,PECK,1,BABYDOLLEYES,5,AQUAJET,10,ATTRACT,14,HEARTSTAMP,19,WATERWHIP,22,CAPTIVATE,22,CHARM,25,PLUCK,29,FABLEDRUSH,33,SAFEGUARD,38,DRILLPECK,43,LOVEBURST,48,LIQUIDATION,TutorMoves = PSYSHOCK,CALMMIND,TOXIC,HIDDENPOWER,HYPERBEAM,LIGHTSCREEN,PROTECT,RAINDANCE,TELEKINESIS,SAFEGUARD,FRUSTRATION,RETURN,PSYCHIC,SHADOWBALL,DOUBLETEAM,REFLECT,STREAMRUSH,TORMENT,FACADE,REST,ATTRACT,THIEF,ROUND,ECHOEDVOICE,STEELWING,FALSESWIPE,FLING,ACROBATICS,PSYCHUP,DREAMEATER,SWAGGER,PLUCK,UTURN,SUBSTITUTE,TRICKROOM,DAZZLINGGLEAM,CONFIDE,SECRETPOWER,WORKUP,COSMICPOWER,FUTURESIGHT,DISABLE,AGILITY,AURASPHERE,BRAVEBIRD,FOCUSENERGY,AFTERYOU,AIRCUTTER,BLOCK,ENDEAVOR,HEALBELL,HELPINGHAND,HYPERVOICE,KNOCKOFF,ROLEPLAY,ROOST,SKILLSWAP,SLEEPTALK,SNORE,WONDERROOM,MOONBLAST,NATURALGIFT,EggMoves = FLIPTURN,FEATHERDANCE,WILDIMAGINATION,SWEETNOTHINGS,LIFEDEW,PURIFY,DECORATE,MIRRORMOVE,REFLECT,LIGHTSCREEN,BATONPASS,EggGroups = Flying,HatchSteps = 5355,Height = 1.4,Weight = 39.2,Color = Pink,Shape = HeadLegs,Category = Flamingo,Pokedex = It will immerse itself up to its waist in water at most to hunt for fish. It usually does not like wading in further despite being a Water-type.,Generation = 1,WildItemUncommon = SHARPBEAK</t>
  </si>
  <si>
    <t>[DODRIO2],Name = T.Dodrio,Types = WATER,FLYING,BaseStats = 70,100,60,125,60,75,GenderRatio = Female50Percent,GrowthRate = Medium,BaseExp = 161,EVs = SPECIAL_ATTACK,2,CatchRate = 100,Happiness = 70,Abilities = CUTECHARM,UNAWARE,HiddenAbilities = PASTELVEIL,Moves = 0,STREAMRUSH,1,STREAMRUSH,1,PECK,1,BABYDOLLEYES,5,AQUAJET,10,ATTRACT,14,HEARTSTAMP,19,WATERWHIP,22,CAPTIVATE,22,CHARM,25,PLUCK,29,FABLEDRUSH,33,SAFEGUARD,38,DRILLPECK,43,LOVEBURST,48,LIQUIDATION,TutorMoves = PSYSHOCK,CALMMIND,TOXIC,HIDDENPOWER,HYPERBEAM,LIGHTSCREEN,PROTECT,RAINDANCE,TELEKINESIS,SAFEGUARD,FRUSTRATION,RETURN,PSYCHIC,SHADOWBALL,DOUBLETEAM,REFLECT,STREAMRUSH,TORMENT,FACADE,REST,ATTRACT,THIEF,ROUND,ECHOEDVOICE,STEELWING,FALSESWIPE,FLING,ACROBATICS,PSYCHUP,DREAMEATER,SWAGGER,PLUCK,UTURN,SUBSTITUTE,TRICKROOM,DAZZLINGGLEAM,CONFIDE,SECRETPOWER,WORKUP,COSMICPOWER,FUTURESIGHT,DISABLE,AGILITY,AURASPHERE,BRAVEBIRD,FOCUSENERGY,AFTERYOU,AIRCUTTER,BLOCK,ENDEAVOR,HEALBELL,HELPINGHAND,HYPERVOICE,KNOCKOFF,ROLEPLAY,ROOST,SKILLSWAP,SLEEPTALK,SNORE,WONDERROOM,MOONBLAST,NATURALGIFT,EggGroups = Flying,HatchSteps = 5355,Height = 1.8,Weight = 85.2,Color = Pink,Shape = HeadLegs,Category = Flamingo,Pokedex = It is very vain but very affectionate. If you pet it, you need to know exactly how or else it will jab you with one of its beaks.,Generation = 1,WildItemUncommon = SHARPBEAK,#-------------------------------</t>
  </si>
  <si>
    <t>[NUMEL2],Name = T.Numel,Types = ICE,ROCK,BaseStats = 60,70,60,35,35,45,GenderRatio = Female50Percent,GrowthRate = Medium,BaseExp = 61,EVs = ATTACK,1,CatchRate = 255,Happiness = 70,Abilities = BULLETPROOF,FILTER,HiddenAbilities = FORTIFICATION,Moves = 1,GROWL,1,TACKLE,5,ICEBALL,8,ROCKBLAST,12,BOULDERHURL,16,AMNESIA,19,HEADBUTT,22,AVALANCHE,26,IRONDEFENSE,29,BODYPRESS,31,ROCKSLIDE,36,YAWN,40,ICICLECRASH,43,PLAYROUGH,47,SHIELDBASH,51,STAMPEDE,TutorMoves = AFTERYOU,ATTRACT,BULLDOZE,CONFIDE,DIG,DOUBLETEAM,EARTHPOWER,EARTHQUAKE,ECHOEDVOICE,ENDURE,FACADE,FIREBLAST,FLAMECHARGE,FLAMETHROWER,FRUSTRATION,HEATWAVE,HIDDENPOWER,IRONHEAD,NATUREPOWER,OVERHEAT,PROTECT,REST,RETURN,ROCKSLIDE,ROCKSMASH,ROCKTOMB,ROUND,SANDSTORM,SLEEPTALK,SNORE,STEALTHROCK,BRUTEFORCE,SUBSTITUTE,SUNNYDAY,SWAGGER,TOXIC,WILLOWISP,EggMoves = ZENHEADBUTT,BODYSLAM,ROLLOUT,DEFENSECURL,STOMP,HIGHHORSEPOWER,UPROAR,STOCKPILE,SWALLOW,SPITUP,ENDURE,IRONHEAD,HEAVYSLAM,EggGroups = Field,HatchSteps = 5120,Height = 1.1,Weight = 48.0,Color = Blue,Shape = Quadruped,Habitat = Mountain,Category = Snow Mound,Pokedex = Its breath can crystallize the air around it into snowflakes.,Generation = 3</t>
  </si>
  <si>
    <t>[CAMERUPT2],Name = Camerupt,Types = ICE,ROCK,BaseStats = 85,110,105,40,45,75,GenderRatio = Female50Percent,GrowthRate = Medium,BaseExp = 161,EVs = ATTACK,1,DEFENSE,1,CatchRate = 150,Happiness = 70,Abilities = BULLETPROOF,FILTER,HiddenAbilities = FORTIFICATION,Moves = 0,HAIL,1,HAIL,1,GROWL,1,TACKLE,5,ICEBALL,8,ROCKBLAST,12,BOULDERHURL,16,AMNESIA,19,HEADBUTT,22,AVALANCHE,26,IRONDEFENSE,29,BODYPRESS,31,ROCKSLIDE,36,YAWN,40,ICICLECRASH,43,PLAYROUGH,47,SHIELDBASH,51,STAMPEDE,TutorMoves = AFTERYOU,ATTRACT,BULLDOZE,CONFIDE,DIG,DOUBLETEAM,EARTHPOWER,EARTHQUAKE,ECHOEDVOICE,ENDURE,EXPLOSION,FACADE,FIREBLAST,FLAMECHARGE,FLAMETHROWER,FLASHCANNON,FRUSTRATION,GIGAIMPACT,HEATWAVE,HIDDENPOWER,HYPERBEAM,IRONHEAD,NATUREPOWER,OVERHEAT,PROTECT,REST,RETURN,ROAR,ROCKPOLISH,ROCKSLIDE,ROCKSMASH,ROCKTOMB,ROUND,SANDSTORM,SLEEPTALK,SNORE,SOLARBEAM,STEALTHROCK,STAMPEDE,STONEEDGE,BRUTEFORCE,SUBSTITUTE,SUNNYDAY,SWAGGER,TOXIC,WILLOWISP,EggGroups = Field,HatchSteps = 5120,Height = 2.3,Weight = 220.0,Color = Blue,Shape = Quadruped,Habitat = Mountain,Category = Icy Mountain,Pokedex = The mountain on its back is able to create small localized snow squalls that make it snow around it.,Generation = 3,#-------------------------------</t>
  </si>
  <si>
    <t>[BINACLE],Name = Binacle,Types = ROCK,PSYCHIC,BaseStats = 54,45,49,35,67,56,GenderRatio = Female50Percent,GrowthRate = Medium,BaseExp = 61,EVs = SPECIAL_ATTACK,1,CatchRate = 255,Happiness = 70,Abilities = LEVITATE,TELEPATHY,HiddenAbilities = SHEERFORCE,Moves = 1,SWIFT,1,CONFUSION,1,CRYSTALDUST,5,GLISTEN,8,QUICKSPELL,12,STARFALL,16,ANCIENTPOWER,20,IRONDEFENSE,24,KARMASPELL,28,PSYSHOCK,32,POWERGEM,36,RECOVER,40,CORECOLLAPSE,44,URANOMETRIA,49,ARCANEENERGY,54,MOONSTONERAY,TutorMoves = PAYDAY,PROTECT,RETURN,FACADE,HELPINGHAND,WEATHERBALL,FRUSTRATION,HIDDENPOWER,REST,ATTRACT,WORKUP,TOXIC,CURSE,SUBSTITUTE,DISABLE,FALSESWIPE,SUNNYDAY,AVALANCHE,FROZENHEART,EERIEIMPULSE,CHARGEBEAM,MAGICALLEAF,GRASSKNOT,SANDTOMB,MUDSHACKLES,BULLDOZE,QUICKSAND,SPIKES,MUDSLIDE,LIGHTSCREEN,REFLECT,PSYCHOCUT,TRICKROOM,WONDERROOM,BALANCERCHANGEREQUIRED,PSYCHICTERRAIN,MINDDRAIN,ARCANEENERGY,ROCKSLIDE,SANDSTORM,ROCKTOMB,ROCKBLAST,STEALTHROCK,MINERALWAVE,GEMSTORM,THIEF,ASSURANCE,TAUNT,KNOCKOFF,GOBLINSTRIKE,BALANCERCHANGEREQUIRED,AUTOTOMIZE,IRONDEFENSE,BRICKBREAK,HEX,CONFUSERAY,OMINOUSWIND,SWIFT,WISH,COSMICPOWER,GAMMARAY,GRAVITY,STARDUSTREVERIE,SIGNALBEAM,PSYCHIC,CALMMIND,BLOODRITUAL,GUNKSHOT,DARKPULSE,NASTYPLOT,SHADOWBALL,GYROBALL,MYSTICPULSE,MOONBLAST,BEJEWELED,CATAPULT,STONEEDGE,POWERGEM,MAGNETRISE,SHOCKWAVE,SCORCHINGSANDS,PSYSHOCK,EXPANDINGFORCE,TERRAINPULSE,TWINBEAM,MEMENTO,BODYPRESS,TIMEBOMB,QUANTUMSTAR,ANCIENTPOWER,MOONSTONERAY,GLISTEN,EggMoves = SPEEDSWAP,GUARDSWAP,PYROKINESIS,BEJEWELED,MOONBLAST,CHECKMATE,MEDITATE,BATTLEOFWITS,EggGroups = Mineral,Amorphous,HatchSteps = 5120,Height = 0.5,Weight = 31.0,Color = Brown,Shape = MultiBody,Category = Levitation,Pokedex = Its latent psychic power allows it to levitate a number of rocks and sediment around it as a way to show off.,Generation = 6,Evolutions = BARBARACLE,Level,34</t>
  </si>
  <si>
    <t>[BARBARACLE],Name = Barbaracle,Types = ROCK,PSYCHIC,BaseStats = 105,70,70,54,115,86,GenderRatio = Female50Percent,GrowthRate = Medium,BaseExp = 175,EVs = SPECIAL_ATTACK,2,CatchRate = 255,Happiness = 70,Abilities = LEVITATE,TELEPATHY,HiddenAbilities = SHEERFORCE,Moves = 0,TRICKROOM,0,WONDERROOM,1,TRICKROOM,1,WONDERROOM,1,SWIFT,1,CONFUSION,1,CRYSTALDUST,5,GLISTEN,8,QUICKSPELL,12,STARFALL,16,ANCIENTPOWER,20,IRONDEFENSE,24,KARMASPELL,28,PSYSHOCK,32,POWERGEM,36,RECOVER,40,CORECOLLAPSE,44,URANOMETRIA,49,ARCANEENERGY,54,MOONSTONERAY,TutorMoves = GIGAIMPACT,HYPERBEAM,CHAKRABLAST,FOCUSBLAST,MYSTICALFIRE,THUNDERBOLT,EARTHPOWER,GAIAPULSE,AURASPHERE,BLACKHOLE,PAYDAY,PROTECT,RETURN,FACADE,HELPINGHAND,WEATHERBALL,FRUSTRATION,HIDDENPOWER,REST,ATTRACT,WORKUP,TOXIC,CURSE,SUBSTITUTE,DISABLE,FALSESWIPE,SUNNYDAY,AVALANCHE,FROZENHEART,EERIEIMPULSE,CHARGEBEAM,MAGICALLEAF,GRASSKNOT,SANDTOMB,MUDSHACKLES,BULLDOZE,QUICKSAND,SPIKES,MUDSLIDE,LIGHTSCREEN,REFLECT,PSYCHOCUT,TRICKROOM,WONDERROOM,BALANCERCHANGEREQUIRED,PSYCHICTERRAIN,MINDDRAIN,ARCANEENERGY,ROCKSLIDE,SANDSTORM,ROCKTOMB,ROCKBLAST,STEALTHROCK,MINERALWAVE,GEMSTORM,THIEF,ASSURANCE,TAUNT,KNOCKOFF,GOBLINSTRIKE,BALANCERCHANGEREQUIRED,AUTOTOMIZE,IRONDEFENSE,BRICKBREAK,HEX,CONFUSERAY,OMINOUSWIND,SWIFT,WISH,COSMICPOWER,GAMMARAY,GRAVITY,STARDUSTREVERIE,SIGNALBEAM,PSYCHIC,CALMMIND,BLOODRITUAL,GUNKSHOT,DARKPULSE,NASTYPLOT,SHADOWBALL,GYROBALL,MYSTICPULSE,MOONBLAST,BEJEWELED,CATAPULT,STONEEDGE,POWERGEM,MAGNETRISE,SHOCKWAVE,SCORCHINGSANDS,PSYSHOCK,EXPANDINGFORCE,TERRAINPULSE,TWINBEAM,MEMENTO,BODYPRESS,TIMEBOMB,QUANTUMSTAR,ANCIENTPOWER,MOONSTONERAY,GLISTEN,EggGroups = Water3,Water1,HatchSteps = 5120,Height = 1.3,Weight = 96.0,Color = Brown,Shape = MultiBody,Category = Levitation,Pokedex = It has reached a level of psychic prowess that has allowed it to stare into the future. This enables it to attack from afar and anticipate incoming enemy attacks.,Generation = 6,#-------------------------------,[ARROKUDA]</t>
  </si>
  <si>
    <t>[ARROKUDA],Name = Arrokuda,Types = WATER,GHOST,BaseStats = 41,63,50,76,30,40,GenderRatio = Female50Percent,GrowthRate = Slow,BaseExp = 56,EVs = SPEED,1,CatchRate = 155,Happiness = 70,Abilities = CURSEDBODY,INNARDSOUT,HiddenAbilities = STRONGJAW,Moves = 1,ASTONISH,1,AQUAJET,1,SPITE,5,BACKSTABBING,10,CLAMP,14,CONFUSERAY,18,BITE,22,NECROPHAGY,25,FLIPTURN,29,POISONFANG,33,CRUNCH,37,TAUNT,41,FISHIOUSREND,45,QUASH,49,POLTERGEIST,TutorMoves = PROTECT,RETURN,FACADE,FRUSTRATION,FALSESWIPE,HIDDENPOWER,REST,FIREFANG,ICYWIND,HAIL,ICICLESPEAR,AVALANCHE,ICEFANG,FROZENHEART,THUNDERFANG,UTURN,PSYCHOCUT,SCORESETTLER,ASSURANCE,SNARL,BRUTALSWING,TAUNT,KNOCKOFF,VENDETTA,ATTRACT,MISSILESHOT,RAINDANCE,WHIRLPOOL,SUBMERGE,BRINE,RAZORSHELL,SOAK,HYDROPUMP,REVENGE,CROSSPOISON,TOXIC,GASTROACID,POISONFANG,ACIDARMOR,BREAKINGSWIPE,PHANTOMFORCE,HEX,CURSE,CONFUSERAY,MEANLOOK,SWIFT,METEORDRIVE,ROUND,SLEEPTALK,SCHIZOPHRENIA,MIRRORSHOT,SUBSTITUTE,DISABLE,LIQUIDATION,SCALD,TIDALWAVE,CASCADE,ICEBEAM,FROSTBITE,ICICLECRASH,LIQUIDNITROGEN,PSYCHICFANGS,LEECHLIFE,POISONJAB,CRUNCH,NASTYPLOT,THROATCHOP,SHADOWBALL,POSSESSION,SWORDSDANCE,ICEBALL,HYPOTHERMIA,GOLDRUSH,FURYCUTTER,WORKUP,SPOIL,SCALESHOT,ENDERSHOCK,LASHOUT,VITALITYDRAIN,FOULPLAY,MEMENTO,POLTERGEIST,GRUDGE,FLIPTURN,WATERPULSE,WATERPLEDGE,QUICKSILVER,SYLPHSHORN,FABLEDRUSH,WAIL,EggMoves = LEECHLIFE,DRAGONGNAW,MEMENTO,LIQUIDATION,SCARYFACE,SHADOWSNEAK,FALSESURRENDER,EggGroups = Water2,HatchSteps = 5396,Height = 0.5,Weight = 1.0,Color = Brown,Shape = Finned,Category = Tormented,Pokedex = This Pokemon is bitter tasting and any unfortunate bird Pokemon that ends up eating it will have to contend with a bad stomach ache that follows shortly after.,Generation = 8,Evolutions = BARRASKEWDA,Level,34</t>
  </si>
  <si>
    <t>[BARRASKEWDA],Name = Barraskewda,Types = WATER,GHOST,BaseStats = 61,123,60,136,60,50,GenderRatio = Female50Percent,GrowthRate = Slow,BaseExp = 172,EVs = SPEED,2,CatchRate = 60,Happiness = 70,Abilities = CURSEDBODY,INNARDSOUT,HiddenAbilities = STRONGJAW,Moves = 1,ICEFANG,1,THUNDERFANG,1,FIREFANG,1,ASTONISH,1,AQUAJET,1,SPITE,5,BACKSTABBING,10,CLAMP,14,CONFUSERAY,18,BITE,22,NECROPHAGY,25,FLIPTURN,29,POISONFANG,33,CRUNCH,37,TAUNT,41,FISHIOUSREND,45,QUASH,49,POLTERGEIST,TutorMoves = PROTECT,RETURN,FACADE,FRUSTRATION,FALSESWIPE,HIDDENPOWER,REST,FIREFANG,ICYWIND,HAIL,ICICLESPEAR,AVALANCHE,ICEFANG,FROZENHEART,THUNDERFANG,UTURN,PSYCHOCUT,SCORESETTLER,ASSURANCE,SNARL,BRUTALSWING,TAUNT,KNOCKOFF,VENDETTA,ATTRACT,MISSILESHOT,RAINDANCE,WHIRLPOOL,SUBMERGE,BRINE,RAZORSHELL,SOAK,HYDROPUMP,REVENGE,CROSSPOISON,TOXIC,GASTROACID,POISONFANG,ACIDARMOR,BREAKINGSWIPE,PHANTOMFORCE,HEX,CURSE,CONFUSERAY,MEANLOOK,SWIFT,METEORDRIVE,ROUND,SLEEPTALK,SCHIZOPHRENIA,MIRRORSHOT,SUBSTITUTE,DISABLE,LIQUIDATION,SCALD,TIDALWAVE,CASCADE,ICEBEAM,FROSTBITE,ICICLECRASH,LIQUIDNITROGEN,PSYCHICFANGS,LEECHLIFE,POISONJAB,CRUNCH,NASTYPLOT,THROATCHOP,SHADOWBALL,POSSESSION,SWORDSDANCE,ICEBALL,HYPOTHERMIA,GOLDRUSH,FURYCUTTER,WORKUP,SPOIL,SCALESHOT,ENDERSHOCK,LASHOUT,VITALITYDRAIN,FOULPLAY,MEMENTO,POLTERGEIST,GRUDGE,FLIPTURN,WATERPULSE,WATERPLEDGE,QUICKSILVER,SYLPHSHORN,FABLEDRUSH,WAIL,DRAGONDANCE,OUTRAGE,SUPERPOWER,BODYSLAM,DRAGONBLOOD,GOLDENBULLET,HYPERBEAM,GIGAIMPACT,EggGroups = Water2,HatchSteps = 5396,Height = 1.3,Weight = 30.0,Color = Brown,Shape = Finned,Category = Tormented,Pokedex = The aura that this Pokemon emanates serves as a bit of a warning to any bird Pokemon that fancies it a delicious snack.,Generation = 8,#-------------------------------,[MACHOP2]</t>
  </si>
  <si>
    <t>[MACHOP2],Name = T.Machop,Types = FIGHTING,PSYCHIC,BaseStats = 55,80,35,45,40,60,GenderRatio = Female25Percent,GrowthRate = Parabolic,BaseExp = 61,EVs = ATTACK,1,CatchRate = 180,Happiness = 50,Abilities = SHEERFORCE,LONGREACH,HiddenAbilities = IRONFIST,Moves = 1,MINDSPASM,1,LEER,5,POWERUPPUNCH,9,DETECT,12,MEMORYBLOCK,14,MEDITATE,17,BARRIER,20,PARRY,24,SHADOWPUNCH,29,COACHING,32,DRAINPUNCH,36,MINDDRAIN,40,SPECTRALTHIEF,44,SPEEDSWAP,44,GUARDSWAP,44,POWERSWAP,48,MANICOVERLOAD,52,CLOSECOMBAT,TutorMoves = PROTECT,RETURN,FACADE,HELPINGHAND,WEATHERBALL,FRUSTRATION,FALSESWIPE,HIDDENPOWER,REST,FIREPUNCH,SUNNYDAY,ICEPUNCH,THUNDERPUNCH,EERIEIMPULSE,CHARGEBEAM,MOSSYPUNCH,DIG,BULLDOZE,SPIKES,LIGHTSCREEN,REFLECT,PSYCHOCUT,TRICKROOM,WONDERROOM,BALANCERCHANGEREQUIRED,PSYCHICTERRAIN,MINDDRAIN,ROCKTOMB,ROCKBLAST,STEALTHROCK,THIEF,BEATUP,SCORESETTLER,ASSURANCE,TAUNT,KNOCKOFF,ATTRACT,GOBLINSTRIKE,REVENGE,BRICKBREAK,DRAINPUNCH,LOWSWEEP,LOWKICK,BULKUP,FOCUSPUNCH,POWERUPPUNCH,DEADLYREACH,CLOSECOMBAT,TOXIC,CURSE,CONFUSERAY,MEANLOOK,SHADOWPUNCH,COSMICPOWER,METEORDRIVE,GRAVITY,ROUND,SLEEPTALK,ECHOEDVOICE,SCHIZOPHRENIA,PURGE,SUBSTITUTE,DISABLE,PSYCHIC,POISONJAB,SHADOWBALL,SWORDSDANCE,GYROBALL,PSYSHOCK,ZENHEADBUTT,FURYCUTTER,TWINBEAM,WORKUP,LASHOUT,FOULPLAY,MEMENTO,GRUDGE,CHIDORI,BODYPRESS,COACHING,TIMEBOMB,COUPDEGRACE,EggMoves = DIZZYPUNCH,ARMTHRUST,DYNAMICPUNCH,SONICPUNCH,SCARYFACE,ZENHEADBUTT,AGILITY,MEGAPUNCH,GUARDIANANGEL,EggGroups = Humanlike,HatchSteps = 5355,Height = 0.8,Weight = 19.5,Color = Black,Shape = BipedalTail,Category = Stand,Pokedex = This Pokemon is beginning to tap into its psychic potential. As a result, its stand is weakly formed and highly transparent.,Generation = 1,Evolutions = MACHOKE2,Level,26</t>
  </si>
  <si>
    <t>[MACHOKE2],Name = T.Machoke,Types = FIGHTING,PSYCHIC,BaseStats = 75,100,55,60,45,80,GenderRatio = Female25Percent,GrowthRate = Parabolic,BaseExp = 142,EVs = ATTACK,2,CatchRate = 100,Happiness = 50,Abilities = SHEERFORCE,LONGREACH,HiddenAbilities = IRONFIST,Moves = 0,BULKUP,1,BULKUP,1,MINDSPASM,1,LEER,5,POWERUPPUNCH,9,DETECT,12,MEMORYBLOCK,14,MEDITATE,17,BARRIER,20,PARRY,24,SHADOWPUNCH,29,COACHING,32,DRAINPUNCH,36,MINDDRAIN,40,SPECTRALTHIEF,44,SPEEDSWAP,44,GUARDSWAP,44,POWERSWAP,48,MANICOVERLOAD,52,CLOSECOMBAT,TutorMoves = PROTECT,RETURN,FACADE,HELPINGHAND,WEATHERBALL,FRUSTRATION,FALSESWIPE,HIDDENPOWER,REST,FIREPUNCH,SUNNYDAY,ICEPUNCH,THUNDERPUNCH,EERIEIMPULSE,CHARGEBEAM,MOSSYPUNCH,DIG,BULLDOZE,SPIKES,LIGHTSCREEN,REFLECT,PSYCHOCUT,TRICKROOM,WONDERROOM,BALANCERCHANGEREQUIRED,PSYCHICTERRAIN,MINDDRAIN,ROCKTOMB,ROCKBLAST,STEALTHROCK,THIEF,BEATUP,SCORESETTLER,ASSURANCE,TAUNT,KNOCKOFF,ATTRACT,GOBLINSTRIKE,REVENGE,BRICKBREAK,DRAINPUNCH,LOWSWEEP,LOWKICK,BULKUP,FOCUSPUNCH,POWERUPPUNCH,DEADLYREACH,CLOSECOMBAT,TOXIC,CURSE,CONFUSERAY,MEANLOOK,SHADOWPUNCH,COSMICPOWER,METEORDRIVE,GRAVITY,ROUND,SLEEPTALK,ECHOEDVOICE,SCHIZOPHRENIA,PURGE,SUBSTITUTE,DISABLE,PSYCHIC,POISONJAB,SHADOWBALL,SWORDSDANCE,GYROBALL,PSYSHOCK,ZENHEADBUTT,FURYCUTTER,TWINBEAM,WORKUP,LASHOUT,FOULPLAY,MEMENTO,GRUDGE,CHIDORI,BODYPRESS,COACHING,TIMEBOMB,COUPDEGRACE,BOOMBOX,THROATCHOP,NASTYPLOT,DARKPULSE,TRIPLEKICK,SUPERPOWER,BLAZEKICK,BODYSLAM,SHADOWCLAW,HEX,BREAKINGSWIPE,CROSSPOISON,BRUTALSWING,ROCKSLIDE,STAMPEDE,IRONHEAD,STONEEDGE,EggGroups = Humanlike,HatchSteps = 5355,Height = 1.5,Weight = 70.5,Color = Black,Shape = BipedalTail,Category = Stand,Pokedex = Its psychic capabilities have advanced that allow it to manifest a more opaque version of its astral guardian but it still requires further meditation to fully ascend.,Generation = 1,Evolutions = MACHAMP2,Item,POWERSTONE,#-------------------------------</t>
  </si>
  <si>
    <t>[MACHAMP2],Name = T.Machamp,Types = FIGHTING,PSYCHIC,BaseStats = 75,120,65,80,55,110,GenderRatio = Female25Percent,GrowthRate = Parabolic,BaseExp = 227,EVs = ATTACK,3,CatchRate = 100,Happiness = 50,Abilities = SHEERFORCE,LONGREACH,HiddenAbilities = IRONFIST,Moves = 0,POSSESSION,1,POSSESSION,1,BULKUP,1,MINDSPASM,1,LEER,5,POWERUPPUNCH,9,DETECT,12,MEMORYBLOCK,14,MEDITATE,17,BARRIER,20,PARRY,24,SHADOWPUNCH,29,COACHING,32,DRAINPUNCH,36,MINDDRAIN,40,SPECTRALTHIEF,44,SPEEDSWAP,44,GUARDSWAP,44,POWERSWAP,48,MANICOVERLOAD,52,CLOSECOMBAT,TutorMoves = PROTECT,RETURN,FACADE,HELPINGHAND,WEATHERBALL,FRUSTRATION,FALSESWIPE,HIDDENPOWER,REST,FIREPUNCH,SUNNYDAY,ICEPUNCH,THUNDERPUNCH,EERIEIMPULSE,CHARGEBEAM,MOSSYPUNCH,DIG,BULLDOZE,SPIKES,LIGHTSCREEN,REFLECT,PSYCHOCUT,TRICKROOM,WONDERROOM,BALANCERCHANGEREQUIRED,PSYCHICTERRAIN,MINDDRAIN,ROCKTOMB,ROCKBLAST,STEALTHROCK,THIEF,BEATUP,SCORESETTLER,ASSURANCE,TAUNT,KNOCKOFF,ATTRACT,GOBLINSTRIKE,REVENGE,BRICKBREAK,DRAINPUNCH,LOWSWEEP,LOWKICK,BULKUP,FOCUSPUNCH,POWERUPPUNCH,DEADLYREACH,CLOSECOMBAT,TOXIC,CURSE,CONFUSERAY,MEANLOOK,SHADOWPUNCH,COSMICPOWER,METEORDRIVE,GRAVITY,ROUND,SLEEPTALK,ECHOEDVOICE,SCHIZOPHRENIA,PURGE,SUBSTITUTE,DISABLE,PSYCHIC,POISONJAB,SHADOWBALL,SWORDSDANCE,GYROBALL,PSYSHOCK,ZENHEADBUTT,FURYCUTTER,TWINBEAM,WORKUP,LASHOUT,FOULPLAY,MEMENTO,GRUDGE,CHIDORI,BODYPRESS,COACHING,TIMEBOMB,COUPDEGRACE,BOOMBOX,THROATCHOP,NASTYPLOT,DARKPULSE,TRIPLEKICK,SUPERPOWER,BLAZEKICK,BODYSLAM,SHADOWCLAW,HEX,BREAKINGSWIPE,CROSSPOISON,BRUTALSWING,ROCKSLIDE,STAMPEDE,HYPERBEAM,GIGAIMPACT,FROZENHEART,ARCANEENERGY,VENDETTA,ANCIENTGLARE,PHANTOMFORCE,CHAKRABLAST,FOCUSBLAST,BLOODRITUAL,OUTRAGE,POSSESSION,IRONHEAD,AURASPHERE,BLACKHOLE,STONEEDGE,POLTERGEIST,SOLARECLIPSE,EggGroups = Humanlike,HatchSteps = 5355,Height = 1.6,Weight = 130.0,Color = Black,Shape = BipedalTail,Category = Stand,Pokedex = This Pokemon is so spiritually in-tune that it is able to channel a fully corporeal guardian to supplement its attacks in battle and demonstrate its combat prowess.,Generation = 1,#-------------------------------,[FALINKS]</t>
  </si>
  <si>
    <t>[FALINKS],Name = Falinks,Types = COSMIC,BaseStats = 65,100,100,75,70,60,GenderRatio = Genderless,GrowthRate = Medium,BaseExp = 165,EVs = ATTACK,2,CatchRate = 45,Happiness = 70,Abilities = BATTLEARMOR,HiddenAbilities = DEFIANT,Moves = 1,TACKLE,1,PROTECT,5,ROCKSMASH,10,FOCUSENERGY,15,HEADBUTT,20,BULKUP,25,ENDURE,30,REVERSAL,35,FIRSTIMPRESSION,40,NORETREAT,45,IRONDEFENSE,50,CLOSECOMBAT,55,MEGAHORN,60,COUNTER,TutorMoves = AGILITY,ASSURANCE,BEATUP,BRICKBREAK,BULKUP,CLOSECOMBAT,COACHING,ENDURE,FACADE,FALSESWIPE,FOCUSBLAST,FOCUSENERGY,GIGAIMPACT,HELPINGHAND,HYPERBEAM,IRONDEFENSE,IRONHEAD,MEGAHORN,SCORESETTLER,POISONJAB,PROTECT,REST,RETALIATE,REVENGE,REVERSAL,ROCKSLIDE,ROCKTOMB,ROUND,SCREECH,SLEEPTALK,SMARTSTRIKE,SNORE,SUBSTITUTE,SUPERPOWER,SWORDSDANCE,THROATCHOP,ZENHEADBUTT,EggGroups = Fairy,Mineral,HatchSteps = 6681,Height = 3.0,Weight = 62.0,Color = White,Shape = MultiBody,Category = Astronaut,Pokedex = The six of these Pokemon are somehow able to ignore gravity. Consequently, they tether themselves to prevent floating off into space.,Generation = 8,#-------------------------------,[SMOOCHUM]</t>
  </si>
  <si>
    <t>[SMOOCHUM],Name = Smoochum,Types = SOUND,ICE,BaseStats = 45,15,30,65,85,65,GenderRatio = AlwaysFemale,GrowthRate = Medium,BaseExp = 61,EVs = SPECIAL_ATTACK,1,CatchRate = 45,Happiness = 70,Abilities = COMPETITIVE,OBLIVIOUS,HiddenAbilities = PUNKROCK,Moves = 1,STACCATO,1,SING,4,POWDERSNOW,8,PHILHARMONIC,12,SWEETKISS,16,ICYWIND,20,HEALBELL,24,HYPOTHERMIA,28,HAZE,32,PERFECTPITCH,36,GOSSIP,40,RALLENTANDO,44,HYPERVOICE,48,BLIZZARD,53,PERISHSONG,TutorMoves = ATTRACT,AURORAVEIL,AVALANCHE,BLIZZARD,BODYSLAM,CALMMIND,CHARM,CONFIDE,COVET,DOUBLETEAM,DRAININGKISS,DREAMEATER,ECHOEDVOICE,ENCORE,ENDURE,FACADE,FAKETEARS,FLING,FROSTBREATH,FRUSTRATION,GRASSKNOT,HAIL,HEALBELL,HELPINGHAND,HIDDENPOWER,ICEBEAM,ICEPUNCH,ICYWIND,LIGHTSCREEN,MAGICCOAT,MAGICROOM,MEGAKICK,MEGAPUNCH,METRONOME,NASTYPLOT,SCORESETTLER,PROTECT,PSYCHIC,PSYCHUP,PSYSHOCK,RAINDANCE,RECYCLE,REFLECT,REST,RETURN,ROLEPLAY,ROUND,SHADOWBALL,SIGNALBEAM,SKILLSWAP,SLEEPTALK,SNORE,STOREDPOWER,SUBSTITUTE,SWAGGER,THIEF,TOXIC,TRICK,TRICKROOM,UPROAR,WATERPULSE,WONDERROOM,ZENHEADBUTT,EggMoves = FAKEOUT,ROLEPLAY,WISH,DARKWHISPERS,SCHIZOPHRENIA,HAIL,ICEBEAM,EggGroups = Undiscovered,HatchSteps = 6400,Height = 0.4,Weight = 6.0,Color = Blue,Shape = Bipedal,Category = Tenor,Pokedex = Its voice cracks easily when it tries to reach high notes. It is still training its voice but it has a long way to go.,Generation = 2,Evolutions = JYNX,Level,30</t>
  </si>
  <si>
    <t>[JYNX],Name = Jynx,Types = SOUND,ICE,BaseStats = 85,35,50,95,95,95,GenderRatio = AlwaysFemale,GrowthRate = Medium,BaseExp = 159,EVs = SPECIAL_ATTACK,2,CatchRate = 45,Happiness = 70,Abilities = COMPETITIVE,OBLIVIOUS,HiddenAbilities = PUNKROCK,Moves = 1,STACCATO,1,SING,4,POWDERSNOW,8,PHILHARMONIC,12,SWEETKISS,16,ICYWIND,20,HEALBELL,24,HYPOTHERMIA,28,HAZE,32,PERFECTPITCH,36,GOSSIP,40,RALLENTANDO,44,HYPERVOICE,48,BLIZZARD,53,PERISHSONG,TutorMoves = ALLYSWITCH,ATTRACT,AURORAVEIL,AVALANCHE,BLIZZARD,BODYSLAM,BRICKBREAK,CALMMIND,CHARM,CONFIDE,COVET,DOUBLETEAM,DRAININGKISS,DRAINPUNCH,DREAMEATER,ECHOEDVOICE,ENCORE,ENDURE,ENERGYBALL,EXPANDINGFORCE,FACADE,FAKETEARS,FLING,FOCUSBLAST,FOCUSPUNCH,FROSTBREATH,FRUSTRATION,FUTURESIGHT,GIGAIMPACT,GRASSKNOT,HAIL,HEALBELL,HELPINGHAND,HIDDENPOWER,HYPERBEAM,HYPERVOICE,ICEBEAM,ICEPUNCH,ICICLESPEAR,ICYWIND,LIGHTSCREEN,MAGICCOAT,MAGICROOM,MEGAKICK,MEGAPUNCH,METRONOME,NASTYPLOT,SCORESETTLER,POWERUPPUNCH,PROTECT,PSYCHIC,PSYCHICTERRAIN,PSYCHOCUT,PSYCHUP,PSYSHOCK,RAINDANCE,RECYCLE,REFLECT,REST,RETURN,ROLEPLAY,ROUND,SHADOWBALL,SIGNALBEAM,SKILLSWAP,SLEEPTALK,SNORE,STOREDPOWER,SUBSTITUTE,SWAGGER,TAUNT,TELEKINESIS,THIEF,TORMENT,TOXIC,TRICK,TRICKROOM,TRIPLEAXEL,UPROAR,WATERPULSE,WONDERROOM,ZENHEADBUTT,EggGroups = Humanlike,HatchSteps = 6400,Height = 1.4,Weight = 40.6,Color = Blue,Shape = Bipedal,Category = Tenor,Pokedex = Its voice is able to reach very high notes effortlessly. However, it has learned to be conscious of when and where it sings this way, for fear of causing avalanches.,Generation = 1,#-------------------------------,[ZIGZAGOON]</t>
  </si>
  <si>
    <t>[ZIGZAGOON],Name = Zigzagoon,Types = GROUND,DARK,BaseStats = 38,30,41,60,30,41,GenderRatio = Female50Percent,GrowthRate = Medium,BaseExp = 56,EVs = SPEED,1,CatchRate = 255,Happiness = 70,Abilities = PICKUP,GLUTTONY,HiddenAbilities = QUICKFEET,Moves = 1,TACKLE,1,GROWL,3,SANDATTACK,6,TAILWHIP,9,COVET,12,HEADBUTT,15,BABYDOLLEYES,18,PINMISSILE,21,REST,24,TAKEDOWN,27,FLING,30,FLAIL,33,BELLYDRUM,36,DOUBLEEDGE,TutorMoves = ATTRACT,BLIZZARD,BODYSLAM,CHARGEBEAM,CHARM,CONFIDE,COVET,CUT,DIG,DOUBLETEAM,ECHOEDVOICE,ENDURE,FACADE,FLING,FRUSTRATION,GRASSKNOT,GUNKSHOT,HELPINGHAND,HIDDENPOWER,HYPERVOICE,ICEBEAM,ICYWIND,IRONTAIL,LASTRESORT,MUDSHOT,PINMISSILE,PROTECT,RAINDANCE,REST,RETALIATE,RETURN,ROCKSMASH,ROUND,SEEDBOMB,SHADOWBALL,SHOCKWAVE,SLEEPTALK,SNORE,SUBSTITUTE,SUNNYDAY,SUPERFANG,SURF,SWAGGER,SWIFT,TAILSLAP,THIEF,THUNDER,THUNDERBOLT,THUNDERWAVE,TOXIC,TRICK,WATERPULSE,WHIRLPOOL,WORKUP,EggMoves = TICKLE,SIMPLEBEAM,EXTREMESPEED,EggGroups = Field,HatchSteps = 3840,Height = 0.4,Weight = 17.5,Color = Brown,Shape = Quadruped,Category = Scavenger,Pokedex = Zigzagoons are ordinarily not strong enough to hunt by themselves and instead feast on what is discarded by stronger predators in their habitat.,Generation = 3,WildItemCommon = POTION</t>
  </si>
  <si>
    <t>[LINOONE],Name = Linoone,Types = GROUND,DARK,BaseStats = 78,70,61,100,50,61,GenderRatio = Female50Percent,GrowthRate = Medium,BaseExp = 147,EVs = SPEED,2,CatchRate = 90,Happiness = 70,Abilities = PICKUP,GLUTTONY,HiddenAbilities = QUICKFEET,Moves = 0,SLASH,1,SLASH,1,SWITCHEROO,1,PINMISSILE,1,BABYDOLLEYES,1,TACKLE,1,GROWL,1,SANDATTACK,1,TAILWHIP,9,COVET,12,HEADBUTT,15,HONECLAWS,18,FURYSWIPES,23,REST,28,TAKEDOWN,33,FLING,38,FLAIL,43,BELLYDRUM,48,DOUBLEEDGE,TutorMoves = ATTRACT,BLIZZARD,BODYSLAM,CHARGEBEAM,CHARM,CONFIDE,COVET,CUT,DIG,DOUBLETEAM,ECHOEDVOICE,ENDURE,FACADE,FLING,FRUSTRATION,GIGAIMPACT,GRASSKNOT,GUNKSHOT,HELPINGHAND,HIDDENPOWER,HYPERBEAM,HYPERVOICE,ICEBEAM,ICYWIND,IRONTAIL,LASTRESORT,MUDSHOT,PINMISSILE,PLAYROUGH,PROTECT,RAINDANCE,REST,RETALIATE,RETURN,ROAR,ROCKSMASH,ROUND,SEEDBOMB,SHADOWBALL,SHADOWCLAW,SHOCKWAVE,SLEEPTALK,SNORE,STOMPINGTANTRUM,STRENGTH,SUBSTITUTE,SUNNYDAY,SUPERFANG,SURF,SWAGGER,SWIFT,TAILSLAP,THIEF,THROATCHOP,THUNDER,THUNDERBOLT,THUNDERWAVE,TOXIC,TRICK,WATERPULSE,WHIRLPOOL,WORKUP,EggGroups = Field,HatchSteps = 3840,Height = 0.5,Weight = 32.5,Color = Brown,Shape = Quadruped,Category = Spotted,Pokedex = The spots that form on its skin are from its poor dietary choices it made as a Zigzagoon.,Generation = 3,WildItemCommon = POTION,WildItemUncommon = MAXREVIVE</t>
  </si>
  <si>
    <t>[OBSTAGOON],Name = Obstagoon,Types = GROUND,DARK,BaseStats = 93,90,101,95,60,81,GenderRatio = Female50Percent,GrowthRate = Medium,BaseExp = 260,EVs = DEFENSE,3,CatchRate = 45,Happiness = 70,Abilities = RECKLESS,GUTS,HiddenAbilities = DEFIANT,Moves = 0,OBSTRUCT,1,OBSTRUCT,1,CROSSCHOP,1,SUBMISSION,1,NIGHTSLASH,1,SWITCHEROO,1,PINMISSILE,1,BABYDOLLEYES,1,TACKLE,1,LEER,1,SANDATTACK,1,LICK,9,SNARL,12,HEADBUTT,15,HONECLAWS,18,FURYSWIPES,23,REST,28,TAKEDOWN,35,SCARYFACE,42,COUNTER,49,TAUNT,56,DOUBLEEDGE,TutorMoves = ASSURANCE,ATTRACT,BLIZZARD,BODYPRESS,BODYSLAM,BRICKBREAK,BULKUP,CLOSECOMBAT,CROSSPOISON,DIG,ENDURE,FACADE,FAKETEARS,FIREPUNCH,FLING,FOCUSENERGY,GIGAIMPACT,GRASSKNOT,GUNKSHOT,HELPINGHAND,HYPERBEAM,HYPERVOICE,ICEBEAM,ICEPUNCH,ICYWIND,IRONDEFENSE,IRONTAIL,LASHOUT,LOWKICK,MEGAKICK,MEGAPUNCH,MUDSHOT,PAYBACK,PINMISSILE,PROTECT,RAINDANCE,REST,RETALIATE,REVENGE,REVERSAL,ROUND,SCARYFACE,SCREECH,SEEDBOMB,SHADOWBALL,SHADOWCLAW,SLEEPTALK,SNARL,SNORE,STOMPINGTANTRUM,SUBSTITUTE,SUNNYDAY,SURF,SWIFT,TAUNT,THIEF,THROATCHOP,THUNDER,THUNDERBOLT,THUNDERPUNCH,THUNDERWAVE,TRICK,WHIRLPOOL,WORKUP,XSCISSOR,EggGroups = Field,HatchSteps = 4111,Height = 1.6,Weight = 46.0,Color = Brown,Shape = BipedalTail,Category = Hyena,Pokedex = It has finally become strong enough to mobilize a pack of Zigzagoons and Linoones. It acts as a type of "alpha" to lead their pack.,Generation = 8,#-------------------------------,[CHATOT]</t>
  </si>
  <si>
    <t>[CHATOT],Name = Chatot,Types = GRASS,FLYING,BaseStats = 76,65,45,91,92,42,GenderRatio = Female50Percent,GrowthRate = Parabolic,BaseExp = 144,EVs = ATTACK,1,CatchRate = 30,Happiness = 35,Abilities = KEENEYE,TANGLEDFEET,HiddenAbilities = BIGPECKS,Moves = 1,HYPERVOICE,1,CHATTER,1,CONFIDE,1,TAUNT,1,PECK,5,GROWL,9,MIRRORMOVE,13,SING,17,FURYATTACK,21,CHATTER,25,TAUNT,29,ROUND,33,MIMIC,37,ECHOEDVOICE,41,ROOST,45,UPROAR,49,SYNCHRONOISE,50,FEATHERDANCE,57,HYPERVOICE,TutorMoves = STREAMRUSH,ATTRACT,CONFIDE,DEFOG,DOUBLETEAM,ECHOEDVOICE,ENDURE,FACADE,FLY,FRUSTRATION,HEATWAVE,HIDDENPOWER,HYPERVOICE,PROTECT,RAINDANCE,REST,RETURN,ROLEPLAY,ROOST,ROUND,SKYATTACK,SLEEPTALK,SNORE,STEELWING,SUBSTITUTE,SUNNYDAY,SWAGGER,SWIFT,TAILWIND,TAUNT,THIEF,TORMENT,TOXIC,UPROAR,UTURN,WORKUP,EggMoves = ENCORE,NIGHTSHADE,AGILITY,NASTYPLOT,SUPERSONIC,STEELWING,SLEEPTALK,DEFOG,AIRCUTTER,BOOMBURST,EggGroups = Flying,HatchSteps = 5120,Height = 0.5,Weight = 1.9,Color = Black,Shape = Winged,Category = Music Note,Pokedex = It can learn and speak human words. If they gather, they all learn the same saying.,Generation = 4,WildItemUncommon = METRONOME</t>
  </si>
  <si>
    <t>[CRANIDOS],Name = Cranidos,Types = STEEL,BaseStats = 67,125,40,58,30,30,GenderRatio = FemaleOneEighth,GrowthRate = Erratic,BaseExp = 70,EVs = ATTACK,1,CatchRate = 45,Happiness = 70,Abilities = MOLDBREAKER,HiddenAbilities = SHEERFORCE,Moves = 1,HEADBUTT,1,LEER,6,FOCUSENERGY,10,PURSUIT,15,TAKEDOWN,19,SCARYFACE,24,ASSURANCE,28,CHIPAWAY,33,ANCIENTPOWER,37,ZENHEADBUTT,42,SCREECH,46,HEADSMASH,TutorMoves = ATTRACT,BLIZZARD,BULLDOZE,CONFIDE,DIG,DOUBLETEAM,DRACOSURGE,EARTHPOWER,EARTHQUAKE,ENDEAVOR,ENDURE,FACADE,FIREBLAST,FIREPUNCH,FLAMETHROWER,FLING,FRUSTRATION,HIDDENPOWER,ICEBEAM,IRONHEAD,SCORESETTLER,POWERUPPUNCH,PROTECT,RAINDANCE,REST,RETURN,ROAR,ROCKPOLISH,ROCKSLIDE,ROCKSMASH,ROCKTOMB,ROUND,SANDSTORM,SHOCKWAVE,SLEEPTALK,BOULDERHURL,SNORE,SPITE,STEALTHROCK,STONEEDGE,BRUTEFORCE,SUBSTITUTE,SUNNYDAY,SUPERPOWER,SWAGGER,SWORDSDANCE,THIEF,THUNDER,THUNDERBOLT,THUNDERPUNCH,TOXIC,UPROAR,ZENHEADBUTT,EggMoves = CRUNCH,THRASH,DOUBLEEDGE,LEER,SLAM,STOMP,WHIRLWIND,HAMMERARM,CURSE,IRONHEAD,EggGroups = Monster,HatchSteps = 7905,Height = 0.9,Weight = 31.5,Color = Blue,Shape = BipedalTail,Category = Head Butt,Pokedex = A lifelong jungle dweller from 100 million years ago, it would snap obstructing trees with headbutts.,Generation = 4,Evolutions = RAMPARDOS,Level,30</t>
  </si>
  <si>
    <t>[RAMPARDOS],Name = Rampardos,Types = STEEL,BaseStats = 97,165,60,58,65,50,GenderRatio = FemaleOneEighth,GrowthRate = Erratic,BaseExp = 173,EVs = ATTACK,2,CatchRate = 45,Happiness = 70,Abilities = MOLDBREAKER,HiddenAbilities = SHEERFORCE,Moves = 0,ENDEAVOR,1,ENDEAVOR,1,HEADBUTT,1,LEER,1,FOCUSENERGY,1,PURSUIT,6,FOCUSENERGY,10,PURSUIT,15,TAKEDOWN,19,SCARYFACE,24,ASSURANCE,28,CHIPAWAY,36,ANCIENTPOWER,43,ZENHEADBUTT,51,SCREECH,58,HEADSMASH,TutorMoves = ATTRACT,AVALANCHE,BLIZZARD,BRICKBREAK,BULLDOZE,CONFIDE,CUT,DIG,DOUBLETEAM,DRACOSURGE,DRAGONTAIL,EARTHPOWER,EARTHQUAKE,ENDEAVOR,ENDURE,FACADE,FIREBLAST,FIREPUNCH,FLAMETHROWER,FLING,FOCUSBLAST,FOCUSPUNCH,FRUSTRATION,GIGAIMPACT,HIDDENPOWER,HYPERBEAM,ICEBEAM,IRONHEAD,LASERFOCUS,OUTRAGE,PAINSPLIT,SCORESETTLER,POWERUPPUNCH,PROTECT,RAINDANCE,REST,RETURN,ROAR,ROCKPOLISH,ROCKSLIDE,ROCKSMASH,ROCKTOMB,ROUND,SANDSTORM,SHOCKWAVE,SLEEPTALK,BOULDERHURL,SNORE,SPITE,STEALTHROCK,STAMPEDE,STONEEDGE,BRUTEFORCE,SUBSTITUTE,SUNNYDAY,SUPERPOWER,TIDALWAVE,SWAGGER,SWORDSDANCE,THIEF,THUNDER,THUNDERBOLT,THUNDERPUNCH,TOXIC,UPROAR,WHIRLPOOL,ZENHEADBUTT,EggGroups = Monster,HatchSteps = 7905,Height = 1.6,Weight = 102.5,Color = Blue,Shape = BipedalTail,Category = Head Butt,Pokedex = Its skull is as hard as iron. It is a brute that tears down jungle trees while catching prey.,Generation = 4,#-------------------------------,[GIBLE2]</t>
  </si>
  <si>
    <t>[GIBLE2],Name = T.Gible,Types = WATER,DRAGON,BaseStats = 58,55,35,67,40,45,GenderRatio = Female50Percent,GrowthRate = Slow,BaseExp = 60,EVs = ATTACK,1,CatchRate = 45,Happiness = 70,Abilities = STRONGJAW,MERCILESS,HiddenAbilities = ROUGHSKIN,Moves = 1,CLAMP,1,FOCUSENERGY,6,DRAGONFURY,9,AQUAJET,12,BITE,18,SCALESHOT,24,NAGASKIN,30,BREAKINGSWIPE,36,SURGINGSTRIKES,42,DIG,48,DRAGONRUSH,54,DRACONICCRASH,60,FISHIOUSREND,TutorMoves = STREAMRUSH,ATTRACT,BODYSLAM,BULLDOZE,CONFIDE,CUT,DIG,DOUBLETEAM,DRACOMETEOR,DRAGONCLAW,DRACOSURGE,EARTHPOWER,EARTHQUAKE,ENDURE,FACADE,FIREBLAST,FLAMETHROWER,FRUSTRATION,HIDDENPOWER,IRONHEAD,MUDSHACKLES,OUTRAGE,PROTECT,RAINDANCE,REST,RETURN,ROAR,ROCKSLIDE,ROCKSMASH,ROCKTOMB,ROUND,SANDSTORM,SANDTOMB,SCALESHOT,SCARYFACE,SCORCHINGSANDS,SHADOWCLAW,SLEEPTALK,SNORE,STEALTHROCK,STONEEDGE,BRUTEFORCE,SUBSTITUTE,SUNNYDAY,SWAGGER,SWIFT,TOXIC,EggMoves = OCEANWRATH,METALCLAW,DRACOSHRED,THRASH,WATERPRESSURE,RAPIDSPIN,WATERWHIP,EggGroups = Monster,Dragon,HatchSteps = 10455,Height = 0.7,Weight = 20.5,Color = Blue,Shape = BipedalTail,Category = Shark,Pokedex = T.Gibles are able to speed through the water faster than most other Pokemon at its level.,Generation = 4,Evolutions = GABITE2,Level,24</t>
  </si>
  <si>
    <t>[GABITE2],Name = T.Gabite,Types = WATER,DRAGON,BaseStats = 77,68,60,90,50,65,GenderRatio = Female50Percent,GrowthRate = Slow,BaseExp = 144,EVs = ATTACK,2,CatchRate = 45,Happiness = 70,Abilities = STRONGJAW,MERCILESS,HiddenAbilities = ROUGHSKIN,Moves = 1,CLAMP,1,FOCUSENERGY,6,DRAGONFURY,9,AQUAJET,12,BITE,18,SCALESHOT,24,NAGASKIN,30,BREAKINGSWIPE,36,SURGINGSTRIKES,42,DIG,48,DRAGONRUSH,54,DRACONICCRASH,60,FISHIOUSREND,TutorMoves = STREAMRUSH,ATTRACT,BODYSLAM,BULLDOZE,CONFIDE,CUT,DIG,DOUBLETEAM,DRACOMETEOR,DRAGONCLAW,DRACOSURGE,DUALCHOP,EARTHPOWER,EARTHQUAKE,ENDURE,FACADE,FIREBLAST,FLAMETHROWER,FRUSTRATION,HIDDENPOWER,IRONHEAD,LASERFOCUS,MUDSHACKLES,OUTRAGE,PROTECT,RAINDANCE,REST,RETURN,ROAR,ROCKSLIDE,ROCKSMASH,ROCKTOMB,ROUND,SANDSTORM,SANDTOMB,SCALESHOT,SCARYFACE,SCORCHINGSANDS,SHADOWCLAW,SLEEPTALK,SNORE,STEALTHROCK,STONEEDGE,BRUTEFORCE,SUBSTITUTE,SUNNYDAY,SWAGGER,SWIFT,TOXIC,EggGroups = Monster,Dragon,HatchSteps = 10455,Height = 1.4,Weight = 56.0,Color = Blue,Shape = BipedalTail,Category = Shark,Pokedex = T.Gabites are able to perform various tricks and often included as part of circus troupes for aquatic stunts.,Generation = 4,Evolutions = GARCHOMP2,Level,48,#-------------------------------</t>
  </si>
  <si>
    <t>[GARCHOMP2],Name = T.Garchomp,Types = WATER,DRAGON,BaseStats = 112,100,90,118,85,95,GenderRatio = Female50Percent,GrowthRate = Slow,BaseExp = 270,EVs = ATTACK,3,CatchRate = 45,Happiness = 70,Abilities = STRONGJAW,MERCILESS,HiddenAbilities = ROUGHSKIN,Moves = 0,CRUNCH,1,CRUNCH,1,ICEFANG,1,POISONFANG,1,CLAMP,1,FOCUSENERGY,6,DRAGONFURY,9,AQUAJET,12,BITE,18,SCALESHOT,24,NAGASKIN,30,BREAKINGSWIPE,36,SURGINGSTRIKES,42,DIG,48,DRAGONRUSH,54,DRACONICCRASH,60,FISHIOUSREND,TutorMoves = STREAMRUSH,WATERWHIP,ATTRACT,BODYSLAM,BREAKINGSWIPE,BRICKBREAK,BRUTALSWING,BULLDOZE,CONFIDE,CRUNCH,CUT,DIG,DOUBLETEAM,DRACOMETEOR,DRAGONCLAW,DRACOSURGE,DRAGONTAIL,DUALCHOP,EARTHPOWER,EARTHQUAKE,ENDURE,FACADE,FALSESWIPE,FIREBLAST,FIREFANG,FLAMETHROWER,FLING,FRUSTRATION,GIGAIMPACT,HIDDENPOWER,HYPERBEAM,IRONHEAD,LASERFOCUS,MUDSHACKLES,OUTRAGE,POISONJAB,PROTECT,RAINDANCE,REST,RETURN,ROAR,ROCKSLIDE,ROCKSMASH,ROCKTOMB,ROUND,SANDSTORM,SANDTOMB,SCALESHOT,SCARYFACE,SCORCHINGSANDS,SHADOWCLAW,SLEEPTALK,SNORE,STEALTHROCK,STAMPEDE,STONEEDGE,BRUTEFORCE,SUBSTITUTE,SUNNYDAY,TIDALWAVE,SWAGGER,SWIFT,SWORDSDANCE,TOXIC,WHIRLPOOL,EggGroups = Monster,Dragon,HatchSteps = 10455,Height = 1.9,Weight = 95.0,Color = Blue,Shape = BipedalTail,Category = Shark,Pokedex = When a T.Garchomp is chasing prey, it is able to charge through rocks and cleanly cut them in half because of their jagged fins.,Generation = 4,#-------------------------------,[YANMA2]</t>
  </si>
  <si>
    <t>[YANMA2],Name = T.Yanma,Types = STEEL,SOUND,BaseStats = 65,95,45,95,45,45,GenderRatio = Female50Percent,GrowthRate = Medium,BaseExp = 78,EVs = SPEED,1,CatchRate = 75,Happiness = 70,Abilities = KEENEYE,WEAKARMOR,HiddenAbilities = OWNTEMPO,Moves = 1,MEGAPHONE,1,FORESIGHT,6,JETDIVE,9,SUPERSONIC,11,DOUBLETEAM,14,SONICBOOM,17,GLIDE,22,MAGNETBOMB,27,AUTOTOMIZE,30,SONICBLAST,33,SCREECH,37,SHATTER,43,STEELWING,46,DUALWINGBEAT,54,GYROBALL,57,SONICCRASH,TutorMoves = STREAMRUSH,ATTRACT,BUGBITE,CONFIDE,DEFOG,DOUBLETEAM,DREAMEATER,ENDURE,FACADE,FRUSTRATION,GIGADRAIN,HIDDENPOWER,PROTECT,PSYCHIC,REST,RETURN,ROOST,ROUND,SHADOWBALL,SIGNALBEAM,SLEEPTALK,SNORE,SOLARBEAM,STEELWING,SUBSTITUTE,SUNNYDAY,SWAGGER,SWIFT,TAILWIND,THIEF,TOXIC,UPROAR,UTURN,EggMoves = SONICWAVE,REVERB,METALSOUND,NOISEPOLLUTION,DUALWINGBEAT,FEINTATTACK,PARTINGSHOT,EggGroups = Bug,HatchSteps = 5120,Height = 1.2,Weight = 38.0,Color = Gray,Shape = MultiWinged,Category = Air Drone,Pokedex = This Pokemon is made of a fine aluminum alloy. If it flaps its wings really fast, it can generate shock waves that will shatter windows in the area.,Generation = 2,WildItemUncommon = WIDELENS</t>
  </si>
  <si>
    <t>[YANMEGA2],Name = T.Yanmega,Types = STEEL,SOUND,BaseStats = 86,116,66,115,76,56,GenderRatio = Female50Percent,GrowthRate = Medium,BaseExp = 180,EVs = ATTACK,2,CatchRate = 30,Happiness = 70,Abilities = KEENEYE,WEAKARMOR,HiddenAbilities = OWNTEMPO,Moves = 0,DRAGONFLYCHARGE,1,DRAGONFLYCHARGE,1,MEGAPHONE,1,FORESIGHT,6,JETDIVE,9,SUPERSONIC,11,DOUBLETEAM,14,SONICBOOM,17,GLIDE,22,MAGNETBOMB,27,AUTOTOMIZE,30,SHATTER,33,SCREECH,37,SONICBLAST,43,STEELWING,46,DUALWINGBEAT,54,GYROBALL,57,SONICCRASH,TutorMoves = STREAMRUSH,ATTRACT,BUGBITE,CONFIDE,DEFOG,DOUBLETEAM,DREAMEATER,ENDURE,FACADE,FRUSTRATION,GIGADRAIN,GIGAIMPACT,HIDDENPOWER,HYPERBEAM,LASERFOCUS,LEECHLIFE,PROTECT,PSYCHIC,PSYCHUP,REST,RETURN,ROOST,ROUND,SHADOWBALL,SIGNALBEAM,SLEEPTALK,SNORE,SOLARBEAM,STEELWING,STRUGGLEBUG,SUBSTITUTE,SUNNYDAY,SWAGGER,SWIFT,TAILWIND,THIEF,TOXIC,UPROAR,UTURN,EggGroups = Bug,HatchSteps = 5120,Height = 1.9,Weight = 51.5,Color = Gray,Shape = MultiWinged,Category = Air Drone,Pokedex = This Pokémon is able to beat its wings quickly that it can create sound waves with such force that can actually knock back a person.,Generation = 4,WildItemUncommon = WIDELENS,#-------------------------------</t>
  </si>
  <si>
    <t>[EISCUE],Name = Eiscue,Types = FIRE,BaseStats = 75,80,110,65,90,50,GenderRatio = Female50Percent,GrowthRate = Slow,BaseExp = 165,EVs = DEFENSE,2,CatchRate = 60,Happiness = 70,Abilities = ICEFACE,Moves = 1,POWDERSNOW,1,TACKLE,6,MIST,12,WEATHERBALL,18,ICYWIND,24,HEADBUTT,30,AMNESIA,36,FREEZEDRY,42,HAIL,48,AURORAVEIL,54,TIDALWAVE,60,BLIZZARD,TutorMoves = AGILITY,AMNESIA,ATTRACT,AVALANCHE,BLIZZARD,BRINE,SUBMERGE,ENDURE,FACADE,HAIL,HYDROPUMP,ICEBEAM,ICEPUNCH,ICICLESPEAR,ICYWIND,IRONDEFENSE,IRONHEAD,LIQUIDATION,PROTECT,REFLECT,REST,REVERSAL,ROUND,SLEEPTALK,SNORE,SUBSTITUTE,TIDALWAVE,CASCADE,WEATHERBALL,WHIRLPOOL,ZENHEADBUTT,EggMoves = AQUARING,BELLYDRUM,DOUBLEEDGE,HEADSMASH,ICICLECRASH,SOAK,EggGroups = Water1,Field,HatchSteps = 6681,Height = 1.4,Weight = 89.0,Color = Red,Shape = BipedalTail,Category = Penguin,Pokedex = This Pokémon is in a constant state of rage. When its fire is extinguished, it becomes much more docile.,FormName = Fire Face,Generation = 8,#-------------------------------</t>
  </si>
  <si>
    <t>[EISCUE2],Name = T.Eiscue,Types = ELECTRIC,BaseStats = 75,80,110,65,90,50,GenderRatio = Female50Percent,GrowthRate = Slow,BaseExp = 165,EVs = DEFENSE,2,CatchRate = 60,Happiness = 70,Abilities = ICEFACE,Moves = 1,POWDERSNOW,1,TACKLE,6,MIST,12,WEATHERBALL,18,ICYWIND,24,HEADBUTT,30,AMNESIA,36,FREEZEDRY,42,HAIL,48,AURORAVEIL,54,TIDALWAVE,60,BLIZZARD,TutorMoves = AGILITY,AMNESIA,ATTRACT,AVALANCHE,BLIZZARD,BRINE,SUBMERGE,ENDURE,FACADE,HAIL,HYDROPUMP,ICEBEAM,ICEPUNCH,ICICLESPEAR,ICYWIND,IRONDEFENSE,IRONHEAD,LIQUIDATION,PROTECT,REFLECT,REST,REVERSAL,ROUND,SLEEPTALK,SNORE,SUBSTITUTE,TIDALWAVE,CASCADE,WEATHERBALL,WHIRLPOOL,ZENHEADBUTT,EggMoves = AQUARING,BELLYDRUM,DOUBLEEDGE,HEADSMASH,ICICLECRASH,SOAK,EggGroups = Amorphous,HatchSteps = 6681,Height = 1.4,Weight = 89.0,Color = Gray,Shape = BipedalTail,Category = Penguin,Pokedex = This Pokémon is often used as mobile advertising that walk around urban cities to ensure that people are constantly being force-fed with advertisements.,FormName = TV Face,Generation = 8,#-------------------------------</t>
  </si>
  <si>
    <t>[MISDREAVUS],Name = Misdreavus,Types = LIGHT,SOUND,BaseStats = 80,30,60,85,105,95,GenderRatio = Female50Percent,GrowthRate = Fast,BaseExp = 87,EVs = SPECIAL_DEFENSE,1,CatchRate = 45,Happiness = 35,Abilities = SERENEGRACE,LEVITATE,HiddenAbilities = ETHEREAL,Moves = 1,STACCATO,1,SWEETKISS,4,CRESCENDO,7,HOLYBOLT,10,ECHOEDVOICE,14,RENEWAL,19,HOLYFIRE,23,GUARDIANANGEL,28,HALLELUJAH,32,SWEETNOTHINGS,37,SAFEGUARD,41,CLEANSE,46,REVITALIZE,50,DAZZLINGGLEAM,56,DIVINEVISION,TutorMoves = STREAMRUSH,ALLYSWITCH,ATTRACT,CALMMIND,CHARGEBEAM,CONFIDE,DARKPULSE,DAZZLINGGLEAM,DOUBLETEAM,DREAMEATER,ECHOEDVOICE,EMBARGO,ENDURE,FACADE,FOULPLAY,FRUSTRATION,HEALBELL,HIDDENPOWER,HYPERVOICE,ICYWIND,MAGICCOAT,MAGICROOM,PAINSPLIT,SCORESETTLER,PROTECT,PSYCHIC,PSYCHUP,RAINDANCE,REST,RETURN,ROUND,SHADOWBALL,SHOCKWAVE,SKILLSWAP,SLEEPTALK,SNATCH,SNORE,SPITE,SUBSTITUTE,SUNNYDAY,SWAGGER,SWIFT,TAUNT,TELEKINESIS,THIEF,THUNDER,THUNDERBOLT,THUNDERWAVE,TORMENT,TOXIC,TRICK,TRICKROOM,UPROAR,WILLOWISP,WONDERROOM,EggMoves = DISARMINGVOICE,HOLYWARD,PENANCE,DIVINEPUNISHMENT,REPENTANCE,RAYOFLIGHT,PURIFY,EggGroups = Amorphous,HatchSteps = 6400,Height = 0.7,Weight = 1.0,Color = White,Shape = Head,Habitat = Cave,Category = Heavenly,Pokedex = This Pokemon is able to sing heavenly choirs. Once you have heard its refrains, you feel more pure.,Generation = 2</t>
  </si>
  <si>
    <t>[MISMAGIUS],Name = Mismagius,Types = LIGHT,SOUND,BaseStats = 85,35,60,95,115,105,GenderRatio = Female50Percent,GrowthRate = Fast,BaseExp = 173,EVs = SPECIAL_ATTACK,1,SPECIAL_DEFENSE,1,CatchRate = 45,Happiness = 35,Abilities = SERENEGRACE,LEVITATE,HiddenAbilities = ETHEREAL,Moves = 0,SONGOFPASSION,1,SONGOFPASSION,1,STACCATO,1,SWEETKISS,4,CRESCENDO,7,HOLYBOLT,10,ECHOEDVOICE,14,RENEWAL,19,HOLYFIRE,23,GUARDIANANGEL,28,HALLELUJAH,32,SWEETNOTHINGS,37,SAFEGUARD,41,CLEANSE,46,REVITALIZE,50,DAZZLINGGLEAM,56,DIVINEVISION,TutorMoves = STREAMRUSH,ALLYSWITCH,ATTRACT,CALMMIND,CHARGEBEAM,CONFIDE,DARKPULSE,DAZZLINGGLEAM,DOUBLETEAM,DREAMEATER,ECHOEDVOICE,EMBARGO,ENDURE,ENERGYBALL,FACADE,FOULPLAY,FRUSTRATION,GIGAIMPACT,HEALBELL,HIDDENPOWER,HYPERBEAM,HYPERVOICE,ICYWIND,LASERFOCUS,MAGICCOAT,MAGICROOM,PAINSPLIT,SCORESETTLER,PROTECT,PSYCHIC,PSYCHUP,RAINDANCE,REST,RETURN,ROUND,SHADOWBALL,SHOCKWAVE,SKILLSWAP,SLEEPTALK,SNATCH,SNORE,SPITE,SUBSTITUTE,SUNNYDAY,SWAGGER,SWIFT,TAUNT,TELEKINESIS,THIEF,THUNDER,THUNDERBOLT,THUNDERWAVE,TORMENT,TOXIC,TRICK,TRICKROOM,UPROAR,WILLOWISP,WONDERROOM,EggGroups = Amorphous,HatchSteps = 6400,Height = 0.9,Weight = 4.4,Color = White,Shape = Head,Category = Heavenly,Pokedex = It is said that this Pokemon is able to sing certain songs that have healing properties and can cure certain diseases.,Generation = 4,#-------------------------------,[POLIWAG]</t>
  </si>
  <si>
    <t>[POLIWAG],Name = Poliwag,Types = WATER,GROUND,BaseStats = 70,70,30,40,60,30,GenderRatio = Female50Percent,GrowthRate = Parabolic,BaseExp = 60,EVs = HP,1,CatchRate = 255,Happiness = 70,Abilities = DRYSKIN,STORMDRAIN,HiddenAbilities = SWIFTSWIM,Moves = 1,AQUAJET,5,WATERGUN,8,MUDSLAP,11,AQUARING,14,MUDSHOT,18,MUDSHACKLES,22,RAINDANCE,25,WATERPULSE,29,MUDSLIDE,33,BELLYDRUM,37,OCEANBLAST,43,MUDDYWATER,48,WATERPRESSURE,54,GAIAPULSE,61,WATERSPOUT,EggMoves = BULLDOZE,OCTAZOOKA,SNIPESHOT,SCALD,MAGNITUDE,STOMPINGTANTRUM,EARTHPOWER,REST,SURGINGSTRIKES,ROUND,HYPERACUSIS,EggGroups = Water1,HatchSteps = 5355,Height = 0.6,Weight = 12.4,Color = Green,Shape = HeadLegs,Category = Bullfrog,Pokedex = This Pokemon loves mud. If it is away from mud or water for too long however, its skin goes dry and cracks.,Evolutions = POLIWHIRL,Level,25,#-------------------------------,[POLIWHIRL]</t>
  </si>
  <si>
    <t>[POLIWHIRL],Name = Poliwhirl,Types = WATER,GROUND,BaseStats = 80,80,55,65,65,40,GenderRatio = Female50Percent,GrowthRate = Parabolic,BaseExp = 135,EVs = HP,1,ATTACK,1,CatchRate = 120,Happiness = 70,Abilities = DRYSKIN,STORMDRAIN,HiddenAbilities = SWIFTSWIM,Moves = 1,AQUAJET,5,WATERGUN,8,MUDSLAP,11,AQUARING,14,MUDSHOT,18,MUDSHACKLES,22,RAINDANCE,25,WATERPULSE,29,MUDSLIDE,33,BELLYDRUM,37,OCEANBLAST,43,MUDDYWATER,48,WATERPRESSURE,54,GAIAPULSE,61,WATERSPOUT,EggGroups = Water1,HatchSteps = 5355,Height = 1.0,Weight = 20.0,Color = Green,Shape = Bipedal,Category = Bullfrog,Pokedex = Poliwhirl are extremely territorial, and produce deep loud bellows to each other to signal their territory. However, they have a soft spot for Poliwag.,WildItemUncommon = KINGSROCK,Evolutions = POLIWRATH,Item,WATERSTONE,POLITOED,Item,ROYALSTONE,#-------------------------------,[POLIWRATH]</t>
  </si>
  <si>
    <t>[POLIWRATH],Name = Poliwrath,Types = WATER,GROUND,BaseStats = 105,95,75,70,90,75,GenderRatio = Female50Percent,GrowthRate = Parabolic,BaseExp = 230,EVs = HP,2,ATTACK,1,CatchRate = 100,Happiness = 70,Abilities = DRYSKIN,STORMDRAIN,HiddenAbilities = SWIFTSWIM,Moves = 0,OCTOLOCK,1,OCTOLOCK,1,AQUAJET,5,WATERGUN,8,MUDSLAP,11,AQUARING,14,MUDSHOT,18,MUDSHACKLES,22,RAINDANCE,25,WATERPULSE,29,MUDSLIDE,33,BELLYDRUM,37,OCEANBLAST,43,MUDDYWATER,48,WATERPRESSURE,54,GAIAPULSE,61,WATERSPOUT,EggGroups = Water1,HatchSteps = 5355,Height = 1.3,Weight = 54.0,Color = Green,Shape = Bipedal,Category = Bullfrog,Pokedex = These pokemon are a king of their local ecosytem. Even though they are known as kings, they will not hesitate to raze their territory during a fight with a rival.,WildItemUncommon = KINGSROCK,#-------------------------------,[POLITOED],Name = Politoed</t>
  </si>
  <si>
    <t>[POLITOED],Name = Politoed,Types = WATER,FIGHTING,BaseStats = 90,110,95,70,55,80,GenderRatio = Female50Percent,GrowthRate = Parabolic,BaseExp = 225,EVs = SPECIAL_DEFENSE,3,CatchRate = 100,Happiness = 70,Abilities = WATERABSORB,DAMP,HiddenAbilities = DRIZZLE,Moves = 0,SWORDSTRIKE,1,SWORDSTRIKE,1,AQUAJET,5,QUICKGUARD,8,WATERWHIP,11,AQUARING,14,FLIPTURN,18,SURGINGSTRIKES,22,SWORDSDANCE,25,ACHILLESHEEL,29,PARRY,33,BELLYDRUM,37,SECRETSWORD,43,SACREDSWORD,48,WATERPRESSURE,54,SMARTBLADE,61,OCEANWRATH,EggGroups = Water1,HatchSteps = 5355,Height = 1.1,Weight = 33.9,Color = Green,Shape = Bipedal,Category = Knight,Pokedex = Politoed wields the legendary sword, Masamune. It seeks to avenge its fallen comrade by defeating Lucario.,WildItemUncommon = KINGSROCK,#-------------------------------,[PHANTUMP],Name = Phantump</t>
  </si>
  <si>
    <t>[PHANTUMP],Name = Phantump,Types = GRASS,FIRE,BaseStats = 43,70,48,33,60,55,GenderRatio = Female50Percent,GrowthRate = Medium,BaseExp = 62,EVs = ATTACK,1,CatchRate = 150,Happiness = 70,Abilities = DROUGHT,STORMDRAIN,HiddenAbilities = LONGREACH,Moves = 1,ASTONISH,1,BRANCHPOKE,4,FIREBALL,7,LEECHSEED,11,HYPNOSIS,16,BULLETSEED,20,FLAMEWHEEL,24,WILLOWISP,28,CRUELWHIP,32,CONFUSERAY,36,HORNLEECH,40,INGRAIN,44,WOODHAMMER,48,GROWTH,52,PYROBALL,TutorMoves = ALLYSWITCH,ATTRACT,BULLDOZE,CONFIDE,CUT,DARKPULSE,DIG,DOUBLETEAM,DREAMEATER,ENDURE,ENERGYBALL,FACADE,FOULPLAY,FRUSTRATION,GIGADRAIN,GRASSKNOT,GRASSYGLIDE,HEX,HIDDENPOWER,IMPRISON,MAGICALLEAF,MAGICCOAT,NATUREPOWER,PAINSPLIT,PHANTOMFORCE,POISONJAB,POLTERGEIST,PROTECT,PSYCHIC,REFLECT,REST,RETURN,ROCKSLIDE,ROCKSMASH,ROLEPLAY,ROUND,SAFEGUARD,PEPPERBURST,SHADOWBALL,SHADOWCLAW,SKILLSWAP,SLEEPTALK,SNORE,SOLARBEAM,SPITE,BRUTEFORCE,SUBSTITUTE,SUNNYDAY,SWAGGER,TELEKINESIS,THIEF,TOXIC,TRICK,TRICKROOM,VENOMDRENCH,WILLOWISP,WORRYSEED,EggMoves = FLAMEVOLLEY,ASSURANCE,SPIKYSHIELD,THORNPRISON,VEXINGVINES,ANCIENTFIRE,SUNNYDAY,FIERYDANCE,WEATHERBALL,EggGroups = Grass,Amorphous,HatchSteps = 5120,Height = 0.4,Weight = 7.0,Color = White,Shape = HeadArms,Category = Burning Bush,Pokedex = When this Pokemon was first seen burning, it was said to be a message from a god.,Generation = 6,Evolutions = TREVENANT,Item,LINKSTONE</t>
  </si>
  <si>
    <t>[TREVENANT],Name = Trevenant,Types = GRASS,FIRE,BaseStats = 85,95,76,46,90,82,GenderRatio = Female50Percent,GrowthRate = Medium,BaseExp = 166,EVs = ATTACK,2,CatchRate = 150,Happiness = 70,Abilities = DROUGHT,STORMDRAIN,HiddenAbilities = LONGREACH,Moves = 0,STRANDINGROOTS,1,STRANDINGROOTS,1,ASTONISH,1,BRANCHPOKE,4,FIREBALL,7,LEECHSEED,11,HYPNOSIS,16,BULLETSEED,20,FLAMEWHEEL,24,WILLOWISP,28,CRUELWHIP,32,CONFUSERAY,36,HORNLEECH,40,INGRAIN,44,WOODHAMMER,48,GROWTH,52,PYROBALL,TutorMoves = ALLYSWITCH,ATTRACT,BLOCK,BRUTALSWING,BULLDOZE,CALMMIND,CONFIDE,CUT,DARKPULSE,DIG,DOUBLETEAM,DRAINPUNCH,DREAMEATER,EARTHQUAKE,ENDURE,ENERGYBALL,FACADE,FOCUSBLAST,FOULPLAY,FRUSTRATION,GIGADRAIN,GIGAIMPACT,GRASSKNOT,GRASSYGLIDE,HEX,HIDDENPOWER,HYPERBEAM,IMPRISON,LEAFSTORM,MAGICALLEAF,MAGICCOAT,NATUREPOWER,PAINSPLIT,PHANTOMFORCE,POISONJAB,POLTERGEIST,POWERUPPUNCH,PROTECT,PSYCHIC,REFLECT,REST,RETURN,ROCKSLIDE,ROCKSMASH,ROLEPLAY,ROUND,SAFEGUARD,PEPPERBURST,SHADOWBALL,SHADOWCLAW,SKILLSWAP,SLEEPTALK,SNORE,SOLARBEAM,SPITE,BRUTEFORCE,SUBSTITUTE,SUNNYDAY,SWAGGER,TELEKINESIS,THIEF,TOXIC,TRICK,TRICKROOM,VENOMDRENCH,WILLOWISP,WORRYSEED,XSCISSOR,EggGroups = Grass,Amorphous,HatchSteps = 5120,Height = 1.5,Weight = 71.0,Color = White,Shape = Multiped,Category = Burning Bush,Pokedex = This Pokemon is able to spontaneously start burning and suppress the flames at will.,Generation = 6,#-------------------------------,[TYROGUE]</t>
  </si>
  <si>
    <t>[TYROGUE],Name = Tyrogue,Types = FIGHTING,NORMAL,BaseStats = 35,35,35,35,35,35,GenderRatio = AlwaysMale,GrowthRate = Medium,BaseExp = 42,EVs = ATTACK,1,CatchRate = 100,Happiness = 50,Abilities = SCRAPPY,LONGREACH,HiddenAbilities = NOGUARD,Moves = 1,TACKLE,1,HELPINGHAND,4,FAKEOUT,7,FOCUSENERGY,10,POWERUPPUNCH,14,MACHPUNCH,18,BULKUP,23,ACHILLESHEEL,28,COVET,32,VITALTHROW,37,COURTCHANGE,41,RAPIDSTRIKE,45,RETURN,49,SUPERPOWER,EggMoves = BRUTEFORCE,MEDITATE,BULLETPUNCH,WORKUP,BESTOW,CIRCLETHROW,HIGHJUMPKICK,VACUUMWAVE,CHIORB,ENDURE,EggGroups = Undiscovered,HatchSteps = 6630,Height = 0.7,Weight = 21.0,Color = Yellow,Shape = Bipedal,Category = Ordinary,Pokedex = This Pokemon is said to be the alter-ego and secret identity of a famous superhero...,Evolutions = HITMONLEE,Item,WINDSTONE,HITMONCHAN,Item,FIRESTONE,HITMONTOP,Item,THUNDERSTONE,#-------------------------------,[HITMONLEE]</t>
  </si>
  <si>
    <t>[HITMONLEE],Name = Hitmonlee,Types = PSYCHIC,FLYING,BaseStats = 50,120,87,110,35,53,GenderRatio = AlwaysMale,GrowthRate = Medium,BaseExp = 159,EVs = SPEED,2,CatchRate = 100,Happiness = 50,Abilities = LIMBER,LONGREACH,HiddenAbilities = SPEEDBOOST,Moves = 0,STREAMRUSH,1,STREAMRUSH,1,TACKLE,1,HELPINGHAND,4,FAKEOUT,7,FOCUSENERGY,10,GLIDE,14,AERIALACE,18,BULKUP,23,MINDBLAST,28,ACROBATICS,32,ZENHEADBUTT,37,TAILWIND,41,MINDDRAIN,45,SKYDIVE,49,SUPERPOWER,EggGroups = Humanlike,HatchSteps = 6630,Height = 1.5,Weight = 49.8,Color = Pink,Shape = Bipedal,Category = Superhero,Pokedex = This Pokemon is a superhero that is capable of flight and also uses psychic attacks from afar.,#-------------------------------,[HITMONCHAN],Name = Hitmonchan,Types = FIRE,FIGHTING</t>
  </si>
  <si>
    <t>[HITMONCHAN],Name = Hitmonchan,Types = FIRE,FIGHTING,BaseStats = 50,110,79,105,35,76,GenderRatio = AlwaysMale,GrowthRate = Medium,BaseExp = 159,EVs = ATTACK,2,CatchRate = 100,Happiness = 50,Abilities = IRONFIST,LONGREACH,HiddenAbilities = NOGUARD,Moves = 0,FLAMECHARGE,1,FLAMECHARGE,1,TACKLE,1,HELPINGHAND,4,FAKEOUT,7,FOCUSENERGY,10,POWERUPPUNCH,14,MACHPUNCH,18,BULKUP,23,COMETPUNCH,28,MAIM,32,HEAVENSKNUCKLE,37,NORETREAT,41,DRAINPUNCH,45,DYNAMICPUNCH,49,SUPERPOWER,EggGroups = Humanlike,HatchSteps = 6630,Height = 1.4,Weight = 50.2,Color = Black,Shape = Bipedal,Category = Superhero,Pokedex = This Pokemon is a superhero that has super strength and moves quickly.,#-------------------------------,[HITMONTOP],Name = Hitmontop,Types = ELECTRIC,DARK</t>
  </si>
  <si>
    <t>[PINCURCHIN],Name = Pincurchin,Types = SOUND,NORMAL,BaseStats = 48,101,95,15,91,85,GenderRatio = Female50Percent,GrowthRate = Medium,BaseExp = 152,EVs = ATTACK,2,CatchRate = 75,Happiness = 70,Abilities = LIGHTNINGROD,HiddenAbilities = ELECTRICSURGE,Moves = 1,PECK,1,THUNDERSHOCK,5,WATERGUN,10,CHARGE,15,FURYATTACK,20,SPARK,25,BUBBLEBEAM,30,RECOVER,35,CURSE,40,ELECTRICTERRAIN,45,POISONJAB,50,ZINGZAP,55,ACUPRESSURE,60,DISCHARGE,TutorMoves = ASSURANCE,ATTRACT,BRINE,ELECTRICTERRAIN,ENDURE,FACADE,HEX,HYDROPUMP,LIQUIDATION,MUDDYWATER,SCORESETTLER,PINMISSILE,POISONJAB,PROTECT,RAINDANCE,REST,REVERSAL,RISINGVOLTAGE,ROUND,SCALD,SELFDESTRUCT,SLEEPTALK,SNORE,SPIKES,SUBSTITUTE,TIDALWAVE,THROATCHOP,THUNDER,THUNDERBOLT,THUNDERWAVE,TOXICSPIKES,VENOMDRENCH,ALLERGY,EggMoves = MEMENTO,SUCKERPUNCH,EggGroups = Amorphous,HatchSteps = 5396,Height = 0.3,Weight = 1.0,Color = Red,Shape = Multiped,Category = Bagpipes,Pokedex = They are soft to the touch, and and make a screeching sound when squeezed. Strangely, they are used to play the national anthem of a far off country.,Generation = 8,#-------------------------------</t>
  </si>
  <si>
    <t>[SCYTHER],Name = Scyther,Types = LIGHT,DARK,BaseStats = 70,110,80,105,55,80,GenderRatio = Female50Percent,GrowthRate = Medium,BaseExp = 100,EVs = ATTACK,1,CatchRate = 45,Happiness = 70,Abilities = SWARM,TECHNICIAN,HiddenAbilities = STEADFAST,Moves = 1,QUICKATTACK,1,LEER,4,FURYCUTTER,8,FALSESWIPE,12,GLIDE,16,DOUBLETEAM,20,DOUBLEHIT,24,SLASH,28,FOCUSENERGY,32,AGILITY,36,AIRSLASH,40,XSCISSOR,44,LASERFOCUS,48,SWORDSDANCE,TutorMoves = ACROBATICS,STREAMRUSH,AGILITY,AIRSLASH,ATTRACT,DISABLE,BRICKBREAK,BRUTALSWING,BUGBITE,BUGBUZZ,CONFIDE,CROSSPOISON,CUT,DEFOG,DOUBLETEAM,DUALWINGBEAT,ENDURE,FACADE,FALSESWIPE,FOCUSENERGY,FRUSTRATION,GIGAIMPACT,HIDDENPOWER,HYPERBEAM,KNOCKOFF,LASERFOCUS,LIGHTSCREEN,PROTECT,PSYCHOCUT,RAINDANCE,REST,RETURN,REVERSAL,ROCKSMASH,ROOST,ROUND,SAFEGUARD,SLEEPTALK,SNORE,STEELWING,STRUGGLEBUG,SUBSTITUTE,SUNNYDAY,SWAGGER,SWIFT,SWORDSDANCE,TAILWIND,THIEF,TOXIC,UTURN,XSCISSOR,EggMoves = COUNTER,NIGHTSLASH,DEFOG,FEINT,QUICKGUARD,EggGroups = Bug,HatchSteps = 6400,Height = 1.5,Weight = 56.0,Color = Green,Shape = MultiWinged,Habitat = Grassland,Category = Beam Blade,Pokedex = Its blades are made of pure light, And are able to slice through virtually anything. Unfortunately, because of this it has issues picking up food.,Generation = 1</t>
  </si>
  <si>
    <t>[SCIZOR],Name = Scizor,Types = LIGHT,STEEL,BaseStats = 70,130,100,65,55,80,GenderRatio = Female50Percent,GrowthRate = Medium,BaseExp = 175,EVs = ATTACK,2,CatchRate = 25,Happiness = 70,Abilities = SWARM,TECHNICIAN,HiddenAbilities = LIGHTMETAL,Moves = 0,BULLETPUNCH,1,BULLETPUNCH,1,GLIDE,1,AGILITY,1,AIRSLASH,1,QUICKATTACK,1,LEER,1,FURYCUTTER,1,FALSESWIPE,12,METALCLAW,16,DOUBLETEAM,20,DOUBLEHIT,24,SLASH,28,FOCUSENERGY,32,IRONDEFENSE,36,IRONHEAD,40,XSCISSOR,44,LASERFOCUS,48,SWORDSDANCE,TutorMoves = ACROBATICS,STREAMRUSH,AGILITY,AIRSLASH,ATTRACT,DISABLE,BRICKBREAK,BRUTALSWING,BUGBITE,BUGBUZZ,CONFIDE,CROSSPOISON,CUT,DEFOG,DOUBLETEAM,DUALWINGBEAT,ENDURE,FACADE,FALSESWIPE,FLASHCANNON,FLING,FOCUSENERGY,FRUSTRATION,GIGAIMPACT,HIDDENPOWER,HYPERBEAM,IRONDEFENSE,IRONHEAD,KNOCKOFF,LASERFOCUS,LIGHTSCREEN,PROTECT,PSYCHOCUT,RAINDANCE,REST,RETURN,REVERSAL,ROCKSMASH,ROOST,ROUND,SAFEGUARD,SANDSTORM,SANDTOMB,SLEEPTALK,SNORE,STEELBEAM,STEELWING,BRUTEFORCE,STRUGGLEBUG,SUBSTITUTE,SUNNYDAY,SUPERPOWER,SWAGGER,SWIFT,SWORDSDANCE,TAILWIND,THIEF,TOXIC,UTURN,ALLERGY,XSCISSOR,EggGroups = Bug,HatchSteps = 6400,Height = 1.8,Weight = 118.0,Color = Red,Shape = MultiWinged,Habitat = Grassland,Category = NEO,Pokedex = Originally developed in an unethical underground lab in a far off region, this Pokemon demonstrates immense offensive power, but it seems development was rushed as it is prone to overheating.,Generation = 2,#-------------------------------</t>
  </si>
  <si>
    <t>[PINSIR],Name = Pinsir,Types = ELECTRIC,ROCK,BaseStats = 65,125,100,85,55,70,GenderRatio = Female50Percent,GrowthRate = Slow,BaseExp = 175,EVs = ATTACK,2,CatchRate = 45,Happiness = 70,Abilities = HYPERCUTTER,MOLDBREAKER,HiddenAbilities = MOXIE,Moves = 1,VISEGRIP,1,HARDEN,4,FOCUSENERGY,8,BIND,12,SEISMICTOSS,16,BUGBITE,20,STORMTHROW,24,DOUBLEHIT,28,VITALTHROW,32,XSCISSOR,36,BRUTEFORCE,40,SWORDSDANCE,44,SUBMISSION,48,GUILLOTINE,52,SUPERPOWER,TutorMoves = ATTRACT,BIND,BODYSLAM,BRICKBREAK,BRUTALSWING,BUGBITE,BULKUP,BULLDOZE,CLOSECOMBAT,CONFIDE,CUT,DIG,DOUBLETEAM,EARTHQUAKE,ENDURE,FACADE,FALSESWIPE,FLING,FOCUSBLAST,FOCUSENERGY,FOCUSPUNCH,FRUSTRATION,GIGAIMPACT,HELPINGHAND,HIDDENPOWER,HIGHHORSEPOWER,HYPERBEAM,IRONDEFENSE,KNOCKOFF,OUTRAGE,PROTECT,RAINDANCE,REST,RETURN,REVENGE,REVERSAL,ROCKSLIDE,ROCKSMASH,ROCKTOMB,ROUND,SLEEPTALK,BOULDERHURL,SNORE,STEALTHROCK,STONEEDGE,BRUTEFORCE,STRUGGLEBUG,SUBSTITUTE,SUNNYDAY,SUPERPOWER,SWAGGER,SWORDSDANCE,THIEF,THROATCHOP,TOXIC,XSCISSOR,EggMoves = THRASH,FURYATTACK,FLAIL,QUICKATTACK,FEINT,EggGroups = Mineral,HatchSteps = 6400,Height = 1.5,Weight = 55.0,Color = Blue,Shape = Bipedal,Habitat = Forest,Category = Magnetic,Pokedex = This Pokemon exhibits a strong degree of magnetism that the rocks that are encrusted in its body emit charged electricity.,Generation = 1</t>
  </si>
  <si>
    <t>[ROLYCOLY],Name = Rolycoly,Types = ROCK,GROUND,BaseStats = 30,40,60,30,20,60,GenderRatio = Female50Percent,GrowthRate = Parabolic,BaseExp = 48,EVs = DEFENSE,1,CatchRate = 255,Happiness = 70,Abilities = STAMINA,VITALITY,HiddenAbilities = SOLIDROCK,Moves = 1,TACKLE,1,DEFENSECURL,6,ROCKTHROW,9,ROLLOUT,12,STEALTHROCK,15,BOULDERHURL,20,ROCKPOLISH,27,MAGNITUDE,32,ROCKSLIDE,38,DRILLRUN,43,SHIELDBASH,49,EARTHQUAKE,54,UPROAR,TutorMoves = ATTRACT,DIG,ENDURE,FACADE,GYROBALL,HEATCRASH,IRONDEFENSE,IRONHEAD,METEORBEAM,PROTECT,REFLECT,REST,ROCKBLAST,ROCKSLIDE,ROCKTOMB,ROUND,SANDSTORM,SANDTOMB,SELFDESTRUCT,SLEEPTALK,SNORE,SPIKES,STEALTHROCK,STONEEDGE,SUBSTITUTE,WILLOWISP,EggMoves = SPIKES,BLOCK,EXPLOSION,SELFDESTRUCT,ROCKBLAST,SMACKDOWN,SANDSTORM,IRONDEFENSE,GLISTEN,MINERALWAVE,POWERGEM,EggGroups = Mineral,HatchSteps = 4111,Height = 0.3,Weight = 12.0,Color = Black,Shape = Head,Category = Rock Pile,Pokedex = Valuable minerals, gems and precious stones can be found in the rubble of its body.,Generation = 8,Evolutions = CARKOL,Level,18</t>
  </si>
  <si>
    <t>[CARKOL],Name = Carkol,Types = ROCK,GROUND,BaseStats = 80,60,100,50,40,80,GenderRatio = Female50Percent,GrowthRate = Parabolic,BaseExp = 144,EVs = DEFENSE,2,CatchRate = 120,Happiness = 70,Abilities = STAMINA,VITALITY,HiddenAbilities = SOLIDROCK,Moves = 1,TACKLE,1,DEFENSECURL,6,ROCKTHROW,9,ROLLOUT,12,STEALTHROCK,15,BOULDERHURL,20,ROCKPOLISH,27,MAGNITUDE,32,ROCKSLIDE,38,DRILLRUN,43,SHIELDBASH,49,EARTHQUAKE,54,UPROAR,TutorMoves = ATTRACT,BODYPRESS,DIG,ENDURE,FACADE,FIREBLAST,FIRESPIN,FLAMETHROWER,FLAREBLITZ,GYROBALL,HEATCRASH,HEATWAVE,HEAVYSLAM,HIGHHORSEPOWER,IRONDEFENSE,IRONHEAD,METEORBEAM,OVERHEAT,PROTECT,REFLECT,REST,ROCKBLAST,ROCKSLIDE,ROCKTOMB,ROUND,SANDSTORM,SANDTOMB,SCALD,SCORCHINGSANDS,SELFDESTRUCT,SLEEPTALK,SNORE,SPIKES,STEALTHROCK,STONEEDGE,SUBSTITUTE,WILLOWISP,EggGroups = Mineral,HatchSteps = 4111,Height = 1.1,Weight = 78.0,Color = Black,Shape = HeadLegs,Category = Rock Pile,Pokedex = This Pokemon enjoys adding various precious minerals to its pile that it engages in drilling of its own.,Generation = 8,Evolutions = COALOSSAL,Level,34,#-------------------------------</t>
  </si>
  <si>
    <t>[COALOSSAL],Name = Coalossal,Types = ROCK,GROUND,BaseStats = 110,90,120,30,60,100,GenderRatio = Female50Percent,GrowthRate = Parabolic,BaseExp = 255,EVs = DEFENSE,3,CatchRate = 45,Happiness = 70,Abilities = STAMINA,VITALITY,HiddenAbilities = SOLIDROCK,Moves = 0,CATAPULT,1,CATAPULT,1,TACKLE,1,DEFENSECURL,6,ROCKTHROW,9,ROLLOUT,12,STEALTHROCK,15,BOULDERHURL,20,ROCKPOLISH,27,MAGNITUDE,32,ROCKSLIDE,38,DRILLRUN,43,SHIELDBASH,49,EARTHQUAKE,54,UPROAR,TutorMoves = ATTRACT,BODYPRESS,BODYSLAM,BULLDOZE,DIG,EARTHPOWER,EARTHQUAKE,ENDURE,FACADE,FIREBLAST,FIREPUNCH,FIRESPIN,FLAMETHROWER,FLAREBLITZ,GIGAIMPACT,GYROBALL,HEATCRASH,HEATWAVE,HEAVYSLAM,HIGHHORSEPOWER,HYPERBEAM,IRONDEFENSE,IRONHEAD,MEGAKICK,MEGAPUNCH,METEORBEAM,OVERHEAT,PROTECT,REFLECT,REST,ROCKBLAST,ROCKSLIDE,ROCKTOMB,ROUND,SANDSTORM,SANDTOMB,SCALD,SCORCHINGSANDS,SELFDESTRUCT,SLEEPTALK,SNORE,SOLARBEAM,SPIKES,STEALTHROCK,STONEEDGE,SUBSTITUTE,WILLOWISP,EggGroups = Mineral,HatchSteps = 4111,Height = 2.8,Weight = 310.5,Color = Black,Shape = Bipedal,Category = Rock Pile,Pokedex = This Pokemon is often used by mining companies to accumulate stone and minerals in a pile. They have the ability to sense other precious ores which improves the quality of overall mining yields.,Generation = 8,#-------------------------------,[RIOLU]</t>
  </si>
  <si>
    <t>[RIOLU],Name = Riolu,Types = PSYCHIC,BaseStats = 40,35,30,70,70,40,GenderRatio = FemaleOneEighth,GrowthRate = Parabolic,BaseExp = 57,EVs = SPECIAL_ATTACK,1,CatchRate = 75,Happiness = 70,Abilities = MAGICBOUNCE,CHARISMA,HiddenAbilities = SPELLCASTER,Moves = 1,CONFUSION,1,HELPINGHAND,4,FEINT,8,QUICKSPELL,12,TELEKINESIS,16,CHECKMATE,20,PRANKCALL,24,KARMASPELL,28,NASTYPLOT,32,QUICKGUARD,36,FEIGN,40,DARKPULSE,44,VITALITYDRAIN,48,CALMMIND,52,ARCANEENERGY,56,DARKRECITAL,TutorMoves = AGILITY,ATTRACT,BLAZEKICK,BRICKBREAK,BULKUP,BULLDOZE,COACHING,CONFIDE,CRUNCH,DIG,DOUBLETEAM,DRAINPUNCH,DUALCHOP,EARTHQUAKE,ENDURE,FACADE,FLING,FOCUSBLAST,FOCUSPUNCH,FRUSTRATION,HELPINGHAND,HIDDENPOWER,ICEPUNCH,IRONDEFENSE,LASERFOCUS,LOWKICK,LOWSWEEP,MAGNETRISE,MEGAKICK,MEGAPUNCH,NASTYPLOT,SCORESETTLER,POISONJAB,POWERUPPUNCH,PROTECT,RAINDANCE,REST,RETALIATE,RETURN,REVENGE,REVERSAL,ROAR,ROCKSLIDE,ROCKSMASH,ROCKTOMB,ROLEPLAY,ROUND,SCREECH,SHADOWCLAW,SLEEPTALK,SNORE,BRUTEFORCE,SUBSTITUTE,SUNNYDAY,SWAGGER,SWIFT,SWORDSDANCE,THUNDERPUNCH,TOXIC,WORKUP,ZENHEADBUTT,EggMoves = BATONPASS,CHEAPSHOT,FAKETEARS,SWITCHEROO,OBFUSCATE,PSYCHOSHIFT,POWERSPLIT,GUARDSPLIT,EggGroups = Undiscovered,HatchSteps = 6400,Height = 0.7,Weight = 20.2,Color = White,Shape = BipedalTail,Category = Mage,Pokedex = This Pokemon trains daily in honing its power in the mystic arts. It is thought that Riolu first appeared falling from a wormhole that came from who knows where, or when...,Generation = 4,Evolutions = LUCARIO,Level,30</t>
  </si>
  <si>
    <t>[LUCARIO],Name = Lucario,Types = PSYCHIC,DARK,BaseStats = 70,50,70,120,115,100,GenderRatio = FemaleOneEighth,GrowthRate = Parabolic,BaseExp = 184,EVs = SPEED,1,SPECIAL_ATTACK,1,CatchRate = 45,Happiness = 70,Abilities = MAGICBOUNCE,CHARISMA,HiddenAbilities = SPELLCASTER,Moves = 0,DEATHGATE,1,DEATHGATE,1,CONFUSION,1,HELPINGHAND,4,FEINT,8,QUICKSPELL,12,TELEKINESIS,16,CHECKMATE,20,PRANKCALL,24,KARMASPELL,28,NASTYPLOT,32,QUICKGUARD,36,FEIGN,40,DARKPULSE,44,VITALITYDRAIN,48,CALMMIND,52,ARCANEENERGY,56,DARKRECITAL,TutorMoves = AGILITY,ATTRACT,AURASPHERE,BLAZEKICK,BRICKBREAK,BULKUP,BULLDOZE,CALMMIND,CLOSECOMBAT,COACHING,CONFIDE,CRUNCH,DARKPULSE,DIG,DOUBLETEAM,DRACOSURGE,DRAINPUNCH,DUALCHOP,EARTHQUAKE,ENDURE,FACADE,FLASHCANNON,FLING,FOCUSBLAST,FOCUSENERGY,FOCUSPUNCH,FRUSTRATION,GIGAIMPACT,HELPINGHAND,HIDDENPOWER,HYPERBEAM,ICEPUNCH,IRONDEFENSE,LASERFOCUS,LOWKICK,LOWSWEEP,MAGNETRISE,MEGAKICK,MEGAPUNCH,NASTYPLOT,SCORESETTLER,POISONJAB,POWERUPPUNCH,PROTECT,PSYCHIC,RAINDANCE,REST,RETALIATE,RETURN,REVENGE,REVERSAL,ROAR,ROCKSLIDE,ROCKSMASH,ROCKTOMB,ROLEPLAY,ROUND,SCARYFACE,SCREECH,SHADOWBALL,SHADOWCLAW,SLEEPTALK,SNORE,STEELBEAM,STONEEDGE,BRUTEFORCE,SUBSTITUTE,SUNNYDAY,SWAGGER,SWIFT,SWORDSDANCE,TERRAINPULSE,THUNDERPUNCH,TOXIC,WATERPULSE,WORKUP,ZENHEADBUTT,EggGroups = Field,Humanlike,HatchSteps = 6400,Height = 1.2,Weight = 54.0,Color = Purple,Shape = BipedalTail,Category = Dark Mage,Pokedex = Lucario is from a civilisation of the distant past where magic was commonplace. It practices its dark arts with no mercy for others.,Generation = 4,#-------------------------------,[TRAPINCH]</t>
  </si>
  <si>
    <t>[TRAPINCH],Name = Trapinch,Types = ICE,BaseStats = 45,100,45,10,45,45,GenderRatio = Female50Percent,GrowthRate = Parabolic,BaseExp = 58,EVs = ATTACK,1,CatchRate = 255,Happiness = 70,Abilities = HYPERCUTTER,ARENATRAP,HiddenAbilities = SHEERFORCE,Moves = 1,SANDATTACK,1,ASTONISH,4,LASERFOCUS,8,BITE,12,MUDSLAP,16,SANDTOMB,20,BULLDOZE,24,DIG,28,CRUNCH,32,SANDSTORM,36,EARTHPOWER,40,EARTHQUAKE,44,SUPERPOWER,48,FISSURE,TutorMoves = ATTRACT,BODYSLAM,BUGBITE,BULLDOZE,CONFIDE,CRUNCH,DIG,DOUBLETEAM,EARTHPOWER,EARTHQUAKE,ENDURE,FACADE,FOCUSENERGY,FRUSTRATION,GIGADRAIN,HIDDENPOWER,HYPERBEAM,MUDSHACKLES,PROTECT,REST,RETURN,ROCKSLIDE,ROCKSMASH,ROCKTOMB,ROUND,SANDSTORM,SANDTOMB,SCORCHINGSANDS,SIGNALBEAM,SLEEPTALK,SNORE,SOLARBEAM,BRUTEFORCE,STRUGGLEBUG,SUBSTITUTE,SUNNYDAY,SUPERPOWER,SWAGGER,TOXIC,EggMoves = QUICKATTACK,GUST,FLAIL,FURYCUTTER,BUGBITE,FEINT,FIRSTIMPRESSION,EggGroups = Amorphous,HatchSteps = 5120,Height = 0.7,Weight = 15.0,Color = Blue,Shape = Insectoid,Habitat = RoughTerrain,Category = Snow,Pokedex = It allows the small snow structure on its nose act as a trap. When potential prey approach, it will quickly snap at them.,Generation = 3</t>
  </si>
  <si>
    <t>[VIBRAVA],Name = Vibrava,Types = ICE,DRAGON,BaseStats = 50,70,50,70,50,50,GenderRatio = Female50Percent,GrowthRate = Parabolic,BaseExp = 119,EVs = ATTACK,1,SPEED,1,CatchRate = 120,Happiness = 70,Abilities = LEVITATE,Moves = 0,DRAGONBREATH,1,DRAGONBREATH,1,LASERFOCUS,1,BULLDOZE,1,DIG,1,CRUNCH,1,SUPERPOWER,1,FISSURE,1,SANDATTACK,1,ASTONISH,1,SUPERSONIC,1,BITE,12,MUDSLAP,16,SANDTOMB,20,DRAGONTAIL,24,SCREECH,28,BUGBUZZ,32,SANDSTORM,38,EARTHPOWER,44,EARTHQUAKE,50,UPROAR,56,DRACONICCRASH,62,BOOMBURST,TutorMoves = AIRSLASH,ATTRACT,BODYSLAM,BUGBITE,BUGBUZZ,BULLDOZE,CONFIDE,CRUNCH,DEFOG,DIG,DOUBLETEAM,DRACOMETEOR,DRACOSURGE,DUALWINGBEAT,EARTHPOWER,EARTHQUAKE,ENDURE,FACADE,FLY,FOCUSENERGY,FRUSTRATION,GIGADRAIN,HEATWAVE,HIDDENPOWER,HYPERBEAM,MUDSHACKLES,OUTRAGE,PROTECT,REST,RETURN,ROCKSLIDE,ROCKSMASH,ROCKTOMB,ROOST,ROUND,SANDSTORM,SANDTOMB,SCORCHINGSANDS,SCREECH,SIGNALBEAM,SLEEPTALK,SNORE,SOLARBEAM,STEELWING,BRUTEFORCE,STRUGGLEBUG,SUBSTITUTE,SUNNYDAY,SUPERPOWER,SWAGGER,SWIFT,TAILWIND,THROATCHOP,TOXIC,UPROAR,UTURN,EggGroups = Amorphous,HatchSteps = 5120,Height = 1.1,Weight = 15.3,Color = Blue,Shape = MultiWinged,Habitat = RoughTerrain,Category = Snow Fly,Pokedex = To help make its wings grow, it dissolves quantities of prey in its digestive juices and guzzles them down every day.,Generation = 3,Evolutions = FLYGON,Level,45,#-------------------------------</t>
  </si>
  <si>
    <t>[FLYGON],Name = Flygon,Types = ICE,DRAGON,BaseStats = 80,100,80,100,80,80,GenderRatio = Female50Percent,GrowthRate = Parabolic,BaseExp = 234,EVs = ATTACK,1,SPEED,2,CatchRate = 45,Happiness = 70,Abilities = LEVITATE,Moves = 0,DRAGONCLAW,1,DRAGONCLAW,1,DRAGONBREATH,1,DRAGONDANCE,1,FEINT,1,LASERFOCUS,1,BULLDOZE,1,DIG,1,CRUNCH,1,SUPERPOWER,1,FISSURE,1,SANDATTACK,1,ASTONISH,1,SUPERSONIC,1,BITE,12,MUDSLAP,16,SANDTOMB,20,DRAGONTAIL,24,SCREECH,28,BUGBUZZ,32,SANDSTORM,38,EARTHPOWER,44,EARTHQUAKE,52,UPROAR,60,DRACONICCRASH,68,BOOMBURST,TutorMoves = STREAMRUSH,AIRSLASH,ATTRACT,BODYSLAM,BREAKINGSWIPE,BRUTALSWING,BUGBITE,BUGBUZZ,BULLDOZE,CONFIDE,CRUNCH,DEFOG,DIG,DOUBLETEAM,DRACOMETEOR,DRAGONCLAW,DRAGONDANCE,DRACOSURGE,DRAGONTAIL,DUALWINGBEAT,EARTHPOWER,EARTHQUAKE,ENDURE,FACADE,FIREBLAST,FIREPUNCH,FIRESPIN,FLAMETHROWER,FLY,FOCUSENERGY,FRUSTRATION,GIGADRAIN,GIGAIMPACT,HEATWAVE,HIDDENPOWER,HYPERBEAM,LASERFOCUS,MEGAKICK,MEGAPUNCH,MUDSHACKLES,OUTRAGE,POWERUPPUNCH,PROTECT,REST,RETURN,ROCKSLIDE,ROCKSMASH,ROCKTOMB,ROOST,ROUND,SANDSTORM,SANDTOMB,SCALESHOT,SCORCHINGSANDS,SCREECH,SIGNALBEAM,SLEEPTALK,SNORE,SOLARBEAM,STEELWING,STONEEDGE,BRUTEFORCE,STRUGGLEBUG,SUBSTITUTE,SUNNYDAY,SUPERPOWER,SWAGGER,SWIFT,TAILWIND,THROATCHOP,THUNDERPUNCH,TOXIC,UPROAR,UTURN,EggGroups = Bug,Dragon,HatchSteps = 5120,Height = 2.0,Weight = 82.0,Color = Green,Shape = Winged,Habitat = RoughTerrain,Category = Mystic,Pokedex = This Pokémon hides in the heart of sandstorms it creates and seldom appears where people can see it.,Generation = 3,#-------------------------------,[DHELMISE]</t>
  </si>
  <si>
    <t>[DHELMISE],Name = Dhelmise,Types = BUG,COSMIC,BaseStats = 70,131,100,40,86,90,GenderRatio = Genderless,GrowthRate = Medium,BaseExp = 181,EVs = ATTACK,2,CatchRate = 25,Happiness = 70,Abilities = STEELWORKER,Moves = 1,ABSORB,1,RAPIDSPIN,4,ASTONISH,8,WRAP,12,MEGADRAIN,16,GROWTH,20,GYROBALL,24,SWITCHEROO,28,GIGADRAIN,32,WHIRLPOOL,36,HEAVYSLAM,40,SLAM,44,SHADOWBALL,48,METALSOUND,52,ANCHORSHOT,56,ENERGYBALL,60,PHANTOMFORCE,64,POWERWHIP,TutorMoves = STREAMRUSH,ALLYSWITCH,ASSURANCE,BLOCK,BODYPRESS,BRICKBREAK,BRINE,BRUTALSWING,BULLDOZE,CONFIDE,DOUBLETEAM,EARTHQUAKE,EMBARGO,ENDURE,ENERGYBALL,FACADE,FLASHCANNON,FRUSTRATION,GIGADRAIN,GIGAIMPACT,GRASSKNOT,GRASSYGLIDE,GYROBALL,HEAVYSLAM,HELPINGHAND,HEX,HIDDENPOWER,HYDROPUMP,HYPERBEAM,IRONDEFENSE,IRONHEAD,KNOCKOFF,LIQUIDATION,MUDDYWATER,PAINSPLIT,SCORESETTLER,PHANTOMFORCE,POLTERGEIST,POWERWHIP,PROTECT,RAINDANCE,REST,RETURN,ROCKSLIDE,ROLEPLAY,ROUND,SHADOWBALL,SHADOWCLAW,SLEEPTALK,SLUDGEWAVE,SNORE,SOLARBEAM,SOLARBLADE,SPITE,STEELROLLER,SUBSTITUTE,SUNNYDAY,TIDALWAVE,SWAGGER,SWORDSDANCE,SYNTHESIS,TELEKINESIS,THIEF,TOXIC,WHIRLPOOL,EggGroups = Bug,HatchSteps = 6144,Height = 3.9,Weight = 210.0,Color = Green,Shape = HeadBase,Category = Infested,Pokedex = This Pokemon has managed to infest a manmade satellite and use it as a host body to travel quickly throughout outer space.,Generation = 7,#-------------------------------,[GEODUDE2],Name = T.Geodude</t>
  </si>
  <si>
    <t>[GEODUDE2],Name = T.Geodude,Types = GHOST,ROCK,BaseStats = 60,80,60,15,15,70,GenderRatio = Female50Percent,GrowthRate = Parabolic,BaseExp = 60,EVs = DEFENSE,1,CatchRate = 255,Happiness = 70,Abilities = SHADOWSHIELD,AURABREAK,HiddenAbilities = LONGREACH,Moves = 1,TACKLE,1,DEFENSECURL,4,SHADOWSNEAK,6,ROCKTHROW,10,ROCKPOLISH,12,ROLLOUT,16,BOULDERHURL,18,SHADOWPUNCH,22,MAGICCOAT,24,ICETOMB,28,STEALTHROCK,30,ROCKBLAST,34,SOULSHIELD,36,EXPLOSION,40,SPIRITSHACKLE,42,MINDDRAIN,47,SPECTRALTHIEF,51,PHANTOMFORCE,54,HEADSMASH,TutorMoves = TOXIC,BULKUP,HIDDENPOWER,TAUNT,PROTECT,FRUSTRATION,BOULDERHURL,EARTHQUAKE,RETURN,DIG,BRICKBREAK,FLAMETHROWER,SANDSTORM,FIREBLAST,ROCKTOMB,TORMENT,FACADE,FLAMECHARGE,REST,ATTRACT,LOWSWEEP,OVERHEAT,FOCUSBLAST,SCALD,FLING,INCINERATE,QUASH,WILLOWISP,EXPLOSION,SHADOWCLAW,GIGAIMPACT,ROCKPOLISH,STONEEDGE,GYROBALL,BULLDOZE,ROCKSLIDE,SWAGGER,SUBSTITUTE,NATUREPOWER,POWERUPPUNCH,CONFIDE,SECRETPOWER,BRUTALSWING,HEAVYSLAM,DARKESTLARIAT,BODYSLAM,HEATCRASH,ANCIENTPOWER,EARTHPOWER,FIREPUNCH,FOCUSPUNCH,FOULPLAY,HEADBUTT,HEATWAVE,IRONDEFENSE,IRONHEAD,LASTRESORT,MUDSLAP,ROLLOUT,SLEEPTALK,SNORE,STEALTHROCK,STAMPEDE,SUCKERPUNCH,SUPERPOWER,ZENHEADBUTT,LAVAPLUME,NATURALGIFT,EggMoves = STONEEDGE,ZENHEADBUTT,MAGNETRISE,WIDEGUARD,IRONDEFENSE,EARTHQUAKE,ACCELEROCK,SCHIZOPHRENIA,SCREECH,EggGroups = Mineral,HatchSteps = 4096,Height = 0.4,Weight = 20.3,Color = Black,Shape = HeadArms,Category = Infused,Pokedex = A spirit has possessed and empowered this Geodude giving it spectral powers.,Generation = 1,Evolutions = GRAVELER2,Level,25</t>
  </si>
  <si>
    <t>[GRAVELER2],Name = T.Graveler,Types = GHOST,ROCK,BaseStats = 75,95,80,20,25,95,GenderRatio = Female50Percent,GrowthRate = Parabolic,BaseExp = 137,EVs = DEFENSE,2,CatchRate = 120,Happiness = 70,Abilities = SHADOWSHIELD,AURABREAK,HiddenAbilities = LONGREACH,Moves = 1,TACKLE,1,DEFENSECURL,4,SHADOWSNEAK,6,ROCKTHROW,10,ROCKPOLISH,12,ROLLOUT,16,BOULDERHURL,18,SHADOWPUNCH,22,MAGICCOAT,24,ICETOMB,28,STEALTHROCK,30,ROCKBLAST,34,SOULSHIELD,36,EXPLOSION,40,SPIRITSHACKLE,42,MINDDRAIN,47,SPECTRALTHIEF,51,PHANTOMFORCE,54,HEADSMASH,TutorMoves = TOXIC,BULKUP,HIDDENPOWER,TAUNT,HYPERBEAM,PROTECT,FRUSTRATION,BOULDERHURL,EARTHQUAKE,RETURN,DIG,BRICKBREAK,FLAMETHROWER,SANDSTORM,FIREBLAST,ROCKTOMB,TORMENT,FACADE,FLAMECHARGE,REST,ATTRACT,LOWSWEEP,OVERHEAT,FOCUSBLAST,SCALD,FLING,INCINERATE,QUASH,WILLOWISP,EXPLOSION,SHADOWCLAW,GIGAIMPACT,ROCKPOLISH,STONEEDGE,GYROBALL,BULLDOZE,ROCKSLIDE,SWAGGER,SUBSTITUTE,NATUREPOWER,POWERUPPUNCH,CONFIDE,SECRETPOWER,BRUTALSWING,HEAVYSLAM,DARKESTLARIAT,BODYSLAM,HEATCRASH,ANCIENTPOWER,EARTHPOWER,FIREPUNCH,FOCUSPUNCH,FOULPLAY,HEADBUTT,HEATWAVE,IRONDEFENSE,IRONHEAD,LASTRESORT,MUDSLAP,ROLLOUT,SLEEPTALK,SNORE,STEALTHROCK,STAMPEDE,SUCKERPUNCH,SUPERPOWER,ZENHEADBUTT,LAVAPLUME,NATURALGIFT,EggGroups = Mineral,HatchSteps = 4096,Height = 1.0,Weight = 110.0,Color = Black,Shape = Bipedal,Category = Infused,Pokedex = This Pokemon emanates spectral energy that it is able to use these ghostly powers to land attacks from afar.,Generation = 1,Evolutions = GOLEM2,Item,LINKSTONE,#-------------------------------</t>
  </si>
  <si>
    <t>[GOLEM2],Name = T.Golem,Types = GHOST,ROCK,BaseStats = 90,110,110,30,35,120,GenderRatio = Female50Percent,GrowthRate = Parabolic,BaseExp = 223,EVs = DEFENSE,3,CatchRate = 100,Happiness = 70,Abilities = SHADOWSHIELD,AURABREAK,HiddenAbilities = LONGREACH,Moves = 1,TACKLE,1,DEFENSECURL,4,SHADOWSNEAK,6,ROCKTHROW,10,ROCKPOLISH,12,ROLLOUT,16,BOULDERHURL,18,SHADOWPUNCH,22,MAGICCOAT,24,ICETOMB,28,STEALTHROCK,30,ROCKBLAST,34,SOULSHIELD,36,EXPLOSION,40,SPIRITSHACKLE,42,MINDDRAIN,47,SPECTRALTHIEF,51,PHANTOMFORCE,54,HEADSMASH,TutorMoves = TOXIC,BULKUP,HIDDENPOWER,TAUNT,HYPERBEAM,PROTECT,FRUSTRATION,BOULDERHURL,EARTHQUAKE,RETURN,DIG,BRICKBREAK,FLAMETHROWER,SANDSTORM,FIREBLAST,ROCKTOMB,TORMENT,FACADE,FLAMECHARGE,REST,ATTRACT,LOWSWEEP,OVERHEAT,FOCUSBLAST,SCALD,FLING,INCINERATE,QUASH,WILLOWISP,EXPLOSION,SHADOWCLAW,GIGAIMPACT,ROCKPOLISH,STONEEDGE,GYROBALL,BULLDOZE,ROCKSLIDE,SWAGGER,SUBSTITUTE,NATUREPOWER,POWERUPPUNCH,CONFIDE,SECRETPOWER,BRUTALSWING,HEAVYSLAM,DARKESTLARIAT,BODYSLAM,HEATCRASH,ANCIENTPOWER,EARTHPOWER,FIREPUNCH,FOCUSPUNCH,FOULPLAY,HEADBUTT,HEATWAVE,IRONDEFENSE,IRONHEAD,LASTRESORT,MUDSLAP,ROLLOUT,SLEEPTALK,SNORE,STEALTHROCK,STAMPEDE,SUCKERPUNCH,SUPERPOWER,ZENHEADBUTT,LAVAPLUME,NATURALGIFT,EggGroups = Mineral,HatchSteps = 4096,Height = 1.7,Weight = 316.0,Color = Black,Shape = Bipedal,Category = Infused,Pokedex = Touching this Pokemon will send a chill through your bones because it is a way for it to gradually siphon your life essence without you noticing.,Generation = 1,#-------------------------------,[ROGGENROLA2]</t>
  </si>
  <si>
    <t>[ROGGENROLA2],Name = T.Roggenrola,Types = ROCK,ELECTRIC,BaseStats = 55,30,45,30,55,65,GenderRatio = Female50Percent,GrowthRate = Parabolic,BaseExp = 56,EVs = DEFENSE,1,CatchRate = 255,Happiness = 70,Abilities = STATIC,LEVITATE,HiddenAbilities = ELECTRICSURGE,Moves = 1,MAGNETRISE,1,THUNDERSHOCK,4,SANDATTACK,8,THUNDERCAGE,12,CHARGEBEAM,16,FLASH,20,IRONDEFENSE,24,ANCIENTPOWER,28,DIAMONDSTORM,32,MAGNETFORCE,36,STEALTHROCK,40,EARTHPOWER,44,FLASHCANNON,48,RISINGVOLTAGE,TutorMoves = ATTRACT,BLOCK,BODYPRESS,BULLDOZE,CONFIDE,DOUBLETEAM,EARTHPOWER,EARTHQUAKE,ENDURE,EXPLOSION,FACADE,FLASHCANNON,FRUSTRATION,GRAVITY,HEAVYSLAM,HIDDENPOWER,IRONDEFENSE,METEORBEAM,NATUREPOWER,PROTECT,REST,RETURN,ROCKBLAST,ROCKPOLISH,ROCKSLIDE,ROCKSMASH,ROCKTOMB,ROUND,SANDSTORM,SANDTOMB,SLEEPTALK,BOULDERHURL,SNORE,STEALTHROCK,STONEEDGE,BRUTEFORCE,SUBSTITUTE,SWAGGER,TOXIC,EggMoves = SELFDESTRUCT,EXPLOSION,AUTOTOMIZE,CHAINLIGHTNING,THUNDER,WIDEGUARD,ROCKBLAST,GLISTEN,ROCKSLIDE,EggGroups = Mineral,HatchSteps = 3840,Height = 0.4,Weight = 18.0,Color = Brown,Shape = HeadLegs,Category = Energy Golem,Pokedex = This Pokemon moves by using its built in static energy to propel it in the direction it wants to go.,Generation = 5,WildItemCommon = EVERSTONE</t>
  </si>
  <si>
    <t>[BOLDORE2],Name = T.Boldore,Types = ROCK,ELECTRIC,BaseStats = 65,45,70,50,75,85,GenderRatio = Female50Percent,GrowthRate = Parabolic,BaseExp = 137,EVs = ATTACK,1,DEFENSE,1,CatchRate = 120,Happiness = 70,Abilities = STATIC,LEVITATE,HiddenAbilities = ELECTRICSURGE,Moves = 0,DISCHARGE,1,DISCHARGE,1,MAGNETRISE,1,THUNDERSHOCK,4,SANDATTACK,8,THUNDERCAGE,12,CHARGEBEAM,16,FLASH,20,IRONDEFENSE,24,ANCIENTPOWER,28,DIAMONDSTORM,32,MAGNETFORCE,36,STEALTHROCK,40,EARTHPOWER,44,FLASHCANNON,48,RISINGVOLTAGE,TutorMoves = ATTRACT,BLOCK,BODYPRESS,BULLDOZE,CONFIDE,DOUBLETEAM,EARTHPOWER,EARTHQUAKE,ENDURE,EXPLOSION,FACADE,FLASHCANNON,FRUSTRATION,GRAVITY,HEAVYSLAM,HIDDENPOWER,IRONDEFENSE,METEORBEAM,NATUREPOWER,POWERGEM,PROTECT,REST,RETURN,ROCKBLAST,ROCKPOLISH,ROCKSLIDE,ROCKSMASH,ROCKTOMB,ROUND,SANDSTORM,SANDTOMB,SLEEPTALK,BOULDERHURL,SNORE,STEALTHROCK,STAMPEDE,STONEEDGE,BRUTEFORCE,SUBSTITUTE,SWAGGER,TOXIC,EggGroups = Mineral,HatchSteps = 3840,Height = 0.9,Weight = 102.0,Color = Brown,Shape = Multiped,Category = Energy Golem,Pokedex = Its energy is dangerously unstable and it periodically gives off charged electrical novas that can fry electrical appliances.,Generation = 5,WildItemCommon = EVERSTONE,WildItemUncommon = HARDSTONE</t>
  </si>
  <si>
    <t>[GIGALITH2],Name = T.Gigalith,Types = ROCK,ELECTRIC,BaseStats = 85,70,85,75,90,110,GenderRatio = Female50Percent,GrowthRate = Parabolic,BaseExp = 232,EVs = ATTACK,3,CatchRate = 45,Happiness = 70,Abilities = STATIC,LEVITATE,HiddenAbilities = ELECTRICSURGE,Moves = 0,GEMSTORM,1,GEMSTORM,1,DISCHARGE,1,MAGNETRISE,1,THUNDERSHOCK,4,SANDATTACK,8,THUNDERCAGE,12,CHARGEBEAM,16,FLASH,20,IRONDEFENSE,24,ANCIENTPOWER,28,DIAMONDSTORM,32,MAGNETFORCE,36,STEALTHROCK,40,EARTHPOWER,44,FLASHCANNON,48,RISINGVOLTAGE,TutorMoves = ATTRACT,BLOCK,BODYPRESS,BULLDOZE,CONFIDE,DOUBLETEAM,EARTHPOWER,EARTHQUAKE,ENDURE,EXPLOSION,FACADE,FLASHCANNON,FRUSTRATION,GIGAIMPACT,GRAVITY,HEAVYSLAM,HIDDENPOWER,HYPERBEAM,IRONDEFENSE,IRONHEAD,LASERFOCUS,METEORBEAM,NATUREPOWER,POWERGEM,PROTECT,REST,RETURN,ROCKBLAST,ROCKPOLISH,ROCKSLIDE,ROCKSMASH,ROCKTOMB,ROUND,SANDSTORM,SANDTOMB,SELFDESTRUCT,SLEEPTALK,BOULDERHURL,SNORE,SOLARBEAM,STEALTHROCK,STAMPEDE,STONEEDGE,BRUTEFORCE,SUBSTITUTE,SUPERPOWER,SWAGGER,THROATCHOP,TOXIC,WEATHERBALL,EggGroups = Mineral,HatchSteps = 3840,Height = 1.7,Weight = 260.0,Color = Brown,Shape = Multiped,Category = Energy Golem,Pokedex = This Pokemon carries so much latent energy that it is able to grow its presence seamlessly by connecting multiple rocks together through an electrical current.,Generation = 5,WildItemCommon = EVERSTONE,WildItemUncommon = HARDSTONE</t>
  </si>
  <si>
    <t>[VANILLITE2],Name = T.Vanillite,Types = FIRE,ROCK,BaseStats = 36,50,50,44,65,60,GenderRatio = Female50Percent,GrowthRate = Slow,BaseExp = 61,EVs = SPECIAL_ATTACK,1,CatchRate = 255,Happiness = 70,Abilities = ICEBODY,SNOWCLOAK,HiddenAbilities = WEAKARMOR,Moves = 1,ASTONISH,1,HARDEN,4,TAUNT,8,MIST,12,ICYWIND,16,AVALANCHE,20,HAIL,24,ICICLESPEAR,28,UPROAR,32,ACIDARMOR,36,MIRRORCOAT,40,ICEBEAM,44,BLIZZARD,48,SHEERCOLD,TutorMoves = ALLYSWITCH,ATTRACT,AVALANCHE,BLIZZARD,CONFIDE,DOUBLETEAM,ENDURE,EXPLOSION,FACADE,FLASHCANNON,FROSTBREATH,FRUSTRATION,HAIL,HIDDENPOWER,HYPERVOICE,ICEBEAM,ICICLESPEAR,ICYWIND,IMPRISON,IRONDEFENSE,LIGHTSCREEN,MAGICCOAT,MAGNETRISE,PROTECT,RAINDANCE,REST,RETURN,ROUND,SELFDESTRUCT,SIGNALBEAM,SLEEPTALK,SNORE,SUBSTITUTE,SWAGGER,TAUNT,TOXIC,UPROAR,WATERPULSE,EggMoves = AUTOTOMIZE,MAGNETRISE,ICESHARD,EXPLOSION,AURORAVEIL,ICICLECRASH,EggGroups = Mineral,HatchSteps = 5120,Height = 0.4,Weight = 5.7,Color = Red,Shape = HeadBase,Category = Lava,Pokedex = Unable to survive in cold areas, it makes itself comfortable by breathing out smoke. It finds itself at peace in a volcanic environment.,Generation = 5,WildItemCommon = CHARCOAL</t>
  </si>
  <si>
    <t>[VANILLISH2],Name = T.Vanillish,Types = FIRE,ROCK,BaseStats = 51,65,65,59,80,75,GenderRatio = Female50Percent,GrowthRate = Slow,BaseExp = 138,EVs = SPECIAL_ATTACK,2,CatchRate = 120,Happiness = 70,Abilities = ICEBODY,SNOWCLOAK,HiddenAbilities = WEAKARMOR,Moves = 1,ASTONISH,1,HARDEN,1,TAUNT,1,MIST,12,ICYWIND,16,AVALANCHE,20,HAIL,24,ICICLESPEAR,28,UPROAR,32,ACIDARMOR,38,MIRRORCOAT,44,ICEBEAM,50,BLIZZARD,56,SHEERCOLD,TutorMoves = ALLYSWITCH,ATTRACT,AVALANCHE,BLIZZARD,CONFIDE,DOUBLETEAM,ENDURE,EXPLOSION,FACADE,FLASHCANNON,FROSTBREATH,FRUSTRATION,HAIL,HIDDENPOWER,HYPERVOICE,ICEBEAM,ICICLESPEAR,ICYWIND,IMPRISON,IRONDEFENSE,LIGHTSCREEN,MAGICCOAT,MAGNETRISE,PROTECT,RAINDANCE,REST,RETURN,ROUND,SELFDESTRUCT,SIGNALBEAM,SLEEPTALK,SNORE,SUBSTITUTE,SWAGGER,TAUNT,TOXIC,UPROAR,WATERPULSE,EggGroups = Mineral,HatchSteps = 5120,Height = 1.1,Weight = 41.0,Color = Red,Shape = HeadBase,Category = Lava,Pokedex = The top of its head is constantly erupting and spewing out hot lava. Maintaining a safe distance from it is strongly advised.,Generation = 5,WildItemCommon = CHARCOAL,Evolutions = VANILLUXE2,Level,47</t>
  </si>
  <si>
    <t>[VANILLUXE2],Name = T.Vanilluxe,Types = FIRE,ROCK,BaseStats = 71,95,85,79,110,95,GenderRatio = Female50Percent,GrowthRate = Slow,BaseExp = 241,EVs = SPECIAL_ATTACK,3,CatchRate = 45,Happiness = 70,Abilities = ICEBODY,SNOWWARNING,HiddenAbilities = WEAKARMOR,Moves = 1,WEATHERBALL,1,ICICLECRASH,1,FREEZEDRY,1,ASTONISH,1,HARDEN,1,TAUNT,1,MIST,12,ICYWIND,16,AVALANCHE,20,HAIL,24,ICICLESPEAR,28,UPROAR,32,ACIDARMOR,38,MIRRORCOAT,44,ICEBEAM,52,BLIZZARD,60,SHEERCOLD,TutorMoves = ALLYSWITCH,ATTRACT,AVALANCHE,BEATUP,BLIZZARD,CONFIDE,DOUBLETEAM,ENDURE,EXPLOSION,FACADE,FLASHCANNON,FROSTBREATH,FRUSTRATION,GIGAIMPACT,HAIL,HIDDENPOWER,HYPERBEAM,HYPERVOICE,ICEBEAM,ICICLESPEAR,ICYWIND,IMPRISON,IRONDEFENSE,LIGHTSCREEN,MAGICCOAT,MAGNETRISE,PROTECT,RAINDANCE,REST,RETURN,ROUND,SELFDESTRUCT,SIGNALBEAM,SLEEPTALK,SNORE,SUBSTITUTE,SWAGGER,TAUNT,TOXIC,UPROAR,WATERPULSE,WEATHERBALL,EggGroups = Mineral,HatchSteps = 5120,Height = 1.3,Weight = 57.5,Color = Red,Shape = MultiBody,Category = Lava,Pokedex = One of its heads spews out only sulfur whereas the other spews lava. They are constantly competing with one another to see which substance is produced most.,Generation = 5,WildItemCommon = CHARCOAL,#-------------------------------</t>
  </si>
  <si>
    <t>[DRATINI],Name = Dratini,Types = LIGHT,DRAGON,BaseStats = 41,64,45,50,50,50,GenderRatio = Female50Percent,GrowthRate = Slow,BaseExp = 60,EVs = ATTACK,1,CatchRate = 45,Happiness = 35,Abilities = SHEDSKIN,HiddenAbilities = MARVELSCALE,Moves = 1,WRAP,1,LEER,5,TWISTER,10,THUNDERWAVE,15,DRAGONTAIL,20,AGILITY,25,SLAM,30,WATERWHIP,35,DRACONICCRASH,40,SAFEGUARD,45,RAINDANCE,50,DRAGONDANCE,55,OUTRAGE,60,HYPERBEAM,TutorMoves = AGILITY,WATERWHIP,ATTRACT,BIND,BLIZZARD,BODYSLAM,BREAKINGSWIPE,BRUTALSWING,CONFIDE,DOUBLETEAM,DRACOMETEOR,DRAGONDANCE,DRACOSURGE,DRAGONTAIL,ENDURE,FACADE,FIREBLAST,FIRESPIN,FLAMETHROWER,FRUSTRATION,GIGAIMPACT,HAIL,HIDDENPOWER,HYDROPUMP,HYPERBEAM,ICEBEAM,ICYWIND,LIGHTSCREEN,OUTRAGE,PROTECT,RAINDANCE,REFLECT,REST,RETURN,ROUND,SAFEGUARD,SCALESHOT,SHOCKWAVE,SLEEPTALK,SNORE,SUBSTITUTE,SUNNYDAY,TIDALWAVE,SWAGGER,SWIFT,THUNDER,THUNDERBOLT,THUNDERWAVE,TOXIC,CASCADE,WATERPULSE,WHIRLPOOL,EggMoves = AQUAJET,DRAGONBREATH,EXTREMESPEED,MIST,SUPERSONIC,WATERPULSE,EggGroups = Water1,Dragon,HatchSteps = 10455,Height = 1.8,Weight = 3.3,Color = Yellow,Shape = Serpentine,Category = Cloud Serpent,Pokedex = These Pokemon like to take naps on the highest clouds in the stratosphere.,Generation = 1,WildItemUncommon = DRAGONSCALE</t>
  </si>
  <si>
    <t>[DRAGONAIR],Name = Dragonair,Types = LIGHT,DRAGON,BaseStats = 61,84,65,70,70,70,GenderRatio = Female50Percent,GrowthRate = Slow,BaseExp = 147,EVs = ATTACK,2,CatchRate = 45,Happiness = 35,Abilities = SHEDSKIN,HiddenAbilities = MARVELSCALE,Moves = 1,WRAP,1,LEER,1,TWISTER,1,THUNDERWAVE,15,DRAGONTAIL,20,AGILITY,25,SLAM,33,WATERWHIP,39,DRACONICCRASH,46,SAFEGUARD,53,RAINDANCE,60,DRAGONDANCE,67,OUTRAGE,74,HYPERBEAM,TutorMoves = AGILITY,WATERWHIP,ATTRACT,BIND,BLIZZARD,BODYSLAM,BREAKINGSWIPE,BRUTALSWING,CONFIDE,DOUBLETEAM,DRACOMETEOR,DRAGONDANCE,DRACOSURGE,DRAGONTAIL,ENDURE,FACADE,FIREBLAST,FIRESPIN,FLAMETHROWER,FRUSTRATION,GIGAIMPACT,HAIL,HIDDENPOWER,HYDROPUMP,HYPERBEAM,ICEBEAM,ICYWIND,LIGHTSCREEN,OUTRAGE,PROTECT,RAINDANCE,REFLECT,REST,RETURN,ROUND,SAFEGUARD,SCALESHOT,SHOCKWAVE,SLEEPTALK,SNORE,SUBSTITUTE,SUNNYDAY,TIDALWAVE,SWAGGER,SWIFT,THUNDER,THUNDERBOLT,THUNDERWAVE,TOXIC,CASCADE,WATERPULSE,WHIRLPOOL,EggGroups = Water1,Dragon,HatchSteps = 10455,Height = 4.0,Weight = 16.5,Color = Yellow,Shape = Serpentine,Category = Cloud Serpent,Pokedex = In certain fables, these Pokemon were considered to be favoured pets of some of the gods.,Generation = 1,WildItemUncommon = DRAGONSCALE,Evolutions = DRAGONITE,Level,55</t>
  </si>
  <si>
    <t>[DRAGONITE],Name = Dragonite,Types = LIGHT,DRAGON,BaseStats = 91,134,95,80,100,100,GenderRatio = Female50Percent,GrowthRate = Slow,BaseExp = 270,EVs = ATTACK,3,CatchRate = 45,Happiness = 35,Abilities = INNERFOCUS,HiddenAbilities = MULTISCALE,Moves = 0,HURRICANE,1,HURRICANE,1,GLIDE,1,ROOST,1,EXTREMESPEED,1,FIREPUNCH,1,THUNDERPUNCH,1,WRAP,1,LEER,1,TWISTER,1,THUNDERWAVE,15,DRAGONTAIL,20,AGILITY,25,SLAM,33,WATERWHIP,39,DRACONICCRASH,46,SAFEGUARD,53,RAINDANCE,62,DRAGONDANCE,71,OUTRAGE,80,HYPERBEAM,TutorMoves = STREAMRUSH,AGILITY,AIRSLASH,WATERWHIP,ATTRACT,BIND,BLIZZARD,BODYPRESS,BODYSLAM,BREAKINGSWIPE,BRICKBREAK,BRUTALSWING,BULLDOZE,CONFIDE,CUT,DEFOG,SUBMERGE,DOUBLETEAM,DRACOMETEOR,DRAGONCLAW,DRAGONDANCE,DRACOSURGE,DRAGONTAIL,DUALWINGBEAT,EARTHQUAKE,ENDURE,FACADE,FIREBLAST,FIREPUNCH,FIRESPIN,FLAMETHROWER,FLING,FLY,FOCUSBLAST,FOCUSPUNCH,FRUSTRATION,GIGAIMPACT,HAIL,HEATWAVE,HIDDENPOWER,HURRICANE,HYDROPUMP,HYPERBEAM,ICEBEAM,ICEPUNCH,ICYWIND,IRONHEAD,LIGHTSCREEN,MEGAKICK,MEGAPUNCH,OUTRAGE,POWERUPPUNCH,PROTECT,RAINDANCE,REFLECT,REST,RETURN,ROAR,ROCKSLIDE,ROCKSMASH,ROCKTOMB,ROOST,ROUND,SAFEGUARD,SANDSTORM,SCALESHOT,SHOCKWAVE,SKYDROP,SLEEPTALK,SNORE,STEELWING,STONEEDGE,BRUTEFORCE,SUBSTITUTE,SUNNYDAY,SUPERPOWER,TIDALWAVE,SWAGGER,SWIFT,TAILWIND,THUNDER,THUNDERBOLT,THUNDERPUNCH,THUNDERWAVE,TOXIC,CASCADE,WATERPULSE,WHIRLPOOL,EggGroups = Water1,Dragon,HatchSteps = 10455,Height = 2.2,Weight = 210.0,Color = Yellow,Shape = Serpentine,Category = Cloud Serpent,Pokedex = In certain fables, these Pokemon were considered to be some of the emissaries of the heavens because they were blessed with godly speed.,Generation = 1,WildItemUncommon = DRAGONSCALE,#-------------------------------</t>
  </si>
  <si>
    <t>[MURKROW2],Name = T.Murkrow,Types = PSYCHIC,FLYING,BaseStats = 60,75,57,81,75,57,GenderRatio = Female50Percent,GrowthRate = Parabolic,BaseExp = 81,EVs = SPEED,1,CatchRate = 30,Happiness = 35,Abilities = TELEPATHY,MAGICGUARD,HiddenAbilities = OVERCOAT,Moves = 1,PECK,1,ASTONISH,5,CONFUSION,9,GALEHOLD,13,QUICKSPELL,17,TELEKINESIS,21,KARMASPELL,25,DUALWINGBEAT,31,ROOST,35,EROSION,41,WONDERROOM,41,TRICKROOM,41,MAGICROOM,47,EERIESPELL,53,HURRICANE,61,CALMMIND,65,ARCANEENERGY,TutorMoves = STREAMRUSH,ATTRACT,CALMMIND,CONFIDE,DARKPULSE,DEFOG,DOUBLETEAM,DREAMEATER,EMBARGO,ENDURE,FACADE,FLY,FOULPLAY,FRUSTRATION,HEATWAVE,HIDDENPOWER,ICYWIND,SCORESETTLER,PROTECT,PSYCHIC,PSYCHUP,QUASH,RAINDANCE,REST,RETALIATE,RETURN,ROOST,ROUND,SHADOWBALL,SKYATTACK,SLEEPTALK,SNARL,SNATCH,SNORE,SPITE,STEELWING,SUBSTITUTE,SUNNYDAY,SWAGGER,SWIFT,TAILWIND,TAUNT,THIEF,THUNDERWAVE,TORMENT,TOXIC,UPROAR,EggMoves = MAGICCOAT,ALLYSWITCH,MANICOVERLOAD,TRICK,MIXEDWAVES,MIRRORMOVE,CHECKMATE,GLIDE,HYPNOSIS,CONFUSERAY,FEATHERDANCE,PSYCHOSHIFT,EggGroups = Flying,HatchSteps = 5120,Height = 0.5,Weight = 2.1,Color = Blue,Shape = Winged,Habitat = Forest,Category = Familiar,Pokedex = They are initially used as familiars to wizards but will eventually become strong enough to go off on their own when they have learned magic from their wizard masters.,Generation = 2</t>
  </si>
  <si>
    <t>[HONCHKROW2],Name = T.Honchkrow,Types = PSYCHIC,FLYING,BaseStats = 95,100,62,86,100,62,GenderRatio = Female50Percent,GrowthRate = Parabolic,BaseExp = 177,EVs = ATTACK,2,CatchRate = 30,Happiness = 35,Abilities = TELEPATHY,MAGICGUARD,HiddenAbilities = OVERCOAT,Moves = 1,PECK,1,ASTONISH,5,CONFUSION,9,GALEHOLD,13,QUICKSPELL,17,TELEKINESIS,21,KARMASPELL,25,DUALWINGBEAT,31,ROOST,35,EROSION,41,WONDERROOM,41,TRICKROOM,41,MAGICROOM,47,EERIESPELL,53,HURRICANE,61,CALMMIND,65,ARCANEENERGY,TutorMoves = STREAMRUSH,ATTRACT,CALMMIND,CONFIDE,DARKPULSE,DEFOG,DOUBLETEAM,DREAMEATER,EMBARGO,ENDURE,FACADE,FLY,FOULPLAY,FRUSTRATION,GIGAIMPACT,HEATWAVE,HIDDENPOWER,HYPERBEAM,ICYWIND,SCORESETTLER,PROTECT,PSYCHIC,PSYCHUP,QUASH,RAINDANCE,REST,RETALIATE,RETURN,ROOST,ROUND,SHADOWBALL,SKYATTACK,SLEEPTALK,SNARL,SNATCH,SNORE,SPITE,STEELWING,SUBSTITUTE,SUNNYDAY,SUPERPOWER,SWAGGER,SWIFT,TAILWIND,TAUNT,THIEF,THUNDERWAVE,TORMENT,TOXIC,UPROAR,EggGroups = Flying,HatchSteps = 5120,Height = 0.9,Weight = 27.3,Color = Blue,Shape = Winged,Category = Wizard,Pokedex = They have become adept at magic all by themselves that they are now wizard masters themselves and willing to take on apprentices.,Generation = 4,#-------------------------------,[CLEFFA]</t>
  </si>
  <si>
    <t>[CLEFFA],Name = Cleffa,Types = COSMIC,FAIRY,BaseStats = 50,15,28,25,45,55,GenderRatio = Female75Percent,GrowthRate = Fast,BaseExp = 44,EVs = SPECIAL_DEFENSE,1,CatchRate = 150,Happiness = 140,Abilities = FAIRYAURA,PASTELVEIL,HiddenAbilities = SHIELDDUST,Moves = 1,FAIRYWIND,1,STARDUST,4,SWEETKISS,8,STARFALL,12,DISARMINGVOICE,16,FLUTTER,16,MISTYTERRAIN,20,CHARM,20,CAPTIVATE,24,SUPERNOVA,28,FAESBLESSING,32,MYSTICPULSE,36,CHANGELINGS,40,DAZZLINGGLEAM,44,MOONBLAST,48,LUNARDANCE,53,TITANIASLAW,59,URANOMETRIA,TutorMoves = ATTRACT,DISABLE,BODYSLAM,CALMMIND,CHARGEBEAM,CHARM,COSMICPOWER,DAZZLINGGLEAM,DRAININGKISS,DUALWINGBEAT,ECHOEDVOICE,FACADE,FRUSTRATION,GRASSKNOT,GRAVITY,HEALBELL,HELPINGHAND,HIDDENPOWER,ICYWIND,LIGHTSCREEN,MAGICALLEAF,METEORBEAM,FABLEDRUSH,MISTYTERRAIN,PLAYROUGH,PROTECT,PSYCHIC,PSYSHOCK,REFLECT,REST,RETURN,ROUND,SAFEGUARD,SHADOWBALL,SHOCKWAVE,SLEEPTALK,SUBSTITUTE,THUNDERWAVE,TOXIC,TRIATTACK,WONDERROOM,ZENHEADBUTT,WEATHERBALL,ANCIENTFIRE,FLUTTER,NECTARTAP,EDENFRUIT,BALANCERCHANGEREQUIRED,SIRENSSONG,CONFUSERAY,OMINOUSWIND,SWIFT,WISH,STARDUSTREVERIE,PERFECTPITCH,LULLABY,DARKPULSE,MYSTICPULSE,FAESBLESSING,DAZZLINGGLEAM,MOONBLAST,BUTTERFLYKISS,TERRAINPULSE,TWINBEAM,DEFOG,FAIRYTALE,GENTLECHIMES,ODETOJOY,SOLARECLIPSE,ANCIENTPOWER,GLISTEN,EggMoves = ATTRACT,MINIMIZE,HEALINGWISH,AMNESIA,METRONOME,WISH,HEALINGWISH,HEALPULSE,DRAININGKISS,BUTTERFLYKISS,EggGroups = Undiscovered,HatchSteps = 2560,Height = 0.3,Weight = 3.0,Color = Purple,Shape = BipedalTail,Category = Pixie,Pokedex = They are very small and often confused with ordinary butterflies or moths. However, they are responsible for casting certain enchantments in forests.,Generation = 2,Evolutions = CLEFAIRY,Level,13</t>
  </si>
  <si>
    <t>[CLEFAIRY],Name = Clefairy,Types = COSMIC,FAIRY,BaseStats = 70,30,48,45,65,65,GenderRatio = Female75Percent,GrowthRate = Fast,BaseExp = 113,EVs = HP,2,CatchRate = 150,Happiness = 140,Abilities = FAIRYAURA,PASTELVEIL,HiddenAbilities = SHIELDDUST,Moves = 1,FAIRYWIND,1,STARDUST,4,SWEETKISS,8,STARFALL,12,DISARMINGVOICE,16,FLUTTER,16,MISTYTERRAIN,20,CHARM,20,CAPTIVATE,24,SUPERNOVA,28,FAESBLESSING,32,MYSTICPULSE,36,CHANGELINGS,40,DAZZLINGGLEAM,44,MOONBLAST,48,LUNARDANCE,53,TITANIASLAW,59,URANOMETRIA,TutorMoves = ATTRACT,DISABLE,BODYSLAM,CALMMIND,CHARGEBEAM,CHARM,COSMICPOWER,DAZZLINGGLEAM,DRAININGKISS,DUALWINGBEAT,ECHOEDVOICE,FACADE,FRUSTRATION,GRASSKNOT,GRAVITY,HEALBELL,HELPINGHAND,HIDDENPOWER,HYPERVOICE,ICEBEAM,ICYWIND,LIGHTSCREEN,MAGICALLEAF,METEORBEAM,FABLEDRUSH,MISTYTERRAIN,PLAYROUGH,PROTECT,PSYCHIC,PSYSHOCK,REFLECT,REST,RETURN,ROUND,SAFEGUARD,SHADOWBALL,SHOCKWAVE,SLEEPTALK,SUBSTITUTE,THUNDERWAVE,TOXIC,TRIATTACK,WONDERROOM,ZENHEADBUTT,WEATHERBALL,ANCIENTFIRE,AIRSLASH,FLY,TURBULENCE,FLUTTER,NECTARTAP,EDENFRUIT,BALANCERCHANGEREQUIRED,SIRENSSONG,CONFUSERAY,OMINOUSWIND,SWIFT,WISH,METEORDRIVE,GAMMARAY,STARDUSTREVERIE,PERFECTPITCH,LULLABY,DARKPULSE,APHRODITESMIRROR,MYSTICPULSE,FAESBLESSING,DAZZLINGGLEAM,BLACKHOLE,MOONBLAST,BEJEWELED,HYPOTHERMIA,BUTTERFLYKISS,TERRAINPULSE,TWINBEAM,BODYPRESS,TAILWIND,DEFOG,FAIRYTALE,GENTLECHIMES,ODETOJOY,QUANTUMSTAR,SOLARECLIPSE,ANCIENTPOWER,MOONSTONERAY,GLISTEN,EggGroups = Fairy,HatchSteps = 2560,Height = 0.6,Weight = 7.5,Color = Purple,Shape = BipedalTail,Category = Pixie,Pokedex = When their wings flutter, they spread pixie dust around them. Apparently pixie dust in sufficient quantities can allow a person to be able to fly.,Generation = 1,Evolutions = CLEFABLE,Item,MOONSTONE,#-------------------------------</t>
  </si>
  <si>
    <t>[CLEFABLE],Name = Clefable,Types = COSMIC,FAIRY,BaseStats = 90,50,73,70,95,105,GenderRatio = Female75Percent,GrowthRate = Fast,BaseExp = 217,EVs = HP,3,CatchRate = 25,Happiness = 140,Abilities = FAIRYAURA,PASTELVEIL,HiddenAbilities = SHIELDDUST,Moves = 0,STARSALIGNED,1,STARSALIGNED,1,FAIRYWIND,1,STARDUST,4,SWEETKISS,8,STARFALL,12,DISARMINGVOICE,16,FLUTTER,16,MISTYTERRAIN,20,CHARM,20,CAPTIVATE,24,SUPERNOVA,28,FAESBLESSING,32,MYSTICPULSE,36,CHANGELINGS,40,DAZZLINGGLEAM,44,MOONBLAST,48,LUNARDANCE,53,TITANIASLAW,59,URANOMETRIA,TutorMoves = ATTRACT,DISABLE,BODYSLAM,CALMMIND,CHARGEBEAM,CHARM,COSMICPOWER,DAZZLINGGLEAM,DRAININGKISS,DUALWINGBEAT,ECHOEDVOICE,FACADE,FRUSTRATION,GRASSKNOT,GRAVITY,HEALBELL,HELPINGHAND,HIDDENPOWER,HYPERVOICE,ICEBEAM,ICYWIND,LIGHTSCREEN,MAGICALLEAF,METEORBEAM,FABLEDRUSH,MISTYTERRAIN,PLAYROUGH,PROTECT,PSYCHIC,PSYSHOCK,REFLECT,REST,RETURN,ROUND,SAFEGUARD,SHADOWBALL,SHOCKWAVE,SLEEPTALK,SUBSTITUTE,THUNDERWAVE,TOXIC,TRIATTACK,WONDERROOM,ZENHEADBUTT,WEATHERBALL,ANCIENTFIRE,AIRSLASH,FLY,TURBULENCE,FLUTTER,NECTARTAP,EDENFRUIT,BALANCERCHANGEREQUIRED,SIRENSSONG,CONFUSERAY,OMINOUSWIND,SWIFT,WISH,METEORDRIVE,GAMMARAY,STARDUSTREVERIE,PERFECTPITCH,LULLABY,DARKPULSE,APHRODITESMIRROR,MYSTICPULSE,FAESBLESSING,DAZZLINGGLEAM,BLACKHOLE,MOONBLAST,BEJEWELED,HYPOTHERMIA,BUTTERFLYKISS,TERRAINPULSE,TWINBEAM,BODYPRESS,TAILWIND,DEFOG,FAIRYTALE,GENTLECHIMES,ODETOJOY,QUANTUMSTAR,SOLARECLIPSE,ANCIENTPOWER,MOONSTONERAY,GLISTEN,HYPERBEAM,GIGAIMPACT,POWERGEM,TORNADO,BOREASBREATH,BLIZZARD,EggGroups = Fairy,HatchSteps = 2560,Height = 1.3,Weight = 40.0,Color = Purple,Shape = BipedalTail,Category = Pixie,Pokedex = They rarely appear in their full form but it is said that if you manage to capture one, you can use the pixie dust it produces to make yourself exceptionally wealthy.,Generation = 1,#-------------------------------,[KABUTO2]</t>
  </si>
  <si>
    <t>[KABUTO2],Name = T.Kabuto,Types = ELECTRIC,COSMIC,BaseStats = 30,80,90,55,55,45,GenderRatio = FemaleOneEighth,GrowthRate = Medium,BaseExp = 71,EVs = DEFENSE,1,CatchRate = 45,Happiness = 70,Abilities = SWIFTSWIM,BATTLEARMOR,HiddenAbilities = WEAKARMOR,Moves = 1,ABSORB,1,HARDEN,5,SCRATCH,10,SANDATTACK,15,AQUAJET,20,LEER,25,MUDSHACKLES,30,ANCIENTPOWER,35,BRINE,40,PROTECT,45,LEECHLIFE,50,LIQUIDATION,55,METALSOUND,60,STONEEDGE,TutorMoves = STREAMRUSH,ATTRACT,BLIZZARD,BODYSLAM,BRINE,CONFIDE,DIG,DOUBLETEAM,EARTHPOWER,ENDURE,FACADE,FRUSTRATION,GIGADRAIN,HAIL,HIDDENPOWER,HYDROPUMP,ICEBEAM,ICYWIND,IRONDEFENSE,KNOCKOFF,LEECHLIFE,LIQUIDATION,METEORBEAM,MUDSHACKLES,PROTECT,RAINDANCE,REFLECT,REST,RETURN,ROCKBLAST,ROCKPOLISH,ROCKSLIDE,ROCKSMASH,ROCKTOMB,ROUND,SANDSTORM,SCALD,SCREECH,SLEEPTALK,BOULDERHURL,SNORE,STEALTHROCK,STONEEDGE,SUBSTITUTE,TIDALWAVE,SWAGGER,THIEF,TOXIC,CASCADE,WATERPULSE,WHIRLPOOL,EggMoves = AURORABEAM,BUBBLEBEAM,CONFUSERAY,FLAIL,KNOCKOFF,MEGADRAIN,RAPIDSPIN,TAKEDOWN,EggGroups = Water1,Water3,HatchSteps = 7905,Height = 0.5,Weight = 11.5,Color = Gray,Shape = Insectoid,Category = Predator,Pokedex = This Pokemon is thought to be a cybernetic predator from a distant planet. It crash landed several million years ago.,Generation = 1,Evolutions = KABUTOPS2,Level,40</t>
  </si>
  <si>
    <t>[KABUTOPS2],Name = T.Kabutops,Types = ELECTRIC,COSMIC,BaseStats = 60,115,105,80,65,70,GenderRatio = FemaleOneEighth,GrowthRate = Medium,BaseExp = 173,EVs = ATTACK,2,CatchRate = 45,Happiness = 70,Abilities = SWIFTSWIM,BATTLEARMOR,HiddenAbilities = WEAKARMOR,Moves = 0,SLASH,1,SLASH,1,NIGHTSLASH,1,FEINT,1,ABSORB,1,HARDEN,1,SCRATCH,1,SANDATTACK,15,AQUAJET,20,LEER,25,MUDSHACKLES,30,ANCIENTPOWER,35,BRINE,43,PROTECT,49,LEECHLIFE,56,LIQUIDATION,63,METALSOUND,63,WRINGOUT,70,STONEEDGE,TutorMoves = STREAMRUSH,WATERWHIP,ATTRACT,BLIZZARD,BODYSLAM,BRICKBREAK,BRINE,CONFIDE,CROSSPOISON,CUT,DIG,SUBMERGE,DOUBLETEAM,EARTHPOWER,ENDURE,FACADE,FLIPTURN,FRUSTRATION,GIGADRAIN,GIGAIMPACT,HAIL,HIDDENPOWER,HYDROPUMP,HYPERBEAM,ICEBEAM,ICYWIND,IRONDEFENSE,KNOCKOFF,LEECHLIFE,LIQUIDATION,LOWKICK,MEGAKICK,METEORBEAM,MUDSHACKLES,NATUREPOWER,PROTECT,PSYCHOCUT,RAINDANCE,RAZORSHELL,REFLECT,REST,RETURN,ROCKBLAST,ROCKPOLISH,ROCKSLIDE,ROCKSMASH,ROCKTOMB,ROUND,SANDSTORM,SCALD,SCREECH,SLEEPTALK,BOULDERHURL,SNORE,STEALTHROCK,STONEEDGE,SUBSTITUTE,SUPERPOWER,TIDALWAVE,SWAGGER,SWORDSDANCE,THIEF,TOXIC,CASCADE,WATERPULSE,WHIRLPOOL,XSCISSOR,EggGroups = Water1,Water3,HatchSteps = 7905,Height = 1.3,Weight = 40.5,Color = Gray,Shape = BipedalTail,Category = Predator,Pokedex = Its scythes are connected by a combination of some unknown energy, likely a technology that was founded on its home planet.,Generation = 1,#-------------------------------,[ARCHEN]</t>
  </si>
  <si>
    <t>[ARCHEN],Name = Archen,Types = ELECTRIC,DRAGON,BaseStats = 55,112,45,70,74,45,GenderRatio = FemaleOneEighth,GrowthRate = Medium,BaseExp = 71,EVs = ATTACK,1,CatchRate = 45,Happiness = 70,Abilities = DEFEATIST,Moves = 1,QUICKATTACK,1,LEER,3,ROCKTHROW,6,GLIDE,9,DRAGONBREATH,12,ANCIENTPOWER,15,PLUCK,18,QUICKGUARD,21,UTURN,24,ROCKSLIDE,27,SCARYFACE,30,CRUNCH,33,AGILITY,36,TAILWIND,39,DRAGONCLAW,42,THRASH,45,ENDEAVOR,TutorMoves = ACROBATICS,STREAMRUSH,AGILITY,ALLYSWITCH,WATERWHIP,ASSURANCE,ATTRACT,BOUNCE,BULLDOZE,CONFIDE,CRUNCH,CUT,DEFOG,DIG,DOUBLETEAM,DRAGONCLAW,DRACOSURGE,DUALWINGBEAT,EARTHPOWER,EARTHQUAKE,ENDEAVOR,ENDURE,FACADE,FRUSTRATION,HEATWAVE,HIDDENPOWER,IRONDEFENSE,KNOCKOFF,LASHOUT,METEORBEAM,PROTECT,REST,RETURN,ROAR,ROCKBLAST,ROCKPOLISH,ROCKSLIDE,ROCKSMASH,ROCKTOMB,ROOST,ROUND,SANDSTORM,SCARYFACE,SHADOWCLAW,SLEEPTALK,BOULDERHURL,SNORE,STEALTHROCK,STEELWING,STONEEDGE,SUBSTITUTE,SWAGGER,SWIFT,TAILWIND,TAUNT,TORMENT,TOXIC,UPROAR,UTURN,ZENHEADBUTT,EggMoves = BITE,DEFOG,DOUBLETEAM,HEADSMASH,KNOCKOFF,SWITCHEROO,EggGroups = Flying,Dragon,HatchSteps = 7905,Height = 0.5,Weight = 9.5,Color = Yellow,Shape = Winged,Category = Thunderclap,Pokedex = This Pokémon was successfully restored from a fossil. It was said that its wing flaps could cause thunder claps in ancient times.,Generation = 5,Evolutions = ARCHEOPS,Level,37,#-------------------------------</t>
  </si>
  <si>
    <t>[ARCHEOPS],Name = Archeops,Types = ELECTRIC,DRAGON,BaseStats = 75,140,65,110,112,65,GenderRatio = FemaleOneEighth,GrowthRate = Medium,BaseExp = 177,EVs = ATTACK,2,CatchRate = 45,Happiness = 70,Abilities = DEFEATIST,Moves = 1,QUICKATTACK,1,LEER,1,ROCKTHROW,1,GLIDE,9,DRAGONBREATH,12,ANCIENTPOWER,15,PLUCK,18,QUICKGUARD,21,UTURN,24,ROCKSLIDE,27,SCARYFACE,30,CRUNCH,33,AGILITY,36,TAILWIND,41,DRAGONCLAW,46,THRASH,51,ENDEAVOR,TutorMoves = ACROBATICS,STREAMRUSH,AGILITY,AIRSLASH,ALLYSWITCH,WATERWHIP,ASSURANCE,ATTRACT,BOUNCE,BULLDOZE,CONFIDE,CRUNCH,CUT,DEFOG,DIG,DOUBLETEAM,DRAGONCLAW,DRACOSURGE,DRAGONTAIL,DUALWINGBEAT,EARTHPOWER,EARTHQUAKE,ENDEAVOR,ENDURE,FACADE,FLY,FOCUSBLAST,FRUSTRATION,GIGAIMPACT,HEATWAVE,HIDDENPOWER,HYPERBEAM,IRONDEFENSE,KNOCKOFF,LASHOUT,METEORBEAM,OUTRAGE,PROTECT,REST,RETURN,ROAR,ROCKBLAST,ROCKPOLISH,ROCKSLIDE,ROCKSMASH,ROCKTOMB,ROOST,ROUND,SANDSTORM,SCARYFACE,SHADOWCLAW,SKYATTACK,SLEEPTALK,BOULDERHURL,SNORE,STEALTHROCK,STEELWING,STONEEDGE,SUBSTITUTE,SWAGGER,SWIFT,TAILWIND,TAUNT,TORMENT,TOXIC,UPROAR,UTURN,ZENHEADBUTT,EggGroups = Flying,Dragon,HatchSteps = 7905,Height = 1.4,Weight = 32.0,Color = Yellow,Shape = Winged,Category = Thunderclap,Pokedex = Its feathers carry a significant amount of static electricity. In sufficient quantities, these feathers can be used to create chain lightning.,Generation = 5,#-------------------------------,[TIRTOUGA],Name = Tirtouga</t>
  </si>
  <si>
    <t>[TIRTOUGA],Name = Tirtouga,Types = STEEL,GROUND,BaseStats = 54,78,103,22,53,45,GenderRatio = FemaleOneEighth,GrowthRate = Medium,BaseExp = 71,EVs = DEFENSE,1,CatchRate = 45,Happiness = 70,Abilities = SOLIDROCK,STURDY,HiddenAbilities = SWIFTSWIM,Moves = 1,WATERGUN,1,WITHDRAW,3,PROTECT,6,AQUAJET,9,BOULDERHURL,12,ANCIENTPOWER,15,BITE,18,WIDEGUARD,21,BRINE,24,ROCKSLIDE,27,CRUNCH,30,CURSE,33,IRONDEFENSE,36,WATERWHIP,39,RAINDANCE,42,HYDROPUMP,45,SHELLSMASH,TutorMoves = WATERWHIP,ATTRACT,BLIZZARD,BLOCK,BODYSLAM,BRINE,BULLDOZE,CONFIDE,CRUNCH,DIG,SUBMERGE,DOUBLETEAM,EARTHPOWER,EARTHQUAKE,ENDURE,FACADE,FRUSTRATION,GUARDSWAP,HIDDENPOWER,HYDROPUMP,ICEBEAM,ICYWIND,IRONDEFENSE,KNOCKOFF,LIQUIDATION,METEORBEAM,MUDDYWATER,MUDSHACKLES,PROTECT,RAINDANCE,REST,RETURN,ROCKBLAST,ROCKPOLISH,ROCKSLIDE,ROCKSMASH,ROCKTOMB,ROUND,SANDSTORM,SCALD,SLEEPTALK,BOULDERHURL,SNORE,STEALTHROCK,STONEEDGE,BRUTEFORCE,SUBSTITUTE,TIDALWAVE,SWAGGER,TOXIC,CASCADE,WATERPULSE,WHIRLPOOL,ZENHEADBUTT,EggMoves = BLOCK,KNOCKOFF,ROCKTHROW,ROLLOUT,SLAM,WATERPULSE,EggGroups = Mineral,HatchSteps = 7905,Height = 0.7,Weight = 16.5,Color = Yellow,Shape = Quadruped,Category = Iron Shell,Pokedex = Not even the strongest weapon can break its shell, however its underbelly is soft and easily penetrated. Once flipped over, this pokemon will flail about trying to reassert itself.,Generation = 5,Evolutions = CARRACOSTA,Level,37</t>
  </si>
  <si>
    <t>[CARRACOSTA],Name = Carracosta,Types = STEEL,GROUND,BaseStats = 74,108,133,32,83,65,GenderRatio = FemaleOneEighth,GrowthRate = Medium,BaseExp = 173,EVs = DEFENSE,2,CatchRate = 45,Happiness = 70,Abilities = SOLIDROCK,STURDY,HiddenAbilities = SWIFTSWIM,Moves = 1,RAINDANCE,1,WITHDRAW,1,PROTECT,1,AQUAJET,9,BOULDERHURL,12,ANCIENTPOWER,15,BITE,18,WIDEGUARD,21,BRINE,24,ROCKSLIDE,27,CRUNCH,30,CURSE,33,IRONDEFENSE,36,WATERWHIP,41,RAINDANCE,46,HYDROPUMP,51,SHELLSMASH,TutorMoves = WATERWHIP,ATTRACT,BLIZZARD,BLOCK,BODYSLAM,BRINE,BULLDOZE,CONFIDE,CRUNCH,DIG,SUBMERGE,DOUBLETEAM,EARTHPOWER,EARTHQUAKE,ENDURE,FACADE,FOCUSBLAST,FRUSTRATION,GIGAIMPACT,GUARDSWAP,HIDDENPOWER,HYDROPUMP,HYPERBEAM,ICEBEAM,ICYWIND,IRONDEFENSE,IRONHEAD,KNOCKOFF,LIQUIDATION,LOWKICK,METEORBEAM,MUDDYWATER,MUDSHACKLES,PROTECT,RAINDANCE,RAZORSHELL,REST,RETURN,ROCKBLAST,ROCKPOLISH,ROCKSLIDE,ROCKSMASH,ROCKTOMB,ROUND,SANDSTORM,SCALD,SLEEPTALK,BOULDERHURL,SNORE,STEALTHROCK,STONEEDGE,BRUTEFORCE,SUBSTITUTE,SUPERPOWER,TIDALWAVE,SWAGGER,TOXIC,CASCADE,WATERPULSE,WHIRLPOOL,ZENHEADBUTT,EggGroups = Mineral,HatchSteps = 7905,Height = 1.2,Weight = 81.0,Color = Yellow,Shape = BipedalTail,Category = Unbreakable,Pokedex = This Pokemon is extremely defensive, being able to take explosions head-on without a scratch. A downside of this is that it struggles with mobility.,Generation = 5,#-------------------------------,[DREEPY]</t>
  </si>
  <si>
    <t>[DREEPY],Name = Dreepy,Types = STEEL,FLYING,BaseStats = 28,40,30,62,60,50,GenderRatio = Female50Percent,GrowthRate = Slow,BaseExp = 54,EVs = SPEED,1,CatchRate = 45,Happiness = 70,Abilities = MOTORDRIVE,INFILTRATOR,HiddenAbilities = WEAKARMOR,Moves = 1,REVERB,1,LEER,4,SUPERSONIC,7,GALEHOLD,10,METALSOUND,13,OVERCLOCK,16,AIRCUTTER,20,TIMEBOMB,24,AGILITY,28,TURBULENCE,32,STEELWING,36,SCREECH,41,AIRSLASH,46,SHRAPNEL,51,TORNADO,55,BOMBARDMENT,TutorMoves = ATTRACT,DISABLE,DRACOMETEOR,ENDURE,FACADE,HELPINGHAND,PROTECT,REST,ROUND,SLEEPTALK,SNORE,SUBSTITUTE,SWIFT,THUNDERWAVE,EggMoves = STREAMRUSH,CONFUSERAY,DISABLE,DOUBLETEAM,BOOMBURST,CRESCENDO,STREAMRUSH,EggGroups = Amorphous,HatchSteps = 10536,Height = 0.5,Weight = 2.0,Color = Green,Shape = Serpentine,Category = Contrail,Pokedex = This Pokemon has very small vents so it is unable to travel very long distances but more so sputters along the way.,Generation = 8,Evolutions = DRAKLOAK,Level,30</t>
  </si>
  <si>
    <t>[DRAKLOAK],Name = Drakloak,Types = STEEL,FLYING,BaseStats = 68,60,50,82,80,70,GenderRatio = Female50Percent,GrowthRate = Slow,BaseExp = 144,EVs = SPEED,2,CatchRate = 45,Happiness = 70,Abilities = MOTORDRIVE,INFILTRATOR,HiddenAbilities = WEAKARMOR,Moves = 0,NOISEPOLLUTION,1,NOISEPOLLUTION,1,REVERB,1,LEER,4,SUPERSONIC,7,GALEHOLD,10,METALSOUND,13,OVERCLOCK,16,AIRCUTTER,20,TIMEBOMB,24,AGILITY,28,TURBULENCE,32,STEELWING,36,SCREECH,41,AIRSLASH,46,SHRAPNEL,51,TORNADO,55,BOMBARDMENT,TutorMoves = ACROBATICS,AGILITY,ALLYSWITCH,ASSURANCE,ATTRACT,DISABLE,BEATUP,BREAKINGSWIPE,BRINE,SUBMERGE,DRACOMETEOR,DRAGONDANCE,DRACOSURGE,ENDURE,FACADE,FIREBLAST,FLAMETHROWER,HELPINGHAND,HEX,HYDROPUMP,OUTRAGE,PHANTOMFORCE,PROTECT,PSYCHICFANGS,REST,ROUND,SCALD,SHADOWBALL,SLEEPTALK,SNORE,STEELWING,SUBSTITUTE,TIDALWAVE,SWIFT,THIEF,THUNDER,THUNDERBOLT,THUNDERWAVE,UTURN,WILLOWISP,EggGroups = Amorphous,HatchSteps = 10536,Height = 1.4,Weight = 11.0,Color = Green,Shape = HeadLegs,Category = Contrail,Pokedex = Rather than seeking out immense speed, Drakloaks much prefer to perform tricks in the air and create various pictures in the cloud trails they form.,Generation = 8,Evolutions = DRAGAPULT,Level,55,#-------------------------------</t>
  </si>
  <si>
    <t>[DRAGAPULT],Name = Dragapult,Types = STEEL,FLYING,BaseStats = 115,70,75,120,100,120,GenderRatio = Female50Percent,GrowthRate = Slow,BaseExp = 300,EVs = SPEED,2,SPECIAL_DEFENSE,1,CatchRate = 45,Happiness = 70,Abilities = MOTORDRIVE,INFILTRATOR,HiddenAbilities = WEAKARMOR,Moves = 0,MAGNETICCANNON,1,MAGNETICCANNON,1,NOISEPOLLUTION,1,REVERB,1,LEER,4,SUPERSONIC,7,GALEHOLD,10,METALSOUND,13,OVERCLOCK,16,AIRCUTTER,20,TIMEBOMB,24,AGILITY,28,TURBULENCE,32,STEELWING,36,SCREECH,41,AIRSLASH,46,SHRAPNEL,51,TORNADO,55,BOMBARDMENT,TutorMoves = ACROBATICS,AGILITY,ALLYSWITCH,ASSURANCE,ATTRACT,DISABLE,BEATUP,BODYSLAM,BREAKINGSWIPE,BRINE,SUBMERGE,DRACOMETEOR,DRAGONCLAW,DRAGONDANCE,DRACOSURGE,ENDURE,FACADE,FIREBLAST,FLAMETHROWER,FLY,GIGAIMPACT,HELPINGHAND,HEX,HYDROPUMP,HYPERBEAM,LIGHTSCREEN,OUTRAGE,PHANTOMFORCE,PROTECT,PSYCHICFANGS,REFLECT,REST,ROUND,SCALD,SHADOWBALL,SLEEPTALK,SNORE,SOLARBEAM,STEELWING,SUBSTITUTE,TIDALWAVE,SWIFT,THIEF,THUNDER,THUNDERBOLT,THUNDERWAVE,TRIATTACK,UTURN,WILLOWISP,EggGroups = Amorphous,HatchSteps = 10536,Height = 3.0,Weight = 50.0,Color = Gray,Shape = BipedalTail,Category = Contrail,Pokedex = Its body is actually very small. It draws in air from the vents on its head and expells it outward, creating a cloud trail that envelops its body while propelling it forwards.,Generation = 8,#-------------------------------,[WIMPOD]</t>
  </si>
  <si>
    <t>[WIMPOD],Name = Wimpod,Types = BUG,POISON,BaseStats = 25,35,40,80,20,30,GenderRatio = Female50Percent,GrowthRate = Medium,BaseExp = 46,EVs = SPEED,1,CatchRate = 90,Happiness = 70,Abilities = WIMPOUT,RUNAWAY,HiddenAbilities = SHEDSKIN,Moves = 1,STRUGGLEBUG,1,STRINGSHOT,1,DEFENSECURL,TutorMoves = ASSURANCE,ATTRACT,BUGBUZZ,CONFIDE,DOUBLETEAM,ENDURE,FACADE,FRUSTRATION,HAIL,HIDDENPOWER,LEECHLIFE,MUDSHACKLES,PROTECT,RAINDANCE,REST,RETURN,ROUND,SCALD,SCREECH,SLEEPTALK,SNORE,SPIKES,SUBSTITUTE,TIDALWAVE,SWAGGER,SWIFT,TAUNT,TOXIC,WATERFALL,EggMoves = STRAFE,BACKSTABBING,SWAGGER,NIGHTSLASH,XSCISSOR,ASSURANCE,BEATUP,WICKEDSTRIKE,POISONFANG,EggGroups = Bug,HatchSteps = 5120,Height = 0.5,Weight = 12.0,Color = Yellow,Shape = Multiped,Category = Venomous,Pokedex = It scurries around leaving a trail of poison as it passes. People should be careful of where they step as it can burn through the soles of their shoes.,Generation = 7,Evolutions = GOLISOPOD,Level,30</t>
  </si>
  <si>
    <t>[GOLISOPOD],Name = Golisopod,Types = BUG,POISON,BaseStats = 100,115,90,100,35,90,GenderRatio = Female50Percent,GrowthRate = Medium,BaseExp = 186,EVs = DEFENSE,2,CatchRate = 45,Happiness = 70,Abilities = RECKLESS,VENGEFUL,HiddenAbilities = SHEDSKIN,Moves = 0,FIRSTIMPRESSION,1,FIRSTIMPRESSION,1,STRUGGLEBUG,1,STRINGSHOT,1,DEFENSECURL,1,POISONSPIT,8,FURYCUTTER,12,BUGBITE,16,FELLSTINGER,20,SKITTERSMACK,24,VENDETTA,28,CROSSPOISON,32,SWORDSDANCE,36,NEUROTOXIN,40,SWORDSDANCE,44,FRENZY,TutorMoves = STREAMRUSH,ASSURANCE,ATTRACT,BLIZZARD,BRICKBREAK,BUGBITE,BUGBUZZ,BULKUP,CLOSECOMBAT,CONFIDE,DARKPULSE,SUBMERGE,DOUBLETEAM,GOLDRUSH,DUALCHOP,ENDEAVOR,ENDURE,FACADE,FALSESWIPE,FLING,FOCUSBLAST,FROSTBREATH,FRUSTRATION,GIGAIMPACT,HAIL,HIDDENPOWER,HYPERBEAM,ICEBEAM,ICYWIND,IRONDEFENSE,IRONHEAD,KNOCKOFF,LASERFOCUS,LEECHLIFE,LIQUIDATION,MUDDYWATER,MUDSHACKLES,PAINSPLIT,SCORESETTLER,PINMISSILE,POISONJAB,PROTECT,PSYCHUP,RAINDANCE,RAZORSHELL,REST,RETURN,ROCKSLIDE,ROCKTOMB,ROUND,SCALD,SCREECH,SHADOWCLAW,SLEEPTALK,SLUDGEBOMB,SLUDGEWAVE,SNARL,SNORE,SPIKES,SPITE,SUBSTITUTE,TIDALWAVE,SWAGGER,SWIFT,SWORDSDANCE,TAUNT,THROATCHOP,TOXIC,ALLERGY,CASCADE,WATERPULSE,XSCISSOR,EggGroups = Bug,HatchSteps = 5120,Height = 2.0,Weight = 108.0,Color = Yellow,Shape = Bipedal,Category = Terror,Pokedex = It seeks vengeance on the Pokemon that used to prey on it while in its earlier stage and often goes on rampages.,Generation = 7,#-------------------------------,[MUNNA]</t>
  </si>
  <si>
    <t>[MUNNA],Name = Munna,Types = ELECTRIC,BaseStats = 76,25,45,24,67,55,GenderRatio = Female50Percent,GrowthRate = Fast,BaseExp = 58,EVs = HP,1,CatchRate = 190,Happiness = 70,Abilities = FOREWARN,SYNCHRONIZE,HiddenAbilities = TELEPATHY,Moves = 1,STOREDPOWER,1,DEFENSECURL,4,HYPNOSIS,8,PSYBEAM,12,IMPRISON,16,MOONLIGHT,20,MAGICCOAT,24,ZENHEADBUTT,28,CALMMIND,32,YAWN,36,PSYCHIC,40,MOONBLAST,44,DREAMEATER,48,FUTURESIGHT,52,WONDERROOM,TutorMoves = AFTERYOU,ALLYSWITCH,AMNESIA,ATTRACT,CALMMIND,CHARGEBEAM,CONFIDE,DAZZLINGGLEAM,DOUBLETEAM,DREAMEATER,ENDURE,ENERGYBALL,EXPANDINGFORCE,FACADE,FRUSTRATION,FUTURESIGHT,GRAVITY,GUARDSWAP,GYROBALL,HEALBELL,HELPINGHAND,HIDDENPOWER,IMPRISON,LIGHTSCREEN,MAGICCOAT,PAINSPLIT,POWERSWAP,PROTECT,PSYCHIC,PSYCHUP,PSYSHOCK,RAINDANCE,REFLECT,REST,RETURN,ROCKSLIDE,ROCKTOMB,ROUND,SAFEGUARD,SHADOWBALL,SHOCKWAVE,SIGNALBEAM,SKILLSWAP,SLEEPTALK,SNORE,STOREDPOWER,SUBSTITUTE,SWAGGER,SWIFT,TELEKINESIS,THUNDERWAVE,TORMENT,TOXIC,TRICK,TRICKROOM,WONDERROOM,WORRYSEED,ZENHEADBUTT,EggMoves = CURSE,HEALINGWISH,EggGroups = Amorphous,HatchSteps = 2560,Height = 0.6,Weight = 23.3,Color = Blue,Shape = Quadruped,Category = Operating System,Pokedex = This Pokemon needs regular security updates uploaded every Tuesday to ensure that it is protected against viruses on the Internet.,Generation = 5,Evolutions = MUSHARNA,Item,MOONSTONE</t>
  </si>
  <si>
    <t>[MUSHARNA],Name = Musharna,Types = ELECTRIC,BUG,BaseStats = 116,55,85,29,107,95,GenderRatio = Female50Percent,GrowthRate = Fast,BaseExp = 170,EVs = HP,2,CatchRate = 75,Happiness = 70,Abilities = FOREWARN,SYNCHRONIZE,HiddenAbilities = TELEPATHY,Moves = 1,PSYCHICTERRAIN,1,IMPRISON,1,MOONLIGHT,1,MAGICCOAT,1,ZENHEADBUTT,1,CALMMIND,1,YAWN,1,PSYCHIC,1,MOONBLAST,1,DREAMEATER,1,FUTURESIGHT,1,WONDERROOM,1,STOREDPOWER,1,DEFENSECURL,1,HYPNOSIS,1,PSYBEAM,TutorMoves = AFTERYOU,ALLYSWITCH,AMNESIA,ATTRACT,CALMMIND,CHARGEBEAM,CONFIDE,DAZZLINGGLEAM,DOUBLETEAM,DREAMEATER,ENDURE,ENERGYBALL,EXPANDINGFORCE,FACADE,FRUSTRATION,FUTURESIGHT,GIGAIMPACT,GRAVITY,GUARDSWAP,GYROBALL,HEALBELL,HELPINGHAND,HIDDENPOWER,HYPERBEAM,IMPRISON,LIGHTSCREEN,MAGICCOAT,MISTYEXPLOSION,PAINSPLIT,POWERSWAP,PROTECT,PSYCHIC,PSYCHICTERRAIN,PSYCHUP,PSYSHOCK,RAINDANCE,REFLECT,REST,RETURN,ROCKSLIDE,ROCKTOMB,ROUND,SAFEGUARD,SHADOWBALL,SHOCKWAVE,SIGNALBEAM,SKILLSWAP,SLEEPTALK,SNORE,STOREDPOWER,SUBSTITUTE,SWAGGER,SWIFT,TELEKINESIS,THUNDERWAVE,TORMENT,TOXIC,TRICK,TRICKROOM,WONDERROOM,WORRYSEED,ZENHEADBUTT,EggGroups = Field,HatchSteps = 2560,Height = 1.1,Weight = 60.5,Color = Blue,Shape = Bipedal,Category = ERR0R,Pokedex = This Pokemon is reaching terminal failure and its hard drive is now regularly crashing due to a virus infection.,Generation = 5,#-------------------------------,[SHUPPET]</t>
  </si>
  <si>
    <t>[SHUPPET],Name = Shuppet,Types = FAIRY,DARK,BaseStats = 44,75,35,65,43,33,GenderRatio = Female50Percent,GrowthRate = Fast,BaseExp = 59,EVs = ATTACK,1,CatchRate = 225,Happiness = 35,Abilities = SIMPLE,INFILTRATOR,HiddenAbilities = PRANKSTER,Moves = 1,BACKSTABBING,4,LEER,7,FEINT,10,TALKSMACK,13,DOUBLETEAM,16,BEWITCH,19,TRICK,22,COVET,26,SINFULSMITE,30,CHANGELINGS,34,SPIRITBREAK,38,EMBARGO,42,SUCKERPUNCH,46,SNATCH,50,PLAYROUGH,54,WICKEDSTRIKE,TutorMoves = ALLYSWITCH,ATTRACT,CALMMIND,CHARGEBEAM,CONFIDE,DARKPULSE,DAZZLINGGLEAM,DOUBLETEAM,DREAMEATER,EMBARGO,ENDURE,FACADE,FOULPLAY,FRUSTRATION,GUNKSHOT,HIDDENPOWER,ICYWIND,KNOCKOFF,MAGICCOAT,MAGICROOM,PAINSPLIT,PAYBACK,PROTECT,PSYCHIC,PSYCHUP,RAINDANCE,REST,RETURN,ROLEPLAY,ROUND,SHADOWBALL,SHOCKWAVE,SKILLSWAP,SLEEPTALK,SNATCH,SNORE,SPITE,SUBSTITUTE,SUNNYDAY,SWAGGER,TAUNT,TELEKINESIS,THIEF,THUNDER,THUNDERBOLT,THUNDERWAVE,TORMENT,TOXIC,TRICK,TRICKROOM,WILLOWISP,EggMoves = CHEAPSHOT,CHARM,CAPTIVATE,DISABLE,IMPRISON,BEATUP,SHADOWSNEAK,CONFUSERAY,TRICK,FOULPLAY,EXECUTION,EggGroups = Amorphous,HatchSteps = 6400,Height = 0.6,Weight = 2.3,Color = Black,Shape = Head,Habitat = Urban,Category = Jester,Pokedex = It loves vengeful emotions and hangs in rows under the eaves of houses where vengeful people live.,Generation = 3</t>
  </si>
  <si>
    <t>[BANETTE],Name = Banette,Types = FAIRY,DARK,BaseStats = 64,120,55,105,48,63,GenderRatio = Female50Percent,GrowthRate = Fast,BaseExp = 159,EVs = ATTACK,2,CatchRate = 45,Happiness = 35,Abilities = SIMPLE,INFILTRATOR,HiddenAbilities = PRANKSTER,Moves = 1,BACKSTABBING,4,LEER,7,FEINT,10,TALKSMACK,13,DOUBLETEAM,16,BEWITCH,19,TRICK,22,COVET,26,SINFULSMITE,30,CHANGELINGS,34,SPIRITBREAK,38,EMBARGO,42,SUCKERPUNCH,46,SNATCH,50,PLAYROUGH,54,WICKEDSTRIKE,TutorMoves = ALLYSWITCH,ATTRACT,CALMMIND,CHARGEBEAM,CONFIDE,DARKPULSE,DAZZLINGGLEAM,DOUBLETEAM,DREAMEATER,EMBARGO,ENDURE,FACADE,FLING,FOULPLAY,FRUSTRATION,GIGAIMPACT,GUNKSHOT,HIDDENPOWER,HYPERBEAM,ICYWIND,INFESTATION,KNOCKOFF,MAGICCOAT,MAGICROOM,PAINSPLIT,PAYBACK,PROTECT,PSYCHIC,PSYCHUP,RAINDANCE,REST,RETURN,ROLEPLAY,ROUND,SHADOWBALL,SHADOWCLAW,SHOCKWAVE,SKILLSWAP,SLEEPTALK,SNATCH,SNORE,SPITE,SUBSTITUTE,SUNNYDAY,SWAGGER,TAUNT,TELEKINESIS,THIEF,THROATCHOP,THUNDER,THUNDERBOLT,THUNDERWAVE,TORMENT,TOXIC,TRICK,TRICKROOM,WILLOWISP,EggGroups = Amorphous,HatchSteps = 6400,Height = 1.1,Weight = 12.5,Color = Purple,Shape = BipedalTail,Habitat = Urban,Category = Jester,Pokedex = This Pokemon is used to produce entertainment for entitled royalty. It secretly harbours a deep and seething hatred for the court that it performs though.,Generation = 3,WildItemUncommon = SPELLTAG</t>
  </si>
  <si>
    <t>[STONJOURNER],Name = Stonjourner,Types = ELECTRIC,SOUND,BaseStats = 100,125,135,70,20,20,GenderRatio = Female50Percent,GrowthRate = Slow,BaseExp = 165,EVs = DEFENSE,2,CatchRate = 60,Happiness = 70,Abilities = POWERSPOT,Moves = 1,ROCKTHROW,1,BLOCK,6,ROCKPOLISH,12,ROCKTOMB,18,GRAVITY,24,STOMP,30,STEALTHROCK,36,ROCKSLIDE,42,BODYSLAM,48,WIDEGUARD,54,HEAVYSLAM,60,STONEEDGE,66,MEGAKICK,TutorMoves = ASSURANCE,ATTRACT,BODYPRESS,BODYSLAM,BRUTALSWING,BULLDOZE,EARTHPOWER,EARTHQUAKE,ENDURE,FACADE,GIGAIMPACT,HEATCRASH,HEAVYSLAM,HYPERBEAM,IMPRISON,IRONDEFENSE,MEGAKICK,METEORBEAM,PROTECT,REST,ROCKBLAST,ROCKSLIDE,ROCKTOMB,ROUND,SAFEGUARD,SANDSTORM,SANDTOMB,SELFDESTRUCT,SLEEPTALK,SNORE,STEALTHROCK,STOMPINGTANTRUM,STONEEDGE,SUBSTITUTE,SUPERPOWER,WONDERROOM,EggMoves = ANCIENTPOWER,CURSE,EggGroups = Mineral,HatchSteps = 6681,Height = 2.5,Weight = 520.0,Color = Black,Shape = HeadLegs,Category = Stereo,Pokedex = It is constantly playing music from its loud speakers. It can be very obnoxious and disruptive for this reason.,Generation = 8,#-------------------------------,[LAPRAS2]</t>
  </si>
  <si>
    <t>[LAPRAS2],Name = T.Lapras,Types = GROUND,DRAGON,BaseStats = 130,85,80,60,85,95,GenderRatio = Female50Percent,GrowthRate = Slow,BaseExp = 187,EVs = HP,2,CatchRate = 45,Happiness = 70,Abilities = WATERABSORB,WATERCOMPACTION,HiddenAbilities = HYDRATION,Moves = 1,GROWL,1,WATERGUN,5,SING,10,MIST,15,LIFEDEW,20,ICESHARD,25,CONFUSERAY,30,WATERPULSE,35,BRINE,40,BODYSLAM,45,ICEBEAM,50,RAINDANCE,55,HYDROPUMP,60,PERISHSONG,65,SHEERCOLD,TutorMoves = WATERWHIP,ATTRACT,AVALANCHE,BLIZZARD,BLOCK,BODYPRESS,BODYSLAM,BRINE,BULLDOZE,CHARM,CONFIDE,SUBMERGE,DOUBLETEAM,DRAGONDANCE,DRACOSURGE,DREAMEATER,GOLDRUSH,ECHOEDVOICE,ENDURE,FACADE,FROSTBREATH,FRUSTRATION,FUTURESIGHT,GIGAIMPACT,HAIL,HEALBELL,HELPINGHAND,HIDDENPOWER,HYDROPUMP,HYPERBEAM,HYPERVOICE,ICEBEAM,ICYWIND,IRONHEAD,LIQUIDATION,MEGAHORN,OUTRAGE,PROTECT,PSYCHIC,RAINDANCE,REFLECT,REST,RETURN,ROAR,ROCKSMASH,ROUND,SAFEGUARD,SHOCKWAVE,SIGNALBEAM,SLEEPTALK,SMARTSTRIKE,SNORE,SOLARBEAM,BRUTEFORCE,SUBSTITUTE,TIDALWAVE,SWAGGER,THUNDER,THUNDERBOLT,TOXIC,CASCADE,WATERPULSE,WEATHERBALL,WHIRLPOOL,ZENHEADBUTT,EggMoves = TICKLE,CURSE,HORNDRILL,ANCIENTPOWER,FISSURE,FREEZEDRY,SPARKLINGARIA,EggGroups = Monster,Water1,HatchSteps = 10455,Height = 2.5,Weight = 220.0,Color = Brown,Shape = Finned,Category = Wanderer,Pokedex = This Pokemon has existed since prehistoric times, and has stood the test of time. It towers over other Pokemon as it lumbers through the savannah at its own pace.,Generation = 1,WildItemCommon = MYSTICWATER</t>
  </si>
  <si>
    <t>[WOOLOO2],Name = T.Wooloo,Types = GRASS,BaseStats = 42,40,55,48,40,45,GenderRatio = Female50Percent,GrowthRate = Medium,BaseExp = 122,EVs = DEFENSE,1,CatchRate = 255,Happiness = 70,Abilities = FLUFFY,RUNAWAY,HiddenAbilities = BULLETPROOF,Moves = 1,TACKLE,1,GROWL,4,DEFENSECURL,8,COPYCAT,12,GUARDSPLIT,16,DOUBLEKICK,21,HEADBUTT,25,TAKEDOWN,28,GUARDSWAP,32,REVERSAL,36,COTTONGUARD,40,DOUBLEEDGE,TutorMoves = AGILITY,ATTRACT,ELECTROBALL,ENDURE,FACADE,GRASSYGLIDE,GUARDSWAP,PAYBACK,PROTECT,REST,REVERSAL,ROUND,SLEEPTALK,SNORE,SUBSTITUTE,THUNDERWAVE,WILDCHARGE,EggMoves = STOMP,SWAGGER,COUNTER,EggGroups = Field,HatchSteps = 4111,Height = 0.6,Weight = 6.0,Color = Green,Shape = Quadruped,Category = Berry Bush,Pokedex = They are regularly farmed as the bushes on these Pokemon are constantly bearing berries and fruits.,Generation = 8,Evolutions = DUBWOOL2,Level,24</t>
  </si>
  <si>
    <t>[DUBWOOL2],Name = T.Dubwool,Types = GRASS,BaseStats = 72,80,100,88,60,90,GenderRatio = Female50Percent,GrowthRate = Medium,BaseExp = 172,EVs = DEFENSE,2,CatchRate = 127,Happiness = 70,Abilities = FLUFFY,STEADFAST,HiddenAbilities = BULLETPROOF,Moves = 1,TACKLE,1,GROWL,1,DEFENSECURL,1,COPYCAT,12,GUARDSPLIT,16,DOUBLEKICK,21,HEADBUTT,27,TAKEDOWN,32,GUARDSWAP,38,REVERSAL,44,COTTONGUARD,50,DOUBLEEDGE,56,LASTRESORT,TutorMoves = AGILITY,ATTRACT,BATONPASS,BODYPRESS,BODYSLAM,BOUNCE,ELECTROBALL,ENDURE,FACADE,GIGAIMPACT,GRASSYGLIDE,GUARDSWAP,HYPERBEAM,MEGAKICK,PAYBACK,PROTECT,REST,RETALIATE,REVERSAL,ROUND,SLEEPTALK,SNORE,SUBSTITUTE,SWORDSDANCE,THUNDERWAVE,WILDCHARGE,ZENHEADBUTT,EggGroups = Field,HatchSteps = 4111,Height = 1.3,Weight = 43.0,Color = Green,Shape = Quadruped,Category = Berry Bush,Pokedex = If a Dubwool wants to diversify the type of berries it grows, it can use its horns to ram into trees so that they can knock down berries and fruits. It then learns to grow them itself.,Generation = 8,#-------------------------------,[BIDOOF]</t>
  </si>
  <si>
    <t>[BIDOOF],Name = Bidoof,Types = WATER,NORMAL,BaseStats = 69,65,35,26,25,35,GenderRatio = Female50Percent,GrowthRate = Medium,BaseExp = 50,EVs = HP,1,CatchRate = 255,Happiness = 70,Abilities = SUPERLUCK,PICKUP,HiddenAbilities = SIMPLE,Moves = 1,AQUAJET,1,TACKLE,1,GROWL,5,DEFENSECURL,8,STEAMROLLER,11,HEADBUTT,14,SURGINGSTRIKES,17,THIEF,21,BITE,25,TAKEDOWN,28,BULLDOZE,32,FLIPTURN,35,SWORDSDANCE,39,CRUNCH,44,AQUATAIL,48,SUPERPOWER,53,WATERPRESSURE,TutorMoves = AQUATAIL,ATTRACT,BLIZZARD,CHARGEBEAM,CONFIDE,COVET,CUT,DIG,DOUBLETEAM,ECHOEDVOICE,ENDURE,FACADE,FRUSTRATION,GRASSKNOT,HIDDENPOWER,ICEBEAM,ICYWIND,IRONTAIL,LASTRESORT,PROTECT,RAINDANCE,REST,RETALIATE,RETURN,ROCKSMASH,ROUND,SHADOWBALL,SHOCKWAVE,SLEEPTALK,SNORE,STEALTHROCK,SUBSTITUTE,SUNNYDAY,SUPERFANG,SUPERPOWER,SWAGGER,SWIFT,SWORDSDANCE,TAUNT,THIEF,THUNDER,THUNDERBOLT,THUNDERWAVE,TOXIC,WORKUP,EggMoves = WATERWHIP,DOUBLEEDGE,CHEAPSHOT,FALSESURRENDER,JAWLOCK,SWITCHEROO,PARTINGSHOT,FAKETEARS,ROLLOUT,ROCKCLIMB,ATTACKORDER,EggGroups = Water1,Field,HatchSteps = 3840,Height = 0.5,Weight = 20.0,Color = Brown,Shape = Quadruped,Category = Platypus,Pokedex = It likes to build small structures on water using logs, tree branches, and leaves.,Generation = 4,WildItemRare = AMULETCOIN</t>
  </si>
  <si>
    <t>[BIBAREL],Name = Bibarel,Types = WATER,GROUND,BaseStats = 89,95,70,61,45,50,GenderRatio = Female50Percent,GrowthRate = Medium,BaseExp = 144,EVs = ATTACK,2,CatchRate = 127,Happiness = 70,Abilities = SUPERLUCK,PARENTALBOND,HiddenAbilities = SIMPLE,Moves = 0,PAYDAY,1,PAYDAY,1,AQUAJET,1,TACKLE,1,GROWL,5,DEFENSECURL,8,STEAMROLLER,11,HEADBUTT,14,SURGINGSTRIKES,17,THIEF,21,BITE,25,TAKEDOWN,28,BULLDOZE,32,FLIPTURN,35,SWORDSDANCE,39,CRUNCH,44,AQUATAIL,48,UPROAR,53,WATERPRESSURE,TutorMoves = AQUATAIL,ATTRACT,BLIZZARD,BULLDOZE,CHARGEBEAM,CONFIDE,COVET,CUT,DIG,DIVE,DOUBLETEAM,ECHOEDVOICE,ENDURE,FACADE,FLING,FOCUSPUNCH,FRUSTRATION,GIGAIMPACT,GRASSKNOT,HIDDENPOWER,HYPERBEAM,ICEBEAM,ICYWIND,IRONTAIL,LASTRESORT,LIQUIDATION,PROTECT,RAINDANCE,REST,RETALIATE,RETURN,ROCKSMASH,ROUND,SCALD,SHADOWBALL,SHOCKWAVE,SLEEPTALK,SNORE,STEALTHROCK,STOMPINGTANTRUM,STRENGTH,SUBSTITUTE,SUNNYDAY,SUPERFANG,SUPERPOWER,SURF,SWAGGER,SWIFT,SWORDSDANCE,TAUNT,THIEF,THUNDER,THUNDERBOLT,THUNDERWAVE,TOXIC,WATERFALL,WATERPULSE,WHIRLPOOL,WORKUP,EggGroups = Water1,Field,HatchSteps = 3840,Height = 1.0,Weight = 31.5,Color = Brown,Shape = BipedalTail,Category = Hoarder,Pokedex = If you tickle the male species, it will drop a bunch of the silver and other shiny things it has collected. If you tickle the female, the baby in its pouch will likely bite you.,Generation = 4,WildItemRare = AMULETCOIN,#-------------------------------</t>
  </si>
  <si>
    <t>[DRILBUR],Name = Drilbur,Types = GROUND,SOUND,BaseStats = 60,85,40,68,30,45,GenderRatio = Female50Percent,GrowthRate = Medium,BaseExp = 66,EVs = ATTACK,1,CatchRate = 120,Happiness = 70,Abilities = SANDRUSH,SANDFORCE,HiddenAbilities = MOLDBREAKER,Moves = 1,MUDSLAP,1,RAPIDSPIN,4,SCRATCH,8,HONECLAWS,12,FURYSWIPES,16,METALCLAW,20,SANDSTORM,24,CRUSHCLAW,28,ROCKSLIDE,32,DIG,36,SWORDSDANCE,40,DRILLRUN,44,EARTHQUAKE,48,FISSURE,TutorMoves = AERIALACE,ATTRACT,BRICKBREAK,BULLDOZE,CONFIDE,CUT,DIG,DOUBLETEAM,DRILLRUN,EARTHPOWER,EARTHQUAKE,ENDURE,FACADE,FLING,FRUSTRATION,HIDDENPOWER,HIGHHORSEPOWER,IRONDEFENSE,MUDSHOT,POISONJAB,PROTECT,REST,RETURN,ROCKSLIDE,ROCKSMASH,ROCKTOMB,ROUND,SANDSTORM,SANDTOMB,SCORCHINGSANDS,SHADOWCLAW,SLEEPTALK,SLUDGEBOMB,SNORE,STEALTHROCK,STRENGTH,SUBSTITUTE,SWAGGER,SWORDSDANCE,TOXIC,XSCISSOR,EggMoves = METALSOUND,SUBMISSION,SLASH,EggGroups = Field,HatchSteps = 5120,Height = 0.3,Weight = 8.5,Color = Brown,Shape = BipedalTail,Category = Blind Mole,Pokedex = While it is blind, it uses sonic waves to find its way and navigate through caves and deep tunnels.,Generation = 5,Evolutions = EXCADRILL,Level,31</t>
  </si>
  <si>
    <t>[EXCADRILL],Name = Excadrill,Types = GROUND,SOUND,BaseStats = 110,135,60,88,50,65,GenderRatio = Female50Percent,GrowthRate = Medium,BaseExp = 178,EVs = ATTACK,2,CatchRate = 60,Happiness = 70,Abilities = SANDRUSH,SANDFORCE,HiddenAbilities = MOLDBREAKER,Moves = 0,HORNDRILL,1,HORNDRILL,1,MUDSLAP,1,RAPIDSPIN,1,SCRATCH,1,HONECLAWS,12,FURYSWIPES,16,METALCLAW,20,SANDSTORM,24,CRUSHCLAW,28,ROCKSLIDE,34,DIG,40,SWORDSDANCE,46,DRILLRUN,52,EARTHQUAKE,58,FISSURE,TutorMoves = AERIALACE,ATTRACT,BRICKBREAK,BRUTALSWING,BULLDOZE,CONFIDE,CUT,DIG,DOUBLETEAM,DRILLRUN,EARTHPOWER,EARTHQUAKE,ENDURE,FACADE,FLING,FOCUSBLAST,FRUSTRATION,GIGAIMPACT,HIDDENPOWER,HIGHHORSEPOWER,HYPERBEAM,IRONDEFENSE,IRONHEAD,MAGNETRISE,MUDSHOT,POISONJAB,PROTECT,REST,RETURN,ROCKBLAST,ROCKSLIDE,ROCKSMASH,ROCKTOMB,ROUND,SANDSTORM,SANDTOMB,SCORCHINGSANDS,SHADOWCLAW,SLEEPTALK,SLUDGEBOMB,SMARTSTRIKE,SNORE,STEALTHROCK,STEELBEAM,STOMPINGTANTRUM,STRENGTH,SUBSTITUTE,SWAGGER,SWORDSDANCE,TOXIC,XSCISSOR,EggGroups = Field,HatchSteps = 5120,Height = 0.7,Weight = 40.4,Color = Brown,Shape = Bipedal,Category = Blind Mole,Pokedex = When digging through deep tunnels and caves, the coat of spines on its back provide a small degree of protection in case the sound waves it sends out misleads it.,Generation = 5,#-------------------------------,[DRILBUR2]</t>
  </si>
  <si>
    <t>[DRILBUR2],Name = T.Drilbur,Types = ICE,LIGHT,BaseStats = 60,85,40,68,30,45,GenderRatio = Female50Percent,GrowthRate = Medium,BaseExp = 66,EVs = ATTACK,1,CatchRate = 120,Happiness = 70,Abilities = SANDRUSH,SANDFORCE,HiddenAbilities = MOLDBREAKER,Moves = 1,MUDSLAP,1,RAPIDSPIN,4,SCRATCH,8,HONECLAWS,12,FURYSWIPES,16,METALCLAW,20,SANDSTORM,24,CRUSHCLAW,28,ROCKSLIDE,32,DIG,36,SWORDSDANCE,40,DRILLRUN,44,EARTHQUAKE,48,FISSURE,TutorMoves = AERIALACE,ATTRACT,BRICKBREAK,BULLDOZE,CONFIDE,CUT,DIG,DOUBLETEAM,DRILLRUN,EARTHPOWER,EARTHQUAKE,ENDURE,FACADE,FLING,FRUSTRATION,HIDDENPOWER,HIGHHORSEPOWER,IRONDEFENSE,MUDSHOT,POISONJAB,PROTECT,REST,RETURN,ROCKSLIDE,ROCKSMASH,ROCKTOMB,ROUND,SANDSTORM,SANDTOMB,SCORCHINGSANDS,SHADOWCLAW,SLEEPTALK,SLUDGEBOMB,SNORE,STEALTHROCK,STRENGTH,SUBSTITUTE,SWAGGER,SWORDSDANCE,TOXIC,XSCISSOR,EggMoves = METALSOUND,SUBMISSION,SLASH,EggGroups = Field,HatchSteps = 5120,Height = 0.3,Weight = 8.5,Color = Brown,Shape = BipedalTail,Category = Blind Mole,Pokedex = While it is blind, it uses sonic waves to find its way and navigate through caves and deep tunnels.,Generation = 5,Evolutions = EXCADRILL,Level,31</t>
  </si>
  <si>
    <t>[EXCADRILL2],Name = T.Excadrill,Types = ICE,LIGHT,BaseStats = 110,135,60,88,50,65,GenderRatio = Female50Percent,GrowthRate = Medium,BaseExp = 178,EVs = ATTACK,2,CatchRate = 60,Happiness = 70,Abilities = SANDRUSH,SANDFORCE,HiddenAbilities = MOLDBREAKER,Moves = 0,HORNDRILL,1,HORNDRILL,1,MUDSLAP,1,RAPIDSPIN,1,SCRATCH,1,HONECLAWS,12,FURYSWIPES,16,METALCLAW,20,SANDSTORM,24,CRUSHCLAW,28,ROCKSLIDE,34,DIG,40,SWORDSDANCE,46,DRILLRUN,52,EARTHQUAKE,58,FISSURE,TutorMoves = AERIALACE,ATTRACT,BRICKBREAK,BRUTALSWING,BULLDOZE,CONFIDE,CUT,DIG,DOUBLETEAM,DRILLRUN,EARTHPOWER,EARTHQUAKE,ENDURE,FACADE,FLING,FOCUSBLAST,FRUSTRATION,GIGAIMPACT,HIDDENPOWER,HIGHHORSEPOWER,HYPERBEAM,IRONDEFENSE,IRONHEAD,MAGNETRISE,MUDSHOT,POISONJAB,PROTECT,REST,RETURN,ROCKBLAST,ROCKSLIDE,ROCKSMASH,ROCKTOMB,ROUND,SANDSTORM,SANDTOMB,SCORCHINGSANDS,SHADOWCLAW,SLEEPTALK,SLUDGEBOMB,SMARTSTRIKE,SNORE,STEALTHROCK,STEELBEAM,STOMPINGTANTRUM,STRENGTH,SUBSTITUTE,SWAGGER,SWORDSDANCE,TOXIC,XSCISSOR,EggGroups = Field,HatchSteps = 5120,Height = 0.7,Weight = 40.4,Color = Brown,Shape = Bipedal,Category = Blind Mole,Pokedex = When digging through deep tunnels and caves, the coat of spines on its back provide a small degree of protection in case the sound waves it sends out misleads it.,Generation = 5,#-------------------------------,[SNOM]</t>
  </si>
  <si>
    <t>[SNOM],Name = Snom,Types = ROCK,BaseStats = 30,25,35,20,45,30,GenderRatio = Female50Percent,GrowthRate = Medium,BaseExp = 37,EVs = SPECIAL_ATTACK,1,CatchRate = 190,Happiness = 70,Abilities = WIMPOUT,RUNAWAY,HiddenAbilities = SHEDSKIN,Moves = 1,CRYSTALDUST,1,HARDEN,15,STEALTHROCK,TutorMoves = ATTRACT,BUGBUZZ,ENDURE,FACADE,ICICLESPEAR,ICYWIND,PROTECT,REST,ROUND,SKITTERSMACK,SLEEPTALK,SNORE,SUBSTITUTE,EggMoves = GLISTEN,IRONDEFENSE,COIL,EggGroups = Mineral,HatchSteps = 5396,Height = 0.3,Weight = 3.8,Color = Brown,Shape = Serpentine,Category = Mineral,Pokedex = Due to its small stature, it hides under rocks to avoid detection. If it is found, it uses its adorable appearance to convince predators to spare it.,Generation = 8,Evolutions = FROSMOTH,Level,30</t>
  </si>
  <si>
    <t>[FROSMOTH],Name = Frosmoth,Types = ROCK,FLYING,BaseStats = 80,55,50,65,115,110,GenderRatio = Female50Percent,GrowthRate = Medium,BaseExp = 168,EVs = SPECIAL_ATTACK,2,CatchRate = 75,Happiness = 70,Abilities = WEAKARMOR,WATERABSORB,HiddenAbilities = DRYSKIN,Moves = 0,AIRCUTTER,1,AIRCUTTER,1,CRYSTALDUST,1,HARDEN,4,DIAMONDSHARD,9,MUDSHOT,15,STEALTHROCK,21,LIFEDEW,24,MINERALWAVE,28,GLARE,32,DIAMONDSTORM,36,SANDSTORM,40,POWERGEM,44,GEOMANCY,48,BEJEWELED,52,GAIAPULSE,TutorMoves = ACROBATICS,AIRSLASH,ATTRACT,AVALANCHE,BLIZZARD,BUGBUZZ,CALMMIND,DAZZLINGGLEAM,DUALWINGBEAT,ENDURE,FACADE,GIGADRAIN,GIGAIMPACT,HAIL,HELPINGHAND,HURRICANE,HYPERBEAM,ICEBEAM,ICICLESPEAR,ICYWIND,IMPRISON,LEECHLIFE,LIGHTSCREEN,PLAYROUGH,PROTECT,REFLECT,REST,ROUND,SAFEGUARD,SKITTERSMACK,SLEEPTALK,SNORE,SUBSTITUTE,TRIPLEAXEL,UTURN,WEATHERBALL,EggGroups = Amorphous,HatchSteps = 5396,Height = 1.3,Weight = 42.0,Color = Brown,Shape = MultiWinged,Category = Terracotta,Pokedex = There is a fairytale about an old claymaker that fashioned this Frosmoth, and it was brought to life because of a wish he made during a shooting star.,Generation = 8,#-------------------------------,[HOUNDOUR]</t>
  </si>
  <si>
    <t>[HOUNDOUR],Name = Houndour,Types = FIRE,LIGHT,BaseStats = 45,60,30,65,80,50,GenderRatio = Female50Percent,GrowthRate = Slow,BaseExp = 66,EVs = SPECIAL_ATTACK,1,CatchRate = 120,Happiness = 35,Abilities = EARLYBIRD,FLASHFIRE,HiddenAbilities = UNNERVE,Moves = 1,LEER,1,EMBER,4,HOWL,8,SMOG,13,ROAR,16,BITE,20,ODORSLEUTH,25,BEATUP,28,FIREFANG,32,FEINTATTACK,37,EMBARGO,40,FOULPLAY,44,FLAMETHROWER,49,CRUNCH,52,NASTYPLOT,56,INFERNO,TutorMoves = ATTRACT,CONFIDE,DARKPULSE,DOUBLETEAM,DREAMEATER,EMBARGO,ENDURE,FACADE,FIREBLAST,FLAMECHARGE,FLAMETHROWER,FOULPLAY,FRUSTRATION,HEATWAVE,HIDDENPOWER,HYPERVOICE,IRONTAIL,OVERHEAT,PAYBACK,PROTECT,REST,RETALIATE,RETURN,ROAR,ROCKSMASH,ROLEPLAY,ROUND,SHADOWBALL,SLEEPTALK,SLUDGEBOMB,SNARL,SNATCH,SNORE,SOLARBEAM,SPITE,SUBSTITUTE,SUNNYDAY,SUPERFANG,SWAGGER,SWIFT,TAUNT,THIEF,TORMENT,TOXIC,UPROAR,WILLOWISP,EggMoves = FIRESPIN,RAGE,PURSUIT,COUNTER,SPITE,REVERSAL,BEATUP,FIREFANG,THUNDERFANG,NASTYPLOT,PUNISHMENT,FEINT,SUCKERPUNCH,DESTINYBOND,EggGroups = Field,HatchSteps = 5120,Height = 0.6,Weight = 10.8,Color = Black,Shape = Quadruped,Habitat = RoughTerrain,Category = Good Dog,Pokedex = It was a noble animal in life, and the best friend that humans can have. What? Can you not see its halo?,Generation = 2</t>
  </si>
  <si>
    <t>[HOUNDOOM],Name = Houndoom,Types = FIRE,LIGHT,BaseStats = 75,90,50,95,110,80,GenderRatio = Female50Percent,GrowthRate = Slow,BaseExp = 175,EVs = SPECIAL_ATTACK,2,CatchRate = 45,Happiness = 35,Abilities = EARLYBIRD,FLASHFIRE,HiddenAbilities = UNNERVE,Moves = 1,INFERNO,1,NASTYPLOT,1,THUNDERFANG,1,LEER,1,EMBER,1,HOWL,1,SMOG,4,HOWL,8,SMOG,13,ROAR,16,BITE,20,ODORSLEUTH,26,BEATUP,30,FIREFANG,35,FEINTATTACK,41,EMBARGO,45,FOULPLAY,50,FLAMETHROWER,56,CRUNCH,60,NASTYPLOT,65,INFERNO,TutorMoves = ATTRACT,CONFIDE,DARKPULSE,DOUBLETEAM,DREAMEATER,EMBARGO,ENDURE,FACADE,FIREBLAST,FLAMECHARGE,FLAMETHROWER,FOULPLAY,FRUSTRATION,GIGAIMPACT,HEATWAVE,HIDDENPOWER,HYPERBEAM,HYPERVOICE,IRONTAIL,LASERFOCUS,OVERHEAT,PAYBACK,PROTECT,REST,RETALIATE,RETURN,ROAR,ROCKSMASH,ROLEPLAY,ROUND,SHADOWBALL,SLEEPTALK,SLUDGEBOMB,SNARL,SNATCH,SNORE,SOLARBEAM,SPITE,STRENGTH,SUBSTITUTE,SUNNYDAY,SUPERFANG,SWAGGER,SWIFT,TAUNT,THIEF,THROATCHOP,TORMENT,TOXIC,UPROAR,WILLOWISP,EggGroups = Field,HatchSteps = 5120,Height = 1.4,Weight = 35.0,Color = Black,Shape = Quadruped,Habitat = RoughTerrain,Category = Good Dog,Pokedex = It is said that man's best friend will meet you in heaven when it passes on. It's actually quite a tragic story.,Generation = 2,#-------------------------------</t>
  </si>
  <si>
    <t>[PIPLUP],Name = Piplup,Types = WATER,ICE,BaseStats = 53,51,53,40,61,56,GenderRatio = FemaleOneEighth,GrowthRate = Parabolic,BaseExp = 63,EVs = SPECIAL_ATTACK,1,CatchRate = 45,Happiness = 70,Abilities = TORRENT,HiddenAbilities = DEFIANT,Moves = 1,POUND,4,GROWL,8,BUBBLE,11,WATERSPORT,15,PECK,18,BUBBLEBEAM,22,BIDE,25,FURYATTACK,29,BRINE,32,WHIRLPOOL,36,MIST,39,DRILLPECK,43,HYDROPUMP,TutorMoves = AERIALACE,ATTRACT,BLIZZARD,BRICKBREAK,BRINE,CONFIDE,COVET,CUT,DEFOG,DIG,DIVE,DOUBLETEAM,ECHOEDVOICE,ENDURE,FACADE,FLING,FRUSTRATION,GRASSKNOT,HAIL,HIDDENPOWER,ICEBEAM,ICYWIND,PROTECT,QUASH,RAINDANCE,REST,RETURN,ROCKTOMB,ROUND,SCALD,SIGNALBEAM,SLEEPTALK,SNORE,STEALTHROCK,SUBSTITUTE,SURF,SWAGGER,TOXIC,WATERFALL,WATERPLEDGE,WATERPULSE,WHIRLPOOL,WORKUP,EggMoves = DOUBLEHIT,SUPERSONIC,YAWN,MUDSPORT,MUDSLAP,SNORE,FLAIL,AGILITY,AQUARING,HYDROPUMP,FEATHERDANCE,BIDE,ICYWIND,POWERTRIP,EggGroups = Water1,Field,HatchSteps = 5120,Height = 0.4,Weight = 5.2,Color = Black,Shape = Bipedal,Category = Penguin,Pokedex = It is not very good at walking and falls over easily. When it falls behind its group, it needs to quickly waddle to catch up.,Generation = 4,Evolutions = PRINPLUP,Level,16</t>
  </si>
  <si>
    <t>[PRINPLUP],Name = Prinplup,Types = WATER,ICE,BaseStats = 64,66,68,50,81,76,GenderRatio = FemaleOneEighth,GrowthRate = Parabolic,BaseExp = 142,EVs = SPECIAL_ATTACK,2,CatchRate = 45,Happiness = 70,Abilities = TORRENT,HiddenAbilities = DEFIANT,Moves = 0,METALCLAW,1,METALCLAW,1,TACKLE,1,GROWL,1,BUBBLE,4,GROWL,8,BUBBLE,11,WATERSPORT,15,PECK,19,BUBBLEBEAM,24,BIDE,28,FURYATTACK,33,BRINE,37,WHIRLPOOL,42,MIST,46,DRILLPECK,50,HYDROPUMP,TutorMoves = AERIALACE,ATTRACT,BLIZZARD,BRICKBREAK,BRINE,CONFIDE,COVET,CUT,DEFOG,DIG,DIVE,DOUBLETEAM,ECHOEDVOICE,ENDURE,FACADE,FLING,FRUSTRATION,GRASSKNOT,HAIL,HIDDENPOWER,ICEBEAM,ICYWIND,PROTECT,QUASH,RAINDANCE,REST,RETURN,ROCKSMASH,ROCKTOMB,ROUND,SCALD,SHADOWCLAW,SIGNALBEAM,SLEEPTALK,SNORE,STEALTHROCK,STRENGTH,SUBSTITUTE,SURF,SWAGGER,TOXIC,WATERFALL,WATERPLEDGE,WATERPULSE,WHIRLPOOL,WORKUP,EggGroups = Water1,Field,HatchSteps = 5120,Height = 0.8,Weight = 23.0,Color = Black,Shape = BipedalTail,Category = Penguin,Pokedex = It is a strong diver and often hunt for small fish Pokemon in freezing waters.,Generation = 4,Evolutions = EMPOLEON,Level,36,#-------------------------------</t>
  </si>
  <si>
    <t>[EMPOLEON],Name = Empoleon,Types = WATER,ICE,BaseStats = 84,86,88,60,111,101,GenderRatio = FemaleOneEighth,GrowthRate = Parabolic,BaseExp = 239,EVs = SPECIAL_ATTACK,3,CatchRate = 45,Happiness = 70,Abilities = TORRENT,HiddenAbilities = DEFIANT,Moves = 0,AQUAJET,1,AQUAJET,1,METALCLAW,1,TACKLE,1,GROWL,1,BUBBLE,4,GROWL,8,BUBBLE,11,SWORDSDANCE,15,PECK,19,BUBBLEBEAM,24,SWAGGER,28,FURYATTACK,33,BRINE,39,WHIRLPOOL,46,MIST,52,DRILLPECK,59,HYDROPUMP,TutorMoves = AERIALACE,ATTRACT,AVALANCHE,BLIZZARD,BRICKBREAK,BRINE,BULLDOZE,CONFIDE,COVET,CUT,DEFOG,DIG,DIVE,DOUBLETEAM,EARTHQUAKE,ECHOEDVOICE,ENDURE,FACADE,FLASHCANNON,FLING,FRUSTRATION,GIGAIMPACT,GRASSKNOT,HAIL,HIDDENPOWER,HYDROCANNON,HYPERBEAM,ICEBEAM,ICYWIND,IRONDEFENSE,KNOCKOFF,LASERFOCUS,LIQUIDATION,PROTECT,QUASH,RAINDANCE,REST,RETURN,ROAR,ROCKSLIDE,ROCKSMASH,ROCKTOMB,ROUND,SCALD,SHADOWCLAW,SIGNALBEAM,SLEEPTALK,SNORE,STEALTHROCK,STEELWING,STRENGTH,SUBSTITUTE,SURF,SWAGGER,SWORDSDANCE,THROATCHOP,TOXIC,WATERFALL,WATERPLEDGE,WATERPULSE,WHIRLPOOL,WORKUP,EggGroups = Water1,Field,HatchSteps = 5120,Height = 1.7,Weight = 84.5,Color = Black,Shape = BipedalTail,Category = Penguin,Pokedex = It is the leader of a small colony of Piplup and Prinplup. Each colony usually only has one male Empoleon as the king and one female as the queen.,Generation = 4,#-------------------------------,[SOLOSIS2]</t>
  </si>
  <si>
    <t>[SOLOSIS2],Name = T.Solosis,Types = COSMIC,POISON,BaseStats = 45,20,60,20,85,60,GenderRatio = Female50Percent,GrowthRate = Parabolic,BaseExp = 58,EVs = SPECIAL_ATTACK,1,CatchRate = 200,Happiness = 70,Abilities = TORRENT,MAGICBOUNCE,HiddenAbilities = TECHNICIAN,Moves = 1,BUBBLE,1,WATERSPORT,5,CONFUSION,10,HEALBLOCK,14,ICYWIND,18,WATERPULSE,22,SOAK,25,PSYSHOCK,29,REFLECT,29,LIGHTSCREEN,34,RECOVER,38,FREEZEDRY,41,SCALD,45,PSYCHIC,48,TRICKROOM,52,HYDROPUMP,56,CHECKMATE,TutorMoves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EggMoves = ACIDARMOR,GUARDSWAP,POWERSWAP,SPEEDSWAP,TRICK,STOREDPOWER,TEATIME,HYPNOSIS,EggGroups = Amorphous,HatchSteps = 5355,Height = 0.3,Weight = 1.0,Color = Purple,Shape = Head,Category = Parasite,Pokedex = These Pokemon are small parasites from interstellar space. They crash landed and immediately buried into the ground upon arrival while they wait to evolve.,Generation = 5,Evolutions = DUOSION,Level,27</t>
  </si>
  <si>
    <t>[DUOSION2],Name = T.Duosion,Types = COSMIC,POISON,BaseStats = 60,35,70,35,100,70,GenderRatio = Female50Percent,GrowthRate = Parabolic,BaseExp = 130,EVs = SPECIAL_ATTACK,2,CatchRate = 100,Happiness = 70,Abilities = TORRENT,MAGICBOUNCE,HiddenAbilities = TECHNICIAN,Moves = 1,BUBBLE,1,WATERSPORT,5,CONFUSION,10,HEALBLOCK,14,ICYWIND,18,WATERPULSE,22,SOAK,25,PSYSHOCK,32,REFLECT,32,LIGHTSCREEN,35,RECOVER,39,FREEZEDRY,43,SCALD,47,PSYCHIC,51,TRICKROOM,54,HYDROPUMP,58,CHECKMATE,TutorMoves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AURASPHERE,EggGroups = Amorphous,HatchSteps = 5355,Height = 0.6,Weight = 8.0,Color = Purple,Shape = Head,Category = Parasite,Pokedex = When it has siphoned enough energy from its surroundings as a T.Solosis, it evolves and moves into another area to continue its parasitic lifecycle.,Generation = 5,Evolutions = REUNICLUS,Level,44,#-------------------------------</t>
  </si>
  <si>
    <t>[REUNICLUS2],Name = T.Reuniclus,Types = COSMIC,POISON,BaseStats = 70,45,95,55,130,95,GenderRatio = Female50Percent,GrowthRate = Parabolic,BaseExp = 221,EVs = SPECIAL_ATTACK,3,CatchRate = 100,Happiness = 70,Abilities = TORRENT,MAGICBOUNCE,HiddenAbilities = TECHNICIAN,Moves = 0,CALMMIND,1,CALMMIND,1,BUBBLE,1,WATERSPORT,5,CONFUSION,10,HEALBLOCK,14,ICYWIND,18,WATERPULSE,22,SOAK,25,PSYSHOCK,32,REFLECT,32,LIGHTSCREEN,35,RECOVER,39,FREEZEDRY,43,SCALD,50,PSYCHIC,54,TRICKROOM,58,HYDROPUMP,62,CHECKMATE,TutorMoves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FOCUSBLAST,GIGAIMPACT,BLIZZARD,HYPERBEAM,AURASPHERE,EggGroups = Amorphous,HatchSteps = 5355,Height = 1.0,Weight = 20.1,Color = Purple,Shape = HeadArms,Category = Parasite,Pokedex = The origins of these Pokemon show that it is actually an interstellar parasite that consume the resources and energy from the planet and then summarily move onto the next world.,Generation = 5,#-------------------------------,[MUDBRAY]</t>
  </si>
  <si>
    <t>[MUDBRAY],Name = Mudbray,Types = NORMAL,BaseStats = 70,100,70,45,45,55,GenderRatio = Female50Percent,GrowthRate = Medium,BaseExp = 77,EVs = ATTACK,1,CatchRate = 190,Happiness = 70,Abilities = OWNTEMPO,STAMINA,HiddenAbilities = INNERFOCUS,Moves = 1,MUDSLAP,1,ROCKSMASH,4,IRONDEFENSE,8,DOUBLEKICK,12,BULLDOZE,16,STOMP,20,STRENGTH,24,COUNTER,28,HIGHHORSEPOWER,32,HEAVYSLAM,36,EARTHQUAKE,40,MEGAKICK,44,SUPERPOWER,TutorMoves = ATTRACT,BODYSLAM,BULLDOZE,CLOSECOMBAT,CONFIDE,DOUBLETEAM,EARTHPOWER,EARTHQUAKE,ENDEAVOR,ENDURE,FACADE,FRUSTRATION,HEAVYSLAM,HIDDENPOWER,HIGHHORSEPOWER,IRONDEFENSE,IRONHEAD,LOWKICK,LOWSWEEP,MEGAKICK,PAYBACK,PROTECT,REST,RETURN,ROAR,ROCKSLIDE,ROCKTOMB,ROUND,SANDSTORM,SANDTOMB,SLEEPTALK,SNORE,STEALTHROCK,STOMPINGTANTRUM,SUBSTITUTE,SUPERPOWER,SWAGGER,TOXIC,EggMoves = DOUBLEEDGE,FISSURE,SMACKDOWN,ROAR,EggGroups = Field,HatchSteps = 5120,Height = 1.0,Weight = 110.0,Color = Brown,Shape = Quadruped,Category = Pony,Pokedex = This Pokemon are used to teach children how to ride horse Pokemon because they are smaller and easier to climb on.,Generation = 7,WildItemUncommon = LIGHTCLAY</t>
  </si>
  <si>
    <t>[MUDSDALE],Name = Mudsdale,Types = NORMAL,BaseStats = 100,125,100,35,55,85,GenderRatio = Female50Percent,GrowthRate = Medium,BaseExp = 175,EVs = ATTACK,2,CatchRate = 60,Happiness = 70,Abilities = OWNTEMPO,STAMINA,HiddenAbilities = INNERFOCUS,Moves = 1,MUDSLAP,1,ROCKSMASH,1,IRONDEFENSE,1,DOUBLEKICK,12,BULLDOZE,16,STOMP,20,STRENGTH,24,COUNTER,28,HIGHHORSEPOWER,34,HEAVYSLAM,40,EARTHQUAKE,46,MEGAKICK,52,SUPERPOWER,TutorMoves = ATTRACT,BODYPRESS,BODYSLAM,BULLDOZE,CLOSECOMBAT,CONFIDE,DOUBLETEAM,EARTHPOWER,EARTHQUAKE,ENDEAVOR,ENDURE,FACADE,FOCUSBLAST,FRUSTRATION,GIGAIMPACT,HEAVYSLAM,HIDDENPOWER,HIGHHORSEPOWER,HYPERBEAM,IRONDEFENSE,IRONHEAD,LASHOUT,LOWKICK,LOWSWEEP,MEGAKICK,MUDSHOT,PAYBACK,PROTECT,REST,RETURN,REVENGE,ROAR,ROCKSLIDE,ROCKTOMB,ROUND,SANDSTORM,SANDTOMB,SCARYFACE,SLEEPTALK,SNORE,STEALTHROCK,STOMPINGTANTRUM,SUBSTITUTE,SUPERPOWER,SWAGGER,TOXIC,EggGroups = Field,HatchSteps = 5120,Height = 2.5,Weight = 920.0,Color = Brown,Shape = Quadruped,Category = Pony,Pokedex = This Pokemon are groomed to be race horses or for beauty competitions because their braids are some of the most beautiful of any other Pokemon.,Generation = 7,WildItemUncommon = LIGHTCLAY,#-------------------------------</t>
  </si>
  <si>
    <t>[CRAMORANT],Name = Cramorant,Types = NORMAL,FLYING,BaseStats = 70,85,55,85,85,95,GenderRatio = Female50Percent,GrowthRate = Medium,BaseExp = 166,EVs = SPECIAL_DEFENSE,2,CatchRate = 45,Happiness = 70,Abilities = GULPMISSILE,Moves = 1,BELCH,1,PECK,1,STOCKPILE,1,SWALLOW,1,SPITUP,7,WATERGUN,14,FURYATTACK,21,PLUCK,28,DIVE,35,DRILLPECK,42,AMNESIA,49,THRASH,56,HYDROPUMP,TutorMoves = AGILITY,AIRSLASH,AMNESIA,ASSURANCE,ATTRACT,BLIZZARD,BRAVEBIRD,DIVE,DUALWINGBEAT,ENDURE,FACADE,FLY,GIGAIMPACT,HURRICANE,HYDROPUMP,HYPERBEAM,ICEBEAM,ICYWIND,LIQUIDATION,PROTECT,RAINDANCE,REST,REVERSAL,ROUND,SCALD,SLEEPTALK,SNORE,STEELWING,SUBSTITUTE,SUPERPOWER,SURF,THIEF,THROATCHOP,UPROAR,WEATHERBALL,WHIRLPOOL,EggMoves = AERIALACE,AQUARING,DEFOG,FEATHERDANCE,ROOST,EggGroups = Water1,Flying,HatchSteps = 5396,Height = 0.8,Weight = 18.0,Color = Black,Shape = Winged,Category = Woodpecker,Pokedex = This Pokemon can drill into trees to find small bugs in the cores of trees. They have an annoying habit of starting their pecking very early in the morning.,Generation = 8,#-------------------------------,[HOPPIP2]</t>
  </si>
  <si>
    <t>[HOPPIP2],Name = T.Hoppip,Types = BUG,LIGHT,BaseStats = 35,35,40,50,35,55,GenderRatio = Female50Percent,GrowthRate = Parabolic,BaseExp = 50,EVs = SPECIAL_DEFENSE,1,CatchRate = 255,Happiness = 70,Abilities = CHLOROPHYLL,LEAFGUARD,HiddenAbilities = INFILTRATOR,Moves = 1,SPLASH,1,ABSORB,4,SYNTHESIS,6,TAILWHIP,8,TACKLE,10,FAIRYWIND,12,POISONPOWDER,14,STUNSPORE,16,SLEEPPOWDER,19,BULLETSEED,22,LEECHSEED,25,MEGADRAIN,28,ACROBATICS,31,RAGEPOWDER,34,COTTONSPORE,37,UTURN,40,WORRYSEED,43,GIGADRAIN,46,BOUNCE,49,MEMENTO,TutorMoves = ACROBATICS,STREAMRUSH,ATTRACT,BOUNCE,BULLETSEED,CONFIDE,DAZZLINGGLEAM,DOUBLETEAM,ENDURE,ENERGYBALL,FACADE,FRUSTRATION,GIGADRAIN,GRASSKNOT,HELPINGHAND,HIDDENPOWER,INFESTATION,PROTECT,PSYCHUP,REFLECT,REST,RETURN,ROUND,PEPPERBURST,SLEEPTALK,SNORE,SOLARBEAM,SUBSTITUTE,SUNNYDAY,SWAGGER,SWORDSDANCE,SYNTHESIS,TOXIC,UTURN,WORRYSEED,EggMoves = CONFUSION,ENCORE,DOUBLEEDGE,AMNESIA,HELPINGHAND,AROMATHERAPY,WORRYSEED,COTTONGUARD,PEPPERBURST,ENDURE,GRASSYTERRAIN,STRENGTHSAP,EggGroups = Bug,Fairy,HatchSteps = 5120,Height = 0.4,Weight = 0.5,Color = Yellow,Shape = BipedalTail,Category = Moth,Pokedex = Due to its small stature, a light gust is usually enough to blow it away.,Generation = 2,Evolutions = SKIPLOOM,Level,18</t>
  </si>
  <si>
    <t>[SKIPLOOM2],Name = T.Skiploom,Types = BUG,LIGHT,BaseStats = 55,45,50,80,45,65,GenderRatio = Female50Percent,GrowthRate = Parabolic,BaseExp = 119,EVs = SPEED,2,CatchRate = 120,Happiness = 70,Abilities = CHLOROPHYLL,LEAFGUARD,HiddenAbilities = INFILTRATOR,Moves = 1,SPLASH,1,ABSORB,1,SYNTHESIS,1,TAILWHIP,4,SYNTHESIS,6,TAILWHIP,8,TACKLE,10,FAIRYWIND,12,POISONPOWDER,14,STUNSPORE,16,SLEEPPOWDER,20,BULLETSEED,24,LEECHSEED,28,MEGADRAIN,32,ACROBATICS,36,RAGEPOWDER,40,COTTONSPORE,44,UTURN,48,WORRYSEED,52,GIGADRAIN,56,BOUNCE,60,MEMENTO,TutorMoves = ACROBATICS,STREAMRUSH,ATTRACT,BOUNCE,BULLETSEED,CONFIDE,DAZZLINGGLEAM,DOUBLETEAM,ENDURE,ENERGYBALL,FACADE,FRUSTRATION,GIGADRAIN,GRASSKNOT,HELPINGHAND,HIDDENPOWER,INFESTATION,PROTECT,PSYCHUP,REFLECT,REST,RETURN,ROUND,PEPPERBURST,SLEEPTALK,SNORE,SOLARBEAM,SUBSTITUTE,SUNNYDAY,SWAGGER,SWORDSDANCE,SYNTHESIS,TOXIC,UTURN,WORRYSEED,EggGroups = Bug,Fairy,HatchSteps = 5120,Height = 0.6,Weight = 1.0,Color = Yellow,Shape = BipedalTail,Category = Moth,Pokedex = When it is eating, the lights on its antenna flicker periodically.,Generation = 2,Evolutions = JUMPLUFF,Level,27,#-------------------------------</t>
  </si>
  <si>
    <t>[JUMPLUFF2],Name = T.Jumpluff,Types = BUG,LIGHT,BaseStats = 75,55,70,110,55,95,GenderRatio = Female50Percent,GrowthRate = Parabolic,BaseExp = 207,EVs = SPEED,3,CatchRate = 45,Happiness = 70,Abilities = CHLOROPHYLL,LEAFGUARD,HiddenAbilities = INFILTRATOR,Moves = 1,SPLASH,1,ABSORB,1,SYNTHESIS,1,TAILWHIP,4,SYNTHESIS,6,TAILWHIP,8,TACKLE,10,FAIRYWIND,12,POISONPOWDER,14,STUNSPORE,16,SLEEPPOWDER,20,BULLETSEED,24,LEECHSEED,29,MEGADRAIN,34,ACROBATICS,39,RAGEPOWDER,44,COTTONSPORE,49,UTURN,54,WORRYSEED,59,GIGADRAIN,64,BOUNCE,69,MEMENTO,TutorMoves = ACROBATICS,STREAMRUSH,ATTRACT,BOUNCE,BULLETSEED,CONFIDE,DAZZLINGGLEAM,DOUBLETEAM,ENDURE,ENERGYBALL,FACADE,FRUSTRATION,GIGADRAIN,GIGAIMPACT,GRASSKNOT,HELPINGHAND,HIDDENPOWER,HYPERBEAM,INFESTATION,PROTECT,PSYCHUP,REFLECT,REST,RETURN,ROUND,PEPPERBURST,SLEEPTALK,SNORE,SOLARBEAM,SUBSTITUTE,SUNNYDAY,SWAGGER,SWORDSDANCE,SYNTHESIS,TOXIC,UTURN,WORRYSEED,EggGroups = Bug,Fairy,HatchSteps = 5120,Height = 0.8,Weight = 3.0,Color = Yellow,Shape = BipedalTail,Category = Moth,Pokedex = It is able to produce its own light source significant enough that it does not need to chase other lights like other moth Pokemon do.,Generation = 2,#-------------------------------,[SEWADDLE]</t>
  </si>
  <si>
    <t>[SEWADDLE],Name = Sewaddle,Types = STEEL,DARK,BaseStats = 45,53,70,42,40,60,GenderRatio = Female50Percent,GrowthRate = Parabolic,BaseExp = 62,EVs = DEFENSE,1,CatchRate = 255,Happiness = 70,Abilities = SWARM,CHLOROPHYLL,HiddenAbilities = OVERCOAT,Moves = 1,TACKLE,1,STRINGSHOT,8,BUGBITE,15,RAZORLEAF,22,STRUGGLEBUG,29,ENDURE,31,STICKYWEB,36,BUGBUZZ,43,FLAIL,TutorMoves = ATTRACT,BUGBITE,CALMMIND,CONFIDE,CUT,DOUBLETEAM,DREAMEATER,ELECTROWEB,ENDURE,ENERGYBALL,FACADE,FRUSTRATION,GIGADRAIN,GRASSKNOT,HIDDENPOWER,IRONDEFENSE,LIGHTSCREEN,MAGICCOAT,NATUREPOWER,PAYBACK,PROTECT,REST,RETURN,ROUND,SAFEGUARD,SEEDBOMB,SIGNALBEAM,SLEEPTALK,SNORE,SOLARBEAM,STRUGGLEBUG,SUBSTITUTE,SUNNYDAY,SWAGGER,SYNTHESIS,TOXIC,WORRYSEED,EggMoves = SILVERWIND,SCREECH,SWEEPINGTALON,MINDREADER,AGILITY,MEFIRST,BATONPASS,CAMOUFLAGE,AIRSLASH,GRASSYTERRAIN,EggGroups = Amorphous,HatchSteps = 3840,Height = 0.3,Weight = 2.5,Color = Gray,Shape = Insectoid,Category = Changeling,Pokedex = It observes from a distance and studies its foes. When it is ready, it will adapt and change its form to perfectly replicate its enemy.,Generation = 5,WildItemUncommon = MENTALHERB</t>
  </si>
  <si>
    <t>[SWADLOON],Name = Swadloon,Types = STEEL,DARK,BaseStats = 55,63,90,42,50,80,GenderRatio = Female50Percent,GrowthRate = Parabolic,BaseExp = 133,EVs = DEFENSE,2,CatchRate = 120,Happiness = 70,Abilities = LEVITATE,HiddenAbilities = OVERCOAT,Moves = 0,PROTECT,1,PROTECT,1,GRASSWHISTLE,1,TACKLE,1,STRINGSHOT,1,BUGBITE,1,RAZORLEAF,TutorMoves = ATTRACT,BUGBITE,CALMMIND,CONFIDE,CUT,DOUBLETEAM,DREAMEATER,ELECTROWEB,ENDURE,ENERGYBALL,FACADE,FRUSTRATION,GIGADRAIN,GRASSKNOT,HIDDENPOWER,IRONDEFENSE,LIGHTSCREEN,MAGICCOAT,NATUREPOWER,PAYBACK,PROTECT,REST,RETURN,ROUND,SAFEGUARD,SEEDBOMB,SIGNALBEAM,SLEEPTALK,SNORE,SOLARBEAM,STRUGGLEBUG,SUBSTITUTE,SUNNYDAY,SWAGGER,SYNTHESIS,TOXIC,WORRYSEED,EggGroups = Amorphous,HatchSteps = 3840,Height = 0.5,Weight = 7.3,Color = Gray,Shape = HeadArms,Category = Emperor,Pokedex = Dark energies swirl beneath the cowl of its robe, undetectable by most. It harbours sinister energy from a galaxy far far away.,Generation = 5,WildItemUncommon = MENTALHERB,Evolutions = LEAVANNY,Happiness,</t>
  </si>
  <si>
    <t>[LEAVANNY],Name = Leavanny,Types = STEEL,DARK,BaseStats = 75,103,80,92,70,70,GenderRatio = Female50Percent,GrowthRate = Parabolic,BaseExp = 225,EVs = ATTACK,3,CatchRate = 45,Happiness = 70,Abilities = SWARM,CHLOROPHYLL,HiddenAbilities = OVERCOAT,Moves = 0,SLASH,1,SLASH,1,FALSESWIPE,1,TACKLE,1,STRINGSHOT,1,BUGBITE,1,RAZORLEAF,8,BUGBITE,15,RAZORLEAF,22,STRUGGLEBUG,29,FELLSTINGER,32,HELPINGHAND,36,LEAFBLADE,39,XSCISSOR,43,ENTRAINMENT,46,SWORDSDANCE,50,LEAFSTORM,TutorMoves = AERIALACE,ATTRACT,BUGBITE,CALMMIND,CONFIDE,CUT,DOUBLETEAM,DREAMEATER,ELECTROWEB,ENDURE,ENERGYBALL,FACADE,FALSESWIPE,FRUSTRATION,GIGADRAIN,GIGAIMPACT,GRASSKNOT,HEALBELL,HELPINGHAND,HIDDENPOWER,HYPERBEAM,IRONDEFENSE,KNOCKOFF,LASERFOCUS,LIGHTSCREEN,MAGICCOAT,NATUREPOWER,PAYBACK,POISONJAB,PROTECT,REFLECT,REST,RETALIATE,RETURN,ROUND,SAFEGUARD,SEEDBOMB,SHADOWCLAW,SIGNALBEAM,SLEEPTALK,SNORE,SOLARBEAM,STEELWING,STRUGGLEBUG,SUBSTITUTE,SUNNYDAY,SWAGGER,SWORDSDANCE,SYNTHESIS,THROATCHOP,TOXIC,WORRYSEED,XSCISSOR,EggGroups = Amorphous,HatchSteps = 3840,Height = 1.2,Weight = 20.5,Color = Gray,Shape = Bipedal,Category = Jedi,Pokedex = Its arm blades are composed completely of laser energy. They are raised from youth to become adept warriors.,Generation = 5,WildItemUncommon = MENTALHERB,#-------------------------------</t>
  </si>
  <si>
    <t>[WHISMUR],Name = Whismur,Types = ELECTRIC,BaseStats = 64,51,23,28,51,23,GenderRatio = Female50Percent,GrowthRate = Parabolic,BaseExp = 48,EVs = HP,1,CatchRate = 190,Happiness = 70,Abilities = SOUNDPROOF,HiddenAbilities = RATTLED,Moves = 1,ASTONISH,1,POUND,5,ECHOEDVOICE,10,HOWL,15,REST,15,SLEEPTALK,21,STOMP,25,ROAR,30,SUPERSONIC,35,UPROAR,40,SCREECH,45,HYPERVOICE,TutorMoves = ATTRACT,BLIZZARD,BODYSLAM,CONFIDE,DOUBLETEAM,ECHOEDVOICE,ENDEAVOR,ENDURE,FACADE,FAKETEARS,FIREBLAST,FIREPUNCH,FLAMETHROWER,FLING,FRUSTRATION,HIDDENPOWER,HYPERVOICE,ICEBEAM,ICEPUNCH,ICYWIND,MEGAKICK,MEGAPUNCH,PROTECT,RAINDANCE,REST,RETALIATE,RETURN,ROAR,ROUND,SCREECH,SHADOWBALL,SHOCKWAVE,SLEEPTALK,SNORE,SOLARBEAM,SUBSTITUTE,SUNNYDAY,SWAGGER,THUNDERPUNCH,TOXIC,UPROAR,WATERPULSE,WORKUP,ZENHEADBUTT,EggMoves = ENDEAVOR,CIRCLETHROW,DISARMINGVOICE,EXTRASENSORY,HAMMERARM,SMOKESCREEN,TAKEDOWN,WHIRLWIND,EggGroups = Monster,Field,HatchSteps = 5120,Height = 0.6,Weight = 16.3,Color = Black,Shape = BipedalTail,Category = Rave,Pokedex = It just enjoys vibing. Nothing and no one will stop it from having a good time.,Generation = 3,Evolutions = LOUDRED,Level,20</t>
  </si>
  <si>
    <t>[LOUDRED],Name = Loudred,Types = NORMAL,BaseStats = 84,71,43,48,71,43,GenderRatio = Female50Percent,GrowthRate = Parabolic,BaseExp = 126,EVs = HP,2,CatchRate = 120,Happiness = 70,Abilities = SOUNDPROOF,HiddenAbilities = SCRAPPY,Moves = 0,BITE,1,BITE,1,ASTONISH,1,POUND,1,ECHOEDVOICE,1,HOWL,15,REST,15,SLEEPTALK,23,STOMP,29,ROAR,36,SUPERSONIC,43,UPROAR,50,SCREECH,57,HYPERVOICE,TutorMoves = ATTRACT,BLIZZARD,BODYSLAM,BRICKBREAK,BULLDOZE,CONFIDE,DOUBLETEAM,EARTHQUAKE,ECHOEDVOICE,ENDEAVOR,ENDURE,FACADE,FAKETEARS,FIREBLAST,FIREPUNCH,FLAMETHROWER,FLING,FRUSTRATION,HIDDENPOWER,HYPERVOICE,ICEBEAM,ICEPUNCH,ICYWIND,LOWKICK,MEGAKICK,MEGAPUNCH,OVERHEAT,POWERUPPUNCH,PROTECT,RAINDANCE,REST,RETALIATE,RETURN,ROAR,ROCKSLIDE,ROCKSMASH,ROCKTOMB,ROUND,SCREECH,SHADOWBALL,SHOCKWAVE,SLEEPTALK,SMACKDOWN,SNORE,SOLARBEAM,STOMPINGTANTRUM,STRENGTH,SUBSTITUTE,SUNNYDAY,SWAGGER,TAUNT,THUNDERPUNCH,TORMENT,TOXIC,UPROAR,WATERPULSE,WORKUP,ZENHEADBUTT,EggGroups = Monster,Field,HatchSteps = 5120,Height = 1.0,Weight = 40.5,Color = Black,Shape = BipedalTail,Habitat = Cave,Category = Party Animal,Pokedex = This Pokemon is the life of the party. It can drop a sick beat and has better moves than most humans.,Generation = 3,Evolutions = EXPLOUD,Level,40</t>
  </si>
  <si>
    <t>[EXPLOUD],Name = Exploud,Types = NORMAL,BaseStats = 104,91,63,68,91,73,GenderRatio = Female50Percent,GrowthRate = Parabolic,BaseExp = 221,EVs = HP,3,CatchRate = 45,Happiness = 70,Abilities = SOUNDPROOF,HiddenAbilities = SCRAPPY,Moves = 0,CRUNCH,1,CRUNCH,1,BITE,1,ICEFANG,1,FIREFANG,1,THUNDERFANG,1,ASTONISH,1,POUND,1,ECHOEDVOICE,1,HOWL,15,REST,15,SLEEPTALK,23,STOMP,29,ROAR,36,SUPERSONIC,45,UPROAR,54,SCREECH,63,HYPERVOICE,72,BOOMBURST,81,HYPERBEAM,TutorMoves = ATTRACT,AVALANCHE,BLIZZARD,BODYSLAM,BRICKBREAK,BULLDOZE,CONFIDE,CRUNCH,DOUBLETEAM,EARTHQUAKE,ECHOEDVOICE,ENDEAVOR,ENDURE,FACADE,FAKETEARS,FIREBLAST,FIREFANG,FIREPUNCH,FLAMETHROWER,FLING,FOCUSBLAST,FRUSTRATION,GIGAIMPACT,HIDDENPOWER,HYDROPUMP,HYPERBEAM,HYPERVOICE,ICEBEAM,ICEFANG,ICEPUNCH,ICYWIND,LOWKICK,MEGAKICK,MEGAPUNCH,OUTRAGE,OVERHEAT,POWERUPPUNCH,PROTECT,RAINDANCE,REST,RETALIATE,RETURN,ROAR,ROCKSLIDE,ROCKSMASH,ROCKTOMB,ROUND,SCREECH,SHADOWBALL,SHOCKWAVE,SLEEPTALK,SMACKDOWN,SNORE,SOLARBEAM,STOMPINGTANTRUM,STRENGTH,SUBSTITUTE,SUNNYDAY,SURF,SWAGGER,TAUNT,TERRAINPULSE,THUNDERFANG,THUNDERPUNCH,TORMENT,TOXIC,UPROAR,WATERPULSE,WHIRLPOOL,WORKUP,ZENHEADBUTT,EggGroups = Monster,Field,HatchSteps = 5120,Height = 1.5,Weight = 84.0,Color = Black,Shape = BipedalTail,Category = DJ,Pokedex = This Pokemon likes to constantly yell "Turn down for what?!" for some reason.,Generation = 3,#-------------------------------,[SIZZLIPEDE]</t>
  </si>
  <si>
    <t>[SIZZLIPEDE],Name = Sizzlipede,Types = BUG,POISON,BaseStats = 50,65,45,45,50,50,GenderRatio = Female50Percent,GrowthRate = Medium,BaseExp = 61,EVs = ATTACK,1,CatchRate = 190,Happiness = 50,Abilities = FLASHFIRE,WHITESMOKE,HiddenAbilities = FLAMEBODY,Moves = 1,EMBER,1,SMOKESCREEN,5,WRAP,10,BITE,15,FLAMEWHEEL,20,BUGBITE,25,COIL,30,SLAM,35,FIRESPIN,40,CRUNCH,45,FIRELASH,50,LUNGE,55,BURNUP,TutorMoves = ATTRACT,BRUTALSWING,BUGBUZZ,CRUNCH,ENDURE,FACADE,FIRESPIN,HEATCRASH,HEATWAVE,HIDDENPOWER,LEECHLIFE,POWERWHIP,PROTECT,REST,ROUND,SCALD,SCORCHINGSANDS,SKITTERSMACK,SLEEPTALK,SNORE,SUBSTITUTE,SUNNYDAY,VENOSHOCK,EggMoves = DEFENSECURL,KNOCKOFF,ROLLOUT,STRUGGLEBUG,EggGroups = Bug,HatchSteps = 5120,Height = 0.7,Weight = 1.0,Color = Purple,Shape = Multiped,Category = Centipede,Pokedex = Its fangs drip with a fatal poison. Despite its small stature, it is feared by many predators because if it's going down, it will take its predator down with it.,Generation = 8,Evolutions = CENTISKORCH,Level,28</t>
  </si>
  <si>
    <t>[CENTISKORCH],Name = Centiskorch,Types = BUG,POISON,BaseStats = 100,115,65,65,90,90,GenderRatio = Female50Percent,GrowthRate = Medium,BaseExp = 184,EVs = ATTACK,2,CatchRate = 75,Happiness = 50,Abilities = FLASHFIRE,WHITESMOKE,HiddenAbilities = FLAMEBODY,Moves = 1,INFERNO,1,EMBER,1,SMOKESCREEN,1,WRAP,1,BITE,15,FLAMEWHEEL,20,BUGBITE,25,COIL,32,SLAM,39,FIRESPIN,46,CRUNCH,53,FIRELASH,60,LUNGE,67,BURNUP,TutorMoves = ATTRACT,BRUTALSWING,BUGBUZZ,CRUNCH,ENDURE,FACADE,FIREBLAST,FIREFANG,FIRESPIN,FLAMETHROWER,FLAREBLITZ,GIGAIMPACT,HEATCRASH,HEATWAVE,HIDDENPOWER,HYPERBEAM,LEECHLIFE,MYSTICALFIRE,OVERHEAT,POWERWHIP,PROTECT,REST,ROUND,SCALD,SCORCHINGSANDS,SKITTERSMACK,SLEEPTALK,SNORE,SOLARBEAM,SUBSTITUTE,SUNNYDAY,THUNDERFANG,VENOSHOCK,WILLOWISP,XSCISSOR,EggGroups = Bug,HatchSteps = 5120,Height = 3.0,Weight = 120.0,Color = Red,Shape = Multiped,Category = Centipede,Pokedex = When confronted by a predator, it is able to move all of its legs to make it seem more imposing. If that doesn't scare off the predator, it will resort to its poison.,Generation = 8,#-------------------------------,[SOBBLE]</t>
  </si>
  <si>
    <t>[SOBBLE],Name = Sobble,Types = WATER,SOUND,BaseStats = 50,40,40,70,70,40,GenderRatio = FemaleOneEighth,GrowthRate = Parabolic,BaseExp = 62,EVs = SPECIAL_DEFENSE,1,SPEED,1,CatchRate = 45,Happiness = 50,Abilities = TORRENT,HiddenAbilities = SNIPER,Moves = 1,POUND,1,GROWL,6,WATERGUN,8,BIND,12,WATERPULSE,17,TEARFULLOOK,20,SUCKERPUNCH,24,UTURN,28,LIQUIDATION,32,SOAK,36,RAINDANCE,TutorMoves = ATTRACT,BATONPASS,BOUNCE,DIVE,ENDURE,FACADE,HIDDENPOWER,LIGHTSCREEN,LIQUIDATION,MUDDYWATER,MUDSHOT,PROTECT,RAINDANCE,REFLECT,REST,ROUND,SAFEGUARD,SLEEPTALK,SNORE,SUBSTITUTE,SURF,SWIFT,UTURN,WATERPLEDGE,WEATHERBALL,WHIRLPOOL,WORKUP,EggMoves = AQUAJET,AQUARING,DOUBLETEAM,FELLSTINGER,HAZE,ICESHARD,MIST,EggGroups = Water1,Field,HatchSteps = 5120,Height = 0.3,Weight = 4.0,Color = Green,Shape = Quadruped,Category = Bard,Pokedex = During thunderstorms, this Pokemon will play its flute to soothe nearby Pokemon that get upset from the thunderstorms.,Generation = 8,Evolutions = DRIZZILE,Level,16</t>
  </si>
  <si>
    <t>[DRIZZILE],Name = Drizzile,Types = WATER,SOUND,BaseStats = 65,60,55,90,95,55,GenderRatio = FemaleOneEighth,GrowthRate = Parabolic,BaseExp = 147,EVs = SPECIAL_ATTACK,2,CatchRate = 45,Happiness = 50,Abilities = TORRENT,HiddenAbilities = SNIPER,Moves = 1,POUND,1,GROWL,1,WATERGUN,1,BIND,12,WATERPULSE,19,TEARFULLOOK,24,SUCKERPUNCH,30,UTURN,36,LIQUIDATION,42,SOAK,48,RAINDANCE,TutorMoves = ATTRACT,BATONPASS,BOUNCE,DIVE,ENDURE,FACADE,FLING,HIDDENPOWER,LIGHTSCREEN,LIQUIDATION,MUDDYWATER,MUDSHOT,PROTECT,RAINDANCE,REFLECT,REST,ROUND,SAFEGUARD,SLEEPTALK,SNORE,SUBSTITUTE,SURF,SWIFT,UTURN,WATERPLEDGE,WEATHERBALL,WHIRLPOOL,WORKUP,EggGroups = Water1,Field,HatchSteps = 5120,Height = 0.7,Weight = 11.5,Color = Green,Shape = BipedalTail,Category = Musician,Pokedex = This Pokemon is looking for its big break, in the hope that someone will recognize its musical ability.,Generation = 8,Evolutions = INTELEON,Level,35,#-------------------------------</t>
  </si>
  <si>
    <t>[INTELEON],Name = Inteleon,Types = WATER,SOUND,BaseStats = 70,85,65,120,125,65,GenderRatio = FemaleOneEighth,GrowthRate = Parabolic,BaseExp = 265,EVs = SPEED,3,CatchRate = 45,Happiness = 50,Abilities = TORRENT,HiddenAbilities = SNIPER,Moves = 0,SNIPESHOT,1,SNIPESHOT,1,ACROBATICS,1,POUND,1,GROWL,1,WATERGUN,1,BIND,12,WATERPULSE,19,TEARFULLOOK,24,SUCKERPUNCH,30,UTURN,38,LIQUIDATION,46,SOAK,54,RAINDANCE,62,HYDROPUMP,TutorMoves = ACROBATICS,AGILITY,AIRSLASH,ATTRACT,BATONPASS,BLIZZARD,BOUNCE,BREAKINGSWIPE,DARKPULSE,DIVE,ENDURE,FACADE,FLING,FOCUSENERGY,GIGAIMPACT,HIDDENPOWER,HYDROCANNON,HYDROPUMP,HYPERBEAM,ICEBEAM,ICICLESPEAR,ICYWIND,LIGHTSCREEN,LIQUIDATION,METRONOME,MUDDYWATER,MUDSHOT,PROTECT,RAINDANCE,REFLECT,REST,ROUND,SAFEGUARD,SCALD,SCALESHOT,SHADOWBALL,SLEEPTALK,SNORE,SUBSTITUTE,SURF,SWIFT,SWORDSDANCE,UTURN,WATERFALL,WATERPLEDGE,WEATHERBALL,WHIRLPOOL,WORKUP,EggGroups = Water1,Field,HatchSteps = 5120,Height = 1.9,Weight = 45.2,Color = Green,Shape = BipedalTail,Category = Pied Piper,Pokedex = There is a fable about this Pokemon using its flute to attract Rattata away from a city for a fee. When the townsfolk did not pay, it lured the children of the town away.,Generation = 8,#-------------------------------,[TIMBURR2]</t>
  </si>
  <si>
    <t>[TIMBURR2],Name = T.Timburr,Types = GRASS,FIGHTING,BaseStats = 75,80,55,35,25,35,GenderRatio = Female25Percent,GrowthRate = Parabolic,BaseExp = 61,EVs = ATTACK,1,CatchRate = 180,Happiness = 50,Abilities = GUTS,SHEERFORCE,HiddenAbilities = IRONFIST,Moves = 1,POUND,1,LEER,4,LOWKICK,8,ROCKTHROW,12,FOCUSENERGY,16,BULKUP,20,ROCKSLIDE,24,SLAM,28,SCARYFACE,32,DYNAMICPUNCH,36,HAMMERARM,40,STONEEDGE,44,SUPERPOWER,48,FOCUSPUNCH,TutorMoves = ATTRACT,BRICKBREAK,BRUTALSWING,BULKUP,COACHING,DIG,DRAINPUNCH,ENDURE,FACADE,FIREPUNCH,FLING,FOCUSBLAST,FOCUSENERGY,GRASSKNOT,HELPINGHAND,HIDDENPOWER,ICEPUNCH,LOWKICK,LOWSWEEP,MEGAKICK,MEGAPUNCH,PAYBACK,POISONJAB,PROTECT,RAINDANCE,REST,RETALIATE,REVENGE,REVERSAL,ROCKSLIDE,ROCKTOMB,ROUND,SCARYFACE,SLEEPTALK,SNORE,STONEEDGE,SUBSTITUTE,SUNNYDAY,SUPERPOWER,TAUNT,THUNDERPUNCH,WORKUP,EggMoves = COUNTER,DEFOG,DETECT,MACHPUNCH,POWERUPPUNCH,WIDEGUARD,EggGroups = Humanlike,HatchSteps = 5120,Height = 0.6,Weight = 12.5,Color = Gray,Shape = Bipedal,Category = Ogre,Pokedex = It is small and stupid. It often bashes its head against tree trunks for amusement.,Generation = 5,Evolutions = GURDURR2,Level,25</t>
  </si>
  <si>
    <t>[GURDURR2],Name = T.Gurdurr,Types = GRASS,FIGHTING,BaseStats = 85,105,85,40,40,50,GenderRatio = Female25Percent,GrowthRate = Parabolic,BaseExp = 142,EVs = ATTACK,2,CatchRate = 90,Happiness = 50,Abilities = GUTS,SHEERFORCE,HiddenAbilities = IRONFIST,Moves = 1,POUND,1,LEER,1,LOWKICK,1,ROCKTHROW,12,FOCUSENERGY,16,BULKUP,20,ROCKSLIDE,24,SLAM,30,SCARYFACE,36,DYNAMICPUNCH,42,HAMMERARM,48,STONEEDGE,54,SUPERPOWER,60,FOCUSPUNCH,TutorMoves = ATTRACT,BRICKBREAK,BRUTALSWING,BULKUP,CLOSECOMBAT,COACHING,DIG,DRAINPUNCH,ENDURE,FACADE,FIREPUNCH,FLING,FOCUSBLAST,FOCUSENERGY,GRASSKNOT,HELPINGHAND,HIDDENPOWER,HIGHHORSEPOWER,ICEPUNCH,LOWKICK,LOWSWEEP,MEGAKICK,MEGAPUNCH,PAYBACK,POISONJAB,PROTECT,RAINDANCE,REST,RETALIATE,REVENGE,REVERSAL,ROCKSLIDE,ROCKTOMB,ROUND,SCARYFACE,SLEEPTALK,SNORE,STONEEDGE,SUBSTITUTE,SUNNYDAY,SUPERPOWER,TAUNT,THUNDERPUNCH,WORKUP,EggGroups = Humanlike,HatchSteps = 5120,Height = 1.2,Weight = 40.0,Color = Gray,Shape = Bipedal,Category = Ogre,Pokedex = They are big and bulky because of constantly carrying around large logs of wood. They are able to effortlessly bench press the log.,Generation = 5,Evolutions = CONKELDURR2,Item,LINKSTONE,#-------------------------------</t>
  </si>
  <si>
    <t>[CONKELDURR2],Name = T.Conkeldurr,Types = GRASS,FIGHTING,BaseStats = 105,140,95,45,55,65,GenderRatio = Female25Percent,GrowthRate = Parabolic,BaseExp = 253,EVs = ATTACK,3,CatchRate = 45,Happiness = 50,Abilities = GUTS,SHEERFORCE,HiddenAbilities = IRONFIST,Moves = 1,POUND,1,LEER,1,LOWKICK,1,ROCKTHROW,12,FOCUSENERGY,16,BULKUP,20,ROCKSLIDE,24,SLAM,30,SCARYFACE,36,DYNAMICPUNCH,42,HAMMERARM,48,STONEEDGE,54,SUPERPOWER,60,FOCUSPUNCH,TutorMoves = ATTRACT,BRICKBREAK,BRUTALSWING,BULKUP,BULLDOZE,CLOSECOMBAT,COACHING,DIG,DRAINPUNCH,EARTHQUAKE,ENDURE,FACADE,FIREPUNCH,FLING,FOCUSBLAST,FOCUSENERGY,GIGAIMPACT,GRASSKNOT,HELPINGHAND,HIDDENPOWER,HIGHHORSEPOWER,HYPERBEAM,ICEPUNCH,LOWKICK,LOWSWEEP,MEGAKICK,MEGAPUNCH,PAYBACK,POISONJAB,PROTECT,RAINDANCE,REST,RETALIATE,REVENGE,REVERSAL,ROCKBLAST,ROCKSLIDE,ROCKTOMB,ROUND,SCARYFACE,SLEEPTALK,SNORE,STOMPINGTANTRUM,STONEEDGE,SUBSTITUTE,SUNNYDAY,SUPERPOWER,TAUNT,THUNDERPUNCH,WORKUP,EggGroups = Humanlike,HatchSteps = 5120,Height = 1.4,Weight = 87.0,Color = Brown,Shape = Bipedal,Category = Gentle Giant,Pokedex = While it comes off as derpy, it is very lovable, but it must be taught to restrain its affection because it doesn't realize that squeezing a person between its logs can kill them.,Generation = 5,#-------------------------------,[CORPHISH]</t>
  </si>
  <si>
    <t>[CORPHISH],Name = Corphish,Types = ROCK,DARK,BaseStats = 43,80,65,35,50,35,GenderRatio = Female50Percent,GrowthRate = Fluctuating,BaseExp = 62,EVs = ATTACK,1,CatchRate = 205,Happiness = 50,Abilities = HYPERCUTTER,SHELLARMOR,HiddenAbilities = ADAPTABILITY,Moves = 1,WATERGUN,1,HARDEN,4,LEER,8,TAUNT,12,BUBBLEBEAM,16,KNOCKOFF,20,DOUBLEHIT,24,PROTECT,28,NIGHTSLASH,32,RAZORSHELL,36,SWORDSDANCE,40,CRUNCH,44,CRABHAMMER,48,ENDEAVOR,52,GUILLOTINE,TutorMoves = AERIALACE,ATTRACT,BLIZZARD,BODYSLAM,BRICKBREAK,CRUNCH,CUT,DIG,DOUBLETEAM,DRAGONDANCE,ENDURE,FACADE,FALSESWIPE,FLING,HAIL,HIDDENPOWER,HYDROPUMP,ICEBEAM,ICYWIND,IRONDEFENSE,MUDDYWATER,MUDSHOT,PAYBACK,PROTECT,RAINDANCE,RAZORSHELL,REST,ROCKSLIDE,ROCKSMASH,ROCKTOMB,ROUND,SCALD,SLEEPTALK,SLUDGEBOMB,SNORE,STRENGTH,SUBSTITUTE,SUPERPOWER,SURF,SWAGGER,SWORDSDANCE,TAUNT,WATERFALL,WATERPULSE,WHIRLPOOL,XSCISSOR,EggMoves = ANCIENTPOWER,AQUAJET,BODYSLAM,DOUBLEEDGE,DRAGONDANCE,ENDEAVOR,KNOCKOFF,METALCLAW,SLASH,SUPERPOWER,SWITCHEROO,EggGroups = Water1,Water3,HatchSteps = 3840,Height = 0.6,Weight = 11.5,Color = Red,Shape = Insectoid,Habitat = WatersEdge,Category = Hustler,Pokedex = It congregates along beaches and show off by crushing progressively larger rocks in its pincers to attract potential mates.,Generation = 3</t>
  </si>
  <si>
    <t>[CRAWDAUNT],Name = Crawdaunt,Types = ROCK,DARK,BaseStats = 63,120,85,55,90,55,GenderRatio = Female50Percent,GrowthRate = Fluctuating,BaseExp = 164,EVs = ATTACK,2,CatchRate = 155,Happiness = 50,Abilities = HYPERCUTTER,SHELLARMOR,HiddenAbilities = ADAPTABILITY,Moves = 0,SWIFT,1,SWIFT,1,WATERGUN,1,HARDEN,1,LEER,1,TAUNT,12,BUBBLEBEAM,16,KNOCKOFF,20,DOUBLEHIT,24,PROTECT,28,NIGHTSLASH,34,RAZORSHELL,40,SWORDSDANCE,46,CRUNCH,52,CRABHAMMER,58,ENDEAVOR,64,GUILLOTINE,TutorMoves = AERIALACE,ATTRACT,AVALANCHE,BLIZZARD,BODYSLAM,BRICKBREAK,CLOSECOMBAT,CRUNCH,CUT,DARKPULSE,DIG,DIVE,DOUBLETEAM,DRAGONDANCE,ENDURE,FACADE,FALSESWIPE,FLING,GIGAIMPACT,HAIL,HIDDENPOWER,HYDROPUMP,HYPERBEAM,ICEBEAM,ICYWIND,IRONDEFENSE,LASHOUT,LIQUIDATION,MUDDYWATER,MUDSHOT,NASTYPLOT,PAYBACK,PROTECT,RAINDANCE,RAZORSHELL,REST,RETALIATE,REVENGE,ROCKSLIDE,ROCKSMASH,ROCKTOMB,ROUND,SCALD,SLEEPTALK,SLUDGEBOMB,SLUDGEWAVE,SNARL,SNORE,STRENGTH,SUBSTITUTE,SUPERPOWER,SURF,SWAGGER,SWIFT,SWORDSDANCE,TAUNT,WATERFALL,WATERPULSE,WHIRLPOOL,XSCISSOR,EggGroups = Water1,Water3,HatchSteps = 3840,Height = 1.1,Weight = 32.8,Color = Red,Shape = Insectoid,Habitat = WatersEdge,Category = Gangster,Pokedex = It often groups in small bands along seashores and coves. In large enough groups, they are used to raid local fishing villages.,Generation = 3,#-------------------------------</t>
  </si>
  <si>
    <t>[ETERNATUS],Name = Eternatus,Types = GHOST,DRAGON,BaseStats = 140,85,95,130,145,95,GenderRatio = Genderless,GrowthRate = Slow,BaseExp = 345,EVs = HP,3,CatchRate = 255,Happiness = 0,Abilities = PRESSURE,Moves = 1,POISONTAIL,1,CONFUSERAY,1,DRAGONTAIL,1,AGILITY,8,TOXIC,16,VENOSHOCK,24,DRAGONDANCE,32,CROSSPOISON,40,DRAGONPULSE,48,FLAMETHROWER,56,DYNAMAXCANNON,64,COSMICPOWER,72,RECOVER,80,HYPERBEAM,88,ETERNABEAM,TutorMoves = AGILITY,ASSURANCE,BRUTALSWING,COSMICPOWER,CROSSPOISON,DRACOMETEOR,DRAGONDANCE,DRAGONPULSE,ENDURE,FACADE,FLAMETHROWER,FLASHCANNON,FLY,GIGAIMPACT,HIDDENPOWER,HYPERBEAM,LIGHTSCREEN,METEORBEAM,MYSTICALFIRE,PAYBACK,POISONJAB,PROTECT,REFLECT,REST,ROUND,SCARYFACE,SCREECH,SHADOWBALL,SLEEPTALK,SLUDGEBOMB,SLUDGEWAVE,SNORE,SOLARBEAM,SUBSTITUTE,TOXICSPIKES,VENOMDRENCH,VENOSHOCK,EggGroups = Undiscovered,HatchSteps = 30720,Height = 20.0,Weight = 950.0,Color = Purple,Shape = Winged,Category = Death,Pokedex = An ancient dragon Pokemon that passed away a long time ago. It was revived through the collection of its various bones that were scattered across the region.,Generation = 8,#-------------------------------,[CARNIVINE],Name = Carnivine</t>
  </si>
  <si>
    <t>[CARNIVINE],Name = Carnivine,Types = GRASS,BUG,BaseStats = 74,100,72,46,90,72,GenderRatio = Female50Percent,GrowthRate = Slow,BaseExp = 159,EVs = ATTACK,2,CatchRate = 200,Happiness = 70,Abilities = LEVITATE,Moves = 1,BIND,1,GROWTH,7,BITE,11,VINEWHIP,17,SWEETSCENT,21,INGRAIN,27,FEINTATTACK,31,FORESTLEAP,37,STOCKPILE,37,SPITUP,37,SWALLOW,41,CRUNCH,47,WRINGOUT,50,POWERWHIP,TutorMoves = ATTRACT,BIND,BUGBITE,BULLETSEED,CONFIDE,CUT,DEFOG,DOUBLETEAM,ENDURE,ENERGYBALL,FACADE,FLING,FRUSTRATION,GASTROACID,GIGADRAIN,GIGAIMPACT,GRASSKNOT,HIDDENPOWER,HYPERBEAM,INFESTATION,KNOCKOFF,NATUREPOWER,SCORESETTLER,PROTECT,REST,RETURN,ROUND,PEPPERBURST,SLEEPTALK,SLUDGEBOMB,SNORE,SOLARBEAM,SUBSTITUTE,SUNNYDAY,SWAGGER,SWORDSDANCE,SYNTHESIS,THIEF,THROATCHOP,TOXIC,WORRYSEED,EggMoves = SLEEPPOWDER,STUNSPORE,RAZORLEAF,SLAM,SYNTHESIS,MAGICALLEAF,LEECHSEED,WORRYSEED,GIGADRAIN,RAGEPOWDER,GRASSWHISTLE,VILEFUMES,EggGroups = Grass,HatchSteps = 6400,Height = 1.4,Weight = 27.0,Color = Green,Shape = Multiped,Category = Fly Trap,Pokedex = It binds itself to trees in marshes. It attracts prey with its sweet-smelling drool and gulps them down.,Generation = 4,,</t>
  </si>
  <si>
    <t>ID</t>
  </si>
  <si>
    <t>Internal Name</t>
  </si>
  <si>
    <t>Name</t>
  </si>
  <si>
    <t>Type</t>
  </si>
  <si>
    <t>BST</t>
  </si>
  <si>
    <t>Attack</t>
  </si>
  <si>
    <t>HP</t>
  </si>
  <si>
    <t>Defense</t>
  </si>
  <si>
    <t>Speed</t>
  </si>
  <si>
    <t>SpAtk</t>
  </si>
  <si>
    <t>SpDef</t>
  </si>
  <si>
    <t>Gender Ratio</t>
  </si>
  <si>
    <t>Growth Rate</t>
  </si>
  <si>
    <t>Base Exp</t>
  </si>
  <si>
    <t>EVs</t>
  </si>
  <si>
    <t>WHITESMOKE</t>
  </si>
  <si>
    <t>LevelDay</t>
  </si>
  <si>
    <t>MAGMAARMOR</t>
  </si>
  <si>
    <t>PSYCHIC</t>
  </si>
  <si>
    <t>MAGICBOUNCE</t>
  </si>
  <si>
    <t>Level</t>
  </si>
  <si>
    <t>FLYING</t>
  </si>
  <si>
    <t>CLOUDNINE</t>
  </si>
  <si>
    <t>Item</t>
  </si>
  <si>
    <t>WINDSTONE</t>
  </si>
  <si>
    <t>COMPETITIVE</t>
  </si>
  <si>
    <t>MOONSTONE</t>
  </si>
  <si>
    <t>POISON</t>
  </si>
  <si>
    <t>ROCK</t>
  </si>
  <si>
    <t>FILTER</t>
  </si>
  <si>
    <t>STURDY</t>
  </si>
  <si>
    <t>ICESTONE</t>
  </si>
  <si>
    <t>LIQUIDOOZE</t>
  </si>
  <si>
    <t>STEEL</t>
  </si>
  <si>
    <t>WATER</t>
  </si>
  <si>
    <t>AFTERMATH</t>
  </si>
  <si>
    <t>GALVANIZE</t>
  </si>
  <si>
    <t>ELECTRIC</t>
  </si>
  <si>
    <t>SPEED</t>
  </si>
  <si>
    <t>DEFIANT</t>
  </si>
  <si>
    <t>PICKPOCKET</t>
  </si>
  <si>
    <t>SPECIAL_ATTACK</t>
  </si>
  <si>
    <t>SPECIAL_DEFENSE</t>
  </si>
  <si>
    <t>SOUND</t>
  </si>
  <si>
    <t>LEECHINGFANGS</t>
  </si>
  <si>
    <t>GRASS</t>
  </si>
  <si>
    <t>STORMDRAIN</t>
  </si>
  <si>
    <t>WATERABSORB</t>
  </si>
  <si>
    <t>PRANKSTER</t>
  </si>
  <si>
    <t>HIVEMIND</t>
  </si>
  <si>
    <t>CLEARBODY</t>
  </si>
  <si>
    <t>DARK</t>
  </si>
  <si>
    <t>MOXIE</t>
  </si>
  <si>
    <t>SERENEGRACE</t>
  </si>
  <si>
    <t>IRONFIST</t>
  </si>
  <si>
    <t>EFFECTSPORE</t>
  </si>
  <si>
    <t>DUSKSTONE</t>
  </si>
  <si>
    <t>HARVEST</t>
  </si>
  <si>
    <t>BLACKLIGHT</t>
  </si>
  <si>
    <t>ROYALSTONE</t>
  </si>
  <si>
    <t>PRESSURE</t>
  </si>
  <si>
    <t>BUG</t>
  </si>
  <si>
    <t>FORTIFICATION</t>
  </si>
  <si>
    <t>FIRE</t>
  </si>
  <si>
    <t>DRAGON</t>
  </si>
  <si>
    <t>LevelNight</t>
  </si>
  <si>
    <t>FIRESTONE</t>
  </si>
  <si>
    <t>ICYVEINS</t>
  </si>
  <si>
    <t>COSMIC</t>
  </si>
  <si>
    <t>FLAMEBODY</t>
  </si>
  <si>
    <t>FIGHTING</t>
  </si>
  <si>
    <t>MOLDBREAKER</t>
  </si>
  <si>
    <t>GROUND</t>
  </si>
  <si>
    <t>SOUNDPROOF</t>
  </si>
  <si>
    <t>ICE</t>
  </si>
  <si>
    <t>UNNERVE</t>
  </si>
  <si>
    <t>TRACE</t>
  </si>
  <si>
    <t>INNERFOCUS</t>
  </si>
  <si>
    <t>HYDRATION</t>
  </si>
  <si>
    <t>DEFENSE</t>
  </si>
  <si>
    <t>LINKSTONE</t>
  </si>
  <si>
    <t>FAIRY</t>
  </si>
  <si>
    <t>MARVELSCALE</t>
  </si>
  <si>
    <t>BATTLEARMOR</t>
  </si>
  <si>
    <t>GHOST</t>
  </si>
  <si>
    <t>UNBURDEN</t>
  </si>
  <si>
    <t>COTTONDOWN</t>
  </si>
  <si>
    <t>SANDVEIL</t>
  </si>
  <si>
    <t>TOUGHCLAWS</t>
  </si>
  <si>
    <t>SPEEDBOOST</t>
  </si>
  <si>
    <t>GUTS</t>
  </si>
  <si>
    <t>LIGHT</t>
  </si>
  <si>
    <t>DAZZLING</t>
  </si>
  <si>
    <t>ICEBODY</t>
  </si>
  <si>
    <t>INFILTRATOR</t>
  </si>
  <si>
    <t>SHIELDDUST</t>
  </si>
  <si>
    <t>NOGUARD</t>
  </si>
  <si>
    <t>ICESCALES</t>
  </si>
  <si>
    <t>LIGHTNINGROD</t>
  </si>
  <si>
    <t>CURSEDBODY</t>
  </si>
  <si>
    <t>ATTACK</t>
  </si>
  <si>
    <t>POWERSTONE</t>
  </si>
  <si>
    <t>TRANSISTOR</t>
  </si>
  <si>
    <t>SHINYSTONE</t>
  </si>
  <si>
    <t>POISONPOINT</t>
  </si>
  <si>
    <t>INTIMIDATE</t>
  </si>
  <si>
    <t>LEAFGUARD</t>
  </si>
  <si>
    <t>ItemMale</t>
  </si>
  <si>
    <t>FROSLASS</t>
  </si>
  <si>
    <t>ItemFemale</t>
  </si>
  <si>
    <t>BERSERK</t>
  </si>
  <si>
    <t>WATERSTONE</t>
  </si>
  <si>
    <t>STATIC</t>
  </si>
  <si>
    <t>THUNDERSTONE</t>
  </si>
  <si>
    <t>IMMUNITY</t>
  </si>
  <si>
    <t>LONGREACH</t>
  </si>
  <si>
    <t>FURCOAT</t>
  </si>
  <si>
    <t>COMPOUNDEYES</t>
  </si>
  <si>
    <t>FLOWERVEIL</t>
  </si>
  <si>
    <t>ROCKHEAD</t>
  </si>
  <si>
    <t>SOULHEART</t>
  </si>
  <si>
    <t>LEVITATE</t>
  </si>
  <si>
    <t>NOXIOUSSTONE</t>
  </si>
  <si>
    <t>NORMAL</t>
  </si>
  <si>
    <t>STEADFAST</t>
  </si>
  <si>
    <t>TINTEDLENS</t>
  </si>
  <si>
    <t>GEMSTONE</t>
  </si>
  <si>
    <t>POISONHEAL</t>
  </si>
  <si>
    <t>SHADOWTAG</t>
  </si>
  <si>
    <t>SANDSTONE</t>
  </si>
  <si>
    <t>JOLTEON</t>
  </si>
  <si>
    <t>FLAREON</t>
  </si>
  <si>
    <t>IRONSTONE</t>
  </si>
  <si>
    <t>LEAFEON</t>
  </si>
  <si>
    <t>SWARMSTONE</t>
  </si>
  <si>
    <t>GLACEON</t>
  </si>
  <si>
    <t>ESPEON</t>
  </si>
  <si>
    <t>UMBREON</t>
  </si>
  <si>
    <t>SYLVEON</t>
  </si>
  <si>
    <t>ARENATRAP</t>
  </si>
  <si>
    <t>IRONBARBS</t>
  </si>
  <si>
    <t>SOLIDROCK</t>
  </si>
  <si>
    <t>MOODY</t>
  </si>
  <si>
    <t>QUICKFEET</t>
  </si>
  <si>
    <t>FRIENDGUARD</t>
  </si>
  <si>
    <t>GLUTTONY</t>
  </si>
  <si>
    <t>PSYCHICSURGE</t>
  </si>
  <si>
    <t>SNOWWARNING</t>
  </si>
  <si>
    <t>RATTLED</t>
  </si>
  <si>
    <t>CACOPHONY</t>
  </si>
  <si>
    <t>SWARM</t>
  </si>
  <si>
    <t>OWNTEMPO</t>
  </si>
  <si>
    <t>SLOWKING</t>
  </si>
  <si>
    <t>STARSTRUCK</t>
  </si>
  <si>
    <t>BELLOSSOM</t>
  </si>
  <si>
    <t>SOLARPOWER</t>
  </si>
  <si>
    <t>SUNSTONE</t>
  </si>
  <si>
    <t>NEUTRALIZINGGAS</t>
  </si>
  <si>
    <t>VITALITY</t>
  </si>
  <si>
    <t>PROTEAN</t>
  </si>
  <si>
    <t>ADAPTABILITY</t>
  </si>
  <si>
    <t>MAGICGUARD</t>
  </si>
  <si>
    <t>MIRRORARMOR</t>
  </si>
  <si>
    <t>CHARISMA</t>
  </si>
  <si>
    <t>DRYSKIN</t>
  </si>
  <si>
    <t>GENIUS</t>
  </si>
  <si>
    <t>INNARDSOUT</t>
  </si>
  <si>
    <t>TRIAGE</t>
  </si>
  <si>
    <t>ANALYTIC</t>
  </si>
  <si>
    <t>LevelFemale</t>
  </si>
  <si>
    <t>GALLADE</t>
  </si>
  <si>
    <t>LevelMale</t>
  </si>
  <si>
    <t>STALWART</t>
  </si>
  <si>
    <t>MERCILESS</t>
  </si>
  <si>
    <t>SIMPLE</t>
  </si>
  <si>
    <t>WATERCOMPACTION</t>
  </si>
  <si>
    <t>TELEPATHY</t>
  </si>
  <si>
    <t>HEALER</t>
  </si>
  <si>
    <t>THICKFAT</t>
  </si>
  <si>
    <t>REGENERATOR</t>
  </si>
  <si>
    <t>FLASHFIRE</t>
  </si>
  <si>
    <t>SNIPER</t>
  </si>
  <si>
    <t>SUPERLUCK</t>
  </si>
  <si>
    <t>RUNAWAY</t>
  </si>
  <si>
    <t>TOXICBOOST</t>
  </si>
  <si>
    <t>STENCH</t>
  </si>
  <si>
    <t>EARLYBIRD</t>
  </si>
  <si>
    <t>VOLTABSORB</t>
  </si>
  <si>
    <t>NORMALIZE</t>
  </si>
  <si>
    <t>SUCTIONCUPS</t>
  </si>
  <si>
    <t>OBLIVIOUS</t>
  </si>
  <si>
    <t>OPAQUENESS</t>
  </si>
  <si>
    <t>SWIFTSWIM</t>
  </si>
  <si>
    <t>WEAKARMOR</t>
  </si>
  <si>
    <t>CANNONFIRE</t>
  </si>
  <si>
    <t>LEADERSHIP</t>
  </si>
  <si>
    <t>MAGNEZONE</t>
  </si>
  <si>
    <t>STEELWORKER</t>
  </si>
  <si>
    <t>RAINDISH</t>
  </si>
  <si>
    <t>DANCER</t>
  </si>
  <si>
    <t>BADDREAMS</t>
  </si>
  <si>
    <t>SHELLARMOR</t>
  </si>
  <si>
    <t>STRONGJAW</t>
  </si>
  <si>
    <t>STICKYHOLD</t>
  </si>
  <si>
    <t>SYMBIOSIS</t>
  </si>
  <si>
    <t>BULLETPROOF</t>
  </si>
  <si>
    <t>BIGPECKS</t>
  </si>
  <si>
    <t>ROUGHSKIN</t>
  </si>
  <si>
    <t>HYPERCUTTER</t>
  </si>
  <si>
    <t>POWEROFALCHEMY</t>
  </si>
  <si>
    <t>DARKMATTER</t>
  </si>
  <si>
    <t>RECKLESS</t>
  </si>
  <si>
    <t>CUTECHARM</t>
  </si>
  <si>
    <t>TECHNICIAN</t>
  </si>
  <si>
    <t>APPLETUN</t>
  </si>
  <si>
    <t>WONDERSKIN</t>
  </si>
  <si>
    <t>RIPEN</t>
  </si>
  <si>
    <t>LEAFSTONE</t>
  </si>
  <si>
    <t>POISONTOUCH</t>
  </si>
  <si>
    <t>QUICKDRAW</t>
  </si>
  <si>
    <t>SNOWCLOAK</t>
  </si>
  <si>
    <t>SHEERFORCE</t>
  </si>
  <si>
    <t>UNAWARE</t>
  </si>
  <si>
    <t>GRASSPELT</t>
  </si>
  <si>
    <t>TANGLEDFEET</t>
  </si>
  <si>
    <t>AURABREAK</t>
  </si>
  <si>
    <t>PASTELVEIL</t>
  </si>
  <si>
    <t>VENGEFUL</t>
  </si>
  <si>
    <t>SYNCHRONIZE</t>
  </si>
  <si>
    <t>PICKUP</t>
  </si>
  <si>
    <t>PARENTALBOND</t>
  </si>
  <si>
    <t>SANDFORCE</t>
  </si>
  <si>
    <t>STAMINA</t>
  </si>
  <si>
    <t>CHLOROPHYLL</t>
  </si>
  <si>
    <t>Type1</t>
  </si>
  <si>
    <t>Type2</t>
  </si>
  <si>
    <t>Special Attack</t>
  </si>
  <si>
    <t>Special Defense</t>
  </si>
  <si>
    <t>EV_Kind1</t>
  </si>
  <si>
    <t>EV_Kind2</t>
  </si>
  <si>
    <t>EV_Kind3</t>
  </si>
  <si>
    <t>Amount1</t>
  </si>
  <si>
    <t>Amount2</t>
  </si>
  <si>
    <t>Amount3</t>
  </si>
  <si>
    <t>Ability1</t>
  </si>
  <si>
    <t>Ability2</t>
  </si>
  <si>
    <t>HiddenAbility</t>
  </si>
  <si>
    <t>Evolves into</t>
  </si>
  <si>
    <t>Method</t>
  </si>
  <si>
    <t>Evolve Condition</t>
  </si>
  <si>
    <t>DUSKNOIR</t>
  </si>
  <si>
    <t>VANILLUXE2</t>
  </si>
  <si>
    <t>Evolves into2</t>
  </si>
  <si>
    <t>STARMIE</t>
  </si>
  <si>
    <t>STEELIX</t>
  </si>
  <si>
    <t>ZOROARK</t>
  </si>
  <si>
    <t>GYARADOS</t>
  </si>
  <si>
    <t>Method2</t>
  </si>
  <si>
    <t>Evolve Condition2</t>
  </si>
  <si>
    <t>Evolves into3</t>
  </si>
  <si>
    <t>Method3</t>
  </si>
  <si>
    <t>Evolve Condition3</t>
  </si>
  <si>
    <t>Evolves into4</t>
  </si>
  <si>
    <t>Method4</t>
  </si>
  <si>
    <t>Evolve Condition4</t>
  </si>
  <si>
    <t>Evolves into5</t>
  </si>
  <si>
    <t>Method5</t>
  </si>
  <si>
    <t>Evolve Condition5</t>
  </si>
  <si>
    <t>Evolves into6</t>
  </si>
  <si>
    <t>Method6</t>
  </si>
  <si>
    <t>Evolve Condition6</t>
  </si>
  <si>
    <t>Evolves into7</t>
  </si>
  <si>
    <t>Method7</t>
  </si>
  <si>
    <t>Evolve Condition7</t>
  </si>
  <si>
    <t>Evolves into8</t>
  </si>
  <si>
    <t>Method8</t>
  </si>
  <si>
    <t>Evolve Condition8</t>
  </si>
  <si>
    <t>T.Eevee</t>
  </si>
  <si>
    <t/>
  </si>
  <si>
    <t>Koffing</t>
  </si>
  <si>
    <t>Weezing</t>
  </si>
  <si>
    <t>Solosis</t>
  </si>
  <si>
    <t>Duosion</t>
  </si>
  <si>
    <t>Reuniclus</t>
  </si>
  <si>
    <t>Gastly</t>
  </si>
  <si>
    <t>Haunter</t>
  </si>
  <si>
    <t>Gengar</t>
  </si>
  <si>
    <t>Doduo</t>
  </si>
  <si>
    <t>Dodrio</t>
  </si>
  <si>
    <t>Ekans</t>
  </si>
  <si>
    <t>Arbok</t>
  </si>
  <si>
    <t>Staryu</t>
  </si>
  <si>
    <t>Starmie</t>
  </si>
  <si>
    <t>Onix</t>
  </si>
  <si>
    <t>Steelix</t>
  </si>
  <si>
    <t>Slugma</t>
  </si>
  <si>
    <t>Magcargo</t>
  </si>
  <si>
    <t>Wailmer</t>
  </si>
  <si>
    <t>Wailord</t>
  </si>
  <si>
    <t>Fletchling</t>
  </si>
  <si>
    <t>Fletchinder</t>
  </si>
  <si>
    <t>Talonflame</t>
  </si>
  <si>
    <t>Natu</t>
  </si>
  <si>
    <t>Xatu</t>
  </si>
  <si>
    <t>Rufflet</t>
  </si>
  <si>
    <t>Braviary</t>
  </si>
  <si>
    <t>Nosepass</t>
  </si>
  <si>
    <t>Probopass</t>
  </si>
  <si>
    <t>Zubat</t>
  </si>
  <si>
    <t>Golbat</t>
  </si>
  <si>
    <t>Crobat</t>
  </si>
  <si>
    <t>Tangela</t>
  </si>
  <si>
    <t>Tangrowth</t>
  </si>
  <si>
    <t>Tympole</t>
  </si>
  <si>
    <t>Palpitoad</t>
  </si>
  <si>
    <t>Seismitoad</t>
  </si>
  <si>
    <t>Gulpin</t>
  </si>
  <si>
    <t>Swalot</t>
  </si>
  <si>
    <t>Spinarak</t>
  </si>
  <si>
    <t>Ariados</t>
  </si>
  <si>
    <t>Baltoy</t>
  </si>
  <si>
    <t>Claydol</t>
  </si>
  <si>
    <t>Zorua</t>
  </si>
  <si>
    <t>Zoroark</t>
  </si>
  <si>
    <t>Ducklett</t>
  </si>
  <si>
    <t>Swanna</t>
  </si>
  <si>
    <t>Golett</t>
  </si>
  <si>
    <t>Golurk</t>
  </si>
  <si>
    <t>Morelull</t>
  </si>
  <si>
    <t>Shiinotic</t>
  </si>
  <si>
    <t>Larvesta</t>
  </si>
  <si>
    <t>Volcarona</t>
  </si>
  <si>
    <t>Stantler</t>
  </si>
  <si>
    <t>Magikarp</t>
  </si>
  <si>
    <t>Gyarados</t>
  </si>
  <si>
    <t>Bergmite</t>
  </si>
  <si>
    <t>Avalugg</t>
  </si>
  <si>
    <t>Ledyba</t>
  </si>
  <si>
    <t>Ledian</t>
  </si>
  <si>
    <t>Ponyta</t>
  </si>
  <si>
    <t>Rapidash</t>
  </si>
  <si>
    <t>Amaura</t>
  </si>
  <si>
    <t>Aurorus</t>
  </si>
  <si>
    <t>Geodude</t>
  </si>
  <si>
    <t>Graveler</t>
  </si>
  <si>
    <t>Golem</t>
  </si>
  <si>
    <t>Skrelp</t>
  </si>
  <si>
    <t>Dragalge</t>
  </si>
  <si>
    <t>Litleo</t>
  </si>
  <si>
    <t>Pyroar</t>
  </si>
  <si>
    <t>Lunatone</t>
  </si>
  <si>
    <t>Solrock</t>
  </si>
  <si>
    <t>Drowzee</t>
  </si>
  <si>
    <t>Hypno</t>
  </si>
  <si>
    <t>Seel</t>
  </si>
  <si>
    <t>Dewgong</t>
  </si>
  <si>
    <t>Skiddo</t>
  </si>
  <si>
    <t>Gogoat</t>
  </si>
  <si>
    <t>Kabuto</t>
  </si>
  <si>
    <t>Kabutops</t>
  </si>
  <si>
    <t>Shroomish</t>
  </si>
  <si>
    <t>Breloom</t>
  </si>
  <si>
    <t>Aerodactyl</t>
  </si>
  <si>
    <t>Roggenrola</t>
  </si>
  <si>
    <t>Boldore</t>
  </si>
  <si>
    <t>Gigalith</t>
  </si>
  <si>
    <t>Finneon</t>
  </si>
  <si>
    <t>Lumineon</t>
  </si>
  <si>
    <t>Gligar</t>
  </si>
  <si>
    <t>Gliscor</t>
  </si>
  <si>
    <t>Lillipup</t>
  </si>
  <si>
    <t>Herdier</t>
  </si>
  <si>
    <t>Stoutland</t>
  </si>
  <si>
    <t>Drifloon</t>
  </si>
  <si>
    <t>Drifblim</t>
  </si>
  <si>
    <t>Minccino</t>
  </si>
  <si>
    <t>Cinccino</t>
  </si>
  <si>
    <t>Bonsly</t>
  </si>
  <si>
    <t>Sudowoodo</t>
  </si>
  <si>
    <t>Druddigon</t>
  </si>
  <si>
    <t>Woobat</t>
  </si>
  <si>
    <t>Swoobat</t>
  </si>
  <si>
    <t>Krabby</t>
  </si>
  <si>
    <t>Kingler</t>
  </si>
  <si>
    <t>Hoothoot</t>
  </si>
  <si>
    <t>Noctowl</t>
  </si>
  <si>
    <t>Voltorb</t>
  </si>
  <si>
    <t>Electrode</t>
  </si>
  <si>
    <t>Sandygast</t>
  </si>
  <si>
    <t>Palossand</t>
  </si>
  <si>
    <t>Weedle</t>
  </si>
  <si>
    <t>Kakuna</t>
  </si>
  <si>
    <t>Beedrill</t>
  </si>
  <si>
    <t>Machop</t>
  </si>
  <si>
    <t>Machoke</t>
  </si>
  <si>
    <t>Machamp</t>
  </si>
  <si>
    <t>Bulbasaur</t>
  </si>
  <si>
    <t>Ivysaur</t>
  </si>
  <si>
    <t>Venusaur</t>
  </si>
  <si>
    <t>Tauros</t>
  </si>
  <si>
    <t>Carvanha</t>
  </si>
  <si>
    <t>Sharpedo</t>
  </si>
  <si>
    <t>Timburr</t>
  </si>
  <si>
    <t>Gurdurr</t>
  </si>
  <si>
    <t>Conkeldurr</t>
  </si>
  <si>
    <t>Litwick</t>
  </si>
  <si>
    <t>Lampent</t>
  </si>
  <si>
    <t>Chandelure</t>
  </si>
  <si>
    <t>Vanillite</t>
  </si>
  <si>
    <t>Vanillish</t>
  </si>
  <si>
    <t>Vanilluxe</t>
  </si>
  <si>
    <t>Elekid</t>
  </si>
  <si>
    <t>Electabuzz</t>
  </si>
  <si>
    <t>Electivire</t>
  </si>
  <si>
    <t>Popplio</t>
  </si>
  <si>
    <t>Brionne</t>
  </si>
  <si>
    <t>Primarina</t>
  </si>
  <si>
    <t>Snorunt</t>
  </si>
  <si>
    <t>Glalie</t>
  </si>
  <si>
    <t>Froslass</t>
  </si>
  <si>
    <t>Magby</t>
  </si>
  <si>
    <t>Magmar</t>
  </si>
  <si>
    <t>Magmortar</t>
  </si>
  <si>
    <t>Exeggcute</t>
  </si>
  <si>
    <t>Exeggutor</t>
  </si>
  <si>
    <t>Joltik</t>
  </si>
  <si>
    <t>Galvantula</t>
  </si>
  <si>
    <t>Grimer</t>
  </si>
  <si>
    <t>Muk</t>
  </si>
  <si>
    <t>Chimchar</t>
  </si>
  <si>
    <t>Monferno</t>
  </si>
  <si>
    <t>Infernape</t>
  </si>
  <si>
    <t>Sableye</t>
  </si>
  <si>
    <t>Cubchoo</t>
  </si>
  <si>
    <t>Beartic</t>
  </si>
  <si>
    <t>Treecko</t>
  </si>
  <si>
    <t>Grovyle</t>
  </si>
  <si>
    <t>Sceptile</t>
  </si>
  <si>
    <t>Larvitar</t>
  </si>
  <si>
    <t>Pupitar</t>
  </si>
  <si>
    <t>Tyranitar</t>
  </si>
  <si>
    <t>Hippopotas</t>
  </si>
  <si>
    <t>Hippowdon</t>
  </si>
  <si>
    <t>Bronzor</t>
  </si>
  <si>
    <t>Bronzong</t>
  </si>
  <si>
    <t>Swirlix</t>
  </si>
  <si>
    <t>Slurpuff</t>
  </si>
  <si>
    <t>Mareep</t>
  </si>
  <si>
    <t>Flaaffy</t>
  </si>
  <si>
    <t>Ampharos</t>
  </si>
  <si>
    <t>Swablu</t>
  </si>
  <si>
    <t>Altaria</t>
  </si>
  <si>
    <t>Abra</t>
  </si>
  <si>
    <t>Kadabra</t>
  </si>
  <si>
    <t>Alakazam</t>
  </si>
  <si>
    <t>Venipede</t>
  </si>
  <si>
    <t>Whirlipede</t>
  </si>
  <si>
    <t>Scolipede</t>
  </si>
  <si>
    <t>Heracross</t>
  </si>
  <si>
    <t>Teddiursa</t>
  </si>
  <si>
    <t>Ursaring</t>
  </si>
  <si>
    <t>Psyduck</t>
  </si>
  <si>
    <t>Golduck</t>
  </si>
  <si>
    <t>Duskull</t>
  </si>
  <si>
    <t>Dusclops</t>
  </si>
  <si>
    <t>Dusknoir</t>
  </si>
  <si>
    <t>Skitty</t>
  </si>
  <si>
    <t>Delcatty</t>
  </si>
  <si>
    <t>Vaporeon</t>
  </si>
  <si>
    <t>Jolteon</t>
  </si>
  <si>
    <t>Flareon</t>
  </si>
  <si>
    <t>Espeon</t>
  </si>
  <si>
    <t>Umbreon</t>
  </si>
  <si>
    <t>Leafeon</t>
  </si>
  <si>
    <t>Glaceon</t>
  </si>
  <si>
    <t>Sylveon</t>
  </si>
  <si>
    <t>Deerling</t>
  </si>
  <si>
    <t>Sawsbuck</t>
  </si>
  <si>
    <t>Aron</t>
  </si>
  <si>
    <t>Lairon</t>
  </si>
  <si>
    <t>Aggron</t>
  </si>
  <si>
    <t>Shellos</t>
  </si>
  <si>
    <t>Gastrodon</t>
  </si>
  <si>
    <t>Meowth</t>
  </si>
  <si>
    <t>Persian</t>
  </si>
  <si>
    <t>Wurmple</t>
  </si>
  <si>
    <t>Silcoon</t>
  </si>
  <si>
    <t>Beautifly</t>
  </si>
  <si>
    <t>Cascoon</t>
  </si>
  <si>
    <t>Dustox</t>
  </si>
  <si>
    <t>Aipom</t>
  </si>
  <si>
    <t>Ambipom</t>
  </si>
  <si>
    <t>Rattata</t>
  </si>
  <si>
    <t>Raticate</t>
  </si>
  <si>
    <t>Starly</t>
  </si>
  <si>
    <t>Staravia</t>
  </si>
  <si>
    <t>Staraptor</t>
  </si>
  <si>
    <t>Kricketot</t>
  </si>
  <si>
    <t>Kricketune</t>
  </si>
  <si>
    <t>Slowpoke</t>
  </si>
  <si>
    <t>Slowbro</t>
  </si>
  <si>
    <t>Slowking</t>
  </si>
  <si>
    <t>Rookidee</t>
  </si>
  <si>
    <t>Corvisquire</t>
  </si>
  <si>
    <t>Corviknight</t>
  </si>
  <si>
    <t>Oddish</t>
  </si>
  <si>
    <t>Gloom</t>
  </si>
  <si>
    <t>Vileplume</t>
  </si>
  <si>
    <t>Bellossom</t>
  </si>
  <si>
    <t>Sunkern</t>
  </si>
  <si>
    <t>Sunflora</t>
  </si>
  <si>
    <t>Stunky</t>
  </si>
  <si>
    <t>Skuntank</t>
  </si>
  <si>
    <t>Feebas</t>
  </si>
  <si>
    <t>Milotic</t>
  </si>
  <si>
    <t>Horsea</t>
  </si>
  <si>
    <t>Seadra</t>
  </si>
  <si>
    <t>Kingdra</t>
  </si>
  <si>
    <t>Yamper</t>
  </si>
  <si>
    <t>Boltund</t>
  </si>
  <si>
    <t>Venonat</t>
  </si>
  <si>
    <t>Venomoth</t>
  </si>
  <si>
    <t>Caterpie</t>
  </si>
  <si>
    <t>Metapod</t>
  </si>
  <si>
    <t>Butterfree</t>
  </si>
  <si>
    <t>Mankey</t>
  </si>
  <si>
    <t>Primeape</t>
  </si>
  <si>
    <t>Tynamo</t>
  </si>
  <si>
    <t>Eelektrik</t>
  </si>
  <si>
    <t>Eelektross</t>
  </si>
  <si>
    <t>Galaxeon</t>
  </si>
  <si>
    <t>Prismeon</t>
  </si>
  <si>
    <t>Octaveon</t>
  </si>
  <si>
    <t>Basculin</t>
  </si>
  <si>
    <t>Chinchou</t>
  </si>
  <si>
    <t>Lanturn</t>
  </si>
  <si>
    <t>Noibat</t>
  </si>
  <si>
    <t>Noivern</t>
  </si>
  <si>
    <t>Paras</t>
  </si>
  <si>
    <t>Parasect</t>
  </si>
  <si>
    <t>Impidimp</t>
  </si>
  <si>
    <t>Morgrem</t>
  </si>
  <si>
    <t>Grimmsnarl</t>
  </si>
  <si>
    <t>Pidove</t>
  </si>
  <si>
    <t>Tranquill</t>
  </si>
  <si>
    <t>Unfezant</t>
  </si>
  <si>
    <t>Seedot</t>
  </si>
  <si>
    <t>Nuzleaf</t>
  </si>
  <si>
    <t>Shiftry</t>
  </si>
  <si>
    <t>Hoppip</t>
  </si>
  <si>
    <t>Skiploom</t>
  </si>
  <si>
    <t>Jumpluff</t>
  </si>
  <si>
    <t>Dwebble</t>
  </si>
  <si>
    <t>Crustle</t>
  </si>
  <si>
    <t>Sentret</t>
  </si>
  <si>
    <t>Furret</t>
  </si>
  <si>
    <t>Chikorita</t>
  </si>
  <si>
    <t>Bayleef</t>
  </si>
  <si>
    <t>Meganium</t>
  </si>
  <si>
    <t>Cyndaquil</t>
  </si>
  <si>
    <t>Quilava</t>
  </si>
  <si>
    <t>Typhlosion</t>
  </si>
  <si>
    <t>Ralts</t>
  </si>
  <si>
    <t>Kirlia</t>
  </si>
  <si>
    <t>Gardevoir</t>
  </si>
  <si>
    <t>Gallade</t>
  </si>
  <si>
    <t>Numel</t>
  </si>
  <si>
    <t>Camerupt</t>
  </si>
  <si>
    <t>Lapras</t>
  </si>
  <si>
    <t>Totodile</t>
  </si>
  <si>
    <t>Croconaw</t>
  </si>
  <si>
    <t>Feraligatr</t>
  </si>
  <si>
    <t>Diglett</t>
  </si>
  <si>
    <t>Dugtrio</t>
  </si>
  <si>
    <t>Croagunk</t>
  </si>
  <si>
    <t>Toxicroak</t>
  </si>
  <si>
    <t>Spritzee</t>
  </si>
  <si>
    <t>Aromatisse</t>
  </si>
  <si>
    <t>Durant</t>
  </si>
  <si>
    <t>Yanma</t>
  </si>
  <si>
    <t>Yanmega</t>
  </si>
  <si>
    <t>Azurill</t>
  </si>
  <si>
    <t>Marill</t>
  </si>
  <si>
    <t>Azumarill</t>
  </si>
  <si>
    <t>Comfey</t>
  </si>
  <si>
    <t>Rowlet</t>
  </si>
  <si>
    <t>Dartrix</t>
  </si>
  <si>
    <t>Decidueye</t>
  </si>
  <si>
    <t>Skorupi</t>
  </si>
  <si>
    <t>Drapion</t>
  </si>
  <si>
    <t>Furfrou</t>
  </si>
  <si>
    <t>Meloetta</t>
  </si>
  <si>
    <t>Poochyena</t>
  </si>
  <si>
    <t>Mightyena</t>
  </si>
  <si>
    <t>Litten</t>
  </si>
  <si>
    <t>Torracat</t>
  </si>
  <si>
    <t>Incineroar</t>
  </si>
  <si>
    <t>Spiritomb</t>
  </si>
  <si>
    <t>Absol</t>
  </si>
  <si>
    <t>Honedge</t>
  </si>
  <si>
    <t>Doublade</t>
  </si>
  <si>
    <t>Aegislash</t>
  </si>
  <si>
    <t>Beldum</t>
  </si>
  <si>
    <t>Metang</t>
  </si>
  <si>
    <t>Metagross</t>
  </si>
  <si>
    <t>Dunsparce</t>
  </si>
  <si>
    <t>Meditite</t>
  </si>
  <si>
    <t>Medicham</t>
  </si>
  <si>
    <t>Nincada</t>
  </si>
  <si>
    <t>Ninjask</t>
  </si>
  <si>
    <t>Shedinja</t>
  </si>
  <si>
    <t>Deino</t>
  </si>
  <si>
    <t>Zweilous</t>
  </si>
  <si>
    <t>Hydreigon</t>
  </si>
  <si>
    <t>Cherubi</t>
  </si>
  <si>
    <t>Cherrim</t>
  </si>
  <si>
    <t>Gossifleur</t>
  </si>
  <si>
    <t>Eldegoss</t>
  </si>
  <si>
    <t>Espurr</t>
  </si>
  <si>
    <t>Meowstic</t>
  </si>
  <si>
    <t>Corsola</t>
  </si>
  <si>
    <t>Cursola</t>
  </si>
  <si>
    <t>Pidgey</t>
  </si>
  <si>
    <t>Pidgeotto</t>
  </si>
  <si>
    <t>Pidgeot</t>
  </si>
  <si>
    <t>Mantyke</t>
  </si>
  <si>
    <t>Mantine</t>
  </si>
  <si>
    <t>Lileep</t>
  </si>
  <si>
    <t>Cradily</t>
  </si>
  <si>
    <t>Murkrow</t>
  </si>
  <si>
    <t>Honchkrow</t>
  </si>
  <si>
    <t>Cacnea</t>
  </si>
  <si>
    <t>Cacturne</t>
  </si>
  <si>
    <t>Happiny</t>
  </si>
  <si>
    <t>Chansey</t>
  </si>
  <si>
    <t>Blissey</t>
  </si>
  <si>
    <t>Tentacool</t>
  </si>
  <si>
    <t>Tentacruel</t>
  </si>
  <si>
    <t>Bounsweet</t>
  </si>
  <si>
    <t>Steenee</t>
  </si>
  <si>
    <t>Tsareena</t>
  </si>
  <si>
    <t>Growlithe</t>
  </si>
  <si>
    <t>Arcanine</t>
  </si>
  <si>
    <t>Elgyem</t>
  </si>
  <si>
    <t>Beheeyem</t>
  </si>
  <si>
    <t>Silicobra</t>
  </si>
  <si>
    <t>Sandaconda</t>
  </si>
  <si>
    <t>Pichu</t>
  </si>
  <si>
    <t>Pikachu</t>
  </si>
  <si>
    <t>Raichu</t>
  </si>
  <si>
    <t>Yamask</t>
  </si>
  <si>
    <t>Cofagrigus</t>
  </si>
  <si>
    <t>Sinistea</t>
  </si>
  <si>
    <t>Polteageist</t>
  </si>
  <si>
    <t>Throh</t>
  </si>
  <si>
    <t>Sawk</t>
  </si>
  <si>
    <t>Sandile</t>
  </si>
  <si>
    <t>Krokorok</t>
  </si>
  <si>
    <t>Krookodile</t>
  </si>
  <si>
    <t>Mudkip</t>
  </si>
  <si>
    <t>Marshtomp</t>
  </si>
  <si>
    <t>Swampert</t>
  </si>
  <si>
    <t>Goldeen</t>
  </si>
  <si>
    <t>Seaking</t>
  </si>
  <si>
    <t>Taillow</t>
  </si>
  <si>
    <t>Swellow</t>
  </si>
  <si>
    <t>Patrat</t>
  </si>
  <si>
    <t>Watchog</t>
  </si>
  <si>
    <t>Gothita</t>
  </si>
  <si>
    <t>Gothorita</t>
  </si>
  <si>
    <t>Gothitelle</t>
  </si>
  <si>
    <t>Spheal</t>
  </si>
  <si>
    <t>Sealeo</t>
  </si>
  <si>
    <t>Walrein</t>
  </si>
  <si>
    <t>Surskit</t>
  </si>
  <si>
    <t>Masquerain</t>
  </si>
  <si>
    <t>Wingull</t>
  </si>
  <si>
    <t>Pelipper</t>
  </si>
  <si>
    <t>Charmander</t>
  </si>
  <si>
    <t>Charmeleon</t>
  </si>
  <si>
    <t>Charizard</t>
  </si>
  <si>
    <t>Magnemite</t>
  </si>
  <si>
    <t>Magneton</t>
  </si>
  <si>
    <t>Magnezone</t>
  </si>
  <si>
    <t>Regirock</t>
  </si>
  <si>
    <t>Regice</t>
  </si>
  <si>
    <t>Registeel</t>
  </si>
  <si>
    <t>Spearow</t>
  </si>
  <si>
    <t>Fearow</t>
  </si>
  <si>
    <t>Igglybuff</t>
  </si>
  <si>
    <t>Jigglypuff</t>
  </si>
  <si>
    <t>Wigglytuff</t>
  </si>
  <si>
    <t>Vullaby</t>
  </si>
  <si>
    <t>Mandibuzz</t>
  </si>
  <si>
    <t>Shinx</t>
  </si>
  <si>
    <t>Luxio</t>
  </si>
  <si>
    <t>Luxray</t>
  </si>
  <si>
    <t>Electrike</t>
  </si>
  <si>
    <t>Manectric</t>
  </si>
  <si>
    <t>Ferroseed</t>
  </si>
  <si>
    <t>Ferrothorn</t>
  </si>
  <si>
    <t>Mareanie</t>
  </si>
  <si>
    <t>Toxapex</t>
  </si>
  <si>
    <t>Swinub</t>
  </si>
  <si>
    <t>Piloswine</t>
  </si>
  <si>
    <t>Mamoswine</t>
  </si>
  <si>
    <t>Torkoal</t>
  </si>
  <si>
    <t>Turtwig</t>
  </si>
  <si>
    <t>Grotle</t>
  </si>
  <si>
    <t>Torterra</t>
  </si>
  <si>
    <t>Buneary</t>
  </si>
  <si>
    <t>Lopunny</t>
  </si>
  <si>
    <t>Phione</t>
  </si>
  <si>
    <t>Manaphy</t>
  </si>
  <si>
    <t>Darkrai</t>
  </si>
  <si>
    <t>Cresselia</t>
  </si>
  <si>
    <t>Buizel</t>
  </si>
  <si>
    <t>Floatzel</t>
  </si>
  <si>
    <t>Budew</t>
  </si>
  <si>
    <t>Roselia</t>
  </si>
  <si>
    <t>Roserade</t>
  </si>
  <si>
    <t>Klefki</t>
  </si>
  <si>
    <t>Dewpider</t>
  </si>
  <si>
    <t>Araquanid</t>
  </si>
  <si>
    <t>T.Gothita</t>
  </si>
  <si>
    <t>T.Gothorita</t>
  </si>
  <si>
    <t>T.Gothitelle</t>
  </si>
  <si>
    <t>Tyrunt</t>
  </si>
  <si>
    <t>Tyrantrum</t>
  </si>
  <si>
    <t>Cubone</t>
  </si>
  <si>
    <t>Marowak</t>
  </si>
  <si>
    <t>T.Spritzee</t>
  </si>
  <si>
    <t>T.Aromatisse</t>
  </si>
  <si>
    <t>T.Horsea</t>
  </si>
  <si>
    <t>T.Seadra</t>
  </si>
  <si>
    <t>T.Kingdra</t>
  </si>
  <si>
    <t>Cutiefly</t>
  </si>
  <si>
    <t>Ribombee</t>
  </si>
  <si>
    <t>Omanyte</t>
  </si>
  <si>
    <t>Omastar</t>
  </si>
  <si>
    <t>Skwovet</t>
  </si>
  <si>
    <t>Greedent</t>
  </si>
  <si>
    <t>T.Grimer</t>
  </si>
  <si>
    <t>T.Muk</t>
  </si>
  <si>
    <t>Phanpy</t>
  </si>
  <si>
    <t>Donphan</t>
  </si>
  <si>
    <t>Pikipek</t>
  </si>
  <si>
    <t>Trumbeak</t>
  </si>
  <si>
    <t>Toucannon</t>
  </si>
  <si>
    <t>Pineco</t>
  </si>
  <si>
    <t>Forretress</t>
  </si>
  <si>
    <t>T.Hoothoot</t>
  </si>
  <si>
    <t>T.Noctowl</t>
  </si>
  <si>
    <t>Stufful</t>
  </si>
  <si>
    <t>Bewear</t>
  </si>
  <si>
    <t>Carbink</t>
  </si>
  <si>
    <t>Gible</t>
  </si>
  <si>
    <t>Gabite</t>
  </si>
  <si>
    <t>Garchomp</t>
  </si>
  <si>
    <t>Vulpix</t>
  </si>
  <si>
    <t>Ninetales</t>
  </si>
  <si>
    <t>T.Bounsweet</t>
  </si>
  <si>
    <t>T.Steenee</t>
  </si>
  <si>
    <t>T.Tsareena</t>
  </si>
  <si>
    <t>Purrloin</t>
  </si>
  <si>
    <t>Liepard</t>
  </si>
  <si>
    <t>Toxel</t>
  </si>
  <si>
    <t>Toxtricity</t>
  </si>
  <si>
    <t>T.Dewpider</t>
  </si>
  <si>
    <t>T.Araquanid</t>
  </si>
  <si>
    <t>Goomy</t>
  </si>
  <si>
    <t>Sliggoo</t>
  </si>
  <si>
    <t>Goodra</t>
  </si>
  <si>
    <t>Mime Jr.</t>
  </si>
  <si>
    <t>Mr. Mime</t>
  </si>
  <si>
    <t>Mr. Rime</t>
  </si>
  <si>
    <t>T.Diglett</t>
  </si>
  <si>
    <t>T.Dugtrio</t>
  </si>
  <si>
    <t>Luvdisc</t>
  </si>
  <si>
    <t>Smeargle</t>
  </si>
  <si>
    <t>Shieldon</t>
  </si>
  <si>
    <t>Bastiodon</t>
  </si>
  <si>
    <t>Applin</t>
  </si>
  <si>
    <t>Flapple</t>
  </si>
  <si>
    <t>Appletun</t>
  </si>
  <si>
    <t>Mimikyu</t>
  </si>
  <si>
    <t>Wooloo</t>
  </si>
  <si>
    <t>Dubwool</t>
  </si>
  <si>
    <t>T.Absol</t>
  </si>
  <si>
    <t>Snivy</t>
  </si>
  <si>
    <t>Servine</t>
  </si>
  <si>
    <t>Serperior</t>
  </si>
  <si>
    <t>Fennekin</t>
  </si>
  <si>
    <t>Braixen</t>
  </si>
  <si>
    <t>Delphox</t>
  </si>
  <si>
    <t>T.Voltorb</t>
  </si>
  <si>
    <t>T.Electrode</t>
  </si>
  <si>
    <t>Snover</t>
  </si>
  <si>
    <t>Abomasnow</t>
  </si>
  <si>
    <t>T.Exeggcute</t>
  </si>
  <si>
    <t>T.Exeggutor</t>
  </si>
  <si>
    <t>T.Sableye</t>
  </si>
  <si>
    <t>Trubbish</t>
  </si>
  <si>
    <t>Garbodor</t>
  </si>
  <si>
    <t>T.Swablu</t>
  </si>
  <si>
    <t>T.Altaria</t>
  </si>
  <si>
    <t>T.Slugma</t>
  </si>
  <si>
    <t>T.Magcargo</t>
  </si>
  <si>
    <t>T.Mudkip</t>
  </si>
  <si>
    <t>T.Marshtomp</t>
  </si>
  <si>
    <t>T.Swampert</t>
  </si>
  <si>
    <t>Chespin</t>
  </si>
  <si>
    <t>Quilladin</t>
  </si>
  <si>
    <t>Chesnaught</t>
  </si>
  <si>
    <t>Froakie</t>
  </si>
  <si>
    <t>Frogadier</t>
  </si>
  <si>
    <t>Greninja</t>
  </si>
  <si>
    <t>Jangmo-o</t>
  </si>
  <si>
    <t>Hakamo-o</t>
  </si>
  <si>
    <t>Kommo-o</t>
  </si>
  <si>
    <t>Scraggy</t>
  </si>
  <si>
    <t>Scrafty</t>
  </si>
  <si>
    <t>T.Chikorita</t>
  </si>
  <si>
    <t>T.Bayleef</t>
  </si>
  <si>
    <t>T.Meganium</t>
  </si>
  <si>
    <t>T.Cyndaquil</t>
  </si>
  <si>
    <t>T.Quilava</t>
  </si>
  <si>
    <t>T.Typhlosion</t>
  </si>
  <si>
    <t>T.Totodile</t>
  </si>
  <si>
    <t>T.Croconaw</t>
  </si>
  <si>
    <t>T.Feraligatr</t>
  </si>
  <si>
    <t>T.Surskit</t>
  </si>
  <si>
    <t>T.Masquerain</t>
  </si>
  <si>
    <t>T.Stantler</t>
  </si>
  <si>
    <t>Clamperl</t>
  </si>
  <si>
    <t>Huntail</t>
  </si>
  <si>
    <t>Gorebyss</t>
  </si>
  <si>
    <t>Klink</t>
  </si>
  <si>
    <t>Klang</t>
  </si>
  <si>
    <t>Klinklang</t>
  </si>
  <si>
    <t>Darumaka</t>
  </si>
  <si>
    <t>Darmanitan</t>
  </si>
  <si>
    <t>T.Skitty</t>
  </si>
  <si>
    <t>T.Delcatty</t>
  </si>
  <si>
    <t>T.Doduo</t>
  </si>
  <si>
    <t>T.Dodrio</t>
  </si>
  <si>
    <t>T.Numel</t>
  </si>
  <si>
    <t>Binacle</t>
  </si>
  <si>
    <t>Barbaracle</t>
  </si>
  <si>
    <t>Arrokuda</t>
  </si>
  <si>
    <t>Barraskewda</t>
  </si>
  <si>
    <t>T.Machop</t>
  </si>
  <si>
    <t>T.Machoke</t>
  </si>
  <si>
    <t>T.Machamp</t>
  </si>
  <si>
    <t>Falinks</t>
  </si>
  <si>
    <t>Smoochum</t>
  </si>
  <si>
    <t>Jynx</t>
  </si>
  <si>
    <t>Zigzagoon</t>
  </si>
  <si>
    <t>Linoone</t>
  </si>
  <si>
    <t>Obstagoon</t>
  </si>
  <si>
    <t>Cranidos</t>
  </si>
  <si>
    <t>Rampardos</t>
  </si>
  <si>
    <t>T.Gible</t>
  </si>
  <si>
    <t>T.Gabite</t>
  </si>
  <si>
    <t>T.Garchomp</t>
  </si>
  <si>
    <t>T.Yanma</t>
  </si>
  <si>
    <t>T.Yanmega</t>
  </si>
  <si>
    <t>Misdreavus</t>
  </si>
  <si>
    <t>Mismagius</t>
  </si>
  <si>
    <t>Poliwag</t>
  </si>
  <si>
    <t>Poliwhirl</t>
  </si>
  <si>
    <t>Poliwrath</t>
  </si>
  <si>
    <t>Politoed</t>
  </si>
  <si>
    <t>Phantump</t>
  </si>
  <si>
    <t>Trevenant</t>
  </si>
  <si>
    <t>Tyrogue</t>
  </si>
  <si>
    <t>Hitmonlee</t>
  </si>
  <si>
    <t>Hitmonchan</t>
  </si>
  <si>
    <t>Hitmontop</t>
  </si>
  <si>
    <t>Pincurchin</t>
  </si>
  <si>
    <t>Scyther</t>
  </si>
  <si>
    <t>Scizor</t>
  </si>
  <si>
    <t>Pinsir</t>
  </si>
  <si>
    <t>Rolycoly</t>
  </si>
  <si>
    <t>Carkol</t>
  </si>
  <si>
    <t>Coalossal</t>
  </si>
  <si>
    <t>Riolu</t>
  </si>
  <si>
    <t>Lucario</t>
  </si>
  <si>
    <t>Trapinch</t>
  </si>
  <si>
    <t>Vibrava</t>
  </si>
  <si>
    <t>Flygon</t>
  </si>
  <si>
    <t>Dhelmise</t>
  </si>
  <si>
    <t>T.Geodude</t>
  </si>
  <si>
    <t>T.Graveler</t>
  </si>
  <si>
    <t>T.Golem</t>
  </si>
  <si>
    <t>T.Roggenrola</t>
  </si>
  <si>
    <t>T.Boldore</t>
  </si>
  <si>
    <t>T.Gigalith</t>
  </si>
  <si>
    <t>T.Vanillite</t>
  </si>
  <si>
    <t>T.Vanillish</t>
  </si>
  <si>
    <t>T.Vanilluxe</t>
  </si>
  <si>
    <t>Dratini</t>
  </si>
  <si>
    <t>Dragonair</t>
  </si>
  <si>
    <t>Dragonite</t>
  </si>
  <si>
    <t>T.Murkrow</t>
  </si>
  <si>
    <t>T.Honchkrow</t>
  </si>
  <si>
    <t>Cleffa</t>
  </si>
  <si>
    <t>Clefairy</t>
  </si>
  <si>
    <t>Clefable</t>
  </si>
  <si>
    <t>T.Kabuto</t>
  </si>
  <si>
    <t>T.Kabutops</t>
  </si>
  <si>
    <t>Archen</t>
  </si>
  <si>
    <t>Archeops</t>
  </si>
  <si>
    <t>Tirtouga</t>
  </si>
  <si>
    <t>Carracosta</t>
  </si>
  <si>
    <t>Dreepy</t>
  </si>
  <si>
    <t>Drakloak</t>
  </si>
  <si>
    <t>Dragapult</t>
  </si>
  <si>
    <t>Wimpod</t>
  </si>
  <si>
    <t>Golisopod</t>
  </si>
  <si>
    <t>Munna</t>
  </si>
  <si>
    <t>Musharna</t>
  </si>
  <si>
    <t>Shuppet</t>
  </si>
  <si>
    <t>Banette</t>
  </si>
  <si>
    <t>Stonjourner</t>
  </si>
  <si>
    <t>T.Lapras</t>
  </si>
  <si>
    <t>T.Wooloo</t>
  </si>
  <si>
    <t>T.Dubwool</t>
  </si>
  <si>
    <t>Bidoof</t>
  </si>
  <si>
    <t>Bibarel</t>
  </si>
  <si>
    <t>Drilbur</t>
  </si>
  <si>
    <t>Excadrill</t>
  </si>
  <si>
    <t>T.Drilbur</t>
  </si>
  <si>
    <t>T.Excadrill</t>
  </si>
  <si>
    <t>Snom</t>
  </si>
  <si>
    <t>Frosmoth</t>
  </si>
  <si>
    <t>Houndour</t>
  </si>
  <si>
    <t>Houndoom</t>
  </si>
  <si>
    <t>Piplup</t>
  </si>
  <si>
    <t>Prinplup</t>
  </si>
  <si>
    <t>Empoleon</t>
  </si>
  <si>
    <t>T.Solosis</t>
  </si>
  <si>
    <t>T.Duosion</t>
  </si>
  <si>
    <t>T.Reuniclus</t>
  </si>
  <si>
    <t>Mudbray</t>
  </si>
  <si>
    <t>Mudsdale</t>
  </si>
  <si>
    <t>Cramorant</t>
  </si>
  <si>
    <t>T.Hoppip</t>
  </si>
  <si>
    <t>T.Skiploom</t>
  </si>
  <si>
    <t>T.Jumpluff</t>
  </si>
  <si>
    <t>Sewaddle</t>
  </si>
  <si>
    <t>Swadloon</t>
  </si>
  <si>
    <t>Leavanny</t>
  </si>
  <si>
    <t>Whismur</t>
  </si>
  <si>
    <t>Loudred</t>
  </si>
  <si>
    <t>Exploud</t>
  </si>
  <si>
    <t>Sizzlipede</t>
  </si>
  <si>
    <t>Centiskorch</t>
  </si>
  <si>
    <t>Sobble</t>
  </si>
  <si>
    <t>Drizzile</t>
  </si>
  <si>
    <t>Inteleon</t>
  </si>
  <si>
    <t>T.Timburr</t>
  </si>
  <si>
    <t>T.Gurdurr</t>
  </si>
  <si>
    <t>T.Conkeldurr</t>
  </si>
  <si>
    <t>Corphish</t>
  </si>
  <si>
    <t>Crawdaunt</t>
  </si>
  <si>
    <t>Eternatus</t>
  </si>
  <si>
    <t>Carnivine</t>
  </si>
  <si>
    <t>Concatenated Abilities</t>
  </si>
  <si>
    <t>Concatenated EVs</t>
  </si>
  <si>
    <t>FormName = Shellnite</t>
  </si>
  <si>
    <t>FormName = Gastronair</t>
  </si>
  <si>
    <t>FormName = Shew</t>
  </si>
  <si>
    <t>FormName = Gaxorus</t>
  </si>
  <si>
    <t>FormName = Sheino</t>
  </si>
  <si>
    <t>FormName = Gastreigon</t>
  </si>
  <si>
    <t>FormName = Shommo-o</t>
  </si>
  <si>
    <t>FormName = Gastro-o</t>
  </si>
  <si>
    <t>FormName = Swallos</t>
  </si>
  <si>
    <t>HiddenAbilities = MISTYSURGE</t>
  </si>
  <si>
    <t>FormName = Gastaria</t>
  </si>
  <si>
    <t>FormName = Shapinch</t>
  </si>
  <si>
    <t>FormName = Gastrogon</t>
  </si>
  <si>
    <t>FormName = Shible</t>
  </si>
  <si>
    <t>SANDRUSH</t>
  </si>
  <si>
    <t>FormName = Gastrochomp</t>
  </si>
  <si>
    <t>FormName = Shapplin</t>
  </si>
  <si>
    <t>HiddenAbilities = RIPEN</t>
  </si>
  <si>
    <t>FormName = Gastrapple</t>
  </si>
  <si>
    <t>FormName = Sheepy</t>
  </si>
  <si>
    <t>PERISHBODY</t>
  </si>
  <si>
    <t>FormName = Gastrapult</t>
  </si>
  <si>
    <t>FormName = Shrelp</t>
  </si>
  <si>
    <t>HiddenAbilities = CONTAGIOUS</t>
  </si>
  <si>
    <t>FormName = Gastralge</t>
  </si>
  <si>
    <t>FormName = Shyrunt</t>
  </si>
  <si>
    <t>HiddenAbilities = UNBREAKABLE</t>
  </si>
  <si>
    <t>FormName = Gastrantrum</t>
  </si>
  <si>
    <t>FormName = Dragonfish</t>
  </si>
  <si>
    <t>FormName = Hailing Form</t>
  </si>
  <si>
    <t>FormName = Arsonist</t>
  </si>
  <si>
    <t>HiddenAbilities = ARSONIST</t>
  </si>
  <si>
    <t>Category = Arsonist</t>
  </si>
  <si>
    <t>Pokedex = It has learned to control the fire it can produce and is able to singe its enemies from afar.</t>
  </si>
  <si>
    <t>FormName = Zen Mode</t>
  </si>
  <si>
    <t>FormName = Bow</t>
  </si>
  <si>
    <t>Pokedex = This Pokemon masquerades as a bow in tune with nature.</t>
  </si>
  <si>
    <t>FormName = Axe</t>
  </si>
  <si>
    <t>Pokedex = This Pokemon masquerades as a blazing axe.</t>
  </si>
  <si>
    <t>FormName = Hammer</t>
  </si>
  <si>
    <t>Pokedex = This Pokemon masquerades as a charged mace.</t>
  </si>
  <si>
    <t>[SHELLOS,1]</t>
  </si>
  <si>
    <t>Types = DRAGON,WATER</t>
  </si>
  <si>
    <t>BaseStats = 64,40,40,57,75,59</t>
  </si>
  <si>
    <t>Abilities = GOOEY,SWIFTSWIM</t>
  </si>
  <si>
    <t>Moves = 1,WATERGUN,1,TWISTER,5,MIMIC,9,THUNDERWAVE,13,AQUARING,16,DRAGONBREATH,20,SOAK,24,BRINE,28,GLARE,33,DRAGONGALE,36,MUDDYWATER,40,HURRICANE,44,RAINDANCE,49,DRACOMETEOR</t>
  </si>
  <si>
    <t>EggMoves = AURORABEAM,OCTAZOOKA,WATERPULSE,AQUAJET,MIST,YAWN,AMNESIA</t>
  </si>
  <si>
    <t>[GASTRODON,1]</t>
  </si>
  <si>
    <t>BaseStats = 95,50,57,85,110,88</t>
  </si>
  <si>
    <t>Moves = 0,LIFEDEW,1,LIFEDEW,1,WATERGUN,1,TWISTER,5,MIMIC,9,THUNDERWAVE,13,AQUARING,16,DRAGONBREATH,20,SOAK,24,BRINE,28,GLARE,33,DRAGONGALE,36,MUDDYWATER,40,HURRICANE,44,RAINDANCE,49,DRACOMETEOR</t>
  </si>
  <si>
    <t>[SHELLOS,2]</t>
  </si>
  <si>
    <t>Types = DRAGON,STEEL</t>
  </si>
  <si>
    <t>BaseStats = 65,70,80,45,44,47</t>
  </si>
  <si>
    <t>Abilities = GOOEY,FORTIFICATION</t>
  </si>
  <si>
    <t>Moves = 1,SNAPTRAP,1,DRAGONFURY,5,MIMIC,9,SHARPEN,13,DRAGONMAGIC,16,DRAGONGNAW,20,FALSESWIPE,24,VISEGRIP,28,GLARE,33,DRACOSHRED,36,SHIELDBASH,40,CRUNCH,44,KINGSSHIELD,49,DRACONICCRASH</t>
  </si>
  <si>
    <t>TutorMoves = ANCIENTGLARE,ATTRACT,AURASPHERE,BEJEWELED,BODYPRESS,BREAKINGSWIPE,BULKUP,BULLDOZE,BULLETSEED,BURNINGJEALOUSY,CHIDORI,CLOSECOMBAT,COACHING,CONFUSERAY,COUPDEGRACE,CRUNCH,CURSE,DARKPULSE,DAZZLINGGLEAM,DEADLYREACH,DIVINEPUNISHMENT,DRACARYS,DRACOMETEOR,DRAGONBLOOD,DRAGONBREATH,DRAGONDANCE,DRAGONMAGIC,DRAININGKISS,DRAINPUNCH,DUALWINGBEAT,EARTHPOWER,EARTHQUAKE,ECHOEDVOICE,FABLEDRUSH,FALSESWIPE,FEATHERDANCE,FLIPTURN,FIREFANG,FLAMETHROWER,FLAREBLITZ,FOCUSBLAST,FORTISSIMO,FURYCUTTER,GASTROACID,GOLDENBULLET,GOLDRUSH,GYROBALL,HEATWAVE,HEX,HIDDENPOWER,HIVEMIND,HYPERVOICE,ICEFANG,INCINERATE,IRONDEFENSE,IRONHEAD,KNOCKOFF,LASHOUT,LEECHLIFE,MAGNETICCANNON,MEMENTO,METEORBEAM,METEORDRIVE,METEORMASH,MINERALWAVE,MUDSHACKLES,MUDSLIDE,NASTYPLOT,NOBLEROAR,OUTRAGE,PLAYROUGH,POISONFANG,POISONJAB,POWERUPPUNCH,PROTECT,REST,RETURN,ROCKBLAST,ROCKSLIDE,ROCKTOMB,SANDTOMB,SANDSTORM,SCALD,SCALESHOT,SCORCHINGSANDS,SHADOWBALL,SLEEPTALK,SLUDGEBOMB,SLUDGEWAVE,SNARL,SOAK,SOLARBEAM,SOLARECLIPSE,SPIKES,STARDUSTREVERIE,STEALTHROCK,STEELROLLER,STONEEDGE,SUBSTITUTE,SUPERPOWER,SWORDSDANCE,TAUNT,TERRAINPULSE,THUNDERFANG,THUNDERPUNCH,THUNDERWAVE,TOXIC,TOXICSPIKES,TRIATTACK,UTURN,VENDETTA,VITALITYDRAIN,WILDCHARGE,WORKUP,ZENHEADBUTT</t>
  </si>
  <si>
    <t>[GASTRODON,2]</t>
  </si>
  <si>
    <t>BaseStats = 80,106,127,55,55,77</t>
  </si>
  <si>
    <t>Moves = 0,IRONDEFENSE,1,IRONDEFENSE,1,SNAPTRAP,1,DRAGONFURY,5,MIMIC,9,SHARPEN,13,DRAGONMAGIC,16,DRAGONGNAW,20,FALSESWIPE,24,VISEGRIP,28,GLARE,33,DRACOSHRED,36,SHIELDBASH,40,CRUNCH,44,KINGSSHIELD,49,DRACONICCRASH</t>
  </si>
  <si>
    <t>[SHELLOS,3]</t>
  </si>
  <si>
    <t>Types = DRAGON,DARK</t>
  </si>
  <si>
    <t>BaseStats = 55,65,60,74,40,43</t>
  </si>
  <si>
    <t>Abilities = GOOEY,HYPERCUTTER</t>
  </si>
  <si>
    <t>Moves = 1,FAKEOUT,1,DRAGONFURY,5,MIMIC,9,PRANKCALL,13,DRAGONBLOOD,16,BREAKINGSWIPE,20,TAUNT,24,EVILTHORN,28,GLARE,33,WYVERNSLASH,36,WICKEDSTRIKE,40,CRUNCH,44,OBSTRUCT,49,DRACONICCRASH</t>
  </si>
  <si>
    <t>EggMoves = BITE,PARTINGSHOT,QUASH,OUTRAGE,SNARL,ZENHEADBUTT,UPROAR</t>
  </si>
  <si>
    <t>[GASTRODON,3]</t>
  </si>
  <si>
    <t>BaseStats = 70,100,70,105,70,80</t>
  </si>
  <si>
    <t>Moves = 0,CHEAPSHOT,1,CHEAPSHOT,1,FAKEOUT,1,DRAGONFURY,5,MIMIC,9,PRANKCALL,13,DRAGONBLOOD,16,BREAKINGSWIPE,20,TAUNT,24,EVILTHORN,28,GLARE,33,WYVERNSLASH,36,WICKEDSTRIKE,40,CRUNCH,44,OBSTRUCT,49,DRACONICCRASH</t>
  </si>
  <si>
    <t>[SHELLOS,4]</t>
  </si>
  <si>
    <t>BaseStats = 65,45,79,30,50,68</t>
  </si>
  <si>
    <t>Abilities = GOOEY,MARVELSCALE</t>
  </si>
  <si>
    <t>Moves = 1,CHIORB,1,DRAGONFURY,5,MIMIC,9,STEALTHROCK,13,DRAGONBLOOD,16,CIRCLETHROW,20,SPIKES,24,BATTLEOFWITS,28,GLARE,33,WYVERNSLASH,36,FOCUSBLAST,40,TITANHAMMER,44,COACHING,49,DRACOMETEOR</t>
  </si>
  <si>
    <t>EggMoves = HEADBUTT,CLOSECOMBAT,LOWSWEEP,STOMPINGTANTRUM,ZENHEADBUTT,UPROAR</t>
  </si>
  <si>
    <t>[GASTRODON,4]</t>
  </si>
  <si>
    <t>BaseStats = 80,75,100,50,80,90</t>
  </si>
  <si>
    <t>Moves = 0,BODYPRESS,1,BODYPRESS,1,CHIORB,1,DRAGONFURY,5,MIMIC,9,STEALTHROCK,13,DRAGONBLOOD,16,CIRCLETHROW,20,SPIKES,24,BATTLEOFWITS,28,GLARE,35,WYVERNSLASH,38,FOCUSBLAST,42,TITANHAMMER,46,COACHING,50,DRACOMETEOR</t>
  </si>
  <si>
    <t>[SHELLOS,5]</t>
  </si>
  <si>
    <t>Types = DRAGON,FAIRY</t>
  </si>
  <si>
    <t>BaseStats = 65,37,69,45,50,69</t>
  </si>
  <si>
    <t>Abilities = GOOEY,HEALER</t>
  </si>
  <si>
    <t>Moves = 1,PIXIEWAVE,1,TWISTER,5,MIMIC,9,MISTYTERRAIN,13,CHARM,13,CAPTIVATE,16,ANCIENTGLARE,20,FAIRYTALE,24,BEWITCH,28,AMNESIA,33,MISTBALL,36,DRAGONGALE,40,RELICSONG,44,WILDIMAGINATION,49,DRAGONENERGY</t>
  </si>
  <si>
    <t>[GASTRODON,5]</t>
  </si>
  <si>
    <t>BaseStats = 80,58,101,72,73,101</t>
  </si>
  <si>
    <t>Moves = 0,HEALPULSE,1,HEALPULSE,1,PIXIEWAVE,1,TWISTER,5,MIMIC,9,MISTYTERRAIN,13,CHARM,13,CAPTIVATE,16,ANCIENTGLARE,20,FAIRYTALE,24,MISTBALL,28,BALANCERCHANGEREQUIRED,35,DRAGONGALE,38,BALANCERCHANGEREQUIRED,42,RELICSONG,46,WILDIMAGINATION,50,DRAGONENERGY</t>
  </si>
  <si>
    <t>[SHELLOS,6]</t>
  </si>
  <si>
    <t>Types = DRAGON,BUG</t>
  </si>
  <si>
    <t>BaseStats = 35,60,45,64,60,45</t>
  </si>
  <si>
    <t>Abilities = GOOEY,COMPOUNDEYES</t>
  </si>
  <si>
    <t>Moves = 1,FIRSTIMPRESSION,1,TWISTER,5,MIMIC,9,POWDER,13,DRAGONMAGIC,16,BREAKINGSWIPE,16,DRAGONBREATH,20,POWDER,24,PINMISSILE,28,GLARE,33,DRAGONCLAW,33,DRACOSURGE,36,DRAGONFLYCHARGE,36,BUGBUZZ,40,GOLDENBULLET,44,STICKYWEB,49,DRACOMETEOR</t>
  </si>
  <si>
    <t>[GASTRODON,6]</t>
  </si>
  <si>
    <t>BaseStats = 57,100,55,116,100,57</t>
  </si>
  <si>
    <t>Moves = 0,SCALESHOT,1,SCALESHOT,1,FIRSTIMPRESSION,1,TWISTER,5,MIMIC,9,POWDER,13,DRAGONMAGIC,16,BREAKINGSWIPE,16,DRAGONBREATH,20,POWDER,24,PINMISSILE,28,GLARE,35,DRAGONCLAW,35,DRACOSURGE,38,DRAGONFLYCHARGE,38,BUGBUZZ,42,GOLDENBULLET,46,STICKYWEB,50,DRACOMETEOR</t>
  </si>
  <si>
    <t>[SHELLOS,7]</t>
  </si>
  <si>
    <t>Types = DRAGON,GROUND</t>
  </si>
  <si>
    <t>BaseStats = 64,75,59,57,40,40</t>
  </si>
  <si>
    <t>Abilities = GOOEY,SANDRUSH</t>
  </si>
  <si>
    <t>Moves = 1,SANDTOMB,1,DRAGONFURY,5,MIMIC,9,SANDSTORM,13,QUICKSAND,16,DRAGONGNAW,20,DRAGONBLOOD,24,HIGHHORSEPOWER,28,GLARE,33,WYVERNSLASH,36,WILDROOTS,40,GUNKSHOT,44,CATAPULT,49,DRACONICCRASH</t>
  </si>
  <si>
    <t>[GASTRODON,7]</t>
  </si>
  <si>
    <t>BaseStats = 95,110,88,85,50,57</t>
  </si>
  <si>
    <t>Moves = 0,SHOREUP,1,SHOREUP,1,SANDTOMB,1,DRAGONFURY,5,MIMIC,9,SANDSTORM,13,QUICKSAND,16,DRAGONGNAW,20,DRAGONBLOOD,24,HIGHHORSEPOWER,28,GLARE,35,WYVERNSLASH,38,WILDROOTS,42,GUNKSHOT,46,CATAPULT,50,DRACONICCRASH</t>
  </si>
  <si>
    <t>[SHELLOS,8]</t>
  </si>
  <si>
    <t>Types = DRAGON,GRASS</t>
  </si>
  <si>
    <t>BaseStats = 64,62,69,40,30,70</t>
  </si>
  <si>
    <t>Abilities = GOOEY,IMMUNITY</t>
  </si>
  <si>
    <t>Moves = 1,LEAFAGE,1,DRAGONFURY,5,MIMIC,9,POISONPOWDER,13,LEECHSEED,16,DRAGONGNAW,20,FLOWERSHIELD,24,FLYTRAP,28,GLARE,35,DRAGONCLAW,38,HORNLEECH,42,SEEDBOMB,46,STRENGTHSAP,50,DRACONICCRASH</t>
  </si>
  <si>
    <t>TutorMoves = ALLERGY,ANCIENTGLARE,AROMATHERAPY,ATTRACT,BULLETSEED,CHARM,CRUNCH,DRACARYS,DRACOMETEOR,DRAGONBLOOD,DRAGONBREATH,DRAGONDANCE,DRAGONMAGIC,DUALWINGBEAT,EARTHPOWER,EARTHQUAKE,ENERGYBALL,FLUTTER,FURYCUTTER,GASTROACID,GIGADRAIN,GRASSYGLIDE,HEALBELL,HIDDENPOWER,HYPERVOICE,IRONHEAD,KNOCKOFF,LEECHLIFE,MAGICALLEAF,MUDSHACKLES,MUDSLIDE,NASTYPLOT,NECTARTAP,OUTRAGE,PLAYROUGH,REST,RETURN,ROUND,SAFEGUARD,SCALESHOT,SIGNALBEAM,SLEEPTALK,SOLARBEAM,SPIKES,STEALTHROCK,STEELROLLER,STONEEDGE,SUBSTITUTE,SUNNYDAY,SYNTHESIS,TERRAINPULSE,TOXIC,UTURN,WISH,WORKUP,ZENHEADBUTT</t>
  </si>
  <si>
    <t>EggMoves = COUNTER,FINALGAMBIT,MEFIRST,SNATCH,STOCKPILE,SWALLOW,SPITUP,ROLLOUT,SLUDGEBOMB,APPLEACID</t>
  </si>
  <si>
    <t>[GASTRODON,8]</t>
  </si>
  <si>
    <t>BaseStats = 90,85,105,50,45,110</t>
  </si>
  <si>
    <t>Moves = 0,GRAVAPPLE,1,GRAVAPPLE,1,LEAFAGE,1,DRAGONFURY,5,MIMIC,9,POISONPOWDER,13,LEECHSEED,16,DRAGONGNAW,20,FLOWERSHIELD,24,FLYTRAP,28,GLARE,35,DRAGONCLAW,38,HORNLEECH,42,SEEDBOMB,46,STRENGTHSAP,50,DRACONICCRASH</t>
  </si>
  <si>
    <t>[SHELLOS,9]</t>
  </si>
  <si>
    <t>Types = DRAGON,GHOST</t>
  </si>
  <si>
    <t>BaseStats = 64,30,50,70,76,45</t>
  </si>
  <si>
    <t>Abilities = GOOEY,PERISHBODY</t>
  </si>
  <si>
    <t>Moves = 1,GOOSEBUMP,1,TWISTER,5,MIMIC,9,TRICKORTREAT,13,PROTECT,16,DRAGONBREATH,20,DRAGONMAGIC,24,HEX,28,GLARE,33,DRAGONGALE,36,SHADOWRAY,40,STREAMRUSH,44,MACABREDANCE,49,DRACARYS</t>
  </si>
  <si>
    <t>[GASTRODON,9]</t>
  </si>
  <si>
    <t>BaseStats = 90,55,60,110,115,55</t>
  </si>
  <si>
    <t>Moves = 0,DESTINYBOND,1,DESTINYBOND,1,GOOSEBUMP,1,TWISTER,5,MIMIC,9,TRICKORTREAT,13,PROTECT,16,DRAGONBREATH,20,DRAGONMAGIC,24,HEX,28,GLARE,33,DRAGONGALE,36,SHADOWRAY,40,STREAMRUSH,44,MACABREDANCE,49,DRACARYS</t>
  </si>
  <si>
    <t>[SHELLOS,10]</t>
  </si>
  <si>
    <t>Types = DRAGON,POISON</t>
  </si>
  <si>
    <t>BaseStats = 45,60,55,60,45,60</t>
  </si>
  <si>
    <t>Abilities = GOOEY,CHAOTIC</t>
  </si>
  <si>
    <t>Moves = 1,POISONSTING,1,DRAGONFURY,5,MIMIC,9,FAKEOUT,13,TOXICTHREAD,16,BREAKINGSWIPE,20,TOXICSPIKES,24,SPOIL,28,CORROSIVEGAS,33,DRACOSHRED,36,POISONJAB,40,FALSESURRENDER,44,BANEFULBUNKER,49,OUTRAGE</t>
  </si>
  <si>
    <t>[GASTRODON,10]</t>
  </si>
  <si>
    <t>BaseStats = 65,110,90,60,60,90</t>
  </si>
  <si>
    <t>Moves = 0,COIL,1,COIL,1,POISONSTING,1,DRAGONFURY,5,MIMIC,9,FAKEOUT,13,TOXICTHREAD,16,BREAKINGSWIPE,20,TOXICSPIKES,24,SPOIL,28,CORROSIVEGAS,33,DRACOSHRED,36,POISONJAB,40,FALSESURRENDER,44,BANEFULBUNKER,49,OUTRAGE</t>
  </si>
  <si>
    <t>[SHELLOS,11]</t>
  </si>
  <si>
    <t>Types = DRAGON,ROCK</t>
  </si>
  <si>
    <t>BaseStats = 60,50,86,40,46,53</t>
  </si>
  <si>
    <t>Abilities = GOOEY,ROUGHSKIN</t>
  </si>
  <si>
    <t>Moves = 1,ROCKTHROW,1,DRAGONFURY,5,MIMIC,9,HARDEN,13,SPIKYSHIELD,16,DRAGONGNAW,20,STEALTHROCK,24,BOULDERHURL,28,GLARE,33,DRACOSHRED,36,ROCKSLIDE,40,SHIELDBASH,44,IRONDEFENSE,49,DRAGONHAMMER</t>
  </si>
  <si>
    <t>[GASTRODON,11]</t>
  </si>
  <si>
    <t>BaseStats = 85,80,130,50,55,85</t>
  </si>
  <si>
    <t>Moves = 0,GEOMANCY,1,GEOMANCY,1,ROCKTHROW,1,DRAGONFURY,5,MIMIC,9,HARDEN,13,SPIKYSHIELD,16,DRAGONGNAW,20,STEALTHROCK,24,BOULDERHURL,28,GLARE,35,DRACOSHRED,38,ROCKSLIDE,42,SHIELDBASH,46,IRONDEFENSE,50,DRAGONHAMMER</t>
  </si>
  <si>
    <t>[BASCULIN,1]</t>
  </si>
  <si>
    <t>Moves = 1,WATERGUN,1,LEER,4,TACKLE,8,DRAGONFURY,12,AQUAJET,16,SNAPTRAP,20,SCARYFACE,24,DRAGONGNAW,28,DRAGONDANCE,32,FLAIL,36,PSYCHICFANGS,40,CRUNCH,44,NORETREAT,48,IRONHEAD,52,OUTRAGE,56,FISHIOUSREND</t>
  </si>
  <si>
    <t>Pokedex = Even Basculin, which devours everything it can with its huge jaws, is nothing more than food to organisms stronger than itself.</t>
  </si>
  <si>
    <t>[CHERRIM,1]</t>
  </si>
  <si>
    <t>Pokedex = After harnessing the power of hail, Cherrim takes this form. It's full of energy while it's like this, and its liveliness will go on until the hail stops.</t>
  </si>
  <si>
    <t>[ESPURR,1]</t>
  </si>
  <si>
    <t>Types = PSYCHIC,FIRE</t>
  </si>
  <si>
    <t>BaseStats = 62,38,54,68,53,77</t>
  </si>
  <si>
    <t>Abilities = NAIVETY,TELEPATHY</t>
  </si>
  <si>
    <t>Moves = 1,SIZZLE,1,LEER,6,EMBER,8,CONFUSION,11,COVET,14,QUICKSPELL,16,WILLOWISP,19,FIRESPIN,22,BURNINGJEALOUSY,27,PSYSHOCK,32,EERIESPELL,36,PYROKINESIS,35,NASTYPLOT,40,EXTRASENSORY,43,FIERYDANCE,45,STOREDPOWER,48,FUTURESIGHT,53,BURNUP</t>
  </si>
  <si>
    <t>EggMoves = PSYCHIC,INCINERATE,OVERHEAT,HEATWAVE,ANCIENTFIRE,PSYCHIC,CHECKMATE</t>
  </si>
  <si>
    <t>Pokedex = It doesn't know the extent of its psychic powers, and can spontaneously create fires with its mind. Its naivety is what makes it incredibly dangerous.</t>
  </si>
  <si>
    <t>Evolutions = MEOWSTIC,Item,FIRESTONE</t>
  </si>
  <si>
    <t>[MEOWSTIC,1]</t>
  </si>
  <si>
    <t>BaseStats = 74,48,71,104,73,96</t>
  </si>
  <si>
    <t>Moves = 0,MYSTICALFIRE,1,MYSTICALFIRE,1,SIZZLE,1,LEER,6,EMBER,8,CONFUSION,11,COVET,14,QUICKSPELL,16,WILLOWISP,19,FIRESPIN,22,BURNINGJEALOUSY,27,PSYSHOCK,32,EERIESPELL,36,PYROKINESIS,35,NASTYPLOT,40,EXTRASENSORY,43,FIERYDANCE,45,STOREDPOWER,48,FUTURESIGHT,53,BURNUP</t>
  </si>
  <si>
    <t>[DARMANITAN,1]</t>
  </si>
  <si>
    <t>Types = ROCK,SOUND</t>
  </si>
  <si>
    <t>BaseStats = 125,110,135,15,20,135</t>
  </si>
  <si>
    <t>Pokedex = When wounded, it curtails some of its attack for more defense.</t>
  </si>
  <si>
    <t>[HONEDGE,1]</t>
  </si>
  <si>
    <t>BaseStats = 55,80,50,68,35,37</t>
  </si>
  <si>
    <t>Abilities = SHARPSHOOTER,ADAPTABILITY</t>
  </si>
  <si>
    <t>Moves = 1,BARRAGE,1,THORNPRISON,4,STRAFE,8,BULLETSEED,12,PINMISSILE,16,FOCUSENERGY,20,MISSILESHOT,24,LUCKYCHANT,28,RAZORLEAF,32,FLING,36,PARTINGSHOT,40,UTURN,44,SEEDBOMB,48,SPIRITSHACKLE,52,HELLBULLET</t>
  </si>
  <si>
    <t>EggMoves = DESTINYBOND,WIDEGUARD,BLOCK</t>
  </si>
  <si>
    <t>[DOUBLADE,1]</t>
  </si>
  <si>
    <t>BaseStats = 89,100,70,95,45,49</t>
  </si>
  <si>
    <t>Evolutions = AEGISLASH,Item,LEAFSTONE</t>
  </si>
  <si>
    <t>[AEGISLASH,1]</t>
  </si>
  <si>
    <t>Types = GRASS,STEEL</t>
  </si>
  <si>
    <t>BaseStats = 100,110,80,105,50,55</t>
  </si>
  <si>
    <t>EVs = ATTACK,2,SPEED,1</t>
  </si>
  <si>
    <t>Moves = 0,THOUSANDARROWS,1,THOUSANDARROWS,1,BARRAGE,1,THORNPRISON,4,STRAFE,8,BULLETSEED,12,PINMISSILE,16,FOCUSENERGY,20,MISSILESHOT,24,LUCKYCHANT,28,RAZORLEAF,32,FLING,36,PARTINGSHOT,40,UTURN,44,SEEDBOMB,48,SPIRITSHACKLE,52,HELLBULLET</t>
  </si>
  <si>
    <t>[HONEDGE,2]</t>
  </si>
  <si>
    <t>BaseStats = 55,80,48,70,35,37</t>
  </si>
  <si>
    <t>Abilities = DEFIANT,ADAPTABILITY</t>
  </si>
  <si>
    <t>Moves = 1,MAIM,1,FURYSWIPES,4,HONECLAWS,8,FALSESWIPE,12,FLAMECHARGE,16,SHARPEN,20,SMARTSTRIKE,24,SWORDSDANCE,28,FLARESWEEP,32,LUCKYCHANT,36,SLASH,40,SMARTBLADE,44,GUILLOTINE,48,FRENZY,52,INFERNALBLADE</t>
  </si>
  <si>
    <t>[DOUBLADE,2]</t>
  </si>
  <si>
    <t>BaseStats = 99,90,80,95,45,49</t>
  </si>
  <si>
    <t>Evolutions = AEGISLASH,Item,FIRESTONE</t>
  </si>
  <si>
    <t>[AEGISLASH,2]</t>
  </si>
  <si>
    <t>Types = FIRE,STEEL</t>
  </si>
  <si>
    <t>BaseStats = 105,105,85,100,50,55</t>
  </si>
  <si>
    <t>Moves = 0,FIRELASH,1,FIRELASH,1,MAIM,1,FURYSWIPES,4,HONECLAWS,8,FALSESWIPE,12,FLAMECHARGE,16,SHARPEN,20,SMARTSTRIKE,24,SWORDSDANCE,28,FLARESWEEP,32,LUCKYCHANT,36,SLASH,40,SMARTBLADE,44,GUILLOTINE,48,FRENZY,52,INFERNALBLADE</t>
  </si>
  <si>
    <t>[HONEDGE,3]</t>
  </si>
  <si>
    <t>BaseStats = 45,60,80,35,28,77</t>
  </si>
  <si>
    <t>Abilities = ROCKHEAD,ADAPTABILITY</t>
  </si>
  <si>
    <t>Moves = 1,MUDSLAP,1,SANDATTACK,4,THUNDERWAVE,8,THUNDERSHOCK,12,CHARGEBEAM,16,IRONDEFENSE,20,BULLDOZE,24,IONDELUGE,28,WICKEDBLOW,32,ROCKPOLISH,36,BODYPRESS,40,RISINGVOLTAGE,44,EARTHPOWER,48,HAMMERARM,52,TITANHAMMER</t>
  </si>
  <si>
    <t>[DOUBLADE,3]</t>
  </si>
  <si>
    <t>BaseStats = 59,80,100,65,45,99</t>
  </si>
  <si>
    <t>Evolutions = AEGISLASH,Item,IRONSTONE</t>
  </si>
  <si>
    <t>[AEGISLASH,3]</t>
  </si>
  <si>
    <t>Types = GROUND,STEEL</t>
  </si>
  <si>
    <t>BaseStats = 70,90,110,70,50,110</t>
  </si>
  <si>
    <t>Moves = 0,CHAINLIGHTNING,1,CHAINLIGHTNING,1,MUDSLAP,1,SANDATTACK,4,THUNDERWAVE,8,THUNDERSHOCK,12,CHARGEBEAM,16,IRONDEFENSE,20,BULLDOZE,24,IONDELUGE,28,WICKEDBLOW,32,ROCKPOLISH,36,BODYPRESS,40,RISINGVOLTAGE,44,EARTHPOWER,48,HAMMERARM,52,TITANHAMMER</t>
  </si>
  <si>
    <t xml:space="preserve"> Shellnite</t>
  </si>
  <si>
    <t xml:space="preserve"> Gastronair</t>
  </si>
  <si>
    <t xml:space="preserve"> Shew</t>
  </si>
  <si>
    <t xml:space="preserve"> Gaxorus</t>
  </si>
  <si>
    <t xml:space="preserve"> Sheino</t>
  </si>
  <si>
    <t xml:space="preserve"> Gastreigon</t>
  </si>
  <si>
    <t xml:space="preserve"> Shommo-o</t>
  </si>
  <si>
    <t xml:space="preserve"> Gastro-o</t>
  </si>
  <si>
    <t xml:space="preserve"> Swallos</t>
  </si>
  <si>
    <t xml:space="preserve"> Gastaria</t>
  </si>
  <si>
    <t xml:space="preserve"> Shapinch</t>
  </si>
  <si>
    <t xml:space="preserve"> Gastrogon</t>
  </si>
  <si>
    <t xml:space="preserve"> Shible</t>
  </si>
  <si>
    <t xml:space="preserve"> Gastrochomp</t>
  </si>
  <si>
    <t xml:space="preserve"> Shapplin</t>
  </si>
  <si>
    <t xml:space="preserve"> Gastrapple</t>
  </si>
  <si>
    <t xml:space="preserve"> Sheepy</t>
  </si>
  <si>
    <t xml:space="preserve"> Gastrapult</t>
  </si>
  <si>
    <t xml:space="preserve"> Shrelp</t>
  </si>
  <si>
    <t xml:space="preserve"> Gastralge</t>
  </si>
  <si>
    <t xml:space="preserve"> Shyrunt</t>
  </si>
  <si>
    <t xml:space="preserve"> Gastrantrum</t>
  </si>
  <si>
    <t>WINTERGIFT</t>
  </si>
  <si>
    <t>GOOEY</t>
  </si>
  <si>
    <t>SHARPSHOOTER</t>
  </si>
  <si>
    <t>ZENMODE</t>
  </si>
  <si>
    <t>MISTYSURGE</t>
  </si>
  <si>
    <t>SKILLLINK</t>
  </si>
  <si>
    <t>SANDSTREAM</t>
  </si>
  <si>
    <t>UNBREAKABLE</t>
  </si>
  <si>
    <t>ARSONIST</t>
  </si>
  <si>
    <t>GASTRODON</t>
  </si>
  <si>
    <t>MEOWSTIC</t>
  </si>
  <si>
    <t>DOUBLADE</t>
  </si>
  <si>
    <t>AEGISLASH</t>
  </si>
  <si>
    <t>TORRENT</t>
  </si>
  <si>
    <t>CORROSION</t>
  </si>
  <si>
    <t>KEENEYE</t>
  </si>
  <si>
    <t>GALEWINGS</t>
  </si>
  <si>
    <t>NATURALCURE</t>
  </si>
  <si>
    <t>BATTERY</t>
  </si>
  <si>
    <t>ANTICIPATION</t>
  </si>
  <si>
    <t>CURIOUSMEDICINE</t>
  </si>
  <si>
    <t>ANGERPOINT</t>
  </si>
  <si>
    <t>IMPENETRABLE</t>
  </si>
  <si>
    <t>HEATPROOF</t>
  </si>
  <si>
    <t>MULTISCALE</t>
  </si>
  <si>
    <t>STEAMENGINE</t>
  </si>
  <si>
    <t>OVERGROW</t>
  </si>
  <si>
    <t>NOBILITY</t>
  </si>
  <si>
    <t>SLUSHRUSH</t>
  </si>
  <si>
    <t>LIQUIDVOICE</t>
  </si>
  <si>
    <t>FLUFFY</t>
  </si>
  <si>
    <t>HUSTLE</t>
  </si>
  <si>
    <t>WIMPOUT</t>
  </si>
  <si>
    <t>SHEDSKIN</t>
  </si>
  <si>
    <t>DOWNLOAD</t>
  </si>
  <si>
    <t>FAIRYAURA</t>
  </si>
  <si>
    <t>WANDERINGSPIRIT</t>
  </si>
  <si>
    <t>ILLUMINATE</t>
  </si>
  <si>
    <t>MEGALAUNCHER</t>
  </si>
  <si>
    <t>EMERGENCYEXIT</t>
  </si>
  <si>
    <t>CONTRARY</t>
  </si>
  <si>
    <t>COLORCHANGE</t>
  </si>
  <si>
    <t>MAGNETPULL</t>
  </si>
  <si>
    <t>HEAVYMETAL</t>
  </si>
  <si>
    <t>DRIZZLE</t>
  </si>
  <si>
    <t>IRRADIATE</t>
  </si>
  <si>
    <t>AERILATE</t>
  </si>
  <si>
    <t>AROMAVEIL</t>
  </si>
  <si>
    <t>PUREPOWER</t>
  </si>
  <si>
    <t>ETHEREAL</t>
  </si>
  <si>
    <t>INSOMNIA</t>
  </si>
  <si>
    <t>SCRAPPY</t>
  </si>
  <si>
    <t>LIMBER</t>
  </si>
  <si>
    <t>ELECTRICSURGE</t>
  </si>
  <si>
    <t>OVERCOAT</t>
  </si>
  <si>
    <t>COMATOSE</t>
  </si>
  <si>
    <t>VIRTUOSO</t>
  </si>
  <si>
    <t>HONEYGATHER</t>
  </si>
  <si>
    <t>DROUGHT</t>
  </si>
  <si>
    <t>PUREHEART</t>
  </si>
  <si>
    <t>MAESTRO</t>
  </si>
  <si>
    <t>PUNKROCK</t>
  </si>
  <si>
    <t>TANGLINGHAIR</t>
  </si>
  <si>
    <t>MUMMY</t>
  </si>
  <si>
    <t>MOTORDRIVE</t>
  </si>
  <si>
    <t>LIGHTMETAL</t>
  </si>
  <si>
    <t>WONDERGUARD</t>
  </si>
  <si>
    <t>TORMENTED</t>
  </si>
  <si>
    <t>ASTRALMAJESTY</t>
  </si>
  <si>
    <t>FULLMETALBODY</t>
  </si>
  <si>
    <t>SCREENCLEANER</t>
  </si>
  <si>
    <t>WATERBUBBLE</t>
  </si>
  <si>
    <t>POWERSPOT</t>
  </si>
  <si>
    <t>RECEIVER</t>
  </si>
  <si>
    <t>CHEEKPOUCH</t>
  </si>
  <si>
    <t>SAPSIPPER</t>
  </si>
  <si>
    <t>DISGUISE</t>
  </si>
  <si>
    <t>SHADOWSHIELD</t>
  </si>
  <si>
    <t>MAGICIAN</t>
  </si>
  <si>
    <t>WATERVEIL</t>
  </si>
  <si>
    <t>GRASSYSURGE</t>
  </si>
  <si>
    <t>VITALSPIRIT</t>
  </si>
  <si>
    <t>SPELLCASTER</t>
  </si>
  <si>
    <t>WEEZING</t>
  </si>
  <si>
    <t>DUOSION</t>
  </si>
  <si>
    <t>REUNICLUS</t>
  </si>
  <si>
    <t>HAUNTER</t>
  </si>
  <si>
    <t>GENGAR</t>
  </si>
  <si>
    <t>DODRIO</t>
  </si>
  <si>
    <t>ARBOK</t>
  </si>
  <si>
    <t>MAGCARGO</t>
  </si>
  <si>
    <t>WAILORD</t>
  </si>
  <si>
    <t>FLETCHINDER</t>
  </si>
  <si>
    <t>TALONFLAME</t>
  </si>
  <si>
    <t>XATU</t>
  </si>
  <si>
    <t>BRAVIARY</t>
  </si>
  <si>
    <t>GOLBAT</t>
  </si>
  <si>
    <t>CROBAT</t>
  </si>
  <si>
    <t>TANGROWTH</t>
  </si>
  <si>
    <t>PALPITOAD</t>
  </si>
  <si>
    <t>SWALOT</t>
  </si>
  <si>
    <t>ARIADOS</t>
  </si>
  <si>
    <t>CLAYDOL</t>
  </si>
  <si>
    <t>SWANNA</t>
  </si>
  <si>
    <t>GOLURK</t>
  </si>
  <si>
    <t>SHIINOTIC</t>
  </si>
  <si>
    <t>VOLCARONA</t>
  </si>
  <si>
    <t>AVALUGG</t>
  </si>
  <si>
    <t>LEDIAN</t>
  </si>
  <si>
    <t>RAPIDASH</t>
  </si>
  <si>
    <t>AURORUS</t>
  </si>
  <si>
    <t>GRAVELER</t>
  </si>
  <si>
    <t>GOLEM</t>
  </si>
  <si>
    <t>DRAGALGE</t>
  </si>
  <si>
    <t>PYROAR</t>
  </si>
  <si>
    <t>HYPNO</t>
  </si>
  <si>
    <t>DEWGONG</t>
  </si>
  <si>
    <t>GOGOAT</t>
  </si>
  <si>
    <t>KABUTOPS</t>
  </si>
  <si>
    <t>GIGALITH</t>
  </si>
  <si>
    <t>LUMINEON</t>
  </si>
  <si>
    <t>GLISCOR</t>
  </si>
  <si>
    <t>HERDIER</t>
  </si>
  <si>
    <t>STOUTLAND</t>
  </si>
  <si>
    <t>DRIFBLIM</t>
  </si>
  <si>
    <t>CINCCINO</t>
  </si>
  <si>
    <t>SWOOBAT</t>
  </si>
  <si>
    <t>KINGLER</t>
  </si>
  <si>
    <t>NOCTOWL</t>
  </si>
  <si>
    <t>ELECTRODE</t>
  </si>
  <si>
    <t>KAKUNA</t>
  </si>
  <si>
    <t>MACHAMP</t>
  </si>
  <si>
    <t>IVYSAUR</t>
  </si>
  <si>
    <t>VENUSAUR</t>
  </si>
  <si>
    <t>SHARPEDO</t>
  </si>
  <si>
    <t>CONKELDURR</t>
  </si>
  <si>
    <t>LAMPENT</t>
  </si>
  <si>
    <t>CHANDELURE</t>
  </si>
  <si>
    <t>VANILLUXE</t>
  </si>
  <si>
    <t>ELECTABUZZ</t>
  </si>
  <si>
    <t>ELECTIVIRE</t>
  </si>
  <si>
    <t>BRIONNE</t>
  </si>
  <si>
    <t>PRIMARINA</t>
  </si>
  <si>
    <t>GLALIE</t>
  </si>
  <si>
    <t>MAGMAR</t>
  </si>
  <si>
    <t>MAGMORTAR</t>
  </si>
  <si>
    <t>EXEGGUTOR</t>
  </si>
  <si>
    <t>GALVANTULA</t>
  </si>
  <si>
    <t>MUK</t>
  </si>
  <si>
    <t>MONFERNO</t>
  </si>
  <si>
    <t>INFERNAPE</t>
  </si>
  <si>
    <t>BEARTIC</t>
  </si>
  <si>
    <t>GROVYLE</t>
  </si>
  <si>
    <t>SCEPTILE</t>
  </si>
  <si>
    <t>PUPITAR</t>
  </si>
  <si>
    <t>TYRANITAR</t>
  </si>
  <si>
    <t>HIPPOWDON</t>
  </si>
  <si>
    <t>SLURPUFF</t>
  </si>
  <si>
    <t>FLAAFFY</t>
  </si>
  <si>
    <t>AMPHAROS</t>
  </si>
  <si>
    <t>ALTARIA</t>
  </si>
  <si>
    <t>KADABRA</t>
  </si>
  <si>
    <t>ALAKAZAM</t>
  </si>
  <si>
    <t>WHIRLIPEDE</t>
  </si>
  <si>
    <t>SCOLIPEDE</t>
  </si>
  <si>
    <t>URSARING</t>
  </si>
  <si>
    <t>GOLDUCK</t>
  </si>
  <si>
    <t>DELCATTY</t>
  </si>
  <si>
    <t>VAPOREON</t>
  </si>
  <si>
    <t>SAWSBUCK</t>
  </si>
  <si>
    <t>LAIRON</t>
  </si>
  <si>
    <t>AGGRON</t>
  </si>
  <si>
    <t>PERSIAN</t>
  </si>
  <si>
    <t>SILCOON</t>
  </si>
  <si>
    <t>BEAUTIFLY</t>
  </si>
  <si>
    <t>CASCOON</t>
  </si>
  <si>
    <t>DUSTOX</t>
  </si>
  <si>
    <t>AMBIPOM</t>
  </si>
  <si>
    <t>RATICATE</t>
  </si>
  <si>
    <t>STARAVIA</t>
  </si>
  <si>
    <t>STARAPTOR</t>
  </si>
  <si>
    <t>KRICKETUNE</t>
  </si>
  <si>
    <t>SLOWBRO</t>
  </si>
  <si>
    <t>CORVISQUIRE</t>
  </si>
  <si>
    <t>CORVIKNIGHT</t>
  </si>
  <si>
    <t>GLOOM</t>
  </si>
  <si>
    <t>VILEPLUME</t>
  </si>
  <si>
    <t>SUNFLORA</t>
  </si>
  <si>
    <t>SKUNTANK</t>
  </si>
  <si>
    <t>MILOTIC</t>
  </si>
  <si>
    <t>SEADRA</t>
  </si>
  <si>
    <t>KINGDRA</t>
  </si>
  <si>
    <t>BOLTUND</t>
  </si>
  <si>
    <t>VENOMOTH</t>
  </si>
  <si>
    <t>BUTTERFREE</t>
  </si>
  <si>
    <t>PRIMEAPE</t>
  </si>
  <si>
    <t>EELEKTRIK</t>
  </si>
  <si>
    <t>EELEKTROSS</t>
  </si>
  <si>
    <t>NOIVERN</t>
  </si>
  <si>
    <t>PARASECT</t>
  </si>
  <si>
    <t>MORGREM</t>
  </si>
  <si>
    <t>GRIMMSNARL</t>
  </si>
  <si>
    <t>TRANQUILL</t>
  </si>
  <si>
    <t>UNFEZANT</t>
  </si>
  <si>
    <t>NUZLEAF</t>
  </si>
  <si>
    <t>SHIFTRY</t>
  </si>
  <si>
    <t>SKIPLOOM</t>
  </si>
  <si>
    <t>JUMPLUFF</t>
  </si>
  <si>
    <t>CRUSTLE</t>
  </si>
  <si>
    <t>FURRET</t>
  </si>
  <si>
    <t>MEGANIUM</t>
  </si>
  <si>
    <t>TYPHLOSION</t>
  </si>
  <si>
    <t>GARDEVOIR</t>
  </si>
  <si>
    <t>CAMERUPT</t>
  </si>
  <si>
    <t>CROCONAW</t>
  </si>
  <si>
    <t>FERALIGATR</t>
  </si>
  <si>
    <t>TOXICROAK</t>
  </si>
  <si>
    <t>AROMATISSE</t>
  </si>
  <si>
    <t>MARILL</t>
  </si>
  <si>
    <t>AZUMARILL</t>
  </si>
  <si>
    <t>DARTRIX</t>
  </si>
  <si>
    <t>DECIDUEYE</t>
  </si>
  <si>
    <t>MIGHTYENA</t>
  </si>
  <si>
    <t>TORRACAT</t>
  </si>
  <si>
    <t>INCINEROAR</t>
  </si>
  <si>
    <t>METANG</t>
  </si>
  <si>
    <t>ZWEILOUS</t>
  </si>
  <si>
    <t>CHERRIM</t>
  </si>
  <si>
    <t>ELDEGOSS</t>
  </si>
  <si>
    <t>PIDGEOT</t>
  </si>
  <si>
    <t>STEENEE</t>
  </si>
  <si>
    <t>TSAREENA</t>
  </si>
  <si>
    <t>BEHEEYEM</t>
  </si>
  <si>
    <t>SANDACONDA</t>
  </si>
  <si>
    <t>COFAGRIGUS</t>
  </si>
  <si>
    <t>POLTEAGEIST</t>
  </si>
  <si>
    <t>KROKOROK</t>
  </si>
  <si>
    <t>KROOKODILE</t>
  </si>
  <si>
    <t>MARSHTOMP</t>
  </si>
  <si>
    <t>SWAMPERT</t>
  </si>
  <si>
    <t>SWELLOW</t>
  </si>
  <si>
    <t>WATCHOG</t>
  </si>
  <si>
    <t>GOTHORITA</t>
  </si>
  <si>
    <t>SEALEO</t>
  </si>
  <si>
    <t>WALREIN</t>
  </si>
  <si>
    <t>CHARIZARD</t>
  </si>
  <si>
    <t>MAGNETON</t>
  </si>
  <si>
    <t>FEAROW</t>
  </si>
  <si>
    <t>JIGGLYPUFF</t>
  </si>
  <si>
    <t>WIGGLYTUFF</t>
  </si>
  <si>
    <t>MANDIBUZZ</t>
  </si>
  <si>
    <t>LUXIO</t>
  </si>
  <si>
    <t>LUXRAY</t>
  </si>
  <si>
    <t>MANECTRIC</t>
  </si>
  <si>
    <t>FERROTHORN</t>
  </si>
  <si>
    <t>TOXAPEX</t>
  </si>
  <si>
    <t>MAMOSWINE</t>
  </si>
  <si>
    <t>GROTLE</t>
  </si>
  <si>
    <t>TORTERRA</t>
  </si>
  <si>
    <t>LOPUNNY</t>
  </si>
  <si>
    <t>FLOATZEL</t>
  </si>
  <si>
    <t>ARAQUANID</t>
  </si>
  <si>
    <t>GOTHORITA2</t>
  </si>
  <si>
    <t>GOTHITELLE2</t>
  </si>
  <si>
    <t>TYRANTRUM</t>
  </si>
  <si>
    <t>AROMATISSE2</t>
  </si>
  <si>
    <t>KINGDRA2</t>
  </si>
  <si>
    <t>MUK2</t>
  </si>
  <si>
    <t>TRUMBEAK</t>
  </si>
  <si>
    <t>TOUCANNON</t>
  </si>
  <si>
    <t>FORRETRESS</t>
  </si>
  <si>
    <t>NOCTOWL2</t>
  </si>
  <si>
    <t>BEWEAR</t>
  </si>
  <si>
    <t>GABITE</t>
  </si>
  <si>
    <t>GARCHOMP</t>
  </si>
  <si>
    <t>STEENEE2</t>
  </si>
  <si>
    <t>TSAREENA2</t>
  </si>
  <si>
    <t>LIEPARD</t>
  </si>
  <si>
    <t>TOXTRICITY</t>
  </si>
  <si>
    <t>ARAQUANID2</t>
  </si>
  <si>
    <t>GOODRA</t>
  </si>
  <si>
    <t>DUGTRIO2</t>
  </si>
  <si>
    <t>BASTIODON</t>
  </si>
  <si>
    <t>FLAPPLE</t>
  </si>
  <si>
    <t>DUBWOOL</t>
  </si>
  <si>
    <t>SERVINE</t>
  </si>
  <si>
    <t>SERPERIOR</t>
  </si>
  <si>
    <t>BRAIXEN</t>
  </si>
  <si>
    <t>DELPHOX</t>
  </si>
  <si>
    <t>ELECTRODE2</t>
  </si>
  <si>
    <t>EXEGGUTOR2</t>
  </si>
  <si>
    <t>GARBODOR</t>
  </si>
  <si>
    <t>ALTARIA2</t>
  </si>
  <si>
    <t>MAGCARGO2</t>
  </si>
  <si>
    <t>QUILLADIN</t>
  </si>
  <si>
    <t>CHESNAUGHT</t>
  </si>
  <si>
    <t>FROGADIER</t>
  </si>
  <si>
    <t>GRENINJA</t>
  </si>
  <si>
    <t>HAKAMOO</t>
  </si>
  <si>
    <t>KOMMOO</t>
  </si>
  <si>
    <t>SCRAFTY</t>
  </si>
  <si>
    <t>MEGANIUM2</t>
  </si>
  <si>
    <t>TYPHLOSION2</t>
  </si>
  <si>
    <t>CROCONAW2</t>
  </si>
  <si>
    <t>FERALIGATR2</t>
  </si>
  <si>
    <t>KLANG</t>
  </si>
  <si>
    <t>KLINKLANG</t>
  </si>
  <si>
    <t>DARMANITAN</t>
  </si>
  <si>
    <t>DELCATTY2</t>
  </si>
  <si>
    <t>BARBARACLE</t>
  </si>
  <si>
    <t>BARRASKEWDA</t>
  </si>
  <si>
    <t>MACHOKE2</t>
  </si>
  <si>
    <t>MACHAMP2</t>
  </si>
  <si>
    <t>JYNX</t>
  </si>
  <si>
    <t>RAMPARDOS</t>
  </si>
  <si>
    <t>GABITE2</t>
  </si>
  <si>
    <t>GARCHOMP2</t>
  </si>
  <si>
    <t>TREVENANT</t>
  </si>
  <si>
    <t>CARKOL</t>
  </si>
  <si>
    <t>COALOSSAL</t>
  </si>
  <si>
    <t>LUCARIO</t>
  </si>
  <si>
    <t>FLYGON</t>
  </si>
  <si>
    <t>GRAVELER2</t>
  </si>
  <si>
    <t>GOLEM2</t>
  </si>
  <si>
    <t>DRAGONITE</t>
  </si>
  <si>
    <t>CLEFAIRY</t>
  </si>
  <si>
    <t>CLEFABLE</t>
  </si>
  <si>
    <t>KABUTOPS2</t>
  </si>
  <si>
    <t>ARCHEOPS</t>
  </si>
  <si>
    <t>CARRACOSTA</t>
  </si>
  <si>
    <t>DRAKLOAK</t>
  </si>
  <si>
    <t>DRAGAPULT</t>
  </si>
  <si>
    <t>GOLISOPOD</t>
  </si>
  <si>
    <t>MUSHARNA</t>
  </si>
  <si>
    <t>DUBWOOL2</t>
  </si>
  <si>
    <t>EXCADRILL</t>
  </si>
  <si>
    <t>FROSMOTH</t>
  </si>
  <si>
    <t>PRINPLUP</t>
  </si>
  <si>
    <t>EMPOLEON</t>
  </si>
  <si>
    <t>LEAVANNY</t>
  </si>
  <si>
    <t>LOUDRED</t>
  </si>
  <si>
    <t>EXPLOUD</t>
  </si>
  <si>
    <t>CENTISKORCH</t>
  </si>
  <si>
    <t>DRIZZILE</t>
  </si>
  <si>
    <t>INTELEON</t>
  </si>
  <si>
    <t>GURDURR2</t>
  </si>
  <si>
    <t>CONKELDURR2</t>
  </si>
  <si>
    <t>INTERNAL NAME</t>
  </si>
  <si>
    <t>Moves</t>
  </si>
  <si>
    <t>Tutor Moves</t>
  </si>
  <si>
    <t>Egg Moves</t>
  </si>
  <si>
    <t>Move List</t>
  </si>
  <si>
    <t>CAMERUPT2</t>
  </si>
  <si>
    <t>MISMAGIUS</t>
  </si>
  <si>
    <t>HITMONLEE</t>
  </si>
  <si>
    <t>HITMONCHAN</t>
  </si>
  <si>
    <t>HITMONTOP</t>
  </si>
  <si>
    <t>POLIWHIRL</t>
  </si>
  <si>
    <t>POLIWRATH</t>
  </si>
  <si>
    <t>POLITOED</t>
  </si>
  <si>
    <t>CRAWDAUNT</t>
  </si>
  <si>
    <t>HUNTAIL</t>
  </si>
  <si>
    <t>GOREBYSS</t>
  </si>
  <si>
    <t>SLIGGOO</t>
  </si>
  <si>
    <t>MRMIME</t>
  </si>
  <si>
    <t>BIBAREL</t>
  </si>
  <si>
    <t>CACTURNE</t>
  </si>
  <si>
    <t>CHANSEY</t>
  </si>
  <si>
    <t>BLISSEY</t>
  </si>
  <si>
    <t>GREEDENT</t>
  </si>
  <si>
    <t>BRONZONG</t>
  </si>
  <si>
    <t>NINJASK</t>
  </si>
  <si>
    <t>SHEDINJA</t>
  </si>
  <si>
    <t>MEDICHAM</t>
  </si>
  <si>
    <t>DUGTRIO</t>
  </si>
  <si>
    <t>SKIPLOOM2</t>
  </si>
  <si>
    <t>JUMPLUFF2</t>
  </si>
  <si>
    <t>SPECIAL_ATTACK,1</t>
  </si>
  <si>
    <t>SEADRA2</t>
  </si>
  <si>
    <t>MUDSDALE</t>
  </si>
  <si>
    <t>HOUNDOOM</t>
  </si>
  <si>
    <t>YANMEGA</t>
  </si>
  <si>
    <t>YANMEGA2</t>
  </si>
  <si>
    <t>SANDSPIT</t>
  </si>
  <si>
    <t>PROBOPASS</t>
  </si>
  <si>
    <t>BRELOOM</t>
  </si>
  <si>
    <t>BOLDORE</t>
  </si>
  <si>
    <t>PALOSSAND</t>
  </si>
  <si>
    <t>MACHOKE</t>
  </si>
  <si>
    <t>GURDURR</t>
  </si>
  <si>
    <t>VANILLISH</t>
  </si>
  <si>
    <t>DUSCLOPS</t>
  </si>
  <si>
    <t>METAPOD</t>
  </si>
  <si>
    <t>GALAXEON</t>
  </si>
  <si>
    <t>PRISMEON</t>
  </si>
  <si>
    <t>OCTAVEON</t>
  </si>
  <si>
    <t>HUMMINGSTONE</t>
  </si>
  <si>
    <t>LANTURN</t>
  </si>
  <si>
    <t>BAYLEEF</t>
  </si>
  <si>
    <t>QUILAVA</t>
  </si>
  <si>
    <t>DRAPION</t>
  </si>
  <si>
    <t>HYDREIGON</t>
  </si>
  <si>
    <t>CRADILY</t>
  </si>
  <si>
    <t>HONCHKROW</t>
  </si>
  <si>
    <t>ARCANINE</t>
  </si>
  <si>
    <t>RAICHU</t>
  </si>
  <si>
    <t>PIKACHU</t>
  </si>
  <si>
    <t>GOTHITELLE</t>
  </si>
  <si>
    <t>PELIPPER</t>
  </si>
  <si>
    <t>PILOSWINE</t>
  </si>
  <si>
    <t>MAROWAK</t>
  </si>
  <si>
    <t>RIBOMBEE</t>
  </si>
  <si>
    <t>OMASTAR</t>
  </si>
  <si>
    <t>DONPHAN</t>
  </si>
  <si>
    <t>NINETALES</t>
  </si>
  <si>
    <t>MRRIME</t>
  </si>
  <si>
    <t>ABOMASNOW</t>
  </si>
  <si>
    <t>MASQUERAIN2</t>
  </si>
  <si>
    <t>MASQUERAIN</t>
  </si>
  <si>
    <t>DODRIO2</t>
  </si>
  <si>
    <t>LINOONE</t>
  </si>
  <si>
    <t>OBSTAGOON</t>
  </si>
  <si>
    <t>SCIZOR</t>
  </si>
  <si>
    <t>BOLDORE2</t>
  </si>
  <si>
    <t>GIGALITH2</t>
  </si>
  <si>
    <t>VANILLITE2</t>
  </si>
  <si>
    <t>HONCHKROW2</t>
  </si>
  <si>
    <t>DRAGONAIR</t>
  </si>
  <si>
    <t>BANETTE</t>
  </si>
  <si>
    <t>EXCADRILL2</t>
  </si>
  <si>
    <t>DUOSION2</t>
  </si>
  <si>
    <t>REUNICLUS2</t>
  </si>
  <si>
    <t>SWADLOON</t>
  </si>
  <si>
    <t>ATTUNEMENT</t>
  </si>
  <si>
    <t>METAGROSS</t>
  </si>
  <si>
    <t>TERMINATOR</t>
  </si>
  <si>
    <t>SEAKING</t>
  </si>
  <si>
    <t>NEBULACLOUD</t>
  </si>
  <si>
    <t>[FURFROU,1]</t>
  </si>
  <si>
    <t>[FURFROU,2]</t>
  </si>
  <si>
    <t>[FURFROU,3]</t>
  </si>
  <si>
    <t>[FURFROU,4]</t>
  </si>
  <si>
    <t>[FURFROU,5]</t>
  </si>
  <si>
    <t>[FURFROU,6]</t>
  </si>
  <si>
    <t>Ash</t>
  </si>
  <si>
    <t>Fog</t>
  </si>
  <si>
    <t>Dust</t>
  </si>
  <si>
    <t>Storm</t>
  </si>
  <si>
    <t>Tornado</t>
  </si>
  <si>
    <t>DELTASTREAM</t>
  </si>
  <si>
    <t>Chilling</t>
  </si>
  <si>
    <t>LIGHTAURA</t>
  </si>
  <si>
    <t>DARKAURA</t>
  </si>
  <si>
    <t>CHARMELEON</t>
  </si>
  <si>
    <t>ROSELIA</t>
  </si>
  <si>
    <t>ROSERADE</t>
  </si>
  <si>
    <t>LIGHTBULB</t>
  </si>
  <si>
    <t>STAKEOUT</t>
  </si>
  <si>
    <t>ANTIGRAVITY</t>
  </si>
  <si>
    <t>PACKEDSNOW</t>
  </si>
  <si>
    <t>VIBRAVA</t>
  </si>
  <si>
    <t>MARSHTOMP2</t>
  </si>
  <si>
    <t>SWAMPERT2</t>
  </si>
  <si>
    <t>SURGESURFER</t>
  </si>
  <si>
    <t>BAYLEEF2</t>
  </si>
  <si>
    <t>DRAGONSMAW</t>
  </si>
  <si>
    <t>STEELYSPIRIT</t>
  </si>
  <si>
    <t>AIRLOCK</t>
  </si>
  <si>
    <t>[INDEEDEE]</t>
  </si>
  <si>
    <t>Indeedee</t>
  </si>
  <si>
    <t>[ANORITH]</t>
  </si>
  <si>
    <t>[ARMALDO]</t>
  </si>
  <si>
    <t>[BAGON]</t>
  </si>
  <si>
    <t>[SHELGON]</t>
  </si>
  <si>
    <t>[SALAMENCE]</t>
  </si>
  <si>
    <t>[MUNCHLAX]</t>
  </si>
  <si>
    <t>[SNORLAX]</t>
  </si>
  <si>
    <t>Anorith</t>
  </si>
  <si>
    <t>Armaldo</t>
  </si>
  <si>
    <t>Bagon</t>
  </si>
  <si>
    <t>Shelgon</t>
  </si>
  <si>
    <t>Salamence</t>
  </si>
  <si>
    <t>Munchlax</t>
  </si>
  <si>
    <t>Snorlax</t>
  </si>
  <si>
    <t>ARMALDO</t>
  </si>
  <si>
    <t>SNORLAX</t>
  </si>
  <si>
    <t>SHELGON</t>
  </si>
  <si>
    <t>SALAMENCE</t>
  </si>
  <si>
    <t>JUSTIFIED</t>
  </si>
  <si>
    <t>PRECISION</t>
  </si>
  <si>
    <t>[PHIONE2]</t>
  </si>
  <si>
    <t>[MANAPHY2]</t>
  </si>
  <si>
    <t>[LARVESTA2]</t>
  </si>
  <si>
    <t>[VOLCARONA2]</t>
  </si>
  <si>
    <t>T.Larvesta</t>
  </si>
  <si>
    <t>T.Volcarona</t>
  </si>
  <si>
    <t>VOLCARONA2</t>
  </si>
  <si>
    <t>[TEPIG]</t>
  </si>
  <si>
    <t>[PIGNITE]</t>
  </si>
  <si>
    <t>[EMBOAR]</t>
  </si>
  <si>
    <t>[SNEASEL]</t>
  </si>
  <si>
    <t>[WEAVILE]</t>
  </si>
  <si>
    <t>Tepig</t>
  </si>
  <si>
    <t>Pignite</t>
  </si>
  <si>
    <t>Emboar</t>
  </si>
  <si>
    <t>Sneasel</t>
  </si>
  <si>
    <t>Weavile</t>
  </si>
  <si>
    <t>PIGNITE</t>
  </si>
  <si>
    <t>EMBOAR</t>
  </si>
  <si>
    <t>WEAVILE</t>
  </si>
  <si>
    <t>[MILCERY]</t>
  </si>
  <si>
    <t>[ALCREMIE]</t>
  </si>
  <si>
    <t>[FRILLISH]</t>
  </si>
  <si>
    <t>[JELLICENT]</t>
  </si>
  <si>
    <t>Milcery</t>
  </si>
  <si>
    <t>Alcremie</t>
  </si>
  <si>
    <t>Frillish</t>
  </si>
  <si>
    <t>Jellicent</t>
  </si>
  <si>
    <t>ALCREMIE</t>
  </si>
  <si>
    <t>JELLICENT</t>
  </si>
  <si>
    <t>[CLOBBOPUS]</t>
  </si>
  <si>
    <t>[GRAPPLOCT]</t>
  </si>
  <si>
    <t>Clobbopus</t>
  </si>
  <si>
    <t>Grapploct</t>
  </si>
  <si>
    <t>GRAPPLOCT</t>
  </si>
  <si>
    <t>[NOSEPASS2]</t>
  </si>
  <si>
    <t>[PROBOPASS2]</t>
  </si>
  <si>
    <t>T.Nosepass</t>
  </si>
  <si>
    <t>T.Probopass</t>
  </si>
  <si>
    <t>PROBOPASS2</t>
  </si>
  <si>
    <t>[CUFANT]</t>
  </si>
  <si>
    <t>[COPPERAJAH]</t>
  </si>
  <si>
    <t>Cufant</t>
  </si>
  <si>
    <t>Copperajah</t>
  </si>
  <si>
    <t>COPPERAJAH</t>
  </si>
  <si>
    <t>DAWNSTONE</t>
  </si>
  <si>
    <t>[BLITZLE]</t>
  </si>
  <si>
    <t>[ZEBSTRIKA]</t>
  </si>
  <si>
    <t>[SLAKOTH]</t>
  </si>
  <si>
    <t>[VIGOROTH]</t>
  </si>
  <si>
    <t>[SLAKING]</t>
  </si>
  <si>
    <t>[MILTANK]</t>
  </si>
  <si>
    <t>Blitzle</t>
  </si>
  <si>
    <t>Zebstrika</t>
  </si>
  <si>
    <t>Slakoth</t>
  </si>
  <si>
    <t>Vigoroth</t>
  </si>
  <si>
    <t>Slaking</t>
  </si>
  <si>
    <t>Miltank</t>
  </si>
  <si>
    <t>ZEBSTRIKA</t>
  </si>
  <si>
    <t>VIGOROTH</t>
  </si>
  <si>
    <t>SLAKING</t>
  </si>
  <si>
    <t>Ability Name</t>
  </si>
  <si>
    <t>Count in Ability 1</t>
  </si>
  <si>
    <t>Count in Ability 2</t>
  </si>
  <si>
    <t>Count in Hidden Ability</t>
  </si>
  <si>
    <t>Count across all</t>
  </si>
  <si>
    <t>Grand Total</t>
  </si>
  <si>
    <t>Sum of HP</t>
  </si>
  <si>
    <t>Row Labels</t>
  </si>
  <si>
    <t>Sum of Attack</t>
  </si>
  <si>
    <t>Sum of Defense</t>
  </si>
  <si>
    <t>Sum of Speed</t>
  </si>
  <si>
    <t>Sum of Special Attack</t>
  </si>
  <si>
    <t>Sum of Special Defense</t>
  </si>
  <si>
    <t>T.Camerupt</t>
  </si>
  <si>
    <t>BST Total</t>
  </si>
  <si>
    <t xml:space="preserve">Tier </t>
  </si>
  <si>
    <t>:SNORLAX,</t>
  </si>
  <si>
    <t>:SLAKING,</t>
  </si>
  <si>
    <t>:VAPOREON,</t>
  </si>
  <si>
    <t>:WIGGLYTUFF,</t>
  </si>
  <si>
    <t>:ETERNATUS,</t>
  </si>
  <si>
    <t>:LAPRAS2,</t>
  </si>
  <si>
    <t>:HIPPOWDON,</t>
  </si>
  <si>
    <t>:HYDREIGON,</t>
  </si>
  <si>
    <t>:TYRANITAR,</t>
  </si>
  <si>
    <t>:CAMERUPT,</t>
  </si>
  <si>
    <t>:DRIFBLIM,</t>
  </si>
  <si>
    <t>:LAPRAS,</t>
  </si>
  <si>
    <t>:DARMANITAN,</t>
  </si>
  <si>
    <t>:HONCHKROW,</t>
  </si>
  <si>
    <t>:GOGOAT,</t>
  </si>
  <si>
    <t>:AURORUS,</t>
  </si>
  <si>
    <t>:MAMOSWINE,</t>
  </si>
  <si>
    <t>:SWAMPERT2,</t>
  </si>
  <si>
    <t>:WAILORD,</t>
  </si>
  <si>
    <t>:GREEDENT,</t>
  </si>
  <si>
    <t>:LEAFEON,</t>
  </si>
  <si>
    <t>:GLACEON,</t>
  </si>
  <si>
    <t>:CRESSELIA,</t>
  </si>
  <si>
    <t>:BEWEAR,</t>
  </si>
  <si>
    <t>:MILTANK,</t>
  </si>
  <si>
    <t>:CONKELDURR2,</t>
  </si>
  <si>
    <t>:KOMMOO,</t>
  </si>
  <si>
    <t>:AZUMARILL,</t>
  </si>
  <si>
    <t>:BEHEEYEM,</t>
  </si>
  <si>
    <t>:DRAGAPULT,</t>
  </si>
  <si>
    <t>:GASTRODON,</t>
  </si>
  <si>
    <t>:ZWEILOUS,</t>
  </si>
  <si>
    <t>:GARCHOMP2,</t>
  </si>
  <si>
    <t>:MAROWAK,</t>
  </si>
  <si>
    <t>:MANDIBUZZ,</t>
  </si>
  <si>
    <t>:WALREIN,</t>
  </si>
  <si>
    <t>:SWAMPERT,</t>
  </si>
  <si>
    <t>:MACHAMP,</t>
  </si>
  <si>
    <t>:PALOSSAND,</t>
  </si>
  <si>
    <t>:APPLETUN,</t>
  </si>
  <si>
    <t>:ESPEON,</t>
  </si>
  <si>
    <t>:COALOSSAL,</t>
  </si>
  <si>
    <t>:EXCADRILL,</t>
  </si>
  <si>
    <t>:EXCADRILL2,</t>
  </si>
  <si>
    <t>:MAGMORTAR,</t>
  </si>
  <si>
    <t>:GARCHOMP,</t>
  </si>
  <si>
    <t>:INFERNAPE,</t>
  </si>
  <si>
    <t>:MUNCHLAX,</t>
  </si>
  <si>
    <t>:MUK2,</t>
  </si>
  <si>
    <t>:POLIWRATH,</t>
  </si>
  <si>
    <t>:SCEPTILE,</t>
  </si>
  <si>
    <t>:BLISSEY,</t>
  </si>
  <si>
    <t>:BARBARACLE,</t>
  </si>
  <si>
    <t>:LANTURN,</t>
  </si>
  <si>
    <t>:EMBOAR,</t>
  </si>
  <si>
    <t>:EXPLOUD,</t>
  </si>
  <si>
    <t>:CHESNAUGHT,</t>
  </si>
  <si>
    <t>:COPPERAJAH,</t>
  </si>
  <si>
    <t>:DEWGONG,</t>
  </si>
  <si>
    <t>:AROMATISSE,</t>
  </si>
  <si>
    <t>:AROMATISSE2,</t>
  </si>
  <si>
    <t>:TENTACRUEL,</t>
  </si>
  <si>
    <t>:VENOMOTH,</t>
  </si>
  <si>
    <t>:MANAPHY2,</t>
  </si>
  <si>
    <t>:MUDSDALE,</t>
  </si>
  <si>
    <t>:PRIMARINA,</t>
  </si>
  <si>
    <t>:MEGANIUM2,</t>
  </si>
  <si>
    <t>:TYPHLOSION,</t>
  </si>
  <si>
    <t>:SHIFTRY,</t>
  </si>
  <si>
    <t>:PILOSWINE,</t>
  </si>
  <si>
    <t>:MELOETTA,</t>
  </si>
  <si>
    <t>:MRRIME,</t>
  </si>
  <si>
    <t>:STONJOURNER,</t>
  </si>
  <si>
    <t>:TANGROWTH,</t>
  </si>
  <si>
    <t>:OMASTAR,</t>
  </si>
  <si>
    <t>:CLAYDOL,</t>
  </si>
  <si>
    <t>:GOLISOPOD,</t>
  </si>
  <si>
    <t>:AMPHAROS,</t>
  </si>
  <si>
    <t>:CONKELDURR,</t>
  </si>
  <si>
    <t>:ELECTIVIRE,</t>
  </si>
  <si>
    <t>:BRAVIARY,</t>
  </si>
  <si>
    <t>:CENTISKORCH,</t>
  </si>
  <si>
    <t>:DUNSPARCE,</t>
  </si>
  <si>
    <t>:TYPHLOSION2,</t>
  </si>
  <si>
    <t>:KROOKODILE,</t>
  </si>
  <si>
    <t>:WAILMER,</t>
  </si>
  <si>
    <t>:STOUTLAND,</t>
  </si>
  <si>
    <t>:SLOWKING,</t>
  </si>
  <si>
    <t>:TORTERRA,</t>
  </si>
  <si>
    <t>:NOIVERN,</t>
  </si>
  <si>
    <t>:NOCTOWL2,</t>
  </si>
  <si>
    <t>:SALAMENCE,</t>
  </si>
  <si>
    <t>:SLOWBRO,</t>
  </si>
  <si>
    <t>:TAUROS,</t>
  </si>
  <si>
    <t>:SEISMITOAD,</t>
  </si>
  <si>
    <t>:SCOLIPEDE,</t>
  </si>
  <si>
    <t>:INCINEROAR,</t>
  </si>
  <si>
    <t>:HONCHKROW2,</t>
  </si>
  <si>
    <t>:BEEDRILL,</t>
  </si>
  <si>
    <t>:ARCANINE,</t>
  </si>
  <si>
    <t>:EXEGGUTOR2,</t>
  </si>
  <si>
    <t>:GLISCOR,</t>
  </si>
  <si>
    <t>:GIGALITH,</t>
  </si>
  <si>
    <t>:GALAXEON,</t>
  </si>
  <si>
    <t>:GOLDUCK,</t>
  </si>
  <si>
    <t>:AVALUGG,</t>
  </si>
  <si>
    <t>:GYARADOS,</t>
  </si>
  <si>
    <t>:GOLURK,</t>
  </si>
  <si>
    <t>:OBSTAGOON,</t>
  </si>
  <si>
    <t>:MAGMAR,</t>
  </si>
  <si>
    <t>:TSAREENA,</t>
  </si>
  <si>
    <t>:DEINO,</t>
  </si>
  <si>
    <t>:VANILLUXE,</t>
  </si>
  <si>
    <t>:DRAGONITE,</t>
  </si>
  <si>
    <t>:MARSHTOMP2,</t>
  </si>
  <si>
    <t>:POLITOED,</t>
  </si>
  <si>
    <t>:SEAKING,</t>
  </si>
  <si>
    <t>:MILOTIC,</t>
  </si>
  <si>
    <t>:LUXRAY,</t>
  </si>
  <si>
    <t>:MACHOKE,</t>
  </si>
  <si>
    <t>:PROBOPASS2,</t>
  </si>
  <si>
    <t>:WEAVILE,</t>
  </si>
  <si>
    <t>:MRMIME,</t>
  </si>
  <si>
    <t>:MAGCARGO,</t>
  </si>
  <si>
    <t>:SHIINOTIC,</t>
  </si>
  <si>
    <t>:SUDOWOODO,</t>
  </si>
  <si>
    <t>:CUBONE,</t>
  </si>
  <si>
    <t>:GOODRA,</t>
  </si>
  <si>
    <t>:BEARTIC,</t>
  </si>
  <si>
    <t>:GOLEM2,</t>
  </si>
  <si>
    <t>:DARUMAKA,</t>
  </si>
  <si>
    <t>:DONPHAN,</t>
  </si>
  <si>
    <t>:CLEFABLE,</t>
  </si>
  <si>
    <t>:JELLICENT,</t>
  </si>
  <si>
    <t>:JIGGLYPUFF,</t>
  </si>
  <si>
    <t>:ABOMASNOW,</t>
  </si>
  <si>
    <t>:ELECTABUZZ,</t>
  </si>
  <si>
    <t>:BIBAREL,</t>
  </si>
  <si>
    <t>:RAMPARDOS,</t>
  </si>
  <si>
    <t>:SWOOBAT,</t>
  </si>
  <si>
    <t>:BRONZONG,</t>
  </si>
  <si>
    <t>:SHELLOS,</t>
  </si>
  <si>
    <t>:YANMEGA2,</t>
  </si>
  <si>
    <t>:YANMEGA,</t>
  </si>
  <si>
    <t>:URSARING,</t>
  </si>
  <si>
    <t>:SKUNTANK,</t>
  </si>
  <si>
    <t>:VOLCARONA,</t>
  </si>
  <si>
    <t>:MISMAGIUS,</t>
  </si>
  <si>
    <t>:MANTINE,</t>
  </si>
  <si>
    <t>:SEEL,</t>
  </si>
  <si>
    <t>:VILEPLUME,</t>
  </si>
  <si>
    <t>:WEEZING,</t>
  </si>
  <si>
    <t>:VOLCARONA2,</t>
  </si>
  <si>
    <t>:TREVENANT,</t>
  </si>
  <si>
    <t>:MEGANIUM,</t>
  </si>
  <si>
    <t>:NUMEL,</t>
  </si>
  <si>
    <t>:FERALIGATR2,</t>
  </si>
  <si>
    <t>:JYNX,</t>
  </si>
  <si>
    <t>:BELLOSSOM,</t>
  </si>
  <si>
    <t>:DELPHOX,</t>
  </si>
  <si>
    <t>:CROBAT,</t>
  </si>
  <si>
    <t>:GLIGAR,</t>
  </si>
  <si>
    <t>:ALCREMIE,</t>
  </si>
  <si>
    <t>:BUTTERFREE,</t>
  </si>
  <si>
    <t>:JUMPLUFF2,</t>
  </si>
  <si>
    <t>:CAMERUPT2,</t>
  </si>
  <si>
    <t>:GIGALITH2,</t>
  </si>
  <si>
    <t>:KINGDRA,</t>
  </si>
  <si>
    <t>:EXEGGUTOR,</t>
  </si>
  <si>
    <t>:GURDURR2,</t>
  </si>
  <si>
    <t>:FERALIGATR,</t>
  </si>
  <si>
    <t>:EELEKTROSS,</t>
  </si>
  <si>
    <t>:ARCHEOPS,</t>
  </si>
  <si>
    <t>:GRIMMSNARL,</t>
  </si>
  <si>
    <t>:LOUDRED,</t>
  </si>
  <si>
    <t>:EMPOLEON,</t>
  </si>
  <si>
    <t>:PIDGEOT,</t>
  </si>
  <si>
    <t>:TOXICROAK,</t>
  </si>
  <si>
    <t>:TYRANTRUM,</t>
  </si>
  <si>
    <t>:DUBWOOL2,</t>
  </si>
  <si>
    <t>:DECIDUEYE,</t>
  </si>
  <si>
    <t>:AMAURA,</t>
  </si>
  <si>
    <t>:MURKROW,</t>
  </si>
  <si>
    <t>:KRICKETUNE,</t>
  </si>
  <si>
    <t>:METAGROSS,</t>
  </si>
  <si>
    <t>:VIGOROTH,</t>
  </si>
  <si>
    <t>:SEALEO,</t>
  </si>
  <si>
    <t>:TOUCANNON,</t>
  </si>
  <si>
    <t>:STARAPTOR,</t>
  </si>
  <si>
    <t>:PHANPY,</t>
  </si>
  <si>
    <t>:PUPITAR,</t>
  </si>
  <si>
    <t>:MARSHTOMP,</t>
  </si>
  <si>
    <t>:MISDREAVUS,</t>
  </si>
  <si>
    <t>:VENUSAUR,</t>
  </si>
  <si>
    <t>:POLIWHIRL,</t>
  </si>
  <si>
    <t>:MAGCARGO2,</t>
  </si>
  <si>
    <t>:RATICATE,</t>
  </si>
  <si>
    <t>:SWELLOW,</t>
  </si>
  <si>
    <t>:PYROAR,</t>
  </si>
  <si>
    <t>:PHIONE2,</t>
  </si>
  <si>
    <t>:REGICE,</t>
  </si>
  <si>
    <t>:REGISTEEL,</t>
  </si>
  <si>
    <t>:SWALOT,</t>
  </si>
  <si>
    <t>:PIGNITE,</t>
  </si>
  <si>
    <t>:SLOWPOKE,</t>
  </si>
  <si>
    <t>:REGIROCK,</t>
  </si>
  <si>
    <t>:THROH,</t>
  </si>
  <si>
    <t>:GURDURR,</t>
  </si>
  <si>
    <t>:ARIADOS,</t>
  </si>
  <si>
    <t>:CHANSEY,</t>
  </si>
  <si>
    <t>:AERODACTYL,</t>
  </si>
  <si>
    <t>:AMBIPOM,</t>
  </si>
  <si>
    <t>:BAYLEEF2,</t>
  </si>
  <si>
    <t>:ALAKAZAM,</t>
  </si>
  <si>
    <t>:HERACROSS,</t>
  </si>
  <si>
    <t>:GRIMER2,</t>
  </si>
  <si>
    <t>:GRAPPLOCT,</t>
  </si>
  <si>
    <t>:FROSMOTH,</t>
  </si>
  <si>
    <t>:AGGRON,</t>
  </si>
  <si>
    <t>:GALVANTULA,</t>
  </si>
  <si>
    <t>:GARBODOR,</t>
  </si>
  <si>
    <t>:FLOATZEL,</t>
  </si>
  <si>
    <t>:GOLEM,</t>
  </si>
  <si>
    <t>:LIEPARD,</t>
  </si>
  <si>
    <t>:BONSLY,</t>
  </si>
  <si>
    <t>:FLYGON,</t>
  </si>
  <si>
    <t>:CARKOL,</t>
  </si>
  <si>
    <t>:BEAUTIFLY,</t>
  </si>
  <si>
    <t>:DRIFLOON,</t>
  </si>
  <si>
    <t>:HYPNO,</t>
  </si>
  <si>
    <t>:IGGLYBUFF,</t>
  </si>
  <si>
    <t>:DUSTOX,</t>
  </si>
  <si>
    <t>:SPRITZEE,</t>
  </si>
  <si>
    <t>:QUILAVA2,</t>
  </si>
  <si>
    <t>:SPRITZEE2,</t>
  </si>
  <si>
    <t>:LINOONE,</t>
  </si>
  <si>
    <t>:CHARIZARD,</t>
  </si>
  <si>
    <t>:DRUDDIGON,</t>
  </si>
  <si>
    <t>:GABITE2,</t>
  </si>
  <si>
    <t>:CRADILY,</t>
  </si>
  <si>
    <t>:TOXTRICITY,</t>
  </si>
  <si>
    <t>:QUILAVA,</t>
  </si>
  <si>
    <t>:XATU,</t>
  </si>
  <si>
    <t>:STARMIE,</t>
  </si>
  <si>
    <t>:TOXAPEX,</t>
  </si>
  <si>
    <t>:UNFEZANT,</t>
  </si>
  <si>
    <t>:PRIMEAPE,</t>
  </si>
  <si>
    <t>:MUSHARNA,</t>
  </si>
  <si>
    <t>:MACHOP,</t>
  </si>
  <si>
    <t>:SABLEYE,</t>
  </si>
  <si>
    <t>:MACHOKE2,</t>
  </si>
  <si>
    <t>:PALPITOAD,</t>
  </si>
  <si>
    <t>:SLURPUFF,</t>
  </si>
  <si>
    <t>:PARASECT,</t>
  </si>
  <si>
    <t>:SUNFLORA,</t>
  </si>
  <si>
    <t>:MACHAMP2,</t>
  </si>
  <si>
    <t>:WOOBAT,</t>
  </si>
  <si>
    <t>:STEELIX,</t>
  </si>
  <si>
    <t>:SERPERIOR,</t>
  </si>
  <si>
    <t>:TIMBURR,</t>
  </si>
  <si>
    <t>:ZEBSTRIKA,</t>
  </si>
  <si>
    <t>:TIMBURR2,</t>
  </si>
  <si>
    <t>:SAWK,</t>
  </si>
  <si>
    <t>:GRAVELER2,</t>
  </si>
  <si>
    <t>:FURRET,</t>
  </si>
  <si>
    <t>:ALTARIA,</t>
  </si>
  <si>
    <t>:HOUNDOOM,</t>
  </si>
  <si>
    <t>:DELCATTY,</t>
  </si>
  <si>
    <t>:GOLBAT,</t>
  </si>
  <si>
    <t>:DELCATTY2,</t>
  </si>
  <si>
    <t>:HERDIER,</t>
  </si>
  <si>
    <t>:ALTARIA2,</t>
  </si>
  <si>
    <t>:JUMPLUFF,</t>
  </si>
  <si>
    <t>:ARMALDO,</t>
  </si>
  <si>
    <t>:KINGDRA2,</t>
  </si>
  <si>
    <t>:DRAGALGE,</t>
  </si>
  <si>
    <t>:LEAVANNY,</t>
  </si>
  <si>
    <t>:DUGTRIO,</t>
  </si>
  <si>
    <t>:GOREBYSS,</t>
  </si>
  <si>
    <t>:DUGTRIO2,</t>
  </si>
  <si>
    <t>:GROTLE,</t>
  </si>
  <si>
    <t>:DUSKNOIR,</t>
  </si>
  <si>
    <t>:HITMONCHAN,</t>
  </si>
  <si>
    <t>:HUNTAIL,</t>
  </si>
  <si>
    <t>:CORVIKNIGHT,</t>
  </si>
  <si>
    <t>:ELGYEM,</t>
  </si>
  <si>
    <t>:BRIONNE,</t>
  </si>
  <si>
    <t>:MEOWSTIC,</t>
  </si>
  <si>
    <t>:TSAREENA2,</t>
  </si>
  <si>
    <t>:CARRACOSTA,</t>
  </si>
  <si>
    <t>:FERROTHORN,</t>
  </si>
  <si>
    <t>:CARNIVINE,</t>
  </si>
  <si>
    <t>:STANTLER2,</t>
  </si>
  <si>
    <t>:STANTLER,</t>
  </si>
  <si>
    <t>:NOCTOWL,</t>
  </si>
  <si>
    <t>:NINETALES,</t>
  </si>
  <si>
    <t>:TALONFLAME,</t>
  </si>
  <si>
    <t>:CUFANT,</t>
  </si>
  <si>
    <t>:DUBWOOL,</t>
  </si>
  <si>
    <t>:DARTRIX,</t>
  </si>
  <si>
    <t>:GRENINJA,</t>
  </si>
  <si>
    <t>:VANILLUXE2,</t>
  </si>
  <si>
    <t>:VANILLISH,</t>
  </si>
  <si>
    <t>:LUXIO,</t>
  </si>
  <si>
    <t>:SAWSBUCK,</t>
  </si>
  <si>
    <t>:SANDACONDA,</t>
  </si>
  <si>
    <t>:MANECTRIC,</t>
  </si>
  <si>
    <t>:SCYTHER,</t>
  </si>
  <si>
    <t>:SKWOVET,</t>
  </si>
  <si>
    <t>:TORKOAL,</t>
  </si>
  <si>
    <t>:MUDBRAY,</t>
  </si>
  <si>
    <t>:ZOROARK,</t>
  </si>
  <si>
    <t>:SCIZOR,</t>
  </si>
  <si>
    <t>:MUDKIP2,</t>
  </si>
  <si>
    <t>:SEADRA,</t>
  </si>
  <si>
    <t>:PELIPPER,</t>
  </si>
  <si>
    <t>:RUFFLET,</t>
  </si>
  <si>
    <t>:MUK,</t>
  </si>
  <si>
    <t>:MAGNEZONE,</t>
  </si>
  <si>
    <t>:SNOVER,</t>
  </si>
  <si>
    <t>:VULLABY,</t>
  </si>
  <si>
    <t>:TENTACOOL,</t>
  </si>
  <si>
    <t>:STUFFUL,</t>
  </si>
  <si>
    <t>:LUNATONE,</t>
  </si>
  <si>
    <t>:MIGHTYENA,</t>
  </si>
  <si>
    <t>:REUNICLUS,</t>
  </si>
  <si>
    <t>:LUCARIO,</t>
  </si>
  <si>
    <t>:MASQUERAIN,</t>
  </si>
  <si>
    <t>:SWANNA,</t>
  </si>
  <si>
    <t>:REUNICLUS2,</t>
  </si>
  <si>
    <t>:POLIWAG,</t>
  </si>
  <si>
    <t>:MASQUERAIN2,</t>
  </si>
  <si>
    <t>:NUZLEAF,</t>
  </si>
  <si>
    <t>:SOLROCK,</t>
  </si>
  <si>
    <t>:DRAPION,</t>
  </si>
  <si>
    <t>:FORRETRESS,</t>
  </si>
  <si>
    <t>:DODRIO2,</t>
  </si>
  <si>
    <t>:CHANDELURE,</t>
  </si>
  <si>
    <t>:HAKAMOO,</t>
  </si>
  <si>
    <t>:GLALIE,</t>
  </si>
  <si>
    <t>:BOLDORE,</t>
  </si>
  <si>
    <t>:DARKRAI,</t>
  </si>
  <si>
    <t>:INTELEON,</t>
  </si>
  <si>
    <t>:GLOOM,</t>
  </si>
  <si>
    <t>:FROSLASS,</t>
  </si>
  <si>
    <t>:BOLTUND,</t>
  </si>
  <si>
    <t>:CLEFAIRY,</t>
  </si>
  <si>
    <t>:CHERRIM,</t>
  </si>
  <si>
    <t>:HIPPOPOTAS,</t>
  </si>
  <si>
    <t>:GOTHITELLE,</t>
  </si>
  <si>
    <t>:BASCULIN,</t>
  </si>
  <si>
    <t>:GOTHITELLE2,</t>
  </si>
  <si>
    <t>:FLAPPLE,</t>
  </si>
  <si>
    <t>:DHELMISE,</t>
  </si>
  <si>
    <t>:CACTURNE,</t>
  </si>
  <si>
    <t>:FURFROU,</t>
  </si>
  <si>
    <t>:KABUTOPS,</t>
  </si>
  <si>
    <t>:CRAMORANT,</t>
  </si>
  <si>
    <t>:CRUSTLE,</t>
  </si>
  <si>
    <t>:DODRIO,</t>
  </si>
  <si>
    <t>:LAIRON,</t>
  </si>
  <si>
    <t>:CHINCHOU,</t>
  </si>
  <si>
    <t>:CINCCINO,</t>
  </si>
  <si>
    <t>:MONFERNO,</t>
  </si>
  <si>
    <t>:BIDOOF,</t>
  </si>
  <si>
    <t>:SLIGGOO,</t>
  </si>
  <si>
    <t>:MAGBY,</t>
  </si>
  <si>
    <t>:ARAQUANID2,</t>
  </si>
  <si>
    <t>:GABITE,</t>
  </si>
  <si>
    <t>:ARAQUANID,</t>
  </si>
  <si>
    <t>:DRAKLOAK,</t>
  </si>
  <si>
    <t>:GALLADE,</t>
  </si>
  <si>
    <t>:GARDEVOIR,</t>
  </si>
  <si>
    <t>:CRANIDOS,</t>
  </si>
  <si>
    <t>:QUILLADIN,</t>
  </si>
  <si>
    <t>:LILEEP,</t>
  </si>
  <si>
    <t>:BRAIXEN,</t>
  </si>
  <si>
    <t>:UMBREON,</t>
  </si>
  <si>
    <t>:TEPIG,</t>
  </si>
  <si>
    <t>:OCTAVEON,</t>
  </si>
  <si>
    <t>:SHARPEDO,</t>
  </si>
  <si>
    <t>:TORRACAT,</t>
  </si>
  <si>
    <t>:SHELGON,</t>
  </si>
  <si>
    <t>:VENONAT,</t>
  </si>
  <si>
    <t>:PERSIAN,</t>
  </si>
  <si>
    <t>:YANMA,</t>
  </si>
  <si>
    <t>:SKIPLOOM2,</t>
  </si>
  <si>
    <t>:RAPIDASH,</t>
  </si>
  <si>
    <t>:SNEASEL,</t>
  </si>
  <si>
    <t>:NINJASK,</t>
  </si>
  <si>
    <t>:PINSIR,</t>
  </si>
  <si>
    <t>:NOSEPASS2,</t>
  </si>
  <si>
    <t>:PRISMEON,</t>
  </si>
  <si>
    <t>:SANDYGAST,</t>
  </si>
  <si>
    <t>:PSYDUCK,</t>
  </si>
  <si>
    <t>:SCRAFTY,</t>
  </si>
  <si>
    <t>:YANMA2,</t>
  </si>
  <si>
    <t>:TANGELA,</t>
  </si>
  <si>
    <t>:SYLVEON,</t>
  </si>
  <si>
    <t>:GULPIN,</t>
  </si>
  <si>
    <t>:FALINKS,</t>
  </si>
  <si>
    <t>:ABSOL2,</t>
  </si>
  <si>
    <t>:DRIZZILE,</t>
  </si>
  <si>
    <t>:ABSOL,</t>
  </si>
  <si>
    <t>:CROCONAW2,</t>
  </si>
  <si>
    <t>:EELEKTRIK,</t>
  </si>
  <si>
    <t>:BAYLEEF,</t>
  </si>
  <si>
    <t>:CORVISQUIRE,</t>
  </si>
  <si>
    <t>:GENGAR,</t>
  </si>
  <si>
    <t>:ELEKID,</t>
  </si>
  <si>
    <t>:BOLDORE2,</t>
  </si>
  <si>
    <t>:CROCONAW,</t>
  </si>
  <si>
    <t>:CHIKORITA2,</t>
  </si>
  <si>
    <t>:PRINPLUP,</t>
  </si>
  <si>
    <t>:WHISMUR,</t>
  </si>
  <si>
    <t>:BANETTE,</t>
  </si>
  <si>
    <t>:GOLETT,</t>
  </si>
  <si>
    <t>:STUNKY,</t>
  </si>
  <si>
    <t>:PIDGEOTTO,</t>
  </si>
  <si>
    <t>:CRAWDAUNT,</t>
  </si>
  <si>
    <t>:TRUBBISH,</t>
  </si>
  <si>
    <t>:DUCKLETT,</t>
  </si>
  <si>
    <t>:KLEFKI,</t>
  </si>
  <si>
    <t>:ESPURR,</t>
  </si>
  <si>
    <t>:FEAROW,</t>
  </si>
  <si>
    <t>:DRAGONAIR,</t>
  </si>
  <si>
    <t>:BARRASKEWDA,</t>
  </si>
  <si>
    <t>:PONYTA,</t>
  </si>
  <si>
    <t>:MEDICHAM,</t>
  </si>
  <si>
    <t>:MIMEJR,</t>
  </si>
  <si>
    <t>:RAICHU,</t>
  </si>
  <si>
    <t>:NUMEL2,</t>
  </si>
  <si>
    <t>:SLAKOTH,</t>
  </si>
  <si>
    <t>:MURKROW2,</t>
  </si>
  <si>
    <t>:SHROOMISH,</t>
  </si>
  <si>
    <t>:TEDDIURSA,</t>
  </si>
  <si>
    <t>:SPHEAL,</t>
  </si>
  <si>
    <t>:STARAVIA,</t>
  </si>
  <si>
    <t>:SERVINE,</t>
  </si>
  <si>
    <t>:POLTEAGEIST,</t>
  </si>
  <si>
    <t>:METANG,</t>
  </si>
  <si>
    <t>:ODDISH,</t>
  </si>
  <si>
    <t>:MORGREM,</t>
  </si>
  <si>
    <t>:WATCHOG,</t>
  </si>
  <si>
    <t>:MORELULL,</t>
  </si>
  <si>
    <t>:WHIRLIPEDE,</t>
  </si>
  <si>
    <t>:MUDKIP,</t>
  </si>
  <si>
    <t>:ROSERADE,</t>
  </si>
  <si>
    <t>:SKRELP,</t>
  </si>
  <si>
    <t>:RIBOMBEE,</t>
  </si>
  <si>
    <t>:PROBOPASS,</t>
  </si>
  <si>
    <t>:FLAREON,</t>
  </si>
  <si>
    <t>:ELECTRODE,</t>
  </si>
  <si>
    <t>:GEODUDE2,</t>
  </si>
  <si>
    <t>:GOTHORITA2,</t>
  </si>
  <si>
    <t>:KLINKLANG,</t>
  </si>
  <si>
    <t>:CYNDAQUIL,</t>
  </si>
  <si>
    <t>:DUOSION,</t>
  </si>
  <si>
    <t>:GRAVELER,</t>
  </si>
  <si>
    <t>:JOLTEON,</t>
  </si>
  <si>
    <t>:DUOSION2,</t>
  </si>
  <si>
    <t>:GOTHORITA,</t>
  </si>
  <si>
    <t>:LEDIAN,</t>
  </si>
  <si>
    <t>:DEERLING,</t>
  </si>
  <si>
    <t>:DRILBUR,</t>
  </si>
  <si>
    <t>:CURSOLA,</t>
  </si>
  <si>
    <t>:DRILBUR2,</t>
  </si>
  <si>
    <t>:INDEEDEE,</t>
  </si>
  <si>
    <t>:GROVYLE,</t>
  </si>
  <si>
    <t>:IVYSAUR,</t>
  </si>
  <si>
    <t>:EXEGGCUTE2,</t>
  </si>
  <si>
    <t>:JOLTIK,</t>
  </si>
  <si>
    <t>:ELECTRODE2,</t>
  </si>
  <si>
    <t>:DROWZEE,</t>
  </si>
  <si>
    <t>:KABUTOPS2,</t>
  </si>
  <si>
    <t>:KLANG,</t>
  </si>
  <si>
    <t>:BALTOY,</t>
  </si>
  <si>
    <t>:AIPOM,</t>
  </si>
  <si>
    <t>:AEGISLASH,</t>
  </si>
  <si>
    <t>:EEVEE,</t>
  </si>
  <si>
    <t>:KOFFING,</t>
  </si>
  <si>
    <t>:CLOBBOPUS,</t>
  </si>
  <si>
    <t>:KROKOROK,</t>
  </si>
  <si>
    <t>:HOOTHOOT2,</t>
  </si>
  <si>
    <t>:BRELOOM,</t>
  </si>
  <si>
    <t>:ELDEGOSS,</t>
  </si>
  <si>
    <t>:LARVITAR,</t>
  </si>
  <si>
    <t>:BASTIODON,</t>
  </si>
  <si>
    <t>:FLAAFFY,</t>
  </si>
  <si>
    <t>:CUBCHOO,</t>
  </si>
  <si>
    <t>:DUSCLOPS,</t>
  </si>
  <si>
    <t>:LUMINEON,</t>
  </si>
  <si>
    <t>:DOUBLADE,</t>
  </si>
  <si>
    <t>:CYNDAQUIL2,</t>
  </si>
  <si>
    <t>:LITLEO,</t>
  </si>
  <si>
    <t>:TYRUNT,</t>
  </si>
  <si>
    <t>:GIBLE,</t>
  </si>
  <si>
    <t>:CHARMELEON,</t>
  </si>
  <si>
    <t>:GIBLE2,</t>
  </si>
  <si>
    <t>:HOOTHOOT,</t>
  </si>
  <si>
    <t>:COFAGRIGUS,</t>
  </si>
  <si>
    <t>:DURANT,</t>
  </si>
  <si>
    <t>:BRONZOR,</t>
  </si>
  <si>
    <t>:SKIDDO,</t>
  </si>
  <si>
    <t>:VANILLITE,</t>
  </si>
  <si>
    <t>:CHESPIN,</t>
  </si>
  <si>
    <t>:SWABLU,</t>
  </si>
  <si>
    <t>:SPINARAK,</t>
  </si>
  <si>
    <t>:SKITTY2,</t>
  </si>
  <si>
    <t>:ROGGENROLA2,</t>
  </si>
  <si>
    <t>:OMANYTE,</t>
  </si>
  <si>
    <t>:SLUGMA2,</t>
  </si>
  <si>
    <t>:ROGGENROLA,</t>
  </si>
  <si>
    <t>:SWADLOON,</t>
  </si>
  <si>
    <t>:MAREEP,</t>
  </si>
  <si>
    <t>:SMEARGLE,</t>
  </si>
  <si>
    <t>:SHINX,</t>
  </si>
  <si>
    <t>:SKIPLOOM,</t>
  </si>
  <si>
    <t>:LUVDISC,</t>
  </si>
  <si>
    <t>:MACHOP2,</t>
  </si>
  <si>
    <t>:TURTWIG,</t>
  </si>
  <si>
    <t>:MIMIKYU,</t>
  </si>
  <si>
    <t>:SLUGMA,</t>
  </si>
  <si>
    <t>:SEADRA2,</t>
  </si>
  <si>
    <t>:SKITTY,</t>
  </si>
  <si>
    <t>:LILLIPUP,</t>
  </si>
  <si>
    <t>:PARAS,</t>
  </si>
  <si>
    <t>:POPPLIO,</t>
  </si>
  <si>
    <t>:LOPUNNY,</t>
  </si>
  <si>
    <t>:SWIRLIX,</t>
  </si>
  <si>
    <t>:ARCHEN,</t>
  </si>
  <si>
    <t>:FRILLISH,</t>
  </si>
  <si>
    <t>:ARBOK,</t>
  </si>
  <si>
    <t>:GRIMER,</t>
  </si>
  <si>
    <t>:CORSOLA,</t>
  </si>
  <si>
    <t>:GROWLITHE,</t>
  </si>
  <si>
    <t>:GOLDEEN,</t>
  </si>
  <si>
    <t>:EEVEE2,</t>
  </si>
  <si>
    <t>:KINGLER,</t>
  </si>
  <si>
    <t>:BUNEARY,</t>
  </si>
  <si>
    <t>:CHIKORITA,</t>
  </si>
  <si>
    <t>:LARVESTA2,</t>
  </si>
  <si>
    <t>:LARVESTA,</t>
  </si>
  <si>
    <t>:JANGMOO,</t>
  </si>
  <si>
    <t>:BERGMITE,</t>
  </si>
  <si>
    <t>:ROWLET,</t>
  </si>
  <si>
    <t>:TIRTOUGA,</t>
  </si>
  <si>
    <t>:FROGADIER,</t>
  </si>
  <si>
    <t>:BINACLE,</t>
  </si>
  <si>
    <t>:PIPLUP,</t>
  </si>
  <si>
    <t>:STEENEE2,</t>
  </si>
  <si>
    <t>:FLETCHINDER,</t>
  </si>
  <si>
    <t>:VANILLISH2,</t>
  </si>
  <si>
    <t>:COMFEY,</t>
  </si>
  <si>
    <t>:SPIRITOMB,</t>
  </si>
  <si>
    <t>:NATU,</t>
  </si>
  <si>
    <t>:TOTODILE,</t>
  </si>
  <si>
    <t>:STARLY,</t>
  </si>
  <si>
    <t>:METAPOD,</t>
  </si>
  <si>
    <t>:MARILL,</t>
  </si>
  <si>
    <t>:SUNKERN,</t>
  </si>
  <si>
    <t>:SIZZLIPEDE,</t>
  </si>
  <si>
    <t>:MAGNETON,</t>
  </si>
  <si>
    <t>:VOLTORB,</t>
  </si>
  <si>
    <t>:SABLEYE2,</t>
  </si>
  <si>
    <t>:TOTODILE2,</t>
  </si>
  <si>
    <t>:LITTEN,</t>
  </si>
  <si>
    <t>:SILICOBRA,</t>
  </si>
  <si>
    <t>:SCRAGGY,</t>
  </si>
  <si>
    <t>:ROSELIA,</t>
  </si>
  <si>
    <t>:TRANQUILL,</t>
  </si>
  <si>
    <t>:TREECKO,</t>
  </si>
  <si>
    <t>:VIBRAVA,</t>
  </si>
  <si>
    <t>:SWINUB,</t>
  </si>
  <si>
    <t>:SANDILE,</t>
  </si>
  <si>
    <t>:TYMPOLE,</t>
  </si>
  <si>
    <t>:SNORUNT,</t>
  </si>
  <si>
    <t>:MINCCINO,</t>
  </si>
  <si>
    <t>:MAREANIE,</t>
  </si>
  <si>
    <t>:PIDOVE,</t>
  </si>
  <si>
    <t>:SOBBLE,</t>
  </si>
  <si>
    <t>:MANKEY,</t>
  </si>
  <si>
    <t>:FENNEKIN,</t>
  </si>
  <si>
    <t>:DIGLETT,</t>
  </si>
  <si>
    <t>:HAUNTER,</t>
  </si>
  <si>
    <t>:CLEFFA,</t>
  </si>
  <si>
    <t>:CACNEA,</t>
  </si>
  <si>
    <t>:HITMONLEE,</t>
  </si>
  <si>
    <t>:AZURILL,</t>
  </si>
  <si>
    <t>:BUIZEL,</t>
  </si>
  <si>
    <t>:ARON,</t>
  </si>
  <si>
    <t>:HITMONTOP,</t>
  </si>
  <si>
    <t>:LAMPENT,</t>
  </si>
  <si>
    <t>:DIGLETT2,</t>
  </si>
  <si>
    <t>:EXEGGCUTE,</t>
  </si>
  <si>
    <t>:IMPIDIMP,</t>
  </si>
  <si>
    <t>:GEODUDE,</t>
  </si>
  <si>
    <t>:KADABRA,</t>
  </si>
  <si>
    <t>:CARBINK,</t>
  </si>
  <si>
    <t>:FINNEON,</t>
  </si>
  <si>
    <t>:CHIMCHAR,</t>
  </si>
  <si>
    <t>:WOOLOO2,</t>
  </si>
  <si>
    <t>:PINCURCHIN,</t>
  </si>
  <si>
    <t>:CROAGUNK,</t>
  </si>
  <si>
    <t>:WOOLOO,</t>
  </si>
  <si>
    <t>:KRICKETOT,</t>
  </si>
  <si>
    <t>:RATTATA,</t>
  </si>
  <si>
    <t>:TRAPINCH,</t>
  </si>
  <si>
    <t>:SEWADDLE,</t>
  </si>
  <si>
    <t>:PINECO,</t>
  </si>
  <si>
    <t>:SMOOCHUM,</t>
  </si>
  <si>
    <t>:WURMPLE2,</t>
  </si>
  <si>
    <t>:MUNNA,</t>
  </si>
  <si>
    <t>:MANTYKE,</t>
  </si>
  <si>
    <t>:SNIVY,</t>
  </si>
  <si>
    <t>:SOLOSIS2,</t>
  </si>
  <si>
    <t>:PURRLOIN,</t>
  </si>
  <si>
    <t>:WINGULL,</t>
  </si>
  <si>
    <t>:VENIPEDE,</t>
  </si>
  <si>
    <t>:WURMPLE,</t>
  </si>
  <si>
    <t>:MILCERY,</t>
  </si>
  <si>
    <t>:YAMPER,</t>
  </si>
  <si>
    <t>:STARYU,</t>
  </si>
  <si>
    <t>:SWABLU2,</t>
  </si>
  <si>
    <t>:TRUMBEAK,</t>
  </si>
  <si>
    <t>:SOLOSIS,</t>
  </si>
  <si>
    <t>:PATRAT,</t>
  </si>
  <si>
    <t>:CATERPIE,</t>
  </si>
  <si>
    <t>:GOTHITA,</t>
  </si>
  <si>
    <t>:HONEDGE,</t>
  </si>
  <si>
    <t>:CHERUBI,</t>
  </si>
  <si>
    <t>:BULBASAUR,</t>
  </si>
  <si>
    <t>:ABRA,</t>
  </si>
  <si>
    <t>:BLITZLE,</t>
  </si>
  <si>
    <t>:GOTHITA2,</t>
  </si>
  <si>
    <t>:KAKUNA,</t>
  </si>
  <si>
    <t>:DODUO2,</t>
  </si>
  <si>
    <t>:BAGON,</t>
  </si>
  <si>
    <t>:HOPPIP2,</t>
  </si>
  <si>
    <t>:DODUO,</t>
  </si>
  <si>
    <t>:GOOMY,</t>
  </si>
  <si>
    <t>:FLETCHLING,</t>
  </si>
  <si>
    <t>:HOUNDOUR,</t>
  </si>
  <si>
    <t>:ANORITH,</t>
  </si>
  <si>
    <t>:SHUPPET,</t>
  </si>
  <si>
    <t>:FERROSEED,</t>
  </si>
  <si>
    <t>:PHANTUMP,</t>
  </si>
  <si>
    <t>:CORPHISH,</t>
  </si>
  <si>
    <t>:BOUNSWEET2,</t>
  </si>
  <si>
    <t>:ARROKUDA,</t>
  </si>
  <si>
    <t>:FROAKIE,</t>
  </si>
  <si>
    <t>:DRATINI,</t>
  </si>
  <si>
    <t>:ZORUA,</t>
  </si>
  <si>
    <t>:PIDGEY,</t>
  </si>
  <si>
    <t>:SILCOON,</t>
  </si>
  <si>
    <t>:LITWICK,</t>
  </si>
  <si>
    <t>:ROOKIDEE,</t>
  </si>
  <si>
    <t>:WEEDLE,</t>
  </si>
  <si>
    <t>:STEENEE,</t>
  </si>
  <si>
    <t>:MEOWTH,</t>
  </si>
  <si>
    <t>:NOIBAT,</t>
  </si>
  <si>
    <t>:SURSKIT,</t>
  </si>
  <si>
    <t>:SKORUPI,</t>
  </si>
  <si>
    <t>:TOXEL,</t>
  </si>
  <si>
    <t>:NOSEPASS,</t>
  </si>
  <si>
    <t>:TAILLOW,</t>
  </si>
  <si>
    <t>:SURSKIT2,</t>
  </si>
  <si>
    <t>:RIOLU,</t>
  </si>
  <si>
    <t>:SINISTEA,</t>
  </si>
  <si>
    <t>:VOLTORB2,</t>
  </si>
  <si>
    <t>:LEDYBA,</t>
  </si>
  <si>
    <t>:BUDEW,</t>
  </si>
  <si>
    <t>:KIRLIA,</t>
  </si>
  <si>
    <t>:BELDUM,</t>
  </si>
  <si>
    <t>:DWEBBLE,</t>
  </si>
  <si>
    <t>:GOSSIFLEUR,</t>
  </si>
  <si>
    <t>:APPLIN,</t>
  </si>
  <si>
    <t>:HORSEA,</t>
  </si>
  <si>
    <t>:CARVANHA,</t>
  </si>
  <si>
    <t>:CUTIEFLY,</t>
  </si>
  <si>
    <t>:KABUTO,</t>
  </si>
  <si>
    <t>:KLINK,</t>
  </si>
  <si>
    <t>:EKANS,</t>
  </si>
  <si>
    <t>:ELECTRIKE,</t>
  </si>
  <si>
    <t>:HAPPINY,</t>
  </si>
  <si>
    <t>:CASCOON,</t>
  </si>
  <si>
    <t>:CHARMANDER,</t>
  </si>
  <si>
    <t>:ZIGZAGOON,</t>
  </si>
  <si>
    <t>:YAMASK,</t>
  </si>
  <si>
    <t>:VULPIX,</t>
  </si>
  <si>
    <t>:BOUNSWEET,</t>
  </si>
  <si>
    <t>:DEWPIDER,</t>
  </si>
  <si>
    <t>:DEWPIDER2,</t>
  </si>
  <si>
    <t>:VANILLITE2,</t>
  </si>
  <si>
    <t>:ONIX,</t>
  </si>
  <si>
    <t>:PIKACHU,</t>
  </si>
  <si>
    <t>:SENTRET,</t>
  </si>
  <si>
    <t>:PIKIPEK,</t>
  </si>
  <si>
    <t>:ZUBAT,</t>
  </si>
  <si>
    <t>:POOCHYENA,</t>
  </si>
  <si>
    <t>:TYNAMO,</t>
  </si>
  <si>
    <t>:TYROGUE,</t>
  </si>
  <si>
    <t>:CLAMPERL,</t>
  </si>
  <si>
    <t>:HOPPIP,</t>
  </si>
  <si>
    <t>:DUSKULL,</t>
  </si>
  <si>
    <t>:SNOM,</t>
  </si>
  <si>
    <t>:NINCADA,</t>
  </si>
  <si>
    <t>:RALTS,</t>
  </si>
  <si>
    <t>:MEDITITE,</t>
  </si>
  <si>
    <t>:ROLYCOLY,</t>
  </si>
  <si>
    <t>:SHIELDON,</t>
  </si>
  <si>
    <t>:SPEAROW,</t>
  </si>
  <si>
    <t>:SEEDOT,</t>
  </si>
  <si>
    <t>:KABUTO2,</t>
  </si>
  <si>
    <t>:HORSEA2,</t>
  </si>
  <si>
    <t>:KRABBY,</t>
  </si>
  <si>
    <t>:GASTLY,</t>
  </si>
  <si>
    <t>:DREEPY,</t>
  </si>
  <si>
    <t>:WIMPOD,</t>
  </si>
  <si>
    <t>:MAGNEMITE,</t>
  </si>
  <si>
    <t>:PICHU,</t>
  </si>
  <si>
    <t>:MAGIKARP,</t>
  </si>
  <si>
    <t>:FEEBAS,</t>
  </si>
  <si>
    <t>:SHEDINJA,</t>
  </si>
  <si>
    <t>[HELIOPTILE]</t>
  </si>
  <si>
    <t>[HELIOLISK]</t>
  </si>
  <si>
    <t>[HATENNA]</t>
  </si>
  <si>
    <t>[HATTREM]</t>
  </si>
  <si>
    <t>[HATTERENE]</t>
  </si>
  <si>
    <t>Helioptile</t>
  </si>
  <si>
    <t>Heliolisk</t>
  </si>
  <si>
    <t>Hatenna</t>
  </si>
  <si>
    <t>Hattrem</t>
  </si>
  <si>
    <t>Hatterene</t>
  </si>
  <si>
    <t>HATTREM</t>
  </si>
  <si>
    <t>HATTERENE</t>
  </si>
  <si>
    <t>HELIOLISK</t>
  </si>
  <si>
    <t>[SWINUB2]</t>
  </si>
  <si>
    <t>[PILOSWINE2]</t>
  </si>
  <si>
    <t>[MAMOSWINE2]</t>
  </si>
  <si>
    <t>[CHINGLING]</t>
  </si>
  <si>
    <t>[CHIMECHO]</t>
  </si>
  <si>
    <t>T.Swinub</t>
  </si>
  <si>
    <t>T.Piloswine</t>
  </si>
  <si>
    <t>T.Mamoswine</t>
  </si>
  <si>
    <t>Chingling</t>
  </si>
  <si>
    <t>Chimecho</t>
  </si>
  <si>
    <t>CHIMECHO</t>
  </si>
  <si>
    <t>PILOSWINE2</t>
  </si>
  <si>
    <t>MAMOSWINE2</t>
  </si>
  <si>
    <t>:MAMOSWINE2,</t>
  </si>
  <si>
    <t>:PILOSWINE2,</t>
  </si>
  <si>
    <t>:CHIMECHO,</t>
  </si>
  <si>
    <t>:HELIOLISK,</t>
  </si>
  <si>
    <t>:HATTREM,</t>
  </si>
  <si>
    <t>:HATTERENE,</t>
  </si>
  <si>
    <t>:SWINUB2,</t>
  </si>
  <si>
    <t>:CHINGLING,</t>
  </si>
  <si>
    <t>:HELIOPTILE,</t>
  </si>
  <si>
    <t>:HATENNA,</t>
  </si>
  <si>
    <t>[REMORAID]</t>
  </si>
  <si>
    <t>[OCTILLERY]</t>
  </si>
  <si>
    <t>Remoraid</t>
  </si>
  <si>
    <t>Octillery</t>
  </si>
  <si>
    <t>OCTILLERY</t>
  </si>
  <si>
    <t>:OCTILLERY,</t>
  </si>
  <si>
    <t>:REMORAID,</t>
  </si>
  <si>
    <t>[MAGNEMITE2]</t>
  </si>
  <si>
    <t>[MAGNETON2]</t>
  </si>
  <si>
    <t>[MAGNEZONE2]</t>
  </si>
  <si>
    <t>T.Magnemite</t>
  </si>
  <si>
    <t>T.Magneton</t>
  </si>
  <si>
    <t>T.Magnezone</t>
  </si>
  <si>
    <t>MAGNETON2</t>
  </si>
  <si>
    <t>MAGNEZONE2</t>
  </si>
  <si>
    <t>[IMPIDIMP2]</t>
  </si>
  <si>
    <t>[MORGREM2]</t>
  </si>
  <si>
    <t>[GRIMMSNARL2]</t>
  </si>
  <si>
    <t>T.Impidimp</t>
  </si>
  <si>
    <t>T.Morgrem</t>
  </si>
  <si>
    <t>T.Grimmsnarl</t>
  </si>
  <si>
    <t>MORGREM2</t>
  </si>
  <si>
    <t>GRIMMSNARL2</t>
  </si>
  <si>
    <t>IRREDEEMABLE</t>
  </si>
  <si>
    <t>REALISM</t>
  </si>
  <si>
    <t>POUNCE</t>
  </si>
  <si>
    <t>CLAYFORM</t>
  </si>
  <si>
    <t>INTUITION</t>
  </si>
  <si>
    <t>[DEDENNE]</t>
  </si>
  <si>
    <t>Dedenne</t>
  </si>
  <si>
    <t>[DITTO]</t>
  </si>
  <si>
    <t>Ditto</t>
  </si>
  <si>
    <t>IMPOSTER</t>
  </si>
  <si>
    <t>[BUDEW2]</t>
  </si>
  <si>
    <t>[ROSELIA2]</t>
  </si>
  <si>
    <t>[ROSERADE2]</t>
  </si>
  <si>
    <t>T.Budew</t>
  </si>
  <si>
    <t>T.Roselia</t>
  </si>
  <si>
    <t>T.Roserade</t>
  </si>
  <si>
    <t>ROSELIA2</t>
  </si>
  <si>
    <t>ROSERADE2</t>
  </si>
  <si>
    <t>:GRIMMSNARL2,</t>
  </si>
  <si>
    <t>:MAGNEZONE2,</t>
  </si>
  <si>
    <t>:DEDENNE,</t>
  </si>
  <si>
    <t>:ROSERADE2,</t>
  </si>
  <si>
    <t>:MORGREM2,</t>
  </si>
  <si>
    <t>:ROSELIA2,</t>
  </si>
  <si>
    <t>:MAGNETON2,</t>
  </si>
  <si>
    <t>:IMPIDIMP2,</t>
  </si>
  <si>
    <t>:DITTO,</t>
  </si>
  <si>
    <t>:BUDEW2,</t>
  </si>
  <si>
    <t>:MAGNEMITE2,</t>
  </si>
  <si>
    <t>[LOTAD]</t>
  </si>
  <si>
    <t>[LOMBRE]</t>
  </si>
  <si>
    <t>[LUDICOLO]</t>
  </si>
  <si>
    <t>Lotad</t>
  </si>
  <si>
    <t>Lombre</t>
  </si>
  <si>
    <t>Ludicolo</t>
  </si>
  <si>
    <t>LOMBRE</t>
  </si>
  <si>
    <t>LUDICOLO</t>
  </si>
  <si>
    <t>:LUDICOLO,</t>
  </si>
  <si>
    <t>:LOMBRE,</t>
  </si>
  <si>
    <t>:LOTAD,</t>
  </si>
  <si>
    <t>[WATTREL]</t>
  </si>
  <si>
    <t>[KILOWATTREL]</t>
  </si>
  <si>
    <t>Wattrel</t>
  </si>
  <si>
    <t>Kilowattrel</t>
  </si>
  <si>
    <t>KILOWATTREL</t>
  </si>
  <si>
    <t>WYRDEER</t>
  </si>
  <si>
    <t>[WYRDEER]</t>
  </si>
  <si>
    <t>[WYRDEER2]</t>
  </si>
  <si>
    <t>[ANNIHILAPE]</t>
  </si>
  <si>
    <t>[FINIZEN]</t>
  </si>
  <si>
    <t>[PALAFIN]</t>
  </si>
  <si>
    <t>Wyrdeer</t>
  </si>
  <si>
    <t>T.Wyrdeer</t>
  </si>
  <si>
    <t>Annihilape</t>
  </si>
  <si>
    <t>Finizen</t>
  </si>
  <si>
    <t>Palafin</t>
  </si>
  <si>
    <t>PALAFIN</t>
  </si>
  <si>
    <t>[PORYGON]</t>
  </si>
  <si>
    <t>[PORYGON2]</t>
  </si>
  <si>
    <t>[PORYGONZ]</t>
  </si>
  <si>
    <t>Porygon</t>
  </si>
  <si>
    <t>Porygon2</t>
  </si>
  <si>
    <t>Porygon-Z</t>
  </si>
  <si>
    <t>PORYGON2</t>
  </si>
  <si>
    <t>PORYGONZ</t>
  </si>
  <si>
    <t>[URSALUNA]</t>
  </si>
  <si>
    <t>Ursaluna</t>
  </si>
  <si>
    <t>URSALUNA</t>
  </si>
  <si>
    <t>[PAWMI]</t>
  </si>
  <si>
    <t>[PAWMO]</t>
  </si>
  <si>
    <t>[PAWMOT]</t>
  </si>
  <si>
    <t>Pawmi</t>
  </si>
  <si>
    <t>Pawmo</t>
  </si>
  <si>
    <t>Pawmot</t>
  </si>
  <si>
    <t>PAWMO</t>
  </si>
  <si>
    <t>PAWMOT</t>
  </si>
  <si>
    <t>[FUECOCO]</t>
  </si>
  <si>
    <t>[CROCALOR]</t>
  </si>
  <si>
    <t>[SKELEDIRGE]</t>
  </si>
  <si>
    <t>Fuecoco</t>
  </si>
  <si>
    <t>Crocalor</t>
  </si>
  <si>
    <t>Skeledirge</t>
  </si>
  <si>
    <t>CROCALOR</t>
  </si>
  <si>
    <t>SKELEDIRGE</t>
  </si>
  <si>
    <t>[TINKATINK]</t>
  </si>
  <si>
    <t>[TINKATUFF]</t>
  </si>
  <si>
    <t>[TINKATON]</t>
  </si>
  <si>
    <t>Tinkatink</t>
  </si>
  <si>
    <t>Tinkatuff</t>
  </si>
  <si>
    <t>Tinkaton</t>
  </si>
  <si>
    <t>BONECOLLECTOR</t>
  </si>
  <si>
    <t>TINKATUFF</t>
  </si>
  <si>
    <t>TINKATON</t>
  </si>
  <si>
    <t>[FEEBAS2]</t>
  </si>
  <si>
    <t>[MILOTIC2]</t>
  </si>
  <si>
    <t>T.Feebas</t>
  </si>
  <si>
    <t>T.Milotic</t>
  </si>
  <si>
    <t>MILOTIC2</t>
  </si>
  <si>
    <t>SNEASLER</t>
  </si>
  <si>
    <t>[SNEASLER]</t>
  </si>
  <si>
    <t>Sneasler</t>
  </si>
  <si>
    <t>[SKARMORY]</t>
  </si>
  <si>
    <t>[WOOPER]</t>
  </si>
  <si>
    <t>[QUAGSIRE]</t>
  </si>
  <si>
    <t>Skarmory</t>
  </si>
  <si>
    <t>Wooper</t>
  </si>
  <si>
    <t>Quagsire</t>
  </si>
  <si>
    <t>QUAGSIRE</t>
  </si>
  <si>
    <t>[GENGAR,1]</t>
  </si>
  <si>
    <t>[STEELIX,1]</t>
  </si>
  <si>
    <t>[GYARADOS,1]</t>
  </si>
  <si>
    <t>[RAPIDASH,1]</t>
  </si>
  <si>
    <t>[STARMIE,1]</t>
  </si>
  <si>
    <t>[GIGALITH,1]</t>
  </si>
  <si>
    <t>[MACHAMP,1]</t>
  </si>
  <si>
    <t>[BEEDRILL,1]</t>
  </si>
  <si>
    <t>[AERODACTYL,1]</t>
  </si>
  <si>
    <t>[VENUSAUR,1]</t>
  </si>
  <si>
    <t>[ELECTRODE,1]</t>
  </si>
  <si>
    <t>[XATU,1]</t>
  </si>
  <si>
    <t>[DODRIO,1]</t>
  </si>
  <si>
    <t>[SHARPEDO,1]</t>
  </si>
  <si>
    <t>[CHANDELURE,1]</t>
  </si>
  <si>
    <t>[GLALIE,1]</t>
  </si>
  <si>
    <t>[FROSLASS,1]</t>
  </si>
  <si>
    <t>[INFERNAPE,1]</t>
  </si>
  <si>
    <t>[SABLEYE,1]</t>
  </si>
  <si>
    <t>[BEARTIC,1]</t>
  </si>
  <si>
    <t>[HIPPOWDON,1]</t>
  </si>
  <si>
    <t>[AMPHAROS,1]</t>
  </si>
  <si>
    <t>[ALTARIA,1]</t>
  </si>
  <si>
    <t>[HERACROSS,1]</t>
  </si>
  <si>
    <t>[AVALUGG,1]</t>
  </si>
  <si>
    <t>[TYRANITAR,1]</t>
  </si>
  <si>
    <t>Mega Dodrio</t>
  </si>
  <si>
    <t>MEGA BST Total</t>
  </si>
  <si>
    <t>Base Form BST</t>
  </si>
  <si>
    <t>BASE FORM</t>
  </si>
  <si>
    <t>MEGA FORM</t>
  </si>
  <si>
    <t>BST Difference</t>
  </si>
  <si>
    <t>Mega Altaria</t>
  </si>
  <si>
    <t>Mega Gengar</t>
  </si>
  <si>
    <t>Mega Steelix</t>
  </si>
  <si>
    <t>Mega Gyarados</t>
  </si>
  <si>
    <t>Mega Rapidash</t>
  </si>
  <si>
    <t>Mega Starmie</t>
  </si>
  <si>
    <t>Mega Gigalith</t>
  </si>
  <si>
    <t>Mega Machamp</t>
  </si>
  <si>
    <t>Mega Beedrill</t>
  </si>
  <si>
    <t>Mega Aerodactyl</t>
  </si>
  <si>
    <t>Mega Venusaur</t>
  </si>
  <si>
    <t>Mega Electrode</t>
  </si>
  <si>
    <t>Mega Xatu</t>
  </si>
  <si>
    <t>Mega Sharpedo</t>
  </si>
  <si>
    <t>Mega Chandelure</t>
  </si>
  <si>
    <t>Mega Glalie</t>
  </si>
  <si>
    <t>Mega Froslass</t>
  </si>
  <si>
    <t>Mega Infernape</t>
  </si>
  <si>
    <t>Mega Sableye</t>
  </si>
  <si>
    <t>Mega Beartic</t>
  </si>
  <si>
    <t>Mega Hippowdon</t>
  </si>
  <si>
    <t>Mega Ampharos</t>
  </si>
  <si>
    <t>Mega Heracross</t>
  </si>
  <si>
    <t>Mega Avalugg</t>
  </si>
  <si>
    <t>Mega Tyranitar</t>
  </si>
  <si>
    <t>Number</t>
  </si>
  <si>
    <t>Vlookup Reference (DO NOT DELETE):</t>
  </si>
  <si>
    <t>Comment</t>
  </si>
  <si>
    <t>Role changes to become much slower</t>
  </si>
  <si>
    <t>[GOLURK,1]</t>
  </si>
  <si>
    <t>Mega Golurk</t>
  </si>
  <si>
    <t>[GLISCOR,1]</t>
  </si>
  <si>
    <t>Mega Gliscor</t>
  </si>
  <si>
    <t>[ARBOK,1]</t>
  </si>
  <si>
    <t>Mega Arbok</t>
  </si>
  <si>
    <t>[AGGRON,1]</t>
  </si>
  <si>
    <t>Mega Aggron</t>
  </si>
  <si>
    <t>[CORVIKNIGHT,1]</t>
  </si>
  <si>
    <t>Mega Corviknight</t>
  </si>
  <si>
    <t>[BUTTERFREE,1]</t>
  </si>
  <si>
    <t>Mega Butterfree</t>
  </si>
  <si>
    <t>[MELOETTA,1]</t>
  </si>
  <si>
    <t>Mega Meloetta</t>
  </si>
  <si>
    <t>[ABSOL,1]</t>
  </si>
  <si>
    <t>Mega Absol</t>
  </si>
  <si>
    <t>Mega Metagross</t>
  </si>
  <si>
    <t>[METAGROSS,1]</t>
  </si>
  <si>
    <t>Mega Medicham</t>
  </si>
  <si>
    <t>[MEDICHAM,1]</t>
  </si>
  <si>
    <t>[PIDGEOT,1]</t>
  </si>
  <si>
    <t>Mega Pidgeot</t>
  </si>
  <si>
    <t>Mega Tentacruel</t>
  </si>
  <si>
    <t>[TENTACRUEL,1]</t>
  </si>
  <si>
    <t>Mega Tsareena X</t>
  </si>
  <si>
    <t>[TSAREENA,1]</t>
  </si>
  <si>
    <t>[TSAREENA,2]</t>
  </si>
  <si>
    <t>Mega Tsareena Y</t>
  </si>
  <si>
    <t>[SANDACONDA,1]</t>
  </si>
  <si>
    <t>Mega Sandaconda</t>
  </si>
  <si>
    <t>[COFAGRIGUS,1]</t>
  </si>
  <si>
    <t>Mega Cofagrigus</t>
  </si>
  <si>
    <t>[GOTHITELLE,1]</t>
  </si>
  <si>
    <t>Mega Gothitelle</t>
  </si>
  <si>
    <t>[MANECTRIC,1]</t>
  </si>
  <si>
    <t>Mega Manectric</t>
  </si>
  <si>
    <t>[MAMOSWINE,1]</t>
  </si>
  <si>
    <t>Mega Mamoswine</t>
  </si>
  <si>
    <t>[TORTERRA,1]</t>
  </si>
  <si>
    <t>Mega Torterra</t>
  </si>
  <si>
    <t>[GOTHITELLE2,1]</t>
  </si>
  <si>
    <t>Mega T.Gothitelle</t>
  </si>
  <si>
    <t>Mega Garchomp</t>
  </si>
  <si>
    <t>[GARCHOMP,1]</t>
  </si>
  <si>
    <t>[NINETALES,1]</t>
  </si>
  <si>
    <t>Mega Ninetales</t>
  </si>
  <si>
    <t>Mega T.Absol</t>
  </si>
  <si>
    <t>[ABSOL2,1]</t>
  </si>
  <si>
    <t>[ABOMASNOW,1]</t>
  </si>
  <si>
    <t>Mega Abomasnow</t>
  </si>
  <si>
    <t>[GARBODOR,1]</t>
  </si>
  <si>
    <t>Mega Garbodor</t>
  </si>
  <si>
    <t>[ALTARIA2,1]</t>
  </si>
  <si>
    <t>Mega T.Altaria</t>
  </si>
  <si>
    <t>Mega T.Swampert</t>
  </si>
  <si>
    <t>[SWAMPERT2,1]</t>
  </si>
  <si>
    <t>[MASQUERAIN2,1]</t>
  </si>
  <si>
    <t>Mega T.Masquerain</t>
  </si>
  <si>
    <t>Mega Mismagius</t>
  </si>
  <si>
    <t>[MISMAGIUS,1]</t>
  </si>
  <si>
    <t>Mega Coalossal</t>
  </si>
  <si>
    <t>[COALOSSAL,1]</t>
  </si>
  <si>
    <t>[GIGALITH2,1]</t>
  </si>
  <si>
    <t>Mega T.Gigalith</t>
  </si>
  <si>
    <t>[DRAGAPULT,1]</t>
  </si>
  <si>
    <t>Mega Dragapult</t>
  </si>
  <si>
    <t>[HOUNDOOM,1]</t>
  </si>
  <si>
    <t>Mega Houndoom</t>
  </si>
  <si>
    <t>Mega Empoleon</t>
  </si>
  <si>
    <t>[EMPOLEON,1]</t>
  </si>
  <si>
    <t>[JUMPLUFF2,1]</t>
  </si>
  <si>
    <t>Mega Jumpluff</t>
  </si>
  <si>
    <t>[EXPLOUD,1]</t>
  </si>
  <si>
    <t>Mega Exploud</t>
  </si>
  <si>
    <t>[CENTISKORCH,1]</t>
  </si>
  <si>
    <t>Mega Centiskorch</t>
  </si>
  <si>
    <t>[HATTERENE,1]</t>
  </si>
  <si>
    <t>Mega Hatterene</t>
  </si>
  <si>
    <t>[SALAMENCE,1]</t>
  </si>
  <si>
    <t>Mega Salamence</t>
  </si>
  <si>
    <t>Type 1</t>
  </si>
  <si>
    <t>Type 2</t>
  </si>
  <si>
    <t>[FLABEBE]</t>
  </si>
  <si>
    <t>[FLOETTE]</t>
  </si>
  <si>
    <t>[FLORGES]</t>
  </si>
  <si>
    <t>[SALANDIT]</t>
  </si>
  <si>
    <t>[EMOLGA]</t>
  </si>
  <si>
    <t>[SALAZZLE]</t>
  </si>
  <si>
    <t>Flabebe</t>
  </si>
  <si>
    <t>Floette</t>
  </si>
  <si>
    <t>Florges</t>
  </si>
  <si>
    <t>Emolga</t>
  </si>
  <si>
    <t>Salandit</t>
  </si>
  <si>
    <t>Salazzle</t>
  </si>
  <si>
    <t>FLOETTE</t>
  </si>
  <si>
    <t>FLORGES</t>
  </si>
  <si>
    <t>SALAZZLE</t>
  </si>
  <si>
    <t>[EMOLGA,1]</t>
  </si>
  <si>
    <t>Mega Emolga</t>
  </si>
  <si>
    <t>PRISMARMOR</t>
  </si>
  <si>
    <t>ROCKYPAYLOAD</t>
  </si>
  <si>
    <t>[DUDUNSPARCE]</t>
  </si>
  <si>
    <t>Dudunsparce</t>
  </si>
  <si>
    <t>DUDUNSPARCE</t>
  </si>
  <si>
    <t>[HOOPA]</t>
  </si>
  <si>
    <t>[HOOPA,1]</t>
  </si>
  <si>
    <t>Hoopa Unbound</t>
  </si>
  <si>
    <t>[GIMMIGHOUL]</t>
  </si>
  <si>
    <t>[GHOLDENGO]</t>
  </si>
  <si>
    <t>Hoopa</t>
  </si>
  <si>
    <t>Gimmighoul</t>
  </si>
  <si>
    <t>Gholdengo</t>
  </si>
  <si>
    <t>GHOLDENGO</t>
  </si>
  <si>
    <t>HIVEBODY</t>
  </si>
  <si>
    <t>ANGERSHELL</t>
  </si>
  <si>
    <t>COSTAR</t>
  </si>
  <si>
    <t>TOXICDEBRIS</t>
  </si>
  <si>
    <t>EARTHEATER</t>
  </si>
  <si>
    <t>SHARPNESS</t>
  </si>
  <si>
    <t>BST Difference Check</t>
  </si>
  <si>
    <t>[DONPHAN,1]</t>
  </si>
  <si>
    <t>Mega Donphan</t>
  </si>
  <si>
    <t>:ANNIHILAPE,</t>
  </si>
  <si>
    <t>:CROCALOR,</t>
  </si>
  <si>
    <t>:DUDUNSPARCE,</t>
  </si>
  <si>
    <t>:EMOLGA,</t>
  </si>
  <si>
    <t>:FEEBAS2,</t>
  </si>
  <si>
    <t>:FINIZEN,</t>
  </si>
  <si>
    <t>:FLABEBE,</t>
  </si>
  <si>
    <t>:FLOETTE,</t>
  </si>
  <si>
    <t>:FLORGES,</t>
  </si>
  <si>
    <t>:FUECOCO,</t>
  </si>
  <si>
    <t>:GHOLDENGO,</t>
  </si>
  <si>
    <t>:GIMMIGHOUL,</t>
  </si>
  <si>
    <t>:HOOPA,</t>
  </si>
  <si>
    <t>:KILOWATTREL,</t>
  </si>
  <si>
    <t>:MILOTIC2,</t>
  </si>
  <si>
    <t>:PALAFIN,</t>
  </si>
  <si>
    <t>:PAWMI,</t>
  </si>
  <si>
    <t>:PAWMO,</t>
  </si>
  <si>
    <t>:PAWMOT,</t>
  </si>
  <si>
    <t>:PORYGON,</t>
  </si>
  <si>
    <t>:PORYGON2,</t>
  </si>
  <si>
    <t>:PORYGONZ,</t>
  </si>
  <si>
    <t>:QUAGSIRE,</t>
  </si>
  <si>
    <t>:SALANDIT,</t>
  </si>
  <si>
    <t>:SALAZZLE,</t>
  </si>
  <si>
    <t>:SKARMORY,</t>
  </si>
  <si>
    <t>:SKELEDIRGE,</t>
  </si>
  <si>
    <t>:SNEASLER,</t>
  </si>
  <si>
    <t>:TINKATINK,</t>
  </si>
  <si>
    <t>:TINKATON,</t>
  </si>
  <si>
    <t>:TINKATUFF,</t>
  </si>
  <si>
    <t>:URSALUNA,</t>
  </si>
  <si>
    <t>:WATTREL,</t>
  </si>
  <si>
    <t>:WOOPER,</t>
  </si>
  <si>
    <t>:WYRDEER,</t>
  </si>
  <si>
    <t>:WYRDEER2,</t>
  </si>
  <si>
    <t>Concatenated Types</t>
  </si>
  <si>
    <t>BLAZE</t>
  </si>
  <si>
    <t>UNSEENFIST</t>
  </si>
  <si>
    <t>REQUIEM</t>
  </si>
  <si>
    <t>CONDUCTOR</t>
  </si>
  <si>
    <t>Abilities = BIGPECKS,CONDUCTOR</t>
  </si>
  <si>
    <t>Abilities = CONDUCTOR,POISONTOUCH</t>
  </si>
  <si>
    <t>HiddenAbilities = CONDUCTOR</t>
  </si>
  <si>
    <t>[ROOKIDEE],Name = Rookidee,Types = DARK,ELECTRIC,BaseStats = 40,50,42,50,32,42,GenderRatio = Female50Percent,GrowthRate = Parabolic,BaseExp = 49,EVs = ATTACK,1,CatchRate = 255,Happiness = 70,Abilities = BIGPECKS,CONDUCTOR,HiddenAbilities = BLACKLIGHT,Moves = 1,LEER,1,PURSUIT,5,NUZZLE,8,SPARKLE,11,CHARGE,14,POWERTRIP,17,SHORTFUSE,20,PURGE,23,TAUNT,26,SPARK,29,SWEEPINGTALON,32,ROOST,36,EXTREMESPEED,39,PROTONCRASH,43,HONECLAWS,47,FALSESURRENDER,52,BOLTBEAK,TutorMoves = AIRSLASH,ASSURANCE,ATTRACT,BRAVEBIRD,DUALWINGBEAT,FACADE,FAKETEARS,FLY,NASTYPLOT,SCORESETTLER,PROTECT,REST,REVENGE,ROUND,SLEEPTALK,SUBSTITUTE,SWIFT,TAUNT,THIEF,UTURN,WORKUP,FRUSTRATION,RETURN,ICYWIND,THUNDERWAVE,VOLTSWITCH,ELECTRICTERRAIN,EERIEIMPULSE,CHARGEBEAM,THUNDER,ACROBATICS,FEATHERDANCE,TURBULENCE,DEATHVORTEX,FLUTTER,BULLETSEED,SPIKES,LIGHTSCREEN,STEALTHROCK,BEATUP,FAKETEARS,KNOCKOFF,STEELWING,IRONDEFENSE,MISSILESHOT,GOLDENBULLET,RAINDANCE,TOXIC,SHADOWCLAW,CURSE,CONFUSERAY,MEANLOOK,OMINOUSWIND,MIRRORSHOT,SUBSTITUTE,THUNDERBOLT,DARKPULSE,BRAVEBIRD,FLASHCANNON,MAGNETRISE,SHOCKWAVE,RISINGVOLTAGE,FOULPLAY,DUALWINGBEAT,TAILWIND,DEFOG,FABLEDRUSH,COUPDEGRACE,EXTREMESPEED,VENDETTA,REVENGE,BULKUP,DEADLYREACH,DRAGONCLAW,NOBLEROAR,BODYSLAM,ELECTRONCRUSH,WILDCHARGE,THROATCHOP,SHADOWBALL,IRONHEAD,MAGNETICCANNON,SWORDSDANCE,BOREASBREATH,HURRICANE,TORNADO,BOOMBOX,LASHOUT,HYPERBEAM,GIGAIMPACT,BODYPRESS,CHAINLIGHTNING,EggMoves = IRONDEFENSE,AGILITY,SKYDIVE,WHIRLWIND,TAILWIND,FEATHERDANCE,ASSURANCE,SCORESETTLER,STEELWING,EggGroups = Flying,HatchSteps = 4111,Height = 0.2,Weight = 1.8,Color = Black,Shape = Winged,Category = Storm Crow,Pokedex = It is said that whenever you see one of these, a thunder storm is close behind.,Generation = 8,Evolutions = CORVISQUIRE,Level,18</t>
  </si>
  <si>
    <t>[CORVISQUIRE],Name = Corvisquire,Types = DARK,ELECTRIC,BaseStats = 65,70,58,70,44,58,GenderRatio = Female50Percent,GrowthRate = Parabolic,BaseExp = 128,EVs = ATTACK,2,CatchRate = 120,Happiness = 70,Abilities = BIGPECKS,CONDUCTOR,HiddenAbilities = BLACKLIGHT,Moves = 1,LEER,1,PURSUIT,5,NUZZLE,8,SPARKLE,11,CHARGE,14,POWERTRIP,17,SHORTFUSE,20,PURGE,23,TAUNT,26,SPARK,29,SWEEPINGTALON,32,ROOST,36,EXTREMESPEED,39,PROTONCRASH,43,HONECLAWS,47,FALSESURRENDER,52,BOLTBEAK,TutorMoves = AIRSLASH,ASSURANCE,ATTRACT,BRAVEBIRD,DUALWINGBEAT,FACADE,FAKETEARS,FLY,NASTYPLOT,SCORESETTLER,PROTECT,REST,REVENGE,ROUND,SLEEPTALK,SUBSTITUTE,SWIFT,TAUNT,THIEF,UTURN,WORKUP,FRUSTRATION,RETURN,ICYWIND,THUNDERWAVE,VOLTSWITCH,ELECTRICTERRAIN,EERIEIMPULSE,CHARGEBEAM,THUNDER,ACROBATICS,FEATHERDANCE,TURBULENCE,DEATHVORTEX,FLUTTER,BULLETSEED,SPIKES,LIGHTSCREEN,STEALTHROCK,BEATUP,FAKETEARS,KNOCKOFF,STEELWING,IRONDEFENSE,MISSILESHOT,GOLDENBULLET,RAINDANCE,TOXIC,SHADOWCLAW,CURSE,CONFUSERAY,MEANLOOK,OMINOUSWIND,MIRRORSHOT,SUBSTITUTE,THUNDERBOLT,DARKPULSE,BRAVEBIRD,FLASHCANNON,MAGNETRISE,SHOCKWAVE,RISINGVOLTAGE,FOULPLAY,DUALWINGBEAT,TAILWIND,DEFOG,FABLEDRUSH,COUPDEGRACE,EXTREMESPEED,VENDETTA,REVENGE,BULKUP,DEADLYREACH,DRAGONCLAW,NOBLEROAR,BODYSLAM,ELECTRONCRUSH,WILDCHARGE,THROATCHOP,SHADOWBALL,IRONHEAD,MAGNETICCANNON,SWORDSDANCE,BOREASBREATH,HURRICANE,TORNADO,BOOMBOX,LASHOUT,HYPERBEAM,GIGAIMPACT,BODYPRESS,CHAINLIGHTNING,EggGroups = Flying,HatchSteps = 4111,Height = 0.8,Weight = 16.0,Color = Black,Shape = Winged,Category = Storm Crow,Pokedex = It flaps its wings to create small sparks to scare off potential predators and intimidate others.,Generation = 8,Evolutions = CORVIKNIGHT,Level,37,#-------------------------------</t>
  </si>
  <si>
    <t>[CORVIKNIGHT],Name = Corviknight,Types = DARK,ELECTRIC,BaseStats = 75,95,80,95,65,75,GenderRatio = Female50Percent,GrowthRate = Parabolic,BaseExp = 248,EVs = ATTACK,3,CatchRate = 45,Happiness = 70,Abilities = BIGPECKS,CONDUCTOR,HiddenAbilities = BLACKLIGHT,Moves = 1,ELECTRIFY,1,TORMENT,1,LEER,1,PURSUIT,5,NUZZLE,8,SPARKLE,11,CHARGE,14,POWERTRIP,17,SHORTFUSE,20,PURGE,23,TAUNT,26,SPARK,29,SWEEPINGTALON,32,ROOST,36,EXTREMESPEED,39,PROTONCRASH,43,HONECLAWS,47,FALSESURRENDER,52,BOLTBEAK,TutorMoves = AIRSLASH,ASSURANCE,ATTRACT,BRAVEBIRD,DUALWINGBEAT,FACADE,FAKETEARS,FLY,NASTYPLOT,SCORESETTLER,PROTECT,REST,REVENGE,ROUND,SLEEPTALK,SUBSTITUTE,SWIFT,TAUNT,THIEF,UTURN,WORKUP,FRUSTRATION,RETURN,ICYWIND,THUNDERWAVE,VOLTSWITCH,ELECTRICTERRAIN,EERIEIMPULSE,CHARGEBEAM,THUNDER,ACROBATICS,FEATHERDANCE,TURBULENCE,DEATHVORTEX,FLUTTER,BULLETSEED,SPIKES,LIGHTSCREEN,STEALTHROCK,BEATUP,FAKETEARS,KNOCKOFF,STEELWING,IRONDEFENSE,MISSILESHOT,GOLDENBULLET,RAINDANCE,TOXIC,SHADOWCLAW,CURSE,CONFUSERAY,MEANLOOK,OMINOUSWIND,MIRRORSHOT,SUBSTITUTE,THUNDERBOLT,DARKPULSE,BRAVEBIRD,FLASHCANNON,MAGNETRISE,SHOCKWAVE,RISINGVOLTAGE,FOULPLAY,DUALWINGBEAT,TAILWIND,DEFOG,FABLEDRUSH,COUPDEGRACE,EXTREMESPEED,VENDETTA,REVENGE,BULKUP,DEADLYREACH,DRAGONCLAW,NOBLEROAR,BODYSLAM,ELECTRONCRUSH,WILDCHARGE,THROATCHOP,SHADOWBALL,IRONHEAD,MAGNETICCANNON,SWORDSDANCE,BOREASBREATH,HURRICANE,TORNADO,BOOMBOX,LASHOUT,HYPERBEAM,GIGAIMPACT,BODYPRESS,CHAINLIGHTNING,EggGroups = Flying,HatchSteps = 4111,Height = 2.2,Weight = 75.0,Color = Black,Shape = Winged,Category = Storm Crow,Pokedex = In older times, a Corviknight was seen as a harbinger of thunderstorms and chaotic weather systems.,Generation = 8,#-------------------------------,[ODDISH]</t>
  </si>
  <si>
    <t>[TRUBBISH],Name = Trubbish,Types = ELECTRIC,POISON,BaseStats = 62,40,55,40,65,67,GenderRatio = Female50Percent,GrowthRate = Medium,BaseExp = 66,EVs = SPECIAL_DEFENSE,1,CatchRate = 190,Happiness = 70,Abilities = CONDUCTOR,POISONTOUCH,HiddenAbilities = ELECTRICSURGE,Moves = 1,THUNDERSHOCK,1,VILEFUMES,1,RECYCLE,5,ELECTRICTERRAIN,9,QUICKSILVER,12,MAGNETRISE,15,PARABOLICCHARGE,18,SLUDGE,21,TOXICSPIKES,24,TIMEBOMB,27,PAINSPLIT,30,SLUDGEBOMB,33,RISINGVOLTAGE,37,ELECTRIFY,41,CHROMERAY,45,ACIDRAIN,49,BATTERYACID,TutorMoves = PAYDAY,PROTECT,RETURN,FACADE,HELPINGHAND,WEATHERBALL,FRUSTRATION,HIDDENPOWER,REST,SUNNYDAY,INCINERATE,THUNDERWAVE,THUNDERFANG,VOLTSWITCH,ELECTROWEB,ELECTRICTERRAIN,EERIEIMPULSE,CHARGEBEAM,THUNDER,PINMISSILE,BULLETSEED,GRASSKNOT,EDENFRUIT,DIG,SANDTOMB,MUDSHACKLES,SPIKES,MUDSLIDE,TRICKROOM,WONDERROOM,BALANCERCHANGEREQUIRED,ROCKTOMB,ROCKBLAST,STEALTHROCK,THIEF,BEATUP,FAKETEARS,SCORESETTLER,ATTRACT,GOBLINSTRIKE,BALANCERCHANGEREQUIRED,AUTOTOMIZE,IRONDEFENSE,MISSILESHOT,RAINDANCE,REVENGE,POWERUPPUNCH,CROSSPOISON,TOXIC,ALLERGY,TOXIC,TOXICSPIKES,ACIDRAIN,GASTROACID,POISONFANG,ACIDARMOR,CURSE,MEANLOOK,ROUND,SLEEPTALK,ECHOEDVOICE,SCHIZOPHRENIA,BODYSLAM,SUBSTITUTE,DISABLE,ELECTRONCRUSH,THUNDERBOLT,BATTERYACID,SLUDGEBOMB,BALANCERCHANGEREQUIRED,POISONJAB,GUNKSHOT,DARKPULSE,NASTYPLOT,MAGNETICCANNON,GYROBALL,MAGNETRISE,SHOCKWAVE,RISINGVOLTAGE,GOLDRUSH,STEAMROLLER,WORKUP,SPOIL,CORROSIVEGAS,SLUDGEWAVE,ENDERSHOCK,FOULPLAY,MEMENTO,CHIDORI,TIMEBOMB,QUICKSILVER,WAIL,ANCIENTPOWER,GLISTEN,EggMoves = CHARGE,MAGNETFORCE,GAMMARAY,IRONDEFENSE,VENOMDRENCH,CORROSIVEGAS,CHARGEBEAM,EggGroups = Amorphous,HatchSteps = 5120,Height = 0.6,Weight = 31.0,Color = Black,Shape = Bipedal,Category = Electrical Waste,Pokedex = Have you ever thrown away your batteries in the garbage instead of recycling properly? Well guess what, you’re to blame for the rise of these nasty Trubbish!,Generation = 5,Evolutions = GARBODOR,Item,NOXIOUSSTONE</t>
  </si>
  <si>
    <t>[GARBODOR],Name = Garbodor,Types = ELECTRIC,POISON,BaseStats = 80,60,82,60,96,102,GenderRatio = Female50Percent,GrowthRate = Medium,BaseExp = 166,EVs = SPECIAL_DEFENSE,2,CatchRate = 60,Happiness = 70,Abilities = CONDUCTOR,POISONTOUCH,HiddenAbilities = ELECTRICSURGE,Moves = 0,AUTOTOMIZE,1,AUTOTOMIZE,1,CORRODE,1,IONDELUGE,1,THUNDERSHOCK,1,VILEFUMES,1,RECYCLE,5,ELECTRICTERRAIN,9,QUICKSILVER,12,MAGNETRISE,15,PARABOLICCHARGE,18,SLUDGE,21,TOXICSPIKES,24,TIMEBOMB,27,PAINSPLIT,30,SLUDGEBOMB,33,RISINGVOLTAGE,37,ELECTRIFY,41,CHROMERAY,45,ACIDRAIN,49,BATTERYACID,TutorMoves = PAYDAY,PROTECT,RETURN,FACADE,HELPINGHAND,WEATHERBALL,FRUSTRATION,HIDDENPOWER,REST,SUNNYDAY,INCINERATE,THUNDERWAVE,THUNDERFANG,VOLTSWITCH,ELECTROWEB,ELECTRICTERRAIN,EERIEIMPULSE,CHARGEBEAM,THUNDER,PINMISSILE,BULLETSEED,GRASSKNOT,EDENFRUIT,DIG,SANDTOMB,MUDSHACKLES,SPIKES,MUDSLIDE,TRICKROOM,WONDERROOM,BALANCERCHANGEREQUIRED,ROCKTOMB,ROCKBLAST,STEALTHROCK,THIEF,BEATUP,FAKETEARS,SCORESETTLER,ATTRACT,GOBLINSTRIKE,BALANCERCHANGEREQUIRED,AUTOTOMIZE,IRONDEFENSE,MISSILESHOT,RAINDANCE,REVENGE,POWERUPPUNCH,CROSSPOISON,TOXIC,ALLERGY,TOXIC,TOXICSPIKES,ACIDRAIN,GASTROACID,POISONFANG,ACIDARMOR,CURSE,MEANLOOK,ROUND,SLEEPTALK,ECHOEDVOICE,SCHIZOPHRENIA,BODYSLAM,SUBSTITUTE,DISABLE,ELECTRONCRUSH,THUNDERBOLT,BATTERYACID,SLUDGEBOMB,BALANCERCHANGEREQUIRED,POISONJAB,GUNKSHOT,DARKPULSE,NASTYPLOT,MAGNETICCANNON,GYROBALL,MAGNETRISE,SHOCKWAVE,RISINGVOLTAGE,GOLDRUSH,STEAMROLLER,WORKUP,SPOIL,CORROSIVEGAS,SLUDGEWAVE,ENDERSHOCK,FOULPLAY,MEMENTO,CHIDORI,TIMEBOMB,QUICKSILVER,WAIL,ANCIENTPOWER,GLISTEN,STEELROLLER,BODYPRESS,ZENHEADBUTT,CATAPULT,STONEEDGE,BOOMBOX,ENERGYBALL,POWERWHIP,OUTRAGE,EARTHQUAKE,SUPERPOWER,FLAMETHROWER,BRICKBREAK,BULKUP,BRUTALSWING,KNOCKOFF,ROCKSLIDE,BULLDOZE,STAMPEDE,MOSSYPUNCH,THUNDERPUNCH,FIREBLAST,FIREPUNCH,GIGAIMPACT,HYPERBEAM,EggGroups = Amorphous,HatchSteps = 5120,Height = 1.9,Weight = 107.3,Color = Black,Shape = Bipedal,Category = Electrical Waste,Pokedex = This Pokémon eats electrical waste. For this reason, much of its body exhibits a persistent electrical current that hovers around it.,Generation = 5,#-------------------------------,[SWABLU2]</t>
  </si>
  <si>
    <t>[FROAKIE],Name = Froakie,Types = ELECTRIC,GHOST,BaseStats = 41,56,40,71,62,44,GenderRatio = FemaleOneEighth,GrowthRate = Parabolic,BaseExp = 63,EVs = SPEED,1,CatchRate = 45,Happiness = 70,Abilities = VOLTABSORB,STATIC,HiddenAbilities = CONDUCTOR,Moves = 1,THUNDERSHOCK,1,GROWL,5,TRICK,8,CHARGE,10,LICK,14,PARABOLICCHARGE,18,CONFUSERAY,21,SHOCKWAVE,25,FEIGN,29,SPIRITBARRAGE,35,MACABREDANCE,39,THUNDERBOLT,43,DOUBLETEAM,48,DEATHWALTZ,TutorMoves = ACROBATICS,STREAMRUSH,ATTRACT,BLIZZARD,BOUNCE,CONFIDE,CUT,DIG,SUBMERGE,DOUBLETEAM,ECHOEDVOICE,ENDURE,FACADE,FLING,FRUSTRATION,GRASSKNOT,HIDDENPOWER,ICEBEAM,ICYWIND,POWERUPPUNCH,PROTECT,RAINDANCE,REST,RETURN,ROCKSLIDE,ROCKSMASH,ROCKTOMB,ROLEPLAY,ROUND,SCALD,SLEEPTALK,BOULDERHURL,SNATCH,SNORE,SPITE,BRUTEFORCE,SUBSTITUTE,TIDALWAVE,SWAGGER,TAUNT,THIEF,TOXIC,UTURN,CASCADE,WATERPLEDGE,WATERPULSE,WORKUP,EggMoves = THUNDERCAGE,CAMOUFLAGE,NIGHTSHADE,SPITE,HEX,MEANLOOK,VOLTSWITCH,ACROBATICS,BOUNCE,DISCHARGE,ELECTRICTERRAIN,EggGroups = Water1,HatchSteps = 5120,Height = 0.3,Weight = 7.0,Color = Blue,Shape = Quadruped,Category = Toad,Pokedex = When it thunder storms, this Pokemon attracts lightning and is not remotely fazed by it. In fact, it quite enjoys it!,Generation = 6,Evolutions = FROGADIER,Level,16</t>
  </si>
  <si>
    <t>[FROGADIER],Name = Frogadier,Types = ELECTRIC,GHOST,BaseStats = 54,63,52,97,83,56,GenderRatio = FemaleOneEighth,GrowthRate = Parabolic,BaseExp = 142,EVs = SPEED,2,CatchRate = 45,Happiness = 70,Abilities = VOLTABSORB,STATIC,HiddenAbilities = CONDUCTOR,Moves = 1,THUNDERSHOCK,1,GROWL,5,TRICK,8,CHARGE,10,LICK,14,PARABOLICCHARGE,18,CONFUSERAY,21,SHOCKWAVE,25,FEIGN,29,SPIRITBARRAGE,35,MACABREDANCE,39,THUNDERBOLT,43,DOUBLETEAM,48,DEATHWALTZ,TutorMoves = ACROBATICS,STREAMRUSH,ATTRACT,BLIZZARD,BOUNCE,CONFIDE,CUT,DARKPULSE,DIG,SUBMERGE,DOUBLETEAM,ECHOEDVOICE,ENDURE,FACADE,FLING,FRUSTRATION,GRASSKNOT,GUNKSHOT,HIDDENPOWER,ICEBEAM,ICEPUNCH,ICYWIND,LOWKICK,POWERUPPUNCH,PROTECT,RAINDANCE,REST,RETURN,ROCKSLIDE,ROCKSMASH,ROCKTOMB,ROLEPLAY,ROUND,SCALD,SLEEPTALK,BOULDERHURL,SNATCH,SNORE,SPITE,BRUTEFORCE,SUBSTITUTE,TIDALWAVE,SWAGGER,TAUNT,THIEF,TOXIC,UTURN,CASCADE,WATERPLEDGE,WATERPULSE,WORKUP,EggGroups = Water1,HatchSteps = 5120,Height = 0.6,Weight = 10.9,Color = Blue,Shape = Bipedal,Category = Toad,Pokedex = When this Pokemon hops, it gives off small sparks. It is very quick when it does dash around that can make it look like the ground is lit up with an electrical current.,Generation = 6,Evolutions = GRENINJA,Level,36,#-------------------------------</t>
  </si>
  <si>
    <t>[GRENINJA],Name = Greninja,Types = ELECTRIC,GHOST,BaseStats = 72,95,67,122,103,71,GenderRatio = FemaleOneEighth,GrowthRate = Parabolic,BaseExp = 239,EVs = SPEED,3,CatchRate = 45,Happiness = 70,Abilities = VOLTABSORB,STATIC,HiddenAbilities = CONDUCTOR,Moves = 0,EXTRASENSORY,1,EXTRASENSORY,1,THUNDERSHOCK,1,GROWL,5,TRICK,8,CHARGE,10,LICK,14,PARABOLICCHARGE,18,CONFUSERAY,21,SHOCKWAVE,25,FEIGN,29,SPIRITBARRAGE,35,MACABREDANCE,39,THUNDERBOLT,43,DOUBLETEAM,48,DEATHWALTZ,TutorMoves = ACROBATICS,STREAMRUSH,ATTRACT,BLIZZARD,BOUNCE,BRUTALSWING,CONFIDE,CUT,DARKPULSE,DIG,SUBMERGE,DOUBLETEAM,ECHOEDVOICE,ENDURE,FACADE,FLING,FRUSTRATION,GIGAIMPACT,GRASSKNOT,GUNKSHOT,HIDDENPOWER,HYDROCANNON,HYPERBEAM,ICEBEAM,ICEPUNCH,ICYWIND,LOWKICK,POWERUPPUNCH,PROTECT,RAINDANCE,REST,RETURN,ROCKSLIDE,ROCKSMASH,ROCKTOMB,ROLEPLAY,ROUND,SCALD,SLEEPTALK,BOULDERHURL,SNATCH,SNORE,SPITE,BRUTEFORCE,SUBSTITUTE,TIDALWAVE,SWAGGER,TAUNT,THIEF,TOXIC,UTURN,CASCADE,WATERPLEDGE,WATERPULSE,WORKUP,EggGroups = Water1,HatchSteps = 5120,Height = 1.5,Weight = 40.0,Color = Blue,Shape = Bipedal,Category = Toad,Pokedex = This Pokemon is able to materialize and throw lightning bolts from a distance.,Generation = 6,#-------------------------------,[JANGMOO]</t>
  </si>
  <si>
    <t>[HITMONTOP],Name = Hitmontop,Types = ELECTRIC,DARK,BaseStats = 50,110,70,110,35,80,GenderRatio = AlwaysMale,GrowthRate = Medium,BaseExp = 159,EVs = ATTACK,1,SPEED,2,CatchRate = 100,Happiness = 50,Abilities = STATIC,LONGREACH,HiddenAbilities = CONDUCTOR,Moves = 0,SWITCHEROO,1,SWITCHEROO,1,TACKLE,1,HELPINGHAND,4,FAKEOUT,7,FOCUSENERGY,10,STATICSHOCK,14,POWERTRIP,18,BULKUP,23,CHEAPSHOT,28,STORMTHROW,32,LASHOUT,37,OBSTRUCT,41,WILDCHARGE,45,FRENZY,49,SUPERPOWER,EggGroups = Humanlike,HatchSteps = 6630,Height = 1.4,Weight = 48.0,Color = Black,Shape = BipedalTail,Category = Superhero,Pokedex = This Pokemon is a superhero that has the ability to throw bolts of lightning with a bow.,#-------------------------------,[PINCURCHIN],Name = Pincurchin,Types = SOUND,NORMAL</t>
  </si>
  <si>
    <t>SYNTHESIZE</t>
  </si>
  <si>
    <t>AFFECTION</t>
  </si>
  <si>
    <t>TENTACRUEL</t>
  </si>
  <si>
    <t>SEISMITOAD</t>
  </si>
  <si>
    <t>SUDOWOODO</t>
  </si>
  <si>
    <t>BEEDRILL</t>
  </si>
  <si>
    <t>KIRLIA</t>
  </si>
  <si>
    <t>CURSOLA</t>
  </si>
  <si>
    <t>PIDGEOTTO</t>
  </si>
  <si>
    <t>MANTINE</t>
  </si>
  <si>
    <t>QUILAVA2</t>
  </si>
  <si>
    <t>DISARRAY</t>
  </si>
  <si>
    <t>TERRORIZE</t>
  </si>
  <si>
    <t>[DELIBIRD]</t>
  </si>
  <si>
    <t>[TAPUFINI]</t>
  </si>
  <si>
    <t>[TAPULELE]</t>
  </si>
  <si>
    <t>[TAPUBULU]</t>
  </si>
  <si>
    <t>Tapu Koko</t>
  </si>
  <si>
    <t>Tapu Fini</t>
  </si>
  <si>
    <t>Tapu Lele</t>
  </si>
  <si>
    <t>Tapu Bulu</t>
  </si>
  <si>
    <t>Delibird</t>
  </si>
  <si>
    <t>[CHARIZARD,1]</t>
  </si>
  <si>
    <t>Mega Charizard</t>
  </si>
  <si>
    <t>[FALINKS,1]</t>
  </si>
  <si>
    <t>Mega Falinks</t>
  </si>
  <si>
    <t>[DIPPLIN]</t>
  </si>
  <si>
    <t>Dipplin</t>
  </si>
  <si>
    <t>DIPPLIN</t>
  </si>
  <si>
    <t>:GENGARITE,</t>
  </si>
  <si>
    <t>:DODRINITE,</t>
  </si>
  <si>
    <t>:ARBOKINITE,</t>
  </si>
  <si>
    <t>:STARMITE,</t>
  </si>
  <si>
    <t>:STEELIXITE,</t>
  </si>
  <si>
    <t>:XATUNITE,</t>
  </si>
  <si>
    <t>:GOLITE,</t>
  </si>
  <si>
    <t>:GYARADOSITE,</t>
  </si>
  <si>
    <t>:AVALUGGITE,</t>
  </si>
  <si>
    <t>:RAPIDASHINITE,</t>
  </si>
  <si>
    <t>:AERODACTYLITE,</t>
  </si>
  <si>
    <t>:GIGANITE,</t>
  </si>
  <si>
    <t>:GLISCITE,</t>
  </si>
  <si>
    <t>:ELECTRONITE,</t>
  </si>
  <si>
    <t>:BEEDRILLITE,</t>
  </si>
  <si>
    <t>:MACHAMPITE,</t>
  </si>
  <si>
    <t>:VENUSAURITE,</t>
  </si>
  <si>
    <t>:SHARPEDONITE,</t>
  </si>
  <si>
    <t>:CHANDELITE,</t>
  </si>
  <si>
    <t>:GLALITITE,</t>
  </si>
  <si>
    <t>:FROSLASSITE,</t>
  </si>
  <si>
    <t>:INFERNAPINITE,</t>
  </si>
  <si>
    <t>:SABLENITE,</t>
  </si>
  <si>
    <t>:BEARTICITE,</t>
  </si>
  <si>
    <t>:TYRANITARITE,</t>
  </si>
  <si>
    <t>:HIPPOWDONITE,</t>
  </si>
  <si>
    <t>:AMPHAROSITE,</t>
  </si>
  <si>
    <t>:ALTARIANITE,</t>
  </si>
  <si>
    <t>:HERACRONITE,</t>
  </si>
  <si>
    <t>:AGGRONITE,</t>
  </si>
  <si>
    <t>:CORVINITE,</t>
  </si>
  <si>
    <t>:BUTTERFRITE,</t>
  </si>
  <si>
    <t>:MELOETTITE,</t>
  </si>
  <si>
    <t>:ABSOLITE,</t>
  </si>
  <si>
    <t>:METAGROSSITE,</t>
  </si>
  <si>
    <t>:MEDICHAMITE,</t>
  </si>
  <si>
    <t>:PIDGEOTITE,</t>
  </si>
  <si>
    <t>:TENTACRUELITE,</t>
  </si>
  <si>
    <t>:TSAREENITEX,</t>
  </si>
  <si>
    <t>:TSAREENITEY,</t>
  </si>
  <si>
    <t>:SANDACONITE,</t>
  </si>
  <si>
    <t>:COFAGRINITE,</t>
  </si>
  <si>
    <t>:GOTHITELLITE,</t>
  </si>
  <si>
    <t>:CHARIZARDITE,</t>
  </si>
  <si>
    <t>:MANECTITE,</t>
  </si>
  <si>
    <t>:MAMOSWINITE,</t>
  </si>
  <si>
    <t>:TORTERRANITE,</t>
  </si>
  <si>
    <t>:GOTHITELLITE2,</t>
  </si>
  <si>
    <t>:DONPHANITE,</t>
  </si>
  <si>
    <t>:GARCHOMPITE,</t>
  </si>
  <si>
    <t>:NINETALITE,</t>
  </si>
  <si>
    <t>:ABSOLITE2,</t>
  </si>
  <si>
    <t>:ABOMASITE,</t>
  </si>
  <si>
    <t>:GARBODINITE,</t>
  </si>
  <si>
    <t>:ALTARIANITE2,</t>
  </si>
  <si>
    <t>:SWAMPERTITE2,</t>
  </si>
  <si>
    <t>:MASQUERITE2,</t>
  </si>
  <si>
    <t>:FALINKITE,</t>
  </si>
  <si>
    <t>:MISMAGITE,</t>
  </si>
  <si>
    <t>:COALOSSALITE,</t>
  </si>
  <si>
    <t>:GIGANITE2,</t>
  </si>
  <si>
    <t>:DRAGAPULTITE,</t>
  </si>
  <si>
    <t>:HOUNDOOMINITE,</t>
  </si>
  <si>
    <t>:EMPOLEONITE,</t>
  </si>
  <si>
    <t>:JUMPINITE2,</t>
  </si>
  <si>
    <t>:EXPLOUDINITE,</t>
  </si>
  <si>
    <t>:CENTISKORITE,</t>
  </si>
  <si>
    <t>:SALAMENCITE,</t>
  </si>
  <si>
    <t>:HATTERENITE,</t>
  </si>
  <si>
    <t>:EMOLGITE,</t>
  </si>
  <si>
    <t>Mega Stone</t>
  </si>
  <si>
    <t>[SABLEYE2,1]</t>
  </si>
  <si>
    <t>Mega T.Sableye</t>
  </si>
  <si>
    <t>:SABLENITE2,</t>
  </si>
  <si>
    <t>[BARBARACLE,1]</t>
  </si>
  <si>
    <t>Mega Barbaracle</t>
  </si>
  <si>
    <t>:BARBARACLITE,</t>
  </si>
  <si>
    <t>Mega T.Grimmsnarl</t>
  </si>
  <si>
    <t>[GRIMMSNARL2,1]</t>
  </si>
  <si>
    <t>:GRIMMSNARLITE2,</t>
  </si>
  <si>
    <t>:DELIBIRD,</t>
  </si>
  <si>
    <t>:DIPPLIN,</t>
  </si>
  <si>
    <t>:TAPUBULU,</t>
  </si>
  <si>
    <t>:TAPUFINI,</t>
  </si>
  <si>
    <t>:TAPUKOKO,</t>
  </si>
  <si>
    <t>:TAPULELE,</t>
  </si>
  <si>
    <t>[DRAGONITE,1]</t>
  </si>
  <si>
    <t>Mega Dragonite</t>
  </si>
  <si>
    <t>:DRAGITE,</t>
  </si>
  <si>
    <t>[BASCULEGION]</t>
  </si>
  <si>
    <t>Basculegion</t>
  </si>
  <si>
    <t>[BASCULEGION,1]</t>
  </si>
  <si>
    <t>BASCULEGION</t>
  </si>
  <si>
    <t>Sum of BST Total</t>
  </si>
  <si>
    <t>:BASCULEGION,</t>
  </si>
  <si>
    <t>[GARDEVOIR,1]</t>
  </si>
  <si>
    <t>[GALLADE,1]</t>
  </si>
  <si>
    <t>Mega Gardevoir</t>
  </si>
  <si>
    <t>Mega Gallade</t>
  </si>
  <si>
    <t>:GALLADITE,</t>
  </si>
  <si>
    <t>:GARDEVOIRITE,</t>
  </si>
  <si>
    <t>[SWAMPERT,1]</t>
  </si>
  <si>
    <t>Mega Swampert</t>
  </si>
  <si>
    <t>COMETSTORM</t>
  </si>
  <si>
    <t>:SWAMPERTITE,</t>
  </si>
  <si>
    <t>Type Difference between Mega and Base Form?</t>
  </si>
  <si>
    <t>[KINGDRA,1]</t>
  </si>
  <si>
    <t>Mega Kingdra</t>
  </si>
  <si>
    <t>:KINGDRANITE,</t>
  </si>
  <si>
    <t>Mega Raichu</t>
  </si>
  <si>
    <t>[RAICHU,1]</t>
  </si>
  <si>
    <t>:RAICHUNITE,</t>
  </si>
  <si>
    <t>PIXILATE</t>
  </si>
  <si>
    <t>REFRIGERATE</t>
  </si>
  <si>
    <t>QUEENLYMAJESTY</t>
  </si>
  <si>
    <t>DAMP</t>
  </si>
  <si>
    <t>HUGEPOWER</t>
  </si>
  <si>
    <t>RIVALRY</t>
  </si>
  <si>
    <t>KLUTZ</t>
  </si>
  <si>
    <t>FRISK</t>
  </si>
  <si>
    <t>DEFEATIST</t>
  </si>
  <si>
    <t>FLAREBOOST</t>
  </si>
  <si>
    <t>ILLUSION</t>
  </si>
  <si>
    <t>VICTORYSTAR</t>
  </si>
  <si>
    <t>TURBOBLAZE</t>
  </si>
  <si>
    <t>TERAVOLT</t>
  </si>
  <si>
    <t>SWEETVEIL</t>
  </si>
  <si>
    <t>STANCECHANGE</t>
  </si>
  <si>
    <t>PRIMORDIALSEA</t>
  </si>
  <si>
    <t>SHIELDSDOWN</t>
  </si>
  <si>
    <t>SCHOOLING</t>
  </si>
  <si>
    <t>BATTLEBOND</t>
  </si>
  <si>
    <t>POWERCONSTRUCT</t>
  </si>
  <si>
    <t>BEASTBOOST</t>
  </si>
  <si>
    <t>RKSSYSTEM</t>
  </si>
  <si>
    <t>NEUROFORCE</t>
  </si>
  <si>
    <t>BALLFETCH</t>
  </si>
  <si>
    <t>DAUNTLESSSHIELD</t>
  </si>
  <si>
    <t>GORILLATACTICS</t>
  </si>
  <si>
    <t>GULPMISSILE</t>
  </si>
  <si>
    <t>HUNGERSWITCH</t>
  </si>
  <si>
    <t>ICEFACE</t>
  </si>
  <si>
    <t>INTREPIDSWORD</t>
  </si>
  <si>
    <t>LIBERO</t>
  </si>
  <si>
    <t>MIMICRY</t>
  </si>
  <si>
    <t>PROPELLERTAIL</t>
  </si>
  <si>
    <t>CHILLINGNEIGH</t>
  </si>
  <si>
    <t>GRIMNEIGH</t>
  </si>
  <si>
    <t>ASONEICE</t>
  </si>
  <si>
    <t>ASONEGHOST</t>
  </si>
  <si>
    <t>WHITEOUT</t>
  </si>
  <si>
    <t>SCORCHSCALE</t>
  </si>
  <si>
    <t>Comments</t>
  </si>
  <si>
    <t>:WIGGNITE,</t>
  </si>
  <si>
    <t>[WIGGLYTUFF,1]</t>
  </si>
  <si>
    <t>Mega Wigglytuff</t>
  </si>
  <si>
    <t>[CHIMECHO,1]</t>
  </si>
  <si>
    <t>Mega Chimecho</t>
  </si>
  <si>
    <t>:CHIMECHITE,</t>
  </si>
  <si>
    <t>Eevee</t>
  </si>
  <si>
    <t>DISHEARTEN</t>
  </si>
  <si>
    <t>MAELSTROM</t>
  </si>
  <si>
    <t>HADRONENGINE</t>
  </si>
  <si>
    <t>Mega Stone Alphabetized</t>
  </si>
  <si>
    <t>[PUMPKABOO]</t>
  </si>
  <si>
    <t>[GOURGEIST]</t>
  </si>
  <si>
    <t>Pumpakaboo</t>
  </si>
  <si>
    <t>Gourgeist</t>
  </si>
  <si>
    <t>GOURGEIST</t>
  </si>
  <si>
    <t>[BRONZOR2]</t>
  </si>
  <si>
    <t>[BRONZONG2]</t>
  </si>
  <si>
    <t>T.Bronzor</t>
  </si>
  <si>
    <t>T.Bronzong</t>
  </si>
  <si>
    <t>[FOMANTIS]</t>
  </si>
  <si>
    <t>[LURANTIS]</t>
  </si>
  <si>
    <t>Fomantis</t>
  </si>
  <si>
    <t>Lurantis</t>
  </si>
  <si>
    <t>[COTTONEE]</t>
  </si>
  <si>
    <t>[WHIMSICOTT]</t>
  </si>
  <si>
    <t>Cottonee</t>
  </si>
  <si>
    <t>Whimsicott</t>
  </si>
  <si>
    <t>BRONZONG2</t>
  </si>
  <si>
    <t>LURANTIS</t>
  </si>
  <si>
    <t>WHIMSICOTT</t>
  </si>
  <si>
    <t>[TAROUNTULA]</t>
  </si>
  <si>
    <t>[SPIDOPS]</t>
  </si>
  <si>
    <t>Tarountula</t>
  </si>
  <si>
    <t>Spidops</t>
  </si>
  <si>
    <t>SPIDOPS</t>
  </si>
  <si>
    <t>[COMBEE]</t>
  </si>
  <si>
    <t>[VESPIQUEN]</t>
  </si>
  <si>
    <t>Combee</t>
  </si>
  <si>
    <t>Vespiquen</t>
  </si>
  <si>
    <t>VESPIQUEN</t>
  </si>
  <si>
    <t>[VESPIQUEN,1]</t>
  </si>
  <si>
    <t>Mega Vespiquen</t>
  </si>
  <si>
    <t>:VESPIQUENITE,</t>
  </si>
  <si>
    <t>[WISHIWASHI]</t>
  </si>
  <si>
    <t>Wishiwashi</t>
  </si>
  <si>
    <t>[WISHIWASHI,1]</t>
  </si>
  <si>
    <t>Schooling</t>
  </si>
  <si>
    <t>[TROPIUS]</t>
  </si>
  <si>
    <t>Tropius</t>
  </si>
  <si>
    <t>[MAKUHITA]</t>
  </si>
  <si>
    <t>[HARIYAMA]</t>
  </si>
  <si>
    <t>Makuhita</t>
  </si>
  <si>
    <t>Hariyama</t>
  </si>
  <si>
    <t>[MIMEJR2]</t>
  </si>
  <si>
    <t>[MRMIME2]</t>
  </si>
  <si>
    <t>[MRRIME2]</t>
  </si>
  <si>
    <t>T.Mime Jr.</t>
  </si>
  <si>
    <t>T.Mr. Mime</t>
  </si>
  <si>
    <t>T.Mr. Rime</t>
  </si>
  <si>
    <t>MRMIME2</t>
  </si>
  <si>
    <t>MRRIME2</t>
  </si>
  <si>
    <t>[PONYTA2]</t>
  </si>
  <si>
    <t>[RAPIDASH2]</t>
  </si>
  <si>
    <t>T.Ponyta</t>
  </si>
  <si>
    <t>T.Rapidash</t>
  </si>
  <si>
    <t>RAPIDASH2</t>
  </si>
  <si>
    <t>HARIYAMA</t>
  </si>
  <si>
    <t>[GOLETT2]</t>
  </si>
  <si>
    <t>[GOLURK2]</t>
  </si>
  <si>
    <t>T.Golett</t>
  </si>
  <si>
    <t>T.Golurk</t>
  </si>
  <si>
    <t>GOLURK2</t>
  </si>
  <si>
    <t>[KARRABLAST]</t>
  </si>
  <si>
    <t>[ESCAVALIER]</t>
  </si>
  <si>
    <t>Karrablast</t>
  </si>
  <si>
    <t>Escavalier</t>
  </si>
  <si>
    <t>ESCAVALIER</t>
  </si>
  <si>
    <t>[CRYOGONAL]</t>
  </si>
  <si>
    <t>Cryogonal</t>
  </si>
  <si>
    <t>[PAWNIARD]</t>
  </si>
  <si>
    <t>[BISHARP]</t>
  </si>
  <si>
    <t>[KINGAMBIT]</t>
  </si>
  <si>
    <t>Pawniard</t>
  </si>
  <si>
    <t>Bisharp</t>
  </si>
  <si>
    <t>Kingambit</t>
  </si>
  <si>
    <t>BISHARP</t>
  </si>
  <si>
    <t>KINGAMBIT</t>
  </si>
  <si>
    <t>[SMOLIV]</t>
  </si>
  <si>
    <t>[DOLLIV]</t>
  </si>
  <si>
    <t>[ARBOLIVA]</t>
  </si>
  <si>
    <t>Smoliv</t>
  </si>
  <si>
    <t>Dolliv</t>
  </si>
  <si>
    <t>Arboliva</t>
  </si>
  <si>
    <t>DOLLIV</t>
  </si>
  <si>
    <t>ARBOLIVA</t>
  </si>
  <si>
    <t>[NICKIT]</t>
  </si>
  <si>
    <t>[THIEVUL]</t>
  </si>
  <si>
    <t>Nickit</t>
  </si>
  <si>
    <t>Thievul</t>
  </si>
  <si>
    <t>THIEVUL</t>
  </si>
  <si>
    <t>[SPHEAL2]</t>
  </si>
  <si>
    <t>[SEALEO2]</t>
  </si>
  <si>
    <t>[WALREIN2]</t>
  </si>
  <si>
    <t>T.Spheal</t>
  </si>
  <si>
    <t>T.Sealeo</t>
  </si>
  <si>
    <t>T.Walrein</t>
  </si>
  <si>
    <t>SEALEO2</t>
  </si>
  <si>
    <t>WALREIN2</t>
  </si>
  <si>
    <t>TROPICALHIDE</t>
  </si>
  <si>
    <t>ANNIHILAPE</t>
  </si>
  <si>
    <t>WYRDEER2</t>
  </si>
  <si>
    <t>[WHISCASH]</t>
  </si>
  <si>
    <t>[BARBOACH]</t>
  </si>
  <si>
    <t>Whiscash</t>
  </si>
  <si>
    <t>Barboach</t>
  </si>
  <si>
    <t>WHISCASH</t>
  </si>
  <si>
    <t>[ORICORIO]</t>
  </si>
  <si>
    <t>Oricorio</t>
  </si>
  <si>
    <t>[AXEW]</t>
  </si>
  <si>
    <t>[FRAXURE]</t>
  </si>
  <si>
    <t>[HAXORUS]</t>
  </si>
  <si>
    <t>Axew</t>
  </si>
  <si>
    <t>Fraxure</t>
  </si>
  <si>
    <t>Haxorus</t>
  </si>
  <si>
    <t>FRAXURE</t>
  </si>
  <si>
    <t>HAXORUS</t>
  </si>
  <si>
    <t>[ORICORIO,1]</t>
  </si>
  <si>
    <t>[ORICORIO,2]</t>
  </si>
  <si>
    <t>[ORICORIO,3]</t>
  </si>
  <si>
    <t>Metal</t>
  </si>
  <si>
    <t>Rave</t>
  </si>
  <si>
    <t>World</t>
  </si>
  <si>
    <t>[PACHIRISU]</t>
  </si>
  <si>
    <t>Pachirisu</t>
  </si>
  <si>
    <t>OPPORTUNIST</t>
  </si>
  <si>
    <t>[QWILFISH]</t>
  </si>
  <si>
    <t>[OVERQWIL]</t>
  </si>
  <si>
    <t>Qwilfish</t>
  </si>
  <si>
    <t>Overqwil</t>
  </si>
  <si>
    <t>OVERQWIL</t>
  </si>
  <si>
    <t>[MINIOR]</t>
  </si>
  <si>
    <t>Minior</t>
  </si>
  <si>
    <t>[GREAVARD]</t>
  </si>
  <si>
    <t>[HOUNDSTONE]</t>
  </si>
  <si>
    <t>Greavard</t>
  </si>
  <si>
    <t>Houndstone</t>
  </si>
  <si>
    <t>[SANDSHREW]</t>
  </si>
  <si>
    <t>[SANDSLASH]</t>
  </si>
  <si>
    <t>Sandshrew</t>
  </si>
  <si>
    <t>Sandslash</t>
  </si>
  <si>
    <t>HOUNDSTONE</t>
  </si>
  <si>
    <t>SANDSLASH</t>
  </si>
  <si>
    <t>CETITAN</t>
  </si>
  <si>
    <t>[CETODDLE]</t>
  </si>
  <si>
    <t>[CETITAN]</t>
  </si>
  <si>
    <t>Cetoddle</t>
  </si>
  <si>
    <t>Cetitan</t>
  </si>
  <si>
    <t>[TORCHIC]</t>
  </si>
  <si>
    <t>[COMBUSKEN]</t>
  </si>
  <si>
    <t>[BLAZIKEN]</t>
  </si>
  <si>
    <t>Torchic</t>
  </si>
  <si>
    <t>Combusken</t>
  </si>
  <si>
    <t>Blaziken</t>
  </si>
  <si>
    <t>COMBUSKEN</t>
  </si>
  <si>
    <t>BLAZIKEN</t>
  </si>
  <si>
    <t>[NACLI]</t>
  </si>
  <si>
    <t>[NACLSTACK]</t>
  </si>
  <si>
    <t>[GARGANACL]</t>
  </si>
  <si>
    <t>Nacli</t>
  </si>
  <si>
    <t>Naclstack</t>
  </si>
  <si>
    <t>Garganacl</t>
  </si>
  <si>
    <t>NACLSTACK</t>
  </si>
  <si>
    <t>GARGANACL</t>
  </si>
  <si>
    <t>[FRIGIBAX]</t>
  </si>
  <si>
    <t>[ARCTIBAX]</t>
  </si>
  <si>
    <t>[BAXCALIBUR]</t>
  </si>
  <si>
    <t>Frigibax</t>
  </si>
  <si>
    <t>Arctibax</t>
  </si>
  <si>
    <t>Baxcalibur</t>
  </si>
  <si>
    <t>ARCTIBAX</t>
  </si>
  <si>
    <t>BAXCALIBUR</t>
  </si>
  <si>
    <t>[WYNAUT]</t>
  </si>
  <si>
    <t>[WOBBUFFET]</t>
  </si>
  <si>
    <t>Wynaut</t>
  </si>
  <si>
    <t>Wobbuffet</t>
  </si>
  <si>
    <t>WOBBUFFET</t>
  </si>
  <si>
    <t>[BOUFFALANT]</t>
  </si>
  <si>
    <t>[SPINDA]</t>
  </si>
  <si>
    <t>HAUNTED</t>
  </si>
  <si>
    <t>Bouffalant</t>
  </si>
  <si>
    <t>Spinda</t>
  </si>
  <si>
    <t>[MIENFOO]</t>
  </si>
  <si>
    <t>[MIENSHAO]</t>
  </si>
  <si>
    <t>Mienfoo</t>
  </si>
  <si>
    <t>Mienshao</t>
  </si>
  <si>
    <t>MIENSHAO</t>
  </si>
  <si>
    <t>[TOGEPI]</t>
  </si>
  <si>
    <t>[TOGETIC]</t>
  </si>
  <si>
    <t>[TOGEKISS]</t>
  </si>
  <si>
    <t>Togepi</t>
  </si>
  <si>
    <t>Togetic</t>
  </si>
  <si>
    <t>Togekiss</t>
  </si>
  <si>
    <t>TOGETIC</t>
  </si>
  <si>
    <t>TOGEKISS</t>
  </si>
  <si>
    <t>[ZORUA2]</t>
  </si>
  <si>
    <t>[ZOROARK2]</t>
  </si>
  <si>
    <t>T.Zorua</t>
  </si>
  <si>
    <t>T.Zoroark</t>
  </si>
  <si>
    <t>ZOROARK2</t>
  </si>
  <si>
    <t>[CLODSIRE]</t>
  </si>
  <si>
    <t>Clodsire</t>
  </si>
  <si>
    <t>[DONDOZO]</t>
  </si>
  <si>
    <t>Dondozo</t>
  </si>
  <si>
    <t>[PANCHAM]</t>
  </si>
  <si>
    <t>[PANGORO]</t>
  </si>
  <si>
    <t>Pancham</t>
  </si>
  <si>
    <t>Pangoro</t>
  </si>
  <si>
    <t>PANGORO</t>
  </si>
  <si>
    <t>[OSHAWOTT]</t>
  </si>
  <si>
    <t>[DEWOTT]</t>
  </si>
  <si>
    <t>[SAMUROTT]</t>
  </si>
  <si>
    <t>Oshawott</t>
  </si>
  <si>
    <t>Dewott</t>
  </si>
  <si>
    <t>Samurott</t>
  </si>
  <si>
    <t>DEWOTT</t>
  </si>
  <si>
    <t>SAMUROTT</t>
  </si>
  <si>
    <t>[BERGMITE2]</t>
  </si>
  <si>
    <t>[AVALUGG2]</t>
  </si>
  <si>
    <t>[TYRUNT2]</t>
  </si>
  <si>
    <t>[TYRANTRUM2]</t>
  </si>
  <si>
    <t>T.Bergmite</t>
  </si>
  <si>
    <t>T.Tyrantrum</t>
  </si>
  <si>
    <t>AVALUGG2</t>
  </si>
  <si>
    <t>T.Tyrunt</t>
  </si>
  <si>
    <t>T.Avalugg</t>
  </si>
  <si>
    <t>TYRANTRUM2</t>
  </si>
  <si>
    <t>[WIGLETT]</t>
  </si>
  <si>
    <t>[WUGTRIO]</t>
  </si>
  <si>
    <t>Wiglett</t>
  </si>
  <si>
    <t>Wugtrio</t>
  </si>
  <si>
    <t>[PLUSLE]</t>
  </si>
  <si>
    <t>[MINUN]</t>
  </si>
  <si>
    <t>Plusle</t>
  </si>
  <si>
    <t>Minun</t>
  </si>
  <si>
    <t>Mega Dugtrio</t>
  </si>
  <si>
    <t>Mega T.Dugtrio</t>
  </si>
  <si>
    <t>[DUGTRIO,1]</t>
  </si>
  <si>
    <t>[GARGANACL,1]</t>
  </si>
  <si>
    <t>[PLUSLE,1]</t>
  </si>
  <si>
    <t>[MINUN,1]</t>
  </si>
  <si>
    <t>Mega Garganacl</t>
  </si>
  <si>
    <t>Mega Plusle</t>
  </si>
  <si>
    <t>Mega Minun</t>
  </si>
  <si>
    <t>:DUGTRIOITE,</t>
  </si>
  <si>
    <t>:DUGTRIOITE2,</t>
  </si>
  <si>
    <t>:GARGANACLITE,</t>
  </si>
  <si>
    <t>:PLUSITE,</t>
  </si>
  <si>
    <t>:MINUNITE,</t>
  </si>
  <si>
    <t>[GROWLITHE2]</t>
  </si>
  <si>
    <t>[ARCANINE2]</t>
  </si>
  <si>
    <t>T.Growlithe</t>
  </si>
  <si>
    <t>T.Arcanine</t>
  </si>
  <si>
    <t>ARCANINE2</t>
  </si>
  <si>
    <t>[PANSAGE]</t>
  </si>
  <si>
    <t>[SIMISAGE]</t>
  </si>
  <si>
    <t>Pansage</t>
  </si>
  <si>
    <t>Simisage</t>
  </si>
  <si>
    <t>SIMISAGE</t>
  </si>
  <si>
    <t>[PANSEAR]</t>
  </si>
  <si>
    <t>[SIMISEAR]</t>
  </si>
  <si>
    <t>Pansear</t>
  </si>
  <si>
    <t>Simisear</t>
  </si>
  <si>
    <t>[PANPOUR]</t>
  </si>
  <si>
    <t>[SIMIPOUR]</t>
  </si>
  <si>
    <t>Panpour</t>
  </si>
  <si>
    <t>Simipour</t>
  </si>
  <si>
    <t>SIMISEAR</t>
  </si>
  <si>
    <t>SIMIPOUR</t>
  </si>
  <si>
    <t>[RHYHORN]</t>
  </si>
  <si>
    <t>[RHYDON]</t>
  </si>
  <si>
    <t>[RHYPERIOR]</t>
  </si>
  <si>
    <t>Rhyhorn</t>
  </si>
  <si>
    <t>Rhydon</t>
  </si>
  <si>
    <t>Rhyperior</t>
  </si>
  <si>
    <t>RHYDON</t>
  </si>
  <si>
    <t>RHYPERIOR</t>
  </si>
  <si>
    <t>[DUSKULL2]</t>
  </si>
  <si>
    <t>[DUSCLOPS2]</t>
  </si>
  <si>
    <t>[DUSKNOIR2]</t>
  </si>
  <si>
    <t>T.Duskull</t>
  </si>
  <si>
    <t>T.Dusclops</t>
  </si>
  <si>
    <t>T.Dusknoir</t>
  </si>
  <si>
    <t>DUSCLOPS2</t>
  </si>
  <si>
    <t>DUSKNOIR2</t>
  </si>
  <si>
    <t>[PURUGLY]</t>
  </si>
  <si>
    <t>[GLAMEOW]</t>
  </si>
  <si>
    <t>Glameow</t>
  </si>
  <si>
    <t>Purugly</t>
  </si>
  <si>
    <t>PURUGLY</t>
  </si>
  <si>
    <t>[SHELLDER]</t>
  </si>
  <si>
    <t>[CLOYSTER]</t>
  </si>
  <si>
    <t>Shellder</t>
  </si>
  <si>
    <t>Cloyster</t>
  </si>
  <si>
    <t>CLOYSTER</t>
  </si>
  <si>
    <t>[INKAY]</t>
  </si>
  <si>
    <t>[MALAMAR]</t>
  </si>
  <si>
    <t>Inkay</t>
  </si>
  <si>
    <t>Malamar</t>
  </si>
  <si>
    <t>MALAMAR</t>
  </si>
  <si>
    <t>[BELLSPROUT]</t>
  </si>
  <si>
    <t>[WEEPINBELL]</t>
  </si>
  <si>
    <t>[VICTREEBEL]</t>
  </si>
  <si>
    <t>Bellsprout</t>
  </si>
  <si>
    <t>Weepinbell</t>
  </si>
  <si>
    <t>Victreebel</t>
  </si>
  <si>
    <t>WEEPINBELL</t>
  </si>
  <si>
    <t>VICTREEBEL</t>
  </si>
  <si>
    <t>[BUNNELBY]</t>
  </si>
  <si>
    <t>[DIGGERSBY]</t>
  </si>
  <si>
    <t>Bunnelby</t>
  </si>
  <si>
    <t>Diggersby</t>
  </si>
  <si>
    <t>DIGGERSBY</t>
  </si>
  <si>
    <t>[ROCKRUFF]</t>
  </si>
  <si>
    <t>[LYCANROC]</t>
  </si>
  <si>
    <t>Rockruff</t>
  </si>
  <si>
    <t>Lycanroc</t>
  </si>
  <si>
    <t>LYCANROC</t>
  </si>
  <si>
    <t>[ROWLET2]</t>
  </si>
  <si>
    <t>[DARTRIX2]</t>
  </si>
  <si>
    <t>[DECIDUEYE2]</t>
  </si>
  <si>
    <t>T.Rowlet</t>
  </si>
  <si>
    <t>T.Dartrix</t>
  </si>
  <si>
    <t>T.Decidueye</t>
  </si>
  <si>
    <t>DARTRIX2</t>
  </si>
  <si>
    <t>DECIDUEYE2</t>
  </si>
  <si>
    <t>[LICKITUNG]</t>
  </si>
  <si>
    <t>[LICKILICKY]</t>
  </si>
  <si>
    <t>Lickitung</t>
  </si>
  <si>
    <t>Lickilicky</t>
  </si>
  <si>
    <t>LICKILICKY</t>
  </si>
  <si>
    <t>[SQUIRTLE]</t>
  </si>
  <si>
    <t>[WARTORTLE]</t>
  </si>
  <si>
    <t>[BLASTOISE]</t>
  </si>
  <si>
    <t>Squirtle</t>
  </si>
  <si>
    <t>Wartortle</t>
  </si>
  <si>
    <t>Blastoise</t>
  </si>
  <si>
    <t>WARTORTLE</t>
  </si>
  <si>
    <t>BLASTOISE</t>
  </si>
  <si>
    <t>[CACNEA2]</t>
  </si>
  <si>
    <t>[CACTURNE2]</t>
  </si>
  <si>
    <t>T.Cacnea</t>
  </si>
  <si>
    <t>T.Cacturne</t>
  </si>
  <si>
    <t>CACTURNE2</t>
  </si>
  <si>
    <t>[PETILIL]</t>
  </si>
  <si>
    <t>[LILLIGANT]</t>
  </si>
  <si>
    <t>Petilil</t>
  </si>
  <si>
    <t>Lilligant</t>
  </si>
  <si>
    <t>[PHANTUMP2]</t>
  </si>
  <si>
    <t>[TREVENANT2]</t>
  </si>
  <si>
    <t>T.Phantump</t>
  </si>
  <si>
    <t>T.Trevenant</t>
  </si>
  <si>
    <t>LILLIGANT</t>
  </si>
  <si>
    <t>TREVENANT2</t>
  </si>
  <si>
    <t>[TATSUGIRI]</t>
  </si>
  <si>
    <t>Tatsugiri</t>
  </si>
  <si>
    <t>[BANETTE,1]</t>
  </si>
  <si>
    <t>Mega Banette</t>
  </si>
  <si>
    <t>:BANETTITE,</t>
  </si>
  <si>
    <t>CLODSIRE</t>
  </si>
  <si>
    <t>:BLASTOISINITE,</t>
  </si>
  <si>
    <t>[BLASTOISE,1]</t>
  </si>
  <si>
    <t>Mega Blastoise</t>
  </si>
  <si>
    <t>[IGGLYBUFF2]</t>
  </si>
  <si>
    <t>[JIGGLYPUFF2]</t>
  </si>
  <si>
    <t>[WIGGLYTUFF2]</t>
  </si>
  <si>
    <t>T.Igglybuff</t>
  </si>
  <si>
    <t>T.Jigglypuff</t>
  </si>
  <si>
    <t>T.Wigglytuff</t>
  </si>
  <si>
    <t>WIGGLYTUFF2</t>
  </si>
  <si>
    <t>JIGGLYPUFF2</t>
  </si>
  <si>
    <t>:FURRETITE</t>
  </si>
  <si>
    <t>[BLAZIKEN,1]</t>
  </si>
  <si>
    <t>Mega Blaziken</t>
  </si>
  <si>
    <t>:BLAZIKEN,</t>
  </si>
  <si>
    <t>[LOPUNNY,1]</t>
  </si>
  <si>
    <t>[SCEPTILE,1]</t>
  </si>
  <si>
    <t>[BEHEEYEM,1]</t>
  </si>
  <si>
    <t>[WYRDEER2,1]</t>
  </si>
  <si>
    <t>Mega T.Wyrdeer</t>
  </si>
  <si>
    <t>Mega Lopunny</t>
  </si>
  <si>
    <t>Mega Sceptile</t>
  </si>
  <si>
    <t>Mega Beheeyem</t>
  </si>
  <si>
    <t>:SCEPTILITE,</t>
  </si>
  <si>
    <t>[TANDEMAUS]</t>
  </si>
  <si>
    <t>[MAUSHOLD]</t>
  </si>
  <si>
    <t>Tandemaus</t>
  </si>
  <si>
    <t>Maushold</t>
  </si>
  <si>
    <t>[MINIOR2]</t>
  </si>
  <si>
    <t>T.Minior</t>
  </si>
  <si>
    <t>[PERRSERKER]</t>
  </si>
  <si>
    <t>Perrserker</t>
  </si>
  <si>
    <t>MAUSHOLD</t>
  </si>
  <si>
    <t>PERRSERKER</t>
  </si>
  <si>
    <t>[GRUBBIN]</t>
  </si>
  <si>
    <t>[CHARJABUG]</t>
  </si>
  <si>
    <t>[VIKAVOLT]</t>
  </si>
  <si>
    <t>Grubbin</t>
  </si>
  <si>
    <t>Charjabug</t>
  </si>
  <si>
    <t>Vikavolt</t>
  </si>
  <si>
    <t>CHARJABUG</t>
  </si>
  <si>
    <t>VIKAVOLT</t>
  </si>
  <si>
    <t>[TEDDIURSA2]</t>
  </si>
  <si>
    <t>[URSARING2]</t>
  </si>
  <si>
    <t>[URSALUNA2]</t>
  </si>
  <si>
    <t>T.Teddiursa</t>
  </si>
  <si>
    <t>T.Ursaring</t>
  </si>
  <si>
    <t>T.Ursaluna</t>
  </si>
  <si>
    <t>URSARING2</t>
  </si>
  <si>
    <t>URSALUNA2</t>
  </si>
  <si>
    <t>[RUNERIGUS]</t>
  </si>
  <si>
    <t>Runerigus</t>
  </si>
  <si>
    <t>RUNERIGUS</t>
  </si>
  <si>
    <t>[SNEASEL2]</t>
  </si>
  <si>
    <t>[WEAVILE2]</t>
  </si>
  <si>
    <t>[SNEASLER2]</t>
  </si>
  <si>
    <t>T.Sneasel</t>
  </si>
  <si>
    <t>T.Weavile</t>
  </si>
  <si>
    <t>T.Sneasler</t>
  </si>
  <si>
    <t>SNEASLER2</t>
  </si>
  <si>
    <t>WEAVILE2</t>
  </si>
  <si>
    <t>[HEATMOR]</t>
  </si>
  <si>
    <t>Heatmor</t>
  </si>
  <si>
    <t>[SHUCKLE]</t>
  </si>
  <si>
    <t>Shuckle</t>
  </si>
  <si>
    <t>[TANDEMAUS2]</t>
  </si>
  <si>
    <t>[MAUSHOLD2]</t>
  </si>
  <si>
    <t>T.Tandemaus</t>
  </si>
  <si>
    <t>T.Maushold</t>
  </si>
  <si>
    <t>MAUSHOLD2</t>
  </si>
  <si>
    <t>[WOBBUFFET,1]</t>
  </si>
  <si>
    <t>Mega Wobbuffet</t>
  </si>
  <si>
    <t>:WOBBNITE,</t>
  </si>
  <si>
    <t>Mega T.Ursaluna</t>
  </si>
  <si>
    <t>[URSALUNA2,1]</t>
  </si>
  <si>
    <t>:URSALUNITE,</t>
  </si>
  <si>
    <t>[ORANGURU]</t>
  </si>
  <si>
    <t>Oranguru</t>
  </si>
  <si>
    <t>[PASSIMIAN]</t>
  </si>
  <si>
    <t>Passimian</t>
  </si>
  <si>
    <t>[CETODDLE2]</t>
  </si>
  <si>
    <t>[CETITAN2]</t>
  </si>
  <si>
    <t>T.Cetoddle</t>
  </si>
  <si>
    <t>T.Cetitan</t>
  </si>
  <si>
    <t>T.Scyther</t>
  </si>
  <si>
    <t>T.Scizor</t>
  </si>
  <si>
    <t>[SCYTHER2]</t>
  </si>
  <si>
    <t>[SCIZOR2]</t>
  </si>
  <si>
    <t>[SHELMET]</t>
  </si>
  <si>
    <t>[ACCELGOR]</t>
  </si>
  <si>
    <t>[SNUBBULL]</t>
  </si>
  <si>
    <t>[GRANBULL]</t>
  </si>
  <si>
    <t>CETITAN2</t>
  </si>
  <si>
    <t>SCIZOR2</t>
  </si>
  <si>
    <t>[CHEWTLE]</t>
  </si>
  <si>
    <t>[DREDNAW]</t>
  </si>
  <si>
    <t>Shelmet</t>
  </si>
  <si>
    <t>Accelgor</t>
  </si>
  <si>
    <t>Snubbull</t>
  </si>
  <si>
    <t>Granbull</t>
  </si>
  <si>
    <t>Chewtle</t>
  </si>
  <si>
    <t>Drednaw</t>
  </si>
  <si>
    <t>GRANBULL</t>
  </si>
  <si>
    <t>DREDNAW</t>
  </si>
  <si>
    <t>ACCELGOR</t>
  </si>
  <si>
    <t>[DREDNAW,1]</t>
  </si>
  <si>
    <t>Mega Drednaw</t>
  </si>
  <si>
    <t>:DREDNITE,</t>
  </si>
  <si>
    <t>[URSALUNA,1]</t>
  </si>
  <si>
    <t>Mega Ursaluna</t>
  </si>
  <si>
    <t>:URSALUNITE2,</t>
  </si>
  <si>
    <t>:BEHEEYEMITE,</t>
  </si>
  <si>
    <t>:LOPUNNITE,</t>
  </si>
  <si>
    <t>:WYRDEERITE2,</t>
  </si>
  <si>
    <t>[SHELLOS,12]</t>
  </si>
  <si>
    <t>[GASTRODON,12]</t>
  </si>
  <si>
    <t>[SHELLOS,13]</t>
  </si>
  <si>
    <t>[GASTRODON,13]</t>
  </si>
  <si>
    <t>Shagon</t>
  </si>
  <si>
    <t>Gastramence</t>
  </si>
  <si>
    <t>Gascalibur</t>
  </si>
  <si>
    <t>Shibax</t>
  </si>
  <si>
    <t>[SKIDDO2]</t>
  </si>
  <si>
    <t>[GOGOAT2]</t>
  </si>
  <si>
    <t>[SIGILYPH]</t>
  </si>
  <si>
    <t>[ORTHWORM]</t>
  </si>
  <si>
    <t>T.Skiddo</t>
  </si>
  <si>
    <t>T.Gogoat</t>
  </si>
  <si>
    <t>Orthworm</t>
  </si>
  <si>
    <t>Sigilyph</t>
  </si>
  <si>
    <t>GOGOAT2</t>
  </si>
  <si>
    <t>[BURMY]</t>
  </si>
  <si>
    <t>[WORMADAM]</t>
  </si>
  <si>
    <t>[MOTHIM]</t>
  </si>
  <si>
    <t>Burmy</t>
  </si>
  <si>
    <t>Wormadam</t>
  </si>
  <si>
    <t>Mothim</t>
  </si>
  <si>
    <t>WORMADAM</t>
  </si>
  <si>
    <t>MOTHIM</t>
  </si>
  <si>
    <t>[BURMY,1]</t>
  </si>
  <si>
    <t>[WORMADAM,1]</t>
  </si>
  <si>
    <t>[MOTHIM,1]</t>
  </si>
  <si>
    <t>[BURMY,2]</t>
  </si>
  <si>
    <t>[WORMADAM,2]</t>
  </si>
  <si>
    <t>[MOTHIM,2]</t>
  </si>
  <si>
    <t>Rock</t>
  </si>
  <si>
    <t>Snow</t>
  </si>
  <si>
    <t>FLORAGATO</t>
  </si>
  <si>
    <t>MEOWSCARADA</t>
  </si>
  <si>
    <t>[SPRIGATITO]</t>
  </si>
  <si>
    <t>[FLORAGATO]</t>
  </si>
  <si>
    <t>[MEOWSCARADA]</t>
  </si>
  <si>
    <t>Sprigatito</t>
  </si>
  <si>
    <t>Floragato</t>
  </si>
  <si>
    <t>Meowscarada</t>
  </si>
  <si>
    <t>[KLAWF]</t>
  </si>
  <si>
    <t>[GLIMMET]</t>
  </si>
  <si>
    <t>[GLIMMORA]</t>
  </si>
  <si>
    <t>Klawf</t>
  </si>
  <si>
    <t>Glimmet</t>
  </si>
  <si>
    <t>Glimmora</t>
  </si>
  <si>
    <t>GLIMMORA</t>
  </si>
  <si>
    <t>[MARACTUS]</t>
  </si>
  <si>
    <t>[CYCLIZAR]</t>
  </si>
  <si>
    <t>Maractus</t>
  </si>
  <si>
    <t>Cyclizar</t>
  </si>
  <si>
    <t>[BRAMBLIN]</t>
  </si>
  <si>
    <t>[BRAMBLEGHAST]</t>
  </si>
  <si>
    <t>Bramblin</t>
  </si>
  <si>
    <t>Brambleghast</t>
  </si>
  <si>
    <t>BRAMBLEGHAST</t>
  </si>
  <si>
    <t>COSMIC,GRASS</t>
  </si>
  <si>
    <t>REAPER</t>
  </si>
  <si>
    <t>[TOEDSCOOL]</t>
  </si>
  <si>
    <t>[TOEDSCRUEL]</t>
  </si>
  <si>
    <t>Toedscool</t>
  </si>
  <si>
    <t>Toedscruel</t>
  </si>
  <si>
    <t>TOEDSCRUEL</t>
  </si>
  <si>
    <t>[STUNFISK]</t>
  </si>
  <si>
    <t>Stunfisk</t>
  </si>
  <si>
    <t>[SAWSBUCK,1]</t>
  </si>
  <si>
    <t>Mega Sawsbuck</t>
  </si>
  <si>
    <t>:SAWSBUCKITE,</t>
  </si>
  <si>
    <t>[BLISSEY,1]</t>
  </si>
  <si>
    <t>Mega Blissey</t>
  </si>
  <si>
    <t>:BLISSITE,</t>
  </si>
  <si>
    <t>[SEISMITOAD,1]</t>
  </si>
  <si>
    <t>Mega Seismitoad</t>
  </si>
  <si>
    <t>[TOXTRICITY,1]</t>
  </si>
  <si>
    <t>Mega Toxtricity</t>
  </si>
  <si>
    <t>:TOXTRICITE,</t>
  </si>
  <si>
    <t>[GRAPPLOCT,1]</t>
  </si>
  <si>
    <t>Mega Grapploct</t>
  </si>
  <si>
    <t>:GRAPPLOCTITE,</t>
  </si>
  <si>
    <t>[CAPSAKID]</t>
  </si>
  <si>
    <t>[SCOVILLAIN]</t>
  </si>
  <si>
    <t>Capsakid</t>
  </si>
  <si>
    <t>Scovillain</t>
  </si>
  <si>
    <t>SCOVILLAIN</t>
  </si>
  <si>
    <t>[QUAXLY]</t>
  </si>
  <si>
    <t>[QUAXWELL]</t>
  </si>
  <si>
    <t>[QUAQUAVAL]</t>
  </si>
  <si>
    <t>Quaxly</t>
  </si>
  <si>
    <t>Quaxwell</t>
  </si>
  <si>
    <t>Quaquaval</t>
  </si>
  <si>
    <t>[FOONGUS]</t>
  </si>
  <si>
    <t>[AMOONGUSS]</t>
  </si>
  <si>
    <t>Foongus</t>
  </si>
  <si>
    <t>Amoonguss</t>
  </si>
  <si>
    <t>QUAXWELL</t>
  </si>
  <si>
    <t>QUAQUAVAL</t>
  </si>
  <si>
    <t>AMOONGUSS</t>
  </si>
  <si>
    <t>[PARAS2]</t>
  </si>
  <si>
    <t>[PARASECT2]</t>
  </si>
  <si>
    <t>T.Paras</t>
  </si>
  <si>
    <t>T.Parasect</t>
  </si>
  <si>
    <t>PARASECT2</t>
  </si>
  <si>
    <t>[PHANPY2]</t>
  </si>
  <si>
    <t>[DONPHAN2]</t>
  </si>
  <si>
    <t>T.Phanpy</t>
  </si>
  <si>
    <t>T.Donphan</t>
  </si>
  <si>
    <t>DONPHAN2</t>
  </si>
  <si>
    <t>[MELMETAL,4]</t>
  </si>
  <si>
    <t>Mega Melmetal</t>
  </si>
  <si>
    <t>[MELMETAL]</t>
  </si>
  <si>
    <t>[MELTAN]</t>
  </si>
  <si>
    <t>[UNOWN]</t>
  </si>
  <si>
    <t>Meltan</t>
  </si>
  <si>
    <t>Melmetal</t>
  </si>
  <si>
    <t>Unown</t>
  </si>
  <si>
    <t>MELMETAL</t>
  </si>
  <si>
    <t>:MELMETALITE,</t>
  </si>
  <si>
    <t>[ROOKIDEE2]</t>
  </si>
  <si>
    <t>[CORVISQUIRE2]</t>
  </si>
  <si>
    <t>[CORVIKNIGHT2]</t>
  </si>
  <si>
    <t>[LITLEO2]</t>
  </si>
  <si>
    <t>[PYROAR2]</t>
  </si>
  <si>
    <t>[TANGELA2]</t>
  </si>
  <si>
    <t>[TANGROWTH2]</t>
  </si>
  <si>
    <t>T.Rookidee</t>
  </si>
  <si>
    <t>T.Corvisquire</t>
  </si>
  <si>
    <t>T.Corviknight</t>
  </si>
  <si>
    <t>T.Litleo</t>
  </si>
  <si>
    <t>T.Pyroar</t>
  </si>
  <si>
    <t>T.Tangela</t>
  </si>
  <si>
    <t>T.Tangrowth</t>
  </si>
  <si>
    <t>CORVISQUIRE2</t>
  </si>
  <si>
    <t>CORVIKNIGHT2</t>
  </si>
  <si>
    <t>PYROAR2</t>
  </si>
  <si>
    <t>TANGROWTH2</t>
  </si>
  <si>
    <t>[TADBULB]</t>
  </si>
  <si>
    <t>[BELLIBOLT]</t>
  </si>
  <si>
    <t>Tadbulb</t>
  </si>
  <si>
    <t>Bellibolt</t>
  </si>
  <si>
    <t>BELLIBOLT</t>
  </si>
  <si>
    <t>[MEW]</t>
  </si>
  <si>
    <t>Mew</t>
  </si>
  <si>
    <t>[SCORBUNNY]</t>
  </si>
  <si>
    <t>[RABOOT]</t>
  </si>
  <si>
    <t>[CINDERACE]</t>
  </si>
  <si>
    <t>[KOMALA]</t>
  </si>
  <si>
    <t>Scorbunny</t>
  </si>
  <si>
    <t>Raboot</t>
  </si>
  <si>
    <t>Cinderace</t>
  </si>
  <si>
    <t>Komala</t>
  </si>
  <si>
    <t>RABOOT</t>
  </si>
  <si>
    <t>CINDERACE</t>
  </si>
  <si>
    <t>HYDRAPPLE</t>
  </si>
  <si>
    <t>[HYDRAPPLE]</t>
  </si>
  <si>
    <t>Hydrapple</t>
  </si>
  <si>
    <t>[BLIPBUG]</t>
  </si>
  <si>
    <t>[DOTTLER]</t>
  </si>
  <si>
    <t>[ORBEETLE]</t>
  </si>
  <si>
    <t>Blipbug</t>
  </si>
  <si>
    <t>Dottler</t>
  </si>
  <si>
    <t>Orbeetle</t>
  </si>
  <si>
    <t>DOTTLER</t>
  </si>
  <si>
    <t>ORBEETLE</t>
  </si>
  <si>
    <t>[TURTONATOR]</t>
  </si>
  <si>
    <t>Turtonator</t>
  </si>
  <si>
    <t>[MUDBRAY2]</t>
  </si>
  <si>
    <t>[MUDSDALE2]</t>
  </si>
  <si>
    <t>T.Mudbray</t>
  </si>
  <si>
    <t>T.Mudsdale</t>
  </si>
  <si>
    <t>MUDSDALE2</t>
  </si>
  <si>
    <t>[HAWLUCHA]</t>
  </si>
  <si>
    <t>Hawlucha</t>
  </si>
  <si>
    <t>[FLAMIGO]</t>
  </si>
  <si>
    <t>Flamigo</t>
  </si>
  <si>
    <t>[RELICANTH]</t>
  </si>
  <si>
    <t>Relicanth</t>
  </si>
  <si>
    <t>[FARFETCHD]</t>
  </si>
  <si>
    <t>[SIRFETCHD]</t>
  </si>
  <si>
    <t>Farfetch'd</t>
  </si>
  <si>
    <t>Sirfetch'd</t>
  </si>
  <si>
    <t>SIRFETCHD</t>
  </si>
  <si>
    <t>WINDRIDER</t>
  </si>
  <si>
    <t>[ROTOM]</t>
  </si>
  <si>
    <t>Rotom</t>
  </si>
  <si>
    <t>[DURALUDON]</t>
  </si>
  <si>
    <t>[ARCHALUDON]</t>
  </si>
  <si>
    <t>Duraludon</t>
  </si>
  <si>
    <t>Archaludon</t>
  </si>
  <si>
    <t>T.Pichu</t>
  </si>
  <si>
    <t>T.Pikachu</t>
  </si>
  <si>
    <t>T.Raichu</t>
  </si>
  <si>
    <t>[PICHU2]</t>
  </si>
  <si>
    <t>[PIKACHU2]</t>
  </si>
  <si>
    <t>[RAICHU2]</t>
  </si>
  <si>
    <t>PIKACHU2</t>
  </si>
  <si>
    <t>RAICHU2</t>
  </si>
  <si>
    <t>ARCHALUDON</t>
  </si>
  <si>
    <t>ItemDay</t>
  </si>
  <si>
    <t>ItemNight</t>
  </si>
  <si>
    <t>[CACTURNE2,1]</t>
  </si>
  <si>
    <t>Mega T.Cacturne</t>
  </si>
  <si>
    <t>:CACTURNITE2,</t>
  </si>
  <si>
    <t>ItemDeprecated</t>
  </si>
  <si>
    <t>[SUDOWOODO,1]</t>
  </si>
  <si>
    <t>:SUDOWOODITE,</t>
  </si>
  <si>
    <t>[SLOWKING,1]</t>
  </si>
  <si>
    <t>Mega Slowking</t>
  </si>
  <si>
    <t>:SLOWKINGITE,</t>
  </si>
  <si>
    <t>[AUDINO]</t>
  </si>
  <si>
    <t>[RALTS2]</t>
  </si>
  <si>
    <t>[KIRLIA2]</t>
  </si>
  <si>
    <t>[GARDEVOIR2]</t>
  </si>
  <si>
    <t>[GALLADE2]</t>
  </si>
  <si>
    <t>Audino</t>
  </si>
  <si>
    <t>T.Ralts</t>
  </si>
  <si>
    <t>T.Kirlia</t>
  </si>
  <si>
    <t>T.Gardevoir</t>
  </si>
  <si>
    <t>T.Gallade</t>
  </si>
  <si>
    <t>KIRLIA2</t>
  </si>
  <si>
    <t>GARDEVOIR2</t>
  </si>
  <si>
    <t>GALLADE2</t>
  </si>
  <si>
    <t>[DRAMPA]</t>
  </si>
  <si>
    <t>Drampa</t>
  </si>
  <si>
    <t>[BOMBIRDIER]</t>
  </si>
  <si>
    <t>Bombirdier</t>
  </si>
  <si>
    <t>[MASCHIFF]</t>
  </si>
  <si>
    <t>[MABOSSTIFF]</t>
  </si>
  <si>
    <t>Maschiff</t>
  </si>
  <si>
    <t>Mabosstiff</t>
  </si>
  <si>
    <t>[SQUAWKABILLY]</t>
  </si>
  <si>
    <t>Squawkabilly</t>
  </si>
  <si>
    <t>[TREECKO2]</t>
  </si>
  <si>
    <t>[GROVYLE2]</t>
  </si>
  <si>
    <t>[SCEPTILE2]</t>
  </si>
  <si>
    <t>T.Treecko</t>
  </si>
  <si>
    <t>T.Grovyle</t>
  </si>
  <si>
    <t>T.Sceptile</t>
  </si>
  <si>
    <t>[SPIRITOMB2]</t>
  </si>
  <si>
    <t>T.Spiritomb</t>
  </si>
  <si>
    <t>[NYMBLE]</t>
  </si>
  <si>
    <t>[LOKIX]</t>
  </si>
  <si>
    <t>Nymble</t>
  </si>
  <si>
    <t>Lokix</t>
  </si>
  <si>
    <t>MABOSSTIFF</t>
  </si>
  <si>
    <t>Eiscue</t>
  </si>
  <si>
    <t>[KOMALA2]</t>
  </si>
  <si>
    <t>T.Komala</t>
  </si>
  <si>
    <t xml:space="preserve">AVALANCHE, ENDEAVOR, IRONHEAD, ZENHEADBUTT, ANCIENTPOWER, HEAVYSLAM, AURORAVEIL, BULLDOZE, ICICLESPEAR, UPROAR, CURSE, </t>
  </si>
  <si>
    <t xml:space="preserve">1, MAIM, 1, SPARKLE, 5, BACKSTABBING, 10, SPARK, 15, FLAIL, </t>
  </si>
  <si>
    <t xml:space="preserve">LOVELYKISS, CLEANSE, MORNINGSUN, SKYBLESSING, MINDREADER, FLIPTURN, TIDALWAVE, LUSTERPURGE, BOOMBURST, QUIVERDANCE, WILDIMAGINATION, </t>
  </si>
  <si>
    <t xml:space="preserve">STRUGGLEBUG, </t>
  </si>
  <si>
    <t xml:space="preserve">IRONDEFENSE, STRUGGLEBUG, </t>
  </si>
  <si>
    <t xml:space="preserve">1, ASTONISH, 1, GROWL, 1, TAILWHIP, 5, SANDATTACK, 10, SHADOWSNEAK, 15, DISARMINGVOICE, 20, BITE, 25, SWIFT, 30, PERISHSONG, 35, DISABLE, 40, DESTINYBOND, 45, GRUDGE, 50, SHADOWCLAW, 55, MEMENTO, </t>
  </si>
  <si>
    <t xml:space="preserve">0, QUAKESLAM, 1, QUAKESLAM, 1, ASTONISH, 1, GROWL, 1, TAILWHIP, 1, SANDATTACK, 1, SHADOWSNEAK, 1, DISARMINGVOICE, 1, BITE, 1, SWIFT, 1, PERISHSONG, 1, DISABLE, 1, DESTINYBOND, 1, GRUDGE, 1, SHADOWCLAW, 20, ACCELEROCK, 25, DIG, 30, WAIL, 35, STEALTHROCK, 40, THOUSANDWAVES, 45, EARTHQUAKE, 50, SHOREUP, 55, MEMENTO, 60, STAMPEDE, </t>
  </si>
  <si>
    <t xml:space="preserve">0, AIRSLASH, 1, AIRSLASH, 1, ASTONISH, 1, GROWL, 1, TAILWHIP, 1, SANDATTACK, 1, SHADOWSNEAK, 1, DISARMINGVOICE, 1, BITE, 1, SWIFT, 1, PERISHSONG, 1, DISABLE, 1, DESTINYBOND, 1, GRUDGE, 1, SHADOWCLAW, 20, OMINOUSWIND, 25, TURBULENCE, 30, TORNADO, 35, TAILWIND, 40, WEATHERBALL, 45, AERIALPULSE, 50, THUNDER, 55, MEMENTO, 60, HURRICANE, </t>
  </si>
  <si>
    <t xml:space="preserve">0, SMARTSTRIKE, 1, SMARTSTRIKE, 1, ASTONISH, 1, GROWL, 1, TAILWHIP, 1, SANDATTACK, 1, SHADOWSNEAK, 1, DISARMINGVOICE, 1, BITE, 1, SWIFT, 1, PERISHSONG, 1, DISABLE, 1, DESTINYBOND, 1, GRUDGE, 1, SHADOWCLAW, 20, GYROBALL, 25, SPIKES, 30, POWERDRILL, 35, DRILLRUN, 40, SHIELDBASH, 45, IRONTAIL, 50, HEAVYSLAM, 55, MEMENTO, 60, GEARGRIND, </t>
  </si>
  <si>
    <t xml:space="preserve">0, POISONFANG, 1, POISONFANG, 1, ASTONISH, 1, GROWL, 1, TAILWHIP, 1, SANDATTACK, 1, SHADOWSNEAK, 1, DISARMINGVOICE, 1, BITE, 1, SWIFT, 1, PERISHSONG, 1, DISABLE, 1, DESTINYBOND, 1, GRUDGE, 1, SHADOWCLAW, 20, SPOIL, 25, CROSSPOISON, 30, ACIDARMOR, 35, GLARE, 40, NIGHTSLASH, 45, NEUROTOXIN, 50, VENOMDRENCH, 55, MEMENTO, 60, GUNKSHOT, </t>
  </si>
  <si>
    <t xml:space="preserve">0, RAINBOWSCALES, 1, RAINBOWSCALES, 1, ASTONISH, 1, GROWL, 1, TAILWHIP, 1, SANDATTACK, 1, SHADOWSNEAK, 1, DISARMINGVOICE, 1, BITE, 1, SWIFT, 1, PERISHSONG, 1, DISABLE, 1, DESTINYBOND, 1, GRUDGE, 1, SHADOWCLAW, 20, INFESTATION, 25, SILVERWIND, 30, INFECTION, 35, GIGADRAIN, 40, BUTTERFLYKISS, 45, BUGBUZZ, 50, SYNTHESIS, 55, MEMENTO, 60, POLLENBLAST, </t>
  </si>
  <si>
    <t xml:space="preserve">0, DRAGONGNAW, 1, DRAGONGNAW, 1, ASTONISH, 1, GROWL, 1, TAILWHIP, 1, SANDATTACK, 1, SHADOWSNEAK, 1, DISARMINGVOICE, 1, BITE, 1, SWIFT, 1, PERISHSONG, 1, DISABLE, 1, DESTINYBOND, 1, GRUDGE, 1, SHADOWCLAW, 20, CRUELWHIP, 25, WORKUP, 30, DRAGONCLAW, 35, DRAGONDANCE, 40, DRACOSHRED, 45, UPROAR, 50, DRACONICCRASH, 55, MEMENTO, 60, DRACOMETEOR, </t>
  </si>
  <si>
    <t xml:space="preserve">HAIL, STRUGGLEBUG, </t>
  </si>
  <si>
    <t xml:space="preserve">HAIL, IRONDEFENSE, STRUGGLEBUG, </t>
  </si>
  <si>
    <t xml:space="preserve">HYPNOSIS, SWITCHEROO, INSTRUCT, MINDREADER, SIMPLEBEAM, YAWN, SHADOWSNEAK, CRUNCH, QUICKGUARD, HELPINGHAND, FACADE, </t>
  </si>
  <si>
    <t xml:space="preserve">1, WATERGUN, 5, FAIRYRING, 10, RAINBOWBEAM, 15, FLAIL, </t>
  </si>
  <si>
    <t xml:space="preserve">ODETOJOY, SPOTLIGHT, AURORAVEIL, MAGNETRISE, CHARGE, BRINE, WATERPLEDGE, SCALESHOT, TIDALWAVE, DRACARYS, </t>
  </si>
  <si>
    <t xml:space="preserve">SPIDERWEB, FLORALHEALING, POWERGEM, GRASSYTERRAIN, ENERGYBALL, BUGBUZZ, SEEDBOMB, </t>
  </si>
  <si>
    <t xml:space="preserve">STICKYWEB, HEALORDER, DEFENDORDER, ATTACKORDER, SPIRITBARRAGE, BANEFULBUNKER, GASTROACID, POISONSPIT, VENOMDRENCH, SPITE, ALLERGY, STRENGTHSAP, PERISHSONG, SKILLSWAP, LEAFSTORM, </t>
  </si>
  <si>
    <t xml:space="preserve">1, GALEHOLD, 1, TACKLE, 4, JETDIVE, 8, TWISTER, 10, AIRCUTTER, 13, HEADBUTT, 16, ACROBATICS, 19, STREAMRUSH, 22, TAILWIND, 25, PULSE, 28, AIRSLASH, 31, AEROBLAST, 34, ROOST, 37, RAPIDSTRIKE, 40, WEATHERBALL, 43, AERIALPULSE, 46, PRIMALWAVE, 49, PHOTONGEYSER, 52, HURRICANE, 56, GENESIS, 60, MOONLIGHT, </t>
  </si>
  <si>
    <t xml:space="preserve">BARRIER, KINESIS, CHECKMATE, CONFUSION, AUTOTOMIZE, EXTRASENSORY, PSYCHICTERRAIN, </t>
  </si>
  <si>
    <t xml:space="preserve">NIGHTSLASH, BUGBITE, FIRSTIMPRESSION, INFESTATION, CROSSPOISON, BACKSTABBING, SINFULSMITE, </t>
  </si>
  <si>
    <t xml:space="preserve">1, GALEHOLD, 1, DOUBLETEAM, 4, GUST, 8, CLONESURGE, 13, AIRCUTTER, 17, TURBULENCE, 21, MIST, 25, EROSION, 29, RAINDANCE, 34, TORNADO, 38, PRIMALWAVE, 43, BOREASBREATH, 48, TAILWIND, 53, HURRICANE, 59, THUNDER, </t>
  </si>
  <si>
    <t xml:space="preserve">1, BRANCHPOKE, 1, LEECHSEED, 4, THORNPRISON, 8, ROCKTHROW, 13, BOULDERHURL, 17, RAZORLEAF, 21, SYNTHESIS, 25, MOSSYPUNCH, 29, SPIKYSHIELD, 34, SEEDBOMB, 38, BODYSLAM, 43, ROCKSLIDE, 48, EDENFRUIT, 53, HAMMERARM, 59, WOODHAMMER, </t>
  </si>
  <si>
    <t xml:space="preserve">1, MINDBLAST, 1, STARDUST, 4, CONFUSION, 8, MIXEDWAVES, 13, SWIFT, 17, KARMASPELL, 21, RECOVER, 25, PSYBEAM, 29, COSMICPOWER, 34, EXTRASENSORY, 38, GAMMARAY, 43, FUTURESIGHT, 48, TRICKROOM, 53, BIGBANG, 59, MANICOVERLOAD, </t>
  </si>
  <si>
    <t xml:space="preserve">1, TRANSFORM, </t>
  </si>
  <si>
    <t xml:space="preserve">1, HOLYBOLT, 1, REJUVENATE, 4, HALLOWEDGROUND, 9, RENEWAL, 13, LIGHTSCREEN, 13, REFLECT, 18, FLASH, 24, MYSTICPULSE, 29, PURIFY, 33, REVITALIZE, 38, DAZZLINGGLEAM, 42, DIVINEVISION, 46, GENESIS, 53, SKYBLESSING, 58, DIVINEPUNISHMENT, </t>
  </si>
  <si>
    <t xml:space="preserve">1, ACID, 1, TORMENT, 4, OBFUSCATE, 9, ASSURANCE, 13, SIPHON, 18, VENOSHOCK, 24, SPOIL, 29, TOPSYTURVY, 33, CORRODE, 38, WICKEDSTRIKE, 42, SLUDGEBOMB, 46, DARKPULSE, 53, ACIDRAIN, 58, PLAGUE, </t>
  </si>
  <si>
    <t xml:space="preserve">PETALDANCE, GENTLECHIMES, MORNINGSUN, RAYOFLIGHT, CLEANSE, SWEETKISS, ATTRACT, LEAFBLADE, EDGESTRIKE, SACREDSWORD, </t>
  </si>
  <si>
    <t xml:space="preserve">COUNTER, ZENHEADBUTT, GLISTEN, BIDE, METRONOME, STUFFCHEEKS, SELFDESTRUCT, BATONPASS, MELTAWAY, METRONOME, EXPLOSION, RECYCLE, DECORATE, </t>
  </si>
  <si>
    <t xml:space="preserve">1, SKETCH, 11, SKETCH, 21, SKETCH, 31, SKETCH, 41, SKETCH, 51, SKETCH, 61, SKETCH, 71, SKETCH, 81, SKETCH, 91, SKETCH, </t>
  </si>
  <si>
    <t xml:space="preserve">HEATSIPHON, ROCKTOMB, STEAMROLLER, SIZZLE, ERUPTION, SUNNYDAY, INCINERATE, FIRESPIN, BOIL, </t>
  </si>
  <si>
    <t xml:space="preserve">REFRESH, CONFUSERAY, WAIL, BARRIER, AQUARING, PULSE, PRIMALWAVE, TIDALWAVE, SHELLSMASH, </t>
  </si>
  <si>
    <t xml:space="preserve">OCTAZOOKA, ACIDSPRAY, FLAIL, SCREECH, WATERSPOUT, CRUSHGRIP, SUBMISSION, HELPINGHAND, CLAMP, </t>
  </si>
  <si>
    <t xml:space="preserve">1, STRUGGLEBUG, 1, STRINGSHOT, 1, DEFENSECURL, 1, POISONSPIT, </t>
  </si>
  <si>
    <t xml:space="preserve">STRAFE, BACKSTABBING, SWAGGER, NIGHTSLASH, XSCISSOR, ASSURANCE, BEATUP, WICKEDSTRIKE, POISONFANG, </t>
  </si>
  <si>
    <t xml:space="preserve">INFESTATION, SPARK, SHORTFUSE, REFRESH, MEMENTO, SHADOWBALL, FLASHCANNON, </t>
  </si>
  <si>
    <t xml:space="preserve">1, CRYSTALDUST, 1, HARDEN, 15, STEALTHROCK, </t>
  </si>
  <si>
    <t xml:space="preserve">EMBARGO, PURIFY, REPENTANCE, CLEANSE, WILDIMAGINATION, FIREBLAST, DISARMINGVOICE, CRESCENDO, FANTASYSEAL, FLASHCANNON, </t>
  </si>
  <si>
    <t xml:space="preserve">SIPHON, MIRRORCOAT, MINDREADER, PSYCHICTERRAIN, EXTRASENSORY, SPEEDSWAP, </t>
  </si>
  <si>
    <t xml:space="preserve">0, CHECKMATE, 1, CHECKMATE, 0, MANIPULATION, 1, MANIPULATION, 0, OVERCLOCK, 1, OVERCLOCK, 4, CONFUSION, 8, HYPNOSIS, 11, QUICKSILVER, 14, SIPHON, 18, QUICKSPELL, 22, TIMEBOMB, 25, PSYBEAM, 28, PHOBIA, 31, NASTYPLOT, 34, COBALTRAY, 37, VITALITYDRAIN, 40, CHAINLIGHTNING, 43, NIGHTDAZE, 46, PLASMAFORGE, 49, CHAOSBLAST, 52, CALMMIND, 56, ARCANEENERGY, 60, DOOMDESIRE, </t>
  </si>
  <si>
    <t xml:space="preserve">0, LIGHTSABER, 1, LIGHTSABER, 0, NIGHTSLASH, 1, NIGHTSLASH, 0, SMARTSTRIKE, 1, SMARTSTRIKE, 4, STATICSHOCK, 8, TORMENT, 11, POWERTRIP, 14, VENDETTA, 18, CHEAPSHOT, 22, REBUKE, 25, SLASH, 28, PSYCHOCUT, 31, THUNDERPUNCH, 34, AGILITY, 37, WICKEDSTRIKE, 40, SMARTBLADE, 43, EXCALIBUR, 46, SWORDSTRIKE, 49, FRENZY, 52, PLASMAFISTS, 56, SWORDSDANCE, 60, EXECUTION, </t>
  </si>
  <si>
    <t xml:space="preserve">MUDSHOT, MUDSLIDE, FLAMEBURST, LAVAPLUME, INCINERATE, MUDBOMB, MELTAWAY, MUDDYWATER, </t>
  </si>
  <si>
    <t xml:space="preserve">1, GROWL, 1, TACKLE, 4, BRANCHPOKE, 8, DEFENSECURL, 11, RAZORLEAF, 14, STOMP, 17, LEECHSEED, 20, MILKDRINK, 23, BULLETSEED, 26, HEADBUTT, 29, GRASSYGLIDE, 32, ENTRAINMENT, 35, BODYSLAM, 38, HORNLEECH, 42, RETURN, 45, LEAFBLADE, 48, PLAYROUGH, 52, HEADCHARGE, 56, STAMPEDE, 60, WOODHAMMER, </t>
  </si>
  <si>
    <t xml:space="preserve">RETURN, DOUBLEEDGE, HAMMERARM, HELPINGHAND, BOUNCE, STOMPINGTANTRUM, HEAVYSLAM, SYLPHSHORN, WISH, HEALBELL, HEALPULSE, </t>
  </si>
  <si>
    <t xml:space="preserve">CHATTER, COVET, TAILGLOW, DECORATE, TEARFULLOOK, MISTYTERRAIN, TICKLE, TEETERDANCE, PLAYROUGH, PLAYNICE, HELPINGHAND, BATONPASS, CRESCENDO, </t>
  </si>
  <si>
    <t xml:space="preserve">1, SIZZLE, 1, IGNITE, 5, EMBER, 10, SMOKESCREEN, 15, FLAIL, </t>
  </si>
  <si>
    <t xml:space="preserve">LOWKICK, BODYPRESS, CATAPULT, IRONDEFENSE, DRILLPECK, SPIKES, SWORDSDANCE, SANDSTORM, FACADE, THUNDEROUSKICK, </t>
  </si>
  <si>
    <t xml:space="preserve">POISONFANG, PROTECT, RETURN, ROCKTOMB, SANDSTORM, SANDTOMB, SPIKES, STRUGGLEBUG, SUBSTITUTE, TAUNT, UTURN, </t>
  </si>
  <si>
    <t xml:space="preserve">1, POISONSPIT, 1, STRINGSHOT, 4, ASTONISH, 7, STRAFE, 11, SHADOWSNEAK, 14, FURYCUTTER, 17, FELLSTINGER, 21, CURSE, 26, UTURN, 30, STICKYWEB, 34, XSCISSOR, 39, TOXICSPIKES, 44, SPECTRALTHIEF, 49, BANEFULBUNKER, 54, PHANTOMFORCE, 58, CHITINOUSSTRIKE, 63, MEMENTO, </t>
  </si>
  <si>
    <t xml:space="preserve">1, CLONESURGE, 1, LEER, 4, ASTONISH, 7, HAUNT, 11, SHADOWSNEAK, 14, ACHILLESHEEL, 17, NIGHTSHADE, 21, CURSE, 26, HIDDENPOWER, 30, ASTRALBARRAGE, 34, FANTASYSEAL, 39, TRIATTACK, 44, SHADOWBALL, 49, SOULSHIELD, 54, BURNINGOFUDA, 58, DETERMINATION, 63, MEMENTO, </t>
  </si>
  <si>
    <t xml:space="preserve">1, TACKLE, 1, WITHDRAW, 4, ASTONISH, 7, FIREBALL, 11, SHADOWSNEAK, 14, FLAMECHARGE, 17, FLARESWEEP, 21, CURSE, 26, SHADOWPUNCH, 30, FIREPUNCH, 34, NOBLEROAR, 39, BLAZEKICK, 44, SPIRITSHACKLE, 49, HEATSTROKE, 54, FLAREBLITZ, 58, SOLARBLADE, 63, MEMENTO, </t>
  </si>
  <si>
    <t xml:space="preserve">1, STACCATO, 1, DARKWHISPERS, 4, ASTONISH, 7, ACID, 11, SHADOWSNEAK, 14, VENOSHOCK, 17, CORRODE, 21, CURSE, 26, HEX, 30, ELEGY, 34, RATTLETAIL, 39, HYPERACUSIS, 44, STONEGAZE, 49, VENOMDRENCH, 54, ECTOPLASM, 58, SLUDGEWAVE, 63, MEMENTO, </t>
  </si>
  <si>
    <t xml:space="preserve">1, HAUNT, 1, LEER, 4, TWISTER, 7, NIGHTSHADE, 10, ENDERSHOCK, 14, OMINOUSWIND, 19, DRAGONBLOOD, 23, DRAGONBREATH, 28, BONECHILL, 33, ANCIENTGLARE, 37, SHADOWBALL, 43, DRAGONPULSE, 48, DESTINYBOND, 51, MOONGEISTBEAM, 54, SOULSHIELD, 59, DRACOMETEOR, 63, RECOVER, 66, WRAITHPULSE, </t>
  </si>
  <si>
    <t xml:space="preserve">STONEEDGE, ZENHEADBUTT, AMNESIA, NURTURINGCHANT, ACCELEROCK, REFLECT, LIGHTSCREEN, DIAMONDSTORM, BATTLEOFWITS, </t>
  </si>
  <si>
    <t xml:space="preserve">1, PROTECT, 1, STRAFE, 1, SPARKLE, 4, STRINGSHOT, 7, LUMINESCENCE, 7, INFESTATION, 10, HARDEN, 13, BUGBITE, 13, STRUGGLEBUG, 16, COUPDEGRACE, 16, FLASH, </t>
  </si>
  <si>
    <t xml:space="preserve">TIDALWAVE, FLIPTURN, PERFECTPITCH, ECHOEDVOICE, ODETOJOY, FAIRYTALE, SCREECH, PLAYROUGH, ZENHEADBUTT, STEAMERUPTION, </t>
  </si>
  <si>
    <t xml:space="preserve">1, POUND, 1, ICESHARD, 1, HARDEN, 4, SWEETKISS, 7, PEEKABOO, 10, BEWITCH, 14, AVALANCHE, 17, ICEBALL, 21, BARRAGE, 25, CHARM, 25, CAPTIVATE, 28, ICEPUNCH, 32, DIZZYPUNCH, 35, DOUBLEHIT, 39, PLAYROUGH, 43, CRUSHCLAW, 47, ICEHAMMER, 51, FABLEDSLAM, 54, DOUBLESCOOP, 58, DECORATE, 63, THRASH, </t>
  </si>
  <si>
    <t xml:space="preserve">SPIRITBARRAGE, BONECHILL, AIRSLASH, FEATHERDANCE, NIGHTDAZE, TURBULENCE, SCHIZOPHRENIA, TAUNT, TORMENT, SNATCH, </t>
  </si>
  <si>
    <t xml:space="preserve">SYNCHRONOISE, PSYSTRIKE, SCHIZOPHRENIA, ARCANEENERGY, PSYCHICTERRAIN, MAGICCOAT, PSYCHOSHIFT, EXPANDINGFORCE, SPOIL, PSYCHOBREAK, DREAMEATER, ELEGY, </t>
  </si>
  <si>
    <t xml:space="preserve">1, WATERGUN, 3, TWISTER, 5, MIMIC, 7, THUNDERWAVE, 10, WATERPULSE, 13, AQUARING, 16, DRAGONBREATH, 19, SOAK, 22, BRINE, 25, TURBULENCE, 28, GLARE, 31, DRAGONPULSE, 34, OCEANBLAST, 37, TYPHOON, 40, DRAGONGALE, 44, MUDDYWATER, 48, HURRICANE, 52, RAINDANCE, 56, DRACOMETEOR, 60, HYDROPUMP, </t>
  </si>
  <si>
    <t xml:space="preserve">0, LIFEDEW, 1, LIFEDEW, 1, WATERGUN, 3, TWISTER, 5, MIMIC, 7, THUNDERWAVE, 10, WATERPULSE, 13, AQUARING, 16, DRAGONBREATH, 19, SOAK, 22, BRINE, 25, TURBULENCE, 28, GLARE, 31, DRAGONPULSE, 34, OCEANBLAST, 37, TYPHOON, 40, DRAGONGALE, 44, MUDDYWATER, 48, HURRICANE, 52, RAINDANCE, 56, DRACOMETEOR, 60, HYDROPUMP, </t>
  </si>
  <si>
    <t xml:space="preserve">1, SNAPTRAP, 3, DRAGONFURY, 5, MIMIC, 7, SHARPEN, 10, VISEGRIP, 13, DRAGONMAGIC, 16, DRAGONGNAW, 19, FALSESWIPE, 22, SMARTSTRIKE, 25, SLASH, 28, GLARE, 31, DUALCHOP, 34, CRUNCH, 37, SHIELDBASH, 40, DRACOSHRED, 44, SMARTBLADE, 48, KINGSSHIELD, 52, SWORDSDANCE, 56, DRACONICCRASH, 60, TITANHAMMER, </t>
  </si>
  <si>
    <t xml:space="preserve">0, IRONDEFENSE, 1, IRONDEFENSE, 1, SNAPTRAP, 3, DRAGONFURY, 5, MIMIC, 7, SHARPEN, 10, VISEGRIP, 13, DRAGONMAGIC, 16, DRAGONGNAW, 19, FALSESWIPE, 22, SMARTSTRIKE, 25, SLASH, 28, GLARE, 31, DUALCHOP, 34, CRUNCH, 37, SHIELDBASH, 40, DRACOSHRED, 44, SMARTBLADE, 48, KINGSSHIELD, 52, SWORDSDANCE, 56, DRACONICCRASH, 60, TITANHAMMER, </t>
  </si>
  <si>
    <t xml:space="preserve">1, FAKEOUT, 3, DRAGONFURY, 5, MIMIC, 7, PRANKCALL, 10, PAYBACK, 13, DRAGONBLOOD, 16, BREAKINGSWIPE, 19, TAUNT, 22, EVILTHORN, 25, CHEAPSHOT, 28, GLARE, 31, DUALCHOP, 34, CRUNCH, 37, WICKEDSTRIKE, 40, DRACOSHRED, 44, FRENZY, 48, OBSTRUCT, 52, FOULPLAY, 56, DRACONICCRASH, 60, EXECUTION, </t>
  </si>
  <si>
    <t xml:space="preserve">0, SUCKERPUNCH, 1, SUCKERPUNCH, 1, FAKEOUT, 3, DRAGONFURY, 5, MIMIC, 7, PRANKCALL, 10, PAYBACK, 13, DRAGONBLOOD, 16, BREAKINGSWIPE, 19, TAUNT, 22, EVILTHORN, 25, CHEAPSHOT, 28, GLARE, 31, DUALCHOP, 34, CRUNCH, 37, WICKEDSTRIKE, 40, DRACOSHRED, 44, FRENZY, 48, OBSTRUCT, 52, FOULPLAY, 56, DRACONICCRASH, 60, EXECUTION, </t>
  </si>
  <si>
    <t xml:space="preserve">1, CHIORB, 3, DRAGONFURY, 5, MIMIC, 7, STEALTHROCK, 10, CHIDORI, 13, DRAGONBLOOD, 16, BREAKINGSWIPE, 16, DRAGONBREATH, 19, SPIKES, 22, BATTLEOFWITS, 25, VITALTHROW, 28, GLARE, 31, DUALCHOP, 31, DRAGONPULSE, 34, SWEEPINGWIND, 37, BRUTEFORCE, 40, DRACOSURGE, 40, DRACOSHRED, 44, HAMMERARM, 48, FOCUSBLAST, 52, COACHING, 56, DRACOMETEOR, 56, DRACONICCRASH, 60, GIGASMASH, 60, CHAKRABLAST, </t>
  </si>
  <si>
    <t xml:space="preserve">0, BODYPRESS, 1, BODYPRESS, 1, CHIORB, 3, DRAGONFURY, 5, MIMIC, 7, STEALTHROCK, 10, CHIDORI, 13, DRAGONBLOOD, 16, BREAKINGSWIPE, 16, DRAGONBREATH, 19, SPIKES, 22, BATTLEOFWITS, 25, VITALTHROW, 28, GLARE, 31, DUALCHOP, 31, DRAGONPULSE, 34, SWEEPINGWIND, 37, BRUTEFORCE, 40, DRACOSURGE, 40, DRACOSHRED, 44, HAMMERARM, 48, FOCUSBLAST, 52, COACHING, 56, DRACOMETEOR, 56, DRACONICCRASH, 60, GIGASMASH, 60, CHAKRABLAST, </t>
  </si>
  <si>
    <t xml:space="preserve">1, PIXIEWAVE, 3, TWISTER, 5, MIMIC, 7, COTTONSPORE, 10, NYMPHSSPELL, 13, CHARM, 13, CAPTIVATE, 16, ANCIENTGLARE, 19, FAIRYTALE, 22, DRAININGKISS, 25, MISTBALL, 28, AMNESIA, 31, DRAGONPULSE, 34, MYSTICPULSE, 37, RELICSONG, 40, DRAGONGALE, 44, STRANGESTEAM, 48, WILDIMAGINATION, 52, ETHEREALBURST, 56, DRAGONENERGY, 60, FLEURCANNON, </t>
  </si>
  <si>
    <t xml:space="preserve">0, HEALPULSE, 1, HEALPULSE, 1, PIXIEWAVE, 3, TWISTER, 5, MIMIC, 7, COTTONSPORE, 10, NYMPHSSPELL, 13, CHARM, 13, CAPTIVATE, 16, ANCIENTGLARE, 19, FAIRYTALE, 22, DRAININGKISS, 25, MISTBALL, 28, AMNESIA, 31, DRAGONPULSE, 34, MYSTICPULSE, 37, RELICSONG, 40, DRAGONGALE, 44, STRANGESTEAM, 48, WILDIMAGINATION, 52, ETHEREALBURST, 56, DRAGONENERGY, 60, FLEURCANNON, </t>
  </si>
  <si>
    <t xml:space="preserve">1, SANDTOMB, 3, DRAGONFURY, 5, MIMIC, 7, SANDSTORM, 10, TREMOR, 13, QUICKSAND, 16, DRAGONGNAW, 19, DRAGONBLOOD, 22, HIGHHORSEPOWER, 25, QUAKESLAM, 28, GLARE, 31, DUALCHOP, 34, STOMPINGTANTRUM, 37, CATAPULT, 40, DRACOSHRED, 44, THOUSANDWAVES, 48, GUNKSHOT, 52, EARTHQUAKE, 56, DRACONICCRASH, 60, STAMPEDE, </t>
  </si>
  <si>
    <t xml:space="preserve">0, SHOREUP, 1, SHOREUP, 1, SANDTOMB, 3, DRAGONFURY, 5, MIMIC, 7, SANDSTORM, 10, TREMOR, 13, QUICKSAND, 16, DRAGONGNAW, 19, DRAGONBLOOD, 22, HIGHHORSEPOWER, 25, QUAKESLAM, 28, GLARE, 31, DUALCHOP, 34, STOMPINGTANTRUM, 37, CATAPULT, 40, DRACOSHRED, 44, THOUSANDWAVES, 48, GUNKSHOT, 52, EARTHQUAKE, 56, DRACONICCRASH, 60, STAMPEDE, </t>
  </si>
  <si>
    <t xml:space="preserve">1, LEAFAGE, 3, DRAGONFURY, 5, MIMIC, 7, POISONPOWDER, 10, RAZORLEAF, 13, LEECHSEED, 16, DRAGONGNAW, 19, FLOWERSHIELD, 22, FLYTRAP, 25, BULLETSEED, 28, GLARE, 31, DRAGONCLAW, 34, HORNLEECH, 37, SEEDBOMB, 40, DRACOSHRED, 44, PETALBLIZZARD, 48, STRENGTHSAP, 52, RECYCLE, 56, DRACONICCRASH, 60, SOLARBLADE, </t>
  </si>
  <si>
    <t xml:space="preserve">0, GRAVAPPLE, 1, GRAVAPPLE, 1, LEAFAGE, 3, DRAGONFURY, 5, MIMIC, 7, POISONPOWDER, 10, RAZORLEAF, 13, LEECHSEED, 16, DRAGONGNAW, 19, FLOWERSHIELD, 22, FLYTRAP, 25, BULLETSEED, 28, GLARE, 31, DRAGONCLAW, 34, HORNLEECH, 37, SEEDBOMB, 40, DRACOSHRED, 44, PETALBLIZZARD, 48, STRENGTHSAP, 52, RECYCLE, 56, DRACONICCRASH, 60, SOLARBLADE, </t>
  </si>
  <si>
    <t xml:space="preserve">1, POISONSTING, 3, DRAGONFURY, 5, MIMIC, 7, FAKEOUT, 10, ALKALINEBOMB, 13, TOXICTHREAD, 16, BREAKINGSWIPE, 19, TOXICSPIKES, 22, SPOIL, 25, CROSSPOISON, 28, CORROSIVEGAS, 31, DUALCHOP, 34, NEUROTOXIN, 37, FALSESURRENDER, 40, DRACOSHRED, 44, PLAGUE, 48, AQUATAIL, 52, BANEFULBUNKER, 56, OUTRAGE, 60, GUNKSHOT, </t>
  </si>
  <si>
    <t xml:space="preserve">0, COIL, 1, COIL, 1, POISONSTING, 3, DRAGONFURY, 5, MIMIC, 7, FAKEOUT, 10, ALKALINEBOMB, 13, TOXICTHREAD, 16, BREAKINGSWIPE, 19, TOXICSPIKES, 22, SPOIL, 25, CROSSPOISON, 28, CORROSIVEGAS, 31, DUALCHOP, 34, NEUROTOXIN, 37, FALSESURRENDER, 40, DRACOSHRED, 44, PLAGUE, 48, AQUATAIL, 52, BANEFULBUNKER, 56, OUTRAGE, 60, GUNKSHOT, </t>
  </si>
  <si>
    <t xml:space="preserve">1, JETDIVE, 3, DRAGONWING, 5, MIMIC, 7, BREAKINGSWIPE, 10, WINGATTACK, 13, DEFOG, 16, DRAGONGNAW, 19, TAILWIND, 22, STREAMRUSH, 25, ACROBATICS, 28, GLARE, 31, DRAGONCLAW, 34, DUALWINGBEAT, 37, ZENHEADBUTT, 40, DRACOSHRED, 44, DEATHVORTEX, 48, ROOST, 52, WHIRLWIND, 56, DRACONICCRASH, 60, DRAGONASCENT, </t>
  </si>
  <si>
    <t xml:space="preserve">0, AEROBLAST, 1, AEROBLAST, 1, JETDIVE, 3, DRAGONWING, 5, MIMIC, 7, BREAKINGSWIPE, 10, WINGATTACK, 13, DEFOG, 16, DRAGONGNAW, 19, TAILWIND, 22, STREAMRUSH, 25, ACROBATICS, 28, GLARE, 31, DRAGONCLAW, 34, DUALWINGBEAT, 37, ZENHEADBUTT, 40, DRACOSHRED, 44, DEATHVORTEX, 48, ROOST, 52, WHIRLWIND, 56, DRACONICCRASH, 60, DRAGONASCENT, </t>
  </si>
  <si>
    <t xml:space="preserve">1, ICESHARD, 3, DRAGONFURY, 5, MIMIC, 7, ICEBALL, 10, AVALANCHE, 13, HAIL, 16, DRAGONGNAW, 19, MIST, 22, ICEFANG, 25, AQUAFANG, 28, GLARE, 31, DRAGONCLAW, 34, ICICLECRASH, 37, AQUATAIL, 40, DRACOSHRED, 44, FROSTBITE, 48, DRAGONHAMMER, 52, FROZENHEART, 56, OUTRAGE, 60, GLACIALLANCE, </t>
  </si>
  <si>
    <t xml:space="preserve">0, ICETOMB, 1, ICETOMB, 1, ICESHARD, 3, DRAGONFURY, 5, MIMIC, 7, ICEBALL, 10, AVALANCHE, 13, HAIL, 16, DRAGONGNAW, 19, MIST, 22, ICEFANG, 25, AQUAFANG, 28, GLARE, 31, DRAGONCLAW, 34, ICICLECRASH, 37, AQUATAIL, 40, DRACOSHRED, 44, FROSTBITE, 48, DRAGONHAMMER, 52, FROZENHEART, 56, OUTRAGE, 60, GLACIALLANCE, </t>
  </si>
  <si>
    <t xml:space="preserve">CROSSCHOP, BRUTEFORCE, EDGESTRIKE, FLAREBLITZ, COUNTER, AUTOTOMIZE, </t>
  </si>
  <si>
    <t xml:space="preserve">1, EMBER, 1, SMOKESCREEN, 4, GUST, 8, FIRESPIN, 10, SMOG, 13, INCINERATE, 16, TURBULENCE, 19, EROSION, 22, POISONGAS, 25, FLAMEBURST, 28, HAZE, 31, TORNADO, 34, ROOST, 37, LAVAPLUME, 40, WEATHERBALL, 43, AERIALPULSE, 46, HEATWAVE, 49, MAGMASTORM, 52, OVERHEAT, 56, GENESIS, 60, SUNNYDAY, </t>
  </si>
  <si>
    <t xml:space="preserve">1, HAUNT, 1, CONFUSERAY, 4, GUST, 8, SIPHON, 10, NIGHTSHADE, 13, OMINOUSWIND, 16, TURBULENCE, 19, EROSION, 22, DARKWHISPERS, 25, BONECHILL, 28, MISTBALL, 31, TORNADO, 34, ROOST, 37, SHADOWBALL, 40, WEATHERBALL, 43, AERIALPULSE, 46, STRANGESTEAM, 49, DEATHWALTZ, 52, ACIDRAIN, 56, GENESIS, 60, MIST, </t>
  </si>
  <si>
    <t xml:space="preserve">1, POWDERSNOW, 1, SOAK, 4, GUST, 8, WATERPULSE, 10, ICEVORTEX, 13, ICYWIND, 16, TURBULENCE, 19, EROSION, 22, AQUARING, 25, FREEZEDRY, 28, REFRESH, 31, TORNADO, 34, ROOST, 37, FROSTBREATH, 40, WEATHERBALL, 43, AERIALPULSE, 46, BOREASBREATH, 49, WATERSPOUT, 52, BLIZZARD, 56, GENESIS, 60, HAIL, </t>
  </si>
  <si>
    <t xml:space="preserve">1, PROTECT, 1, STRAFE, 1, ROCKTHROW, 4, STRINGSHOT, 7, CRYSTALDUST, 7, INFESTATION, 10, HARDEN, 13, BUGBITE, 13, STRUGGLEBUG, 16, SMACKDOWN, 16, MINERALWAVE, </t>
  </si>
  <si>
    <t xml:space="preserve">1, PROTECT, 1, STRAFE, 1, ICESHARD, 4, STRINGSHOT, 7, POWDERSNOW, 7, INFESTATION, 10, HARDEN, 13, BUGBITE, 13, STRUGGLEBUG, 16, AVALANCHE, 16, ICYWIND, </t>
  </si>
  <si>
    <t>WUGTRIO</t>
  </si>
  <si>
    <t>[UNOWN,1]</t>
  </si>
  <si>
    <t>DARKSWARM</t>
  </si>
  <si>
    <t>Symphony</t>
  </si>
  <si>
    <t>Mega Luvdisc</t>
  </si>
  <si>
    <t>[LUVDISC,1]</t>
  </si>
  <si>
    <t>:LUVDISCITE,</t>
  </si>
  <si>
    <t>TELEFACE</t>
  </si>
  <si>
    <t>SYMPHONY</t>
  </si>
  <si>
    <t>[EISCUE,1]</t>
  </si>
  <si>
    <t>No TV</t>
  </si>
  <si>
    <t>[BLITZLE2]</t>
  </si>
  <si>
    <t>[ZEBSTRIKA2]</t>
  </si>
  <si>
    <t>T.Blitzle</t>
  </si>
  <si>
    <t>T.Zebstrika</t>
  </si>
  <si>
    <t>ZEBSTRIKA2</t>
  </si>
  <si>
    <t>GROVYLE2</t>
  </si>
  <si>
    <t>SCEPTILE2</t>
  </si>
  <si>
    <t>[POLTCHAGEIST]</t>
  </si>
  <si>
    <t>[SINISTCHA]</t>
  </si>
  <si>
    <t>Poltchageist</t>
  </si>
  <si>
    <t>Sinistcha</t>
  </si>
  <si>
    <t>GROTLE2</t>
  </si>
  <si>
    <t>TORTERRA2</t>
  </si>
  <si>
    <t>SINISTCHA</t>
  </si>
  <si>
    <t>[TURTWIG2]</t>
  </si>
  <si>
    <t>[GROTLE2]</t>
  </si>
  <si>
    <t>[TORTERRA2]</t>
  </si>
  <si>
    <t>T.Turtwig</t>
  </si>
  <si>
    <t>T.Grotle</t>
  </si>
  <si>
    <t>T.Torterra</t>
  </si>
  <si>
    <t>[NACLI2]</t>
  </si>
  <si>
    <t>[NACLSTACK2]</t>
  </si>
  <si>
    <t>[GARGANACL2]</t>
  </si>
  <si>
    <t>[COTTONEE2]</t>
  </si>
  <si>
    <t>[WHIMSICOTT2]</t>
  </si>
  <si>
    <t>[SEVIPER]</t>
  </si>
  <si>
    <t>T.Nacli</t>
  </si>
  <si>
    <t>T.Naclstack</t>
  </si>
  <si>
    <t>T.Garganacl</t>
  </si>
  <si>
    <t>T.Cottonee</t>
  </si>
  <si>
    <t>T.Whimsicott</t>
  </si>
  <si>
    <t>Seviper</t>
  </si>
  <si>
    <t>NACLSTACK2</t>
  </si>
  <si>
    <t>GARGANACL2</t>
  </si>
  <si>
    <t>WHIMSICOTT2</t>
  </si>
  <si>
    <t>[WHIMSICOTT2,1]</t>
  </si>
  <si>
    <t>Mega T.Whimsicott</t>
  </si>
  <si>
    <t>:WHIMSICOTTITE2,</t>
  </si>
  <si>
    <t>[MIMIKYU2]</t>
  </si>
  <si>
    <t>T.Mimikyu</t>
  </si>
  <si>
    <t>[TOGEDEMARU,1]</t>
  </si>
  <si>
    <t>Reactive</t>
  </si>
  <si>
    <t>DESTRUCTIVECORE</t>
  </si>
  <si>
    <t>[TOGEDEMARU]</t>
  </si>
  <si>
    <t>Togedemaru</t>
  </si>
  <si>
    <t>[GROOKEY]</t>
  </si>
  <si>
    <t>[THWACKEY]</t>
  </si>
  <si>
    <t>[RILLABOOM]</t>
  </si>
  <si>
    <t>Grookey</t>
  </si>
  <si>
    <t>Thwackey</t>
  </si>
  <si>
    <t>Rillaboom</t>
  </si>
  <si>
    <t>THWACKEY</t>
  </si>
  <si>
    <t>RILLABOOM</t>
  </si>
  <si>
    <t>[SPOINK,1]</t>
  </si>
  <si>
    <t>[GRUMPIG,1]</t>
  </si>
  <si>
    <t>Toxic Orb</t>
  </si>
  <si>
    <t>GRUMPIG</t>
  </si>
  <si>
    <t>[CHARCADET]</t>
  </si>
  <si>
    <t>[ARMAROUGE]</t>
  </si>
  <si>
    <t>[CERULEDGE]</t>
  </si>
  <si>
    <t>Charcadet</t>
  </si>
  <si>
    <t>Armarouge</t>
  </si>
  <si>
    <t>Ceruledge</t>
  </si>
  <si>
    <t>ARMAROUGE</t>
  </si>
  <si>
    <t>CERULEDGE</t>
  </si>
  <si>
    <t>[SPOINK]</t>
  </si>
  <si>
    <t>[GRUMPIG]</t>
  </si>
  <si>
    <t>Spoink</t>
  </si>
  <si>
    <t>Grumpig</t>
  </si>
  <si>
    <t>[BRUXISH]</t>
  </si>
  <si>
    <t>Bruxish</t>
  </si>
  <si>
    <t>[VOLBEAT]</t>
  </si>
  <si>
    <t>[ILLUMISE]</t>
  </si>
  <si>
    <t>Volbeat</t>
  </si>
  <si>
    <t>Illumise</t>
  </si>
  <si>
    <t>[ONIX2]</t>
  </si>
  <si>
    <t>[STEELIX2]</t>
  </si>
  <si>
    <t>T.Onix</t>
  </si>
  <si>
    <t>T.Steelix</t>
  </si>
  <si>
    <t>STEELIX2</t>
  </si>
  <si>
    <t>[CHARIZARD2,1]</t>
  </si>
  <si>
    <t>Mega T.Charizard</t>
  </si>
  <si>
    <t>[CHARMANDER2]</t>
  </si>
  <si>
    <t>[CHARMELEON2]</t>
  </si>
  <si>
    <t>[CHARIZARD2]</t>
  </si>
  <si>
    <t>T.Charmander</t>
  </si>
  <si>
    <t>T.Charmeleon</t>
  </si>
  <si>
    <t>T.Charizard</t>
  </si>
  <si>
    <t>CHARMELEON2</t>
  </si>
  <si>
    <t>CHARIZARD2</t>
  </si>
  <si>
    <t>:CHARIZARDITE2,</t>
  </si>
  <si>
    <t>[POLTCHAGEIST2]</t>
  </si>
  <si>
    <t>[SINISTCHA2]</t>
  </si>
  <si>
    <t>T.Poltchageist</t>
  </si>
  <si>
    <t>T.Sinistcha</t>
  </si>
  <si>
    <t>SINISTCHA2</t>
  </si>
  <si>
    <t>WINDFURY</t>
  </si>
  <si>
    <t>:BRONZOR2,</t>
  </si>
  <si>
    <t>:BRONZONG2,</t>
  </si>
  <si>
    <t>:PUMPKABOO,</t>
  </si>
  <si>
    <t>:GOURGEIST,</t>
  </si>
  <si>
    <t>:FOMANTIS,</t>
  </si>
  <si>
    <t>:LURANTIS,</t>
  </si>
  <si>
    <t>:COTTONEE,</t>
  </si>
  <si>
    <t>:WHIMSICOTT,</t>
  </si>
  <si>
    <t>:TAROUNTULA,</t>
  </si>
  <si>
    <t>:SPIDOPS,</t>
  </si>
  <si>
    <t>:COMBEE,</t>
  </si>
  <si>
    <t>:VESPIQUEN,</t>
  </si>
  <si>
    <t>:WISHIWASHI,</t>
  </si>
  <si>
    <t>:TROPIUS,</t>
  </si>
  <si>
    <t>:MAKUHITA,</t>
  </si>
  <si>
    <t>:HARIYAMA,</t>
  </si>
  <si>
    <t>:MIMEJR2,</t>
  </si>
  <si>
    <t>:MRMIME2,</t>
  </si>
  <si>
    <t>:MRRIME2,</t>
  </si>
  <si>
    <t>:PONYTA2,</t>
  </si>
  <si>
    <t>:RAPIDASH2,</t>
  </si>
  <si>
    <t>:GOLETT2,</t>
  </si>
  <si>
    <t>:GOLURK2,</t>
  </si>
  <si>
    <t>:KARRABLAST,</t>
  </si>
  <si>
    <t>:ESCAVALIER,</t>
  </si>
  <si>
    <t>:CRYOGONAL,</t>
  </si>
  <si>
    <t>:PAWNIARD,</t>
  </si>
  <si>
    <t>:BISHARP,</t>
  </si>
  <si>
    <t>:KINGAMBIT,</t>
  </si>
  <si>
    <t>:SMOLIV,</t>
  </si>
  <si>
    <t>:DOLLIV,</t>
  </si>
  <si>
    <t>:ARBOLIVA,</t>
  </si>
  <si>
    <t>:NICKIT,</t>
  </si>
  <si>
    <t>:THIEVUL,</t>
  </si>
  <si>
    <t>:SPHEAL2,</t>
  </si>
  <si>
    <t>:SEALEO2,</t>
  </si>
  <si>
    <t>:WALREIN2,</t>
  </si>
  <si>
    <t>:BARBOACH,</t>
  </si>
  <si>
    <t>:WHISCASH,</t>
  </si>
  <si>
    <t>:ORICORIO,</t>
  </si>
  <si>
    <t>:AXEW,</t>
  </si>
  <si>
    <t>:FRAXURE,</t>
  </si>
  <si>
    <t>:HAXORUS,</t>
  </si>
  <si>
    <t>:PACHIRISU,</t>
  </si>
  <si>
    <t>:QWILFISH,</t>
  </si>
  <si>
    <t>:OVERQWIL,</t>
  </si>
  <si>
    <t>:MINIOR,</t>
  </si>
  <si>
    <t>:GREAVARD,</t>
  </si>
  <si>
    <t>:HOUNDSTONE,</t>
  </si>
  <si>
    <t>:SANDSHREW,</t>
  </si>
  <si>
    <t>:SANDSLASH,</t>
  </si>
  <si>
    <t>:CETODDLE,</t>
  </si>
  <si>
    <t>:CETITAN,</t>
  </si>
  <si>
    <t>:TORCHIC,</t>
  </si>
  <si>
    <t>:COMBUSKEN,</t>
  </si>
  <si>
    <t>:NACLI,</t>
  </si>
  <si>
    <t>:NACLSTACK,</t>
  </si>
  <si>
    <t>:GARGANACL,</t>
  </si>
  <si>
    <t>:FRIGIBAX,</t>
  </si>
  <si>
    <t>:ARCTIBAX,</t>
  </si>
  <si>
    <t>:BAXCALIBUR,</t>
  </si>
  <si>
    <t>:WYNAUT,</t>
  </si>
  <si>
    <t>:WOBBUFFET,</t>
  </si>
  <si>
    <t>:BOUFFALANT,</t>
  </si>
  <si>
    <t>:SPINDA,</t>
  </si>
  <si>
    <t>:MIENFOO,</t>
  </si>
  <si>
    <t>:MIENSHAO,</t>
  </si>
  <si>
    <t>:TOGEPI,</t>
  </si>
  <si>
    <t>:TOGETIC,</t>
  </si>
  <si>
    <t>:TOGEKISS,</t>
  </si>
  <si>
    <t>:ZORUA2,</t>
  </si>
  <si>
    <t>:ZOROARK2,</t>
  </si>
  <si>
    <t>:CLODSIRE,</t>
  </si>
  <si>
    <t>:PANCHAM,</t>
  </si>
  <si>
    <t>:PANGORO,</t>
  </si>
  <si>
    <t>:OSHAWOTT,</t>
  </si>
  <si>
    <t>:DEWOTT,</t>
  </si>
  <si>
    <t>:SAMUROTT,</t>
  </si>
  <si>
    <t>:BERGMITE2,</t>
  </si>
  <si>
    <t>:AVALUGG2,</t>
  </si>
  <si>
    <t>:TYRUNT2,</t>
  </si>
  <si>
    <t>:TYRANTRUM2,</t>
  </si>
  <si>
    <t>:WIGLETT,</t>
  </si>
  <si>
    <t>:WUGTRIO,</t>
  </si>
  <si>
    <t>:PLUSLE,</t>
  </si>
  <si>
    <t>:MINUN,</t>
  </si>
  <si>
    <t>:GROWLITHE2,</t>
  </si>
  <si>
    <t>:ARCANINE2,</t>
  </si>
  <si>
    <t>:PANSAGE,</t>
  </si>
  <si>
    <t>:SIMISAGE,</t>
  </si>
  <si>
    <t>:PANSEAR,</t>
  </si>
  <si>
    <t>:SIMISEAR,</t>
  </si>
  <si>
    <t>:PANPOUR,</t>
  </si>
  <si>
    <t>:SIMIPOUR,</t>
  </si>
  <si>
    <t>:RHYHORN,</t>
  </si>
  <si>
    <t>:RHYDON,</t>
  </si>
  <si>
    <t>:RHYPERIOR,</t>
  </si>
  <si>
    <t>:DUSKULL2,</t>
  </si>
  <si>
    <t>:DUSCLOPS2,</t>
  </si>
  <si>
    <t>:DUSKNOIR2,</t>
  </si>
  <si>
    <t>:GLAMEOW,</t>
  </si>
  <si>
    <t>:PURUGLY,</t>
  </si>
  <si>
    <t>:SHELLDER,</t>
  </si>
  <si>
    <t>:CLOYSTER,</t>
  </si>
  <si>
    <t>:INKAY,</t>
  </si>
  <si>
    <t>:MALAMAR,</t>
  </si>
  <si>
    <t>:DONDOZO,</t>
  </si>
  <si>
    <t>:TATSUGIRI,</t>
  </si>
  <si>
    <t>:BUNNELBY,</t>
  </si>
  <si>
    <t>:DIGGERSBY,</t>
  </si>
  <si>
    <t>:ROCKRUFF,</t>
  </si>
  <si>
    <t>:LYCANROC,</t>
  </si>
  <si>
    <t>:ROWLET2,</t>
  </si>
  <si>
    <t>:DARTRIX2,</t>
  </si>
  <si>
    <t>:DECIDUEYE2,</t>
  </si>
  <si>
    <t>:LICKITUNG,</t>
  </si>
  <si>
    <t>:LICKILICKY,</t>
  </si>
  <si>
    <t>:SQUIRTLE,</t>
  </si>
  <si>
    <t>:WARTORTLE,</t>
  </si>
  <si>
    <t>:BLASTOISE,</t>
  </si>
  <si>
    <t>:CACNEA2,</t>
  </si>
  <si>
    <t>:CACTURNE2,</t>
  </si>
  <si>
    <t>:BELLSPROUT,</t>
  </si>
  <si>
    <t>:WEEPINBELL,</t>
  </si>
  <si>
    <t>:VICTREEBEL,</t>
  </si>
  <si>
    <t>:PETILIL,</t>
  </si>
  <si>
    <t>:LILLIGANT,</t>
  </si>
  <si>
    <t>:PHANTUMP2,</t>
  </si>
  <si>
    <t>:TREVENANT2,</t>
  </si>
  <si>
    <t>:IGGLYBUFF2,</t>
  </si>
  <si>
    <t>:JIGGLYPUFF2,</t>
  </si>
  <si>
    <t>:WIGGLYTUFF2,</t>
  </si>
  <si>
    <t>:TANDEMAUS,</t>
  </si>
  <si>
    <t>:MAUSHOLD,</t>
  </si>
  <si>
    <t>:MINIOR2,</t>
  </si>
  <si>
    <t>:PERRSERKER,</t>
  </si>
  <si>
    <t>:GRUBBIN,</t>
  </si>
  <si>
    <t>:CHARJABUG,</t>
  </si>
  <si>
    <t>:VIKAVOLT,</t>
  </si>
  <si>
    <t>:TEDDIURSA2,</t>
  </si>
  <si>
    <t>:URSARING2,</t>
  </si>
  <si>
    <t>:URSALUNA2,</t>
  </si>
  <si>
    <t>:RUNERIGUS,</t>
  </si>
  <si>
    <t>:SNEASEL2,</t>
  </si>
  <si>
    <t>:WEAVILE2,</t>
  </si>
  <si>
    <t>:SNEASLER2,</t>
  </si>
  <si>
    <t>:HEATMOR,</t>
  </si>
  <si>
    <t>:SHUCKLE,</t>
  </si>
  <si>
    <t>:TANDEMAUS2,</t>
  </si>
  <si>
    <t>:MAUSHOLD2,</t>
  </si>
  <si>
    <t>:ORANGURU,</t>
  </si>
  <si>
    <t>:PASSIMIAN,</t>
  </si>
  <si>
    <t>:CETODDLE2,</t>
  </si>
  <si>
    <t>:CETITAN2,</t>
  </si>
  <si>
    <t>:SCYTHER2,</t>
  </si>
  <si>
    <t>:SCIZOR2,</t>
  </si>
  <si>
    <t>:SHELMET,</t>
  </si>
  <si>
    <t>:ACCELGOR,</t>
  </si>
  <si>
    <t>:SNUBBULL,</t>
  </si>
  <si>
    <t>:GRANBULL,</t>
  </si>
  <si>
    <t>:CHEWTLE,</t>
  </si>
  <si>
    <t>:DREDNAW,</t>
  </si>
  <si>
    <t>:SKIDDO2,</t>
  </si>
  <si>
    <t>:GOGOAT2,</t>
  </si>
  <si>
    <t>:SIGILYPH,</t>
  </si>
  <si>
    <t>:ORTHWORM,</t>
  </si>
  <si>
    <t>:BURMY,</t>
  </si>
  <si>
    <t>:WORMADAM,</t>
  </si>
  <si>
    <t>:MOTHIM,</t>
  </si>
  <si>
    <t>:SPRIGATITO,</t>
  </si>
  <si>
    <t>:FLORAGATO,</t>
  </si>
  <si>
    <t>:MEOWSCARADA,</t>
  </si>
  <si>
    <t>:KLAWF,</t>
  </si>
  <si>
    <t>:GLIMMET,</t>
  </si>
  <si>
    <t>:GLIMMORA,</t>
  </si>
  <si>
    <t>:MARACTUS,</t>
  </si>
  <si>
    <t>:CYCLIZAR,</t>
  </si>
  <si>
    <t>:BRAMBLIN,</t>
  </si>
  <si>
    <t>:BRAMBLEGHAST,</t>
  </si>
  <si>
    <t>:TOEDSCOOL,</t>
  </si>
  <si>
    <t>:TOEDSCRUEL,</t>
  </si>
  <si>
    <t>:STUNFISK,</t>
  </si>
  <si>
    <t>:CAPSAKID,</t>
  </si>
  <si>
    <t>:SCOVILLAIN,</t>
  </si>
  <si>
    <t>:QUAXLY,</t>
  </si>
  <si>
    <t>:QUAXWELL,</t>
  </si>
  <si>
    <t>:QUAQUAVAL,</t>
  </si>
  <si>
    <t>:FOONGUS,</t>
  </si>
  <si>
    <t>:AMOONGUSS,</t>
  </si>
  <si>
    <t>:PARAS2,</t>
  </si>
  <si>
    <t>:PARASECT2,</t>
  </si>
  <si>
    <t>:PHANPY2,</t>
  </si>
  <si>
    <t>:DONPHAN2,</t>
  </si>
  <si>
    <t>:MELTAN,</t>
  </si>
  <si>
    <t>:MELMETAL,</t>
  </si>
  <si>
    <t>:UNOWN,</t>
  </si>
  <si>
    <t>:ROOKIDEE2,</t>
  </si>
  <si>
    <t>:CORVISQUIRE2,</t>
  </si>
  <si>
    <t>:CORVIKNIGHT2,</t>
  </si>
  <si>
    <t>:LITLEO2,</t>
  </si>
  <si>
    <t>:PYROAR2,</t>
  </si>
  <si>
    <t>:TANGELA2,</t>
  </si>
  <si>
    <t>:TANGROWTH2,</t>
  </si>
  <si>
    <t>:TADBULB,</t>
  </si>
  <si>
    <t>:BELLIBOLT,</t>
  </si>
  <si>
    <t>:MEW,</t>
  </si>
  <si>
    <t>:SCORBUNNY,</t>
  </si>
  <si>
    <t>:RABOOT,</t>
  </si>
  <si>
    <t>:CINDERACE,</t>
  </si>
  <si>
    <t>:KOMALA,</t>
  </si>
  <si>
    <t>:HYDRAPPLE,</t>
  </si>
  <si>
    <t>:BLIPBUG,</t>
  </si>
  <si>
    <t>:DOTTLER,</t>
  </si>
  <si>
    <t>:ORBEETLE,</t>
  </si>
  <si>
    <t>:TURTONATOR,</t>
  </si>
  <si>
    <t>:MUDBRAY2,</t>
  </si>
  <si>
    <t>:MUDSDALE2,</t>
  </si>
  <si>
    <t>:HAWLUCHA,</t>
  </si>
  <si>
    <t>:FLAMIGO,</t>
  </si>
  <si>
    <t>:RELICANTH,</t>
  </si>
  <si>
    <t>:FARFETCHD,</t>
  </si>
  <si>
    <t>:SIRFETCHD,</t>
  </si>
  <si>
    <t>:ROTOM,</t>
  </si>
  <si>
    <t>:DURALUDON,</t>
  </si>
  <si>
    <t>:ARCHALUDON,</t>
  </si>
  <si>
    <t>:PICHU2,</t>
  </si>
  <si>
    <t>:PIKACHU2,</t>
  </si>
  <si>
    <t>:RAICHU2,</t>
  </si>
  <si>
    <t>:AUDINO,</t>
  </si>
  <si>
    <t>:RALTS2,</t>
  </si>
  <si>
    <t>:KIRLIA2,</t>
  </si>
  <si>
    <t>:GARDEVOIR2,</t>
  </si>
  <si>
    <t>:GALLADE2,</t>
  </si>
  <si>
    <t>:DRAMPA,</t>
  </si>
  <si>
    <t>:BOMBIRDIER,</t>
  </si>
  <si>
    <t>:MASCHIFF,</t>
  </si>
  <si>
    <t>:MABOSSTIFF,</t>
  </si>
  <si>
    <t>:NYMBLE,</t>
  </si>
  <si>
    <t>:LOKIX,</t>
  </si>
  <si>
    <t>:SQUAWKABILLY,</t>
  </si>
  <si>
    <t>:TREECKO2,</t>
  </si>
  <si>
    <t>:GROVYLE2,</t>
  </si>
  <si>
    <t>:SCEPTILE2,</t>
  </si>
  <si>
    <t>:SPIRITOMB2,</t>
  </si>
  <si>
    <t>:EISCUE,</t>
  </si>
  <si>
    <t>:KOMALA2,</t>
  </si>
  <si>
    <t>:BLITZLE2,</t>
  </si>
  <si>
    <t>:ZEBSTRIKA2,</t>
  </si>
  <si>
    <t>:TURTWIG2,</t>
  </si>
  <si>
    <t>:GROTLE2,</t>
  </si>
  <si>
    <t>:TORTERRA2,</t>
  </si>
  <si>
    <t>:POLTCHAGEIST,</t>
  </si>
  <si>
    <t>:SINISTCHA,</t>
  </si>
  <si>
    <t>:NACLI2,</t>
  </si>
  <si>
    <t>:NACLSTACK2,</t>
  </si>
  <si>
    <t>:GARGANACL2,</t>
  </si>
  <si>
    <t>:COTTONEE2,</t>
  </si>
  <si>
    <t>:WHIMSICOTT2,</t>
  </si>
  <si>
    <t>:SEVIPER,</t>
  </si>
  <si>
    <t>:MIMIKYU2,</t>
  </si>
  <si>
    <t>:TOGEDEMARU,</t>
  </si>
  <si>
    <t>:GROOKEY,</t>
  </si>
  <si>
    <t>:THWACKEY,</t>
  </si>
  <si>
    <t>:RILLABOOM,</t>
  </si>
  <si>
    <t>:CHARCADET,</t>
  </si>
  <si>
    <t>:ARMAROUGE,</t>
  </si>
  <si>
    <t>:CERULEDGE,</t>
  </si>
  <si>
    <t>:SPOINK,</t>
  </si>
  <si>
    <t>:GRUMPIG,</t>
  </si>
  <si>
    <t>:BRUXISH,</t>
  </si>
  <si>
    <t>:VOLBEAT,</t>
  </si>
  <si>
    <t>:ILLUMISE,</t>
  </si>
  <si>
    <t>:ONIX2,</t>
  </si>
  <si>
    <t>:STEELIX2,</t>
  </si>
  <si>
    <t>:CHARMANDER2,</t>
  </si>
  <si>
    <t>:CHARMELEON2,</t>
  </si>
  <si>
    <t>:CHARIZARD2,</t>
  </si>
  <si>
    <t>:POLTCHAGEIST2,</t>
  </si>
  <si>
    <t>:SINISTCHA2,</t>
  </si>
  <si>
    <t>Dragonfish</t>
  </si>
  <si>
    <t>Bow</t>
  </si>
  <si>
    <t>Axe</t>
  </si>
  <si>
    <t>Hammer</t>
  </si>
  <si>
    <t>Hailing Form</t>
  </si>
  <si>
    <t>Arsonist</t>
  </si>
  <si>
    <t>Zen Mode</t>
  </si>
  <si>
    <t xml:space="preserve">1, RADIATION, 1, STARDUST, 4, GUST, 7, CONFUSION, 10, SWIFT, 13, BLACKOUT, 16, TURBULENCE, 19, STARFALL, 23, HYPNOSIS, 26, PSYBEAM, 29, AIRSLASH, 33, COSMICPOWER, 36, TWINSTARS, 39, PSYBLAST, 42, AERIALPULSE, 45, MOONLIGHT, 48, MOONBLAST, 52, ARCANEENERGY, 56, TEMPESTFLARE, 60, METEORBEAM, </t>
  </si>
  <si>
    <t xml:space="preserve">0, STARSALIGNED, 1, STARSALIGNED, 1, TRIATTACK, 1, RADIATION, 1, STARDUST, 4, GUST, 7, CONFUSION, 10, SWIFT, 13, BLACKOUT, 16, TURBULENCE, 19, STARFALL, 23, HYPNOSIS, 26, PSYBEAM, 29, AIRSLASH, 33, COSMICPOWER, 36, TWINSTARS, 39, PSYBLAST, 42, AERIALPULSE, 45, MOONLIGHT, 48, MOONBLAST, 52, ARCANEENERGY, 56, TEMPESTFLARE, 60, METEORBEAM, </t>
  </si>
  <si>
    <t xml:space="preserve">1, WRAP, 1, LEER, 1, SANDJET, 4, POISONSTING, 8, BITE, 11, STEAMROLLER, 14, TOXICTHREAD, 17, POISONFANG, 20, BULLDOZE, 23, HYPNOSIS, 26, POISONTAIL, 29, DIG, 32, VENOMDRAIN, 35, CRUNCH, 38, LEECHLIFE, 41, NEUROTOXIN, 44, THOUSANDWAVES, 47, TOXIC, 50, COIL, 53, PLAGUE, 56, CONTINENTALRIFT, 60, GUNKSHOT, </t>
  </si>
  <si>
    <t xml:space="preserve">0, RATTLETAIL, 1, RATTLETAIL, 1, WRAP, 1, LEER, 1, SANDJET, 4, POISONSTING, 8, BITE, 11, STEAMROLLER, 14, TOXICTHREAD, 17, POISONFANG, 20, BULLDOZE, 23, HYPNOSIS, 26, POISONTAIL, 29, DIG, 32, VENOMDRAIN, 35, CRUNCH, 38, LEECHLIFE, 41, NEUROTOXIN, 44, THOUSANDWAVES, 47, TOXIC, 50, COIL, 53, PLAGUE, 56, CONTINENTALRIFT, 60, GUNKSHOT, </t>
  </si>
  <si>
    <t xml:space="preserve">1, PECK, 1, LEER, 1, NUZZLE, 4, MISSILESHOT, 6, THUNDERSHOCK, 8, GEARUP, 8, MAGNETICFLUX, 11, SPARK, 11, BULLETCHARGE, 14, SHOCKWAVE, 14, TIMEBOMB, 17, SCREECH, 17, METALSOUND, 20, IRONSPARKS, 23, MAGNETBOMB, 26, ARCINGBLOW, 29, REFLECT, 29, LIGHTSCREEN, 32, DISCHARGE, 35, PROTONCRASH, 38, CLUSTERROCKETS, 41, IRONIMPACT, 44, ENERGYSURGE, 44, THUNDERBOLT, 47, MAGNETICCANNON, 50, ELECTRONCRUSH, 53, BOMBARDMENT, 56, LOCKON, 56, ZAPCANNON, 60, STEELBEAM, </t>
  </si>
  <si>
    <t xml:space="preserve">0, PARABOLICCHARGE, 1, PARABOLICCHARGE, 1, PECK, 1, LEER, 1, NUZZLE, 4, MISSILESHOT, 6, THUNDERSHOCK, 8, GEARUP, 8, MAGNETICFLUX, 11, SPARK, 11, BULLETCHARGE, 14, SHOCKWAVE, 14, TIMEBOMB, 17, SCREECH, 17, METALSOUND, 20, IRONSPARKS, 23, MAGNETBOMB, 26, ARCINGBLOW, 29, REFLECT, 29, LIGHTSCREEN, 32, DISCHARGE, 35, PROTONCRASH, 38, CLUSTERROCKETS, 41, IRONIMPACT, 44, ENERGYSURGE, 44, THUNDERBOLT, 47, MAGNETICCANNON, 50, ELECTRONCRUSH, 53, BOMBARDMENT, 56, LOCKON, 56, ZAPCANNON, 60, STEELBEAM, </t>
  </si>
  <si>
    <t xml:space="preserve">1, MUDSLAP, 1, AQUARING, 1, ACID, 4, MEGADRAIN, 6, MUDSHACKLES, 8, POISONPOWDER, 11, VIRUS, 14, STUNSPORE, 17, MAGICALLEAF, 20, ALLERGY, 23, SLEEPPOWDER, 26, INFECTION, 29, ACIDARMOR, 32, GIGADRAIN, 35, BLIGHT, 38, MUDDYWATER, 41, SLUDGEBOMB, 44, ENERGYBALL, 48, SLUDGEWAVE, 52, SPORE, 56, ACIDRAIN, 60, NATURESWRATH, </t>
  </si>
  <si>
    <t xml:space="preserve">0, TOXICSPIKES, 1, TOXICSPIKES, 1, MUDSLAP, 1, AQUARING, 1, ACID, 4, MEGADRAIN, 6, MUDSHACKLES, 8, POISONPOWDER, 11, VIRUS, 14, STUNSPORE, 17, MAGICALLEAF, 20, ALLERGY, 23, SLEEPPOWDER, 26, INFECTION, 29, ACIDARMOR, 32, GIGADRAIN, 35, BLIGHT, 38, MUDDYWATER, 41, SLUDGEBOMB, 44, ENERGYBALL, 48, SLUDGEWAVE, 52, SPORE, 56, ACIDRAIN, 60, NATURESWRATH, </t>
  </si>
  <si>
    <t xml:space="preserve">1, TOXICSPIKES, 1, MUDSLAP, 1, AQUARING, 1, ACID, 4, MEGADRAIN, 6, MUDSHACKLES, 8, POISONPOWDER, 11, VIRUS, 14, STUNSPORE, 17, MAGICALLEAF, 20, ALLERGY, 23, SLEEPPOWDER, 26, INFECTION, 29, ACIDARMOR, 32, GIGADRAIN, 35, BLIGHT, 38, MUDDYWATER, 41, SLUDGEBOMB, 44, ENERGYBALL, 48, SLUDGEWAVE, 52, SPORE, 56, ACIDRAIN, 60, NATURESWRATH, </t>
  </si>
  <si>
    <t xml:space="preserve">IRONDEFENSE, ROCKPOLISH, WIDEGUARD, GEOMANCY, MUDSPORT, MUDSHOT, BODYPRESS, HARDEN, TOXICSPIKES, AMNESIA, GEMSTORM, SLUDGEWAVE, MUDSLAP, MUDSLIDE, MUDBLAST, SANDWAVE, </t>
  </si>
  <si>
    <t xml:space="preserve">WIDEGUARD, EXPLOSION, HEAVYSLAM, HEATCRASH, CONTINENTALRIFT, ROCKTOMB, NERVESOFSTEEL, SHIELDBASH, SELFDESTRUCT, DIAMONDBLADE, WEARDOWN, </t>
  </si>
  <si>
    <t xml:space="preserve">SUCKERPUNCH, GOBLINSTRIKE, FOULPLAY, STAMPEDE, CORROSIVEGAS, BATTLECRY, PURSUIT, CHEAPSHOT, EVILTHORN, OUTRAGE, FLATULENCE, BLOCK, SKYUPPERCUT, </t>
  </si>
  <si>
    <t xml:space="preserve">WHIRLWIND, PURSUIT, STEELWING, DRAGONBREATH, DRAGONTAIL, ASSURANCE, TAILWIND, ROCKSLIDE, ENCIRCLE, WYVERNSLASH, HUNTDOWN, DRACONICMIGHT, </t>
  </si>
  <si>
    <t xml:space="preserve">1, BABYDOLLEYES, 1, PIXIEWAVE, 1, WATERGUN, 4, ECHOEDVOICE, 7, LIFEDEW, 10, PIXIEDUST, 13, WATERPULSE, 16, NYMPHSSPELL, 19, HALLELUJAH, 22, DRENCH, 25, MISTBALL, 28, AQUARING, 31, DAZZLINGGLEAM, 34, MYSTICPULSE, 37, SONGOFPASSION, 40, DECORATE, 43, SPARKLINGARIA, 46, HYPERVOICE, 49, ETHEREALBURST, 52, FAESBLESSING, 56, HYDROPUMP, 60, TITANIASLAW, </t>
  </si>
  <si>
    <t xml:space="preserve">0, WATERPLEDGE, 1, WATERPLEDGE, 1, BABYDOLLEYES, 1, PIXIEWAVE, 1, WATERGUN, 4, ECHOEDVOICE, 7, LIFEDEW, 10, PIXIEDUST, 13, WATERPULSE, 16, NYMPHSSPELL, 19, HALLELUJAH, 22, DRENCH, 25, MISTBALL, 28, AQUARING, 31, DAZZLINGGLEAM, 34, MYSTICPULSE, 37, SONGOFPASSION, 40, DECORATE, 43, SPARKLINGARIA, 46, HYPERVOICE, 49, ETHEREALBURST, 52, FAESBLESSING, 56, HYDROPUMP, 60, TITANIASLAW, </t>
  </si>
  <si>
    <t xml:space="preserve">1, SANDATTACK, 1, ABSORB, 1, SANDSPRAY, 4, GROWTH, 7, MEGADRAIN, 10, LEECHSEED, 13, MUDSHACKLES, 16, ESSENCEBLOOM, 19, SPIKES, 22, MAGICALLEAF, 25, SCORCHINGSANDS, 28, SANDSTORM, 31, GIGADRAIN, 34, DUSTDEVILS, 37, SPIKYSHIELD, 40, ENERGYBALL, 44, SANDFLURRY, 48, SYNTHESIS, 52, SANDSHROUD, 56, PETALDANCE, 60, SANDSNARE, </t>
  </si>
  <si>
    <t xml:space="preserve">1, SUPERSONIC, 1, POISONSPIT, 4, HUNTDOWN, 6, MEGAPHONE, 8, MALADY, 10, SUCKBLOOD, 13, WINGATTACK, 16, POISONFANG, 19, DOUBLETEAM, 22, STREAMRUSH, 25, WAIL, 28, FACADE, 31, AEROBLAST, 34, VENOMDRAIN, 37, CRUNCH, 40, NEUROTOXIN, 43, DEATHVORTEX, 46, AMBUSH, 49, CONTAGION, 52, ENCIRCLE, 56, PLAGUE, 60, BRAVEBIRD, </t>
  </si>
  <si>
    <t xml:space="preserve">0, CROSSPOISON, 1, CROSSPOISON, 1, SUPERSONIC, 1, POISONSPIT, 4, HUNTDOWN, 6, MEGAPHONE, 8, MALADY, 10, SUCKBLOOD, 13, WINGATTACK, 16, POISONFANG, 19, DOUBLETEAM, 22, STREAMRUSH, 25, WAIL, 28, FACADE, 31, AEROBLAST, 34, VENOMDRAIN, 37, CRUNCH, 40, NEUROTOXIN, 43, DEATHVORTEX, 46, AMBUSH, 49, CONTAGION, 52, ENCIRCLE, 56, PLAGUE, 60, BRAVEBIRD, </t>
  </si>
  <si>
    <t xml:space="preserve">STOREDPOWER, HYPNOSIS, DEFOG, HURRICANE, ICYWIND, MYSTICPULSE, RELICSONG, MINDREADER, EROSION, REVITALIZE, MOONLIGHT, NUMBINGWIND, </t>
  </si>
  <si>
    <t xml:space="preserve">1, POUND, 1, LEER, 1, TRAMPLE, 4, ROCKSMASH, 8, FOCUSENERGY, 12, TREMOR, 16, ARMTHRUST, 19, SCARYFACE, 22, VITALTHROW, 25, QUAKESLAM, 28, BULKUP, 31, BATTLECRY, 34, STOMPINGTANTRUM, 37, DARKESTLARIAT, 40, THRASH, 43, CROSSCHOP, 46, EARTHQUAKE, 49, FRENZY, 52, DYNAMICPUNCH, 56, UPROAR, 60, GIGASMASH, </t>
  </si>
  <si>
    <t xml:space="preserve">0, BRUTEFORCE, 1, BRUTEFORCE, 1, POUND, 1, LEER, 1, TRAMPLE, 4, ROCKSMASH, 8, FOCUSENERGY, 12, TREMOR, 16, ARMTHRUST, 19, SCARYFACE, 22, VITALTHROW, 25, QUAKESLAM, 28, BULKUP, 31, BATTLECRY, 34, STOMPINGTANTRUM, 37, DARKESTLARIAT, 40, THRASH, 43, CROSSCHOP, 46, EARTHQUAKE, 49, FRENZY, 52, DYNAMICPUNCH, 56, UPROAR, 60, GIGASMASH, </t>
  </si>
  <si>
    <t xml:space="preserve">1, BRUTEFORCE, 1, POUND, 1, LEER, 1, TRAMPLE, 4, ROCKSMASH, 8, FOCUSENERGY, 12, TREMOR, 16, ARMTHRUST, 19, SCARYFACE, 22, VITALTHROW, 25, QUAKESLAM, 28, BULKUP, 31, BATTLECRY, 34, STOMPINGTANTRUM, 37, DARKESTLARIAT, 40, THRASH, 43, CROSSCHOP, 46, EARTHQUAKE, 49, FRENZY, 52, DYNAMICPUNCH, 56, UPROAR, 60, GIGASMASH, </t>
  </si>
  <si>
    <t xml:space="preserve">1, THUNDERSHOCK, 1, LUMINESCENCE, 1, STROBELIGHT, 4, GOOSEBUMP, 8, CHARGEBEAM, 11, FLASH, 14, KINETICBLAST, 17, HEX, 20, PULSE, 23, PARABOLICCHARGE, 26, MIRRORSHOT, 30, DAZZLINGGLEAM, 33, DISCHARGE, 36, MORNINGSUN, 39, SHADOWRAY, 42, BLINDINGFLASH, 45, THUNDERBOLT, 48, ECTOPLASM, 52, CURSE, 56, THUNDER, 60, PHOTONGEYSER, </t>
  </si>
  <si>
    <t xml:space="preserve">0, SPOTLIGHT, 1, SPOTLIGHT, 1, THUNDERSHOCK, 1, LUMINESCENCE, 1, STROBELIGHT, 4, GOOSEBUMP, 8, CHARGEBEAM, 11, FLASH, 14, KINETICBLAST, 17, HEX, 20, PULSE, 23, PARABOLICCHARGE, 26, MIRRORSHOT, 30, DAZZLINGGLEAM, 33, DISCHARGE, 36, MORNINGSUN, 39, SHADOWRAY, 42, BLINDINGFLASH, 45, THUNDERBOLT, 48, ECTOPLASM, 52, CURSE, 56, THUNDER, 60, PHOTONGEYSER, </t>
  </si>
  <si>
    <t xml:space="preserve">0, MACABREDANCE, 1, MACABREDANCE, 1, SPOTLIGHT, 1, THUNDERSHOCK, 1, LUMINESCENCE, 1, STROBELIGHT, 4, GOOSEBUMP, 8, CHARGEBEAM, 11, FLASH, 14, KINETICBLAST, 17, HEX, 20, PULSE, 23, PARABOLICCHARGE, 26, MIRRORSHOT, 30, DAZZLINGGLEAM, 33, DISCHARGE, 36, MORNINGSUN, 39, SHADOWRAY, 42, BLINDINGFLASH, 45, THUNDERBOLT, 48, ECTOPLASM, 52, CURSE, 56, THUNDER, 60, PHOTONGEYSER, </t>
  </si>
  <si>
    <t xml:space="preserve">1, POUND, 1, LEER, 1, STRAFE, 4, MACHPUNCH, 7, FOCUSENERGY, 10, DETECT, 13, BUGBITE, 16, LOWKICK, 19, SEISMICTOSS, 22, UTURN, 25, VITALTHROW, 28, BULKUP, 31, DRAINPUNCH, 34, THROATCHOP, 37, SUBMISSION, 40, SWARMATTACK, 43, AURABLOCK, 46, HAMMERARM, 49, CHITINOUSSTRIKE, 52, HEADSMASH, 56, SWARMOVERLOAD, 60, GIGASMASH, </t>
  </si>
  <si>
    <t xml:space="preserve">EDGESTRIKE, ROLLOUT, STEAMROLLER, CROSSCHOP, DYNAMICPUNCH, CLOSECOMBAT, STONEEDGE, BIDE, REVENGE, DOUBLEEDGE, FURYATTACK, SKITTERSMACK, </t>
  </si>
  <si>
    <t xml:space="preserve">0, LUNGE, 1, LUNGE, 1, POUND, 1, LEER, 1, STRAFE, 4, MACHPUNCH, 7, FOCUSENERGY, 10, DETECT, 13, BUGBITE, 16, LOWKICK, 19, SEISMICTOSS, 22, UTURN, 25, VITALTHROW, 28, BULKUP, 31, DRAINPUNCH, 34, THROATCHOP, 37, SUBMISSION, 40, SWARMATTACK, 43, AURABLOCK, 46, HAMMERARM, 49, CHITINOUSSTRIKE, 52, HEADSMASH, 56, SWARMOVERLOAD, 60, GIGASMASH, </t>
  </si>
  <si>
    <t xml:space="preserve">0, OVERWHELM, 1, OVERWHELM, 1, LUNGE, 1, POUND, 1, LEER, 1, STRAFE, 4, MACHPUNCH, 7, FOCUSENERGY, 10, DETECT, 13, BUGBITE, 16, LOWKICK, 19, SEISMICTOSS, 22, UTURN, 25, VITALTHROW, 28, BULKUP, 31, DRAINPUNCH, 34, THROATCHOP, 37, SUBMISSION, 40, SWARMATTACK, 43, AURABLOCK, 46, HAMMERARM, 49, CHITINOUSSTRIKE, 52, HEADSMASH, 56, SWARMOVERLOAD, 60, GIGASMASH, </t>
  </si>
  <si>
    <t xml:space="preserve">1, CAMOUFLAGE, 1, STRAFE, 1, DRAGONFURY, 4, DETECT, 7, FIRSTIMPRESSION, 10, FURYCUTTER, 13, BREAKINGSWIPE, 16, UTURN, 19, GLARE, 22, SCALESHOT, 25, SKITTERSMACK, 28, WYVERNSLASH, 31, XSCISSOR, 34, DRAGONDANCE, 37, DUALCHOP, 40, LEECHLIFE, 43, DRACOSHRED, 46, NAGASKIN, 49, SWARMATTACK, 52, DRAGONRUSH, 56, MEGAHORN, 60, DRACONICCRASH, </t>
  </si>
  <si>
    <t xml:space="preserve">1, GROWL, 1, THORNPRISON, 1, TORRENT, 4, RAINDANCE, 6, OVERFLOW, 8, RAZORLEAF, 11, LEECHSEED, 14, AQUAFANG, 17, PETALTEMPEST, 20, SLACKOFF, 23, FLIPTURN, 26, FLYTRAP, 29, BODYSLAM, 32, RIPTIDE, 35, TROPKICK, 38, WIDEGUARD, 41, LIQUIDATION, 44, PETALBLIZZARD, 47, EDENFRUIT, 50, WATERPRESSURE, 55, WOODHAMMER, 60, HEADSMASH, </t>
  </si>
  <si>
    <t xml:space="preserve">1, SWEETKISS, 1, CONFIDE, 1, GUST, 4, FAIRYWIND, 6, RENEWAL, 9, WILLPOWER, 12, AIRCUTTER, 15, NYMPHSSPELL, 18, TAILWIND, 21, SIRENSSONG, 24, ROOST, 27, KINETICBLAST, 30, AIRSLASH, 33, MYSTICPULSE, 36, DAZZLINGGLEAM, 39, TWINBEAM, 42, AERIALPULSE, 45, ETHEREALBURST, 48, PRIMALWAVE, 51, TAILGLOW, 54, HURRICANE, 57, FLEURCANNON, 60, GENESIS, </t>
  </si>
  <si>
    <t xml:space="preserve">0, COTTONSPORE, 1, COTTONSPORE, 1, SWEETKISS, 1, CONFIDE, 1, GUST, 4, FAIRYWIND, 6, RENEWAL, 9, WILLPOWER, 12, AIRCUTTER, 15, NYMPHSSPELL, 18, TAILWIND, 21, SIRENSSONG, 24, ROOST, 27, KINETICBLAST, 30, AIRSLASH, 33, MYSTICPULSE, 36, DAZZLINGGLEAM, 39, TWINBEAM, 42, AERIALPULSE, 45, ETHEREALBURST, 48, PRIMALWAVE, 51, TAILGLOW, 54, HURRICANE, 57, FLEURCANNON, 60, GENESIS, </t>
  </si>
  <si>
    <t xml:space="preserve">0, TYPHOON, 1, TYPHOON, 1, COTTONSPORE, 1, SWEETKISS, 1, CONFIDE, 1, GUST, 4, FAIRYWIND, 6, RENEWAL, 9, WILLPOWER, 12, AIRCUTTER, 15, NYMPHSSPELL, 18, TAILWIND, 21, SIRENSSONG, 24, ROOST, 27, KINETICBLAST, 30, AIRSLASH, 33, MYSTICPULSE, 36, DAZZLINGGLEAM, 39, TWINBEAM, 42, AERIALPULSE, 45, ETHEREALBURST, 48, PRIMALWAVE, 51, TAILGLOW, 54, HURRICANE, 57, FLEURCANNON, 60, GENESIS, </t>
  </si>
  <si>
    <t xml:space="preserve">AMNESIA, TAILWIND, TYPHOON, CLEARSMOG, SLUDGEWAVE, DRAGONDANCE, DRAGONENERGY, ANCIENTGLARE, </t>
  </si>
  <si>
    <t xml:space="preserve">EXTRASENSORY, PSYSHOCK, BIDE, AUTOTOMIZE, SYNCHRONOISE, TRICKROOM, WONDERROOM, MAGICROOM, RECOVER, STARSALIGNED, TAILGLOW, SKILLSWAP, MISSILESHOT, QUICKSILVER, </t>
  </si>
  <si>
    <t xml:space="preserve">1, LEER, 1, SIZZLE, 1, SCORCH, 4, QUICKATTACK, 6, PROTECT, 9, FLAMECHARGE, 11, CHARM, 11, CAPTIVATE, 13, HORNATTACK, 16, FLAMEWHEEL, 19, SUNNYDAY, 19, MORNINGSUN, 22, FLAMEPILLAR, 25, FACADE, 28, DOUBLEKICK, 31, HORNLEECH, 34, BODYSLAM, 37, FABLEDRUSH, 40, MELTINGHORN, 43, DOUBLEEDGE, 46, JUMPKICK, 49, SWORDSDANCE, 52, SOLARBLADE, 56, FLAREBLITZ, 60, HIGHJUMPKICK, </t>
  </si>
  <si>
    <t xml:space="preserve">0, HEATSIPHON, 1, HEATSIPHON, 1, LEER, 1, SIZZLE, 1, SCORCH, 4, QUICKATTACK, 6, PROTECT, 9, FLAMECHARGE, 11, CHARM, 11, CAPTIVATE, 13, HORNATTACK, 16, FLAMEWHEEL, 19, SUNNYDAY, 19, MORNINGSUN, 22, FLAMEPILLAR, 25, FACADE, 28, DOUBLEKICK, 31, HORNLEECH, 34, BODYSLAM, 37, FABLEDRUSH, 40, MELTINGHORN, 43, DOUBLEEDGE, 46, JUMPKICK, 49, SWORDSDANCE, 52, SOLARBLADE, 56, FLAREBLITZ, 60, HIGHJUMPKICK, </t>
  </si>
  <si>
    <t xml:space="preserve">BULLETSEED, SCALESHOT, STEALTHROCK, GYROBALL, HEAVYSLAM, DIG, SANDTOMB, HIVEMIND, UTURN, FURYCUTTER, SWARMATTACK, WEARDOWN, </t>
  </si>
  <si>
    <t xml:space="preserve">1, CLONESURGE, 3, TWISTER, 5, MIMIC, 7, PROTECT, 10, ACHILLESHEEL, 13, HELPINGHAND, 16, DRAGONBREATH, 19, DRAGONBLOOD, 22, FANTASYSEAL, 25, DISARMINGVOICE, 28, GLARE, 31, DRAGONPULSE, 34, FLUXWAVE, 37, SAFEGUARD, 40, DRACOSURGE, 44, PRIMALWAVE, 48, ETHEREALBURST, 52, GUARDIANANGEL, 56, DRAGONENERGY, 60, DETERMINATION, </t>
  </si>
  <si>
    <t xml:space="preserve">0, FOLLOWME, 1, FOLLOWME, 1, CLONESURGE, 3, TWISTER, 5, MIMIC, 7, PROTECT, 10, ACHILLESHEEL, 13, HELPINGHAND, 16, DRAGONBREATH, 19, DRAGONBLOOD, 22, FANTASYSEAL, 25, DISARMINGVOICE, 28, GLARE, 31, DRAGONPULSE, 34, FLUXWAVE, 37, SAFEGUARD, 40, DRACOSURGE, 44, PRIMALWAVE, 48, ETHEREALBURST, 52, GUARDIANANGEL, 56, DRAGONENERGY, 60, DETERMINATION, </t>
  </si>
  <si>
    <t xml:space="preserve">1, MIMIC, 1, THORNPRISON, 1, FURYCUTTER, 4, CAMOUFLAGE, 6, FIRSTIMPRESSION, 8, FORESTLEAP, 11, BUGBITE, 14, PETALTEMPEST, 17, LEECHSEED, 20, PINMISSILE, 23, STUNSPORE, 23, POISONPOWDER, 23, SLEEPPOWDER, 26, BULLETSEED, 29, VEXINGVINES, 32, STRANDINGROOTS, 35, LEECHLIFE, 38, CATAPULT, 41, LEAFBLADE, 44, DRAGONFLYCHARGE, 47, SWARMATTACK, 50, CHITINOUSSTRIKE, 53, STRENGTHSAP, 56, POWERWHIP, 60, SWARMOVERLOAD, </t>
  </si>
  <si>
    <t xml:space="preserve">0, FLYTRAP, 1, FLYTRAP, 1, MIMIC, 1, THORNPRISON, 1, FURYCUTTER, 4, CAMOUFLAGE, 6, FIRSTIMPRESSION, 8, FORESTLEAP, 11, BUGBITE, 14, PETALTEMPEST, 17, LEECHSEED, 20, PINMISSILE, 23, STUNSPORE, 23, POISONPOWDER, 23, SLEEPPOWDER, 26, BULLETSEED, 29, VEXINGVINES, 32, STRANDINGROOTS, 35, LEECHLIFE, 38, CATAPULT, 41, LEAFBLADE, 44, DRAGONFLYCHARGE, 47, SWARMATTACK, 50, CHITINOUSSTRIKE, 53, STRENGTHSAP, 56, POWERWHIP, 60, SWARMOVERLOAD, </t>
  </si>
  <si>
    <t xml:space="preserve">1, WITHDRAW, 1, FIRSTIMPRESSION, 1, CLAMP, 4, ROCKTHROW, 7, ROCKPOLISH, 10, BUGBITE, 12, SPIKECANNON, 15, VISEGRIP, 18, ROCKTOMB, 21, CORALBOMB, 24, SKITTERSMACK, 27, HEALORDER, 30, RAZORSHELL, 33, ROCKSLIDE, 36, LUNGE, 39, GEOMANCY, 42, LIQUIDATION, 45, CATAPULT, 48, CHITINOUSSTRIKE, 51, CRABHAMMER, 54, SHELLSMASH, 58, SWARMOVERLOAD, 62, WATERPRESSURE, </t>
  </si>
  <si>
    <t xml:space="preserve">0, FELLSTINGER, 1, FELLSTINGER, 1, WITHDRAW, 1, FIRSTIMPRESSION, 1, CLAMP, 4, ROCKTHROW, 7, ROCKPOLISH, 10, BUGBITE, 12, SPIKECANNON, 15, VISEGRIP, 18, ROCKTOMB, 21, CORALBOMB, 24, SKITTERSMACK, 27, HEALORDER, 30, RAZORSHELL, 33, ROCKSLIDE, 36, LUNGE, 39, GEOMANCY, 42, LIQUIDATION, 45, CATAPULT, 48, CHITINOUSSTRIKE, 51, CRABHAMMER, 54, SHELLSMASH, 58, SWARMOVERLOAD, 62, WATERPRESSURE, </t>
  </si>
  <si>
    <t xml:space="preserve">1, GROWL, 1, POISONSTING, 4, MINDBLAST, 8, POISONSPIT, 11, ALKALINEBOMB, 14, MEMORYBLOCK, 17, HYPNOSIS, 20, SPOIL, 23, SCHIZOPHRENIA, 26, WAIL, 29, PSYCHOBREAK, 32, POISONJAB, 35, MINDDRAIN, 38, NEUROTOXIN, 41, SWORDSDANCE, 44, SCRAMBLEMIND, 47, CONTAGION, 50, TOXIC, 54, MANICOVERLOAD, 58, GUNKSHOT, </t>
  </si>
  <si>
    <t xml:space="preserve">0, VENOMDRAIN, 1, VENOMDRAIN, 1, VENOMDRENCH, 1, MOSSYPUNCH, 1, GROWL, 1, POISONSTING, 4, MINDBLAST, 8, POISONSPIT, 11, ALKALINEBOMB, 14, MEMORYBLOCK, 17, HYPNOSIS, 20, SPOIL, 23, SCHIZOPHRENIA, 26, WAIL, 29, PSYCHOBREAK, 32, POISONJAB, 35, MINDDRAIN, 38, NEUROTOXIN, 41, SWORDSDANCE, 44, SCRAMBLEMIND, 47, CONTAGION, 50, TOXIC, 54, MANICOVERLOAD, 58, GUNKSHOT, </t>
  </si>
  <si>
    <t xml:space="preserve">AFTERYOU, ALLYSWITCH, BRINE, CRAFTYSHIELD, MIRRORCOAT, HEARTSWAP, REFLECT, LIGHTSCREEN, QUICKSPELL, MIST, FLIPTURN, MISTBALL, </t>
  </si>
  <si>
    <t xml:space="preserve">1, TACKLE, 1, LEER, 1, ROCKSMASH, 4, SNOWBALL, 7, ICEBALL, 10, POWERUPPUNCH, 13, COMETPUNCH, 16, BULKUP, 19, AVALANCHE, 22, SCORESETTLER, 25, ARMTHRUST, 28, ICEPUNCH, 31, SWAGGER, 34, SUCKERPUNCH, 37, DRAINPUNCH, 40, SKYUPPERCUT, 43, POLARPUMMEL, 46, DYNAMICPUNCH, 49, FRENZY, 52, NORETREAT, 56, SUPERPOWER, 60, TRIPLEAXEL, </t>
  </si>
  <si>
    <t xml:space="preserve">0, BRICKBREAK, 1, BRICKBREAK, 1, TACKLE, 1, LEER, 1, ROCKSMASH, 4, SNOWBALL, 7, ICEBALL, 10, POWERUPPUNCH, 13, COMETPUNCH, 16, BULKUP, 19, AVALANCHE, 22, SCORESETTLER, 25, ARMTHRUST, 28, ICEPUNCH, 31, SWAGGER, 34, SUCKERPUNCH, 37, DRAINPUNCH, 40, SKYUPPERCUT, 43, POLARPUMMEL, 46, DYNAMICPUNCH, 49, FRENZY, 52, NORETREAT, 56, SUPERPOWER, 60, TRIPLEAXEL, </t>
  </si>
  <si>
    <t xml:space="preserve">CHARM, CAPTIVATE, CLEANSE, GUARDIANANGEL, PAINSPLIT, THIEF, TRICK, OBSTRUCT, RAYOFLIGHT, MORNINGSUN, CRUELWHIP, WICKEDSTRIKE, FANATICISM, </t>
  </si>
  <si>
    <t xml:space="preserve">1, CLAMP, 1, LEER, 1, BACKSTABBING, 4, TORRENT, 7, EMBARGO, 9, SPIKECANNON, 13, THIEF, 16, MAGNETBOMB, 19, CHEAPSHOT, 22, WATERWHIP, 25, DIRTYBOMB, 28, CORALBOMB, 31, ANCHORSHOT, 34, CRUNCH, 37, RIPTIDE, 40, SWORDSDANCE, 43, FISHIOUSREND, 46, AMBUSH, 49, OCEANWRATH, 52, FRENZY, 56, BOMBARDMENT, 60, WATERPRESSURE, </t>
  </si>
  <si>
    <t xml:space="preserve">BARRAGE, EGGBOMB, HONECLAWS, CATAPULT, TIMEBOMB, SNATCH, SURGINGBLOW, WICKEDSTRIKE, SNAPTRAP, BEATUP, ALKALINEBOMB, AQUAJET, </t>
  </si>
  <si>
    <t xml:space="preserve">0, SWORDSTRIKE, 1, SWORDSTRIKE, 1, CLAMP, 1, LEER, 1, BACKSTABBING, 4, TORRENT, 7, EMBARGO, 9, SPIKECANNON, 13, THIEF, 16, MAGNETBOMB, 19, CHEAPSHOT, 22, WATERWHIP, 25, DIRTYBOMB, 28, CORALBOMB, 31, ANCHORSHOT, 34, CRUNCH, 37, RIPTIDE, 40, SWORDSDANCE, 43, FISHIOUSREND, 46, AMBUSH, 49, OCEANWRATH, 52, FRENZY, 56, BOMBARDMENT, 60, WATERPRESSURE, </t>
  </si>
  <si>
    <t xml:space="preserve">BACKSTABBING, FORESIGHT, EXTRASENSORY, ASSURANCE, PURSUIT, SCORESETTLER, SCHIZOPHRENIA, SHADOWCLAW, NASTYPLOT, STOREDPOWER, EXPANDINGFORCE, PSYSHOCK, PUNISHMENT, MEMORYBLOCK, </t>
  </si>
  <si>
    <t xml:space="preserve">1, PLAYNICE, 1, CUPIDSARROW, 4, ROCKSMASH, 6, BARRAGE, 9, SWEETKISS, 12, HEARTSTAMP, 15, ALKALINEBOMB, 18, LOWSWEEP, 21, MAGNETBOMB, 24, DIZZYPUNCH, 27, SUPPRESSAURA, 30, BRICKBREAK, 33, ATTRACT, 36, FLATTER, 39, PSYCHUP, 42, JUMPKICK, 45, PLAYROUGH, 48, TRIPLEKICK, 52, FABLEDSLAM, 56, TITANHAMMER, 60, CLOSECOMBAT, </t>
  </si>
  <si>
    <t xml:space="preserve">0, LOVEBURST, 1, LOVEBURST, 1, PLAYNICE, 1, CUPIDSARROW, 4, ROCKSMASH, 6, BARRAGE, 9, SWEETKISS, 12, HEARTSTAMP, 15, ALKALINEBOMB, 18, LOWSWEEP, 21, MAGNETBOMB, 24, DIZZYPUNCH, 27, SUPPRESSAURA, 30, BRICKBREAK, 33, ATTRACT, 36, FLATTER, 39, PSYCHUP, 42, JUMPKICK, 45, PLAYROUGH, 48, TRIPLEKICK, 52, FABLEDSLAM, 56, TITANHAMMER, 60, CLOSECOMBAT, </t>
  </si>
  <si>
    <t xml:space="preserve">COACHING, AQUATAIL, AQUARING, BELLYDRUM, SPITUP, STOCKPILE, SWALLOW, YAWN, WATERPRESSURE, NOBLEROAR, ICESHARD, ICICLECRASH, TIDALSHIFT, </t>
  </si>
  <si>
    <t xml:space="preserve">1, ASTONISH, 1, CONFUSERAY, 1, BUBBLE, 4, GOOSEBUMP, 6, SHADOWSNEAK, 9, SIPHON, 12, HYPNOSIS, 15, OMINOUSWIND, 18, NIGHTSHADE, 21, SCARYFACE, 24, HEX, 27, BUBBLEBEAM, 30, WILLOWISP, 33, BONECHILL, 36, ENCHANTMENT, 39, VITALITYDRAIN, 42, SHADOWRAY, 45, SPARKLINGARIA, 48, GHASTLYFLOOD, 52, BURNINGOFUDA, 56, UMBRALWAVE, 60, DEATHWALTZ, </t>
  </si>
  <si>
    <t xml:space="preserve">FORESIGHT, PSYBEAM, EXTRASENSORY, MINDREADER, AQUAJET, POWERSPLIT, LUNGE, DARKWHISPERS, SPIRITBARRAGE, MYSTICALFIRE, MISTBALL, DARKRECITAL, WRAITHPULSE, </t>
  </si>
  <si>
    <t xml:space="preserve">1, LEER, 1, SCRATCH, 1, TRAMPLE, 4, DRAGONFURY, 6, SMOKESCREEN, 9, TARSHOT, 12, TREMOR, 15, WYRMSRAGE, 18, DRAGONTAIL, 21, BONERUSH, 24, WYVERNSLASH, 27, SCARYFACE, 30, STOMPINGTANTRUM, 33, DRAGONCLAW, 36, CRUNCH, 39, DRAGONSOUL, 42, THOUSANDARROWS, 45, DRACOSHRED, 48, EARTHQUAKE, 52, BONEMERANG, 56, DRACONICCRASH, 60, STAMPEDE, </t>
  </si>
  <si>
    <t xml:space="preserve">1, MIRRORMOVE, 1, GROWL, 1, PECK, 4, TORRENT, 7, METALCLAW, 10, OVERFLOW, 13, GLIDE, 16, FOCUSENERGY, 19, WINGATTACK, 22, POWERWASH, 25, STEELWING, 28, STREAMRUSH, 31, DIVEBOMB, 34, POWERDRILL, 37, RIPTIDE, 40, SMARTBLADE, 43, LIQUIDATION, 46, DRILLPECK, 49, SWORDSDANCE, 52, OCEANWRATH, 56, BRAVEBIRD, 60, SURGINGSTRIKES, </t>
  </si>
  <si>
    <t xml:space="preserve">VISEGRIP, WHIRLWIND, DUALWINGBEAT, GOLDRUSH, STOCKPILE, SPITUP, SWALLOW, CLAMP, AQUAJET, SWEEPINGTALON, SHARPEN, SKYATTACK, </t>
  </si>
  <si>
    <t xml:space="preserve">0, ROOST, 1, ROOST, 1, MIRRORMOVE, 1, GROWL, 1, PECK, 4, TORRENT, 7, METALCLAW, 10, OVERFLOW, 13, GLIDE, 16, FOCUSENERGY, 19, WINGATTACK, 22, POWERWASH, 25, STEELWING, 28, STREAMRUSH, 31, DIVEBOMB, 34, POWERDRILL, 37, RIPTIDE, 40, SMARTBLADE, 43, LIQUIDATION, 46, DRILLPECK, 49, SWORDSDANCE, 52, OCEANWRATH, 56, BRAVEBIRD, 60, SURGINGSTRIKES, </t>
  </si>
  <si>
    <t xml:space="preserve">1, RAINDANCE, 1, WATERSPORT, 1, BABYDOLLEYES, 1, BUBBLE, 4, CLONESURGE, 6, LIFEDEW, 8, WILLPOWER, 11, BUBBLEBEAM, 14, SOAK, 17, KINETICBLAST, 20, WORKUP, 23, DRAININGKISS, 26, DRENCH, 29, HARNESS, 32, WATERPLEDGE, 35, FLUXWAVE, 38, STRANGESTEAM, 41, SPARKLINGARIA, 44, MANABLAST, 47, FAESBLESSING, 50, TIDALSHIFT, 53, GENESIS, 56, HYDROPUMP, 60, WATERSPOUT, </t>
  </si>
  <si>
    <t xml:space="preserve">AQUARING, HYDROCANNON, HALLELUJAH, PERFECTPITCH, NURTURINGCHANT, ACIDARMOR, LOVELYKISS, SIMPLEBEAM, TIDALWAVE, PULSE, TWINBEAM, PRIMALWAVE, </t>
  </si>
  <si>
    <t xml:space="preserve">0, RECOVER, 1, RECOVER, 1, RAINDANCE, 1, WATERSPORT, 1, BABYDOLLEYES, 1, BUBBLE, 4, CLONESURGE, 6, LIFEDEW, 8, WILLPOWER, 11, BUBBLEBEAM, 14, SOAK, 17, KINETICBLAST, 20, WORKUP, 23, DRAININGKISS, 26, DRENCH, 29, HARNESS, 32, WATERPLEDGE, 35, FLUXWAVE, 38, STRANGESTEAM, 41, SPARKLINGARIA, 44, MANABLAST, 47, FAESBLESSING, 50, TIDALSHIFT, 53, GENESIS, 56, HYDROPUMP, 60, WATERSPOUT, </t>
  </si>
  <si>
    <t xml:space="preserve">0, WEATHERBALL, 1, WEATHERBALL, 1, RECOVER, 1, RAINDANCE, 1, WATERSPORT, 1, BABYDOLLEYES, 1, BUBBLE, 4, CLONESURGE, 6, LIFEDEW, 8, WILLPOWER, 11, BUBBLEBEAM, 14, SOAK, 17, KINETICBLAST, 20, WORKUP, 23, DRAININGKISS, 26, DRENCH, 29, HARNESS, 32, WATERPLEDGE, 35, FLUXWAVE, 38, STRANGESTEAM, 41, SPARKLINGARIA, 44, MANABLAST, 47, FAESBLESSING, 50, TIDALSHIFT, 53, GENESIS, 56, HYDROPUMP, 60, WATERSPOUT, </t>
  </si>
  <si>
    <t xml:space="preserve">MEANLOOK, SWAGGER, TORMENT, NIGHTSLASH, DEATHVORTEX, FALSESURRENDER, SWEEPINGTALON, BIRDOFPREY, DRILLPECK, SANDSTORM, </t>
  </si>
  <si>
    <t xml:space="preserve">1, SCRATCH, 1, DRAGONBLOOD, 1, PURSUIT, 4, DRAGONFURY, 8, DRAGONWING, 11, BITE, 14, PARTINGSHOT, 17, NOBLEROAR, 20, DRAGONGNAW, 23, CRUELWHIP, 26, WYRMSRAGE, 29, LASHOUT, 32, NAGASKIN, 35, CRUNCH, 38, NEUROTOXIN, 41, DRACOSHRED, 44, AMBUSH, 47, DRAGONDANCE, 50, DRAGONRUSH, 53, FRENZY, 56, OUTRAGE, 60, DRAGONASCENT, </t>
  </si>
  <si>
    <t xml:space="preserve">0, BREAKINGSWIPE, 1, BREAKINGSWIPE, 1, SCRATCH, 1, DRAGONBLOOD, 1, PURSUIT, 4, DRAGONFURY, 8, DRAGONWING, 11, BITE, 14, PARTINGSHOT, 17, NOBLEROAR, 20, DRAGONGNAW, 23, CRUELWHIP, 26, WYRMSRAGE, 29, LASHOUT, 32, NAGASKIN, 35, CRUNCH, 38, NEUROTOXIN, 41, DRACOSHRED, 44, AMBUSH, 47, DRAGONDANCE, 50, DRAGONRUSH, 53, FRENZY, 56, OUTRAGE, 60, DRAGONASCENT, </t>
  </si>
  <si>
    <t xml:space="preserve">0, DRACONICWAVE, 1, DRACONICWAVE, 1, BREAKINGSWIPE, 1, SCRATCH, 1, DRAGONBLOOD, 1, PURSUIT, 4, DRAGONFURY, 8, DRAGONWING, 11, BITE, 14, PARTINGSHOT, 17, NOBLEROAR, 20, DRAGONGNAW, 23, CRUELWHIP, 26, WYRMSRAGE, 29, LASHOUT, 32, NAGASKIN, 35, CRUNCH, 38, NEUROTOXIN, 41, DRACOSHRED, 44, AMBUSH, 47, DRAGONDANCE, 50, DRAGONRUSH, 53, FRENZY, 56, OUTRAGE, 60, DRAGONASCENT, </t>
  </si>
  <si>
    <t xml:space="preserve">1, GROWL, 1, TORRENT, 1, METALCLAW, 4, AQUAJET, 6, AQUARING, 9, SPIKECANNON, 11, BULLETCHARGE, 14, POWERWASH, 17, IRONDEFENSE, 20, FLIPTURN, 23, PURIFY, 26, SLASH, 30, RAZORSHELL, 33, POWERDRILL, 36, EDGESTRIKE, 39, GOLDENBULLET, 42, AQUATAIL, 45, SMARTBLADE, 48, CRASHINGWAVE, 52, SWORDSDANCE, 56, SLICINGTAIL, 60, SURGINGSTRIKES, </t>
  </si>
  <si>
    <t xml:space="preserve">CLAMP, RAPIDSPIN, POISONTAIL, TIMEBOMB, LIQUIDATION, BULLETPUNCH, IRONHEAD, ICEPUNCH, IRONTAIL, GUNKSHOT, SELFDESTRUCT, LIGHTSABER, EXPLOSION, NIGHTSLASH, VISEGRIP, </t>
  </si>
  <si>
    <t xml:space="preserve">0, SMARTSTRIKE, 1, SMARTSTRIKE, 1, AUTOTOMIZE, 1, GROWL, 1, TORRENT, 1, METALCLAW, 4, AQUAJET, 6, AQUARING, 9, SPIKECANNON, 11, BULLETCHARGE, 14, POWERWASH, 17, IRONDEFENSE, 20, FLIPTURN, 23, PURIFY, 26, SLASH, 30, RAZORSHELL, 33, POWERDRILL, 36, EDGESTRIKE, 39, GOLDENBULLET, 42, AQUATAIL, 45, SMARTBLADE, 48, CRASHINGWAVE, 52, SWORDSDANCE, 56, SLICINGTAIL, 60, SURGINGSTRIKES, </t>
  </si>
  <si>
    <t xml:space="preserve">SWITCHEROO, MAGNETRISE, SPEEDSWAP, POWERSWAP, PEEKABOO, CHANGELINGS, SWEETNOTHINGS, THIEF, QUICKSILVER, OMINOUSWIND, SPITEFULCHANT, SPIRITBARRAGE, </t>
  </si>
  <si>
    <t xml:space="preserve">WICKEDSTRIKE, DISABLE, SWITCHEROO, BEATUP, HONECLAWS, DARKWHISPERS, ALLYSWITCH, TRICK, FOLLOWME, WIDEGUARD, PEEKABOO, </t>
  </si>
  <si>
    <t xml:space="preserve">1, IRRITANT, 1, POISONPOWDER, 4, GUST, 6, SUCKBLOOD, 8, STUNSPORE, 10, STRUGGLEBUG, 13, GLIDE, 16, AIRCUTTER, 19, SILVERWIND, 22, FLOCK, 25, SPOIL, 28, INFECTION, 31, AIRSLASH, 31, DIVEBOMB, 34, BUTTERFLYKISS, 37, MINIMIZE, 40, LEECHLIFE, 40, FELLSTINGER, 43, BUGBUZZ, 46, SLUDGEBOMB, 49, STREAMRUSH, 49, AERIALPULSE, 52, QUIVERDANCE, 56, SWARMOVERLOAD, 60, HIVEMIND, </t>
  </si>
  <si>
    <t xml:space="preserve">0, ATTACKORDER, 1, ATTACKORDER, 1, IRRITANT, 1, POISONPOWDER, 4, GUST, 6, SUCKBLOOD, 8, STUNSPORE, 10, STRUGGLEBUG, 13, GLIDE, 16, AIRCUTTER, 19, SILVERWIND, 22, FLOCK, 25, SPOIL, 28, INFECTION, 31, AIRSLASH, 31, DIVEBOMB, 34, BUTTERFLYKISS, 37, MINIMIZE, 40, LEECHLIFE, 40, FELLSTINGER, 43, BUGBUZZ, 46, SLUDGEBOMB, 49, STREAMRUSH, 49, AERIALPULSE, 52, QUIVERDANCE, 56, SWARMOVERLOAD, 60, HIVEMIND, </t>
  </si>
  <si>
    <t xml:space="preserve">1, WITHDRAW, 1, CONFUSION, 1, CLONESURGE, 4, QUICKSPELL, 7, TRICK, 10, PIXIEWAVE, 13, FLASH, 16, ARCANEBLAST, 19, REFLECT, 19, LIGHTSCREEN, 22, CHECKMATE, 25, HEXBOLT, 28, PROTECT, 31, DARKPULSE, 34, PYROKINESIS, 37, DAZZLINGGLEAM, 40, PSYBLAST, 43, BLINDINGFLASH, 46, ETHEREALBURST, 49, FUTURESIGHT, 52, EXPANDINGFORCE, 56, UMBRALWAVE, 60, ARCANEENERGY, </t>
  </si>
  <si>
    <t xml:space="preserve">1, POUND, 1, HARDEN, 1, TRAMPLE, 4, FIREBALL, 6, HEATSTROKE, 9, YAWN, 12, TREMOR, 15, FLAMEVOLLEY, 18, ROCKTOMB, 21, QUAKESLAM, 24, FLAMEPILLAR, 27, MINIMIZE, 30, FIREPUNCH, 33, ROCKSLIDE, 36, HEATSIPHON, 39, MELTAWAY, 42, LANDSWRATH, 45, STONESURGE, 48, SACREDFIRE, 52, EARTHQUAKE, 56, SHOREUP, 60, PYROBALL, </t>
  </si>
  <si>
    <t xml:space="preserve">1, TRAMPLE, 1, TACKLE, 1, DEFENSECURL, 4, ICEBALL, 7, STEAMROLLER, 10, ENDURE, 14, AVALANCHE, 17, TREMOR, 20, ICICLESPEAR, 23, HEADBUTT, 26, QUAKESLAM, 29, ICETOMB, 32, TAKEDOWN, 35, STOMPINGTANTRUM, 38, TUNDRARUSH, 41, ZENHEADBUTT, 44, GYROBALL, 47, EARTHQUAKE, 50, ICEHAMMER, 53, DOUBLEEDGE, 56, STAMPEDE, 60, GLACIALLANCE, </t>
  </si>
  <si>
    <t xml:space="preserve">0, BODYPRESS, 1, BODYPRESS, 1, TRAMPLE, 1, TACKLE, 1, DEFENSECURL, 4, ICEBALL, 7, STEAMROLLER, 10, ENDURE, 14, AVALANCHE, 17, TREMOR, 20, ICICLESPEAR, 23, HEADBUTT, 26, QUAKESLAM, 29, ICETOMB, 32, TAKEDOWN, 35, STOMPINGTANTRUM, 38, TUNDRARUSH, 41, ZENHEADBUTT, 44, GYROBALL, 47, EARTHQUAKE, 50, ICEHAMMER, 53, DOUBLEEDGE, 56, STAMPEDE, 60, GLACIALLANCE, </t>
  </si>
  <si>
    <t xml:space="preserve">1, DARKWHISPERS, 1, SLURP, 1, POISONSPIT, 4, MINDBLAST, 6, SUCKBLOOD, 9, MINDSPASM, 12, MEMORYBLOCK, 15, FEINTATTACK, 18, POISONFANG, 21, PINMISSILE, 24, PSYCHOCUT, 27, TOXICSPIKES, 30, MINDDRAIN, 33, EMBARGO, 36, XSCISSOR, 39, NEUROTOXIN, 42, FELLSTINGER, 45, SCRAMBLEMIND, 48, SWARMATTACK, 51, SONICNOVA, 54, CHITINOUSSTRIKE, 57, MANICOVERLOAD, 60, SWARMOVERLOAD, </t>
  </si>
  <si>
    <t xml:space="preserve">1, SWEETSCENT, 1, POUND, 1, BABYDOLLEYES, 4, GOBLINSTRIKE, 7, PROTECT, 10, BARRAGE, 13, SWEETKISS, 16, WOOINGHUG, 19, HEADBUTT, 22, RECOVER, 25, SPIRITBREAK, 28, FOLLOWME, 31, BODYSLAM, 34, LOVEBURST, 37, STOCKPILE, 37, SWALLOW, 37, SPITUP, 40, FABLEDRUSH, 43, PLAYROUGH, 46, WISH, 49, RETURN, 52, GEOMANCY, 56, FABLEDSLAM, 60, THRASH, </t>
  </si>
  <si>
    <t xml:space="preserve">1, CONFUSION, 1, HELPINGHAND, 1, ECHOEDVOICE, 4, ENCORE, 8, CHECKMATE, 12, FLATTER, 15, SONGOFSILENCE, 18, ARCANEBLAST, 22, IMPRISON, 22, WILDIMAGINATION, 25, HEXBOLT, 28, ELEGY, 31, INSTRUCT, 34, EXTRASENSORY, 37, SOUNDBARRIER, 40, TRICKROOM, 40, WONDERROOM, 40, MAGICROOM, 43, PSYCHIC, 46, CALMMIND, 49, HYPERVOICE, 52, STOREDPOWER, 56, ARCANEENERGY, 60, BATONPASS, </t>
  </si>
  <si>
    <t xml:space="preserve">0, MIMIC, 1, MIMIC, 1, CONFUSION, 1, HELPINGHAND, 1, ECHOEDVOICE, 4, ENCORE, 8, CHECKMATE, 12, FLATTER, 15, SONGOFSILENCE, 18, ARCANEBLAST, 22, IMPRISON, 22, WILDIMAGINATION, 25, HEXBOLT, 28, ELEGY, 31, INSTRUCT, 34, EXTRASENSORY, 37, SOUNDBARRIER, 40, TRICKROOM, 40, WONDERROOM, 40, MAGICROOM, 43, PSYCHIC, 46, CALMMIND, 49, HYPERVOICE, 52, STOREDPOWER, 56, ARCANEENERGY, 60, BATONPASS, </t>
  </si>
  <si>
    <t xml:space="preserve">0, ODETOJOY, 1, ODETOJOY, 1, MIMIC, 1, CONFUSION, 1, HELPINGHAND, 1, ECHOEDVOICE, 4, ENCORE, 8, CHECKMATE, 12, FLATTER, 15, SONGOFSILENCE, 18, ARCANEBLAST, 22, IMPRISON, 22, WILDIMAGINATION, 25, HEXBOLT, 28, ELEGY, 31, INSTRUCT, 34, EXTRASENSORY, 37, SOUNDBARRIER, 40, TRICKROOM, 40, WONDERROOM, 40, MAGICROOM, 43, PSYCHIC, 46, CALMMIND, 49, HYPERVOICE, 52, STOREDPOWER, 56, ARCANEENERGY, 60, BATONPASS, </t>
  </si>
  <si>
    <t xml:space="preserve">1, ASTONISH, 1, SCRATCH, 1, GROWL, 4, SNOWBALL, 6, SHADOWSNEAK, 9, ICICLESTRIKE, 12, SOULRIP, 15, HONECLAWS, 18, ICEFANG, 21, SHADOWCLAW, 24, SLASH, 27, ICETOMB, 30, SOULFLAY, 33, ZENHEADBUTT, 36, ICICLECRASH, 39, SPIRITSHACKLE, 42, FROSTBITE, 45, SPECTRALTHIEF, 48, PLAYROUGH, 52, MANICOVERLOAD, 56, WINTERSHOWL, 60, POSSESSION, </t>
  </si>
  <si>
    <t xml:space="preserve">COUNTER, AMNESIA, SHIELDBASH, STEELROLLER, FABLEDRUSH, PLAYROUGH, SKULLBASH, HEAVYSLAM, BOULDERCRUSH, ENDEAVOR, ACCELEROCK, </t>
  </si>
  <si>
    <t xml:space="preserve">1, SUPERSONIC, 1, SLURP, 1, LIFEDEW, 4, TORRENT, 6, DOUBLETEAM, 9, SUCKBLOOD, 12, FELLSTINGER, 15, AQUAFANG, 18, NECROPHAGY, 21, SKITTERSMACK, 24, SURGINGBLOW, 27, KNOCKOFF, 30, POISONJAB, 33, RIPTIDE, 36, LEECHLIFE, 39, CRUNCH, 42, CASCADE, 45, SWARMATTACK, 48, FISHIOUSREND, 51, TIDALSHIFT, 54, ATTACKORDER, 57, SWARMOVERLOAD, 60, WATERPRESSURE, </t>
  </si>
  <si>
    <t xml:space="preserve">1, RAINDANCE, 1, BUBBLE, 4, CONFUSION, 6, SWIFT, 9, PSYCHICTERRAIN, 12, BUBBLEBEAM, 15, PSYBEAM, 18, YAWN, 21, ACIDARMOR, 21, AMNESIA, 24, BRINE, 27, KARMASPELL, 30, MINIMIZE, 33, EERIESPELL, 36, SCALD, 39, RECOVER, 42, PSYCHIC, 45, TIDALWAVE, 48, STRANGESTEAM, 51, SHELLSMASH, 54, HYDROPUMP, 57, ARCANEENERGY, 60, WATERSPOUT, </t>
  </si>
  <si>
    <t xml:space="preserve">CHECKMATE, EXPANDINGFORCE, SOAK, HAZE, WISH, MIRRORCOAT, PSYWAVE, SLUDGEBOMB, ECTOPLASM, DRENCH, PSYBLAST, </t>
  </si>
  <si>
    <t xml:space="preserve">0, STOREDPOWER, 1, STOREDPOWER, 1, RAINDANCE, 1, BUBBLE, 4, CONFUSION, 6, SWIFT, 9, PSYCHICTERRAIN, 12, BUBBLEBEAM, 15, PSYBEAM, 18, YAWN, 21, ACIDARMOR, 21, AMNESIA, 24, BRINE, 27, KARMASPELL, 30, MINIMIZE, 33, EERIESPELL, 36, SCALD, 39, RECOVER, 42, PSYCHIC, 45, TIDALWAVE, 48, STRANGESTEAM, 51, SHELLSMASH, 54, HYDROPUMP, 57, ARCANEENERGY, 60, WATERSPOUT, </t>
  </si>
  <si>
    <t xml:space="preserve">1, GROWL, 1, THUNDERSHOCK, 1, GOOSEBUMP, 5, TRICK, 8, CHARGE, 12, SHOCKWAVE, 15, SHIVER, 18, CONFUSERAY, 21, PARABOLICCHARGE, 24, HEX, 27, FEIGN, 30, MACABREDANCE, 33, SHADOWBALL, 36, DISCHARGE, 39, DOUBLETEAM, 42, NIGHTDAZE, 45, THUNDERBOLT, 48, WRAITHPULSE, 52, STORMSHIELD, 56, THUNDER, 60, DEATHWALTZ, </t>
  </si>
  <si>
    <t xml:space="preserve">THUNDERCAGE, CAMOUFLAGE, NIGHTSHADE, SPITE, MEANLOOK, VOLTSWITCH, ACROBATICS, BOUNCE, ELECTRICTERRAIN, SPIRITBARRAGE, WATERSHURIKEN, </t>
  </si>
  <si>
    <t xml:space="preserve">0, EXTRASENSORY, 1, EXTRASENSORY, 1, GROWL, 1, THUNDERSHOCK, 1, GOOSEBUMP, 5, TRICK, 8, CHARGE, 12, SHOCKWAVE, 15, SHIVER, 18, CONFUSERAY, 21, PARABOLICCHARGE, 24, HEX, 27, FEIGN, 30, MACABREDANCE, 33, SHADOWBALL, 36, DISCHARGE, 39, DOUBLETEAM, 42, NIGHTDAZE, 45, THUNDERBOLT, 48, WRAITHPULSE, 52, STORMSHIELD, 56, THUNDER, 60, DEATHWALTZ, </t>
  </si>
  <si>
    <t xml:space="preserve">1, LEER, 1, SHARPEN, 1, ROCKSMASH, 4, METALCLAW, 7, FURYCUTTER, 10, LOWSWEEP, 13, SPIKEDRAM, 16, SALAMANDERTOSS, 19, QUICKGUARD, 22, CROSSPOISON, 25, SMARTSTRIKE, 28, PARRY, 31, FALSESURRENDER, 34, SWORDSDANCE, 37, LEAFBLADE, 40, SKYUPPERCUT, 43, SMARTBLADE, 46, SACREDSWORD, 49, IRONDEFENSE, 52, CLOSECOMBAT, 56, INFERNALBLADE, 60, GUILLOTINE, </t>
  </si>
  <si>
    <t xml:space="preserve">EXCALIBUR, XSCISSOR, PSYCHOCUT, SWORDSTRIKE, REVENGE, SHIELDBASH, BULKUP, CLOSECOMBAT, AUTOTOMIZE, BRICKBREAK, VISEGRIP, </t>
  </si>
  <si>
    <t xml:space="preserve">1, GROWL, 1, TACKLE, 4, STATICSHOCK, 6, NUZZLE, 9, CHARGE, 12, STOMP, 15, SPARK, 18, NOBLEROAR, 21, HEADBUTT, 24, ARCINGBLOW, 27, AGILITY, 30, BODYSLAM, 33, PROTONCRASH, 36, TAKEDOWN, 39, WILDCHARGE, 42, MELTINGHORN, 45, ROCKCLIMB, 48, ENERGYSURGE, 51, DOUBLEEDGE, 54, VOLTTACKLE, 57, HIGHJUMPKICK, 60, BOLTSTRIKE, </t>
  </si>
  <si>
    <t xml:space="preserve">1, REFLECT, 1, LIGHTSCREEN, 1, IRONDEFENSE, 1, MINDBLAST, 50, POWERTRICK, </t>
  </si>
  <si>
    <t xml:space="preserve">0, WICKEDSTRIKE, 1, WICKEDSTRIKE, 0, AQUAFANG, 1, AQUAFANG, 1, STATICSHOCK, 1, TORRENT, 5, SCREECH, 8, AQUAJET, 11, BITE, 14, POWERWASH, 17, CHEAPSHOT, 20, FLIPTURN, 23, SCORESETTLER, 26, DISABLE, 29, SUBMERGE, 32, CRUNCH, 35, WILDCHARGE, 38, RIPTIDE, 41, AMBUSH, 44, CASCADE, 47, COIL, 50, FRENZY, 53, OCEANWRATH, 56, EXECUTION, 60, WATERPRESSURE, </t>
  </si>
  <si>
    <t xml:space="preserve">EDENFRUIT, BATONPASS, TICKLE, DAZZLINGGLEAM, LOVELYKISS, CUPIDSARROW, PETALDANCE, PURIFY, SUNNYDAY, FAESBLESSING, AROMATICMIST, SWEETNOTHINGS, </t>
  </si>
  <si>
    <t xml:space="preserve">1, CONFUSION, 1, SWIFT, 1, CRYSTALDUST, 5, GLISTEN, 8, QUICKSPELL, 11, STARFALL, 14, ANCIENTPOWER, 17, PSYBEAM, 20, KARMASPELL, 23, IRONDEFENSE, 26, RECOVER, 29, DIAMONDSTORM, 32, PSYSHOCK, 36, POWERGEM, 39, PSYBLAST, 42, CORECOLLAPSE, 45, AMBERWAVE, 48, PSYCHIC, 51, FUTURESIGHT, 54, MOONSTONERAY, 57, ARCANEENERGY, 60, METEORBEAM, </t>
  </si>
  <si>
    <t xml:space="preserve">SPEEDSWAP, GUARDSWAP, PYROKINESIS, BEJEWELED, MOONBLAST, CHECKMATE, MEDITATE, BATTLEOFWITS, ARCANEBARRAGE, </t>
  </si>
  <si>
    <t xml:space="preserve">0, TRICKROOM, 0, WONDERROOM, 1, TRICKROOM, 1, WONDERROOM, 1, CONFUSION, 1, SWIFT, 1, CRYSTALDUST, 5, GLISTEN, 8, QUICKSPELL, 11, STARFALL, 14, ANCIENTPOWER, 17, PSYBEAM, 20, KARMASPELL, 23, IRONDEFENSE, 26, RECOVER, 29, DIAMONDSTORM, 32, PSYSHOCK, 36, POWERGEM, 39, PSYBLAST, 42, CORECOLLAPSE, 45, AMBERWAVE, 48, PSYCHIC, 51, FUTURESIGHT, 54, MOONSTONERAY, 57, ARCANEENERGY, 60, METEORBEAM, </t>
  </si>
  <si>
    <t xml:space="preserve">1, CONFUSION, 1, LEER, 4, CHIORB, 7, DETECT, 10, CHECKMATE, 13, CHIWAVE, 16, ARCANEBLAST, 19, SPIRITBARRAGE, 22, HEXBOLT, 25, MAGICPALM, 28, COACHING, 31, EXTRASENSORY, 34, SWEEPINGWIND, 37, SHADOWBALL, 40, SPEEDSWAP, 40, GUARDSWAP, 40, POWERSWAP, 43, PSYCHIC, 46, KAMEHAMEHA, 49, FOCUSBLAST, 52, CALMMIND, 55, STOREDPOWER, 58, DEATHWALTZ, 61, CHAKRABLAST, </t>
  </si>
  <si>
    <t xml:space="preserve">0, PSYCHOSHIFT, 1, PSYCHOSHIFT, 1, CONFUSION, 1, LEER, 4, CHIORB, 7, DETECT, 10, CHECKMATE, 13, CHIWAVE, 16, ARCANEBLAST, 19, SPIRITBARRAGE, 22, HEXBOLT, 25, MAGICPALM, 28, COACHING, 31, EXTRASENSORY, 34, SWEEPINGWIND, 37, SHADOWBALL, 40, SPEEDSWAP, 40, GUARDSWAP, 40, POWERSWAP, 43, PSYCHIC, 46, KAMEHAMEHA, 49, FOCUSBLAST, 52, CALMMIND, 55, STOREDPOWER, 58, DEATHWALTZ, 61, CHAKRABLAST, </t>
  </si>
  <si>
    <t xml:space="preserve">0, PSYBLAST, 1, PSYBLAST, 1, PSYCHOSHIFT, 1, CONFUSION, 1, LEER, 4, CHIORB, 7, DETECT, 10, CHECKMATE, 13, CHIWAVE, 16, ARCANEBLAST, 19, SPIRITBARRAGE, 22, HEXBOLT, 25, MAGICPALM, 28, COACHING, 31, EXTRASENSORY, 34, SWEEPINGWIND, 37, SHADOWBALL, 40, SPEEDSWAP, 40, GUARDSWAP, 40, POWERSWAP, 43, PSYCHIC, 46, KAMEHAMEHA, 49, FOCUSBLAST, 52, CALMMIND, 55, STOREDPOWER, 58, DEATHWALTZ, 61, CHAKRABLAST, </t>
  </si>
  <si>
    <t xml:space="preserve">1, LEER, 1, PURSUIT, 4, DRAGONFURY, 7, METALCLAW, 10, SCARYFACE, 13, BITE, 16, WYRMSRAGE, 19, DRAGONSOUL, 22, SMARTSTRIKE, 25, NIGHTSLASH, 28, SWAGGER, 31, DRAGONCLAW, 34, IRONHEAD, 37, CRUNCH, 40, SWORDSDANCE, 43, DRACOSHRED, 46, IRONIMPACT, 49, AMBUSH, 52, IRONTAIL, 56, FRENZY, 60, DRACONICCRASH, </t>
  </si>
  <si>
    <t xml:space="preserve">ASSURANCE, NERVESOFSTEEL, STAMPEDE, UPROAR, TAUNT, OBSTRUCT, HEADBUTT, ZENHEADBUTT, SKULLBASH, DRACONICMIGHT, DRAGONGNAW, </t>
  </si>
  <si>
    <t xml:space="preserve">OCEANWRATH, METALCLAW, DRACOSHRED, CRUNCH, THRASH, RAPIDSPIN, WATERWHIP, TIDALWAVE, CLAMP, </t>
  </si>
  <si>
    <t xml:space="preserve">1, TORRENT, 1, SUPERSONIC, 4, STATICSHOCK, 6, AQUAJET, 9, NUZZLE, 12, OVERFLOW, 15, SPARK, 18, SMOKESCREEN, 21, CORALBOMB, 24, ARCINGBLOW, 27, FLIPTURN, 30, SUBMERGE, 33, ZINGZAP, 36, RIPTIDE, 39, OBSTRUCT, 42, COIL, 45, ENERGYSURGE, 48, OCEANWRATH, 51, SURGINGSTRIKES, 54, VOLTTACKLE, 57, GUNKSHOT, 60, WATERPRESSURE, </t>
  </si>
  <si>
    <t xml:space="preserve">0, OCTOLOCK, 1, OCTOLOCK, 1, TORRENT, 1, SUPERSONIC, 4, STATICSHOCK, 6, AQUAJET, 9, NUZZLE, 12, OVERFLOW, 15, SPARK, 18, SMOKESCREEN, 21, CORALBOMB, 24, ARCINGBLOW, 27, FLIPTURN, 30, SUBMERGE, 33, ZINGZAP, 36, RIPTIDE, 39, OBSTRUCT, 42, COIL, 45, ENERGYSURGE, 48, OCEANWRATH, 51, SURGINGSTRIKES, 54, VOLTTACKLE, 57, GUNKSHOT, 60, WATERPRESSURE, </t>
  </si>
  <si>
    <t xml:space="preserve">1, RAINBOWBEAM, 1, LEER, 4, QUICKSILVER, 7, AURORABEAM, 10, MISSILESHOT, 13, DOUBLETEAM, 16, FLASH, 19, OVERCLOCK, 22, LASERFOCUS, 25, SIGNALBEAM, 28, SHRAPNEL, 31, AUTOTOMIZE, 34, PRISMATICLASER, 37, COBALTRAY, 40, DARKPULSE, 43, FLASHCANNON, 46, NASTYPLOT, 49, MAGNETICCANNON, 52, PHOTONGEYSER, 56, UMBRALWAVE, 60, CHROMERAY, </t>
  </si>
  <si>
    <t xml:space="preserve">1, SUPERSONIC, 1, WRAP, 1, RADIATION, 4, INFESTATION, 6, MEGADRAIN, 8, GROWTH, 12, ASTRALWIND, 15, SILVERWIND, 18, RADIOWAVES, 21, WELD, 24, INFECTION, 27, GAMMARAY, 30, GIGADRAIN, 33, SATELLITERAY, 36, SOLARECLIPSE, 39, INNERVATE, 42, BUGBUZZ, 45, HYPERACUSIS, 48, ENERGYBALL, 52, SOLARFLARE, 56, COSMICPOWER, 60, HIVEMIND, </t>
  </si>
  <si>
    <t xml:space="preserve">1, TACKLE, 1, ROCKTHROW, 1, DEFENSECURL, 4, SHADOWSNEAK, 6, ROCKPOLISH, 9, ROLLOUT, 12, SHADOWPUNCH, 15, BOULDERHURL, 18, MAGICCOAT, 21, DISTURB, 24, ROCKBLAST, 27, ICETOMB, 30, STEALTHROCK, 33, ROCKSLIDE, 36, SPIRITSHACKLE, 39, SOULSHIELD, 42, MINDDRAIN, 45, SPECTRALTHIEF, 48, STONEEDGE, 51, SHADOWFORCE, 54, BOULDERCRUSH, 57, POSSESSION, 60, HEADSMASH, </t>
  </si>
  <si>
    <t xml:space="preserve">0, CATAPULT, 1, CATAPULT, 1, TACKLE, 1, ROCKTHROW, 1, DEFENSECURL, 4, SHADOWSNEAK, 6, ROCKPOLISH, 9, ROLLOUT, 12, SHADOWPUNCH, 15, BOULDERHURL, 18, MAGICCOAT, 21, DISTURB, 24, ROCKBLAST, 27, ICETOMB, 30, STEALTHROCK, 33, ROCKSLIDE, 36, SPIRITSHACKLE, 39, SOULSHIELD, 42, MINDDRAIN, 45, SPECTRALTHIEF, 48, STONEEDGE, 51, SHADOWFORCE, 54, BOULDERCRUSH, 57, POSSESSION, 60, HEADSMASH, </t>
  </si>
  <si>
    <t xml:space="preserve">1, ASTONISH, 1, GUST, 1, MINDSPASM, 4, TELEKINESIS, 6, QUICKSPELL, 8, WINGATTACK, 11, MEMORYBLOCK, 11, ARCANEBLAST, 14, AIRCUTTER, 17, KARMASPELL, 20, HEXBOLT, 23, EROSION, 23, FLOCK, 26, PSYCHOBREAK, 29, ROOST, 32, DUALWINGBEAT, 32, TYPHOON, 35, MINDDRAIN, 38, PSYBLAST, 41, WONDERROOM, 41, TRICKROOM, 41, MAGICROOM, 44, AERIALPULSE, 44, SKYDIVE, 47, PSYCHIC, 47, SCRAMBLEMIND, 50, CALMMIND, 53, MANICOVERLOAD, 56, HURRICANE, 59, SKYATTACK, 62, ARCANEENERGY, </t>
  </si>
  <si>
    <t xml:space="preserve">MAGICCOAT, ALLYSWITCH, TRICK, MIXEDWAVES, CHECKMATE, GLIDE, HYPNOSIS, CONFUSERAY, FEATHERDANCE, PSYCHOSHIFT, TRIVEGA, EXTRASENSORY, AEROBLAST, PSYBEAM, </t>
  </si>
  <si>
    <t xml:space="preserve">0, EERIESPELL, 1, EERIESPELL, 1, ASTONISH, 1, GUST, 1, MINDSPASM, 4, TELEKINESIS, 6, QUICKSPELL, 8, WINGATTACK, 11, MEMORYBLOCK, 11, ARCANEBLAST, 14, AIRCUTTER, 17, KARMASPELL, 20, HEXBOLT, 23, EROSION, 23, FLOCK, 26, PSYCHOBREAK, 29, ROOST, 32, DUALWINGBEAT, 32, TYPHOON, 35, MINDDRAIN, 38, PSYBLAST, 41, WONDERROOM, 41, TRICKROOM, 41, MAGICROOM, 44, AERIALPULSE, 44, SKYDIVE, 47, PSYCHIC, 47, SCRAMBLEMIND, 50, CALMMIND, 53, MANICOVERLOAD, 56, HURRICANE, 59, SKYATTACK, 62, ARCANEENERGY, </t>
  </si>
  <si>
    <t xml:space="preserve">0, SKITTERSMACK, 1, SKITTERSMACK, 0, CROSSPOISON, 1, CROSSPOISON, 1, FIRSTIMPRESSION, 1, STRUGGLEBUG, 1, STRINGSHOT, 1, DEFENSECURL, 1, POISONSPIT, 7, FURYCUTTER, 9, SEPTICSTRIKE, 12, BUGBITE, 15, POISONFANG, 18, FELLSTINGER, 21, SPOIL, 24, VENDETTA, 27, UTURN, 31, SLASH, 34, CRUNCH, 37, SWORDSDANCE, 40, XSCISSOR, 43, NEUROTOXIN, 46, AMBUSH, 49, CHITINOUSSTRIKE, 52, PLAGUE, 56, FRENZY, 60, SWARMOVERLOAD, </t>
  </si>
  <si>
    <t xml:space="preserve">1, FEINT, 1, LEER, 1, BACKSTABBING, 4, BEWITCH, 7, TALKSMACK, 10, DOUBLETEAM, 13, FEINTATTACK, 16, COVET, 19, TRICK, 22, SINFULSMITE, 25, SPIRITBREAK, 28, PARTINGSHOT, 31, SUCKERPUNCH, 34, LOVEBURST, 37, WICKEDSTRIKE, 40, EMBARGO, 43, PLAYROUGH, 46, AMBUSH, 49, SNATCH, 52, METRONOME, 56, EXECUTION, 60, MISTYEXPLOSION, </t>
  </si>
  <si>
    <t xml:space="preserve">CHEAPSHOT, CHARM, CAPTIVATE, DISABLE, IMPRISON, BEATUP, SHADOWSNEAK, CONFUSERAY, FOULPLAY, </t>
  </si>
  <si>
    <t xml:space="preserve">1, INGRAIN, 1, LEAFAGE, 1, DEFENSECURL, 4, ROLLOUT, 7, THORNPRISON, 10, LEECHSEED, 13, PETALTEMPEST, 16, ROLLINGKICK, 19, HEADBUTT, 22, GRASSYGLIDE, 25, STUFFCHEEKS, 28, HIGHHORSEPOWER, 31, TAKEDOWN, 34, HORNLEECH, 37, ZENHEADBUTT, 40, TROPKICK, 43, BOUNCE, 46, CATAPULT, 49, SYNTHESIS, 52, WOODHAMMER, 56, HEADCHARGE, 60, COTTONGUARD, </t>
  </si>
  <si>
    <t xml:space="preserve">0, GROWTH, 1, GROWTH, 1, INGRAIN, 1, LEAFAGE, 1, DEFENSECURL, 4, ROLLOUT, 7, THORNPRISON, 10, LEECHSEED, 13, PETALTEMPEST, 16, ROLLINGKICK, 19, HEADBUTT, 22, GRASSYGLIDE, 25, STUFFCHEEKS, 28, HIGHHORSEPOWER, 31, TAKEDOWN, 34, HORNLEECH, 37, ZENHEADBUTT, 40, TROPKICK, 43, BOUNCE, 46, CATAPULT, 49, SYNTHESIS, 52, WOODHAMMER, 56, HEADCHARGE, 60, COTTONGUARD, </t>
  </si>
  <si>
    <t xml:space="preserve">SURGINGSTRIKES, DOUBLEEDGE, CHEAPSHOT, FALSESURRENDER, JAWLOCK, SWITCHEROO, PARTINGSHOT, FAKETEARS, ROLLOUT, ROCKCLIMB, ATTACKORDER, SURGINGBLOW, MAGNITUDE, </t>
  </si>
  <si>
    <t xml:space="preserve">1, SANDATTACK, 1, MEGAPHONE, 4, SANDJET, 6, SANDTOMB, 8, HONECLAWS, 11, VIBRATO, 14, TREMOR, 17, DETECT, 20, SONICWAVE, 23, QUAKESLAM, 26, SONICBLAST, 29, DIG, 32, DEADSILENCE, 35, SWORDSDANCE, 38, POWERDRILL, 41, SANDSTORM, 44, IRONIMPACT, 47, SONICNOVA, 50, EARTHQUAKE, 54, ROCKWRECKER, 58, SONICCRASH, 62, FISSURE, </t>
  </si>
  <si>
    <t xml:space="preserve">0, DRILLRUN, 1, DRILLRUN, 1, SANDATTACK, 1, MEGAPHONE, 4, SANDJET, 6, SANDTOMB, 8, HONECLAWS, 11, VIBRATO, 14, TREMOR, 17, DETECT, 20, SONICWAVE, 23, QUAKESLAM, 26, SONICBLAST, 29, DIG, 32, DEADSILENCE, 35, SWORDSDANCE, 38, POWERDRILL, 41, SANDSTORM, 44, IRONIMPACT, 47, SONICNOVA, 50, EARTHQUAKE, 54, ROCKWRECKER, 58, SONICCRASH, 62, FISSURE, </t>
  </si>
  <si>
    <t xml:space="preserve">0, AIRSLASH, 1, AIRSLASH, 1, CRYSTALDUST, 1, GALEHOLD, 1, HARDEN, 4, DIAMONDSHARD, 8, MUDSHOT, 12, MINERALWAVE, 15, STEALTHROCK, 19, EROSION, 22, ANCIENTPOWER, 25, LIFEDEW, 28, GLARE, 32, DIAMONDSTORM, 35, TORNADO, 38, POWERGEM, 41, SANDSTORM, 45, AERIALPULSE, 48, BEJEWELED, 52, GEOMANCY, 56, GEMSTORM, 60, GAIAPULSE, </t>
  </si>
  <si>
    <t xml:space="preserve">1, LEER, 1, PECK, 4, FURYATTACK, 8, MEGAPHONE, 11, AERIALACE, 14, ENCIRCLE, 17, PLUCK, 20, CHIPAWAY, 23, SCREECH, 26, DIVEBOMB, 29, SHATTER, 32, SWEEPINGTALON, 35, BODYSLAM, 38, ROOST, 41, DRILLPECK, 44, SONICNOVA, 47, DOUBLEEDGE, 50, RETURN, 53, BEAKBLAST, 56, BRAVEBIRD, 60, THRASH, </t>
  </si>
  <si>
    <t xml:space="preserve">SKITTERSMACK, KNOCKOFF, RATTLETAIL, STRUGGLEBUG, PINMISSILE, SCARYFACE, NECROPHAGY, POISONTAIL, STRAFE, </t>
  </si>
  <si>
    <t xml:space="preserve">1, GROWL, 1, POUND, 1, WATERGUN, 4, ECHOEDVOICE, 7, SIPHON, 10, AQUARING, 13, WATERPULSE, 16, PERFECTPITCH, 19, SIRENSSONG, 22, MANIPULATION, 25, ELEGY, 28, DRENCH, 31, DARKPULSE, 34, RELICSONG, 37, WATERPLEDGE, 40, ENCHANTMENT, 43, HYPERVOICE, 46, SPARKLINGARIA, 49, TEETERDANCE, 52, DEATHWALTZ, 56, DARKRECITAL, 60, PERISHSONG, </t>
  </si>
  <si>
    <t xml:space="preserve">0, CHARM, 0, CAPTIVATE, 1, CHARM, 1, CAPTIVATE, 1, GROWL, 1, POUND, 1, WATERGUN, 4, ECHOEDVOICE, 7, SIPHON, 10, AQUARING, 13, WATERPULSE, 16, PERFECTPITCH, 19, SIRENSSONG, 22, MANIPULATION, 25, ELEGY, 28, DRENCH, 31, DARKPULSE, 34, RELICSONG, 37, WATERPLEDGE, 40, ENCHANTMENT, 43, HYPERVOICE, 46, SPARKLINGARIA, 49, TEETERDANCE, 52, DEATHWALTZ, 56, DARKRECITAL, 60, PERISHSONG, </t>
  </si>
  <si>
    <t xml:space="preserve">1, CHARM, 1, CAPTIVATE, 1, GROWL, 1, POUND, 1, WATERGUN, 4, ECHOEDVOICE, 7, SIPHON, 10, AQUARING, 13, WATERPULSE, 16, PERFECTPITCH, 19, SIRENSSONG, 22, MANIPULATION, 25, ELEGY, 28, DRENCH, 31, DARKPULSE, 34, RELICSONG, 37, WATERPLEDGE, 40, ENCHANTMENT, 43, HYPERVOICE, 46, SPARKLINGARIA, 49, TEETERDANCE, 52, DEATHWALTZ, 56, DARKRECITAL, 60, PERISHSONG, </t>
  </si>
  <si>
    <t xml:space="preserve">POISONSPIT, CROSSPOISON, CATAPULT, XSCISSOR, KNOCKOFF, SUCKERPUNCH, SANDATTACK, SCREECH, DIAMONDBLADE, BUGBITE, WEARDOWN, </t>
  </si>
  <si>
    <t xml:space="preserve">MINDBLAST, BELCH, FLATULENCE, DOUBLEEDGE, ZENHEADBUTT, REST, GASTROACID, COUNTER, CHARM, AFTERYOU, EXTRASENSORY, WINTERWARNING, </t>
  </si>
  <si>
    <t xml:space="preserve">1, ABSORB, 1, GROWTH, 4, ACID, 8, MEGADRAIN, 12, SLEEPPOWDER, 12, STUNSPORE, 12, POISONPOWDER, 15, VIRUS, 18, LEAFTORNADO, 21, LEECHSEED, 24, ALLERGY, 27, GIGADRAIN, 30, SCENTEDSHIELD, 33, BLIGHT, 36, AUTUMNBLAST, 39, SYNTHESIS, 42, SLUDGEBOMB, 45, ENERGYBALL, 48, TOXIC, 51, NATURESWRATH, 54, ACIDRAIN, 57, SOLARBEAM, 60, SPORE, </t>
  </si>
  <si>
    <t xml:space="preserve">ACIDARMOR, CONFUSERAY, HYPNOSIS, EXTRASENSORY, STRENGTHSAP, AMNESIA, FLUTTER, RAGEPOWDER, SLUDGE, MAGICALLEAF, </t>
  </si>
  <si>
    <t xml:space="preserve">1, TACKLE, 1, GROWL, 1, MUDSLAP, 4, CONFUSION, 8, PSYWAVE, 12, DUNEBLAST, 15, HYPNOSIS, 18, PSYBEAM, 21, REFLECT, 21, LIGHTSCREEN, 24, ARCANEBARRAGE, 27, MUDSLIDE, 30, STOREDPOWER, 33, EXTRASENSORY, 36, MUDBLAST, 39, AMNESIA, 42, PSYCHIC, 45, EARTHPOWER, 48, HYPERVOICE, 51, TRICKROOM, 54, MUDSURGE, 57, ARCANEENERGY, 60, GAIAPULSE, </t>
  </si>
  <si>
    <t xml:space="preserve">TAKEDOWN, DOUBLEEDGE, SKYBLESSING, MISTYTERRAIN, ENDURE, MEFIRST, BATTLECRY, SONICCRASH, ALLYSWITCH, HELPINGHAND, COUPDEGRACE, COVET, </t>
  </si>
  <si>
    <t xml:space="preserve">1, ABSORB, 1, SANDATTACK, 4, SANDSPRAY, 6, MEGADRAIN, 9, GROWTH, 12, DUNEBLAST, 15, MUDSHACKLES, 18, MAGICALLEAF, 21, SANDSTORM, 24, SCORCHINGSANDS, 27, QUICKSAND, 30, GIGADRAIN, 33, DUSTDEVILS, 36, SANDWAVE, 39, SANDPIT, 42, ENERGYBALL, 45, SANDFLURRY, 48, PETALDANCE, 52, SANDSNARE, 56, SOLARBEAM, 60, GAIAPULSE, </t>
  </si>
  <si>
    <t xml:space="preserve">PETALDANCE, TEETERDANCE, SPIKES, FLAIL, PINMISSILE, LEECHSEED, RAZORLEAF, SPIKYSHIELD, ROTOTILLER, SUNNYDAY, INGRAIN, MUDBOMB, MUDSLIDE, </t>
  </si>
  <si>
    <t xml:space="preserve">0, GRASSKNOT, 1, GRASSKNOT, 1, ABSORB, 1, SANDATTACK, 4, SANDSPRAY, 6, MEGADRAIN, 9, GROWTH, 12, DUNEBLAST, 15, MUDSHACKLES, 18, MAGICALLEAF, 21, SANDSTORM, 24, SCORCHINGSANDS, 27, QUICKSAND, 30, GIGADRAIN, 33, DUSTDEVILS, 36, SANDWAVE, 39, SANDPIT, 42, ENERGYBALL, 45, SANDFLURRY, 48, PETALDANCE, 52, SANDSNARE, 56, SOLARBEAM, 60, GAIAPULSE, </t>
  </si>
  <si>
    <t xml:space="preserve">1, GRASSKNOT, 1, ABSORB, 1, SANDATTACK, 4, SANDSPRAY, 6, MEGADRAIN, 9, GROWTH, 12, DUNEBLAST, 15, MUDSHACKLES, 18, MAGICALLEAF, 21, SANDSTORM, 24, SCORCHINGSANDS, 27, QUICKSAND, 30, GIGADRAIN, 33, DUSTDEVILS, 36, SANDWAVE, 39, SANDPIT, 42, ENERGYBALL, 45, SANDFLURRY, 48, PETALDANCE, 52, SANDSNARE, 56, SOLARBEAM, 60, GAIAPULSE, </t>
  </si>
  <si>
    <t xml:space="preserve">1, LEER, 1, ROCKTHROW, 1, PECK, 4, ICESHARD, 7, ACCELEROCK, 10, SMACKDOWN, 13, GLIDE, 16, AVALANCHE, 19, ROCKTOMB, 22, ROOST, 25, ICETOMB, 28, ROCKSLIDE, 31, DUALWINGBEAT, 34, ROCKBLAST, 37, ICICLECRASH, 40, CATAPULT, 43, AGILITY, 46, ICICLESPEAR, 49, STONEEDGE, 52, TAILWIND, 56, BRAVEBIRD, 60, POLARSPEAR, </t>
  </si>
  <si>
    <t xml:space="preserve">JETDIVE, DRILLPECK, ACROBATICS, BOULDERHURL, WORKUP, FLOCK, </t>
  </si>
  <si>
    <t xml:space="preserve">0, STREAMRUSH, 1, STREAMRUSH, 1, LEER, 1, ROCKTHROW, 1, PECK, 4, ICESHARD, 7, ACCELEROCK, 10, SMACKDOWN, 13, GLIDE, 16, AVALANCHE, 19, ROCKTOMB, 22, ROOST, 25, ICETOMB, 28, ROCKSLIDE, 31, DUALWINGBEAT, 34, ROCKBLAST, 37, ICICLECRASH, 40, CATAPULT, 43, AGILITY, 46, ICICLESPEAR, 49, STONEEDGE, 52, TAILWIND, 56, BRAVEBIRD, 60, POLARSPEAR, </t>
  </si>
  <si>
    <t xml:space="preserve">0, THUNDEROUSKICK, 1, THUNDEROUSKICK, 1, GROWL, 1, TACKLE, 4, STATICSHOCK, 6, NUZZLE, 9, CHARGE, 12, STOMP, 15, SPARK, 18, NOBLEROAR, 21, HEADBUTT, 24, ARCINGBLOW, 27, AGILITY, 30, BODYSLAM, 33, PROTONCRASH, 36, TAKEDOWN, 39, WILDCHARGE, 42, MELTINGHORN, 45, ROCKCLIMB, 48, ENERGYSURGE, 51, DOUBLEEDGE, 54, VOLTTACKLE, 57, HIGHJUMPKICK, 60, BOLTSTRIKE, </t>
  </si>
  <si>
    <t xml:space="preserve">1, FIRSTIMPRESSION, 1, STATICSHOCK, 4, FEINT, 7, SHARPEN, 11, BUGBITE, 14, FEINTATTACK, 17, THUNDERWAVE, 20, KNOCKOFF, 23, MINIMIZE, 26, UTURN, 29, SKITTERSMACK, 32, SUCKERPUNCH, 35, STICKYWEB, 38, LEECHLIFE, 41, FALSESURRENDER, 44, RECOVER, 47, GLITCH, 50, ATTACKORDER, 53, FRENZY, 56, SWARMOVERLOAD, 60, SHIFTGEAR, </t>
  </si>
  <si>
    <t xml:space="preserve">1, SCRATCH, 1, GROWL, 2, QUICKATTACK, 4, FAKEOUT, 6, FURYSWIPES, 8, ODORSLEUTH, 11, POWERUPPUNCH, 14, FOLLOWME, 17, BULKUP, 20, HEADBUTT, 23, NIGHTSLASH, 26, ENDEAVOR, 29, DIG, 32, BODYSLAM, 35, AGILITY, 38, RAPIDSTRIKE, 41, PLAYROUGH, 44, BATONPASS, 47, IRONTAIL, 50, RETURN, 53, THRASH, 56, COURTCHANGE, 60, DOUBLEEDGE, </t>
  </si>
  <si>
    <t xml:space="preserve">1, LEER, 1, TACKLE, 1, ROCKTHROW, 4, THORNPRISON, 8, BITE, 12, VEXINGVINES, 15, ROLLOUT, 18, RAZORLEAF, 21, TAUNT, 24, BOULDERHURL, 27, FLYTRAP, 30, ROCKSLIDE, 33, STEALTHROCK, 36, CRUNCH, 39, CATAPULT, 42, LEAFBLADE, 45, STONEEDGE, 48, FISHIOUSREND, 52, OUTRAGE, 56, BOULDERCRUSH, 60, WOODHAMMER, </t>
  </si>
  <si>
    <t xml:space="preserve">BULLETSEED, ENCORE, SLACKOFF, BELCH, YAWN, PSYCHICFANGS, ICEFANG, DRAGONTAIL, BIDE, HONECLAWS, FORTIFY, WEARDOWN, LEECHSEED, </t>
  </si>
  <si>
    <t xml:space="preserve">0, SEEDBOMB, 1, SEEDBOMB, 1, LEER, 1, TACKLE, 1, ROCKTHROW, 4, THORNPRISON, 8, BITE, 12, VEXINGVINES, 15, ROLLOUT, 18, RAZORLEAF, 21, TAUNT, 24, BOULDERHURL, 27, FLYTRAP, 30, ROCKSLIDE, 33, STEALTHROCK, 36, CRUNCH, 39, CATAPULT, 42, LEAFBLADE, 45, STONEEDGE, 48, FISHIOUSREND, 52, OUTRAGE, 56, BOULDERCRUSH, 60, WOODHAMMER, </t>
  </si>
  <si>
    <t xml:space="preserve">1, LEER, 1, SANDATTACK, 1, ROCKSMASH, 4, ACCELEROCK, 8, SHARPEN, 11, ROLLINGKICK, 14, ROCKTOMB, 17, STALKPREY, 20, PARRY, 23, STEELWING, 26, DIAMONDBLADE, 29, ROCKPOLISH, 32, BRICKBREAK, 35, ROCKCLIMB, 38, STEALTHROCK, 41, DOUBLEKICK, 44, FLYINGPRESS, 48, STONEEDGE, 52, BOULDERCRUSH, 56, CLOSECOMBAT, 60, TRIPLEKICK, </t>
  </si>
  <si>
    <t xml:space="preserve">1, LEER, 1, JETDIVE, 1, POISONSPIT, 4, DOUBLETEAM, 7, GLIDE, 10, BITE, 13, POISONFANG, 16, AERIALACE, 19, ENCIRCLE, 22, AGILITY, 25, ACROBATICS, 28, UTURN, 31, VENOMDRAIN, 34, DIVEBOMB, 37, SHATTER, 40, NEUROTOXIN, 43, SKYDIVE, 46, CONTAGION, 49, AMBUSH, 52, PLAGUE, 56, UPROAR, 60, SKYATTACK, </t>
  </si>
  <si>
    <t xml:space="preserve">TAILWIND, DEFOG, FEINTATTACK, ROOST, CROSSPOISON, SUPERSONIC, CONFUSERAY, POISONTAIL, SONICBLAST, AEROBLAST, </t>
  </si>
  <si>
    <t xml:space="preserve">1, SCRATCH, 1, LEER, 1, TORRENT, 4, STATICSHOCK, 8, NUZZLE, 11, AQUAJET, 14, SPARK, 17, AQUAFANG, 20, HONECLAWS, 23, FLIPTURN, 26, ARCINGBLOW, 29, EMBARGO, 32, SUBMERGE, 35, ZINGZAP, 38, RIPTIDE, 41, AMBUSH, 44, ENERGYSURGE, 47, AQUATAIL, 50, ELECTRONCRUSH, 53, FISHIOUSREND, 56, VOLTTACKLE, 60, HIGHJUMPKICK, </t>
  </si>
  <si>
    <t xml:space="preserve">QUASH, FEINTATTACK, BLOCK, DETECT, VENDETTA, FOULPLAY, THUNDERFANG, CRUELWHIP, COUNTER, LOWSWEEP, CASCADE, THUNDERPUNCH, </t>
  </si>
  <si>
    <t xml:space="preserve">0, LASHOUT, 1, LASHOUT, 1, SCRATCH, 1, LEER, 1, TORRENT, 4, STATICSHOCK, 8, NUZZLE, 11, AQUAJET, 14, SPARK, 17, AQUAFANG, 20, HONECLAWS, 23, FLIPTURN, 26, ARCINGBLOW, 29, EMBARGO, 32, SUBMERGE, 35, ZINGZAP, 38, RIPTIDE, 41, AMBUSH, 44, ENERGYSURGE, 47, AQUATAIL, 50, ELECTRONCRUSH, 53, FISHIOUSREND, 56, VOLTTACKLE, 60, HIGHJUMPKICK, </t>
  </si>
  <si>
    <t xml:space="preserve">1, WORRYSEED, 1, FAKEOUT, 1, LEAFAGE, 4, PECK, 7, PURSUIT, 10, LEECHSEED, 13, FORESTLEAP, 16, THIEF, 19, TAUNT, 22, BULLETSEED, 25, GRABANDGO, 28, KNOCKOFF, 31, GRASSYGLIDE, 34, SUCKERPUNCH, 37, ACROBATICS, 40, SEEDBOMB, 43, AMBUSH, 46, DRILLPECK, 49, PETALBLIZZARD, 52, PARTINGSHOT, 56, WOODHAMMER, 60, BEAKBLAST, </t>
  </si>
  <si>
    <t xml:space="preserve">SHADOWRAY, NIGHTSHADE, REVERB, CRESCENDO, PERFECTPITCH, CONFUSERAY, SCHIZOPHRENIA, DEADSILENCE, OMINOUSWIND, SEANCE, </t>
  </si>
  <si>
    <t xml:space="preserve">1, ROCKTHROW, 1, FORTIFY, 4, BIDE, 7, ROCKSMASH, 10, ACCELEROCK, 14, ROCKTOMB, 17, PROTECT, 20, BULLDOZE, 23, HEADBUTT, 26, DIAMONDBLADE, 29, WIDEGUARD, 32, ROCKSLIDE, 35, SANDSTORM, 38, IRONHEAD, 41, CATAPULT, 44, THOUSANDWAVES, 47, STONESURGE, 50, SHOREUP, 53, BOULDERCRUSH, 56, STEELROLLER, 60, HEADSMASH, </t>
  </si>
  <si>
    <t xml:space="preserve">COUNTER, ROLLOUT, ROCKWRECKER, BLOCK, ROCKCLIMB, SPIKES, QUICKSAND, STONEEDGE, SMACKDOWN, BOULDERHURL, ROCKBLAST, METEORMASH, BODYPRESS, OVERWHELM, </t>
  </si>
  <si>
    <t xml:space="preserve">1, LEAFAGE, 1, BUGSTING, 4, POWDER, 7, KARATECHOP, 9, RAZORLEAF, 12, FELLSTINGER, 15, STUNSPORE, 15, SLEEPPOWDER, 18, ARMTHRUST, 21, BUGBITE, 24, STICKYWEB, 27, UTURN, 30, TROPKICK, 33, DRAINPUNCH, 36, LUNGE, 39, AURABLOCK, 42, LEAFBLADE, 45, SWARMATTACK, 48, JUMPKICK, 51, SOLARBLADE, 54, ATTACKORDER, 57, NORETREAT, 60, TRIPLEKICK, </t>
  </si>
  <si>
    <t xml:space="preserve">AROMATHERAPY, FURYCUTTER, LEECHSEED, PINMISSILE, XSCISSOR, EDGESTRIKE, FLYTRAP, LOWSWEEP, ASSURANCE, NEEDLEARM, FIRSTIMPRESSION, HIGHJUMPKICK, STRAFE, </t>
  </si>
  <si>
    <t xml:space="preserve">1, SANDATTACK, 1, SANDSPRAY, 4, GUST, 8, SNATCH, 12, DUNEBLAST, 15, AIRCUTTER, 18, TAILWIND, 21, TURBULENCE, 24, OBSTRUCT, 27, SCORCHINGSANDS, 30, EROSION, 33, PARTINGSHOT, 36, DUSTDEVILS, 39, TORNADO, 42, ROOST, 45, SANDFLURRY, 48, AERIALPULSE, 51, NASTYPLOT, 54, TOPSYTURVY, 58, SANDSNARE, 62, TEMPESTFLARE, </t>
  </si>
  <si>
    <t xml:space="preserve">MEMENTO, DUNEBLAST, ACROBATICS, GLISTEN, MUDSLIDE, TYPHOON, ZEPHYRPURGE, SANDSTORM, STEALTHROCK, ROCKPOLISH, MUDBLAST, SANDWAVE, </t>
  </si>
  <si>
    <t xml:space="preserve">1, GROWL, 1, FEINT, 1, GLOOM, 4, PURSUIT, 7, BLACKOUT, 10, SIPHON, 13, FEINTATTACK, 16, NECROPHAGY, 19, CHEAPSHOT, 22, MANIPULATION, 25, HYPNOSIS, 25, DREAMEATER, 28, EVILTHORN, 31, SOULFLAY, 34, CRUNCH, 37, VITALITYDRAIN, 40, OBSTRUCT, 43, PHANTOMFORCE, 46, AMBUSH, 49, DARKVOID, 52, UPROAR, 56, FRENZY, 60, UMBRALWAVE, </t>
  </si>
  <si>
    <t xml:space="preserve">ASSURANCE, TAUNT, PROTECT, NECROPHAGY, BEATUP, JAWLOCK, NIGHTDAZE, DOUBLEEDGE, GUTTURALROAR, </t>
  </si>
  <si>
    <t xml:space="preserve">1, DRAGONBLOOD, 1, LEER, 1, LICK, 4, SEPTICSTRIKE, 6, ROAR, 9, POISONSPIT, 12, NECROPHAGY, 15, POISONTAIL, 18, DRAGONGNAW, 21, SPOIL, 24, WAIL, 27, CONFUSERAY, 30, VENOMDRAIN, 33, SPIRITSHACKLE, 36, DEADSILENCE, 39, NEUROTOXIN, 42, SHADOWBONE, 45, DRAGONHAMMER, 48, CONTAGION, 51, DRAGONDANCE, 54, PLAGUE, 57, UPROAR, 60, SHADOWFORCE, </t>
  </si>
  <si>
    <t xml:space="preserve">CURSE, SHATTER, POISONFANG, MEGAPHONE, ZENHEADBUTT, NAGASKIN, GRUDGE, MEMENTO, MEANLOOK, POSSESSION, </t>
  </si>
  <si>
    <t xml:space="preserve">1, FOCUSENERGY, 1, METALLICGLEAM, 1, VACUUMWAVE, 4, THUNDERWAVE, 7, CHARGEBEAM, 10, OVERCLOCK, 13, CHIDORI, 16, PARABOLICCHARGE, 19, IRONSPARKS, 22, DETECT, 25, MAGICPALM, 28, JUDOFLIP, 31, SATELLITERAY, 34, SWEEPINGWIND, 37, CHAINLIGHTNING, 40, COBALTRAY, 43, MAGNETFORCE, 46, RASENGAN, 49, MAGNETICCANNON, 52, RISINGVOLTAGE, 55, MAGNETICFLUX, 58, CHAKRABLAST, 62, STEELBEAM, </t>
  </si>
  <si>
    <t xml:space="preserve">0, ELECTROBALL, 1, ELECTROBALL, 1, FOCUSENERGY, 1, METALLICGLEAM, 1, VACUUMWAVE, 4, THUNDERWAVE, 7, CHARGEBEAM, 10, OVERCLOCK, 13, CHIDORI, 16, PARABOLICCHARGE, 19, IRONSPARKS, 22, DETECT, 25, MAGICPALM, 28, JUDOFLIP, 31, SATELLITERAY, 34, SWEEPINGWIND, 37, CHAINLIGHTNING, 40, COBALTRAY, 43, MAGNETFORCE, 46, RASENGAN, 49, MAGNETICCANNON, 52, RISINGVOLTAGE, 55, MAGNETICFLUX, 58, CHAKRABLAST, 62, STEELBEAM, </t>
  </si>
  <si>
    <t xml:space="preserve">1, DARKWHISPERS, 1, HAUNT, 4, OBFUSCATE, 8, SIPHON, 12, SNATCH, 15, SPIRITBARRAGE, 18, ARCANEBLAST, 21, SEANCE, 24, MANIPULATION, 27, SCHIZOPHRENIA, 30, DARKPRISM, 33, SHADOWBALL, 36, INSTRUCT, 39, VITALITYDRAIN, 42, REFLECT, 42, LIGHTSCREEN, 45, SPITEFULCHANT, 48, DARKVOID, 51, MACABREDANCE, 54, DARKRECITAL, 57, DEATHWALTZ, 60, CHAOSBLAST, </t>
  </si>
  <si>
    <t xml:space="preserve">LEAFTORNADO, TIDALWAVE, NATURESWRATH, FOLLOWME, LEECHSEED, POWERNAP, AQUARING, MYSTICPULSE, GEOMANCY, AUTUMNBLAST, </t>
  </si>
  <si>
    <t xml:space="preserve">1, LEER, 1, PURSUIT, 1, FEINT, 4, METALCLAW, 6, QUICKGUARD, 9, BACKSTABBING, 12, SINFULSMITE, 15, SPIKEDRAM, 18, IRONDEFENSE, 21, KNOCKOFF, 24, SMARTSTRIKE, 27, NIGHTSLASH, 30, BATTLECRY, 33, POWERDRILL, 36, WICKEDSTRIKE, 39, IRONHEAD, 42, SWORDSDANCE, 45, AMBUSH, 48, SWORDSTRIKE, 52, FRENZY, 56, KINGSSHIELD, 60, EXECUTION, </t>
  </si>
  <si>
    <t xml:space="preserve">0, VANGUARD, 1, VANGUARD, 1, LEER, 1, PURSUIT, 1, FEINT, 4, METALCLAW, 6, QUICKGUARD, 9, BACKSTABBING, 12, SINFULSMITE, 15, SPIKEDRAM, 18, IRONDEFENSE, 21, KNOCKOFF, 24, SMARTSTRIKE, 27, NIGHTSLASH, 30, BATTLECRY, 33, POWERDRILL, 36, WICKEDSTRIKE, 39, IRONHEAD, 42, SWORDSDANCE, 45, AMBUSH, 48, SWORDSTRIKE, 52, FRENZY, 56, KINGSSHIELD, 60, EXECUTION, </t>
  </si>
  <si>
    <t xml:space="preserve">CHECKMATE, AQUARING, ARCANEENERGY, HEARTSWAP, BANEFULBUNKER, HYPNOSIS, DREAMEATER, DRAININGKISS, TRICKROOM, WONDERROOM, MAGICROOM, </t>
  </si>
  <si>
    <t xml:space="preserve">1, LEER, 1, ACID, 4, LUMINESCENCE, 7, INFESTATION, 10, RADIATION, 13, SLUDGE, 16, STRUGGLEBUG, 19, FLASH, 22, TOXIC, 22, VENOMDRENCH, 25, INFECTION, 25, ALLERGY, 28, GAMMARAY, 31, DAZZLINGGLEAM, 34, PHEROMONESTREAM, 37, BLIGHT, 40, ACIDARMOR, 40, AMNESIA, 43, SLUDGEBOMB, 46, BANEFULBUNKER, 49, BLINDINGFLASH, 52, ACIDRAIN, 56, PHOTONGEYSER, 60, HIVEMIND, </t>
  </si>
  <si>
    <t xml:space="preserve">0, CORRODE, 1, CORRODE, 1, LEER, 1, ACID, 4, LUMINESCENCE, 7, INFESTATION, 10, RADIATION, 13, SLUDGE, 16, STRUGGLEBUG, 19, FLASH, 22, TOXIC, 22, VENOMDRENCH, 25, INFECTION, 25, ALLERGY, 28, GAMMARAY, 31, DAZZLINGGLEAM, 34, PHEROMONESTREAM, 37, BLIGHT, 40, ACIDARMOR, 40, AMNESIA, 43, SLUDGEBOMB, 46, BANEFULBUNKER, 49, BLINDINGFLASH, 52, ACIDRAIN, 56, PHOTONGEYSER, 60, HIVEMIND, </t>
  </si>
  <si>
    <t xml:space="preserve">SANDJET, FLAIL, FLYTRAP, FORESTLEAP, SEEDBOMB, HORNLEECH, GOLDRUSH, MAGNITUDE, QUICKSAND, RAZORLEAF, WILDROOTS, NEEDLEARM, SPIKECANNON, </t>
  </si>
  <si>
    <t xml:space="preserve">FURYCUTTER, HONECLAWS, NIGHTSLASH, FACADE, NEEDLEARM, TROPKICK, ENTRAINMENT, FOCUSENERGY, CAMOUFLAGE, SUPERFANG, DRILLRUN, COIL, SMARTBLADE, XSCISSOR, </t>
  </si>
  <si>
    <t xml:space="preserve">1, WITHDRAW, 1, ROCKTHROW, 4, TORRENT, 7, CLAMP, 10, OVERFLOW, 13, BOULDERHURL, 16, AQUARING, 19, POWERWASH, 22, ROCKBLAST, 25, FLIPTURN, 28, REST, 31, ROCKSLIDE, 34, RIPTIDE, 37, BOUNCE, 40, FORTIFY, 43, CATAPULT, 46, CRASHINGWAVE, 49, FISHIOUSREND, 52, BOULDERCRUSH, 56, BELLYDRUM, 60, WATERPRESSURE, </t>
  </si>
  <si>
    <t xml:space="preserve">PLUCK, JETDIVE, STREAMRUSH, CRUSHCLAW, FEATHERDANCE, DRILLPECK, MIRRORMOVE, SWEEPINGTALON, SANDSHROUD, FLYINGPRESS, BIRDOFPREY, </t>
  </si>
  <si>
    <t xml:space="preserve">1, LEER, 1, ROCKTHROW, 1, DRAGONFURY, 4, SHARPEN, 7, SMACKDOWN, 10, BREAKINGSWIPE, 13, ROCKTOMB, 16, NOBLEROAR, 19, DRAGONGNAW, 22, ROCKBLAST, 25, SCALESHOT, 28, ROCKPOLISH, 31, ROCKSLIDE, 34, FORTIFY, 37, DRAGONCLAW, 40, ZENHEADBUTT, 43, NAGASKIN, 46, DRAGONHAMMER, 49, DRAGONRUSH, 52, STONEEDGE, 56, OUTRAGE, 60, HEADSMASH, </t>
  </si>
  <si>
    <t xml:space="preserve">DRAGONTAIL, ACCELEROCK, SHATTER, IRONTAIL, BODYSLAM, HEADBUTT, BULLDOZE, DIAMONDBLADE, CURSE, WEARDOWN, </t>
  </si>
  <si>
    <t xml:space="preserve">1, LEER, 1, HAUNT, 1, MAIM, 4, PURSUIT, 6, DARKWHISPERS, 8, SIPHON, 10, WILLPOWER, 13, SINFULSMITE, 16, PRANKCALL, 19, BATONPASS, 22, FACADE, 22, FANTASYSEAL, 25, FIERYWRATH, 28, TAUNT, 31, TAKEDOWN, 34, FALSESURRENDER, 37, HARNESS, 40, VITALITYDRAIN, 43, ENDEAVOR, 46, FOULPLAY, 49, FRUSTRATION, 52, DOUBLEEDGE, 56, DARKOMEN, 60, MEMENTO, </t>
  </si>
  <si>
    <t xml:space="preserve">RETALIATE, SOULSHIELD, BIDE, COTTONGUARD, SWAGGER, EXPLOSION, METRONOME, WORKUP, GRUDGE, MEANLOOK, DESTINYBOND, PULSE, MANIPULATION, CHEAPSHOT, EMBARGO, </t>
  </si>
  <si>
    <t xml:space="preserve">BONERUSH, GEARGRIND, MAGNITUDE, UTURN, WILDROOTS, PSYCHICFANGS, WICKEDSTRIKE, STRAFE, FELLSTINGER, DIG, </t>
  </si>
  <si>
    <t xml:space="preserve">1, OBFUSCATE, 1, SMOG, 4, POISONGAS, 6, CORROSIVEGAS, 8, SIPHON, 11, VIRUS, 14, SNARL, 17, ALLERGY, 20, PHOBIA, 23, GASTROACID, 26, MANIPULATION, 29, CORRODE, 32, MIASMA, 35, VITALITYDRAIN, 38, BLIGHT, 41, DARKVOID, 44, NASTYPLOT, 47, SLUDGEWAVE, 50, VENOMDRENCH, 53, ACIDRAIN, 56, TOXIC, 60, CHAOSBLAST, </t>
  </si>
  <si>
    <t xml:space="preserve">NIGHTDAZE, DARKPULSE, SLUDGEBOMB, SMOKESCREEN, SNATCH, QUASH, ANCIENTGLARE, DRAGONPULSE, EXTRASENSORY, </t>
  </si>
  <si>
    <t xml:space="preserve">1, TORRENT, 1, TACKLE, 1, SUPERSONIC, 4, SHOTPUT, 6, AQUAJET, 8, FLAIL, 11, RAPIDSPIN, 14, POWERWASH, 17, SOAK, 20, MAGNETBOMB, 23, SPIKECANNON, 26, AUTOTOMIZE, 29, SUBMERGE, 32, ANCHORSHOT, 35, RIPTIDE, 38, BODYSLAM, 41, IRONIMPACT, 44, CRASHINGWAVE, 47, SONICNOVA, 50, SHIFTGEAR, 54, DOUBLEEDGE, 58, WATERPRESSURE, 62, BOMBARDMENT, </t>
  </si>
  <si>
    <t xml:space="preserve">1, SUPERSONIC, 1, THUNDERSHOCK, 1, CLONESURGE, 4, WATERGUN, 7, THUNDERWAVE, 11, CHARGEBEAM, 14, KINETICBLAST, 17, WATERPULSE, 20, SOAK, 23, VOLTSWITCH, 26, PULSE, 29, DRENCH, 32, DISCHARGE, 35, FLUXWAVE, 38, OCEANBLAST, 41, MAGNETFORCE, 44, PRIMALWAVE, 47, TIDALWAVE, 50, GENESIS, 54, BATTERYACID, 58, HYDROPUMP, 62, DETERMINATION, </t>
  </si>
  <si>
    <t xml:space="preserve">1, LEER, 1, DETECT, 1, MUDSLAP, 4, CHIORB, 7, MISSILESHOT, 9, NERVESOFSTEEL, 12, DUNEBLAST, 15, FOCUSENERGY, 18, CHIDORI, 21, MUDBOMB, 24, SHRAPNEL, 27, DEADLYREACH, 30, SWAGGER, 33, MUDBLAST, 36, SWEEPINGWIND, 39, HELLBULLET, 42, AURASPHERE, 45, KAMEHAMEHA, 48, SANDSNARE, 52, FOCUSBLAST, 56, GAIAPULSE, 60, CHAKRABLAST, </t>
  </si>
  <si>
    <t xml:space="preserve">1, THUNDERSHOCK, 1, LEER, 4, CHIORB, 6, THUNDERWAVE, 8, CHARGEBEAM, 10, GALEHOLD, 13, THUNDERCAGE, 16, CHIDORI, 19, AIRCUTTER, 22, TAILWIND, 25, ENCIRCLE, 28, RISINGVOLTAGE, 31, SWEEPINGWIND, 34, STORMSHIELD, 37, CHAINLIGHTNING, 40, JUDOFLIP, 43, RASENGAN, 46, THUNDERBOLT, 49, FOCUSBLAST, 52, TEMPESTFLARE, 56, THUNDER, 60, ATHENASWISDOM, </t>
  </si>
  <si>
    <t xml:space="preserve">BURNINGJEALOUSY, NIGHTSHADE, HEX, WILLOWISP, SHADOWRAY, DEATHWALTZ, </t>
  </si>
  <si>
    <t xml:space="preserve">1, SIZZLE, 1, EMBER, 1, DARKWHISPERS, 4, FAIRYWIND, 7, FIRESPIN, 9, FAIRYRING, 12, PIXIEDUST, 15, INCINERATE, 18, DRAININGKISS, 21, PERISHSONG, 24, MYSTICALFIRE, 27, MISTBALL, 30, ELEGY, 33, HEALPULSE, 36, FIERYDANCE, 39, ENCHANTMENT, 42, HYPERVOICE, 45, FAESBLESSING, 48, FLAMETHROWER, 52, ETHEREALBURST, 56, FIREBLAST, 60, BURNINGOFUDA, </t>
  </si>
  <si>
    <t xml:space="preserve">SIRENSSONG, HEALINGWISH, MEMENTO, DEATHWALTZ, OMINOUSWIND, SUNNYDAY, HAUNT, IGNITE, NYMPHSSPELL, FLAMEBURST, MYSTICPULSE, </t>
  </si>
  <si>
    <t xml:space="preserve">0, WILLOWISP, 1, WILLOWISP, 1, SIZZLE, 1, EMBER, 1, DARKWHISPERS, 4, FAIRYWIND, 7, FIRESPIN, 9, FAIRYRING, 12, PIXIEDUST, 15, INCINERATE, 18, DRAININGKISS, 21, PERISHSONG, 24, MYSTICALFIRE, 27, MISTBALL, 30, ELEGY, 33, HEALPULSE, 36, FIERYDANCE, 39, ENCHANTMENT, 42, HYPERVOICE, 45, FAESBLESSING, 48, FLAMETHROWER, 52, ETHEREALBURST, 56, FIREBLAST, 60, BURNINGOFUDA, </t>
  </si>
  <si>
    <t xml:space="preserve">1, CONFUSION, 1, RADIATION, 1, DARKWHISPERS, 4, QUICKSPELL, 7, SPATIALGRIP, 11, ARCANEBLAST, 14, HYPNOSIS, 17, STARFALL, 20, FLASH, 23, HEXBOLT, 26, CONFUSERAY, 29, ASTRALBARRAGE, 32, DAZZLINGGLEAM, 35, PYROKINESIS, 38, BLACKHOLE, 41, POWERSWAP, 41, SPEEDSWAP, 41, GUARDSWAP, 44, PSYCHIC, 47, SOLARFLARE, 50, COSMICPOWER, 53, EXPANDINGFORCE, 56, PSYSTRIKE, 60, HEALINGWISH, </t>
  </si>
  <si>
    <t xml:space="preserve">EERIESPELL, LUMINESCENCE, DREAMEATER, MEMENTO, STARDUSTREVERIE, RADIOWAVES, SUPERNOVA, ARCANEENERGY, STARDUST, LIGHTSCREEN, REFLECT, PSYCHICTERRAIN, PSYBEAM, CHECKMATE, </t>
  </si>
  <si>
    <t xml:space="preserve">0, WISH, 1, WISH, 1, CONFUSION, 1, RADIATION, 1, DARKWHISPERS, 4, QUICKSPELL, 7, SPATIALGRIP, 11, ARCANEBLAST, 14, HYPNOSIS, 17, STARFALL, 20, FLASH, 23, HEXBOLT, 26, CONFUSERAY, 29, ASTRALBARRAGE, 32, DAZZLINGGLEAM, 35, PYROKINESIS, 38, BLACKHOLE, 41, POWERSWAP, 41, SPEEDSWAP, 41, GUARDSWAP, 44, PSYCHIC, 47, SOLARFLARE, 50, COSMICPOWER, 53, EXPANDINGFORCE, 56, PSYSTRIKE, 60, HEALINGWISH, </t>
  </si>
  <si>
    <t xml:space="preserve">AUTOTOMIZE, DETECT, MIRACLEEYE, RAPIDSPIN, COSMICPOWER, MAGNETICCANNON, PRISMATICLASER, SOUNDBARRIER, BATTERYACID, CHROMERAY, </t>
  </si>
  <si>
    <t xml:space="preserve">1, SCRATCH, 1, LICK, 1, MALADY, 4, ICESHARD, 7, MEANLOOK, 10, NECROPHAGY, 13, POISONFANG, 16, ICEFANG, 19, GRIMREAPER, 22, FROZENHEART, 25, CROSSPOISON, 28, ICETOMB, 31, SOULFLAY, 34, NEUROTOXIN, 37, ICICLECRASH, 40, REST, 43, CONTAGION, 46, FROSTBITE, 49, PLAGUE, 52, ICEHAMMER, 56, GUNKSHOT, 60, WINTERSHOWL, </t>
  </si>
  <si>
    <t xml:space="preserve">SHADOWPUNCH, NIGHTSLASH, NOBLEROAR, HONECLAWS, POISONSPIT, ICEPUNCH, POLARPUMMEL, </t>
  </si>
  <si>
    <t xml:space="preserve">HALLOWEDGROUND, HOLYBOLT, HOLYFIRE, PUNISHMENT, POWERTRIP, SINFULSMITE, VENDETTA, SKYBLESSING, BURNUP, RAPTURE, UMBRALWAVE, </t>
  </si>
  <si>
    <t xml:space="preserve">ENERGYSURGE, STATICSHOCK, ELECTRIFY, SUBMISSION, SEISMICTOSS, HONECLAWS, PLASMAFORGE, REFURBISH, WELD, </t>
  </si>
  <si>
    <t xml:space="preserve">1, POUND, 1, COLDFRONT, 1, SNOWBALL, 4, QUICKATTACK, 7, RAPIDSPIN, 10, ENDEAVOR, 13, ICICLESTRIKE, 16, ARMTHRUST, 19, CHIPAWAY, 22, ROCKTOMB, 25, ICICLESPEAR, 28, FLAIL, 31, ICETOMB, 34, ROCKCLIMB, 37, RAPIDSTRIKE, 40, ICICLECRASH, 43, HAMMERARM, 46, ICEHAMMER, 49, RETURN, 52, STONEEDGE, 56, TRIPLEAXEL, 60, DOUBLEEDGE, </t>
  </si>
  <si>
    <t xml:space="preserve">0, DOUBLEHIT, 1, DOUBLEHIT, 1, POUND, 1, COLDFRONT, 1, SNOWBALL, 4, QUICKATTACK, 7, RAPIDSPIN, 10, ENDEAVOR, 13, ICICLESTRIKE, 16, ARMTHRUST, 19, CHIPAWAY, 22, ROCKTOMB, 25, ICICLESPEAR, 28, FLAIL, 31, ICETOMB, 34, ROCKCLIMB, 37, RAPIDSTRIKE, 40, ICICLECRASH, 43, HAMMERARM, 46, ICEHAMMER, 49, RETURN, 52, STONEEDGE, 56, TRIPLEAXEL, 60, DOUBLEEDGE, </t>
  </si>
  <si>
    <t xml:space="preserve">1, LEER, 1, LUMINESCENCE, 1, RADIATION, 4, CONFUSION, 7, SWIFT, 10, AURORABEAM, 13, METEORSHOWER, 16, DEFOG, 19, FLASH, 22, STARGAZE, 25, SUPERNOVA, 28, SIGNALBEAM, 31, NASTYPLOT, 34, STARDUSTREVERIE, 37, DAZZLINGGLEAM, 40, MAGICROOM, 40, TRICKROOM, 40, WONDERROOM, 43, MOONBLAST, 46, BLINDINGFLASH, 49, PSYCHIC, 52, INSTRUCT, 56, DIVINEVISION, 60, BIGBANG, </t>
  </si>
  <si>
    <t xml:space="preserve">ERUPTION, MOONBLAST, MUDSURGE, CONTINENTALRIFT, HYPERSPACEHOLE, INCINERATE, GRAVITY, WILLOWISP, </t>
  </si>
  <si>
    <t xml:space="preserve">1, LEER, 1, HAUNT, 1, SANDSPRAY, 4, SMOG, 7, QUICKSAND, 11, SHIVER, 14, DUNEBLAST, 17, SPIRITBARRAGE, 20, GASTROACID, 23, ALLERGY, 26, SCORCHINGSANDS, 29, BONECHILL, 32, DUSTDEVILS, 35, SHADOWBALL, 38, SANDWAVE, 41, VITALITYDRAIN, 44, SANDFLURRY, 47, ECTOPLASM, 50, SLUDGEWAVE, 53, MACABREDANCE, 56, GAIAPULSE, 60, DEATHWALTZ, </t>
  </si>
  <si>
    <t xml:space="preserve">ACID, OMINOUSWIND, SLUDGEBOMB, WRAITHPULSE, GLARE, NIGHTSHADE, MEANLOOK, CONFUSERAY, SOULSHIELD, SANDSHROUD, MUDBOMB, MUDSHACKLES, MUDSLIDE, MUDBLAST, </t>
  </si>
  <si>
    <t xml:space="preserve">1, TORRENT, 1, ROAR, 1, LEER, 4, KARATECHOP, 7, AQUAJET, 10, OVERFLOW, 13, DETECT, 16, POWERUPPUNCH, 19, BITE, 22, AQUAFANG, 25, BATTLECRY, 28, PARRY, 31, RAZORSHELL, 34, CRUNCH, 37, BRUTEFORCE, 40, CASCADE, 43, SWORDSTRIKE, 46, HAMMERARM, 49, NORETREAT, 52, HIGHJUMPKICK, 56, WATERPRESSURE, 60, DYNAMICPUNCH, </t>
  </si>
  <si>
    <t xml:space="preserve">WEATHERBALL, HAIL, RAINDANCE, HORNLEECH, FACADE, STOMP, SKULLBASH, DOUBLEKICK, JUMPKICK, DEFOG, ROCKCLIMB, SHATTER, VOLTTACKLE, </t>
  </si>
  <si>
    <t xml:space="preserve">FLAMETHROWER, FIERYDANCE, ANCIENTPOWER, OMINOUSWIND, TEETERDANCE, EARTHPOWER, GAIAPULSE, SWEEPINGWIND, SANDWAVE, </t>
  </si>
  <si>
    <t xml:space="preserve">1, LEER, 1, ICESHARD, 1, POISONSTING, 4, DRAGONWING, 7, SCARYFACE, 10, ICICLESTRIKE, 13, POISONFANG, 16, BITE, 19, ICEFANG, 22, DRAGONBLOOD, 25, WYRMSRAGE, 28, VENOMDRAIN, 31, ICICLECRASH, 34, DRACONICWAVE, 37, CRUNCH, 40, NEUROTOXIN, 43, COIL, 46, FROSTBITE, 49, DRAGONHAMMER, 52, PLAGUE, 56, DRACONICCRASH, 60, WINTERSHOWL, </t>
  </si>
  <si>
    <t xml:space="preserve">MEANLOOK, GLARE, DRAGONTAIL, BREAKINGSWIPE, SCALESHOT, POISONTAIL, HAIL, DRAGONDANCE, NAGASKIN, AVALANCHE, WYVERNSLASH, DRAGONGNAW, </t>
  </si>
  <si>
    <t xml:space="preserve">1, IRRITANT, 1, STRINGSHOT, 1, ACID, 4, WATERGUN, 7, STRUGGLEBUG, 10, POISONPOWDER, 10, STUNSPORE, 10, SLEEPPOWDER, 13, WATERPULSE, 16, SLUDGE, 19, INFECTION, 22, OCTAZOOKA, 25, GASTROACID, 28, VENOSHOCK, 31, PHEROMONESTREAM, 34, OCEANBLAST, 37, SPORE, 40, SLUDGEBOMB, 43, BUGBUZZ, 46, MUDDYWATER, 49, BANEFULBUNKER, 52, ACIDRAIN, 56, WATERSPOUT, 60, HIVEMIND, </t>
  </si>
  <si>
    <t xml:space="preserve">1, FEINT, 1, TAILWHIP, 1, WRAP, 1, POUND, 4, FAKETEARS, 7, BIDE, </t>
  </si>
  <si>
    <t xml:space="preserve">BRUTEFORCE, SUBMISSION, FLAMEWHEEL, DOUBLEKICK, HIGHJUMPKICK, PYROBALL, CATAPULT, STONESURGE, HIGHHORSEPOWER, </t>
  </si>
  <si>
    <t xml:space="preserve">MEANLOOK, ENTRAINMENT, FEINT, HEX, TAUNT, TORMENT, CORRODE, POWERTRIP, PUNISHMENT, TRICK, SPIRITBARRAGE, DARKRECITAL, </t>
  </si>
  <si>
    <t xml:space="preserve">DUALWINGBEAT, FEATHERDANCE, ROOST, DEFOG, FLOCK, PLUCK, TROPKICK, AERIALPULSE, TURBULENCE, SEEDBOMB, AIRSLASH, SCENTEDSHIELD, </t>
  </si>
  <si>
    <t xml:space="preserve">1, GUST, 1, SWEETKISS, 1, TWISTER, 4, FAIRYWIND, 8, GALEHOLD, 12, ENDERSHOCK, 15, WILDIMAGINATION, 18, AIRCUTTER, 21, DRACOTEMPEST, 24, TURBULENCE, 27, DEFOG, 30, ANCIENTROAR, 33, TORNADO, 36, LUCKYCHANT, 39, DRAGONPULSE, 42, TAILWIND, 45, AERIALPULSE, 48, DRAGONGALE, 52, ROOST, 56, TEMPESTFLARE, 60, DRACOMETEOR, </t>
  </si>
  <si>
    <t xml:space="preserve">1, TACKLE, 1, KINDLE, 1, SCORCH, 4, SHOTPUT, 7, ACCELEROCK, 10, FLAMECHARGE, 13, BULLETCHARGE, 16, METALBURST, 19, FLAMEVOLLEY, 22, MAGNETBOMB, 25, IRONDEFENSE, 28, ROCKSLIDE, 31, POWERDRILL, 34, HEATSIPHON, 37, SHIELDBASH, 40, STONESURGE, 43, IRONIMPACT, 46, SACREDFIRE, 49, SWORDSDANCE, 52, DOUBLEIRONBASH, 56, FLAREBLITZ, 60, TITANHAMMER, </t>
  </si>
  <si>
    <t xml:space="preserve">1, SPLASH, 1, TORRENT, 1, DEFENSECURL, 4, SHOTPUT, 7, OVERFLOW, 10, BIDE, 13, SPIKEDRAM, 16, POWERWASH, 19, CHAINSWEEP, 22, SPIKECANNON, 25, CORALBOMB, 27, MAGNETBOMB, 30, IRONDEFENSE, 33, METALBURST, 36, RIPTIDE, 39, ANCHORSHOT, 42, GYROBALL, 45, LIQUIDATION, 48, BOMBARDMENT, 52, WATERPRESSURE, 56, SHELLSMASH, 60, EXPLOSION, </t>
  </si>
  <si>
    <t xml:space="preserve">AMNESIA, SNORE, SLEEPTALK, REST, HEATCRASH, TRICK, FLING, FIERYWRATH, </t>
  </si>
  <si>
    <t xml:space="preserve">1, LEER, 1, POISONSPIT, 1, SUCKBLOOD, 4, BUGSTING, 6, STRINGSHOT, 9, FURYCUTTER, 12, BREAKINGSWIPE, 15, FELLSTINGER, 18, SPOIL, 21, SCALESHOT, 24, UTURN, 27, STICKYWEB, 30, LEECHLIFE, 36, TOXICTHREAD, 36, POISONJAB, 39, DRAGONCLAW, 42, SWARMATTACK, 48, DRAGONRUSH, 51, CHITINOUSSTRIKE, 54, GUNKSHOT, 57, MEGAHORN, </t>
  </si>
  <si>
    <t xml:space="preserve">0, WINGATTACK, 1, WINGATTACK, 1, LEER, 1, POISONSPIT, 1, SUCKBLOOD, 4, BUGSTING, 6, STRINGSHOT, 9, FURYCUTTER, 12, BREAKINGSWIPE, 15, FELLSTINGER, 18, SPOIL, 21, SCALESHOT, 24, UTURN, 27, STICKYWEB, 30, LEECHLIFE, 36, TOXICTHREAD, 36, POISONJAB, 39, DRAGONCLAW, 42, SWARMATTACK, 48, DRAGONRUSH, 51, CHITINOUSSTRIKE, 54, GUNKSHOT, 57, MEGAHORN, </t>
  </si>
  <si>
    <t xml:space="preserve">0, DUALWINGBEAT, 1, DUALWINGBEAT, 1, WINGATTACK, 1, LEER, 1, POISONSPIT, 1, SUCKBLOOD, 4, BUGSTING, 6, STRINGSHOT, 9, FURYCUTTER, 12, BREAKINGSWIPE, 15, FELLSTINGER, 18, SPOIL, 21, SCALESHOT, 24, UTURN, 27, STICKYWEB, 30, LEECHLIFE, 36, TOXICTHREAD, 36, POISONJAB, 39, DRAGONCLAW, 42, SWARMATTACK, 45, SKYDIVE, 48, DRAGONRUSH, 51, CHITINOUSSTRIKE, 54, GUNKSHOT, 57, MEGAHORN, 60, DRAGONASCENT, </t>
  </si>
  <si>
    <t xml:space="preserve">1, SANDSPRAY, 1, SANDJET, 4, GUST, 8, SANDTOMB, 10, DUNEBLAST, 13, ANCIENTPOWER, 16, TURBULENCE, 19, EROSION, 22, SHOREUP, 25, DIAMONDSTORM, 28, SCORCHINGSANDS, 31, TORNADO, 34, ROOST, 37, DUSTDEVILS, 40, WEATHERBALL, 43, AERIALPULSE, 46, GEMSTORM, 49, SEISMICSHIFT, 52, SANDSNARE, 56, GENESIS, 60, SANDSTORM, </t>
  </si>
  <si>
    <t xml:space="preserve">STORMTHROW, VITALTHROW, ROCKSMASH, BIDE, BRICKBREAK, ANCHORSHOT, CATAPULT, WOODHAMMER, DRAGONHAMMER, ICEHAMMER, BLESSEDHAMMER, </t>
  </si>
  <si>
    <t xml:space="preserve">1, CONFUSION, 1, LEER, 1, EMBER, 6, SIZZLE, 8, COVET, 10, QUICKSPELL, 13, FIRESPIN, 16, WILLOWISP, 19, BURNINGJEALOUSY, 22, HEXBOLT, 25, FIERYWRATH, 28, DARKPRISM, 31, NASTYPLOT, 34, PYROKINESIS, 37, FIERYDANCE, 40, SOLARFLARE, 43, PSYCHIC, 46, ANCIENTFIRE, 49, STOREDPOWER, 52, BURNUP, 56, BIGBANG, 60, FUTURESIGHT, </t>
  </si>
  <si>
    <t xml:space="preserve">0, MYSTICALFIRE, 1, MYSTICALFIRE, 1, CONFUSION, 1, LEER, 1, EMBER, 6, SIZZLE, 8, COVET, 10, QUICKSPELL, 13, FIRESPIN, 16, WILLOWISP, 19, BURNINGJEALOUSY, 22, HEXBOLT, 25, FIERYWRATH, 28, DARKPRISM, 31, NASTYPLOT, 34, PYROKINESIS, 37, FIERYDANCE, 40, SOLARFLARE, 43, PSYCHIC, 46, ANCIENTFIRE, 49, STOREDPOWER, 52, BURNUP, 56, BIGBANG, 60, FUTURESIGHT, </t>
  </si>
  <si>
    <t>:BLAZIKENITE,</t>
  </si>
  <si>
    <t>:FURRETITE,</t>
  </si>
  <si>
    <t>:SEISMITOADITE,</t>
  </si>
  <si>
    <t xml:space="preserve">1, HARDEN, 1, VACUUMWAVE, 1, CRYSTALDUST, 5, SWIFT, 9, INNERVATE, 12, MINERALWAVE, 15, STARFALL, 18, FLASH, 21, ANCIENTPOWER, 24, SUPERNOVA, 27, SIGNALBEAM, 30, DIAMONDSTORM, 33, GLISTEN, 36, STARDUSTREVERIE, 39, COSMICPOWER, 42, BEJEWELED, 46, MOONBLAST, 50, ASTEROIDBELT, 54, MOONSTONERAY, 58, CORECOLLAPSE, 62, METEORBEAM, </t>
  </si>
  <si>
    <t xml:space="preserve">0, TWINSTARS, 1, TWINSTARS, 1, HEALINGWISH, 1, MOONLIGHT, 1, HARDEN, 1, VACUUMWAVE, 1, CRYSTALDUST, 5, SWIFT, 9, INNERVATE, 12, MINERALWAVE, 15, STARFALL, 18, FLASH, 21, ANCIENTPOWER, 24, SUPERNOVA, 27, SIGNALBEAM, 30, DIAMONDSTORM, 33, GLISTEN, 36, STARDUSTREVERIE, 39, COSMICPOWER, 42, BEJEWELED, 46, MOONBLAST, 50, ASTEROIDBELT, 54, MOONSTONERAY, 58, CORECOLLAPSE, 62, METEORBEAM, </t>
  </si>
  <si>
    <t xml:space="preserve">1, HARDEN, 1, DISABLE, 1, ACID, 4, QUICKSILVER, 7, POISONGAS, 10, SIPHON, 13, GASTROACID, 16, SLUDGE, 19, DOUBLETEAM, 22, SHRAPNEL, 25, CORRODE, 28, HAZE, 31, STOCKPILE, 31, SWALLOW, 31, SPITUP, 34, COBALTRAY, 37, BLIGHT, 40, BANEFULBUNKER, 43, SLUDGEBOMB, 46, PLASMAFORGE, 49, RECOVER, 52, CAUSTICACID, 57, STEELBEAM, 62, SHELLSMASH, </t>
  </si>
  <si>
    <t xml:space="preserve">DARKPULSE, ACIDARMOR, CURSE, AMNESIA, CLEARSMOG, MEMENTO, VENOMDRENCH, VILEFUMES, MAGNETICCANNON, </t>
  </si>
  <si>
    <t xml:space="preserve">0, TOXIC, 1, TOXIC, 1, HARDEN, 1, DISABLE, 1, ACID, 4, QUICKSILVER, 7, POISONGAS, 10, SIPHON, 13, GASTROACID, 16, SLUDGE, 19, DOUBLETEAM, 22, SHRAPNEL, 25, CORRODE, 28, HAZE, 31, STOCKPILE, 31, SWALLOW, 31, SPITUP, 34, COBALTRAY, 37, BLIGHT, 40, BANEFULBUNKER, 43, SLUDGEBOMB, 46, PLASMAFORGE, 49, RECOVER, 52, CAUSTICACID, 57, STEELBEAM, 62, SHELLSMASH, </t>
  </si>
  <si>
    <t xml:space="preserve">BRAVEBIRD, JETDIVE, POISONFANG, WAIL, NEUROTOXIN, TAILWIND, ASTONISH, MEMENTO, STEELWING, VENOMDRAIN, MEANLOOK, PURSUIT, BATTLECRY, HUNTDOWN, </t>
  </si>
  <si>
    <t xml:space="preserve">NIGHTSLASH, ELECTROWEB, CROSSPOISON, POISONJAB, PURSUIT, TWINEEDLE, SHADOWSNEAK, STICKYWEB, POWERTRIP, </t>
  </si>
  <si>
    <t xml:space="preserve">1, SWEETKISS, 1, RENEWAL, 4, GALEHOLD, 7, SAFEGUARD, 10, AURORABEAM, 13, HALLOWEDGROUND, 16, SWANSONG, 19, HALLELUJAH, 22, FLASH, 25, SIRENSSONG, 28, SIGNALBEAM, 31, AIRSLASH, 34, ROOST, 37, SHINYPLUMES, 40, TYPHOON, 43, APHRODITESMIRROR, 46, BLINDINGFLASH, 49, AERIALPULSE, 52, TITANIASLAW, 56, DIVINEPUNISHMENT, 60, HURRICANE, </t>
  </si>
  <si>
    <t xml:space="preserve">FAESBLESSING, DECORATE, MYSTICPULSE, TAILWIND, SPOTLIGHT, BOREASBREATH, GUARDIANANGEL, REVITALIZE, EROSION, FLASHCANNON, </t>
  </si>
  <si>
    <t xml:space="preserve">1, POUND, 1, MINDBLAST, 1, CONFUSERAY, 4, BULLETPUNCH, 8, MIXEDWAVES, 12, AUTOTOMIZE, 15, MEMORYBLOCK, 18, VISEGRIP, 21, IRONDEFENSE, 23, FIREPUNCH, 25, ICEPUNCH, 27, THUNDERPUNCH, 30, POWERDRILL, 33, ZENHEADBUTT, 36, COSMICPOWER, 39, IRONHEAD, 42, MAGNETRISE, 45, SCRAMBLEMIND, 48, METEORMASH, 52, HAMMERARM, 56, MANICOVERLOAD, 60, DOUBLEIRONBASH, </t>
  </si>
  <si>
    <t xml:space="preserve">1, TACKLE, 1, LEER, 1, POWDERSNOW, 4, ESSENCEARROW, 7, RAZORLEAF, 7, ICICLESTRIKE, 9, STOMP, 12, CHILLINGBLAST, 15, AROMATHERAPY, 18, LEAFTORNADO, 21, LOWKICK, 24, ICEFANG, 27, FREEZEDRY, 30, HORNLEECH, 33, FABLEDRUSH, 36, ZENHEADBUTT, 36, ICICLECRASH, 39, AUTUMNBLAST, 42, ROCKCLIMB, 45, PETALBLIZZARD, 48, PRIMORDIALBEAM, 51, BLIZZARD, 54, MEGAHORN, 58, LEAFSTORM, 62, WINTERSHOWL, </t>
  </si>
  <si>
    <t xml:space="preserve">1, FAIRYWIND, 1, TWISTER, 1, CRYSTALDUST, 4, FAIRYRING, 7, AROMATICMIST, 11, ENDERSHOCK, 14, DRAININGKISS, 17, DRACONICMIGHT, 20, DRACONICMAJESTY, 23, ANCIENTROAR, 26, MISTBALL, 29, CALMMIND, 32, MYSTICPULSE, 35, DAZZLINGGLEAM, 38, DRAGONPULSE, 41, HYPERVOICE, 44, APHRODITESMIRROR, 47, DRAGONGALE, 50, FAESBLESSING, 53, MOONLIGHT, 56, TITANIASLAW, 60, DRACOMETEOR, </t>
  </si>
  <si>
    <t xml:space="preserve">0, MISTYTERRAIN, 1, MISTYTERRAIN, 1, FAIRYWIND, 1, TWISTER, 1, CRYSTALDUST, 4, FAIRYRING, 7, AROMATICMIST, 11, ENDERSHOCK, 14, DRAININGKISS, 17, DRACONICMIGHT, 20, DRACONICMAJESTY, 23, ANCIENTROAR, 26, MISTBALL, 29, CALMMIND, 32, MYSTICPULSE, 35, DAZZLINGGLEAM, 38, DRAGONPULSE, 41, HYPERVOICE, 44, APHRODITESMIRROR, 47, DRAGONGALE, 50, FAESBLESSING, 53, MOONLIGHT, 56, TITANIASLAW, 60, DRACOMETEOR, </t>
  </si>
  <si>
    <t xml:space="preserve">1, POWDERSNOW, 1, STARDUST, 1, SWIFT, 4, HYPNOSIS, 7, CHILLINGBLAST, 9, ROCKPOLISH, 12, STARFALL, 15, ICYWIND, 18, COLDFRONT, 21, ASTRALBARRAGE, 24, GLACIATE, 27, COSMICPOWER, 30, POWERGEM, 33, SOLARECLIPSE, 36, LIQUIDNITROGEN, 39, NIGHTDAZE, 42, MOONLIGHT, 45, MOONBLAST, 48, COLDSNAP, 51, STARSALIGNED, 54, UMBRALWAVE, 58, BLIZZARD, 62, URANOMETRIA, </t>
  </si>
  <si>
    <t xml:space="preserve">1, TORMENT, 1, BACKSTABBING, 1, ROLLINGKICK, 4, POISONSPIT, 7, ROAR, 11, BITE, 14, REVENGE, 17, SWAGGER, 20, SPOIL, 23, VENDETTA, 26, LOWSWEEP, 29, BULKUP, 32, DRAINPUNCH, 35, FALSESURRENDER, 38, OVERWHELM, 41, SPECTRALTHIEF, 44, AMBUSH, 47, HAMMERARM, 50, NORETREAT, 53, FRENZY, 56, CLOSECOMBAT, 60, GUNKSHOT, </t>
  </si>
  <si>
    <t xml:space="preserve">1, ROCKTHROW, 1, GROWL, 1, TACKLE, 4, ICESHARD, 7, ACCELEROCK, 11, ROCKPOLISH, 14, ICICLESTRIKE, 17, ROCKTOMB, 20, ICEFANG, 23, FACADE, 26, SMARTSTRIKE, 29, TAKEDOWN, 32, ICICLECRASH, 35, AMNESIA, 38, ZENHEADBUTT, 41, FORTIFY, 44, ICYDELUGE, 47, STONEEDGE, 50, UPROAR, 53, BOULDERCRUSH, 56, STAMPEDE, 60, GLACIALLANCE, </t>
  </si>
  <si>
    <t xml:space="preserve">0, ROCKCLIMB, 1, ROCKCLIMB, 1, ROCKTHROW, 1, GROWL, 1, TACKLE, 4, ICESHARD, 7, ACCELEROCK, 11, ROCKPOLISH, 14, ICICLESTRIKE, 17, ROCKTOMB, 20, ICEFANG, 23, FACADE, 26, SMARTSTRIKE, 29, TAKEDOWN, 32, ICICLECRASH, 35, AMNESIA, 38, ZENHEADBUTT, 41, FORTIFY, 44, ICYDELUGE, 47, STONEEDGE, 50, UPROAR, 53, BOULDERCRUSH, 56, STAMPEDE, 60, GLACIALLANCE, </t>
  </si>
  <si>
    <t xml:space="preserve">1, IRONHEAD, 1, STREAMRUSH, 1, LEER, 1, TACKLE, 1, DRAGONWING, 4, JETDIVE, 7, BITE, 10, ROAR, 13, BREAKINGSWIPE, 16, WINGATTACK, 19, MEANLOOK, 22, SCREECH, 25, SLASH, 28, DRACONICWAVE, 31, DUALWINGBEAT, 34, AGILITY, 37, CRUNCH, 40, DRAGONCLAW, 43, LEAFBLADE, 46, DEATHVORTEX, 49, ROOST, 52, DRAGONRUSH, 56, DRAGONASCENT, 60, OUTRAGE, </t>
  </si>
  <si>
    <t xml:space="preserve">1, TACKLE, 1, ASTONISH, 1, HOWL, 4, PURSUIT, 6, ODORSLEUTH, 8, SHADOWSNEAK, 10, TORMENT, 13, FEINTATTACK, 16, SHADOWCLAW, 19, BITE, 22, BONERUSH, 24, SCORESETTLER, 27, SPITE, 30, BODYSLAM, 33, CURSEDTOUCH, 36, CRUNCH, 39, MEANLOOK, 42, SHADOWBONE, 45, NECROPHAGY, 48, PLAYROUGH, 52, FRENZY, 56, SHADOWFORCE, 60, EXECUTION, </t>
  </si>
  <si>
    <t xml:space="preserve">0, THUNDERFANG, 0, ICEFANG, 0, FIREFANG, 1, THUNDERFANG, 1, ICEFANG, 1, FIREFANG, 1, TACKLE, 1, ASTONISH, 1, HOWL, 4, PURSUIT, 6, ODORSLEUTH, 8, SHADOWSNEAK, 10, TORMENT, 13, FEINTATTACK, 16, SHADOWCLAW, 19, BITE, 22, BONERUSH, 24, SCORESETTLER, 27, SPITE, 30, BODYSLAM, 33, CURSEDTOUCH, 36, CRUNCH, 39, MEANLOOK, 42, SHADOWBONE, 45, NECROPHAGY, 48, PLAYROUGH, 52, FRENZY, 56, SHADOWFORCE, 60, EXECUTION, </t>
  </si>
  <si>
    <t xml:space="preserve">1, TACKLE, 1, SUPERSONIC, 1, JETDIVE, 4, MISSILESHOT, 6, FOCUSENERGY, 8, SMOKESCREEN, 11, AIRCUTTER, 11, AERIALACE, 14, TIMEBOMB, 17, PULSE, 20, MAGNETBOMB, 23, METALSOUND, 23, SCREECH, 26, HEADBUTT, 29, DIVEBOMB, 32, CLUSTERROCKETS, 35, IRONHEAD, 38, AEROBLAST, 41, RAPIDSTRIKE, 44, AERIALPULSE, 47, DEATHVORTEX, 50, PLASMAFORGE, 53, BOMBARDMENT, 57, BOOMBURST, 62, RAZORWIND, </t>
  </si>
  <si>
    <t xml:space="preserve">0, AIRSLASH, 1, AIRSLASH, 0, STEELWING, 1, STEELWING, 1, TACKLE, 1, SUPERSONIC, 1, JETDIVE, 4, MISSILESHOT, 6, FOCUSENERGY, 8, SMOKESCREEN, 11, AIRCUTTER, 11, AERIALACE, 14, TIMEBOMB, 17, PULSE, 20, MAGNETBOMB, 23, METALSOUND, 23, SCREECH, 26, HEADBUTT, 29, DIVEBOMB, 32, CLUSTERROCKETS, 35, IRONHEAD, 38, AEROBLAST, 41, RAPIDSTRIKE, 44, AERIALPULSE, 47, DEATHVORTEX, 50, PLASMAFORGE, 53, BOMBARDMENT, 57, BOOMBURST, 62, RAZORWIND, </t>
  </si>
  <si>
    <t xml:space="preserve">1, LEER, 1, ASTONISH, 1, ROCKSMASH, 4, VACUUMWAVE, 6, SCARYFACE, 8, SHIVER, 11, SHADOWPUNCH, 14, FORCEPALM, 14, CHIDORI, 17, BULKUP, 20, SEANCE, 23, MAGICPALM, 26, SCREECH, 29, DRAINPUNCH, 32, SPIRITSHACKLE, 35, DEADLYREACH, 38, SHADOWBALL, 41, SUCKERPUNCH, 41, RASENGAN, 44, SPECTRALTHIEF, 44, SPITEFULCHANT, 47, HAMMERARM, 50, SUPPRESSAURA, 53, FOCUSBLAST, 56, POLTERGEIST, 60, BURNINGOFUDA, </t>
  </si>
  <si>
    <t xml:space="preserve">0, BONECHILL, 1, BONECHILL, 1, LEER, 1, ASTONISH, 1, ROCKSMASH, 4, VACUUMWAVE, 6, SCARYFACE, 8, SHIVER, 11, SHADOWPUNCH, 14, FORCEPALM, 14, CHIDORI, 17, BULKUP, 20, SEANCE, 23, MAGICPALM, 26, SCREECH, 29, DRAINPUNCH, 32, SPIRITSHACKLE, 35, DEADLYREACH, 38, SHADOWBALL, 41, SUCKERPUNCH, 41, RASENGAN, 44, SPECTRALTHIEF, 44, SPITEFULCHANT, 47, HAMMERARM, 50, SUPPRESSAURA, 53, FOCUSBLAST, 56, POLTERGEIST, 60, BURNINGOFUDA, </t>
  </si>
  <si>
    <t xml:space="preserve">0, MEMENTO, 1, MEMENTO, 1, BONECHILL, 1, LEER, 1, ASTONISH, 1, ROCKSMASH, 4, VACUUMWAVE, 6, SCARYFACE, 8, SHIVER, 11, SHADOWPUNCH, 14, FORCEPALM, 14, CHIDORI, 17, BULKUP, 20, SEANCE, 23, MAGICPALM, 26, SCREECH, 29, DRAINPUNCH, 32, SPIRITSHACKLE, 35, DEADLYREACH, 38, SHADOWBALL, 41, SUCKERPUNCH, 41, RASENGAN, 44, SPECTRALTHIEF, 44, SPITEFULCHANT, 47, HAMMERARM, 50, SUPPRESSAURA, 53, FOCUSBLAST, 56, POLTERGEIST, 60, BURNINGOFUDA, </t>
  </si>
  <si>
    <t xml:space="preserve">1, TACKLE, 1, ASTONISH, 1, DARKWHISPERS, 4, ROCKTHROW, 6, MEANLOOK, 9, SHADOWSNEAK, 12, CURSE, 15, SHADOWPUNCH, 18, BITE, 21, ROCKTOMB, 24, BONERUSH, 27, SHADOWCLAW, 30, ZENHEADBUTT, 33, GLARE, 36, CURSEDTOUCH, 39, CRUNCH, 42, CATAPULT, 45, SHADOWBONE, 48, AMBUSH, 52, STONEEDGE, 56, SHADOWFORCE, 60, EXECUTION, </t>
  </si>
  <si>
    <t xml:space="preserve">BACKSTABBING, NIGHTSLASH, HEADBUTT, ROLLOUT, BIDE, SWITCHEROO, THIEF, IRONDEFENSE, NIGHTSHADE, OMINOUSWIND, BEATUP, WRAITHPULSE, PHANTOMFORCE, SPIRITSHACKLE, </t>
  </si>
  <si>
    <t xml:space="preserve">0, KNOCKOFF, 1, KNOCKOFF, 0, NECROPHAGY, 1, NECROPHAGY, 1, TACKLE, 1, ASTONISH, 1, DARKWHISPERS, 4, ROCKTHROW, 6, MEANLOOK, 9, SHADOWSNEAK, 12, CURSE, 15, SHADOWPUNCH, 18, BITE, 21, ROCKTOMB, 24, BONERUSH, 27, SHADOWCLAW, 30, ZENHEADBUTT, 33, GLARE, 36, CURSEDTOUCH, 39, CRUNCH, 42, CATAPULT, 45, SHADOWBONE, 48, AMBUSH, 52, STONEEDGE, 56, SHADOWFORCE, 60, EXECUTION, </t>
  </si>
  <si>
    <t xml:space="preserve">0, TURBULENCE, 1, TURBULENCE, 0, HEX, 1, HEX, 1, GOOSEBUMP, 1, LEER, 1, DARKWHISPERS, 4, GUST, 6, MEANLOOK, 9, SHADOWSNEAK, 12, CURSE, 15, OMINOUSWIND, 18, AIRCUTTER, 21, PRANKCALL, 24, ELEGY, 27, EROSION, 30, BONECHILL, 33, GLARE, 36, SHADOWRAY, 39, TORNADO, 42, DARKVOID, 45, GHASTLYFLOOD, 48, OBLIVIONWING, 52, UMBRALWAVE, 56, BURNINGOFUDA, 60, TEMPESTFLARE, </t>
  </si>
  <si>
    <t xml:space="preserve">1, THUNDERWAVE, 1, ACIDSPRAY, 1, CHARGEBEAM, 4, RADIATION, 6, POISONGAS, 9, CLEARSMOG, 11, SHOCKWAVE, 14, FLASH, 17, VENOSHOCK, 20, VOLTSWITCH, 23, LASERFOCUS, 26, PARABOLICCHARGE, 29, GAMMARAY, 32, BLIGHT, 35, DISCHARGE, 38, ELECTRICTERRAIN, 41, MAGNETFORCE, 44, SLUDGEBOMB, 47, FLASHCANNON, 50, RISINGVOLTAGE, 53, GEARUP, 56, BATTERYACID, 60, CAUSTICACID, </t>
  </si>
  <si>
    <t xml:space="preserve">0, CHAINLIGHTNING, 1, CHAINLIGHTNING, 1, THUNDERWAVE, 1, ACIDSPRAY, 1, CHARGEBEAM, 4, RADIATION, 6, POISONGAS, 9, CLEARSMOG, 11, SHOCKWAVE, 14, FLASH, 17, VENOSHOCK, 20, VOLTSWITCH, 23, LASERFOCUS, 26, PARABOLICCHARGE, 29, GAMMARAY, 32, BLIGHT, 35, DISCHARGE, 38, ELECTRICTERRAIN, 41, MAGNETFORCE, 44, SLUDGEBOMB, 47, FLASHCANNON, 50, RISINGVOLTAGE, 53, GEARUP, 56, BATTERYACID, 60, CAUSTICACID, </t>
  </si>
  <si>
    <t xml:space="preserve">YAWN, FUTURESIGHT, SEISMICSHIFT, TRICKROOM, MINDREADER, VENOMDRENCH, DIVINEVISION, SHOREUP, TIDALWAVE, GAIAPULSE, EXTRASENSORY, BUBBLEBEAM, </t>
  </si>
  <si>
    <t xml:space="preserve">0, BATTLEOFWITS, 1, BATTLEOFWITS, 1, ASTONISH, 1, GROWL, 1, TAILWHIP, 1, SANDATTACK, 1, SHADOWSNEAK, 1, DISARMINGVOICE, 1, BITE, 1, SWIFT, 1, PERISHSONG, 1, DISABLE, 1, DESTINYBOND, 1, GRUDGE, 1, SHADOWCLAW, 20, NOBLEROAR, 25, CALMMIND, 30, FANTASYSEAL, 35, SWEEPINGWIND, 40, AURASPHERE, 45, KAMEHAMEHA, 50, DETERMINATION, 55, MEMENTO, 60, CHAKRABLAST, </t>
  </si>
  <si>
    <t xml:space="preserve">1, STUFFCHEEKS, 1, SWEETSCENT, 1, TACKLE, 1, GROWL, 6, COVET, 10, BUGBITE, 13, WOOINGHUG, 16, HEADBUTT, 19, YAWN, 22, NECTARTAP, 25, SKITTERSMACK, 28, CRUNCH, 31, SLAM, 34, LAZYBREAK, 37, RECYCLE, 40, REST, 43, SWARMATTACK, 46, PLAYROUGH, 49, DOUBLEEDGE, 52, HAMMERARM, 56, SWARMOVERLOAD, 60, GIGAIMPACT, </t>
  </si>
  <si>
    <t xml:space="preserve">0, BODYSLAM, 0, LUNGE, 1, BODYSLAM, 1, LUNGE, 1, ATTACKORDER, 1, DEFENDORDER, 1, HEALORDER, 1, STUFFCHEEKS, 1, SWEETSCENT, 1, TACKLE, 1, GROWL, 6, COVET, 10, BUGBITE, 13, WOOINGHUG, 16, HEADBUTT, 19, YAWN, 22, NECTARTAP, 25, SKITTERSMACK, 28, CRUNCH, 31, SLAM, 34, LAZYBREAK, 37, RECYCLE, 40, REST, 43, SWARMATTACK, 46, PLAYROUGH, 49, DOUBLEEDGE, 52, HAMMERARM, 56, SWARMOVERLOAD, 60, GIGAIMPACT, </t>
  </si>
  <si>
    <t xml:space="preserve">0, FLUXWAVE, 0, PHEROMONESTREAM, 1, FLUXWAVE, 1, PHEROMONESTREAM, 1, ATTACKORDER, 1, DEFENDORDER, 1, HEALORDER, 1, STUFFCHEEKS, 1, SWEETSCENT, 1, CLONESURGE, 1, GROWL, 6, STRUGGLEBUG, 10, INFESTATION, 13, PIXIEWAVE, 16, PULSE, 19, YAWN, 22, NECTARTAP, 25, BUTTERFLYKISS, 28, MYSTICPULSE, 31, HARNESS, 34, LAZYBREAK, 37, RECYCLE, 40, AROMATHERAPY, 43, POLLENPUFF, 46, HIVEMIND, 49, HYPERBEAM, 52, FOCUSBLAST, 56, POLLENBLAST, 60, DETERMINATION, </t>
  </si>
  <si>
    <t xml:space="preserve">1, LEER, 1, PURSUIT, 1, NUZZLE, 4, FAKEOUT, 7, SHORTFUSE, 9, SPARKLE, 12, CHARGE, 14, SPARK, 17, KNOCKOFF, 20, PURGE, 23, TAUNT, 26, ARCINGBLOW, 29, NIGHTSLASH, 32, SWEEPINGTALON, 35, HONECLAWS, 38, FALSESURRENDER, 41, EXTREMESPEED, 44, ENERGYSURGE, 47, AMBUSH, 50, STORMSHIELD, 53, QUILLVOLLEY, 56, BOLTBEAK, 60, EXECUTION, </t>
  </si>
  <si>
    <t xml:space="preserve">1, ELECTRIFY, 1, TORMENT, 1, LEER, 1, PURSUIT, 1, NUZZLE, 4, FAKEOUT, 7, SHORTFUSE, 9, SPARKLE, 12, CHARGE, 14, SPARK, 17, KNOCKOFF, 20, PURGE, 23, TAUNT, 26, ARCINGBLOW, 29, NIGHTSLASH, 32, SWEEPINGTALON, 35, HONECLAWS, 38, FALSESURRENDER, 41, EXTREMESPEED, 44, ENERGYSURGE, 47, AMBUSH, 50, STORMSHIELD, 53, QUILLVOLLEY, 56, BOLTBEAK, 60, EXECUTION, </t>
  </si>
  <si>
    <t xml:space="preserve">0, PROTONCRASH, 1, PROTONCRASH, 1, ELECTRIFY, 1, TORMENT, 1, LEER, 1, PURSUIT, 1, NUZZLE, 4, FAKEOUT, 7, SHORTFUSE, 9, SPARKLE, 12, CHARGE, 14, SPARK, 17, KNOCKOFF, 20, PURGE, 23, TAUNT, 26, ARCINGBLOW, 29, NIGHTSLASH, 32, SWEEPINGTALON, 35, HONECLAWS, 38, FALSESURRENDER, 41, EXTREMESPEED, 44, ENERGYSURGE, 47, AMBUSH, 50, STORMSHIELD, 53, QUILLVOLLEY, 56, BOLTBEAK, 60, EXECUTION, </t>
  </si>
  <si>
    <t xml:space="preserve">1, SMOKESCREEN, 1, FEINT, 1, POISONSPIT, 4, SCRATCH, 7, ALKALINEBOMB, 9, BITE, 12, FURYSWIPES, 15, POISONFANG, 18, TOXICTHREAD, 21, SLASH, 24, CROSSPOISON, 27, NIGHTSLASH, 30, HONECLAWS, 33, HYPERFANG, 36, POISONJAB, 39, SUCKERPUNCH, 42, CRUSHCLAW, 45, NEUROTOXIN, 48, PLAYROUGH, 51, BANEFULBUNKER, 54, SUPERFANG, 57, DOUBLEEDGE, 60, PLAGUE, </t>
  </si>
  <si>
    <t xml:space="preserve">0, VENOMDRENCH, 1, VENOMDRENCH, 1, SMOKESCREEN, 1, FEINT, 1, POISONSPIT, 4, SCRATCH, 7, ALKALINEBOMB, 9, BITE, 12, FURYSWIPES, 15, POISONFANG, 18, TOXICTHREAD, 21, SLASH, 24, CROSSPOISON, 27, NIGHTSLASH, 30, HONECLAWS, 33, HYPERFANG, 36, POISONJAB, 39, SUCKERPUNCH, 42, CRUSHCLAW, 45, NEUROTOXIN, 48, PLAYROUGH, 51, BANEFULBUNKER, 54, SUPERFANG, 57, DOUBLEEDGE, 60, PLAGUE, </t>
  </si>
  <si>
    <t xml:space="preserve">1, TACKLE, 1, SUPERSONIC, 1, DRAGONFURY, 4, SONICBOOM, 6, TWISTER, 8, GLIDE, 11, DEAFEN, 14, BITE, 14, DRAGONGNAW, 17, DRAGONBREATH, 20, REVERB, 23, SONICBLAST, 23, DOUBLETEAM, 26, CRESCENDO, 29, DRACONICWAVE, 32, SHATTER, 35, DRAGONPULSE, 38, CRUNCH, 41, PERCUSSIONBLAST, 44, DRACOSHRED, 44, DRAGONGALE, 47, HYPERVOICE, 50, OUTRAGE, 53, FORTISSIMO, 56, CLANGINGSCALES, 60, DRACOMETEOR, </t>
  </si>
  <si>
    <t xml:space="preserve">0, GUTTURALROAR, 1, GUTTURALROAR, 1, TACKLE, 1, SUPERSONIC, 1, DRAGONFURY, 4, SONICBOOM, 6, TWISTER, 8, GLIDE, 11, DEAFEN, 14, BITE, 14, DRAGONGNAW, 17, DRAGONBREATH, 20, REVERB, 23, SONICBLAST, 23, DOUBLETEAM, 26, CRESCENDO, 29, DRACONICWAVE, 32, SHATTER, 35, DRAGONPULSE, 38, CRUNCH, 41, PERCUSSIONBLAST, 44, DRACOSHRED, 44, DRAGONGALE, 47, HYPERVOICE, 50, OUTRAGE, 53, FORTISSIMO, 56, CLANGINGSCALES, 60, DRACOMETEOR, </t>
  </si>
  <si>
    <t xml:space="preserve">1, SANDATTACK, 1, BABYDOLLEYES, 1, MINDBLAST, 4, CUPIDSARROW, 6, FAIRYWIND, 8, QUICKSPELL, 11, ATTRACT, 14, MEMORYBLOCK, 17, AROMATHERAPY, 17, HEARTBREAK, 20, PSYBEAM, 20, MISTBALL, 23, CHARM, 23, CAPTIVATE, 26, SPIRITBREAK, 29, MINDDRAIN, 32, NURTURINGCHANT, 32, WILDIMAGINATION, 35, EXTRASENSORY, 38, ROOST, 41, GRACEFULSTRIKE, 44, SCRAMBLEMIND, 47, PSYCHIC, 47, APHRODITESMIRROR, 50, PSYSTRIKE, 53, MANICOVERLOAD, 56, OBERONSWRATH, 60, TITANIASLAW, </t>
  </si>
  <si>
    <t xml:space="preserve">0, HEARTSTAMP, 1, HEARTSTAMP, 1, SANDATTACK, 1, BABYDOLLEYES, 1, MINDBLAST, 4, CUPIDSARROW, 6, FAIRYWIND, 8, QUICKSPELL, 11, ATTRACT, 14, MEMORYBLOCK, 17, AROMATHERAPY, 17, HEARTBREAK, 20, PSYBEAM, 20, MISTBALL, 23, CHARM, 23, CAPTIVATE, 26, SPIRITBREAK, 29, MINDDRAIN, 32, NURTURINGCHANT, 32, WILDIMAGINATION, 35, EXTRASENSORY, 38, ROOST, 41, GRACEFULSTRIKE, 44, SCRAMBLEMIND, 47, PSYCHIC, 47, APHRODITESMIRROR, 50, PSYSTRIKE, 53, MANICOVERLOAD, 56, OBERONSWRATH, 60, TITANIASLAW, </t>
  </si>
  <si>
    <t xml:space="preserve">0, MYSTICPULSE, 1, MYSTICPULSE, 1, HEARTSTAMP, 1, SANDATTACK, 1, BABYDOLLEYES, 1, MINDBLAST, 4, CUPIDSARROW, 6, FAIRYWIND, 8, QUICKSPELL, 11, ATTRACT, 14, MEMORYBLOCK, 17, AROMATHERAPY, 17, HEARTBREAK, 20, PSYBEAM, 20, MISTBALL, 23, CHARM, 23, CAPTIVATE, 26, SPIRITBREAK, 29, MINDDRAIN, 32, NURTURINGCHANT, 32, WILDIMAGINATION, 35, EXTRASENSORY, 38, ROOST, 41, GRACEFULSTRIKE, 44, SCRAMBLEMIND, 47, PSYCHIC, 47, APHRODITESMIRROR, 50, PSYSTRIKE, 53, MANICOVERLOAD, 56, OBERONSWRATH, 60, TITANIASLAW, </t>
  </si>
  <si>
    <t xml:space="preserve">NECROPHAGY, RAGEPOWDER, HEALORDER, PARTINGSHOT, VENDETTA, SPOIL, INFECTION, ATTACKORDER, CORRODE, </t>
  </si>
  <si>
    <t xml:space="preserve">1, SLURP, 1, KINDLE, 1, SCORCH, 4, BUGSTING, 6, SUCKBLOOD, 9, FLAMECHARGE, 12, VISEGRIP, 15, BUGBITE, 18, FIREFANG, 21, VENDETTA, 24, SKITTERSMACK, 27, FLAMEPILLAR, 30, DIG, 33, CRUNCH, 36, LEECHLIFE, 39, HEATSIPHON, 42, STONESURGE, 45, MELTINGHORN, 48, CHITINOUSSTRIKE, 51, SWORDSDANCE, 54, CRIMSONGATE, 58, FLAREBLITZ, 62, SWARMOVERLOAD, </t>
  </si>
  <si>
    <t xml:space="preserve">SANDATTACK, SANDJET, NIGHTSLASH, SLASH, STOMPINGTANTRUM, STEALTHROCK, VENOMDRENCH, GASTROACID, POISONTAIL, NEUROTOXIN, DIG, </t>
  </si>
  <si>
    <t xml:space="preserve">1, HARDEN, 1, SCRATCH, 1, POISONSPIT, 4, FURYCUTTER, 7, NECTARTAP, 10, THIEF, 13, FURYSWIPES, 16, HONECLAWS, 19, SKITTERSMACK, 22, SLASH, 25, AGILITY, 28, STICKYWEB, 31, VENOMDRAIN, 34, LEECHLIFE, 37, DOUBLEHIT, 40, SUBSTITUTE, 43, CRUSHCLAW, 46, SWARMATTACK, 49, DOUBLEEDGE, 52, SWARMOVERLOAD, 56, THRASH, </t>
  </si>
  <si>
    <t xml:space="preserve">0, TORMENT, 1, TORMENT, 0, EVILTHORN, 1, EVILTHORN, 1, GRIMREAPER, 1, STEELWING, 1, NECROPHAGY, 1, HARDEN, 1, SCRATCH, 1, POISONSPIT, 4, FURYCUTTER, 7, NECTARTAP, 10, THIEF, 13, FURYSWIPES, 16, HONECLAWS, 19, SKITTERSMACK, 22, SINFULSMITE, 25, BLACKOUT, 28, STICKYWEB, 31, VENOMDRAIN, 34, LEECHLIFE, 37, SWORDSDANCE, 40, PARTINGSHOT, 43, AMBUSH, 46, SWARMATTACK, 49, CHITINOUSSTRIKE, 52, SWARMOVERLOAD, 56, BLOODRITUAL, 60, EXECUTION, </t>
  </si>
  <si>
    <t xml:space="preserve">0, GUARDIANANGEL, 1, GUARDIANANGEL, 0, SIGNALBEAM, 1, SIGNALBEAM, 1, DAZZLINGGLEAM, 1, HOLYFIRE, 1, ETHEREALBURST, 1, HARDEN, 1, SCRATCH, 1, POISONSPIT, 4, FURYCUTTER, 7, NECTARTAP, 10, THIEF, 13, FURYSWIPES, 16, HONECLAWS, 19, RAINBOWSCALES, 22, PEEKABOO, 25, MIRRORSHOT, 28, STICKYWEB, 31, EXTRASENSORY, 34, PHEROMONESTREAM, 37, FAESBLESSING, 40, APHRODITESMIRROR, 43, BLINDINGFLASH, 46, POLLENPUFF, 49, GENESIS, 52, HIVEMIND, 56, TITANIASLAW, 60, DIVINEPUNISHMENT, </t>
  </si>
  <si>
    <t xml:space="preserve">SILVERWIND, OMINOUSWIND, TORNADO, LEAFTORNADO, LEAFSTORM, DRAGONGALE, MISTBALL, RAPIDSPIN, HURRICANE, DUSTDEVILS, </t>
  </si>
  <si>
    <t xml:space="preserve">1, VOIDDRIFT, 1, CONFUSION, 1, RADIATION, 4, SIPHON, 6, DARKWHISPERS, 6, PAYBACK, 9, SPATIALGRIP, 9, COMETPUNCH, 12, PSYBEAM, 15, POWERSPLIT, 18, SINFULSMITE, 18, PHOBIA, 21, RADIOWAVES, 24, SCHIZOPHRENIA, 27, SATELLITERAY, 30, SHOOTINGSTAR, 30, SUCKERPUNCH, 33, SOLARECLIPSE, 33, DARKPRISM, 36, COSMICPOWER, 39, FALSESURRENDER, 42, METEORMASH, 45, MAGICROOM, 45, WONDERROOM, 45, TRICKROOM, 48, BLACKHOLE, 52, MINDREADER, 52, ZAPCANNON, 56, DARKOMEN, 60, BIGBANG, </t>
  </si>
  <si>
    <t xml:space="preserve">0, DARKVOID, 1, DARKVOID, 1, VOIDDRIFT, 1, CONFUSION, 1, RADIATION, 4, SIPHON, 6, DARKWHISPERS, 6, PAYBACK, 9, SPATIALGRIP, 9, COMETPUNCH, 12, PSYBEAM, 15, POWERSPLIT, 18, SINFULSMITE, 18, PHOBIA, 21, RADIOWAVES, 24, SCHIZOPHRENIA, 27, SATELLITERAY, 30, SHOOTINGSTAR, 30, SUCKERPUNCH, 33, SOLARECLIPSE, 33, DARKPRISM, 36, COSMICPOWER, 39, FALSESURRENDER, 42, METEORMASH, 45, MAGICROOM, 45, WONDERROOM, 45, TRICKROOM, 48, BLACKHOLE, 52, MINDREADER, 52, ZAPCANNON, 56, DARKOMEN, 60, BIGBANG, </t>
  </si>
  <si>
    <t xml:space="preserve">1, STACCATO, 1, NUZZLE, 1, METALLICGLEAM, 4, THUNDERSHOCK, 7, CRESCENDO, 9, DOUBLETEAM, 12, OVERCLOCK, 15, MIRRORSHOT, 18, REFURBISH, 21, IRONSPARKS, 24, AGILITY, 27, GENTLECHIMES, 30, COBALTRAY, 33, DISCHARGE, 36, OVERDRIVE, 39, STROBELIGHT, 42, MAGNETICCANNON, 45, PLASMAFORGE, 48, HYPERVOICE, 52, BATTERYACID, 56, CHROMERAY, 60, BOOMBURST, </t>
  </si>
  <si>
    <t xml:space="preserve">0, REVERB, 1, REVERB, 1, STACCATO, 1, NUZZLE, 1, METALLICGLEAM, 4, THUNDERSHOCK, 7, CRESCENDO, 9, DOUBLETEAM, 12, OVERCLOCK, 15, MIRRORSHOT, 18, REFURBISH, 21, IRONSPARKS, 24, AGILITY, 27, GENTLECHIMES, 30, COBALTRAY, 33, DISCHARGE, 36, OVERDRIVE, 39, STROBELIGHT, 42, MAGNETICCANNON, 45, PLASMAFORGE, 48, HYPERVOICE, 52, BATTERYACID, 56, CHROMERAY, 60, BOOMBURST, </t>
  </si>
  <si>
    <t xml:space="preserve">0, BOOMINGBEATS, 1, BOOMINGBEATS, 1, REVERB, 1, STACCATO, 1, NUZZLE, 1, METALLICGLEAM, 4, THUNDERSHOCK, 7, CRESCENDO, 9, DOUBLETEAM, 12, OVERCLOCK, 15, MIRRORSHOT, 18, REFURBISH, 21, IRONSPARKS, 24, AGILITY, 27, GENTLECHIMES, 30, COBALTRAY, 33, DISCHARGE, 36, OVERDRIVE, 39, STROBELIGHT, 42, MAGNETICCANNON, 45, PLASMAFORGE, 48, HYPERVOICE, 52, BATTERYACID, 56, CHROMERAY, 60, BOOMBURST, </t>
  </si>
  <si>
    <t xml:space="preserve">BURNUP, TAILGLOW, MAGICCOAT, GAMMARAY, OVERHEAT, STARFALL, GRAVITY, </t>
  </si>
  <si>
    <t xml:space="preserve">1, WATERGUN, 1, WHIRLPOOL, 1, TAILWHIP, 4, ACID, 7, GASTROACID, 10, WATERPULSE, 13, SLUDGE, 16, AQUARING, 19, OCTAZOOKA, 22, AGILITY, 25, CORRODE, 28, DRENCH, 31, WRINGOUT, 34, SCALD, 37, BLIGHT, 40, ACIDARMOR, 43, TIDALWAVE, 46, SLUDGEWAVE, 49, MUDDYWATER, 52, ACIDRAIN, 56, MUDSURGE, 60, HYDROPUMP, </t>
  </si>
  <si>
    <t xml:space="preserve">1, STALKPREY, 1, PECK, 4, BACKSTABBING, 6, HUNTDOWN, 8, TRICK, 11, GLIDE, 14, THIEF, 17, SNATCH, 20, PLUCK, 23, TAUNT, 26, DIVEBOMB, 29, FLIPTURN, 32, ROOST, 35, DUALWINGBEAT, 38, FALSESURRENDER, 41, SKYDIVE, 44, FOULPLAY, 47, BEAKBLAST, 50, FRENZY, 53, BIRDOFPREY, 56, SURGINGSTRIKES, 60, BRAVEBIRD, </t>
  </si>
  <si>
    <t xml:space="preserve">0, SCORESETTLER, 1, SCORESETTLER, 1, NATURALGIFT, 1, STALKPREY, 1, PECK, 4, BACKSTABBING, 6, HUNTDOWN, 8, TRICK, 11, GLIDE, 14, THIEF, 17, SNATCH, 20, PLUCK, 23, TAUNT, 26, DIVEBOMB, 29, FLIPTURN, 32, ROOST, 35, DUALWINGBEAT, 38, FALSESURRENDER, 41, SKYDIVE, 44, FOULPLAY, 47, BEAKBLAST, 50, FRENZY, 53, BIRDOFPREY, 56, SURGINGSTRIKES, 60, BRAVEBIRD, </t>
  </si>
  <si>
    <t xml:space="preserve">1, SUPERSONIC, 1, LICK, 1, POISONSPIT, 3, SONICPUNCH, 6, ACID, 8, STACCATO, 11, DARKWHISPERS, 14, POISONFANG, 14, VIRUS, 17, VIBRATO, 17, DISARMINGVOICE, 20, HYPNOSIS, 23, CORRODE, 26, SHATTER, 29, VENOMDRAIN, 32, NOISEPOLLUTION, 35, SUCKERPUNCH, 38, BLIGHT, 41, NEUROTOXIN, 41, VENOMDRENCH, 44, PERCUSSIONBLAST, 44, HYPERACUSIS, 47, FREEZINGGLARE, 50, SLUDGEWAVE, 50, PLAGUE, 53, PERISHSONG, 56, CLANGINGSCALES, 60, FORTISSIMO, </t>
  </si>
  <si>
    <t xml:space="preserve">0, STONEGAZE, 1, STONEGAZE, 1, SUPERSONIC, 1, LICK, 1, POISONSPIT, 3, SONICPUNCH, 6, ACID, 8, STACCATO, 11, DARKWHISPERS, 14, POISONFANG, 14, VIRUS, 17, VIBRATO, 17, DISARMINGVOICE, 20, HYPNOSIS, 23, CORRODE, 26, SHATTER, 29, VENOMDRAIN, 32, NOISEPOLLUTION, 35, SUCKERPUNCH, 38, BLIGHT, 41, NEUROTOXIN, 41, VENOMDRENCH, 44, PERCUSSIONBLAST, 44, HYPERACUSIS, 47, FREEZINGGLARE, 50, SLUDGEWAVE, 50, PLAGUE, 53, PERISHSONG, 56, CLANGINGSCALES, 60, FORTISSIMO, </t>
  </si>
  <si>
    <t xml:space="preserve">0, RATTLETAIL, 1, RATTLETAIL, 1, STONEGAZE, 1, SUPERSONIC, 1, LICK, 1, POISONSPIT, 3, SONICPUNCH, 6, ACID, 8, STACCATO, 11, DARKWHISPERS, 14, POISONFANG, 14, VIRUS, 17, VIBRATO, 17, DISARMINGVOICE, 20, HYPNOSIS, 23, CORRODE, 26, SHATTER, 29, VENOMDRAIN, 32, NOISEPOLLUTION, 35, SUCKERPUNCH, 38, BLIGHT, 41, NEUROTOXIN, 41, VENOMDRENCH, 44, PERCUSSIONBLAST, 44, HYPERACUSIS, 47, FREEZINGGLARE, 50, SLUDGEWAVE, 50, PLAGUE, 53, PERISHSONG, 56, CLANGINGSCALES, 60, FORTISSIMO, </t>
  </si>
  <si>
    <t xml:space="preserve">1, HELPINGHAND, 1, BACKSTABBING, 4, GOBLINSTRIKE, 6, GOSSIP, 8, PAYDAY, 10, THIEF, 13, COVET, 16, SPIKES, 19, SNATCH, 22, CHEAPSHOT, 25, SPIRITBREAK, 28, CHANGELINGS, 31, SUCKERPUNCH, 34, SYLPHSHORN, 37, RAPIDSTRIKE, 40, POWERTRICK, 43, AMBUSH, 46, PLAYROUGH, 49, FOULPLAY, 52, ENDEAVOR, 56, POWERTRIP, 60, OBERONSWRATH, </t>
  </si>
  <si>
    <t xml:space="preserve">0, OBSTRUCT, 1, OBSTRUCT, 1, HELPINGHAND, 1, BACKSTABBING, 4, GOBLINSTRIKE, 6, GOSSIP, 8, PAYDAY, 10, THIEF, 13, COVET, 16, SPIKES, 19, SNATCH, 22, CHEAPSHOT, 25, SPIRITBREAK, 28, CHANGELINGS, 31, SUCKERPUNCH, 34, SYLPHSHORN, 37, RAPIDSTRIKE, 40, POWERTRICK, 43, AMBUSH, 46, PLAYROUGH, 49, FOULPLAY, 52, ENDEAVOR, 56, POWERTRIP, 60, OBERONSWRATH, </t>
  </si>
  <si>
    <t xml:space="preserve">VILEFUMES, THIEF, UTURN, DUALWINGBEAT, CORRODE, EROSION, DEFENDORDER, HEALORDER, FLUTTER, SWITCHEROO, TORMENT, STICKYWEB, INFESTATION, AGILITY, </t>
  </si>
  <si>
    <t xml:space="preserve">1, DETECT, 1, POISONSTING, 1, ROLLINGKICK, 4, STRAFE, 7, TOXICSPIKES, 10, ALKALINEBOMB, 13, REVERSAL, 16, FAKEOUT, 19, LOWSWEEP, 22, BRUTALSWING, 25, CROSSPOISON, 28, ACUPRESSURE, 31, DRAINPUNCH, 34, VENOMDRAIN, 37, WICKEDSTRIKE, 40, DOUBLEKICK, 43, NEUROTOXIN, 46, TAUNT, 49, JUMPKICK, 52, RECOVER, 56, GUNKSHOT, 60, HIGHJUMPKICK, </t>
  </si>
  <si>
    <t xml:space="preserve">0, SPIKECANNON, 1, SPIKECANNON, 1, DETECT, 1, POISONSTING, 1, ROLLINGKICK, 4, STRAFE, 7, TOXICSPIKES, 10, ALKALINEBOMB, 13, REVERSAL, 16, FAKEOUT, 19, LOWSWEEP, 22, BRUTALSWING, 25, CROSSPOISON, 28, ACUPRESSURE, 31, DRAINPUNCH, 34, VENOMDRAIN, 37, WICKEDSTRIKE, 40, DOUBLEKICK, 43, NEUROTOXIN, 46, TAUNT, 49, JUMPKICK, 52, RECOVER, 56, GUNKSHOT, 60, HIGHJUMPKICK, </t>
  </si>
  <si>
    <t xml:space="preserve">0, SPIKYSHIELD, 1, SPIKYSHIELD, 1, SPIKECANNON, 1, DETECT, 1, POISONSTING, 1, ROLLINGKICK, 4, STRAFE, 7, TOXICSPIKES, 10, ALKALINEBOMB, 13, REVERSAL, 16, FAKEOUT, 19, LOWSWEEP, 22, BRUTALSWING, 25, CROSSPOISON, 28, ACUPRESSURE, 31, DRAINPUNCH, 34, VENOMDRAIN, 37, WICKEDSTRIKE, 40, DOUBLEKICK, 43, NEUROTOXIN, 46, TAUNT, 49, JUMPKICK, 52, RECOVER, 56, GUNKSHOT, 60, HIGHJUMPKICK, </t>
  </si>
  <si>
    <t xml:space="preserve">1, GROWL, 1, SCRATCH, 2, STARDASH, 4, SPARKLE, 6, HOLYFIRE, 8, SWIFT, 11, FURYSWIPES, 14, FLASH, 17, COMET, 20, HONECLAWS, 23, REFRACTION, 23, GAMMARAY, 26, SIGNALBEAM, 29, SLASH, 32, QUANTUMSTAR, 32, SOLARECLIPSE, 35, EXTREMESPEED, 38, TAILGLOW, 41, AURASPHERE, 44, SOLARMETEOR, 44, MOONBLAST, 47, RETURN, 50, STELLARRUSH, 50, TRIVEGA, 53, RADIANTLANCE, 56, MEGAKICK, 60, RAPTURE, </t>
  </si>
  <si>
    <t xml:space="preserve">0, MOONLIGHT, 1, MOONLIGHT, 1, GROWL, 1, SCRATCH, 2, STARDASH, 4, SPARKLE, 6, HOLYFIRE, 8, SWIFT, 11, FURYSWIPES, 14, FLASH, 17, COMET, 20, HONECLAWS, 23, REFRACTION, 23, GAMMARAY, 26, SIGNALBEAM, 29, SLASH, 32, QUANTUMSTAR, 32, SOLARECLIPSE, 35, EXTREMESPEED, 38, TAILGLOW, 41, AURASPHERE, 44, SOLARMETEOR, 44, MOONBLAST, 47, RETURN, 50, STELLARRUSH, 50, TRIVEGA, 53, RADIANTLANCE, 56, MEGAKICK, 60, RAPTURE, </t>
  </si>
  <si>
    <t xml:space="preserve">0, DRAINPUNCH, 1, DRAINPUNCH, 0, MOSSYPUNCH, 1, MOSSYPUNCH, 1, BRANCHPOKE, 1, TEARFULLOOK, 1, WORRYSEED, 1, ROCKSMASH, 6, TAUNT, 9, GOBLINSTRIKE, 12, RAZORLEAF, 15, MACHPUNCH, 18, NEEDLEARM, 21, VITALTHROW, 24, ARMTHRUST, 27, BULLETSEED, 30, BRICKBREAK, 33, SUBMISSION, 36, TROPKICK, 39, OVERWHELM, 42, BULKUP, 45, LEAFBLADE, 48, JUMPKICK, 51, DOUBLEEDGE, 54, SONICCRASH, 57, WOODHAMMER, 60, HIGHJUMPKICK, </t>
  </si>
  <si>
    <t xml:space="preserve">1, SPITE, 1, TORRENT, 1, ASTONISH, 4, BACKSTABBING, 7, OVERFLOW, 9, SOULRIP, 12, CONFUSERAY, 15, BITE, 18, DISTURB, 21, AQUAFANG, 24, POISONFANG, 27, TAUNT, 30, NECROPHAGY, 33, SOULFLAY, 36, RIPTIDE, 39, CRUNCH, 42, SHADOWBONE, 45, AQUATAIL, 48, QUASH, 52, OCEANWRATH, 56, POLTERGEIST, 60, WATERPRESSURE, </t>
  </si>
  <si>
    <t xml:space="preserve">LEECHLIFE, DRAGONGNAW, MEMENTO, LIQUIDATION, SCARYFACE, SHADOWSNEAK, FALSESURRENDER, CLAMP, AQUAJET, SPIRITSHACKLE, HEALBLOCK, </t>
  </si>
  <si>
    <t xml:space="preserve">1, ICEFANG, 1, THUNDERFANG, 1, FIREFANG, 1, SPITE, 1, TORRENT, 1, ASTONISH, 4, BACKSTABBING, 7, OVERFLOW, 9, SOULRIP, 12, CONFUSERAY, 15, BITE, 18, DISTURB, 21, AQUAFANG, 24, POISONFANG, 27, TAUNT, 30, NECROPHAGY, 33, SOULFLAY, 36, RIPTIDE, 39, CRUNCH, 42, SHADOWBONE, 45, AQUATAIL, 48, QUASH, 52, OCEANWRATH, 56, POLTERGEIST, 60, WATERPRESSURE, </t>
  </si>
  <si>
    <t xml:space="preserve">1, TORRENT, 1, FOCUSENERGY, 4, DRAGONFURY, 8, AQUAJET, 11, BITE, 14, BREAKINGSWIPE, 17, DRAGONTAIL, 20, AQUAFANG, 23, WYVERNSLASH, 26, FLIPTURN, 29, SUBMERGE, 32, DUALCHOP, 35, NAGASKIN, 38, RIPTIDE, 41, DRACOSHRED, 44, AQUATAIL, 48, DRAGONSOUL, 52, DRAGONRUSH, 56, WATERPRESSURE, 60, DRACONICCRASH, </t>
  </si>
  <si>
    <t xml:space="preserve">ZENHEADBUTT, MAGNETRISE, WIDEGUARD, IRONDEFENSE, EARTHQUAKE, ACCELEROCK, SCHIZOPHRENIA, SCREECH, PERMAFROST, WEARDOWN, FORTIFY, </t>
  </si>
  <si>
    <t xml:space="preserve">AQUAJET, DOUBLETEAM, LICK, HAZE, MIST, CONFUSERAY, SNIPESHOT, TIDALWAVE, </t>
  </si>
  <si>
    <t xml:space="preserve">1, POUND, 1, LEER, 1, ROCKSMASH, 4, BRANCHPOKE, 8, FORESTLEAP, 12, ARMTHRUST, 15, NEEDLEARM, 18, LOWKICK, 21, VITALTHROW, 24, BEARHUG, 27, MOSSYPUNCH, 30, DRAINPUNCH, 33, SEEDBOMB, 36, OVERWHELM, 39, ZENHEADBUTT, 42, NORETREAT, 45, LEAFBLADE, 48, HAMMERARM, 52, WOODHAMMER, 56, SUPERPOWER, 60, FOCUSPUNCH, </t>
  </si>
  <si>
    <t xml:space="preserve">0, BULKUP, 1, BULKUP, 1, POUND, 1, LEER, 1, ROCKSMASH, 4, BRANCHPOKE, 8, FORESTLEAP, 12, ARMTHRUST, 15, NEEDLEARM, 18, LOWKICK, 21, VITALTHROW, 24, BEARHUG, 27, MOSSYPUNCH, 30, DRAINPUNCH, 33, SEEDBOMB, 36, OVERWHELM, 39, ZENHEADBUTT, 42, NORETREAT, 45, LEAFBLADE, 48, HAMMERARM, 52, WOODHAMMER, 56, SUPERPOWER, 60, FOCUSPUNCH, </t>
  </si>
  <si>
    <t xml:space="preserve">1, BULKUP, 1, POUND, 1, LEER, 1, ROCKSMASH, 4, BRANCHPOKE, 8, FORESTLEAP, 12, ARMTHRUST, 15, NEEDLEARM, 18, LOWKICK, 21, VITALTHROW, 24, BEARHUG, 27, MOSSYPUNCH, 30, DRAINPUNCH, 33, SEEDBOMB, 36, OVERWHELM, 39, ZENHEADBUTT, 42, NORETREAT, 45, LEAFBLADE, 48, HAMMERARM, 52, WOODHAMMER, 56, SUPERPOWER, 60, FOCUSPUNCH, </t>
  </si>
  <si>
    <t xml:space="preserve">1, SCRATCH, 1, LEER, 1, BRANCHPOKE, 4, BACKSTABBING, 6, PURSUIT, 9, VEXINGVINES, 12, RAZORLEAF, 15, KNOCKOFF, 18, NEEDLEARM, 21, HONECLAWS, 24, EVILTHORN, 27, MOSSYPUNCH, 30, LASHOUT, 33, STRANDINGROOTS, 36, OBSTRUCT, 39, DARKESTLARIAT, 42, AGILITY, 45, LEAFBLADE, 48, AMBUSH, 52, FRENZY, 56, SOLARBLADE, 60, EXECUTION, </t>
  </si>
  <si>
    <t xml:space="preserve">0, NIGHTSLASH, 1, NIGHTSLASH, 1, SCRATCH, 1, LEER, 1, BRANCHPOKE, 4, BACKSTABBING, 6, PURSUIT, 9, VEXINGVINES, 12, RAZORLEAF, 15, KNOCKOFF, 18, NEEDLEARM, 21, HONECLAWS, 24, EVILTHORN, 27, MOSSYPUNCH, 30, LASHOUT, 33, STRANDINGROOTS, 36, OBSTRUCT, 39, DARKESTLARIAT, 42, AGILITY, 45, LEAFBLADE, 48, AMBUSH, 52, FRENZY, 56, SOLARBLADE, 60, EXECUTION, </t>
  </si>
  <si>
    <t xml:space="preserve">1, TACKLE, 1, GROWL, 1, TRAMPLE, 4, LEAFAGE, 7, ROTOTILLER, 10, RAZORLEAF, 13, STEAMROLLER, 16, ROLLOUT, 19, BULLDOZE, 22, BULLETSEED, 25, HEADBUTT, 28, QUAKESLAM, 31, HORNLEECH, 34, STOMPINGTANTRUM, 37, STRANDINGROOTS, 40, AMNESIA, 43, WILDROOTS, 46, LEAFBLADE, 49, EARTHQUAKE, 52, WOODHAMMER, 56, STAMPEDE, 60, SKULLBASH, </t>
  </si>
  <si>
    <t xml:space="preserve">0, TAKEDOWN, 1, TAKEDOWN, 1, TACKLE, 1, GROWL, 1, TRAMPLE, 4, LEAFAGE, 7, ROTOTILLER, 10, RAZORLEAF, 13, STEAMROLLER, 16, ROLLOUT, 19, BULLDOZE, 22, BULLETSEED, 25, HEADBUTT, 28, QUAKESLAM, 31, HORNLEECH, 34, STOMPINGTANTRUM, 37, STRANDINGROOTS, 40, AMNESIA, 43, WILDROOTS, 46, LEAFBLADE, 49, EARTHQUAKE, 52, WOODHAMMER, 56, STAMPEDE, 60, SKULLBASH, </t>
  </si>
  <si>
    <t xml:space="preserve">0, DOUBLEEDGE, 1, DOUBLEEDGE, 1, TAKEDOWN, 1, TACKLE, 1, GROWL, 1, TRAMPLE, 4, LEAFAGE, 7, ROTOTILLER, 10, RAZORLEAF, 13, STEAMROLLER, 16, ROLLOUT, 19, BULLDOZE, 22, BULLETSEED, 25, HEADBUTT, 28, QUAKESLAM, 31, HORNLEECH, 34, STOMPINGTANTRUM, 37, STRANDINGROOTS, 40, AMNESIA, 43, WILDROOTS, 46, LEAFBLADE, 49, EARTHQUAKE, 52, WOODHAMMER, 56, STAMPEDE, 60, SKULLBASH, </t>
  </si>
  <si>
    <t xml:space="preserve">1, BABYDOLLEYES, 1, ECHOEDVOICE, 4, PIXIEWAVE, 7, SWEETKISS, 11, STACCATO, 14, ROUND, 17, DRAININGKISS, 20, DISARMINGVOICE, 24, RALLENTANDO, 27, GENTLECHIMES, 30, MYSTICPULSE, 33, OVERDRIVE, 36, ODETOJOY, 39, FAESBLESSING, 42, APHRODITESMIRROR, 45, HYPERACUSIS, 48, COTTONGUARD, 52, BOOMINGBEATS, 56, TITANIASLAW, 60, BOOMBURST, </t>
  </si>
  <si>
    <t xml:space="preserve">0, FROSTBREATH, 1, FROSTBREATH, 1, TACKLE, 1, LEER, 1, POWDERSNOW, 4, ESSENCEARROW, 7, RAZORLEAF, 7, ICICLESTRIKE, 9, STOMP, 12, CHILLINGBLAST, 15, AROMATHERAPY, 18, LEAFTORNADO, 21, LOWKICK, 24, ICEFANG, 27, FREEZEDRY, 30, HORNLEECH, 33, FABLEDRUSH, 36, ZENHEADBUTT, 36, ICICLECRASH, 39, AUTUMNBLAST, 42, ROCKCLIMB, 45, PETALBLIZZARD, 48, PRIMORDIALBEAM, 51, BLIZZARD, 54, MEGAHORN, 58, LEAFSTORM, 62, WINTERSHOWL, </t>
  </si>
  <si>
    <t xml:space="preserve">1, DEFENDORDER, 1, SLURP, 1, SANDATTACK, 1, TACKLE, 4, SANDTOMB, 8, SUCKBLOOD, 14, BUGBITE, 23, SKITTERSMACK, 50, HEALORDER, 50, ATTACKORDER, 62, GUILLOTINE, </t>
  </si>
  <si>
    <t xml:space="preserve">0, BULLDOZE, 1, BULLDOZE, 1, DEFENDORDER, 1, SLURP, 1, SANDATTACK, 1, TACKLE, 4, SANDTOMB, 8, SUCKBLOOD, 11, TREMOR, 14, BUGBITE, 17, MAGNITUDE, 20, QUAKESLAM, 23, SKITTERSMACK, 26, SUBSTITUTE, 29, ROCKSLIDE, 32, GOLDRUSH, 35, LUNGE, 38, SANDPIT, 41, STONESURGE, 44, SWARMATTACK, 47, THOUSANDWAVES, 50, HEALORDER, 50, ATTACKORDER, 54, EARTHQUAKE, 58, SWARMOVERLOAD, 62, GUILLOTINE, </t>
  </si>
  <si>
    <t xml:space="preserve">1, SANDATTACK, 1, LEAFAGE, 1, POISONSTING, 4, THORNPRISON, 7, SANDTOMB, 11, PETALTEMPEST, 14, SPOIL, 17, FELLSTINGER, 20, SPIKES, 23, BULLETSEED, 26, PINMISSILE, 29, CROSSPOISON, 32, STRANDINGROOTS, 35, POISONJAB, 38, TOXICSPIKES, 41, THOUSANDARROWS, 44, CONTAGION, 47, LEAFBLADE, 50, PLAGUE, 53, BANEFULBUNKER, 56, TOXIC, 60, POWERWHIP, </t>
  </si>
  <si>
    <t xml:space="preserve">0, SUBSTITUTE, 1, SUBSTITUTE, 1, LEER, 1, HAUNT, 1, MAIM, 4, PURSUIT, 6, DARKWHISPERS, 8, SIPHON, 10, WILLPOWER, 13, SINFULSMITE, 16, PRANKCALL, 19, BATONPASS, 22, FACADE, 22, FANTASYSEAL, 25, FIERYWRATH, 28, TAUNT, 31, TAKEDOWN, 34, FALSESURRENDER, 37, HARNESS, 40, VITALITYDRAIN, 43, ENDEAVOR, 46, FOULPLAY, 49, FRUSTRATION, 52, DOUBLEEDGE, 56, DARKOMEN, 60, MEMENTO, </t>
  </si>
  <si>
    <t xml:space="preserve">1, DARKWHISPERS, 1, HAUNT, 1, ECHOEDVOICE, 4, CLONESURGE, 6, SING, 8, SNARL, 10, SHIVER, 13, DISARMINGVOICE, 16, KINETICBLAST, 19, SCHIZOPHRENIA, 22, FANTASYSEAL, 25, ELEGY, 28, BONECHILL, 31, VITALITYDRAIN, 34, RELICSONG, 37, FLUXWAVE, 40, ECTOPLASM, 43, HYPERVOICE, 46, SOULSHIELD, 49, DARKRECITAL, 52, DETERMINATION, 55, DEATHWALTZ, 58, PERISHSONG, 62, GLORIOUSHYMN, </t>
  </si>
  <si>
    <t xml:space="preserve">TROPKICK, LEAFBLADE, MOSSYPUNCH, NOBLEROAR, GRASSYTERRAIN, UPROAR, STOMPINGTANTRUM, ROCKSLIDE, DRAGONTAIL, OUTRAGE, DRACONICCRASH, </t>
  </si>
  <si>
    <t xml:space="preserve">STREAMRUSH, TAILWIND, CRESCENDO, HYPERVOICE, ICEBEAM, HAIL, AURORAVEIL, FURYSWIPES, LOWKICK, </t>
  </si>
  <si>
    <t xml:space="preserve">1, LICK, 1, DEFENSECURL, 4, HAUNT, 7, CONFUSERAY, 10, SIPHON, 13, SOULRIP, 16, PRANKCALL, 19, SPIRITBARRAGE, 22, NECROPHAGY, 25, LASHOUT, 28, GIGADRAIN, 31, SPECTRALLASH, 34, SCREECH, 37, SPIRITSHACKLE, 40, VITALITYDRAIN, 43, HYPERACUSIS, 46, ECTOPLASM, 49, SPECTRALTHIEF, 52, POWERWHIP, 55, POLTERGEIST, 58, DEATHWALTZ, 62, STRENGTHSAP, </t>
  </si>
  <si>
    <t xml:space="preserve">SNARL, VENDETTA, MANIPULATION, DARKWHISPERS, CRUELWHIP, CURSE, EERIESPELL, FAKEOUT, HARNESS, WILLOWISP, SHADOWPUNCH, DISTURB, FLING, SHADOWBALL, </t>
  </si>
  <si>
    <t xml:space="preserve">1, TAILWHIP, 1, WITHDRAW, 1, ACID, 4, QUICKSILVER, 7, ALKALINEBOMB, 10, MISSILESHOT, 13, SPOIL, 16, MAGNETBOMB, 19, PROTECT, 22, CORRODE, 25, SATELLITERAY, 28, ACIDARMOR, 31, POISONJAB, 34, IRONHEAD, 37, COBALTRAY, 40, TOXIC, 40, VENOMDRENCH, 43, IRONIMPACT, 46, MAGNETICCANNON, 49, CONCOCTION, 52, SHELLSMASH, 56, GUNKSHOT, 60, CHROMERAY, </t>
  </si>
  <si>
    <t xml:space="preserve">0, SLUDGE, 1, SLUDGE, 1, TAILWHIP, 1, WITHDRAW, 1, ACID, 4, QUICKSILVER, 7, ALKALINEBOMB, 10, MISSILESHOT, 13, SPOIL, 16, MAGNETBOMB, 19, PROTECT, 22, CORRODE, 25, SATELLITERAY, 28, ACIDARMOR, 31, POISONJAB, 34, IRONHEAD, 37, COBALTRAY, 40, TOXIC, 40, VENOMDRENCH, 43, IRONIMPACT, 46, MAGNETICCANNON, 49, CONCOCTION, 52, SHELLSMASH, 56, GUNKSHOT, 60, CHROMERAY, </t>
  </si>
  <si>
    <t xml:space="preserve">0, SLUDGEBOMB, 1, SLUDGEBOMB, 1, SLUDGE, 1, TAILWHIP, 1, WITHDRAW, 1, ACID, 4, QUICKSILVER, 7, ALKALINEBOMB, 10, MISSILESHOT, 13, SPOIL, 16, MAGNETBOMB, 19, PROTECT, 22, CORRODE, 25, SATELLITERAY, 28, ACIDARMOR, 31, POISONJAB, 34, IRONHEAD, 37, COBALTRAY, 40, TOXIC, 40, VENOMDRENCH, 43, IRONIMPACT, 46, MAGNETICCANNON, 49, CONCOCTION, 52, SHELLSMASH, 56, GUNKSHOT, 60, CHROMERAY, </t>
  </si>
  <si>
    <t xml:space="preserve">1, SANDATTACK, 1, SANDTOMB, 1, CLONESURGE, 4, SANDJET, 7, SANDSPRAY, 10, PIXIEDUST, 13, WILLPOWER, 16, SANDWAVE, 19, HELPINGHAND, 22, SCORCHINGSANDS, 25, PULSE, 28, EROSION, 31, SHOREUP, 34, DUSTDEVILS, 37, TWINBEAM, 40, CHARM, 40, CAPTIVATE, 43, SANDFLURRY, 46, MANABLAST, 49, AMBERWAVE, 52, SANDSNARE, 56, GENESIS, 60, GAIAPULSE, </t>
  </si>
  <si>
    <t xml:space="preserve">BITE, BATONPASS, TICKLE, FACADE, FEINT, SWITCHEROO, AFTERYOU, SUPERFANG, SHOREUP, RAPIDSTRIKE, RAPIDSPIN, </t>
  </si>
  <si>
    <t xml:space="preserve">0, SANDSHROUD, 1, SANDSHROUD, 1, SANDATTACK, 1, SANDTOMB, 1, CLONESURGE, 4, SANDJET, 7, SANDSPRAY, 10, PIXIEDUST, 13, WILLPOWER, 16, SANDWAVE, 19, HELPINGHAND, 22, SCORCHINGSANDS, 25, PULSE, 28, EROSION, 31, SHOREUP, 34, DUSTDEVILS, 37, TWINBEAM, 40, CHARM, 40, CAPTIVATE, 43, SANDFLURRY, 46, MANABLAST, 49, AMBERWAVE, 52, SANDSNARE, 56, GENESIS, 60, GAIAPULSE, </t>
  </si>
  <si>
    <t xml:space="preserve">1, MUDSLAP, 1, RADIATION, 4, DEFENSECURL, 7, SWIFT, 10, MUDSHACKLES, 13, STARGAZE, 16, ASTRALWIND, 19, ASTEROIDBELT, 22, GAMMARAY, 25, MUDSLIDE, 28, FLAMEBURST, 31, REST, 34, STARDUSTREVERIE, 37, STOCKPILE, 37, SWALLOW, 37, SPITUP, 40, EARTHPOWER, 43, VITALITYDRAIN, 46, SOLARFLARE, 49, FLAMETHROWER, 52, GAIAPULSE, 56, CORECOLLAPSE, 60, BIGBANG, </t>
  </si>
  <si>
    <t xml:space="preserve">1, BABYDOLLEYES, 1, CONFUSION, 1, PIXIEWAVE, 4, KINESIS, 7, PEEKABOO, 10, QUICKSPELL, 13, CHECKMATE, 16, NYMPHSSPELL, 19, CHARM, 19, CAPTIVATE, 22, HEXBOLT, 25, MISTBALL, 28, BARRIER, 28, MAGICCOAT, 31, EERIESPELL, 34, ENCHANTMENT, 37, DARKPULSE, 40, PSYCHIC, 43, APHRODITESMIRROR, 46, CALMMIND, 49, HEARTSWAP, 52, EXPANDINGFORCE, 56, ARCANEENERGY, 60, TITANIASLAW, </t>
  </si>
  <si>
    <t xml:space="preserve">ASTONISH, YAWN, STUFFCHEEKS, MIMIC, CAMOUFLAGE, CRUNCH, CORROSIVEGAS, ECHOEDVOICE, TWINBEAM, PULSE, HYPERACUSIS, TORMENT, CLEARSMOG, POISONFANG, DEAFEN, STACCATO, </t>
  </si>
  <si>
    <t xml:space="preserve">CORRODE, ALLERGY, NECTARTAP, WITHDRAW, TOXIC, VENOMDRENCH, AQUARING, INFESTATION, QUICKGUARD, </t>
  </si>
  <si>
    <t xml:space="preserve">1, STONEGAZE, 1, SANDATTACK, 1, DIAMONDSHARD, 1, CRYSTALDUST, 4, ECHOEDVOICE, 7, CONFUSION, 10, CHATTER, 13, ANCIENTPOWER, 16, CRESCENDO, 19, PSYBEAM, 22, TELEKINESIS, 25, ROUND, 28, REVERB, 31, DIAMONDSTORM, 34, TRICKROOM, 34, WONDERROOM, 34, MAGICROOM, 37, RELICSONG, 40, BEJEWELED, 43, PSYCHIC, 46, HYPERACUSIS, 49, PSYCHICTERRAIN, 52, ARCANEENERGY, 55, CALMMIND, 58, GLORIOUSHYMN, 62, GEMSTORM, </t>
  </si>
  <si>
    <t xml:space="preserve">1, BABYDOLLEYES, 1, MINDBLAST, 1, GOBLINSTRIKE, 4, POUND, 7, ROLEPLAY, 10, MIXEDWAVES, 13, FLEETINGBLOW, 16, DOUBLESLAP, 19, WILDIMAGINATION, 22, ACROBATICS, 25, PSYCHOBREAK, 28, SLAM, 31, DIZZYPUNCH, 34, DOUBLEKICK, 37, ZENHEADBUTT, 40, TAKEDOWN, 43, PLAYROUGH, 46, SCRAMBLEMIND, 49, MEGAKICK, 52, MANICOVERLOAD, 56, FABLEDSLAM, 60, COURTCHANGE, </t>
  </si>
  <si>
    <t xml:space="preserve">0, ROLLOUT, 1, ROLLOUT, 0, DEFENSECURL, 1, DEFENSECURL, 1, FEINT, 1, TAILWHIP, 1, WRAP, 1, POUND, 4, FAKETEARS, 7, BIDE, 10, QUICKATTACK, 13, RAPIDSPIN, 16, FLAIL, 19, HEADBUTT, </t>
  </si>
  <si>
    <t xml:space="preserve">1, GLOOM, 1, MALADY, 1, CURSE, 4, HAUNT, 8, DIRTYBOMB, 11, ALKALINEBOMB, 14, SLUDGE, 17, PHOBIA, 17, SPOIL, 20, SHADOWCLAW, 20, MANIPULATION, 23, SWAGGER, 23, FLATTER, 26, BONECHILL, 29, LASHOUT, 32, POISONJAB, 32, BLIGHT, 35, VITALITYDRAIN, 35, WICKEDSTRIKE, 38, SHADOWBALL, 38, SPIRITSHACKLE, 41, SLUDGEBOMB, 44, NASTYPLOT, 47, FOULPLAY, 47, SPECTRALTHIEF, 50, CONCOCTION, 53, EXECUTION, 56, TOPSYTURVY, 59, POSSESSION, 62, UMBRALWAVE, 62, DEATHWALTZ, </t>
  </si>
  <si>
    <t xml:space="preserve">COUNTER, PARRY, FOULPLAY, WICKEDSTRIKE, THROATCHOP, STOMPINGTANTRUM, VITALTHROW, BRICKBREAK, HAMMERARM, </t>
  </si>
  <si>
    <t xml:space="preserve">1, GUST, 1, HALLOWEDGROUND, 1, HAUNT, 4, GALEHOLD, 6, PURIFY, 9, WILLPOWER, 12, OMINOUSWIND, 15, AIRCUTTER, 18, PULSE, 21, EROSION, 24, SEANCE, 27, SOULSHIELD, 30, AIRSLASH, 33, SHADOWRAY, 36, FLUXWAVE, 39, TYPHOON, 42, GHASTLYFLOOD, 45, MANABLAST, 48, AERIALPULSE, 52, TAILWIND, 56, WRAITHPULSE, 60, HURRICANE, </t>
  </si>
  <si>
    <t xml:space="preserve">RAZORWIND, SAFEGUARD, CLEANSE, REVITALIZE, FLASH, AURORABEAM, AURORAVEIL, HAIL, SPIRITBARRAGE, PRIMALWAVE, BONECHILL, </t>
  </si>
  <si>
    <t xml:space="preserve">1, ASTONISH, 1, SCRATCH, 1, GROWL, 4, METALLICGLEAM, 8, SHADOWSNEAK, 10, SHIVER, 13, SPIKEDRAM, 13, MISSILESHOT, 16, MEANLOOK, 19, NECROPHAGY, 22, SHRAPNEL, 25, CONFUSERAY, 28, POWERDRILL, 31, SHADOWBALL, 34, MALEFICACT, 37, COBALTRAY, 40, SOULSHIELD, 43, IRONIMPACT, 46, SPECTRALTHIEF, 46, ECTOPLASM, 49, MAGNETICCANNON, 52, POSSESSION, 56, MOONGEISTBEAM, 60, TITANHAMMER, 60, CHROMERAY, </t>
  </si>
  <si>
    <t xml:space="preserve">1, STRAFE, 3, DRAGONFEAR, 5, MIMIC, 7, POWDER, 10, FIRSTIMPRESSION, 13, DRAGONMAGIC, 16, BREAKINGSWIPE, 16, DRAGONBREATH, 19, POWDER, 22, RAINBOWSCALES, 25, PINMISSILE, 28, GLARE, 31, DRAGONPULSE, 31, DRAGONCLAW, 34, PHEROMONESTREAM, 37, DRAGONFLYCHARGE, 40, DRACOSURGE, 40, DRACOSHRED, 44, LEECHLIFE, 48, BUGBUZZ, 52, STICKYWEB, 56, DRACOMETEOR, 56, OUTRAGE, 60, HIVEMIND, 60, SWARMOVERLOAD, </t>
  </si>
  <si>
    <t xml:space="preserve">0, SCALESHOT, 1, SCALESHOT, 1, STRAFE, 3, DRAGONFEAR, 5, MIMIC, 7, POWDER, 10, FIRSTIMPRESSION, 13, DRAGONMAGIC, 16, BREAKINGSWIPE, 16, DRAGONBREATH, 19, POWDER, 22, RAINBOWSCALES, 25, PINMISSILE, 28, GLARE, 31, DRAGONPULSE, 31, DRAGONCLAW, 34, PHEROMONESTREAM, 37, DRAGONFLYCHARGE, 40, DRACOSURGE, 40, DRACOSHRED, 44, LEECHLIFE, 48, BUGBUZZ, 52, STICKYWEB, 56, DRACOMETEOR, 56, OUTRAGE, 60, HIVEMIND, 60, SWARMOVERLOAD, </t>
  </si>
  <si>
    <t xml:space="preserve">1, GOOSEBUMP, 3, DRAGONFEAR, 5, MIMIC, 7, TRICKORTREAT, 10, OMINOUSWIND, 13, PROTECT, 16, DRAGONBREATH, 19, DRAGONMAGIC, 22, SEANCE, 25, WILLOWISP, 28, GLARE, 31, DRAGONPULSE, 34, SHADOWRAY, 37, OBLIVIONWING, 40, DRAGONGALE, 44, ECTOPLASM, 48, CURSE, 52, MACABREDANCE, 56, DRACARYS, 60, DEATHWALTZ, </t>
  </si>
  <si>
    <t xml:space="preserve">0, DESTINYBOND, 1, DESTINYBOND, 1, GOOSEBUMP, 3, DRAGONFEAR, 5, MIMIC, 7, TRICKORTREAT, 10, OMINOUSWIND, 13, PROTECT, 16, DRAGONBREATH, 19, DRAGONMAGIC, 22, SEANCE, 25, WILLOWISP, 28, GLARE, 31, DRAGONPULSE, 34, SHADOWRAY, 37, OBLIVIONWING, 40, DRAGONGALE, 44, ECTOPLASM, 48, CURSE, 52, MACABREDANCE, 56, DRACARYS, 60, DEATHWALTZ, </t>
  </si>
  <si>
    <t xml:space="preserve">0, BODYSLAM, 1, BODYSLAM, 1, ROCKTHROW, 1, FORTIFY, 4, BIDE, 7, ROCKSMASH, 10, ACCELEROCK, 14, ROCKTOMB, 17, PROTECT, 20, BULLDOZE, 23, HEADBUTT, 26, DIAMONDBLADE, 29, WIDEGUARD, 32, ROCKSLIDE, 35, SANDSTORM, 38, IRONHEAD, 41, CATAPULT, 44, THOUSANDWAVES, 47, STONESURGE, 50, SHOREUP, 53, BOULDERCRUSH, 56, STEELROLLER, 60, HEADSMASH, </t>
  </si>
  <si>
    <t xml:space="preserve">CHECKMATE, PSYCHICTERRAIN, GUARDSPLIT, HELPINGHAND, MEANLOOK, DESTINYBOND, LUNARDANCE, FIERYDANCE, IMPRISON, QUASH, ARCANEENERGY, HEXBOLT, SHADOWRAY, </t>
  </si>
  <si>
    <t xml:space="preserve">WINGATTACK, DISABLE, SNATCH, COVET, GOBLINSTRIKE, PARTINGSHOT, PSYCHICFANGS, JETDIVE, DUALWINGBEAT, ENCIRCLE, TAILWIND, MEMORYBLOCK, NECROPHAGY, </t>
  </si>
  <si>
    <t xml:space="preserve">COUNTER, BATONPASS, RAPIDSPIN, TRIATTACK, OCTAZOOKA, HELPINGHAND, </t>
  </si>
  <si>
    <t xml:space="preserve">1, POISONSPIT, 1, LEER, 1, STATICSHOCK, 4, NUZZLE, 7, ALKALINEBOMB, 10, GROWTH, 13, THUNDERFANG, 16, GASTROACID, 19, POISONFANG, 22, STOCKPILE, 22, SPITUP, 22, SWALLOW, 25, ARCINGBLOW, 28, FLYTRAP, 31, POISONJAB, 34, ZINGZAP, 37, PEPPERBURST, 40, NEUROTOXIN, 44, ENERGYSURGE, 48, TOXIC, 48, VENOMDRENCH, 52, CONCOCTION, 56, POWERWHIP, 60, BOLTSTRIKE, </t>
  </si>
  <si>
    <t xml:space="preserve">1, FIRSTIMPRESSION, 1, SCORCH, 1, LEER, 4, DETECT, 7, STRAFE, 11, FLAMECHARGE, 14, BUGBITE, 17, BULLETCHARGE, 20, FLAMEVOLLEY, 23, AGILITY, 26, SKITTERSMACK, 29, FLAMEPILLAR, 32, POWERDRILL, 35, LUNGE, 38, IRONHEAD, 41, HEATSIPHON, 44, SWARMATTACK, 47, IRONIMPACT, 50, SHIFTGEAR, 54, FLAREBLITZ, 58, BOMBARDMENT, 62, SWARMOVERLOAD, </t>
  </si>
  <si>
    <t xml:space="preserve">MAGNETBOMB, PLASMAFORGE, BLAZEKICK, MAGNETICCANNON, MISSILESHOT, CONFUSERAY, SONICBOOM, SONICNOVA, SHATTER, OVERCLOCK, </t>
  </si>
  <si>
    <t xml:space="preserve">0, STEELWING, 1, STEELWING, 1, FIRSTIMPRESSION, 1, SCORCH, 1, LEER, 4, DETECT, 7, STRAFE, 11, FLAMECHARGE, 14, BUGBITE, 17, BULLETCHARGE, 20, FLAMEVOLLEY, 23, AGILITY, 26, SKITTERSMACK, 29, FLAMEPILLAR, 32, POWERDRILL, 35, LUNGE, 38, IRONHEAD, 41, HEATSIPHON, 44, SWARMATTACK, 47, IRONIMPACT, 50, SHIFTGEAR, 54, FLAREBLITZ, 58, BOMBARDMENT, 62, SWARMOVERLOAD, </t>
  </si>
  <si>
    <t xml:space="preserve">1, OBFUSCATE, 1, CLONESURGE, 1, PROTECT, 4, ACID, 6, SIPHON, 9, WILLPOWER, 12, HELPINGHAND, 15, SLUDGE, 18, PRANKCALL, 21, TOXIC, 21, VENOMDRENCH, 24, PULSE, 27, MANIPULATION, 30, CORRODE, 33, CAMOUFLAGE, 36, BALANCEDBEAM, 39, VITALITYDRAIN, 42, SLUDGEBOMB, 45, TRIATTACK, 48, TOPSYTURVY, 52, GENESIS, 56, CONCOCTION, 60, TRUMPCARD, </t>
  </si>
  <si>
    <t xml:space="preserve">DOUBLEEDGE, SIMPLEBEAM, DETERMINATION, IONDELUGE, EXPLOSION, MAGNETRISE, LASERFOCUS, NERVESOFSTEEL, BLOCK, VOLTSWITCH, </t>
  </si>
  <si>
    <t>Mega Noctowl</t>
  </si>
  <si>
    <t>:NOCTOWLITE,</t>
  </si>
  <si>
    <t>[NOCTOWL,1]</t>
  </si>
  <si>
    <t xml:space="preserve">0, OCTAZOOKA, 1, OCTAZOOKA, 0, BUTTERFLYKISS, 1, BUTTERFLYKISS, 1, INFESTATION, 1, WATERGUN, 5, LEER, 8, WHIRLPOOL, 11, STRUGGLEBUG, 14, WATERPULSE, 17, DRAININGKISS, 20, INFECTION, 23, BRINE, 26, DEFENDORDER, 29, GIGADRAIN, 32, OCEANBLAST, 35, PHEROMONESTREAM, 38, EXTRASENSORY, 41, TIDALWAVE, 44, BUGBUZZ, 47, TAILGLOW, 50, MUDDYWATER, 53, SIGNALOVERLOAD, 56, HYDROPUMP, 60, HIVEMIND, </t>
  </si>
  <si>
    <t xml:space="preserve">LEECHSEED, FORESTLEAP, DEFOG, MORNINGSUN, SLEEPPOWDER, SWEEPINGWIND, AIRSLASH, ANCIENTFIRE, </t>
  </si>
  <si>
    <t xml:space="preserve">SYNTHESIS, FLAMEVOLLEY, PEPPERBURST, SCALESHOT, SPIKECANNON, ICICLESPEAR, CUPIDSARROW, SPIRITSHACKLE, </t>
  </si>
  <si>
    <t>Total</t>
  </si>
  <si>
    <t>Check</t>
  </si>
  <si>
    <t>[FURRET,1]</t>
  </si>
  <si>
    <t>[DUGTRIO2,1]</t>
  </si>
  <si>
    <t>Mega Furret</t>
  </si>
  <si>
    <t>Sum Check</t>
  </si>
  <si>
    <t>Instructions:</t>
  </si>
  <si>
    <t>Run EBD using F7 console in-game</t>
  </si>
  <si>
    <t>Paste text file into this sheet</t>
  </si>
  <si>
    <t>Format regular mons, from megas from forms into 3 distinct sections</t>
  </si>
  <si>
    <t>Update check ranges and ensure that no errors are found otherwise remediate as required</t>
  </si>
  <si>
    <t>LEVITATE,WHITESMOKE,MAGMAARMOR</t>
  </si>
  <si>
    <t>FILTER,CLOUDNINE,SNOWWARNING</t>
  </si>
  <si>
    <t>EARLYBIRD,COMPETITIVE,DISHEARTEN</t>
  </si>
  <si>
    <t>CORROSION,SANDSPIT,LEECHINGFANGS</t>
  </si>
  <si>
    <t>SYNCHRONIZE,FILTER,FORTIFICATION</t>
  </si>
  <si>
    <t>ICEBODY,STURDY,SLUSHRUSH</t>
  </si>
  <si>
    <t>UNAWARE,LIQUIDOOZE,CORROSION</t>
  </si>
  <si>
    <t>ETHEREAL,INNARDSOUT,TORMENTED</t>
  </si>
  <si>
    <t>KEENEYE,GALVANIZE,GALEWINGS</t>
  </si>
  <si>
    <t>BATTERY,DOWNLOAD,MAGICBOUNCE</t>
  </si>
  <si>
    <t>KEENEYE,DEFIANT,BLAZE</t>
  </si>
  <si>
    <t>LEVITATE,LEECHINGFANGS,MERCILESS</t>
  </si>
  <si>
    <t>POISONTOUCH,STAKEOUT,MERCILESS</t>
  </si>
  <si>
    <t>LEVITATE,CLEARBODY,OWNTEMPO</t>
  </si>
  <si>
    <t>LEVITATE,CLEARBODY,PSYCHICSURGE</t>
  </si>
  <si>
    <t>FRIENDGUARD,SERENEGRACE,EARLYBIRD</t>
  </si>
  <si>
    <t>BADDREAMS,TORMENTED,CURIOUSMEDICINE</t>
  </si>
  <si>
    <t>STATIC,TINTEDLENS,SWARM</t>
  </si>
  <si>
    <t>SERENEGRACE,HARVEST,PROTEAN</t>
  </si>
  <si>
    <t>SWIFTSWIM,BLACKLIGHT,RATTLED</t>
  </si>
  <si>
    <t>ANGERPOINT,BLACKLIGHT,STRONGJAW</t>
  </si>
  <si>
    <t>IMPENETRABLE,PRESSURE,SOLIDROCK</t>
  </si>
  <si>
    <t>CLEARBODY,TINTEDLENS,HEATPROOF</t>
  </si>
  <si>
    <t>INFILTRATOR,AFTERMATH,RECKLESS</t>
  </si>
  <si>
    <t>FRIENDGUARD,ATTUNEMENT,MULTISCALE</t>
  </si>
  <si>
    <t>STEAMENGINE,STURDY,DRYSKIN</t>
  </si>
  <si>
    <t>INTIMIDATE,ICYVEINS,NOBILITY</t>
  </si>
  <si>
    <t>ICEBODY,CLEARBODY,CLOUDNINE</t>
  </si>
  <si>
    <t>REALISM,MOLDBREAKER,MOXIE</t>
  </si>
  <si>
    <t>UNAWARE,SOUNDPROOF,THICKFAT</t>
  </si>
  <si>
    <t>GUTS,MOXIE,SLUSHRUSH</t>
  </si>
  <si>
    <t>SWARM,SNIPER,HYPERCUTTER</t>
  </si>
  <si>
    <t>SOUNDPROOF,AFTERMATH,CLEARBODY</t>
  </si>
  <si>
    <t>INTIMIDATE,INNERFOCUS,SPEEDBOOST</t>
  </si>
  <si>
    <t>ICEBODY,HYDRATION,SNOWWARNING</t>
  </si>
  <si>
    <t>GLUTTONY,DEFIANT,STRONGJAW</t>
  </si>
  <si>
    <t>SHADOWTAG,COTTONDOWN,FLUFFY</t>
  </si>
  <si>
    <t>WATERABSORB,SANDVEIL,ADAPTABILITY</t>
  </si>
  <si>
    <t>ROUGHSKIN,TOUGHCLAWS,BATTLEARMOR</t>
  </si>
  <si>
    <t>INFILTRATOR,SPEEDBOOST,GUTS</t>
  </si>
  <si>
    <t>INTUITION,DAZZLING,VITALITY</t>
  </si>
  <si>
    <t>SPEEDBOOST,PACKEDSNOW,SNOWCLOAK</t>
  </si>
  <si>
    <t>ANALYTIC,SOUNDPROOF,WIMPOUT</t>
  </si>
  <si>
    <t>SHEDSKIN,SHIELDDUST,WIMPOUT</t>
  </si>
  <si>
    <t>BATTLEARMOR,SOUNDPROOF,FULLMETALBODY</t>
  </si>
  <si>
    <t>FAIRYAURA,ICESCALES,PASTELVEIL</t>
  </si>
  <si>
    <t>FLASHFIRE,RECKLESS,RUNAWAY</t>
  </si>
  <si>
    <t>FLAREBOOST,SPEEDBOOST,SHARPSHOOTER</t>
  </si>
  <si>
    <t>UNNERVE,CURSEDBODY,SHADOWTAG</t>
  </si>
  <si>
    <t>WANDERINGSPIRIT,TRANSISTOR,DAZZLING</t>
  </si>
  <si>
    <t>CHLOROPHYLL,LEAFGUARD,HEALER</t>
  </si>
  <si>
    <t>CHLOROPHYLL,LEAFGUARD,GRASSYSURGE</t>
  </si>
  <si>
    <t>CURSEDBODY,PRESSURE,PRANKSTER</t>
  </si>
  <si>
    <t>CURSEDBODY,BERSERK,PRANKSTER</t>
  </si>
  <si>
    <t>ICEBODY,ICYVEINS,MEGALAUNCHER</t>
  </si>
  <si>
    <t>LEVITATE,STATIC,LIGHTNINGROD</t>
  </si>
  <si>
    <t>RECKLESS,LONGREACH,SUPERLUCK</t>
  </si>
  <si>
    <t>FLAMEBODY,INFILTRATOR,SPEEDBOOST</t>
  </si>
  <si>
    <t>GLUTTONY,FURCOAT,GUTS</t>
  </si>
  <si>
    <t>COLORCHANGE,COMPOUNDEYES,REGENERATOR</t>
  </si>
  <si>
    <t>MAGNETPULL,MOLDBREAKER,HEAVYMETAL</t>
  </si>
  <si>
    <t>RAINDISH,FLOWERVEIL,RIPEN</t>
  </si>
  <si>
    <t>IRRADIATE,CHARISMA,AERILATE</t>
  </si>
  <si>
    <t>AROMAVEIL,SERENEGRACE,PIXILATE</t>
  </si>
  <si>
    <t>NEUTRALIZINGGAS,LEVITATE,GALEWINGS</t>
  </si>
  <si>
    <t>INNERFOCUS,STEADFAST,PUREPOWER</t>
  </si>
  <si>
    <t>TELEPATHY,TINTEDLENS,ANALYTIC</t>
  </si>
  <si>
    <t>TOXICBOOST,POISONHEAL,LONGREACH</t>
  </si>
  <si>
    <t>ETHEREAL,TOUGHCLAWS,CLEARBODY</t>
  </si>
  <si>
    <t>SYNCHRONIZE,DISHEARTEN,INTUITION</t>
  </si>
  <si>
    <t>BLAZE,LEVITATE,WHITESMOKE</t>
  </si>
  <si>
    <t>BERSERK,ETHEREAL,MAGICGUARD</t>
  </si>
  <si>
    <t>CURSEDBODY,SHADOWTAG,INSOMNIA</t>
  </si>
  <si>
    <t>SANDVEIL,ARENATRAP,EMERGENCYEXIT</t>
  </si>
  <si>
    <t>DRIZZLE,LIGHTNINGROD,CLOUDNINE</t>
  </si>
  <si>
    <t>HEATPROOF,IRONBARBS,INTIMIDATE</t>
  </si>
  <si>
    <t>POISONTOUCH,INFILTRATOR,SNIPER</t>
  </si>
  <si>
    <t>SCRAPPY,MOLDBREAKER,INNERFOCUS</t>
  </si>
  <si>
    <t>WONDERSKIN,SOLIDROCK,ADAPTABILITY</t>
  </si>
  <si>
    <t>ANGERPOINT,MOODY,CONTRARY</t>
  </si>
  <si>
    <t>FLAMEBODY,QUICKFEET,LIMBER</t>
  </si>
  <si>
    <t>SWARM,FORTIFICATION,SKILLLINK</t>
  </si>
  <si>
    <t>GOOEY,FRIENDGUARD,DISHEARTEN</t>
  </si>
  <si>
    <t>TELEPATHY,GLUTTONY,COMPOUNDEYES</t>
  </si>
  <si>
    <t>TELEPATHY,CLEARBODY,OVERCOAT</t>
  </si>
  <si>
    <t>TELEPATHY,PSYCHICSURGE,CHARISMA</t>
  </si>
  <si>
    <t>TELEPATHY,RATTLED,MAGICGUARD</t>
  </si>
  <si>
    <t>CLOUDNINE,CACOPHONY,GALEWINGS</t>
  </si>
  <si>
    <t>SHEDSKIN,SWARM,VIRTUOSO</t>
  </si>
  <si>
    <t>OBLIVIOUS,OWNTEMPO,GLUTTONY</t>
  </si>
  <si>
    <t>OBLIVIOUS,OWNTEMPO,HONEYGATHER</t>
  </si>
  <si>
    <t>OBLIVIOUS,OWNTEMPO,HIVEMIND</t>
  </si>
  <si>
    <t>BIGPECKS,CONDUCTOR,BLACKLIGHT</t>
  </si>
  <si>
    <t>EFFECTSPORE,STARSTRUCK,VITALITY</t>
  </si>
  <si>
    <t>EFFECTSPORE,STARSTRUCK,STAMINA</t>
  </si>
  <si>
    <t>FLASHFIRE,SOLARPOWER,DROUGHT</t>
  </si>
  <si>
    <t>SUPERLUCK,NEUTRALIZINGGAS,FURCOAT</t>
  </si>
  <si>
    <t>WONDERSKIN,STORMDRAIN,MARVELSCALE</t>
  </si>
  <si>
    <t>WONDERSKIN,MISTYSURGE,MARVELSCALE</t>
  </si>
  <si>
    <t>NATURALCURE,HYDRATION,MEGALAUNCHER</t>
  </si>
  <si>
    <t>SHIELDDUST,PROTEAN,TINTEDLENS</t>
  </si>
  <si>
    <t>SHIELDDUST,,</t>
  </si>
  <si>
    <t>SHIELDDUST,TINTEDLENS,SHEDSKIN</t>
  </si>
  <si>
    <t>SHIELDDUST,TINTEDLENS,MISTYSURGE</t>
  </si>
  <si>
    <t>ANGERPOINT,DEFIANT,MOLDBREAKER</t>
  </si>
  <si>
    <t>WIMPOUT,,</t>
  </si>
  <si>
    <t>SANDVEIL,ARENATRAP,EARTHEATER</t>
  </si>
  <si>
    <t>RUNAWAY,ADAPTABILITY,PUREHEART</t>
  </si>
  <si>
    <t>WONDERSKIN,MAGICGUARD,STARSTRUCK</t>
  </si>
  <si>
    <t>SOLARPOWER,MIRRORARMOR,IRRADIATE</t>
  </si>
  <si>
    <t>SWIFTSWIM,INNERFOCUS,ADAPTABILITY</t>
  </si>
  <si>
    <t>MARVELSCALE,MEGALAUNCHER,REGENERATOR</t>
  </si>
  <si>
    <t>CACOPHONY,IRREDEEMABLE,PUNKROCK</t>
  </si>
  <si>
    <t>EFFECTSPORE,DRYSKIN,CONTRARY</t>
  </si>
  <si>
    <t>TANGLINGHAIR,STORMDRAIN,PRANKSTER</t>
  </si>
  <si>
    <t>PUREHEART,GENIUS,HEALER</t>
  </si>
  <si>
    <t>LEVITATE,SHIELDDUST,SNOWWARNING</t>
  </si>
  <si>
    <t>HYPERCUTTER,ROCKYPAYLOAD,SHEERFORCE</t>
  </si>
  <si>
    <t>RUNAWAY,QUICKFEET,RATTLED</t>
  </si>
  <si>
    <t>SERENEGRACE,STALWART,NOBILITY</t>
  </si>
  <si>
    <t>DRYSKIN,STEAMENGINE,FLASHFIRE</t>
  </si>
  <si>
    <t>INFILTRATOR,MOLDBREAKER,ARENATRAP</t>
  </si>
  <si>
    <t>CURIOUSMEDICINE,HEALER,POISONTOUCH</t>
  </si>
  <si>
    <t>FLUFFY,THICKFAT,FURCOAT</t>
  </si>
  <si>
    <t>NATURALCURE,REGENERATOR,MAGICBOUNCE</t>
  </si>
  <si>
    <t>STALWART,INTUITION,COMPETITIVE</t>
  </si>
  <si>
    <t>SHEERFORCE,SNIPER,POISONPOINT</t>
  </si>
  <si>
    <t>ADAPTABILITY,,</t>
  </si>
  <si>
    <t>PUREHEART,INTUITION,NOBILITY</t>
  </si>
  <si>
    <t>INTIMIDATE,MOXIE,STRONGJAW</t>
  </si>
  <si>
    <t>STEADFAST,SCRAPPY,TOUGHCLAWS</t>
  </si>
  <si>
    <t>TELEPATHY,MAGICGUARD,MEGALAUNCHER</t>
  </si>
  <si>
    <t>FILTER,FULLMETALBODY,ANALYTIC</t>
  </si>
  <si>
    <t>WONDERSKIN,SHIELDDUST,BATTLEARMOR</t>
  </si>
  <si>
    <t>SWARM,COMPOUNDEYES,SHELLARMOR</t>
  </si>
  <si>
    <t>INFILTRATOR,DEFIANT,SPEEDBOOST</t>
  </si>
  <si>
    <t>WONDERGUARD,,</t>
  </si>
  <si>
    <t>SNOWCLOAK,,</t>
  </si>
  <si>
    <t>WINTERGIFT,,</t>
  </si>
  <si>
    <t>REALISM,TELEPATHY,HUSTLE</t>
  </si>
  <si>
    <t>LIQUIDOOZE,FILTER,POWEROFALCHEMY</t>
  </si>
  <si>
    <t>KEENEYE,REFRIGERATE,GALEWINGS</t>
  </si>
  <si>
    <t>RAINDISH,VOLTABSORB,DRIZZLE</t>
  </si>
  <si>
    <t>AIRLOCK,EMERGENCYEXIT,WINDFURY</t>
  </si>
  <si>
    <t>BIGPECKS,INTIMIDATE,CLOUDNINE</t>
  </si>
  <si>
    <t>IRONFIST,DEFIANT,PACKEDSNOW</t>
  </si>
  <si>
    <t>TERMINATOR,ANALYTIC,DOWNLOAD</t>
  </si>
  <si>
    <t>DARKMATTER,SUCTIONCUPS,OVERCOAT</t>
  </si>
  <si>
    <t>LIGHTAURA,DARKAURA,SYNCHRONIZE</t>
  </si>
  <si>
    <t>DAZZLING,OPAQUENESS,ASTRALMAJESTY</t>
  </si>
  <si>
    <t>GENIUS,IMMUNITY,FULLMETALBODY</t>
  </si>
  <si>
    <t>SOUNDPROOF,SYNCHRONIZE,VITALSPIRIT</t>
  </si>
  <si>
    <t>MOODY,WEAKARMOR,BERSERK</t>
  </si>
  <si>
    <t>BULLETPROOF,DRYSKIN,SOLIDROCK</t>
  </si>
  <si>
    <t>STURDY,ROCKHEAD,CLAYFORM</t>
  </si>
  <si>
    <t>STALWART,CANNONFIRE,SCREENCLEANER</t>
  </si>
  <si>
    <t>STARSTRUCK,FILTER,NEBULACLOUD</t>
  </si>
  <si>
    <t>STORMDRAIN,STENCH,RAINDISH</t>
  </si>
  <si>
    <t>MOODY,SIMPLE,DISARRAY</t>
  </si>
  <si>
    <t>WATERABSORB,SWIFTSWIM,OBLIVIOUS</t>
  </si>
  <si>
    <t>INTIMIDATE,TINTEDLENS,WANDERINGSPIRIT</t>
  </si>
  <si>
    <t>PICKUP,LEADERSHIP,EARLYBIRD</t>
  </si>
  <si>
    <t>MOXIE,SANDFORCE,POISONHEAL</t>
  </si>
  <si>
    <t>HYDRATION,RAINDISH,DRIZZLE</t>
  </si>
  <si>
    <t>ROUGHSKIN,OVERCOAT,OVERGROW</t>
  </si>
  <si>
    <t>DAZZLING,SCREENCLEANER,SPELLCASTER</t>
  </si>
  <si>
    <t>SNIPER,MOLDBREAKER,SUPERLUCK</t>
  </si>
  <si>
    <t>SIMPLE,RAINDISH,WATERBUBBLE</t>
  </si>
  <si>
    <t>SANDRUSH,SANDVEIL,ANGERPOINT</t>
  </si>
  <si>
    <t>REALISM,GUTS,TOUGHCLAWS</t>
  </si>
  <si>
    <t>INTIMIDATE,MOXIE,CURSEDBODY</t>
  </si>
  <si>
    <t>ARENATRAP,PRESSURE,POISONPOINT</t>
  </si>
  <si>
    <t>STATIC,GALVANIZE,OVERCOAT</t>
  </si>
  <si>
    <t>SOLIDROCK,FLAMEBODY,SHELLARMOR</t>
  </si>
  <si>
    <t>COSTAR,DANCER,TECHNICIAN</t>
  </si>
  <si>
    <t>LIMBER,UNBURDEN,IMPOSTER</t>
  </si>
  <si>
    <t>INTUITION,ATTUNEMENT,WONDERSKIN</t>
  </si>
  <si>
    <t>HEALER,MAGICBOUNCE,LEVITATE</t>
  </si>
  <si>
    <t>CORROSION,MERCILESS,LEVITATE</t>
  </si>
  <si>
    <t>SHARPNESS,IRONBARBS,LIGHTMETAL</t>
  </si>
  <si>
    <t>FRISK,BADDREAMS,DISARRAY</t>
  </si>
  <si>
    <t>SHEDSKIN,DISHEARTEN,STAKEOUT</t>
  </si>
  <si>
    <t>ROCKHEAD,SAPSIPPER,SYNTHESIZE</t>
  </si>
  <si>
    <t>POWERSPOT,PRANKSTER,RECEIVER</t>
  </si>
  <si>
    <t>COMPOUNDEYES,INTIMIDATE,SWARM</t>
  </si>
  <si>
    <t>MAGICBOUNCE,MAGICGUARD,SPELLCASTER</t>
  </si>
  <si>
    <t>CHEEKPOUCH,STRONGJAW,GLUTTONY</t>
  </si>
  <si>
    <t>MAGMAARMOR,FLAMEBODY,CLAYFORM</t>
  </si>
  <si>
    <t>SNOWCLOAK,OBLIVIOUS,THICKFAT</t>
  </si>
  <si>
    <t>STURDY,BULLETPROOF,OVERCOAT</t>
  </si>
  <si>
    <t>INSOMNIA,BIGPECKS,SNOWWARNING</t>
  </si>
  <si>
    <t>INFILTRATOR,MOLDBREAKER,CURSEDBODY</t>
  </si>
  <si>
    <t>UNNERVE,HYPERCUTTER,PRESSURE</t>
  </si>
  <si>
    <t>ASTRALMAJESTY,CHARISMA,STARSTRUCK</t>
  </si>
  <si>
    <t>IRONBARBS,POWEROFALCHEMY,UNBURDEN</t>
  </si>
  <si>
    <t>POUNCE,DARKMATTER,GENIUS</t>
  </si>
  <si>
    <t>UNAWARE,SIMPLE,OBLIVIOUS</t>
  </si>
  <si>
    <t>ROCKHEAD,RECKLESS,SHEERFORCE</t>
  </si>
  <si>
    <t>MERCILESS,COMPOUNDEYES,TERRORIZE</t>
  </si>
  <si>
    <t>OBLIVIOUS,TRACE,SCREENCLEANER</t>
  </si>
  <si>
    <t>HEALER,DRIZZLE,HUSTLE</t>
  </si>
  <si>
    <t>SOUNDPROOF,FORTIFICATION,STEELWORKER</t>
  </si>
  <si>
    <t>OBLIVIOUS,CANNONFIRE,BULLETPROOF</t>
  </si>
  <si>
    <t>HUSTLE,DEFIANT,LEADERSHIP</t>
  </si>
  <si>
    <t>DISGUISE,,</t>
  </si>
  <si>
    <t>ROUGHSKIN,STURDY,ROCKHEAD</t>
  </si>
  <si>
    <t>MAGICGUARD,SNIPER,NEBULACLOUD</t>
  </si>
  <si>
    <t>CURSEDBODY,WONDERSKIN,SHADOWSHIELD</t>
  </si>
  <si>
    <t>MAGICGUARD,MAGICBOUNCE,MAGICIAN</t>
  </si>
  <si>
    <t>HARVEST,RIPEN,THICKFAT</t>
  </si>
  <si>
    <t>FLAMEBODY,WHITESMOKE,DROUGHT</t>
  </si>
  <si>
    <t>LEECHINGFANGS,TINTEDLENS,SUCTIONCUPS</t>
  </si>
  <si>
    <t>CONDUCTOR,TOXICDEBRIS,STICKYHOLD</t>
  </si>
  <si>
    <t>CONDUCTOR,TOXICDEBRIS,ELECTRICSURGE</t>
  </si>
  <si>
    <t>CLOUDNINE,VOLTABSORB,STORMDRAIN</t>
  </si>
  <si>
    <t>SOLIDROCK,WONDERSKIN,ATTUNEMENT</t>
  </si>
  <si>
    <t>SANDSTREAM,IRONBARBS,OVERCOAT</t>
  </si>
  <si>
    <t>FLOWERVEIL,TRIAGE,REGENERATOR</t>
  </si>
  <si>
    <t>RECKLESS,SHEERFORCE,MOTORDRIVE</t>
  </si>
  <si>
    <t>TELEPATHY,FRIENDGUARD,RATTLED</t>
  </si>
  <si>
    <t>STATIC,MOLDBREAKER,UNNERVE</t>
  </si>
  <si>
    <t>SWARM,MARVELSCALE,NATURALCURE</t>
  </si>
  <si>
    <t>LEVITATE,OWNTEMPO,MOTORDRIVE</t>
  </si>
  <si>
    <t>VITALSPIRIT,UNAWARE,HUSTLE</t>
  </si>
  <si>
    <t>VITALSPIRIT,UNAWARE,ZENMODE</t>
  </si>
  <si>
    <t>CUTECHARM,AFFECTION,WATERVEIL</t>
  </si>
  <si>
    <t>BULLETPROOF,FILTER,FORTIFICATION</t>
  </si>
  <si>
    <t>STURDY,TELEPATHY,SHEERFORCE</t>
  </si>
  <si>
    <t>CURSEDBODY,INNARDSOUT,STRONGJAW</t>
  </si>
  <si>
    <t>PARENTALBOND,MOLDBREAKER,SCRAPPY</t>
  </si>
  <si>
    <t>PUREPOWER,GENIUS,NEBULACLOUD</t>
  </si>
  <si>
    <t>COMPETITIVE,OBLIVIOUS,PUNKROCK</t>
  </si>
  <si>
    <t>POUNCE,INSOMNIA,GLUTTONY</t>
  </si>
  <si>
    <t>STENCH,POISONPOINT,AFTERMATH</t>
  </si>
  <si>
    <t>STATIC,BATTERY,STAKEOUT</t>
  </si>
  <si>
    <t>SUCTIONCUPS,BATTERY,STAKEOUT</t>
  </si>
  <si>
    <t>SERENEGRACE,LEVITATE,HEALER</t>
  </si>
  <si>
    <t>JUSTIFIED,PUREHEART,STEELWORKER</t>
  </si>
  <si>
    <t>SCRAPPY,LONGREACH,NOGUARD</t>
  </si>
  <si>
    <t>LIMBER,LONGREACH,SPEEDBOOST</t>
  </si>
  <si>
    <t>IRONFIST,QUICKFEET,NOGUARD</t>
  </si>
  <si>
    <t>UNAWARE,POWERSPOT,CACOPHONY</t>
  </si>
  <si>
    <t>MAGICBOUNCE,CHARISMA,SPELLCASTER</t>
  </si>
  <si>
    <t>IMMUNITY,UNAWARE,INTUITION</t>
  </si>
  <si>
    <t>MAGNETPULL,LEVITATE,AFTERMATH</t>
  </si>
  <si>
    <t>DAZZLING,PUREHEART,MARVELSCALE</t>
  </si>
  <si>
    <t>FAIRYAURA,TANGLEDFEET,SHIELDDUST</t>
  </si>
  <si>
    <t>FAIRYAURA,MISTYSURGE,SHIELDDUST</t>
  </si>
  <si>
    <t>UNBREAKABLE,SHELLARMOR,ROUGHSKIN</t>
  </si>
  <si>
    <t>WHITESMOKE,INFILTRATOR,WEAKARMOR</t>
  </si>
  <si>
    <t>WIMPOUT,RUNAWAY,SHEDSKIN</t>
  </si>
  <si>
    <t>MERCILESS,HYPERCUTTER,SHEDSKIN</t>
  </si>
  <si>
    <t>DOWNLOAD,TRACE,STATIC</t>
  </si>
  <si>
    <t>BATTERY,ANALYTIC,ANTIGRAVITY</t>
  </si>
  <si>
    <t>HARVEST,GRASSPELT,GLUTTONY</t>
  </si>
  <si>
    <t>SUPERLUCK,PICKUP,SIMPLE</t>
  </si>
  <si>
    <t>SUPERLUCK,PARENTALBOND,SIMPLE</t>
  </si>
  <si>
    <t>ANTIGRAVITY,MOLDBREAKER,SANDFORCE</t>
  </si>
  <si>
    <t>WONDERSKIN,PRISMARMOR,ROCKYPAYLOAD</t>
  </si>
  <si>
    <t>WEAKARMOR,WATERABSORB,CLAYFORM</t>
  </si>
  <si>
    <t>STEADFAST,SERENEGRACE,FRIENDGUARD</t>
  </si>
  <si>
    <t>ICYVEINS,SLUSHRUSH,NOBILITY</t>
  </si>
  <si>
    <t>GOOEY,OVERCOAT,ANALYTIC</t>
  </si>
  <si>
    <t>TANGLINGHAIR,SCRAPPY,RECKLESS</t>
  </si>
  <si>
    <t>RUNAWAY,,</t>
  </si>
  <si>
    <t>LEVITATE,,</t>
  </si>
  <si>
    <t>LEECHINGFANGS,MERCILESS,POISONTOUCH</t>
  </si>
  <si>
    <t>RAINDISH,REQUIEM,CACOPHONY</t>
  </si>
  <si>
    <t>OBLIVIOUS,SHEERFORCE,IRONFIST</t>
  </si>
  <si>
    <t>RECKLESS,ANGERSHELL,BULLETPROOF</t>
  </si>
  <si>
    <t>MOODY,GLUTTONY,THICKFAT</t>
  </si>
  <si>
    <t>NEBULACLOUD,DAZZLING,STARSTRUCK</t>
  </si>
  <si>
    <t>ROCKHEAD,DRYSKIN,CLAYFORM</t>
  </si>
  <si>
    <t>EARTHEATER,TOXICDEBRIS,STEAMENGINE</t>
  </si>
  <si>
    <t>EFFECTSPORE,REGENERATOR,RAINDISH</t>
  </si>
  <si>
    <t>CONTRARY,ARENATRAP,MOLDBREAKER</t>
  </si>
  <si>
    <t>BATTERY,SURGESURFER,OWNTEMPO</t>
  </si>
  <si>
    <t>BATTERY,SURGESURFER,ELECTRICSURGE</t>
  </si>
  <si>
    <t>CHARISMA,FILTER,TROPICALHIDE</t>
  </si>
  <si>
    <t>QUICKFEET,NATURALCURE,PASTELVEIL</t>
  </si>
  <si>
    <t>THICKFAT,GLUTTONY,ANGERPOINT</t>
  </si>
  <si>
    <t>GRASSPELT,SAPSIPPER,TRIAGE</t>
  </si>
  <si>
    <t>MULTISCALE,STEADFAST,COMPETITIVE</t>
  </si>
  <si>
    <t>CURIOUSMEDICINE,SHADOWSHIELD,DRYSKIN</t>
  </si>
  <si>
    <t>LEAFGUARD,THICKFAT,RECKLESS</t>
  </si>
  <si>
    <t>LEVITATE,STATIC,SURGESURFER</t>
  </si>
  <si>
    <t>LEVITATE,SOLIDROCK,TINTEDLENS</t>
  </si>
  <si>
    <t>CACOPHONY,VIRTUOSO,FLUFFY</t>
  </si>
  <si>
    <t>SYNTHESIZE,SOLARPOWER,DROUGHT</t>
  </si>
  <si>
    <t>SKILLLINK,STURDY,TECHNICIAN</t>
  </si>
  <si>
    <t>WATERVEIL,GENIUS,PUREHEART</t>
  </si>
  <si>
    <t>PRANKSTER,DOWNLOAD,WIMPOUT</t>
  </si>
  <si>
    <t>PRANKSTER,DOWNLOAD,EMERGENCYEXIT</t>
  </si>
  <si>
    <t>NORMALIZE,FLUFFY,SPEEDBOOST</t>
  </si>
  <si>
    <t>STRONGJAW,REGENERATOR,UNAWARE</t>
  </si>
  <si>
    <t>SCORCHSCALE,DRYSKIN,DISHEARTEN</t>
  </si>
  <si>
    <t>SANDRUSH,BATTLEARMOR,GUTS</t>
  </si>
  <si>
    <t>RAINDISH,SYNTHESIZE,SWEETVEIL</t>
  </si>
  <si>
    <t>RAINDISH,SYNTHESIZE,MISTYSURGE</t>
  </si>
  <si>
    <t>MERCILESS,VENGEFUL,INTIMIDATE</t>
  </si>
  <si>
    <t>UNNERVE,SWIFTSWIM,POISONHEAL</t>
  </si>
  <si>
    <t>LONGREACH,SCRAPPY,POWERSPOT</t>
  </si>
  <si>
    <t>SWARM,SANDVEIL,ARENATRAP</t>
  </si>
  <si>
    <t>HIVEBODY,SANDFORCE,ARENATRAP</t>
  </si>
  <si>
    <t>GRASSYSURGE,PICKPOCKET,ADAPTABILITY</t>
  </si>
  <si>
    <t>POISONHEAL,TOXICBOOST,UNNERVE</t>
  </si>
  <si>
    <t>ATTUNEMENT,OWNTEMPO,NOBILITY</t>
  </si>
  <si>
    <t>DROUGHT,SOLARPOWER,RECKLESS</t>
  </si>
  <si>
    <t>CORROSION,SHEDSKIN,KEENEYE</t>
  </si>
  <si>
    <t>DARKAURA,PSYCHICSURGE,WANDERINGSPIRIT</t>
  </si>
  <si>
    <t>LEVITATE,CURSEDBODY,VIRTUOSO</t>
  </si>
  <si>
    <t>WEAKARMOR,SHEERFORCE,OBLIVIOUS</t>
  </si>
  <si>
    <t>POUNCE,TINTEDLENS,ANALYTIC</t>
  </si>
  <si>
    <t>WINDRIDER,SANDVEIL,SHIELDDUST</t>
  </si>
  <si>
    <t>COLORCHANGE,ICYVEINS,STURDY</t>
  </si>
  <si>
    <t>AIRLOCK,FULLMETALBODY,SPEEDBOOST</t>
  </si>
  <si>
    <t>DARKSWARM,,</t>
  </si>
  <si>
    <t>CURSEDBODY,NEUTRALIZINGGAS,LIQUIDVOICE</t>
  </si>
  <si>
    <t>DISHEARTEN,DANCER,IRREDEEMABLE</t>
  </si>
  <si>
    <t>SWIFTSWIM,ATTUNEMENT,AFFECTION</t>
  </si>
  <si>
    <t>STEAMENGINE,FLASHFIRE,WHITESMOKE</t>
  </si>
  <si>
    <t>STEADFAST,ROUGHSKIN,LEADERSHIP</t>
  </si>
  <si>
    <t>TELEPATHY,WONDERSKIN,LEVITATE</t>
  </si>
  <si>
    <t>JUSTIFIED,HYPERCUTTER,BATTLEARMOR</t>
  </si>
  <si>
    <t>LIQUIDOOZE,NOBILITY,MAELSTROM</t>
  </si>
  <si>
    <t>SHADOWSHIELD,TANGLINGHAIR,MAGICBOUNCE</t>
  </si>
  <si>
    <t>LIGHTNINGROD,AFFECTION,OVERCOAT</t>
  </si>
  <si>
    <t>HIVEMIND,CORROSION,SYMBIOSIS</t>
  </si>
  <si>
    <t>NEUTRALIZINGGAS,TRACE,DANCER</t>
  </si>
  <si>
    <t>POISONTOUCH,MERCILESS,PRANKSTER</t>
  </si>
  <si>
    <t>STURDY,HEAVYMETAL,OBLIVIOUS</t>
  </si>
  <si>
    <t>CHEEKPOUCH,TANGLINGHAIR,FURCOAT</t>
  </si>
  <si>
    <t>BULLETPROOF,INNARDSOUT,PROPELLERTAIL</t>
  </si>
  <si>
    <t>TANGLEDFEET,QUICKFEET,UNBURDEN</t>
  </si>
  <si>
    <t>BATTLEARMOR,SOLIDROCK,FORTIFICATION</t>
  </si>
  <si>
    <t>STURDY,INNARDSOUT,FORTIFICATION</t>
  </si>
  <si>
    <t>SPEEDBOOST,INFILTRATOR,MOLDBREAKER</t>
  </si>
  <si>
    <t>REQUIEM,HAUNTED,CLEARBODY</t>
  </si>
  <si>
    <t>PRANKSTER,MAGICGUARD,GALEWINGS</t>
  </si>
  <si>
    <t>UNAWARE,POISONPOINT,SIMPLE</t>
  </si>
  <si>
    <t>SKILLLINK,CANNONFIRE,SNIPER</t>
  </si>
  <si>
    <t>SCRAPPY,ROCKHEAD,STEELWORKER</t>
  </si>
  <si>
    <t>SAPSIPPER,RIPEN,BULLETPROOF</t>
  </si>
  <si>
    <t>FLOWERVEIL,THICKFAT,NATURALCURE</t>
  </si>
  <si>
    <t>FLOWERVEIL,THICKFAT,GRASSYSURGE</t>
  </si>
  <si>
    <t>STURDY,ICYVEINS,CLEARBODY</t>
  </si>
  <si>
    <t>INFILTRATOR,COMPETITIVE,IRREDEEMABLE</t>
  </si>
  <si>
    <t>PUREHEART,TECHNICIAN,SPEEDBOOST</t>
  </si>
  <si>
    <t>CLOUDNINE,FLUFFY,VITALSPIRIT</t>
  </si>
  <si>
    <t>OBLIVIOUS,UNAWARE,SCREENCLEANER</t>
  </si>
  <si>
    <t>STEELWORKER,SHADOWTAG,MOLDBREAKER</t>
  </si>
  <si>
    <t>SUPERLUCK,STICKYHOLD,REFRIGERATE</t>
  </si>
  <si>
    <t>MAELSTROM,STICKYHOLD,GENIUS</t>
  </si>
  <si>
    <t>MAELSTROM,PSYCHICSURGE,GENIUS</t>
  </si>
  <si>
    <t>SCREENCLEANER,FRIENDGUARD,TRANSISTOR</t>
  </si>
  <si>
    <t>QUICKDRAW,PRECISION,CANNONFIRE</t>
  </si>
  <si>
    <t>ROCKHEAD,LIMBER,INNERFOCUS</t>
  </si>
  <si>
    <t>COMPETITIVE,STATIC,SHARPSHOOTER</t>
  </si>
  <si>
    <t>BULLETPROOF,LIQUIDOOZE,MEGALAUNCHER</t>
  </si>
  <si>
    <t>MOLDBREAKER,AFTERMATH,FLAMEBODY</t>
  </si>
  <si>
    <t>POISONTOUCH,EFFECTSPORE,SUCTIONCUPS</t>
  </si>
  <si>
    <t>FILTER,INFILTRATOR,SCRAPPY</t>
  </si>
  <si>
    <t>HUSTLE,POISONTOUCH,THICKFAT</t>
  </si>
  <si>
    <t>PERISHBODY,STAKEOUT,DISHEARTEN</t>
  </si>
  <si>
    <t>BLACKLIGHT,WHITEOUT,ARSONIST</t>
  </si>
  <si>
    <t>LIGHTAURA,WHITEOUT,PUREHEART</t>
  </si>
  <si>
    <t>MOLDBREAKER,FLASHFIRE,EMERGENCYEXIT</t>
  </si>
  <si>
    <t>PROTEAN,FRIENDGUARD,SLUSHRUSH</t>
  </si>
  <si>
    <t>PROTEAN,PARENTALBOND,SLUSHRUSH</t>
  </si>
  <si>
    <t>TELEPATHY,MAGICGUARD,MAGICIAN</t>
  </si>
  <si>
    <t>SPEEDBOOST,LONGREACH,STURDY</t>
  </si>
  <si>
    <t>INTUITION,DISHEARTEN,SOLARPOWER</t>
  </si>
  <si>
    <t>MERCILESS,ICESCALES,POUNCE</t>
  </si>
  <si>
    <t>ATTUNEMENT,TINTEDLENS,DAZZLING</t>
  </si>
  <si>
    <t>SPELLCASTER,TRACE,INTUITION</t>
  </si>
  <si>
    <t>ANGERSHELL,LONGREACH,PARENTALBOND</t>
  </si>
  <si>
    <t>DISHEARTEN,POUNCE,REAPER</t>
  </si>
  <si>
    <t>FORTIFICATION,STORMDRAIN,CANNONFIRE</t>
  </si>
  <si>
    <t>MULTISCALE,CHLOROPHYLL,SOLARPOWER</t>
  </si>
  <si>
    <t>SYNTHESIZE,LIGHTAURA,LIGHTNINGROD</t>
  </si>
  <si>
    <t>NORMALIZE,PRANKSTER,STENCH</t>
  </si>
  <si>
    <t>STEAMENGINE,WATERCOMPACTION,WATERABSORB</t>
  </si>
  <si>
    <t>FRIENDGUARD,STICKYHOLD,NATURALCURE</t>
  </si>
  <si>
    <t>SWIFTSWIM,LIQUIDVOICE,MAELSTROM</t>
  </si>
  <si>
    <t>ICEBODY,SWEETVEIL,REFRIGERATE</t>
  </si>
  <si>
    <t>SYMPHONY,,</t>
  </si>
  <si>
    <t>STAKEOUT,ATTUNEMENT,OPPORTUNIST</t>
  </si>
  <si>
    <t>FLAMEBODY,UNBURDEN,PROTEAN</t>
  </si>
  <si>
    <t>INFILTRATOR,SNOWCLOAK,PRANKSTER</t>
  </si>
  <si>
    <t>CUTECHARM,VITALSPIRIT,PIXILATE</t>
  </si>
  <si>
    <t>STURDY,UNAWARE,OWNTEMPO</t>
  </si>
  <si>
    <t>STURDY,UNAWARE,AERILATE</t>
  </si>
  <si>
    <t>STURDY,INFILTRATOR,FLAMEBODY</t>
  </si>
  <si>
    <t>DISHEARTEN,POWEROFALCHEMY,HAUNTED</t>
  </si>
  <si>
    <t>WEAKARMOR,INNARDSOUT,WINDRIDER</t>
  </si>
  <si>
    <t>STAKEOUT,SHEERFORCE,AFTERMATH</t>
  </si>
  <si>
    <t>MAGICGUARD,TRACE,CONTRARY</t>
  </si>
  <si>
    <t>WONDERSKIN,OBLIVIOUS,SOLARPOWER</t>
  </si>
  <si>
    <t>RATTLED,TRACE,DARKAURA</t>
  </si>
  <si>
    <t>MARVELSCALE,SYNCHRONIZE,BADDREAMS</t>
  </si>
  <si>
    <t>GOOEY,POISONPOINT,CORROSION</t>
  </si>
  <si>
    <t>CLOUDNINE,PASTELVEIL,PUREHEART</t>
  </si>
  <si>
    <t>STICKYHOLD,NATURALCURE,GALEWINGS</t>
  </si>
  <si>
    <t>DEFIANT,STAKEOUT,FRISK</t>
  </si>
  <si>
    <t>MOTORDRIVE,STEAMENGINE,BULLETPROOF</t>
  </si>
  <si>
    <t>SPELLCASTER,MIRRORARMOR,PUREHEART</t>
  </si>
  <si>
    <t>TELEFACE,,</t>
  </si>
  <si>
    <t>POUNCE,PICKUP,UNBURDEN</t>
  </si>
  <si>
    <t>NOBILITY,PUREHEART,MAGICGUARD</t>
  </si>
  <si>
    <t>ILLUMINATE,WINDRIDER,SCREENCLEANER</t>
  </si>
  <si>
    <t>COLORCHANGE,TRACE,GOOEY</t>
  </si>
  <si>
    <t>FLASHFIRE,SHEDSKIN,INFILTRATOR</t>
  </si>
  <si>
    <t>DESTRUCTIVECORE,,</t>
  </si>
  <si>
    <t>TELEPATHY,UNAWARE,DEFIANT</t>
  </si>
  <si>
    <t>MOLDBREAKER,STEADFAST,VOLTABSORB</t>
  </si>
  <si>
    <t>MOLDBREAKER,STEADFAST,PIXILATE</t>
  </si>
  <si>
    <t>MOLDBREAKER,STEADFAST,REFRIGERATE</t>
  </si>
  <si>
    <t>MOXIE,STRONGJAW,TORRENT</t>
  </si>
  <si>
    <t>DARKAURA,HUSTLE,INNARDSOUT</t>
  </si>
  <si>
    <t>LIGHTAURA,TORMENTED,INSOMNIA</t>
  </si>
  <si>
    <t>ROCKYPAYLOAD,LEECHINGFANGS,CONTRARY</t>
  </si>
  <si>
    <t>TINTEDLENS,COMPOUNDEYES,NOGUARD</t>
  </si>
  <si>
    <t>LIQUIDOOZE,POWEROFALCHEMY,SERENEGRACE</t>
  </si>
  <si>
    <t>COMPETITIVE,,COMPETITIVE</t>
  </si>
  <si>
    <t>INTIMIDATE,,INTIMIDATE</t>
  </si>
  <si>
    <t>FILTER,,FILTER</t>
  </si>
  <si>
    <t>SKILLLINK,,SKILLLINK</t>
  </si>
  <si>
    <t>NOGUARD,,NOGUARD</t>
  </si>
  <si>
    <t>PROTEAN,,PROTEAN</t>
  </si>
  <si>
    <t>LEVITATE,,LEVITATE</t>
  </si>
  <si>
    <t>SANDSTREAM,,SANDSTREAM</t>
  </si>
  <si>
    <t>SHEERFORCE,,SHEERFORCE</t>
  </si>
  <si>
    <t>MULTISCALE,,MULTISCALE</t>
  </si>
  <si>
    <t>ICYVEINS,,ICYVEINS</t>
  </si>
  <si>
    <t>ADAPTABILITY,,ADAPTABILITY</t>
  </si>
  <si>
    <t>VITALITY,,VITALITY</t>
  </si>
  <si>
    <t>TRACE,,TRACE</t>
  </si>
  <si>
    <t>SNIPER,,SNIPER</t>
  </si>
  <si>
    <t>MAGICBOUNCE,,MAGICBOUNCE</t>
  </si>
  <si>
    <t>AERILATE,,AERILATE</t>
  </si>
  <si>
    <t>SHADOWTAG,,SHADOWTAG</t>
  </si>
  <si>
    <t>MAGICGUARD,,MAGICGUARD</t>
  </si>
  <si>
    <t>TINTEDLENS,,TINTEDLENS</t>
  </si>
  <si>
    <t>ANALYTIC,,ANALYTIC</t>
  </si>
  <si>
    <t>ROCKHEAD,,ROCKHEAD</t>
  </si>
  <si>
    <t>DAZZLING,,DAZZLING</t>
  </si>
  <si>
    <t>WATERABSORB,,WATERABSORB</t>
  </si>
  <si>
    <t>RECKLESS,,RECKLESS</t>
  </si>
  <si>
    <t>HIVEMIND,,HIVEMIND</t>
  </si>
  <si>
    <t>MEGALAUNCHER,,MEGALAUNCHER</t>
  </si>
  <si>
    <t>HAUNTED,,HAUNTED</t>
  </si>
  <si>
    <t>IRREDEEMABLE,,IRREDEEMABLE</t>
  </si>
  <si>
    <t>SHARPNESS,,SHARPNESS</t>
  </si>
  <si>
    <t>WANDERINGSPIRIT,,WANDERINGSPIRIT</t>
  </si>
  <si>
    <t>LIGHTAURA,,LIGHTAURA</t>
  </si>
  <si>
    <t>WEAKARMOR,,WEAKARMOR</t>
  </si>
  <si>
    <t>GENIUS,,GENIUS</t>
  </si>
  <si>
    <t>REFRIGERATE,,REFRIGERATE</t>
  </si>
  <si>
    <t>MOTORDRIVE,,MOTORDRIVE</t>
  </si>
  <si>
    <t>DARKAURA,,DARKAURA</t>
  </si>
  <si>
    <t>MAELSTROM,,MAELSTROM</t>
  </si>
  <si>
    <t>CHARISMA,,CHARISMA</t>
  </si>
  <si>
    <t>COMETSTORM,,COMETSTORM</t>
  </si>
  <si>
    <t>WATERBUBBLE,,WATERBUBBLE</t>
  </si>
  <si>
    <t>GALVANIZE,,GALVANIZE</t>
  </si>
  <si>
    <t>STAMINA,,STAMINA</t>
  </si>
  <si>
    <t>DANCER,,DANCER</t>
  </si>
  <si>
    <t>INFILTRATOR,,INFILTRATOR</t>
  </si>
  <si>
    <t>GORILLATACTICS,,GORILLATACTICS</t>
  </si>
  <si>
    <t>THICKFAT,,THICKFAT</t>
  </si>
  <si>
    <t>REGENERATOR,,REGENERATOR</t>
  </si>
  <si>
    <t>SOUNDPROOF,,SOUNDPROOF</t>
  </si>
  <si>
    <t>NEUTRALIZINGGAS,,NEUTRALIZINGGAS</t>
  </si>
  <si>
    <t>LIGHTNINGROD,,LIGHTNINGROD</t>
  </si>
  <si>
    <t>TRIAGE,,TRIAGE</t>
  </si>
  <si>
    <t>HADRONENGINE,,HADRONENGINE</t>
  </si>
  <si>
    <t>IMPENETRABLE,,IMPENETRABLE</t>
  </si>
  <si>
    <t>PUREHEART,,PUREHEART</t>
  </si>
  <si>
    <t>PRANKSTER,,PRANKSTER</t>
  </si>
  <si>
    <t>SPEEDBOOST,,SPEEDBOOST</t>
  </si>
  <si>
    <t>REALISM,,REALISM</t>
  </si>
  <si>
    <t>LEECHINGFANGS,,LEECHINGFANGS</t>
  </si>
  <si>
    <t>DRAGONSMAW,,DRAGONSMAW</t>
  </si>
  <si>
    <t>CONTRARY,,CONTRARY</t>
  </si>
  <si>
    <t>ETHEREAL,,ETHEREAL</t>
  </si>
  <si>
    <t>SANDVEIL,,SANDVEIL</t>
  </si>
  <si>
    <t>ARSONIST,,ARSONIST</t>
  </si>
  <si>
    <t>REQUIEM,,REQUIEM</t>
  </si>
  <si>
    <t>DELTASTREAM,,DELTASTREAM</t>
  </si>
  <si>
    <t>PACKEDSNOW,,PACKEDSNOW</t>
  </si>
  <si>
    <t>SOLARPOWER,,SOLARPOWER</t>
  </si>
  <si>
    <t>WINDRIDER,,WINDRIDER</t>
  </si>
  <si>
    <t>GALEWINGS,,GALEWINGS</t>
  </si>
  <si>
    <t>GOOEY,SWIFTSWIM,DRIZZLE</t>
  </si>
  <si>
    <t>GOOEY,FORTIFICATION,SHEERFORCE</t>
  </si>
  <si>
    <t>GOOEY,HYPERCUTTER,INTIMIDATE</t>
  </si>
  <si>
    <t>GOOEY,HEALER,REGENERATOR</t>
  </si>
  <si>
    <t>GOOEY,COMPOUNDEYES,SKILLLINK</t>
  </si>
  <si>
    <t>GOOEY,SANDRUSH,SANDSTREAM</t>
  </si>
  <si>
    <t>GOOEY,IMMUNITY,RIPEN</t>
  </si>
  <si>
    <t>GOOEY,PERISHBODY,SPEEDBOOST</t>
  </si>
  <si>
    <t>GOOEY,POISONTOUCH,SNIPER</t>
  </si>
  <si>
    <t>GOOEY,SHEERFORCE,INTIMIDATE</t>
  </si>
  <si>
    <t>DROUGHT,,</t>
  </si>
  <si>
    <t>ETHEREAL,,</t>
  </si>
  <si>
    <t>SNOWWARNING,,</t>
  </si>
  <si>
    <t>SANDSTREAM,,</t>
  </si>
  <si>
    <t>DRIZZLE,,</t>
  </si>
  <si>
    <t>DELTASTREAM,,</t>
  </si>
  <si>
    <t>SHARPSHOOTER,SKILLLINK,LONGREACH</t>
  </si>
  <si>
    <t>STATIC,TRANSISTOR,CONTRARY</t>
  </si>
  <si>
    <t>DISHEARTEN,TELEPATHY,ARSONIST</t>
  </si>
  <si>
    <t>LONGREACH,SCRAPPY,FRISK</t>
  </si>
  <si>
    <t>HUSTLE,PUNKROCK,DANCER</t>
  </si>
  <si>
    <t>SERENEGRACE,QUICKFEET,DANCER</t>
  </si>
  <si>
    <t>VITALITY,WATERCOMPACTION,WEAKARMOR</t>
  </si>
  <si>
    <t>ICESCALES,GALEWINGS,SLUSHRUSH</t>
  </si>
  <si>
    <t>PUNKROCK,,PUNKROCK</t>
  </si>
  <si>
    <t>Ability 1</t>
  </si>
  <si>
    <t>Ability 2</t>
  </si>
  <si>
    <t>Hidden Ability</t>
  </si>
  <si>
    <t>Run EAD using F7 console in-game</t>
  </si>
  <si>
    <t>SWIFTSWIM,MAGICBOUNCE,TECHNICIAN</t>
  </si>
  <si>
    <t>NATURALCURE,LEADERSHIP,CHLOROPHYLL</t>
  </si>
  <si>
    <t>CURSEDBODY,STRONGJAW,SOLIDROCK</t>
  </si>
  <si>
    <t>COMATOSE,ATTUNEMENT,TECHNICIAN</t>
  </si>
  <si>
    <t>HYPERCUTTER,POISONTOUCH,NOBILITY</t>
  </si>
  <si>
    <t>ROUGHSKIN,WATERVEIL,INTIMIDATE</t>
  </si>
  <si>
    <t>DOWNLOAD,TERAVOLT,MOODY</t>
  </si>
  <si>
    <t>SNIPER,OWNTEMPO,GALEWINGS</t>
  </si>
  <si>
    <t>PUNKROCK,CACOPHONY,BATTERY</t>
  </si>
  <si>
    <t>LIMBER,MOTORDRIVE,SPEEDBOOST</t>
  </si>
  <si>
    <t>SCRAPPY,COSTAR,GUTS</t>
  </si>
  <si>
    <t>ICEBODY,,ICEBODY</t>
  </si>
  <si>
    <t>STRONGJAW,,STRONGJAW</t>
  </si>
  <si>
    <t>FLUFFY,,FLUFFY</t>
  </si>
  <si>
    <t>CURSEDBODY,,CURSEDBODY</t>
  </si>
  <si>
    <t>Replace "_" with "," using ctrl+F and replace in Column B</t>
  </si>
  <si>
    <t xml:space="preserve">DRAININGKISS, MINDREADER, DARKPULSE, GRUDGE, GOSSIP, COVET, HEARTBREAK, WAIL, SOULSHIELD, SPITE, ECHOEDVOICE, CONFUSERAY, OMINOUSWIND, </t>
  </si>
  <si>
    <t xml:space="preserve">1, ABSORB, 1, GROWL, 1, ESSENCEARROW, 4, FAIRYWIND, 6, LEECHSEED, 9, MEGADRAIN, 11, GROWTH, 14, NYMPHSSPELL, 17, DISARMINGVOICE, 20, STUNSPORE, 20, SLEEPPOWDER, 20, POISONPOWDER, 23, DRAININGKISS, 26, FLORALHEALING, 29, SIRENSSONG, 32, GIGADRAIN, 35, AROMATHERAPY, 38, FAESBLESSING, 41, POLLENPUFF, 44, ENERGYBALL, 47, APHRODITESMIRROR, 50, SUNNYDAY, 53, TITANIASLAW, 56, SOLARBEAM, 60, FLEURCANNON, </t>
  </si>
  <si>
    <t xml:space="preserve">0, MAGICALLEAF, 1, MAGICALLEAF, 1, ABSORB, 1, GROWL, 1, ESSENCEARROW, 4, FAIRYWIND, 6, LEECHSEED, 9, MEGADRAIN, 11, GROWTH, 14, NYMPHSSPELL, 17, DISARMINGVOICE, 20, STUNSPORE, 20, SLEEPPOWDER, 20, POISONPOWDER, 23, DRAININGKISS, 26, FLORALHEALING, 29, SIRENSSONG, 32, GIGADRAIN, 35, AROMATHERAPY, 38, FAESBLESSING, 41, POLLENPUFF, 44, ENERGYBALL, 47, APHRODITESMIRROR, 50, SUNNYDAY, 53, TITANIASLAW, 56, SOLARBEAM, 60, FLEURCANNON, </t>
  </si>
  <si>
    <t xml:space="preserve">0, ENCHANTMENT, 1, ENCHANTMENT, 1, MAGICALLEAF, 1, ABSORB, 1, GROWL, 1, ESSENCEARROW, 4, FAIRYWIND, 6, LEECHSEED, 9, MEGADRAIN, 11, GROWTH, 14, NYMPHSSPELL, 17, DISARMINGVOICE, 20, STUNSPORE, 20, SLEEPPOWDER, 20, POISONPOWDER, 23, DRAININGKISS, 26, FLORALHEALING, 29, SIRENSSONG, 32, GIGADRAIN, 35, AROMATHERAPY, 38, FAESBLESSING, 41, POLLENPUFF, 44, ENERGYBALL, 47, APHRODITESMIRROR, 50, SUNNYDAY, 53, TITANIASLAW, 56, SOLARBEAM, 60, FLEURCANNON, </t>
  </si>
  <si>
    <t xml:space="preserve">FOCUSENERGY, BULLETPUNCH, LOCKON, ZAPCANNON, SCREECH, BIDE, MAGNETICCANNON, MIRRORSHOT, STOMP, STAMPEDE, HYPERBEAM, DRAGONTAIL, EXPLOSION, SNAPTRAP, </t>
  </si>
  <si>
    <t xml:space="preserve">1, CONFUSION, 1, ORBITALSTRIKE, 1, METALLICGLEAM, 4, PROTECT, 7, MIRACLEEYE, 10, SPATIALGRIP, 12, OVERCLOCK, 12, GEARUP, 15, COMET, 18, MAGNETBOMB, 21, DIMENSIONWARP, 24, PSYBEAM, 24, PSYCHOBREAK, 27, SATELLITERAY, 30, ANTIMATTER, 30, TWINSTARS, 33, IRONHEAD, 36, COBALTRAY, 39, ZENHEADBUTT, 39, PSYCHIC, 42, BLACKHOLE, 45, METEORMASH, 48, PLASMAFORGE, 51, GEARGRIND, 54, STEELBEAM, 57, CELESTIALFURY, 60, ROAROFTIME, </t>
  </si>
  <si>
    <t xml:space="preserve">0, TIMEBOMB, 1, TIMEBOMB, 1, CONFUSION, 1, ORBITALSTRIKE, 1, METALLICGLEAM, 4, PROTECT, 7, MIRACLEEYE, 10, SPATIALGRIP, 12, OVERCLOCK, 12, GEARUP, 15, COMET, 18, MAGNETBOMB, 21, DIMENSIONWARP, 24, PSYBEAM, 24, PSYCHOBREAK, 27, SATELLITERAY, 30, ANTIMATTER, 30, TWINSTARS, 33, IRONHEAD, 36, COBALTRAY, 39, ZENHEADBUTT, 39, PSYCHIC, 42, BLACKHOLE, 45, METEORMASH, 48, PLASMAFORGE, 51, GEARGRIND, 54, STEELBEAM, 57, CELESTIALFURY, 60, ROAROFTIME, </t>
  </si>
  <si>
    <t xml:space="preserve">0, SHIFTGEAR, 1, SHIFTGEAR, 1, TIMEBOMB, 1, CONFUSION, 1, ORBITALSTRIKE, 1, METALLICGLEAM, 4, PROTECT, 7, MIRACLEEYE, 10, SPATIALGRIP, 12, OVERCLOCK, 12, GEARUP, 15, COMET, 18, MAGNETBOMB, 21, DIMENSIONWARP, 24, PSYBEAM, 24, PSYCHOBREAK, 27, SATELLITERAY, 30, ANTIMATTER, 30, TWINSTARS, 33, IRONHEAD, 36, COBALTRAY, 39, ZENHEADBUTT, 39, PSYCHIC, 42, BLACKHOLE, 45, METEORMASH, 48, PLASMAFORGE, 51, GEARGRIND, 54, STEELBEAM, 57, CELESTIALFURY, 60, ROAROFTIME, </t>
  </si>
  <si>
    <t>Num</t>
  </si>
  <si>
    <t>Learnset</t>
  </si>
  <si>
    <t>TM set</t>
  </si>
  <si>
    <t>Eggset</t>
  </si>
  <si>
    <t>REGROWTH</t>
  </si>
  <si>
    <t>[AZUMARILL,1]</t>
  </si>
  <si>
    <t>Mega Azumarill</t>
  </si>
  <si>
    <t>:AZUMARILLITE,</t>
  </si>
  <si>
    <t>[TAROUNTULA2]</t>
  </si>
  <si>
    <t>[SPIDOPS2]</t>
  </si>
  <si>
    <t>T.Tarountula</t>
  </si>
  <si>
    <t>T.Spidops</t>
  </si>
  <si>
    <t>SPIDOPS2</t>
  </si>
  <si>
    <t>[KANGASKHAN]</t>
  </si>
  <si>
    <t>[SEVIPER2]</t>
  </si>
  <si>
    <t>Kangaskhan</t>
  </si>
  <si>
    <t>T.Seviper</t>
  </si>
  <si>
    <t>[THROH2]</t>
  </si>
  <si>
    <t>[SAWK2]</t>
  </si>
  <si>
    <t>T.Throh</t>
  </si>
  <si>
    <t>T.Sawk</t>
  </si>
  <si>
    <t>[PYUKUMUKU]</t>
  </si>
  <si>
    <t>Pyukumuku</t>
  </si>
  <si>
    <t>[PYUKUMUKU,1]</t>
  </si>
  <si>
    <t>Mega Pyukumuku</t>
  </si>
  <si>
    <t>:PYUKUMITE,</t>
  </si>
  <si>
    <t>[FIDOUGH]</t>
  </si>
  <si>
    <t>[DACHSBUN]</t>
  </si>
  <si>
    <t>Fidough</t>
  </si>
  <si>
    <t>Dachsbun</t>
  </si>
  <si>
    <t>DACHSBUN</t>
  </si>
  <si>
    <t>[BULBASAUR2]</t>
  </si>
  <si>
    <t>[IVYSAUR2]</t>
  </si>
  <si>
    <t>[VENUSAUR2]</t>
  </si>
  <si>
    <t>T.Bulbasaur</t>
  </si>
  <si>
    <t>T.Ivysaur</t>
  </si>
  <si>
    <t>T.Venusaur</t>
  </si>
  <si>
    <t>IVYSAUR2</t>
  </si>
  <si>
    <t>VENUSAUR2</t>
  </si>
  <si>
    <t>[VENUSAUR2,1]</t>
  </si>
  <si>
    <t>Mega T.Venusaur</t>
  </si>
  <si>
    <t>:VENUSAURITE2,</t>
  </si>
  <si>
    <t>[GIRAFARIG]</t>
  </si>
  <si>
    <t>[FARIGIRAF]</t>
  </si>
  <si>
    <t>Girafarig</t>
  </si>
  <si>
    <t>Farigiraf</t>
  </si>
  <si>
    <t>FARIGIRAF</t>
  </si>
  <si>
    <t>[COMFEY2]</t>
  </si>
  <si>
    <t>T.Comfey</t>
  </si>
  <si>
    <t>[KLEAVOR2]</t>
  </si>
  <si>
    <t>T.Kleavor</t>
  </si>
  <si>
    <t>Mega Scizor</t>
  </si>
  <si>
    <t>[SCIZOR,1]</t>
  </si>
  <si>
    <t>:SCIZORITE,</t>
  </si>
  <si>
    <t>Badman wanted speed to drop</t>
  </si>
  <si>
    <t>[SEWADDLE2]</t>
  </si>
  <si>
    <t>[SWADLOON2]</t>
  </si>
  <si>
    <t>[LEAVANNY2]</t>
  </si>
  <si>
    <t>T.Sewaddle</t>
  </si>
  <si>
    <t>T.Swadloon</t>
  </si>
  <si>
    <t>T.Leavanny</t>
  </si>
  <si>
    <t>SWADLOON2</t>
  </si>
  <si>
    <t>LEAVANNY2</t>
  </si>
  <si>
    <t>Mega Kangaskhan</t>
  </si>
  <si>
    <t>[KANGASKHAN,1]</t>
  </si>
  <si>
    <t>:KANGASKHANITE,</t>
  </si>
  <si>
    <t>[KLEAVOR2,1]</t>
  </si>
  <si>
    <t>Mega T.Kleavor</t>
  </si>
  <si>
    <t>:KLEAVORITE2,</t>
  </si>
  <si>
    <t>[SENTRET2]</t>
  </si>
  <si>
    <t>[FURRET2]</t>
  </si>
  <si>
    <t>T.Sentret</t>
  </si>
  <si>
    <t>T.Furret</t>
  </si>
  <si>
    <t>FURRET2</t>
  </si>
  <si>
    <t>[NIDORANfE]</t>
  </si>
  <si>
    <t>[NIDORINA]</t>
  </si>
  <si>
    <t>[NIDOQUEEN]</t>
  </si>
  <si>
    <t>Nidoran♀</t>
  </si>
  <si>
    <t>Nidorina</t>
  </si>
  <si>
    <t>Nidoqueen</t>
  </si>
  <si>
    <t>NIDORINA</t>
  </si>
  <si>
    <t>NIDOQUEEN</t>
  </si>
  <si>
    <t>[NIDORANmA]</t>
  </si>
  <si>
    <t>[NIDORINO]</t>
  </si>
  <si>
    <t>[NIDOKING]</t>
  </si>
  <si>
    <t>Nidoran♂</t>
  </si>
  <si>
    <t>Nidorino</t>
  </si>
  <si>
    <t>Nidoking</t>
  </si>
  <si>
    <t>NIDORINO</t>
  </si>
  <si>
    <t>NIDOKING</t>
  </si>
  <si>
    <t>[GROOKEY2]</t>
  </si>
  <si>
    <t>[THWACKEY2]</t>
  </si>
  <si>
    <t>[RILLABOOM2]</t>
  </si>
  <si>
    <t>T.Grookey</t>
  </si>
  <si>
    <t>T.Thwackey</t>
  </si>
  <si>
    <t>T.Rillaboom</t>
  </si>
  <si>
    <t>THWACKEY2</t>
  </si>
  <si>
    <t>RILLABOOM2</t>
  </si>
  <si>
    <t>PROTOSYNTHESIS</t>
  </si>
  <si>
    <t>SANDRUSH,STORMDRAIN,REGROWTH</t>
  </si>
  <si>
    <t>REGROWTH,TORRENT,PROTEAN</t>
  </si>
  <si>
    <t>TOUGHCLAWS,GUTS,SANDFORCE</t>
  </si>
  <si>
    <t>LIQUIDOOZE,TOXICDEBRIS,STICKYHOLD</t>
  </si>
  <si>
    <t>SOLIDROCK,ROCKHEAD,REGROWTH</t>
  </si>
  <si>
    <t>SHIELDDUST,COMPOUNDEYES,SWARM</t>
  </si>
  <si>
    <t>FLOWERVEIL,RIPEN,REGROWTH</t>
  </si>
  <si>
    <t>MOTORDRIVE,STURDY,FULLMETALBODY</t>
  </si>
  <si>
    <t>STEAMENGINE,ANGERSHELL,WATERABSORB</t>
  </si>
  <si>
    <t>SANDFORCE,NOGUARD,MOXIE</t>
  </si>
  <si>
    <t>STORMDRAIN,COMPOUNDEYES,TINTEDLENS</t>
  </si>
  <si>
    <t>EMERGENCYEXIT,RUNAWAY,REGENERATOR</t>
  </si>
  <si>
    <t>IRONBARBS,REGROWTH,POISONPOINT</t>
  </si>
  <si>
    <t>ELECTRICSURGE,STATIC,DRIZZLE</t>
  </si>
  <si>
    <t>DAZZLING,ROUGHSKIN,STURDY</t>
  </si>
  <si>
    <t>BATTLEARMOR,SHARPNESS,OVERCOAT</t>
  </si>
  <si>
    <t>LIGHTNINGROD,SURGESURFER,SOLARPOWER</t>
  </si>
  <si>
    <t>MAGMAARMOR,FLAMEBODY,DROUGHT</t>
  </si>
  <si>
    <t>THICKFAT,PROTOSYNTHESIS,DRAGONSMAW</t>
  </si>
  <si>
    <t>SHIELDDUST,EFFECTSPORE,VITALITY</t>
  </si>
  <si>
    <t>REGROWTH,POUNCE,TOXICBOOST</t>
  </si>
  <si>
    <t>SHELLARMOR,PROTOSYNTHESIS,POISONTOUCH</t>
  </si>
  <si>
    <t>LEAFGUARD,IRONBARBS,PROTOSYNTHESIS</t>
  </si>
  <si>
    <t>SUPERLUCK,MAGICGUARD,SIMPLE</t>
  </si>
  <si>
    <t>SHEDSKIN,WEAKARMOR,REGENERATOR</t>
  </si>
  <si>
    <t>BONECOLLECTOR,EARTHEATER,TERMINATOR</t>
  </si>
  <si>
    <t>CLOUDNINE,MOTORDRIVE,CLEARBODY</t>
  </si>
  <si>
    <t>IMPENETRABLE,SHELLARMOR,FILTER</t>
  </si>
  <si>
    <t>CACOPHONY,FLAMEBODY,PRANKSTER</t>
  </si>
  <si>
    <t>ROCKYPAYLOAD,LONGREACH,NOGUARD</t>
  </si>
  <si>
    <t>TRANSISTOR,BATTERY,SURGESURFER</t>
  </si>
  <si>
    <t>SHEDSKIN,MUMMY,POISONPOINT</t>
  </si>
  <si>
    <t>POISONTOUCH,REGROWTH,GOOEY</t>
  </si>
  <si>
    <t>MOLDBREAKER,,MOLDBREAKER</t>
  </si>
  <si>
    <t>CORROSION,,CORROSION</t>
  </si>
  <si>
    <t>BLACKLIGHT,,BLACKLIGHT</t>
  </si>
  <si>
    <t>HUGEPOWER,,HUGEPOWER</t>
  </si>
  <si>
    <t>SOLIDROCK,,SOLIDROCK</t>
  </si>
  <si>
    <t>CONDUCTOR,,CONDUCTOR</t>
  </si>
  <si>
    <t>Ensure a space is present between regular mons, megas and forms.</t>
  </si>
  <si>
    <t>Delete canon Pokemon (Manaphy etc.) and leave a space in between each section</t>
  </si>
  <si>
    <t xml:space="preserve">1, METALLICGLEAM, 1, THUNDERSHOCK, 4, CHARGE, 6, THUNDERCAGE, 8, MISSILESHOT, 11, NUZZLE, 14, SHOCKWAVE, 17, REFLECT, 17, LIGHTSCREEN, 20, IRONSPARKS, 23, MAGNETICFLUX, 26, PARABOLICCHARGE, 29, SATELLITERAY, 32, DISCHARGE, 35, COBALTRAY, 38, TAILGLOW, 41, VANGUARD, 44, MAGNETFORCE, 47, MAGNETICCANNON, 50, BLINDINGFLASH, 53, SOLARBEAM, 56, THUNDER, 60, CHROMERAY, </t>
  </si>
  <si>
    <t xml:space="preserve">0, RISINGVOLTAGE, 1, RISINGVOLTAGE, 1, METALLICGLEAM, 1, THUNDERSHOCK, 4, CHARGE, 6, THUNDERCAGE, 8, MISSILESHOT, 11, NUZZLE, 14, SHOCKWAVE, 17, REFLECT, 17, LIGHTSCREEN, 20, IRONSPARKS, 23, MAGNETICFLUX, 26, PARABOLICCHARGE, 29, SATELLITERAY, 32, DISCHARGE, 35, COBALTRAY, 38, TAILGLOW, 41, VANGUARD, 44, MAGNETFORCE, 47, MAGNETICCANNON, 50, BLINDINGFLASH, 53, SOLARBEAM, 56, THUNDER, 60, CHROMERAY, </t>
  </si>
  <si>
    <t xml:space="preserve">1, THUNDERSHOCK, 1, DEFENSECURL, 1, CHARGE, 4, THUNDERWAVE, 7, CHARGEBEAM, 11, STRUGGLEBUG, 14, SHOCKWAVE, 17, MIRRORSHOT, 20, EERIEIMPULSE, 23, ELECTROBALL, 26, INFECTION, 29, RAGEPOWDER, 32, VOLTSWITCH, 35, DISCHARGE, 38, FLASHCANNON, 41, QUIVERDANCE, 44, THUNDERBOLT, 48, LOCKON, 48, ZAPCANNON, 52, ELECTRIFY, 56, HIVEMIND, 60, BATTERYACID, </t>
  </si>
  <si>
    <t xml:space="preserve">0, GLITCH, 1, THUNDERSHOCK, 1, DEFENSECURL, 1, CHARGE, 4, THUNDERWAVE, 7, CHARGEBEAM, 11, STRUGGLEBUG, 14, SHOCKWAVE, 17, MIRRORSHOT, 20, EERIEIMPULSE, 23, ELECTROBALL, 26, INFECTION, 29, RAGEPOWDER, 32, VOLTSWITCH, 35, DISCHARGE, 38, FLASHCANNON, 41, QUIVERDANCE, 44, THUNDERBOLT, 48, LOCKON, 48, ZAPCANNON, 52, ELECTRIFY, 56, HIVEMIND, 60, BATTERYACID, </t>
  </si>
  <si>
    <t xml:space="preserve">1, TORRENT, 1, LEER, 1, ROCKSMASH, 4, DETECT, 7, AQUAJET, 11, BRUTALSWING, 14, LOWSWEEP, 17, POWERWASH, 20, ARMTHRUST, 23, BLOCK, 26, SURGINGBLOW, 29, LASHOUT, 32, SUBMERGE, 35, DRAINPUNCH, 38, RIPTIDE, 41, OVERWHELM, 44, JUDOFLIP, 47, CRASHINGWAVE, 50, SUPERPOWER, 53, WATERPRESSURE, 56, SURGINGSTRIKES, 60, CLOSECOMBAT, </t>
  </si>
  <si>
    <t xml:space="preserve">OCTAZOOKA, FLIPTURN, WATERWHIP, BRUTEFORCE, SUBMISSION, SOAK, SUCKERPUNCH, OCEANWRATH, OBSTRUCT, CIRCLETHROW, POWERUPPUNCH, CLAMP, WICKEDSTRIKE, </t>
  </si>
  <si>
    <t xml:space="preserve">0, OCTOLOCK, 1, OCTOLOCK, 1, TORRENT, 1, LEER, 1, ROCKSMASH, 4, DETECT, 7, AQUAJET, 11, BRUTALSWING, 14, LOWSWEEP, 17, POWERWASH, 20, ARMTHRUST, 23, BLOCK, 26, SURGINGBLOW, 29, LASHOUT, 32, SUBMERGE, 35, DRAINPUNCH, 38, RIPTIDE, 41, OVERWHELM, 44, JUDOFLIP, 47, CRASHINGWAVE, 50, SUPERPOWER, 53, WATERPRESSURE, 56, SURGINGSTRIKES, 60, CLOSECOMBAT, </t>
  </si>
  <si>
    <t>NAIVETY</t>
  </si>
  <si>
    <t>ORICHALCUMPULSE</t>
  </si>
  <si>
    <t>QUARKDRIVE</t>
  </si>
  <si>
    <t>:KANGASKHAN,</t>
  </si>
  <si>
    <t>:SEVIPER2,</t>
  </si>
  <si>
    <t>:THROH2,</t>
  </si>
  <si>
    <t>:SAWK2,</t>
  </si>
  <si>
    <t>:TAROUNTULA2,</t>
  </si>
  <si>
    <t>:SPIDOPS2,</t>
  </si>
  <si>
    <t>:PYUKUMUKU,</t>
  </si>
  <si>
    <t>:FIDOUGH,</t>
  </si>
  <si>
    <t>:DACHSBUN,</t>
  </si>
  <si>
    <t>:BULBASAUR2,</t>
  </si>
  <si>
    <t>:IVYSAUR2,</t>
  </si>
  <si>
    <t>:VENUSAUR2,</t>
  </si>
  <si>
    <t>:GIRAFARIG,</t>
  </si>
  <si>
    <t>:FARIGIRAF,</t>
  </si>
  <si>
    <t>:COMFEY2,</t>
  </si>
  <si>
    <t>:KLEAVOR2,</t>
  </si>
  <si>
    <t>:SEWADDLE2,</t>
  </si>
  <si>
    <t>:SWADLOON2,</t>
  </si>
  <si>
    <t>:LEAVANNY2,</t>
  </si>
  <si>
    <t>:SENTRET2,</t>
  </si>
  <si>
    <t>:FURRET2,</t>
  </si>
  <si>
    <t>:NIDORANfE,</t>
  </si>
  <si>
    <t>:NIDORINA,</t>
  </si>
  <si>
    <t>:NIDOQUEEN,</t>
  </si>
  <si>
    <t>:NIDORANmA,</t>
  </si>
  <si>
    <t>:NIDORINO,</t>
  </si>
  <si>
    <t>:NIDOKING,</t>
  </si>
  <si>
    <t>:GROOKEY2,</t>
  </si>
  <si>
    <t>:THWACKEY2,</t>
  </si>
  <si>
    <t>:RILLABOOM2,</t>
  </si>
  <si>
    <t>(All)</t>
  </si>
  <si>
    <t>Chatot</t>
  </si>
  <si>
    <t>[KECLEON]</t>
  </si>
  <si>
    <t>Kecleon</t>
  </si>
  <si>
    <t>BISHARP2</t>
  </si>
  <si>
    <t>KINGAMBIT2</t>
  </si>
  <si>
    <t>[PAWNIARD2]</t>
  </si>
  <si>
    <t>[BISHARP2]</t>
  </si>
  <si>
    <t>[KINGAMBIT2]</t>
  </si>
  <si>
    <t>T.Pawniard</t>
  </si>
  <si>
    <t>T.Bisharp</t>
  </si>
  <si>
    <t>T.Kingambit</t>
  </si>
  <si>
    <t>[CASTFORM]</t>
  </si>
  <si>
    <t>[CLAUNCHER]</t>
  </si>
  <si>
    <t>[CLAWITZER]</t>
  </si>
  <si>
    <t>Clauncher</t>
  </si>
  <si>
    <t>Clawitzer</t>
  </si>
  <si>
    <t>Castform</t>
  </si>
  <si>
    <t>CLAWITZER</t>
  </si>
  <si>
    <t>[CASTFORM,1]</t>
  </si>
  <si>
    <t>[CASTFORM,2]</t>
  </si>
  <si>
    <t>[CASTFORM,3]</t>
  </si>
  <si>
    <t>[CASTFORM,4]</t>
  </si>
  <si>
    <t>Grassy</t>
  </si>
  <si>
    <t>Electric</t>
  </si>
  <si>
    <t>Psychic</t>
  </si>
  <si>
    <t>Misty</t>
  </si>
  <si>
    <t>CARTOGRAPHER</t>
  </si>
  <si>
    <t>:CHATOT,</t>
  </si>
  <si>
    <t>:KECLEON,</t>
  </si>
  <si>
    <t>:PAWNIARD2,</t>
  </si>
  <si>
    <t>:BISHARP2,</t>
  </si>
  <si>
    <t>:KINGAMBIT2,</t>
  </si>
  <si>
    <t>:CASTFORM,</t>
  </si>
  <si>
    <t>:CLAUNCHER,</t>
  </si>
  <si>
    <t>:CLAWITZER,</t>
  </si>
  <si>
    <t>:SHELLOS_1,</t>
  </si>
  <si>
    <t>:GASTRODON_1,</t>
  </si>
  <si>
    <t>:SHELLOS_2,</t>
  </si>
  <si>
    <t>:GASTRODON_2,</t>
  </si>
  <si>
    <t>:SHELLOS_3,</t>
  </si>
  <si>
    <t>:GASTRODON_3,</t>
  </si>
  <si>
    <t>:SHELLOS_4,</t>
  </si>
  <si>
    <t>:GASTRODON_4,</t>
  </si>
  <si>
    <t>:SHELLOS_5,</t>
  </si>
  <si>
    <t>:GASTRODON_5,</t>
  </si>
  <si>
    <t>:SHELLOS_6,</t>
  </si>
  <si>
    <t>:GASTRODON_6,</t>
  </si>
  <si>
    <t>:SHELLOS_7,</t>
  </si>
  <si>
    <t>:GASTRODON_7,</t>
  </si>
  <si>
    <t>:SHELLOS_8,</t>
  </si>
  <si>
    <t>:GASTRODON_8,</t>
  </si>
  <si>
    <t>:SHELLOS_9,</t>
  </si>
  <si>
    <t>:GASTRODON_9,</t>
  </si>
  <si>
    <t>:SHELLOS_10,</t>
  </si>
  <si>
    <t>:GASTRODON_10,</t>
  </si>
  <si>
    <t>:SHELLOS_11,</t>
  </si>
  <si>
    <t>:GASTRODON_11,</t>
  </si>
  <si>
    <t>:SHELLOS_12,</t>
  </si>
  <si>
    <t>:GASTRODON_12,</t>
  </si>
  <si>
    <t>:SHELLOS_13,</t>
  </si>
  <si>
    <t>:GASTRODON_13,</t>
  </si>
  <si>
    <t>:BASCULIN_1,</t>
  </si>
  <si>
    <t>:FURFROU_1,</t>
  </si>
  <si>
    <t>:FURFROU_2,</t>
  </si>
  <si>
    <t>:FURFROU_3,</t>
  </si>
  <si>
    <t>:FURFROU_4,</t>
  </si>
  <si>
    <t>:FURFROU_5,</t>
  </si>
  <si>
    <t>:FURFROU_6,</t>
  </si>
  <si>
    <t>:HONEDGE_1,</t>
  </si>
  <si>
    <t>:DOUBLADE_1,</t>
  </si>
  <si>
    <t>:AEGISLASH_1,</t>
  </si>
  <si>
    <t>:HONEDGE_2,</t>
  </si>
  <si>
    <t>:DOUBLADE_2,</t>
  </si>
  <si>
    <t>:AEGISLASH_2,</t>
  </si>
  <si>
    <t>:HONEDGE_3,</t>
  </si>
  <si>
    <t>:DOUBLADE_3,</t>
  </si>
  <si>
    <t>:AEGISLASH_3,</t>
  </si>
  <si>
    <t>:CHERRIM_1,</t>
  </si>
  <si>
    <t>:ESPURR_1,</t>
  </si>
  <si>
    <t>:MEOWSTIC_1,</t>
  </si>
  <si>
    <t>:DARMANITAN_1,</t>
  </si>
  <si>
    <t>:HOOPA_1,</t>
  </si>
  <si>
    <t>:BASCULEGION_1,</t>
  </si>
  <si>
    <t>:WISHIWASHI_1,</t>
  </si>
  <si>
    <t>:ORICORIO_1,</t>
  </si>
  <si>
    <t>:ORICORIO_2,</t>
  </si>
  <si>
    <t>:ORICORIO_3,</t>
  </si>
  <si>
    <t>:BURMY_1,</t>
  </si>
  <si>
    <t>:WORMADAM_1,</t>
  </si>
  <si>
    <t>:MOTHIM_1,</t>
  </si>
  <si>
    <t>:BURMY_2,</t>
  </si>
  <si>
    <t>:WORMADAM_2,</t>
  </si>
  <si>
    <t>:MOTHIM_2,</t>
  </si>
  <si>
    <t>:UNOWN_1,</t>
  </si>
  <si>
    <t>:EISCUE_1,</t>
  </si>
  <si>
    <t>:TOGEDEMARU_1,</t>
  </si>
  <si>
    <t>:SPOINK_1,</t>
  </si>
  <si>
    <t>:GRUMPIG_1,</t>
  </si>
  <si>
    <t>:CASTFORM_1,</t>
  </si>
  <si>
    <t>:CASTFORM_2,</t>
  </si>
  <si>
    <t>:CASTFORM_3,</t>
  </si>
  <si>
    <t>:CASTFORM_4,</t>
  </si>
  <si>
    <t>[SHROOMISH2]</t>
  </si>
  <si>
    <t>[BRELOOM2]</t>
  </si>
  <si>
    <t>T.Shroomish</t>
  </si>
  <si>
    <t>T.Breloom</t>
  </si>
  <si>
    <t>[MUNCHLAX2]</t>
  </si>
  <si>
    <t>[SNORLAX2]</t>
  </si>
  <si>
    <t>T.Snorlax</t>
  </si>
  <si>
    <t>T.Munchlax</t>
  </si>
  <si>
    <t>SNORLAX2</t>
  </si>
  <si>
    <t>[ALOMOMOLA]</t>
  </si>
  <si>
    <t>Alomomola</t>
  </si>
  <si>
    <t>[VAROOM]</t>
  </si>
  <si>
    <t>[REVAVROOM]</t>
  </si>
  <si>
    <t>Varoom</t>
  </si>
  <si>
    <t>Revavroom</t>
  </si>
  <si>
    <t>REVAVROOM</t>
  </si>
  <si>
    <t>[SPOINK,2]</t>
  </si>
  <si>
    <t>[GRUMPIG,2]</t>
  </si>
  <si>
    <t>Frost Orb</t>
  </si>
  <si>
    <t>DEEPCHILL</t>
  </si>
  <si>
    <t>:SPOINK_2,</t>
  </si>
  <si>
    <t>:GRUMPIG_2,</t>
  </si>
  <si>
    <t>:ALOMOMOLA,</t>
  </si>
  <si>
    <t>:BRELOOM2,</t>
  </si>
  <si>
    <t>:MUNCHLAX2,</t>
  </si>
  <si>
    <t>:REVAVROOM,</t>
  </si>
  <si>
    <t>:SHROOMISH2,</t>
  </si>
  <si>
    <t>:SNORLAX2,</t>
  </si>
  <si>
    <t>:VAROOM,</t>
  </si>
  <si>
    <t>SUPERCONDUCTIVE</t>
  </si>
  <si>
    <t>LONGREACH,IRONFIST,SUPERCONDUCTIVE</t>
  </si>
  <si>
    <t>WINDRIDER,UNBURDEN,WHITESMOKE</t>
  </si>
  <si>
    <t>DEEPCHILL,INFILTRATOR,SNOWWARNING</t>
  </si>
  <si>
    <t>SANDFORCE,NOGUARD,AURABREAK</t>
  </si>
  <si>
    <t>DEFIANT,SWARM,MOXIE</t>
  </si>
  <si>
    <t>STATIC,PICKPOCKET,UNBURDEN</t>
  </si>
  <si>
    <t>STATIC,PICKPOCKET,ELECTRICSURGE</t>
  </si>
  <si>
    <t>DEEPCHILL,GLUTTONY,COMPOUNDEYES</t>
  </si>
  <si>
    <t>DEEPCHILL,CLEARBODY,OVERCOAT</t>
  </si>
  <si>
    <t>DEEPCHILL,SNOWWARNING,ICESCALES</t>
  </si>
  <si>
    <t>LEAFGUARD,OVERGROW,CHLOROPHYLL</t>
  </si>
  <si>
    <t>PUREHEART,SUPERLUCK,ILLUMINATE</t>
  </si>
  <si>
    <t>SHARPNESS,JUSTIFIED,FRISK</t>
  </si>
  <si>
    <t>CHLOROPHYLL,COTTONDOWN,CUTECHARM</t>
  </si>
  <si>
    <t>CHLOROPHYLL,COTTONDOWN,GRASSYSURGE</t>
  </si>
  <si>
    <t>WEAKARMOR,LEVITATE,QUARKDRIVE</t>
  </si>
  <si>
    <t>SUPERCONDUCTIVE,PRECISION,CONDUCTOR</t>
  </si>
  <si>
    <t>SHADOWSHIELD,DEEPCHILL,LONGREACH</t>
  </si>
  <si>
    <t>MOXIE,SHEERFORCE,SUPERCONDUCTIVE</t>
  </si>
  <si>
    <t>GALEWINGS,KLUTZ,VOLTABSORB</t>
  </si>
  <si>
    <t>DISARRAY,KLUTZ,PRANKSTER</t>
  </si>
  <si>
    <t>INNERFOCUS,SHARPNESS,FULLMETALBODY</t>
  </si>
  <si>
    <t>DRAGONSMAW,BONECOLLECTOR,RIVALRY</t>
  </si>
  <si>
    <t>SCRAPPY,LEAFGUARD,BATTLEARMOR</t>
  </si>
  <si>
    <t>FLASHFIRE,POUNCE,SHADOWTAG</t>
  </si>
  <si>
    <t>INTIMIDATE,WATERVEIL,SWIFTSWIM</t>
  </si>
  <si>
    <t>ETHEREAL,WANDERINGSPIRIT,SYNCHRONIZE</t>
  </si>
  <si>
    <t>ETHEREAL,WANDERINGSPIRIT,PSYCHICSURGE</t>
  </si>
  <si>
    <t>PRECISION,ANTIGRAVITY,QUARKDRIVE</t>
  </si>
  <si>
    <t>STATIC,DEEPCHILL,LEADERSHIP</t>
  </si>
  <si>
    <t>TINTEDLENS,ELECTRICSURGE,NEUTRALIZINGGAS</t>
  </si>
  <si>
    <t>PRECISION,ANALYTIC,GORILLATACTICS</t>
  </si>
  <si>
    <t>SUPERCONDUCTIVE,SURGESURFER,COMPOUNDEYES</t>
  </si>
  <si>
    <t>LIGHTNINGROD,SURGESURFER,COMPOUNDEYES</t>
  </si>
  <si>
    <t>RIVALRY,INTIMIDATE,NOGUARD</t>
  </si>
  <si>
    <t>WATERCOMPACTION,TANGLINGHAIR,RIVALRY</t>
  </si>
  <si>
    <t>LONGREACH,QUICKDRAW,RIVALRY</t>
  </si>
  <si>
    <t>NOGUARD,STEADFAST,IRONFIST</t>
  </si>
  <si>
    <t>ELECTRICSURGE,STATIC,PRANKSTER</t>
  </si>
  <si>
    <t>ROCKHEAD,STURDY,STEAMENGINE</t>
  </si>
  <si>
    <t>BATTLEARMOR,FULLMETALBODY,SCREENCLEANER</t>
  </si>
  <si>
    <t>WEAKARMOR,STAKEOUT,SCREENCLEANER</t>
  </si>
  <si>
    <t>WANDERINGSPIRIT,ANALYTIC,EMERGENCYEXIT</t>
  </si>
  <si>
    <t>CURSEDBODY,HIVEBODY,UNAWARE</t>
  </si>
  <si>
    <t>WINDRIDER,RUNAWAY,AFTERMATH</t>
  </si>
  <si>
    <t>WINDRIDER,AERILATE,AFTERMATH</t>
  </si>
  <si>
    <t>MIRRORARMOR,OPPORTUNIST,TRACE</t>
  </si>
  <si>
    <t>GUTS,SURGESURFER,COMPOUNDEYES</t>
  </si>
  <si>
    <t>PRISMARMOR,IMPENETRABLE,WONDERSKIN</t>
  </si>
  <si>
    <t>PRISMARMOR,TOUGHCLAWS,WONDERSKIN</t>
  </si>
  <si>
    <t>UNAWARE,MULTISCALE,PUREHEART</t>
  </si>
  <si>
    <t>VICTORYSTAR,SCORCHSCALE,TORMENTED</t>
  </si>
  <si>
    <t>SHEERFORCE,ICYVEINS,HUSTLE</t>
  </si>
  <si>
    <t>NOGUARD,GALEWINGS,AROMAVEIL</t>
  </si>
  <si>
    <t>CARTOGRAPHER,,</t>
  </si>
  <si>
    <t>SHELLARMOR,FRIENDGUARD,ANGERSHELL</t>
  </si>
  <si>
    <t>COLORCHANGE,LIGHTAURA,WATERVEIL</t>
  </si>
  <si>
    <t>PARENTALBOND,,PARENTALBOND</t>
  </si>
  <si>
    <t>HIVEBODY,,HIVEBODY</t>
  </si>
  <si>
    <t>COMPOUNDEYES,,COMPOUNDEYES</t>
  </si>
  <si>
    <t>TOUGHCLAWS,,TOUGHCLAWS</t>
  </si>
  <si>
    <t>[SCIZOR2,1]</t>
  </si>
  <si>
    <t>Mega T.Scizor</t>
  </si>
  <si>
    <t>:SCIZORITE2,</t>
  </si>
  <si>
    <t>PRECISION,,PRECISION</t>
  </si>
  <si>
    <t xml:space="preserve">ACIDRAIN, ACROBATICS, AIRSLASH, ATTRACT, BATTERYACID, BODYPRESS, BODYSLAM, BOUNCE, CAUSTICACID, CLEARSMOG, CORROSIVEGAS, DARKPULSE, DAZZLINGGLEAM, DUNEBLAST, DUSTDEVILS, EARTHPOWER, ENERGYBALL, FIREBLAST, FLAMECHARGE, FLAMETHROWER, FLAMEVOLLEY, FLAREBLITZ, FLUXWAVE, GAMMARAY, GASTROACID, GEOMANCY, GIGADRAIN, GOLDRUSH, GOSSIP, GUNKSHOT, GYROBALL, HAZE, HEATWAVE, HIDDENPOWER, INCINERATE, IRONDEFENSE, IRONHEAD, LOVEBURST, MEMENTO, MIASMA, MUDSHACKLES, MUDSLIDE, MYSTICALFIRE, NASTYPLOT, PROTECT, QUICKSAND, RAYOFLIGHT, REST, RETURN, ROCKBLAST, ROCKSLIDE, ROCKTOMB, SANDSTORM, SANDTOMB, SCALD, SCORCHINGSANDS, SLEEPTALK, SLUDGEBOMB, SLUDGEWAVE, STEALTHROCK, STEAMERUPTION, STRANGESTEAM, SUNNYDAY, TAUNT, TERRAINPULSE, TOXIC, VENOMDRAIN, WILDFIRE, WORKUP, </t>
  </si>
  <si>
    <t xml:space="preserve">CURSE, HEATCRASH, ALKALINEBOMB, SIZZLE, FIERYDANCE, FIREBLAST, DESTINYBOND, HYDROSTEAM, FIREWALL, </t>
  </si>
  <si>
    <t xml:space="preserve">ALLERGY, ARCANEENERGY, ATTRACT, AURASPHERE, BATTLEOFWITS, BLIZZARD, BRINE, CALMMIND, CASCADE, CHARGEBEAM, CHIDORI, CHILLINGTOUCH, CLEANSE, CONFUSERAY, COSMICPOWER, COVET, CURSE, DARKPULSE, DAZZLINGGLEAM, DEFOG, DRAININGKISS, EARTHPOWER, ENERGYBALL, FLIPTURN, FLUXWAVE, GAMMARAY, GIGADRAIN, HAIL, HAZE, HEX, HEXBOLT, HIDDENPOWER, HYPERVOICE, ICEBEAM, ICEPUNCH, ICICLESPEAR, ICYWIND, LIGHTSCREEN, MAGICROOM, METRONOME, MINDDRAIN, MINDMELD, MISSILESHOT, MIST, MIXEDWAVES, MYSTICPULSE, NASTYPLOT, NUMBINGWIND, OCEANWRATH, OVERFLOW, PHOBIA, PIXIEDUST, PROTECT, PSYCHIC, PSYCHICTERRAIN, RAINDANCE, REFLECT, REST, RETURN, SAFEGUARD, SCALD, SIGNALBEAM, SLEEPTALK, SOAK, STRANGESTEAM, SUBMERGE, SUBSTITUTE, TERRAINPULSE, THUNDERWAVE, TIDALWAVE, TOXIC, TRIATTACK, VOLTSWITCH, WAIL, WATERPRESSURE, WATERPULSE, WHIRLPOOL, WISH, WONDERROOM, </t>
  </si>
  <si>
    <t xml:space="preserve">1, ICEVORTEX, 1, COLDFRONT, 1, POWDERSNOW, 4, GALEHOLD, 8, MIST, 11, HAIL, 15, ICYWIND, 18, AIRCUTTER, 21, HYPOTHERMIA, 24, DEFOG, 27, EROSION, 30, NUMBINGWIND, 33, STARDUSTREVERIE, 36, TORNADO, 39, FROSTBREATH, 42, ICEBEAM, 45, AERIALPULSE, 48, WEATHERBALL, 52, BOREASBREATH, 56, TAILWIND, 60, BLIZZARD, </t>
  </si>
  <si>
    <t xml:space="preserve">ACIDRAIN, AERIALACE, AERIALPULSE, AIRSLASH, AMBUSH, ASTRALWIND, ATTRACT, BLIZZARD, BONECHILL, BRINE, CALMMIND, CHARGEBEAM, CHILLINGTOUCH, CLEARSMOG, DAZZLINGGLEAM, DEFOG, DRAGONGALE, DUSTDEVILS, ECHOEDVOICE, FLUXWAVE, FROSTBITE, GENESIS, GOSSIP, HAIL, HAZE, HIDDENPOWER, HURRICANE, HYPERVOICE, HYPOTHERMIA, ICEBEAM, ICEFANG, ICEHAMMER, ICEPUNCH, ICICLESPEAR, ICICLESTRIKE, ICYWIND, LIQUIDATION, MIRRORSHOT, MIST, MOONBLAST, MYSTICPULSE, NASTYPLOT, NEBULASTRIKE, NUMBINGWIND, OCEANWRATH, PIXIEDUST, PROTECT, QUICKGUARD, RAINDANCE, RAYOFLIGHT, REST, RETURN, SCALD, SIGNALBEAM, SLEEPTALK, SOAK, STRANGESTEAM, SWITCHEROO, TAILWIND, TEMPESTFLARE, TERRAINPULSE, TORNADO, TOXIC, TURBULENCE, WAIL, WATERPULSE, WEATHERBALL, WHIRLPOOL, WISH, </t>
  </si>
  <si>
    <t xml:space="preserve">AURORAVEIL, HURRICANE, RAINDANCE, TRIATTACK, FROZENHEART, LIQUIDNITROGEN, CHECKMATE, MEMENTO, BONECHILL, SNOWFLAKES, </t>
  </si>
  <si>
    <t xml:space="preserve">0, AIRSLASH, 1, AIRSLASH, 1, ICEVORTEX, 1, COLDFRONT, 1, POWDERSNOW, 4, GALEHOLD, 8, MIST, 11, HAIL, 15, ICYWIND, 18, AIRCUTTER, 21, HYPOTHERMIA, 24, DEFOG, 27, EROSION, 30, NUMBINGWIND, 33, STARDUSTREVERIE, 36, TORNADO, 39, FROSTBREATH, 42, ICEBEAM, 45, AERIALPULSE, 48, WEATHERBALL, 52, BOREASBREATH, 56, TAILWIND, 60, BLIZZARD, </t>
  </si>
  <si>
    <t xml:space="preserve">0, FREEZEDRY, 1, FREEZEDRY, 1, AIRSLASH, 1, ICEVORTEX, 1, COLDFRONT, 1, POWDERSNOW, 4, GALEHOLD, 8, MIST, 11, HAIL, 15, ICYWIND, 18, AIRCUTTER, 21, HYPOTHERMIA, 24, DEFOG, 27, EROSION, 30, NUMBINGWIND, 33, STARDUSTREVERIE, 36, TORNADO, 39, FROSTBREATH, 42, ICEBEAM, 45, AERIALPULSE, 48, WEATHERBALL, 52, BOREASBREATH, 56, TAILWIND, 60, BLIZZARD, </t>
  </si>
  <si>
    <t xml:space="preserve">AERIALACE, AERIALPULSE, AIRSLASH, ANTIMATTER, ARCANEENERGY, ASTEROIDBELT, ASTRALWIND, ATTRACT, AURASPHERE, BATTLEOFWITS, CALMMIND, CHIDORI, COACHING, COSMICAVATAR, COSMICPOWER, COVET, DARKPULSE, DAZZLINGGLEAM, DEFOG, DRAGONGALE, DRILLPECK, DUALWINGBEAT, ECLIPSENOVA, ENDERSHOCK, EXPANDINGFORCE, FABLEDRUSH, FEATHERDANCE, FLUXWAVE, FOCUSBLAST, GAMMARAY, GHASTLYFLOOD, GOSSIP, HEX, HEXBOLT, HIDDENPOWER, HYPERVOICE, KAMEHAMEHA, KNOCKOFF, LIGHTSCREEN, LOVEBURST, METEORBEAM, MINDMELD, MIRRORSHOT, MIXEDWAVES, MOONBLAST, MOONSTONERAY, MYSTICPULSE, NASTYPLOT, NEBULASTRIKE, PHOBIA, PIXIEDUST, PROTECT, PSYCHIC, PSYCHICTERRAIN, PURGE, REFLECT, REST, RETURN, ROUND, SAFEGUARD, SATELLITERAY, SHADOWBALL, SIGNALBEAM, SLASH, SLEEPTALK, SOLARECLIPSE, SOULRIP, STARDUSTREVERIE, STELLARRUSH, STRANGESTEAM, SUBSTITUTE, SWIFT, TAILWIND, TEMPESTFLARE, TOXIC, TRIATTACK, TURBULENCE, UMBRALWAVE, WISH, WONDERROOM, ZENHEADBUTT, </t>
  </si>
  <si>
    <t xml:space="preserve">FEATHERDANCE, REFLECT, LIGHTSCREEN, STOREDPOWER, BRAVEBIRD, TAILWIND, WISH, METEORSHOWER, FUTURESIGHT, </t>
  </si>
  <si>
    <t xml:space="preserve">ALLERGY, AMBUSH, ANCIENTGLARE, ATTRACT, BULLDOZE, BULLETSEED, CAUSTICACID, CLEARSMOG, CONFUSERAY, COUPDEGRACE, COVET, CRUELWHIP, CRUNCH, DARKPULSE, DEFENDORDER, DRAGONBLOOD, DRAGONHAMMER, DUNEBLAST, DUSTDEVILS, EARTHENLANCE, EARTHPOWER, EARTHQUAKE, ENDERSHOCK, EXECUTION, FALSESWIPE, FIREFANG, FURYCUTTER, GAIAPULSE, GOBLINSTRIKE, GOSSIP, HIDDENPOWER, ICEFANG, KNOCKOFF, LASHOUT, LEECHLIFE, MIASMA, MINDDRAIN, MUDSHACKLES, MUDSLIDE, NASTYPLOT, OBSIDIANSHARDS, OUTRAGE, PERCUSSIONBLAST, PLAYROUGH, POISONFANG, POISONJAB, POWERWHIP, PROTECT, PSYCHICFANGS, QUICKSAND, REST, RETURN, ROCKBLAST, ROCKSLIDE, ROCKTOMB, ROUND, SANDSTORM, SANDTOMB, SCORCHINGSANDS, SEISMICCHANT, SLEEPTALK, SLUDGEBOMB, SLUDGEWAVE, SONICBLAST, SPIKES, STEALTHROCK, STONEEDGE, SUNNYDAY, SWITCHEROO, SWORDSDANCE, TAUNT, TERRAINPULSE, THUNDERFANG, TOXIC, TOXICSPIKES, VENDETTA, VENOMDRAIN, VITALITYDRAIN, WEAKSPOT, WORKUP, ZENHEADBUTT, </t>
  </si>
  <si>
    <t xml:space="preserve">SWORDSDANCE, DRAGONTAIL, NAGASKIN, KNOCKOFF, CLANGINGSCALES, QUICKSAND, VENOMDRENCH, SCREECH, DRAGONGNAW, SCALESTORM, </t>
  </si>
  <si>
    <t xml:space="preserve">ANTIMATTER, ARCANEENERGY, ASTEROIDBELT, ASTRALWIND, AURASPHERE, BATTLEOFWITS, BEJEWELED, BOULDERCRUSH, CALMMIND, CATAPULT, CHARGEBEAM, CLEANSE, COSMICAVATAR, COSMICPOWER, CRYSTALLINEBEAM, CRYSTALSHOWER, DARKPULSE, DAZZLINGGLEAM, DUNEBLAST, DUSTDEVILS, EARTHENLANCE, EARTHPOWER, ECLIPSENOVA, ENDERSHOCK, ENERGYBALL, EXPANDINGFORCE, FLUXWAVE, GAIAPULSE, GAMMARAY, GEOMANCY, GLISTEN, GOLDRUSH, HAZE, HEALBELL, HEXBOLT, HIDDENPOWER, IRONDEFENSE, IRONHEAD, IRONIMPACT, KAMEHAMEHA, LIGHTSCREEN, MAGICROOM, MAGNETICCANNON, METEORBEAM, METEORDRIVE, MINDMELD, MINERALWAVE, MIRRORSHOT, MISSILESHOT, MISTYTERRAIN, MIXEDWAVES, MOONBLAST, MOONSTONERAY, MUDSHACKLES, MUDSLIDE, MYSTICPULSE, NASTYPLOT, NEBULASTRIKE, OBSIDIANSHARDS, PIXIEDUST, POWERGEM, PROTECT, PSYCHIC, PSYCHICTERRAIN, PURGE, QUICKSAND, RADIANTLANCE, RAYOFLIGHT, REFLECT, REST, RETURN, SAFEGUARD, SATELLITERAY, SEISMICCHANT, SIGNALBEAM, SLEEPTALK, STARDUSTREVERIE, STELLARRUSH, STRANGESTEAM, SUBSTITUTE, SWIFT, TERRAINPULSE, THUNDER, THUNDERBOLT, THUNDERWAVE, TOXIC, TRIATTACK, VOLTSWITCH, WILDCHARGE, WISH, </t>
  </si>
  <si>
    <t xml:space="preserve">ANCIENTGLARE, ATTRACT, BEJEWELED, BODYPRESS, BODYSLAM, BOULDERCRUSH, BULKUP, BULLDOZE, CATAPULT, CHILLINGTOUCH, CLOSECOMBAT, CRUNCH, CRYSTALLINEBEAM, CRYSTALSHOWER, DARKPULSE, DRACOMETEOR, DRAGONBREATH, DRAGONDANCE, DRAGONHAMMER, DUNEBLAST, EARTHENLANCE, EARTHPOWER, EARTHQUAKE, ECHOEDVOICE, ENDERSHOCK, EXECUTION, FIREFANG, FOCUSBLAST, FROSTBITE, GAIAPULSE, GLISTEN, GOLDRUSH, HAIL, HIDDENPOWER, ICEBEAM, ICEFANG, ICEHAMMER, ICICLESPEAR, ICICLESTRIKE, ICYWIND, IRONDEFENSE, IRONHEAD, IRONIMPACT, KNOCKOFF, LASHOUT, MAGNETICCANNON, MEMENTO, METEORDRIVE, MINERALWAVE, MIRRORSHOT, MISSILESHOT, MOONBLAST, MOONSTONERAY, MUDSHACKLES, MUDSLIDE, NUMBINGWIND, OBSIDIANSHARDS, OUTRAGE, PLAYROUGH, POWERGEM, PROTECT, QUICKSAND, REST, RETURN, ROCKBLAST, ROCKSLIDE, ROCKTOMB, SANDSTORM, SANDTOMB, SEISMICCHANT, SLEEPTALK, SNARL, SONICBLAST, STEALTHROCK, STEELROLLER, STONEEDGE, SUPERPOWER, TAUNT, TERRAINPULSE, THUNDERFANG, TOXIC, UTURN, WAIL, WILDCHARGE, WORKUP, ZENHEADBUTT, </t>
  </si>
  <si>
    <t xml:space="preserve">ACIDRAIN, ALLERGY, AMBUSH, ATTRACT, BATTERYACID, BODYSLAM, BRINE, BULLETSEED, CATAPULT, CAUSTICACID, CLEARSMOG, CONCOCTION, CONFUSERAY, CORROSIVEGAS, DARKPULSE, DEFENDORDER, DUNEBLAST, EARTHPOWER, ENERGYBALL, FIREBLAST, FLAMECHARGE, FLAMETHROWER, FLUXWAVE, GAMMARAY, GASTROACID, GEOMANCY, GLISTEN, GUNKSHOT, HAZE, HEATWAVE, HIDDENPOWER, INCINERATE, IRONIMPACT, IRONTEMPEST, KNOCKOFF, MAGNETICCANNON, MIASMA, MINDDRAIN, MISSILESHOT, NASTYPLOT, PHOBIA, POISONJAB, PROTECT, QUICKSAND, REFURBISH, REST, RETURN, SATELLITERAY, SHADOWBALL, SLEEPTALK, SLUDGEBOMB, SLUDGEWAVE, STRANGESTEAM, SUBSTITUTE, SWARMATTACK, SYNTHESIS, TERRAINPULSE, TOXIC, TURBULENCE, UMBRALWAVE, UTURN, VENDETTA, VENOMDRAIN, VITALITYDRAIN, WAIL, WORKUP, </t>
  </si>
  <si>
    <t xml:space="preserve">1, DARKWHISPERS, 1, GOOSEBUMP, 1, WATERGUN, 4, DEFENSECURL, 8, SPITE, 11, SHIVER, 14, WATERPULSE, 17, ECHOEDVOICE, 20, OCTAZOOKA, 23, BONECHILL, 26, DIRGE, 29, SCREECH, 32, OCEANBLAST, 35, SHADOWBALL, 38, DARKPULSE, 41, SOUNDBARRIER, 44, TIDALWAVE, 47, SLUDGEWAVE, 50, GHASTLYFLOOD, 54, WATERSPOUT, 57, MEMENTO, 60, DESTINYBOND, </t>
  </si>
  <si>
    <t xml:space="preserve">AMBUSH, ATTRACT, AURASPHERE, BLIZZARD, BODYPRESS, BODYSLAM, BONECHILL, BOOMBURST, BOUNCE, BRINE, BULKUP, BULLDOZE, CATAPULT, CHILLINGTOUCH, CLEARSMOG, CONFUSERAY, CORROSIVEGAS, CRUNCH, CURSE, CURSEDTOUCH, DARKPULSE, DEFOG, ECHOEDVOICE, ECLIPSENOVA, EXPANDINGFORCE, FLIPTURN, FLUXWAVE, FOCUSBLAST, FROSTBITE, GAMMARAY, GASTROACID, GHASTLYFLOOD, GOSSIP, HAIL, HAZE, HEX, HIDDENPOWER, HYPERVOICE, ICEBEAM, ICEFANG, ICICLESPEAR, ICICLESTRIKE, ICYWIND, IRONHEAD, KNOCKOFF, MACABREDANCE, MEMENTO, MIASMA, MINDDRAIN, MIST, MOONBLAST, MYSTICPULSE, NASTYPLOT, NUMBINGWIND, OCEANWRATH, OVERFLOW, PERCUSSIONBLAST, PHANTOMFORCE, PHOBIA, PLAYROUGH, POISONJAB, PROTECT, RAINDANCE, REST, RETURN, ROUND, SAFEGUARD, SHADOWBALL, SLEEPTALK, SLUDGEBOMB, SLUDGEWAVE, SONICBLAST, SOULRIP, SOULSHIELD, SOUNDBARRIER, STEELROLLER, SUBMERGE, SUBSTITUTE, SWITCHEROO, TAUNT, TERRAINPULSE, THUNDERWAVE, TIDALWAVE, TOXIC, UMBRALWAVE, UTURN, VENDETTA, VENOMDRAIN, VITALITYDRAIN, WAIL, WATERPRESSURE, WATERPULSE, WEATHERBALL, WHIRLPOOL, WILLOWISP, WORKUP, ZENHEADBUTT, </t>
  </si>
  <si>
    <t xml:space="preserve">SLUDGEBOMB, BODYSLAM, CURSE, SOAK, THRASH, ZENHEADBUTT, PERISHSONG, HEX, NIGHTSHADE, ECTOPLASM, MIST, OMINOUSWIND, </t>
  </si>
  <si>
    <t xml:space="preserve">0, ELEGY, 1, ELEGY, 1, DARKWHISPERS, 1, GOOSEBUMP, 1, WATERGUN, 4, DEFENSECURL, 8, SPITE, 11, SHIVER, 14, WATERPULSE, 17, ECHOEDVOICE, 20, OCTAZOOKA, 23, BONECHILL, 26, DIRGE, 29, SCREECH, 32, OCEANBLAST, 35, SHADOWBALL, 38, DARKPULSE, 41, SOUNDBARRIER, 44, TIDALWAVE, 47, SLUDGEWAVE, 50, GHASTLYFLOOD, 54, WATERSPOUT, 57, MEMENTO, 60, DESTINYBOND, </t>
  </si>
  <si>
    <t xml:space="preserve">1, LEER, 1, STATICSHOCK, 4, PECK, 8, QUICKATTACK, 11, FEATHERDANCE, 14, SPARK, 17, WINGATTACK, 20, CHIPAWAY, 23, ROOST, 26, ARCINGBLOW, 29, STREAMRUSH, 32, SWEEPINGTALON, 35, BALLLIGHTNING, 38, BIRDOFPREY, 41, WILDCHARGE, 44, TAKEDOWN, 47, DRILLPECK, 50, TAILWIND, 53, BOLTBEAK, 56, BRAVEBIRD, 59, VOLTTACKLE, 62, DOUBLEEDGE, </t>
  </si>
  <si>
    <t xml:space="preserve">ACROBATICS, AERIALACE, AERIALPULSE, AIRSLASH, AMBUSH, ASTRALWIND, ATTRACT, BALLLIGHTNING, BOLTCRASH, BOUNCE, BRAVEBIRD, BULLETSEED, CHARGEBEAM, CLOSECOMBAT, COUPDEGRACE, COVET, DAZZLINGGLEAM, DEFOG, DIVINEPUNISHMENT, DRAGONGALE, DRILLPECK, DUALWINGBEAT, ECHOEDVOICE, ELECTRICTERRAIN, ELECTRONCRUSH, ENERGYSURGE, EXECUTION, FABLEDRUSH, FALSESWIPE, FEATHERDANCE, FLAMECHARGE, FLAREBLITZ, FLOCK, FLUTTER, GOLDENBULLET, GOLDRUSH, HIDDENPOWER, HURRICANE, KNOCKOFF, MIRRORSHOT, NASTYPLOT, PARABOLICCHARGE, PLAYROUGH, PROTECT, QUICKGUARD, RADIANTLANCE, RAYOFLIGHT, REST, RETURN, RISINGVOLTAGE, ROUND, SLEEPTALK, SONICBLAST, STEELWING, SUNNYDAY, SWORDSDANCE, TAILWIND, TEMPESTFLARE, TERRAINPULSE, THUNDER, THUNDERBOLT, THUNDERWAVE, TORNADO, TOXIC, TURBULENCE, VENDETTA, VOLTSWITCH, WEATHERBALL, WILDCHARGE, WORKUP, </t>
  </si>
  <si>
    <t xml:space="preserve">AEROBLAST, NIGHTSLASH, SHOOTINGSTAR, CUPIDSARROW, AGILITY, DEATHVORTEX, STALKPREY, PROTONCRASH, </t>
  </si>
  <si>
    <t xml:space="preserve">ACROBATICS, AERIALACE, AERIALPULSE, AIRSLASH, AMBUSH, ANTIMATTER, ATTRACT, AURASPHERE, BALLLIGHTNING, BATTLEOFWITS, BOLTCRASH, BOUNCE, BRAVEBIRD, BULLETSEED, CHARGEBEAM, CLUSTERROCKETS, CONFUSERAY, COUPDEGRACE, DAZZLINGGLEAM, DEFOG, DRILLPECK, DUALWINGBEAT, ECHOEDVOICE, ELECTRICTERRAIN, ELECTRONCRUSH, ENERGYSURGE, FLOCK, FLUTTER, FLUXWAVE, GAMMARAY, GLISTEN, GOSSIP, HIDDENPOWER, IRONDEFENSE, IRONHEAD, IRONIMPACT, IRONTEMPEST, KNOCKOFF, LIGHTSCREEN, MAGNETICCANNON, MAGNETRISE, METEORBEAM, METEORDRIVE, MIRRORSHOT, MISSILESHOT, MIXEDWAVES, NASTYPLOT, OVERCLOCK, PARABOLICCHARGE, PROTECT, REFLECT, REFURBISH, REST, RETURN, RISINGVOLTAGE, SAFEGUARD, SATELLITERAY, SIGNALBEAM, SLEEPTALK, SOUNDBARRIER, STEELWING, SWIFT, SWITCHEROO, TAILWIND, TEMPESTFLARE, THUNDER, THUNDERBOLT, THUNDERWAVE, TOXIC, TRIATTACK, UTURN, VOLTSWITCH, WORKUP, </t>
  </si>
  <si>
    <t xml:space="preserve">DRILLPECK, FLARESWEEP, VOLTTACKLE, ROOST, AIRCUTTER, HONECLAWS, SWOOPATTACK, DIVEBOMB, MELTINGHORN, </t>
  </si>
  <si>
    <t xml:space="preserve">1, THORNPRISON, 1, TACKLE, 1, ESSENCEARROW, 4, CONFUSION, 6, GROWTH, 8, RAZORLEAF, 11, MIXEDWAVES, 11, ESSENCEBLOOM, 14, SMACKDOWN, 14, BULLETSEED, 17, PSYBEAM, 17, LEAFTORNADO, 20, STEALTHROCK, 23, PSYCHOCUT, 23, BATTLECRY, 26, SYNTHESIS, 29, GIGADRAIN, 32, EXTRASENSORY, 35, PSYBLADE, 38, FLORALHEALING, 41, LEAFBLADE, 44, ENERGYBALL, 47, PSYCHIC, 47, SCRAMBLEMIND, 50, PETALDANCE, 53, MAGICCOAT, 56, SOLARBEAM, 59, ARCANEENERGY, 62, SOLARBLADE, </t>
  </si>
  <si>
    <t xml:space="preserve">AMBUSH, ANCIENTGLARE, ARCANEENERGY, AROMATHERAPY, ATTRACT, AURASPHERE, BATTLEOFWITS, BLOODRITUAL, BODYPRESS, BODYSLAM, BOOMBURST, BRICKBREAK, BULLETSEED, CALMMIND, CATAPULT, CHIDORI, CLEANSE, CONFUSERAY, COVET, CURSE, CURSEDTOUCH, DARKPULSE, DAZZLINGGLEAM, DEFENDORDER, EARTHENLANCE, EARTHPOWER, ECHOEDVOICE, ENERGYBALL, ESSENCEBLOOM, EXPANDINGFORCE, FLUXWAVE, FURYCUTTER, GAIAPULSE, GHASTLYFLOOD, GIGADRAIN, GOBLINSTRIKE, GOSSIP, GRASSYTERRAIN, HEX, HEXBOLT, HIDDENPOWER, KNOCKOFF, LEAFBLADE, LIGHTSCREEN, MAGICALLEAF, MAGICROOM, METRONOME, MINDDRAIN, MINDMELD, MIXEDWAVES, MOSSYPUNCH, MYSTICALFIRE, MYSTICPULSE, NASTYPLOT, NATURESWRATH, NECTARTAP, PERCUSSIONBLAST, PETALTEMPEST, PINMISSILE, PIXIEDUST, POISONJAB, POWERWHIP, PROTECT, PSYCHIC, PSYCHICTERRAIN, QUICKGUARD, REFLECT, REST, RETURN, ROCKBLAST, ROCKSLIDE, ROCKTOMB, SANDTOMB, SCENTEDSHIELD, SEISMICCHANT, SHADOWBALL, SLASH, SLEEPTALK, SOLARBEAM, SONICBLAST, SOULRIP, SPIKES, STEALTHROCK, STONEEDGE, SUNNYDAY, SWITCHEROO, SYNTHESIS, TAUNT, TERRAINPULSE, TOXIC, TOXICSPIKES, WEAKSPOT, WEATHERBALL, WONDERROOM, WORKUP, ZENHEADBUTT, </t>
  </si>
  <si>
    <t xml:space="preserve">PSYSHOCK, CALMMIND, UPROAR, ANCIENTPOWER, ROCKSLIDE, LEECHSEED, FUTURESIGHT, HELPINGHAND, GUTTURALROAR, MINDCRUSH, AUTUMNBLAST, </t>
  </si>
  <si>
    <t xml:space="preserve">0, STRANDINGROOTS, 1, STRANDINGROOTS, 1, THORNPRISON, 1, TACKLE, 1, ESSENCEARROW, 4, CONFUSION, 6, GROWTH, 8, RAZORLEAF, 11, MIXEDWAVES, 11, ESSENCEBLOOM, 14, SMACKDOWN, 14, BULLETSEED, 17, PSYBEAM, 17, LEAFTORNADO, 20, STEALTHROCK, 23, PSYCHOCUT, 23, BATTLECRY, 26, SYNTHESIS, 29, GIGADRAIN, 32, EXTRASENSORY, 35, PSYBLADE, 38, FLORALHEALING, 41, LEAFBLADE, 44, ENERGYBALL, 47, PSYCHIC, 47, SCRAMBLEMIND, 50, PETALDANCE, 53, MAGICCOAT, 56, SOLARBEAM, 59, ARCANEENERGY, 62, SOLARBLADE, </t>
  </si>
  <si>
    <t xml:space="preserve">1, DARKWHISPERS, 1, STALKPREY, 1, MEGAPHONE, 4, BACKSTABBING, 8, POISONSPIT, 11, DEAFEN, 14, TAUNT, 17, BITE, 20, SONICBLAST, 23, NECROPHAGY, 26, CHEAPSHOT, 29, SHATTER, 32, CRUNCH, 35, SCREECH, 38, LEECHLIFE, 41, DEADSILENCE, 44, AMBUSH, 47, DEATHVORTEX, 50, SONICNOVA, 53, PLAGUE, 56, EXECUTION, 60, UPROAR, </t>
  </si>
  <si>
    <t xml:space="preserve">ACROBATICS, AERIALACE, AERIALPULSE, AIRSLASH, AMBUSH, ATTRACT, BLOODRITUAL, BONECHILL, BOOMBURST, BRAVEBIRD, BUGBITE, CAUSTICACID, CLEARSMOG, CONFUSERAY, COUPDEGRACE, COVET, CRUNCH, DARKPULSE, DEAFEN, DEFOG, DRAGONDANCE, DRAININGKISS, DUALWINGBEAT, ECHOEDVOICE, ECLIPSENOVA, ENDERSHOCK, EXECUTION, FALSESWIPE, FIREFANG, FLOCK, FLUTTER, FURYCUTTER, GOBLINSTRIKE, GOSSIP, HAZE, HEX, HIDDENPOWER, HYPERVOICE, ICEFANG, ICYWIND, LASHOUT, LEAFBLADE, LEECHLIFE, MIASMA, MINDDRAIN, NASTYPLOT, PERCUSSIONBLAST, POISONFANG, POISONJAB, PROTECT, PSYCHICFANGS, QUICKGUARD, REST, RETURN, ROUND, SHADOWBALL, SLASH, SLEEPTALK, SLUDGEBOMB, SONICBLAST, SOULSHIELD, SOUNDBARRIER, STEELWING, SWITCHEROO, SWORDSDANCE, TAILWIND, TAUNT, THUNDERFANG, TOXIC, TOXICSPIKES, TURBULENCE, UMBRALWAVE, UTURN, VENDETTA, VENOMDRAIN, VITALITYDRAIN, WAIL, WEAKSPOT, WILDCHARGE, WORKUP, </t>
  </si>
  <si>
    <t xml:space="preserve">0, CROSSPOISON, 1, CROSSPOISON, 1, DARKWHISPERS, 1, STALKPREY, 1, MEGAPHONE, 4, BACKSTABBING, 8, POISONSPIT, 11, DEAFEN, 14, TAUNT, 17, BITE, 20, SONICBLAST, 23, NECROPHAGY, 26, CHEAPSHOT, 29, SHATTER, 32, CRUNCH, 35, SCREECH, 38, LEECHLIFE, 41, DEADSILENCE, 44, AMBUSH, 47, DEATHVORTEX, 50, SONICNOVA, 53, PLAGUE, 56, EXECUTION, 60, UPROAR, </t>
  </si>
  <si>
    <t xml:space="preserve">0, STREAMRUSH, 1, STREAMRUSH, 1, CROSSPOISON, 1, DARKWHISPERS, 1, STALKPREY, 1, MEGAPHONE, 4, BACKSTABBING, 8, POISONSPIT, 11, DEAFEN, 14, TAUNT, 17, BITE, 20, SONICBLAST, 23, NECROPHAGY, 26, CHEAPSHOT, 29, SHATTER, 32, CRUNCH, 35, SCREECH, 38, LEECHLIFE, 41, DEADSILENCE, 44, AMBUSH, 47, DEATHVORTEX, 50, SONICNOVA, 53, PLAGUE, 56, EXECUTION, 60, UPROAR, </t>
  </si>
  <si>
    <t xml:space="preserve">1, ROTOTILLER, 1, SANDATTACK, 1, VINEWHIP, 4, SANDTOMB, 8, SANDJET, 12, THORNPRISON, 15, NEEDLEARM, 18, BULLDOZE, 21, SPIKES, 24, KNOCKOFF, 27, ACROBATICS, 30, SEEDBOMB, 33, EARTHENLANCE, 36, BOUNCE, 39, BODYSLAM, 42, LANDSWRATH, 45, LEAFBLADE, 48, SANDSTORM, 52, EARTHQUAKE, 56, POWERWHIP, 60, SANDSHROUD, </t>
  </si>
  <si>
    <t xml:space="preserve">ACROBATICS, ATTRACT, BODYPRESS, BODYSLAM, BOULDERCRUSH, BOUNCE, BRICKBREAK, BULLDOZE, BULLETSEED, CATAPULT, COVET, DUNEBLAST, DUSTDEVILS, EARTHENLANCE, EARTHPOWER, EARTHQUAKE, ENERGYBALL, ESSENCEBLOOM, GAIAPULSE, GEOMANCY, GIGADRAIN, GOLDRUSH, GRASSYTERRAIN, GYROBALL, HIDDENPOWER, IRONDEFENSE, IRONHEAD, KNOCKOFF, LEAFBLADE, MAGICALLEAF, MEMENTO, MUDSHACKLES, MUDSLIDE, NATURESWRATH, PETALTEMPEST, PLAYROUGH, POWERWHIP, PROTECT, QUICKSAND, REST, RETURN, ROCKBLAST, ROCKSLIDE, ROCKTOMB, SANDSTORM, SANDTOMB, SCENTEDSHIELD, SCORCHINGSANDS, SEISMICCHANT, SLEEPTALK, SOLARBEAM, SPIKES, SPIKYSHIELD, STEALTHROCK, STONEEDGE, SUNNYDAY, SYNTHESIS, TAILWIND, TERRAINPULSE, TOXIC, WORKUP, ZENHEADBUTT, </t>
  </si>
  <si>
    <t xml:space="preserve">AMNESIA, GIGADRAIN, ENDEAVOR, FLAIL, LEECHSEED, MEGADRAIN, NATURALGIFT, SPIKYSHIELD, MUDSHACKLES, DIG, SANDPIT, CATACLYSM, </t>
  </si>
  <si>
    <t xml:space="preserve">ACIDRAIN, ALLERGY, ATTRACT, BODYSLAM, BOUNCE, BULLETSEED, CATAPULT, CAUSTICACID, CLEARSMOG, DRAINPUNCH, EARTHPOWER, EARTHQUAKE, ENERGYBALL, ESSENCEBLOOM, GAIAPULSE, GIGADRAIN, GUNKSHOT, HIDDENPOWER, KNOCKOFF, LEAFBLADE, LEECHLIFE, MAGICALLEAF, MIASMA, MOSSYPUNCH, MUDSHACKLES, MUDSLIDE, NECTARTAP, PETALTEMPEST, PHOBIA, PINMISSILE, POISONJAB, POWERWHIP, PROTECT, REST, RETURN, ROCKBLAST, ROCKSLIDE, ROCKTOMB, SAFEGUARD, SCENTEDSHIELD, SEISMICCHANT, SLEEPTALK, SLUDGEBOMB, SLUDGEWAVE, SOLARBEAM, SPIKYSHIELD, STEALTHROCK, STRANGESTEAM, SUBMERGE, SUNNYDAY, SYNTHESIS, TERRAINPULSE, TOXIC, VENOMDRAIN, VITALITYDRAIN, WORKUP, ZENHEADBUTT, </t>
  </si>
  <si>
    <t xml:space="preserve">CLEARSMOG, AMNESIA, GRASSYGLIDE, VEXINGVINES, BELCH, TEATIME, ECTOPLASM, SLUDGE, GUTTURALROAR, AUTUMNBLAST, </t>
  </si>
  <si>
    <t xml:space="preserve">1, SANDSTORM, 1, SANDTOMB, 1, SANDATTACK, 4, SANDSPRAY, 6, SPIKES, 9, SANDJET, 12, BOULDERHURL, 15, DUNEBLAST, 18, YAWN, 21, STEALTHROCK, 24, SCORCHINGSANDS, 27, MINIMIZE, 30, GIGADRAIN, 33, DUSTDEVILS, 36, SHOREUP, 39, POWERGEM, 42, SANDFLURRY, 45, MUDDYWATER, 48, AMBERWAVE, 52, SANDSNARE, 56, SANDSHROUD, 60, MUDSURGE, </t>
  </si>
  <si>
    <t xml:space="preserve">ATTRACT, BEJEWELED, BODYPRESS, BODYSLAM, BULKUP, BULLDOZE, BULLETSEED, CALMMIND, CLEARSMOG, CRYSTALLINEBEAM, CRYSTALSHOWER, CURSE, DUNEBLAST, DUSTDEVILS, EARTHENLANCE, EARTHPOWER, EARTHQUAKE, ECHOEDVOICE, ENERGYBALL, FLUXWAVE, FOCUSBLAST, GAIAPULSE, GEOMANCY, GIGADRAIN, GOLDRUSH, HEATWAVE, HIDDENPOWER, HYPERVOICE, KNOCKOFF, MEMENTO, MUDSHACKLES, MUDSLIDE, OBSIDIANSHARDS, PIXIEDUST, PROTECT, QUICKSAND, REST, RETURN, ROCKBLAST, ROCKSLIDE, ROCKTOMB, SANDSTORM, SANDTOMB, SCALD, SEISMICCHANT, SLEEPTALK, SLUDGEBOMB, SOLARBEAM, SPIKES, STEALTHROCK, STEELROLLER, STONEEDGE, SUNNYDAY, SYNTHESIS, TERRAINPULSE, TOXIC, UTURN, WORKUP, ZENHEADBUTT, </t>
  </si>
  <si>
    <t xml:space="preserve">0, QUICKSAND, 1, QUICKSAND, 0, SANDPIT, 1, SANDPIT, 1, SANDSTORM, 1, SANDTOMB, 1, SANDATTACK, 4, SANDSPRAY, 6, SPIKES, 9, SANDJET, 12, BOULDERHURL, 15, DUNEBLAST, 18, YAWN, 21, STEALTHROCK, 24, SCORCHINGSANDS, 27, MINIMIZE, 30, GIGADRAIN, 33, DUSTDEVILS, 36, SHOREUP, 39, POWERGEM, 42, SANDFLURRY, 45, MUDDYWATER, 48, AMBERWAVE, 52, SANDSNARE, 56, SANDSHROUD, 60, MUDSURGE, </t>
  </si>
  <si>
    <t xml:space="preserve">1, LEER, 1, POISONSTING, 1, SPIDERWEB, 4, BACKSTABBING, 8, TORMENT, 11, POISONFANG, 14, TOXICSPIKES, 17, BITE, 20, TOXICTHREAD, 23, SPOIL, 26, PUNISHMENT, 29, OBSTRUCT, 32, VENOMDRAIN, 35, CRUNCH, 38, LUNGE, 41, NEUROTOXIN, 44, AMBUSH, 47, SWARMATTACK, 50, PLAGUE, 53, MEGAHORN, 56, SHADOWFORCE, 60, EXECUTION, </t>
  </si>
  <si>
    <t xml:space="preserve">AERIALACE, ALLERGY, AMBUSH, ATTRACT, BATTLEOFWITS, BLOODRITUAL, BUGBITE, BUGBUZZ, CAUSTICACID, CLEARSMOG, COVET, CRUNCH, CURSE, CURSEDTOUCH, DARKPULSE, DEFENDORDER, ECLIPSENOVA, ENERGYBALL, FALSESWIPE, FURYCUTTER, GASTROACID, GIGADRAIN, GOBLINSTRIKE, HIDDENPOWER, KNOCKOFF, LASHOUT, LEAFBLADE, LEECHLIFE, MEMENTO, MIASMA, NASTYPLOT, NATURESWRATH, NECTARTAP, PHANTOMFORCE, PHOBIA, PINMISSILE, PIXIEDUST, PLAYROUGH, POISONFANG, POISONJAB, PROTECT, PSYCHICFANGS, PSYCHICTERRAIN, QUICKGUARD, REST, RETURN, ROUND, SHADOWBALL, SLASH, SLEEPTALK, SLUDGEBOMB, SLUDGEWAVE, SOULRIP, SPIKES, STEALTHROCK, STRUGGLEBUG, SUBSTITUTE, SUNNYDAY, SWARMATTACK, SWARMOVERLOAD, SWITCHEROO, SWORDSDANCE, TAUNT, TOXIC, TOXICSPIKES, UMBRALWAVE, UTURN, VENDETTA, VENOMDRAIN, VITALITYDRAIN, WEAKSPOT, WORKUP, </t>
  </si>
  <si>
    <t xml:space="preserve">0, VENDETTA, 1, VENDETTA, 1, LEER, 1, POISONSTING, 1, SPIDERWEB, 4, BACKSTABBING, 8, TORMENT, 11, POISONFANG, 14, TOXICSPIKES, 17, BITE, 20, TOXICTHREAD, 23, SPOIL, 26, PUNISHMENT, 29, OBSTRUCT, 32, VENOMDRAIN, 35, CRUNCH, 38, LUNGE, 41, NEUROTOXIN, 44, AMBUSH, 47, SWARMATTACK, 50, PLAGUE, 53, MEGAHORN, 56, SHADOWFORCE, 60, EXECUTION, </t>
  </si>
  <si>
    <t xml:space="preserve">1, CHARGE, 1, THUNDERSHOCK, 4, CONFUSION, 6, TELEKINESIS, 8, BARRIER, 11, SHOCKWAVE, 14, LIGHTSCREEN, 14, REFLECT, 17, PSYBEAM, 21, CHARGEBEAM, 25, MAGNETICFLUX, 25, GEARUP, 28, RISINGVOLTAGE, 31, EXTRASENSORY, 34, AUTOTOMIZE, 37, DISCHARGE, 40, PSYBLAST, 43, MAGNETFORCE, 46, EXPANDINGFORCE, 49, FLASHCANNON, 52, LOCKON, 52, ZAPCANNON, 55, FUTURESIGHT, 58, STOREDPOWER, 62, ARCANEENERGY, </t>
  </si>
  <si>
    <t xml:space="preserve">ANTIMATTER, ARCANEENERGY, ASTRALWIND, AURASPHERE, BALLLIGHTNING, BATTLEOFWITS, BOLTCRASH, CALMMIND, CHARGEBEAM, CLEANSE, CONFUSERAY, COSMICPOWER, COVET, DARKPULSE, DAZZLINGGLEAM, EARTHPOWER, ECLIPSENOVA, ELECTRICTERRAIN, ELECTRONCRUSH, ENERGYSURGE, EXPANDINGFORCE, FANTASYSEAL, FLUXWAVE, FOCUSBLAST, GAMMARAY, GLISTEN, GOLDENBULLET, HEXBOLT, HIDDENPOWER, IRONDEFENSE, IRONHEAD, IRONIMPACT, IRONTEMPEST, KAMEHAMEHA, LIGHTSCREEN, MAGNETICCANNON, MAGNETRISE, MEMENTO, MINDMELD, MIRRORSHOT, MISSILESHOT, MIXEDWAVES, MYSTICPULSE, NASTYPLOT, OVERCLOCK, PARABOLICCHARGE, PIXIEDUST, POWERGEM, PROTECT, PSYCHIC, PSYCHICTERRAIN, REFLECT, REST, RETURN, RISINGVOLTAGE, SAFEGUARD, SATELLITERAY, SEISMICCHANT, SHADOWBALL, SIGNALBEAM, SLEEPTALK, TERRAINPULSE, THUNDER, THUNDERBOLT, THUNDERWAVE, TOXIC, TRIATTACK, VOLTSWITCH, WILDCHARGE, </t>
  </si>
  <si>
    <t xml:space="preserve">1, SCRATCH, 1, LEER, 1, PURSUIT, 4, SNOWBALL, 6, FROSTNIP, 9, GOBLINSTRIKE, 11, SNARL, 14, BITE, 17, ICEFANG, 20, SCARYFACE, 23, SLASH, 26, NIGHTSLASH, 29, SWAGGER, 32, CRUSHCLAW, 35, CRUNCH, 38, TUNDRARUSH, 42, AMBUSH, 45, FROSTBITE, 48, PLAYROUGH, 52, FRENZY, 56, HONECLAWS, 60, WINTERSHOWL, </t>
  </si>
  <si>
    <t xml:space="preserve">AERIALACE, AMBUSH, ATTRACT, BLIZZARD, BONECHILL, BRICKBREAK, CHARM, CHILLINGTOUCH, COUPDEGRACE, COVET, CRUNCH, CURSEDTOUCH, DARKPULSE, DRAGONCLAW, DRAGONDANCE, ECHOEDVOICE, ECLIPSENOVA, EXECUTION, FALSESWIPE, FANTASYSEAL, FIREFANG, FURYCUTTER, GOBLINSTRIKE, HAIL, HIDDENPOWER, HYPERVOICE, HYPOTHERMIA, ICEBEAM, ICEFANG, ICEHAMMER, ICEPUNCH, ICICLESPEAR, ICICLESTRIKE, ICYWIND, IRONHEAD, KNOCKOFF, LASHOUT, LOVEBURST, MEMENTO, MIST, NASTYPLOT, NOBLEROAR, NUMBINGWIND, PHANTOMFORCE, PLAYROUGH, POWERUPPUNCH, PROTECT, PSYCHICFANGS, QUICKGUARD, REST, RETURN, SHADOWBALL, SHADOWPUNCH, SLASH, SLEEPTALK, SNARL, SONICBLAST, SOULRIP, STELLARRUSH, SWITCHEROO, SWORDSDANCE, TAUNT, TOXIC, TRIPLEAXEL, UMBRALWAVE, VITALITYDRAIN, WAIL, WEAKSPOT, WORKUP, ZENHEADBUTT, </t>
  </si>
  <si>
    <t xml:space="preserve">KNOCKOFF, VENDETTA, PARTINGSHOT, WICKEDSTRIKE, DARKESTLARIAT, PSYCHICFANGS, BRICKBREAK, ICICLECRASH, ICESHARD, HELPINGHAND, </t>
  </si>
  <si>
    <t xml:space="preserve">0, ICEPUNCH, 1, ICEPUNCH, 1, SCRATCH, 1, LEER, 1, PURSUIT, 4, SNOWBALL, 6, FROSTNIP, 9, GOBLINSTRIKE, 11, SNARL, 14, BITE, 17, ICEFANG, 20, SCARYFACE, 23, SLASH, 26, NIGHTSLASH, 29, SWAGGER, 32, CRUSHCLAW, 35, CRUNCH, 38, TUNDRARUSH, 42, AMBUSH, 45, FROSTBITE, 48, PLAYROUGH, 52, FRENZY, 56, HONECLAWS, 60, WINTERSHOWL, </t>
  </si>
  <si>
    <t xml:space="preserve">ACROBATICS, AERIALACE, AERIALPULSE, AIRSLASH, ASTRALWIND, ATTRACT, AURASPHERE, BLIZZARD, BRAVEBIRD, BRINE, CLEANSE, COVET, DAZZLINGGLEAM, DEFOG, DIVINEPUNISHMENT, DRILLPECK, DUALWINGBEAT, ECHOEDVOICE, FABLEDRUSH, FAIRYTALE, FANTASYSEAL, FLOCK, FLUTTER, FLUXWAVE, GENESIS, GENTLECHIMES, HAIL, HIDDENPOWER, HOLYNOVA, HURRICANE, HYPERVOICE, ICEBEAM, ICYWIND, LIGHTSCREEN, LOVEBURST, MAGICROOM, MIST, MISTYTERRAIN, MYSTICPULSE, NUMBINGWIND, ODETOJOY, OVERFLOW, PAYDAY, PIXIEDUST, PLAYROUGH, PROTECT, PURGE, RADIANTLANCE, RAYOFLIGHT, REFLECT, REST, RETURN, ROUND, SACREDSTRIKE, SAFEGUARD, SIGNALBEAM, SLEEPTALK, STEELWING, STRANGESTEAM, SUBMERGE, SUNNYDAY, SYNTHESIS, TAILWIND, TEMPESTFLARE, TERRAINPULSE, TITANIASLAW, TOXIC, VALKYRIECHARIOT, WATERPULSE, WONDERROOM, WORKUP, </t>
  </si>
  <si>
    <t xml:space="preserve">ANTIMATTER, ASTEROIDBELT, AURASPHERE, BALLLIGHTNING, BEJEWELED, BODYPRESS, BODYSLAM, BOMBARDMENT, BRICKBREAK, BULKUP, BULLDOZE, CALMMIND, CHARGEBEAM, CLEANSE, CLUSTERROCKETS, CONFUSERAY, COSMICPOWER, CRYSTALLINEBEAM, CURSEDTOUCH, DARKPULSE, DAZZLINGGLEAM, DRAINPUNCH, EARTHENLANCE, EARTHPOWER, EARTHQUAKE, ELECTRICTERRAIN, ELECTRONCRUSH, ENDERSHOCK, ENERGYSURGE, FIREPUNCH, FLAMECHARGE, FLAREBLITZ, FLUXWAVE, GAMMARAY, GOLDENBULLET, GYROBALL, HEAVENSKNUCKLE, HEXBOLT, HIDDENPOWER, ICEBEAM, ICEHAMMER, ICEPUNCH, IRONDEFENSE, IRONHEAD, IRONIMPACT, IRONTEMPEST, KNOCKOFF, LASHOUT, LIGHTSCREEN, MAGICROOM, MAGNETRISE, METEORBEAM, METEORDRIVE, METEORMASH, METRONOME, MINDMELD, MIRRORSHOT, MISSILESHOT, MIXEDWAVES, MUDSLIDE, MYSTICPULSE, NASTYPLOT, NEBULASTRIKE, OVERCLOCK, PARABOLICCHARGE, PROTECT, RADIANTLANCE, REFLECT, REFURBISH, REST, RETURN, ROCKBLAST, ROCKSLIDE, ROCKTOMB, SATELLITERAY, SHADOWBALL, SHADOWPUNCH, SLEEPTALK, SOULRIP, STEELROLLER, STELLARRUSH, SUPERPOWER, SWIFT, TERRAINPULSE, THUNDERBOLT, THUNDERPUNCH, TOXIC, VOLTSWITCH, WILDCHARGE, WONDERROOM, WORKUP, ZENHEADBUTT, </t>
  </si>
  <si>
    <t xml:space="preserve">1, HEALBLOCK, 1, CONFUSERAY, 1, GOOSEBUMP, 4, MEGADRAIN, 7, STUNSPORE, 7, POISONPOWDER, 11, SHIVER, 14, SLEEPPOWDER, 17, MAGICALLEAF, 20, GASTROACID, 23, HEX, 26, VEXINGVINES, 29, GIGADRAIN, 32, SHADOWBALL, 35, SPORE, 35, DREAMEATER, 35, NIGHTMARE, 38, SLUDGEBOMB, 41, ENERGYBALL, 44, MOONLIGHT, 47, ECTOPLASM, 50, STRENGTHSAP, 53, LEAFSTORM, 56, UMBRALWAVE, 60, DEATHWALTZ, </t>
  </si>
  <si>
    <t xml:space="preserve">ACIDRAIN, ALLERGY, AROMATHERAPY, ATTRACT, BONECHILL, BULLETSEED, CAUSTICACID, CHILLINGTOUCH, CLEARSMOG, CONCOCTION, CONFUSERAY, CORROSIVEGAS, CURSEDTOUCH, DARKPULSE, DAZZLINGGLEAM, ECLIPSENOVA, ENERGYBALL, ESSENCEBLOOM, FLUXWAVE, GASTROACID, GHASTLYFLOOD, GIGADRAIN, GOSSIP, GRASSYTERRAIN, GUNKSHOT, HAZE, HEX, HIDDENPOWER, LEAFBLADE, MACABREDANCE, MAGICALLEAF, MAGICROOM, MIASMA, MIXEDWAVES, NASTYPLOT, NECTARTAP, PETALTEMPEST, PHANTOMFORCE, PHOBIA, PIXIEDUST, POISONJAB, POLLENPUFF, POLTERGEIST, POSSESSION, PROTECT, PSYCHIC, PSYCHICTERRAIN, RAINDANCE, REST, RETURN, SCENTEDSHIELD, SEISMICCHANT, SHADOWBALL, SLEEPTALK, SLUDGEBOMB, SLUDGEWAVE, SOLARBEAM, SOULRIP, SOULSHIELD, SUNNYDAY, SYNTHESIS, TERRAINPULSE, TOXIC, TOXICSPIKES, UMBRALWAVE, VENOMDRAIN, VITALITYDRAIN, WAIL, WILLOWISP, WONDERROOM, </t>
  </si>
  <si>
    <t xml:space="preserve">DARKPULSE, GROWTH, LEECHSEED, INGRAIN, RAGEPOWDER, GRASSYTERRAIN, VITALITYDRAIN, ALLERGY, INFECTION, IMPRISON, DARKVOID, DIRGE, AUTUMNBLAST, </t>
  </si>
  <si>
    <t xml:space="preserve">1, BUGSTING, 1, STATICSHOCK, 4, STRINGSHOT, 6, FIRSTIMPRESSION, 9, SUCKBLOOD, 12, SPARK, 15, BUGBITE, 18, PURGE, 21, ARCINGBLOW, 24, SKITTERSMACK, 27, AGILITY, 30, FANATICISM, 33, BALLLIGHTNING, 36, LEECHLIFE, 39, WILDCHARGE, 42, ATTACKORDER, 45, SWARMATTACK, 48, ENERGYSURGE, 51, RADIANTLANCE, 54, VOLTTACKLE, 57, SWARMOVERLOAD, 60, BOLTSTRIKE, </t>
  </si>
  <si>
    <t xml:space="preserve">AERIALACE, AERIALPULSE, ATTRACT, BALLLIGHTNING, BOLTCRASH, BUGBITE, BUGBUZZ, BULLETSEED, BUTTERFLYKISS, CALMMIND, CHARGEBEAM, CLEANSE, COUPDEGRACE, COVET, DAZZLINGGLEAM, DEFENDORDER, DIVINEPUNISHMENT, DUALWINGBEAT, DUNEBLAST, EARTHPOWER, ELECTRICTERRAIN, ELECTRONCRUSH, ENERGYBALL, ENERGYSURGE, FLUTTER, FLUXWAVE, GENESIS, GIGADRAIN, GRASSYTERRAIN, HIDDENPOWER, HIVEMIND, HURRICANE, LEECHLIFE, LIGHTSCREEN, MAGICALLEAF, NECTARTAP, PARABOLICCHARGE, PIXIEDUST, POLLENPUFF, PROTECT, PURGE, RADIANTLANCE, RAINBOWSCALES, RAYOFLIGHT, REFLECT, REST, RETURN, SACREDSTRIKE, SAFEGUARD, SANDSTORM, SCORCHINGSANDS, SIGNALBEAM, SLEEPTALK, SOLARBEAM, SONICBLAST, STRUGGLEBUG, SUBSTITUTE, SWARMATTACK, SWARMOVERLOAD, SYNTHESIS, TAILGLOW, TAILWIND, TEMPESTFLARE, THUNDER, THUNDERBOLT, THUNDERWAVE, TOXIC, UTURN, VENOMDRAIN, VOLTSWITCH, WILDCHARGE, WORKUP, </t>
  </si>
  <si>
    <t xml:space="preserve">ENDURE, FORESIGHT, HARDEN, EXTRASENSORY, MORNINGSUN, ZENHEADBUTT, QUIVERDANCE, THUNDERFANG, BOLTCRASH, PROTONCRASH, </t>
  </si>
  <si>
    <t xml:space="preserve">0, STORMSHIELD, 1, STORMSHIELD, 1, BUGSTING, 1, STATICSHOCK, 4, STRINGSHOT, 6, FIRSTIMPRESSION, 9, SUCKBLOOD, 12, SPARK, 15, BUGBITE, 18, PURGE, 21, ARCINGBLOW, 24, SKITTERSMACK, 27, AGILITY, 30, FANATICISM, 33, BALLLIGHTNING, 36, LEECHLIFE, 39, WILDCHARGE, 42, ATTACKORDER, 45, SWARMATTACK, 48, ENERGYSURGE, 51, RADIANTLANCE, 54, VOLTTACKLE, 57, SWARMOVERLOAD, 60, BOLTSTRIKE, </t>
  </si>
  <si>
    <t xml:space="preserve">AROMATHERAPY, ATTRACT, BLIZZARD, BODYSLAM, BOUNCE, BULLDOZE, BULLETSEED, CALMMIND, CHILLINGTOUCH, COVET, ENERGYBALL, ESSENCEBLOOM, FAIRYTALE, GENESIS, GIGADRAIN, GRASSYTERRAIN, HAIL, HEALBELL, HIDDENPOWER, HIGHHORSEPOWER, HYPOTHERMIA, ICEBEAM, ICEFANG, ICEHAMMER, ICICLESPEAR, ICICLESTRIKE, ICYWIND, IRONHEAD, KNOCKOFF, LEAFBLADE, MAGICALLEAF, MIST, MISTYTERRAIN, NATURESWRATH, NUMBINGWIND, PETALTEMPEST, PIXIEDUST, PLAYROUGH, PROTECT, REST, RETURN, SAFEGUARD, SCENTEDSHIELD, SEISMICCHANT, SIGNALBEAM, SLEEPTALK, SOLARBEAM, SUBSTITUTE, SYNTHESIS, TAUNT, TERRAINPULSE, TOXIC, TRIPLEAXEL, VALKYRIECHARIOT, VOLTSWITCH, WEATHERBALL, WILDCHARGE, WISH, WORKUP, ZENHEADBUTT, </t>
  </si>
  <si>
    <t xml:space="preserve">BITE, EXTRASENSORY, GIGADRAIN, ICICLESPEAR, HAIL, THRASH, FORESTLEAP, MAGICALLEAF, STAMPEDE, ENTRAINMENT, DOUBLEKICK, FROSTNIP, WOODHAMMER, </t>
  </si>
  <si>
    <t xml:space="preserve">1, ROCKTHROW, 1, FORTIFY, 1, MUDSPORT, 4, ACCELEROCK, 7, STEAMROLLER, 10, SANDSTORM, 13, BOULDERHURL, 16, BITE, 19, STEALTHROCK, 22, BULLDOZE, 25, ROCKPOLISH, 28, RECOVER, 31, ROCKSLIDE, 34, CRUNCH, 37, IRONDEFENSE, 40, LANDSWRATH, 43, CATAPULT, 46, SPIKYSHIELD, 49, EARTHQUAKE, 52, STONEEDGE, 55, SUPERPOWER, 58, CATACLYSM, 62, HEADSMASH, </t>
  </si>
  <si>
    <t xml:space="preserve">AMBUSH, ANCIENTGLARE, ASTEROIDBELT, ATTRACT, BODYPRESS, BODYSLAM, BOMBARDMENT, BOULDERCRUSH, BREAKINGSWIPE, BRICKBREAK, BULKUP, BULLDOZE, CATAPULT, CLOSECOMBAT, CRUNCH, CRYSTALSHOWER, CURSE, DRAGONBREATH, DRAGONHAMMER, DUNEBLAST, DUSTDEVILS, EARTHENLANCE, EARTHPOWER, EARTHQUAKE, ENDERSHOCK, FLAMECHARGE, FLAMEVOLLEY, FLAREBLITZ, FOCUSBLAST, GAIAPULSE, GEOMANCY, GOLDRUSH, HIDDENPOWER, HIGHHORSEPOWER, IRONDEFENSE, IRONHEAD, IRONIMPACT, IRONTEMPEST, MAGNETICCANNON, MAGNETRISE, METEORBEAM, METEORDRIVE, MINERALWAVE, MOONSTONERAY, MUDSHACKLES, MUDSLIDE, NOBLEROAR, OBSIDIANSHARDS, OUTRAGE, PERCUSSIONBLAST, PLAYROUGH, POWERGEM, PROTECT, QUICKSAND, REFURBISH, REST, RETURN, ROCKBLAST, ROCKSLIDE, ROCKTOMB, SANDSTORM, SANDTOMB, SCORCHINGSANDS, SEISMICCHANT, SLEEPTALK, SNARL, SPIKES, STEALTHROCK, STEELROLLER, STONEEDGE, SUBSTITUTE, SUPERPOWER, TAUNT, TOXIC, VENDETTA, WEAKSPOT, WILDCHARGE, WORKUP, ZENHEADBUTT, </t>
  </si>
  <si>
    <t xml:space="preserve">0, BODYPRESS, 1, BODYPRESS, 1, ROCKTHROW, 1, FORTIFY, 1, MUDSPORT, 4, ACCELEROCK, 7, STEAMROLLER, 10, SANDSTORM, 13, BOULDERHURL, 16, BITE, 19, STEALTHROCK, 22, BULLDOZE, 25, ROCKPOLISH, 28, RECOVER, 31, ROCKSLIDE, 34, CRUNCH, 37, IRONDEFENSE, 40, LANDSWRATH, 43, CATAPULT, 46, SPIKYSHIELD, 49, EARTHQUAKE, 52, STONEEDGE, 55, SUPERPOWER, 58, CATACLYSM, 62, HEADSMASH, </t>
  </si>
  <si>
    <t xml:space="preserve">1, SUPERSONIC, 1, INFESTATION, 4, MISSILESHOT, 8, DETECT, 11, AUTOTOMIZE, 14, SILVERWIND, 17, IRONSPARKS, 20, METALSOUND, 20, SCREECH, 23, MIRRORSHOT, 26, RAINBOWSCALES, 29, SATELLITERAY, 32, LIGHTSCREEN, 32, REFLECT, 35, COBALTRAY, 38, BUGBUZZ, 41, MAGNETFORCE, 44, MAGNETICCANNON, 47, QUIVERDANCE, 50, SIGNALOVERLOAD, 53, PHOTONGEYSER, 56, STOREDPOWER, 60, CHROMERAY, </t>
  </si>
  <si>
    <t xml:space="preserve">ACROBATICS, AERIALACE, AERIALPULSE, AIRSLASH, ASTRALWIND, ATTRACT, BALLLIGHTNING, BOMBARDMENT, BRICKBREAK, BUGBITE, BUGBUZZ, BULLETSEED, CATAPULT, CLEANSE, CLUSTERROCKETS, CONFUSERAY, COVET, CRYSTALLINEBEAM, DAZZLINGGLEAM, DEAFEN, DEFENDORDER, DUALWINGBEAT, ECHOEDVOICE, ELECTRICTERRAIN, ELECTRONCRUSH, ENDERSHOCK, ENERGYBALL, ENERGYSURGE, FLAMECHARGE, FLUXWAVE, FOCUSBLAST, GAMMARAY, GIGADRAIN, GOLDENBULLET, GOSSIP, GYROBALL, HIDDENPOWER, IRONDEFENSE, IRONHEAD, IRONIMPACT, IRONTEMPEST, KAMEHAMEHA, LIGHTSCREEN, MAGNETICCANNON, MAGNETRISE, METEORBEAM, METEORDRIVE, METEORMASH, MIRRORSHOT, MISSILESHOT, NECTARTAP, OVERCLOCK, PARABOLICCHARGE, PINMISSILE, PIXIEDUST, PLAYROUGH, POWERGEM, PROTECT, QUICKGUARD, RAINBOWSCALES, RAYOFLIGHT, REFLECT, REFURBISH, REST, RETURN, RISINGVOLTAGE, ROCKBLAST, SAFEGUARD, SATELLITERAY, SIGNALBEAM, SLEEPTALK, SONICBLAST, SOUNDBARRIER, STRUGGLEBUG, SUBSTITUTE, SWARMATTACK, SWIFT, SWITCHEROO, TAILGLOW, TAILWIND, THUNDERBOLT, THUNDERPUNCH, TOXIC, TRIATTACK, UTURN, WILDCHARGE, WORKUP, </t>
  </si>
  <si>
    <t xml:space="preserve">DISCHARGE, METALBURST, AIRCUTTER, STICKYWEB, CHARGEBEAM, POLLENBLAST, CLACKACLACK, REFURBISH, HELPINGHAND, </t>
  </si>
  <si>
    <t xml:space="preserve">1, ASTONISH, 1, TAILWHIP, 1, SIZZLE, 4, SCORCH, 7, SHADOWSNEAK, 10, CONFUSERAY, 13, FLAMECHARGE, 16, SPECTRALLASH, 19, CRIMSONGATE, 22, FLAMEPILLAR, 25, TAKEDOWN, 28, AGILITY, 31, SPIRITSHACKLE, 34, HELLBRAND, 37, FABLEDRUSH, 40, DOUBLEKICK, 43, SPECTRALTHIEF, 46, BLAZEKICK, 49, PLAYROUGH, 52, HEADCHARGE, 56, POSSESSION, 60, FLAREBLITZ, </t>
  </si>
  <si>
    <t xml:space="preserve">AMBUSH, ATTRACT, BLOODRITUAL, BODYSLAM, BOUNCE, BURNINGJEALOUSY, BURNINGOFUDA, CLOSECOMBAT, CONFUSERAY, COUPDEGRACE, COVET, CRIMSONGATE, CURSE, CURSEDTOUCH, DARKPULSE, EARTHPOWER, ECLIPSENOVA, FIREBLAST, FIREFANG, FLAMECHARGE, FLAMETHROWER, FLAMEVOLLEY, FLAREBLITZ, GHASTLYFLOOD, GOLDRUSH, HAZE, HEATWAVE, HEX, HIDDENPOWER, HIGHHORSEPOWER, INCINERATE, KNOCKOFF, LASHOUT, LOVEBURST, MELTINGHORN, MEMENTO, METEORDRIVE, MIASMA, MYSTICALFIRE, NASTYPLOT, PHANTOMFORCE, POLTERGEIST, POSSESSION, PROTECT, REST, RETURN, SHADOWBALL, SLEEPTALK, SOULRIP, STELLARRUSH, SUNNYDAY, TAUNT, TERRAINPULSE, TOXIC, UMBRALWAVE, VENDETTA, VITALITYDRAIN, VOLTSWITCH, WILDCHARGE, WILDFIRE, WORKUP, ZENHEADBUTT, </t>
  </si>
  <si>
    <t xml:space="preserve">0, MELTINGHORN, 1, MELTINGHORN, 1, ASTONISH, 1, TAILWHIP, 1, SIZZLE, 4, SCORCH, 7, SHADOWSNEAK, 10, CONFUSERAY, 13, FLAMECHARGE, 16, SPECTRALLASH, 19, CRIMSONGATE, 22, FLAMEPILLAR, 25, TAKEDOWN, 28, AGILITY, 31, SPIRITSHACKLE, 34, HELLBRAND, 37, FABLEDRUSH, 40, DOUBLEKICK, 43, SPECTRALTHIEF, 46, BLAZEKICK, 49, PLAYROUGH, 52, HEADCHARGE, 56, POSSESSION, 60, FLAREBLITZ, </t>
  </si>
  <si>
    <t xml:space="preserve">ANCIENTGLARE, ARCANEENERGY, AROMATHERAPY, ASTRALWIND, ATTRACT, AURASPHERE, BLIZZARD, BODYSLAM, BREAKINGSWIPE, CHARGEBEAM, CLEANSE, COSMICPOWER, COVET, CRYSTALLINEBEAM, DAZZLINGGLEAM, DEFOG, DIVINEPUNISHMENT, DRACARYS, DRACOMETEOR, DRACONICWAVE, DRAGONBREATH, DRAGONGALE, DRAGONMAGIC, EARTHPOWER, ECHOEDVOICE, ENDERSHOCK, ENERGYBALL, EXPANDINGFORCE, FABLEDRUSH, FAIRYTALE, FANTASYSEAL, FLUXWAVE, GENESIS, GENTLECHIMES, GEOMANCY, GLISTEN, HAIL, HEALBELL, HEXBOLT, HIDDENPOWER, HIGHHORSEPOWER, HOLYNOVA, HYPERVOICE, ICEBEAM, ICYWIND, LIGHTSCREEN, LOVEBURST, MAGICROOM, METEORBEAM, MINDMELD, MIRRORSHOT, MIST, MISTYTERRAIN, MIXEDWAVES, MOONBLAST, MOONSTONERAY, MYSTICPULSE, NAGASKIN, NASTYPLOT, NEBULASTRIKE, NOBLEROAR, OUTRAGE, PIXIEDUST, PLAYROUGH, POWERGEM, PROTECT, PSYCHIC, PSYCHICTERRAIN, RADIANTLANCE, RAYOFLIGHT, REFLECT, REST, RETURN, SACREDSTRIKE, SAFEGUARD, SIGNALBEAM, SIRENSSONG, SLEEPTALK, STARDUSTREVERIE, STRANGESTEAM, SWIFT, TERRAINPULSE, TITANIASLAW, TOXIC, VOLTSWITCH, WILDCHARGE, WONDERROOM, WORKUP, ZENHEADBUTT, </t>
  </si>
  <si>
    <t xml:space="preserve">REST, LIGHTSCREEN, BARRIER, AURORAVEIL, PEEKABOO, DRAGONMAGIC, CHARM, CAPTIVATE, ANCIENTGLARE, WYRMBEAM, HELPINGHAND, </t>
  </si>
  <si>
    <t xml:space="preserve">ASTEROIDBELT, ATTRACT, BODYPRESS, BODYSLAM, BOMBARDMENT, BOULDERCRUSH, BRICKBREAK, BULKUP, BULLDOZE, BURNINGJEALOUSY, CATAPULT, CLOSECOMBAT, CRIMSONGATE, CRYSTALLINEBEAM, CRYSTALSHOWER, CURSE, DRAINPUNCH, DUNEBLAST, DUSTDEVILS, EARTHENLANCE, EARTHPOWER, EARTHQUAKE, EXECUTION, FIREBLAST, FIREPUNCH, FLAMECHARGE, FLAMETHROWER, FLAMEVOLLEY, FLAREBLITZ, FOCUSBLAST, GAIAPULSE, GOLDRUSH, HEATWAVE, HIDDENPOWER, IRONDEFENSE, IRONHEAD, IRONIMPACT, KNOCKOFF, MINERALWAVE, MOONSTONERAY, MUDSLIDE, MYSTICALFIRE, OBSIDIANSHARDS, PLAYROUGH, POWERGEM, POWERUPPUNCH, PROTECT, REST, RETURN, ROCKBLAST, ROCKSLIDE, ROCKTOMB, SANDSTORM, SANDTOMB, SCALD, SCORCHINGSANDS, SEISMICCHANT, SLEEPTALK, STEALTHROCK, STONEEDGE, SUNNYDAY, SUPERPOWER, TAUNT, TERRAINPULSE, TOXIC, VENDETTA, WEAKSPOT, WILDCHARGE, WILDFIRE, WORKUP, ZENHEADBUTT, </t>
  </si>
  <si>
    <t xml:space="preserve">1, TACKLE, 1, GROWL, 1, ROAR, 4, SNOWBALL, 6, FURYSWIPES, 8, HOWL, 11, DEAFEN, 14, BITE, 17, ICEFANG, 20, AQUAFANG, 23, NOBLEROAR, 26, YAWN, 29, SHATTER, 32, TUNDRARUSH, 35, HONECLAWS, 38, CRUNCH, 41, BOOMBOX, 44, FROZENHEART, 47, FROSTBITE, 50, SONICNOVA, 53, CLOSECOMBAT, 56, UPROAR, 60, WINTERSHOWL, </t>
  </si>
  <si>
    <t xml:space="preserve">AMBUSH, ANCIENTGLARE, ATTRACT, BLIZZARD, BODYSLAM, BOOMBURST, BREAKINGSWIPE, CHILLINGTOUCH, COUPDEGRACE, COVET, CRUNCH, DEAFEN, DRAGONCLAW, ECHOEDVOICE, FIREFANG, FLAREBLITZ, FORTISSIMO, FROSTBITE, GENESIS, GOSSIP, HAIL, HAZE, HIDDENPOWER, HYPERVOICE, HYPOTHERMIA, ICEBEAM, ICEFANG, ICEHAMMER, ICICLESPEAR, ICICLESTRIKE, ICYWIND, KNOCKOFF, LOVEBURST, MIST, NASTYPLOT, NOBLEROAR, NUMBINGWIND, OUTRAGE, PERCUSSIONBLAST, PLAYROUGH, PROTECT, PSYCHICFANGS, REST, RETURN, ROUND, SAFEGUARD, SLASH, SLEEPTALK, SNARL, SONICBLAST, SWORDSDANCE, TAUNT, TERRAINPULSE, TOXIC, VOLTSWITCH, WAIL, WILDCHARGE, WORKUP, </t>
  </si>
  <si>
    <t xml:space="preserve">PURSUIT, REST, PSYCHICFANGS, THUNDERFANG, DRAGONGNAW, HONECLAWS, CHARM, VENDETTA, JAWLOCK, ICICLECRASH, AQUATAIL, ICESHARD, BATTLECRY, </t>
  </si>
  <si>
    <t xml:space="preserve">0, PLAYROUGH, 1, PLAYROUGH, 1, TACKLE, 1, GROWL, 1, ROAR, 4, SNOWBALL, 6, FURYSWIPES, 8, HOWL, 11, DEAFEN, 14, BITE, 17, ICEFANG, 20, AQUAFANG, 23, NOBLEROAR, 26, YAWN, 29, SHATTER, 32, TUNDRARUSH, 35, HONECLAWS, 38, CRUNCH, 41, BOOMBOX, 44, FROZENHEART, 47, FROSTBITE, 50, SONICNOVA, 53, CLOSECOMBAT, 56, UPROAR, 60, WINTERSHOWL, </t>
  </si>
  <si>
    <t xml:space="preserve">AIRSLASH, ANTIMATTER, ARCANEENERGY, ASTEROIDBELT, ASTRALWIND, BEJEWELED, BLIZZARD, BONECHILL, BRINE, CALMMIND, CATAPULT, CHILLINGTOUCH, CLEANSE, COSMICPOWER, CRYSTALLINEBEAM, CRYSTALSHOWER, DARKPULSE, DAZZLINGGLEAM, DUSTDEVILS, EARTHPOWER, ECLIPSENOVA, ENDERSHOCK, FLUXWAVE, FOCUSBLAST, GAMMARAY, GLISTEN, GYROBALL, HAIL, HAZE, HEXBOLT, HIDDENPOWER, HYPOTHERMIA, ICEBEAM, ICICLESPEAR, ICICLESTRIKE, ICYWIND, LIGHTSCREEN, MAGICROOM, METEORBEAM, METEORDRIVE, MINDMELD, MINERALWAVE, MIST, MISTYTERRAIN, MIXEDWAVES, MOONBLAST, MOONSTONERAY, MYSTICPULSE, NASTYPLOT, NEBULASTRIKE, NUMBINGWIND, PIXIEDUST, POWERGEM, PROTECT, PSYCHIC, PSYCHICTERRAIN, REFLECT, REST, RETURN, ROCKBLAST, ROCKSLIDE, ROCKTOMB, SANDSTORM, SATELLITERAY, SHADOWBALL, SLEEPTALK, SOLARECLIPSE, STARDUSTREVERIE, STEALTHROCK, STELLARRUSH, STONEEDGE, STRANGESTEAM, SUBSTITUTE, SWIFT, TERRAINPULSE, TOXIC, TRICKROOM, UMBRALWAVE, WAIL, WISH, WONDERROOM, </t>
  </si>
  <si>
    <t xml:space="preserve">NIGHTSHADE, HYPOTHERMIA, METEORSHOWER, FREEZEDRY, BLASTFREEZE, ASTRALWIND, IRONDEFENSE, ECLIPSENOVA, BITTERBASTION, </t>
  </si>
  <si>
    <t xml:space="preserve">ANTIMATTER, ARCANEENERGY, ASTEROIDBELT, ASTRALWIND, BEJEWELED, BODYSLAM, BOULDERCRUSH, BOUNCE, BULLDOZE, BURNINGJEALOUSY, CALMMIND, CATAPULT, CLEANSE, CONFUSERAY, COSMICPOWER, CRYSTALLINEBEAM, CRYSTALSHOWER, DARKPULSE, DAZZLINGGLEAM, DUNEBLAST, DUSTDEVILS, EARTHENLANCE, EARTHPOWER, EARTHQUAKE, ECLIPSENOVA, ENERGYBALL, FIREBLAST, FLAMECHARGE, FLAMETHROWER, FLAMEVOLLEY, FLAREBLITZ, FOCUSBLAST, GAIAPULSE, GAMMARAY, GENESIS, GEOMANCY, GIGADRAIN, GLISTEN, HEATWAVE, HIDDENPOWER, INCINERATE, IRONHEAD, MELTINGHORN, MEMENTO, METEORBEAM, METEORDRIVE, MINDDRAIN, MINERALWAVE, MOONBLAST, MOONSTONERAY, MUDSHACKLES, MUDSLIDE, MYSTICALFIRE, NASTYPLOT, NATURESWRATH, NEBULASTRIKE, OBSIDIANSHARDS, POWERGEM, PROTECT, PSYCHIC, QUICKSAND, RADIANTLANCE, REST, RETURN, ROCKBLAST, ROCKSLIDE, ROCKTOMB, SANDSTORM, SATELLITERAY, SCORCHINGSANDS, SEISMICCHANT, SLEEPTALK, SOLARBEAM, SOLARECLIPSE, STARDUSTREVERIE, STEALTHROCK, STELLARRUSH, STONEEDGE, SUNNYDAY, SWIFT, TERRAINPULSE, TOXIC, WEATHERBALL, WILDFIRE, WILLOWISP, WISH, WORKUP, ZENHEADBUTT, </t>
  </si>
  <si>
    <t xml:space="preserve">AMBUSH, ATTRACT, BODYPRESS, BODYSLAM, BRICKBREAK, BULKUP, BULLDOZE, CAUSTICACID, CLEARSMOG, CLOSECOMBAT, COVET, CRUNCH, DARKPULSE, DRAINPUNCH, DUNEBLAST, EARTHPOWER, EARTHQUAKE, ECHOEDVOICE, EXECUTION, FALSESWIPE, FIREPUNCH, FLAREBLITZ, FOCUSBLAST, GOBLINSTRIKE, GOLDRUSH, GUNKSHOT, HIDDENPOWER, HYPERVOICE, ICEHAMMER, ICEPUNCH, IRONHEAD, KAMEHAMEHA, KNOCKOFF, LASHOUT, LOVEBURST, MEMENTO, METEORMASH, MIASMA, MINDDRAIN, MOSSYPUNCH, MUDSHACKLES, MUDSLIDE, NASTYPLOT, NOBLEROAR, OUTRAGE, PERCUSSIONBLAST, PLAYROUGH, POISONJAB, POWERUPPUNCH, PROTECT, QUICKGUARD, REST, RETURN, ROCKBLAST, ROCKSLIDE, ROCKTOMB, SANDTOMB, SHADOWPUNCH, SLEEPTALK, SONICBLAST, STEALTHROCK, STONEEDGE, SUPERPOWER, SWITCHEROO, SWORDSDANCE, TAUNT, THUNDERPUNCH, TOXIC, VENDETTA, VITALITYDRAIN, WEAKSPOT, WILDCHARGE, WORKUP, ZENHEADBUTT, </t>
  </si>
  <si>
    <t xml:space="preserve">1, HELPINGHAND, 1, SANDATTACK, 1, WATERGUN, 4, MUDSLAP, 7, ENCORE, 10, STUFFCHEEKS, 13, WATERPULSE, 16, MUDSHACKLES, 19, YAWN, 22, FLIPTURN, 22, QUAKESLAM, 25, SLACKOFF, 28, MUDSLIDE, 31, SCALD, 34, BODYPRESS, 37, STOCKPILE, 37, SWALLOW, 37, SPITUP, 40, RIPTIDE, 43, EARTHPOWER, 46, MUDDYWATER, 49, CRASHINGWAVE, 52, CONTINENTALRIFT, 56, MEGAHORN, 60, WATERSPOUT, </t>
  </si>
  <si>
    <t xml:space="preserve">ATTRACT, BODYPRESS, BODYSLAM, BOULDERCRUSH, BOUNCE, BRINE, BULKUP, BULLDOZE, CALMMIND, CATAPULT, DUNEBLAST, DUSTDEVILS, EARTHENLANCE, EARTHPOWER, EARTHQUAKE, ENERGYBALL, FLIPTURN, FOCUSBLAST, GAIAPULSE, GASTROACID, GIGADRAIN, GUNKSHOT, HAIL, HEALBELL, HIDDENPOWER, HYPERVOICE, ICEFANG, ICICLESPEAR, ICICLESTRIKE, ICYWIND, IRONDEFENSE, KNOCKOFF, LIQUIDATION, MIST, MUDSHACKLES, MUDSLIDE, NOBLEROAR, OBSIDIANSHARDS, OCEANWRATH, OVERFLOW, PERCUSSIONBLAST, PROTECT, QUICKSAND, RAINDANCE, REST, RETURN, ROCKBLAST, ROCKSLIDE, ROCKTOMB, SANDSTORM, SANDTOMB, SCALD, SEISMICCHANT, SLEEPTALK, SLUDGEBOMB, SLUDGEWAVE, SOAK, SONICBLAST, STEALTHROCK, STONEEDGE, SUBMERGE, SUPERPOWER, TAUNT, TERRAINPULSE, TIDALWAVE, TOXIC, WAIL, WATERPRESSURE, WATERPULSE, WEATHERBALL, WHIRLPOOL, WORKUP, ZENHEADBUTT, </t>
  </si>
  <si>
    <t xml:space="preserve">ROLLOUT, ICEBALL, REST, SNORE, SLEEPTALK, SHOREUP, MUDBLAST, BOUNCE, HEAVYSLAM, CATACLYSM, WIDEGUARD, </t>
  </si>
  <si>
    <t xml:space="preserve">0, AMNESIA, 1, AMNESIA, 1, HELPINGHAND, 1, SANDATTACK, 1, WATERGUN, 4, MUDSLAP, 7, ENCORE, 10, STUFFCHEEKS, 13, WATERPULSE, 16, MUDSHACKLES, 19, YAWN, 22, FLIPTURN, 22, QUAKESLAM, 25, SLACKOFF, 28, MUDSLIDE, 31, SCALD, 34, BODYPRESS, 37, STOCKPILE, 37, SWALLOW, 37, SPITUP, 40, RIPTIDE, 43, EARTHPOWER, 46, MUDDYWATER, 49, CRASHINGWAVE, 52, CONTINENTALRIFT, 56, MEGAHORN, 60, WATERSPOUT, </t>
  </si>
  <si>
    <t xml:space="preserve">AERIALACE, ATTRACT, BLIZZARD, BODYPRESS, BODYSLAM, BOULDERCRUSH, BOUNCE, BRICKBREAK, BULKUP, BULLDOZE, CATAPULT, CHILLINGTOUCH, CLOSECOMBAT, COVET, CRYSTALSHOWER, EARTHENLANCE, EARTHPOWER, EARTHQUAKE, FABLEDRUSH, FLAMECHARGE, FLAREBLITZ, GAIAPULSE, GOLDRUSH, HAIL, HIDDENPOWER, HIGHHORSEPOWER, HYPOTHERMIA, ICEFANG, ICICLESPEAR, ICICLESTRIKE, ICYWIND, IRONHEAD, KNOCKOFF, MELTINGHORN, MUDSLIDE, NOBLEROAR, NUMBINGWIND, OBSIDIANSHARDS, PLAYROUGH, PROTECT, REST, RETURN, ROCKBLAST, ROCKSLIDE, ROCKTOMB, SEISMICCHANT, SLEEPTALK, SONICBLAST, STEALTHROCK, STELLARRUSH, STONEEDGE, SUPERPOWER, TOXIC, TRIPLEAXEL, VOLTSWITCH, WEAKSPOT, WILDCHARGE, WORKUP, ZENHEADBUTT, </t>
  </si>
  <si>
    <t xml:space="preserve">ICETOMB, HORNLEECH, HIGHHORSEPOWER, BODYSLAM, STOMP, PURSUIT, HEADSMASH, DOUBLEKICK, JUMPKICK, SMACKDOWN, TUNDRARUSH, </t>
  </si>
  <si>
    <t xml:space="preserve">1, SCRATCH, 1, STRAFE, 1, LEER, 4, LEAFAGE, 7, FURYCUTTER, 10, FOCUSENERGY, 13, RAZORLEAF, 16, BUGBITE, 19, UTURN, 22, GRASSYGLIDE, 25, SKITTERSMACK, 28, NIGHTSLASH, 28, PSYCHOCUT, 31, TROPKICK, 34, XSCISSOR, 37, VENOMDRAIN, 40, LEAFBLADE, 43, AMBUSH, 46, SWARMATTACK, 49, SONICNOVA, 52, SWORDSDANCE, 56, SWARMOVERLOAD, 60, SOLARBLADE, </t>
  </si>
  <si>
    <t xml:space="preserve">AERIALACE, ALLERGY, AMBUSH, AROMATHERAPY, ATTRACT, BRICKBREAK, BUGBITE, BUGBUZZ, BULLETSEED, COUPDEGRACE, COVET, DEFENDORDER, ENERGYBALL, ESSENCEBLOOM, EXECUTION, FABLEDRUSH, FLUTTER, FURYCUTTER, GIGADRAIN, GOBLINSTRIKE, GOLDRUSH, GRASSYTERRAIN, HIDDENPOWER, HIVEMIND, KNOCKOFF, LASHOUT, LEAFBLADE, LEECHLIFE, MAGICALLEAF, NASTYPLOT, NATURESWRATH, NECTARTAP, PETALTEMPEST, PHOBIA, PINMISSILE, PIXIEDUST, PLAYROUGH, POISONJAB, POWERWHIP, PROTECT, QUICKGUARD, RAINBOWSCALES, REST, RETURN, SCENTEDSHIELD, SLASH, SLEEPTALK, SOLARBEAM, SONICBLAST, SOULRIP, STRUGGLEBUG, SUNNYDAY, SWARMATTACK, SWARMOVERLOAD, SWORDSDANCE, SYNTHESIS, TAUNT, TERRAINPULSE, TOXIC, UTURN, VENDETTA, VENOMDRAIN, VITALITYDRAIN, WEAKSPOT, WORKUP, </t>
  </si>
  <si>
    <t xml:space="preserve">TAUNT, HONECLAWS, BITE, PURSUIT, GIGADRAIN, POISONFANG, DETECT, BEATUP, CHITINOUSSTRIKE, FORESTLEAP, DOUBLETEAM, </t>
  </si>
  <si>
    <t xml:space="preserve">1, TACKLE, 1, CHARGE, 1, THUNDERSHOCK, 4, OVERCLOCK, 7, METALSOUND, 10, SONICBOOM, 13, SPARK, 13, SHOCKWAVE, 16, BULLETCHARGE, 19, SELFDESTRUCT, 22, TIMEBOMB, 25, FORCEPALM, 25, CHIDORI, 28, METALBURST, 31, DISCHARGE, 31, ZINGZAP, 34, IRONHEAD, 34, HELLBULLET, 37, THUNDEROUSKICK, 37, SWEEPINGWIND, 40, SCREECH, 43, DOUBLEKICK, 43, RASENGAN, 46, MAGNETICCANNON, 46, IRONIMPACT, 49, HIGHJUMPKICK, 52, LOCKON, 52, ZAPCANNON, 55, IRONCASCADE, 55, IRONTEMPEST, 58, VOLTTACKLE, 62, EXPLOSION, </t>
  </si>
  <si>
    <t xml:space="preserve">AERIALACE, AMBUSH, ANTIMATTER, ATTRACT, BALLLIGHTNING, BATTERYACID, BODYSLAM, BOLTCRASH, BOMBARDMENT, BRICKBREAK, BULKUP, CHARGEBEAM, CLOSECOMBAT, CLUSTERROCKETS, COVET, DRAINPUNCH, ELECTRICTERRAIN, ELECTRONCRUSH, ENERGYSURGE, FLAMECHARGE, FLUXWAVE, FOCUSBLAST, GOLDENBULLET, GYROBALL, HIDDENPOWER, IRONDEFENSE, IRONHEAD, IRONIMPACT, IRONTEMPEST, KAMEHAMEHA, KNOCKOFF, MAGNETICCANNON, MAGNETRISE, METEORBEAM, METEORDRIVE, METEORMASH, MISSILESHOT, OVERCLOCK, PARABOLICCHARGE, PERCUSSIONBLAST, PLAYROUGH, POWERUPPUNCH, PROTECT, QUICKGUARD, REFURBISH, REST, RETURN, RISINGVOLTAGE, ROCKBLAST, ROCKSLIDE, ROCKTOMB, SATELLITERAY, SLEEPTALK, SONICBLAST, SUPERPOWER, TAILGLOW, THUNDER, THUNDERBOLT, THUNDERPUNCH, THUNDERWAVE, TOXIC, VOLTSWITCH, WEAKSPOT, WILDCHARGE, WORKUP, ZENHEADBUTT, </t>
  </si>
  <si>
    <t xml:space="preserve">HEADBUTT, HEAVYSLAM, ROLLOUT, BOULDERHURL, ROCKTOMB, SUPERPOWER, BOMBARDMENT, CAMOUFLAGE, VISEGRIP, STEELBEAM, </t>
  </si>
  <si>
    <t xml:space="preserve">0, BULLETPUNCH, 0, MACHPUNCH, 1, BULLETPUNCH, 1, MACHPUNCH, 1, TACKLE, 1, CHARGE, 1, THUNDERSHOCK, 4, OVERCLOCK, 7, METALSOUND, 10, SONICBOOM, 13, SPARK, 13, SHOCKWAVE, 16, BULLETCHARGE, 19, SELFDESTRUCT, 22, TIMEBOMB, 25, FORCEPALM, 25, CHIDORI, 28, METALBURST, 31, DISCHARGE, 31, ZINGZAP, 34, IRONHEAD, 34, HELLBULLET, 37, THUNDEROUSKICK, 37, SWEEPINGWIND, 40, SCREECH, 43, DOUBLEKICK, 46, MAGNETICCANNON, 49, HIGHJUMPKICK, 52, LOCKON, 52, ZAPCANNON, 55, IRONCASCADE, 55, IRONTEMPEST, 58, VOLTTACKLE, 62, EXPLOSION, </t>
  </si>
  <si>
    <t xml:space="preserve">ACROBATICS, AERIALACE, AERIALPULSE, AIRSLASH, AMBUSH, ANCIENTGLARE, ATTRACT, BRAVEBIRD, BREAKINGSWIPE, BULKUP, CRUNCH, DARKPULSE, DEADLYREACH, DRACARYS, DRACOMETEOR, DRACONICWAVE, DRAGONBLOOD, DRAGONBREATH, DRAGONCLAW, DRAGONDANCE, DRAGONGALE, DRAGONHAMMER, DUALWINGBEAT, DUSTDEVILS, ENDERSHOCK, EXECUTION, FABLEDRUSH, FLAMECHARGE, FLAREBLITZ, GEOMANCY, HIDDENPOWER, IRONHEAD, LEAFBLADE, METEORDRIVE, NAGASKIN, NASTYPLOT, NOBLEROAR, OUTRAGE, PETALTEMPEST, PLAYROUGH, PROTECT, PSYCHICFANGS, REST, RETURN, ROCKBLAST, ROCKSLIDE, ROCKTOMB, SCALESHOT, SLASH, SLEEPTALK, SNARL, SONICBLAST, STEELWING, STONEEDGE, SUPERPOWER, TAILWIND, TAUNT, TERRAINPULSE, TORNADO, TOXIC, TURBULENCE, VENDETTA, VOLTSWITCH, WILDCHARGE, WORKUP, ZENHEADBUTT, </t>
  </si>
  <si>
    <t xml:space="preserve">1, POWDERSNOW, 1, HARDEN, 1, WATERGUN, 4, RAPIDSPIN, 8, CHILLINGBLAST, 11, HAIL, 14, WATERPULSE, 17, AURORABEAM, 20, GLACIATE, 23, MIST, 26, BRINE, 29, AQUARING, 33, FREEZEDRY, 36, OCEANBLAST, 39, HAZE, 42, ICEBEAM, 45, TIDALWAVE, 48, FLASHCANNON, 51, BLASTFREEZE, 54, BLIZZARD, 57, AURORAVEIL, 60, HYDROPUMP, </t>
  </si>
  <si>
    <t xml:space="preserve">ATTRACT, BLIZZARD, BODYSLAM, BOMBARDMENT, BONECHILL, BOULDERCRUSH, BRINE, BULLDOZE, CASCADE, CATAPULT, CHILLINGTOUCH, CLOSECOMBAT, CRYSTALLINEBEAM, CRYSTALSHOWER, DAZZLINGGLEAM, FLIPTURN, FLUXWAVE, FOCUSBLAST, FROSTBITE, GENESIS, HAIL, HAZE, HIDDENPOWER, HYPOTHERMIA, ICEBEAM, ICEHAMMER, ICICLESPEAR, ICICLESTRIKE, ICYWIND, IRONHEAD, IRONIMPACT, LIGHTSCREEN, LIQUIDATION, METEORBEAM, METEORDRIVE, MIST, MOONSTONERAY, NEBULASTRIKE, NUMBINGWIND, OBSIDIANSHARDS, OCEANWRATH, OVERFLOW, PROTECT, RAINDANCE, REST, RETURN, SCALD, SLEEPTALK, SOAK, SUBMERGE, TAUNT, TERRAINPULSE, TIDALWAVE, TOXIC, WATERPRESSURE, WATERPULSE, WEATHERBALL, WHIRLPOOL, WORKUP, ZENHEADBUTT, </t>
  </si>
  <si>
    <t xml:space="preserve">AERIALACE, AMBUSH, ANCIENTGLARE, ATTRACT, BATTLEOFWITS, BEJEWELED, BODYPRESS, BODYSLAM, BONECHILL, BOULDERCRUSH, BREAKINGSWIPE, BRICKBREAK, BULKUP, BULLDOZE, CATAPULT, CHILLINGTOUCH, CLEARSMOG, COUPDEGRACE, CRUNCH, CRYSTALLINEBEAM, CRYSTALSHOWER, CURSE, CURSEDTOUCH, DARKPULSE, DEFOG, DRACARYS, DRACOMETEOR, DRACONICWAVE, DRAGONBLOOD, DRAGONBREATH, DRAGONCLAW, DRAGONDANCE, DRAGONGALE, DRAGONHAMMER, DRAGONMAGIC, DRAINPUNCH, DUALWINGBEAT, DUNEBLAST, DUSTDEVILS, EARTHENLANCE, EARTHPOWER, EARTHQUAKE, ECLIPSENOVA, ENDERSHOCK, EXECUTION, FANTASYSEAL, FIREBLAST, FIREFANG, FIREPUNCH, FLAMETHROWER, FLAREBLITZ, FLUXWAVE, FOCUSBLAST, GAIAPULSE, GHASTLYFLOOD, GLISTEN, GOLDRUSH, GUNKSHOT, HAZE, HIDDENPOWER, ICEHAMMER, IRONDEFENSE, IRONHEAD, IRONIMPACT, IRONTEMPEST, KNOCKOFF, LASHOUT, MEMENTO, METEORDRIVE, MIASMA, MINERALWAVE, MOONSTONERAY, NAGASKIN, OBSIDIANSHARDS, OUTRAGE, PHANTOMFORCE, POISONFANG, POISONJAB, POSSESSION, POWERGEM, POWERUPPUNCH, PROTECT, PSYCHICFANGS, REST, RETURN, ROCKBLAST, ROCKSLIDE, ROCKTOMB, SANDSTORM, SCALESHOT, SEISMICCHANT, SHADOWBALL, SHADOWPUNCH, SLASH, SLEEPTALK, SNARL, SOULRIP, SOULSHIELD, STEALTHROCK, STEELWING, STELLARRUSH, STONEEDGE, SUBSTITUTE, SUPERPOWER, SWEEPINGWIND, SWIFT, SWITCHEROO, SWORDSDANCE, TAUNT, TERRAINPULSE, TOXIC, UMBRALWAVE, VENDETTA, VENOMDRAIN, VITALITYDRAIN, WAIL, WORKUP, ZENHEADBUTT, </t>
  </si>
  <si>
    <t xml:space="preserve">AMBUSH, ATTRACT, BLOODRITUAL, BODYSLAM, BONECHILL, BULKUP, BURNINGOFUDA, CLOSECOMBAT, CONFUSERAY, COVET, CRUNCH, CURSE, CURSEDTOUCH, DARKPULSE, EARTHQUAKE, ECLIPSENOVA, FABLEDRUSH, FIREFANG, FLAMECHARGE, FOCUSBLAST, FROSTBITE, GHASTLYFLOOD, HEX, HIDDENPOWER, HIGHHORSEPOWER, ICEFANG, IRONHEAD, KNOCKOFF, LASHOUT, LOVEBURST, NOBLEROAR, OUTRAGE, PHANTOMFORCE, POLTERGEIST, POSSESSION, PROTECT, PSYCHICFANGS, REST, RETURN, SHADOWBALL, SLASH, SLEEPTALK, SNARL, SOULRIP, SOULSHIELD, SUBSTITUTE, SUPERPOWER, SWEEPINGWIND, SWITCHEROO, TAUNT, TERRAINPULSE, THUNDERFANG, TOXIC, UMBRALWAVE, VITALITYDRAIN, WORKUP, ZENHEADBUTT, </t>
  </si>
  <si>
    <t xml:space="preserve">GROWL, LICK, ENDURE, PSYCHICFANGS, MEMENTO, PERISHSONG, DISTURB, </t>
  </si>
  <si>
    <t xml:space="preserve">1, JETDIVE, 1, DEFENSECURL, 4, FIREBALL, 6, SUNNYDAY, 9, GLIDE, 12, FLAMECHARGE, 15, DEFOG, 18, BATONPASS, 21, FLAMEPILLAR, 24, ACROBATICS, 27, CRIMSONGATE, 30, TAILWIND, 33, AEROBLAST, 36, HEATSIPHON, 39, STREAMRUSH, 42, ENCIRCLE, 45, WILDFIRE, 48, DEATHVORTEX, 52, FORTISSIMO, 56, FLAREBLITZ, 60, EXPLOSION, </t>
  </si>
  <si>
    <t xml:space="preserve">ACROBATICS, AERIALACE, AERIALPULSE, AIRSLASH, ASTRALWIND, ATTRACT, BODYPRESS, BOUNCE, CLEARSMOG, CONFUSERAY, CRIMSONGATE, DARKPULSE, DAZZLINGGLEAM, DEFOG, DRAGONGALE, DUSTDEVILS, ECHOEDVOICE, FIREBLAST, FLAMECHARGE, FLAMETHROWER, FLAMEVOLLEY, FLAREBLITZ, FLUXWAVE, FORTISSIMO, GENTLECHIMES, GYROBALL, HAZE, HEATWAVE, HIDDENPOWER, HURRICANE, INCINERATE, KNOCKOFF, LIGHTSCREEN, LOVEBURST, MAGNETRISE, METEORDRIVE, MIRRORSHOT, MIST, MIXEDWAVES, MYSTICALFIRE, NASTYPLOT, PERCUSSIONBLAST, PROTECT, RAYOFLIGHT, REFLECT, REST, RETURN, ROCKBLAST, ROCKSLIDE, ROCKTOMB, SCORCHINGSANDS, SLEEPTALK, SOLARBEAM, SOLARECLIPSE, SONICBLAST, STRANGESTEAM, SUBSTITUTE, SUNNYDAY, SWEEPINGWIND, SWIFT, TAILWIND, TEMPESTFLARE, TORNADO, TOXIC, TRIATTACK, TURBULENCE, WILDFIRE, WILLOWISP, WORKUP, </t>
  </si>
  <si>
    <t xml:space="preserve">BURNUP, WILLOWISP, WEATHERBALL, MEMENTO, CLEARSMOG, VACUUMWAVE, SELFDESTRUCT, FIREBLAST, FLAMEWHEEL, DIVEBOMB, BOUNCE, FIRELASH, </t>
  </si>
  <si>
    <t xml:space="preserve">1, PEEKABOO, 1, HAUNT, 4, TICKLE, 8, PRANKCALL, 12, PIXIEDUST, 16, SHIVER, 20, CAPTIVATE, 20, CHARM, 23, HEX, 26, MISTBALL, 29, MOONLIGHT, 32, PERISHSONG, 35, MYSTICPULSE, 38, SHADOWRAY, 41, HYPERVOICE, 44, MACABREDANCE, 48, ETHEREALBURST, 52, MEMENTO, 56, UMBRALWAVE, 60, DEATHWALTZ, </t>
  </si>
  <si>
    <t xml:space="preserve">0, COTTONGUARD, 1, COTTONGUARD, 1, SPIRITBARRAGE, 1, PEEKABOO, 1, HAUNT, 4, TICKLE, 8, PRANKCALL, 12, PIXIEDUST, 16, SHIVER, 20, CAPTIVATE, 20, CHARM, 23, HEX, 26, MISTBALL, 29, MOONLIGHT, 32, PERISHSONG, 35, MYSTICPULSE, 38, SHADOWRAY, 41, HYPERVOICE, 44, MACABREDANCE, 48, ETHEREALBURST, 52, MEMENTO, 56, UMBRALWAVE, 60, DEATHWALTZ, </t>
  </si>
  <si>
    <t xml:space="preserve">ATTRACT, BOULDERCRUSH, BRICKBREAK, BULKUP, BULLETSEED, COUPDEGRACE, CRUELWHIP, DRAINPUNCH, DUNEBLAST, DUSTDEVILS, EARTHENLANCE, EARTHPOWER, EARTHQUAKE, ENERGYBALL, ESSENCEBLOOM, FALSESWIPE, FURYCUTTER, GAIAPULSE, GIGADRAIN, GOLDRUSH, GRASSYTERRAIN, HIDDENPOWER, ICEHAMMER, IRONDEFENSE, KNOCKOFF, LASHOUT, LEAFBLADE, LOVEBURST, MAGICALLEAF, MISSILESHOT, MOSSYPUNCH, MUDSHACKLES, MUDSLIDE, NATURESWRATH, PERCUSSIONBLAST, PETALTEMPEST, PINMISSILE, PIXIEDUST, PLAYROUGH, POISONJAB, POWERUPPUNCH, POWERWHIP, PROTECT, QUICKGUARD, QUICKSAND, RAYOFLIGHT, REST, RETURN, ROCKBLAST, ROCKSLIDE, ROCKTOMB, SANDSTORM, SANDTOMB, SCENTEDSHIELD, SCORCHINGSANDS, SEISMICCHANT, SLEEPTALK, SOLARBEAM, SPIKES, SPIKYSHIELD, STEALTHROCK, STONEEDGE, SUBSTITUTE, SWEEPINGWIND, SWORDSDANCE, SYNTHESIS, TAUNT, TERRAINPULSE, TOXIC, VENDETTA, WEAKSPOT, WORKUP, </t>
  </si>
  <si>
    <t xml:space="preserve">SUNNYDAY, SOLARBEAM, NEEDLEARM, PINMISSILE, STEALTHROCK, ENDURE, MUDSLAP, AUTUMNBLAST, ESSENCEARROW, </t>
  </si>
  <si>
    <t xml:space="preserve">1, LEER, 1, SCRATCH, 1, ROCKSMASH, 4, DRAGONFURY, 7, SPIKES, 9, SPIKEDRAM, 12, REVENGE, 15, BREAKINGSWIPE, 18, SCARYFACE, 21, EDGESTRIKE, 24, HONECLAWS, 27, WYVERNSLASH, 30, NIGHTSLASH, 33, BRICKBREAK, 36, DRAGONCLAW, 39, CRUNCH, 42, DRAGONDANCE, 45, WEAKSPOT, 48, DRACOSHRED, 52, SUPERPOWER, 56, OUTRAGE, 60, GIGASMASH, </t>
  </si>
  <si>
    <t xml:space="preserve">AERIALACE, AMBUSH, ANCIENTGLARE, ATTRACT, BATTLEOFWITS, BODYPRESS, BOULDERCRUSH, BREAKINGSWIPE, BRICKBREAK, BULKUP, BULLDOZE, CLOSECOMBAT, COACHING, COUPDEGRACE, CRUNCH, CURSE, DRACARYS, DRACOMETEOR, DRACONICWAVE, DRAGONBLOOD, DRAGONBREATH, DRAGONCLAW, DRAGONDANCE, DRAGONGALE, DRAGONHAMMER, DRAINPUNCH, DUSTDEVILS, EARTHENLANCE, EARTHPOWER, EARTHQUAKE, ECHOEDVOICE, ENDERSHOCK, EXECUTION, FABLEDRUSH, FIREBLAST, FLAMECHARGE, FLAMETHROWER, FOCUSBLAST, GAIAPULSE, GEOMANCY, GOBLINSTRIKE, GOLDRUSH, HIDDENPOWER, ICEHAMMER, INCINERATE, IRONDEFENSE, IRONHEAD, IRONIMPACT, KAMEHAMEHA, KNOCKOFF, LASHOUT, MISSILESHOT, MUDSHACKLES, MUDSLIDE, NAGASKIN, NEBULASTRIKE, NOBLEROAR, OBSIDIANSHARDS, OUTRAGE, PLAYROUGH, POWERUPPUNCH, PROTECT, QUICKGUARD, REST, RETURN, ROCKBLAST, ROCKSLIDE, ROCKTOMB, SANDSTORM, SANDTOMB, SCALESHOT, SCORCHINGSANDS, SEISMICCHANT, SLASH, SLEEPTALK, SNARL, SONICBLAST, SPIKES, STEALTHROCK, STONEEDGE, SUPERPOWER, SWEEPINGWIND, SWORDSDANCE, TAUNT, TERRAINPULSE, TOXIC, VENDETTA, WEAKSPOT, WILDCHARGE, WORKUP, ZENHEADBUTT, </t>
  </si>
  <si>
    <t xml:space="preserve">BULKUP, CRUSHCLAW, PURSUIT, METALCLAW, GLARE, SUCKERPUNCH, BIDE, SCREECH, DRAGONHAMMER, DRAGONSOUL, WYRMSRAGE, SCALESTORM, SKYUPPERCUT, </t>
  </si>
  <si>
    <t xml:space="preserve">1, SANDATTACK, 1, ROCKTHROW, 1, TRAMPLE, 4, HARDEN, 7, METALCLAW, 10, SMACKDOWN, 13, TREMOR, 16, BOULDERHURL, 19, VISEGRIP, 22, QUAKESLAM, 25, WIDEGUARD, 28, BRICKBREAK, 31, SWORDSDANCE, 34, EARTHENLANCE, 37, ROCKCLIMB, 40, FORTIFY, 43, EARTHQUAKE, 46, STONEEDGE, 49, SHELLSMASH, 52, CRABHAMMER, 56, TITANHAMMER, 60, BOULDERCRUSH, </t>
  </si>
  <si>
    <t xml:space="preserve">AERIALACE, AMBUSH, ATTRACT, BODYPRESS, BOULDERCRUSH, BREAKINGSWIPE, BRICKBREAK, BRINE, BULLDOZE, CASCADE, CATAPULT, CLOSECOMBAT, COACHING, COVET, CRYSTALLINEBEAM, CRYSTALSHOWER, DUNEBLAST, DUSTDEVILS, EARTHENLANCE, EARTHPOWER, EARTHQUAKE, EXECUTION, FLIPTURN, GAIAPULSE, GEOMANCY, GLISTEN, GOLDRUSH, HIDDENPOWER, ICEHAMMER, ICEPUNCH, IRONDEFENSE, IRONHEAD, IRONIMPACT, KNOCKOFF, LASHOUT, LIQUIDATION, MUDSHACKLES, MUDSLIDE, OBSIDIANSHARDS, OCEANWRATH, OVERFLOW, PERCUSSIONBLAST, PROTECT, QUICKGUARD, QUICKSAND, RAINDANCE, RAZORSHELL, REST, RETURN, ROCKBLAST, ROCKSLIDE, ROCKTOMB, SANDSTORM, SANDTOMB, SCALD, SCORCHINGSANDS, SEISMICCHANT, SLASH, SLEEPTALK, SOAK, SPIKES, STEALTHROCK, STONEEDGE, SUBMERGE, SUPERPOWER, SWORDSDANCE, TAUNT, TERRAINPULSE, TIDALWAVE, TOXIC, VENDETTA, WATERPRESSURE, WATERPULSE, WEAKSPOT, WHIRLPOOL, WORKUP, </t>
  </si>
  <si>
    <t xml:space="preserve">ROCKSMASH, SLAM, GUILLOTINE, ENDURE, BIDE, HAMMERARM, MEANLOOK, MUDSPORT, MUDBOMB, SANDJET, FACADE, CATACLYSM, DIG, </t>
  </si>
  <si>
    <t xml:space="preserve">0, ROCKSLIDE, 1, ROCKSLIDE, 1, SANDATTACK, 1, ROCKTHROW, 1, TRAMPLE, 4, HARDEN, 7, METALCLAW, 10, SMACKDOWN, 13, TREMOR, 16, BOULDERHURL, 19, VISEGRIP, 22, QUAKESLAM, 25, WIDEGUARD, 28, BRICKBREAK, 31, SWORDSDANCE, 34, EARTHENLANCE, 37, ROCKCLIMB, 40, FORTIFY, 43, EARTHQUAKE, 46, STONEEDGE, 49, SHELLSMASH, 52, CRABHAMMER, 56, TITANHAMMER, 60, BOULDERCRUSH, </t>
  </si>
  <si>
    <t xml:space="preserve">1, KINESIS, 1, CONFUSION, 2, GUST, 4, RAINBOWBEAM, 6, CLEANSE, 9, QUICKSPELL, 12, KARMASPELL, 15, AURORABEAM, 18, PSYBEAM, 21, DISARMINGVOICE, 24, ROOST, 27, MIRRORSHOT, 30, EXTRASENSORY, 33, LUNARDANCE, 36, SHINYPLUMES, 39, HEALPULSE, 42, PSYCHIC, 45, AURASPHERE, 48, MOONBLAST, 52, SKILLSWAP, 56, HOLYNOVA, 60, ARCANEENERGY, </t>
  </si>
  <si>
    <t xml:space="preserve">ACROBATICS, AERIALACE, AERIALPULSE, AIRSLASH, ARCANEENERGY, ASTRALWIND, ATTRACT, AURASPHERE, BATTLEOFWITS, BLIZZARD, BRAVEBIRD, BURNINGOFUDA, CALMMIND, CHARGEBEAM, CHILLINGTOUCH, CLEANSE, CONFUSERAY, COUPDEGRACE, COVET, CRYSTALLINEBEAM, DAZZLINGGLEAM, DEFOG, DIVINEPUNISHMENT, DRAGONGALE, DRILLPECK, DUALWINGBEAT, ECHOEDVOICE, ENDERSHOCK, ENERGYBALL, ESSENCEBLOOM, EXPANDINGFORCE, FAIRYTALE, FANTASYSEAL, FEATHERDANCE, FLUXWAVE, FOCUSBLAST, GENESIS, GHASTLYFLOOD, HAIL, HEXBOLT, HIDDENPOWER, HOLYNOVA, HURRICANE, ICEBEAM, ICICLESPEAR, ICYWIND, KAMEHAMEHA, LIGHTSCREEN, LOVEBURST, MAGICROOM, MINDMELD, MIRRORSHOT, MIST, MIXEDWAVES, MOONBLAST, MYSTICPULSE, NASTYPLOT, NEBULASTRIKE, NUMBINGWIND, PIXIEDUST, PROTECT, PSYCHIC, PSYCHICTERRAIN, PURGE, RADIANTLANCE, RAYOFLIGHT, REFLECT, REST, RETURN, ROUND, SACREDSTRIKE, SAFEGUARD, SIGNALBEAM, SLEEPTALK, STRANGESTEAM, SUBSTITUTE, SWEEPINGWIND, TAILWIND, TORNADO, TOXIC, TRICKROOM, TURBULENCE, WEATHERBALL, WISH, WONDERROOM, </t>
  </si>
  <si>
    <t xml:space="preserve">0, SIGNALBEAM, 1, SIGNALBEAM, 1, KINESIS, 1, CONFUSION, 2, GUST, 4, RAINBOWBEAM, 6, CLEANSE, 9, QUICKSPELL, 12, KARMASPELL, 15, AURORABEAM, 18, PSYBEAM, 21, DISARMINGVOICE, 24, ROOST, 27, MIRRORSHOT, 30, EXTRASENSORY, 33, LUNARDANCE, 36, SHINYPLUMES, 39, HEALPULSE, 42, PSYCHIC, 45, AURASPHERE, 48, MOONBLAST, 52, SKILLSWAP, 56, HOLYNOVA, 60, ARCANEENERGY, </t>
  </si>
  <si>
    <t xml:space="preserve">1, BATONPASS, 1, TACKLE, 1, SNOWBALL, 4, DEFENSECURL, 6, ROLLOUT, 8, FROSTNIP, 11, ICEBALL, 13, RAPIDSPIN, 16, ROCKTOMB, 19, BIDE, 22, AVALANCHE, 25, STOCKPILE, 25, SPITUP, 25, SWALLOW, 28, ICETOMB, 31, ROCKSLIDE, 34, MIST, 37, ICICLECRASH, 40, MIRRORCOAT, 43, PLAYROUGH, 46, PERMAFROST, 49, ICECOMET, 52, AURORAVEIL, 55, ICYDELUGE, 58, HEADSMASH, 61, EXPLOSION, </t>
  </si>
  <si>
    <t xml:space="preserve">AMBUSH, ASTEROIDBELT, BLIZZARD, BODYSLAM, BOMBARDMENT, BONECHILL, BOULDERCRUSH, BOUNCE, BULKUP, BULLDOZE, CATAPULT, CHILLINGTOUCH, COVET, DAZZLINGGLEAM, EARTHPOWER, FLIPTURN, GENESIS, GEOMANCY, HAIL, HAZE, HIDDENPOWER, HYPOTHERMIA, ICEBEAM, ICICLESPEAR, ICICLESTRIKE, ICYWIND, IRONDEFENSE, IRONHEAD, LOVEBURST, MISSILESHOT, MIST, NEBULASTRIKE, NUMBINGWIND, PERCUSSIONBLAST, PLAYROUGH, PROTECT, REST, RETURN, ROCKBLAST, ROCKSLIDE, ROCKTOMB, SLEEPTALK, SWITCHEROO, TOXIC, TRIATTACK, WORKUP, ZENHEADBUTT, </t>
  </si>
  <si>
    <t xml:space="preserve">0, COLDFRONT, 1, COLDFRONT, 1, ICESHARD, 1, BATONPASS, 1, TACKLE, 1, SNOWBALL, 4, DEFENSECURL, 6, ROLLOUT, 8, FROSTNIP, 11, ICEBALL, 13, RAPIDSPIN, 16, ROCKTOMB, 19, BIDE, 22, AVALANCHE, 25, STOCKPILE, 25, SPITUP, 25, SWALLOW, 28, ICETOMB, 31, ROCKSLIDE, 34, MIST, 37, ICICLECRASH, 40, MIRRORCOAT, 43, PLAYROUGH, 46, PERMAFROST, 49, ICECOMET, 52, AURORAVEIL, 55, ICYDELUGE, 58, HEADSMASH, 61, EXPLOSION, </t>
  </si>
  <si>
    <t xml:space="preserve">1, HARDEN, 1, POWDERSNOW, 1, CONFUSERAY, 4, HAUNT, 7, SHADOWSNEAK, 10, CHILLINGBLAST, 14, CHILLINGTOUCH, 17, OMINOUSWIND, 20, GLACIATE, 23, HYPNOSIS, 26, HEX, 30, FREEZEDRY, 33, SOULSHIELD, 36, BONECHILL, 39, ENCHANTMENT, 42, COLDSNAP, 45, GHASTLYFLOOD, 48, BLASTFREEZE, 51, AURORAVEIL, 54, BLIZZARD, 58, DEATHWALTZ, 62, WINTERWARNING, </t>
  </si>
  <si>
    <t xml:space="preserve">AMBUSH, ARCANEENERGY, ATTRACT, AURASPHERE, BATTLEOFWITS, BLIZZARD, BONECHILL, BULLDOZE, BURNINGOFUDA, CALMMIND, CHILLINGTOUCH, CLEARSMOG, CONFUSERAY, COVET, CRUNCH, CURSE, CURSEDTOUCH, DARKPULSE, DRAININGKISS, EARTHPOWER, ECLIPSENOVA, FANTASYSEAL, FLUXWAVE, GENTLECHIMES, GHASTLYFLOOD, GOSSIP, HAIL, HAZE, HEX, HEXBOLT, HIDDENPOWER, HYPERVOICE, HYPOTHERMIA, ICEBEAM, ICEHAMMER, ICICLESPEAR, ICICLESTRIKE, ICYWIND, KNOCKOFF, LOVEBURST, MEMENTO, MIST, MISTYTERRAIN, MIXEDWAVES, MOONSTONERAY, MYSTICPULSE, NASTYPLOT, NUMBINGWIND, PHANTOMFORCE, PHOBIA, PIXIEDUST, POLTERGEIST, POSSESSION, PROTECT, PSYCHIC, PSYCHICTERRAIN, REST, RETURN, ROCKBLAST, ROCKSLIDE, ROCKTOMB, SHADOWBALL, SLEEPTALK, SONICBLAST, SOULRIP, SOULSHIELD, STEALTHROCK, STRANGESTEAM, TAUNT, TOXIC, UMBRALWAVE, VITALITYDRAIN, WISH, </t>
  </si>
  <si>
    <t xml:space="preserve">FROSTBREATH, AMNESIA, DESTINYBOND, PERISHSONG, STOCKPILE, SPITUP, SWALLOW, CURSE, DREAMEATER, SHADOWRAY, CONFUSERAY, FROSTNIP, </t>
  </si>
  <si>
    <t xml:space="preserve">0, HAIL, 1, HAIL, 1, HARDEN, 1, POWDERSNOW, 1, CONFUSERAY, 4, HAUNT, 7, SHADOWSNEAK, 10, CHILLINGBLAST, 14, CHILLINGTOUCH, 17, OMINOUSWIND, 20, GLACIATE, 23, HYPNOSIS, 26, HEX, 30, FREEZEDRY, 33, SOULSHIELD, 36, BONECHILL, 39, ENCHANTMENT, 42, COLDSNAP, 45, GHASTLYFLOOD, 48, BLASTFREEZE, 51, AURORAVEIL, 54, BLIZZARD, 58, DEATHWALTZ, 62, WINTERWARNING, </t>
  </si>
  <si>
    <t xml:space="preserve">1, IRRITANT, 1, THUNDERCAGE, 1, STRINGSHOT, 4, METALLICGLEAM, 10, STRUGGLEBUG, </t>
  </si>
  <si>
    <t xml:space="preserve">0, HARDEN, 1, HARDEN, 1, IRRITANT, 1, THUNDERCAGE, 1, STRINGSHOT, 4, METALLICGLEAM, 10, STRUGGLEBUG, </t>
  </si>
  <si>
    <t xml:space="preserve">0, IRONSPARKS, 1, IRONSPARKS, 1, QUICKSILVER, 1, HARDEN, 1, IRRITANT, 1, THUNDERCAGE, 1, STRINGSHOT, 4, METALLICGLEAM, 10, STRUGGLEBUG, 13, MAGNETICFLUX, 13, GEARUP, 16, MAGNETRISE, 19, SCREECH, 19, METALSOUND, 22, RAINBOWSCALES, 25, AGILITY, 28, SIGNALBEAM, 31, DISCHARGE, 34, PHEROMONESTREAM, 37, HELLBULLET, 40, BUGBUZZ, 43, QUIVERDANCE, 46, MAGNETICCANNON, 49, SIGNALOVERLOAD, 52, REFURBISH, 56, HIVEMIND, 60, CHROMERAY, </t>
  </si>
  <si>
    <t xml:space="preserve">AERIALACE, ANTIMATTER, ATTRACT, AURASPHERE, BALLLIGHTNING, BOMBARDMENT, BOOMBURST, BUGBITE, BUGBUZZ, CHARGEBEAM, CLUSTERROCKETS, CONFUSERAY, COUPDEGRACE, DAZZLINGGLEAM, DEAFEN, DEFENDORDER, ECHOEDVOICE, ELECTRONCRUSH, ENERGYSURGE, FALSESWIPE, FLUTTER, FLUXWAVE, GAMMARAY, GYROBALL, HIDDENPOWER, HYPERVOICE, IRONDEFENSE, IRONHEAD, IRONIMPACT, IRONTEMPEST, KNOCKOFF, LEECHLIFE, MAGNETICCANNON, MAGNETRISE, MIRRORSHOT, MISSILESHOT, NASTYPLOT, NECTARTAP, OVERCLOCK, PARABOLICCHARGE, PERCUSSIONBLAST, PINMISSILE, POISONJAB, PROTECT, PURGE, RADIANTLANCE, RAINBOWSCALES, REFURBISH, REST, RETURN, SAFEGUARD, SATELLITERAY, SLEEPTALK, SONICBLAST, STEELWING, STRUGGLEBUG, SWARMATTACK, SWARMOVERLOAD, SWIFT, SWORDSDANCE, TAILGLOW, THUNDERBOLT, THUNDERWAVE, TOXIC, UTURN, VOLTSWITCH, WEAKSPOT, WILDCHARGE, </t>
  </si>
  <si>
    <t xml:space="preserve">ANCIENTGLARE, ATTRACT, BATTLEOFWITS, BODYPRESS, BODYSLAM, BOULDERCRUSH, BREAKINGSWIPE, BRICKBREAK, BULKUP, BULLDOZE, CLOSECOMBAT, COACHING, DEADLYREACH, DRAINPUNCH, DUSTDEVILS, EARTHENLANCE, EARTHPOWER, EARTHQUAKE, EXECUTION, FIREPUNCH, FLAREBLITZ, FOCUSBLAST, GAIAPULSE, GOLDRUSH, HIDDENPOWER, ICEHAMMER, ICEPUNCH, IRONHEAD, IRONIMPACT, KAMEHAMEHA, KNOCKOFF, LASHOUT, METEORMASH, MUDSHACKLES, MUDSLIDE, NASTYPLOT, OBSIDIANSHARDS, OUTRAGE, PERCUSSIONBLAST, PLAYROUGH, POISONJAB, POWERUPPUNCH, PROTECT, QUICKGUARD, QUICKSAND, REST, RETURN, ROCKBLAST, ROCKSLIDE, ROCKTOMB, SANDSTORM, SANDTOMB, SCORCHINGSANDS, SEISMICCHANT, SHADOWPUNCH, SLEEPTALK, SONICBLAST, SPIKES, STEALTHROCK, STONEEDGE, SUBSTITUTE, SUPERPOWER, SWEEPINGWIND, SWORDSDANCE, TAUNT, TERRAINPULSE, THUNDERPUNCH, TOXIC, VENDETTA, WEAKSPOT, WILDCHARGE, WORKUP, ZENHEADBUTT, </t>
  </si>
  <si>
    <t xml:space="preserve">ROLLINGKICK, BODYSLAM, ZENHEADBUTT, COUNTER, CLOSECOMBAT, HEAVYSLAM, SUBMISSION, TORMENT, DUALCHOP, HEADBUTT, BRICKBREAK, SUPPRESSAURA, </t>
  </si>
  <si>
    <t xml:space="preserve">1, TACKLE, 1, CRYSTALDUST, 1, FAIRYWIND, 4, POWDERSNOW, 7, HAIL, 10, MINERALWAVE, 13, NYMPHSSPELL, 16, AURORABEAM, 19, CHILLINGTOUCH, 22, REFLECT, 22, LIGHTSCREEN, 25, MISTBALL, 28, FREEZEDRY, 31, POWERGEM, 34, MYSTICPULSE, 37, FROSTBREATH, 40, DAZZLINGGLEAM, 43, BEJEWELED, 46, ICEBEAM, 49, MOONBLAST, 52, ETHEREALBURST, 55, CALMMIND, 58, BLIZZARD, 62, LIGHTOFRUIN, </t>
  </si>
  <si>
    <t xml:space="preserve">ANTIMATTER, ARCANEENERGY, ASTEROIDBELT, ASTRALWIND, ATTRACT, AURASPHERE, BEJEWELED, BLIZZARD, BODYPRESS, BODYSLAM, BOULDERCRUSH, BULKUP, BULLDOZE, CALMMIND, CHARM, CHILLINGTOUCH, CLEANSE, CONFUSERAY, COSMICPOWER, COVET, CRUNCH, CRYSTALLINEBEAM, CRYSTALSHOWER, DAZZLINGGLEAM, DEFOG, DRAININGKISS, EARTHENLANCE, EARTHPOWER, EARTHQUAKE, ECHOEDVOICE, ECLIPSENOVA, ESSENCEBLOOM, FAIRYTALE, FLUXWAVE, FOCUSBLAST, FROSTBITE, GAIAPULSE, GAMMARAY, GENESIS, GENTLECHIMES, GEOMANCY, GLISTEN, HAIL, HAZE, HIDDENPOWER, HOLYNOVA, HYPERVOICE, HYPOTHERMIA, ICEBEAM, ICEFANG, ICICLESPEAR, ICICLESTRIKE, ICYWIND, IRONHEAD, KAMEHAMEHA, KNOCKOFF, LIGHTSCREEN, LOVEBURST, MAGICROOM, METEORBEAM, MINERALWAVE, MIRRORSHOT, MIST, MISTYTERRAIN, MOONBLAST, MOONSTONERAY, MUDSHACKLES, MUDSLIDE, MYSTICPULSE, NASTYPLOT, NEBULASTRIKE, NOBLEROAR, NUMBINGWIND, OBSIDIANSHARDS, PIXIEDUST, PLAYROUGH, POWERGEM, PROTECT, PSYCHIC, PSYCHICTERRAIN, PURGE, RADIANTLANCE, RAYOFLIGHT, REFLECT, REST, RETURN, ROCKBLAST, ROCKSLIDE, ROCKTOMB, SAFEGUARD, SEISMICCHANT, SIGNALBEAM, SIRENSSONG, SLEEPTALK, STARDUSTREVERIE, STEALTHROCK, STONEEDGE, SUBSTITUTE, SUPERPOWER, SWIFT, TAUNT, TERRAINPULSE, TITANIASLAW, TOXIC, WAIL, WISH, WONDERROOM, WORKUP, ZENHEADBUTT, </t>
  </si>
  <si>
    <t xml:space="preserve">0, GLACIATE, 1, GLACIATE, 1, TACKLE, 1, CRYSTALDUST, 1, FAIRYWIND, 4, POWDERSNOW, 7, HAIL, 10, MINERALWAVE, 13, NYMPHSSPELL, 16, AURORABEAM, 19, CHILLINGTOUCH, 22, REFLECT, 22, LIGHTSCREEN, 25, MISTBALL, 28, FREEZEDRY, 31, POWERGEM, 34, MYSTICPULSE, 37, FROSTBREATH, 40, DAZZLINGGLEAM, 43, BEJEWELED, 46, ICEBEAM, 49, MOONBLAST, 52, ETHEREALBURST, 55, CALMMIND, 58, BLIZZARD, 62, LIGHTOFRUIN, </t>
  </si>
  <si>
    <t xml:space="preserve">0, EARTHPOWER, 1, EARTHPOWER, 1, GLACIATE, 1, TACKLE, 1, CRYSTALDUST, 1, FAIRYWIND, 4, POWDERSNOW, 7, HAIL, 10, MINERALWAVE, 13, NYMPHSSPELL, 16, AURORABEAM, 19, CHILLINGTOUCH, 22, REFLECT, 22, LIGHTSCREEN, 25, MISTBALL, 28, FREEZEDRY, 31, POWERGEM, 34, MYSTICPULSE, 37, FROSTBREATH, 40, DAZZLINGGLEAM, 43, BEJEWELED, 46, ICEBEAM, 49, MOONBLAST, 52, ETHEREALBURST, 55, CALMMIND, 58, BLIZZARD, 62, LIGHTOFRUIN, </t>
  </si>
  <si>
    <t xml:space="preserve">ATTRACT, BALLLIGHTNING, BODYPRESS, BODYSLAM, BOLTCRASH, BOUNCE, BRICKBREAK, BULKUP, BULLDOZE, BURNINGJEALOUSY, CHARGEBEAM, CLOSECOMBAT, COUPDEGRACE, CRIMSONGATE, CRUNCH, DAZZLINGGLEAM, EARTHQUAKE, ECHOEDVOICE, ELECTRICTERRAIN, ELECTRONCRUSH, ENERGYSURGE, EXECUTION, FIREBLAST, FIREFANG, FLAMECHARGE, FLAMETHROWER, FLAMEVOLLEY, FLAREBLITZ, FOCUSBLAST, GOLDRUSH, HEATWAVE, HIDDENPOWER, HIGHHORSEPOWER, INCINERATE, IRONHEAD, KNOCKOFF, MAGNETRISE, MELTINGHORN, METEORDRIVE, MYSTICALFIRE, NOBLEROAR, OUTRAGE, PARABOLICCHARGE, PROTECT, RADIANTLANCE, REST, RETURN, RISINGVOLTAGE, ROCKBLAST, ROCKSLIDE, ROCKTOMB, SLEEPTALK, STEELROLLER, STELLARRUSH, SUNNYDAY, SWEEPINGWIND, TAUNT, TERRAINPULSE, THUNDER, THUNDERBOLT, THUNDERFANG, THUNDERWAVE, TOXIC, VENDETTA, VOLTSWITCH, WILDCHARGE, WILDFIRE, WILLOWISP, WORKUP, ZENHEADBUTT, </t>
  </si>
  <si>
    <t xml:space="preserve">IONDELUGE, STOMP, REST, FIREFANG, THUNDERFANG, THRASH, BODYSLAM, CRUNCH, CLOSECOMBAT, FIRELASH, CRIMSONGATE, AGILITY, HELLBRAND, </t>
  </si>
  <si>
    <t xml:space="preserve">TAILWIND, WHIRLWIND, SHATTER, SONICBLAST, GIGAIMPACT, FLAMETHROWER, TACHYONCUTTER, POWERDRILL, TRIATTACK, SELFDESTRUCT, EXPLOSION, SONICBOOM, BARRAGE, STREAMRUSH, </t>
  </si>
  <si>
    <t xml:space="preserve">AMBUSH, ANCIENTGLARE, ATTRACT, BATTLEOFWITS, BLOODRITUAL, BODYPRESS, BODYSLAM, BONECHILL, BRICKBREAK, BULKUP, BULLDOZE, BURNINGOFUDA, CHIDORI, CHILLINGTOUCH, CLOSECOMBAT, COACHING, CONFUSERAY, COVET, CURSE, CURSEDTOUCH, DARKPULSE, DEADLYREACH, DRAINPUNCH, EARTHPOWER, EARTHQUAKE, ECLIPSENOVA, EXECUTION, FIREPUNCH, FLUXWAVE, FOCUSBLAST, GHASTLYFLOOD, GOBLINSTRIKE, GOLDRUSH, GOSSIP, HEX, HIDDENPOWER, ICEHAMMER, ICEPUNCH, IRONHEAD, IRONIMPACT, KAMEHAMEHA, KNOCKOFF, LASHOUT, LOVEBURST, MEMENTO, METEORMASH, MINDDRAIN, MOSSYPUNCH, NASTYPLOT, PERCUSSIONBLAST, PHANTOMFORCE, PIXIEDUST, PLAYROUGH, POLTERGEIST, POSSESSION, POWERUPPUNCH, PROTECT, QUICKGUARD, REST, RETURN, ROCKBLAST, ROCKSLIDE, ROCKTOMB, SHADOWBALL, SHADOWPUNCH, SLEEPTALK, SONICBLAST, SOULRIP, SOULSHIELD, STEELROLLER, STONEEDGE, SUPERPOWER, SWEEPINGWIND, SWITCHEROO, TAUNT, TERRAINPULSE, TOXIC, UMBRALWAVE, VENDETTA, VITALITYDRAIN, WEAKSPOT, WORKUP, ZENHEADBUTT, </t>
  </si>
  <si>
    <t xml:space="preserve">ENDURE, COUNTER, MACHPUNCH, CLOSECOMBAT, FORCEPALM, POWERUPPUNCH, NASTYPLOT, THROATCHOP, MEANLOOK, SPIRITBARRAGE, WEAKSPOT, TAPDANCE, </t>
  </si>
  <si>
    <t xml:space="preserve">ARCANEENERGY, ATTRACT, AURASPHERE, BALLLIGHTNING, BATTERYACID, BATTLEOFWITS, BONECHILL, BURNINGOFUDA, CHARGEBEAM, CLEANSE, CONFUSERAY, CRYSTALLINEBEAM, CURSE, CURSEDTOUCH, DARKPULSE, DAZZLINGGLEAM, DIVINEPUNISHMENT, ELECTRICTERRAIN, ELECTRONCRUSH, ENERGYSURGE, FANTASYSEAL, FLUXWAVE, GENESIS, GENTLECHIMES, GHASTLYFLOOD, GLISTEN, HEALBELL, HEX, HEXBOLT, HIDDENPOWER, HOLYNOVA, LIGHTSCREEN, MACABREDANCE, MAGICROOM, MAGNETRISE, MEMENTO, MIRRORSHOT, MISSILESHOT, MIXEDWAVES, NASTYPLOT, PARABOLICCHARGE, PHANTOMFORCE, POLTERGEIST, POSSESSION, PROTECT, PURGE, RADIANTLANCE, RAYOFLIGHT, REFLECT, REST, RETURN, RISINGVOLTAGE, SACREDSTRIKE, SAFEGUARD, SATELLITERAY, SHADOWBALL, SIGNALBEAM, SLEEPTALK, SOULRIP, SOULSHIELD, SUBSTITUTE, SUNNYDAY, SWIFT, TERRAINPULSE, THUNDER, THUNDERBOLT, THUNDERWAVE, TOXIC, TRIATTACK, TRICKROOM, VOLTSWITCH, WILDCHARGE, WONDERROOM, </t>
  </si>
  <si>
    <t xml:space="preserve">SHADOWSNEAK, ELECTRICTERRAIN, SIGNALBEAM, TWINBEAM, ANCIENTFIRE, EXPLOSION, SHOCKWAVE, GHASTLYFLOOD, SELFDESTRUCT, SEANCE, </t>
  </si>
  <si>
    <t xml:space="preserve">1, HARDEN, 1, LICK, 1, ACID, 4, POISONSPIT, 8, MEGADRAIN, 11, SIPHON, 14, SLUDGE, 17, HEALBLOCK, 20, MUDBOMB, 23, DISABLE, 26, MINIMIZE, 29, GIGADRAIN, 32, MIASMA, 35, TOXICSPIKES, 38, ACIDARMOR, 41, SLUDGEBOMB, 44, MUDDYWATER, 47, RECOVER, 50, SLUDGEWAVE, 53, MUDSURGE, 56, ACIDRAIN, 60, CAUSTICACID, </t>
  </si>
  <si>
    <t xml:space="preserve">ACIDRAIN, ALLERGY, ATTRACT, BODYSLAM, BULLDOZE, CAUSTICACID, CLEARSMOG, CONCOCTION, CORROSIVEGAS, CURSE, DARKPULSE, EARTHPOWER, ENERGYBALL, ESSENCEBLOOM, FLUXWAVE, GAMMARAY, GASTROACID, GEOMANCY, GUNKSHOT, HAZE, HIDDENPOWER, INCINERATE, KNOCKOFF, LASHOUT, METRONOME, MIASMA, MUDSHACKLES, MUDSLIDE, NASTYPLOT, PHOBIA, POISONJAB, PROTECT, REST, RETURN, SHADOWBALL, SLEEPTALK, SLUDGEBOMB, SLUDGEWAVE, STRANGESTEAM, SUBSTITUTE, SWITCHEROO, SYNTHESIS, TAUNT, TOXIC, TOXICSPIKES, UMBRALWAVE, VENDETTA, VENOMDRAIN, VITALITYDRAIN, WILLOWISP, </t>
  </si>
  <si>
    <t xml:space="preserve">STOCKPILE, SWALLOW, SPITUP, POWERTRICK, SHADOWBALL, HAZE, GASTROACID, RECYCLE, DARKPULSE, BELCH, TOXIC, BLIGHT, </t>
  </si>
  <si>
    <t xml:space="preserve">0, VENOSHOCK, 1, VENOSHOCK, 1, HARDEN, 1, LICK, 1, ACID, 4, POISONSPIT, 8, MEGADRAIN, 11, SIPHON, 14, SLUDGE, 17, HEALBLOCK, 20, MUDBOMB, 23, DISABLE, 26, MINIMIZE, 29, GIGADRAIN, 32, MIASMA, 35, TOXICSPIKES, 38, ACIDARMOR, 41, SLUDGEBOMB, 44, MUDDYWATER, 47, RECOVER, 50, SLUDGEWAVE, 53, MUDSURGE, 56, ACIDRAIN, 60, CAUSTICACID, </t>
  </si>
  <si>
    <t xml:space="preserve">0, VENOMDRENCH, 1, VENOMDRENCH, 1, VENOSHOCK, 1, HARDEN, 1, LICK, 1, ACID, 4, POISONSPIT, 8, MEGADRAIN, 11, SIPHON, 14, SLUDGE, 17, HEALBLOCK, 20, MUDBOMB, 23, DISABLE, 26, MINIMIZE, 29, GIGADRAIN, 32, MIASMA, 35, TOXICSPIKES, 38, ACIDARMOR, 41, SLUDGEBOMB, 44, MUDDYWATER, 47, RECOVER, 50, SLUDGEWAVE, 53, MUDSURGE, 56, ACIDRAIN, 60, CAUSTICACID, </t>
  </si>
  <si>
    <t xml:space="preserve">ACROBATICS, AERIALACE, ALLERGY, AMBUSH, ATTRACT, BODYPRESS, BODYSLAM, BOUNCE, BRICKBREAK, BUGBITE, BUGBUZZ, BULKUP, BULLDOZE, CALMMIND, CATAPULT, CHIDORI, CLOSECOMBAT, COACHING, COUPDEGRACE, COVET, DEADLYREACH, DEFENDORDER, DRAINPUNCH, EARTHPOWER, EARTHQUAKE, ENERGYBALL, ESSENCEBLOOM, FIREPUNCH, FOCUSBLAST, FURYCUTTER, GOBLINSTRIKE, GOLDRUSH, HIDDENPOWER, ICEHAMMER, ICEPUNCH, IRONDEFENSE, IRONHEAD, IRONIMPACT, KAMEHAMEHA, KNOCKOFF, LASHOUT, LEECHLIFE, LOVEBURST, MEMENTO, METEORMASH, MINDDRAIN, MOSSYPUNCH, MUDSHACKLES, MUDSLIDE, NATURESWRATH, NECTARTAP, PHOBIA, PINMISSILE, PIXIEDUST, PLAYROUGH, POISONJAB, POWERUPPUNCH, PROTECT, QUICKGUARD, REST, RETURN, ROCKBLAST, ROCKSLIDE, ROCKTOMB, SLEEPTALK, SONICBLAST, STEELROLLER, STONEEDGE, STRUGGLEBUG, SUPERPOWER, SWARMATTACK, SWARMOVERLOAD, SWEEPINGWIND, THUNDERPUNCH, TOXIC, UTURN, VENDETTA, VITALITYDRAIN, WEAKSPOT, WORKUP, ZENHEADBUTT, </t>
  </si>
  <si>
    <t xml:space="preserve">AROMATHERAPY, ATTRACT, AURASPHERE, BODYSLAM, BOUNCE, BULLDOZE, BULLETSEED, CALMMIND, CHARM, CLEANSE, COSMICPOWER, COVET, DAZZLINGGLEAM, DEFOG, DRAININGKISS, EARTHPOWER, ENERGYBALL, ESSENCEBLOOM, FABLEDRUSH, FAIRYTALE, FLUXWAVE, GENESIS, GEOMANCY, GIGADRAIN, GOSSIP, GRASSYTERRAIN, HEALBELL, HIDDENPOWER, HYPERVOICE, LEAFBLADE, LIGHTSCREEN, LOVEBURST, MAGICALLEAF, MISTYTERRAIN, MYSTICPULSE, NATURESWRATH, NECTARTAP, PETALTEMPEST, PIXIEDUST, PLAYROUGH, POLLENPUFF, POWERWHIP, PROTECT, RAYOFLIGHT, REFLECT, REST, RETURN, ROUND, SAFEGUARD, SCENTEDSHIELD, SIGNALBEAM, SIRENSSONG, SLEEPTALK, SOLARBEAM, SPIKYSHIELD, STARDUSTREVERIE, STRANGESTEAM, SUNNYDAY, SWIFT, SYNTHESIS, TERRAINPULSE, TITANIASLAW, TOXIC, VALKYRIECHARIOT, WEATHERBALL, WONDERROOM, ZENHEADBUTT, </t>
  </si>
  <si>
    <t xml:space="preserve">AMBUSH, ANCIENTGLARE, ATTRACT, BATTLEOFWITS, BLOODRITUAL, BONECHILL, BOULDERCRUSH, BOUNCE, BRICKBREAK, BURNINGOFUDA, CATAPULT, CHILLINGTOUCH, CONFUSERAY, CRUNCH, CURSE, CURSEDTOUCH, DARKPULSE, DRAININGKISS, EARTHENLANCE, EARTHPOWER, ECLIPSENOVA, EXECUTION, FALSESWIPE, FIREFANG, FOCUSBLAST, GEOMANCY, GHASTLYFLOOD, GOBLINSTRIKE, GOLDRUSH, GOSSIP, HEX, HIDDENPOWER, IRONDEFENSE, IRONHEAD, KNOCKOFF, LASHOUT, LOVEBURST, MACABREDANCE, MEMENTO, METEORDRIVE, METRONOME, MINDDRAIN, MOONBLAST, MOONSTONERAY, NASTYPLOT, OBSIDIANSHARDS, PERCUSSIONBLAST, PHANTOMFORCE, PHOBIA, PLAYROUGH, POLTERGEIST, POSSESSION, PROTECT, PSYCHICFANGS, REST, RETURN, ROCKBLAST, ROCKSLIDE, ROCKTOMB, SHADOWBALL, SHADOWPUNCH, SLEEPTALK, SOULRIP, SOULSHIELD, STEALTHROCK, STONEEDGE, SUBSTITUTE, SWIFT, SWITCHEROO, TAUNT, THUNDERFANG, TOXIC, UMBRALWAVE, VENDETTA, VITALITYDRAIN, WORKUP, ZENHEADBUTT, </t>
  </si>
  <si>
    <t xml:space="preserve">AERIALACE, AERIALPULSE, AIRSLASH, AMBUSH, ANCIENTGLARE, ARCANEENERGY, ASTRALWIND, ATTRACT, BATTLEOFWITS, BLOODRITUAL, BONECHILL, BOULDERCRUSH, BOUNCE, BRICKBREAK, BURNINGJEALOUSY, BURNINGOFUDA, CALMMIND, CATAPULT, CHILLINGTOUCH, CONFUSERAY, COSMICPOWER, CRIMSONGATE, CRUNCH, CURSE, CURSEDTOUCH, DARKPULSE, DAZZLINGGLEAM, DRAGONGALE, DRAININGKISS, DUALWINGBEAT, DUSTDEVILS, EARTHENLANCE, EARTHPOWER, ECLIPSENOVA, ENDERSHOCK, ENERGYBALL, EXECUTION, FABLEDRUSH, FAIRYTALE, FALSESWIPE, FIREFANG, FLUXWAVE, FOCUSBLAST, GAMMARAY, GEOMANCY, GHASTLYFLOOD, GOBLINSTRIKE, GOLDRUSH, GOSSIP, HEX, HEXBOLT, HIDDENPOWER, ICYWIND, IRONDEFENSE, IRONHEAD, KNOCKOFF, LASHOUT, LOVEBURST, MACABREDANCE, MAGICROOM, MEMENTO, METEORDRIVE, METRONOME, MINDDRAIN, MINDMELD, MIST, MOONBLAST, MOONSTONERAY, MYSTICALFIRE, MYSTICPULSE, NASTYPLOT, NUMBINGWIND, OBSIDIANSHARDS, PERCUSSIONBLAST, PHANTOMFORCE, PHOBIA, PIXIEDUST, PLAYROUGH, POLTERGEIST, POSSESSION, PROTECT, PSYCHIC, PSYCHICFANGS, PSYCHICTERRAIN, REST, RETURN, ROCKBLAST, ROCKSLIDE, ROCKTOMB, SAFEGUARD, SHADOWBALL, SHADOWPUNCH, SLEEPTALK, SLUDGEBOMB, SLUDGEWAVE, SOULRIP, SOULSHIELD, STARDUSTREVERIE, STEALTHROCK, STELLARRUSH, STONEEDGE, SUBSTITUTE, SWEEPINGWIND, SWIFT, SWITCHEROO, TAILWIND, TAUNT, TEMPESTFLARE, TERRAINPULSE, THUNDERFANG, TOXIC, TRICKROOM, UMBRALWAVE, VENDETTA, VITALITYDRAIN, WAIL, WILLOWISP, WISH, WONDERROOM, WORKUP, ZENHEADBUTT, </t>
  </si>
  <si>
    <t xml:space="preserve">ATTRACT, AURASPHERE, BLIZZARD, BODYSLAM, BRICKBREAK, BRINE, CASCADE, CLEARSMOG, DARKPULSE, ECHOEDVOICE, ENDERSHOCK, ENERGYBALL, FLIPTURN, FLUXWAVE, FOCUSBLAST, FROSTBITE, GAMMARAY, HAIL, HAZE, HIDDENPOWER, HYPOTHERMIA, ICEBEAM, ICEHAMMER, ICEPUNCH, ICICLESPEAR, ICICLESTRIKE, ICYWIND, IRONHEAD, KAMEHAMEHA, KNOCKOFF, LIQUIDATION, MAGNETICCANNON, METEORBEAM, MIRRORSHOT, MISSILESHOT, MIST, MOONBLAST, MOONSTONERAY, MYSTICPULSE, NASTYPLOT, NUMBINGWIND, OCEANWRATH, OVERFLOW, PROTECT, RAINDANCE, REST, RETURN, ROCKBLAST, SCALD, SLEEPTALK, SLUDGEBOMB, SOAK, SONICBLAST, STRANGESTEAM, SUBMERGE, TERRAINPULSE, TIDALWAVE, TOXIC, WATERPRESSURE, WATERPULSE, WHIRLPOOL, WORKUP, ZENHEADBUTT, </t>
  </si>
  <si>
    <t xml:space="preserve">AURASPHERE, LOCKON, LASERFOCUS, NASTYPLOT, ICEHAMMER, OCEANBLAST, BUBBLEBEAM, AVALANCHE, ICETOMB, BLASTFREEZE, FROSTNIP, </t>
  </si>
  <si>
    <t xml:space="preserve">ACIDRAIN, ALLERGY, ANTIMATTER, ASTEROIDBELT, ASTRALWIND, AURASPHERE, BALLLIGHTNING, BATTERYACID, BOLTCRASH, CAUSTICACID, CHARGEBEAM, CLEARSMOG, CONCOCTION, CONFUSERAY, CORROSIVEGAS, DARKPULSE, DAZZLINGGLEAM, EARTHPOWER, ELECTRICTERRAIN, ELECTRONCRUSH, ENDERSHOCK, ENERGYBALL, ENERGYSURGE, EXPANDINGFORCE, FIREBLAST, FLAMECHARGE, FLAMETHROWER, FLAMEVOLLEY, FLUXWAVE, FOCUSBLAST, GAMMARAY, GASTROACID, GEOMANCY, GUNKSHOT, HAZE, HIDDENPOWER, INCINERATE, LIGHTSCREEN, MAGICROOM, MAGNETRISE, MEMENTO, MIASMA, MIRRORSHOT, MOONBLAST, MYSTICPULSE, NASTYPLOT, NEBULASTRIKE, PARABOLICCHARGE, PROTECT, PURGE, RAYOFLIGHT, REST, RETURN, RISINGVOLTAGE, SATELLITERAY, SHADOWBALL, SLEEPTALK, SLUDGEBOMB, SLUDGEWAVE, SOLARBEAM, STRANGESTEAM, SUBSTITUTE, THUNDER, THUNDERBOLT, THUNDERWAVE, TOXIC, TRIATTACK, VOLTSWITCH, WILDCHARGE, </t>
  </si>
  <si>
    <t xml:space="preserve">MAGNETRISE, AURASPHERE, SPOIL, MEMENTO, LIGHTSCREEN, REFLECT, TIMEBOMB, AUTOTOMIZE, RADIOWAVES, SATELLITERAY, SLUDGE, BOLTCRASH, </t>
  </si>
  <si>
    <t xml:space="preserve">ACROBATICS, ALLERGY, AMBUSH, ARCANEENERGY, ATTRACT, AURASPHERE, BATTLEOFWITS, BLOODRITUAL, BOUNCE, BUGBITE, BUGBUZZ, BULLETSEED, CALMMIND, CAUSTICACID, CLEARSMOG, CONFUSERAY, COSMICPOWER, COUPDEGRACE, COVET, CRUNCH, CURSE, DARKPULSE, DEFENDORDER, ECLIPSENOVA, ENERGYBALL, EXECUTION, FALSESWIPE, FURYCUTTER, GASTROACID, GIGADRAIN, GOSSIP, GRASSYTERRAIN, GUNKSHOT, HAZE, HEXBOLT, HIDDENPOWER, HIVEMIND, KNOCKOFF, LASHOUT, LEECHLIFE, MACABREDANCE, MAGICROOM, MEMENTO, MIASMA, MINDDRAIN, MINDMELD, MIXEDWAVES, NASTYPLOT, NATURESWRATH, NECTARTAP, PHOBIA, PINMISSILE, PIXIEDUST, POISONFANG, POISONJAB, PROTECT, PSYCHIC, PSYCHICFANGS, REST, RETURN, SHADOWBALL, SLASH, SLEEPTALK, SLUDGEBOMB, SLUDGEWAVE, SNARL, SOULRIP, SPIKES, STEALTHROCK, SUBSTITUTE, SWARMATTACK, SWARMOVERLOAD, SWITCHEROO, SWORDSDANCE, TAUNT, TOXIC, TRICKROOM, UMBRALWAVE, UTURN, VENDETTA, VENOMDRAIN, VITALITYDRAIN, WEAKSPOT, WONDERROOM, WORKUP, ZENHEADBUTT, </t>
  </si>
  <si>
    <t xml:space="preserve">1, CONSTRICT, 1, SEISMICCHANT, 1, MEGADRAIN, 4, MUDSLAP, 7, LEECHSEED, 9, WRAP, 12, LEAFTORNADO, 15, MUDSHACKLES, 18, STOCKPILE, 18, SWALLOW, 18, SPITUP, 21, GRASSKNOT, 24, INGRAIN, 27, MUDSLIDE, 30, GIGADRAIN, 33, ACIDARMOR, 36, MUDBLAST, 39, AUTUMNBLAST, 42, MUDDYWATER, 45, PRIMORDIALBEAM, 48, EARTHPOWER, 52, MEMENTO, 56, MUDSURGE, 60, NATURESWRATH, </t>
  </si>
  <si>
    <t xml:space="preserve">ALLERGY, AROMATHERAPY, ATTRACT, BODYPRESS, BODYSLAM, BRICKBREAK, BULKUP, BULLDOZE, BULLETSEED, CLEARSMOG, CURSEDTOUCH, DEFOG, DRAINPUNCH, DUNEBLAST, DUSTDEVILS, EARTHENLANCE, EARTHPOWER, EARTHQUAKE, ENERGYBALL, ESSENCEBLOOM, FOCUSBLAST, GAIAPULSE, GASTROACID, GEOMANCY, GIGADRAIN, GOLDRUSH, GRASSYTERRAIN, HAZE, HIDDENPOWER, IRONDEFENSE, IRONHEAD, KNOCKOFF, LASHOUT, LEAFBLADE, MAGICALLEAF, MEMENTO, METRONOME, MIASMA, MINDDRAIN, MIST, MISTYTERRAIN, MOSSYPUNCH, MUDSHACKLES, MUDSLIDE, NASTYPLOT, NATURESWRATH, NECTARTAP, OVERFLOW, PETALTEMPEST, PIXIEDUST, POISONJAB, POWERWHIP, PROTECT, QUICKSAND, REST, RETURN, ROCKBLAST, ROCKSLIDE, ROCKTOMB, SANDSTORM, SANDTOMB, SCENTEDSHIELD, SCORCHINGSANDS, SEISMICCHANT, SLEEPTALK, SLUDGEBOMB, SLUDGEWAVE, SOAK, SOLARBEAM, SPIKES, SPIKYSHIELD, STEALTHROCK, STEELROLLER, STONEEDGE, SUBMERGE, SUBSTITUTE, SUPERPOWER, SYNTHESIS, TAUNT, TERRAINPULSE, TOXIC, VENDETTA, VITALITYDRAIN, ZENHEADBUTT, </t>
  </si>
  <si>
    <t xml:space="preserve">SPORE, LEAFBLADE, MUDBOMB, EARTHQUAKE, WAIL, RECYCLE, BELCH, POWERWHIP, RAGEPOWDER, QUICKSAND, RAZORLEAF, QUAKESLAM, </t>
  </si>
  <si>
    <t xml:space="preserve">1, SCRATCH, 1, LEER, 1, STATICSHOCK, 4, CHIORB, 7, MACHPUNCH, 9, CHARGE, 12, SPARK, 12, SHOCKWAVE, 15, THUNDERWAVE, 18, ARMTHRUST, 21, VOLTSWITCH, 24, DOUBLETEAM, 27, THUNDERPUNCH, 30, SWEEPINGWIND, 33, DISCHARGE, 33, WILDCHARGE, 36, STORMSHIELD, 39, SUPPRESSAURA, 42, THUNDERBOLT, 45, KAMEHAMEHA, 45, JUMPKICK, 48, BOLTCRASH, 51, THUNDER, 54, VOLTTACKLE, 58, HIGHJUMPKICK, 62, CHAKRABLAST, </t>
  </si>
  <si>
    <t xml:space="preserve">ACROBATICS, AMBUSH, ATTRACT, BALLLIGHTNING, BATTLEOFWITS, BODYSLAM, BOLTCRASH, BOUNCE, BRICKBREAK, BULKUP, CALMMIND, CHARGEBEAM, CHIDORI, CLOSECOMBAT, COACHING, COUPDEGRACE, COVET, DAZZLINGGLEAM, DEADLYREACH, DRAINPUNCH, ELECTRICTERRAIN, ELECTRONCRUSH, ENERGYSURGE, EXECUTION, FABLEDRUSH, FALSESWIPE, FANTASYSEAL, FIREPUNCH, FLAMECHARGE, FOCUSBLAST, GOBLINSTRIKE, GOLDRUSH, HEAVENSKNUCKLE, HIDDENPOWER, ICEPUNCH, IRONHEAD, IRONIMPACT, KAMEHAMEHA, KNOCKOFF, LASHOUT, LOVEBURST, METRONOME, MIRRORSHOT, PARABOLICCHARGE, PERCUSSIONBLAST, PIXIEDUST, PLAYROUGH, POWERUPPUNCH, PROTECT, QUICKGUARD, RADIANTLANCE, REST, RETURN, RISINGVOLTAGE, ROCKBLAST, ROCKSLIDE, ROCKTOMB, SACREDSTRIKE, SHADOWPUNCH, SLEEPTALK, SONICBLAST, SUPERPOWER, SWEEPINGWIND, SWITCHEROO, SWORDSDANCE, TAUNT, THUNDER, THUNDERBOLT, THUNDERFANG, THUNDERPUNCH, THUNDERWAVE, TOXIC, VENDETTA, VOLTSWITCH, WEAKSPOT, WILDCHARGE, WISH, WORKUP, ZENHEADBUTT, </t>
  </si>
  <si>
    <t xml:space="preserve">SKYUPPERCUT, BRICKBREAK, VITALTHROW, FOCUSENERGY, ELECTROBALL, ZINGZAP, STORMTHROW, CROSSCHOP, THUNDERCLAP, AURABLOCK, WEAKSPOT, </t>
  </si>
  <si>
    <t xml:space="preserve">0, CHIDORI, 1, CHIDORI, 1, SCRATCH, 1, LEER, 1, STATICSHOCK, 4, CHIORB, 7, MACHPUNCH, 9, CHARGE, 12, SPARK, 12, SHOCKWAVE, 15, THUNDERWAVE, 18, ARMTHRUST, 21, VOLTSWITCH, 24, DOUBLETEAM, 27, THUNDERPUNCH, 30, SWEEPINGWIND, 33, DISCHARGE, 33, WILDCHARGE, 36, STORMSHIELD, 39, SUPPRESSAURA, 42, THUNDERBOLT, 45, KAMEHAMEHA, 45, JUMPKICK, 48, BOLTCRASH, 51, THUNDER, 54, VOLTTACKLE, 58, HIGHJUMPKICK, 62, CHAKRABLAST, </t>
  </si>
  <si>
    <t xml:space="preserve">0, THUNDEROUSKICK, 1, THUNDEROUSKICK, 1, CHIDORI, 1, SCRATCH, 1, LEER, 1, STATICSHOCK, 4, CHIORB, 7, MACHPUNCH, 9, CHARGE, 12, SPARK, 12, SHOCKWAVE, 15, THUNDERWAVE, 18, ARMTHRUST, 21, VOLTSWITCH, 24, DOUBLETEAM, 27, THUNDERPUNCH, 30, SWEEPINGWIND, 33, DISCHARGE, 33, WILDCHARGE, 36, STORMSHIELD, 39, SUPPRESSAURA, 42, THUNDERBOLT, 45, KAMEHAMEHA, 45, JUMPKICK, 48, BOLTCRASH, 51, THUNDER, 54, VOLTTACKLE, 58, HIGHJUMPKICK, 62, CHAKRABLAST, </t>
  </si>
  <si>
    <t xml:space="preserve">1, SCRATCH, 1, LEER, 1, EMBER, 4, BACKSTABBING, 6, SCORCH, 9, SUPERSONIC, 12, TAUNT, 15, ASSURANCE, 18, FLAMECHARGE, 21, DETECT, 24, KNOCKOFF, 27, FIREPUNCH, 30, QUASH, 33, EVILTHORN, 36, WILLOWISP, 39, HELLBRAND, 42, AMBUSH, 45, STONESURGE, 48, BLAZEKICK, 51, FOULPLAY, 54, EMBARGO, 57, WICKEDBLOW, 60, FLAREBLITZ, </t>
  </si>
  <si>
    <t xml:space="preserve">ACROBATICS, AERIALACE, AMBUSH, ATTRACT, BEJEWELED, BODYSLAM, BOULDERCRUSH, BRICKBREAK, BURNINGJEALOUSY, CONFUSERAY, COUPDEGRACE, COVET, CRIMSONGATE, CRUELWHIP, CRUNCH, CRYSTALLINEBEAM, CRYSTALSHOWER, CURSE, DARKPULSE, EARTHPOWER, ECHOEDVOICE, ECLIPSENOVA, EXECUTION, FABLEDRUSH, FALSESWIPE, FANTASYSEAL, FIREBLAST, FIREFANG, FIREPUNCH, FLAMECHARGE, FLAMETHROWER, FLAMEVOLLEY, FLAREBLITZ, GEOMANCY, GOBLINSTRIKE, GOLDRUSH, GOSSIP, HEATWAVE, HIDDENPOWER, INCINERATE, KNOCKOFF, LASHOUT, LOVEBURST, MEMENTO, MINERALWAVE, MYSTICALFIRE, NASTYPLOT, OBSIDIANSHARDS, PAYDAY, PHANTOMFORCE, PHOBIA, PLAYROUGH, POISONJAB, POWERGEM, PROTECT, QUICKGUARD, REST, RETURN, ROCKBLAST, ROCKSLIDE, ROCKTOMB, SCORCHINGSANDS, SHADOWBALL, SHADOWPUNCH, SLASH, SLEEPTALK, SNARL, SOULRIP, SOULSHIELD, STEALTHROCK, STONEEDGE, SUNNYDAY, SWIFT, SWITCHEROO, SWORDSDANCE, TAUNT, TOXIC, UMBRALWAVE, VENDETTA, VITALITYDRAIN, WILDFIRE, WILLOWISP, WORKUP, </t>
  </si>
  <si>
    <t xml:space="preserve">NASTYPLOT, FEINT, BEATUP, NIGHTSHADE, TRICK, GLARE, IMPRISON, TORMENT, LAVAPLUME, BURNUP, FOLLOWME, POWERTRIP, THROATCHOP, SUCKERPUNCH, FIRELASH, </t>
  </si>
  <si>
    <t xml:space="preserve">1, BESTOW, 1, STUFFCHEEKS, 1, MAIM, 1, BEARHUG, 1, BABYDOLLEYES, 4, ROAR, 8, FURYSWIPES, 12, BITE, 15, CHARM, 15, CAPTIVATE, 18, WOOINGHUG, 21, HEADBUTT, 24, REST, 24, SNORE, 24, SLEEPTALK, 27, NIGHTSLASH, 30, DIZZYPUNCH, 33, BODYSLAM, 36, DRAINPUNCH, 39, IRONDEFENSE, 42, FACADE, 45, PLAYROUGH, 48, THRASH, 51, RETURN, 54, CLOSECOMBAT, 59, UPROAR, </t>
  </si>
  <si>
    <t xml:space="preserve">ACROBATICS, AERIALACE, AMBUSH, ATTRACT, BATTLEOFWITS, BODYPRESS, BODYSLAM, BOULDERCRUSH, BOUNCE, BRICKBREAK, BULKUP, BULLDOZE, CATAPULT, CLOSECOMBAT, COACHING, COUPDEGRACE, COVET, CRUNCH, CURSE, DRAINPUNCH, EARTHENLANCE, EARTHPOWER, EARTHQUAKE, ECHOEDVOICE, EXECUTION, FABLEDRUSH, FAIRYTALE, FALSESWIPE, FIREFANG, FIREPUNCH, FLAMECHARGE, FLAREBLITZ, FLUXWAVE, FOCUSBLAST, FORTISSIMO, GENESIS, GOLDRUSH, HIDDENPOWER, ICEFANG, ICEHAMMER, ICEPUNCH, IRONHEAD, IRONIMPACT, KAMEHAMEHA, KNOCKOFF, LASHOUT, LOVEBURST, MOSSYPUNCH, MUDSHACKLES, MUDSLIDE, NASTYPLOT, NATURESWRATH, NOBLEROAR, OUTRAGE, PAYDAY, PERCUSSIONBLAST, PLAYROUGH, POWERUPPUNCH, PROTECT, REST, RETURN, ROCKBLAST, ROCKSLIDE, ROCKTOMB, SHADOWPUNCH, SLASH, SLEEPTALK, SNARL, SONICBLAST, STEALTHROCK, STEELROLLER, STONEEDGE, SUBSTITUTE, SUPERPOWER, SWITCHEROO, TAUNT, TERRAINPULSE, TOXIC, VENDETTA, WEAKSPOT, WILDCHARGE, WORKUP, ZENHEADBUTT, </t>
  </si>
  <si>
    <t xml:space="preserve">BULKUP, PARRY, CURBSTOMP, DOUBLEEDGE, POWERNAP, BELLYDRUM, COACHING, FALSESWIPE, OVERWHELM, CATACLYSM, CRUSHCLAW, BOOMBOX, </t>
  </si>
  <si>
    <t xml:space="preserve">0, SAVAGERY, 1, SAVAGERY, 1, BESTOW, 1, STUFFCHEEKS, 1, MAIM, 1, BEARHUG, 1, BABYDOLLEYES, 4, ROAR, 8, FURYSWIPES, 12, BITE, 15, CHARM, 15, CAPTIVATE, 18, WOOINGHUG, 21, HEADBUTT, 24, REST, 24, SNORE, 24, SLEEPTALK, 27, NIGHTSLASH, 30, DIZZYPUNCH, 33, BODYSLAM, 36, DRAINPUNCH, 39, IRONDEFENSE, 42, FACADE, 45, PLAYROUGH, 48, THRASH, 51, RETURN, 54, CLOSECOMBAT, 59, UPROAR, </t>
  </si>
  <si>
    <t xml:space="preserve">ACROBATICS, AERIALACE, AMBUSH, ANCIENTGLARE, AROMATHERAPY, ATTRACT, BODYSLAM, BOUNCE, BREAKINGSWIPE, BRICKBREAK, BUGBITE, BUGBUZZ, BULLETSEED, COACHING, COUPDEGRACE, COVET, CRUELWHIP, DEADLYREACH, DEFENDORDER, DRACOMETEOR, DRAGONBLOOD, DRAGONBREATH, DRAGONCLAW, DRAGONDANCE, DRAGONGALE, DRAGONHAMMER, DRAINPUNCH, ENDERSHOCK, ENERGYBALL, ESSENCEBLOOM, EXECUTION, FALSESWIPE, FURYCUTTER, GIGADRAIN, GOBLINSTRIKE, GOLDRUSH, GRASSYTERRAIN, HIDDENPOWER, KNOCKOFF, LASHOUT, LEAFBLADE, LEECHLIFE, MAGICALLEAF, METEORDRIVE, MOSSYPUNCH, NAGASKIN, NATURESWRATH, NECTARTAP, OUTRAGE, PINMISSILE, PIXIEDUST, PLAYROUGH, POISONFANG, POISONJAB, PROTECT, PSYCHICFANGS, RAINBOWSCALES, REST, RETURN, ROCKBLAST, ROCKSLIDE, ROCKTOMB, SCALESHOT, SLASH, SLEEPTALK, SOLARBEAM, STONEEDGE, STRUGGLEBUG, SUNNYDAY, SWARMATTACK, SWARMOVERLOAD, SWEEPINGWIND, SWITCHEROO, SWORDSDANCE, TAUNT, TERRAINPULSE, TOXIC, UTURN, VENDETTA, VENOMDRAIN, WEAKSPOT, WORKUP, </t>
  </si>
  <si>
    <t xml:space="preserve">CROSSCHOP, ATTACKORDER, HEALORDER, STICKYWEB, AGILITY, STREAMRUSH, TRIPLEKICK, FELLSTINGER, SCALESTORM, </t>
  </si>
  <si>
    <t xml:space="preserve">1, TACKLE, 1, LEER, 1, SHOTPUT, 4, DRAGONFURY, 12, DETECT, 16, BULLETCHARGE, 19, WYRMSRAGE, 22, AUTOTOMIZE, 25, MAGNETBOMB, 28, SALAMANDERTOSS, 31, CRUNCH, 34, IRONHEAD, 37, DRAGONCLAW, 40, SELFDESTRUCT, 43, IRONIMPACT, 46, DRACOSHRED, 49, CATACLYSM, 52, HEAVYSLAM, 56, OUTRAGE, 60, BOMBARDMENT, </t>
  </si>
  <si>
    <t xml:space="preserve">ANCIENTGLARE, ANTIMATTER, ATTRACT, BODYPRESS, BODYSLAM, BOMBARDMENT, BOULDERCRUSH, BREAKINGSWIPE, BRICKBREAK, BULKUP, BULLDOZE, CLOSECOMBAT, CLUSTERROCKETS, CRUNCH, DARKPULSE, DRACOMETEOR, DRAGONBREATH, DRAGONCLAW, DRAGONGALE, DRAGONHAMMER, DRAINPUNCH, EARTHENLANCE, EARTHPOWER, EARTHQUAKE, ENDERSHOCK, EXECUTION, FIREBLAST, FIREPUNCH, FLAMECHARGE, FLAMETHROWER, FLAMEVOLLEY, FLAREBLITZ, FOCUSBLAST, GAMMARAY, GYROBALL, HIDDENPOWER, HIGHHORSEPOWER, HYPERVOICE, ICEFANG, ICEPUNCH, INCINERATE, IRONDEFENSE, IRONHEAD, IRONIMPACT, IRONTEMPEST, KNOCKOFF, LASHOUT, MAGNETICCANNON, MAGNETRISE, METEORBEAM, METEORDRIVE, METEORMASH, MISSILESHOT, NASTYPLOT, NOBLEROAR, OBSIDIANSHARDS, OUTRAGE, OVERCLOCK, PERCUSSIONBLAST, POWERUPPUNCH, PROTECT, REFURBISH, REST, RETURN, ROCKBLAST, ROCKSLIDE, ROCKTOMB, SATELLITERAY, SLASH, SLEEPTALK, SONICBLAST, SPIKES, STEELROLLER, STONEEDGE, SUPERPOWER, TAUNT, TERRAINPULSE, TOXIC, VENDETTA, WILDFIRE, WORKUP, ZENHEADBUTT, </t>
  </si>
  <si>
    <t xml:space="preserve">0, IRONDEFENSE, 1, IRONDEFENSE, 1, TACKLE, 1, LEER, 1, SHOTPUT, 4, DRAGONFURY, 12, DETECT, 16, BULLETCHARGE, 19, WYRMSRAGE, 22, AUTOTOMIZE, 25, MAGNETBOMB, 28, SALAMANDERTOSS, 31, CRUNCH, 34, IRONHEAD, 37, DRAGONCLAW, 40, SELFDESTRUCT, 43, IRONIMPACT, 46, DRACOSHRED, 49, CATACLYSM, 52, HEAVYSLAM, 56, OUTRAGE, 60, BOMBARDMENT, </t>
  </si>
  <si>
    <t xml:space="preserve">0, VANGUARD, 1, VANGUARD, 1, IRONDEFENSE, 1, TACKLE, 1, LEER, 1, SHOTPUT, 4, DRAGONFURY, 12, DETECT, 16, BULLETCHARGE, 19, WYRMSRAGE, 22, AUTOTOMIZE, 25, MAGNETBOMB, 28, SALAMANDERTOSS, 31, CRUNCH, 34, IRONHEAD, 37, DRAGONCLAW, 40, SELFDESTRUCT, 43, IRONIMPACT, 46, DRACOSHRED, 49, CATACLYSM, 52, HEAVYSLAM, 56, OUTRAGE, 60, BOMBARDMENT, </t>
  </si>
  <si>
    <t xml:space="preserve">AROMATHERAPY, ATTRACT, BODYPRESS, BODYSLAM, BOULDERCRUSH, BOUNCE, BRINE, BULKUP, BULLDOZE, BULLETSEED, CASCADE, CATAPULT, CLEANSE, CRUNCH, DRAGONHAMMER, EARTHPOWER, EARTHQUAKE, ENERGYBALL, ESSENCEBLOOM, GENESIS, GIGADRAIN, GRASSYTERRAIN, HIDDENPOWER, HIGHHORSEPOWER, HYPERVOICE, IRONHEAD, KNOCKOFF, LEAFBLADE, LIQUIDATION, LOVEBURST, MAGICALLEAF, MIST, MUDSHACKLES, MUDSLIDE, NATURESWRATH, NECTARTAP, OCEANWRATH, OVERFLOW, PERCUSSIONBLAST, PETALTEMPEST, PLAYROUGH, POWERWHIP, PROTECT, QUICKSAND, RAINDANCE, REST, RETURN, ROCKBLAST, ROCKSLIDE, ROCKTOMB, SCALD, SCENTEDSHIELD, SLEEPTALK, SOAK, SOLARBEAM, SPIKYSHIELD, STEALTHROCK, SUBMERGE, SUBSTITUTE, SUPERPOWER, SYNTHESIS, TAUNT, TERRAINPULSE, TIDALWAVE, TOXIC, WATERPRESSURE, WATERPULSE, WHIRLPOOL, WORKUP, ZENHEADBUTT, </t>
  </si>
  <si>
    <t xml:space="preserve">EARTHQUAKE, AQUARING, SOAK, STRANDINGROOTS, ZENHEADBUTT, ROTOTILLER, GRASSYGLIDE, LIFEDEW, CRASHINGWAVE, </t>
  </si>
  <si>
    <t xml:space="preserve">1, TACKLE, 1, HARDEN, 1, ROCKTHROW, 4, VINEWHIP, 7, CURSE, 10, LEECHSEED, 13, ANCIENTPOWER, 16, ESSENCEBLOOM, 16, PETALTEMPEST, 19, ROCKTOMB, 22, ROCKPOLISH, 25, GRASSKNOT, 28, ROCKSLIDE, 31, SEEDBOMB, 34, POWERGEM, 37, AUTUMNBLAST, 40, OBSIDIANSHARDS, 43, BEJEWELED, 46, PETALBLIZZARD, 49, PRIMORDIALBEAM, 52, BOULDERCRUSH, 55, LEAFSTORM, 58, WOODHAMMER, 62, HEADSMASH, </t>
  </si>
  <si>
    <t xml:space="preserve">AMBUSH, AROMATHERAPY, ASTRALWIND, ATTRACT, BEJEWELED, BODYPRESS, BODYSLAM, BOULDERCRUSH, BRICKBREAK, BULLDOZE, BULLETSEED, CALMMIND, CATAPULT, CHIDORI, CLEANSE, CONFUSERAY, CRYSTALSHOWER, CURSE, DARKPULSE, DUSTDEVILS, EARTHENLANCE, EARTHPOWER, EARTHQUAKE, ENERGYBALL, ESSENCEBLOOM, FLUXWAVE, GAIAPULSE, GENESIS, GEOMANCY, GIGADRAIN, GRASSYTERRAIN, HEALBELL, HEXBOLT, HIDDENPOWER, IRONDEFENSE, IRONHEAD, IRONIMPACT, KNOCKOFF, LEAFBLADE, MAGICALLEAF, MAGICROOM, MINDMELD, MINERALWAVE, MIXEDWAVES, MOONSTONERAY, MUDSHACKLES, MUDSLIDE, MYSTICPULSE, NASTYPLOT, NATURESWRATH, OBSIDIANSHARDS, PERCUSSIONBLAST, PETALTEMPEST, POWERGEM, POWERWHIP, PROTECT, PSYCHIC, PSYCHICTERRAIN, REST, RETURN, ROCKBLAST, ROCKSLIDE, ROCKTOMB, SACREDSTRIKE, SAFEGUARD, SANDSTORM, SANDTOMB, SCENTEDSHIELD, SEISMICCHANT, SLEEPTALK, SOLARBEAM, SONICBLAST, SPIKYSHIELD, STEALTHROCK, STONEEDGE, SUNNYDAY, SYNTHESIS, TAUNT, TERRAINPULSE, TOXIC, TRICKROOM, WEATHERBALL, WISH, WONDERROOM, WORKUP, ZENHEADBUTT, </t>
  </si>
  <si>
    <t xml:space="preserve">WORRYSEED, EARTHPOWER, EXTRASENSORY, HYPNOSIS, FORESTSCURSE, DOUBLEEDGE, TRICKROOM, STEALTHROCK, COSMICPOWER, POWERWHIP, GRASSYGLIDE, WEARDOWN, HELPINGHAND, </t>
  </si>
  <si>
    <t xml:space="preserve">0, FORTIFY, 1, FORTIFY, 1, TACKLE, 1, HARDEN, 1, ROCKTHROW, 4, VINEWHIP, 7, CURSE, 10, LEECHSEED, 13, ANCIENTPOWER, 16, ESSENCEBLOOM, 16, PETALTEMPEST, 19, ROCKTOMB, 22, ROCKPOLISH, 25, GRASSKNOT, 28, ROCKSLIDE, 31, SEEDBOMB, 34, POWERGEM, 37, AUTUMNBLAST, 40, OBSIDIANSHARDS, 43, BEJEWELED, 46, PETALBLIZZARD, 49, PRIMORDIALBEAM, 52, BOULDERCRUSH, 55, LEAFSTORM, 58, WOODHAMMER, 62, HEADSMASH, </t>
  </si>
  <si>
    <t xml:space="preserve">1, NEUTRALIZE, 1, RENEWAL, 1, SWEETKISS, 4, GALEHOLD, 7, HOLYBOLT, 10, WILLPOWER, 13, SWEETNOTHINGS, 16, AURORABEAM, 19, AIRCUTTER, 22, KINETICBLAST, 25, MIST, 28, HALLOWEDGROUND, 31, REVITALIZE, 34, AIRSLASH, 37, GUARDIANANGEL, 40, DIVINEJUDGMENT, 43, AERIALPULSE, 46, PRIMALWAVE, 49, REPENTANCE, 52, GENESIS, 55, HOLYNOVA, 58, TEMPESTFLARE, 62, DIVINEPUNISHMENT, </t>
  </si>
  <si>
    <t xml:space="preserve">ACROBATICS, AERIALACE, AERIALPULSE, AIRSLASH, ASTRALWIND, ATTRACT, AURASPHERE, BOUNCE, CALMMIND, CHARGEBEAM, CHIDORI, CLEANSE, COACHING, COUPDEGRACE, COVET, DAZZLINGGLEAM, DEFOG, DIVINEPUNISHMENT, DRAGONGALE, DUALWINGBEAT, ECHOEDVOICE, FABLEDRUSH, FAIRYTALE, FANTASYSEAL, FEATHERDANCE, FLOCK, FLUXWAVE, GENESIS, GOSSIP, HAIL, HAZE, HEALBELL, HEAVENSKNUCKLE, HIDDENPOWER, HOLYNOVA, HURRICANE, HYPERVOICE, ICEBEAM, ICICLESPEAR, ICYWIND, LIGHTSCREEN, LOVEBURST, MEMENTO, METRONOME, MIRRORSHOT, MIST, MISTYTERRAIN, MIXEDWAVES, MOONBLAST, MYSTICPULSE, NASTYPLOT, NEBULASTRIKE, NUMBINGWIND, ODETOJOY, PAYDAY, PIXIEDUST, PLAYROUGH, PROTECT, PURGE, RADIANTLANCE, RAYOFLIGHT, REFLECT, REST, RETURN, ROUND, SACREDSTRIKE, SAFEGUARD, SIGNALBEAM, SIRENSSONG, SLEEPTALK, STARDUSTREVERIE, STEELWING, STRANGESTEAM, SUBSTITUTE, SWEEPINGWIND, SWIFT, TAILWIND, TEMPESTFLARE, TERRAINPULSE, TITANIASLAW, TORNADO, TOXIC, TRIATTACK, TURBULENCE, VALKYRIECHARIOT, VOLTSWITCH, WEATHERBALL, WILDCHARGE, WISH, WORKUP, </t>
  </si>
  <si>
    <t xml:space="preserve">FEATHERDANCE, FANTASYSEAL, DEFOG, RAYOFLIGHT, TAILWIND, MORNINGSUN, SIGNALBEAM, RAINBOWBEAM, TYPHOON, SAFEGUARD, TORNADO, HELPINGHAND, DAZZLINGGLEAM, CLONESURGE, </t>
  </si>
  <si>
    <t xml:space="preserve">0, HARNESS, 1, HARNESS, 1, NEUTRALIZE, 1, RENEWAL, 1, SWEETKISS, 4, GALEHOLD, 7, HOLYBOLT, 10, WILLPOWER, 13, SWEETNOTHINGS, 16, AURORABEAM, 19, AIRCUTTER, 22, KINETICBLAST, 25, MIST, 28, HALLOWEDGROUND, 31, REVITALIZE, 34, AIRSLASH, 37, GUARDIANANGEL, 40, DIVINEJUDGMENT, 43, AERIALPULSE, 46, PRIMALWAVE, 49, REPENTANCE, 52, GENESIS, 55, HOLYNOVA, 58, TEMPESTFLARE, 62, DIVINEPUNISHMENT, </t>
  </si>
  <si>
    <t xml:space="preserve">ACROBATICS, AERIALACE, AERIALPULSE, AIRSLASH, ASTRALWIND, ATTRACT, AURASPHERE, BLIZZARD, BODYSLAM, BOUNCE, CALMMIND, CHARM, CLEANSE, COSMICPOWER, COUPDEGRACE, COVET, CRYSTALLINEBEAM, DAZZLINGGLEAM, DEFOG, DIVINEPUNISHMENT, DRAGONGALE, DRAININGKISS, DUALWINGBEAT, ECHOEDVOICE, EXPANDINGFORCE, FABLEDRUSH, FAIRYTALE, FANTASYSEAL, FEATHERDANCE, FLUTTER, FLUXWAVE, GENESIS, GENTLECHIMES, HAIL, HAZE, HEALBELL, HIDDENPOWER, HOLYNOVA, HURRICANE, HYPERVOICE, ICEBEAM, ICICLESPEAR, ICYWIND, LIGHTSCREEN, LOVEBURST, MAGICROOM, METRONOME, MIRRORSHOT, MIST, MISTYTERRAIN, MOONBLAST, MYSTICPULSE, NEBULASTRIKE, NUMBINGWIND, PAYDAY, PIXIEDUST, PLAYROUGH, POLLENPUFF, PROTECT, PURGE, RADIANTLANCE, RAYOFLIGHT, REFLECT, REST, RETURN, ROUND, SAFEGUARD, SCENTEDSHIELD, SIGNALBEAM, SIRENSSONG, SLEEPTALK, STARDUSTREVERIE, STELLARRUSH, STRANGESTEAM, SUBSTITUTE, SWEEPINGWIND, SWIFT, SYNTHESIS, TAILGLOW, TAILWIND, TEMPESTFLARE, TERRAINPULSE, TITANIASLAW, TORNADO, TOXIC, TURBULENCE, VALKYRIECHARIOT, WAIL, WISH, WORKUP, </t>
  </si>
  <si>
    <t xml:space="preserve">STRINGSHOT, STICKYWEB, FEATHERDANCE, PEEKABOO, CAPTIVATE, HELPINGHAND, WILDIMAGINATION, COTTONGUARD, HALLOWEDGROUND, PULSE, HARNESS, NEUTRALIZE, </t>
  </si>
  <si>
    <t xml:space="preserve">1, SMOKESCREEN, 1, TWISTER, 1, SMOG, 4, GUST, 8, DRAGONMAGIC, 11, ENDERSHOCK, 14, SLUDGE, 17, GASTROACID, 20, ROOST, 23, DRACOTEMPEST, 26, EROSION, 29, CORRODE, 32, DRAGONPULSE, 35, MIASMA, 38, OBLIVIONWING, 41, ACIDARMOR, 44, SLUDGEBOMB, 47, DRAGONGALE, 50, HURRICANE, 54, ACIDRAIN, 58, DRACOMETEOR, 62, CAUSTICACID, </t>
  </si>
  <si>
    <t xml:space="preserve">ACIDRAIN, ACROBATICS, AERIALACE, AERIALPULSE, AIRSLASH, ALLERGY, ANCIENTGLARE, ASTRALWIND, ATTRACT, BOOMBURST, BOUNCE, CALMMIND, CAUSTICACID, CHARM, CLEARSMOG, CONFUSERAY, CORROSIVEGAS, COSMICPOWER, CURSE, DARKPULSE, DEFOG, DRACOMETEOR, DRACONICWAVE, DRAGONBLOOD, DRAGONBREATH, DRAGONCLAW, DRAGONDANCE, DRAGONGALE, DRAGONHAMMER, DRAGONMAGIC, DRAININGKISS, DRILLPECK, DUALWINGBEAT, DUSTDEVILS, ECHOEDVOICE, ENDERSHOCK, ENERGYBALL, FABLEDRUSH, FAIRYTALE, FEATHERDANCE, FIREBLAST, FLAMETHROWER, FLUTTER, FLUXWAVE, FOCUSBLAST, GAMMARAY, GASTROACID, GENTLECHIMES, GUNKSHOT, HAIL, HAZE, HEALBELL, HIDDENPOWER, HURRICANE, HYPERVOICE, KNOCKOFF, LOVEBURST, MEMENTO, METEORBEAM, METEORDRIVE, MIASMA, MIST, MISTYTERRAIN, MOONBLAST, MYSTICPULSE, NASTYPLOT, NEBULASTRIKE, NUMBINGWIND, OUTRAGE, PHOBIA, PIXIEDUST, PLAYROUGH, POISONJAB, PROTECT, RAINDANCE, REST, RETURN, ROUND, SAFEGUARD, SHADOWBALL, SIRENSSONG, SLEEPTALK, SLUDGEBOMB, SLUDGEWAVE, SONICBLAST, STRANGESTEAM, SUBSTITUTE, SWEEPINGWIND, SYNTHESIS, TAILWIND, TAUNT, TEMPESTFLARE, THUNDER, THUNDERBOLT, THUNDERWAVE, TORNADO, TOXIC, TURBULENCE, UMBRALWAVE, VENOMDRAIN, VITALITYDRAIN, WAIL, WILDCHARGE, ZENHEADBUTT, </t>
  </si>
  <si>
    <t xml:space="preserve">0, TOXIC, 1, TOXIC, 1, SMOKESCREEN, 1, TWISTER, 1, SMOG, 4, GUST, 8, DRAGONMAGIC, 11, ENDERSHOCK, 14, SLUDGE, 17, GASTROACID, 20, ROOST, 23, DRACOTEMPEST, 26, EROSION, 29, CORRODE, 32, DRAGONPULSE, 35, MIASMA, 38, OBLIVIONWING, 41, ACIDARMOR, 44, SLUDGEBOMB, 47, DRAGONGALE, 50, HURRICANE, 54, ACIDRAIN, 58, DRACOMETEOR, 62, CAUSTICACID, </t>
  </si>
  <si>
    <t xml:space="preserve">1, HELPINGHAND, 1, SHUTDOWN, 1, NEUTRALIZE, 4, CHIORB, 4, MACHPUNCH, 7, FOCUSENERGY, 9, RAPIDSPIN, 11, ACHILLESHEEL, 13, CHIWAVE, 16, FORCEPALM, 19, CHIPAWAY, 22, FANTASYSEAL, 25, KNOCKOFF, 28, COACHING, 31, EDGESTRIKE, 31, MEGAPUNCH, 34, SWEEPINGWIND, 34, FLUXWAVE, 37, SUCKERPUNCH, 40, SKYUPPERCUT, 43, MANABLAST, 46, RETURN, 49, KAMEHAMEHA, 52, DETERMINATION, 56, CHAKRABLAST, 60, HIGHJUMPKICK, </t>
  </si>
  <si>
    <t xml:space="preserve">ACROBATICS, AERIALACE, ATTRACT, AURASPHERE, BATTLEOFWITS, BODYPRESS, BODYSLAM, BOULDERCRUSH, BRICKBREAK, BULKUP, CALMMIND, CHIDORI, CLEANSE, CLOSECOMBAT, COACHING, COSMICPOWER, COUPDEGRACE, DAZZLINGGLEAM, DEADLYREACH, DRAINPUNCH, EARTHPOWER, EXPANDINGFORCE, FALSESWIPE, FANTASYSEAL, FIREPUNCH, FLAMECHARGE, FLUXWAVE, FOCUSBLAST, GENESIS, HEALBELL, HEAVENSKNUCKLE, HIDDENPOWER, ICEPUNCH, IRONIMPACT, KAMEHAMEHA, KNOCKOFF, LASHOUT, LIGHTSABER, LOVEBURST, MEMENTO, METRONOME, MIRRORSHOT, MOSSYPUNCH, MYSTICPULSE, NASTYPLOT, PAYDAY, PERCUSSIONBLAST, POWERUPPUNCH, PROTECT, PURGE, REST, RETURN, SACREDSTRIKE, SAFEGUARD, SHADOWPUNCH, SLEEPTALK, SUBSTITUTE, SUPERPOWER, SWEEPINGWIND, SWIFT, SWORDSDANCE, TAUNT, TERRAINPULSE, THUNDERPUNCH, TOXIC, TRIATTACK, WEAKSPOT, WORKUP, ZENHEADBUTT, </t>
  </si>
  <si>
    <t xml:space="preserve">BRUTEFORCE, MEDITATE, BULLETPUNCH, FIRELASH, POWERWHIP, FIREPUNCH, ICEPUNCH, THUNDERPUNCH, FAKEOUT, HARNESS, CLONESURGE, </t>
  </si>
  <si>
    <t xml:space="preserve">0, BATTLEOFWITS, 1, BATTLEOFWITS, 1, HELPINGHAND, 1, SHUTDOWN, 1, NEUTRALIZE, 4, CHIORB, 4, MACHPUNCH, 7, FOCUSENERGY, 9, RAPIDSPIN, 11, ACHILLESHEEL, 13, CHIWAVE, 16, FORCEPALM, 19, CHIPAWAY, 22, FANTASYSEAL, 25, KNOCKOFF, 28, COACHING, 31, EDGESTRIKE, 31, MEGAPUNCH, 34, SWEEPINGWIND, 34, FLUXWAVE, 37, SUCKERPUNCH, 40, SKYUPPERCUT, 43, MANABLAST, 46, RETURN, 49, KAMEHAMEHA, 52, DETERMINATION, 56, CHAKRABLAST, 60, HIGHJUMPKICK, </t>
  </si>
  <si>
    <t xml:space="preserve">0, CALMMIND, 1, CALMMIND, 1, BATTLEOFWITS, 1, HELPINGHAND, 1, SHUTDOWN, 1, NEUTRALIZE, 4, CHIORB, 4, MACHPUNCH, 7, FOCUSENERGY, 9, RAPIDSPIN, 11, ACHILLESHEEL, 13, CHIWAVE, 16, FORCEPALM, 19, CHIPAWAY, 22, FANTASYSEAL, 25, KNOCKOFF, 28, COACHING, 31, EDGESTRIKE, 31, MEGAPUNCH, 34, SWEEPINGWIND, 34, FLUXWAVE, 37, SUCKERPUNCH, 40, SKYUPPERCUT, 43, MANABLAST, 46, RETURN, 49, KAMEHAMEHA, 52, DETERMINATION, 56, CHAKRABLAST, 60, HIGHJUMPKICK, </t>
  </si>
  <si>
    <t xml:space="preserve">1, DEFENSECURL, 1, METALLICGLEAM, 1, INFESTATION, 4, RADIATION, 6, STARDUST, 8, CONFUSION, 11, CLACKACLACK, 14, SWIFT, 17, SILVERWIND, 20, STARFALL, 23, IRONDEFENSE, 26, GAMMARAY, 29, SHRAPNEL, 32, STARDUSTREVERIE, 35, COBALTRAY, 38, LIGHTSCREEN, 38, REFLECT, 41, BLACKHOLE, 44, BEJEWELED, 47, MAGNETICCANNON, 50, COSMICPOWER, 53, STOREDPOWER, 56, METEORBEAM, 59, HIVEMIND, 62, IRONTEMPEST, </t>
  </si>
  <si>
    <t xml:space="preserve">ANTIMATTER, ARCANEENERGY, ASTEROIDBELT, ASTRALWIND, ATTRACT, BEJEWELED, BODYSLAM, BOMBARDMENT, BUGBITE, BUGBUZZ, BULLDOZE, CALMMIND, CONFUSERAY, COSMICAVATAR, COSMICPOWER, CRYSTALLINEBEAM, DARKPULSE, DAZZLINGGLEAM, DEFENDORDER, EARTHPOWER, EARTHQUAKE, ECLIPSENOVA, ENDERSHOCK, ENERGYBALL, EXPANDINGFORCE, FLUXWAVE, FOCUSBLAST, GAMMARAY, GEOMANCY, GLISTEN, GOLDRUSH, GYROBALL, HEALBELL, HEXBOLT, HIDDENPOWER, HIVEMIND, IRONDEFENSE, IRONHEAD, IRONIMPACT, IRONTEMPEST, LEECHLIFE, LIGHTSCREEN, MAGICROOM, MAGNETICCANNON, METEORBEAM, METEORDRIVE, MINDMELD, MIRRORSHOT, MISSILESHOT, MIXEDWAVES, MOONBLAST, MYSTICPULSE, NASTYPLOT, NEBULASTRIKE, PHOBIA, PINMISSILE, POWERGEM, PROTECT, PSYCHIC, PSYCHICTERRAIN, RAINBOWSCALES, REFLECT, REFURBISH, REST, RETURN, SAFEGUARD, SATELLITERAY, SHADOWBALL, SLEEPTALK, SOLARECLIPSE, STARDUSTREVERIE, STEELROLLER, STELLARRUSH, STRUGGLEBUG, SWARMATTACK, SWARMOVERLOAD, SWIFT, SYNTHESIS, TAILGLOW, TERRAINPULSE, TOXIC, TRICKROOM, UTURN, WISH, WONDERROOM, ZENHEADBUTT, </t>
  </si>
  <si>
    <t xml:space="preserve">0, IRONSPARKS, 1, IRONSPARKS, 1, DEFENSECURL, 1, METALLICGLEAM, 1, INFESTATION, 4, RADIATION, 6, STARDUST, 8, CONFUSION, 11, CLACKACLACK, 14, SWIFT, 17, SILVERWIND, 20, STARFALL, 23, IRONDEFENSE, 26, GAMMARAY, 29, SHRAPNEL, 32, STARDUSTREVERIE, 35, COBALTRAY, 38, LIGHTSCREEN, 38, REFLECT, 41, BLACKHOLE, 44, BEJEWELED, 47, MAGNETICCANNON, 50, COSMICPOWER, 53, STOREDPOWER, 56, METEORBEAM, 59, HIVEMIND, 62, IRONTEMPEST, </t>
  </si>
  <si>
    <t xml:space="preserve">0, EXTRASENSORY, 1, EXTRASENSORY, 1, IRONSPARKS, 1, DEFENSECURL, 1, METALLICGLEAM, 1, INFESTATION, 4, RADIATION, 6, STARDUST, 8, CONFUSION, 11, CLACKACLACK, 14, SWIFT, 17, SILVERWIND, 20, STARFALL, 23, IRONDEFENSE, 26, GAMMARAY, 29, SHRAPNEL, 32, STARDUSTREVERIE, 35, COBALTRAY, 38, LIGHTSCREEN, 38, REFLECT, 41, BLACKHOLE, 44, BEJEWELED, 47, MAGNETICCANNON, 50, COSMICPOWER, 53, STOREDPOWER, 56, METEORBEAM, 59, HIVEMIND, 62, IRONTEMPEST, </t>
  </si>
  <si>
    <t xml:space="preserve">1, TACKLE, 1, LEER, 1, TRAMPLE, 4, FURYCUTTER, 7, ROCKTHROW, 10, STEAMROLLER, 13, ROLLOUT, 16, BUGBITE, 19, QUAKESLAM, 22, CHIPAWAY, 25, SKITTERSMACK, 28, VITALTHROW, 31, GOLDRUSH, 34, ROCKSLIDE, 37, EARTHENLANCE, 40, LEECHLIFE, 43, HAMMERARM, 46, SWORDSDANCE, 49, EARTHQUAKE, 53, CHITINOUSSTRIKE, 57, GUNKSHOT, 61, MEGAHORN, </t>
  </si>
  <si>
    <t xml:space="preserve">AERIALACE, AMBUSH, ATTRACT, BODYPRESS, BODYSLAM, BOULDERCRUSH, BRICKBREAK, BUGBITE, BUGBUZZ, BULLDOZE, CLEARSMOG, CLOSECOMBAT, COVET, DEADLYREACH, DEFENDORDER, DRAINPUNCH, DUNEBLAST, DUSTDEVILS, EARTHENLANCE, EARTHPOWER, EARTHQUAKE, ENERGYBALL, FURYCUTTER, GAIAPULSE, GEOMANCY, GOLDRUSH, GUNKSHOT, GYROBALL, HIDDENPOWER, IRONDEFENSE, IRONHEAD, IRONIMPACT, KNOCKOFF, LEECHLIFE, MOSSYPUNCH, MUDSHACKLES, MUDSLIDE, NATURESWRATH, NECTARTAP, OBSIDIANSHARDS, PERCUSSIONBLAST, PHOBIA, PINMISSILE, PIXIEDUST, PLAYROUGH, POISONJAB, POWERUPPUNCH, PROTECT, QUICKSAND, REST, RETURN, ROCKBLAST, ROCKSLIDE, ROCKTOMB, SANDSTORM, SANDTOMB, SCORCHINGSANDS, SEISMICCHANT, SLEEPTALK, SLUDGEBOMB, SPIKES, STEALTHROCK, STEELROLLER, STONEEDGE, STRUGGLEBUG, SUNNYDAY, SUPERPOWER, SWARMATTACK, SWARMOVERLOAD, SWORDSDANCE, TAUNT, TERRAINPULSE, TOXIC, UTURN, VENDETTA, VENOMDRAIN, WEAKSPOT, WORKUP, ZENHEADBUTT, </t>
  </si>
  <si>
    <t xml:space="preserve">HARDEN, BIDE, FURYATTACK, DIG, JUDOFLIP, ROCKBLAST, BOULDERHURL, BODYSLAM, XSCISSOR, MUDSHACKLES, SWAGGER, CATACLYSM, </t>
  </si>
  <si>
    <t xml:space="preserve">1, ASTONISH, 1, SCRATCH, 4, ORBITALSTRIKE, 7, HELPINGHAND, 10, SHADOWPUNCH, 13, FEINTATTACK, 16, COMET, 19, SHADOWCLAW, 22, COSMICPOWER, 25, NEBULASTRIKE, 28, SOULFLAY, 31, MOONLIGHT, 34, ANTIMATTER, 37, SPIRITSHACKLE, 40, SHOOTINGSTAR, 43, METEORMASH, 46, SPECTRALTHIEF, 49, CELESTIALFURY, 52, SHADOWFORCE, 56, STELLARRUSH, 60, POSSESSION, </t>
  </si>
  <si>
    <t xml:space="preserve">AMBUSH, ANTIMATTER, ARCANEENERGY, ASTEROIDBELT, ASTRALWIND, ATTRACT, AURASPHERE, BATTLEOFWITS, BLOODRITUAL, BODYPRESS, BODYSLAM, BONECHILL, BRICKBREAK, BULKUP, BULLDOZE, BURNINGOFUDA, CALMMIND, CHARM, CHIDORI, CHILLINGTOUCH, CLOSECOMBAT, COACHING, CONFUSERAY, COSMICAVATAR, COSMICPOWER, COVET, CRUNCH, CURSE, CURSEDTOUCH, DARKPULSE, DAZZLINGGLEAM, DEADLYREACH, DEFOG, DIVINEPUNISHMENT, DRAGONCLAW, DRAINPUNCH, EARTHPOWER, EARTHQUAKE, ECLIPSENOVA, EXPANDINGFORCE, FABLEDRUSH, FAIRYTALE, FALSESWIPE, FANTASYSEAL, FIREFANG, FLUXWAVE, FOCUSBLAST, FORTISSIMO, GAMMARAY, GENESIS, GEOMANCY, GHASTLYFLOOD, HAZE, HEALBELL, HEX, HIDDENPOWER, HYPERVOICE, ICEFANG, ICEHAMMER, ICYWIND, IRONHEAD, KAMEHAMEHA, KNOCKOFF, LIGHTSCREEN, LOVEBURST, MACABREDANCE, MEMENTO, METEORBEAM, METEORDRIVE, METEORMASH, METRONOME, MIRRORSHOT, MIST, MISTYTERRAIN, MOONBLAST, MYSTICALFIRE, MYSTICPULSE, NASTYPLOT, NEBULASTRIKE, NOBLEROAR, NUMBINGWIND, PAYDAY, PHANTOMFORCE, PLAYROUGH, POLTERGEIST, POSSESSION, PROTECT, PSYCHICFANGS, RADIANTLANCE, REFLECT, REST, RETURN, SAFEGUARD, SHADOWBALL, SHADOWPUNCH, SLASH, SLEEPTALK, SNARL, SOLARECLIPSE, SOULRIP, SOULSHIELD, STARDUSTREVERIE, STELLARRUSH, SUBSTITUTE, SUPERPOWER, SWEEPINGWIND, SWIFT, TAUNT, TERRAINPULSE, THUNDERFANG, TOXIC, TRIATTACK, VENDETTA, VITALITYDRAIN, WAIL, WEAKSPOT, WEATHERBALL, WISH, WORKUP, ZENHEADBUTT, </t>
  </si>
  <si>
    <t xml:space="preserve">PHANTOMFORCE, NIGHTSLASH, DARKWHISPERS, THROATCHOP, NOBLEROAR, HONECLAWS, COUPDEGRACE, SLASH, </t>
  </si>
  <si>
    <t xml:space="preserve">0, TRIVEGA, 1, TRIVEGA, 1, ASTONISH, 1, SCRATCH, 4, ORBITALSTRIKE, 7, HELPINGHAND, 10, SHADOWPUNCH, 13, FEINTATTACK, 16, COMET, 19, SHADOWCLAW, 22, COSMICPOWER, 25, NEBULASTRIKE, 28, SOULFLAY, 31, MOONLIGHT, 34, ANTIMATTER, 37, SPIRITSHACKLE, 40, SHOOTINGSTAR, 43, METEORMASH, 46, SPECTRALTHIEF, 49, CELESTIALFURY, 52, SHADOWFORCE, 56, STELLARRUSH, 60, POSSESSION, </t>
  </si>
  <si>
    <t xml:space="preserve">1, SCRATCH, 1, CONFUSION, 1, MUDSLAP, 4, WATERGUN, 8, QUICKSPELL, 11, MUDSHACKLES, 14, HYPNOSIS, 17, SLUDGE, 20, PSYBEAM, 23, MUDBOMB, 26, SEISMICCHANT, 29, DRENCH, 32, MUDSLIDE, 35, KARMASPELL, 38, CALMMIND, 41, MUDBLAST, 44, PSYCHIC, 47, MUDDYWATER, 50, HELPINGHAND, 53, SLUDGEWAVE, 56, MUDSURGE, 60, PSYSTRIKE, </t>
  </si>
  <si>
    <t xml:space="preserve">ALLERGY, ARCANEENERGY, ASTRALWIND, ATTRACT, AURASPHERE, BATTLEOFWITS, BRINE, CALMMIND, CASCADE, CAUSTICACID, CLEANSE, CLEARSMOG, CONFUSERAY, COSMICPOWER, CRYSTALLINEBEAM, CURSEDTOUCH, DAZZLINGGLEAM, DEFOG, DUNEBLAST, DUSTDEVILS, EARTHENLANCE, EARTHPOWER, EARTHQUAKE, ENDERSHOCK, EXPANDINGFORCE, FLUXWAVE, FOCUSBLAST, GAIAPULSE, GASTROACID, GEOMANCY, GOLDRUSH, GUNKSHOT, HEALBELL, HEXBOLT, HIDDENPOWER, HOLYNOVA, HYPERVOICE, LIGHTSCREEN, MAGICROOM, METEORBEAM, MIASMA, MINDDRAIN, MINDMELD, MIRRORSHOT, MIST, MISTYTERRAIN, MIXEDWAVES, MOONBLAST, MOONSTONERAY, MUDSHACKLES, MUDSLIDE, NASTYPLOT, NEBULASTRIKE, OCEANWRATH, OVERFLOW, PIXIEDUST, POISONJAB, POWERGEM, PROTECT, PSYCHIC, PSYCHICTERRAIN, QUICKSAND, RAINDANCE, REFLECT, REST, RETURN, SACREDSTRIKE, SAFEGUARD, SANDTOMB, SCALD, SEISMICCHANT, SLEEPTALK, SLUDGEBOMB, SLUDGEWAVE, SOULRIP, STARDUSTREVERIE, SUBMERGE, SUBSTITUTE, SWIFT, TERRAINPULSE, TIDALWAVE, TOXIC, TRICKROOM, VENOMDRAIN, WATERPRESSURE, WATERPULSE, WHIRLPOOL, WISH, WONDERROOM, WORKUP, ZENHEADBUTT, </t>
  </si>
  <si>
    <t xml:space="preserve">0, EERIESPELL, 1, EERIESPELL, 1, SCRATCH, 1, CONFUSION, 1, MUDSLAP, 4, WATERGUN, 8, QUICKSPELL, 11, MUDSHACKLES, 14, HYPNOSIS, 17, SLUDGE, 20, PSYBEAM, 23, MUDBOMB, 26, SEISMICCHANT, 29, DRENCH, 32, MUDSLIDE, 35, KARMASPELL, 38, CALMMIND, 41, MUDBLAST, 44, PSYCHIC, 47, MUDDYWATER, 50, HELPINGHAND, 53, SLUDGEWAVE, 56, MUDSURGE, 60, PSYSTRIKE, </t>
  </si>
  <si>
    <t xml:space="preserve">1, ASTONISH, 1, LEER, 1, EMBER, 4, SCORCH, 7, SHADOWSNEAK, 7, SHIVER, 10, FIRESPIN, 10, FLAMECHARGE, 13, WILLOWISP, 16, DISTURB, 19, FLAMEBURST, 19, FLAMEPILLAR, 22, HEX, 25, PAINSPLIT, 28, MYSTICALFIRE, 31, CURSEDTOUCH, 34, SHADOWBALL, 37, FIREWALL, 40, FLAMETHROWER, 43, PHANTOMFORCE, 46, ECTOPLASM, 49, FIREBLAST, 52, FLAREBLITZ, 55, DEATHWALTZ, 58, BURNUP, 62, POSSESSION, </t>
  </si>
  <si>
    <t xml:space="preserve">AMBUSH, ARCANEENERGY, ATTRACT, AURASPHERE, BLOODRITUAL, BRICKBREAK, BURNINGJEALOUSY, BURNINGOFUDA, CALMMIND, CHIDORI, CONFUSERAY, CRIMSONGATE, CURSE, CURSEDTOUCH, DARKPULSE, ENERGYBALL, EXPANDINGFORCE, FIREBLAST, FIREPUNCH, FLAMECHARGE, FLAMETHROWER, FLAMEVOLLEY, FLAREBLITZ, GHASTLYFLOOD, GOSSIP, HAZE, HEATWAVE, HEX, HEXBOLT, HIDDENPOWER, INCINERATE, KNOCKOFF, LASHOUT, LIGHTSCREEN, MACABREDANCE, MAGICROOM, MEMENTO, METRONOME, MINDMELD, MIRRORSHOT, MIST, MISTYTERRAIN, MYSTICALFIRE, NASTYPLOT, PHANTOMFORCE, PHOBIA, POLTERGEIST, POSSESSION, POWERUPPUNCH, PROTECT, PSYCHIC, PSYCHICTERRAIN, PURGE, RAYOFLIGHT, REFLECT, REST, RETURN, SAFEGUARD, SHADOWBALL, SHADOWPUNCH, SLEEPTALK, SOULRIP, SOULSHIELD, SUBSTITUTE, TAUNT, TERRAINPULSE, TOXIC, TRICKROOM, UMBRALWAVE, VENDETTA, VITALITYDRAIN, WAIL, WILDFIRE, WILLOWISP, ZENHEADBUTT, </t>
  </si>
  <si>
    <t xml:space="preserve">0, FIREPUNCH, 1, FIREPUNCH, 1, ASTONISH, 1, LEER, 1, EMBER, 4, SCORCH, 7, SHADOWSNEAK, 7, SHIVER, 10, FIRESPIN, 10, FLAMECHARGE, 13, WILLOWISP, 16, DISTURB, 19, FLAMEBURST, 19, FLAMEPILLAR, 22, HEX, 25, PAINSPLIT, 28, MYSTICALFIRE, 31, CURSEDTOUCH, 34, SHADOWBALL, 37, FIREWALL, 40, FLAMETHROWER, 43, PHANTOMFORCE, 46, ECTOPLASM, 49, FIREBLAST, 52, FLAREBLITZ, 55, DEATHWALTZ, 58, BURNUP, 62, POSSESSION, </t>
  </si>
  <si>
    <t xml:space="preserve">0, HEATSIPHON, 1, HEATSIPHON, 1, FIREPUNCH, 1, ASTONISH, 1, LEER, 1, EMBER, 4, SCORCH, 7, SHADOWSNEAK, 7, SHIVER, 10, FIRESPIN, 10, FLAMECHARGE, 13, WILLOWISP, 16, DISTURB, 19, FLAMEBURST, 19, FLAMEPILLAR, 22, HEX, 25, PAINSPLIT, 28, MYSTICALFIRE, 31, CURSEDTOUCH, 34, SHADOWBALL, 37, FIREWALL, 40, FLAMETHROWER, 43, PHANTOMFORCE, 46, ECTOPLASM, 49, FIREBLAST, 52, FLAREBLITZ, 55, DEATHWALTZ, 58, BURNUP, 62, POSSESSION, </t>
  </si>
  <si>
    <t xml:space="preserve">ARCANEENERGY, ATTRACT, AURASPHERE, BATTLEOFWITS, BLOODRITUAL, BONECHILL, BURNINGOFUDA, CALMMIND, CHARM, CHILLINGTOUCH, CLEARSMOG, CONFUSERAY, COSMICPOWER, COVET, CRUNCH, CURSE, CURSEDTOUCH, DAZZLINGGLEAM, DEFOG, DRAININGKISS, ECHOEDVOICE, ECLIPSENOVA, EXPANDINGFORCE, FABLEDRUSH, FALSESWIPE, FANTASYSEAL, FLUXWAVE, GHASTLYFLOOD, GOBLINSTRIKE, GOSSIP, HEX, HEXBOLT, HIDDENPOWER, HYPERVOICE, KNOCKOFF, LASHOUT, LIGHTSCREEN, LOVEBURST, MACABREDANCE, MAGICROOM, MEMENTO, METRONOME, MIASMA, MINDDRAIN, MINDMELD, MIST, MISTYTERRAIN, MIXEDWAVES, MOONBLAST, MYSTICALFIRE, MYSTICPULSE, NASTYPLOT, PAYDAY, PHANTOMFORCE, PHOBIA, PIXIEDUST, PLAYROUGH, POISONJAB, POLTERGEIST, POSSESSION, PROTECT, PSYCHIC, PSYCHICFANGS, PSYCHICTERRAIN, REFLECT, REST, RETURN, SAFEGUARD, SHADOWBALL, SIRENSSONG, SLASH, SLEEPTALK, SLUDGEBOMB, SLUDGEWAVE, SNARL, SOULRIP, SOULSHIELD, SUBSTITUTE, SWIFT, SWITCHEROO, SWORDSDANCE, TAILGLOW, TERRAINPULSE, TOXIC, TRIATTACK, TRICKROOM, UMBRALWAVE, VENDETTA, VITALITYDRAIN, WAIL, WILLOWISP, WISH, WONDERROOM, WORKUP, ZENHEADBUTT, </t>
  </si>
  <si>
    <t xml:space="preserve">NIGHTSLASH, FAKETEARS, TICKLE, LASTRESORT, FAKEOUT, ASSURANCE, SUCKERPUNCH, PLAYROUGH, GLARE, MEMENTO, TORMENT, LOVELYKISS, NIGHTMARE, OMINOUSWIND, SPITEFULCHANT, CLONESURGE, </t>
  </si>
  <si>
    <t xml:space="preserve">ARCANEENERGY, ATTRACT, AURASPHERE, BLOODRITUAL, BONECHILL, BURNINGJEALOUSY, BURNINGOFUDA, CALMMIND, CHARM, CHILLINGTOUCH, CONFUSERAY, COSMICPOWER, COVET, CRUNCH, CURSE, CURSEDTOUCH, DARKPULSE, DEFOG, ECHOEDVOICE, ECLIPSENOVA, EXPANDINGFORCE, FAIRYTALE, FANTASYSEAL, FLUXWAVE, FOCUSBLAST, GENTLECHIMES, GHASTLYFLOOD, GOBLINSTRIKE, GOSSIP, HAZE, HEALBELL, HEX, HIDDENPOWER, HYPERVOICE, ICYWIND, KNOCKOFF, LASHOUT, LOVEBURST, MACABREDANCE, MEMENTO, MINDDRAIN, MIST, NASTYPLOT, PAYDAY, PHANTOMFORCE, PLAYROUGH, POLTERGEIST, POSSESSION, PROTECT, PSYCHICFANGS, REST, RETURN, SAFEGUARD, SHADOWBALL, SIRENSSONG, SLEEPTALK, SNARL, SOULRIP, SOULSHIELD, SUBSTITUTE, TAUNT, TERRAINPULSE, TOXIC, VENDETTA, VITALITYDRAIN, WAIL, WILLOWISP, WISH, WORKUP, </t>
  </si>
  <si>
    <t xml:space="preserve">BABYDOLLEYES, ENDEAVOR, PROTECT, CURSE, SWEETKISS, WISH, FAKETEARS, COVET, HIDDENPOWER, SYNCHRONOISE, CAPTIVATE, FOCUSENERGY, HELPINGHAND, </t>
  </si>
  <si>
    <t xml:space="preserve">ACROBATICS, ARCANEENERGY, ATTRACT, AURASPHERE, BEJEWELED, BLOODRITUAL, BODYSLAM, BONECHILL, BOULDERCRUSH, BRICKBREAK, BULLDOZE, BURNINGJEALOUSY, BURNINGOFUDA, CALMMIND, CHARM, CHILLINGTOUCH, CONFUSERAY, COSMICPOWER, COUPDEGRACE, COVET, CRUNCH, CRYSTALSHOWER, CURSE, CURSEDTOUCH, DARKPULSE, DEFOG, DUNEBLAST, DUSTDEVILS, EARTHENLANCE, EARTHPOWER, EARTHQUAKE, ECHOEDVOICE, ECLIPSENOVA, EXPANDINGFORCE, FAIRYTALE, FANTASYSEAL, FLUXWAVE, FOCUSBLAST, GAIAPULSE, GENTLECHIMES, GEOMANCY, GHASTLYFLOOD, GOBLINSTRIKE, GOLDRUSH, GOSSIP, HAZE, HEALBELL, HEX, HIDDENPOWER, HYPERVOICE, ICYWIND, KNOCKOFF, LASHOUT, LOVEBURST, MACABREDANCE, MEMENTO, MINDDRAIN, MIST, MUDSHACKLES, MUDSLIDE, NAGASKIN, NASTYPLOT, OBSIDIANSHARDS, PAYDAY, PHANTOMFORCE, PIXIEDUST, PLAYROUGH, POLTERGEIST, POSSESSION, POWERGEM, PROTECT, PSYCHICFANGS, QUICKSAND, RAYOFLIGHT, REST, RETURN, ROCKBLAST, ROCKSLIDE, ROCKTOMB, SAFEGUARD, SANDSTORM, SANDTOMB, SCORCHINGSANDS, SEISMICCHANT, SHADOWBALL, SIRENSSONG, SLEEPTALK, SNARL, SOULRIP, SOULSHIELD, SPIKES, STEALTHROCK, STONEEDGE, SUBSTITUTE, SUNNYDAY, SWEEPINGWIND, TAUNT, TERRAINPULSE, TOXIC, VALKYRIECHARIOT, VENDETTA, VITALITYDRAIN, WAIL, WILLOWISP, WISH, WORKUP, ZENHEADBUTT, </t>
  </si>
  <si>
    <t xml:space="preserve">AERIALACE, AERIALPULSE, AIRSLASH, ARCANEENERGY, ASTRALWIND, ATTRACT, AURASPHERE, BALLLIGHTNING, BLIZZARD, BLOODRITUAL, BOLTCRASH, BONECHILL, BURNINGJEALOUSY, BURNINGOFUDA, CALMMIND, CHARGEBEAM, CHARM, CHILLINGTOUCH, CONFUSERAY, COSMICPOWER, COVET, CRUNCH, CURSE, CURSEDTOUCH, DARKPULSE, DAZZLINGGLEAM, DEFOG, DRAGONGALE, DUSTDEVILS, ECHOEDVOICE, ECLIPSENOVA, ELECTRICTERRAIN, ELECTRONCRUSH, ENERGYSURGE, EXPANDINGFORCE, FAIRYTALE, FANTASYSEAL, FLUXWAVE, FOCUSBLAST, GENTLECHIMES, GHASTLYFLOOD, GOBLINSTRIKE, GOSSIP, HAIL, HAZE, HEALBELL, HEATWAVE, HEX, HIDDENPOWER, HURRICANE, HYPERVOICE, ICEBEAM, ICEFANG, ICYWIND, KNOCKOFF, LASHOUT, LIGHTSCREEN, LOVEBURST, MACABREDANCE, MAGNETRISE, MEMENTO, MINDDRAIN, MIST, MYSTICPULSE, NASTYPLOT, NUMBINGWIND, PARABOLICCHARGE, PAYDAY, PHANTOMFORCE, PLAYROUGH, POLTERGEIST, POSSESSION, PROTECT, PSYCHICFANGS, RAINDANCE, REST, RETURN, RISINGVOLTAGE, SAFEGUARD, SCALD, SHADOWBALL, SIRENSSONG, SLEEPTALK, SNARL, SOAK, SOULRIP, SOULSHIELD, SUBSTITUTE, SWEEPINGWIND, SWIFT, TAILWIND, TAUNT, TEMPESTFLARE, TERRAINPULSE, THUNDER, THUNDERBOLT, THUNDERFANG, THUNDERWAVE, TORNADO, TOXIC, TURBULENCE, VENDETTA, VITALITYDRAIN, VOLTSWITCH, WAIL, WATERPULSE, WEATHERBALL, WILDCHARGE, WILLOWISP, WISH, WORKUP, </t>
  </si>
  <si>
    <t xml:space="preserve">ARCANEENERGY, ATTRACT, AURASPHERE, BALLLIGHTNING, BLOODRITUAL, BODYSLAM, BOLTCRASH, BONECHILL, BOULDERCRUSH, BRICKBREAK, BULLDOZE, BURNINGJEALOUSY, BURNINGOFUDA, CALMMIND, CAUSTICACID, CHARGEBEAM, CHARM, CHILLINGTOUCH, CLEARSMOG, CONFUSERAY, COSMICPOWER, COVET, CRUNCH, CURSE, CURSEDTOUCH, DARKPULSE, DEFOG, DUNEBLAST, EARTHENLANCE, EARTHPOWER, EARTHQUAKE, ECHOEDVOICE, ECLIPSENOVA, ELECTRICTERRAIN, ELECTRONCRUSH, ENERGYSURGE, EXECUTION, EXPANDINGFORCE, FAIRYTALE, FANTASYSEAL, FLAMECHARGE, FLAMETHROWER, FLAMEVOLLEY, FLAREBLITZ, FLUXWAVE, FOCUSBLAST, GENTLECHIMES, GEOMANCY, GHASTLYFLOOD, GLISTEN, GOBLINSTRIKE, GOLDENBULLET, GOLDRUSH, GOSSIP, GYROBALL, HAZE, HEALBELL, HEATWAVE, HEX, HIDDENPOWER, HYPERVOICE, ICYWIND, INCINERATE, IRONDEFENSE, IRONHEAD, IRONIMPACT, IRONTEMPEST, KNOCKOFF, LASHOUT, LOVEBURST, MACABREDANCE, MAGNETICCANNON, MAGNETRISE, MEMENTO, METEORDRIVE, MIASMA, MINDDRAIN, MIRRORSHOT, MISSILESHOT, MIST, MUDSHACKLES, MUDSLIDE, NASTYPLOT, OBSIDIANSHARDS, OVERCLOCK, PARABOLICCHARGE, PAYDAY, PERCUSSIONBLAST, PHANTOMFORCE, PLAYROUGH, POISONJAB, POLTERGEIST, POSSESSION, PROTECT, PSYCHICFANGS, REFURBISH, REST, RETURN, RISINGVOLTAGE, ROCKBLAST, ROCKSLIDE, ROCKTOMB, SAFEGUARD, SATELLITERAY, SHADOWBALL, SIRENSSONG, SLEEPTALK, SLUDGEBOMB, SLUDGEWAVE, SNARL, SOULRIP, SOULSHIELD, SPIKES, STEALTHROCK, STEELROLLER, STONEEDGE, SUBSTITUTE, SUPERPOWER, SWORDSDANCE, TAUNT, TERRAINPULSE, THUNDERBOLT, THUNDERFANG, THUNDERWAVE, TOXIC, VENDETTA, VITALITYDRAIN, VOLTSWITCH, WAIL, WEAKSPOT, WILDCHARGE, WILLOWISP, WISH, WORKUP, ZENHEADBUTT, </t>
  </si>
  <si>
    <t xml:space="preserve">ACIDRAIN, ACROBATICS, AERIALACE, ALLERGY, AMBUSH, ARCANEENERGY, ATTRACT, AURASPHERE, BATTERYACID, BLOODRITUAL, BONECHILL, BURNINGJEALOUSY, BURNINGOFUDA, CALMMIND, CAUSTICACID, CHARM, CHILLINGTOUCH, CLEARSMOG, CONFUSERAY, CORROSIVEGAS, COSMICPOWER, COUPDEGRACE, COVET, CRUNCH, CURSE, CURSEDTOUCH, DARKPULSE, DEFOG, DRAININGKISS, ECHOEDVOICE, ECLIPSENOVA, EXECUTION, EXPANDINGFORCE, FABLEDRUSH, FAIRYTALE, FALSESWIPE, FANTASYSEAL, FLUXWAVE, FOCUSBLAST, GAMMARAY, GASTROACID, GENTLECHIMES, GHASTLYFLOOD, GOBLINSTRIKE, GOLDRUSH, GOSSIP, GUNKSHOT, HAZE, HEALBELL, HEX, HIDDENPOWER, HYPERVOICE, ICYWIND, KNOCKOFF, LASHOUT, LEAFBLADE, LOVEBURST, MACABREDANCE, MEMENTO, MIASMA, MINDDRAIN, MISSILESHOT, MIST, NASTYPLOT, PAYDAY, PHANTOMFORCE, PINMISSILE, PLAYROUGH, POISONFANG, POISONJAB, POLTERGEIST, POSSESSION, PROTECT, PSYCHICFANGS, REST, RETURN, SAFEGUARD, SHADOWBALL, SIRENSSONG, SLASH, SLEEPTALK, SLUDGEBOMB, SLUDGEWAVE, SNARL, SOULRIP, SOULSHIELD, SUBSTITUTE, SWEEPINGWIND, TAUNT, TERRAINPULSE, TOXIC, TOXICSPIKES, VENDETTA, VENOMDRAIN, VITALITYDRAIN, WAIL, WILLOWISP, WISH, WORKUP, </t>
  </si>
  <si>
    <t xml:space="preserve">ACROBATICS, ARCANEENERGY, ATTRACT, AURASPHERE, BATTLEOFWITS, BLOODRITUAL, BODYSLAM, BONECHILL, BOULDERCRUSH, BRICKBREAK, BULKUP, BURNINGJEALOUSY, BURNINGOFUDA, CALMMIND, CHARM, CHIDORI, CHILLINGTOUCH, CLOSECOMBAT, COACHING, CONFUSERAY, COSMICAVATAR, COSMICPOWER, COUPDEGRACE, COVET, CRUNCH, CURSE, CURSEDTOUCH, DARKPULSE, DEADLYREACH, DEFOG, DIVINEPUNISHMENT, EARTHENLANCE, EARTHPOWER, EARTHQUAKE, ECHOEDVOICE, ECLIPSENOVA, EXECUTION, EXPANDINGFORCE, FAIRYTALE, FALSESWIPE, FANTASYSEAL, FLUXWAVE, FOCUSBLAST, GENTLECHIMES, GHASTLYFLOOD, GOBLINSTRIKE, GOLDRUSH, GOSSIP, HAZE, HEALBELL, HEX, HIDDENPOWER, HYPERVOICE, ICYWIND, IRONHEAD, KAMEHAMEHA, KNOCKOFF, LASHOUT, LOVEBURST, MACABREDANCE, MEMENTO, MINDDRAIN, MIRRORSHOT, MIST, NASTYPLOT, NEBULASTRIKE, OBSIDIANSHARDS, PAYDAY, PHANTOMFORCE, PLAYROUGH, POLTERGEIST, POSSESSION, PROTECT, PSYCHICFANGS, RADIANTLANCE, REST, RETURN, SAFEGUARD, SHADOWBALL, SIRENSSONG, SLEEPTALK, SNARL, SONICBLAST, SOULRIP, SOULSHIELD, SUBSTITUTE, SUPERPOWER, SWEEPINGWIND, TAUNT, TERRAINPULSE, TOXIC, TRIATTACK, VENDETTA, VITALITYDRAIN, WAIL, WEAKSPOT, WILLOWISP, WISH, WORKUP, ZENHEADBUTT, </t>
  </si>
  <si>
    <t xml:space="preserve">ACIDRAIN, ACROBATICS, AERIALACE, AERIALPULSE, AIRSLASH, ARCANEENERGY, ATTRACT, AURASPHERE, BLOODRITUAL, BONECHILL, BUGBITE, BUGBUZZ, BULLETSEED, BURNINGJEALOUSY, BURNINGOFUDA, BUTTERFLYKISS, CALMMIND, CAUSTICACID, CHARM, CHILLINGTOUCH, CLEARSMOG, CONFUSERAY, COSMICPOWER, COUPDEGRACE, COVET, CRUNCH, CURSE, CURSEDTOUCH, DARKPULSE, DEFENDORDER, DEFOG, DRAININGKISS, DUALWINGBEAT, ECHOEDVOICE, ECLIPSENOVA, ENERGYBALL, ESSENCEBLOOM, EXPANDINGFORCE, FAIRYTALE, FALSESWIPE, FANTASYSEAL, FLUTTER, FLUXWAVE, FOCUSBLAST, FURYCUTTER, GENTLECHIMES, GHASTLYFLOOD, GIGADRAIN, GOBLINSTRIKE, GOSSIP, GRASSYTERRAIN, HAZE, HEALBELL, HEX, HIDDENPOWER, HIVEMIND, HYPERVOICE, ICYWIND, KNOCKOFF, LASHOUT, LEAFBLADE, LEECHLIFE, LOVEBURST, MACABREDANCE, MAGICALLEAF, MEMENTO, MIASMA, MINDDRAIN, MIST, MYSTICPULSE, NASTYPLOT, NATURESWRATH, NECTARTAP, PAYDAY, PETALTEMPEST, PHANTOMFORCE, PHOBIA, PINMISSILE, PIXIEDUST, PLAYROUGH, POISONFANG, POISONJAB, POLLENPUFF, POLTERGEIST, POSSESSION, PROTECT, PSYCHICFANGS, RAINBOWSCALES, REST, RETURN, SAFEGUARD, SCENTEDSHIELD, SHADOWBALL, SIRENSSONG, SLEEPTALK, SLUDGEBOMB, SLUDGEWAVE, SNARL, SOLARBEAM, SONICBLAST, SOULRIP, SOULSHIELD, STRUGGLEBUG, SUBSTITUTE, SWARMATTACK, SWARMOVERLOAD, SWORDSDANCE, TAILWIND, TAUNT, TERRAINPULSE, TOXIC, TOXICSPIKES, UTURN, VENDETTA, VENOMDRAIN, VITALITYDRAIN, WAIL, WILLOWISP, WISH, WORKUP, </t>
  </si>
  <si>
    <t xml:space="preserve">0, ACCELEROCK, 1, ACCELEROCK, 1, ASTONISH, 1, GROWL, 1, TAILWHIP, 1, SANDATTACK, 1, SHADOWSNEAK, 1, DISARMINGVOICE, 1, BITE, 1, SWIFT, 1, PERISHSONG, 1, DISABLE, 1, DESTINYBOND, 1, GRUDGE, 1, SHADOWCLAW, 20, ANCIENTPOWER, 25, ROCKPOLISH, 30, DIAMONDBLADE, 35, DIAMONDSTORM, 40, PRISMATICFURY, 45, STONEEDGE, 50, GEMSTORM, 55, MEMENTO, 60, HEADSMASH, </t>
  </si>
  <si>
    <t xml:space="preserve">AMBUSH, ANCIENTGLARE, ARCANEENERGY, ASTEROIDBELT, ATTRACT, AURASPHERE, BEJEWELED, BLOODRITUAL, BONECHILL, BOULDERCRUSH, BRICKBREAK, BULLDOZE, BURNINGJEALOUSY, BURNINGOFUDA, CALMMIND, CATAPULT, CHARM, CHILLINGTOUCH, CONFUSERAY, COSMICAVATAR, COSMICPOWER, COVET, CRUNCH, CRYSTALLINEBEAM, CRYSTALSHOWER, CURSE, CURSEDTOUCH, DARKPULSE, DAZZLINGGLEAM, DEFOG, DUNEBLAST, DUSTDEVILS, EARTHENLANCE, EARTHPOWER, EARTHQUAKE, ECHOEDVOICE, ECLIPSENOVA, ENDERSHOCK, EXPANDINGFORCE, FAIRYTALE, FANTASYSEAL, FLUXWAVE, FOCUSBLAST, GAIAPULSE, GAMMARAY, GENTLECHIMES, GEOMANCY, GHASTLYFLOOD, GLISTEN, GOBLINSTRIKE, GOLDRUSH, GOSSIP, HAIL, HAZE, HEALBELL, HEX, HIDDENPOWER, HYPERVOICE, ICYWIND, IRONDEFENSE, IRONHEAD, IRONIMPACT, KNOCKOFF, LASHOUT, LIGHTSCREEN, LOVEBURST, MACABREDANCE, MAGICROOM, MAGNETICCANNON, MAGNETRISE, MEMENTO, METEORBEAM, METEORDRIVE, MINDDRAIN, MINERALWAVE, MIRRORSHOT, MISSILESHOT, MIST, MOONBLAST, MOONSTONERAY, MUDSHACKLES, MUDSLIDE, MYSTICPULSE, NASTYPLOT, NEBULASTRIKE, OBSIDIANSHARDS, PAYDAY, PERCUSSIONBLAST, PHANTOMFORCE, PLAYROUGH, POLTERGEIST, POSSESSION, POWERGEM, PROTECT, PSYCHICFANGS, QUICKSAND, RADIANTLANCE, REFLECT, REST, RETURN, ROCKBLAST, ROCKSLIDE, ROCKTOMB, SAFEGUARD, SANDSTORM, SANDTOMB, SCORCHINGSANDS, SEISMICCHANT, SHADOWBALL, SIRENSSONG, SLASH, SLEEPTALK, SNARL, SOULRIP, SOULSHIELD, SPIKES, STEALTHROCK, STONEEDGE, SUBSTITUTE, SUPERPOWER, SWEEPINGWIND, SWIFT, SWORDSDANCE, TAUNT, TERRAINPULSE, THUNDERWAVE, TOXIC, TRIATTACK, VENDETTA, VITALITYDRAIN, WAIL, WILLOWISP, WISH, WORKUP, ZENHEADBUTT, </t>
  </si>
  <si>
    <t xml:space="preserve">ACROBATICS, ATTRACT, BODYSLAM, BOUNCE, BULLDOZE, BURNINGJEALOUSY, CHARM, COUPDEGRACE, COVET, EARTHPOWER, EARTHQUAKE, ENERGYBALL, ESSENCEBLOOM, FABLEDRUSH, FAIRYTALE, FALSESWIPE, FANTASYSEAL, FIREBLAST, FLAMECHARGE, FLAMETHROWER, FLAMEVOLLEY, FLAREBLITZ, GENESIS, GOLDRUSH, HEATWAVE, HIDDENPOWER, HIGHHORSEPOWER, INCINERATE, LEAFBLADE, LOVEBURST, MELTINGHORN, METEORDRIVE, MIST, MYSTICALFIRE, PLAYROUGH, PROTECT, REST, RETURN, SAFEGUARD, SLEEPTALK, SOLARBEAM, SUBSTITUTE, SUNNYDAY, SWORDSDANCE, SYNTHESIS, TERRAINPULSE, TOXIC, TRIATTACK, VOLTSWITCH, WEATHERBALL, WILDCHARGE, WILDFIRE, WILLOWISP, WORKUP, ZENHEADBUTT, </t>
  </si>
  <si>
    <t xml:space="preserve">PLAYROUGH, STOMP, INFERNALBLADE, BLAZEKICK, LASTRESORT, TRIPLEKICK, THRASH, BATONPASS, ENDEAVOR, WILDFIRE, HELLBRAND, HELPINGHAND, </t>
  </si>
  <si>
    <t xml:space="preserve">1, HARDEN, 1, TACKLE, 1, ROCKTHROW, 4, BUGSTING, 6, HELPINGHAND, 9, BITE, 12, BOULDERHURL, 15, BUGBITE, 18, FURYATTACK, 21, HEADBUTT, 24, FORTIFY, 27, ROCKBLAST, 30, ROCKSLIDE, 33, PINMISSILE, 36, IRONHEAD, 39, LEECHLIFE, 42, CATAPULT, 45, IRONDEFENSE, 48, STONEEDGE, 51, CHITINOUSSTRIKE, 54, ATTACKORDER, 58, MEGAHORN, 62, ROCKWRECKER, </t>
  </si>
  <si>
    <t xml:space="preserve">AMBUSH, ATTRACT, BEJEWELED, BODYPRESS, BODYSLAM, BOULDERCRUSH, BRICKBREAK, BUGBITE, BUGBUZZ, BULKUP, BULLDOZE, BULLETSEED, CATAPULT, CLOSECOMBAT, DAZZLINGGLEAM, DEFENDORDER, DRAGONCLAW, DRAINPUNCH, EARTHENLANCE, EARTHPOWER, EARTHQUAKE, ENERGYBALL, EXECUTION, FURYCUTTER, GEOMANCY, GLISTEN, GOLDRUSH, HAZE, HIDDENPOWER, HIGHHORSEPOWER, HIVEMIND, IRONDEFENSE, IRONHEAD, IRONIMPACT, KNOCKOFF, LASHOUT, LEECHLIFE, MINERALWAVE, MOONSTONERAY, MOSSYPUNCH, MUDSHACKLES, MUDSLIDE, NECTARTAP, OBSIDIANSHARDS, PERCUSSIONBLAST, PHOBIA, PINMISSILE, POISONJAB, POWERGEM, PROTECT, REST, RETURN, ROCKBLAST, ROCKSLIDE, ROCKTOMB, SANDSTORM, SCALESHOT, SEISMICCHANT, SLASH, SLEEPTALK, SOLARBEAM, SONICBLAST, SPIKES, SPIKYSHIELD, STEALTHROCK, STEELROLLER, STONEEDGE, STRUGGLEBUG, SUPERPOWER, SWARMATTACK, SWARMOVERLOAD, SWORDSDANCE, TAUNT, TERRAINPULSE, TOXIC, UTURN, VENDETTA, VITALITYDRAIN, WORKUP, ZENHEADBUTT, </t>
  </si>
  <si>
    <t xml:space="preserve">0, DEFENDORDER, 1, DEFENDORDER, 0, HEALORDER, 1, HEALORDER, 1, HARDEN, 1, TACKLE, 1, ROCKTHROW, 4, BUGSTING, 6, HELPINGHAND, 9, BITE, 12, BOULDERHURL, 15, BUGBITE, 18, FURYATTACK, 21, HEADBUTT, 24, FORTIFY, 27, ROCKBLAST, 30, ROCKSLIDE, 33, PINMISSILE, 36, IRONHEAD, 39, LEECHLIFE, 42, CATAPULT, 45, IRONDEFENSE, 48, STONEEDGE, 51, CHITINOUSSTRIKE, 54, ATTACKORDER, 58, MEGAHORN, 62, ROCKWRECKER, </t>
  </si>
  <si>
    <t xml:space="preserve">0, BODYPRESS, 1, BODYPRESS, 1, COMETPUNCH, 1, ARMTHRUST, 1, DEFENDORDER, 1, HEALORDER, 1, HARDEN, 1, TACKLE, 1, ROCKTHROW, 4, BUGSTING, 6, HELPINGHAND, 9, BITE, 12, BOULDERHURL, 15, BUGBITE, 18, FURYATTACK, 21, HEADBUTT, 24, FORTIFY, 27, ROCKBLAST, 30, ROCKSLIDE, 33, PINMISSILE, 36, IRONHEAD, 39, LEECHLIFE, 42, CATAPULT, 45, IRONDEFENSE, 48, STONEEDGE, 51, CHITINOUSSTRIKE, 54, ATTACKORDER, 58, MEGAHORN, 62, ROCKWRECKER, </t>
  </si>
  <si>
    <t xml:space="preserve">ANCIENTGLARE, ATTRACT, AURASPHERE, BATTLEOFWITS, BODYSLAM, BOOMBURST, BOUNCE, BRINE, BULLETSEED, CALMMIND, CHARM, COACHING, CURSE, DEFOG, DRACARYS, DRACOMETEOR, DRAGONBLOOD, DRAGONBREATH, DRAGONDANCE, DRAGONGALE, DRAGONHAMMER, DRAGONMAGIC, EARTHPOWER, ECHOEDVOICE, ENDERSHOCK, FANTASYSEAL, FLUXWAVE, FOCUSBLAST, FORTISSIMO, GENESIS, GEOMANCY, GYROBALL, HAIL, HAZE, HIDDENPOWER, HYPERVOICE, ICEBEAM, ICYWIND, LIGHTSCREEN, METEORBEAM, METRONOME, MIRRORSHOT, MOONBLAST, MUDSHACKLES, MUDSLIDE, MYSTICPULSE, NAGASKIN, NASTYPLOT, OUTRAGE, PLAYROUGH, PROTECT, QUICKSAND, RAINDANCE, REFLECT, REST, RETURN, ROUND, SAFEGUARD, SCALESHOT, SLEEPTALK, SOAK, STRANGESTEAM, SUBSTITUTE, SWIFT, SYNTHESIS, TERRAINPULSE, TOXIC, TRIATTACK, UTURN, WAIL, WATERPULSE, WEATHERBALL, WISH, WORKUP, ZENHEADBUTT, </t>
  </si>
  <si>
    <t xml:space="preserve">1, ELECTRIFY, 1, THUNDERSHOCK, 1, GROWL, 4, CLONESURGE, 6, FAKEOUT, 8, NUZZLE, 10, CHARGEBEAM, 13, SNARL, 16, WILLPOWER, 19, FLASH, 21, PARABOLICCHARGE, 24, ELECTRICTERRAIN, 27, MILKDRINK, 30, BALANCEDBEAM, 33, CHAINLIGHTNING, 39, ELECTROBALL, 36, AGILITY, 42, DAZZLINGGLEAM, 45, RISINGVOLTAGE, 48, FRUSTRATION, 51, BLINDINGFLASH, 54, ETHEREALBURST, 58, THUNDER, 62, DETERMINATION, </t>
  </si>
  <si>
    <t xml:space="preserve">ACROBATICS, AERIALACE, AMBUSH, ATTRACT, BALLLIGHTNING, BATTLEOFWITS, BEJEWELED, BODYSLAM, BOLTCRASH, BOUNCE, BRICKBREAK, CHARGEBEAM, COUPDEGRACE, COVET, CRUNCH, CRYSTALLINEBEAM, CRYSTALSHOWER, DAZZLINGGLEAM, DRAGONCLAW, DUNEBLAST, DUSTDEVILS, EARTHPOWER, ECHOEDVOICE, ELECTRICTERRAIN, ELECTRONCRUSH, ENERGYSURGE, EXECUTION, FALSESWIPE, FANTASYSEAL, FIREFANG, FLAMECHARGE, FLUXWAVE, FOCUSBLAST, GOLDENBULLET, GOLDRUSH, GOSSIP, HIDDENPOWER, HIGHHORSEPOWER, HYPERVOICE, ICEFANG, KNOCKOFF, LASHOUT, LIGHTSCREEN, LOVEBURST, MAGNETRISE, METEORDRIVE, NASTYPLOT, NOBLEROAR, PARABOLICCHARGE, PAYDAY, PLAYROUGH, POISONFANG, POWERGEM, PROTECT, PSYCHICFANGS, PURGE, QUICKGUARD, QUICKSAND, RADIANTLANCE, REFLECT, REST, RETURN, RISINGVOLTAGE, ROUND, SANDSTORM, SANDTOMB, SCORCHINGSANDS, SLASH, SLEEPTALK, SNARL, STELLARRUSH, SUNNYDAY, SWEEPINGWIND, SWIFT, SWITCHEROO, SWORDSDANCE, TAILGLOW, TAUNT, TERRAINPULSE, THUNDER, THUNDERBOLT, THUNDERFANG, THUNDERWAVE, TOXIC, UTURN, VOLTSWITCH, WEAKSPOT, WILDCHARGE, WORKUP, ZENHEADBUTT, </t>
  </si>
  <si>
    <t xml:space="preserve">TRICK, TERRAINPULSE, THUNDERCAGE, SPOTLIGHT, ASSIST, HELPINGHAND, VOLTSWITCH, NIGHTSLASH, BITE, LASHOUT, CRUNCH, THUNDEROUSKICK, PULSE, BEJEWELED, COPYCAT, ICEBEAM, </t>
  </si>
  <si>
    <t xml:space="preserve">0, FANTASYSEAL, 1, FANTASYSEAL, 1, ELECTRIFY, 1, THUNDERSHOCK, 1, GROWL, 4, CLONESURGE, 6, FAKEOUT, 8, NUZZLE, 10, CHARGEBEAM, 13, SNARL, 16, WILLPOWER, 19, FLASH, 21, PARABOLICCHARGE, 24, ELECTRICTERRAIN, 27, MILKDRINK, 30, BALANCEDBEAM, 33, CHAINLIGHTNING, 39, ELECTROBALL, 36, AGILITY, 42, DAZZLINGGLEAM, 45, RISINGVOLTAGE, 48, FRUSTRATION, 51, BLINDINGFLASH, 54, ETHEREALBURST, 58, THUNDER, 62, DETERMINATION, </t>
  </si>
  <si>
    <t xml:space="preserve">1, INFESTATION, 1, REJUVENATE, 1, STRINGSHOT, 4, CONFUSION, 10, STRUGGLEBUG, </t>
  </si>
  <si>
    <t xml:space="preserve">0, HARDEN, 1, HARDEN, 1, INFESTATION, 1, REJUVENATE, 1, STRINGSHOT, 4, CONFUSION, 10, STRUGGLEBUG, </t>
  </si>
  <si>
    <t xml:space="preserve">0, PSYBEAM, 1, PSYBEAM, 1, CHECKMATE, 1, HARDEN, 1, INFESTATION, 1, REJUVENATE, 1, STRINGSHOT, 4, CONFUSION, 10, STRUGGLEBUG, 13, HYPNOSIS, 13, DREAMEATER, 16, SILVERWIND, 19, NYMPHSSPELL, 22, PSYCHICTERRAIN, 25, TRICK, 28, RAINBOWSCALES, 31, FLUTTER, 34, EXTRASENSORY, 37, REFLECT, 37, LIGHTSCREEN, 40, BUGBUZZ, 43, PSYCHIC, 46, BUTTERFLYKISS, 49, EXPANDINGFORCE, 52, QUIVERDANCE, 56, ARCANEENERGY, 60, POLLENBLAST, </t>
  </si>
  <si>
    <t xml:space="preserve">AERIALACE, AERIALPULSE, AIRSLASH, ALLERGY, ARCANEENERGY, AROMATHERAPY, ASTRALWIND, ATTRACT, AURASPHERE, BATTLEOFWITS, BUGBITE, BUGBUZZ, BULLETSEED, BUTTERFLYKISS, CALMMIND, CHARGEBEAM, CHARM, CLEANSE, CONFUSERAY, COSMICPOWER, COVET, DAZZLINGGLEAM, DEFENDORDER, DEFOG, DRAGONGALE, DRAININGKISS, DUALWINGBEAT, DUSTDEVILS, EARTHPOWER, ENDERSHOCK, ENERGYBALL, ESSENCEBLOOM, FABLEDRUSH, FAIRYTALE, FANTASYSEAL, FLOCK, FLUTTER, FLUXWAVE, FOCUSBLAST, FURYCUTTER, GAMMARAY, GASTROACID, GENESIS, GEOMANCY, GIGADRAIN, GLISTEN, GRASSYTERRAIN, HEALBELL, HEXBOLT, HIDDENPOWER, HIVEMIND, HURRICANE, HYPERVOICE, LEECHLIFE, LIGHTSCREEN, LOVEBURST, MAGICALLEAF, MAGICROOM, METRONOME, MINDDRAIN, MINDMELD, MIST, MISTYTERRAIN, MIXEDWAVES, MOONBLAST, MYSTICPULSE, NASTYPLOT, NATURESWRATH, NEBULASTRIKE, NECTARTAP, NUMBINGWIND, ODETOJOY, PETALTEMPEST, PHOBIA, PIXIEDUST, POLLENPUFF, PROTECT, PSYCHIC, PSYCHICTERRAIN, RADIANTLANCE, RAINBOWSCALES, RAYOFLIGHT, REFLECT, REST, RETURN, ROUND, SAFEGUARD, SCENTEDSHIELD, SIGNALBEAM, SLEEPTALK, SOLARBEAM, STARDUSTREVERIE, STELLARRUSH, STRANGESTEAM, STRUGGLEBUG, SUBSTITUTE, SUNNYDAY, SWARMATTACK, SWARMOVERLOAD, SWEEPINGWIND, SWIFT, SYNTHESIS, TAILGLOW, TEMPESTFLARE, TERRAINPULSE, TORNADO, TOXIC, TRICKROOM, UTURN, WEATHERBALL, WISH, WONDERROOM, </t>
  </si>
  <si>
    <t xml:space="preserve">1, BUGSTING, 1, PECK, 1, STRINGSHOT, 4, ICEBALL, 10, BUGBITE, </t>
  </si>
  <si>
    <t xml:space="preserve">0, HARDEN, 1, HARDEN, 1, BUGSTING, 1, PECK, 1, STRINGSHOT, 4, ICEBALL, 10, BUGBITE, </t>
  </si>
  <si>
    <t xml:space="preserve">0, HAIL, 1, HAIL, 1, FELLSTINGER, 1, POWDER, 1, JETDIVE, 1, HARDEN, 1, BUGSTING, 1, PECK, 1, STRINGSHOT, 4, ICEBALL, 10, BUGBITE, 13, SLEEPPOWDER, 13, FROSTNIP, 16, ICICLESPEAR, 19, PINMISSILE, 22, UTURN, 25, FROZENHEART, 28, ICETOMB, 31, DUALWINGBEAT, 34, LEECHLIFE, 37, ICICLECRASH, 40, AURORAVEIL, 43, PERMAFROST, 46, ARCTICPARASITE, 49, GLACIALLANCE, 52, DEFENDORDER, 56, HEALORDER, 60, SWARMOVERLOAD, </t>
  </si>
  <si>
    <t xml:space="preserve">AERIALACE, AERIALPULSE, AIRSLASH, AROMATHERAPY, ASTRALWIND, ATTRACT, BLIZZARD, BUGBITE, BUGBUZZ, BUTTERFLYKISS, CALMMIND, CHARM, CHILLINGTOUCH, CONFUSERAY, COUPDEGRACE, COVET, DAZZLINGGLEAM, DEFENDORDER, DRAGONGALE, DRAININGKISS, DUALWINGBEAT, ECHOEDVOICE, ENERGYBALL, ESSENCEBLOOM, EXPANDINGFORCE, FABLEDRUSH, FAIRYTALE, FANTASYSEAL, FLOCK, FLUTTER, FURYCUTTER, GENESIS, GENTLECHIMES, GIGADRAIN, GLISTEN, HAIL, HAZE, HEALBELL, HIDDENPOWER, HIVEMIND, HURRICANE, HYPOTHERMIA, ICEBEAM, ICICLESPEAR, ICICLESTRIKE, ICYWIND, LEAFBLADE, LEECHLIFE, LIGHTSCREEN, LOVEBURST, MIST, MISTYTERRAIN, MOONBLAST, MYSTICPULSE, NASTYPLOT, NECTARTAP, NUMBINGWIND, PETALTEMPEST, PHOBIA, PINMISSILE, PIXIEDUST, PLAYROUGH, POLLENPUFF, PROTECT, PSYCHIC, RADIANTLANCE, RAINBOWSCALES, RAYOFLIGHT, REFLECT, REST, RETURN, SAFEGUARD, SIGNALBEAM, SLASH, SLEEPTALK, SONICBLAST, STARDUSTREVERIE, STELLARRUSH, STRUGGLEBUG, SUBSTITUTE, SWARMATTACK, SWARMOVERLOAD, SWEEPINGWIND, SWIFT, TAILGLOW, TAILWIND, TEMPESTFLARE, TERRAINPULSE, TORNADO, TOXIC, UTURN, WEAKSPOT, WEATHERBALL, WISH, </t>
  </si>
  <si>
    <t xml:space="preserve">1, DOUBLESLAP, 1, TICKLE, 1, SNORE, 4, CONFUSION, 6, NEUTRALIZE, 8, SLEEPTALK, 11, SWIFT, 14, ARCANEBLAST, 17, KINETICBLAST, 20, YAWN, 20, DREAMEATER, 23, KARMASPELL, 26, HARNESS, 29, CALMMIND, 32, EXTRASENSORY, 35, SLACKOFF, 38, PSYCHICTERRAIN, 41, PSYCHIC, 44, MANABLAST, 47, MIRACLEEYE, 50, EXPANDINGFORCE, 53, FUTURESIGHT, 56, DETERMINATION, 60, ARCANEENERGY, </t>
  </si>
  <si>
    <t xml:space="preserve">ACROBATICS, ARCANEENERGY, ASTRALWIND, ATTRACT, AURASPHERE, BATTLEOFWITS, BLOODRITUAL, BODYSLAM, BOUNCE, BULLETSEED, CALMMIND, CHARGEBEAM, CLEANSE, COACHING, CONFUSERAY, COSMICPOWER, CURSE, DEADLYREACH, DEFOG, DIVINEPUNISHMENT, DRAININGKISS, EARTHPOWER, ENDERSHOCK, ENERGYBALL, ESSENCEBLOOM, EXPANDINGFORCE, FABLEDRUSH, FAIRYTALE, FALSESWIPE, FANTASYSEAL, FLUXWAVE, FOCUSBLAST, FORTISSIMO, GENESIS, GOBLINSTRIKE, GOSSIP, HEALBELL, HEX, HEXBOLT, HIDDENPOWER, HOLYNOVA, HYPERVOICE, KAMEHAMEHA, KNOCKOFF, LASHOUT, LIGHTSCREEN, MAGICROOM, METRONOME, MINDDRAIN, MINDMELD, MIST, MISTYTERRAIN, MIXEDWAVES, MOONBLAST, MOSSYPUNCH, MYSTICALFIRE, MYSTICPULSE, NASTYPLOT, NEBULASTRIKE, ODETOJOY, PAYDAY, PHANTOMFORCE, PHOBIA, PIXIEDUST, PLAYROUGH, POLTERGEIST, POSSESSION, PROTECT, PSYCHIC, PSYCHICFANGS, PSYCHICTERRAIN, RAYOFLIGHT, REFLECT, REST, RETURN, ROCKBLAST, ROUND, SAFEGUARD, SEISMICCHANT, SHADOWBALL, SHADOWPUNCH, SLEEPTALK, SOULRIP, STARDUSTREVERIE, STELLARRUSH, SUBSTITUTE, SWEEPINGWIND, SWIFT, SWITCHEROO, TAUNT, TERRAINPULSE, TOXIC, TRIATTACK, TRICKROOM, WEATHERBALL, WISH, WONDERROOM, WORKUP, ZENHEADBUTT, </t>
  </si>
  <si>
    <t xml:space="preserve">SCREECH, MEDITATE, FAKEOUT, COVET, SWITCHEROO, QUICKGUARD, AURASPHERE, TWINBEAM, STOREDPOWER, SUBSTITUTE, PULSE, PRIMALWAVE, PSYBEAM, QUICKSPELL, TWINSTARS, CHECKMATE, </t>
  </si>
  <si>
    <t xml:space="preserve">0, TWINBEAM, 1, TWINBEAM, 1, DOUBLESLAP, 1, TICKLE, 1, SNORE, 4, CONFUSION, 6, NEUTRALIZE, 8, SLEEPTALK, 11, SWIFT, 14, ARCANEBLAST, 17, KINETICBLAST, 20, YAWN, 20, DREAMEATER, 23, KARMASPELL, 26, HARNESS, 29, CALMMIND, 32, EXTRASENSORY, 35, SLACKOFF, 38, PSYCHICTERRAIN, 41, PSYCHIC, 44, MANABLAST, 47, MIRACLEEYE, 50, EXPANDINGFORCE, 53, FUTURESIGHT, 56, DETERMINATION, 60, ARCANEENERGY, </t>
  </si>
  <si>
    <t xml:space="preserve">1, TACKLE, 1, ALLYSWITCH, 1, SHUTDOWN, 2, MINDBLAST, 4, QUICKATTACK, 7, GRAVITY, 9, LIGHTSCREEN, 9, REFLECT, 13, MEMORYBLOCK, 16, FOLLOWME, 19, HEADBUTT, 22, HEALPULSE, 25, PSYCHOBREAK, 28, POWERSWAP, 28, SPEEDSWAP, 31, HYPERFANG, 34, MINDDRAIN, 37, PSYCHOSHIFT, 40, SUPERFANG, 43, PSYCHICFANGS, 46, DOUBLEEDGE, 49, ENCORE, 52, RETURN, 56, MINDCRUSH, 60, MANICOVERLOAD, </t>
  </si>
  <si>
    <t xml:space="preserve">AERIALACE, AMBUSH, ANTIMATTER, ARCANEENERGY, ATTRACT, AURASPHERE, BATTLEOFWITS, BLOODRITUAL, BODYSLAM, BRICKBREAK, CALMMIND, CHARM, CLEANSE, CONFUSERAY, COSMICPOWER, COVET, CRUNCH, CURSEDTOUCH, DARKPULSE, EARTHPOWER, ECHOEDVOICE, ENDERSHOCK, EXPANDINGFORCE, FALSESWIPE, FANTASYSEAL, FIREFANG, FLAMECHARGE, FLUXWAVE, GAMMARAY, GEOMANCY, GOBLINSTRIKE, GOSSIP, HAZE, HEALBELL, HEXBOLT, HIDDENPOWER, HYPERVOICE, ICEFANG, KNOCKOFF, LASHOUT, LIGHTSCREEN, LOVEBURST, MAGICROOM, METRONOME, MINDDRAIN, MINDMELD, MIXEDWAVES, MYSTICPULSE, NASTYPLOT, NEBULASTRIKE, ODETOJOY, PAYDAY, PHANTOMFORCE, PHOBIA, PIXIEDUST, PLAYROUGH, POISONFANG, PROTECT, PSYCHIC, PSYCHICFANGS, PSYCHICTERRAIN, QUICKGUARD, REFLECT, REST, RETURN, ROUND, SAFEGUARD, SHADOWBALL, SLASH, SLEEPTALK, SNARL, SOULRIP, SUBSTITUTE, SWEEPINGWIND, SWIFT, SWITCHEROO, TAUNT, TERRAINPULSE, THUNDERFANG, TOXIC, TRIATTACK, TRICKROOM, UTURN, VENDETTA, VENOMDRAIN, VITALITYDRAIN, WEATHERBALL, WONDERROOM, WORKUP, ZENHEADBUTT, </t>
  </si>
  <si>
    <t xml:space="preserve">0, UTURN, 1, UTURN, 1, TACKLE, 1, ALLYSWITCH, 1, SHUTDOWN, 2, MINDBLAST, 4, QUICKATTACK, 7, GRAVITY, 9, LIGHTSCREEN, 9, REFLECT, 13, MEMORYBLOCK, 16, FOLLOWME, 19, HEADBUTT, 22, HEALPULSE, 25, PSYCHOBREAK, 28, POWERSWAP, 28, SPEEDSWAP, 31, HYPERFANG, 34, MINDDRAIN, 37, PSYCHOSHIFT, 40, SUPERFANG, 43, PSYCHICFANGS, 46, DOUBLEEDGE, 49, ENCORE, 52, RETURN, 56, MINDCRUSH, 60, MANICOVERLOAD, </t>
  </si>
  <si>
    <t xml:space="preserve">1, SANDATTACK, 1, SONICBOOM, 4, GUST, 6, TWISTER, 9, LULLABY, 12, CRESCENDO, 15, SWANSONG, 19, TAILWIND, 22, TURBULENCE, 25, WHIRLWIND, 28, GENTLECHIMES, 31, EROSION, 34, ODETOJOY, 37, AIRSLASH, 40, SWEEPINGWIND, 43, AERIALPULSE, 46, HYPERACUSIS, 49, BOREASBREATH, 52, MIRRORMOVE, 56, BOOMBURST, 60, ZEPHYRPURGE, </t>
  </si>
  <si>
    <t xml:space="preserve">ACROBATICS, AERIALACE, AERIALPULSE, AIRSLASH, AMBUSH, ASTRALWIND, ATTRACT, BOOMBURST, BOUNCE, BRAVEBIRD, BULLETSEED, CHARM, DEAFEN, DEFOG, DRAGONGALE, DRILLPECK, DUALWINGBEAT, DUSTDEVILS, ECHOEDVOICE, ENERGYBALL, FABLEDRUSH, FALSESWIPE, FEATHERDANCE, FLAMECHARGE, FLOCK, FLUTTER, FLUXWAVE, FORTISSIMO, GENESIS, GENTLECHIMES, GOSSIP, HEALBELL, HIDDENPOWER, HURRICANE, HYPERVOICE, ICYWIND, KNOCKOFF, MIST, MISTYTERRAIN, MYSTICPULSE, NUMBINGWIND, ODETOJOY, PERCUSSIONBLAST, PLAYROUGH, PROTECT, REST, RETURN, ROUND, SAFEGUARD, SIRENSSONG, SLASH, SLEEPTALK, SONICBLAST, SOUNDBARRIER, STARDUSTREVERIE, STEELWING, SUBSTITUTE, SWEEPINGWIND, SWIFT, SWORDSDANCE, TAILWIND, TAUNT, TERRAINPULSE, TITANIASLAW, TORNADO, TOXIC, TRIATTACK, TURBULENCE, VALKYRIECHARIOT, WAIL, WEATHERBALL, WISH, WORKUP, </t>
  </si>
  <si>
    <t xml:space="preserve">0, ROUND, 1, ROUND, 1, SANDATTACK, 1, SONICBOOM, 4, GUST, 6, TWISTER, 9, LULLABY, 12, CRESCENDO, 15, SWANSONG, 19, TAILWIND, 22, TURBULENCE, 25, WHIRLWIND, 28, GENTLECHIMES, 31, EROSION, 34, ODETOJOY, 37, AIRSLASH, 40, SWEEPINGWIND, 43, AERIALPULSE, 46, HYPERACUSIS, 49, BOREASBREATH, 52, MIRRORMOVE, 56, BOOMBURST, 60, ZEPHYRPURGE, </t>
  </si>
  <si>
    <t xml:space="preserve">0, SONGOFPASSION, 1, SONGOFPASSION, 1, ROUND, 1, SANDATTACK, 1, SONICBOOM, 4, GUST, 6, TWISTER, 9, LULLABY, 12, CRESCENDO, 15, SWANSONG, 19, TAILWIND, 22, TURBULENCE, 25, WHIRLWIND, 28, GENTLECHIMES, 31, EROSION, 34, ODETOJOY, 37, AIRSLASH, 40, SWEEPINGWIND, 43, AERIALPULSE, 46, HYPERACUSIS, 49, BOREASBREATH, 52, MIRRORMOVE, 56, BOOMBURST, 60, ZEPHYRPURGE, </t>
  </si>
  <si>
    <t xml:space="preserve">1, STRINGSHOT, 1, SUPERSONIC, 1, IRRITANT, 4, CRESCENDO, 7, STRUGGLEBUG, 9, SWEETNOTHINGS, 12, STACCATO, 15, HALLELUJAH, 18, SILVERWIND, 21, REVERB, 24, RALLENTANDO, 27, SIRENSSONG, 30, GENTLECHIMES, 33, PHEROMONESTREAM, 36, INSTRUCT, 39, SPARKLINGARIA, 42, HYPERVOICE, 45, BUGBUZZ, 48, FAESBLESSING, 51, SIGNALOVERLOAD, 54, PERISHSONG, 58, DARKRECITAL, 62, GLORIOUSHYMN, </t>
  </si>
  <si>
    <t xml:space="preserve">ACROBATICS, AERIALACE, ALLERGY, AROMATHERAPY, ATTRACT, BOOMBURST, BOUNCE, BUGBITE, BUGBUZZ, BULLETSEED, CALMMIND, CATAPULT, CHARM, COACHING, CONFUSERAY, COSMICPOWER, DAZZLINGGLEAM, DEAFEN, DEFENDORDER, DRAININGKISS, ECHOEDVOICE, ENERGYBALL, FABLEDRUSH, FALSESWIPE, FANTASYSEAL, FLUTTER, FLUXWAVE, FORTISSIMO, FURYCUTTER, GENTLECHIMES, GIGADRAIN, GOSSIP, GRASSYTERRAIN, HEALBELL, HIDDENPOWER, HIVEMIND, HYPERVOICE, KNOCKOFF, LEECHLIFE, LIGHTSCREEN, LOVEBURST, MEMENTO, METRONOME, MIRRORSHOT, MIST, MISTYTERRAIN, MOONBLAST, MYSTICPULSE, NASTYPLOT, NECTARTAP, ODETOJOY, PERCUSSIONBLAST, PHOBIA, PINMISSILE, PIXIEDUST, PROTECT, RAINBOWSCALES, REFLECT, REST, RETURN, ROUND, SEISMICCHANT, SIGNALBEAM, SLASH, SLEEPTALK, SONICBLAST, SOUNDBARRIER, STRUGGLEBUG, SUBSTITUTE, SWARMATTACK, SWARMOVERLOAD, SWEEPINGWIND, SWIFT, SWORDSDANCE, TERRAINPULSE, THUNDERWAVE, TOXIC, UTURN, WAIL, WISH, WORKUP, </t>
  </si>
  <si>
    <t xml:space="preserve">SCREECH, LUNARDANCE, DISARMINGVOICE, ELEGY, ECHOEDVOICE, DEFENDORDER, HEALORDER, MINDREADER, BOOMBURST, SONGOFPASSION, HELPINGHAND, </t>
  </si>
  <si>
    <t xml:space="preserve">0, SING, 1, SING, 0, CLACKACLACK, 1, CLACKACLACK, 1, PERFECTPITCH, 1, STRINGSHOT, 1, SUPERSONIC, 1, IRRITANT, 4, CRESCENDO, 7, STRUGGLEBUG, 9, SWEETNOTHINGS, 12, STACCATO, 15, HALLELUJAH, 18, SILVERWIND, 21, REVERB, 24, RALLENTANDO, 27, SIRENSSONG, 30, GENTLECHIMES, 33, PHEROMONESTREAM, 36, INSTRUCT, 39, SPARKLINGARIA, 42, HYPERVOICE, 45, BUGBUZZ, 48, FAESBLESSING, 51, SIGNALOVERLOAD, 54, PERISHSONG, 58, DARKRECITAL, 62, GLORIOUSHYMN, </t>
  </si>
  <si>
    <t xml:space="preserve">AMNESIA, CURSE, ACHILLESHEEL, DIZZYPUNCH, ZENHEADBUTT, STEAMROLLER, ROLLOUT, DECORATE, HELPINGHAND, </t>
  </si>
  <si>
    <t xml:space="preserve">ACROBATICS, AERIALACE, AERIALPULSE, AIRSLASH, AMBUSH, ASTRALWIND, ATTRACT, AURASPHERE, BALLLIGHTNING, BOLTCRASH, BRAVEBIRD, CHARGEBEAM, COVET, DARKPULSE, DEAFEN, DEFOG, DRAGONGALE, DRILLPECK, DUALWINGBEAT, ECLIPSENOVA, ELECTRICTERRAIN, ELECTRONCRUSH, ENERGYSURGE, EXECUTION, FEATHERDANCE, FLAMECHARGE, FLOCK, FOCUSBLAST, FORTISSIMO, GENESIS, HIDDENPOWER, HURRICANE, KNOCKOFF, LASHOUT, LIGHTSCREEN, MAGNETRISE, METEORDRIVE, NASTYPLOT, PARABOLICCHARGE, PROTECT, PURGE, RAYOFLIGHT, REFLECT, REST, RETURN, RISINGVOLTAGE, SLASH, SLEEPTALK, STEELWING, SWEEPINGWIND, SWIFT, SWITCHEROO, SWORDSDANCE, TAILWIND, TAUNT, THUNDER, THUNDERBOLT, THUNDERFANG, THUNDERPUNCH, THUNDERWAVE, TORNADO, TOXIC, TURBULENCE, UMBRALWAVE, VENDETTA, VOLTSWITCH, WILDCHARGE, WORKUP, </t>
  </si>
  <si>
    <t xml:space="preserve">IRONDEFENSE, AGILITY, SKYDIVE, WHIRLWIND, TAILWIND, FEATHERDANCE, ASSURANCE, SCORESETTLER, STEELWING, STALKPREY, THUNDERCLAP, </t>
  </si>
  <si>
    <t xml:space="preserve">1, VOIDDRIFT, 1, GROWTH, 1, SWIFT, 4, MEGADRAIN, 6, CONFUSION, 10, METEORSHOWER, 13, GRASSYTERRAIN, 16, MAGICALLEAF, 19, PSYBEAM, 22, SLEEPPOWDER, 25, MIRRORCOAT, 28, MOONLIGHT, 31, GIGADRAIN, 34, STARDUSTREVERIE, 37, LUNARDANCE, 40, AUTUMNBLAST, 43, POLLENPUFF, 46, MOONBLAST, 49, PRIMORDIALBEAM, 52, FLEURCANNON, 56, SEEDFLARE, 60, METEORBEAM, </t>
  </si>
  <si>
    <t xml:space="preserve">ANTIMATTER, ARCANEENERGY, AROMATHERAPY, ASTEROIDBELT, ASTRALWIND, ATTRACT, BULLETSEED, CALMMIND, CHARM, CLEANSE, CONFUSERAY, COSMICAVATAR, COSMICPOWER, DAZZLINGGLEAM, DEFOG, ECHOEDVOICE, ECLIPSENOVA, ENERGYBALL, ESSENCEBLOOM, EXPANDINGFORCE, FABLEDRUSH, FAIRYTALE, FANTASYSEAL, FLUXWAVE, FOCUSBLAST, FORTISSIMO, GAMMARAY, GENESIS, GENTLECHIMES, GEOMANCY, GIGADRAIN, GRASSYTERRAIN, HEALBELL, HEXBOLT, HIDDENPOWER, HYPERVOICE, LEAFBLADE, LIGHTSCREEN, LOVEBURST, MAGICALLEAF, MAGICROOM, METEORBEAM, METEORDRIVE, METRONOME, MINDDRAIN, MINDMELD, MIST, MISTYTERRAIN, MIXEDWAVES, MOONBLAST, MOSSYPUNCH, MYSTICPULSE, NATURESWRATH, NEBULASTRIKE, PETALTEMPEST, PIXIEDUST, PLAYROUGH, POWERWHIP, PROTECT, PSYCHIC, PSYCHICTERRAIN, RAINBOWSCALES, RAYOFLIGHT, REFLECT, REST, RETURN, ROUND, SAFEGUARD, SCENTEDSHIELD, SEISMICCHANT, SIGNALBEAM, SIRENSSONG, SLEEPTALK, SOLARBEAM, SOLARECLIPSE, STARDUSTREVERIE, STELLARRUSH, STRANGESTEAM, SUBSTITUTE, SUNNYDAY, SWIFT, SYNTHESIS, TERRAINPULSE, TITANIASLAW, TOXIC, TRIATTACK, TRICKROOM, WEATHERBALL, WISH, WONDERROOM, </t>
  </si>
  <si>
    <t xml:space="preserve">SYNTHESIS, INGRAIN, TICKLE, TEETERDANCE, AFTERYOU, STRENGTHSAP, LEECHSEED, KARMASPELL, POLLENPUFF, VEXINGVINES, SUPERNOVA, DAZZLINGGLEAM, HELPINGHAND, </t>
  </si>
  <si>
    <t xml:space="preserve">0, ASTRALBARRAGE, 1, ASTRALBARRAGE, 1, VOIDDRIFT, 1, GROWTH, 1, SWIFT, 4, MEGADRAIN, 6, CONFUSION, 10, METEORSHOWER, 13, GRASSYTERRAIN, 16, MAGICALLEAF, 19, PSYBEAM, 22, SLEEPPOWDER, 25, MIRRORCOAT, 28, MOONLIGHT, 31, GIGADRAIN, 34, STARDUSTREVERIE, 37, LUNARDANCE, 40, AUTUMNBLAST, 43, POLLENPUFF, 46, MOONBLAST, 49, PRIMORDIALBEAM, 52, FLEURCANNON, 56, SEEDFLARE, 60, METEORBEAM, </t>
  </si>
  <si>
    <t xml:space="preserve">0, ASTEROIDBELT, 1, ASTEROIDBELT, 1, EDENFRUIT, 1, SCENTEDSHIELD, 1, ASTRALBARRAGE, 1, VOIDDRIFT, 1, GROWTH, 1, SWIFT, 4, MEGADRAIN, 6, CONFUSION, 10, METEORSHOWER, 13, GRASSYTERRAIN, 16, MAGICALLEAF, 19, PSYBEAM, 22, SLEEPPOWDER, 25, MIRRORCOAT, 28, MOONLIGHT, 31, GIGADRAIN, 34, STARDUSTREVERIE, 37, LUNARDANCE, 40, AUTUMNBLAST, 43, POLLENPUFF, 46, MOONBLAST, 49, PRIMORDIALBEAM, 52, FLEURCANNON, 56, SEEDFLARE, 60, METEORBEAM, </t>
  </si>
  <si>
    <t xml:space="preserve">0, FLOWERSHIELD, 1, FLOWERSHIELD, 1, MINDREADER, 1, PETALDANCE, 1, ASTRALBARRAGE, 1, VOIDDRIFT, 1, GROWTH, 1, SWIFT, 4, MEGADRAIN, 6, CONFUSION, 10, METEORSHOWER, 13, GRASSYTERRAIN, 16, MAGICALLEAF, 19, PSYBEAM, 22, SLEEPPOWDER, 25, MIRRORCOAT, 28, RECOVER, 31, GIGADRAIN, 34, EXTRASENSORY, 37, LUNARDANCE, 40, AUTUMNBLAST, 43, BLINDINGFLASH, 46, PSYCHIC, 49, PRIMORDIALBEAM, 52, QUIVERDANCE, 56, SEEDFLARE, 60, ARCANEENERGY, </t>
  </si>
  <si>
    <t xml:space="preserve">1, ESSENCEARROW, 1, GROWTH, 2, EMBER, 4, MEGADRAIN, 6, WILLOWISP, 8, RAINBOWBEAM, 10, LEECHSEED, 13, INCINERATE, 16, INGRAIN, 19, MAGICALLEAF, 22, RAYOFLIGHT, 25, FLAMEBURST, 28, MORNINGSUN, 31, GIGADRAIN, 34, FIERYDANCE, 37, DAZZLINGGLEAM, 40, AUTUMNBLAST, 43, AROMATHERAPY, 46, HEATWAVE, 49, PRIMORDIALBEAM, 52, OVERHEAT, 56, SOLARBEAM, 60, INFERNO, </t>
  </si>
  <si>
    <t xml:space="preserve">AROMATHERAPY, ATTRACT, BULLETSEED, CLEANSE, COUPDEGRACE, CRIMSONGATE, DAZZLINGGLEAM, ECHOEDVOICE, ENERGYBALL, ESSENCEBLOOM, FIREBLAST, FLAMECHARGE, FLAMETHROWER, FLAMEVOLLEY, FLAREBLITZ, FLUXWAVE, GENESIS, GIGADRAIN, GRASSYTERRAIN, HEATWAVE, HIDDENPOWER, HOLYNOVA, INCINERATE, LEAFBLADE, LIGHTSCREEN, MAGICALLEAF, MYSTICALFIRE, NASTYPLOT, NATURESWRATH, ODETOJOY, PETALTEMPEST, PINMISSILE, PIXIEDUST, POLLENPUFF, POWERWHIP, PROTECT, PURGE, RADIANTLANCE, RAYOFLIGHT, REFLECT, REST, RETURN, SAFEGUARD, SCENTEDSHIELD, SIGNALBEAM, SLEEPTALK, SOLARBEAM, SUBSTITUTE, SUNNYDAY, SWEEPINGWIND, SWIFT, SYNTHESIS, TOXIC, WEATHERBALL, WILDFIRE, WILLOWISP, WISH, WORKUP, </t>
  </si>
  <si>
    <t xml:space="preserve">SLEEPPOWDER, HELPINGHAND, GRASSYTERRAIN, ANCIENTFIRE, VEXINGVINES, LEAFSTORM, BLINDINGFLASH, </t>
  </si>
  <si>
    <t xml:space="preserve">0, WEATHERBALL, 1, WEATHERBALL, 1, ESSENCEARROW, 1, GROWTH, 2, EMBER, 4, MEGADRAIN, 6, WILLOWISP, 8, RAINBOWBEAM, 10, LEECHSEED, 13, INCINERATE, 16, INGRAIN, 19, MAGICALLEAF, 22, RAYOFLIGHT, 25, FLAMEBURST, 28, MORNINGSUN, 31, GIGADRAIN, 34, FIERYDANCE, 37, DAZZLINGGLEAM, 40, AUTUMNBLAST, 43, AROMATHERAPY, 46, HEATWAVE, 49, PRIMORDIALBEAM, 52, OVERHEAT, 56, SOLARBEAM, 60, INFERNO, </t>
  </si>
  <si>
    <t xml:space="preserve">ACIDRAIN, AERIALACE, ALLERGY, AMBUSH, AROMATHERAPY, ATTRACT, BODYSLAM, BOUNCE, BULLDOZE, CATAPULT, CAUSTICACID, CLEARSMOG, CONFUSERAY, CORROSIVEGAS, COUPDEGRACE, COVET, CRUELWHIP, CRUNCH, CURSE, DARKPULSE, DEFOG, ECHOEDVOICE, EXECUTION, FALSESWIPE, FLAMECHARGE, FLAMETHROWER, FLUXWAVE, FOCUSBLAST, GASTROACID, GIGADRAIN, GOBLINSTRIKE, GUNKSHOT, HAZE, HIDDENPOWER, IRONHEAD, KNOCKOFF, LASHOUT, LEAFBLADE, LOVEBURST, MIASMA, MIST, MISTYTERRAIN, NASTYPLOT, PAYDAY, PERCUSSIONBLAST, PINMISSILE, PIXIEDUST, PLAYROUGH, POISONFANG, POISONJAB, PROTECT, REST, RETURN, ROUND, SAFEGUARD, SHADOWBALL, SLASH, SLEEPTALK, SLUDGEBOMB, SLUDGEWAVE, SNARL, STRANGESTEAM, SUBSTITUTE, SWEEPINGWIND, SWITCHEROO, TAUNT, TERRAINPULSE, TOXIC, TOXICSPIKES, UTURN, VENOMDRAIN, WORKUP, ZENHEADBUTT, </t>
  </si>
  <si>
    <t xml:space="preserve">FAKEOUT, TOXICSPIKES, LEAFBLADE, SHADOWCLAW, COACHING, NIGHTSHADE, VILEFUMES, CRUNCH, FLATULENCE, CONTAGION, </t>
  </si>
  <si>
    <t xml:space="preserve">ARCANEENERGY, AROMATHERAPY, ATTRACT, AURASPHERE, BLIZZARD, BRINE, CASCADE, CHARGEBEAM, CHARM, CLEANSE, CONFUSERAY, COSMICPOWER, COUPDEGRACE, COVET, DAZZLINGGLEAM, DEFOG, DIVINEPUNISHMENT, DRACOMETEOR, DRAGONDANCE, DRAGONGALE, DRAGONHAMMER, DRAGONMAGIC, DRAININGKISS, ENDERSHOCK, ESSENCEBLOOM, FABLEDRUSH, FAIRYTALE, FANTASYSEAL, FLIPTURN, FLUXWAVE, FOCUSBLAST, FORTISSIMO, GAMMARAY, GENESIS, GENTLECHIMES, GOSSIP, HAIL, HEALBELL, HIDDENPOWER, HOLYNOVA, HYPERVOICE, ICEBEAM, ICICLESPEAR, ICYWIND, LIGHTSCREEN, LIQUIDATION, LOVEBURST, MIRRORSHOT, MIST, MISTYTERRAIN, MOONBLAST, MYSTICPULSE, NASTYPLOT, OCEANWRATH, ODETOJOY, OVERFLOW, PIXIEDUST, PLAYROUGH, PROTECT, PURGE, RADIANTLANCE, RAINDANCE, RAYOFLIGHT, REFLECT, REST, RETURN, ROUND, SACREDSTRIKE, SAFEGUARD, SCALD, SCENTEDSHIELD, SIGNALBEAM, SIRENSSONG, SLEEPTALK, SOAK, STARDUSTREVERIE, STRANGESTEAM, SUBMERGE, SUBSTITUTE, SWIFT, SYNTHESIS, TERRAINPULSE, TIDALWAVE, TITANIASLAW, TOXIC, WAIL, WATERPRESSURE, WATERPULSE, WHIRLPOOL, WISH, </t>
  </si>
  <si>
    <t xml:space="preserve">0, LUMINOUSSCALES, 1, LUMINOUSSCALES, 1, CHARGE, 1, TIDALWAVE, 1, WATERGUN, 5, FAIRYRING, 10, RAINBOWBEAM, 15, FLAIL, 20, SIGNALBEAM, 23, DRAININGKISS, 26, RAYOFLIGHT, 29, SIRENSSONG, 32, REFLECT, 32, LIGHTSCREEN, 35, MYSTICPULSE, 38, REVITALIZE, 41, EXTRASENSORY, 44, APHRODITESMIRROR, 47, BLINDINGFLASH, 50, FAESBLESSING, 53, PHOTONGEYSER, 56, TITANIASLAW, 60, LUSTERPURGE, </t>
  </si>
  <si>
    <t xml:space="preserve">1, WATERSPORT, 1, RENEWAL, 3, WATERGUN, 5, HALLOWEDGROUND, 9, RAINBOWBEAM, 13, CHARGEBEAM, 17, WATERPULSE, 20, SHOCKWAVE, 23, FLUTTER, 26, SIGNALBEAM, 29, LIFEDEW, 32, OCEANBLAST, 35, SHINYPLUMES, 39, DRAGONPULSE, 43, SPARKLINGARIA, 47, AURASPHERE, 51, MORNINGSUN, 56, DIVINEPUNISHMENT, 60, HYDROPUMP, </t>
  </si>
  <si>
    <t xml:space="preserve">ARCANEENERGY, ATTRACT, AURASPHERE, BLIZZARD, BRINE, CASCADE, CHARGEBEAM, CHARM, CLEANSE, CONFUSERAY, COUPDEGRACE, DAZZLINGGLEAM, DEFOG, DIVINEPUNISHMENT, DRACOMETEOR, DRAGONBREATH, DRAGONDANCE, DRAGONGALE, DRAGONMAGIC, DRAININGKISS, ECHOEDVOICE, ENDERSHOCK, FABLEDRUSH, FAIRYTALE, FANTASYSEAL, FLIPTURN, FLUXWAVE, FOCUSBLAST, FORTISSIMO, GAMMARAY, GENESIS, GENTLECHIMES, GLISTEN, HAIL, HAZE, HIDDENPOWER, HOLYNOVA, HYPERVOICE, HYPOTHERMIA, ICEBEAM, ICICLESPEAR, ICYWIND, LIGHTSCREEN, LIQUIDATION, MIRRORSHOT, MIST, MISTYTERRAIN, MOONBLAST, MYSTICPULSE, NAGASKIN, NASTYPLOT, OCEANWRATH, OUTRAGE, OVERFLOW, PIXIEDUST, PLAYROUGH, PROTECT, PURGE, RADIANTLANCE, RAINDANCE, RAYOFLIGHT, REFLECT, REST, RETURN, ROUND, SAFEGUARD, SCALD, SCALESHOT, SIGNALBEAM, SIRENSSONG, SLEEPTALK, SOAK, STARDUSTREVERIE, SUBMERGE, SUBSTITUTE, SWIFT, TERRAINPULSE, TIDALWAVE, TITANIASLAW, TOXIC, WAIL, WATERPRESSURE, WATERPULSE, WEATHERBALL, WHIRLPOOL, WISH, </t>
  </si>
  <si>
    <t xml:space="preserve">1, TAILWHIP, 1, TACKLE, 1, ODORSLEUTH, 4, QUICKATTACK, 6, WORKUP, 9, COVET, 11, BITE, 13, HELPINGHAND, 16, STOMP, 19, CHARM, 19, CAPTIVATE, 22, HEADBUTT, 25, BONERUSH, 28, SLACKOFF, 31, BODYSLAM, 34, SPIRITBREAK, 37, CRUNCH, 40, RAPIDSTRIKE, 43, PLAYROUGH, 46, RETURN, 49, UPROAR, 52, FABLEDSLAM, 56, DOUBLEEDGE, 60, LASTRESORT, </t>
  </si>
  <si>
    <t xml:space="preserve">ACROBATICS, AERIALACE, AMBUSH, ATTRACT, AURASPHERE, BODYPRESS, BODYSLAM, BULKUP, BULLDOZE, CHARM, COUPDEGRACE, COVET, CRUNCH, DRAININGKISS, EARTHPOWER, EARTHQUAKE, ECHOEDVOICE, FABLEDRUSH, FALSESWIPE, FIREFANG, FLAMECHARGE, FOCUSBLAST, FORTISSIMO, GOBLINSTRIKE, GOLDRUSH, HEALBELL, HIDDENPOWER, HIGHHORSEPOWER, HYPERVOICE, ICEFANG, IRONHEAD, KNOCKOFF, LASHOUT, LOVEBURST, MEMENTO, NASTYPLOT, NOBLEROAR, ODETOJOY, PAYDAY, PLAYROUGH, POISONFANG, PROTECT, RAYOFLIGHT, REST, RETURN, ROUND, SAFEGUARD, SLASH, SLEEPTALK, SNARL, SONICBLAST, SUBSTITUTE, SUPERPOWER, TAUNT, TOXIC, TRIATTACK, UTURN, VALKYRIECHARIOT, VENDETTA, VOLTSWITCH, WEAKSPOT, WILDCHARGE, WISH, WORKUP, ZENHEADBUTT, </t>
  </si>
  <si>
    <t xml:space="preserve">TAKEDOWN, PAYDAY, SLASH, ENDEAVOR, SUPERFANG, ROAR, NOBLEROAR, SAVAGERY, DIG, PURSUIT, </t>
  </si>
  <si>
    <t xml:space="preserve">ACIDRAIN, ACROBATICS, AERIALACE, AIRSLASH, ALLERGY, AROMATHERAPY, ATTRACT, BOUNCE, BUGBITE, BUGBUZZ, BULLETSEED, BUTTERFLYKISS, CLEARSMOG, CONFUSERAY, COVET, DAZZLINGGLEAM, DEFENDORDER, DUALWINGBEAT, ENERGYBALL, ESSENCEBLOOM, FABLEDRUSH, FLUTTER, FURYCUTTER, GASTROACID, GENESIS, GENTLECHIMES, GIGADRAIN, GRASSYTERRAIN, GUNKSHOT, HAZE, HEALBELL, HIDDENPOWER, HIVEMIND, LEAFBLADE, LEECHLIFE, LOVEBURST, MAGICALLEAF, MIASMA, MIXEDWAVES, NATURESWRATH, NECTARTAP, PETALTEMPEST, PHOBIA, PINMISSILE, PIXIEDUST, POISONFANG, POISONJAB, POLLENPUFF, PROTECT, QUICKGUARD, RAINBOWSCALES, RAYOFLIGHT, REST, RETURN, ROUND, SAFEGUARD, SCENTEDSHIELD, SIGNALBEAM, SLASH, SLEEPTALK, SLUDGEBOMB, SLUDGEWAVE, SOLARBEAM, SPIKYSHIELD, STRUGGLEBUG, SUBSTITUTE, SUNNYDAY, SWARMATTACK, SWARMOVERLOAD, SWEEPINGWIND, SYNTHESIS, TAILWIND, TERRAINPULSE, TOXIC, TOXICSPIKES, UTURN, VENOMDRAIN, WEATHERBALL, WORKUP, </t>
  </si>
  <si>
    <t xml:space="preserve">1, INFESTATION, 1, ESSENCEARROW, 1, STRINGSHOT, 4, PIXIEDUST, 10, STRUGGLEBUG, </t>
  </si>
  <si>
    <t xml:space="preserve">0, HARDEN, 1, HARDEN, 1, INFESTATION, 1, ESSENCEARROW, 1, STRINGSHOT, 4, PIXIEDUST, 10, STRUGGLEBUG, </t>
  </si>
  <si>
    <t xml:space="preserve">0, DRAININGKISS, 1, DRAININGKISS, 1, HARDEN, 1, INFESTATION, 1, ESSENCEARROW, 1, STRINGSHOT, 4, PIXIEDUST, 10, STRUGGLEBUG, 13, POISONPOWDER, 13, STUNSPORE, 13, SLEEPPOWDER, 16, SILVERWIND, 19, AIRCUTTER, 22, FLATTER, 25, RAINBOWSCALES, 28, MISTBALL, 31, GIGADRAIN, 34, BUTTERFLYKISS, 37, ENCHANTMENT, 40, BUGBUZZ, 43, ENERGYBALL, 46, STRANGESTEAM, 49, QUIVERDANCE, 52, ETHEREALBURST, 56, POLLENBLAST, 60, FLEURCANNON, </t>
  </si>
  <si>
    <t xml:space="preserve">AERIALACE, AERIALPULSE, AIRSLASH, ARCANEENERGY, ATTRACT, AURASPHERE, BUGBITE, BUGBUZZ, BULLETSEED, BUTTERFLYKISS, CHARM, CLEANSE, CONFUSERAY, COSMICPOWER, COVET, DAZZLINGGLEAM, DEFENDORDER, DEFOG, DIVINEPUNISHMENT, DRAININGKISS, DUALWINGBEAT, EARTHPOWER, ENERGYBALL, ESSENCEBLOOM, FABLEDRUSH, FAIRYTALE, FANTASYSEAL, FLOCK, FLUTTER, FLUXWAVE, FOCUSBLAST, FURYCUTTER, GENESIS, GENTLECHIMES, GEOMANCY, GIGADRAIN, GOSSIP, GRASSYTERRAIN, HEALBELL, HEXBOLT, HIDDENPOWER, HIVEMIND, HURRICANE, LEECHLIFE, LIGHTSCREEN, LOVEBURST, MAGICALLEAF, METRONOME, MINDMELD, MIRRORSHOT, MISTYTERRAIN, MOONBLAST, MYSTICPULSE, NASTYPLOT, NECTARTAP, ODETOJOY, PETALTEMPEST, PHOBIA, PINMISSILE, PIXIEDUST, PLAYROUGH, POLLENPUFF, PROTECT, PSYCHIC, PSYCHICTERRAIN, PURGE, RAINBOWSCALES, RAYOFLIGHT, REFLECT, REST, RETURN, ROUND, SAFEGUARD, SCENTEDSHIELD, SIGNALBEAM, SIRENSSONG, SLEEPTALK, SOLARBEAM, STELLARRUSH, STRANGESTEAM, STRUGGLEBUG, SUNNYDAY, SWARMATTACK, SWARMOVERLOAD, SWEEPINGWIND, SWIFT, TAILGLOW, TAILWIND, TEMPESTFLARE, TERRAINPULSE, TITANIASLAW, TORNADO, TOXIC, TURBULENCE, UTURN, WAIL, WISH, WORKUP, </t>
  </si>
  <si>
    <t xml:space="preserve">1, LEER, 1, SCRATCH, 1, ROAR, 4, ROCKSMASH, 8, FOCUSENERGY, 11, SONICPUNCH, 14, FORCEPALM, 17, DEAFEN, 20, LOWKICK, 23, VIBRATO, 26, DETECT, 29, BRUTEFORCE, 32, BULKUP, 35, DRUMBEATING, 38, SKYUPPERCUT, 41, SWORDSDANCE, 44, PERCUSSIONBLAST, 47, WEAKSPOT, 50, BEATDROP, 53, FRENZY, 56, SONICCRASH, 60, CLOSECOMBAT, </t>
  </si>
  <si>
    <t xml:space="preserve">ACROBATICS, AERIALACE, AIRSLASH, AMBUSH, ATTRACT, BATTLEOFWITS, BODYPRESS, BODYSLAM, BOOMBURST, BOULDERCRUSH, BOUNCE, BRICKBREAK, BULKUP, BULLDOZE, BULLETSEED, CHIDORI, CLOSECOMBAT, COACHING, COVET, CRUNCH, DARKPULSE, DEADLYREACH, DEAFEN, DRAINPUNCH, EARTHQUAKE, ECHOEDVOICE, EXECUTION, FALSESWIPE, FIREFANG, FIREPUNCH, FLAMECHARGE, FLAREBLITZ, FOCUSBLAST, FORTISSIMO, GENTLECHIMES, GOBLINSTRIKE, GOSSIP, HEALBELL, HIDDENPOWER, HYPERVOICE, ICEFANG, ICEPUNCH, IRONHEAD, KAMEHAMEHA, KNOCKOFF, LASHOUT, LOVEBURST, METRONOME, MOSSYPUNCH, MUDSLIDE, NASTYPLOT, NOBLEROAR, ODETOJOY, OUTRAGE, PAYDAY, PERCUSSIONBLAST, PLAYROUGH, POISONFANG, POISONJAB, POWERUPPUNCH, PROTECT, QUICKGUARD, REST, RETURN, ROCKBLAST, ROCKSLIDE, ROCKTOMB, ROUND, SHADOWPUNCH, SLEEPTALK, SNARL, SONICBLAST, SOUNDBARRIER, STONEEDGE, SUBSTITUTE, SUPERPOWER, SWEEPINGWIND, SWORDSDANCE, TAUNT, THUNDERFANG, THUNDERPUNCH, TOXIC, VENDETTA, WAIL, WEAKSPOT, WILDCHARGE, WORKUP, ZENHEADBUTT, </t>
  </si>
  <si>
    <t xml:space="preserve">ROLLINGKICK, CIRCLETHROW, EDGESTRIKE, SHATTER, CROSSCHOP, FURYSWIPES, SLASH, STAMPEDE, FACADE, SWAGGER, NIGHTSLASH, BATTLECRY, ARMTHRUST, BOOMBOX, FLYINGPRESS, SCREECH, </t>
  </si>
  <si>
    <t xml:space="preserve">0, SHATTER, 1, SHATTER, 1, LEER, 1, SCRATCH, 1, ROAR, 4, ROCKSMASH, 8, FOCUSENERGY, 11, SONICPUNCH, 14, FORCEPALM, 17, DEAFEN, 20, LOWKICK, 23, VIBRATO, 26, DETECT, 29, BRUTEFORCE, 32, BULKUP, 35, DRUMBEATING, 38, SKYUPPERCUT, 41, SWORDSDANCE, 44, PERCUSSIONBLAST, 47, WEAKSPOT, 50, BEATDROP, 53, FRENZY, 56, SONICCRASH, 60, CLOSECOMBAT, </t>
  </si>
  <si>
    <t xml:space="preserve">ALLERGY, AMBUSH, ATTRACT, BOULDERCRUSH, BUGBITE, BUGBUZZ, BULLDOZE, CAUSTICACID, CLEARSMOG, CONFUSERAY, COUPDEGRACE, CRUELWHIP, CRUNCH, DEFENDORDER, DRAGONCLAW, DRAGONHAMMER, DUNEBLAST, DUSTDEVILS, EARTHENLANCE, EARTHPOWER, EARTHQUAKE, ECHOEDVOICE, ENDERSHOCK, ENERGYBALL, FALSESWIPE, FIREFANG, FLUXWAVE, FURYCUTTER, GAIAPULSE, GASTROACID, GEOMANCY, GIGADRAIN, GOLDRUSH, GUNKSHOT, HIDDENPOWER, HIVEMIND, HYPERVOICE, ICEFANG, IRONHEAD, KNOCKOFF, LEECHLIFE, MIASMA, MINERALWAVE, MUDSHACKLES, MUDSLIDE, NAGASKIN, NASTYPLOT, NECTARTAP, OBSIDIANSHARDS, OUTRAGE, PHOBIA, PINMISSILE, POISONFANG, POISONJAB, POWERGEM, PROTECT, PSYCHICFANGS, QUICKSAND, REST, RETURN, ROCKBLAST, ROCKSLIDE, ROCKTOMB, ROUND, SAFEGUARD, SANDSTORM, SANDTOMB, SCALESHOT, SCORCHINGSANDS, SEISMICCHANT, SLASH, SLEEPTALK, SLUDGEBOMB, SLUDGEWAVE, SPIKES, STEALTHROCK, STONEEDGE, STRUGGLEBUG, SUBSTITUTE, SUNNYDAY, SWARMATTACK, SWARMOVERLOAD, SWEEPINGWIND, SYNTHESIS, TAUNT, TERRAINPULSE, TOXIC, TOXICSPIKES, UTURN, VENDETTA, VENOMDRAIN, WEATHERBALL, WISH, WORKUP, </t>
  </si>
  <si>
    <t xml:space="preserve">1, TACKLE, 1, COVET, 1, GROWL, 1, TAILWHIP, 8, QUICKATTACK, 11, PULSE, 14, BABYDOLLEYES, 17, PEEKABOO, 20, HEADBUTT, 23, POWERNAP, 26, BALANCEDBEAM, 29, CHARM, 29, CAPTIVATE, 32, COPYCAT, 35, BODYSLAM, 38, RECOVER, 41, RETURN, 44, WISH, 47, PLAYROUGH, 50, GENESIS, </t>
  </si>
  <si>
    <t xml:space="preserve">AERIALACE, AMBUSH, ATTRACT, BODYSLAM, CHARM, CLEANSE, COVET, ECHOEDVOICE, FABLEDRUSH, FAIRYTALE, FALSESWIPE, FANTASYSEAL, FIREFANG, FLAMECHARGE, FLUXWAVE, FOCUSBLAST, FORTISSIMO, GENESIS, GENTLECHIMES, GOBLINSTRIKE, HEALBELL, HIDDENPOWER, ICEFANG, KNOCKOFF, LOVEBURST, METRONOME, MIST, NASTYPLOT, NOBLEROAR, PAYDAY, PLAYROUGH, POISONFANG, PROTECT, PURGE, RAYOFLIGHT, REST, RETURN, ROUND, SAFEGUARD, SIRENSSONG, SLEEPTALK, SNARL, SONICBLAST, SUBSTITUTE, SWIFT, TAUNT, TERRAINPULSE, TOXIC, UTURN, WILDCHARGE, WISH, WORKUP, ZENHEADBUTT, </t>
  </si>
  <si>
    <t xml:space="preserve">DECORATE, DETECT, DISARMINGVOICE, FAKETEARS, SWEETKISS, LOVELYKISS, QUICKGUARD, TRIPLEKICK, TICKLE, HELPINGHAND, TWINBEAM, BATONPASS, CAPTIVATE, COPYCAT, RECOVER, </t>
  </si>
  <si>
    <t xml:space="preserve">0, COMET, 1, COMET, 1, BALANCEDBEAM, 1, POWERNAP, 1, HEADBUTT, 1, PULSE, 1, QUANTUMSTAR, 1, BLACKOUT, 1, STARDUST, 4, QUICKATTACK, 4, PEEKABOO, 8, BABYDOLLEYES, 11, SWIFT, 14, STARFALL, 17, VOIDDRIFT, 20, RADIOWAVES, 23, POWERTRICK, 26, REFLECT, 26, LIGHTSCREEN, 29, SUPERNOVA, 32, MOONLIGHT, 35, INNERVATE, 38, ANTIMATTER, 41, ASTEROIDBELT, 44, JUMPKICK, 47, COSMICPOWER, 50, SHOOTINGSTAR, 53, WISH, 56, STARSALIGNED, 59, METEORASSAULT, 62, HEALINGWISH, </t>
  </si>
  <si>
    <t xml:space="preserve">ACROBATICS, AERIALACE, AMBUSH, ANTIMATTER, ARCANEENERGY, ASTEROIDBELT, ASTRALWIND, ATTRACT, AURASPHERE, BATTLEOFWITS, BEJEWELED, BODYSLAM, CALMMIND, CHARGEBEAM, CHARM, CLEANSE, CONFUSERAY, COSMICAVATAR, COSMICPOWER, COVET, CURSE, DARKPULSE, DAZZLINGGLEAM, DEFOG, EARTHPOWER, ECHOEDVOICE, ECLIPSENOVA, FABLEDRUSH, FAIRYTALE, FALSESWIPE, FANTASYSEAL, FIREFANG, FLAMECHARGE, FLAREBLITZ, FLUXWAVE, FOCUSBLAST, FORTISSIMO, GAMMARAY, GENESIS, GENTLECHIMES, GEOMANCY, GLISTEN, GOBLINSTRIKE, HAIL, HAZE, HEALBELL, HIDDENPOWER, HYPERVOICE, ICEBEAM, ICEFANG, ICYWIND, KNOCKOFF, LIGHTSABER, LIGHTSCREEN, LOVEBURST, MAGICROOM, MEMENTO, METEORBEAM, METEORDRIVE, METRONOME, MINERALWAVE, MIRRORSHOT, MIST, MISTYTERRAIN, MIXEDWAVES, MOONBLAST, MYSTICPULSE, NASTYPLOT, NEBULASTRIKE, NOBLEROAR, PAYDAY, PHANTOMFORCE, PLAYROUGH, POISONFANG, PROTECT, PSYCHIC, PURGE, RAYOFLIGHT, REFLECT, REST, RETURN, ROUND, SAFEGUARD, SHADOWBALL, SIRENSSONG, SLEEPTALK, SNARL, SOLARECLIPSE, SONICBLAST, STARDUSTREVERIE, STELLARRUSH, SUBSTITUTE, SWEEPINGWIND, SWIFT, TAILGLOW, TAUNT, TERRAINPULSE, TOXIC, TRICKROOM, UTURN, VITALITYDRAIN, WAIL, WEATHERBALL, WILDCHARGE, WISH, WONDERROOM, WORKUP, ZENHEADBUTT, </t>
  </si>
  <si>
    <t xml:space="preserve">0, RENEWAL, 1, RENEWAL, 1, BALANCEDBEAM, 1, POWERNAP, 1, HEADBUTT, 1, PULSE, 1, COBALTRAY, 1, LASERFOCUS, 1, CLEANSE, 4, QUICKATTACK, 4, PEEKABOO, 8, BABYDOLLEYES, 11, SHOCKWAVE, 14, AURORABEAM, 17, STROBELIGHT, 20, MIRRORSHOT, 23, CHARGEBEAM, 26, SIGNALBEAM, 26, TWINBEAM, 29, RAYOFLIGHT, 32, PRISMATICLASER, 35, DISCHARGE, 38, REVITALIZE, 41, HOLYFIRE, 44, SKYBLESSING, 47, PHOTONGEYSER, 50, GUARDIANANGEL, 53, THUNDER, 56, DIVINEVISION, 59, REPENTANCE, 62, LUSTERPURGE, </t>
  </si>
  <si>
    <t xml:space="preserve">AERIALACE, AMBUSH, ARCANEENERGY, ATTRACT, AURASPHERE, BALLLIGHTNING, BATTLEOFWITS, BEJEWELED, BODYSLAM, CALMMIND, CHARGEBEAM, CHARM, CLEANSE, COSMICPOWER, COUPDEGRACE, COVET, CRYSTALLINEBEAM, DAZZLINGGLEAM, DEFOG, DIVINEPUNISHMENT, EARTHPOWER, ECHOEDVOICE, ENERGYBALL, FABLEDRUSH, FAIRYTALE, FALSESWIPE, FANTASYSEAL, FLAMECHARGE, FLUXWAVE, FOCUSBLAST, FORTISSIMO, GENESIS, GENTLECHIMES, HEALBELL, HIDDENPOWER, HOLYNOVA, HYPERVOICE, ICEBEAM, IRONHEAD, KNOCKOFF, LIGHTSABER, LIGHTSCREEN, LOVEBURST, MAGICROOM, METEORBEAM, METEORDRIVE, METRONOME, MINERALWAVE, MIRRORSHOT, MIST, MISTYTERRAIN, MIXEDWAVES, MOONBLAST, MOONSTONERAY, MYSTICPULSE, NASTYPLOT, ODETOJOY, PAYDAY, PLAYROUGH, POWERGEM, PROTECT, PURGE, RADIANTLANCE, RAYOFLIGHT, REFLECT, REST, RETURN, ROUND, SACREDSTRIKE, SAFEGUARD, SIGNALBEAM, SIRENSSONG, SLEEPTALK, SNARL, SOLARBEAM, SONICBLAST, STARDUSTREVERIE, SUBSTITUTE, SWIFT, TAILGLOW, TAUNT, TERRAINPULSE, THUNDER, THUNDERBOLT, TOXIC, TRICKROOM, UTURN, WEATHERBALL, WILDCHARGE, WISH, WONDERROOM, WORKUP, </t>
  </si>
  <si>
    <t xml:space="preserve">0, PERFECTPITCH, 1, PERFECTPITCH, 1, BALANCEDBEAM, 1, POWERNAP, 1, HEADBUTT, 1, PULSE, 1, DARKRECITAL, 1, INSTRUCT, 1, FRENZY, 4, QUICKATTACK, 4, PEEKABOO, 8, BABYDOLLEYES, 11, CRESCENDO, 14, DEAFEN, 17, METALSOUND, 20, FAKEOUT, 23, NOBLEROAR, 26, SWANSONG, 26, SIRENSSONG, 29, ODETOJOY, 32, SING, 35, KNOCKOFF, 38, DARKPULSE, 41, SONGOFPASSION, 44, DEADSILENCE, 47, RALLENTANDO, 50, HYPERVOICE, 53, UPROAR, 56, PHILHARMONIC, 59, BOOMBURST, 62, PERISHSONG, </t>
  </si>
  <si>
    <t xml:space="preserve">ACROBATICS, AERIALACE, AMBUSH, ATTRACT, BATTLEOFWITS, BODYSLAM, BOOMBURST, BOUNCE, CALMMIND, CHARGEBEAM, CHARM, CLEANSE, COACHING, CONFUSERAY, COVET, DARKPULSE, DEAFEN, ECHOEDVOICE, ECLIPSENOVA, FABLEDRUSH, FAIRYTALE, FALSESWIPE, FANTASYSEAL, FIREFANG, FLAMECHARGE, FLUXWAVE, FOCUSBLAST, FORTISSIMO, GENESIS, GENTLECHIMES, GEOMANCY, GOBLINSTRIKE, GOSSIP, HEALBELL, HIDDENPOWER, HYPERVOICE, ICEFANG, KNOCKOFF, LIGHTSCREEN, LOVEBURST, MEMENTO, METRONOME, MIRRORSHOT, MIST, MISTYTERRAIN, MYSTICPULSE, NASTYPLOT, NOBLEROAR, ODETOJOY, PAYDAY, PERCUSSIONBLAST, PLAYROUGH, POISONFANG, PROTECT, PURGE, RAYOFLIGHT, REFLECT, REST, RETURN, ROUND, SAFEGUARD, SIGNALBEAM, SIRENSSONG, SLEEPTALK, SNARL, SONICBLAST, SOUNDBARRIER, SUBSTITUTE, SWEEPINGWIND, SWIFT, TAILGLOW, TAUNT, TERRAINPULSE, TOXIC, TRICKROOM, UTURN, WAIL, WILDCHARGE, WISH, WONDERROOM, WORKUP, ZENHEADBUTT, </t>
  </si>
  <si>
    <t xml:space="preserve">1, LEER, 1, TACKLE, 1, ASTONISH, 4, DRAGONFURY, 6, TORRENT, 8, SOULRIP, 11, BITE, 14, AQUAJET, 17, WYRMSRAGE, 20, NECROPHAGY, 23, SCALESHOT, 26, DRAGONGNAW, 29, SOULFLAY, 32, SCALESTORM, 35, SCARYFACE, 38, CURSEDTOUCH, 41, FLAIL, 44, DRACOSHRED, 47, SHADOWBONE, 50, PARTINGSHOT, 53, FISHIOUSREND, 56, THRASH, 59, OUTRAGE, 62, POSSESSION, </t>
  </si>
  <si>
    <t xml:space="preserve">AMBUSH, ANCIENTGLARE, ATTRACT, BLOODRITUAL, BRINE, CASCADE, CLOSECOMBAT, COUPDEGRACE, CRUNCH, CURSEDTOUCH, DARKPULSE, DRAGONDANCE, ENDERSHOCK, EXECUTION, FALSESWIPE, FIREFANG, FLIPTURN, FROSTBITE, GOBLINSTRIKE, HAIL, HIDDENPOWER, HYPOTHERMIA, ICEFANG, ICICLESPEAR, ICYWIND, IRONHEAD, KNOCKOFF, LASHOUT, LIQUIDATION, MEMENTO, NAGASKIN, NASTYPLOT, OCEANWRATH, OUTRAGE, OVERFLOW, PHANTOMFORCE, PHOBIA, PLAYROUGH, POISONFANG, POISONJAB, PROTECT, PSYCHICFANGS, RAINDANCE, REST, RETURN, SAFEGUARD, SCALD, SCALESHOT, SHADOWBALL, SLEEPTALK, SOAK, SOULRIP, SPIKES, SUBMERGE, SUBSTITUTE, SWIFT, TAUNT, THUNDERFANG, TIDALWAVE, TOXIC, TOXICSPIKES, VENDETTA, VITALITYDRAIN, WATERPRESSURE, WATERPULSE, WHIRLPOOL, WORKUP, </t>
  </si>
  <si>
    <t xml:space="preserve">WATERPRESSURE, ICEFANG, CASCADE, FOULPLAY, BEATUP, AGILITY, AQUAFANG, BREAKINGSWIPE, SPIRITSHACKLE, DUALCHOP, </t>
  </si>
  <si>
    <t xml:space="preserve">1, SUPERSONIC, 1, OBFUSCATE, 1, LUMINESCENCE, 4, ECHOEDVOICE, 7, BLACKOUT, 9, SIPHON, 12, AURORABEAM, 15, TRICK, 18, PHOBIA, 21, SCREECH, 24, TOPSYTURVY, 27, MANIPULATION, 30, TAILGLOW, 33, PARTINGSHOT, 36, DAZZLINGGLEAM, 39, DARKPULSE, 42, HYPERACUSIS, 45, AURASPHERE, 48, ECLIPSENOVA, 51, HEALPULSE, 54, GEOMANCY, 57, PHOTONGEYSER, 60, UMBRALWAVE, </t>
  </si>
  <si>
    <t xml:space="preserve">AMBUSH, ATTRACT, AURASPHERE, BALLLIGHTNING, BLIZZARD, BODYPRESS, BODYSLAM, BRINE, CALMMIND, CASCADE, CHARGEBEAM, CLEANSE, CONFUSERAY, COSMICPOWER, CRUNCH, DARKPULSE, DAZZLINGGLEAM, DEFOG, ECHOEDVOICE, ECLIPSENOVA, ELECTRICTERRAIN, FLIPTURN, FLUXWAVE, FROSTBITE, GAMMARAY, GASTROACID, GENESIS, GLISTEN, HAIL, HAZE, HIDDENPOWER, HOLYNOVA, HYPOTHERMIA, ICEBEAM, ICEFANG, ICICLESPEAR, ICYWIND, IRONHEAD, KNOCKOFF, LASHOUT, LIGHTSCREEN, LIQUIDATION, MEMENTO, MIRRORSHOT, MIST, MISTYTERRAIN, NASTYPLOT, OCEANWRATH, OVERFLOW, PARABOLICCHARGE, PHANTOMFORCE, PHOBIA, PLAYROUGH, PROTECT, PSYCHICFANGS, PURGE, RADIANTLANCE, RAINDANCE, RAYOFLIGHT, REFLECT, REST, RETURN, RISINGVOLTAGE, SAFEGUARD, SCALD, SHADOWBALL, SIGNALBEAM, SLEEPTALK, SOAK, SUBMERGE, SUBSTITUTE, SWIFT, SWITCHEROO, TAILGLOW, TAUNT, THUNDERBOLT, THUNDERFANG, THUNDERWAVE, TIDALWAVE, TOXIC, UMBRALWAVE, VITALITYDRAIN, VOLTSWITCH, WATERPRESSURE, WATERPULSE, WHIRLPOOL, WILDCHARGE, WISH, WORKUP, ZENHEADBUTT, </t>
  </si>
  <si>
    <t xml:space="preserve">WATERPULSE, SOAK, THUNDERWAVE, DISCHARGE, STOCKPILE, SWALLOW, SPITUP, EERIEIMPULSE, FLAIL, PHANTOMFORCE, FAKETEARS, TIDALWAVE, HELPINGHAND, DARKVOID, </t>
  </si>
  <si>
    <t xml:space="preserve">0, SIGNALBEAM, 1, SIGNALBEAM, 1, SUPERSONIC, 1, OBFUSCATE, 1, LUMINESCENCE, 4, ECHOEDVOICE, 7, BLACKOUT, 9, SIPHON, 12, AURORABEAM, 15, TRICK, 18, PHOBIA, 21, SCREECH, 24, TOPSYTURVY, 27, MANIPULATION, 30, TAILGLOW, 33, PARTINGSHOT, 36, DAZZLINGGLEAM, 39, DARKPULSE, 42, HYPERACUSIS, 45, AURASPHERE, 48, ECLIPSENOVA, 51, HEALPULSE, 54, GEOMANCY, 57, PHOTONGEYSER, 60, UMBRALWAVE, </t>
  </si>
  <si>
    <t xml:space="preserve">DRACONICCRASH, LEECHLIFE, DRAGONASCENT, WINGATTACK, DUALWINGBEAT, SWEEPINGTALON, STEELWING, BEATDROP, BOOMBURST, NOBLEROAR, WYVERNSLASH, SCREECH, DRACOTEMPEST, </t>
  </si>
  <si>
    <t xml:space="preserve">1, IRRITANT, 1, FIRSTIMPRESSION, 1, GOOSEBUMP, 3, INFESTATION, 5, ACIDSPRAY, 8, SHIVER, 10, STUNSPORE, 10, POISONPOWDER, 10, SLEEPPOWDER, 12, MEGADRAIN, 15, INFECTION, 18, HEX, 21, SPEEDSWAP, 21, POWERSWAP, 21, GUARDSWAP, 24, INFECTION, 27, GIGADRAIN, 30, SPORE, 33, PHEROMONESTREAM, 36, SHADOWRAY, 39, DESTINYBOND, 42, SLUDGEBOMB, 45, POLLENPUFF, 48, ECTOPLASM, 51, TOXIC, 54, POLLENBLAST, 58, DEATHWALTZ, 62, CAUSTICACID, </t>
  </si>
  <si>
    <t xml:space="preserve">ACIDRAIN, ALLERGY, AMBUSH, AROMATHERAPY, ATTRACT, BONECHILL, BUGBITE, BUGBUZZ, BULLETSEED, CALMMIND, CAUSTICACID, CLEARSMOG, CONFUSERAY, CURSE, CURSEDTOUCH, DARKPULSE, DEFENDORDER, EARTHPOWER, ENERGYBALL, ESSENCEBLOOM, FALSESWIPE, FURYCUTTER, GASTROACID, GEOMANCY, GHASTLYFLOOD, GIGADRAIN, GOBLINSTRIKE, GUNKSHOT, HAZE, HEX, HIDDENPOWER, HIVEMIND, KNOCKOFF, LASHOUT, LEAFBLADE, LEECHLIFE, MACABREDANCE, MEMENTO, METRONOME, MIASMA, MYSTICPULSE, NASTYPLOT, NATURESWRATH, NECTARTAP, PHANTOMFORCE, PHOBIA, PINMISSILE, PIXIEDUST, POISONFANG, POISONJAB, POLTERGEIST, POSSESSION, PROTECT, PSYCHIC, RAINBOWSCALES, REST, RETURN, SAFEGUARD, SHADOWBALL, SLASH, SLEEPTALK, SLUDGEBOMB, SLUDGEWAVE, SOULRIP, SOULSHIELD, STEALTHROCK, STRUGGLEBUG, SUBSTITUTE, SWARMATTACK, SWARMOVERLOAD, SYNTHESIS, TAUNT, TOXIC, TOXICSPIKES, UMBRALWAVE, UTURN, VENDETTA, VENOMDRAIN, VITALITYDRAIN, </t>
  </si>
  <si>
    <t xml:space="preserve">0, BONECHILL, 1, BONECHILL, 1, IRRITANT, 1, FIRSTIMPRESSION, 1, GOOSEBUMP, 3, INFESTATION, 5, ACIDSPRAY, 8, SHIVER, 10, STUNSPORE, 10, POISONPOWDER, 10, SLEEPPOWDER, 12, MEGADRAIN, 15, INFECTION, 18, HEX, 21, SPEEDSWAP, 21, POWERSWAP, 21, GUARDSWAP, 24, INFECTION, 27, GIGADRAIN, 30, SPORE, 33, PHEROMONESTREAM, 36, SHADOWRAY, 39, DESTINYBOND, 42, SLUDGEBOMB, 45, POLLENPUFF, 48, ECTOPLASM, 51, TOXIC, 54, POLLENBLAST, 58, DEATHWALTZ, 62, CAUSTICACID, </t>
  </si>
  <si>
    <t xml:space="preserve">1, MUDSLAP, 1, FAIRYRING, 1, FAKEOUT, 4, GOBLINSTRIKE, 8, MUDSHACKLES, 10, CHANGELINGS, 10, FAIRYTALE, 12, TREMOR, 15, COVET, 15, NYMPHSSPELL, 18, QUICKSAND, 21, QUAKESLAM, 24, CHARM, 24, CAPTIVATE, 27, MISTBALL, 27, SPIRITBREAK, 30, QUASH, 33, STOMPINGTANTRUM, 36, MOONLIGHT, 39, ENCHANTMENT, 39, FABLEDRUSH, 42, MUDBLAST, 45, STRANGESTEAM, 48, EARTHQUAKE, 51, ETHEREALBURST, 54, NASTYPLOT, 54, SWORDSDANCE, 57, MUDSURGE, 60, CONTINENTALRIFT, 60, FABLEDSLAM, </t>
  </si>
  <si>
    <t xml:space="preserve">ACROBATICS, AMBUSH, ATTRACT, BATTLEOFWITS, BODYPRESS, BODYSLAM, BRICKBREAK, BULKUP, BULLDOZE, CLEARSMOG, COVET, CRUELWHIP, CRUNCH, CURSE, DARKPULSE, DRAININGKISS, DRAINPUNCH, DUNEBLAST, DUSTDEVILS, EARTHENLANCE, EARTHPOWER, EARTHQUAKE, EXECUTION, FABLEDRUSH, FAIRYTALE, FALSESWIPE, FIREFANG, FIREPUNCH, FLAREBLITZ, FOCUSBLAST, FORTISSIMO, GAIAPULSE, GEOMANCY, GOBLINSTRIKE, GOLDRUSH, GOSSIP, HAZE, HEAVENSKNUCKLE, HIDDENPOWER, ICEPUNCH, IRONHEAD, KNOCKOFF, LASHOUT, LOVEBURST, MACABREDANCE, MEMENTO, METEORMASH, MINDDRAIN, MOSSYPUNCH, MUDSHACKLES, MUDSLIDE, MYSTICPULSE, NASTYPLOT, PHOBIA, PIXIEDUST, PLAYROUGH, POISONFANG, POISONJAB, PROTECT, PSYCHICFANGS, QUICKSAND, REST, RETURN, ROCKBLAST, ROCKSLIDE, ROCKTOMB, SAFEGUARD, SANDSTORM, SANDTOMB, SCORCHINGSANDS, SEISMICCHANT, SHADOWBALL, SHADOWPUNCH, SLEEPTALK, SNARL, SOULSHIELD, SPIKES, STEALTHROCK, STONEEDGE, STRANGESTEAM, SUBSTITUTE, SUPERPOWER, SWEEPINGWIND, SWITCHEROO, SWORDSDANCE, TAUNT, THUNDERFANG, THUNDERPUNCH, TOXIC, VENDETTA, VITALITYDRAIN, WILDCHARGE, WORKUP, ZENHEADBUTT, </t>
  </si>
  <si>
    <t xml:space="preserve">EARTHPOWER, MUDSLIDE, DRAININGKISS, GAIAPULSE, WOOINGHUG, OBERONSWRATH, ENCORE, MUDBOMB, SEISMICCHANT, HELPINGHAND, </t>
  </si>
  <si>
    <t xml:space="preserve">0, MUDSLIDE, 1, MUDSLIDE, 1, MUDSLAP, 1, FAIRYRING, 1, FAKEOUT, 4, GOBLINSTRIKE, 8, MUDSHACKLES, 10, CHANGELINGS, 10, FAIRYTALE, 12, TREMOR, 15, COVET, 15, NYMPHSSPELL, 18, QUICKSAND, 21, QUAKESLAM, 24, CHARM, 24, CAPTIVATE, 27, MISTBALL, 27, SPIRITBREAK, 30, QUASH, 33, STOMPINGTANTRUM, 36, MOONLIGHT, 39, ENCHANTMENT, 39, FABLEDRUSH, 42, MUDBLAST, 45, STRANGESTEAM, 48, EARTHQUAKE, 51, ETHEREALBURST, 54, NASTYPLOT, 54, SWORDSDANCE, 57, MUDSURGE, 60, CONTINENTALRIFT, 60, FABLEDSLAM, </t>
  </si>
  <si>
    <t xml:space="preserve">0, PLAYROUGH, 1, PLAYROUGH, 1, FALSESURRENDER, 1, BULKUP, 1, MUDSLAP, 1, FAIRYRING, 1, FAKEOUT, 4, GOBLINSTRIKE, 8, MUDSHACKLES, 10, CHANGELINGS, 10, FAIRYTALE, 12, TREMOR, 15, COVET, 15, NYMPHSSPELL, 18, QUICKSAND, 21, QUAKESLAM, 24, CHARM, 24, CAPTIVATE, 27, MISTBALL, 27, SPIRITBREAK, 30, QUASH, 33, STOMPINGTANTRUM, 36, MOONLIGHT, 39, ENCHANTMENT, 39, FABLEDRUSH, 42, MUDBLAST, 45, STRANGESTEAM, 48, EARTHQUAKE, 51, ETHEREALBURST, 54, NASTYPLOT, 54, SWORDSDANCE, 57, MUDSURGE, 60, CONTINENTALRIFT, 60, FABLEDSLAM, </t>
  </si>
  <si>
    <t xml:space="preserve">PSYCHICTERRAIN, MISTYTERRAIN, MINDREADER, FABLEDRUSH, ALLYSWITCH, TORNADO, TYPHOON, NYMPHSSPELL, LOVEBURST, FLEETINGBLOW, HELPINGHAND, </t>
  </si>
  <si>
    <t xml:space="preserve">1, IGNITE, 1, MEGADRAIN, 4, EMBER, 6, HELPINGHAND, 8, ESSENCEBLOOM, 11, GROWTH, 14, FIRESPIN, 17, MAGICALLEAF, 20, FLAMEBURST, 23, SUNNYDAY, 26, SYNTHESIS, 29, GIGADRAIN, 32, MYSTICALFIRE, 35, REVITALIZE, 38, AUTUMNBLAST, 41, FIERYDANCE, 44, JUNGLEHEALING, 47, ENERGYBALL, 50, HEATWAVE, 53, FIREWALL, 56, SOLARBEAM, 60, OVERHEAT, </t>
  </si>
  <si>
    <t xml:space="preserve">ACROBATICS, AERIALACE, AIRSLASH, AROMATHERAPY, ATTRACT, BOUNCE, BRICKBREAK, BULLETSEED, CHARM, CHIDORI, COACHING, COUPDEGRACE, CRIMSONGATE, CURSE, DEADLYREACH, DRAINPUNCH, DUSTDEVILS, EARTHPOWER, ENERGYBALL, ESSENCEBLOOM, EXECUTION, FIREBLAST, FIREPUNCH, FLAMECHARGE, FLAMETHROWER, FLAMEVOLLEY, FLAREBLITZ, FLUXWAVE, FOCUSBLAST, GENESIS, GEOMANCY, GIGADRAIN, GOBLINSTRIKE, GRASSYTERRAIN, HEATWAVE, HIDDENPOWER, INCINERATE, IRONHEAD, KNOCKOFF, LASHOUT, LEAFBLADE, MAGICALLEAF, MOSSYPUNCH, MYSTICALFIRE, NASTYPLOT, NATURESWRATH, NECTARTAP, PETALTEMPEST, PLAYROUGH, PROTECT, QUICKGUARD, RAYOFLIGHT, REST, RETURN, SAFEGUARD, SCENTEDSHIELD, SLEEPTALK, SNARL, SOLARBEAM, SPIKYSHIELD, SUNNYDAY, SWEEPINGWIND, SYNTHESIS, TAUNT, TOXIC, UTURN, VENDETTA, WEATHERBALL, WILDCHARGE, WILDFIRE, WILLOWISP, WORKUP, ZENHEADBUTT, </t>
  </si>
  <si>
    <t xml:space="preserve">0, AIRCUTTER, 1, AIRCUTTER, 1, IGNITE, 1, MEGADRAIN, 4, EMBER, 6, HELPINGHAND, 8, ESSENCEBLOOM, 11, GROWTH, 14, FIRESPIN, 17, MAGICALLEAF, 20, FLAMEBURST, 23, SUNNYDAY, 26, SYNTHESIS, 29, GIGADRAIN, 32, MYSTICALFIRE, 35, REVITALIZE, 38, AUTUMNBLAST, 41, FIERYDANCE, 44, JUNGLEHEALING, 47, ENERGYBALL, 50, HEATWAVE, 53, FIREWALL, 56, SOLARBEAM, 60, OVERHEAT, </t>
  </si>
  <si>
    <t xml:space="preserve">0, FIERYWRATH, 1, FIERYWRATH, 1, AIRCUTTER, 1, DISABLE, 1, FAKEOUT, 1, IGNITE, 1, MEGADRAIN, 4, EMBER, 6, HELPINGHAND, 8, ESSENCEBLOOM, 11, GROWTH, 14, FIRESPIN, 17, MAGICALLEAF, 20, FLAMEBURST, 23, SUNNYDAY, 26, SYNTHESIS, 29, GIGADRAIN, 32, MYSTICALFIRE, 35, REVITALIZE, 38, AUTUMNBLAST, 41, FIERYDANCE, 44, JUNGLEHEALING, 47, ENERGYBALL, 50, HEATWAVE, 53, FIREWALL, 56, SOLARBEAM, 60, OVERHEAT, </t>
  </si>
  <si>
    <t xml:space="preserve">1, SNOWFLAKES, 1, POWDERSNOW, 1, ECHOEDVOICE, 4, SING, 6, FROSTNIP, 9, LOVELOOP, 12, HALLELUJAH, 15, ICYWIND, 18, STACCATO, 21, HYPOTHERMIA, 24, GENTLECHIMES, 27, EROSION, 30, NUMBINGWIND, 33, RALLENTANDO, 36, SONGOFPASSION, 39, HEALBELL, 42, COLDSNAP, 45, HYPERVOICE, 48, BOREASBREATH, 52, PHILHARMONIC, 56, BLIZZARD, 60, GLORIOUSHYMN, </t>
  </si>
  <si>
    <t xml:space="preserve">ACROBATICS, AERIALACE, AERIALPULSE, AIRSLASH, ASTEROIDBELT, ASTRALWIND, ATTRACT, BLIZZARD, BOUNCE, CALMMIND, CHARM, CHILLINGTOUCH, CLEANSE, COSMICPOWER, COVET, DAZZLINGGLEAM, DEAFEN, DEFOG, DRAININGKISS, ECHOEDVOICE, ESSENCEBLOOM, FABLEDRUSH, FAIRYTALE, FANTASYSEAL, FLUXWAVE, FORTISSIMO, FROSTBITE, GENESIS, GENTLECHIMES, GOSSIP, HAIL, HAZE, HEALBELL, HIDDENPOWER, HOLYNOVA, HURRICANE, HYPERVOICE, HYPOTHERMIA, ICEBEAM, ICICLESPEAR, ICICLESTRIKE, ICYWIND, LIGHTSCREEN, LOVEBURST, MAGICROOM, MEMENTO, METRONOME, MIRRORSHOT, MIST, MIXEDWAVES, MOONBLAST, MYSTICPULSE, NASTYPLOT, NUMBINGWIND, ODETOJOY, PAYDAY, PERCUSSIONBLAST, PIXIEDUST, PLAYROUGH, PROTECT, PURGE, RAINDANCE, REFLECT, REST, RETURN, ROUND, SIGNALBEAM, SLEEPTALK, SOAK, SOUNDBARRIER, STARDUSTREVERIE, STRANGESTEAM, SUBSTITUTE, SWEEPINGWIND, TAILWIND, TEMPESTFLARE, TORNADO, TOXIC, TRIATTACK, TURBULENCE, WAIL, WEATHERBALL, WISH, </t>
  </si>
  <si>
    <t xml:space="preserve">FAIRYWIND, ENCORE, HELPINGHAND, ENDURE, TURBULENCE, DEFOG, MISTBALL, WILDIMAGINATION, BABYDOLLEYES, FREEZEDRY, FROZENHEART, </t>
  </si>
  <si>
    <t xml:space="preserve">0, COLDFRONT, 1, COLDFRONT, 1, SNOWFLAKES, 1, POWDERSNOW, 1, ECHOEDVOICE, 4, SING, 6, FROSTNIP, 9, LOVELOOP, 12, HALLELUJAH, 15, ICYWIND, 18, STACCATO, 21, HYPOTHERMIA, 24, GENTLECHIMES, 27, EROSION, 30, NUMBINGWIND, 33, RALLENTANDO, 36, SONGOFPASSION, 39, HEALBELL, 42, COLDSNAP, 45, HYPERVOICE, 48, BOREASBREATH, 52, PHILHARMONIC, 56, BLIZZARD, 60, GLORIOUSHYMN, </t>
  </si>
  <si>
    <t xml:space="preserve">0, MISTBALL, 1, MISTBALL, 1, COLDFRONT, 1, SNOWFLAKES, 1, POWDERSNOW, 1, ECHOEDVOICE, 4, SING, 6, FROSTNIP, 9, LOVELOOP, 12, HALLELUJAH, 15, ICYWIND, 18, STACCATO, 21, HYPOTHERMIA, 24, GENTLECHIMES, 27, EROSION, 30, NUMBINGWIND, 33, RALLENTANDO, 36, SONGOFPASSION, 39, HEALBELL, 42, COLDSNAP, 45, HYPERVOICE, 48, BOREASBREATH, 52, PHILHARMONIC, 56, BLIZZARD, 60, GLORIOUSHYMN, </t>
  </si>
  <si>
    <t xml:space="preserve">AERIALACE, ASTEROIDBELT, ATTRACT, BEJEWELED, BODYPRESS, BODYSLAM, BOULDERCRUSH, BRICKBREAK, BRINE, BUGBITE, BUGBUZZ, CASCADE, CATAPULT, COVET, DEFENDORDER, DUNEBLAST, EARTHENLANCE, EARTHPOWER, EARTHQUAKE, FALSESWIPE, FLIPTURN, FURYCUTTER, GEOMANCY, GIGADRAIN, GLISTEN, HAIL, HIDDENPOWER, HIVEMIND, ICEBEAM, ICEFANG, ICEHAMMER, ICICLESTRIKE, ICYWIND, IRONIMPACT, KNOCKOFF, LEECHLIFE, LIQUIDATION, MINERALWAVE, MIST, MOONSTONERAY, MUDSHACKLES, MUDSLIDE, NECTARTAP, OBSIDIANSHARDS, OCEANWRATH, OVERFLOW, PERCUSSIONBLAST, PINMISSILE, POWERGEM, PROTECT, QUICKGUARD, RAINDANCE, RAZORSHELL, REST, RETURN, ROCKBLAST, ROCKSLIDE, ROCKTOMB, SANDSTORM, SANDTOMB, SCALD, SEISMICCHANT, SLASH, SLEEPTALK, SOAK, SPIKES, STEALTHROCK, STONEEDGE, STRUGGLEBUG, SUBMERGE, SUBSTITUTE, SWARMATTACK, SWARMOVERLOAD, TERRAINPULSE, TIDALWAVE, TOXIC, UTURN, WATERPRESSURE, WATERPULSE, WHIRLPOOL, WORKUP, ZENHEADBUTT, </t>
  </si>
  <si>
    <t xml:space="preserve">FORTIFY, WIDEGUARD, BODYPRESS, SHIELDBASH, INGRAIN, WATERWHIP, HONECLAWS, SMACKDOWN, NECTARTAP, </t>
  </si>
  <si>
    <t xml:space="preserve">1, TACKLE, 1, LEAFAGE, 1, GROWL, 4, BEWITCH, 6, LEECHSEED, 9, AROMATHERAPY, 12, PETALTEMPEST, 15, COVET, 18, RECYCLE, 21, SLEEPPOWDER, 24, GRASSYGLIDE, 27, CURSE, 30, SPIRITBREAK, 33, SEEDBOMB, 36, REFLECT, 36, LIGHTSCREEN, 39, EDENFRUIT, 42, PLAYROUGH, 45, PETALBLIZZARD, 48, FLORALHEALING, 52, NATURESMADNESS, 56, FABLEDSLAM, 60, WOODHAMMER, </t>
  </si>
  <si>
    <t xml:space="preserve">ALLERGY, AROMATHERAPY, ATTRACT, AURASPHERE, BODYSLAM, BOUNCE, BREAKINGSWIPE, BULLDOZE, BULLETSEED, CALMMIND, CHARM, CLEANSE, COSMICPOWER, COUPDEGRACE, COVET, CRUNCH, DAZZLINGGLEAM, DEFOG, DRAININGKISS, EARTHPOWER, EARTHQUAKE, ENERGYBALL, ESSENCEBLOOM, FABLEDRUSH, FAIRYTALE, FLUXWAVE, GENESIS, GEOMANCY, GIGADRAIN, GRASSYTERRAIN, HEALBELL, HIDDENPOWER, HIGHHORSEPOWER, HOLYNOVA, HYPERVOICE, IRONHEAD, LEAFBLADE, LEECHLIFE, LIGHTSCREEN, LOVEBURST, MAGICALLEAF, MISTYTERRAIN, MYSTICPULSE, NATURESWRATH, NECTARTAP, OUTRAGE, PETALTEMPEST, PIXIEDUST, PLAYROUGH, POLLENPUFF, POWERWHIP, PROTECT, RAINDANCE, RAYOFLIGHT, REFLECT, REST, RETURN, ROCKTOMB, ROUND, SAFEGUARD, SCENTEDSHIELD, SEISMICCHANT, SIGNALBEAM, SIRENSSONG, SLEEPTALK, SOLARBEAM, SPIKYSHIELD, STARDUSTREVERIE, STRANGESTEAM, SUBSTITUTE, SUNNYDAY, SUPERPOWER, SWIFT, SYNTHESIS, TERRAINPULSE, TITANIASLAW, TOXIC, VALKYRIECHARIOT, WISH, WONDERROOM, WORKUP, ZENHEADBUTT, </t>
  </si>
  <si>
    <t xml:space="preserve">SAFEGUARD, STUNSPORE, NATUREPOWER, BLESSEDHAMMER, STRENGTHSAP, REFRESH, HEALPULSE, GRASSYTERRAIN, MISTYEXPLOSION, CAPTIVATE, SCENTEDSHIELD, </t>
  </si>
  <si>
    <t xml:space="preserve">0, FLOWERSHIELD, 1, FLOWERSHIELD, 1, TACKLE, 1, LEAFAGE, 1, GROWL, 4, BEWITCH, 6, LEECHSEED, 9, AROMATHERAPY, 12, PETALTEMPEST, 15, COVET, 18, RECYCLE, 21, SLEEPPOWDER, 24, GRASSYGLIDE, 27, CURSE, 30, SPIRITBREAK, 33, SEEDBOMB, 36, REFLECT, 36, LIGHTSCREEN, 39, EDENFRUIT, 42, PLAYROUGH, 45, PETALBLIZZARD, 48, FLORALHEALING, 52, NATURESMADNESS, 56, FABLEDSLAM, 60, WOODHAMMER, </t>
  </si>
  <si>
    <t xml:space="preserve">0, STRANDINGROOTS, 1, STRANDINGROOTS, 1, FLOWERSHIELD, 1, TACKLE, 1, LEAFAGE, 1, GROWL, 4, BEWITCH, 6, LEECHSEED, 9, AROMATHERAPY, 12, PETALTEMPEST, 15, COVET, 18, RECYCLE, 21, SLEEPPOWDER, 24, GRASSYGLIDE, 27, CURSE, 30, SPIRITBREAK, 33, SEEDBOMB, 36, REFLECT, 36, LIGHTSCREEN, 39, EDENFRUIT, 42, PLAYROUGH, 45, PETALBLIZZARD, 48, FLORALHEALING, 52, NATURESMADNESS, 56, FABLEDSLAM, 60, WOODHAMMER, </t>
  </si>
  <si>
    <t xml:space="preserve">1, TACKLE, 1, GROWL, 1, METALCLAW, 4, STATICSHOCK, 6, RAPIDSPIN, 8, SNAPTRAP, 11, SPARK, 14, VISEGRIP, 17, METALSOUND, 20, MAGNETBOMB, 23, HEADBUTT, 26, REFURBISH, 29, POWERDRILL, 32, GEARUP, 35, IRONDEFENSE, 38, IRONHEAD, 41, SAVAGERY, 44, IRONIMPACT, 47, ELECTRONCRUSH, 50, DOUBLEEDGE, 54, GEARGRIND, 58, GIGASMASH, 62, TITANHAMMER, </t>
  </si>
  <si>
    <t xml:space="preserve">REVERSAL, COVET, GOLDENBULLET, BODYSLAM, SHORTFUSE, BOOMBOX, SHUTDOWN, CRUSHCLAW, NERVESOFSTEEL, </t>
  </si>
  <si>
    <t xml:space="preserve">0, SHIFTGEAR, 1, SHIFTGEAR, 1, TACKLE, 1, GROWL, 1, METALCLAW, 4, STATICSHOCK, 6, RAPIDSPIN, 8, SNAPTRAP, 11, SPARK, 14, VISEGRIP, 17, METALSOUND, 20, MAGNETBOMB, 23, HEADBUTT, 26, REFURBISH, 29, POWERDRILL, 32, GEARUP, 35, IRONDEFENSE, 38, IRONHEAD, 41, SAVAGERY, 44, IRONIMPACT, 47, ELECTRONCRUSH, 50, DOUBLEEDGE, 54, GEARGRIND, 58, GIGASMASH, 62, TITANHAMMER, </t>
  </si>
  <si>
    <t xml:space="preserve">0, DOUBLEHIT, 1, DOUBLEHIT, 1, SHIFTGEAR, 1, TACKLE, 1, GROWL, 1, METALCLAW, 4, STATICSHOCK, 6, RAPIDSPIN, 8, SNAPTRAP, 11, SPARK, 14, VISEGRIP, 17, METALSOUND, 20, MAGNETBOMB, 23, HEADBUTT, 26, REFURBISH, 29, POWERDRILL, 32, GEARUP, 35, IRONDEFENSE, 38, IRONHEAD, 41, SAVAGERY, 44, IRONIMPACT, 47, ELECTRONCRUSH, 50, DOUBLEEDGE, 54, GEARGRIND, 58, GIGASMASH, 62, TITANHAMMER, </t>
  </si>
  <si>
    <t xml:space="preserve">1, GLOOM, 1, BACKSTABBING, 1, ACID, 1, POISONSPIT, 6, HEARTBREAK, 9, PRANKCALL, 9, PAYBACK, 12, SLUDGE, 12, ALKALINEBOMB, 15, HYPNOSIS, 18, CROSSPOISON, 18, CORRODE, 21, SCORESETTLER, 21, MANIPULATION, 24, TRICK, 27, NECROPHAGY, 27, HEX, 30, SOULSHIELD, 33, POISONJAB, 33, MIASMA, 36, SUCKERPUNCH, 36, DARKPULSE, 39, SHADOWRAY, 39, CURSEDTOUCH, 42, CONTAGION, 42, SLUDGEBOMB, 45, SWORDSDANCE, 45, NASTYPLOT, 48, DESTINYBOND, 52, GRIMREAPER, 52, WRAITHPULSE, 56, ACIDRAIN, 56, PLAGUE, 56, EXECUTION, 60, UMBRALWAVE, </t>
  </si>
  <si>
    <t xml:space="preserve">ACIDRAIN, AERIALACE, ALLERGY, AMBUSH, ANTIMATTER, ARCANEENERGY, ATTRACT, BATTLEOFWITS, BLOODRITUAL, BRICKBREAK, CALMMIND, CAUSTICACID, CHARM, CLEARSMOG, CONFUSERAY, CORROSIVEGAS, COSMICPOWER, COUPDEGRACE, COVET, CRUELWHIP, CRUNCH, CURSE, CURSEDTOUCH, DARKPULSE, EARTHPOWER, ECHOEDVOICE, ECLIPSENOVA, EXECUTION, EXPANDINGFORCE, FALSESWIPE, FANTASYSEAL, FLUXWAVE, FOCUSBLAST, FORTISSIMO, GAMMARAY, GASTROACID, GOBLINSTRIKE, GOSSIP, GUNKSHOT, HAZE, HEX, HEXBOLT, HIDDENPOWER, HYPERVOICE, KAMEHAMEHA, KNOCKOFF, LASHOUT, LIGHTSCREEN, LOVEBURST, MAGICROOM, MEMENTO, METRONOME, MIASMA, MINDDRAIN, MINDMELD, MIXEDWAVES, NASTYPLOT, PHANTOMFORCE, PHOBIA, PIXIEDUST, POISONFANG, POISONJAB, POLTERGEIST, POSSESSION, PROTECT, PSYCHIC, PSYCHICFANGS, PSYCHICTERRAIN, REFLECT, REST, RETURN, SHADOWBALL, SHADOWPUNCH, SLEEPTALK, SLUDGEBOMB, SLUDGEWAVE, SNARL, SOULRIP, SOULSHIELD, SUBSTITUTE, SWEEPINGWIND, SWIFT, SWITCHEROO, TAUNT, TERRAINPULSE, TOXIC, TOXICSPIKES, TRICKROOM, UMBRALWAVE, VENDETTA, VENOMDRAIN, VITALITYDRAIN, WAIL, WILLOWISP, WISH, WONDERROOM, ZENHEADBUTT, </t>
  </si>
  <si>
    <t xml:space="preserve">0, DEATHGATE, 1, DEATHGATE, 1, MOONBLAST, 1, GLOOM, 1, ACID, 6, HEARTBREAK, 9, PRANKCALL, 12, SLUDGE, 15, HYPNOSIS, 18, CORRODE, 21, MANIPULATION, 24, TRICK, 27, HEX, 30, SOULSHIELD, 33, MIASMA, 36, DARKPULSE, 39, SHADOWRAY, 42, SLUDGEBOMB, 45, NASTYPLOT, 48, DESTINYBOND, 52, WRAITHPULSE, 56, ACIDRAIN, 60, UMBRALWAVE, </t>
  </si>
  <si>
    <t xml:space="preserve">0, DEATHREAP, 1, DEATHREAP, 1, METEORMASH, 1, BACKSTABBING, 1, POISONSPIT, 6, HEARTBREAK, 9, PAYBACK, 12, ALKALINEBOMB, 15, HYPNOSIS, 18, CROSSPOISON, 21, SCORESETTLER, 24, TRICK, 27, NECROPHAGY, 30, SOULSHIELD, 33, POISONJAB, 36, SUCKERPUNCH, 39, CURSEDTOUCH, 42, CONTAGION, 45, SWORDSDANCE, 48, DESTINYBOND, 52, GRIMREAPER, 56, PLAGUE, 60, EXECUTION, </t>
  </si>
  <si>
    <t xml:space="preserve">ATTRACT, BODYPRESS, BODYSLAM, BRINE, BULLDOZE, CASCADE, CLEARSMOG, CRUNCH, CURSE, DUNEBLAST, DUSTDEVILS, EARTHPOWER, EARTHQUAKE, FABLEDRUSH, FIREBLAST, FIREFANG, FLAMECHARGE, FLAMETHROWER, FLAMEVOLLEY, FLAREBLITZ, FOCUSBLAST, FORTISSIMO, GAIAPULSE, GENESIS, GEOMANCY, GOLDRUSH, GRASSYTERRAIN, HEATWAVE, HIDDENPOWER, HIGHHORSEPOWER, INCINERATE, IRONHEAD, KNOCKOFF, LIQUIDATION, MUDSHACKLES, MUDSLIDE, NASTYPLOT, NOBLEROAR, OCEANWRATH, OVERFLOW, PLAYROUGH, PROTECT, QUICKSAND, RAINDANCE, REST, RETURN, ROCKBLAST, ROCKSLIDE, ROCKTOMB, SANDSTORM, SANDTOMB, SCALD, SCORCHINGSANDS, SLEEPTALK, SOAK, SOLARBEAM, STEAMERUPTION, STRANGESTEAM, SUBMERGE, SUNNYDAY, SUPERPOWER, TAUNT, TERRAINPULSE, TIDALWAVE, TOXIC, WATERPRESSURE, WATERPULSE, WILDCHARGE, WILDFIRE, WORKUP, ZENHEADBUTT, </t>
  </si>
  <si>
    <t xml:space="preserve">SCORCHINGSANDS, DUNEBLAST, EARTHPOWER, BODYSLAM, SANDJET, STOMP, YAWN, MIST, BURNINGBULWARK, HELPINGHAND, </t>
  </si>
  <si>
    <t xml:space="preserve">1, GROWL, 1, EMBER, 1, ROCKTHROW, 4, TARSHOT, 7, INCINERATE, 10, MINERALWAVE, 13, FLAMEVOLLEY, 16, MUDBOMB, 19, FLAMEBURST, 19, FLAMEPILLAR, 22, ROCKBLAST, 25, SEISMICSHIFT, 28, SUBMERGE, 31, POWERGEM, 31, ROCKSLIDE, 34, SCALD, 37, LAVAPLUME, 37, HEATSIPHON, 40, SUNNYDAY, 40, RAINDANCE, 43, AMBERWAVE, 46, OBSIDIANSHARDS, 49, SACREDFIRE, 49, MAGMASTORM, 52, STEAMERUPTION, 55, CONTINENTALRIFT, 58, ROCKWRECKER, 62, ERUPTION, </t>
  </si>
  <si>
    <t xml:space="preserve">ASTEROIDBELT, ATTRACT, BATTLEOFWITS, BODYPRESS, BODYSLAM, BOULDERCRUSH, BREAKINGSWIPE, BRINE, BULLDOZE, CASCADE, CLEARSMOG, CRYSTALSHOWER, DRACARYS, DRAGONBREATH, DRAGONHAMMER, DRAININGKISS, DUNEBLAST, DUSTDEVILS, EARTHENLANCE, EARTHPOWER, EARTHQUAKE, ECHOEDVOICE, ENDERSHOCK, FIREBLAST, FLAMECHARGE, FLAMETHROWER, FLAMEVOLLEY, FLAREBLITZ, FLIPTURN, FOCUSBLAST, FORTISSIMO, GAIAPULSE, GENESIS, GOLDRUSH, HAZE, HEATWAVE, HIDDENPOWER, HYPERVOICE, INCINERATE, IRONHEAD, KNOCKOFF, LIQUIDATION, MELTINGHORN, MOONSTONERAY, MUDSLIDE, MYSTICALFIRE, NASTYPLOT, NOBLEROAR, OBSIDIANSHARDS, OCEANWRATH, OUTRAGE, OVERFLOW, PLAYROUGH, PROTECT, QUICKSAND, RAYOFLIGHT, RAZORSHELL, REST, RETURN, ROCKBLAST, ROCKSLIDE, ROCKTOMB, SANDSTORM, SCALD, SCORCHINGSANDS, SEISMICCHANT, SLEEPTALK, SOAK, STEALTHROCK, STEAMERUPTION, STONEEDGE, STRANGESTEAM, SUBMERGE, SUBSTITUTE, SUNNYDAY, TAUNT, TERRAINPULSE, TIDALWAVE, TOXIC, WAIL, WATERPRESSURE, WATERPULSE, WHIRLPOOL, WILDFIRE, WILLOWISP, WORKUP, ZENHEADBUTT, </t>
  </si>
  <si>
    <t xml:space="preserve">1, MAIM, 1, LEER, 1, TRAMPLE, 4, MACHPUNCH, 8, BITE, 11, AURABLOCK, 14, TREMOR, 17, ARMTHRUST, 20, SCARYFACE, 23, QUAKESLAM, 26, LOWSWEEP, 29, BULKUP, 32, GOLDRUSH, 35, OVERWHELM, 38, CRUNCH, 41, SWAGGER, 44, EARTHQUAKE, 47, SUPERPOWER, 50, DYNAMICPUNCH, 54, FRENZY, 58, STAMPEDE, 62, CLOSECOMBAT, </t>
  </si>
  <si>
    <t xml:space="preserve">ACROBATICS, AMBUSH, ANCIENTGLARE, ATTRACT, BATTLEOFWITS, BODYPRESS, BODYSLAM, BOULDERCRUSH, BREAKINGSWIPE, BRICKBREAK, BULKUP, BULLDOZE, CHIDORI, CLOSECOMBAT, COACHING, COSMICAVATAR, COUPDEGRACE, CRUELWHIP, CRUNCH, DARKPULSE, DEADLYREACH, DRAGONCLAW, DRAGONDANCE, DRAINPUNCH, DUNEBLAST, DUSTDEVILS, EARTHENLANCE, EARTHPOWER, EARTHQUAKE, ECHOEDVOICE, EXECUTION, FALSESWIPE, FIREFANG, FIREPUNCH, FLAMECHARGE, FLAMETHROWER, FLAREBLITZ, FOCUSBLAST, FROSTBITE, GOBLINSTRIKE, GOLDRUSH, HEAVENSKNUCKLE, HIDDENPOWER, HYPERVOICE, ICEFANG, ICEPUNCH, IRONHEAD, KAMEHAMEHA, KNOCKOFF, LASHOUT, MOSSYPUNCH, MUDSHACKLES, MUDSLIDE, NAGASKIN, NASTYPLOT, NOBLEROAR, OBSIDIANSHARDS, OUTRAGE, PERCUSSIONBLAST, PHANTOMFORCE, PLAYROUGH, POISONFANG, POWERUPPUNCH, PROTECT, PSYCHICFANGS, QUICKGUARD, QUICKSAND, REST, RETURN, ROCKBLAST, ROCKSLIDE, ROCKTOMB, SANDSTORM, SANDTOMB, SCORCHINGSANDS, SHADOWPUNCH, SLEEPTALK, SNARL, SPIKES, STEALTHROCK, STONEEDGE, SUBSTITUTE, SUPERPOWER, SWEEPINGWIND, SWORDSDANCE, TAUNT, THUNDERFANG, THUNDERPUNCH, TOXIC, VENDETTA, VITALITYDRAIN, WEAKSPOT, WILDCHARGE, WORKUP, ZENHEADBUTT, </t>
  </si>
  <si>
    <t xml:space="preserve">0, FIREFANG, 1, FIREFANG, 1, MAIM, 1, LEER, 1, TRAMPLE, 4, MACHPUNCH, 8, BITE, 11, AURABLOCK, 14, TREMOR, 17, ARMTHRUST, 20, SCARYFACE, 23, QUAKESLAM, 26, LOWSWEEP, 29, BULKUP, 32, GOLDRUSH, 35, OVERWHELM, 38, CRUNCH, 41, SWAGGER, 44, EARTHQUAKE, 47, SUPERPOWER, 50, DYNAMICPUNCH, 54, FRENZY, 58, STAMPEDE, 62, CLOSECOMBAT, </t>
  </si>
  <si>
    <t xml:space="preserve">1, ASTONISH, 1, SCRATCH, 1, GROWL, 4, SANDTOMB, 7, SHADOWSNEAK, 10, TREMOR, 13, ROCKTOMB, 16, DARKWHISPERS, 19, NECROPHAGY, 22, QUAKESLAM, 25, DISTURB, 28, DIG, 31, SUCKERPUNCH, 34, SPIRITSHACKLE, 37, PARTINGSHOT, 40, THOUSANDWAVES, 43, SPECTRALTHIEF, 46, STONEEDGE, 49, EARTHQUAKE, 52, BOULDERCRUSH, 56, POLTERGEIST, 60, MEMENTO, </t>
  </si>
  <si>
    <t xml:space="preserve">AMBUSH, ATTRACT, BATTLEOFWITS, BLOODRITUAL, BONECHILL, BOULDERCRUSH, BULLDOZE, CHILLINGTOUCH, CONFUSERAY, COSMICPOWER, COVET, CRUNCH, CURSE, CURSEDTOUCH, DARKPULSE, DEFOG, DUNEBLAST, DUSTDEVILS, EARTHENLANCE, EARTHPOWER, EARTHQUAKE, ECHOEDVOICE, ECLIPSENOVA, EXECUTION, FALSESWIPE, FIREFANG, FOCUSBLAST, FORTISSIMO, GAIAPULSE, GEOMANCY, GHASTLYFLOOD, GOBLINSTRIKE, GOLDRUSH, HAZE, HEX, HIDDENPOWER, HYPERVOICE, HYPOTHERMIA, ICEFANG, ICYWIND, KNOCKOFF, LASHOUT, MEMENTO, MINERALWAVE, MIST, MISTYTERRAIN, MOONSTONERAY, MUDSHACKLES, MUDSLIDE, NASTYPLOT, OBSIDIANSHARDS, PHANTOMFORCE, PHOBIA, POLTERGEIST, POSSESSION, PROTECT, QUICKGUARD, QUICKSAND, REST, RETURN, ROCKBLAST, ROCKSLIDE, ROCKTOMB, SANDSTORM, SANDTOMB, SEISMICCHANT, SHADOWBALL, SLASH, SLEEPTALK, SNARL, SOULRIP, SOULSHIELD, SOUNDBARRIER, SPIKES, STEALTHROCK, STONEEDGE, SUBSTITUTE, SWEEPINGWIND, TAUNT, TERRAINPULSE, THUNDERFANG, TOXIC, UMBRALWAVE, VENDETTA, VITALITYDRAIN, WAIL, WILLOWISP, WISH, WORKUP, </t>
  </si>
  <si>
    <t xml:space="preserve">OMINOUSWIND, SCHIZOPHRENIA, IRONDEFENSE, SPIRITBARRAGE, GLARE, HONECLAWS, SMACKDOWN, PHANTOMFORCE, SHADOWCLAW, </t>
  </si>
  <si>
    <t xml:space="preserve">ACIDRAIN, ALLERGY, AMBUSH, ARCANEENERGY, ATTRACT, BATTLEOFWITS, BLOODRITUAL, BODYSLAM, BRICKBREAK, BRINE, CALMMIND, CASCADE, CAUSTICACID, CHARGEBEAM, CHIDORI, CLEARSMOG, CLOSECOMBAT, CONCOCTION, CONFUSERAY, CORROSIVEGAS, COSMICPOWER, COUPDEGRACE, COVET, CURSE, CURSEDTOUCH, DARKPULSE, DAZZLINGGLEAM, DRAININGKISS, DRAINPUNCH, EARTHPOWER, ECHOEDVOICE, ENERGYBALL, ESSENCEBLOOM, EXPANDINGFORCE, FIREPUNCH, FLIPTURN, FOCUSBLAST, FORTISSIMO, GAMMARAY, GASTROACID, GIGADRAIN, GOBLINSTRIKE, GUNKSHOT, HAZE, HEAVENSKNUCKLE, HEXBOLT, HIDDENPOWER, HYPERVOICE, ICEFANG, ICEPUNCH, KNOCKOFF, LASHOUT, LIGHTSCREEN, LIQUIDATION, LOVEBURST, MAGICROOM, METEORBEAM, METEORMASH, METRONOME, MIASMA, MINDDRAIN, MINDMELD, MIXEDWAVES, MOSSYPUNCH, MUDSHACKLES, MUDSLIDE, NASTYPLOT, OCEANWRATH, PHOBIA, PIXIEDUST, POISONFANG, POISONJAB, PROTECT, PSYCHIC, PSYCHICFANGS, PSYCHICTERRAIN, RAINDANCE, REFLECT, REST, RETURN, SCALD, SHADOWBALL, SHADOWPUNCH, SLEEPTALK, SLUDGEBOMB, SLUDGEWAVE, SOAK, SOULRIP, STEAMERUPTION, STRANGESTEAM, SUBSTITUTE, SUPERPOWER, SWEEPINGWIND, SWITCHEROO, SYNTHESIS, TAUNT, THUNDERFANG, THUNDERPUNCH, TOXIC, TOXICSPIKES, TRICKROOM, VENDETTA, VENOMDRAIN, VITALITYDRAIN, WAIL, WATERPULSE, WEAKSPOT, WHIRLPOOL, WONDERROOM, ZENHEADBUTT, </t>
  </si>
  <si>
    <t xml:space="preserve">FEINT, KNOCKOFF, PSYCHOCUT, ACHILLESHEEL, FAKEOUT, LEECHLIFE, BULLETPUNCH, ECTOPLASM, QUICKGUARD, LASHOUT, SUCKERPUNCH, ROUND, TAPDANCE, </t>
  </si>
  <si>
    <t xml:space="preserve">1, SWEETSCENT, 1, GOBLINSTRIKE, 2, SWEETKISS, 4, POISONSPIT, 7, ALKALINEBOMB, 10, COVET, 13, HAZE, 16, TOXICSPIKES, 19, SNATCH, 22, SPOIL, 25, SPIRITBREAK, 28, MISTYTERRAIN, 31, VENOMDRAIN, 34, REFLECT, 34, LIGHTSCREEN, 37, LOVEBURST, 40, TOXIC, 43, PLAYROUGH, 46, CONCOCTION, 49, PAINSPLIT, 52, OBERONSWRATH, 56, PLAGUE, 60, HEALINGWISH, </t>
  </si>
  <si>
    <t xml:space="preserve">ACIDRAIN, ALLERGY, ARCANEENERGY, ATTRACT, BATTERYACID, BATTLEOFWITS, BLOODRITUAL, CALMMIND, CAUSTICACID, CHARM, CLEANSE, CLEARSMOG, CONCOCTION, CONFUSERAY, CORROSIVEGAS, COSMICPOWER, COVET, CRUELWHIP, CURSE, DARKPULSE, DAZZLINGGLEAM, DRAININGKISS, ECHOEDVOICE, ESSENCEBLOOM, FAIRYTALE, FLUXWAVE, GAMMARAY, GASTROACID, GEOMANCY, GOBLINSTRIKE, GUNKSHOT, HAZE, HEX, HIDDENPOWER, HYPERVOICE, KNOCKOFF, LOVEBURST, MACABREDANCE, MAGICROOM, MEMENTO, METRONOME, MIASMA, MIST, MISTYTERRAIN, MOONBLAST, MYSTICALFIRE, MYSTICPULSE, NASTYPLOT, ODETOJOY, PHANTOMFORCE, PHOBIA, PIXIEDUST, PLAYROUGH, POISONJAB, PROTECT, PSYCHIC, PSYCHICTERRAIN, PURGE, QUICKGUARD, REST, RETURN, ROUND, SAFEGUARD, SCENTEDSHIELD, SHADOWBALL, SIRENSSONG, SLEEPTALK, SLUDGEBOMB, SLUDGEWAVE, SOULSHIELD, SOUNDBARRIER, STRANGESTEAM, SUBSTITUTE, SWIFT, SWITCHEROO, TAUNT, TERRAINPULSE, TITANIASLAW, TOXIC, TOXICSPIKES, TRICKROOM, VENDETTA, VENOMDRAIN, VITALITYDRAIN, WAIL, WILLOWISP, WISH, WONDERROOM, </t>
  </si>
  <si>
    <t xml:space="preserve">DISABLE, MINDDRAIN, BEWITCH, FABLEDRUSH, WAIL, AROMATHERAPY, WISH, HEALPULSE, CLEANSE, PSYCHOSHIFT, AROMATICMIST, </t>
  </si>
  <si>
    <t xml:space="preserve">0, CONTAGION, 1, CONTAGION, 1, SWEETSCENT, 1, GOBLINSTRIKE, 2, SWEETKISS, 4, POISONSPIT, 7, ALKALINEBOMB, 10, COVET, 13, HAZE, 16, TOXICSPIKES, 19, SNATCH, 22, SPOIL, 25, SPIRITBREAK, 28, MISTYTERRAIN, 31, VENOMDRAIN, 34, REFLECT, 34, LIGHTSCREEN, 37, LOVEBURST, 40, TOXIC, 43, PLAYROUGH, 46, CONCOCTION, 49, PAINSPLIT, 52, OBERONSWRATH, 56, PLAGUE, 60, HEALINGWISH, </t>
  </si>
  <si>
    <t xml:space="preserve">ATTRACT, BATTLEOFWITS, BODYPRESS, BOULDERCRUSH, BUGBITE, BUGBUZZ, BULKUP, BULLDOZE, BURNINGJEALOUSY, CHIDORI, CLOSECOMBAT, COACHING, CRIMSONGATE, CRUNCH, CURSE, DARKPULSE, DEFENDORDER, DUNEBLAST, EARTHENLANCE, EARTHPOWER, EARTHQUAKE, EXECUTION, FALSESWIPE, FIREBLAST, FIREFANG, FLAMECHARGE, FLAMETHROWER, FLAMEVOLLEY, FLAREBLITZ, FOCUSBLAST, FURYCUTTER, GASTROACID, GEOMANCY, GOBLINSTRIKE, GOLDRUSH, HAZE, HEATWAVE, HIDDENPOWER, HIVEMIND, INCINERATE, IRONHEAD, IRONIMPACT, KNOCKOFF, LASHOUT, LEECHLIFE, METEORDRIVE, MOONSTONERAY, MUDSHACKLES, MUDSLIDE, NASTYPLOT, NECTARTAP, OBSIDIANSHARDS, PHANTOMFORCE, PHOBIA, PINMISSILE, POISONFANG, POISONJAB, POWERGEM, PROTECT, PSYCHICFANGS, REST, RETURN, ROCKBLAST, ROCKSLIDE, ROCKTOMB, SANDTOMB, SCORCHINGSANDS, SEISMICCHANT, SLASH, SLEEPTALK, SNARL, SPIKES, STEELROLLER, STONEEDGE, STRUGGLEBUG, SUNNYDAY, SUPERPOWER, SWARMATTACK, SWARMOVERLOAD, SWEEPINGWIND, SWORDSDANCE, TAUNT, TERRAINPULSE, TOXIC, UTURN, VENDETTA, WILDFIRE, WILLOWISP, WORKUP, ZENHEADBUTT, </t>
  </si>
  <si>
    <t xml:space="preserve">STRUGGLEBUG, FIRSTIMPRESSION, SIZZLE, DOUBLEEDGE, WILDCHARGE, NECTARTAP, FURYCUTTER, STRAFE, AGILITY, HELLBRAND, </t>
  </si>
  <si>
    <t xml:space="preserve">ACROBATICS, AERIALACE, AERIALPULSE, AIRSLASH, AMBUSH, ATTRACT, BOOMBURST, BRINE, BUGBITE, BUGBUZZ, BUTTERFLYKISS, CASCADE, CONFUSERAY, DEAFEN, DEFENDORDER, DEFOG, DRAGONBREATH, DRAGONDANCE, DRAGONGALE, DRAININGKISS, DUALWINGBEAT, ECHOEDVOICE, ENDERSHOCK, FEATHERDANCE, FLIPTURN, FLOCK, FLUTTER, FLUXWAVE, FOCUSBLAST, FORTISSIMO, FURYCUTTER, GOBLINSTRIKE, GOLDRUSH, HAZE, HIDDENPOWER, HIVEMIND, HURRICANE, HYPERVOICE, KNOCKOFF, LEECHLIFE, LIQUIDATION, METEORDRIVE, MINDDRAIN, NASTYPLOT, NECTARTAP, OCEANWRATH, OVERFLOW, PHOBIA, PINMISSILE, PIXIEDUST, POLLENPUFF, PROTECT, QUICKGUARD, RAINBOWSCALES, RAINDANCE, REST, RETURN, ROCKBLAST, ROCKSLIDE, ROCKTOMB, ROUND, SAFEGUARD, SCALD, SLEEPTALK, SOAK, SONICBLAST, STEELWING, STRUGGLEBUG, SWARMATTACK, SWARMOVERLOAD, SWIFT, SWORDSDANCE, SYNTHESIS, TAILWIND, TEMPESTFLARE, TERRAINPULSE, TIDALWAVE, TORNADO, TOXIC, TURBULENCE, UTURN, VENOMDRAIN, WAIL, WATERPRESSURE, WATERPULSE, WHIRLPOOL, WORKUP, </t>
  </si>
  <si>
    <t xml:space="preserve">1, TACKLE, 1, DEFENSECURL, 1, ROLLOUT, 4, POWERUPPUNCH, 8, ENDURE, 11, ENDEAVOR, 14, BOULDERHURL, 17, COUNTER, 17, MIRRORCOAT, 20, REVERSAL, 23, SPIKES, 26, IRONDEFENSE, 29, AMNESIA, 32, PARRY, 35, POWERSPLIT, 35, GUARDSPLIT, 38, SEISMICTOSS, 41, PLAYROUGH, 44, POWERTRICK, 47, COTTONGUARD, 50, BATONPASS, 53, FINALGAMBIT, 56, CLOSECOMBAT, 60, POWERSWAP, </t>
  </si>
  <si>
    <t xml:space="preserve">ACROBATICS, AERIALACE, AMBUSH, ATTRACT, BATTLEOFWITS, BODYPRESS, BODYSLAM, BOULDERCRUSH, BOUNCE, BRICKBREAK, BULKUP, BULLDOZE, CALMMIND, CATAPULT, CHIDORI, CLOSECOMBAT, COACHING, COVET, CURSE, DEADLYREACH, DRAINPUNCH, EARTHENLANCE, FALSESWIPE, FANTASYSEAL, FIREPUNCH, FLAMECHARGE, FOCUSBLAST, HIDDENPOWER, ICEPUNCH, IRONDEFENSE, IRONHEAD, IRONIMPACT, KAMEHAMEHA, KNOCKOFF, LASHOUT, LIGHTSCREEN, LOVEBURST, MEMENTO, METRONOME, MUDSHACKLES, MUDSLIDE, NASTYPLOT, NEBULASTRIKE, PAYDAY, PERCUSSIONBLAST, PLAYROUGH, POWERUPPUNCH, PROTECT, QUICKGUARD, REFLECT, REST, RETURN, ROCKBLAST, ROCKSLIDE, ROCKTOMB, SHADOWPUNCH, SLEEPTALK, SPIKES, SPIKYSHIELD, SUBSTITUTE, SUPERPOWER, SWEEPINGWIND, SWITCHEROO, SWORDSDANCE, TAUNT, TERRAINPULSE, TOXIC, TRIATTACK, UTURN, WEAKSPOT, WILDCHARGE, WORKUP, ZENHEADBUTT, </t>
  </si>
  <si>
    <t xml:space="preserve">FLAIL, BELLYDRUM, DETECT, JUDOFLIP, FOLLOWME, PROTECT, ALLYSWITCH, HEALINGWISH, COURTCHANGE, HELPINGHAND, </t>
  </si>
  <si>
    <t xml:space="preserve">0, BIDE, 1, BIDE, 1, TACKLE, 1, DEFENSECURL, 1, ROLLOUT, 4, POWERUPPUNCH, 8, ENDURE, 11, ENDEAVOR, 14, BOULDERHURL, 17, COUNTER, 17, MIRRORCOAT, 20, REVERSAL, 23, SPIKES, 26, IRONDEFENSE, 29, AMNESIA, 32, PARRY, 35, POWERSPLIT, 35, GUARDSPLIT, 38, SEISMICTOSS, 41, PLAYROUGH, 44, POWERTRICK, 47, COTTONGUARD, 50, BATONPASS, 53, FINALGAMBIT, 56, CLOSECOMBAT, 60, POWERSWAP, </t>
  </si>
  <si>
    <t xml:space="preserve">0, BODYPRESS, 1, BODYPRESS, 1, BIDE, 1, TACKLE, 1, DEFENSECURL, 1, ROLLOUT, 4, POWERUPPUNCH, 8, ENDURE, 11, ENDEAVOR, 14, BOULDERHURL, 17, COUNTER, 17, MIRRORCOAT, 20, REVERSAL, 23, SPIKES, 26, IRONDEFENSE, 29, AMNESIA, 32, PARRY, 35, POWERSPLIT, 35, GUARDSPLIT, 38, SEISMICTOSS, 41, PLAYROUGH, 44, POWERTRICK, 47, COTTONGUARD, 50, BATONPASS, 53, FINALGAMBIT, 56, CLOSECOMBAT, 60, POWERSWAP, </t>
  </si>
  <si>
    <t xml:space="preserve">1, HELPINGHAND, 1, FAIRYRING, 4, WATERGUN, 6, RAINBOWBEAM, 9, LIFEDEW, 12, PIXIEDUST, 15, CHARM, 15, CAPTIVATE, 18, BUBBLEBEAM, 21, WILDIMAGINATION, 21, TEATIME, 24, DRAININGKISS, 27, DECORATE, 30, WATERPLEDGE, 33, DAZZLINGGLEAM, 36, ENCHANTMENT, 39, LULLABY, 42, APHRODITESMIRROR, 45, SPARKLINGARIA, 48, MISTYTERRAIN, 52, FAESBLESSING, 56, HYDROPUMP, 60, FLEURCANNON, </t>
  </si>
  <si>
    <t xml:space="preserve">1, GROWL, 1, STALKPREY, 1, GUST, 4, EMBER, 6, RENEWAL, 9, SUNNYDAY, 12, AIRCUTTER, 15, FEATHERDANCE, 18, FLASH, 21, WILLOWISP, 24, EROSION, 27, FLAMEBURST, 30, ROOST, 33, AIRSLASH, 36, REVITALIZE, 39, TAILWIND, 42, AERIALPULSE, 45, HEATWAVE, 48, ENCIRCLE, 52, FIREBLAST, 56, HURRICANE, 60, BURNUP, </t>
  </si>
  <si>
    <t xml:space="preserve">ACROBATICS, AERIALACE, AERIALPULSE, AIRSLASH, AMBUSH, ASTRALWIND, ATTRACT, AURASPHERE, BATTLEOFWITS, BRAVEBIRD, BURNINGJEALOUSY, CHARM, COACHING, COUPDEGRACE, CRIMSONGATE, DAZZLINGGLEAM, DEADLYREACH, DEFOG, DIVINEPUNISHMENT, DRAGONGALE, DRILLPECK, DUALWINGBEAT, FABLEDRUSH, FALSESWIPE, FANTASYSEAL, FEATHERDANCE, FIREBLAST, FLAMECHARGE, FLAMETHROWER, FLAMEVOLLEY, FLAREBLITZ, FLOCK, FLUXWAVE, FOCUSBLAST, FORTISSIMO, GENESIS, GEOMANCY, GOLDRUSH, HEALBELL, HEATWAVE, HIDDENPOWER, HURRICANE, INCINERATE, LIGHTSCREEN, MIRRORSHOT, MISSILESHOT, MYSTICALFIRE, NASTYPLOT, PAYDAY, PINMISSILE, PROTECT, PURGE, RADIANTLANCE, RAYOFLIGHT, REFLECT, REST, RETURN, SAFEGUARD, SIGNALBEAM, SLEEPTALK, SUNNYDAY, SWEEPINGWIND, SWORDSDANCE, TAILWIND, TEMPESTFLARE, TORNADO, TOXIC, TURBULENCE, VENDETTA, WEAKSPOT, WILDFIRE, WILLOWISP, WORKUP, </t>
  </si>
  <si>
    <t xml:space="preserve">DEFOG, FLOCK, CUPIDSARROW, SWORDSDANCE, BURNINGJEALOUSY, DAZZLINGGLEAM, ARROWFLURRY, FLAMEVOLLEY, </t>
  </si>
  <si>
    <t xml:space="preserve">0, INCINERATE, 1, INCINERATE, 1, GROWL, 1, STALKPREY, 1, GUST, 4, EMBER, 6, RENEWAL, 9, SUNNYDAY, 12, AIRCUTTER, 15, FEATHERDANCE, 18, FLASH, 21, WILLOWISP, 24, EROSION, 27, FLAMEBURST, 30, ROOST, 33, AIRSLASH, 36, REVITALIZE, 39, TAILWIND, 42, AERIALPULSE, 45, HEATWAVE, 48, ENCIRCLE, 52, FIREBLAST, 56, HURRICANE, 60, BURNUP, </t>
  </si>
  <si>
    <t xml:space="preserve">0, FIERYDANCE, 1, FIERYDANCE, 1, INCINERATE, 1, GROWL, 1, STALKPREY, 1, GUST, 4, EMBER, 6, RENEWAL, 9, SUNNYDAY, 12, AIRCUTTER, 15, FEATHERDANCE, 18, FLASH, 21, WILLOWISP, 24, EROSION, 27, FLAMEBURST, 30, ROOST, 33, AIRSLASH, 36, REVITALIZE, 39, TAILWIND, 42, AERIALPULSE, 45, HEATWAVE, 48, ENCIRCLE, 52, FIREBLAST, 56, HURRICANE, 60, BURNUP, </t>
  </si>
  <si>
    <t xml:space="preserve">1, LEER, 1, BUGSTING, 1, POISONSTING, 4, SANDTOMB, 7, FELLSTINGER, 10, STEAMROLLER, 12, POISONFANG, 15, VISEGRIP, 18, HONECLAWS, 21, BULLDOZE, 24, SKITTERSMACK, 27, CROSSPOISON, 30, TOXICSPIKES, 33, GOLDRUSH, 36, VENOMDRAIN, 39, XSCISSOR, 42, EARTHENLANCE, 45, CONTAGION, 48, ACUPRESSURE, 51, EARTHQUAKE, 54, CHITINOUSSTRIKE, 57, GUNKSHOT, 60, STAMPEDE, </t>
  </si>
  <si>
    <t xml:space="preserve">ALLERGY, AMBUSH, ATTRACT, BOULDERCRUSH, BUGBITE, BULLDOZE, BULLETSEED, CAUSTICACID, CLEARSMOG, COUPDEGRACE, CRUELWHIP, CRUNCH, CURSE, DARKPULSE, DEFENDORDER, DRAGONCLAW, DRAGONDANCE, DRAGONHAMMER, DUNEBLAST, DUSTDEVILS, EARTHENLANCE, EARTHPOWER, EARTHQUAKE, EXECUTION, FOCUSBLAST, FORTISSIMO, FURYCUTTER, GAIAPULSE, GASTROACID, GEOMANCY, GOBLINSTRIKE, GOLDRUSH, GUNKSHOT, HIDDENPOWER, HIVEMIND, IRONHEAD, KNOCKOFF, LASHOUT, LEECHLIFE, MIASMA, MUDSHACKLES, MUDSLIDE, NAGASKIN, NASTYPLOT, NECTARTAP, OBSIDIANSHARDS, OUTRAGE, PHOBIA, PINMISSILE, PLAYROUGH, POISONFANG, POISONJAB, PROTECT, QUICKSAND, REST, RETURN, ROCKBLAST, ROCKSLIDE, ROCKTOMB, SANDSTORM, SANDTOMB, SCORCHINGSANDS, SEISMICCHANT, SLASH, SLEEPTALK, SLUDGEBOMB, SLUDGEWAVE, SNARL, SPIKES, STEALTHROCK, STEELROLLER, STONEEDGE, STRUGGLEBUG, SUPERPOWER, SWARMATTACK, SWARMOVERLOAD, SWEEPINGWIND, SWORDSDANCE, TAUNT, TERRAINPULSE, TOXIC, TOXICSPIKES, UTURN, VENDETTA, VENOMDRAIN, WEAKSPOT, WORKUP, ZENHEADBUTT, </t>
  </si>
  <si>
    <t xml:space="preserve">ACROBATICS, AERIALACE, AERIALPULSE, AIRSLASH, ASTRALWIND, ATTRACT, AURASPHERE, BLIZZARD, BODYSLAM, BOOMBURST, BOUNCE, BRINE, CALMMIND, CHARGEBEAM, CHILLINGTOUCH, CLEARSMOG, COACHING, CRUNCH, DEAFEN, DEFOG, DRAGONGALE, DUSTDEVILS, ECHOEDVOICE, FEATHERDANCE, FLOCK, FLUXWAVE, FOCUSBLAST, FORTISSIMO, GENESIS, HAIL, HAZE, HIDDENPOWER, HURRICANE, HYPERVOICE, ICYWIND, KNOCKOFF, MEMENTO, MIST, MISTYTERRAIN, NASTYPLOT, NEBULASTRIKE, NOBLEROAR, NUMBINGWIND, PIXIEDUST, PLAYROUGH, PROTECT, PURGE, RAYOFLIGHT, REST, RETURN, ROUND, SAFEGUARD, SLEEPTALK, SNARL, SONICBLAST, STRANGESTEAM, SUBSTITUTE, SUNNYDAY, SWEEPINGWIND, SWIFT, TAILWIND, TAUNT, TEMPESTFLARE, TERRAINPULSE, TORNADO, TOXIC, TRIATTACK, TURBULENCE, WAIL, WEATHERBALL, WISH, WORKUP, ZENHEADBUTT, </t>
  </si>
  <si>
    <t xml:space="preserve">ROLEPLAY, WORKUP, MIMIC, CAPTIVATE, CHARM, ODORSLEUTH, TICKLE, HELPINGHAND, </t>
  </si>
  <si>
    <t xml:space="preserve">1, TACKLE, 1, HOWL, 1, LICK, 4, ICESHARD, 7, FROSTNIP, 9, ROAR, 11, BITE, 14, ICICLESTRIKE, 17, SNARL, 20, SWAGGER, 23, ICEFANG, 26, HONECLAWS, 29, NOBLEROAR, 32, CRUNCH, 35, ICETOMB, 38, SAVAGERY, 41, TUNDRARUSH, 44, PLAYROUGH, 47, FROSTBITE, 50, RETURN, 53, WICKEDBLOW, 56, FABLEDSLAM, 60, WINTERSHOWL, </t>
  </si>
  <si>
    <t xml:space="preserve">AERIALACE, AMBUSH, ATTRACT, BLIZZARD, BODYSLAM, BULKUP, CHARM, CHILLINGTOUCH, CLOSECOMBAT, COACHING, COVET, CRUNCH, DARKPULSE, DEFOG, ECHOEDVOICE, EXECUTION, FIREFANG, FOCUSBLAST, FROSTBITE, GOBLINSTRIKE, HAIL, HAZE, HIDDENPOWER, HYPERVOICE, HYPOTHERMIA, ICEBEAM, ICEFANG, ICICLESPEAR, ICICLESTRIKE, ICYWIND, KNOCKOFF, LASHOUT, LOVEBURST, MEMENTO, MIST, NASTYPLOT, NUMBINGWIND, PHANTOMFORCE, PHOBIA, POISONFANG, PROTECT, PSYCHICFANGS, REST, RETURN, ROUND, SAFEGUARD, SHADOWBALL, SLASH, SLEEPTALK, SNARL, SUPERPOWER, SWEEPINGWIND, TAUNT, THUNDERFANG, TOXIC, VENDETTA, VOLTSWITCH, WEAKSPOT, WILDCHARGE, WORKUP, ZENHEADBUTT, </t>
  </si>
  <si>
    <t xml:space="preserve">POISONFANG, COVET, LEER, FIREFANG, THUNDERFANG, SNATCH, TAUNT, ODORSLEUTH, ASSURANCE, AQUAFANG, STOMPINGTANTRUM, AVALANCHE, ICICLECRASH, TAKEDOWN, </t>
  </si>
  <si>
    <t xml:space="preserve">1, SCRATCH, 1, GROWL, 1, ORBITALSTRIKE, 4, MACHPUNCH, 7, MEDITATE, 11, BITE, 14, METEORDRIVE, 17, HONECLAWS, 20, LOWSWEEP, 23, SLASH, 26, NEBULASTRIKE, 29, DIMENSIONWARP, 32, DOUBLEKICK, 35, QUANTUMSTAR, 38, SKYUPPERCUT, 41, BULKUP, 44, METEORMASH, 47, WEAKSPOT, 50, CELESTIALFURY, 53, TRIVEGA, 56, CLOSECOMBAT, 60, COSMICAVATAR, </t>
  </si>
  <si>
    <t xml:space="preserve">ACROBATICS, AERIALACE, ANTIMATTER, ASTEROIDBELT, ASTRALWIND, ATTRACT, BATTLEOFWITS, BODYPRESS, BODYSLAM, BOULDERCRUSH, BREAKINGSWIPE, BRICKBREAK, BULKUP, CALMMIND, CHIDORI, CLEANSE, CLOSECOMBAT, COACHING, COSMICAVATAR, COSMICPOWER, CRUNCH, DARKPULSE, DEADLYREACH, DRAGONCLAW, DRAINPUNCH, EARTHPOWER, EARTHQUAKE, ECHOEDVOICE, ECLIPSENOVA, EXECUTION, FALSESWIPE, FIREFANG, FIREPUNCH, FLAMECHARGE, FLAREBLITZ, FOCUSBLAST, FORTISSIMO, GAMMARAY, GOBLINSTRIKE, GOLDRUSH, HEAVENSKNUCKLE, HIDDENPOWER, HYPERVOICE, ICEFANG, ICEPUNCH, IRONHEAD, KAMEHAMEHA, KNOCKOFF, LASHOUT, LIGHTSABER, METEORBEAM, METEORDRIVE, METEORMASH, MOONBLAST, NASTYPLOT, NEBULASTRIKE, PERCUSSIONBLAST, PLAYROUGH, POWERUPPUNCH, PROTECT, QUICKGUARD, REST, RETURN, SHADOWPUNCH, SLASH, SLEEPTALK, SNARL, SOLARECLIPSE, STARDUSTREVERIE, STELLARRUSH, SUBSTITUTE, SUPERPOWER, SWEEPINGWIND, SWIFT, TAUNT, THUNDERFANG, THUNDERPUNCH, TOXIC, VENDETTA, VITALITYDRAIN, WEAKSPOT, WILDCHARGE, WISH, WORKUP, ZENHEADBUTT, </t>
  </si>
  <si>
    <t xml:space="preserve">0, ARMTHRUST, 1, ARMTHRUST, 1, SCRATCH, 1, GROWL, 1, ORBITALSTRIKE, 4, MACHPUNCH, 7, MEDITATE, 11, BITE, 14, METEORDRIVE, 17, HONECLAWS, 20, LOWSWEEP, 23, SLASH, 26, NEBULASTRIKE, 29, DIMENSIONWARP, 32, DOUBLEKICK, 35, QUANTUMSTAR, 38, SKYUPPERCUT, 41, BULKUP, 44, METEORMASH, 47, WEAKSPOT, 50, CELESTIALFURY, 53, TRIVEGA, 56, CLOSECOMBAT, 60, COSMICAVATAR, </t>
  </si>
  <si>
    <t xml:space="preserve">1, STARDUST, 1, STARGAZE, 1, RAINBOWBEAM, 4, SPATIALGRIP, 6, SPARKLE, 9, VOIDDRIFT, 11, FLASH, 14, COMET, 17, RADIOWAVES, 20, REFRACTION, 23, SIGNALBEAM, 26, COSMICPOWER, 29, SHOOTINGSTAR, 32, SOLARECLIPSE, 32, ANTIMATTER, 35, DAZZLINGGLEAM, 38, RADIANTBURST, 41, STARSALIGNED, 44, SOLARFLARE, 44, SOLARMETEOR, 49, PHOTONGEYSER, 52, CORECOLLAPSE, 55, GRAVITYPRESS, 58, BIGBANG, 62, RAPTURE, </t>
  </si>
  <si>
    <t xml:space="preserve">1, LEER, 1, HOLYFIRE, 1, SPARKLE, 4, TACKLE, 6, DOUBLETEAM, 8, QUICKATTACK, 10, HEAVENSKNUCKLE, 12, FLEETINGBLOW, 15, COUPDEGRACE, 18, CONSECRATE, 21, SLASH, 24, FANATICISM, 27, PURIFY, 30, PSYCHOCUT, 33, SACREDSTRIKE, 36, BODYSLAM, 39, EXTREMESPEED, 42, EXCALIBUR, 45, PRISMATICFURY, 48, DOUBLEEDGE, 51, SWORDSDANCE, 54, RADIANTLANCE, 57, VALKYRIECHARIOT, 60, RAPTURE, </t>
  </si>
  <si>
    <t xml:space="preserve">ACROBATICS, AERIALACE, AIRSLASH, ATTRACT, AURASPHERE, BATTLEOFWITS, CALMMIND, CHARM, CHIDORI, CLEANSE, CLOSECOMBAT, COACHING, COSMICAVATAR, COSMICPOWER, COUPDEGRACE, COVET, DAZZLINGGLEAM, DEADLYREACH, DIVINEPUNISHMENT, FABLEDRUSH, FALSESWIPE, FLAMECHARGE, FLUXWAVE, FOCUSBLAST, GENESIS, GEOMANCY, GOBLINSTRIKE, HEALBELL, HEAVENSKNUCKLE, HIDDENPOWER, HOLYNOVA, LIGHTSABER, LIGHTSCREEN, LOVEBURST, MIRRORSHOT, MIST, MISTYTERRAIN, MYSTICPULSE, NEBULASTRIKE, PLAYROUGH, PROTECT, PURGE, RADIANTLANCE, RAYOFLIGHT, REFLECT, REST, RETURN, ROUND, SACREDSTRIKE, SAFEGUARD, SIGNALBEAM, SLASH, SLEEPTALK, SUBSTITUTE, SUNNYDAY, SUPERPOWER, SWEEPINGWIND, SYNTHESIS, TAILGLOW, TERRAINPULSE, TITANIASLAW, TOXIC, VALKYRIECHARIOT, VOLTSWITCH, WILDCHARGE, WISH, WORKUP, ZENHEADBUTT, </t>
  </si>
  <si>
    <t xml:space="preserve">REBUKE, TAILGLOW, FINALSTAND, HALLOWEDGROUND, GUARDIANANGEL, ZEAL, SOLARBLADE, REFRACTION, HELPINGHAND, RADIANTBURST, SMARTBLADE, GIGAIMPACT, </t>
  </si>
  <si>
    <t xml:space="preserve">1, HELPINGHAND, 1, FAIRYWIND, 1, IMPRISON, 4, QUICKSPELL, 8, RAINBOWBEAM, 12, NYMPHSSPELL, 15, LUCKYCHANT, 18, KARMASPELL, 21, MIRRORCOAT, 24, MISTBALL, 27, PULSE, 30, HEALPULSE, 33, EERIESPELL, 36, COBALTRAY, 39, REFLECT, 39, LIGHTSCREEN, 42, PSYCHIC, 45, MAGNETICCANNON, 48, AURASPHERE, 51, CHROMERAY, 54, ARCANEENERGY, 57, ETHEREALBURST, 60, WEAPONMASTERY, </t>
  </si>
  <si>
    <t xml:space="preserve">ARCANEENERGY, ASTRALWIND, ATTRACT, AURASPHERE, BATTLEOFWITS, BLOODRITUAL, CALMMIND, CHARM, CHIDORI, CONFUSERAY, COSMICPOWER, COVET, CURSE, DARKPULSE, DAZZLINGGLEAM, DIVINEPUNISHMENT, DRAGONMAGIC, DRAININGKISS, ENERGYBALL, ESSENCEBLOOM, EXPANDINGFORCE, FABLEDRUSH, FAIRYTALE, FLUXWAVE, FOCUSBLAST, GAMMARAY, GENESIS, GENTLECHIMES, GEOMANCY, HEALBELL, HEX, HEXBOLT, HIDDENPOWER, IRONDEFENSE, IRONHEAD, IRONIMPACT, IRONTEMPEST, LIGHTSCREEN, LOVEBURST, MAGICALLEAF, MAGICROOM, METRONOME, MINDMELD, MIRRORSHOT, MIST, MISTYTERRAIN, MIXEDWAVES, MOONBLAST, MOONSTONERAY, MYSTICALFIRE, MYSTICPULSE, NASTYPLOT, PHOBIA, PIXIEDUST, POSSESSION, PROTECT, PSYCHIC, PSYCHICTERRAIN, PURGE, RADIANTLANCE, RAYOFLIGHT, REFLECT, REFURBISH, REST, RETURN, ROUND, SAFEGUARD, SHADOWBALL, SIGNALBEAM, SLEEPTALK, SOULSHIELD, STRANGESTEAM, SUBSTITUTE, SWIFT, TERRAINPULSE, TITANIASLAW, TOXIC, TRICKROOM, WISH, WONDERROOM, </t>
  </si>
  <si>
    <t xml:space="preserve">0, MYSTICPULSE, 1, MYSTICPULSE, 1, HELPINGHAND, 1, FAIRYWIND, 1, IMPRISON, 4, QUICKSPELL, 8, RAINBOWBEAM, 12, NYMPHSSPELL, 15, LUCKYCHANT, 18, KARMASPELL, 21, MIRRORCOAT, 24, MISTBALL, 27, PULSE, 30, HEALPULSE, 33, EERIESPELL, 36, COBALTRAY, 39, REFLECT, 39, LIGHTSCREEN, 42, PSYCHIC, 45, MAGNETICCANNON, 48, AURASPHERE, 51, CHROMERAY, 54, ARCANEENERGY, 57, ETHEREALBURST, 60, WEAPONMASTERY, </t>
  </si>
  <si>
    <t xml:space="preserve">1, VOIDDRIFT, 1, SWIFT, 1, CONFUSION, 4, TACKLE, 6, METEORSHOWER, 12, SPATIALGRIP, 15, ARCANEBLAST, 18, INNERVATE, 21, RADIOWAVES, 24, IRONSPARKS, 27, ASTRALBARRAGE, 30, EXTRASENSORY, 33, STARDUSTREVERIE, 36, MAGICCOAT, 39, MAGNETICCANNON, 42, PSYCHIC, 45, IRONDEFENSE, 48, SOLARFLARE, 51, PLASMAFORGE, 54, FUTURESIGHT, 58, METEORBEAM, 62, ARCANEENERGY, </t>
  </si>
  <si>
    <t xml:space="preserve">ANTIMATTER, ARCANEENERGY, ASTEROIDBELT, ASTRALWIND, BATTLEOFWITS, BODYPRESS, BODYSLAM, BOMBARDMENT, BULKUP, BULLDOZE, CALMMIND, CHARGEBEAM, CLUSTERROCKETS, CONFUSERAY, COSMICAVATAR, COSMICPOWER, CRUNCH, DARKPULSE, DAZZLINGGLEAM, DRAINPUNCH, EARTHPOWER, EARTHQUAKE, ECLIPSENOVA, ENDERSHOCK, EXPANDINGFORCE, FIREPUNCH, FLAMECHARGE, FLAMETHROWER, FLAREBLITZ, FLUXWAVE, GAMMARAY, GOLDENBULLET, GYROBALL, HEAVENSKNUCKLE, HEXBOLT, HIDDENPOWER, ICEBEAM, ICEPUNCH, IRONDEFENSE, IRONHEAD, IRONIMPACT, LIGHTSCREEN, MAGICROOM, MAGNETICCANNON, MEMENTO, METEORBEAM, METEORDRIVE, METEORMASH, MINDDRAIN, MINDMELD, MIRRORSHOT, MISSILESHOT, MIXEDWAVES, MOONBLAST, MOONSTONERAY, MYSTICPULSE, NASTYPLOT, NEBULASTRIKE, NOBLEROAR, OVERCLOCK, POWERUPPUNCH, PROTECT, PSYCHIC, PSYCHICTERRAIN, REFLECT, REST, RETURN, RISINGVOLTAGE, ROCKBLAST, ROCKSLIDE, SATELLITERAY, SHADOWBALL, SHADOWPUNCH, SIGNALBEAM, SLEEPTALK, SOLARECLIPSE, STARDUSTREVERIE, STEELROLLER, STELLARRUSH, SUBSTITUTE, SUPERPOWER, SWIFT, SWORDSDANCE, TAUNT, TERRAINPULSE, THUNDER, THUNDERBOLT, THUNDERPUNCH, THUNDERWAVE, TOXIC, TRICKROOM, VENDETTA, VOLTSWITCH, WILDCHARGE, WISH, WONDERROOM, WORKUP, ZENHEADBUTT, </t>
  </si>
  <si>
    <t xml:space="preserve">0, PSYBEAM, 1, PSYBEAM, 1, VOIDDRIFT, 1, SWIFT, 1, CONFUSION, 4, TACKLE, 6, METEORSHOWER, 12, SPATIALGRIP, 15, ARCANEBLAST, 18, INNERVATE, 21, RADIOWAVES, 24, IRONSPARKS, 27, ASTRALBARRAGE, 30, EXTRASENSORY, 33, STARDUSTREVERIE, 36, MAGICCOAT, 39, MAGNETICCANNON, 42, PSYCHIC, 45, IRONDEFENSE, 48, SOLARFLARE, 51, PLASMAFORGE, 54, FUTURESIGHT, 58, METEORBEAM, 62, ARCANEENERGY, </t>
  </si>
  <si>
    <t xml:space="preserve">0, BLACKHOLE, 1, BLACKHOLE, 1, PSYBEAM, 1, VOIDDRIFT, 1, SWIFT, 1, CONFUSION, 4, TACKLE, 6, METEORSHOWER, 12, SPATIALGRIP, 15, ARCANEBLAST, 18, INNERVATE, 21, RADIOWAVES, 24, IRONSPARKS, 27, ASTRALBARRAGE, 30, EXTRASENSORY, 33, STARDUSTREVERIE, 36, MAGICCOAT, 39, MAGNETICCANNON, 42, PSYCHIC, 45, IRONDEFENSE, 48, SOLARFLARE, 51, PLASMAFORGE, 54, FUTURESIGHT, 58, METEORBEAM, 62, ARCANEENERGY, </t>
  </si>
  <si>
    <t xml:space="preserve">1, SUPERSONIC, 1, SLURP, 1, MALADY, 4, POISONSPIT, 6, SUCKBLOOD, 9, BITE, 12, GLARE, 15, POISONFANG, 18, FELLSTINGER, 21, DIG, 24, SKITTERSMACK, 27, SCREECH, 30, POISONJAB, 33, SUCKERPUNCH, 36, LEECHLIFE, 39, TOXICSPIKES, 39, VENOMDRENCH, 42, CONTAGION, 45, COIL, 48, CHITINOUSSTRIKE, 52, BATONPASS, 56, PLAGUE, 60, SWARMOVERLOAD, </t>
  </si>
  <si>
    <t xml:space="preserve">ACIDRAIN, AERIALACE, ALLERGY, AMBUSH, AROMATHERAPY, ATTRACT, BUGBITE, BUGBUZZ, BULLETSEED, BUTTERFLYKISS, CAUSTICACID, CLEARSMOG, CORROSIVEGAS, CURSE, DEFENDORDER, DEFOG, EARTHPOWER, ENERGYBALL, ESSENCEBLOOM, FLUTTER, FURYCUTTER, GASTROACID, GEOMANCY, GIGADRAIN, GUNKSHOT, HIDDENPOWER, HIVEMIND, LEAFBLADE, LEECHLIFE, MIASMA, NAGASKIN, NASTYPLOT, NECTARTAP, PHOBIA, PINMISSILE, POISONFANG, POISONJAB, PROTECT, REST, RETURN, SLASH, SLEEPTALK, SLUDGEBOMB, SLUDGEWAVE, STEALTHROCK, STRUGGLEBUG, SUNNYDAY, SWARMATTACK, SWARMOVERLOAD, SWITCHEROO, SYNTHESIS, TAUNT, TERRAINPULSE, TOXIC, TOXICSPIKES, UTURN, VENOMDRAIN, WORKUP, </t>
  </si>
  <si>
    <t xml:space="preserve">MINIMIZE, AGILITY, ENDURE, BUGBITE, CROSSPOISON, POISONTAIL, INFESTATION, ENDEAVOR, STRAFE, POISONSTING, </t>
  </si>
  <si>
    <t xml:space="preserve">1, BIDE, 1, LUMINESCENCE, 1, CHIORB, 4, CLEANSE, 7, HOLYBOLT, 9, QUICKGUARD, 11, CHIDORI, 14, DETECT, 17, FLASH, 20, SAFEGUARD, 23, MAGICPALM, 26, MIRRORSHOT, 29, GUARDIANANGEL, 32, BATTLEOFWITS, 35, REVITALIZE, 38, CALMMIND, 41, REFLECT, 41, LIGHTSCREEN, 44, KAMEHAMEHA, 47, AURASPHERE, 50, ATHENASWISDOM, 54, HOLYNOVA, 58, CHAKRABLAST, 62, DIVINEPUNISHMENT, </t>
  </si>
  <si>
    <t xml:space="preserve">ACROBATICS, AIRSLASH, ATTRACT, AURASPHERE, BATTLEOFWITS, BODYSLAM, BRICKBREAK, BULKUP, CALMMIND, CHARM, CHIDORI, CLEANSE, CLOSECOMBAT, COACHING, COSMICAVATAR, COSMICPOWER, COUPDEGRACE, DAZZLINGGLEAM, DEADLYREACH, DIVINEPUNISHMENT, DRAINPUNCH, DUNEBLAST, EARTHPOWER, ENERGYBALL, ESSENCEBLOOM, FIREPUNCH, FLAMECHARGE, FLUXWAVE, FOCUSBLAST, GENESIS, GENTLECHIMES, GEOMANCY, HEALBELL, HEAVENSKNUCKLE, HIDDENPOWER, HOLYNOVA, ICEPUNCH, IRONHEAD, KAMEHAMEHA, KNOCKOFF, LIGHTSCREEN, LOVEBURST, MEMENTO, METRONOME, MIRRORSHOT, MYSTICPULSE, NEBULASTRIKE, ODETOJOY, POWERUPPUNCH, PROTECT, PURGE, QUICKGUARD, RADIANTLANCE, RAYOFLIGHT, REFLECT, REST, RETURN, SACREDSTRIKE, SAFEGUARD, SHADOWBALL, SHADOWPUNCH, SIGNALBEAM, SLEEPTALK, SOULSHIELD, SUBSTITUTE, SUPERPOWER, SWEEPINGWIND, THUNDERPUNCH, TOXIC, WEAKSPOT, WISH, WORKUP, ZENHEADBUTT, </t>
  </si>
  <si>
    <t xml:space="preserve">PENANCE, FOCUSBLAST, POWERSWAP, GUARDSWAP, SECRETPOWER, HELPINGHAND, DIVINEVISION, HALLOWEDGROUND, HOLYWARD, CHIWAVE, UNLOCKCHI, MEDITATE, </t>
  </si>
  <si>
    <t xml:space="preserve">0, SWEEPINGWIND, 1, SWEEPINGWIND, 1, BIDE, 1, LUMINESCENCE, 1, CHIORB, 4, CLEANSE, 7, HOLYBOLT, 9, QUICKGUARD, 11, CHIDORI, 14, DETECT, 17, FLASH, 20, SAFEGUARD, 23, MAGICPALM, 26, MIRRORSHOT, 29, GUARDIANANGEL, 32, BATTLEOFWITS, 35, REVITALIZE, 38, CALMMIND, 41, REFLECT, 41, LIGHTSCREEN, 44, KAMEHAMEHA, 47, AURASPHERE, 50, ATHENASWISDOM, 54, HOLYNOVA, 58, CHAKRABLAST, 62, DIVINEPUNISHMENT, </t>
  </si>
  <si>
    <t xml:space="preserve">AERIALACE, AIRSLASH, ATTRACT, BUGBITE, BUGBUZZ, CALMMIND, COVET, DEFENDORDER, EARTHPOWER, FALSESWIPE, FLUXWAVE, FURYCUTTER, GEOMANCY, GOBLINSTRIKE, GOLDRUSH, HIDDENPOWER, HIVEMIND, IRONDEFENSE, IRONHEAD, KNOCKOFF, LEECHLIFE, MUDSHACKLES, MUDSLIDE, PINMISSILE, POISONJAB, PROTECT, REST, RETURN, ROCKBLAST, ROCKSLIDE, ROCKTOMB, SANDTOMB, SLASH, SLEEPTALK, STRUGGLEBUG, SUBSTITUTE, SWARMATTACK, SWARMOVERLOAD, SWEEPINGWIND, TERRAINPULSE, TOXIC, UTURN, WORKUP, </t>
  </si>
  <si>
    <t xml:space="preserve">AERIALACE, AIRSLASH, AMBUSH, ATTRACT, AURASPHERE, BLOODRITUAL, BUGBITE, BUGBUZZ, CALMMIND, CHIDORI, CONFUSERAY, COSMICPOWER, COUPDEGRACE, COVET, CURSE, CURSEDTOUCH, DARKPULSE, DEFENDORDER, EARTHPOWER, ECLIPSENOVA, EXECUTION, FALSESWIPE, FLUXWAVE, FURYCUTTER, GAMMARAY, GEOMANCY, GOBLINSTRIKE, GOLDRUSH, HAZE, HEX, HIDDENPOWER, HIVEMIND, IRONDEFENSE, IRONHEAD, KNOCKOFF, LASHOUT, LEAFBLADE, LEECHLIFE, MIRRORSHOT, MUDSHACKLES, MUDSLIDE, MYSTICALFIRE, NASTYPLOT, PHANTOMFORCE, PHOBIA, PINMISSILE, POISONJAB, POLTERGEIST, POSSESSION, PROTECT, PURGE, RAYOFLIGHT, REST, RETURN, ROCKBLAST, ROCKSLIDE, ROCKTOMB, SAFEGUARD, SANDTOMB, SHADOWBALL, SIGNALBEAM, SLASH, SLEEPTALK, SOULRIP, SOULSHIELD, STRUGGLEBUG, SUBSTITUTE, SWARMATTACK, SWARMOVERLOAD, SWEEPINGWIND, SWITCHEROO, TAUNT, TERRAINPULSE, TOXIC, UMBRALWAVE, UTURN, VENDETTA, VENOMDRAIN, VITALITYDRAIN, WILLOWISP, WORKUP, </t>
  </si>
  <si>
    <t xml:space="preserve">AERIALACE, AIRSLASH, ATTRACT, AURASPHERE, BATTLEOFWITS, BUGBITE, BUGBUZZ, BURNINGOFUDA, CALMMIND, CHARGEBEAM, CHARM, CLEANSE, COSMICPOWER, COUPDEGRACE, COVET, CURSE, DAZZLINGGLEAM, DEFENDORDER, DEFOG, DIVINEPUNISHMENT, EARTHPOWER, ENERGYBALL, ESSENCEBLOOM, FAIRYTALE, FALSESWIPE, FLUTTER, FLUXWAVE, FURYCUTTER, GENESIS, GENTLECHIMES, GEOMANCY, GOBLINSTRIKE, GOLDRUSH, HIDDENPOWER, HIVEMIND, HOLYNOVA, IRONDEFENSE, IRONHEAD, KNOCKOFF, LEECHLIFE, LIGHTSCREEN, LOVEBURST, MEMENTO, METRONOME, MIRRORSHOT, MIST, MISTYTERRAIN, MUDSHACKLES, MUDSLIDE, MYSTICPULSE, ODETOJOY, PINMISSILE, PIXIEDUST, POISONJAB, PROTECT, PURGE, RADIANTLANCE, RAINBOWSCALES, RAYOFLIGHT, REFLECT, REST, RETURN, ROCKBLAST, ROCKSLIDE, ROCKTOMB, SACREDSTRIKE, SAFEGUARD, SANDTOMB, SIGNALBEAM, SLASH, SLEEPTALK, SOULSHIELD, STELLARRUSH, STRANGESTEAM, STRUGGLEBUG, SUBSTITUTE, SWARMATTACK, SWARMOVERLOAD, SWEEPINGWIND, TERRAINPULSE, TOXIC, UTURN, WEATHERBALL, WILLOWISP, WISH, WORKUP, </t>
  </si>
  <si>
    <t xml:space="preserve">1, CONFUSION, 1, SMOKESCREEN, 4, DRAGONFEAR, 7, QUICKSPELL, 10, ALLYSWITCH, 13, KARMASPELL, 16, DRAGONBREATH, 19, HEXBOLT, 22, DRAGONMAGIC, 25, PSYWAVE, 28, ANCIENTROAR, 31, GASTROACID, 34, PSYBLAST, 37, WYRMBEAM, 40, PSYCHOSHIFT, 43, PSYCHIC, 46, DRACOSURGE, 49, MAGICCOAT, 52, DRACONICMAJESTY, 56, PSYCHOBOOST, 60, DRACARYS, </t>
  </si>
  <si>
    <t xml:space="preserve">ANCIENTGLARE, ANTIMATTER, ARCANEENERGY, AROMATHERAPY, ASTEROIDBELT, ASTRALWIND, ATTRACT, AURASPHERE, BATTLEOFWITS, BODYSLAM, BREAKINGSWIPE, BULLETSEED, CALMMIND, CAUSTICACID, CHARGEBEAM, CLEARSMOG, CONFUSERAY, COSMICPOWER, CRUNCH, DARKPULSE, DAZZLINGGLEAM, DEFENDORDER, DRACARYS, DRACOMETEOR, DRACONICWAVE, DRAGONBLOOD, DRAGONBREATH, DRAGONCLAW, DRAGONDANCE, DRAGONGALE, DRAGONHAMMER, DRAGONMAGIC, EARTHPOWER, ECHOEDVOICE, ENDERSHOCK, ENERGYBALL, EXPANDINGFORCE, FANTASYSEAL, FIREBLAST, FIREFANG, FLAMETHROWER, FLUXWAVE, FOCUSBLAST, FORTISSIMO, GAMMARAY, GASTROACID, GEOMANCY, GIGADRAIN, HAZE, HEXBOLT, HIDDENPOWER, HYPERVOICE, ICEBEAM, ICEFANG, IRONHEAD, KNOCKOFF, LIGHTSCREEN, METEORBEAM, MIASMA, MINDDRAIN, MINDMELD, MIRRORSHOT, MIXEDWAVES, MYSTICPULSE, NAGASKIN, NATURESWRATH, NOBLEROAR, OUTRAGE, PROTECT, PSYCHIC, PSYCHICFANGS, PSYCHICTERRAIN, QUICKGUARD, REFLECT, REST, RETURN, SAFEGUARD, SCALESHOT, SHADOWBALL, SIGNALBEAM, SLEEPTALK, SNARL, SOLARBEAM, SWEEPINGWIND, SYNTHESIS, TAUNT, TERRAINPULSE, TOXIC, VENOMDRAIN, WORKUP, ZENHEADBUTT, </t>
  </si>
  <si>
    <t xml:space="preserve">NAGASKIN, ECHOEDVOICE, NOBLEROAR, POISONSPIT, VENOMDRENCH, VENOSHOCK, CORRODE, TWISTER, PSYBEAM, EXTRASENSORY, DRACONICMIGHT, DRAGONSOUL, DRAGONPULSE, </t>
  </si>
  <si>
    <t xml:space="preserve">1, SNOWFLAKES, 1, BABYDOLLEYES, 1, ESSENCEARROW, 4, POWDERSNOW, 6, MEGADRAIN, 8, FROSTNIP, 11, LEECHSEED, 14, ICYWIND, 17, LEAFTORNADO, 20, GRASSWHISTLE, 20, AROMATHERAPY, 23, HYPOTHERMIA, 26, MAGICALLEAF, 29, FREEZEDRY, 32, GIGADRAIN, 35, MYSTICPULSE, 38, FROSTBREATH, 41, AUTUMNBLAST, 44, FLOWERSHIELD, 44, FLORALHEALING, 47, BLASTFREEZE, 50, PRIMORDIALBEAM, 54, BLIZZARD, 58, PETALDANCE, 62, WINTERWARNING, </t>
  </si>
  <si>
    <t xml:space="preserve">AROMATHERAPY, ATTRACT, AURASPHERE, BLIZZARD, BULLETSEED, CALMMIND, CHARM, CHILLINGTOUCH, COSMICPOWER, COVET, DAZZLINGGLEAM, DEFOG, ECHOEDVOICE, ENERGYBALL, ESSENCEBLOOM, FABLEDRUSH, FAIRYTALE, FANTASYSEAL, FLUXWAVE, FORTISSIMO, GENTLECHIMES, GIGADRAIN, GRASSYTERRAIN, HAIL, HEALBELL, HIDDENPOWER, HYPERVOICE, HYPOTHERMIA, ICEBEAM, ICICLESPEAR, ICICLESTRIKE, ICYWIND, LEAFBLADE, LIGHTSCREEN, LOVEBURST, MAGICALLEAF, MIRRORSHOT, MIST, MISTYTERRAIN, MYSTICPULSE, NASTYPLOT, NATURESWRATH, NECTARTAP, NUMBINGWIND, ODETOJOY, PETALTEMPEST, PINMISSILE, PIXIEDUST, PROTECT, PURGE, RAYOFLIGHT, REFLECT, REST, RETURN, ROUND, SAFEGUARD, SCENTEDSHIELD, SIGNALBEAM, SLEEPTALK, SOLARBEAM, STARDUSTREVERIE, SUBSTITUTE, SYNTHESIS, TERRAINPULSE, TITANIASLAW, TOXIC, WAIL, WEATHERBALL, WISH, WORKUP, </t>
  </si>
  <si>
    <t xml:space="preserve">SWEETSCENT, TICKLE, HEALPULSE, HEALINGWISH, CRAFTYSHIELD, MIST, SYNTHESIS, COLDSNAP, COLDFRONT, ESSENCEBLOOM, HELPINGHAND, </t>
  </si>
  <si>
    <t xml:space="preserve">0, HAIL, 1, HAIL, 1, SNOWFLAKES, 1, BABYDOLLEYES, 1, ESSENCEARROW, 4, POWDERSNOW, 6, MEGADRAIN, 8, FROSTNIP, 11, LEECHSEED, 14, ICYWIND, 17, LEAFTORNADO, 20, GRASSWHISTLE, 20, AROMATHERAPY, 23, HYPOTHERMIA, 26, MAGICALLEAF, 29, FREEZEDRY, 32, GIGADRAIN, 35, MYSTICPULSE, 38, FROSTBREATH, 41, AUTUMNBLAST, 44, FLOWERSHIELD, 44, FLORALHEALING, 47, BLASTFREEZE, 50, PRIMORDIALBEAM, 54, BLIZZARD, 58, PETALDANCE, 62, WINTERWARNING, </t>
  </si>
  <si>
    <t xml:space="preserve">1, ASTONISH, 1, LEER, 1, MINDBLAST, 6, MINDSPASM, 8, SOULRIP, 10, COVET, 13, MINDCRUSH, 16, SCREECH, 19, DISTURB, 22, IMPRISON, 25, PSYCHOCUT, 28, HONECLAWS, 31, MALEFICACT, 34, SPIRITBREAK, 37, MINDDRAIN, 40, WICKEDSTRIKE, 43, SPECTRALTHIEF, 46, SCRAMBLEMIND, 49, POWERTRIP, 52, POSSESSION, 56, MANICOVERLOAD, 60, EXECUTION, </t>
  </si>
  <si>
    <t xml:space="preserve">CURSE, PURSUIT, BEATUP, CRUNCH, FRENZY, SUCKERPUNCH, NIGHTSLASH, ALLYSWITCH, DESTINYBOND, GRUDGE, SPITE, POLTERGEIST, MEMENTO, SHADOWSNEAK, NECROPHAGY, DARKOMEN, MEMORYBLOCK, SOULFLAY, </t>
  </si>
  <si>
    <t xml:space="preserve">0, PSYCHOBREAK, 1, PSYCHOBREAK, 1, ASTONISH, 1, LEER, 1, MINDBLAST, 6, MINDSPASM, 8, SOULRIP, 10, COVET, 13, MINDCRUSH, 16, SCREECH, 19, DISTURB, 22, IMPRISON, 25, PSYCHOCUT, 28, HONECLAWS, 31, MALEFICACT, 34, SPIRITBREAK, 37, MINDDRAIN, 40, WICKEDSTRIKE, 43, SPECTRALTHIEF, 46, SCRAMBLEMIND, 49, POWERTRIP, 52, POSSESSION, 56, MANICOVERLOAD, 60, EXECUTION, </t>
  </si>
  <si>
    <t xml:space="preserve">1, WITHDRAW, 1, ACID, 1, WHIRLPOOL, 4, HAUNT, 8, MEANLOOK, 11, SLUDGE, 14, BUBBLEBEAM, 17, TOXIC, 20, BRINE, 23, CORRODE, 26, RECOVER, 29, TIDALSHIFT, 32, OCEANBLAST, 35, BLIGHT, 38, ACIDARMOR, 41, ECTOPLASM, 44, MUDDYWATER, 47, SLUDGEWAVE, 50, RECYCLE, 54, HYDROPUMP, 58, ACIDRAIN, 62, DEATHWALTZ, </t>
  </si>
  <si>
    <t xml:space="preserve">ACIDRAIN, ALLERGY, ASTEROIDBELT, ATTRACT, BLIZZARD, BRINE, CASCADE, CAUSTICACID, CLEARSMOG, CORROSIVEGAS, CURSE, CURSEDTOUCH, DARKPULSE, DEFOG, ECHOEDVOICE, FLUXWAVE, FOCUSBLAST, FORTISSIMO, GAMMARAY, GASTROACID, GENTLECHIMES, GHASTLYFLOOD, GIGADRAIN, GUNKSHOT, HAZE, HEALBELL, HIDDENPOWER, HYPERVOICE, ICEBEAM, ICICLESPEAR, ICYWIND, IRONHEAD, KNOCKOFF, LIQUIDATION, MEMENTO, METRONOME, MIASMA, MINERALWAVE, MOONBLAST, MOONSTONERAY, MYSTICPULSE, NASTYPLOT, OCEANWRATH, OVERFLOW, POISONFANG, POISONJAB, PROTECT, RAINDANCE, RAZORSHELL, REST, RETURN, ROUND, SCALD, SHADOWBALL, SLEEPTALK, SLUDGEBOMB, SLUDGEWAVE, SOAK, SOULRIP, SOUNDBARRIER, STEALTHROCK, STONEEDGE, STRANGESTEAM, SUBMERGE, SUBSTITUTE, TIDALWAVE, TOXIC, TOXICSPIKES, VENOMDRAIN, VITALITYDRAIN, WAIL, WATERPRESSURE, WATERPULSE, WHIRLPOOL, WILLOWISP, ZENHEADBUTT, </t>
  </si>
  <si>
    <t xml:space="preserve">SOAK, ALLERGY, TOXICSPIKES, VENOMDRENCH, MEMENTO, BANEFULBUNKER, SLUDGEBOMB, TIDALWAVE, SPITEFULCHANT, DRENCH, </t>
  </si>
  <si>
    <t xml:space="preserve">0, PAINSPLIT, 1, PAINSPLIT, 1, PERISHSONG, 1, WITHDRAW, 1, ACID, 1, WHIRLPOOL, 4, HAUNT, 8, MEANLOOK, 11, SLUDGE, 14, BUBBLEBEAM, 17, TOXIC, 20, BRINE, 23, CORRODE, 26, RECOVER, 29, TIDALSHIFT, 32, OCEANBLAST, 35, BLIGHT, 38, ACIDARMOR, 41, ECTOPLASM, 44, MUDDYWATER, 47, SLUDGEWAVE, 50, RECYCLE, 54, HYDROPUMP, 58, ACIDRAIN, 62, DEATHWALTZ, </t>
  </si>
  <si>
    <t xml:space="preserve">1, ICEVORTEX, 1, SNOWFLAKES, 1, POWDERSNOW, 4, GUST, 7, WILLPOWER, 10, WHIRLWIND, 13, ICYWIND, 16, AIRCUTTER, 19, PERFECTPITCH, 22, GLACIATE, 25, FANTASYSEAL, 28, EROSION, 31, NUMBINGWIND, 34, CHILLINGTOUCH, 37, ROOST, 40, TAILWIND, 43, COLDSNAP, 46, MANABLAST, 49, BOREASBREATH, 52, BLIZZARD, 56, GENESIS, 60, RAZORWIND, </t>
  </si>
  <si>
    <t xml:space="preserve">MIST, FORESIGHT, DEFOG, HAZE, ICICLESPEAR, TURBULENCE, STEELWING, BRAVEBIRD, UPROAR, FREEZEDRY, BONECHILL, MIRRORMOVE, CLONESURGE, BLASTFREEZE, AGILITY, </t>
  </si>
  <si>
    <t xml:space="preserve">0, FEATHERDANCE, 1, FEATHERDANCE, 1, ICEVORTEX, 1, SNOWFLAKES, 1, POWDERSNOW, 4, GUST, 7, WILLPOWER, 10, WHIRLWIND, 13, ICYWIND, 16, AIRCUTTER, 19, PERFECTPITCH, 22, GLACIATE, 25, FANTASYSEAL, 28, EROSION, 31, NUMBINGWIND, 34, CHILLINGTOUCH, 37, ROOST, 40, TAILWIND, 43, COLDSNAP, 46, MANABLAST, 49, BOREASBREATH, 52, BLIZZARD, 56, GENESIS, 60, RAZORWIND, </t>
  </si>
  <si>
    <t xml:space="preserve">0, TYPHOON, 1, TYPHOON, 1, FEATHERDANCE, 1, ICEVORTEX, 1, SNOWFLAKES, 1, POWDERSNOW, 4, GUST, 7, WILLPOWER, 10, WHIRLWIND, 13, ICYWIND, 16, AIRCUTTER, 19, PERFECTPITCH, 22, GLACIATE, 25, FANTASYSEAL, 28, EROSION, 31, NUMBINGWIND, 34, CHILLINGTOUCH, 37, ROOST, 40, TAILWIND, 43, COLDSNAP, 46, MANABLAST, 49, BOREASBREATH, 52, BLIZZARD, 56, GENESIS, 60, RAZORWIND, </t>
  </si>
  <si>
    <t xml:space="preserve">1, CHARGE, 1, THUNDERWAVE, 1, WATERGUN, 4, THUNDERSHOCK, 6, HAZE, 8, AQUAJET, 11, WHIRLPOOL, 14, SHOCKWAVE, 17, BUBBLEBEAM, 20, ELECTRICTERRAIN, 23, SOAK, 26, DRENCH, 29, TAILWIND, 32, ROOST, 35, OCEANBLAST, 38, VOLTSWITCH, 41, ELECTRIFY, 44, THUNDERBOLT, 47, MUDDYWATER, 50, HYPERTORRENT, 54, THUNDER, 58, HURRICANE, 62, HYDROPUMP, </t>
  </si>
  <si>
    <t xml:space="preserve">ACROBATICS, AERIALACE, AERIALPULSE, AIRSLASH, ASTRALWIND, ATTRACT, AURASPHERE, BALLLIGHTNING, BODYPRESS, BODYSLAM, BOLTCRASH, BOUNCE, BRINE, BULKUP, CALMMIND, CASCADE, CHARGEBEAM, CHARM, CONFUSERAY, COSMICPOWER, DAZZLINGGLEAM, DEADLYREACH, DEFOG, DRAGONGALE, DUALWINGBEAT, ECHOEDVOICE, ELECTRICTERRAIN, ELECTRONCRUSH, ENERGYSURGE, FABLEDRUSH, FLIPTURN, FLUXWAVE, FOCUSBLAST, FORTISSIMO, GENESIS, GOLDENBULLET, HAIL, HEALBELL, HIDDENPOWER, HURRICANE, HYPERVOICE, ICEBEAM, ICICLESPEAR, ICYWIND, KNOCKOFF, LIGHTSCREEN, LIQUIDATION, MAGNETICCANNON, MAGNETRISE, MEMENTO, MIRRORSHOT, MIST, MISTYTERRAIN, NASTYPLOT, NEBULASTRIKE, OCEANWRATH, ODETOJOY, OVERFLOW, PARABOLICCHARGE, PERCUSSIONBLAST, PLAYROUGH, PROTECT, PURGE, QUICKGUARD, RAINDANCE, RAYOFLIGHT, REFLECT, REST, RETURN, RISINGVOLTAGE, ROUND, SAFEGUARD, SCALD, SIGNALBEAM, SLEEPTALK, SOAK, SONICBLAST, SUBMERGE, SUBSTITUTE, SWEEPINGWIND, SWIFT, TAILWIND, TAUNT, TEMPESTFLARE, TERRAINPULSE, THUNDER, THUNDERBOLT, THUNDERFANG, THUNDERWAVE, TIDALWAVE, TORNADO, TOXIC, TURBULENCE, VOLTSWITCH, WATERPRESSURE, WATERPULSE, WEATHERBALL, WHIRLPOOL, WILDCHARGE, WISH, WORKUP, ZENHEADBUTT, </t>
  </si>
  <si>
    <t xml:space="preserve">FLASH, MISSILESHOT, HELPINGHAND, MIRRORCOAT, CHARGEBEAM, PARABOLICCHARGE, WIDEGUARD, QUICKGUARD, ELECTROBALL, AMNESIA, NUZZLE, BOLTCRASH, </t>
  </si>
  <si>
    <t xml:space="preserve">0, DISCHARGE, 1, DISCHARGE, 1, CHARGE, 1, THUNDERWAVE, 1, WATERGUN, 4, THUNDERSHOCK, 6, HAZE, 8, AQUAJET, 11, WHIRLPOOL, 14, SHOCKWAVE, 17, BUBBLEBEAM, 20, ELECTRICTERRAIN, 23, SOAK, 26, DRENCH, 29, TAILWIND, 32, ROOST, 35, OCEANBLAST, 38, VOLTSWITCH, 41, ELECTRIFY, 44, THUNDERBOLT, 47, MUDDYWATER, 50, HYPERTORRENT, 54, THUNDER, 58, HURRICANE, 62, HYDROPUMP, </t>
  </si>
  <si>
    <t xml:space="preserve">1, HELPINGHAND, 1, SANDATTACK, 1, GUST, 3, CLONESURGE, 5, TWISTER, 7, WHIRLWIND, 10, AIRCUTTER, 13, VACUUMWAVE, 16, DEFOG, 19, TURBULENCE, 22, PULSE, 25, ROOST, 28, EROSION, 31, FLUXWAVE, 34, TYPHOON, 37, NOISEPOLLUTION, 40, PRIMALWAVE, 43, HYPERACUSIS, 46, AERIALPULSE, 49, GENESIS, 52, DETERMINATION, 56, TEMPESTFLARE, 60, RAZORWIND, </t>
  </si>
  <si>
    <t xml:space="preserve">AERIALACE, AERIALPULSE, AIRSLASH, ASTRALWIND, ATTRACT, AURASPHERE, BLIZZARD, BODYSLAM, BOOMBURST, BOUNCE, BULKUP, CALMMIND, CHARGEBEAM, CHARM, CONFUSERAY, COSMICPOWER, CURSE, DAZZLINGGLEAM, DEAFEN, DEFOG, DRAGONGALE, DUSTDEVILS, ECHOEDVOICE, FLUXWAVE, FOCUSBLAST, FORTISSIMO, GENESIS, GENTLECHIMES, GOSSIP, GYROBALL, HEALBELL, HEATWAVE, HIDDENPOWER, HURRICANE, HYPERVOICE, ICYWIND, IRONDEFENSE, IRONHEAD, LIGHTSCREEN, MEMENTO, MIRRORSHOT, MISSILESHOT, NASTYPLOT, NUMBINGWIND, ODETOJOY, OVERCLOCK, PETALTEMPEST, PIXIEDUST, PLAYROUGH, PROTECT, PURGE, RAYOFLIGHT, REFLECT, REST, RETURN, ROUND, SAFEGUARD, SIGNALBEAM, SLEEPTALK, SONICBLAST, SOUNDBARRIER, STEELROLLER, SUBSTITUTE, SWEEPINGWIND, SWIFT, TAILWIND, TAUNT, TEMPESTFLARE, TERRAINPULSE, TORNADO, TOXIC, TRIATTACK, TURBULENCE, WEATHERBALL, WISH, WORKUP, ZENHEADBUTT, </t>
  </si>
  <si>
    <t xml:space="preserve">1, TACKLE, 1, GALEHOLD, 1, PECK, 5, FURYATTACK, 8, GRASSWHISTLE, 11, COVET, 14, PLUCK, 17, TAILWIND, 20, FACADE, 23, TAUNT, 26, ROOST, 29, ENCIRCLE, 32, DUALWINGBEAT, 35, WHIRLWIND, 38, SAVAGERY, 41, FOULPLAY, 44, DRILLPECK, 47, FRENZY, 50, BEAKBLAST, 53, THRASH, 56, FORTISSIMO, 60, BRAVEBIRD, </t>
  </si>
  <si>
    <t xml:space="preserve">BULLETSEED, TALKSMACK, WINGATTACK, MIRRORMOVE, FEATHERDANCE, BARRIER, JETDIVE, ENCORE, TORMENT, CRUSHCLAW, </t>
  </si>
  <si>
    <t xml:space="preserve">0, PARTINGSHOT, 1, PARTINGSHOT, 1, TACKLE, 1, GALEHOLD, 1, PECK, 5, FURYATTACK, 8, GRASSWHISTLE, 11, COVET, 14, PLUCK, 17, TAILWIND, 20, FACADE, 23, TAUNT, 26, ROOST, 29, ENCIRCLE, 32, DUALWINGBEAT, 35, WHIRLWIND, 38, SAVAGERY, 41, FOULPLAY, 44, DRILLPECK, 47, FRENZY, 50, BEAKBLAST, 53, THRASH, 56, FORTISSIMO, 60, BRAVEBIRD, </t>
  </si>
  <si>
    <t xml:space="preserve">ACROBATICS, AMBUSH, ATTRACT, BATTLEOFWITS, BLIZZARD, BODYPRESS, BODYSLAM, BOULDERCRUSH, BRICKBREAK, BULKUP, CALMMIND, CATAPULT, CHIDORI, CHILLINGTOUCH, CLOSECOMBAT, COACHING, COSMICAVATAR, COVET, DEADLYREACH, DRAINPUNCH, EARTHQUAKE, EXECUTION, FALSESWIPE, FOCUSBLAST, GOBLINSTRIKE, HAIL, HAZE, HIDDENPOWER, HYPOTHERMIA, ICEBEAM, ICEHAMMER, ICEPUNCH, ICICLESPEAR, ICICLESTRIKE, ICYWIND, IRONDEFENSE, IRONHEAD, KAMEHAMEHA, KNOCKOFF, LASHOUT, LOVEBURST, MEMENTO, METEORMASH, MIST, MOONSTONERAY, NASTYPLOT, NUMBINGWIND, PLAYROUGH, POWERGEM, POWERUPPUNCH, PROTECT, QUICKGUARD, REST, RETURN, ROCKBLAST, ROCKSLIDE, ROCKTOMB, SAFEGUARD, SHADOWPUNCH, SLEEPTALK, STEALTHROCK, STONEEDGE, SUBSTITUTE, SUPERPOWER, SWEEPINGWIND, SWIFT, TAUNT, TERRAINPULSE, THUNDERPUNCH, TOXIC, TRIPLEAXEL, VENDETTA, WEAKSPOT, WORKUP, ZENHEADBUTT, </t>
  </si>
  <si>
    <t xml:space="preserve">ICICLESPEAR, ICICLECRASH, TEETERDANCE, COUNTER, LOWKICK, SWORDSDANCE, DISABLE, PARRY, ICESHARD, ICEHAMMER, HAMMERARM, MACHPUNCH, METEORMASH, FROSTNIP, </t>
  </si>
  <si>
    <t xml:space="preserve">1, NUZZLE, 1, POUND, 1, SHOTPUT, 4, COVET, 7, DEFENSECURL, 9, DOUBLESLAP, 12, BULLETCHARGE, 15, SPARK, 18, ENDEAVOR, 21, CHIPAWAY, 24, GYROBALL, 27, HEALPULSE, 30, BODYSLAM, 33, IRONHEAD, 36, SOFTBOILED, 39, EGGBOMB, 42, IRONIMPACT, 45, DOUBLEEDGE, 48, HELPINGHAND, 51, GEARGRIND, 54, VOLTTACKLE, 57, IRONCASCADE, 60, EXPLOSION, </t>
  </si>
  <si>
    <t xml:space="preserve">ANTIMATTER, ATTRACT, AURASPHERE, BALLLIGHTNING, BODYPRESS, BODYSLAM, BOLTCRASH, BOMBARDMENT, BOUNCE, BRICKBREAK, BULKUP, BULLDOZE, CALMMIND, CATAPULT, CHARGEBEAM, CLUSTERROCKETS, CONFUSERAY, COSMICPOWER, COVET, DAZZLINGGLEAM, EARTHQUAKE, ELECTRONCRUSH, ENERGYSURGE, FLAMECHARGE, FLAREBLITZ, FLUXWAVE, FOCUSBLAST, FORTISSIMO, GAMMARAY, GOLDENBULLET, GYROBALL, HAZE, HEALBELL, HIDDENPOWER, INCINERATE, IRONDEFENSE, IRONHEAD, IRONIMPACT, IRONTEMPEST, KNOCKOFF, LIGHTSCREEN, LOVEBURST, MAGNETICCANNON, METEORBEAM, METEORMASH, METRONOME, MINERALWAVE, MIRRORSHOT, MISSILESHOT, NASTYPLOT, OVERCLOCK, PARABOLICCHARGE, PAYDAY, PERCUSSIONBLAST, PLAYROUGH, POWERUPPUNCH, PROTECT, RAYOFLIGHT, REFLECT, REFURBISH, REST, RETURN, ROCKBLAST, ROCKSLIDE, ROCKTOMB, SATELLITERAY, SHADOWBALL, SHADOWPUNCH, SLEEPTALK, SONICBLAST, SPIKES, SPIKYSHIELD, STEALTHROCK, STEELROLLER, STONEEDGE, SUBSTITUTE, SUPERPOWER, SWIFT, TAUNT, TERRAINPULSE, THUNDERBOLT, THUNDERPUNCH, THUNDERWAVE, TOXIC, TRIATTACK, WAIL, WEATHERBALL, WILDCHARGE, WISH, WORKUP, ZENHEADBUTT, </t>
  </si>
  <si>
    <t xml:space="preserve">RETALIATE, DOUBLEIRONBASH, MAGNETBOMB, SHUTDOWN, DOUBLEHIT, HEAVYSLAM, SELFDESTRUCT, VISEGRIP, CHAINSWEEP, SAVAGERY, BALLLIGHTNING, </t>
  </si>
  <si>
    <t xml:space="preserve">0, MAGNETBOMB, 1, MAGNETBOMB, 1, NUZZLE, 1, POUND, 1, SHOTPUT, 4, COVET, 7, DEFENSECURL, 9, DOUBLESLAP, 12, BULLETCHARGE, 15, SPARK, 18, ENDEAVOR, 21, CHIPAWAY, 24, GYROBALL, 27, HEALPULSE, 30, BODYSLAM, 33, IRONHEAD, 36, SOFTBOILED, 39, EGGBOMB, 42, IRONIMPACT, 45, DOUBLEEDGE, 48, HELPINGHAND, 51, GEARGRIND, 54, VOLTTACKLE, 57, IRONCASCADE, 60, EXPLOSION, </t>
  </si>
  <si>
    <t xml:space="preserve">0, SHIFTGEAR, 1, SHIFTGEAR, 1, MAGNETBOMB, 1, NUZZLE, 1, POUND, 1, SHOTPUT, 4, COVET, 7, DEFENSECURL, 9, DOUBLESLAP, 12, BULLETCHARGE, 15, SPARK, 18, ENDEAVOR, 21, CHIPAWAY, 24, GYROBALL, 27, HEALPULSE, 30, BODYSLAM, 33, IRONHEAD, 36, SOFTBOILED, 39, EGGBOMB, 42, IRONIMPACT, 45, DOUBLEEDGE, 48, HELPINGHAND, 51, GEARGRIND, 54, VOLTTACKLE, 57, IRONCASCADE, 60, EXPLOSION, </t>
  </si>
  <si>
    <t xml:space="preserve">1, VOIDDRIFT, 1, SUPERSONIC, 1, WATERGUN, 4, RADIATION, 6, WILLPOWER, 8, QUICKSPELL, 11, WATERPULSE, 14, AQUARING, 17, GAMMARAY, 20, PULSE, 23, SIGNALBEAM, 26, DRENCH, 29, MAGICCOAT, 32, STARDUSTREVERIE, 35, OCEANBLAST, 38, EERIESPELL, 41, MOONBLAST, 44, PRIMALWAVE, 47, TIDALWAVE, 50, COSMICPOWER, 53, ARCANEENERGY, 56, GENESIS, 59, WATERSPOUT, 62, URANOMETRIA, </t>
  </si>
  <si>
    <t xml:space="preserve">ANTIMATTER, ARCANEENERGY, ASTEROIDBELT, ASTRALWIND, ATTRACT, AURASPHERE, BATTLEOFWITS, BLIZZARD, BRINE, CALMMIND, CASCADE, CHARGEBEAM, CHARM, COACHING, CONFUSERAY, COSMICAVATAR, COSMICPOWER, CURSE, DARKPULSE, DAZZLINGGLEAM, ECLIPSENOVA, EXPANDINGFORCE, FANTASYSEAL, FLIPTURN, FLUXWAVE, FOCUSBLAST, GAMMARAY, GENESIS, HAIL, HEALBELL, HEXBOLT, HIDDENPOWER, HYPOTHERMIA, ICEBEAM, ICICLESPEAR, ICYWIND, KNOCKOFF, LASHOUT, LIGHTSCREEN, LIQUIDATION, MAGICROOM, MEMENTO, METEORBEAM, METEORDRIVE, MINDDRAIN, MINDMELD, MIRRORSHOT, MIST, MISTYTERRAIN, MIXEDWAVES, MOONBLAST, MYSTICPULSE, NASTYPLOT, NEBULASTRIKE, OCEANWRATH, OVERFLOW, PHANTOMFORCE, PHOBIA, PROTECT, PSYCHIC, PSYCHICTERRAIN, RAINDANCE, REFLECT, REST, RETURN, SAFEGUARD, SCALD, SHADOWBALL, SIGNALBEAM, SLEEPTALK, SLUDGEBOMB, SLUDGEWAVE, SOAK, SOLARECLIPSE, STARDUSTREVERIE, STEAMERUPTION, STELLARRUSH, SUBMERGE, SUBSTITUTE, SWIFT, TERRAINPULSE, TIDALWAVE, TOXIC, TRIATTACK, TRICKROOM, VITALITYDRAIN, WATERPRESSURE, WATERPULSE, WHIRLPOOL, WISH, WONDERROOM, ZENHEADBUTT, </t>
  </si>
  <si>
    <t xml:space="preserve">KARMASPELL, CHECKMATE, INNERVATE, WHIRLPOOL, OCTOLOCK, OCTAZOOKA, METEORBEAM, TRICKROOM, WONDERROOM, MAGICROOM, RAPIDSPIN, HYPERBEAM, STARFALL, </t>
  </si>
  <si>
    <t xml:space="preserve">0, REFLECTTYPE, 1, REFLECTTYPE, 1, VOIDDRIFT, 1, SUPERSONIC, 1, WATERGUN, 4, RADIATION, 6, WILLPOWER, 8, QUICKSPELL, 11, WATERPULSE, 14, AQUARING, 17, GAMMARAY, 20, PULSE, 23, SIGNALBEAM, 26, DRENCH, 29, MAGICCOAT, 32, STARDUSTREVERIE, 35, OCEANBLAST, 38, EERIESPELL, 41, MOONBLAST, 44, PRIMALWAVE, 47, TIDALWAVE, 50, COSMICPOWER, 53, ARCANEENERGY, 56, GENESIS, 59, WATERSPOUT, 62, URANOMETRIA, </t>
  </si>
  <si>
    <t xml:space="preserve">1, FEINT, 1, PLAYNICE, 4, SPARKLE, 8, BEWITCH, 12, FEINTATTACK, 15, FLATTER, 18, COUPDEGRACE, 21, SINFULSMITE, 24, REBUKE, 27, EVILTHORN, 30, TORMENT, 33, SACREDSTRIKE, 36, LASHOUT, 39, CONSECRATE, 42, AMBUSH, 45, LOSTHEAVEN, 48, SKYBLESSING, 51, RADIANTLANCE, 54, LUMINOUSBLADE, 58, EXECUTION, 62, RAPTURE, </t>
  </si>
  <si>
    <t xml:space="preserve">ACROBATICS, AERIALACE, AMBUSH, ARCANEENERGY, ATTRACT, AURASPHERE, BATTLEOFWITS, BLOODRITUAL, BRICKBREAK, BURNINGJEALOUSY, CHARM, CLEANSE, COACHING, CONFUSERAY, COSMICAVATAR, COSMICPOWER, COUPDEGRACE, COVET, CRUELWHIP, CURSE, DARKPULSE, DAZZLINGGLEAM, DEADLYREACH, DEFOG, DIVINEPUNISHMENT, DRAININGKISS, DRAINPUNCH, ECHOEDVOICE, ECLIPSENOVA, EXECUTION, FABLEDRUSH, FAIRYTALE, FANTASYSEAL, FLAMECHARGE, FLUXWAVE, GAMMARAY, GENESIS, GENTLECHIMES, GEOMANCY, GOBLINSTRIKE, HAZE, HEALBELL, HEAVENSKNUCKLE, HEX, HIDDENPOWER, HOLYNOVA, HYPERVOICE, KAMEHAMEHA, KNOCKOFF, LASHOUT, LIGHTSABER, LIGHTSCREEN, LOVEBURST, METEORMASH, MIRRORSHOT, MISTYTERRAIN, MOONBLAST, MYSTICALFIRE, MYSTICPULSE, NASTYPLOT, PHANTOMFORCE, PHOBIA, PIXIEDUST, PLAYROUGH, POISONJAB, POLTERGEIST, POSSESSION, PROTECT, PURGE, QUICKGUARD, RADIANTLANCE, RAYOFLIGHT, REFLECT, REST, RETURN, SACREDSTRIKE, SAFEGUARD, SHADOWBALL, SHADOWPUNCH, SIGNALBEAM, SIRENSSONG, SLEEPTALK, SOULSHIELD, STELLARRUSH, SUBSTITUTE, SWEEPINGWIND, SWIFT, SWITCHEROO, SWORDSDANCE, TAUNT, TITANIASLAW, TOXIC, UMBRALWAVE, VALKYRIECHARIOT, VENDETTA, VITALITYDRAIN, WAIL, WILLOWISP, WISH, WORKUP, </t>
  </si>
  <si>
    <t xml:space="preserve">1, STARDUST, 1, STARDASH, 4, DRAGONFURY, 6, HOWL, 10, ZEAL, 13, METEORDRIVE, 16, NOBLEROAR, 19, BREAKINGSWIPE, 22, COMET, 25, DIMENSIONALRUSH, 28, DRAGONGNAW, 31, NEBULASTRIKE, 34, SHOOTINGSTAR, 37, DRAGONCLAW, 40, COSMICPOWER, 43, DRAGONDANCE, 46, TRIVEGA, 49, DRAGONRUSH, 52, STELLARRUSH, 56, MOONLIGHT, 60, DRACONICCRASH, </t>
  </si>
  <si>
    <t xml:space="preserve">ANCIENTGLARE, ANTIMATTER, ARCANEENERGY, ASTEROIDBELT, ASTRALWIND, ATTRACT, AURASPHERE, BATTLEOFWITS, BODYSLAM, BREAKINGSWIPE, BURNINGJEALOUSY, CALMMIND, CHARGEBEAM, CHARM, CONFUSERAY, COSMICAVATAR, COSMICPOWER, COUPDEGRACE, COVET, CRUNCH, DARKPULSE, DAZZLINGGLEAM, DRACARYS, DRACOMETEOR, DRACONICWAVE, DRAGONBLOOD, DRAGONBREATH, DRAGONCLAW, DRAGONDANCE, DRAGONGALE, DRAGONMAGIC, EARTHPOWER, EARTHQUAKE, ECLIPSENOVA, ENDERSHOCK, ENERGYBALL, EXPANDINGFORCE, FABLEDRUSH, FANTASYSEAL, FIREBLAST, FIREFANG, FLAMECHARGE, FLAMETHROWER, FLAREBLITZ, FOCUSBLAST, FORTISSIMO, GAMMARAY, GENESIS, GEOMANCY, GLISTEN, HIDDENPOWER, HIGHHORSEPOWER, HYPERVOICE, IRONHEAD, KNOCKOFF, LIGHTSCREEN, LOVEBURST, MAGICROOM, MEMENTO, METEORBEAM, METEORDRIVE, MIRRORSHOT, MIST, MISTYTERRAIN, MOONBLAST, MYSTICALFIRE, MYSTICPULSE, NASTYPLOT, NEBULASTRIKE, NOBLEROAR, OUTRAGE, PHANTOMFORCE, PLAYROUGH, PROTECT, PSYCHIC, PSYCHICFANGS, RADIANTLANCE, RAYOFLIGHT, REFLECT, REST, RETURN, SHADOWBALL, SIGNALBEAM, SLASH, SLEEPTALK, SOLARECLIPSE, STARDUSTREVERIE, STELLARRUSH, SUBSTITUTE, SWIFT, TAUNT, TERRAINPULSE, TOXIC, TRICKROOM, VALKYRIECHARIOT, VENDETTA, WAIL, WILDCHARGE, WISH, WONDERROOM, WORKUP, ZENHEADBUTT, </t>
  </si>
  <si>
    <t xml:space="preserve">THRASH, DOUBLEEDGE, CRUNCH, ODORSLEUTH, DETECT, NUZZLE, BATTLECRY, VALKYRIECHARIOT, DRACONICMAJESTY, DRACONICMIGHT, </t>
  </si>
  <si>
    <t xml:space="preserve">0, ANTIMATTER, 1, ANTIMATTER, 1, STARDUST, 1, STARDASH, 4, DRAGONFURY, 6, HOWL, 10, ZEAL, 13, METEORDRIVE, 16, NOBLEROAR, 19, BREAKINGSWIPE, 22, COMET, 25, DIMENSIONALRUSH, 28, DRAGONGNAW, 31, NEBULASTRIKE, 34, SHOOTINGSTAR, 37, DRAGONCLAW, 40, COSMICPOWER, 43, DRAGONDANCE, 46, TRIVEGA, 49, DRAGONRUSH, 52, STELLARRUSH, 56, MOONLIGHT, 60, DRACONICCRASH, </t>
  </si>
  <si>
    <t xml:space="preserve">AMBUSH, ANTIMATTER, ARCANEENERGY, ASTEROIDBELT, ASTRALWIND, ATTRACT, BATTLEOFWITS, BLOODRITUAL, BOMBARDMENT, BRICKBREAK, CALMMIND, CHARGEBEAM, CLUSTERROCKETS, CONFUSERAY, COSMICAVATAR, COSMICPOWER, CURSE, DARKPULSE, EARTHPOWER, ECLIPSENOVA, ENDERSHOCK, EXECUTION, EXPANDINGFORCE, FANTASYSEAL, FLUXWAVE, FOCUSBLAST, FORTISSIMO, GAMMARAY, GEOMANCY, GOLDENBULLET, GYROBALL, HEXBOLT, HIDDENPOWER, IRONDEFENSE, IRONHEAD, IRONIMPACT, KNOCKOFF, LIGHTSCREEN, MAGICROOM, MAGNETICCANNON, MEMENTO, METEORBEAM, METEORDRIVE, METEORMASH, METRONOME, MINDMELD, MISSILESHOT, MIXEDWAVES, MOONBLAST, NASTYPLOT, NEBULASTRIKE, OVERCLOCK, PHANTOMFORCE, PHOBIA, PROTECT, PSYCHIC, PSYCHICTERRAIN, REFLECT, REST, RETURN, SATELLITERAY, SHADOWBALL, SLEEPTALK, SOLARECLIPSE, STARDUSTREVERIE, STELLARRUSH, SUBSTITUTE, SWIFT, SWITCHEROO, TAUNT, TOXIC, TRICKROOM, UMBRALWAVE, VENDETTA, VITALITYDRAIN, WAIL, WILDCHARGE, WISH, WONDERROOM, ZENHEADBUTT, </t>
  </si>
  <si>
    <t xml:space="preserve">SYNCHRONOISE, DISABLE, ASTONISH, PSYCHUP, HIVEMIND, SCREECH, CONFUSERAY, TELEKINESIS, PSYSHOCK, ECLIPSENOVA, </t>
  </si>
  <si>
    <t xml:space="preserve">ACROBATICS, ANCIENTGLARE, ATTRACT, BLIZZARD, BODYPRESS, BODYSLAM, BOUNCE, BRINE, CASCADE, CURSE, DEFOG, DRAGONHAMMER, DUNEBLAST, EARTHPOWER, ENDERSHOCK, FLIPTURN, FROSTBITE, GENESIS, GYROBALL, HAIL, HIDDENPOWER, HYPOTHERMIA, ICEBEAM, ICEFANG, ICICLESPEAR, ICYWIND, IRONDEFENSE, KNOCKOFF, LASHOUT, LIQUIDATION, LOVEBURST, MEMENTO, MIST, NAGASKIN, NASTYPLOT, OCEANWRATH, OVERFLOW, PERCUSSIONBLAST, PHOBIA, PLAYROUGH, PROTECT, PSYCHICFANGS, RAINDANCE, REST, RETURN, SAFEGUARD, SCALD, SLEEPTALK, SNARL, SOAK, SONICBLAST, STEELROLLER, SUBMERGE, SUBSTITUTE, SWIFT, TAUNT, TERRAINPULSE, THUNDERFANG, TIDALWAVE, TOXIC, TRIATTACK, VENDETTA, WATERPRESSURE, WATERPULSE, WHIRLPOOL, WISH, WORKUP, ZENHEADBUTT, </t>
  </si>
  <si>
    <t xml:space="preserve">SOAK, CRUNCH, OCTOLOCK, ZENHEADBUTT, WRINGOUT, SCORCHINGSANDS, SCALESHOT, LASHOUT, PSYCHICFANGS, FLIPTURN, RECOVER, HYDROPUMP, HELPINGHAND, </t>
  </si>
  <si>
    <t xml:space="preserve">ACROBATICS, ATTRACT, BALLLIGHTNING, BATTERYACID, BODYSLAM, BOLTCRASH, BOOMBURST, BULKUP, CALMMIND, CHARGEBEAM, CHARM, COACHING, CONFUSERAY, COUPDEGRACE, COVET, DAZZLINGGLEAM, DEAFEN, DRAININGKISS, DRAINPUNCH, ECHOEDVOICE, ELECTRICTERRAIN, ELECTRONCRUSH, ENERGYSURGE, FANTASYSEAL, FIREFANG, FIREPUNCH, FLUXWAVE, FOCUSBLAST, FORTISSIMO, GAMMARAY, GENESIS, GENTLECHIMES, GOLDENBULLET, GOSSIP, GYROBALL, HIDDENPOWER, HYPERVOICE, ICEFANG, ICEPUNCH, IRONHEAD, IRONIMPACT, IRONTEMPEST, KNOCKOFF, LIGHTSCREEN, LOVEBURST, MAGNETICCANNON, MAGNETRISE, METEORBEAM, METEORMASH, MIRRORSHOT, MISSILESHOT, NASTYPLOT, ODETOJOY, OVERCLOCK, PARABOLICCHARGE, PERCUSSIONBLAST, PROTECT, PSYCHICFANGS, RAYOFLIGHT, REFLECT, REFURBISH, REST, RETURN, RISINGVOLTAGE, ROUND, SATELLITERAY, SIGNALBEAM, SLEEPTALK, SONICBLAST, SOUNDBARRIER, STARDUSTREVERIE, STELLARRUSH, SUBSTITUTE, SWIFT, TAILGLOW, TAUNT, TERRAINPULSE, THUNDER, THUNDERBOLT, THUNDERFANG, THUNDERPUNCH, THUNDERWAVE, TOXIC, VOLTSWITCH, WAIL, WILDCHARGE, WISH, WORKUP, ZENHEADBUTT, </t>
  </si>
  <si>
    <t xml:space="preserve">SOUNDBARRIER, FLASH, DAZZLINGGLEAM, VOLTSWITCH, NOISEPOLLUTION, MISSILESHOT, QUICKSILVER, BLINDINGFLASH, HELPINGHAND, </t>
  </si>
  <si>
    <t xml:space="preserve">1, HELPINGHAND, 1, DARKWHISPERS, 1, ECHOEDVOICE, 4, HAUNT, 8, NIGHTSHADE, 11, ENCORE, 14, ROUND, 17, SPIRITBARRAGE, 20, ELEGY, 23, SEANCE, 26, REVERB, 29, DIRGE, 32, OVERDRIVE, 35, SHADOWBALL, 38, INSTRUCT, 41, HYPERVOICE, 44, SOULSHIELD, 47, ECTOPLASM, 50, POWERTRICK, 53, PERISHSONG, 56, BOOMBURST, 60, DEATHWALTZ, </t>
  </si>
  <si>
    <t xml:space="preserve">AMBUSH, ATTRACT, BATTLEOFWITS, BLOODRITUAL, BONECHILL, BOOMBURST, BULLDOZE, BURNINGOFUDA, CALMMIND, CHARM, COACHING, CONFUSERAY, COSMICPOWER, CURSE, CURSEDTOUCH, DEAFEN, DRAINPUNCH, EARTHPOWER, EARTHQUAKE, ECHOEDVOICE, ECLIPSENOVA, EXECUTION, FLUXWAVE, FOCUSBLAST, FORTISSIMO, GENTLECHIMES, GHASTLYFLOOD, GOSSIP, HEALBELL, HEX, HEXBOLT, HIDDENPOWER, HYPERVOICE, IRONDEFENSE, IRONHEAD, KNOCKOFF, MACABREDANCE, MEMENTO, METRONOME, MINDMELD, MIRRORSHOT, MYSTICALFIRE, MYSTICPULSE, NASTYPLOT, ODETOJOY, PERCUSSIONBLAST, PHANTOMFORCE, PLAYROUGH, POLTERGEIST, POSSESSION, PROTECT, REST, RETURN, ROCKSLIDE, ROCKTOMB, ROUND, SEISMICCHANT, SHADOWBALL, SHADOWPUNCH, SLEEPTALK, SONICBLAST, SOULRIP, SOULSHIELD, SOUNDBARRIER, STEELROLLER, SUBSTITUTE, SWEEPINGWIND, SWIFT, SWITCHEROO, TAUNT, TERRAINPULSE, TOXIC, UMBRALWAVE, VENDETTA, WAIL, WILLOWISP, WISH, WORKUP, </t>
  </si>
  <si>
    <t xml:space="preserve">OMINOUSWIND, MEMENTO, BELLYDRUM, DESTINYBOND, CURSE, REVERB, ASTONISH, BOOMINGBEATS, NOISEPOLLUTION, PSYCHOBREAK, BOOMBOX, SPITEFULCHANT, BEATDROP, </t>
  </si>
  <si>
    <t xml:space="preserve">0, DRUMBEATING, 1, DRUMBEATING, 1, HELPINGHAND, 1, DARKWHISPERS, 1, ECHOEDVOICE, 4, HAUNT, 8, NIGHTSHADE, 11, ENCORE, 14, ROUND, 17, SPIRITBARRAGE, 20, ELEGY, 23, SEANCE, 26, REVERB, 29, DIRGE, 32, OVERDRIVE, 35, SHADOWBALL, 38, INSTRUCT, 41, HYPERVOICE, 44, SOULSHIELD, 47, ECTOPLASM, 50, POWERTRICK, 53, PERISHSONG, 56, BOOMBURST, 60, DEATHWALTZ, </t>
  </si>
  <si>
    <t xml:space="preserve">1, HELPINGHAND, 1, WATERGUN, 1, PROTECT, 4, ACID, 7, AQUARING, 11, WATERPULSE, 14, SLUDGE, 17, TOXICSPIKES, 20, VENOMDRENCH, 23, OCTAZOOKA, 26, TEATIME, 29, CORRODE, 32, SNIPESHOT, 35, MIASMA, 38, TEETERDANCE, 41, HYPERTORRENT, 44, TIDALWAVE, 47, SLUDGEBOMB, 50, ECTOPLASM, 53, HYDROPUMP, 56, CONCOCTION, 60, WATERSPOUT, </t>
  </si>
  <si>
    <t xml:space="preserve">BATTLEOFWITS, BRINE, CALMMIND, CASCADE, CAUSTICACID, CHARM, CLEARSMOG, COACHING, CONCOCTION, CONFUSERAY, COSMICPOWER, CURSE, DARKPULSE, DAZZLINGGLEAM, DEFOG, ECHOEDVOICE, FANTASYSEAL, FLUXWAVE, FOCUSBLAST, FORTISSIMO, GASTROACID, GLISTEN, GOBLINSTRIKE, GUNKSHOT, HAZE, HEX, HIDDENPOWER, ICEBEAM, KNOCKOFF, LASHOUT, LIGHTSCREEN, LIQUIDATION, MACABREDANCE, MAGICROOM, MEMENTO, METRONOME, MIASMA, MIST, MISTYTERRAIN, NASTYPLOT, NEBULASTRIKE, OCEANWRATH, OVERFLOW, PAYDAY, PHOBIA, PIXIEDUST, POLTERGEIST, POSSESSION, PROTECT, RAINDANCE, REFLECT, REST, RETURN, ROUND, SAFEGUARD, SCALD, SHADOWBALL, SLEEPTALK, SLUDGEBOMB, SLUDGEWAVE, SOAK, SOULSHIELD, STRANGESTEAM, SUBMERGE, SUBSTITUTE, SWIFT, SWITCHEROO, TAUNT, TERRAINPULSE, TIDALWAVE, TOXIC, TRICKROOM, VENOMDRAIN, VITALITYDRAIN, WAIL, WATERPRESSURE, WATERPULSE, WHIRLPOOL, WISH, WONDERROOM, WORKUP, </t>
  </si>
  <si>
    <t xml:space="preserve">0, TOXIC, 1, TOXIC, 1, HELPINGHAND, 1, WATERGUN, 1, PROTECT, 4, ACID, 7, AQUARING, 11, WATERPULSE, 14, SLUDGE, 17, TOXICSPIKES, 20, VENOMDRENCH, 23, OCTAZOOKA, 26, TEATIME, 29, CORRODE, 32, SNIPESHOT, 35, MIASMA, 38, TEETERDANCE, 41, HYPERTORRENT, 44, TIDALWAVE, 47, SLUDGEBOMB, 50, ECTOPLASM, 53, HYDROPUMP, 56, CONCOCTION, 60, WATERSPOUT, </t>
  </si>
  <si>
    <t xml:space="preserve">1, LEER, 1, AURABLOCK, 1, ROCKTHROW, 4, POWERUPPUNCH, 7, ACCELEROCK, 9, QUICKGUARD, 12, WIDEGUARD, 15, BOULDERHURL, 18, VITALTHROW, 21, BULKUP, 24, KNOCKOFF, 27, CIRCLETHROW, 30, DRAINPUNCH, 33, ROCKCLIMB, 36, IRONDEFENSE, 40, BODYPRESS, 43, SHIELDBASH, 46, STORMTHROW, 49, STONEEDGE, 52, WEAKSPOT, 56, ROCKWRECKER, 60, SUPERPOWER, </t>
  </si>
  <si>
    <t xml:space="preserve">AIRSLASH, ASTEROIDBELT, ATTRACT, BATTLEOFWITS, BEJEWELED, BODYPRESS, BODYSLAM, BOULDERCRUSH, BRICKBREAK, BULKUP, BULLDOZE, CALMMIND, CATAPULT, CHIDORI, CLEANSE, CLOSECOMBAT, COACHING, COSMICAVATAR, COSMICPOWER, CRYSTALSHOWER, CURSE, DEADLYREACH, DRAINPUNCH, DUNEBLAST, EARTHENLANCE, EARTHPOWER, EARTHQUAKE, EXECUTION, FALSESWIPE, FIREPUNCH, FLAMECHARGE, FLAREBLITZ, FOCUSBLAST, FORTISSIMO, GAIAPULSE, GEOMANCY, GLISTEN, GOLDRUSH, HIDDENPOWER, ICEHAMMER, ICEPUNCH, IRONDEFENSE, IRONHEAD, IRONIMPACT, KAMEHAMEHA, KNOCKOFF, LASHOUT, MEMENTO, METEORMASH, METRONOME, MINERALWAVE, MOONSTONERAY, MOSSYPUNCH, MUDSHACKLES, MUDSLIDE, NASTYPLOT, NATURESWRATH, OBSIDIANSHARDS, PERCUSSIONBLAST, PLAYROUGH, POWERGEM, POWERUPPUNCH, PROTECT, QUICKGUARD, QUICKSAND, REST, RETURN, ROCKBLAST, ROCKSLIDE, ROCKTOMB, SAFEGUARD, SANDSTORM, SANDTOMB, SCORCHINGSANDS, SEISMICCHANT, SHADOWPUNCH, SLEEPTALK, SOULRIP, SPIKES, STEALTHROCK, STONEEDGE, SUBSTITUTE, SUPERPOWER, SWEEPINGWIND, SWORDSDANCE, TAUNT, TERRAINPULSE, THUNDERPUNCH, TOXIC, TRIATTACK, VENDETTA, WEAKSPOT, WILDCHARGE, WISH, WORKUP, ZENHEADBUTT, </t>
  </si>
  <si>
    <t xml:space="preserve">SUBSTITUTE, SUBMISSION, SEISMICTOSS, ARMTHRUST, ROLLOUT, OBSTRUCT, QUASH, FRENZY, JUDOFLIP, WEARDOWN, HAMMERARM, HELPINGHAND, </t>
  </si>
  <si>
    <t xml:space="preserve">1, SANDATTACK, 1, SUPPRESSAURA, 1, ROCKSMASH, 4, ROCKTHROW, 7, MACHPUNCH, 9, FOCUSENERGY, 12, SHARPEN, 15, LOWKICK, 18, ROCKTOMB, 21, BULKUP, 24, DIZZYPUNCH, 27, TAKEDOWN, 30, ROCKSLIDE, 33, OVERWHELM, 36, ROCKPOLISH, 40, CATAPULT, 43, METEORMASH, 46, DOUBLEEDGE, 49, JUMPKICK, 52, OBSIDIANSHARDS, 56, CLOSECOMBAT, 60, HEADSMASH, </t>
  </si>
  <si>
    <t xml:space="preserve">FAKEOUT, SUBMISSION, FINALSTAND, POSSESSION, SAFEGUARD, WIDEGUARD, ROCKBLAST, ROLLINGKICK, REVERSAL, FORTIFY, SKYUPPERCUT, HELPINGHAND, </t>
  </si>
  <si>
    <t xml:space="preserve">AERIALACE, AMBUSH, ANCIENTGLARE, ATTRACT, BATTLEOFWITS, BODYPRESS, BODYSLAM, BOMBARDMENT, BREAKINGSWIPE, BRICKBREAK, BRINE, BULKUP, CASCADE, CLOSECOMBAT, COUPDEGRACE, COVET, CRUELWHIP, CRUNCH, DARKPULSE, DEADLYREACH, DEFOG, DRAGONCLAW, DRAGONDANCE, DRAINPUNCH, ECHOEDVOICE, EXECUTION, FALSESWIPE, FIREFANG, FIREPUNCH, FLIPTURN, FOCUSBLAST, FORTISSIMO, FROSTBITE, GOBLINSTRIKE, GOLDENBULLET, GOLDRUSH, HAIL, HIDDENPOWER, ICEFANG, ICEPUNCH, IRONDEFENSE, IRONHEAD, IRONIMPACT, IRONTEMPEST, KNOCKOFF, LASHOUT, LIQUIDATION, MAGNETICCANNON, MEMENTO, METEORMASH, MISSILESHOT, NASTYPLOT, NOBLEROAR, OCEANWRATH, OUTRAGE, OVERFLOW, PHOBIA, POISONFANG, POWERUPPUNCH, PROTECT, PSYCHICFANGS, QUICKGUARD, RAINDANCE, REST, RETURN, SCALD, SHADOWPUNCH, SLASH, SLEEPTALK, SNARL, SOAK, SPIKES, SUBMERGE, SUPERPOWER, SWEEPINGWIND, SWITCHEROO, SWORDSDANCE, TAUNT, TERRAINPULSE, THUNDERFANG, THUNDERPUNCH, TIDALWAVE, TOXIC, VENDETTA, VITALITYDRAIN, WATERPRESSURE, WATERPULSE, WEAKSPOT, WHIRLPOOL, WORKUP, ZENHEADBUTT, </t>
  </si>
  <si>
    <t xml:space="preserve">ANCIENTGLARE, ANTIMATTER, ARCANEENERGY, ASTEROIDBELT, ASTRALWIND, ATTRACT, AURASPHERE, BATTLEOFWITS, BODYPRESS, BODYSLAM, BULKUP, BULLDOZE, BURNINGJEALOUSY, CALMMIND, CHARGEBEAM, CONFUSERAY, COSMICAVATAR, COSMICPOWER, COUPDEGRACE, CRIMSONGATE, CRUNCH, CURSE, DARKPULSE, DAZZLINGGLEAM, DIVINEPUNISHMENT, DRAGONBREATH, DRAGONCLAW, DRAINPUNCH, EARTHENLANCE, EARTHPOWER, EARTHQUAKE, ECHOEDVOICE, ECLIPSENOVA, ENDERSHOCK, EXPANDINGFORCE, FABLEDRUSH, FANTASYSEAL, FIREBLAST, FIREFANG, FIREPUNCH, FLAMECHARGE, FLAMETHROWER, FLAMEVOLLEY, FLAREBLITZ, FLUXWAVE, FOCUSBLAST, FORTISSIMO, GAMMARAY, GEOMANCY, GLISTEN, GOLDRUSH, HAZE, HEATWAVE, HEAVENSKNUCKLE, HIDDENPOWER, HOLYNOVA, INCINERATE, IRONHEAD, KNOCKOFF, LIGHTSABER, LIGHTSCREEN, MAGICROOM, METEORBEAM, METEORDRIVE, METEORMASH, MIRRORSHOT, MOONBLAST, MYSTICALFIRE, NASTYPLOT, NEBULASTRIKE, OBSIDIANSHARDS, PLAYROUGH, POWERGEM, PROTECT, PURGE, RADIANTLANCE, RAYOFLIGHT, REFLECT, REST, RETURN, ROCKBLAST, ROCKSLIDE, SAFEGUARD, SIGNALBEAM, SLEEPTALK, SOLARECLIPSE, STARDUSTREVERIE, STEALTHROCK, STELLARRUSH, STONEEDGE, SUNNYDAY, SUPERPOWER, SWEEPINGWIND, SWIFT, TAUNT, TERRAINPULSE, TOXIC, TRIATTACK, WEATHERBALL, WILDFIRE, WILLOWISP, WISH, WORKUP, ZENHEADBUTT, </t>
  </si>
  <si>
    <t xml:space="preserve">ACIDRAIN, ALLERGY, ATTRACT, BOUNCE, BRINE, CASCADE, CAUSTICACID, CHARM, CHIDORI, CLEARSMOG, CONFUSERAY, CORROSIVEGAS, COSMICPOWER, COUPDEGRACE, CRUNCH, CURSE, DARKPULSE, DEAFEN, DRAININGKISS, ECHOEDVOICE, FLIPTURN, FLUXWAVE, FOCUSBLAST, FORTISSIMO, GASTROACID, GIGADRAIN, GUNKSHOT, HIDDENPOWER, HYPERVOICE, ICEBEAM, ICICLESPEAR, KNOCKOFF, LIQUIDATION, MEMENTO, MIASMA, NASTYPLOT, OCEANWRATH, OVERFLOW, PHANTOMFORCE, PHOBIA, POISONFANG, POISONJAB, PROTECT, PSYCHICFANGS, RAINDANCE, REST, RETURN, ROUND, SAFEGUARD, SCALD, SHADOWBALL, SLEEPTALK, SLUDGEBOMB, SLUDGEWAVE, SOAK, SUBMERGE, SUBSTITUTE, TAUNT, TIDALWAVE, TOXIC, TOXICSPIKES, UMBRALWAVE, VENDETTA, VENOMDRAIN, WAIL, WATERPRESSURE, WATERPULSE, WHIRLPOOL, WISH, </t>
  </si>
  <si>
    <t xml:space="preserve">RAPIDSPIN, HAZE, SMOKESCREEN, TOXIC, VENOMDRENCH, FLAIL, OVERFLOW, MUDBLAST, VIRUS, </t>
  </si>
  <si>
    <t xml:space="preserve">1, DOUBLETEAM, 1, PECK, 1, MAIM, 4, PURSUIT, 6, TALKSMACK, 8, HUNTDOWN, 11, FOCUSENERGY, 14, PLUCK, 17, PAYBACK, 20, FLOCK, 23, CHEAPSHOT, 26, HONECLAWS, 29, KNOCKOFF, 32, DIVEBOMB, 35, LASHOUT, 38, DUALWINGBEAT, 41, AMBUSH, 44, SKYDIVE, 47, SONICNOVA, 50, AGILITY, 53, QUILLVOLLEY, 56, EXECUTION, 60, BRAVEBIRD, </t>
  </si>
  <si>
    <t xml:space="preserve">ROOST, STEELWING, NIGHTSLASH, TAILWIND, BIRDOFPREY, TAUNT, FOULPLAY, DRILLPECK, WICKEDSTRIKE, SWOOPATTACK, BEATUP, STALKPREY, </t>
  </si>
  <si>
    <t xml:space="preserve">0, AERIALACE, 1, AERIALACE, 1, DOUBLETEAM, 1, PECK, 1, MAIM, 4, PURSUIT, 6, TALKSMACK, 8, HUNTDOWN, 11, FOCUSENERGY, 14, PLUCK, 17, PAYBACK, 20, FLOCK, 23, CHEAPSHOT, 26, HONECLAWS, 29, KNOCKOFF, 32, DIVEBOMB, 35, LASHOUT, 38, DUALWINGBEAT, 41, AMBUSH, 44, SKYDIVE, 47, SONICNOVA, 50, AGILITY, 53, QUILLVOLLEY, 56, EXECUTION, 60, BRAVEBIRD, </t>
  </si>
  <si>
    <t xml:space="preserve">1, SCRATCH, 1, LEER, 1, MINDBLAST, 4, FAKEOUT, 6, DETECT, 8, BITE, 8, SNARL, 11, MINDCRUSH, 14, ODORSLEUTH, 17, HYPNOSIS, 20, NIGHTSLASH, 23, PSYCHOBREAK, 26, CHEAPSHOT, 29, HONECLAWS, 32, CRUNCH, 35, PSYCHICFANGS, 35, PSYBLAST, 38, VITALITYDRAIN, 41, FOULPLAY, 44, PSYCHIC, 47, FRENZY, 50, POWERTRICK, 53, UMBRALWAVE, 56, MANICOVERLOAD, 60, PSYCHOBOOST, </t>
  </si>
  <si>
    <t xml:space="preserve">ACROBATICS, AERIALACE, AMBUSH, ARCANEENERGY, ATTRACT, BATTLEOFWITS, BLOODRITUAL, BRICKBREAK, BULLETSEED, CALMMIND, CHARM, COACHING, CONFUSERAY, COSMICPOWER, COVET, CRUNCH, DARKPULSE, DEAFEN, ECHOEDVOICE, ECLIPSENOVA, ENDERSHOCK, EXECUTION, EXPANDINGFORCE, FIREFANG, FLUXWAVE, FOCUSBLAST, FORTISSIMO, GAMMARAY, GOBLINSTRIKE, GOSSIP, HAZE, HEX, HEXBOLT, HIDDENPOWER, HYPERVOICE, ICEFANG, INCINERATE, KNOCKOFF, LASHOUT, LIGHTSCREEN, LOVEBURST, MACABREDANCE, MAGICROOM, MEMENTO, MINDDRAIN, MINDMELD, MIXEDWAVES, NASTYPLOT, PHANTOMFORCE, PHOBIA, POISONFANG, POLTERGEIST, POSSESSION, PROTECT, PSYCHIC, PSYCHICFANGS, PSYCHICTERRAIN, REFLECT, REST, RETURN, ROUND, SHADOWBALL, SLASH, SLEEPTALK, SLUDGEBOMB, SNARL, SOULSHIELD, SUBSTITUTE, SWEEPINGWIND, SWIFT, SWITCHEROO, SWORDSDANCE, TAUNT, TERRAINPULSE, THUNDERFANG, TOXIC, TRICKROOM, UMBRALWAVE, VENDETTA, VITALITYDRAIN, WAIL, WISH, WONDERROOM, WORKUP, ZENHEADBUTT, </t>
  </si>
  <si>
    <t xml:space="preserve">0, HEXBOLT, 1, HEXBOLT, 0, MANIPULATION, 1, MANIPULATION, 1, SCRATCH, 1, LEER, 1, MINDBLAST, 4, FAKEOUT, 6, DETECT, 8, BITE, 8, SNARL, 11, MINDCRUSH, 14, ODORSLEUTH, 17, HYPNOSIS, 20, NIGHTSLASH, 23, PSYCHOBREAK, 26, CHEAPSHOT, 29, HONECLAWS, 32, CRUNCH, 35, PSYCHICFANGS, 35, PSYBLAST, 38, VITALITYDRAIN, 41, FOULPLAY, 44, PSYCHIC, 47, FRENZY, 50, POWERTRICK, 53, UMBRALWAVE, 56, MANICOVERLOAD, 60, PSYCHOBOOST, </t>
  </si>
  <si>
    <t xml:space="preserve">ACROBATICS, AERIALACE, AMBUSH, ATTRACT, BATTLEOFWITS, BODYSLAM, BRICKBREAK, BULKUP, BURNINGJEALOUSY, CHARM, CHIDORI, CLOSECOMBAT, COACHING, CONFUSERAY, COSMICPOWER, COUPDEGRACE, COVET, CRUELWHIP, CURSE, DARKPULSE, DEADLYREACH, DRAGONHAMMER, DRAININGKISS, DRAINPUNCH, ECHOEDVOICE, EXECUTION, FABLEDRUSH, FAIRYTALE, FALSESWIPE, FIREPUNCH, FLAMECHARGE, FOCUSBLAST, GENTLECHIMES, GOBLINSTRIKE, GOLDRUSH, GOSSIP, HEAVENSKNUCKLE, HIDDENPOWER, HYPERVOICE, ICEHAMMER, ICEPUNCH, IRONIMPACT, KAMEHAMEHA, KNOCKOFF, LASHOUT, LOVEBURST, MACABREDANCE, MAGICROOM, METEORMASH, MISSILESHOT, MISTYTERRAIN, MYSTICPULSE, NASTYPLOT, PERCUSSIONBLAST, PHANTOMFORCE, PIXIEDUST, PLAYROUGH, POISONJAB, POWERUPPUNCH, PROTECT, QUICKGUARD, REST, RETURN, ROUND, SAFEGUARD, SHADOWBALL, SHADOWPUNCH, SIRENSSONG, SLEEPTALK, SLUDGEBOMB, SONICBLAST, STEELROLLER, SUBSTITUTE, SUPERPOWER, SWEEPINGWIND, SWITCHEROO, SWORDSDANCE, TAUNT, TERRAINPULSE, THUNDERPUNCH, TITANIASLAW, TOXIC, TRICKROOM, VALKYRIECHARIOT, VENDETTA, WAIL, WEAKSPOT, WONDERROOM, WORKUP, ZENHEADBUTT, </t>
  </si>
  <si>
    <t xml:space="preserve">TRICK, TIMEBOMB, TORMENT, FAKEOUT, CRUELWHIP, SWITCHEROO, FOULPLAY, DIRTYBOMB, COVET, BLESSEDHAMMER, HELPINGHAND, TAPDANCE, </t>
  </si>
  <si>
    <t xml:space="preserve">1, GROWL, 1, TRAMPLE, 1, DEFENSECURL, 4, SNOWBALL, 6, CHILLINGTOUCH, 9, ICEBALL, 12, STEAMROLLER, 15, AVALANCHE, 18, BULLDOZE, 21, AQUAFANG, 24, SHOREUP, 27, ICETOMB, 30, BODYSLAM, 33, WAIL, 36, PERMAFROST, 39, AMNESIA, 42, CATAPULT, 45, FROSTBITE, 48, EARTHQUAKE, 52, OCEANWRATH, 56, STAMPEDE, 60, WINTERSHOWL, </t>
  </si>
  <si>
    <t xml:space="preserve">ATTRACT, BLIZZARD, BODYPRESS, BODYSLAM, BOULDERCRUSH, BRINE, BULLDOZE, CASCADE, CATAPULT, CHILLINGTOUCH, COVET, CRUNCH, CURSE, DEAFEN, EARTHENLANCE, EARTHPOWER, EARTHQUAKE, ECHOEDVOICE, FLIPTURN, FORTISSIMO, FROSTBITE, GAIAPULSE, GENESIS, GENTLECHIMES, GYROBALL, HAIL, HEALBELL, HIDDENPOWER, HYPERVOICE, HYPOTHERMIA, ICEBEAM, ICEFANG, ICICLESPEAR, ICICLESTRIKE, ICYWIND, IRONHEAD, KNOCKOFF, LIQUIDATION, LOVEBURST, MIST, MUDSHACKLES, MUDSLIDE, NOBLEROAR, NUMBINGWIND, OCEANWRATH, OVERFLOW, PERCUSSIONBLAST, PLAYROUGH, PROTECT, RAINDANCE, REST, RETURN, ROCKBLAST, ROCKSLIDE, ROCKTOMB, ROUND, SCALD, SEISMICCHANT, SLEEPTALK, SOAK, SONICBLAST, SOUNDBARRIER, STONEEDGE, SUBMERGE, SUPERPOWER, TIDALWAVE, TOXIC, WAIL, WATERPRESSURE, WATERPULSE, WHIRLPOOL, WISH, WORKUP, ZENHEADBUTT, </t>
  </si>
  <si>
    <t xml:space="preserve">0, STOMPINGTANTRUM, 1, STOMPINGTANTRUM, 1, GROWL, 1, TRAMPLE, 1, DEFENSECURL, 4, SNOWBALL, 6, CHILLINGTOUCH, 9, ICEBALL, 12, STEAMROLLER, 15, AVALANCHE, 18, BULLDOZE, 21, AQUAFANG, 24, SHOREUP, 27, ICETOMB, 30, BODYSLAM, 33, WAIL, 36, PERMAFROST, 39, AMNESIA, 42, CATAPULT, 45, FROSTBITE, 48, EARTHQUAKE, 52, OCEANWRATH, 56, STAMPEDE, 60, WINTERSHOWL, </t>
  </si>
  <si>
    <t xml:space="preserve">AERIALACE, AERIALPULSE, AIRSLASH, AMBUSH, ASTRALWIND, ATTRACT, BLOODRITUAL, BONECHILL, BUGBITE, BUGBUZZ, BURNINGOFUDA, BUTTERFLYKISS, CALMMIND, CHARGEBEAM, CHARM, CHILLINGTOUCH, CONFUSERAY, COSMICAVATAR, COSMICPOWER, CURSE, CURSEDTOUCH, DARKPULSE, DEFENDORDER, DEFOG, DUALWINGBEAT, ECLIPSENOVA, ESSENCEBLOOM, FABLEDRUSH, FAIRYTALE, FANTASYSEAL, FEATHERDANCE, FLAMECHARGE, FLUTTER, FLUXWAVE, FORTISSIMO, GAMMARAY, GENESIS, GEOMANCY, GHASTLYFLOOD, GIGADRAIN, GOSSIP, HAZE, HEX, HEXBOLT, HIDDENPOWER, HIVEMIND, HURRICANE, ICYWIND, KNOCKOFF, LEECHLIFE, LOVEBURST, MACABREDANCE, MEMENTO, METEORDRIVE, MIST, MISTYTERRAIN, MOONBLAST, NASTYPLOT, NECTARTAP, NUMBINGWIND, PHANTOMFORCE, PHOBIA, PINMISSILE, PIXIEDUST, POLTERGEIST, POSSESSION, PROTECT, RAINBOWSCALES, REST, RETURN, ROUND, SAFEGUARD, SHADOWBALL, SLEEPTALK, SOULRIP, SOULSHIELD, STARDUSTREVERIE, STELLARRUSH, STRUGGLEBUG, SUBMERGE, SWARMATTACK, SWARMOVERLOAD, SWEEPINGWIND, SWIFT, TAILWIND, TAUNT, TIDALWAVE, TORNADO, TOXIC, TURBULENCE, UMBRALWAVE, UTURN, VENDETTA, VITALITYDRAIN, WAIL, WATERPULSE, WILLOWISP, WISH, WORKUP, </t>
  </si>
  <si>
    <t xml:space="preserve">ACROBATICS, AERIALACE, AERIALPULSE, AIRSLASH, AMBUSH, ASTRALWIND, ATTRACT, BRAVEBIRD, BRINE, CASCADE, COVET, CURSE, DARKPULSE, DEFOG, DRAGONGALE, DRILLPECK, DUALWINGBEAT, DUSTDEVILS, ECHOEDVOICE, EXECUTION, FABLEDRUSH, FEATHERDANCE, FLIPTURN, FLOCK, FORTISSIMO, GENESIS, HAZE, HIDDENPOWER, HURRICANE, ICICLESPEAR, ICYWIND, KNOCKOFF, LIQUIDATION, MEMENTO, NASTYPLOT, OCEANWRATH, PAYDAY, PLAYROUGH, PROTECT, RAINDANCE, REST, RETURN, ROUND, SAFEGUARD, SCALD, SLEEPTALK, SOAK, SONICBLAST, STEELWING, SUBMERGE, SUBSTITUTE, SWEEPINGWIND, SWITCHEROO, SWORDSDANCE, TAILWIND, TAUNT, TIDALWAVE, TORNADO, TOXIC, TRIATTACK, TURBULENCE, VENDETTA, WAIL, WATERPRESSURE, WATERPULSE, WHIRLPOOL, WORKUP, </t>
  </si>
  <si>
    <t xml:space="preserve">FEINT, KNOCKOFF, TAILWIND, TORMENT, CHEAPSHOT, SWEEPINGTALON, COVET, FEATHERDANCE, FLING, DRILLPECK, SWOOPATTACK, HELPINGHAND, </t>
  </si>
  <si>
    <t xml:space="preserve">AERIALACE, AIRSLASH, AMBUSH, ANCIENTGLARE, ATTRACT, BATTLEOFWITS, BLOODRITUAL, BODYPRESS, BODYSLAM, BOULDERCRUSH, BREAKINGSWIPE, BRICKBREAK, BULLDOZE, BURNINGJEALOUSY, CHARM, COACHING, COSMICAVATAR, COSMICPOWER, CRUELWHIP, CRUNCH, CURSE, DARKPULSE, DEADLYREACH, DEFOG, DRACARYS, DRACOMETEOR, DRACONICWAVE, DRAGONBLOOD, DRAGONBREATH, DRAGONCLAW, DRAGONDANCE, DRAGONGALE, DRAGONHAMMER, DRAGONMAGIC, DRAINPUNCH, DUALWINGBEAT, DUNEBLAST, DUSTDEVILS, EARTHENLANCE, EARTHPOWER, EARTHQUAKE, ENDERSHOCK, EXECUTION, FALSESWIPE, FIREBLAST, FIREFANG, FIREPUNCH, FLAMECHARGE, FLAMETHROWER, FLAREBLITZ, FOCUSBLAST, FORTISSIMO, GAIAPULSE, GENESIS, GEOMANCY, GOBLINSTRIKE, GOLDRUSH, HAZE, HIDDENPOWER, HURRICANE, INCINERATE, KNOCKOFF, LASHOUT, METEORMASH, MINERALWAVE, MOONSTONERAY, MUDSHACKLES, MUDSLIDE, NAGASKIN, OBSIDIANSHARDS, OUTRAGE, PLAYROUGH, POWERGEM, PROTECT, PSYCHICFANGS, QUICKSAND, REST, RETURN, ROCKBLAST, ROCKSLIDE, ROCKTOMB, SANDSTORM, SANDTOMB, SCALESHOT, SCORCHINGSANDS, SEISMICCHANT, SLASH, SLEEPTALK, SPIKES, STEALTHROCK, STEELROLLER, STEELWING, STONEEDGE, SUBSTITUTE, SUNNYDAY, SUPERPOWER, SWEEPINGWIND, SWIFT, TAILWIND, TAUNT, TERRAINPULSE, TOXIC, TURBULENCE, VENDETTA, VITALITYDRAIN, WILDCHARGE, WORKUP, ZENHEADBUTT, </t>
  </si>
  <si>
    <t xml:space="preserve">ROCKTHROW, SMACKDOWN, BITE, METALCLAW, DRAGONRUSH, ROCKSLIDE, GUNKSHOT, ROCKCLIMB, SCALESTORM, CATACLYSM, </t>
  </si>
  <si>
    <t xml:space="preserve">ANTIMATTER, ASTEROIDBELT, ASTRALWIND, AURASPHERE, BALLLIGHTNING, BATTERYACID, BEJEWELED, BOMBARDMENT, CALMMIND, CHARGEBEAM, CLUSTERROCKETS, CONFUSERAY, COSMICAVATAR, COSMICPOWER, DAZZLINGGLEAM, DEFOG, ECLIPSENOVA, ELECTRICTERRAIN, ELECTRONCRUSH, ENERGYSURGE, EXPANDINGFORCE, FANTASYSEAL, FLUXWAVE, FOCUSBLAST, GAMMARAY, GLISTEN, GOLDENBULLET, GYROBALL, HEXBOLT, HIDDENPOWER, IRONDEFENSE, IRONHEAD, IRONIMPACT, IRONTEMPEST, LIGHTSCREEN, MAGICROOM, MAGNETICCANNON, MAGNETRISE, MEMENTO, METEORBEAM, METEORDRIVE, MINDDRAIN, MINDMELD, MIRRORSHOT, MISSILESHOT, MIXEDWAVES, MOONBLAST, NASTYPLOT, NEBULASTRIKE, OVERCLOCK, PARABOLICCHARGE, PROTECT, PSYCHIC, PSYCHICTERRAIN, PURGE, RAYOFLIGHT, REFLECT, REFURBISH, REST, RETURN, RISINGVOLTAGE, SAFEGUARD, SATELLITERAY, SIGNALBEAM, SLEEPTALK, SOLARECLIPSE, STARDUSTREVERIE, STEELROLLER, STELLARRUSH, SUBSTITUTE, SWIFT, TERRAINPULSE, THUNDER, THUNDERBOLT, THUNDERWAVE, TOXIC, TRICKROOM, VOLTSWITCH, WILDCHARGE, WISH, WONDERROOM, </t>
  </si>
  <si>
    <t xml:space="preserve">ACROBATICS, AERIALACE, AERIALPULSE, AIRSLASH, AMBUSH, ATTRACT, BLIZZARD, BRAVEBIRD, BRINE, CASCADE, CLOSECOMBAT, COACHING, COUPDEGRACE, COVET, DEFOG, DRILLPECK, DUALWINGBEAT, ECHOEDVOICE, FALSESWIPE, FEATHERDANCE, FLIPTURN, FLOCK, FORTISSIMO, GENESIS, HAIL, HIDDENPOWER, HURRICANE, HYPERVOICE, ICEBEAM, ICICLESPEAR, ICYWIND, KNOCKOFF, LIQUIDATION, MEMENTO, MIRRORSHOT, MISSILESHOT, NASTYPLOT, OCEANWRATH, OVERFLOW, PAYDAY, PLAYROUGH, PROTECT, RAINDANCE, REST, RETURN, ROUND, SAFEGUARD, SCALD, SLASH, SLEEPTALK, SOAK, STEELWING, SUBMERGE, SWEEPINGWIND, SWORDSDANCE, TAILWIND, TAUNT, TEMPESTFLARE, TIDALWAVE, TORNADO, TOXIC, TURBULENCE, VENDETTA, WATERPRESSURE, WATERPULSE, WHIRLPOOL, WORKUP, </t>
  </si>
  <si>
    <t xml:space="preserve">1, LEER, 1, HUNTDOWN, 4, SANDTOMB, 7, STALKPREY, 10, TAILWIND, 13, GLIDE, 16, BONERUSH, 19, PLUCK, 22, FEATHERDANCE, 25, ROOST, 28, BONECLUB, 31, DIVEBOMB, 34, SNATCH, 37, SWOOPATTACK, 40, THOUSANDARROWS, 43, SKYDIVE, 46, STONESURGE, 49, ENCIRCLE, 52, BONEMERANG, 56, SANDSHROUD, 60, BRAVEBIRD, </t>
  </si>
  <si>
    <t xml:space="preserve">0, CHEAPSHOT, 1, CHEAPSHOT, 1, LEER, 1, HUNTDOWN, 4, SANDTOMB, 7, STALKPREY, 10, TAILWIND, 13, GLIDE, 16, BONERUSH, 19, PLUCK, 22, FEATHERDANCE, 25, ROOST, 28, BONECLUB, 31, DIVEBOMB, 34, SNATCH, 37, SWOOPATTACK, 40, THOUSANDARROWS, 43, SKYDIVE, 46, STONESURGE, 49, ENCIRCLE, 52, BONEMERANG, 56, SANDSHROUD, 60, BRAVEBIRD, </t>
  </si>
  <si>
    <t xml:space="preserve">ACIDRAIN, AERIALACE, AIRSLASH, ALLERGY, AMBUSH, ANCIENTGLARE, ATTRACT, AURASPHERE, BATTLEOFWITS, BLOODRITUAL, BODYSLAM, BREAKINGSWIPE, BULKUP, BULLDOZE, CAUSTICACID, CLEARSMOG, CLOSECOMBAT, COACHING, COSMICPOWER, COUPDEGRACE, CRUELWHIP, CRUNCH, DARKPULSE, DEADLYREACH, DEAFEN, DEFOG, DRACARYS, DRACOMETEOR, DRACONICWAVE, DRAGONBLOOD, DRAGONBREATH, DRAGONCLAW, DRAGONDANCE, DRAGONGALE, DRAGONHAMMER, DRAGONMAGIC, DUALWINGBEAT, DUNEBLAST, DUSTDEVILS, EARTHPOWER, EARTHQUAKE, ECHOEDVOICE, ECLIPSENOVA, ENDERSHOCK, EXECUTION, FALSESWIPE, FIREBLAST, FIREFANG, FLAMECHARGE, FLAMETHROWER, FLAREBLITZ, FOCUSBLAST, GASTROACID, GEOMANCY, GOBLINSTRIKE, GOLDRUSH, GUNKSHOT, HIDDENPOWER, HYPERVOICE, ICEFANG, INCINERATE, KNOCKOFF, LASHOUT, MEMENTO, MIASMA, NAGASKIN, NASTYPLOT, NOBLEROAR, OBSIDIANSHARDS, OUTRAGE, PHANTOMFORCE, PHOBIA, PLAYROUGH, POISONFANG, POISONJAB, PROTECT, PSYCHICFANGS, REST, RETURN, ROCKSLIDE, SCALESHOT, SLASH, SLEEPTALK, SLUDGEBOMB, SLUDGEWAVE, SNARL, SPIKES, STEELWING, STONEEDGE, SUBSTITUTE, SUPERPOWER, SWEEPINGWIND, SWITCHEROO, SWORDSDANCE, TAILWIND, TAUNT, THUNDERFANG, TOXIC, TOXICSPIKES, UMBRALWAVE, VENDETTA, VENOMDRAIN, VITALITYDRAIN, WILDCHARGE, WORKUP, ZENHEADBUTT, </t>
  </si>
  <si>
    <t xml:space="preserve">DRACONICCRASH, NIGHTSLASH, DOUBLEEDGE, EVILTHORN, PUNISHMENT, WYVERNSLASH, HOWL, GLARE, PSYCHICFANGS, FACADE, DRACONICWAVE, SCALESTORM, </t>
  </si>
  <si>
    <t xml:space="preserve">1, TACKLE, 1, SANDATTACK, 1, TRAMPLE, 4, LICK, 6, SANDJET, 8, SOULRIP, 11, HOWL, 14, BITE, 17, TREMOR, 20, NECROPHAGY, 23, BATTLECRY, 26, BONERUSH, 29, MALEFICACT, 32, CRUNCH, 35, EARTHENLANCE, 38, SCREECH, 41, SHADOWBONE, 44, LANDSWRATH, 47, AGILITY, 50, BONEMERANG, 53, STAMPEDE, 56, SHADOWFORCE, 60, SKULLBASH, </t>
  </si>
  <si>
    <t xml:space="preserve">AMBUSH, ATTRACT, BLOODRITUAL, BODYSLAM, BOULDERCRUSH, BULKUP, BULLDOZE, BURNINGOFUDA, CONFUSERAY, COUPDEGRACE, COVET, CRUNCH, CURSE, CURSEDTOUCH, DUNEBLAST, DUSTDEVILS, EARTHENLANCE, EARTHPOWER, EARTHQUAKE, EXECUTION, FALSESWIPE, FIREFANG, FLAMECHARGE, FOCUSBLAST, FROSTBITE, GAIAPULSE, GEOMANCY, GHASTLYFLOOD, GOBLINSTRIKE, GOLDRUSH, HAZE, HEX, HIDDENPOWER, ICEFANG, IRONHEAD, IRONIMPACT, KNOCKOFF, LASHOUT, MACABREDANCE, MEMENTO, MUDSHACKLES, MUDSLIDE, NASTYPLOT, NOBLEROAR, OBSIDIANSHARDS, PHANTOMFORCE, PHOBIA, PLAYROUGH, POISONFANG, POLTERGEIST, POSSESSION, PROTECT, PSYCHICFANGS, QUICKSAND, REST, RETURN, ROCKBLAST, ROCKSLIDE, ROCKTOMB, SANDSTORM, SANDTOMB, SCORCHINGSANDS, SEISMICCHANT, SHADOWBALL, SLASH, SLEEPTALK, SNARL, SOULRIP, SOULSHIELD, SPIKES, STEALTHROCK, STONEEDGE, SUNNYDAY, SUPERPOWER, SWEEPINGWIND, SWITCHEROO, TAUNT, TERRAINPULSE, THUNDERFANG, TOXIC, UMBRALWAVE, VENDETTA, VITALITYDRAIN, WAIL, WILDCHARGE, WORKUP, ZENHEADBUTT, </t>
  </si>
  <si>
    <t xml:space="preserve">HEADBUTT, ZENHEADBUTT, CURSE, SWITCHEROO, DOUBLEKICK, ENDEAVOR, FOCUSENERGY, BONECLUB, SPIRITSHACKLE, CATACLYSM, </t>
  </si>
  <si>
    <t xml:space="preserve">0, SHADOWCLAW, 1, SHADOWCLAW, 1, TACKLE, 1, SANDATTACK, 1, TRAMPLE, 4, LICK, 6, SANDJET, 8, SOULRIP, 11, HOWL, 14, BITE, 17, TREMOR, 20, NECROPHAGY, 23, BATTLECRY, 26, BONERUSH, 29, MALEFICACT, 32, CRUNCH, 35, EARTHENLANCE, 38, SCREECH, 41, SHADOWBONE, 44, LANDSWRATH, 47, AGILITY, 50, BONEMERANG, 53, STAMPEDE, 56, SHADOWFORCE, 60, SKULLBASH, </t>
  </si>
  <si>
    <t xml:space="preserve">1, SWEETSCENT, 1, VINEWHIP, 1, STRAFE, 4, THORNPRISON, 6, INGRAIN, 9, NEEDLEARM, 12, BITE, 15, POISONFANG, 18, LEECHSEED, 21, FLYTRAP, 24, PINMISSILE, 27, CROSSPOISON, 30, CRUNCH, 33, SEEDBOMB, 36, VENOMDRAIN, 39, SYNTHESIS, 42, THOUSANDARROWS, 45, AROMATHERAPY, 48, CURSE, 52, GUNKSHOT, 56, POWERWHIP, 60, EXECUTION, </t>
  </si>
  <si>
    <t xml:space="preserve">ALLERGY, AMBUSH, AROMATHERAPY, ATTRACT, BODYSLAM, BOULDERCRUSH, BUGBITE, BULLETSEED, CAUSTICACID, CLEARSMOG, COUPDEGRACE, CRUELWHIP, CRUNCH, DUSTDEVILS, EARTHENLANCE, ENERGYBALL, ESSENCEBLOOM, FALSESWIPE, FURYCUTTER, GAMMARAY, GENESIS, GIGADRAIN, GRASSYTERRAIN, HIDDENPOWER, IRONHEAD, KNOCKOFF, LASHOUT, LEAFBLADE, MAGICALLEAF, MEMENTO, MIASMA, NASTYPLOT, NATURESWRATH, PETALTEMPEST, PHOBIA, PINMISSILE, PLAYROUGH, POISONFANG, POISONJAB, POWERWHIP, PROTECT, REST, RETURN, SAFEGUARD, SCENTEDSHIELD, SEISMICCHANT, SLEEPTALK, SLUDGEBOMB, SLUDGEWAVE, SOLARBEAM, SPIKES, SPIKYSHIELD, SUBSTITUTE, SUNNYDAY, SYNTHESIS, TAUNT, TERRAINPULSE, TOXIC, TOXICSPIKES, UTURN, VENDETTA, VENOMDRAIN, WEATHERBALL, WORKUP, ZENHEADBUTT, </t>
  </si>
  <si>
    <t xml:space="preserve">WORRYSEED, GASTROACID, VENOMDRENCH, STOCKPILE, SWALLOW, SPITUP, BULLETSEED, SPIKES, CURSE, CATACLYSM, PLAGUE, CONTAGION, SPOIL, LEECHLIFE, </t>
  </si>
  <si>
    <t xml:space="preserve">0, PETALBLIZZARD, 1, PETALBLIZZARD, 1, SWEETSCENT, 1, VINEWHIP, 1, STRAFE, 4, THORNPRISON, 6, INGRAIN, 9, NEEDLEARM, 12, BITE, 15, POISONFANG, 18, LEECHSEED, 21, FLYTRAP, 24, PINMISSILE, 27, CROSSPOISON, 30, CRUNCH, 33, SEEDBOMB, 36, VENOMDRAIN, 39, SYNTHESIS, 42, THOUSANDARROWS, 45, AROMATHERAPY, 48, CURSE, 52, GUNKSHOT, 56, POWERWHIP, 60, EXECUTION, </t>
  </si>
  <si>
    <t xml:space="preserve">1, TEARFULLOOK, 1, BRANCHPOKE, 1, FAKEOUT, 4, POISONSTING, 6, LEECHSEED, 8, THORNPRISON, 11, NEEDLEARM, 14, SPOIL, 17, TOXICSPIKES, 20, KNOCKOFF, 23, INGRAIN, 26, FLYTRAP, 29, SPIKYSHIELD, 32, VENOMDRAIN, 35, STRANDINGROOTS, 38, SUCKERPUNCH, 41, NEUROTOXIN, 44, PETALBLIZZARD, 47, FOULPLAY, 50, DESTINYBOND, 53, PAINSPLIT, 56, PLAGUE, 60, POWERWHIP, </t>
  </si>
  <si>
    <t xml:space="preserve">ACIDRAIN, ALLERGY, AMBUSH, AROMATHERAPY, ATTRACT, BATTLEOFWITS, BULLETSEED, CALMMIND, CHARM, CLEARSMOG, COUPDEGRACE, CRUELWHIP, CRUNCH, DUNEBLAST, DUSTDEVILS, EARTHPOWER, ENERGYBALL, ESSENCEBLOOM, FALSESWIPE, FOCUSBLAST, FURYCUTTER, GASTROACID, GIGADRAIN, GRASSYTERRAIN, GUNKSHOT, HIDDENPOWER, KNOCKOFF, LASHOUT, LEAFBLADE, LEECHLIFE, MAGICALLEAF, MEMENTO, MIASMA, MOSSYPUNCH, MUDSHACKLES, MUDSLIDE, NASTYPLOT, NATURESWRATH, PETALTEMPEST, PHOBIA, PINMISSILE, POISONJAB, POWERWHIP, PROTECT, QUICKSAND, REST, RETURN, SANDSTORM, SANDTOMB, SCENTEDSHIELD, SCORCHINGSANDS, SLEEPTALK, SLUDGEBOMB, SLUDGEWAVE, SOLARBEAM, SPIKES, SPIKYSHIELD, SUBSTITUTE, SUNNYDAY, SWIFT, SYNTHESIS, TAUNT, TERRAINPULSE, TOXIC, TOXICSPIKES, VENDETTA, VENOMDRAIN, VITALITYDRAIN, WEATHERBALL, WORKUP, </t>
  </si>
  <si>
    <t xml:space="preserve">TOXICTHREAD, POISONSPIT, LASHOUT, WILDROOTS, INFECTION, FIRSTIMPRESSION, POISONJAB, RAZORLEAF, PEPPERBURST, POISONFANG, </t>
  </si>
  <si>
    <t xml:space="preserve">0, TOXIC, 1, TOXIC, 1, TEARFULLOOK, 1, BRANCHPOKE, 1, FAKEOUT, 4, POISONSTING, 6, LEECHSEED, 8, THORNPRISON, 11, NEEDLEARM, 14, SPOIL, 17, TOXICSPIKES, 20, KNOCKOFF, 23, INGRAIN, 26, FLYTRAP, 29, SPIKYSHIELD, 32, VENOMDRAIN, 35, STRANDINGROOTS, 38, SUCKERPUNCH, 41, NEUROTOXIN, 44, PETALBLIZZARD, 47, FOULPLAY, 50, DESTINYBOND, 53, PAINSPLIT, 56, PLAGUE, 60, POWERWHIP, </t>
  </si>
  <si>
    <t xml:space="preserve">1, GROWL, 1, TACKLE, 1, STATICSHOCK, 4, TRAMPLE, 7, NUZZLE, 10, BITE, 13, SPARK, 16, BULLDOZE, 19, STOMP, 22, ENDURE, 25, THUNDERFANG, 28, HIGHHORSEPOWER, 31, BALLLIGHTNING, 34, STOMPINGTANTRUM, 37, WILDCHARGE, 40, AMNESIA, 43, CATACLYSM, 46, ELECTRONCRUSH, 49, EARTHQUAKE, 52, THRASH, 55, STAMPEDE, 58, DOUBLEEDGE, 62, VOLTTACKLE, </t>
  </si>
  <si>
    <t xml:space="preserve">ATTRACT, BALLLIGHTNING, BODYPRESS, BODYSLAM, BOLTCRASH, BOULDERCRUSH, BULKUP, BULLDOZE, CHARGEBEAM, CHARM, CLOSECOMBAT, COUPDEGRACE, COVET, CRUNCH, CURSE, DUNEBLAST, DUSTDEVILS, EARTHENLANCE, EARTHPOWER, EARTHQUAKE, ELECTRICTERRAIN, ELECTRONCRUSH, ENERGYSURGE, EXECUTION, FALSESWIPE, FIREFANG, FLAMECHARGE, FOCUSBLAST, GAIAPULSE, GEOMANCY, GOLDRUSH, HIDDENPOWER, HIGHHORSEPOWER, ICEFANG, IRONHEAD, IRONIMPACT, KNOCKOFF, METEORDRIVE, MUDSHACKLES, MUDSLIDE, NOBLEROAR, OBSIDIANSHARDS, PARABOLICCHARGE, PLAYROUGH, PROTECT, QUICKSAND, REST, RETURN, RISINGVOLTAGE, ROCKBLAST, ROCKSLIDE, ROCKTOMB, SANDTOMB, SCORCHINGSANDS, SEISMICCHANT, SLEEPTALK, SNARL, SONICBLAST, STONEEDGE, SUPERPOWER, TAUNT, TERRAINPULSE, THUNDER, THUNDERBOLT, THUNDERFANG, THUNDERWAVE, TOXIC, VENDETTA, VOLTSWITCH, WILDCHARGE, WORKUP, ZENHEADBUTT, </t>
  </si>
  <si>
    <t xml:space="preserve">BODYPRESS, DEFENSECURL, BRUTEFORCE, KNOCKOFF, PLAYROUGH, HONECLAWS, TAKEDOWN, PROTONCRASH, STORMSHIELD, HELPINGHAND, </t>
  </si>
  <si>
    <t xml:space="preserve">0, BODYSLAM, 1, BODYSLAM, 1, GROWL, 1, TACKLE, 1, STATICSHOCK, 4, TRAMPLE, 7, NUZZLE, 10, BITE, 13, SPARK, 16, BULLDOZE, 19, STOMP, 22, ENDURE, 25, THUNDERFANG, 28, HIGHHORSEPOWER, 31, BALLLIGHTNING, 34, STOMPINGTANTRUM, 37, WILDCHARGE, 40, AMNESIA, 43, CATACLYSM, 46, ELECTRONCRUSH, 49, EARTHQUAKE, 52, THRASH, 55, STAMPEDE, 58, DOUBLEEDGE, 62, VOLTTACKLE, </t>
  </si>
  <si>
    <t xml:space="preserve">0, SKULLBASH, 1, SKULLBASH, 1, BODYSLAM, 1, GROWL, 1, TACKLE, 1, STATICSHOCK, 4, TRAMPLE, 7, NUZZLE, 10, BITE, 13, SPARK, 16, BULLDOZE, 19, STOMP, 22, ENDURE, 25, THUNDERFANG, 28, HIGHHORSEPOWER, 31, BALLLIGHTNING, 34, STOMPINGTANTRUM, 37, WILDCHARGE, 40, AMNESIA, 43, CATACLYSM, 46, ELECTRONCRUSH, 49, EARTHQUAKE, 52, THRASH, 55, STAMPEDE, 58, DOUBLEEDGE, 62, VOLTTACKLE, </t>
  </si>
  <si>
    <t xml:space="preserve">1, WITHDRAW, 1, THUNDERSHOCK, 1, GUST, 4, THUNDERWAVE, 8, THUNDERCAGE, 11, HAZE, 14, SHOCKWAVE, 17, WATERPULSE, 20, IRONDEFENSE, 23, YAWN, 26, TURBULENCE, 29, NUMBINGWIND, 32, DISCHARGE, 35, STORMSHIELD, 38, THUNDERCLAP, 41, SHELLSMASH, 44, AERIALPULSE, 47, BOLTCRASH, 50, TAILWIND, 53, RISINGVOLTAGE, 56, HURRICANE, 60, THUNDER, </t>
  </si>
  <si>
    <t xml:space="preserve">AERIALACE, AERIALPULSE, ASTRALWIND, ATTRACT, BALLLIGHTNING, BATTLEOFWITS, BODYSLAM, BOLTCRASH, BULLDOZE, CHARGEBEAM, CHARM, CLEARSMOG, COSMICPOWER, CRUNCH, CURSE, DEFOG, DRAGONGALE, DUSTDEVILS, ELECTRICTERRAIN, ELECTRONCRUSH, ENDERSHOCK, ENERGYSURGE, FLUXWAVE, FORTISSIMO, GENESIS, HAZE, HIDDENPOWER, HURRICANE, IRONDEFENSE, IRONHEAD, LIGHTSCREEN, MAGNETICCANNON, MAGNETRISE, METEORBEAM, NASTYPLOT, NEBULASTRIKE, NOBLEROAR, NUMBINGWIND, OVERFLOW, PARABOLICCHARGE, PLAYROUGH, PROTECT, RAINDANCE, REFLECT, REST, RETURN, RISINGVOLTAGE, ROUND, SAFEGUARD, SLEEPTALK, SONICBLAST, STRANGESTEAM, SUBSTITUTE, SWEEPINGWIND, TAILWIND, TEMPESTFLARE, TERRAINPULSE, THUNDER, THUNDERBOLT, THUNDERFANG, THUNDERWAVE, TORNADO, TOXIC, VOLTSWITCH, WEATHERBALL, WILDCHARGE, WORKUP, ZENHEADBUTT, </t>
  </si>
  <si>
    <t xml:space="preserve">ENDURE, SLEEPTALK, SNORE, STATICSHOCK, FLAIL, OMINOUSWIND, EROSION, AIRSLASH, DEFOG, WEATHERBALL, TORNADO, CHAINLIGHTNING, AMNESIA, </t>
  </si>
  <si>
    <t xml:space="preserve">1, SMOKESCREEN, 1, DEFENSECURL, 1, FIREBALL, 4, DRAGONFURY, 7, SMACKDOWN, 10, TARSHOT, 13, FLAMEWHEEL, 16, DRAGONGNAW, 19, FLAMEVOLLEY, 22, BULLDOZE, 25, FLAMEPILLAR, 28, STEALTHROCK, 31, BODYSLAM, 34, HELLBRAND, 37, CRUNCH, 40, FIREWALL, 43, DRAGONRUSH, 46, SHELLSMASH, 49, OUTRAGE, 52, FLAREBLITZ, 56, STAMPEDE, 60, DRACONICCRASH, </t>
  </si>
  <si>
    <t xml:space="preserve">ANCIENTGLARE, ATTRACT, BEJEWELED, BODYPRESS, BODYSLAM, BOULDERCRUSH, BREAKINGSWIPE, BULLDOZE, BURNINGJEALOUSY, CATAPULT, CLEARSMOG, CLOSECOMBAT, CRIMSONGATE, CRUNCH, CRYSTALLINEBEAM, CRYSTALSHOWER, CURSE, DEFOG, DRACARYS, DRACOMETEOR, DRAGONBLOOD, DRAGONBREATH, DRAGONCLAW, DRAGONDANCE, DRAGONGALE, DRAGONHAMMER, DRAGONMAGIC, DUNEBLAST, DUSTDEVILS, EARTHENLANCE, EARTHPOWER, EARTHQUAKE, ENDERSHOCK, EXECUTION, FIREBLAST, FIREFANG, FLAMECHARGE, FLAMETHROWER, FLAMEVOLLEY, FLAREBLITZ, FLUXWAVE, FOCUSBLAST, FORTISSIMO, GAIAPULSE, GAMMARAY, GENESIS, GEOMANCY, GLISTEN, GOLDRUSH, HAZE, HEATWAVE, HIDDENPOWER, HIGHHORSEPOWER, INCINERATE, IRONHEAD, IRONIMPACT, KNOCKOFF, MAGNETICCANNON, MELTINGHORN, METEORBEAM, MINERALWAVE, MOONSTONERAY, MUDSHACKLES, MUDSLIDE, MYSTICALFIRE, NAGASKIN, OBSIDIANSHARDS, OUTRAGE, PLAYROUGH, POWERGEM, PROTECT, QUICKSAND, REST, RETURN, ROCKBLAST, ROCKSLIDE, ROCKTOMB, SANDSTORM, SANDTOMB, SCALESHOT, SCORCHINGSANDS, SEISMICCHANT, SLEEPTALK, SNARL, SPIKES, STEALTHROCK, STEELROLLER, STONEEDGE, SUBSTITUTE, SUNNYDAY, SUPERPOWER, TAUNT, TOXIC, VENDETTA, WILDFIRE, WILLOWISP, WORKUP, ZENHEADBUTT, </t>
  </si>
  <si>
    <t xml:space="preserve">WITHDRAW, BREAKINGSWIPE, HEADBUTT, SKULLBASH, LAVAPLUME, ERUPTION, DOUBLEEDGE, AMNESIA, HEAVYSLAM, HEATCRASH, FIREFANG, DRAGONSOUL, FIRELASH, </t>
  </si>
  <si>
    <t xml:space="preserve">0, DRAGONHAMMER, 1, DRAGONHAMMER, 1, SMOKESCREEN, 1, DEFENSECURL, 1, FIREBALL, 4, DRAGONFURY, 7, SMACKDOWN, 10, TARSHOT, 13, FLAMEWHEEL, 16, DRAGONGNAW, 19, FLAMEVOLLEY, 22, BULLDOZE, 25, FLAMEPILLAR, 28, STEALTHROCK, 31, BODYSLAM, 34, HELLBRAND, 37, CRUNCH, 40, FIREWALL, 43, DRAGONRUSH, 46, SHELLSMASH, 49, OUTRAGE, 52, FLAREBLITZ, 56, STAMPEDE, 60, DRACONICCRASH, </t>
  </si>
  <si>
    <t xml:space="preserve">1, FROSTNIP, 1, SNOWBALL, 1, BABYDOLLEYES, 4, STARDASH, 8, ICICLESTRIKE, 11, GOSSIP, 14, COMETPUNCH, 17, AVALANCHE, 20, LUCKYCHANT, 23, WOOINGHUG, 26, COMET, 29, ICEPUNCH, 32, MOONLIGHT, 35, SHOOTINGSTAR, 38, DOUBLEKICK, 41, ICICLECRASH, 44, ICECOMET, 47, JUMPKICK, 50, POLARSPEAR, 53, INSTRUCT, 56, STELLARRUSH, 60, TRIPLEAXEL, </t>
  </si>
  <si>
    <t xml:space="preserve">ACROBATICS, AERIALACE, ANTIMATTER, ASTRALWIND, ATTRACT, AURASPHERE, BATTLEOFWITS, BLIZZARD, BOUNCE, BRICKBREAK, CALMMIND, CHARGEBEAM, CHARM, CHIDORI, CHILLINGTOUCH, CLOSECOMBAT, COACHING, COSMICAVATAR, COSMICPOWER, COUPDEGRACE, COVET, DARKPULSE, DAZZLINGGLEAM, DRAININGKISS, DRAINPUNCH, FABLEDRUSH, FAIRYTALE, FLUXWAVE, FOCUSBLAST, FROSTBITE, GAMMARAY, GENESIS, GOSSIP, HAIL, HIDDENPOWER, HYPOTHERMIA, ICEBEAM, ICEFANG, ICEHAMMER, ICEPUNCH, ICICLESPEAR, ICICLESTRIKE, ICYWIND, KNOCKOFF, LOVEBURST, METEORBEAM, METEORDRIVE, METEORMASH, MIST, MOONBLAST, NASTYPLOT, NEBULASTRIKE, NUMBINGWIND, ODETOJOY, PAYDAY, PERCUSSIONBLAST, PIXIEDUST, PLAYROUGH, PROTECT, PURGE, QUICKGUARD, RAYOFLIGHT, REST, RETURN, ROUND, SAFEGUARD, SIRENSSONG, SLEEPTALK, SOLARECLIPSE, SONICBLAST, STARDUSTREVERIE, STELLARRUSH, SUBSTITUTE, SWIFT, TAUNT, TERRAINPULSE, TITANIASLAW, TOXIC, TRIATTACK, TRIPLEAXEL, VALKYRIECHARIOT, WEATHERBALL, WISH, WORKUP, ZENHEADBUTT, </t>
  </si>
  <si>
    <t xml:space="preserve">PUNISHMENT, POWERUPPUNCH, COVET, COUPDEGRACE, MEMORYBLOCK, CHARM, CAPTIVATE, HAIL, HEARTBREAK, ATTRACT, SWORDSDANCE, FOULPLAY, ICESHARD, TAPDANCE, </t>
  </si>
  <si>
    <t xml:space="preserve">0, SPOTLIGHT, 1, SPOTLIGHT, 1, FROSTNIP, 1, SNOWBALL, 1, BABYDOLLEYES, 4, STARDASH, 8, ICICLESTRIKE, 11, GOSSIP, 14, COMETPUNCH, 17, AVALANCHE, 20, LUCKYCHANT, 23, WOOINGHUG, 26, COMET, 29, ICEPUNCH, 32, MOONLIGHT, 35, SHOOTINGSTAR, 38, DOUBLEKICK, 41, ICICLECRASH, 44, ICECOMET, 47, JUMPKICK, 50, POLARSPEAR, 53, INSTRUCT, 56, STELLARRUSH, 60, TRIPLEAXEL, </t>
  </si>
  <si>
    <t xml:space="preserve">AERIALACE, AIRSLASH, ATTRACT, BODYSLAM, BOMBARDMENT, BRICKBREAK, BRINE, BULKUP, CASCADE, CHARGEBEAM, CLEANSE, CLUSTERROCKETS, CONFUSERAY, COUPDEGRACE, CRUNCH, DEAFEN, ECHOEDVOICE, EXECUTION, FANTASYSEAL, FIREFANG, FLIPTURN, FLUXWAVE, FORTISSIMO, GAMMARAY, GOLDENBULLET, GYROBALL, HAZE, HIDDENPOWER, HYPERVOICE, ICEBEAM, ICEFANG, ICEPUNCH, ICICLESPEAR, ICYWIND, IRONDEFENSE, IRONHEAD, IRONIMPACT, IRONTEMPEST, KNOCKOFF, LIGHTSCREEN, LIQUIDATION, LOVEBURST, MAGNETICCANNON, METEORBEAM, METEORDRIVE, METRONOME, MIRRORSHOT, MISSILESHOT, NASTYPLOT, NOBLEROAR, OCEANWRATH, OVERCLOCK, OVERFLOW, PROTECT, PSYCHICFANGS, RAINDANCE, RAZORSHELL, REFLECT, REFURBISH, REST, RETURN, ROUND, SATELLITERAY, SCALD, SLASH, SLEEPTALK, SOAK, SONICBLAST, SOUNDBARRIER, STEAMERUPTION, STEELROLLER, STELLARRUSH, SUBMERGE, SUBSTITUTE, SWEEPINGWIND, SWIFT, SWORDSDANCE, TAUNT, TERRAINPULSE, THUNDERFANG, THUNDERWAVE, TIDALWAVE, TOXIC, UTURN, VENDETTA, WAIL, WATERPRESSURE, WATERPULSE, WHIRLPOOL, WORKUP, </t>
  </si>
  <si>
    <t xml:space="preserve">1, HELPINGHAND, 1, BEWITCH, 1, SANDJET, 4, LOVELYKISS, 7, CUPIDSARROW, 10, TREMOR, 13, FLEETINGBLOW, 16, ZEAL, 19, QUAKESLAM, 22, PARRY, 25, SWEETNOTHINGS, 28, SPIRITBREAK, 31, GOLDRUSH, 34, SWORDSDANCE, 37, LOVEBURST, 40, THOUSANDWAVES, 43, GRACEFULSTRIKE, 46, EXTREMESPEED, 49, EXCALIBUR, 52, ODETOJOY, 56, VALKYRIECHARIOT, 60, LUMINOUSBLADE, </t>
  </si>
  <si>
    <t xml:space="preserve">AERIALACE, AROMATHERAPY, ATTRACT, AURASPHERE, BATTLEOFWITS, BRICKBREAK, CALMMIND, CHARM, CLEANSE, COACHING, COUPDEGRACE, COVET, DAZZLINGGLEAM, DIVINEPUNISHMENT, DRAININGKISS, DUNEBLAST, DUSTDEVILS, EARTHENLANCE, EARTHPOWER, ECHOEDVOICE, ESSENCEBLOOM, EXECUTION, FABLEDRUSH, FAIRYTALE, FALSESWIPE, FANTASYSEAL, FLUXWAVE, FOCUSBLAST, FORTISSIMO, FURYCUTTER, GAIAPULSE, GENESIS, GENTLECHIMES, GEOMANCY, GLISTEN, GOLDRUSH, GOSSIP, HEALBELL, HIDDENPOWER, HYPERVOICE, ICICLESTRIKE, KNOCKOFF, LEAFBLADE, LIGHTSABER, LOVEBURST, MUDSHACKLES, MUDSLIDE, MYSTICPULSE, NASTYPLOT, ODETOJOY, PAYDAY, PETALTEMPEST, PIXIEDUST, PLAYROUGH, POISONJAB, PROTECT, PURGE, QUICKGUARD, QUICKSAND, RADIANTLANCE, RAYOFLIGHT, REST, RETURN, ROUND, SACREDSTRIKE, SAFEGUARD, SANDTOMB, SCENTEDSHIELD, SCORCHINGSANDS, SEISMICCHANT, SIGNALBEAM, SIRENSSONG, SLASH, SLEEPTALK, SPIKES, SUBSTITUTE, SUNNYDAY, SWEEPINGWIND, SWIFT, SWORDSDANCE, TAUNT, TERRAINPULSE, TITANIASLAW, TOXIC, VALKYRIECHARIOT, WAIL, WEAKSPOT, WEATHERBALL, WISH, WORKUP, </t>
  </si>
  <si>
    <t xml:space="preserve">0, COUPDEGRACE, 1, COUPDEGRACE, 1, HELPINGHAND, 1, BEWITCH, 1, SANDJET, 4, LOVELYKISS, 7, CUPIDSARROW, 10, TREMOR, 13, FLEETINGBLOW, 16, ZEAL, 19, QUAKESLAM, 22, PARRY, 25, SWEETNOTHINGS, 28, SPIRITBREAK, 31, GOLDRUSH, 34, SWORDSDANCE, 37, LOVEBURST, 40, THOUSANDWAVES, 43, GRACEFULSTRIKE, 46, EXTREMESPEED, 49, EXCALIBUR, 52, ODETOJOY, 56, VALKYRIECHARIOT, 60, LUMINOUSBLADE, </t>
  </si>
  <si>
    <t xml:space="preserve">1, BLACKOUT, 1, METALLICGLEAM, 1, HAUNT, 4, CONFUSERAY, 8, MISSILESHOT, 12, SHIVER, 15, METALSOUND, 18, SEANCE, 21, SHRAPNEL, 24, SOULSHIELD, 27, SHATTER, 30, HYPNOSIS, 30, DREAMEATER, 30, NIGHTMARE, 33, BONECHILL, 36, COBALTRAY, 39, MAGICROOM, 42, ECTOPLASM, 45, MEMENTO, 48, PLASMAFORGE, 51, FOULPLAY, 54, IRONTEMPEST, 57, DESTINYBOND, 60, STEELBEAM, </t>
  </si>
  <si>
    <t xml:space="preserve">ACROBATICS, ARCANEENERGY, ASTRALWIND, ATTRACT, BATTLEOFWITS, BLOODRITUAL, BONECHILL, BURNINGJEALOUSY, BURNINGOFUDA, CALMMIND, CHARGEBEAM, CHARM, CLEANSE, COACHING, CONFUSERAY, COSMICAVATAR, COSMICPOWER, COVET, CURSE, CURSEDTOUCH, DARKPULSE, DAZZLINGGLEAM, DRAININGKISS, DUNEBLAST, EARTHPOWER, ECHOEDVOICE, ECLIPSENOVA, EXPANDINGFORCE, FABLEDRUSH, FAIRYTALE, FANTASYSEAL, FLUXWAVE, FOCUSBLAST, FORTISSIMO, GAMMARAY, GENESIS, GENTLECHIMES, GEOMANCY, GHASTLYFLOOD, GLISTEN, GOBLINSTRIKE, GOSSIP, GYROBALL, HAZE, HEALBELL, HEX, HEXBOLT, HIDDENPOWER, HYPERVOICE, ICICLESPEAR, ICYWIND, IRONDEFENSE, IRONIMPACT, IRONTEMPEST, KNOCKOFF, LASHOUT, LIGHTSCREEN, MACABREDANCE, MAGICROOM, MAGNETICCANNON, MEMENTO, MINDMELD, MISSILESHOT, MIST, MISTYTERRAIN, MIXEDWAVES, MYSTICPULSE, NASTYPLOT, NEBULASTRIKE, ODETOJOY, OVERCLOCK, PHANTOMFORCE, PHOBIA, PIXIEDUST, PLAYROUGH, POLTERGEIST, POSSESSION, PROTECT, PSYCHIC, PSYCHICTERRAIN, PURGE, RAYOFLIGHT, REFLECT, REFURBISH, REST, RETURN, SANDSTORM, SATELLITERAY, SEISMICCHANT, SHADOWBALL, SIRENSSONG, SLEEPTALK, SOULRIP, SOULSHIELD, STRANGESTEAM, SUBSTITUTE, SUNNYDAY, SWEEPINGWIND, SWIFT, SWITCHEROO, TAILWIND, TAUNT, TERRAINPULSE, TITANIASLAW, TOXIC, TOXICSPIKES, TRICKROOM, UMBRALWAVE, VALKYRIECHARIOT, VENDETTA, VITALITYDRAIN, WAIL, WILLOWISP, WISH, WONDERROOM, WORKUP, </t>
  </si>
  <si>
    <t xml:space="preserve">ANTIMATTER, ATTRACT, AURASPHERE, BALLLIGHTNING, BATTERYACID, BOLTCRASH, CALMMIND, CHARGEBEAM, CHARM, CHIDORI, CLEANSE, COACHING, COUPDEGRACE, CRYSTALLINEBEAM, DAZZLINGGLEAM, DEFOG, DUNEBLAST, EARTHPOWER, ECHOEDVOICE, ELECTRICTERRAIN, ELECTRONCRUSH, ENERGYSURGE, FALSESWIPE, FLUXWAVE, FOCUSBLAST, GAMMARAY, GENESIS, GLISTEN, GYROBALL, HEALBELL, HIDDENPOWER, HYPERVOICE, IRONHEAD, IRONIMPACT, KNOCKOFF, LIGHTSCREEN, MAGNETRISE, MIRRORSHOT, MISSILESHOT, NASTYPLOT, NEBULASTRIKE, PARABOLICCHARGE, PHOBIA, PLAYROUGH, PROTECT, PURGE, RADIANTLANCE, RAYOFLIGHT, REFLECT, REFURBISH, REST, RETURN, RISINGVOLTAGE, SAFEGUARD, SATELLITERAY, SIGNALBEAM, SLEEPTALK, SOLARECLIPSE, SUBSTITUTE, SWIFT, SWORDSDANCE, TAUNT, TERRAINPULSE, THUNDER, THUNDERBOLT, THUNDERFANG, THUNDERWAVE, TOXIC, UTURN, VENDETTA, VOLTSWITCH, WILDCHARGE, WORKUP, ZENHEADBUTT, </t>
  </si>
  <si>
    <t xml:space="preserve">ACIDRAIN, ALLERGY, AMBUSH, ANCIENTGLARE, ATTRACT, BOOMBURST, BRICKBREAK, BURNINGJEALOUSY, CALMMIND, CAUSTICACID, CLEARSMOG, COACHING, CONFUSERAY, CORROSIVEGAS, COSMICAVATAR, COSMICPOWER, COVET, CRUNCH, CURSE, DARKPULSE, DEAFEN, DRAGONDANCE, DRAININGKISS, DUNEBLAST, EARTHPOWER, ECHOEDVOICE, EXECUTION, FABLEDRUSH, FALSESWIPE, FANTASYSEAL, FIREFANG, FLUXWAVE, FOCUSBLAST, FORTISSIMO, GAMMARAY, GASTROACID, GENTLECHIMES, GEOMANCY, GOBLINSTRIKE, GOSSIP, GUNKSHOT, HEALBELL, HIDDENPOWER, HYPERVOICE, ICEFANG, KNOCKOFF, LOVEBURST, MACABREDANCE, MEMENTO, METEORBEAM, MIASMA, MINDDRAIN, MIRRORSHOT, MIXEDWAVES, MOONSTONERAY, MYSTICPULSE, NAGASKIN, NASTYPLOT, NOBLEROAR, ODETOJOY, PERCUSSIONBLAST, PHOBIA, PIXIEDUST, POISONFANG, POISONJAB, PROTECT, PSYCHICFANGS, REST, RETURN, ROUND, SCALESHOT, SCORCHINGSANDS, SLEEPTALK, SLUDGEBOMB, SLUDGEWAVE, SNARL, SONICBLAST, SOUNDBARRIER, SUBSTITUTE, SUNNYDAY, SWEEPINGWIND, SWIFT, SWORDSDANCE, TAUNT, TERRAINPULSE, THUNDERFANG, TOXIC, TOXICSPIKES, VENDETTA, VENOMDRAIN, VITALITYDRAIN, WAIL, WORKUP, </t>
  </si>
  <si>
    <t xml:space="preserve">ALLERGY, DEADSILENCE, TOXIC, TOXICTHREAD, TOXICSPIKES, POISONTAIL, SIPHON, WICKEDSTRIKE, FAKEOUT, GLARE, ECHOEDVOICE, CROSSPOISON, SCALESTORM, </t>
  </si>
  <si>
    <t xml:space="preserve">ANCIENTGLARE, ATTRACT, BLIZZARD, BODYPRESS, BODYSLAM, BONECHILL, BOULDERCRUSH, BREAKINGSWIPE, BULKUP, BULLDOZE, BURNINGJEALOUSY, CHILLINGTOUCH, CONFUSERAY, CRIMSONGATE, CRUNCH, DRACARYS, DRACOMETEOR, DRAGONBLOOD, DRAGONBREATH, DRAGONCLAW, DRAGONDANCE, DRAGONGALE, DRAGONHAMMER, DRAGONMAGIC, EARTHENLANCE, EARTHQUAKE, ECHOEDVOICE, ENDERSHOCK, EXECUTION, FALSESWIPE, FIREBLAST, FIREFANG, FIREPUNCH, FLAMECHARGE, FLAMETHROWER, FLAMEVOLLEY, FLAREBLITZ, FORTISSIMO, FROSTBITE, GAMMARAY, GENESIS, GEOMANCY, HAIL, HAZE, HEATWAVE, HIDDENPOWER, HYPERVOICE, HYPOTHERMIA, ICEBEAM, ICEFANG, ICEHAMMER, ICEPUNCH, ICICLESPEAR, ICICLESTRIKE, ICYWIND, INCINERATE, IRONHEAD, KNOCKOFF, METEORMASH, MIST, MOONSTONERAY, MYSTICALFIRE, NAGASKIN, NASTYPLOT, NOBLEROAR, OBSIDIANSHARDS, OUTRAGE, PLAYROUGH, POISONFANG, PROTECT, PSYCHICFANGS, REST, RETURN, ROCKBLAST, ROCKSLIDE, ROCKTOMB, SCALESHOT, SLASH, SLEEPTALK, SNARL, SONICBLAST, STONEEDGE, SUNNYDAY, SUPERPOWER, SWORDSDANCE, TAUNT, TERRAINPULSE, THUNDERFANG, THUNDERPUNCH, TOXIC, TURBULENCE, VENDETTA, WILDFIRE, WILLOWISP, WORKUP, ZENHEADBUTT, </t>
  </si>
  <si>
    <t xml:space="preserve">1, WITHDRAW, 1, TORRENT, 1, ROCKTHROW, 4, AQUAJET, 7, ROCKPOLISH, 10, BOULDERHURL, 13, SPIKECANNON, 16, STEALTHROCK, 19, ROCKBLAST, 22, CORALBOMB, 25, AQUARING, 28, ROCKSLIDE, 31, RAZORSHELL, 34, FORTIFY, 37, CATAPULT, 40, LIQUIDATION, 43, OBSIDIANSHARDS, 46, OCEANWRATH, 49, CONTINENTALRIFT, 52, STONEEDGE, 55, WATERPRESSURE, 58, HEADSMASH, 62, SURGINGSTRIKES, </t>
  </si>
  <si>
    <t xml:space="preserve">ATTRACT, BEJEWELED, BODYSLAM, BOULDERCRUSH, BRICKBREAK, BRINE, BULLDOZE, CASCADE, CATAPULT, CHARM, COACHING, COSMICAVATAR, COSMICPOWER, COUPDEGRACE, CRUNCH, DAZZLINGGLEAM, DEFOG, DRAGONHAMMER, EARTHENLANCE, EARTHPOWER, EARTHQUAKE, FLIPTURN, GAMMARAY, GENESIS, GEOMANCY, GLISTEN, GOBLINSTRIKE, GOLDRUSH, HAIL, HIDDENPOWER, ICEFANG, ICEHAMMER, ICEPUNCH, IRONHEAD, IRONIMPACT, KNOCKOFF, LIQUIDATION, MEMENTO, METRONOME, MINERALWAVE, MIST, MISTYTERRAIN, MOONBLAST, MOONSTONERAY, MUDSHACKLES, MUDSLIDE, OBSIDIANSHARDS, OCEANWRATH, OVERFLOW, PLAYROUGH, POWERGEM, PROTECT, PSYCHICFANGS, RAINDANCE, RAZORSHELL, REST, RETURN, ROCKBLAST, ROCKSLIDE, ROCKTOMB, SCALD, SLEEPTALK, SOAK, STEALTHROCK, STEAMERUPTION, STONEEDGE, SUBMERGE, SUBSTITUTE, SWEEPINGWIND, TAUNT, TERRAINPULSE, TIDALWAVE, TOXIC, VENDETTA, WATERPRESSURE, WATERPULSE, WEATHERBALL, WHIRLPOOL, WORKUP, ZENHEADBUTT, </t>
  </si>
  <si>
    <t xml:space="preserve">SKULLBASH, CRABHAMMER, GLISTEN, LEER, TIDALSHIFT, ACCELEROCK, SURGINGBLOW, RIPTIDE, CATACLYSM, BLESSEDHAMMER, </t>
  </si>
  <si>
    <t xml:space="preserve">ACROBATICS, AMBUSH, ATTRACT, BATTLEOFWITS, BLOODRITUAL, BURNINGJEALOUSY, CALMMIND, CHARM, COACHING, CONFUSERAY, COSMICPOWER, COUPDEGRACE, COVET, CRUELWHIP, CRUNCH, DARKPULSE, DEFOG, DRAININGKISS, ECHOEDVOICE, EXECUTION, FABLEDRUSH, FAIRYTALE, FANTASYSEAL, FORTISSIMO, GEOMANCY, GOBLINSTRIKE, GOLDRUSH, GOSSIP, HAZE, HEX, HIDDENPOWER, HYPERVOICE, KNOCKOFF, LASHOUT, LOVEBURST, MACABREDANCE, MAGICROOM, MEMENTO, METRONOME, MISTYTERRAIN, MYSTICPULSE, NASTYPLOT, ODETOJOY, PAYDAY, PHOBIA, PIXIEDUST, PLAYROUGH, POISONJAB, POLTERGEIST, POSSESSION, PROTECT, PURGE, REST, RETURN, ROUND, SAFEGUARD, SHADOWBALL, SHADOWPUNCH, SLEEPTALK, SNARL, SOULSHIELD, STELLARRUSH, SUBSTITUTE, SWEEPINGWIND, SWIFT, SWITCHEROO, TAUNT, TITANIASLAW, TOXIC, TRICKROOM, UTURN, VALKYRIECHARIOT, VENDETTA, VITALITYDRAIN, WAIL, WISH, WONDERROOM, WORKUP, ZENHEADBUTT, </t>
  </si>
  <si>
    <t xml:space="preserve">1, LEER, 1, RAGE, 1, IRRITANT, 4, GUST, 7, CRESCENDO, 10, MEGADRAIN, 12, SILVERWIND, 15, STUNSPORE, 15, SLEEPPOWDER, 18, AIRCUTTER, 21, FOCUSENERGY, 24, RAINBOWSCALES, 27, AIRSLASH, 30, RAGEPOWDER, 33, BUTTERFLYKISS, 36, TORNADO, 39, FLUTTER, 42, SLUDGEBOMB, 45, DEFENDORDER, 48, ENERGYBALL, 52, SIGNALOVERLOAD, 56, HURRICANE, 60, POLLENBLAST, </t>
  </si>
  <si>
    <t xml:space="preserve">ACROBATICS, AERIALACE, AERIALPULSE, AIRSLASH, AROMATHERAPY, ATTRACT, AURASPHERE, BUGBITE, BUGBUZZ, BULLETSEED, BUTTERFLYKISS, CALMMIND, CAUSTICACID, CHARM, CLEARSMOG, COACHING, COUPDEGRACE, DAZZLINGGLEAM, DEAFEN, DEFENDORDER, DEFOG, DRAGONGALE, DRAININGKISS, DUALWINGBEAT, ECHOEDVOICE, ENERGYBALL, ESSENCEBLOOM, FABLEDRUSH, FAIRYTALE, FANTASYSEAL, FLOCK, FLUTTER, FLUXWAVE, FOCUSBLAST, FORTISSIMO, FURYCUTTER, GAMMARAY, GENESIS, GENTLECHIMES, GIGADRAIN, GRASSYTERRAIN, HEALBELL, HIDDENPOWER, HIVEMIND, HURRICANE, HYPERVOICE, KNOCKOFF, LEECHLIFE, MAGICALLEAF, MEMENTO, MIASMA, MIST, MISTYTERRAIN, NASTYPLOT, NATURESWRATH, NECTARTAP, ODETOJOY, PETALTEMPEST, PHOBIA, PINMISSILE, PIXIEDUST, POLLENPUFF, PROTECT, RAINBOWSCALES, REST, RETURN, ROUND, SAFEGUARD, SIGNALBEAM, SLEEPTALK, SLUDGEBOMB, SOLARBEAM, SONICBLAST, STARDUSTREVERIE, STRUGGLEBUG, SWARMATTACK, SWARMOVERLOAD, SWIFT, SYNTHESIS, TAILWIND, TEMPESTFLARE, TORNADO, TOXIC, TURBULENCE, UTURN, VENOMDRAIN, VITALITYDRAIN, WISH, WORKUP, </t>
  </si>
  <si>
    <t xml:space="preserve">SHATTER, HELPINGHAND, BEATUP, SCREECH, FLAIL, SIGNALBEAM, TURBULENCE, VENOSHOCK, ALLERGY, POISONPOWDER, INFESTATION, INFECTION, QUIVERDANCE, </t>
  </si>
  <si>
    <t xml:space="preserve">0, BUGBUZZ, 1, BUGBUZZ, 1, LEER, 1, RAGE, 1, IRRITANT, 4, GUST, 7, CRESCENDO, 10, MEGADRAIN, 12, SILVERWIND, 15, STUNSPORE, 15, SLEEPPOWDER, 18, AIRCUTTER, 21, FOCUSENERGY, 24, RAINBOWSCALES, 27, AIRSLASH, 30, RAGEPOWDER, 33, BUTTERFLYKISS, 36, TORNADO, 39, FLUTTER, 42, SLUDGEBOMB, 45, DEFENDORDER, 48, ENERGYBALL, 52, SIGNALOVERLOAD, 56, HURRICANE, 60, POLLENBLAST, </t>
  </si>
  <si>
    <t xml:space="preserve">ACIDRAIN, ACROBATICS, AERIALACE, AERIALPULSE, AIRSLASH, ALLERGY, AMBUSH, ATTRACT, BUGBITE, BUGBUZZ, BULLETSEED, BUTTERFLYKISS, CAUSTICACID, CLEARSMOG, CORROSIVEGAS, COVET, DARKPULSE, DEAFEN, DEFENDORDER, DEFOG, DRAININGKISS, DUALWINGBEAT, ECHOEDVOICE, ENERGYBALL, ESSENCEBLOOM, FLOCK, FLUTTER, FLUXWAVE, FORTISSIMO, FURYCUTTER, GASTROACID, GENESIS, GENTLECHIMES, GIGADRAIN, GOBLINSTRIKE, GUNKSHOT, HAZE, HIDDENPOWER, HIVEMIND, HURRICANE, HYPERVOICE, LEECHLIFE, MACABREDANCE, MEMENTO, METRONOME, MIASMA, MIST, NASTYPLOT, NECTARTAP, ODETOJOY, PHANTOMFORCE, PHOBIA, PINMISSILE, PIXIEDUST, PLAYROUGH, POISONFANG, POISONJAB, POLLENPUFF, POSSESSION, PROTECT, RAINBOWSCALES, REST, RETURN, ROUND, SAFEGUARD, SHADOWBALL, SLEEPTALK, SLUDGEBOMB, SLUDGEWAVE, SONICBLAST, SOULSHIELD, STRUGGLEBUG, SUBSTITUTE, SWARMATTACK, SWARMOVERLOAD, SWEEPINGWIND, SWIFT, TAILWIND, TAUNT, TEMPESTFLARE, TERRAINPULSE, TORNADO, TOXIC, TOXICSPIKES, TURBULENCE, UTURN, VENDETTA, VENOMDRAIN, VITALITYDRAIN, WAIL, WISH, WORKUP, </t>
  </si>
  <si>
    <t xml:space="preserve">ANTIMATTER, ARCANEENERGY, ASTRALWIND, ATTRACT, AURASPHERE, BATTLEOFWITS, BLOODRITUAL, BURNINGJEALOUSY, BURNINGOFUDA, CALMMIND, CHARGEBEAM, CHARM, COACHING, CONFUSERAY, COSMICAVATAR, COSMICPOWER, DARKPULSE, DAZZLINGGLEAM, DRAININGKISS, EARTHPOWER, ECLIPSENOVA, ENERGYBALL, EXPANDINGFORCE, FAIRYTALE, FANTASYSEAL, FLUXWAVE, FOCUSBLAST, GAMMARAY, GENESIS, GEOMANCY, GOSSIP, HEX, HEXBOLT, HIDDENPOWER, HOLYNOVA, HYPERVOICE, LIGHTSCREEN, LOVEBURST, MAGICROOM, METEORBEAM, MINDDRAIN, MINDMELD, MIST, MISTYTERRAIN, MIXEDWAVES, MOONBLAST, MOONSTONERAY, MYSTICPULSE, NASTYPLOT, NEBULASTRIKE, ODETOJOY, PHANTOMFORCE, PHOBIA, PIXIEDUST, POLTERGEIST, POSSESSION, PROTECT, PSYCHIC, PSYCHICTERRAIN, RADIANTLANCE, REFLECT, REST, RETURN, SHADOWBALL, SLEEPTALK, SOLARECLIPSE, STARDUSTREVERIE, STELLARRUSH, SUBSTITUTE, SWIFT, SWITCHEROO, TAUNT, TERRAINPULSE, TOXIC, TRICKROOM, UMBRALWAVE, WISH, WONDERROOM, ZENHEADBUTT, </t>
  </si>
  <si>
    <t xml:space="preserve">PSYCHICTERRAIN, MAGICCOAT, MAGICROOM, KARMASPELL, STOREDPOWER, EXTRASENSORY, MIST, REFLECTTYPE, SYNCHRONOISE, CONFUSERAY, TICKLE, PSYBEAM, HELPINGHAND, </t>
  </si>
  <si>
    <t xml:space="preserve">1, TAILWHIP, 1, TACKLE, 1, FROSTNIP, 4, ICESHARD, 7, BITE, 10, FURYSWIPES, 13, STUFFCHEEKS, 16, ICEFANG, 19, STOCKPILE, 19, SWALLOW, 19, SPITUP, 22, HEADBUTT, 25, ICETOMB, 28, STOMPINGTANTRUM, 31, BODYSLAM, 34, CRUNCH, 37, ICICLECRASH, 40, HYPERFANG, 43, BELLYDRUM, 46, FROSTBITE, 49, PLAYROUGH, 52, DOUBLEEDGE, 56, WINTERSHOWL, 60, SKULLBASH, </t>
  </si>
  <si>
    <t xml:space="preserve">0, SUPERFANG, 1, SUPERFANG, 0, REST, 1, REST, 1, TAILWHIP, 1, TACKLE, 1, FROSTNIP, 4, ICESHARD, 7, BITE, 10, FURYSWIPES, 13, STUFFCHEEKS, 16, ICEFANG, 19, STOCKPILE, 19, SWALLOW, 19, SPITUP, 22, HEADBUTT, 25, ICETOMB, 28, STOMPINGTANTRUM, 31, BODYSLAM, 34, CRUNCH, 37, ICICLECRASH, 40, HYPERFANG, 43, BELLYDRUM, 46, FROSTBITE, 49, PLAYROUGH, 52, DOUBLEEDGE, 56, WINTERSHOWL, 60, SKULLBASH, </t>
  </si>
  <si>
    <t xml:space="preserve">ATTRACT, BEJEWELED, BODYPRESS, BODYSLAM, BOULDERCRUSH, BRICKBREAK, BULLDOZE, BURNINGJEALOUSY, CATAPULT, CAUSTICACID, CLEARSMOG, COACHING, CRIMSONGATE, CRUNCH, CRYSTALSHOWER, DAZZLINGGLEAM, DRAINPUNCH, DUNEBLAST, DUSTDEVILS, EARTHENLANCE, EARTHPOWER, EARTHQUAKE, EXECUTION, FIREBLAST, FIREFANG, FIREPUNCH, FLAMECHARGE, FLAMETHROWER, FLAMEVOLLEY, FLAREBLITZ, FLUXWAVE, FOCUSBLAST, GAIAPULSE, GASTROACID, GEOMANCY, GLISTEN, GOLDRUSH, GUNKSHOT, GYROBALL, HEATWAVE, HIDDENPOWER, INCINERATE, IRONDEFENSE, IRONHEAD, KNOCKOFF, METEORMASH, METRONOME, MIASMA, MINERALWAVE, MOONSTONERAY, MUDSHACKLES, MUDSLIDE, MYSTICALFIRE, NASTYPLOT, NOBLEROAR, OBSIDIANSHARDS, OUTRAGE, POISONJAB, POWERGEM, POWERUPPUNCH, PROTECT, QUICKSAND, REST, RETURN, ROCKBLAST, ROCKSLIDE, ROCKTOMB, SANDSTORM, SANDTOMB, SCALD, SCORCHINGSANDS, SEISMICCHANT, SLEEPTALK, SLUDGEBOMB, SLUDGEWAVE, SPIKES, STEALTHROCK, STEELROLLER, STONEEDGE, SUNNYDAY, SWIFT, TAUNT, TERRAINPULSE, TOXIC, VENDETTA, VITALITYDRAIN, WILDFIRE, WILLOWISP, WORKUP, ZENHEADBUTT, </t>
  </si>
  <si>
    <t xml:space="preserve">HAZE, MAGNITUDE, MEANLOOK, LICK, IMPRISON, STOCKPILE, SWALLOW, SPITUP, SCARYFACE, VILEFUMES, SMACKDOWN, OVERHEAT, SMOKESCREEN, MUDSLAP, STEAMROLLER, FIRELASH, FLAMEWHEEL, </t>
  </si>
  <si>
    <t xml:space="preserve">ATTRACT, BLIZZARD, BODYPRESS, BODYSLAM, BOULDERCRUSH, BRICKBREAK, BULKUP, BULLDOZE, CATAPULT, CHILLINGTOUCH, CLOSECOMBAT, CRUNCH, DUNEBLAST, DUSTDEVILS, EARTHENLANCE, EARTHPOWER, EARTHQUAKE, EXECUTION, FABLEDRUSH, FIREFANG, FOCUSBLAST, FROSTBITE, GOLDRUSH, HAIL, HAZE, HIDDENPOWER, HIGHHORSEPOWER, HYPOTHERMIA, ICEBEAM, ICEFANG, ICEHAMMER, ICEPUNCH, ICICLESPEAR, ICICLESTRIKE, ICYWIND, IRONDEFENSE, IRONHEAD, IRONIMPACT, KNOCKOFF, METEORDRIVE, MIST, MOONSTONERAY, MUDSHACKLES, MUDSLIDE, NASTYPLOT, NOBLEROAR, OBSIDIANSHARDS, OUTRAGE, PERCUSSIONBLAST, PLAYROUGH, PROTECT, QUICKSAND, REST, RETURN, ROCKBLAST, ROCKSLIDE, ROCKTOMB, SANDTOMB, SLEEPTALK, SPIKES, STEALTHROCK, STEELROLLER, STONEEDGE, SUBSTITUTE, SUPERPOWER, TAUNT, TERRAINPULSE, TOXIC, VENDETTA, WILDCHARGE, WORKUP, ZENHEADBUTT, </t>
  </si>
  <si>
    <t xml:space="preserve">FOCUSENERGY, ROLLOUT, BODYSLAM, SNORE, ICESHARD, HEADSMASH, HEAVYSLAM, PLAYROUGH, ICICLECRASH, CURSE, CATACLYSM, </t>
  </si>
  <si>
    <t xml:space="preserve">1, SWEETSCENT, 1, LEAFAGE, 4, PECK, 6, FLING, 8, MEGAPHONE, 11, RAZORLEAF, 14, PLUCK, 17, BATTLECRY, 20, FURYATTACK, 23, AROMATHERAPY, 26, GRASSYGLIDE, 29, FLOCK, 32, SCREECH, 35, BULLETSEED, 38, DUALWINGBEAT, 41, LEAFBLADE, 44, DRILLPECK, 47, JUNGLEHEALING, 50, FORTISSIMO, 53, QUILLVOLLEY, 56, WOODHAMMER, 60, BRAVEBIRD, </t>
  </si>
  <si>
    <t xml:space="preserve">ROCKBLAST, ROOST, SKYATTACK, DEFOG, CHATTER, WINGATTACK, SEEDBOMB, GRASSWHISTLE, SWOOPATTACK, HELPINGHAND, </t>
  </si>
  <si>
    <t xml:space="preserve">0, PEPPERBURST, 1, PEPPERBURST, 1, SWEETSCENT, 1, LEAFAGE, 4, PECK, 6, FLING, 8, MEGAPHONE, 11, RAZORLEAF, 14, PLUCK, 17, BATTLECRY, 20, FURYATTACK, 23, AROMATHERAPY, 26, GRASSYGLIDE, 29, FLOCK, 32, SCREECH, 35, BULLETSEED, 38, DUALWINGBEAT, 41, LEAFBLADE, 44, DRILLPECK, 47, JUNGLEHEALING, 50, FORTISSIMO, 53, QUILLVOLLEY, 56, WOODHAMMER, 60, BRAVEBIRD, </t>
  </si>
  <si>
    <t xml:space="preserve">1, TACKLE, 1, CRYSTALDUST, 1, PROTECT, 4, PIXIEWAVE, 7, GLISTEN, 9, DIAMONDSHARD, 12, NYMPHSSPELL, 15, MINERALWAVE, 18, RAPIDSPIN, 21, CRYSTALSHOWER, 24, MISTBALL, 27, STEALTHROCK, 30, DIAMONDSTORM, 33, MYSTICPULSE, 36, DAZZLINGGLEAM, 39, IRONDEFENSE, 42, CRYSTALLINEBEAM, 45, GEOMANCY, 48, ETHEREALBURST, 52, GEMSTORM, 56, EXPLOSION, 60, MISTYEXPLOSION, </t>
  </si>
  <si>
    <t xml:space="preserve">ARCANEENERGY, ASTEROIDBELT, ATTRACT, AURASPHERE, BEJEWELED, BODYSLAM, BOULDERCRUSH, BULKUP, BULLDOZE, CALMMIND, CATAPULT, CHARM, CONFUSERAY, COSMICAVATAR, COSMICPOWER, CRYSTALLINEBEAM, CRYSTALSHOWER, DAZZLINGGLEAM, DRAININGKISS, DUNEBLAST, DUSTDEVILS, EARTHENLANCE, EARTHPOWER, EARTHQUAKE, FABLEDRUSH, FAIRYTALE, FANTASYSEAL, FLUXWAVE, FOCUSBLAST, GAIAPULSE, GAMMARAY, GEOMANCY, GLISTEN, GOBLINSTRIKE, HEALBELL, HIDDENPOWER, IRONDEFENSE, IRONHEAD, IRONIMPACT, LIGHTSCREEN, LOVEBURST, MAGICROOM, MAGNETICCANNON, METEORBEAM, METEORDRIVE, MINERALWAVE, MIRRORSHOT, MISTYTERRAIN, MOONBLAST, MOONSTONERAY, MUDSHACKLES, MUDSLIDE, MYSTICPULSE, OBSIDIANSHARDS, PIXIEDUST, PLAYROUGH, POWERGEM, PROTECT, PURGE, RADIANTLANCE, RAYOFLIGHT, REFLECT, REST, RETURN, ROCKBLAST, ROCKSLIDE, ROCKTOMB, SAFEGUARD, SANDSTORM, SEISMICCHANT, SIGNALBEAM, SLEEPTALK, SPIKES, STARDUSTREVERIE, STEALTHROCK, STEELROLLER, STELLARRUSH, STONEEDGE, SUBSTITUTE, SUPERPOWER, SWIFT, TAUNT, TERRAINPULSE, TITANIASLAW, TOXIC, TRICKROOM, VENDETTA, WISH, WONDERROOM, WORKUP, ZENHEADBUTT, </t>
  </si>
  <si>
    <t xml:space="preserve">FLAIL, SWIFT, ENDURE, ENDEAVOR, SPIKES, FACADE, CORECOLLAPSE, ASTEROIDBELT, MAGNETRISE, SELFDESTRUCT, WEARDOWN, BLINDINGFLASH, ANCIENTPOWER, </t>
  </si>
  <si>
    <t xml:space="preserve">0, MIRRORSHOT, 0, AUTOTOMIZE, 1, MIRRORSHOT, 1, AUTOTOMIZE, 1, HEAVYSLAM, 1, TACKLE, 1, CRYSTALDUST, 1, PROTECT, 4, PIXIEWAVE, 7, GLISTEN, 9, DIAMONDSHARD, 12, NYMPHSSPELL, 15, MINERALWAVE, 18, RAPIDSPIN, 21, CRYSTALSHOWER, 24, MISTBALL, 27, STEALTHROCK, 30, DIAMONDSTORM, 33, MYSTICPULSE, 36, DAZZLINGGLEAM, 39, IRONDEFENSE, 42, CRYSTALLINEBEAM, 45, GEOMANCY, 48, ETHEREALBURST, 52, GEMSTORM, 56, EXPLOSION, 60, MISTYEXPLOSION, </t>
  </si>
  <si>
    <t xml:space="preserve">1, PECK, 1, SUPERSONIC, 1, SNOWBALL, 4, PURSUIT, 6, GLIDE, 9, ICICLESTRIKE, 12, COVET, 15, CHILLINGTOUCH, 18, PLUCK, 21, ICICLESPEAR, 24, COUPDEGRACE, 27, HAIL, 30, DIVEBOMB, 33, ROOST, 36, ICICLECRASH, 39, SWEEPINGTALON, 42, BIRDOFPREY, 45, DRILLPECK, 48, MINDREADER, 48, POLARSPEAR, 51, ICYDELUGE, 54, UPROAR, 57, GLACIALLANCE, 60, BRAVEBIRD, </t>
  </si>
  <si>
    <t xml:space="preserve">ACROBATICS, AERIALACE, AERIALPULSE, AIRSLASH, AMBUSH, ASTRALWIND, ATTRACT, AURASPHERE, BATTLEOFWITS, BLIZZARD, BRAVEBIRD, CALMMIND, CHARGEBEAM, CHILLINGTOUCH, COSMICPOWER, COVET, DAZZLINGGLEAM, DEFOG, DRILLPECK, DUALWINGBEAT, FABLEDRUSH, FAIRYTALE, FEATHERDANCE, FLOCK, FLUXWAVE, FOCUSBLAST, GENESIS, HAIL, HAZE, HIDDENPOWER, HURRICANE, HYPOTHERMIA, ICEBEAM, ICICLESPEAR, ICICLESTRIKE, ICYWIND, KNOCKOFF, LOVEBURST, METEORBEAM, MIRRORSHOT, MIST, MOONBLAST, MYSTICPULSE, NASTYPLOT, NUMBINGWIND, PLAYROUGH, PROTECT, RAYOFLIGHT, REST, RETURN, ROUND, SAFEGUARD, SLEEPTALK, STARDUSTREVERIE, STEELWING, SUBSTITUTE, SWEEPINGWIND, TAILWIND, TEMPESTFLARE, TORNADO, TOXIC, TRIATTACK, TURBULENCE, WAIL, WEATHERBALL, WISH, WORKUP, ZENHEADBUTT, </t>
  </si>
  <si>
    <t xml:space="preserve">AEROBLAST, SUPERSONIC, EROSION, HUNTDOWN, WHIRLWIND, FEATHERDANCE, TAILWIND, DEFOG, AVALANCHE, ICESHARD, SWOOPATTACK, QUILLVOLLEY, MIST, ICEVORTEX, </t>
  </si>
  <si>
    <t xml:space="preserve">0, AURORAVEIL, 1, AURORAVEIL, 1, PECK, 1, SUPERSONIC, 1, SNOWBALL, 4, PURSUIT, 6, GLIDE, 9, ICICLESTRIKE, 12, COVET, 15, CHILLINGTOUCH, 18, PLUCK, 21, ICICLESPEAR, 24, COUPDEGRACE, 27, HAIL, 30, DIVEBOMB, 33, ROOST, 36, ICICLECRASH, 39, SWEEPINGTALON, 42, BIRDOFPREY, 45, DRILLPECK, 48, MINDREADER, 48, POLARSPEAR, 51, ICYDELUGE, 54, UPROAR, 57, GLACIALLANCE, 60, BRAVEBIRD, </t>
  </si>
  <si>
    <t xml:space="preserve">1, DEFENSECURL, 1, ASTONISH, 1, BABYDOLLEYES, 4, ROCKSMASH, 7, FEINTATTACK, 10, SHADOWPUNCH, 13, ARMTHRUST, 16, ENDURE, 19, LOWSWEEP, 22, SHADOWCLAW, 25, FLAIL, 28, DRAINPUNCH, 31, MALEFICACT, 34, PHANTOMFORCE, 37, OVERWHELM, 40, WICKEDSTRIKE, 43, CURSEDTOUCH, 46, HAMMERARM, 49, BELLYDRUM, 52, THRASH, 56, SUPERPOWER, 60, POSSESSION, </t>
  </si>
  <si>
    <t xml:space="preserve">AIRSLASH, AMBUSH, ATTRACT, BODYPRESS, BODYSLAM, BOULDERCRUSH, BRICKBREAK, BULKUP, BURNINGOFUDA, CHIDORI, CLOSECOMBAT, COACHING, CONFUSERAY, COSMICAVATAR, COSMICPOWER, COVET, CRUNCH, CURSE, CURSEDTOUCH, DARKPULSE, DEADLYREACH, DRAINPUNCH, EARTHQUAKE, ECHOEDVOICE, EXECUTION, FABLEDRUSH, FALSESWIPE, FIREPUNCH, FLAREBLITZ, FOCUSBLAST, GHASTLYFLOOD, GOBLINSTRIKE, HAZE, HEX, HIDDENPOWER, HYPERVOICE, ICEHAMMER, ICEPUNCH, IRONHEAD, KAMEHAMEHA, KNOCKOFF, LASHOUT, LOVEBURST, MEMENTO, METEORMASH, MINDDRAIN, MYSTICPULSE, NASTYPLOT, NOBLEROAR, PERCUSSIONBLAST, PHANTOMFORCE, PHOBIA, PLAYROUGH, POLTERGEIST, POSSESSION, POWERUPPUNCH, PROTECT, PSYCHICFANGS, QUICKGUARD, REST, RETURN, SHADOWBALL, SHADOWPUNCH, SLASH, SLEEPTALK, SNARL, SOULRIP, SOULSHIELD, SUBSTITUTE, SUPERPOWER, SWEEPINGWIND, SWORDSDANCE, TAUNT, TERRAINPULSE, THUNDERPUNCH, TOXIC, UMBRALWAVE, VENDETTA, VITALITYDRAIN, WAIL, WEAKSPOT, WISH, WORKUP, ZENHEADBUTT, </t>
  </si>
  <si>
    <t xml:space="preserve">FORCEPALM, PARRY, FRENZY, DOUBLEKICK, FALSESURRENDER, REVENGE, WAIL, HEADBUTT, TAKEDOWN, BIDE, PURSUIT, SUBMISSION, THROATCHOP, </t>
  </si>
  <si>
    <t xml:space="preserve">0, KNOCKOFF, 1, KNOCKOFF, 1, DEFENSECURL, 1, ASTONISH, 1, BABYDOLLEYES, 4, ROCKSMASH, 7, FEINTATTACK, 10, SHADOWPUNCH, 13, ARMTHRUST, 16, ENDURE, 19, LOWSWEEP, 22, SHADOWCLAW, 25, FLAIL, 28, DRAINPUNCH, 31, MALEFICACT, 34, PHANTOMFORCE, 37, OVERWHELM, 40, WICKEDSTRIKE, 43, CURSEDTOUCH, 46, HAMMERARM, 49, BELLYDRUM, 52, THRASH, 56, SUPERPOWER, 60, POSSESSION, </t>
  </si>
  <si>
    <t xml:space="preserve">1, HARDEN, 1, CRYSTALDUST, 1, DIAMONDSHARD, 4, SPARKLE, 8, RAINBOWBEAM, 11, STEALTHROCK, 14, MINERALWAVE, 17, ROCKPOLISH, 20, REFRACTION, 20, CRYSTALSHOWER, 23, BOULDERHURL, 26, ASTEROIDBELT, 29, DIAMONDSTORM, 32, DAZZLINGGLEAM, 32, PRISMATICFURY, 35, POWERGEM, 38, MOONLIGHT, 41, BEJEWELED, 44, MOONBLAST, 48, PHOTONGEYSER, 52, GEMSTORM, 56, CORECOLLAPSE, 60, MOONSTONERAY, </t>
  </si>
  <si>
    <t xml:space="preserve">ANTIMATTER, ASTEROIDBELT, ASTRALWIND, AURASPHERE, BEJEWELED, BODYPRESS, BODYSLAM, BOULDERCRUSH, BULLDOZE, CALMMIND, CATAPULT, CHARM, CLEANSE, COSMICAVATAR, COSMICPOWER, CRYSTALLINEBEAM, CRYSTALSHOWER, DAZZLINGGLEAM, DRAININGKISS, DUNEBLAST, DUSTDEVILS, EARTHENLANCE, EARTHPOWER, ECLIPSENOVA, FABLEDRUSH, FAIRYTALE, FANTASYSEAL, FLUXWAVE, FOCUSBLAST, GAIAPULSE, GAMMARAY, GENTLECHIMES, GEOMANCY, GLISTEN, GOBLINSTRIKE, GOLDENBULLET, HIDDENPOWER, HOLYNOVA, IRONDEFENSE, IRONHEAD, IRONIMPACT, LIGHTSCREEN, MAGNETICCANNON, METEORBEAM, METEORDRIVE, METRONOME, MINERALWAVE, MIRRORSHOT, MISTYTERRAIN, MOONBLAST, MOONSTONERAY, MUDSHACKLES, MUDSLIDE, MYSTICPULSE, NEBULASTRIKE, OBSIDIANSHARDS, PAYDAY, PLAYROUGH, POWERGEM, PROTECT, PURGE, RADIANTLANCE, RAYOFLIGHT, REFLECT, REST, RETURN, ROCKBLAST, ROCKSLIDE, ROCKTOMB, SAFEGUARD, SANDSTORM, SANDTOMB, SIGNALBEAM, SLEEPTALK, SOLARECLIPSE, SPIKES, STARDUSTREVERIE, STEALTHROCK, STEELROLLER, STELLARRUSH, STONEEDGE, SUBSTITUTE, SWIFT, TERRAINPULSE, TITANIASLAW, TOXIC, TRICKROOM, WISH, WONDERROOM, WORKUP, ZENHEADBUTT, </t>
  </si>
  <si>
    <t xml:space="preserve">SUPERNOVA, AURASPHERE, GEOMANCY, GAMMARAY, AURORAVEIL, WISH, HEAVYSLAM, GRAVITYPRESS, LUMINESCENCE, FLASH, WEARDOWN, CRYSTALLINEBEAM, DARKPRISM, </t>
  </si>
  <si>
    <t xml:space="preserve">AERIALACE, AIRSLASH, AMBUSH, ANCIENTGLARE, ATTRACT, BATTLEOFWITS, BLOODRITUAL, BODYSLAM, BONECHILL, BREAKINGSWIPE, BRICKBREAK, BULLDOZE, BURNINGOFUDA, CONFUSERAY, COSMICAVATAR, COSMICPOWER, CRUELWHIP, CRUNCH, CURSE, CURSEDTOUCH, DARKPULSE, DEFOG, DRACARYS, DRACOMETEOR, DRAGONBLOOD, DRAGONBREATH, DRAGONCLAW, DRAGONDANCE, DRAGONGALE, DRAGONMAGIC, DRAINPUNCH, EARTHPOWER, EARTHQUAKE, ECLIPSENOVA, EXECUTION, FALSESWIPE, FIREBLAST, FIREFANG, FLAMECHARGE, FLAMETHROWER, FLAREBLITZ, FLUXWAVE, FOCUSBLAST, FORTISSIMO, GAMMARAY, GEOMANCY, GHASTLYFLOOD, GOBLINSTRIKE, GOLDRUSH, HEX, HIDDENPOWER, ICEFANG, IRONHEAD, KNOCKOFF, LASHOUT, MACABREDANCE, MEMENTO, METEORMASH, MOONSTONERAY, MUDSHACKLES, MUDSLIDE, NAGASKIN, NASTYPLOT, NEBULASTRIKE, NOBLEROAR, OBSIDIANSHARDS, OUTRAGE, PHANTOMFORCE, PHOBIA, POISONFANG, POLTERGEIST, POSSESSION, PROTECT, PSYCHICFANGS, REST, RETURN, ROCKBLAST, ROCKSLIDE, ROCKTOMB, SANDSTORM, SCALESHOT, SHADOWBALL, SHADOWPUNCH, SLASH, SLEEPTALK, SNARL, SOULRIP, SOULSHIELD, STONEEDGE, SUBSTITUTE, SUPERPOWER, SWEEPINGWIND, TAUNT, TERRAINPULSE, THUNDERFANG, TOXIC, UMBRALWAVE, VENDETTA, VITALITYDRAIN, WORKUP, ZENHEADBUTT, </t>
  </si>
  <si>
    <t xml:space="preserve">METALCLAW, THRASH, NOBLEROAR, BITE, SLASH, NIGHTSLASH, SHADOWSNEAK, WICKEDSTRIKE, SPECTRALLASH, </t>
  </si>
  <si>
    <t xml:space="preserve">1, TAILWHIP, 1, LUMINESCENCE, 1, RADIATION, 4, STARGAZE, 7, METEORSHOWER, 10, INNERVATE, 13, SWIFT, 16, FLASH, 19, VOIDDRIFT, 22, ASTRALBARRAGE, 25, MOONLIGHT, 28, DARKPRISM, 31, EXTRASENSORY, 34, TWINSTARS, 37, DIMENSIONALRUSH, 40, DAZZLINGGLEAM, 43, ECLIPSENOVA, 46, MOONBLAST, 49, LUNARDANCE, 52, PHOTONGEYSER, 56, URANOMETRIA, 60, DIVINEVISION, </t>
  </si>
  <si>
    <t xml:space="preserve">ANTIMATTER, ARCANEENERGY, ASTEROIDBELT, ASTRALWIND, ATTRACT, AURASPHERE, BATTLEOFWITS, BODYSLAM, BURNINGJEALOUSY, BURNINGOFUDA, CALMMIND, CHARGEBEAM, CLEANSE, CONFUSERAY, COSMICAVATAR, COSMICPOWER, COUPDEGRACE, DARKPULSE, DAZZLINGGLEAM, DIVINEPUNISHMENT, DRAININGKISS, EARTHPOWER, ECLIPSENOVA, ENDERSHOCK, FABLEDRUSH, FAIRYTALE, FANTASYSEAL, FIREFANG, FLUXWAVE, FOCUSBLAST, GAMMARAY, GENESIS, GENTLECHIMES, GEOMANCY, GOBLINSTRIKE, HEALBELL, HEXBOLT, HIDDENPOWER, HOLYNOVA, HYPERVOICE, ICEFANG, KNOCKOFF, LIGHTSCREEN, LOVEBURST, MAGICROOM, MAGNETICCANNON, METEORBEAM, METEORDRIVE, MINDMELD, MIRRORSHOT, MIXEDWAVES, MOONBLAST, MYSTICPULSE, NASTYPLOT, NEBULASTRIKE, PHANTOMFORCE, PLAYROUGH, PROTECT, PSYCHIC, PSYCHICFANGS, PSYCHICTERRAIN, PURGE, RADIANTLANCE, RAYOFLIGHT, REFLECT, REST, RETURN, ROUND, SAFEGUARD, SIGNALBEAM, SLEEPTALK, SOLARECLIPSE, STARDUSTREVERIE, STELLARRUSH, SUBSTITUTE, SWEEPINGWIND, SWIFT, TAILGLOW, TAUNT, TERRAINPULSE, THUNDERFANG, TOXIC, TRICKROOM, UMBRALWAVE, VALKYRIECHARIOT, VENDETTA, WAIL, WISH, WONDERROOM, WORKUP, ZENHEADBUTT, </t>
  </si>
  <si>
    <t xml:space="preserve">HYPNOSIS, BLACKHOLE, GENTLECHIMES, MEMENTO, BABYDOLLEYES, SWEETKISS, CUPIDSARROW, SOLARFLARE, HELPINGHAND, RADIOWAVES, NIGHTDAZE, </t>
  </si>
  <si>
    <t xml:space="preserve">0, STARSALIGNED, 1, STARSALIGNED, 1, TAILWHIP, 1, LUMINESCENCE, 1, RADIATION, 4, STARGAZE, 7, METEORSHOWER, 10, INNERVATE, 13, SWIFT, 16, FLASH, 19, VOIDDRIFT, 22, ASTRALBARRAGE, 25, MOONLIGHT, 28, DARKPRISM, 31, EXTRASENSORY, 34, TWINSTARS, 37, DIMENSIONALRUSH, 40, DAZZLINGGLEAM, 43, ECLIPSENOVA, 46, MOONBLAST, 49, LUNARDANCE, 52, PHOTONGEYSER, 56, URANOMETRIA, 60, DIVINEVISION, </t>
  </si>
  <si>
    <t xml:space="preserve">ACIDRAIN, ALLERGY, AMBUSH, AROMATHERAPY, ATTRACT, BATTLEOFWITS, BODYSLAM, BRICKBREAK, BULKUP, BULLETSEED, CAUSTICACID, CHARM, CLEARSMOG, CLOSECOMBAT, COACHING, CONFUSERAY, COSMICAVATAR, COSMICPOWER, COUPDEGRACE, COVET, CRUELWHIP, DARKPULSE, DEADLYREACH, DRAININGKISS, DRAINPUNCH, ECHOEDVOICE, ENERGYBALL, ESSENCEBLOOM, EXECUTION, FALSESWIPE, FANTASYSEAL, FLUTTER, FOCUSBLAST, FURYCUTTER, GAMMARAY, GASTROACID, GEOMANCY, GIGADRAIN, GOBLINSTRIKE, GOSSIP, GRASSYTERRAIN, GUNKSHOT, HIDDENPOWER, HIVEMIND, HYPERVOICE, KAMEHAMEHA, KNOCKOFF, LASHOUT, LEAFBLADE, LEECHLIFE, LOVEBURST, MACABREDANCE, MAGICALLEAF, MEMENTO, METEORMASH, MIASMA, MIXEDWAVES, MOSSYPUNCH, NASTYPLOT, NATURESWRATH, NECTARTAP, PETALTEMPEST, PHANTOMFORCE, PHOBIA, PINMISSILE, PLAYROUGH, POISONFANG, POISONJAB, POLLENPUFF, POWERUPPUNCH, POWERWHIP, PROTECT, PSYCHICFANGS, PURGE, QUICKGUARD, REST, RETURN, ROUND, SAFEGUARD, SCENTEDSHIELD, SHADOWBALL, SLEEPTALK, SLUDGEBOMB, SLUDGEWAVE, SOLARBEAM, SPIKYSHIELD, STRUGGLEBUG, SUPERPOWER, SWARMOVERLOAD, SWEEPINGWIND, SWORDSDANCE, SYNTHESIS, TAUNT, TERRAINPULSE, TOXIC, TOXICSPIKES, UTURN, VENDETTA, VENOMDRAIN, VITALITYDRAIN, WEAKSPOT, WEATHERBALL, WISH, WORKUP, </t>
  </si>
  <si>
    <t xml:space="preserve">POISONJAB, EVILTHORN, SPIKES, PLAGUE, TRIPLEKICK, BANEFULBUNKER, JUDOFLIP, VENOMDRENCH, THROWINGSTAR, WEAKSPOT, NATURALGIFT, TAPDANCE, </t>
  </si>
  <si>
    <t xml:space="preserve">AERIALACE, AMBUSH, ANTIMATTER, ARCANEENERGY, ASTEROIDBELT, ASTRALWIND, ATTRACT, AURASPHERE, BATTLEOFWITS, BODYSLAM, BURNINGJEALOUSY, BURNINGOFUDA, CALMMIND, CHARGEBEAM, CLEANSE, CONFUSERAY, COSMICAVATAR, COSMICPOWER, COUPDEGRACE, COVET, DARKPULSE, DAZZLINGGLEAM, DIVINEPUNISHMENT, DRAININGKISS, EARTHPOWER, ECLIPSENOVA, FABLEDRUSH, FAIRYTALE, FANTASYSEAL, FIREFANG, FLAMECHARGE, FLUXWAVE, FOCUSBLAST, GAMMARAY, GENESIS, GENTLECHIMES, GEOMANCY, GOBLINSTRIKE, HEALBELL, HEXBOLT, HIDDENPOWER, HOLYNOVA, HYPERVOICE, ICEFANG, KNOCKOFF, LIGHTSCREEN, LOVEBURST, MAGICROOM, MAGNETICCANNON, METEORBEAM, METEORDRIVE, MINDMELD, MIRRORSHOT, MIXEDWAVES, MOONBLAST, MYSTICPULSE, NASTYPLOT, NEBULASTRIKE, PHANTOMFORCE, PLAYROUGH, PROTECT, PSYCHIC, PSYCHICFANGS, PSYCHICTERRAIN, PURGE, RADIANTLANCE, RAYOFLIGHT, REFLECT, REST, RETURN, ROUND, SAFEGUARD, SIGNALBEAM, SLASH, SLEEPTALK, SNARL, SOLARECLIPSE, STARDUSTREVERIE, STELLARRUSH, SUBSTITUTE, SWEEPINGWIND, SWIFT, TAILGLOW, TAUNT, TERRAINPULSE, THUNDERFANG, TOXIC, TRICKROOM, VALKYRIECHARIOT, VENDETTA, WAIL, WISH, WONDERROOM, WORKUP, ZENHEADBUTT, </t>
  </si>
  <si>
    <t xml:space="preserve">ZEAL, COVET, SHUTDOWN, PLAYROUGH, CHARM, CAPTIVATE, WISH, DIMENSIONWARP, COUPDEGRACE, MAIM, SHOOTINGSTAR, SAVAGERY, HELPINGHAND, RADIANTBURST, </t>
  </si>
  <si>
    <t xml:space="preserve">ACROBATICS, AIRSLASH, AROMATHERAPY, ATTRACT, BATTLEOFWITS, BODYPRESS, BOULDERCRUSH, BRICKBREAK, BULKUP, BULLETSEED, CHIDORI, CLOSECOMBAT, COACHING, COUPDEGRACE, COVET, CRUELWHIP, DEADLYREACH, DRAINPUNCH, ENERGYBALL, ESSENCEBLOOM, FOCUSBLAST, FURYCUTTER, GIGADRAIN, GOBLINSTRIKE, GRASSYTERRAIN, HEAVENSKNUCKLE, HIDDENPOWER, IRONHEAD, KAMEHAMEHA, KNOCKOFF, LASHOUT, LEAFBLADE, MAGICALLEAF, METEORMASH, MOSSYPUNCH, NATURESWRATH, NOBLEROAR, PERCUSSIONBLAST, PETALTEMPEST, PLAYROUGH, POISONJAB, POWERUPPUNCH, PROTECT, REST, RETURN, ROCKBLAST, ROCKSLIDE, ROCKTOMB, SCENTEDSHIELD, SHADOWPUNCH, SLEEPTALK, SONICBLAST, SPIKYSHIELD, STONEEDGE, SUBSTITUTE, SUPERPOWER, SWEEPINGWIND, SYNTHESIS, TOXIC, VENDETTA, WEAKSPOT, WORKUP, ZENHEADBUTT, </t>
  </si>
  <si>
    <t xml:space="preserve">ENDEAVOR, KNOCKOFF, THORNPRISON, STRANDINGROOTS, ARMTHRUST, BATTLECRY, FLAIL, THUNDERPUNCH, ICEPUNCH, THUNDEROUSKICK, HELPINGHAND, </t>
  </si>
  <si>
    <t xml:space="preserve">ACIDRAIN, AMBUSH, ARCANEENERGY, ATTRACT, BATTLEOFWITS, BLOODRITUAL, BODYSLAM, BUGBITE, BUGBUZZ, CALMMIND, CAUSTICACID, CLEARSMOG, CONFUSERAY, COSMICAVATAR, COSMICPOWER, CRUNCH, DARKPULSE, DEFENDORDER, EARTHPOWER, ECHOEDVOICE, ECLIPSENOVA, EXECUTION, EXPANDINGFORCE, FALSESWIPE, FANTASYSEAL, FOCUSBLAST, FURYCUTTER, GAMMARAY, GOBLINSTRIKE, GUNKSHOT, HEXBOLT, HIDDENPOWER, HIVEMIND, KNOCKOFF, LASHOUT, LEECHLIFE, LIGHTSCREEN, MACABREDANCE, MAGICROOM, MEMENTO, METEORBEAM, METEORDRIVE, MIASMA, MINDDRAIN, MINDMELD, MIXEDWAVES, NASTYPLOT, NECTARTAP, PHANTOMFORCE, PHOBIA, PINMISSILE, POISONFANG, POISONJAB, POLLENPUFF, POSSESSION, PROTECT, PSYCHIC, PSYCHICFANGS, PSYCHICTERRAIN, REFLECT, REST, RETURN, SHADOWBALL, SLASH, SLEEPTALK, SLUDGEBOMB, SLUDGEWAVE, SONICBLAST, SOULSHIELD, SOUNDBARRIER, STARDUSTREVERIE, STRUGGLEBUG, SUBSTITUTE, SWARMATTACK, SWARMOVERLOAD, TAUNT, TOXIC, TOXICSPIKES, TRICKROOM, UTURN, VENDETTA, VENOMDRAIN, VITALITYDRAIN, WISH, WONDERROOM, WORKUP, ZENHEADBUTT, </t>
  </si>
  <si>
    <t xml:space="preserve">SPIDERWEB, TOXICTHREAD, STICKYWEB, CROSSPOISON, LEECHLIFE, NIGHTSLASH, ATTACKORDER, INFESTATION, SKITTERSMACK, FURYCUTTER, MINDCRUSH, PSYBLADE, </t>
  </si>
  <si>
    <t xml:space="preserve">ACROBATICS, AIRSLASH, ARCANEENERGY, ATTRACT, BATTLEOFWITS, BLOODRITUAL, BODYSLAM, BOUNCE, BRICKBREAK, CALMMIND, CHARM, CHIDORI, COACHING, CONFUSERAY, COSMICAVATAR, COSMICPOWER, COVET, DARKPULSE, DAZZLINGGLEAM, DEAFEN, DIVINEPUNISHMENT, DRAININGKISS, DRAINPUNCH, EARTHPOWER, ECHOEDVOICE, ECLIPSENOVA, EXPANDINGFORCE, FAIRYTALE, FANTASYSEAL, FIREPUNCH, FLUXWAVE, FOCUSBLAST, FORTISSIMO, GENESIS, GENTLECHIMES, GOSSIP, HEALBELL, HEAVENSKNUCKLE, HEXBOLT, HIDDENPOWER, HYPERVOICE, ICEPUNCH, IRONHEAD, KNOCKOFF, LIGHTSCREEN, LOVEBURST, MAGICROOM, METEORMASH, MINDDRAIN, MINDMELD, MIXEDWAVES, MOSSYPUNCH, MYSTICPULSE, NASTYPLOT, ODETOJOY, PAYDAY, PERCUSSIONBLAST, PHANTOMFORCE, PHOBIA, PIXIEDUST, PLAYROUGH, POLTERGEIST, POSSESSION, POWERUPPUNCH, PROTECT, PSYCHIC, PSYCHICTERRAIN, RAYOFLIGHT, REFLECT, REST, RETURN, ROUND, SHADOWBALL, SHADOWPUNCH, SLEEPTALK, SONICBLAST, SOULSHIELD, SOUNDBARRIER, SUBSTITUTE, SWEEPINGWIND, SWIFT, SWITCHEROO, SWORDSDANCE, TAUNT, TERRAINPULSE, THUNDERPUNCH, TOXIC, TRICKROOM, UMBRALWAVE, VENDETTA, WAIL, WISH, WONDERROOM, WORKUP, ZENHEADBUTT, </t>
  </si>
  <si>
    <t xml:space="preserve">FAKEOUT, CAPTIVATE, CHARM, TICKLE, PULSE, MYSTICPULSE, PSYCHIC, THROATCHOP, ALLYSWITCH, ELEGY, PSYBEAM, TAPDANCE, </t>
  </si>
  <si>
    <t xml:space="preserve">1, TALKSMACK, 1, TORRENT, 1, HEARTBREAK, 4, MEGAPHONE, 7, AQUARING, 9, AQUAJET, 11, SOAK, 14, DEAFEN, 17, HEARTSTAMP, 20, CORALBOMB, 23, CAPTIVATE, 23, CHARM, 26, WAIL, 29, ODETOJOY, 32, EVILTHORN, 35, RIPTIDE, 38, DEADSILENCE, 41, RALLENTANDO, 44, SPECTRALTHIEF, 47, CASCADE, 50, BEATDROP, 53, PERISHSONG, 56, FABLEDSLAM, 59, SONICCRASH, 62, WATERPRESSURE, </t>
  </si>
  <si>
    <t xml:space="preserve">AERIALACE, AMBUSH, ATTRACT, BATTLEOFWITS, BLIZZARD, BOOMBURST, BRINE, CALMMIND, CASCADE, CHARM, COACHING, CONFUSERAY, COSMICPOWER, COVET, CURSE, DARKPULSE, DEAFEN, DEFOG, DRAININGKISS, ECHOEDVOICE, ECLIPSENOVA, FANTASYSEAL, FLIPTURN, FLUXWAVE, FORTISSIMO, FROSTBITE, GENESIS, GENTLECHIMES, GOSSIP, HAIL, HEALBELL, HIDDENPOWER, HYPERVOICE, ICEBEAM, ICICLESPEAR, ICYWIND, KNOCKOFF, LASHOUT, LIQUIDATION, LOVEBURST, MEMENTO, MIST, MYSTICPULSE, NASTYPLOT, NEBULASTRIKE, OCEANWRATH, ODETOJOY, OVERFLOW, PERCUSSIONBLAST, PHOBIA, PIXIEDUST, PLAYROUGH, PROTECT, PURGE, RAINDANCE, REST, RETURN, ROUND, SAFEGUARD, SCALD, SHADOWBALL, SLEEPTALK, SOAK, SONICBLAST, SOULRIP, SOULSHIELD, SOUNDBARRIER, STARDUSTREVERIE, STEAMERUPTION, STELLARRUSH, SUBMERGE, SUBSTITUTE, SWEEPINGWIND, SWIFT, SWITCHEROO, TAUNT, TERRAINPULSE, TIDALWAVE, TITANIASLAW, TOXIC, VENDETTA, VITALITYDRAIN, WAIL, WATERPRESSURE, WATERPULSE, WEAKSPOT, WEATHERBALL, WHIRLPOOL, WISH, WORKUP, </t>
  </si>
  <si>
    <t xml:space="preserve">GOSSIP, SUPERSONIC, NECROPHAGY, FROSTBITE, MINDDRAIN, LEECHLIFE, WATERPULSE, SCHIZOPHRENIA, ELEGY, CLAMP, SHATTER, CRASHINGWAVE, HELPINGHAND, </t>
  </si>
  <si>
    <t xml:space="preserve">ACIDRAIN, ACROBATICS, AERIALACE, AERIALPULSE, AIRSLASH, ALLERGY, AMBUSH, ANCIENTGLARE, ANTIMATTER, ARCANEENERGY, AROMATHERAPY, ASTEROIDBELT, ASTRALWIND, ATTRACT, AURASPHERE, BALLLIGHTNING, BATTERYACID, BATTLEOFWITS, BEJEWELED, BLIZZARD, BLOODRITUAL, BODYPRESS, BODYSLAM, BOLTCRASH, BOMBARDMENT, BONECHILL, BOOMBURST, BOULDERCRUSH, BOUNCE, BRAVEBIRD, BREAKINGSWIPE, BRICKBREAK, BRINE, BUGBITE, BUGBUZZ, BULKUP, BULLDOZE, BULLETSEED, BURNINGJEALOUSY, BURNINGOFUDA, BUTTERFLYKISS, CALMMIND, CASCADE, CATAPULT, CAUSTICACID, CHARGEBEAM, CHARM, CHIDORI, CHILLINGTOUCH, CLEANSE, CLEARSMOG, CLOSECOMBAT, CLUSTERROCKETS, COACHING, CONCOCTION, CONFUSERAY, CORROSIVEGAS, COSMICAVATAR, COSMICPOWER, COUPDEGRACE, COVET, CRIMSONGATE, CRUELWHIP, CRUNCH, CRYSTALLINEBEAM, CRYSTALSHOWER, CURSE, CURSEDTOUCH, DARKPULSE, DAZZLINGGLEAM, DEADLYREACH, DEAFEN, DEFENDORDER, DEFOG, DIVINEPUNISHMENT, DRACARYS, DRACOMETEOR, DRACONICWAVE, DRAGONBLOOD, DRAGONBREATH, DRAGONCLAW, DRAGONDANCE, DRAGONGALE, DRAGONHAMMER, DRAGONMAGIC, DRAININGKISS, DRAINPUNCH, DRILLPECK, DUALWINGBEAT, DUNEBLAST, DUSTDEVILS, EARTHENLANCE, EARTHPOWER, EARTHQUAKE, ECHOEDVOICE, ECLIPSENOVA, ELECTRICTERRAIN, ELECTRONCRUSH, ENDERSHOCK, ENERGYBALL, ENERGYSURGE, ESSENCEBLOOM, EXECUTION, EXPANDINGFORCE, FABLEDRUSH, FAIRYTALE, FALSESWIPE, FANTASYSEAL, FEATHERDANCE, FIREBLAST, FIREFANG, FIREPUNCH, FLAMECHARGE, FLAMETHROWER, FLAMEVOLLEY, FLAREBLITZ, FLIPTURN, FLOCK, FLUTTER, FLUXWAVE, FOCUSBLAST, FORTISSIMO, FROSTBITE, FURYCUTTER, GAIAPULSE, GAMMARAY, GASTROACID, GENESIS, GENTLECHIMES, GEOMANCY, GHASTLYFLOOD, GIGADRAIN, GLISTEN, GOBLINSTRIKE, GOLDENBULLET, GOLDRUSH, GOSSIP, GRASSYTERRAIN, GUNKSHOT, GYROBALL, HAIL, HAZE, HEALBELL, HEATWAVE, HEAVENSKNUCKLE, HEX, HEXBOLT, HIDDENPOWER, HIGHHORSEPOWER, HIVEMIND, HOLYNOVA, HURRICANE, HYPERVOICE, HYPOTHERMIA, ICEBEAM, ICEFANG, ICEHAMMER, ICEPUNCH, ICICLESPEAR, ICICLESTRIKE, ICYWIND, INCINERATE, IRONDEFENSE, IRONHEAD, IRONIMPACT, IRONTEMPEST, KAMEHAMEHA, KNOCKOFF, LASHOUT, LEAFBLADE, LEECHLIFE, LIGHTSABER, LIGHTSCREEN, LIQUIDATION, LOVEBURST, MACABREDANCE, MAGICALLEAF, MAGICROOM, MAGNETICCANNON, MAGNETRISE, MELTINGHORN, MEMENTO, METEORBEAM, METEORDRIVE, METEORMASH, METRONOME, MIASMA, MINDDRAIN, MINDMELD, MINERALWAVE, MIRRORSHOT, MISSILESHOT, MIST, MISTYTERRAIN, MIXEDWAVES, MOONBLAST, MOONSTONERAY, MOSSYPUNCH, MUDSHACKLES, MUDSLIDE, MYSTICALFIRE, MYSTICPULSE, NAGASKIN, NASTYPLOT, NATURESWRATH, NEBULASTRIKE, NECTARTAP, NOBLEROAR, NUMBINGWIND, OBSIDIANSHARDS, OCEANWRATH, ODETOJOY, OUTRAGE, OVERCLOCK, OVERFLOW, PARABOLICCHARGE, PAYDAY, PERCUSSIONBLAST, PETALTEMPEST, PHANTOMFORCE, PHOBIA, PINMISSILE, PIXIEDUST, PLAYROUGH, POISONFANG, POISONJAB, POLLENPUFF, POLTERGEIST, POSSESSION, POWERGEM, POWERUPPUNCH, POWERWHIP, PROTECT, PSYCHIC, PSYCHICFANGS, PSYCHICTERRAIN, PURGE, QUICKGUARD, QUICKSAND, RADIANTLANCE, RAINBOWSCALES, RAINDANCE, RAYOFLIGHT, RAZORSHELL, REFLECT, REFURBISH, REST, RETURN, RISINGVOLTAGE, ROCKBLAST, ROCKSLIDE, ROCKTOMB, ROUND, SACREDSTRIKE, SAFEGUARD, SANDSTORM, SANDTOMB, SATELLITERAY, SCALD, SCALESHOT, SCENTEDSHIELD, SCORCHINGSANDS, SEISMICCHANT, SHADOWBALL, SHADOWPUNCH, SIGNALBEAM, SIRENSSONG, SLASH, SLEEPTALK, SLUDGEBOMB, SLUDGEWAVE, SNARL, SOAK, SOLARBEAM, SOLARECLIPSE, SONICBLAST, SOULRIP, SOULSHIELD, SOUNDBARRIER, SPIKES, SPIKYSHIELD, STARDUSTREVERIE, STEALTHROCK, STEAMERUPTION, STEELROLLER, STEELWING, STELLARRUSH, STONEEDGE, STRANGESTEAM, STRUGGLEBUG, SUBMERGE, SUBSTITUTE, SUNNYDAY, SUPERPOWER, SWARMATTACK, SWARMOVERLOAD, SWEEPINGWIND, SWIFT, SWITCHEROO, SWORDSDANCE, SYNTHESIS, TAILGLOW, TAILWIND, TAUNT, TEMPESTFLARE, TERRAINPULSE, THUNDER, THUNDERBOLT, THUNDERFANG, THUNDERPUNCH, THUNDERWAVE, TIDALWAVE, TITANIASLAW, TORNADO, TOXIC, TOXICSPIKES, TRIATTACK, TRICKROOM, TRIPLEAXEL, TURBULENCE, UMBRALWAVE, UTURN, VALKYRIECHARIOT, VENDETTA, VENOMDRAIN, VITALITYDRAIN, VOLTSWITCH, WAIL, WATERPRESSURE, WATERPULSE, WEAKSPOT, WEATHERBALL, WHIRLPOOL, WILDCHARGE, WILDFIRE, WILLOWISP, WISH, WONDERROOM, WORKUP, ZENHEADBUTT, </t>
  </si>
  <si>
    <t xml:space="preserve">1, TACKLE, 1, METALCLAW, 1, PROTECT, 4, ICESHARD, 7, TAUNT, 10, SPIKEDRAM, 13, METALSOUND, 16, AVALANCHE, 19, BOULDERHURL, 22, ICEFANG, 25, SMARTSTRIKE, 28, IRONDEFENSE, 31, ICETOMB, 34, IRONHEAD, 37, GYROBALL, 40, PERMAFROST, 43, BITTERBASTION, 46, METALBURST, 49, IRONIMPACT, 52, VANGUARD, 56, WINTERSHOWL, 60, SHIELDBASH, </t>
  </si>
  <si>
    <t xml:space="preserve">ATTRACT, BEJEWELED, BLIZZARD, BODYPRESS, BODYSLAM, BOMBARDMENT, BOULDERCRUSH, BULKUP, BULLDOZE, CALMMIND, CATAPULT, CHILLINGTOUCH, CLOSECOMBAT, CRUNCH, CRYSTALSHOWER, CURSE, DAZZLINGGLEAM, DRAGONBREATH, EARTHENLANCE, EARTHPOWER, EARTHQUAKE, FOCUSBLAST, FORTISSIMO, FROSTBITE, GENESIS, GEOMANCY, GLISTEN, GOLDRUSH, GYROBALL, HAIL, HIDDENPOWER, HYPOTHERMIA, ICEBEAM, ICEFANG, ICEHAMMER, ICICLESPEAR, ICICLESTRIKE, ICYWIND, IRONDEFENSE, IRONHEAD, IRONIMPACT, IRONTEMPEST, KNOCKOFF, MAGNETICCANNON, METEORDRIVE, MINERALWAVE, MISSILESHOT, MIST, MOONBLAST, MOONSTONERAY, NASTYPLOT, NOBLEROAR, OUTRAGE, PERCUSSIONBLAST, PLAYROUGH, POWERGEM, PROTECT, REFURBISH, REST, RETURN, ROCKBLAST, ROCKSLIDE, ROCKTOMB, SLEEPTALK, STEALTHROCK, STEELROLLER, STELLARRUSH, STONEEDGE, SUBSTITUTE, SUPERPOWER, SWORDSDANCE, TAUNT, TERRAINPULSE, TOXIC, TRIPLEAXEL, VENDETTA, WAIL, WORKUP, ZENHEADBUTT, </t>
  </si>
  <si>
    <t xml:space="preserve">WIDEGUARD, ZENHEADBUTT, HEADBUTT, POWERSPLIT, POWERSWAP, DOUBLEEDGE, BODYSLAM, STEELROLLER, FROSTBITE, STEALTHROCK, VISEGRIP, ICICLECRASH, ENDURE, KINGSSHIELD, </t>
  </si>
  <si>
    <t xml:space="preserve">0, BODYPRESS, 1, BODYPRESS, 1, TACKLE, 1, METALCLAW, 1, PROTECT, 4, ICESHARD, 7, TAUNT, 10, SPIKEDRAM, 13, METALSOUND, 16, AVALANCHE, 19, BOULDERHURL, 22, ICEFANG, 25, SMARTSTRIKE, 28, IRONDEFENSE, 31, ICETOMB, 34, IRONHEAD, 37, GYROBALL, 40, PERMAFROST, 43, BITTERBASTION, 46, METALBURST, 49, IRONIMPACT, 52, VANGUARD, 56, WINTERSHOWL, 60, SHIELDBASH, </t>
  </si>
  <si>
    <t xml:space="preserve">1, LEER, 1, SHOTPUT, 1, METALLICGLEAM, 4, DEFENSECURL, 7, ROLLOUT, 10, NERVESOFSTEEL, 13, OVERCLOCK, 16, VISEGRIP, 19, PROTECT, 22, SCREECH, 25, HEADBUTT, 28, MAGNETBOMB, 31, IRONDEFENSE, 34, COBALTRAY, 37, IRONHEAD, 40, CLUSTERROCKETS, 43, HEAVYSLAM, 46, SHIELDBASH, 49, PLASMAFORGE, 52, METALBURST, 56, IRONTEMPEST, 60, IRONCASCADE, </t>
  </si>
  <si>
    <t xml:space="preserve">AERIALACE, AIRSLASH, AMBUSH, ANCIENTGLARE, ANTIMATTER, ATTRACT, BATTLEOFWITS, BODYPRESS, BODYSLAM, BOMBARDMENT, BOULDERCRUSH, BOUNCE, BRICKBREAK, BULKUP, BULLDOZE, CALMMIND, CATAPULT, CHARM, COACHING, CONFUSERAY, COUPDEGRACE, COVET, CRUNCH, CURSE, DARKPULSE, DEAFEN, DEFOG, DRAGONBREATH, DRAGONCLAW, DRAGONDANCE, DRAGONGALE, DRAGONHAMMER, DRAININGKISS, DUSTDEVILS, EARTHENLANCE, EARTHPOWER, EARTHQUAKE, ENDERSHOCK, EXECUTION, FABLEDRUSH, FALSESWIPE, FLUXWAVE, FOCUSBLAST, FORTISSIMO, GASTROACID, GEOMANCY, GOBLINSTRIKE, GOLDENBULLET, GYROBALL, HAZE, HIDDENPOWER, HIGHHORSEPOWER, IRONDEFENSE, IRONHEAD, IRONIMPACT, IRONTEMPEST, KNOCKOFF, LASHOUT, LOVEBURST, MAGNETICCANNON, MAGNETRISE, MEMENTO, MISSILESHOT, NAGASKIN, NASTYPLOT, NOBLEROAR, OBSIDIANSHARDS, OUTRAGE, OVERCLOCK, PERCUSSIONBLAST, PHANTOMFORCE, PHOBIA, PLAYROUGH, PROTECT, QUICKGUARD, REFURBISH, REST, RETURN, ROCKBLAST, ROCKSLIDE, ROCKTOMB, SATELLITERAY, SLEEPTALK, SONICBLAST, SOUNDBARRIER, SPIKES, STEALTHROCK, STEELROLLER, STEELWING, STONEEDGE, SUBSTITUTE, SUPERPOWER, SWEEPINGWIND, SWITCHEROO, SWORDSDANCE, TAUNT, TERRAINPULSE, TOXIC, UTURN, VENDETTA, VITALITYDRAIN, WEAKSPOT, WISH, WORKUP, ZENHEADBUTT, </t>
  </si>
  <si>
    <t xml:space="preserve">ZENHEADBUTT, HELPINGHAND, UPROAR, GYROBALL, CATAPULT, SHRAPNEL, SELFDESTRUCT, EXPLOSION, DIRTYBOMB, METALCLAW, BARRAGE, CIRCLETHROW, SNAPTRAP, IRONIMPACT, </t>
  </si>
  <si>
    <t xml:space="preserve">0, SHATTER, 1, SHATTER, 0, WYVERNSLASH, 1, WYVERNSLASH, 1, LEER, 1, SHOTPUT, 1, METALLICGLEAM, 4, SANDATTACK, 7, DEAFEN, 10, NERVESOFSTEEL, 13, REVENGE, 16, VISEGRIP, 19, METALSOUND, 22, SCREECH, 25, PARRY, 28, MAGNETBOMB, 31, SWORDSDANCE, 34, BRICKBREAK, 37, IRONHEAD, 40, SKYUPPERCUT, 43, SKYDIVE, 46, DARKESTLARIAT, 49, UPROAR, 52, METALBURST, 56, CLOSECOMBAT, 60, IRONCASCADE, </t>
  </si>
  <si>
    <t xml:space="preserve">0, BOUNCE, 1, BOUNCE, 0, BRUTEFORCE, 1, BRUTEFORCE, 1, LEER, 1, SHOTPUT, 1, METALLICGLEAM, 4, DEFENSECURL, 7, ROLLOUT, 10, NERVESOFSTEEL, 13, BREAKINGSWIPE, 16, VISEGRIP, 19, PROTECT, 22, COUNTER, 25, DRAGONGNAW, 28, MAGNETBOMB, 31, IRONDEFENSE, 34, DRAGONCLAW, 37, IRONHEAD, 40, DRAGONHAMMER, 43, HEAVYSLAM, 46, SHIELDBASH, 49, OUTRAGE, 52, METALBURST, 56, DOUBLEIRONBASH, 60, IRONCASCADE, </t>
  </si>
  <si>
    <t xml:space="preserve">AERIALACE, AIRSLASH, AMBUSH, ANCIENTGLARE, ATTRACT, BATTLEOFWITS, BLIZZARD, BLOODRITUAL, BONECHILL, BOUNCE, BRICKBREAK, BURNINGOFUDA, CALMMIND, CHARM, CHILLINGTOUCH, CONFUSERAY, COSMICPOWER, COUPDEGRACE, COVET, CRUNCH, CURSE, CURSEDTOUCH, DARKPULSE, DEFOG, DRAININGKISS, DRAINPUNCH, ECHOEDVOICE, FALSESWIPE, FOCUSBLAST, FROSTBITE, GAMMARAY, GHASTLYFLOOD, GOBLINSTRIKE, HAIL, HAZE, HEX, HIDDENPOWER, HYPOTHERMIA, ICEBEAM, ICEFANG, ICEHAMMER, ICEPUNCH, ICICLESPEAR, ICICLESTRIKE, ICYWIND, KNOCKOFF, LOVEBURST, MACABREDANCE, MEMENTO, METRONOME, MIST, NASTYPLOT, NUMBINGWIND, PHANTOMFORCE, PLAYROUGH, POLTERGEIST, POSSESSION, PROTECT, PSYCHICFANGS, REST, RETURN, ROUND, SAFEGUARD, SHADOWBALL, SHADOWPUNCH, SLASH, SLEEPTALK, SNARL, SOULRIP, SOULSHIELD, SUBSTITUTE, SWEEPINGWIND, SWORDSDANCE, TAUNT, TERRAINPULSE, TOXIC, TRIATTACK, UMBRALWAVE, VENDETTA, VITALITYDRAIN, WAIL, WILLOWISP, WISH, WORKUP, </t>
  </si>
  <si>
    <t xml:space="preserve">1, TACKLE, 1, ROCKTHROW, 4, HARDEN, 7, MAIM, 10, ROLLOUT, 13, GUARDSPLIT, 16, BOULDERHURL, 19, HEADBUTT, 22, MILKDRINK, 25, QUAKESLAM, 28, ROCKSLIDE, 31, BODYSLAM, 34, ROCKCLIMB, 37, ZENHEADBUTT, 40, CATAPULT, 43, BODYPRESS, 46, DOUBLEEDGE, 49, STONEEDGE, 52, SEISMICSHIFT, 56, HEADSMASH, 60, STAMPEDE, </t>
  </si>
  <si>
    <t xml:space="preserve">ASTEROIDBELT, ATTRACT, BEJEWELED, BODYPRESS, BODYSLAM, BOMBARDMENT, BOULDERCRUSH, BULKUP, BULLDOZE, CATAPULT, CHARM, CHIDORI, CLOSECOMBAT, COACHING, CRUNCH, CURSE, DUNEBLAST, EARTHENLANCE, EARTHPOWER, EARTHQUAKE, FALSESWIPE, FANTASYSEAL, FLAMECHARGE, FLAREBLITZ, FLUXWAVE, FOCUSBLAST, FORTISSIMO, GAIAPULSE, GENESIS, GLISTEN, GOLDRUSH, GYROBALL, HIDDENPOWER, HIGHHORSEPOWER, IRONDEFENSE, IRONHEAD, IRONIMPACT, KNOCKOFF, MAGNETICCANNON, MINERALWAVE, MOONSTONERAY, MUDSHACKLES, MUDSLIDE, NASTYPLOT, NOBLEROAR, OBSIDIANSHARDS, OUTRAGE, PERCUSSIONBLAST, PLAYROUGH, POWERGEM, PROTECT, QUICKSAND, REST, RETURN, ROCKBLAST, ROCKSLIDE, ROCKTOMB, SANDSTORM, SANDTOMB, SCORCHINGSANDS, SEISMICCHANT, SLEEPTALK, SPIKES, STEALTHROCK, STEELROLLER, STONEEDGE, SUBSTITUTE, SUPERPOWER, SWIFT, SWORDSDANCE, TAUNT, TERRAINPULSE, TOXIC, TRIATTACK, VENDETTA, WILDCHARGE, WISH, WORKUP, ZENHEADBUTT, </t>
  </si>
  <si>
    <t xml:space="preserve">0, IRONDEFENSE, 1, IRONDEFENSE, 0, TAKEDOWN, 1, TAKEDOWN, 1, TACKLE, 1, ROCKTHROW, 4, HARDEN, 7, MAIM, 10, ROLLOUT, 13, GUARDSPLIT, 16, BOULDERHURL, 19, HEADBUTT, 22, MILKDRINK, 25, QUAKESLAM, 28, ROCKSLIDE, 31, BODYSLAM, 34, ROCKCLIMB, 37, ZENHEADBUTT, 40, CATAPULT, 43, BODYPRESS, 46, DOUBLEEDGE, 49, STONEEDGE, 52, SEISMICSHIFT, 56, HEADSMASH, 60, STAMPEDE, </t>
  </si>
  <si>
    <t xml:space="preserve">1, LEER, 1, MINDBLAST, 1, STARDASH, 4, METEORDRIVE, 7, SHUTDOWN, 10, MIXEDWAVES, 13, COMET, 16, MEMORYBLOCK, 19, INNERVATE, 22, DIMENSIONWARP, 25, PSYCHOCUT, 28, DIAMONDBLADE, 31, NEBULASTRIKE, 34, PSYBLADE, 37, DIMENSIONALRUSH, 40, ICECOMET, 43, COSMICPOWER, 46, SCRAMBLEMIND, 49, TRIVEGA, 52, CELESTIALFURY, 56, MANICOVERLOAD, 60, COSMICAVATAR, </t>
  </si>
  <si>
    <t xml:space="preserve">ACROBATICS, AERIALACE, AIRSLASH, AMBUSH, ANTIMATTER, ARCANEENERGY, ASTEROIDBELT, ASTRALWIND, ATTRACT, AURASPHERE, BATTLEOFWITS, BLOODRITUAL, BODYSLAM, BURNINGOFUDA, CALMMIND, CHARGEBEAM, COACHING, CONFUSERAY, COSMICAVATAR, COSMICPOWER, COUPDEGRACE, CRUNCH, DARKPULSE, DAZZLINGGLEAM, DIVINEPUNISHMENT, EARTHPOWER, ECLIPSENOVA, ENDERSHOCK, EXECUTION, EXPANDINGFORCE, FABLEDRUSH, FAIRYTALE, FALSESWIPE, FANTASYSEAL, FLAMECHARGE, FLUXWAVE, FOCUSBLAST, FORTISSIMO, GAMMARAY, GENESIS, GEOMANCY, GOBLINSTRIKE, HEALBELL, HEXBOLT, HIDDENPOWER, IRONHEAD, LASHOUT, LIGHTSCREEN, MAGICROOM, METEORBEAM, METEORDRIVE, MINDDRAIN, MINDMELD, MIRRORSHOT, MIXEDWAVES, MOONBLAST, NEBULASTRIKE, NOBLEROAR, PHANTOMFORCE, PLAYROUGH, PROTECT, PSYCHIC, PSYCHICFANGS, PSYCHICTERRAIN, PURGE, RADIANTLANCE, RAYOFLIGHT, REFLECT, REST, RETURN, ROUND, SAFEGUARD, SHADOWBALL, SIGNALBEAM, SLASH, SLEEPTALK, SNARL, SOLARECLIPSE, SOULRIP, STARDUSTREVERIE, STELLARRUSH, SUBSTITUTE, SWEEPINGWIND, SWIFT, SWORDSDANCE, TAILGLOW, TAUNT, TERRAINPULSE, TITANIASLAW, TOXIC, TRICKROOM, VALKYRIECHARIOT, VENDETTA, VITALITYDRAIN, WAIL, WEAKSPOT, WILDCHARGE, WISH, WONDERROOM, WORKUP, ZENHEADBUTT, </t>
  </si>
  <si>
    <t xml:space="preserve">MAGICCOAT, SWORDSDANCE, WONDERROOM, MAGICROOM, FOCUSENERGY, PSYCHICFANGS, QUANTUMSTAR, MINDCRUSH, HELPINGHAND, </t>
  </si>
  <si>
    <t xml:space="preserve">ANCIENTGLARE, ARCANEENERGY, ATTRACT, AURASPHERE, BATTLEOFWITS, BLOODRITUAL, BONECHILL, BURNINGOFUDA, CALMMIND, CHARM, CHIDORI, CLEARSMOG, COACHING, CONFUSERAY, COSMICAVATAR, COSMICPOWER, CRUELWHIP, CRUNCH, CURSE, CURSEDTOUCH, DARKPULSE, DEAFEN, DEFOG, DRAININGKISS, ECHOEDVOICE, ECLIPSENOVA, ENDERSHOCK, EXECUTION, FABLEDRUSH, FAIRYTALE, FALSESWIPE, FLAMECHARGE, FLAMEVOLLEY, FLUXWAVE, FOCUSBLAST, GAMMARAY, GASTROACID, GEOMANCY, GHASTLYFLOOD, GOBLINSTRIKE, HAZE, HEALBELL, HEX, HEXBOLT, HIDDENPOWER, HYPERVOICE, INCINERATE, KNOCKOFF, LASHOUT, LIGHTSCREEN, MACABREDANCE, MEMENTO, METEORBEAM, MIASMA, MINDMELD, MIST, MISTYTERRAIN, MOONBLAST, MYSTICALFIRE, MYSTICPULSE, NAGASKIN, NASTYPLOT, PHANTOMFORCE, PHOBIA, PLAYROUGH, POLTERGEIST, POSSESSION, PROTECT, PSYCHIC, PSYCHICFANGS, PSYCHICTERRAIN, REFLECT, REST, RETURN, ROUND, SAFEGUARD, SHADOWBALL, SLEEPTALK, SLUDGEBOMB, SLUDGEWAVE, SNARL, SOULRIP, SOULSHIELD, STARDUSTREVERIE, SUBSTITUTE, SWEEPINGWIND, SWIFT, TAUNT, TERRAINPULSE, TOXIC, UMBRALWAVE, VENDETTA, VITALITYDRAIN, WAIL, WILLOWISP, WISH, WORKUP, ZENHEADBUTT, </t>
  </si>
  <si>
    <t xml:space="preserve">DARKWHISPERS, DREAMEATER, NIGHTMARE, WILLOWISP, HELPINGHAND, FUTURESIGHT, PURSUIT, MEANLOOK, DESTINYBOND, SPIRITBARRAGE, GHASTLYFLOOD, SPITEFULCHANT, </t>
  </si>
  <si>
    <t xml:space="preserve">1, LUCKYCHANT, 1, SWIFT, 1, BUBBLE, 5, SOAK, 7, CONFUSION, 11, SPATIALGRIP, 14, BUBBLEBEAM, 17, LIFEDEW, 20, TEATIME, 23, GAMMARAY, 26, DIMENSIONALRUSH, 29, DRENCH, 32, EXTRASENSORY, 35, STARDUSTREVERIE, 38, SCALD, 41, MINDREADER, 44, MOONBLAST, 47, TIDALWAVE, 50, LUNARDANCE, 53, ARCANEENERGY, 56, HYDROPUMP, 60, URANOMETRIA, </t>
  </si>
  <si>
    <t xml:space="preserve">ANTIMATTER, ARCANEENERGY, ASTEROIDBELT, ASTRALWIND, ATTRACT, AURASPHERE, BATTLEOFWITS, BLIZZARD, BLOODRITUAL, BRINE, BURNINGOFUDA, CALMMIND, CASCADE, CHARM, CHILLINGTOUCH, COACHING, CONFUSERAY, COSMICAVATAR, COSMICPOWER, DARKPULSE, DAZZLINGGLEAM, DEFOG, DRAININGKISS, ECLIPSENOVA, EXPANDINGFORCE, FAIRYTALE, FANTASYSEAL, FLIPTURN, FLUXWAVE, FOCUSBLAST, FORTISSIMO, FROSTBITE, GAMMARAY, GENESIS, GEOMANCY, HAIL, HEALBELL, HEXBOLT, HIDDENPOWER, HYPERVOICE, ICEBEAM, ICEFANG, ICEPUNCH, ICICLESPEAR, ICYWIND, KNOCKOFF, LIGHTSCREEN, LIQUIDATION, MAGICROOM, MEMENTO, METEORBEAM, METEORDRIVE, METEORMASH, METRONOME, MINDDRAIN, MINDMELD, MIST, MISTYTERRAIN, MIXEDWAVES, MOONBLAST, NASTYPLOT, NEBULASTRIKE, NOBLEROAR, NUMBINGWIND, OCEANWRATH, OVERFLOW, PIXIEDUST, PROTECT, PSYCHIC, PSYCHICFANGS, PSYCHICTERRAIN, RAINDANCE, REFLECT, REST, RETURN, ROUND, SAFEGUARD, SCALD, SHADOWBALL, SIGNALBEAM, SLEEPTALK, SOAK, SOLARECLIPSE, STARDUSTREVERIE, STELLARRUSH, SUBMERGE, SUBSTITUTE, SWIFT, SWITCHEROO, TAUNT, TERRAINPULSE, TIDALWAVE, TOXIC, TRICKROOM, VENDETTA, VITALITYDRAIN, WATERPRESSURE, WATERPULSE, WHIRLPOOL, WISH, WONDERROOM, WORKUP, ZENHEADBUTT, </t>
  </si>
  <si>
    <t xml:space="preserve">HELPINGHAND, WISH, STARSALIGNED, BRINE, WHIRLPOOL, PSYWAVE, ICEBEAM, NASTYPLOT, COSMICPOWER, </t>
  </si>
  <si>
    <t xml:space="preserve">0, HIDDENPOWER, 1, HIDDENPOWER, 1, LUCKYCHANT, 1, SWIFT, 1, BUBBLE, 5, SOAK, 7, CONFUSION, 11, SPATIALGRIP, 14, BUBBLEBEAM, 17, LIFEDEW, 20, TEATIME, 23, GAMMARAY, 26, DIMENSIONALRUSH, 29, DRENCH, 32, EXTRASENSORY, 35, STARDUSTREVERIE, 38, SCALD, 41, MINDREADER, 44, MOONBLAST, 47, TIDALWAVE, 50, LUNARDANCE, 53, ARCANEENERGY, 56, HYDROPUMP, 60, URANOMETRIA, </t>
  </si>
  <si>
    <t xml:space="preserve">0, EXPANDINGFORCE, 1, EXPANDINGFORCE, 1, HIDDENPOWER, 1, LUCKYCHANT, 1, SWIFT, 1, BUBBLE, 5, SOAK, 7, CONFUSION, 11, SPATIALGRIP, 14, BUBBLEBEAM, 17, LIFEDEW, 20, TEATIME, 23, GAMMARAY, 26, DIMENSIONALRUSH, 29, DRENCH, 32, EXTRASENSORY, 35, STARDUSTREVERIE, 38, SCALD, 41, MINDREADER, 44, MOONBLAST, 47, TIDALWAVE, 50, LUNARDANCE, 53, ARCANEENERGY, 56, HYDROPUMP, 60, URANOMETRIA, </t>
  </si>
  <si>
    <t xml:space="preserve">ANTIMATTER, ASTEROIDBELT, ASTRALWIND, AURASPHERE, BATTLEOFWITS, BEJEWELED, BODYPRESS, BODYSLAM, BOULDERCRUSH, CALMMIND, CATAPULT, COSMICAVATAR, COSMICPOWER, COUPDEGRACE, CRYSTALLINEBEAM, CRYSTALSHOWER, CURSE, DARKPULSE, DAZZLINGGLEAM, DIVINEPUNISHMENT, EARTHENLANCE, EARTHPOWER, ECLIPSENOVA, FABLEDRUSH, FAIRYTALE, FLAMECHARGE, FLAREBLITZ, FLUXWAVE, FOCUSBLAST, FORTISSIMO, GAIAPULSE, GAMMARAY, GENESIS, GEOMANCY, GLISTEN, HEALBELL, HIDDENPOWER, INCINERATE, IRONDEFENSE, IRONHEAD, LIGHTSCREEN, MAGNETICCANNON, MAGNETRISE, MEMENTO, METEORBEAM, METEORDRIVE, MINERALWAVE, MIRRORSHOT, MIST, MISTYTERRAIN, MOONBLAST, MOONSTONERAY, NASTYPLOT, NEBULASTRIKE, OBSIDIANSHARDS, POWERGEM, PROTECT, PURGE, RADIANTLANCE, RAYOFLIGHT, REFLECT, REST, RETURN, ROCKBLAST, ROCKSLIDE, ROCKTOMB, SAFEGUARD, SANDSTORM, SATELLITERAY, SEISMICCHANT, SIGNALBEAM, SLEEPTALK, SOLARECLIPSE, STARDUSTREVERIE, STEALTHROCK, STELLARRUSH, STONEEDGE, SUBSTITUTE, SWEEPINGWIND, SWIFT, TOXIC, TRIATTACK, VOLTSWITCH, WISH, WORKUP, ZENHEADBUTT, </t>
  </si>
  <si>
    <t xml:space="preserve">1, STUFFCHEEKS, 1, TACKLE, 1, LEAFAGE, 4, RECYCLE, 7, SANDTOMB, 9, MEGADRAIN, 12, RAZORLEAF, 12, ESSENCEBLOOM, 15, LEECHSEED, 18, PROTECT, 21, MAGICALLEAF, 21, MOSSYPUNCH, 24, INGRAIN, 27, BOULDERHURL, 30, GIGADRAIN, 33, WILDROOTS, 36, SEEDBOMB, 39, AUTUMNBLAST, 42, LEAFBLADE, 45, WIDEGUARD, 48, BODYPRESS, 51, PRIMORDIALBEAM, 54, WOODHAMMER, 57, BELLYDRUM, 60, LEAFSTORM, </t>
  </si>
  <si>
    <t xml:space="preserve">AROMATHERAPY, ATTRACT, BATTLEOFWITS, BODYPRESS, BODYSLAM, BOULDERCRUSH, BOUNCE, BRICKBREAK, BULKUP, BULLDOZE, BULLETSEED, CALMMIND, CHARM, COACHING, CRUNCH, CURSE, DEAFEN, DRAGONHAMMER, DRAINPUNCH, EARTHENLANCE, EARTHPOWER, EARTHQUAKE, ENERGYBALL, ESSENCEBLOOM, FOCUSBLAST, FORTISSIMO, GAIAPULSE, GENESIS, GEOMANCY, GIGADRAIN, GRASSYTERRAIN, HIDDENPOWER, HYPERVOICE, ICEHAMMER, IRONDEFENSE, IRONHEAD, KNOCKOFF, LEAFBLADE, MAGICALLEAF, METEORMASH, METRONOME, MIST, MISTYTERRAIN, MOSSYPUNCH, MUDSHACKLES, MUDSLIDE, NATURESWRATH, NOBLEROAR, OBSIDIANSHARDS, PERCUSSIONBLAST, PETALTEMPEST, PLAYROUGH, POWERWHIP, PROTECT, RAINDANCE, RAYOFLIGHT, REST, RETURN, ROCKBLAST, ROCKSLIDE, ROCKTOMB, SANDSTORM, SANDTOMB, SCENTEDSHIELD, SCORCHINGSANDS, SHADOWPUNCH, SLEEPTALK, SNARL, SOLARBEAM, SONICBLAST, SPIKYSHIELD, STEALTHROCK, STEELROLLER, STONEEDGE, SUBSTITUTE, SUPERPOWER, SWEEPINGWIND, SYNTHESIS, TAUNT, TERRAINPULSE, TOXIC, VENDETTA, VITALITYDRAIN, WAIL, WISH, WORKUP, ZENHEADBUTT, </t>
  </si>
  <si>
    <t xml:space="preserve">DRAGONHAMMER, TITANHAMMER, EDENFRUIT, IRONDEFENSE, ICEHAMMER, HAMMERARM, TROPKICK, BATONPASS, GRASSYGLIDE, HELPINGHAND, </t>
  </si>
  <si>
    <t xml:space="preserve">0, NATURALGIFT, 1, NATURALGIFT, 1, STUFFCHEEKS, 1, TACKLE, 1, LEAFAGE, 4, RECYCLE, 7, SANDTOMB, 9, MEGADRAIN, 12, RAZORLEAF, 12, ESSENCEBLOOM, 15, LEECHSEED, 18, PROTECT, 21, MAGICALLEAF, 21, MOSSYPUNCH, 24, INGRAIN, 27, BOULDERHURL, 30, GIGADRAIN, 33, WILDROOTS, 36, SEEDBOMB, 39, AUTUMNBLAST, 42, LEAFBLADE, 45, WIDEGUARD, 48, BODYPRESS, 51, PRIMORDIALBEAM, 54, WOODHAMMER, 57, BELLYDRUM, 60, LEAFSTORM, </t>
  </si>
  <si>
    <t xml:space="preserve">ACIDRAIN, ATTRACT, BEJEWELED, BOULDERCRUSH, BULLDOZE, BURNINGJEALOUSY, CALMMIND, CATAPULT, CHARM, CLEARSMOG, CRIMSONGATE, CURSE, DEFOG, DUNEBLAST, DUSTDEVILS, EARTHENLANCE, EARTHPOWER, EARTHQUAKE, FIREBLAST, FLAMECHARGE, FLAMETHROWER, FLAMEVOLLEY, FLAREBLITZ, FOCUSBLAST, FORTISSIMO, GAIAPULSE, GAMMARAY, GENESIS, GLISTEN, GOLDRUSH, GUNKSHOT, HAZE, HEATWAVE, HIDDENPOWER, INCINERATE, IRONDEFENSE, MAGNETICCANNON, METEORBEAM, MIASMA, MINERALWAVE, MOONSTONERAY, MUDSHACKLES, MUDSLIDE, MYSTICALFIRE, NASTYPLOT, OBSIDIANSHARDS, PERCUSSIONBLAST, POWERGEM, PROTECT, QUICKSAND, REST, RETURN, ROCKBLAST, ROCKSLIDE, ROCKTOMB, SANDSTORM, SANDTOMB, SCALD, SCORCHINGSANDS, SEISMICCHANT, SLEEPTALK, SLUDGEBOMB, SLUDGEWAVE, SPIKES, STEALTHROCK, STONEEDGE, SUBSTITUTE, SUNNYDAY, TAUNT, TERRAINPULSE, TOXIC, WILDFIRE, WILLOWISP, WORKUP, </t>
  </si>
  <si>
    <t xml:space="preserve">ACROBATICS, AERIALACE, AMBUSH, ATTRACT, BRICKBREAK, BRINE, BUGBITE, BUGBUZZ, CASCADE, CLEANSE, CLEARSMOG, COVET, CRUELWHIP, CRUNCH, DARKPULSE, DEFENDORDER, DRAININGKISS, DRAINPUNCH, ECHOEDVOICE, EXECUTION, FALSESWIPE, FLIPTURN, FLUTTER, FOCUSBLAST, FURYCUTTER, GASTROACID, GIGADRAIN, GOBLINSTRIKE, HIDDENPOWER, HIVEMIND, HYPERVOICE, ICEBEAM, ICEFANG, ICEPUNCH, ICICLESPEAR, ICICLESTRIKE, ICYWIND, KNOCKOFF, LASHOUT, LEECHLIFE, LIQUIDATION, METRONOME, MINDDRAIN, MIXEDWAVES, NASTYPLOT, NECTARTAP, OCEANWRATH, OVERFLOW, PHANTOMFORCE, PHOBIA, PINMISSILE, POISONFANG, POISONJAB, PROTECT, PSYCHICFANGS, PURGE, RAINBOWSCALES, RAINDANCE, RAZORSHELL, REST, RETURN, ROUND, SAFEGUARD, SCALD, SHADOWPUNCH, SLASH, SLEEPTALK, SNARL, SOAK, SONICBLAST, STRUGGLEBUG, SUBMERGE, SUBSTITUTE, SWARMATTACK, SWARMOVERLOAD, SWIFT, TAUNT, TIDALWAVE, TOXIC, UTURN, VENDETTA, VENOMDRAIN, VITALITYDRAIN, WATERPRESSURE, WATERPULSE, WHIRLPOOL, WISH, WORKUP, </t>
  </si>
  <si>
    <t xml:space="preserve">RECOVER, PSYCHICFANGS, FLATTER, MINIMIZE, FEINTATTACK, SUCKERPUNCH, FOULPLAY, CHEAPSHOT, TORMENT, EMBARGO, OCTAZOOKA, STRAFE, AQUAJET, AGILITY, </t>
  </si>
  <si>
    <t xml:space="preserve">1, RECYCLE, 1, THUNDERSHOCK, 1, VILEFUMES, 4, QUICKSILVER, 7, ELECTRICTERRAIN, 12, PARABOLICCHARGE, 15, SLUDGE, 18, MAGNETRISE, 21, TOXICSPIKES, 24, TIMEBOMB, 27, CORRODE, 30, DISCHARGE, 33, PAINSPLIT, 36, BLIGHT, 39, ELECTRIFY, 42, THUNDERBOLT, 45, SLUDGEBOMB, 48, MAGNETICCANNON, 51, RISINGVOLTAGE, 54, ACIDRAIN, 58, BATTERYACID, 62, IRONTEMPEST, </t>
  </si>
  <si>
    <t xml:space="preserve">ACIDRAIN, ALLERGY, ATTRACT, BALLLIGHTNING, BATTERYACID, BODYPRESS, BODYSLAM, BOLTCRASH, BULKUP, BULLDOZE, CALMMIND, CAUSTICACID, CHARGEBEAM, CLEARSMOG, CONCOCTION, CONFUSERAY, CORROSIVEGAS, CRUNCH, CURSE, DARKPULSE, DRAINPUNCH, EARTHPOWER, EARTHQUAKE, ELECTRICTERRAIN, ELECTRONCRUSH, ENERGYSURGE, FLAREBLITZ, FLUXWAVE, FOCUSBLAST, FORTISSIMO, GAMMARAY, GASTROACID, GENTLECHIMES, GEOMANCY, GLISTEN, GOLDRUSH, GUNKSHOT, HAZE, HIDDENPOWER, IRONDEFENSE, IRONHEAD, IRONTEMPEST, KNOCKOFF, LIGHTSABER, MAGNETICCANNON, MAGNETRISE, MEMENTO, METEORBEAM, MIASMA, MINDDRAIN, MIRRORSHOT, MISSILESHOT, NASTYPLOT, NOBLEROAR, PARABOLICCHARGE, PAYDAY, PHANTOMFORCE, PHOBIA, PLAYROUGH, POISONFANG, POISONJAB, POSSESSION, PROTECT, PURGE, RAYOFLIGHT, REFLECT, REFURBISH, REST, RETURN, RISINGVOLTAGE, ROUND, SATELLITERAY, SIGNALBEAM, SLEEPTALK, SLUDGEBOMB, SLUDGEWAVE, STRANGESTEAM, SUBSTITUTE, SUPERPOWER, TAUNT, TERRAINPULSE, THUNDER, THUNDERBOLT, THUNDERFANG, THUNDERPUNCH, THUNDERWAVE, TOXIC, TOXICSPIKES, VENDETTA, VENOMDRAIN, VITALITYDRAIN, VOLTSWITCH, WAIL, WILDCHARGE, WORKUP, ZENHEADBUTT, </t>
  </si>
  <si>
    <t xml:space="preserve">CHARGE, MAGNETFORCE, GAMMARAY, IRONDEFENSE, VENOMDRENCH, CORROSIVEGAS, CHARGEBEAM, ELECTROWEB, CHROMERAY, BOLTCRASH, </t>
  </si>
  <si>
    <t xml:space="preserve">0, AUTOTOMIZE, 1, AUTOTOMIZE, 1, IONDELUGE, 1, RECYCLE, 1, THUNDERSHOCK, 1, VILEFUMES, 4, QUICKSILVER, 7, ELECTRICTERRAIN, 12, PARABOLICCHARGE, 15, SLUDGE, 18, MAGNETRISE, 21, TOXICSPIKES, 24, TIMEBOMB, 27, CORRODE, 30, DISCHARGE, 33, PAINSPLIT, 36, BLIGHT, 39, ELECTRIFY, 42, THUNDERBOLT, 45, SLUDGEBOMB, 48, MAGNETICCANNON, 51, RISINGVOLTAGE, 54, ACIDRAIN, 58, BATTERYACID, 62, IRONTEMPEST, </t>
  </si>
  <si>
    <t xml:space="preserve">1, HAZE, 1, THUNDERSHOCK, 1, NUZZLE, 4, GUST, 6, SONICBOOM, 8, THUNDERCAGE, 11, AIRCUTTER, 14, CHARGEBEAM, 17, RALLENTANDO, 20, TURBULENCE, 23, PARABOLICCHARGE, 26, ROOST, 29, AIRSLASH, 32, CHAINLIGHTNING, 35, THUNDERCLAP, 38, TYPHOON, 41, THUNDERBOLT, 44, STORMSHIELD, 47, AERIALPULSE, 50, RAZORWIND, 53, BOOMBURST, 56, THUNDER, 60, HURRICANE, </t>
  </si>
  <si>
    <t xml:space="preserve">ACIDRAIN, ACROBATICS, AERIALACE, AERIALPULSE, AIRSLASH, ASTRALWIND, ATTRACT, AURASPHERE, BALLLIGHTNING, BATTERYACID, BODYSLAM, BOLTCRASH, BOOMBURST, BOUNCE, BRAVEBIRD, CALMMIND, CHARGEBEAM, COACHING, CONFUSERAY, DAZZLINGGLEAM, DEFOG, DRACONICWAVE, DRAGONBREATH, DRAGONDANCE, DRAGONGALE, DRAININGKISS, DRILLPECK, DUALWINGBEAT, DUSTDEVILS, ELECTRICTERRAIN, ELECTRONCRUSH, ENDERSHOCK, ENERGYSURGE, FABLEDRUSH, FEATHERDANCE, FLOCK, FLUXWAVE, FOCUSBLAST, FORTISSIMO, GAMMARAY, GENESIS, HAZE, HIDDENPOWER, HURRICANE, KNOCKOFF, LIGHTSCREEN, MAGNETICCANNON, MAGNETRISE, METEORBEAM, METEORDRIVE, MIST, MOONBLAST, MYSTICPULSE, NAGASKIN, NASTYPLOT, NEBULASTRIKE, NOBLEROAR, NUMBINGWIND, ODETOJOY, OUTRAGE, PARABOLICCHARGE, PERCUSSIONBLAST, PLAYROUGH, PROTECT, RAINDANCE, REFLECT, REST, RETURN, RISINGVOLTAGE, SHADOWBALL, SLEEPTALK, SONICBLAST, SOUNDBARRIER, STEELWING, SUBSTITUTE, SWEEPINGWIND, SWIFT, TAILWIND, TAUNT, TEMPESTFLARE, TERRAINPULSE, THUNDER, THUNDERBOLT, THUNDERFANG, THUNDERWAVE, TORNADO, TOXIC, TURBULENCE, VENDETTA, VOLTSWITCH, WAIL, WEATHERBALL, WILDCHARGE, WISH, WORKUP, ZENHEADBUTT, </t>
  </si>
  <si>
    <t xml:space="preserve">AGILITY, HELPINGHAND, FEATHERDANCE, HYPERVOICE, STEELWING, PLAYROUGH, DISCHARGE, WEATHERBALL, IONDELUGE, BOLTCRASH, </t>
  </si>
  <si>
    <t xml:space="preserve">0, RAINDANCE, 1, RAINDANCE, 1, HAZE, 1, THUNDERSHOCK, 1, NUZZLE, 4, GUST, 6, SONICBOOM, 8, THUNDERCAGE, 11, AIRCUTTER, 14, CHARGEBEAM, 17, RALLENTANDO, 20, TURBULENCE, 23, PARABOLICCHARGE, 26, ROOST, 29, AIRSLASH, 32, CHAINLIGHTNING, 35, THUNDERCLAP, 38, TYPHOON, 41, THUNDERBOLT, 44, STORMSHIELD, 47, AERIALPULSE, 50, RAZORWIND, 53, BOOMBURST, 56, THUNDER, 60, HURRICANE, </t>
  </si>
  <si>
    <t xml:space="preserve">ARCANEENERGY, ATTRACT, AURASPHERE, BATTLEOFWITS, BEJEWELED, BRINE, CALMMIND, CASCADE, CHARGEBEAM, CHARM, CLEARSMOG, COACHING, CONFUSERAY, COSMICAVATAR, COSMICPOWER, DAZZLINGGLEAM, DEFOG, DRAININGKISS, EARTHPOWER, ENERGYBALL, ESSENCEBLOOM, EXPANDINGFORCE, FLIPTURN, FLUXWAVE, GAMMARAY, GENESIS, GEOMANCY, GIGADRAIN, GLISTEN, HAIL, HEXBOLT, HIDDENPOWER, HYPOTHERMIA, ICEBEAM, ICICLESPEAR, ICYWIND, IRONDEFENSE, IRONHEAD, LIGHTSCREEN, LIQUIDATION, MAGICROOM, MAGNETICCANNON, METEORBEAM, METEORDRIVE, MIASMA, MINDDRAIN, MINDMELD, MIRRORSHOT, MIST, MISTYTERRAIN, MIXEDWAVES, MOONBLAST, MYSTICPULSE, NEBULASTRIKE, OCEANWRATH, OVERFLOW, PIXIEDUST, POWERGEM, PROTECT, PSYCHIC, PSYCHICTERRAIN, PURGE, RAINDANCE, RAYOFLIGHT, RAZORSHELL, REFLECT, REST, RETURN, ROCKBLAST, ROCKTOMB, ROUND, SAFEGUARD, SCALD, SIGNALBEAM, SLEEPTALK, SOAK, SOLARECLIPSE, STARDUSTREVERIE, STEAMERUPTION, STELLARRUSH, STRANGESTEAM, SUBMERGE, SUBSTITUTE, SWIFT, TERRAINPULSE, TIDALWAVE, TOXIC, TRICKROOM, VITALITYDRAIN, WATERPRESSURE, WATERPULSE, WHIRLPOOL, WISH, WONDERROOM, WORKUP, ZENHEADBUTT, </t>
  </si>
  <si>
    <t xml:space="preserve">1, HARDEN, 1, REJUVENATE, 1, DIAMONDSHARD, 4, CRYSTALDUST, 6, RAINBOWBEAM, 9, STEALTHROCK, 12, MINERALWAVE, 15, ROCKPOLISH, 18, GEOMANCY, 21, CRYSTALSHOWER, 24, SIGNALBEAM, 27, GLISTEN, 30, DIAMONDSTORM, 33, DAZZLINGGLEAM, 36, POWERGEM, 39, FLASHCANNON, 42, BEJEWELED, 45, BLINDINGFLASH, 48, CRYSTALLINEBEAM, 52, PHOTONGEYSER, 56, GEMSTORM, 60, GAIAPULSE, </t>
  </si>
  <si>
    <t xml:space="preserve">ASTEROIDBELT, ATTRACT, AURASPHERE, BEJEWELED, BODYPRESS, BODYSLAM, BOULDERCRUSH, BRICKBREAK, BULKUP, BULLDOZE, CATAPULT, CLEANSE, CLOSECOMBAT, COSMICAVATAR, COSMICPOWER, COUPDEGRACE, CRYSTALLINEBEAM, CRYSTALSHOWER, DAZZLINGGLEAM, DIVINEPUNISHMENT, DRAINPUNCH, DUNEBLAST, DUSTDEVILS, EARTHENLANCE, EARTHPOWER, EARTHQUAKE, FLUXWAVE, FOCUSBLAST, FORTISSIMO, GAIAPULSE, GAMMARAY, GEOMANCY, GLISTEN, GOLDRUSH, HEAVENSKNUCKLE, HIDDENPOWER, HOLYNOVA, IRONHEAD, KNOCKOFF, LIGHTSABER, LIGHTSCREEN, MAGNETICCANNON, MEMENTO, METEORBEAM, METEORMASH, METRONOME, MINERALWAVE, MIRRORSHOT, MOONSTONERAY, MUDSHACKLES, MUDSLIDE, OBSIDIANSHARDS, PLAYROUGH, POWERGEM, PROTECT, PURGE, QUICKSAND, RADIANTLANCE, RAYOFLIGHT, REFLECT, REST, RETURN, ROCKBLAST, ROCKSLIDE, ROCKTOMB, SAFEGUARD, SANDSTORM, SANDTOMB, SCORCHINGSANDS, SEISMICCHANT, SIGNALBEAM, SLEEPTALK, SPIKES, STEALTHROCK, STONEEDGE, SUBSTITUTE, SUPERPOWER, SWIFT, TAILGLOW, TAUNT, TERRAINPULSE, TOXIC, WAIL, WISH, WORKUP, ZENHEADBUTT, </t>
  </si>
  <si>
    <t xml:space="preserve">AURORABEAM, ANCIENTPOWER, TAILGLOW, MOONSTONERAY, DIG, HELPINGHAND, LIGHTSCREEN, PRISMATICFURY, </t>
  </si>
  <si>
    <t xml:space="preserve">0, FLASH, 1, FLASH, 1, HARDEN, 1, REJUVENATE, 1, DIAMONDSHARD, 4, CRYSTALDUST, 6, RAINBOWBEAM, 9, STEALTHROCK, 12, MINERALWAVE, 15, ROCKPOLISH, 18, GEOMANCY, 21, CRYSTALSHOWER, 24, SIGNALBEAM, 27, GLISTEN, 30, DIAMONDSTORM, 33, DAZZLINGGLEAM, 36, POWERGEM, 39, FLASHCANNON, 42, BEJEWELED, 45, BLINDINGFLASH, 48, CRYSTALLINEBEAM, 52, PHOTONGEYSER, 56, GEMSTORM, 60, GAIAPULSE, </t>
  </si>
  <si>
    <t xml:space="preserve">1, FLASH, 1, HARDEN, 1, REJUVENATE, 1, DIAMONDSHARD, 4, CRYSTALDUST, 6, RAINBOWBEAM, 9, STEALTHROCK, 12, MINERALWAVE, 15, ROCKPOLISH, 18, GEOMANCY, 21, CRYSTALSHOWER, 24, SIGNALBEAM, 27, GLISTEN, 30, DIAMONDSTORM, 33, DAZZLINGGLEAM, 36, POWERGEM, 39, FLASHCANNON, 42, BEJEWELED, 45, BLINDINGFLASH, 48, CRYSTALLINEBEAM, 52, PHOTONGEYSER, 56, GEMSTORM, 60, GAIAPULSE, </t>
  </si>
  <si>
    <t xml:space="preserve">1, TACKLE, 1, DEFENSECURL, 1, TRAMPLE, 4, SPARKLE, 7, ROLLOUT, 10, SANDTOMB, 14, STEAMROLLER, 17, SPIKES, 20, REFRACTION, 23, QUAKESLAM, 26, STEALTHROCK, 29, DIG, 32, ZENHEADBUTT, 35, RADIANTBURST, 38, EARTHENLANCE, 41, BULKUP, 44, HAMMERARM, 47, PRISMATICFURY, 50, EARTHQUAKE, 53, RADIANTLANCE, 56, SHIELDBASH, 59, CATACLYSM, 62, RAPTURE, </t>
  </si>
  <si>
    <t xml:space="preserve">ASTEROIDBELT, ATTRACT, AURASPHERE, BEJEWELED, BODYPRESS, BODYSLAM, BOULDERCRUSH, BRICKBREAK, BULKUP, BULLDOZE, CATAPULT, CLEANSE, CLOSECOMBAT, COSMICAVATAR, COSMICPOWER, COUPDEGRACE, CRYSTALLINEBEAM, CRYSTALSHOWER, DAZZLINGGLEAM, DIVINEPUNISHMENT, DRAGONHAMMER, DRAINPUNCH, DUNEBLAST, DUSTDEVILS, EARTHENLANCE, EARTHPOWER, EARTHQUAKE, FLUXWAVE, FOCUSBLAST, FORTISSIMO, GAIAPULSE, GAMMARAY, GEOMANCY, GLISTEN, GOLDRUSH, HEAVENSKNUCKLE, HIDDENPOWER, HOLYNOVA, ICEHAMMER, IRONHEAD, IRONIMPACT, KNOCKOFF, LIGHTSABER, LIGHTSCREEN, MAGNETICCANNON, MEMENTO, METEORBEAM, METEORMASH, METRONOME, MINERALWAVE, MIRRORSHOT, MOONSTONERAY, MUDSHACKLES, MUDSLIDE, OBSIDIANSHARDS, PLAYROUGH, POWERGEM, PROTECT, PURGE, QUICKSAND, RADIANTLANCE, RAYOFLIGHT, REFLECT, REST, RETURN, ROCKBLAST, ROCKSLIDE, ROCKTOMB, SACREDSTRIKE, SAFEGUARD, SANDSTORM, SANDTOMB, SCORCHINGSANDS, SEISMICCHANT, SIGNALBEAM, SLEEPTALK, SONICBLAST, SPIKES, STEALTHROCK, STONEEDGE, SUBSTITUTE, SUPERPOWER, SWIFT, TAILGLOW, TAUNT, TERRAINPULSE, TOXIC, WAIL, WISH, WORKUP, ZENHEADBUTT, </t>
  </si>
  <si>
    <t xml:space="preserve">0, ZEAL, 1, ZEAL, 1, TACKLE, 1, DEFENSECURL, 1, TRAMPLE, 4, SPARKLE, 7, ROLLOUT, 10, SANDTOMB, 14, STEAMROLLER, 17, SPIKES, 20, REFRACTION, 23, QUAKESLAM, 26, STEALTHROCK, 29, DIG, 32, ZENHEADBUTT, 35, RADIANTBURST, 38, EARTHENLANCE, 41, BULKUP, 44, HAMMERARM, 47, PRISMATICFURY, 50, EARTHQUAKE, 53, RADIANTLANCE, 56, SHIELDBASH, 59, CATACLYSM, 62, RAPTURE, </t>
  </si>
  <si>
    <t xml:space="preserve">AERIALACE, AMBUSH, ATTRACT, BALLLIGHTNING, BATTLEOFWITS, BLOODRITUAL, BOLTCRASH, BONECHILL, BRICKBREAK, BRINE, CALMMIND, CASCADE, CHARGEBEAM, COACHING, CONFUSERAY, COSMICAVATAR, COSMICPOWER, COUPDEGRACE, CURSE, CURSEDTOUCH, DAZZLINGGLEAM, DRAINPUNCH, ECLIPSENOVA, ELECTRICTERRAIN, ELECTRONCRUSH, ENERGYSURGE, FALSESWIPE, FANTASYSEAL, FLIPTURN, FLUXWAVE, FOCUSBLAST, FORTISSIMO, GAMMARAY, GENESIS, GEOMANCY, GHASTLYFLOOD, GOBLINSTRIKE, HEX, HEXBOLT, HIDDENPOWER, KAMEHAMEHA, KNOCKOFF, LASHOUT, LIQUIDATION, MACABREDANCE, MAGNETRISE, MEMENTO, METEORBEAM, METRONOME, MINDDRAIN, MIRRORSHOT, MYSTICPULSE, NASTYPLOT, OCEANWRATH, PARABOLICCHARGE, PHANTOMFORCE, PHOBIA, POLTERGEIST, POSSESSION, PROTECT, PURGE, RAINDANCE, RAYOFLIGHT, REST, RETURN, RISINGVOLTAGE, ROUND, SAFEGUARD, SHADOWBALL, SHADOWPUNCH, SLASH, SLEEPTALK, SOAK, SONICBLAST, SOULRIP, SOULSHIELD, STELLARRUSH, SUBMERGE, SUBSTITUTE, SWEEPINGWIND, SWIFT, SWITCHEROO, SWORDSDANCE, TAUNT, TERRAINPULSE, THUNDER, THUNDERBOLT, THUNDERPUNCH, THUNDERWAVE, TOXIC, TRIATTACK, VENDETTA, VITALITYDRAIN, VOLTSWITCH, WATERPULSE, WEAKSPOT, WHIRLPOOL, WILDCHARGE, WORKUP, </t>
  </si>
  <si>
    <t xml:space="preserve">ACROBATICS, AERIALACE, AIRSLASH, ATTRACT, BATTLEOFWITS, BODYPRESS, BODYSLAM, BREAKINGSWIPE, BRICKBREAK, BULKUP, CALMMIND, CHIDORI, CLOSECOMBAT, COACHING, COUPDEGRACE, CRUELWHIP, CRUNCH, DARKPULSE, DEADLYREACH, DRAGONCLAW, DRAGONDANCE, DRAINPUNCH, EARTHENLANCE, EARTHQUAKE, EXECUTION, FALSESWIPE, FIREPUNCH, FOCUSBLAST, FORTISSIMO, FURYCUTTER, GENESIS, GYROBALL, HIDDENPOWER, IRONDEFENSE, IRONHEAD, IRONIMPACT, IRONTEMPEST, KAMEHAMEHA, KNOCKOFF, LASHOUT, LEAFBLADE, MEMENTO, METEORMASH, NAGASKIN, NASTYPLOT, NOBLEROAR, OUTRAGE, PERCUSSIONBLAST, PHOBIA, PLAYROUGH, POISONJAB, POWERUPPUNCH, PROTECT, QUICKGUARD, REFURBISH, REST, RETURN, SCALESHOT, SHADOWPUNCH, SLASH, SLEEPTALK, SNARL, SPIKES, STEELROLLER, STONEEDGE, SUBSTITUTE, SUPERPOWER, SWEEPINGWIND, SWORDSDANCE, TAUNT, TERRAINPULSE, TOXIC, VENDETTA, VITALITYDRAIN, WEAKSPOT, WORKUP, ZENHEADBUTT, </t>
  </si>
  <si>
    <t xml:space="preserve">1, LEER, 1, BACKSTABBING, 1, TALKSMACK, 4, CHATTER, 7, SNARL, 10, BEATUP, 12, DEAFEN, 15, FLING, 18, PERFECTPITCH, 21, WORKUP, 24, SCORESETTLER, 24, MANIPULATION, 27, SONICBLAST, 30, NOISEPOLLUTION, 33, SCARYFACE, 33, EVILTHORN, 36, PARTINGSHOT, 39, THROATCHOP, 39, VITALITYDRAIN, 42, BOOMBOX, 45, HYPERVOICE, 48, GOLDENBULLET, 51, SWAGGER, 51, FOULPLAY, 54, BEATDROP, 57, DARKRECITAL, 60, BOOMBURST, </t>
  </si>
  <si>
    <t xml:space="preserve">ACROBATICS, AIRSLASH, AMBUSH, ATTRACT, BATTLEOFWITS, BODYSLAM, BOOMBURST, BRICKBREAK, BULKUP, BURNINGJEALOUSY, CHARM, CLOSECOMBAT, COACHING, COUPDEGRACE, COVET, CRUELWHIP, CRUNCH, DARKPULSE, DEAFEN, DRAINPUNCH, ECHOEDVOICE, ECLIPSENOVA, EXECUTION, FALSESWIPE, FIREPUNCH, FLUXWAVE, FOCUSBLAST, FORTISSIMO, GENTLECHIMES, GOBLINSTRIKE, GOSSIP, HEAVENSKNUCKLE, HIDDENPOWER, HYPERVOICE, ICEPUNCH, IRONHEAD, KAMEHAMEHA, KNOCKOFF, LASHOUT, METEORMASH, MISSILESHOT, NASTYPLOT, ODETOJOY, PERCUSSIONBLAST, PHOBIA, PLAYROUGH, POWERUPPUNCH, PROTECT, REST, RETURN, ROUND, SHADOWBALL, SHADOWPUNCH, SLEEPTALK, SNARL, SONICBLAST, SOUNDBARRIER, STEALTHROCK, SUBSTITUTE, SUPERPOWER, SWEEPINGWIND, SWITCHEROO, SWORDSDANCE, TAUNT, THUNDERPUNCH, TOXIC, UMBRALWAVE, VENDETTA, VITALITYDRAIN, WAIL, WEAKSPOT, WORKUP, ZENHEADBUTT, </t>
  </si>
  <si>
    <t xml:space="preserve">FEINTATTACK, FAKEOUT, DRUMBEATING, POWERUPPUNCH, REVERB, SONICPUNCH, POWERTRIP, PUNISHMENT, PRANKCALL, THIEF, SHATTER, HELPINGHAND, UPROAR, TAPDANCE, </t>
  </si>
  <si>
    <t xml:space="preserve">0, DAZZLINGGLEAM, 1, DAZZLINGGLEAM, 1, LEER, 1, BACKSTABBING, 1, TALKSMACK, 4, CHATTER, 7, SNARL, 10, BEATUP, 12, DEAFEN, 15, FLING, 18, PERFECTPITCH, 21, WORKUP, 24, SCORESETTLER, 24, MANIPULATION, 27, SONICBLAST, 30, NOISEPOLLUTION, 33, SCARYFACE, 33, EVILTHORN, 36, PARTINGSHOT, 39, THROATCHOP, 39, VITALITYDRAIN, 42, BOOMBOX, 45, HYPERVOICE, 48, GOLDENBULLET, 51, SWAGGER, 51, FOULPLAY, 54, BEATDROP, 57, DARKRECITAL, 60, BOOMBURST, </t>
  </si>
  <si>
    <t xml:space="preserve">ATTRACT, BALLLIGHTNING, BATTERYACID, BODYPRESS, BODYSLAM, BOLTCRASH, BOMBARDMENT, BULLDOZE, CALMMIND, CHARGEBEAM, CHARM, CLUSTERROCKETS, COSMICPOWER, DAZZLINGGLEAM, DEAFEN, EARTHPOWER, ELECTRICTERRAIN, ELECTRONCRUSH, ENERGYSURGE, FALSESWIPE, FLUXWAVE, FOCUSBLAST, FORTISSIMO, GAMMARAY, GENESIS, GEOMANCY, GOLDENBULLET, GYROBALL, HIDDENPOWER, HYPERVOICE, IRONDEFENSE, IRONHEAD, IRONIMPACT, IRONTEMPEST, KNOCKOFF, LIGHTSCREEN, MAGNETICCANNON, MAGNETRISE, MEMENTO, METEORBEAM, MIRRORSHOT, MISSILESHOT, MIXEDWAVES, NASTYPLOT, OVERCLOCK, PARABOLICCHARGE, PLAYROUGH, PROTECT, PURGE, RADIANTLANCE, RAINDANCE, RAYOFLIGHT, REFLECT, REFURBISH, REST, RETURN, RISINGVOLTAGE, ROUND, SAFEGUARD, SATELLITERAY, SIGNALBEAM, SLEEPTALK, SOLARECLIPSE, SONICBLAST, SOUNDBARRIER, STEELROLLER, SUBSTITUTE, SWIFT, TAILWIND, THUNDER, THUNDERBOLT, THUNDERFANG, THUNDERPUNCH, THUNDERWAVE, TOXIC, VOLTSWITCH, WEATHERBALL, WILDCHARGE, WISH, WORKUP, ZENHEADBUTT, </t>
  </si>
  <si>
    <t xml:space="preserve">IONDELUGE, NERVESOFSTEEL, EERIEIMPULSE, SCREECH, METALSOUND, HEAVYSLAM, THUNDERBOLT, STORMSHIELD, THUNDERCLAP, HELPINGHAND, </t>
  </si>
  <si>
    <t xml:space="preserve">AMBUSH, ANCIENTGLARE, ATTRACT, BLOODRITUAL, BODYSLAM, BRICKBREAK, BULKUP, BULLDOZE, BURNINGJEALOUSY, BURNINGOFUDA, CLOSECOMBAT, CONFUSERAY, COSMICAVATAR, COSMICPOWER, CRIMSONGATE, CRUELWHIP, CRUNCH, CURSEDTOUCH, DARKPULSE, DRACARYS, DRACOMETEOR, DRAGONBREATH, DRAGONCLAW, DRAGONDANCE, DRAINPUNCH, EARTHPOWER, EARTHQUAKE, ECLIPSENOVA, ENDERSHOCK, EXECUTION, FIREBLAST, FIREFANG, FIREPUNCH, FLAMECHARGE, FLAMETHROWER, FLAMEVOLLEY, FLAREBLITZ, FOCUSBLAST, GAMMARAY, GHASTLYFLOOD, GOBLINSTRIKE, HAZE, HEATWAVE, HEX, HIDDENPOWER, INCINERATE, IRONHEAD, KNOCKOFF, LASHOUT, MELTINGHORN, MIASMA, MINDDRAIN, MYSTICALFIRE, NAGASKIN, NASTYPLOT, OBSIDIANSHARDS, OUTRAGE, PHANTOMFORCE, PHOBIA, PLAYROUGH, PROTECT, PSYCHICFANGS, REST, RETURN, ROCKBLAST, ROCKSLIDE, ROCKTOMB, SCORCHINGSANDS, SHADOWBALL, SHADOWPUNCH, SLASH, SLEEPTALK, SNARL, SONICBLAST, SOULRIP, SUBSTITUTE, SUNNYDAY, SUPERPOWER, SWEEPINGWIND, SWITCHEROO, TAUNT, TERRAINPULSE, THUNDERPUNCH, TOXIC, UMBRALWAVE, VENDETTA, VITALITYDRAIN, WILDFIRE, WILLOWISP, WORKUP, ZENHEADBUTT, </t>
  </si>
  <si>
    <t xml:space="preserve">1, ABSORB, 1, SWEETSCENT, 1, GALEHOLD, 4, MEGADRAIN, 7, LEECHSEED, 10, INFESTATION, 13, AIRCUTTER, 16, LEAFTORNADO, 19, STUNSPORE, 19, SLEEPPOWDER, 22, RAINBOWSCALES, 25, EROSION, 28, FLUTTER, 31, GIGADRAIN, 34, AIRSLASH, 37, BUTTERFLYKISS, 40, AUTUMNBLAST, 43, AERIALPULSE, 46, ENERGYBALL, 49, NATURESWRATH, 52, STRENGTHSAP, 56, HURRICANE, 60, PETALDANCE, </t>
  </si>
  <si>
    <t xml:space="preserve">ACROBATICS, AERIALACE, AERIALPULSE, AIRSLASH, ALLERGY, AROMATHERAPY, ATTRACT, BOUNCE, BUGBITE, BUGBUZZ, BULLETSEED, BUTTERFLYKISS, CHARM, COACHING, COUPDEGRACE, COVET, DAZZLINGGLEAM, DEFENDORDER, DEFOG, DUALWINGBEAT, ENERGYBALL, ESSENCEBLOOM, FABLEDRUSH, FAIRYTALE, FEATHERDANCE, FLOCK, FLUTTER, FLUXWAVE, FORTISSIMO, FURYCUTTER, GENESIS, GEOMANCY, GIGADRAIN, GOBLINSTRIKE, GRASSYTERRAIN, HIDDENPOWER, HIVEMIND, HURRICANE, KNOCKOFF, LEAFBLADE, LEECHLIFE, MAGICALLEAF, NASTYPLOT, NATURESWRATH, NECTARTAP, PETALTEMPEST, PHOBIA, PINMISSILE, PIXIEDUST, POLLENPUFF, PROTECT, RAINBOWSCALES, RAYOFLIGHT, REST, RETURN, SCENTEDSHIELD, SLEEPTALK, SOLARBEAM, SPIKYSHIELD, STEELWING, STRUGGLEBUG, SUBSTITUTE, SUNNYDAY, SWARMATTACK, SWARMOVERLOAD, SWEEPINGWIND, SWIFT, SYNTHESIS, TAILWIND, TEMPESTFLARE, TERRAINPULSE, TORNADO, TOXIC, TURBULENCE, UTURN, WEATHERBALL, WISH, WORKUP, </t>
  </si>
  <si>
    <t xml:space="preserve">STRINGSHOT, STICKYWEB, RAGEPOWDER, SYNTHESIS, TAILWIND, BUGBUZZ, SILVERWIND, DRAININGKISS, HELPINGHAND, </t>
  </si>
  <si>
    <t xml:space="preserve">0, MAGICALLEAF, 1, MAGICALLEAF, 1, ABSORB, 1, SWEETSCENT, 1, GALEHOLD, 4, MEGADRAIN, 7, LEECHSEED, 10, INFESTATION, 13, AIRCUTTER, 16, LEAFTORNADO, 19, STUNSPORE, 19, SLEEPPOWDER, 22, RAINBOWSCALES, 25, EROSION, 28, FLUTTER, 31, GIGADRAIN, 34, AIRSLASH, 37, BUTTERFLYKISS, 40, AUTUMNBLAST, 43, AERIALPULSE, 46, ENERGYBALL, 49, NATURESWRATH, 52, STRENGTHSAP, 56, HURRICANE, 60, PETALDANCE, </t>
  </si>
  <si>
    <t xml:space="preserve">AIRSLASH, AMBUSH, ATTRACT, BALLLIGHTNING, BATTLEOFWITS, BODYSLAM, BOLTCRASH, BOUNCE, BULLDOZE, CALMMIND, CHARGEBEAM, CLOSECOMBAT, COACHING, COSMICAVATAR, COSMICPOWER, COVET, CRUNCH, DAZZLINGGLEAM, EARTHPOWER, EARTHQUAKE, ELECTRICTERRAIN, ELECTRONCRUSH, ENERGYSURGE, FABLEDRUSH, FALSESWIPE, FANTASYSEAL, FLAMECHARGE, FLAREBLITZ, FLUXWAVE, FOCUSBLAST, GAMMARAY, GENESIS, HEALBELL, HIDDENPOWER, IRONHEAD, KNOCKOFF, LIGHTSCREEN, LOVEBURST, MAGNETRISE, METEORBEAM, METEORDRIVE, MOONSTONERAY, NASTYPLOT, NOBLEROAR, PARABOLICCHARGE, PLAYROUGH, PROTECT, PURGE, RADIANTLANCE, RAYOFLIGHT, REFLECT, REST, RETURN, RISINGVOLTAGE, SIGNALBEAM, SLEEPTALK, SONICBLAST, STEELROLLER, STELLARRUSH, SUBSTITUTE, SUPERPOWER, TAUNT, TERRAINPULSE, THUNDER, THUNDERBOLT, THUNDERFANG, THUNDERWAVE, TOXIC, TRIATTACK, VALKYRIECHARIOT, VOLTSWITCH, WEATHERBALL, WILDCHARGE, WORKUP, ZENHEADBUTT, </t>
  </si>
  <si>
    <t xml:space="preserve">DISABLE, HEADBUTT, JUMPKICK, THRASH, DOUBLEKICK, MEFIRST, FABLEDRUSH, HELPINGHAND, </t>
  </si>
  <si>
    <t xml:space="preserve">ANTIMATTER, ARCANEENERGY, ATTRACT, AURASPHERE, BATTLEOFWITS, BLOODRITUAL, CALMMIND, CHARGEBEAM, CLEANSE, CONFUSERAY, COSMICPOWER, DARKPULSE, DAZZLINGGLEAM, DRAININGKISS, EARTHPOWER, ECLIPSENOVA, ENERGYBALL, ESSENCEBLOOM, EXPANDINGFORCE, FLUXWAVE, FOCUSBLAST, GAMMARAY, GEOMANCY, HEXBOLT, HIDDENPOWER, LIGHTSCREEN, MAGICROOM, METEORBEAM, MINDDRAIN, MINDMELD, MIRRORSHOT, MIST, MISTYTERRAIN, MIXEDWAVES, MYSTICPULSE, NASTYPLOT, PHOBIA, PROTECT, PSYCHIC, PSYCHICFANGS, PSYCHICTERRAIN, RAYOFLIGHT, REFLECT, REST, RETURN, SHADOWBALL, SLEEPTALK, SUBSTITUTE, SWIFT, SWITCHEROO, TOXIC, TRICKROOM, VENDETTA, WAIL, WONDERROOM, WORKUP, </t>
  </si>
  <si>
    <t xml:space="preserve">AMBUSH, ANTIMATTER, ARCANEENERGY, ATTRACT, AURASPHERE, BATTLEOFWITS, BLOODRITUAL, BOLTCRASH, BRINE, CALMMIND, CASCADE, CHARGEBEAM, CLEANSE, CONFUSERAY, COSMICPOWER, COUPDEGRACE, CRUELWHIP, CRUNCH, DARKPULSE, DAZZLINGGLEAM, DRAININGKISS, EARTHPOWER, ECHOEDVOICE, ECLIPSENOVA, ELECTRICTERRAIN, ELECTRONCRUSH, ENDERSHOCK, ENERGYBALL, ENERGYSURGE, ESSENCEBLOOM, EXECUTION, EXPANDINGFORCE, FLIPTURN, FLUXWAVE, FOCUSBLAST, FORTISSIMO, GAMMARAY, GEOMANCY, HEXBOLT, HIDDENPOWER, KNOCKOFF, LASHOUT, LIGHTSCREEN, LIQUIDATION, MAGICROOM, METEORBEAM, MINDDRAIN, MINDMELD, MIRRORSHOT, MIST, MISTYTERRAIN, MIXEDWAVES, MYSTICPULSE, NAGASKIN, NASTYPLOT, OCEANWRATH, OVERFLOW, PARABOLICCHARGE, PHANTOMFORCE, PHOBIA, POISONFANG, POISONJAB, PROTECT, PSYCHIC, PSYCHICFANGS, PSYCHICTERRAIN, RAINDANCE, RAYOFLIGHT, REFLECT, REST, RETURN, RISINGVOLTAGE, SCALD, SHADOWBALL, SIGNALBEAM, SLEEPTALK, SNARL, SOAK, STEAMERUPTION, SUBMERGE, SUBSTITUTE, SWEEPINGWIND, SWIFT, SWITCHEROO, TAILGLOW, TAUNT, THUNDER, THUNDERBOLT, THUNDERFANG, THUNDERWAVE, TIDALWAVE, TOXIC, TRIATTACK, TRICKROOM, VENDETTA, VITALITYDRAIN, VOLTSWITCH, WAIL, WATERPRESSURE, WATERPULSE, WEAKSPOT, WHIRLPOOL, WILDCHARGE, WONDERROOM, WORKUP, </t>
  </si>
  <si>
    <t xml:space="preserve">ANTIMATTER, ARCANEENERGY, ATTRACT, AURASPHERE, BATTLEOFWITS, BLOODRITUAL, BRINE, BUGBITE, BUGBUZZ, CALMMIND, CASCADE, CHARGEBEAM, CLEANSE, COACHING, CONFUSERAY, COSMICPOWER, COUPDEGRACE, CRUNCH, DARKPULSE, DAZZLINGGLEAM, DEFENDORDER, DRAININGKISS, EARTHPOWER, ECLIPSENOVA, ENERGYBALL, ESSENCEBLOOM, EXPANDINGFORCE, FLIPTURN, FLUXWAVE, FOCUSBLAST, FURYCUTTER, GAMMARAY, GEOMANCY, GOBLINSTRIKE, HEXBOLT, HIDDENPOWER, HIVEMIND, ICEFANG, KNOCKOFF, LEECHLIFE, LIGHTSCREEN, LIQUIDATION, LOVEBURST, MAGICROOM, MEMENTO, METEORBEAM, MINDDRAIN, MINDMELD, MIRRORSHOT, MIST, MISTYTERRAIN, MIXEDWAVES, MYSTICPULSE, NASTYPLOT, NECTARTAP, OCEANWRATH, OVERFLOW, PHOBIA, PINMISSILE, PIXIEDUST, PLAYROUGH, POISONJAB, POLLENPUFF, PROTECT, PSYCHIC, PSYCHICFANGS, PSYCHICTERRAIN, RAINDANCE, RAYOFLIGHT, RAZORSHELL, REFLECT, REST, RETURN, ROUND, SAFEGUARD, SCALD, SHADOWBALL, SLEEPTALK, SOAK, STRUGGLEBUG, SUBMERGE, SUBSTITUTE, SWARMATTACK, SWARMOVERLOAD, SWIFT, SWITCHEROO, TAUNT, TERRAINPULSE, TIDALWAVE, TOXIC, TRICKROOM, UTURN, VENDETTA, VITALITYDRAIN, WAIL, WATERPRESSURE, WATERPULSE, WHIRLPOOL, WONDERROOM, WORKUP, </t>
  </si>
  <si>
    <t xml:space="preserve">1, IONDELUGE, 1, STATICSHOCK, 1, MEGAPHONE, 3, SNAPTRAP, 5, SUPERSONIC, 8, DEAFEN, 11, TIMEBOMB, 14, SPARK, 17, CHARGE, 20, SONICBLAST, 23, MAGNETBOMB, 26, IRONDEFENSE, 29, METALSOUND, 32, DEADSILENCE, 35, IRONHEAD, 38, BALLLIGHTNING, 41, SCREECH, 44, IRONIMPACT, 47, SONICNOVA, 50, ELECTRONCRUSH, 53, GEARGRIND, 56, SONICCRASH, 60, BOLTSTRIKE, </t>
  </si>
  <si>
    <t xml:space="preserve">AURASPHERE, BALLLIGHTNING, BATTERYACID, BODYSLAM, BOLTCRASH, BOMBARDMENT, BOOMBURST, CALMMIND, CHARGEBEAM, CLUSTERROCKETS, COSMICPOWER, DAZZLINGGLEAM, DEAFEN, ECHOEDVOICE, ELECTRICTERRAIN, ELECTRONCRUSH, ENERGYSURGE, FANTASYSEAL, FLUXWAVE, FOCUSBLAST, FORTISSIMO, GAMMARAY, GENESIS, GENTLECHIMES, GLISTEN, GOLDENBULLET, GOSSIP, GYROBALL, HEALBELL, HIDDENPOWER, HYPERVOICE, IRONDEFENSE, IRONHEAD, IRONIMPACT, IRONTEMPEST, LIGHTSCREEN, MAGICROOM, MAGNETICCANNON, MAGNETRISE, MEMENTO, METRONOME, MIRRORSHOT, MISSILESHOT, MYSTICPULSE, NASTYPLOT, ODETOJOY, OVERCLOCK, PARABOLICCHARGE, PAYDAY, PERCUSSIONBLAST, PROTECT, PSYCHIC, PSYCHICTERRAIN, RAYOFLIGHT, REFLECT, REFURBISH, REST, RETURN, RISINGVOLTAGE, ROUND, SATELLITERAY, SIGNALBEAM, SLEEPTALK, SONICBLAST, SOUNDBARRIER, STEELROLLER, SUBSTITUTE, SWIFT, SWORDSDANCE, TAUNT, TERRAINPULSE, THUNDER, THUNDERBOLT, THUNDERWAVE, TOXIC, TRICKROOM, VOLTSWITCH, WAIL, WILDCHARGE, WISH, WONDERROOM, WORKUP, </t>
  </si>
  <si>
    <t xml:space="preserve">0, AUTOTOMIZE, 1, AUTOTOMIZE, 1, IONDELUGE, 1, STATICSHOCK, 1, MEGAPHONE, 3, SNAPTRAP, 5, SUPERSONIC, 8, DEAFEN, 11, TIMEBOMB, 14, SPARK, 17, CHARGE, 20, SONICBLAST, 23, MAGNETBOMB, 26, IRONDEFENSE, 29, METALSOUND, 32, DEADSILENCE, 35, IRONHEAD, 38, BALLLIGHTNING, 41, SCREECH, 44, IRONIMPACT, 47, SONICNOVA, 50, ELECTRONCRUSH, 53, GEARGRIND, 56, SONICCRASH, 60, BOLTSTRIKE, </t>
  </si>
  <si>
    <t xml:space="preserve">0, SHIFTGEAR, 1, SHIFTGEAR, 1, AUTOTOMIZE, 1, IONDELUGE, 1, STATICSHOCK, 1, MEGAPHONE, 3, SNAPTRAP, 5, SUPERSONIC, 8, DEAFEN, 11, TIMEBOMB, 14, SPARK, 17, CHARGE, 20, SONICBLAST, 23, MAGNETBOMB, 26, IRONDEFENSE, 29, METALSOUND, 32, DEADSILENCE, 35, IRONHEAD, 38, BALLLIGHTNING, 41, SCREECH, 44, IRONIMPACT, 47, SONICNOVA, 50, ELECTRONCRUSH, 53, GEARGRIND, 56, SONICCRASH, 60, BOLTSTRIKE, </t>
  </si>
  <si>
    <t xml:space="preserve">1, HOWL, 1, TACKLE, 1, BRANCHPOKE, 4, SONICPUNCH, 7, ROLLOUT, 11, SCREECH, 14, FORESTLEAP, 17, NOBLEROAR, 20, BOULDERHURL, 23, MOSSYPUNCH, 26, BATTLECRY, 29, STUFFCHEEKS, 32, CATAPULT, 35, SEEDBOMB, 38, DRUMBEATING, 41, JUNGLEHEALING, 44, BOOMBOX, 47, WOODHAMMER, 50, BELLYDRUM, 53, SUPERPOWER, 56, HEADSMASH, 60, UPROAR, </t>
  </si>
  <si>
    <t xml:space="preserve">ACROBATICS, AIRSLASH, AMBUSH, AROMATHERAPY, ATTRACT, BATTLEOFWITS, BODYPRESS, BODYSLAM, BOOMBURST, BOULDERCRUSH, BOUNCE, BRICKBREAK, BULKUP, BULLETSEED, CATAPULT, CHIDORI, CLOSECOMBAT, COACHING, COSMICAVATAR, COSMICPOWER, COVET, CRUNCH, CURSE, DEADLYREACH, DEAFEN, DRAINPUNCH, EARTHENLANCE, ECHOEDVOICE, ENERGYBALL, ESSENCEBLOOM, EXECUTION, FOCUSBLAST, FORTISSIMO, GENESIS, GENTLECHIMES, GEOMANCY, GIGADRAIN, GLISTEN, GOBLINSTRIKE, GOSSIP, GRASSYTERRAIN, GYROBALL, HEALBELL, HEAVENSKNUCKLE, HIDDENPOWER, HIGHHORSEPOWER, HYPERVOICE, IRONDEFENSE, IRONHEAD, KNOCKOFF, LEAFBLADE, LOVEBURST, MAGICALLEAF, MINERALWAVE, MOONSTONERAY, MOSSYPUNCH, MUDSHACKLES, MUDSLIDE, NASTYPLOT, NATURESWRATH, NOBLEROAR, OBSIDIANSHARDS, ODETOJOY, PERCUSSIONBLAST, PETALTEMPEST, PLAYROUGH, POWERGEM, POWERUPPUNCH, PROTECT, REST, RETURN, ROCKBLAST, ROCKSLIDE, ROCKTOMB, ROUND, SCENTEDSHIELD, SEISMICCHANT, SLEEPTALK, SNARL, SOLARBEAM, SONICBLAST, SOUNDBARRIER, SPIKYSHIELD, STEALTHROCK, STEELROLLER, STONEEDGE, SUBSTITUTE, SUNNYDAY, SUPERPOWER, SWEEPINGWIND, SWORDSDANCE, SYNTHESIS, TAUNT, TERRAINPULSE, TOXIC, VENDETTA, VITALITYDRAIN, WAIL, WISH, WORKUP, ZENHEADBUTT, </t>
  </si>
  <si>
    <t xml:space="preserve">REST, YAWN, HAMMERARM, TAKEDOWN, ROCKTOMB, BODYPRESS, FORTISSIMO, HELPINGHAND, SUPERSONIC, BEATDROP, OVERWHELM, </t>
  </si>
  <si>
    <t xml:space="preserve">1, GROWL, 1, ESSENCEARROW, 1, LEECHSEED, 3, RENEWAL, 5, GROWTH, 7, MEGADRAIN, 10, GRASSWHISTLE, 13, LEAFTORNADO, 16, CLEANSE, 19, SILVERWIND, 22, AURORAVEIL, 25, SIGNALBEAM, 28, AROMATHERAPY, 31, GIGADRAIN, 34, COTTONSPORE, 37, REVITALIZE, 40, EXTRASENSORY, 43, POLLENPUFF, 46, ENERGYBALL, 49, BLINDINGFLASH, 52, COTTONGUARD, 55, POLLENBLAST, 58, LEAFSTORM, 62, LUSTERPURGE, </t>
  </si>
  <si>
    <t xml:space="preserve">AROMATHERAPY, ATTRACT, AURASPHERE, BATTLEOFWITS, BOUNCE, BULLETSEED, CALMMIND, CHARM, CLEANSE, COUPDEGRACE, COVET, DAZZLINGGLEAM, DIVINEPUNISHMENT, DRAININGKISS, ECHOEDVOICE, ENERGYBALL, ESSENCEBLOOM, FABLEDRUSH, FAIRYTALE, FANTASYSEAL, FLUXWAVE, FOCUSBLAST, FORTISSIMO, GENESIS, GEOMANCY, GIGADRAIN, GRASSYTERRAIN, HIDDENPOWER, HOLYNOVA, HYPERVOICE, KNOCKOFF, LEAFBLADE, LIGHTSCREEN, LOVEBURST, MAGICALLEAF, METRONOME, MIRRORSHOT, MISTYTERRAIN, MYSTICPULSE, NATURESWRATH, PAYDAY, PETALTEMPEST, PINMISSILE, PIXIEDUST, PLAYROUGH, POLLENPUFF, POWERWHIP, PROTECT, PURGE, RADIANTLANCE, RAYOFLIGHT, REFLECT, REST, RETURN, ROUND, SAFEGUARD, SCENTEDSHIELD, SIGNALBEAM, SIRENSSONG, SLEEPTALK, SOLARBEAM, SPIKYSHIELD, SUBSTITUTE, SUNNYDAY, SWEEPINGWIND, SYNTHESIS, TAILGLOW, TERRAINPULSE, TITANIASLAW, TOXIC, UTURN, VALKYRIECHARIOT, WEATHERBALL, WISH, WORKUP, </t>
  </si>
  <si>
    <t xml:space="preserve">0, GRASSYTERRAIN, 1, GRASSYTERRAIN, 1, GROWL, 1, ESSENCEARROW, 1, LEECHSEED, 3, RENEWAL, 5, GROWTH, 7, MEGADRAIN, 10, GRASSWHISTLE, 13, LEAFTORNADO, 16, CLEANSE, 19, SILVERWIND, 22, AURORAVEIL, 25, SIGNALBEAM, 28, AROMATHERAPY, 31, GIGADRAIN, 34, COTTONSPORE, 37, REVITALIZE, 40, EXTRASENSORY, 43, POLLENPUFF, 46, ENERGYBALL, 49, BLINDINGFLASH, 52, COTTONGUARD, 55, POLLENBLAST, 58, LEAFSTORM, 62, LUSTERPURGE, </t>
  </si>
  <si>
    <t xml:space="preserve">1, BABYDOLLEYES, 1, LIFEDEW, 1, TORRENT, 4, PECK, 6, CUPIDSARROW, 8, ATTRACT, 11, OVERFLOW, 13, PLUCK, 16, HEARTSTAMP, 19, POWERWASH, 22, CAPTIVATE, 22, CHARM, 25, ACROBATICS, 28, SPIRITBREAK, 31, SWEEPINGTALON, 34, RIPTIDE, 37, LOVEBURST, 40, SAFEGUARD, 43, LIQUIDATION, 46, DRILLPECK, 49, PLAYROUGH, 52, SURGINGSTRIKES, 56, BEAKBLAST, 60, FABLEDSLAM, </t>
  </si>
  <si>
    <t xml:space="preserve">ACROBATICS, AERIALACE, AERIALPULSE, AIRSLASH, ATTRACT, BATTLEOFWITS, BOUNCE, BRAVEBIRD, BRINE, CALMMIND, CASCADE, CHARM, COACHING, COSMICPOWER, COVET, DAZZLINGGLEAM, DEFOG, DRAININGKISS, DRILLPECK, DUALWINGBEAT, ECHOEDVOICE, FABLEDRUSH, FAIRYTALE, FANTASYSEAL, FEATHERDANCE, FLIPTURN, FLOCK, FLUXWAVE, FORTISSIMO, GENESIS, GENTLECHIMES, GEOMANCY, HEALBELL, HIDDENPOWER, HURRICANE, KNOCKOFF, LIQUIDATION, LOVEBURST, MEMENTO, MIRRORSHOT, MISTYTERRAIN, MOONBLAST, MYSTICPULSE, OCEANWRATH, OVERFLOW, PIXIEDUST, PLAYROUGH, PROTECT, PURGE, RAINDANCE, RAYOFLIGHT, REST, RETURN, ROUND, SAFEGUARD, SCALD, SIGNALBEAM, SIRENSSONG, SLEEPTALK, SOAK, STELLARRUSH, STRANGESTEAM, SUBMERGE, SUBSTITUTE, SWEEPINGWIND, TAILWIND, TEMPESTFLARE, TERRAINPULSE, TIDALWAVE, TITANIASLAW, TORNADO, TOXIC, TRIATTACK, TURBULENCE, VALKYRIECHARIOT, WAIL, WATERPRESSURE, WATERPULSE, WEATHERBALL, WHIRLPOOL, WISH, WORKUP, </t>
  </si>
  <si>
    <t xml:space="preserve">FLIPTURN, FEATHERDANCE, WILDIMAGINATION, SWEETNOTHINGS, HELPINGHAND, PURIFY, DECORATE, MIRRORMOVE, REFLECT, LIGHTSCREEN, BATONPASS, AQUAJET, FABLEDRUSH, </t>
  </si>
  <si>
    <t xml:space="preserve">0, STREAMRUSH, 1, STREAMRUSH, 1, BABYDOLLEYES, 1, LIFEDEW, 1, TORRENT, 4, PECK, 6, CUPIDSARROW, 8, ATTRACT, 11, OVERFLOW, 13, PLUCK, 16, HEARTSTAMP, 19, POWERWASH, 22, CAPTIVATE, 22, CHARM, 25, ACROBATICS, 28, SPIRITBREAK, 31, SWEEPINGTALON, 34, RIPTIDE, 37, LOVEBURST, 40, SAFEGUARD, 43, LIQUIDATION, 46, DRILLPECK, 49, PLAYROUGH, 52, SURGINGSTRIKES, 56, BEAKBLAST, 60, FABLEDSLAM, </t>
  </si>
  <si>
    <t xml:space="preserve">1, GROWL, 1, FROSTNIP, 1, TACKLE, 4, ROCKTHROW, 6, ICEBALL, 8, YAWN, 11, BOULDERHURL, 14, AVALANCHE, 17, HEADBUTT, 20, ROCKBLAST, 23, BITTERBASTION, 26, AMNESIA, 26, IRONDEFENSE, 29, ICETOMB, 32, ROCKSLIDE, 35, BODYPRESS, 38, TUNDRARUSH, 41, CATAPULT, 44, PLAYROUGH, 47, SHIELDBASH, 50, ICEHAMMER, 53, STAMPEDE, 56, BOULDERCRUSH, 60, GLACIALLANCE, </t>
  </si>
  <si>
    <t xml:space="preserve">ATTRACT, BEJEWELED, BLIZZARD, BODYPRESS, BODYSLAM, BONECHILL, BOULDERCRUSH, BOUNCE, BULKUP, BULLDOZE, CALMMIND, CATAPULT, CHILLINGTOUCH, CRUNCH, DUNEBLAST, EARTHENLANCE, EARTHPOWER, EARTHQUAKE, FABLEDRUSH, FAIRYTALE, FOCUSBLAST, FORTISSIMO, FROSTBITE, GAIAPULSE, GENESIS, GEOMANCY, GLISTEN, GOLDRUSH, HAIL, HAZE, HIDDENPOWER, HIGHHORSEPOWER, HYPOTHERMIA, ICEBEAM, ICEFANG, ICEHAMMER, ICICLESPEAR, ICICLESTRIKE, ICYWIND, IRONDEFENSE, IRONHEAD, IRONIMPACT, KNOCKOFF, LOVEBURST, MAGNETICCANNON, MEMENTO, MINERALWAVE, MIST, MOONBLAST, MOONSTONERAY, MUDSHACKLES, MUDSLIDE, NASTYPLOT, NOBLEROAR, NUMBINGWIND, OBSIDIANSHARDS, PERCUSSIONBLAST, PLAYROUGH, POWERGEM, PROTECT, QUICKSAND, RAINDANCE, REST, RETURN, ROCKBLAST, ROCKSLIDE, ROCKTOMB, ROUND, SAFEGUARD, SEISMICCHANT, SLEEPTALK, SONICBLAST, SPIKES, STEALTHROCK, STONEEDGE, SUBSTITUTE, SUPERPOWER, TAUNT, TERRAINPULSE, TOXIC, WEATHERBALL, WORKUP, ZENHEADBUTT, </t>
  </si>
  <si>
    <t xml:space="preserve">0, HAIL, 1, HAIL, 1, GROWL, 1, FROSTNIP, 1, TACKLE, 4, ROCKTHROW, 6, ICEBALL, 8, YAWN, 11, BOULDERHURL, 14, AVALANCHE, 17, HEADBUTT, 20, ROCKBLAST, 23, BITTERBASTION, 26, AMNESIA, 26, IRONDEFENSE, 29, ICETOMB, 32, ROCKSLIDE, 35, BODYPRESS, 38, TUNDRARUSH, 41, CATAPULT, 44, PLAYROUGH, 47, SHIELDBASH, 50, ICEHAMMER, 53, STAMPEDE, 56, BOULDERCRUSH, 60, GLACIALLANCE, </t>
  </si>
  <si>
    <t xml:space="preserve">ANTIMATTER, ARCANEENERGY, ASTEROIDBELT, ASTRALWIND, ATTRACT, AURASPHERE, BEJEWELED, BLOODRITUAL, BOULDERCRUSH, BRINE, CALMMIND, CASCADE, CATAPULT, CHARM, CHIDORI, CONFUSERAY, COSMICAVATAR, COSMICPOWER, CRYSTALLINEBEAM, CRYSTALSHOWER, CURSE, DARKPULSE, DAZZLINGGLEAM, DIVINEPUNISHMENT, DUNEBLAST, EARTHENLANCE, EARTHPOWER, ECLIPSENOVA, EXPANDINGFORCE, FANTASYSEAL, FLUXWAVE, FOCUSBLAST, FORTISSIMO, GAMMARAY, GENESIS, GEOMANCY, GLISTEN, HEALBELL, HEX, HEXBOLT, HIDDENPOWER, ICEBEAM, IRONHEAD, KNOCKOFF, LIGHTSCREEN, LIQUIDATION, MAGICROOM, MAGNETICCANNON, METEORBEAM, METEORDRIVE, METEORMASH, METRONOME, MINDDRAIN, MINDMELD, MINERALWAVE, MIXEDWAVES, MOONBLAST, MOONSTONERAY, MUDSHACKLES, MUDSLIDE, MYSTICPULSE, NASTYPLOT, NEBULASTRIKE, OBSIDIANSHARDS, OCEANWRATH, OVERFLOW, PERCUSSIONBLAST, PHANTOMFORCE, PHOBIA, PLAYROUGH, POISONJAB, POWERGEM, PROTECT, PSYCHIC, PSYCHICFANGS, PSYCHICTERRAIN, PURGE, RAINDANCE, RAYOFLIGHT, REFLECT, REST, RETURN, ROCKBLAST, ROCKSLIDE, ROCKTOMB, SAFEGUARD, SANDSTORM, SCALD, SEISMICCHANT, SHADOWBALL, SLEEPTALK, SOAK, SOLARECLIPSE, STARDUSTREVERIE, STEALTHROCK, STELLARRUSH, STONEEDGE, SUBMERGE, SUBSTITUTE, SWEEPINGWIND, SWIFT, TAUNT, TERRAINPULSE, TIDALWAVE, TOXIC, TRICKROOM, VITALITYDRAIN, WAIL, WATERPRESSURE, WATERPULSE, WHIRLPOOL, WISH, WONDERROOM, ZENHEADBUTT, </t>
  </si>
  <si>
    <t xml:space="preserve">AMBUSH, ARCANEENERGY, ATTRACT, BLOODRITUAL, BONECHILL, BRINE, BURNINGOFUDA, CALMMIND, CASCADE, CONFUSERAY, COSMICAVATAR, COSMICPOWER, CRUELWHIP, CRUNCH, CURSE, CURSEDTOUCH, DARKPULSE, EXECUTION, FLIPTURN, GAMMARAY, GHASTLYFLOOD, HEX, HIDDENPOWER, ICEFANG, KNOCKOFF, LASHOUT, LIQUIDATION, MACABREDANCE, MEMENTO, MINDDRAIN, MIXEDWAVES, MOONBLAST, NASTYPLOT, OCEANWRATH, OVERFLOW, PHANTOMFORCE, PHOBIA, POLTERGEIST, POSSESSION, PROTECT, PSYCHIC, PSYCHICFANGS, PSYCHICTERRAIN, RAINDANCE, REFLECT, REST, RETURN, SCALD, SHADOWBALL, SLEEPTALK, SNARL, SOAK, SOULRIP, SOULSHIELD, SUBMERGE, TAUNT, TIDALWAVE, TOXIC, UMBRALWAVE, VENDETTA, VITALITYDRAIN, WATERPRESSURE, WATERPULSE, WHIRLPOOL, </t>
  </si>
  <si>
    <t xml:space="preserve">ARCANEENERGY, ASTRALWIND, ATTRACT, AURASPHERE, BATTLEOFWITS, BLOODRITUAL, BODYPRESS, BODYSLAM, BRICKBREAK, BULKUP, BURNINGOFUDA, CALMMIND, CHARGEBEAM, CHIDORI, CLOSECOMBAT, COACHING, COSMICAVATAR, COSMICPOWER, CURSE, DARKPULSE, DEADLYREACH, DRAINPUNCH, EARTHPOWER, ECLIPSENOVA, EXECUTION, EXPANDINGFORCE, FANTASYSEAL, FIREPUNCH, FLUXWAVE, FOCUSBLAST, FORTISSIMO, GAMMARAY, GENESIS, GEOMANCY, HAZE, HEXBOLT, HIDDENPOWER, ICEPUNCH, KAMEHAMEHA, KNOCKOFF, LASHOUT, LIGHTSCREEN, LOVEBURST, MACABREDANCE, MAGICROOM, METEORBEAM, METEORMASH, MINDDRAIN, MINDMELD, MIXEDWAVES, MOONBLAST, MYSTICPULSE, NASTYPLOT, NEBULASTRIKE, PHANTOMFORCE, PHOBIA, POSSESSION, POWERUPPUNCH, PROTECT, PSYCHIC, PSYCHICTERRAIN, REFLECT, REST, RETURN, SHADOWBALL, SLEEPTALK, SOLARECLIPSE, STARDUSTREVERIE, STELLARRUSH, SUBSTITUTE, SUPERPOWER, SWEEPINGWIND, SWIFT, TAUNT, TOXIC, TRICKROOM, VENDETTA, VITALITYDRAIN, WEAKSPOT, WISH, WONDERROOM, WORKUP, ZENHEADBUTT, </t>
  </si>
  <si>
    <t xml:space="preserve">BATTLEOFWITS, VACUUMWAVE, GUARDIANANGEL, ROLEPLAY, JUDOFLIP, SOULSHIELD, CONFUSERAY, UNLOCKCHI, BARRIER, AURABLOCK, HELPINGHAND, </t>
  </si>
  <si>
    <t xml:space="preserve">1, HELPINGHAND, 1, RADIATION, 1, STARDASH, 4, NEUTRALIZE, 6, STARDUST, 9, SPATIALGRIP, 12, COMET, 15, RADIOWAVES, 18, STARGAZE, 21, SPACEINVADERS, 24, DIMENSIONWARP, 27, GAMMARAY, 30, ANTIMATTER, 33, BEATUP, 36, PROTONCRASH, 36, RISINGVOLTAGE, 39, STARSALIGNED, 42, SOLARFLARE, 46, METEORMASH, 50, ELECTRONCRUSH, 53, CELESTIALFURY, 56, METEORBEAM, 60, BATTERYACID, </t>
  </si>
  <si>
    <t xml:space="preserve">ACROBATICS, AIRSLASH, AMBUSH, ANTIMATTER, ASTEROIDBELT, ASTRALWIND, AURASPHERE, BALLLIGHTNING, BATTLEOFWITS, BODYSLAM, BOLTCRASH, BOUNCE, CALMMIND, CHARGEBEAM, CONFUSERAY, COSMICAVATAR, COSMICPOWER, CURSE, DAZZLINGGLEAM, DRAINPUNCH, ELECTRONCRUSH, ENERGYSURGE, FANTASYSEAL, FLAMECHARGE, FLUXWAVE, FOCUSBLAST, FORTISSIMO, GAMMARAY, GENESIS, GEOMANCY, HEALBELL, HIDDENPOWER, IRONHEAD, IRONIMPACT, KNOCKOFF, LOVEBURST, METEORBEAM, METEORDRIVE, METEORMASH, METRONOME, MOONBLAST, NASTYPLOT, NEBULASTRIKE, PARABOLICCHARGE, PAYDAY, PLAYROUGH, PROTECT, RADIANTLANCE, REFURBISH, REST, RETURN, SAFEGUARD, SATELLITERAY, SLEEPTALK, SOLARECLIPSE, STARDUSTREVERIE, STELLARRUSH, SUBSTITUTE, SUPERPOWER, SWEEPINGWIND, SWIFT, TAUNT, TERRAINPULSE, THUNDER, THUNDERBOLT, TOXIC, VENDETTA, VOLTSWITCH, WEATHERBALL, WILDCHARGE, WISH, WORKUP, ZENHEADBUTT, </t>
  </si>
  <si>
    <t xml:space="preserve">1, SWEETKISS, 1, POWDERSNOW, 3, CRESCENDO, 6, SING, 9, STACCATO, 12, ICYWIND, 15, HEALBELL, 18, PERFECTPITCH, 21, GOSSIP, 24, HYPOTHERMIA, 27, GENTLECHIMES, 30, CHILLINGBLAST, 33, FROSTBREATH, 36, SONGOFPASSION, 39, CHILLINGTOUCH, 42, COLDSNAP, 45, HYPERVOICE, 48, PERISHSONG, 51, BLIZZARD, 54, BOOMBURST, 57, WINTERWARNING, 60, GLORIOUSHYMN, </t>
  </si>
  <si>
    <t xml:space="preserve">ARCANEENERGY, ATTRACT, BATTLEOFWITS, BLIZZARD, BOOMBURST, BRICKBREAK, CALMMIND, CHARM, CHILLINGTOUCH, CONFUSERAY, COSMICPOWER, DARKPULSE, DAZZLINGGLEAM, DEAFEN, DRAININGKISS, ECHOEDVOICE, EXPANDINGFORCE, FAIRYTALE, FANTASYSEAL, FLUXWAVE, FORTISSIMO, GAMMARAY, GENESIS, GENTLECHIMES, GOSSIP, HAIL, HAZE, HEALBELL, HEX, HEXBOLT, HIDDENPOWER, HYPERVOICE, HYPOTHERMIA, ICEBEAM, ICEPUNCH, ICICLESPEAR, ICICLESTRIKE, ICYWIND, LIGHTSCREEN, LOVEBURST, MAGICROOM, METEORBEAM, METEORMASH, METRONOME, MINDDRAIN, MINDMELD, MIST, MISTYTERRAIN, MIXEDWAVES, MOONBLAST, MYSTICPULSE, NASTYPLOT, NUMBINGWIND, ODETOJOY, PERCUSSIONBLAST, PIXIEDUST, PROTECT, PSYCHIC, PSYCHICTERRAIN, RAYOFLIGHT, REFLECT, REST, RETURN, ROUND, SHADOWBALL, SIGNALBEAM, SLEEPTALK, SOLARECLIPSE, SONICBLAST, SOULSHIELD, SOUNDBARRIER, STARDUSTREVERIE, SUBSTITUTE, SWIFT, TERRAINPULSE, TITANIASLAW, TOXIC, TRICKROOM, TRIPLEAXEL, WAIL, WEATHERBALL, WISH, WONDERROOM, ZENHEADBUTT, </t>
  </si>
  <si>
    <t xml:space="preserve">FAKEOUT, ROLEPLAY, WISH, DARKWHISPERS, SCHIZOPHRENIA, HAIL, FREEZEDRY, BLASTFREEZE, HELPINGHAND, </t>
  </si>
  <si>
    <t xml:space="preserve">0, RALLENTANDO, 1, RALLENTANDO, 1, PHILHARMONIC, 1, SWEETKISS, 1, POWDERSNOW, 3, CRESCENDO, 6, SING, 9, STACCATO, 12, ICYWIND, 15, HEALBELL, 18, PERFECTPITCH, 21, GOSSIP, 24, HYPOTHERMIA, 27, GENTLECHIMES, 30, CHILLINGBLAST, 33, FROSTBREATH, 36, SONGOFPASSION, 39, CHILLINGTOUCH, 42, COLDSNAP, 45, HYPERVOICE, 48, PERISHSONG, 51, BLIZZARD, 54, BOOMBURST, 57, WINTERWARNING, 60, GLORIOUSHYMN, </t>
  </si>
  <si>
    <t xml:space="preserve">1, SANDATTACK, 1, LEER, 1, BACKSTABBING, 4, TRAMPLE, 7, QUICKATTACK, 10, BITE, 13, COVET, 16, TREMOR, 19, HONECLAWS, 22, NIGHTSLASH, 25, TAUNT, 28, QUAKESLAM, 31, OBSTRUCT, 34, GOLDRUSH, 37, CRUNCH, 40, SAVAGERY, 43, AMBUSH, 46, FOULPLAY, 49, BONEMERANG, 52, FRENZY, 56, GUNKSHOT, 60, WICKEDBLOW, </t>
  </si>
  <si>
    <t xml:space="preserve">AERIALACE, AMBUSH, ATTRACT, BATTLEOFWITS, BLOODRITUAL, BODYPRESS, BOULDERCRUSH, BRICKBREAK, BULKUP, BULLDOZE, CALMMIND, CHIDORI, CLOSECOMBAT, COACHING, COSMICAVATAR, COSMICPOWER, COUPDEGRACE, COVET, CRUELWHIP, CRUNCH, DARKPULSE, DEADLYREACH, DRAINPUNCH, DUNEBLAST, DUSTDEVILS, EARTHENLANCE, EARTHPOWER, EARTHQUAKE, EXECUTION, FALSESWIPE, FIREFANG, FIREPUNCH, FLAMECHARGE, FLUXWAVE, FOCUSBLAST, GAIAPULSE, GEOMANCY, GOBLINSTRIKE, GOLDRUSH, HEAVENSKNUCKLE, HIDDENPOWER, HIGHHORSEPOWER, ICEFANG, ICEPUNCH, IRONHEAD, KNOCKOFF, LASHOUT, LOVEBURST, MEMENTO, METRONOME, MINDDRAIN, MUDSHACKLES, MUDSLIDE, NASTYPLOT, NOBLEROAR, OBSIDIANSHARDS, OUTRAGE, PAYDAY, PHOBIA, PLAYROUGH, POISONFANG, POISONJAB, POWERUPPUNCH, PROTECT, PSYCHICFANGS, QUICKSAND, REST, RETURN, ROCKBLAST, ROCKSLIDE, ROCKTOMB, SANDSTORM, SANDTOMB, SCORCHINGSANDS, SEISMICCHANT, SHADOWBALL, SHADOWPUNCH, SLASH, SLEEPTALK, SNARL, SPIKES, STEALTHROCK, STONEEDGE, SUBSTITUTE, SUNNYDAY, SUPERPOWER, SWEEPINGWIND, SWITCHEROO, SWORDSDANCE, TAUNT, THUNDERFANG, THUNDERPUNCH, TOXIC, TOXICSPIKES, UMBRALWAVE, UTURN, VENDETTA, VITALITYDRAIN, WILDCHARGE, WORKUP, ZENHEADBUTT, </t>
  </si>
  <si>
    <t xml:space="preserve">FURYSWIPES, NECROPHAGY, FALSESURRENDER, FOULPLAY, BEATUP, SUCKERPUNCH, LASHOUT, THROATCHOP, SNATCH, SWITCHEROO, SANDJET, CRUSHCLAW, </t>
  </si>
  <si>
    <t xml:space="preserve">0, BONERUSH, 1, BONERUSH, 1, SANDATTACK, 1, LEER, 1, BACKSTABBING, 4, TRAMPLE, 7, QUICKATTACK, 10, BITE, 13, COVET, 16, TREMOR, 19, HONECLAWS, 22, NIGHTSLASH, 25, TAUNT, 28, QUAKESLAM, 31, OBSTRUCT, 34, GOLDRUSH, 37, CRUNCH, 40, SAVAGERY, 43, AMBUSH, 46, FOULPLAY, 49, BONEMERANG, 52, FRENZY, 56, GUNKSHOT, 60, WICKEDBLOW, </t>
  </si>
  <si>
    <t xml:space="preserve">0, CHEAPSHOT, 1, CHEAPSHOT, 1, BONERUSH, 1, SANDATTACK, 1, LEER, 1, BACKSTABBING, 4, TRAMPLE, 7, QUICKATTACK, 10, BITE, 13, COVET, 16, TREMOR, 19, HONECLAWS, 22, NIGHTSLASH, 25, TAUNT, 28, QUAKESLAM, 31, OBSTRUCT, 34, GOLDRUSH, 37, CRUNCH, 40, SAVAGERY, 43, AMBUSH, 46, FOULPLAY, 49, BONEMERANG, 52, FRENZY, 56, GUNKSHOT, 60, WICKEDBLOW, </t>
  </si>
  <si>
    <t xml:space="preserve">1, ACID, 1, CORROSIVEGAS, 4, MUDSLAP, 8, SIPHON, 11, VIRUS, 13, POISONGAS, 16, MUDBOMB, 19, PHOBIA, 22, VENOSHOCK, 25, GASTROACID, 28, CORRODE, 31, OBSTRUCT, 34, GUTTURALROAR, 37, VITALITYDRAIN, 40, ACIDARMOR, 43, SLUDGEBOMB, 46, MUDDYWATER, 49, FRUSTRATION, 52, ACIDRAIN, 56, TOXIC, 60, CAUSTICACID, </t>
  </si>
  <si>
    <t xml:space="preserve">ACIDRAIN, ALLERGY, AMBUSH, ANCIENTGLARE, ATTRACT, BATTLEOFWITS, BLOODRITUAL, BOUNCE, BURNINGOFUDA, CAUSTICACID, CHARM, CLEARSMOG, COACHING, CONCOCTION, CONFUSERAY, CORROSIVEGAS, COSMICPOWER, COVET, CRUELWHIP, CRUNCH, CURSE, CURSEDTOUCH, DARKPULSE, DRAININGKISS, DUSTDEVILS, EARTHPOWER, ECHOEDVOICE, ECLIPSENOVA, EXECUTION, FALSESWIPE, FANTASYSEAL, FLUXWAVE, FOCUSBLAST, GAMMARAY, GASTROACID, GEOMANCY, GOBLINSTRIKE, GOLDRUSH, GUNKSHOT, HAZE, HEX, HIDDENPOWER, KNOCKOFF, LASHOUT, MACABREDANCE, METEORBEAM, METRONOME, MIASMA, MINDDRAIN, MIST, MISTYTERRAIN, MIXEDWAVES, MUDSHACKLES, MUDSLIDE, NASTYPLOT, PHANTOMFORCE, PHOBIA, PLAYROUGH, POISONFANG, POISONJAB, POLTERGEIST, POSSESSION, PROTECT, PSYCHICFANGS, PSYCHICTERRAIN, REST, RETURN, ROUND, SAFEGUARD, SHADOWBALL, SHADOWPUNCH, SLEEPTALK, SLUDGEBOMB, SLUDGEWAVE, SNARL, SPIKES, STRANGESTEAM, SUBSTITUTE, TAUNT, TERRAINPULSE, TOXIC, TOXICSPIKES, UMBRALWAVE, VENDETTA, VENOMDRAIN, VITALITYDRAIN, WISH, WORKUP, ZENHEADBUTT, </t>
  </si>
  <si>
    <t xml:space="preserve">VILEFUMES, MANIPULATION, MUDSHOT, MUDSLIDE, MUDSHACKLES, FLING, MIASMA, BLIGHT, NOISEPOLLUTION, SLUDGE, </t>
  </si>
  <si>
    <t xml:space="preserve">AMBUSH, ANCIENTGLARE, ATTRACT, BODYPRESS, BODYSLAM, BOULDERCRUSH, BREAKINGSWIPE, BRICKBREAK, BULKUP, BULLDOZE, CLOSECOMBAT, COSMICAVATAR, CRUELWHIP, CRUNCH, DARKPULSE, DRACARYS, DRACOMETEOR, DRAGONBLOOD, DRAGONBREATH, DRAGONCLAW, DRAGONDANCE, DRAGONHAMMER, EARTHENLANCE, EARTHQUAKE, ENDERSHOCK, EXECUTION, FABLEDRUSH, FALSESWIPE, FIREFANG, FIREPUNCH, FLAMECHARGE, FOCUSBLAST, FORTISSIMO, GAMMARAY, GEOMANCY, GOBLINSTRIKE, HIDDENPOWER, ICEFANG, ICEPUNCH, IRONHEAD, IRONIMPACT, IRONTEMPEST, KNOCKOFF, LASHOUT, MEMENTO, METEORMASH, MUDSHACKLES, MUDSLIDE, NAGASKIN, NASTYPLOT, NOBLEROAR, OBSIDIANSHARDS, OUTRAGE, PHOBIA, PLAYROUGH, PROTECT, PSYCHICFANGS, REST, RETURN, ROCKBLAST, ROCKSLIDE, ROCKTOMB, SCALESHOT, SHADOWPUNCH, SLASH, SLEEPTALK, SNARL, SONICBLAST, STEALTHROCK, STEELROLLER, STONEEDGE, SUPERPOWER, SWEEPINGWIND, SWORDSDANCE, TAUNT, TOXIC, UMBRALWAVE, VENDETTA, VITALITYDRAIN, WAIL, WORKUP, ZENHEADBUTT, </t>
  </si>
  <si>
    <t xml:space="preserve">AERIALACE, AMBUSH, ANCIENTGLARE, ATTRACT, BATTLEOFWITS, BLIZZARD, BODYPRESS, BODYSLAM, BREAKINGSWIPE, BRICKBREAK, BRINE, BULLDOZE, CASCADE, CLOSECOMBAT, COUPDEGRACE, CRUELWHIP, CRUNCH, DRACOMETEOR, DRAGONBLOOD, DRAGONBREATH, DRAGONCLAW, DRAGONDANCE, DRAGONGALE, DRAGONHAMMER, ENDERSHOCK, EXECUTION, FALSESWIPE, FLIPTURN, FOCUSBLAST, FORTISSIMO, FROSTBITE, GENESIS, GOBLINSTRIKE, GOLDENBULLET, GYROBALL, HIDDENPOWER, ICEBEAM, ICEFANG, ICICLESPEAR, ICYWIND, IRONDEFENSE, IRONHEAD, KNOCKOFF, LASHOUT, LIQUIDATION, MAGNETRISE, METEORBEAM, METEORDRIVE, METEORMASH, NAGASKIN, NASTYPLOT, NOBLEROAR, OCEANWRATH, OUTRAGE, OVERFLOW, PHANTOMFORCE, PHOBIA, PLAYROUGH, POISONFANG, POISONJAB, PROTECT, PSYCHICFANGS, RAINDANCE, RAZORSHELL, REST, RETURN, SCALD, SCALESHOT, SLASH, SLEEPTALK, SNARL, SOAK, STEAMERUPTION, STEELROLLER, STEELWING, SUBMERGE, SUBSTITUTE, SUPERPOWER, SWEEPINGWIND, SWORDSDANCE, TAUNT, TERRAINPULSE, THUNDERFANG, TIDALWAVE, TOXIC, VENDETTA, VITALITYDRAIN, WATERPRESSURE, WATERPULSE, WHIRLPOOL, WILDCHARGE, WORKUP, ZENHEADBUTT, </t>
  </si>
  <si>
    <t xml:space="preserve">ACROBATICS, AERIALACE, AERIALPULSE, AIRSLASH, ATTRACT, BALLLIGHTNING, BOMBARDMENT, BOOMBURST, BUGBITE, BUGBUZZ, CALMMIND, CHARM, CLUSTERROCKETS, CONFUSERAY, COSMICPOWER, DAZZLINGGLEAM, DEAFEN, DEFENDORDER, DEFOG, DRAGONGALE, DUALWINGBEAT, ECHOEDVOICE, ELECTRONCRUSH, ENERGYSURGE, EXECUTION, FABLEDRUSH, FLOCK, FLUXWAVE, FOCUSBLAST, FORTISSIMO, FURYCUTTER, GAMMARAY, GENESIS, GENTLECHIMES, GEOMANCY, GOBLINSTRIKE, GOLDENBULLET, GOSSIP, GYROBALL, HEALBELL, HIDDENPOWER, HURRICANE, HYPERVOICE, IRONDEFENSE, IRONHEAD, IRONIMPACT, IRONTEMPEST, KNOCKOFF, LEECHLIFE, LIGHTSCREEN, MAGNETICCANNON, MEMENTO, METEORDRIVE, MINDDRAIN, MISSILESHOT, MIXEDWAVES, NASTYPLOT, NEBULASTRIKE, NOBLEROAR, OVERCLOCK, PARABOLICCHARGE, PERCUSSIONBLAST, PHOBIA, PINMISSILE, PROTECT, REFLECT, REFURBISH, REST, RETURN, ROUND, SAFEGUARD, SATELLITERAY, SLEEPTALK, SONICBLAST, SOUNDBARRIER, STEELWING, SUBSTITUTE, SWARMATTACK, SWEEPINGWIND, SWORDSDANCE, TAILWIND, TEMPESTFLARE, THUNDERBOLT, THUNDERWAVE, TORNADO, TOXIC, TURBULENCE, UTURN, VENDETTA, VITALITYDRAIN, WAIL, WILDCHARGE, WORKUP, ZENHEADBUTT, </t>
  </si>
  <si>
    <t xml:space="preserve">AMBUSH, ATTRACT, BALLLIGHTNING, BLIZZARD, BODYSLAM, BRINE, CALMMIND, CASCADE, CAUSTICACID, CHARGEBEAM, CHARM, CLEARSMOG, CONFUSERAY, COSMICPOWER, DAZZLINGGLEAM, ELECTRICTERRAIN, ELECTRONCRUSH, ENERGYSURGE, FLIPTURN, FLUXWAVE, FOCUSBLAST, FORTISSIMO, GAMMARAY, GASTROACID, GUNKSHOT, HAZE, HIDDENPOWER, HYPERVOICE, HYPOTHERMIA, ICEBEAM, ICEFANG, ICICLESPEAR, ICYWIND, KNOCKOFF, LIQUIDATION, LOVEBURST, METEORBEAM, METEORDRIVE, MIASMA, MOONBLAST, NASTYPLOT, OCEANWRATH, OVERFLOW, PARABOLICCHARGE, POISONFANG, POISONJAB, PROTECT, PURGE, RAINDANCE, REST, RETURN, RISINGVOLTAGE, SCALD, SIGNALBEAM, SLEEPTALK, SLUDGEBOMB, SLUDGEWAVE, SOAK, SONICBLAST, SUBMERGE, TAUNT, TERRAINPULSE, THUNDER, THUNDERBOLT, THUNDERWAVE, TIDALWAVE, TOXIC, VENDETTA, VENOMDRAIN, VITALITYDRAIN, VOLTSWITCH, WAIL, WATERPRESSURE, WATERPULSE, WEATHERBALL, WHIRLPOOL, WILDCHARGE, WISH, WORKUP, ZENHEADBUTT, </t>
  </si>
  <si>
    <t xml:space="preserve">1, PURIFY, 1, SWEETKISS, 1, CRESCENDO, 4, HOLYBOLT, 7, STACCATO, 10, ECHOEDVOICE, 13, RENEWAL, 16, HOLYFIRE, 19, GUARDIANANGEL, 22, NURTURINGCHANT, 25, GENTLECHIMES, 28, SIGNALBEAM, 31, SWEETNOTHINGS, 34, RELICSONG, 37, REVITALIZE, 40, CLEANSE, 43, HYPERVOICE, 46, DIVINEJUDGMENT, 49, SAFEGUARD, 52, BOOMBURST, 56, HOLYNOVA, 60, GLORIOUSHYMN, </t>
  </si>
  <si>
    <t xml:space="preserve">AIRSLASH, ARCANEENERGY, ATTRACT, AURASPHERE, BATTLEOFWITS, BLIZZARD, BOOMBURST, CALMMIND, CHARM, CHIDORI, CLEANSE, COACHING, CONFUSERAY, COSMICAVATAR, COSMICPOWER, COUPDEGRACE, DAZZLINGGLEAM, DEAFEN, DEFOG, DIVINEPUNISHMENT, DRAININGKISS, ECHOEDVOICE, EXPANDINGFORCE, FABLEDRUSH, FAIRYTALE, FANTASYSEAL, FLUXWAVE, FOCUSBLAST, FORTISSIMO, GAMMARAY, GENESIS, GENTLECHIMES, GEOMANCY, GOBLINSTRIKE, GOSSIP, HAIL, HEALBELL, HEAVENSKNUCKLE, HEXBOLT, HIDDENPOWER, HOLYNOVA, HURRICANE, HYPERVOICE, ICEBEAM, ICICLESPEAR, ICYWIND, KNOCKOFF, LIGHTSABER, LIGHTSCREEN, LOVEBURST, MACABREDANCE, MAGICROOM, MEMENTO, METRONOME, MINDDRAIN, MINDMELD, MIRRORSHOT, MIST, MISTYTERRAIN, MIXEDWAVES, MOONBLAST, MYSTICPULSE, ODETOJOY, PAYDAY, PERCUSSIONBLAST, PHANTOMFORCE, PHOBIA, PIXIEDUST, POLTERGEIST, POSSESSION, PROTECT, PSYCHIC, PSYCHICTERRAIN, PURGE, RADIANTLANCE, RAYOFLIGHT, REFLECT, REST, RETURN, ROUND, SACREDSTRIKE, SAFEGUARD, SIGNALBEAM, SIRENSSONG, SLEEPTALK, SONICBLAST, SOUNDBARRIER, STARDUSTREVERIE, SUBSTITUTE, SWEEPINGWIND, SWIFT, TAILWIND, TITANIASLAW, TORNADO, TOXIC, TRIATTACK, TRICKROOM, TURBULENCE, VALKYRIECHARIOT, WAIL, WEATHERBALL, WISH, WONDERROOM, WORKUP, ZENHEADBUTT, </t>
  </si>
  <si>
    <t xml:space="preserve">DISARMINGVOICE, HOLYWARD, PENANCE, DIVINEPUNISHMENT, REPENTANCE, RAYOFLIGHT, HELPINGHAND, ELEGY, HALLELUJAH, HEALBELL, DIVINEVISION, BLINDINGFLASH, </t>
  </si>
  <si>
    <t xml:space="preserve">0, SONGOFPASSION, 1, SONGOFPASSION, 1, PURIFY, 1, SWEETKISS, 1, CRESCENDO, 4, HOLYBOLT, 7, STACCATO, 10, ECHOEDVOICE, 13, RENEWAL, 16, HOLYFIRE, 19, GUARDIANANGEL, 22, NURTURINGCHANT, 25, GENTLECHIMES, 28, SIGNALBEAM, 31, SWEETNOTHINGS, 34, RELICSONG, 37, REVITALIZE, 40, CLEANSE, 43, HYPERVOICE, 46, DIVINEJUDGMENT, 49, SAFEGUARD, 52, BOOMBURST, 56, HOLYNOVA, 60, GLORIOUSHYMN, </t>
  </si>
  <si>
    <t xml:space="preserve">1, TORRENT, 1, WATERGUN, 1, MUDSLAP, 4, MEGAPHONE, 6, AQUAJET, 8, AQUARING, 10, TREMOR, 10, MUDSHOT, 13, BUBBLEBEAM, 16, CRESCENDO, 19, RAINDANCE, 22, POWERWASH, 25, MUDSLIDE, 25, DIG, 28, DRENCH, 31, RIPTIDE, 34, BELLYDRUM, 37, GUTTURALROAR, 37, DRUMBEATING, 40, THOUSANDWAVES, 40, MUDBLAST, 43, MUDDYWATER, 46, CRASHINGWAVE, 49, SONICNOVA, 49, HYPERVOICE, 52, EARTHQUAKE, 55, MUDSURGE, 58, HYDROPUMP, 58, WATERPRESSURE, 62, BOOMBURST, </t>
  </si>
  <si>
    <t xml:space="preserve">ACROBATICS, AMBUSH, ATTRACT, BATTLEOFWITS, BLIZZARD, BODYPRESS, BODYSLAM, BOOMBURST, BOULDERCRUSH, BOUNCE, BRICKBREAK, BRINE, BULKUP, BULLDOZE, CASCADE, CHARM, CHIDORI, CLOSECOMBAT, COACHING, COUPDEGRACE, DAZZLINGGLEAM, DEAFEN, DRAININGKISS, DRAINPUNCH, DUNEBLAST, EARTHENLANCE, EARTHPOWER, EARTHQUAKE, ECHOEDVOICE, FABLEDRUSH, FALSESWIPE, FANTASYSEAL, FLIPTURN, FLUXWAVE, FOCUSBLAST, FORTISSIMO, GAIAPULSE, GASTROACID, GEOMANCY, GOBLINSTRIKE, GOLDRUSH, GOSSIP, GYROBALL, HAIL, HIDDENPOWER, HYPERVOICE, ICEBEAM, ICICLESPEAR, ICYWIND, IRONDEFENSE, IRONHEAD, KNOCKOFF, LASHOUT, LIQUIDATION, METRONOME, MIST, MUDSHACKLES, MUDSLIDE, NASTYPLOT, NATURESWRATH, OCEANWRATH, OVERFLOW, PERCUSSIONBLAST, PLAYROUGH, POISONJAB, POWERUPPUNCH, PROTECT, QUICKSAND, RAINDANCE, REST, RETURN, ROUND, SAFEGUARD, SCALD, SEISMICCHANT, SLEEPTALK, SLUDGEBOMB, SLUDGEWAVE, SOAK, SONICBLAST, SUBSTITUTE, SUPERPOWER, SWEEPINGWIND, SWIFT, SWORDSDANCE, TAUNT, TERRAINPULSE, TIDALWAVE, TOXIC, VENDETTA, WATERPRESSURE, WATERPULSE, WHIRLPOOL, WISH, WORKUP, ZENHEADBUTT, </t>
  </si>
  <si>
    <t xml:space="preserve">BULLDOZE, SNIPESHOT, SCALD, MAGNITUDE, STOMPINGTANTRUM, EARTHPOWER, REST, SURGINGSTRIKES, ROUND, HYPERACUSIS, OCTAZOOKA, PERCUSSIONBLAST, TAPDANCE, </t>
  </si>
  <si>
    <t xml:space="preserve">0, BATTLECRY, 1, BATTLECRY, 1, TORRENT, 1, WATERGUN, 1, MUDSLAP, 4, MEGAPHONE, 6, AQUAJET, 8, AQUARING, 10, TREMOR, 10, MUDSHOT, 13, BUBBLEBEAM, 16, CRESCENDO, 19, RAINDANCE, 22, POWERWASH, 25, MUDSLIDE, 25, DIG, 28, DRENCH, 31, RIPTIDE, 34, BELLYDRUM, 37, GUTTURALROAR, 37, DRUMBEATING, 40, THOUSANDWAVES, 40, MUDBLAST, 43, MUDDYWATER, 46, CRASHINGWAVE, 49, SONICNOVA, 49, HYPERVOICE, 52, EARTHQUAKE, 55, MUDSURGE, 58, HYDROPUMP, 58, WATERPRESSURE, 62, BOOMBURST, </t>
  </si>
  <si>
    <t xml:space="preserve">0, OCTOLOCK, 1, OCTOLOCK, 1, BATTLECRY, 1, TORRENT, 1, WATERGUN, 1, MUDSLAP, 4, MEGAPHONE, 6, AQUAJET, 8, AQUARING, 10, TREMOR, 10, MUDSHOT, 13, BUBBLEBEAM, 16, CRESCENDO, 19, RAINDANCE, 22, POWERWASH, 25, MUDSLIDE, 25, DIG, 28, DRENCH, 31, RIPTIDE, 34, BELLYDRUM, 37, GUTTURALROAR, 37, DRUMBEATING, 40, THOUSANDWAVES, 40, MUDBLAST, 43, MUDDYWATER, 46, CRASHINGWAVE, 49, SONICNOVA, 49, HYPERVOICE, 52, EARTHQUAKE, 55, MUDSURGE, 58, HYDROPUMP, 58, WATERPRESSURE, 62, BOOMBURST, </t>
  </si>
  <si>
    <t xml:space="preserve">0, SMARTBLADE, 1, SMARTBLADE, 1, BATTLECRY, 1, ROCKSMASH, 1, AQUAJET, 4, QUICKGUARD, 6, WATERWHIP, 8, AQUARING, 10, REVENGE, 13, ACHILLESHEEL, 16, FLIPTURN, 19, SWORDSDANCE, 22, POWERWASH, 25, PARRY, 28, BRICKBREAK, 31, RIPTIDE, 34, BELLYDRUM, 37, SURGINGBLOW, 40, SECRETSWORD, 43, SACREDSWORD, 46, CRASHINGWAVE, 49, EXCALIBUR, 52, SWORDSTRIKE, 55, CLOSECOMBAT, 58, WATERPRESSURE, 62, SURGINGSTRIKES, </t>
  </si>
  <si>
    <t xml:space="preserve">AMBUSH, AROMATHERAPY, ATTRACT, BATTLEOFWITS, BODYSLAM, BULLETSEED, BURNINGJEALOUSY, BURNINGOFUDA, CONFUSERAY, CRIMSONGATE, CRUELWHIP, CRUNCH, CURSE, CURSEDTOUCH, DARKPULSE, ECHOEDVOICE, ECLIPSENOVA, ENERGYBALL, ESSENCEBLOOM, EXECUTION, FIREBLAST, FLAMECHARGE, FLAMETHROWER, FLAMEVOLLEY, FLAREBLITZ, FOCUSBLAST, FORTISSIMO, GENESIS, GEOMANCY, GIGADRAIN, GOBLINSTRIKE, GRASSYTERRAIN, HAZE, HEATWAVE, HEX, HIDDENPOWER, HYPERVOICE, INCINERATE, KNOCKOFF, LASHOUT, LEAFBLADE, MACABREDANCE, MAGICALLEAF, MELTINGHORN, MEMENTO, METRONOME, MINDDRAIN, MOSSYPUNCH, MYSTICALFIRE, NASTYPLOT, NATURESWRATH, PETALTEMPEST, PHANTOMFORCE, PHOBIA, POLTERGEIST, POSSESSION, POWERWHIP, PROTECT, REST, RETURN, ROCKTOMB, SAFEGUARD, SCENTEDSHIELD, SHADOWBALL, SHADOWPUNCH, SLEEPTALK, SOLARBEAM, SOULRIP, SOULSHIELD, SPIKYSHIELD, SUBSTITUTE, SUNNYDAY, SWEEPINGWIND, SYNTHESIS, TAUNT, TOXIC, VENDETTA, VITALITYDRAIN, WAIL, WEATHERBALL, WILDFIRE, WILLOWISP, WORKUP, </t>
  </si>
  <si>
    <t xml:space="preserve">1, TACKLE, 1, KARATECHOP, 1, HELPINGHAND, 4, FAKEOUT, 6, DOUBLESLAP, 8, FOCUSENERGY, 10, POWERUPPUNCH, 13, MACHPUNCH, 16, BULKUP, 19, CHIPAWAY, 22, WORKUP, 25, VITALTHROW, 28, MEGAPUNCH, 31, COACHING, 34, BRUTEFORCE, 37, BODYSLAM, 40, COURTCHANGE, 45, RAPIDSTRIKE, 50, RETURN, 55, SUPERPOWER, </t>
  </si>
  <si>
    <t xml:space="preserve">ACROBATICS, AERIALACE, ATTRACT, BATTLEOFWITS, BODYPRESS, BODYSLAM, BOULDERCRUSH, BRICKBREAK, BULKUP, CALMMIND, CHIDORI, CLOSECOMBAT, COACHING, COSMICAVATAR, COSMICPOWER, COVET, DEADLYREACH, DRAINPUNCH, FALSESWIPE, FANTASYSEAL, FIREPUNCH, FLAMECHARGE, FLUXWAVE, FOCUSBLAST, HEALBELL, HEAVENSKNUCKLE, HIDDENPOWER, ICEPUNCH, KAMEHAMEHA, KNOCKOFF, MEMENTO, METEORMASH, METRONOME, PAYDAY, PLAYROUGH, POWERUPPUNCH, PROTECT, QUICKGUARD, REST, RETURN, SHADOWPUNCH, SLEEPTALK, SONICBLAST, SUBSTITUTE, SUPERPOWER, SWEEPINGWIND, TERRAINPULSE, THUNDERPUNCH, TOXIC, TRIATTACK, VENDETTA, WEAKSPOT, WORKUP, ZENHEADBUTT, </t>
  </si>
  <si>
    <t xml:space="preserve">BRUTEFORCE, MEDITATE, BULLETPUNCH, BESTOW, CIRCLETHROW, HIGHJUMPKICK, VACUUMWAVE, CHIORB, ENDURE, COVET, ACHILLESHEEL, FACADE, </t>
  </si>
  <si>
    <t xml:space="preserve">0, AEROBLAST, 1, AEROBLAST, 1, POWERUPPUNCH, 1, MACHPUNCH, 1, CHIPAWAY, 1, VITALTHROW, 1, MEGAPUNCH, 1, COURTCHANGE, 1, RAPIDSTRIKE, 1, RETURN, 1, TACKLE, 1, KARATECHOP, 1, HELPINGHAND, 4, FAKEOUT, 6, DOUBLESLAP, 8, FOCUSENERGY, 10, GLIDE, 13, MIXEDWAVES, 16, BULKUP, 19, MEMORYBLOCK, 22, ACROBATICS, 25, PSYCHOCUT, 28, WHIRLWIND, 31, ZENHEADBUTT, 34, TAILWIND, 37, MINDDRAIN, 40, STREAMRUSH, 43, MINDCRUSH, 46, SKYDIVE, 49, SCRAMBLEMIND, 52, FLYINGPRESS, 55, SUPERPOWER, 58, MANICOVERLOAD, 62, SKYATTACK, </t>
  </si>
  <si>
    <t xml:space="preserve">ACROBATICS, AERIALACE, AERIALPULSE, AIRSLASH, ASTRALWIND, ATTRACT, BATTLEOFWITS, BODYPRESS, BODYSLAM, BOULDERCRUSH, BOUNCE, BRICKBREAK, BULKUP, CALMMIND, CHIDORI, CLOSECOMBAT, COACHING, COSMICAVATAR, COSMICPOWER, COVET, DEADLYREACH, DEFOG, DRAGONGALE, DRAINPUNCH, DUSTDEVILS, EXPANDINGFORCE, FABLEDRUSH, FALSESWIPE, FANTASYSEAL, FIREPUNCH, FLAMECHARGE, FLUXWAVE, FOCUSBLAST, GENESIS, GEOMANCY, HEALBELL, HEAVENSKNUCKLE, HEXBOLT, HIDDENPOWER, HURRICANE, ICEPUNCH, ICYWIND, KAMEHAMEHA, KNOCKOFF, LIGHTSCREEN, MAGICROOM, MEMENTO, METEORMASH, METRONOME, MINDDRAIN, MINDMELD, MIXEDWAVES, NEBULASTRIKE, PAYDAY, PLAYROUGH, POWERUPPUNCH, PROTECT, PSYCHIC, PSYCHICTERRAIN, QUICKGUARD, REFLECT, REST, RETURN, SAFEGUARD, SHADOWPUNCH, SLEEPTALK, SONICBLAST, SUBSTITUTE, SUPERPOWER, SWEEPINGWIND, TAILWIND, TEMPESTFLARE, TERRAINPULSE, THUNDERPUNCH, TORNADO, TOXIC, TRIATTACK, TRICKROOM, TURBULENCE, VENDETTA, WEAKSPOT, WONDERROOM, WORKUP, ZENHEADBUTT, </t>
  </si>
  <si>
    <t xml:space="preserve">0, FIREPUNCH, 1, FIREPUNCH, 1, CHIPAWAY, 1, VITALTHROW, 1, MEGAPUNCH, 1, COURTCHANGE, 1, RAPIDSTRIKE, 1, RETURN, 1, TACKLE, 1, KARATECHOP, 1, HELPINGHAND, 4, FAKEOUT, 6, DOUBLESLAP, 8, FOCUSENERGY, 10, FLAMECHARGE, 13, MACHPUNCH, 16, BULKUP, 19, COMETPUNCH, 22, HEAVENSKNUCKLE, 25, COUNTER, 28, POWERUPPUNCH, 31, DRAINPUNCH, 34, MIRRORCOAT, 37, SKYUPPERCUT, 40, HELLBRAND, 43, SEISMICTOSS, 46, BLAZEKICK, 49, WEAKSPOT, 52, PLASMAFISTS, 55, SUPERPOWER, 58, DYNAMICPUNCH, 62, PYROBALL, </t>
  </si>
  <si>
    <t xml:space="preserve">ACROBATICS, AERIALACE, ATTRACT, BATTLEOFWITS, BODYPRESS, BODYSLAM, BOULDERCRUSH, BRICKBREAK, BULKUP, CALMMIND, CHIDORI, CLOSECOMBAT, COACHING, COSMICAVATAR, COSMICPOWER, COVET, DEADLYREACH, DRAINPUNCH, FABLEDRUSH, FALSESWIPE, FANTASYSEAL, FIREBLAST, FIREPUNCH, FLAMECHARGE, FLAMEVOLLEY, FLAREBLITZ, FLUXWAVE, FOCUSBLAST, GENESIS, GOBLINSTRIKE, HEALBELL, HEAVENSKNUCKLE, HIDDENPOWER, ICEPUNCH, ICYWIND, KAMEHAMEHA, KNOCKOFF, MEMENTO, METEORMASH, METRONOME, MOSSYPUNCH, MYSTICALFIRE, NASTYPLOT, PAYDAY, PLAYROUGH, POWERUPPUNCH, PROTECT, QUICKGUARD, RAYOFLIGHT, REST, RETURN, SAFEGUARD, SHADOWPUNCH, SLEEPTALK, SONICBLAST, STELLARRUSH, SUBSTITUTE, SUNNYDAY, SUPERPOWER, SWEEPINGWIND, TERRAINPULSE, THUNDERPUNCH, TOXIC, TRIATTACK, VENDETTA, WEAKSPOT, WILDFIRE, WILLOWISP, WORKUP, ZENHEADBUTT, </t>
  </si>
  <si>
    <t xml:space="preserve">0, ZINGZAP, 1, ZINGZAP, 1, POWERUPPUNCH, 1, MACHPUNCH, 1, CHIPAWAY, 1, VITALTHROW, 1, MEGAPUNCH, 1, COURTCHANGE, 1, RAPIDSTRIKE, 1, RETURN, 1, TACKLE, 1, KARATECHOP, 1, HELPINGHAND, 4, FAKEOUT, 6, DOUBLESLAP, 8, FOCUSENERGY, 10, CUPIDSARROW, 13, ARROWFLURRY, 16, BULKUP, 19, SHORTFUSE, 22, STORMTHROW, 25, SUCKERPUNCH, 28, THUNDERPUNCH, 31, SPIRITSHACKLE, 34, CHEAPSHOT, 37, FALSESURRENDER, 40, POWERTRIP, 43, THOUSANDARROWS, 46, ENERGYSURGE, 49, FRENZY, 52, RADIANTLANCE, 55, SUPERPOWER, 58, BOLTSTRIKE, 62, EXECUTION, </t>
  </si>
  <si>
    <t xml:space="preserve">ACROBATICS, AERIALACE, AMBUSH, ATTRACT, BALLLIGHTNING, BATTLEOFWITS, BODYPRESS, BODYSLAM, BOLTCRASH, BOULDERCRUSH, BRICKBREAK, BULKUP, CALMMIND, CHARGEBEAM, CHIDORI, CLOSECOMBAT, COACHING, CONFUSERAY, COSMICAVATAR, COSMICPOWER, COVET, DARKPULSE, DAZZLINGGLEAM, DEADLYREACH, DRAINPUNCH, ECLIPSENOVA, ELECTRICTERRAIN, ELECTRONCRUSH, ENERGYSURGE, EXECUTION, FABLEDRUSH, FALSESWIPE, FANTASYSEAL, FIREPUNCH, FLAMECHARGE, FLUXWAVE, FOCUSBLAST, GAMMARAY, GENESIS, GOBLINSTRIKE, GYROBALL, HEALBELL, HEAVENSKNUCKLE, HIDDENPOWER, HURRICANE, ICEPUNCH, ICYWIND, KAMEHAMEHA, KNOCKOFF, LASHOUT, MAGNETICCANNON, MAGNETRISE, MEMENTO, METEORBEAM, METEORMASH, METRONOME, MISSILESHOT, NASTYPLOT, PAYDAY, PHANTOMFORCE, PHOBIA, PINMISSILE, PLAYROUGH, POWERUPPUNCH, PROTECT, QUICKGUARD, RADIANTLANCE, RAYOFLIGHT, REST, RETURN, RISINGVOLTAGE, SAFEGUARD, SHADOWPUNCH, SLEEPTALK, SONICBLAST, STELLARRUSH, SUBSTITUTE, SUPERPOWER, SWEEPINGWIND, SWITCHEROO, TAUNT, TERRAINPULSE, THUNDER, THUNDERBOLT, THUNDERPUNCH, THUNDERWAVE, TOXIC, TRIATTACK, UMBRALWAVE, VENDETTA, VITALITYDRAIN, VOLTSWITCH, WEAKSPOT, WILDCHARGE, WORKUP, ZENHEADBUTT, </t>
  </si>
  <si>
    <t xml:space="preserve">1, ECHOEDVOICE, 1, NEUTRALIZE, 1, STACCATO, 4, PROTECT, 6, WILLPOWER, 8, CRESCENDO, 11, ACHILLESHEEL, 14, ROUND, 17, REVERB, 20, PULSE, 23, GENTLECHIMES, 26, SCREECH, 29, FOLLOWME, 32, TWINBEAM, 35, NOISEPOLLUTION, 38, SCHIZOPHRENIA, 41, PRIMALWAVE, 44, HYPERACUSIS, 47, SLACKOFF, 50, RALLENTANDO, 53, BOOMINGBEATS, 56, DETERMINATION, 60, BOOMBURST, </t>
  </si>
  <si>
    <t xml:space="preserve">ATTRACT, BODYPRESS, BODYSLAM, BOOMBURST, BOUNCE, BULKUP, CALMMIND, CHARM, CLEARSMOG, COACHING, CONFUSERAY, COUPDEGRACE, COVET, DEAFEN, EARTHPOWER, ECHOEDVOICE, FALSESWIPE, FANTASYSEAL, FLUXWAVE, FOCUSBLAST, FORTISSIMO, GENESIS, GENTLECHIMES, GEOMANCY, GOSSIP, HEALBELL, HIDDENPOWER, HYPERVOICE, IRONDEFENSE, KNOCKOFF, LOVEBURST, MEMENTO, METRONOME, NASTYPLOT, ODETOJOY, PAYDAY, PERCUSSIONBLAST, PLAYROUGH, PROTECT, PURGE, REST, RETURN, ROUND, SAFEGUARD, SLEEPTALK, SONICBLAST, SOUNDBARRIER, STRANGESTEAM, SUBSTITUTE, SWEEPINGWIND, SWITCHEROO, TAUNT, TERRAINPULSE, TOXIC, TRIATTACK, WAIL, WISH, WORKUP, </t>
  </si>
  <si>
    <t xml:space="preserve">MEMENTO, SONGOFPASSION, FANTASYSEAL, TERRAINPULSE, HIDDENPOWER, CHARGE, ENCORE, HAPPYHOUR, TEATIME, CLONESURGE, </t>
  </si>
  <si>
    <t xml:space="preserve">ACROBATICS, AERIALACE, AIRSLASH, AMBUSH, ANTIMATTER, ATTRACT, AURASPHERE, BALLLIGHTNING, BATTLEOFWITS, BOLTCRASH, BOMBARDMENT, BULKUP, BULLDOZE, CHARGEBEAM, CLEANSE, CLUSTERROCKETS, CONFUSERAY, COSMICAVATAR, COSMICPOWER, COUPDEGRACE, CRUELWHIP, DARKPULSE, DAZZLINGGLEAM, DIVINEPUNISHMENT, DUALWINGBEAT, ECLIPSENOVA, ELECTRICTERRAIN, ELECTRONCRUSH, ENERGYSURGE, EXECUTION, FALSESWIPE, FLUXWAVE, FOCUSBLAST, FURYCUTTER, GAMMARAY, GENESIS, GLISTEN, GOLDENBULLET, GYROBALL, HEAVENSKNUCKLE, HIDDENPOWER, HOLYNOVA, IRONDEFENSE, IRONHEAD, IRONIMPACT, IRONTEMPEST, KNOCKOFF, LASHOUT, LIGHTSABER, LIGHTSCREEN, MAGNETICCANNON, MEMENTO, METEORBEAM, METEORDRIVE, MIRRORSHOT, MISSILESHOT, MOONSTONERAY, MYSTICPULSE, NASTYPLOT, NEBULASTRIKE, OVERCLOCK, PARABOLICCHARGE, PHANTOMFORCE, PHOBIA, PLAYROUGH, PROTECT, PURGE, QUICKGUARD, RADIANTLANCE, RAYOFLIGHT, REFLECT, REFURBISH, REST, RETURN, RISINGVOLTAGE, SACREDSTRIKE, SAFEGUARD, SATELLITERAY, SIGNALBEAM, SLASH, SLEEPTALK, SNARL, STEELROLLER, STEELWING, SUBSTITUTE, SUPERPOWER, SWEEPINGWIND, SWIFT, SWORDSDANCE, TAILWIND, TAUNT, THUNDER, THUNDERBOLT, THUNDERWAVE, TOXIC, UMBRALWAVE, UTURN, VENDETTA, VITALITYDRAIN, WILDCHARGE, WORKUP, </t>
  </si>
  <si>
    <t xml:space="preserve">1, FORTIFY, 1, ROCKTHROW, 4, STATICSHOCK, 8, ACCELEROCK, 11, FOCUSENERGY, 14, SPARK, 17, BOULDERHURL, 20, CIRCLETHROW, 23, ARCINGBLOW, 26, DIAMONDBLADE, 29, THUNDERPUNCH, 32, ROCKSLIDE, 35, SWORDSDANCE, 38, BALLLIGHTNING, 41, OBSIDIANSHARDS, 44, PLASMAFISTS, 47, STORMTHROW, 50, MIGHTYCLEAVE, 53, GUILLOTINE, 56, ROCKWRECKER, 60, BOLTSTRIKE, </t>
  </si>
  <si>
    <t xml:space="preserve">ACROBATICS, AERIALACE, AMBUSH, ASTEROIDBELT, ATTRACT, AURASPHERE, BALLLIGHTNING, BEJEWELED, BODYPRESS, BODYSLAM, BOLTCRASH, BOULDERCRUSH, BRICKBREAK, BULKUP, BULLDOZE, CATAPULT, CHARGEBEAM, CLOSECOMBAT, COSMICAVATAR, COSMICPOWER, COUPDEGRACE, CRUNCH, CRYSTALLINEBEAM, CRYSTALSHOWER, DAZZLINGGLEAM, DUSTDEVILS, EARTHENLANCE, EARTHPOWER, EARTHQUAKE, ELECTRICTERRAIN, ELECTRONCRUSH, ENERGYSURGE, EXECUTION, FLAMECHARGE, FLUXWAVE, FOCUSBLAST, FORTISSIMO, GAIAPULSE, GAMMARAY, GEOMANCY, GLISTEN, GOLDRUSH, HEAVENSKNUCKLE, HIDDENPOWER, ICEHAMMER, IRONDEFENSE, IRONHEAD, IRONIMPACT, IRONTEMPEST, KNOCKOFF, LASHOUT, LIGHTSCREEN, MAGNETICCANNON, MAGNETRISE, METEORMASH, MINERALWAVE, MOONSTONERAY, MUDSHACKLES, MUDSLIDE, NASTYPLOT, NOBLEROAR, OBSIDIANSHARDS, OUTRAGE, PARABOLICCHARGE, PERCUSSIONBLAST, PLAYROUGH, POWERGEM, PROTECT, PURGE, RADIANTLANCE, RAYOFLIGHT, REST, RETURN, RISINGVOLTAGE, ROCKBLAST, ROCKSLIDE, ROCKTOMB, SANDSTORM, SIGNALBEAM, SLASH, SLEEPTALK, SONICBLAST, SPIKES, STEALTHROCK, STONEEDGE, SUPERPOWER, THUNDER, THUNDERBOLT, THUNDERFANG, THUNDERPUNCH, THUNDERWAVE, TOXIC, UTURN, VENDETTA, VITALITYDRAIN, VOLTSWITCH, WILDCHARGE, WORKUP, ZENHEADBUTT, </t>
  </si>
  <si>
    <t xml:space="preserve">IONDELUGE, MAGNETRISE, FLAIL, THRASH, CHARGE, STONESURGE, FACADE, IRONCASCADE, PRISMATICFURY, HELPINGHAND, </t>
  </si>
  <si>
    <t xml:space="preserve">1, TRAMPLE, 1, TACKLE, 1, DEFENSECURL, 3, ROCKTHROW, 6, STEAMROLLER, 9, ROLLOUT, 12, STEALTHROCK, 15, BOULDERHURL, 18, BULLDOZE, 21, SANDSTORM, 24, ROCKPOLISH, 27, ROCKSLIDE, 30, STOMPINGTANTRUM, 33, CATAPULT, 36, DRILLRUN, 39, SHIELDBASH, 42, OBSIDIANSHARDS, 45, WEARDOWN, 48, EARTHQUAKE, 51, STONEEDGE, 54, UPROAR, 57, CATACLYSM, 60, BOULDERCRUSH, </t>
  </si>
  <si>
    <t xml:space="preserve">ATTRACT, AURASPHERE, BEJEWELED, BODYPRESS, BODYSLAM, BOULDERCRUSH, BULKUP, BULLDOZE, CATAPULT, CLOSECOMBAT, CRYSTALLINEBEAM, CRYSTALSHOWER, DAZZLINGGLEAM, DUNEBLAST, EARTHENLANCE, EARTHPOWER, EARTHQUAKE, FLAMECHARGE, GAIAPULSE, GEOMANCY, GLISTEN, GOLDRUSH, HIDDENPOWER, IRONDEFENSE, IRONHEAD, IRONIMPACT, IRONTEMPEST, MAGNETRISE, MINERALWAVE, MOONSTONERAY, MUDSHACKLES, MUDSLIDE, OBSIDIANSHARDS, POWERGEM, PROTECT, PURGE, QUICKSAND, RAYOFLIGHT, REST, RETURN, ROCKBLAST, ROCKSLIDE, ROCKTOMB, SANDSTORM, SANDTOMB, SCORCHINGSANDS, SEISMICCHANT, SIGNALBEAM, SLEEPTALK, SONICBLAST, SPIKES, STEALTHROCK, STEELROLLER, STONEEDGE, SUBSTITUTE, SUPERPOWER, TAUNT, TERRAINPULSE, TOXIC, VENDETTA, VITALITYDRAIN, VOLTSWITCH, WILDCHARGE, WORKUP, ZENHEADBUTT, </t>
  </si>
  <si>
    <t xml:space="preserve">SPIKES, BLOCK, EXPLOSION, SELFDESTRUCT, ROCKBLAST, SMACKDOWN, IRONDEFENSE, GLISTEN, MINERALWAVE, POWERGEM, STONESURGE, PRISMATICFURY, </t>
  </si>
  <si>
    <t xml:space="preserve">0, MAGNITUDE, 1, MAGNITUDE, 1, TRAMPLE, 1, TACKLE, 1, DEFENSECURL, 3, ROCKTHROW, 6, STEAMROLLER, 9, ROLLOUT, 12, STEALTHROCK, 15, BOULDERHURL, 18, BULLDOZE, 21, SANDSTORM, 24, ROCKPOLISH, 27, ROCKSLIDE, 30, STOMPINGTANTRUM, 33, CATAPULT, 36, DRILLRUN, 39, SHIELDBASH, 42, OBSIDIANSHARDS, 45, WEARDOWN, 48, EARTHQUAKE, 51, STONEEDGE, 54, UPROAR, 57, CATACLYSM, 60, BOULDERCRUSH, </t>
  </si>
  <si>
    <t xml:space="preserve">1, MAGNITUDE, 1, TRAMPLE, 1, TACKLE, 1, DEFENSECURL, 3, ROCKTHROW, 6, STEAMROLLER, 9, ROLLOUT, 12, STEALTHROCK, 15, BOULDERHURL, 18, BULLDOZE, 21, SANDSTORM, 24, ROCKPOLISH, 27, ROCKSLIDE, 30, STOMPINGTANTRUM, 33, CATAPULT, 36, DRILLRUN, 39, SHIELDBASH, 42, OBSIDIANSHARDS, 45, WEARDOWN, 48, EARTHQUAKE, 51, STONEEDGE, 54, UPROAR, 57, CATACLYSM, 60, BOULDERCRUSH, </t>
  </si>
  <si>
    <t xml:space="preserve">1, OBFUSCATE, 1, CONFUSION, 1, HELPINGHAND, 4, SIPHON, 8, QUICKSPELL, 10, TELEKINESIS, 13, ARCANEBLAST, 16, PRANKCALL, 19, CHECKMATE, 22, KARMASPELL, 25, MANIPULATION, 28, QUICKGUARD, 31, EXTRASENSORY, 34, CALMMIND, 37, ENCHANTMENT, 40, PSYBLAST, 43, DEATHGATE, 46, NASTYPLOT, 49, PSYCHIC, 52, DARKRECITAL, 56, ARCANEENERGY, 60, UMBRALWAVE, </t>
  </si>
  <si>
    <t xml:space="preserve">AERIALACE, AMBUSH, ANTIMATTER, ARCANEENERGY, ASTRALWIND, ATTRACT, BATTLEOFWITS, BLOODRITUAL, BURNINGOFUDA, CALMMIND, COACHING, CONFUSERAY, COSMICAVATAR, COSMICPOWER, COUPDEGRACE, CRUELWHIP, CRUNCH, CURSEDTOUCH, DARKPULSE, DRAINPUNCH, EARTHPOWER, ECLIPSENOVA, EXECUTION, EXPANDINGFORCE, FAIRYTALE, FANTASYSEAL, FIREFANG, FIREPUNCH, FLUXWAVE, FOCUSBLAST, GAMMARAY, GEOMANCY, GHASTLYFLOOD, GOBLINSTRIKE, HEXBOLT, HIDDENPOWER, ICEFANG, ICEPUNCH, KNOCKOFF, LASHOUT, LIGHTSCREEN, MACABREDANCE, MAGICROOM, MEMENTO, METRONOME, MINDDRAIN, MINDMELD, MIST, MISTYTERRAIN, MIXEDWAVES, MYSTICALFIRE, MYSTICPULSE, NASTYPLOT, NEBULASTRIKE, NOBLEROAR, PHANTOMFORCE, PHOBIA, PIXIEDUST, POLTERGEIST, POSSESSION, PROTECT, PSYCHIC, PSYCHICFANGS, PSYCHICTERRAIN, REFLECT, REST, RETURN, SHADOWBALL, SHADOWPUNCH, SLASH, SLEEPTALK, SNARL, SOULRIP, SOULSHIELD, SUBSTITUTE, SWEEPINGWIND, SWITCHEROO, SWORDSDANCE, TAUNT, TERRAINPULSE, THUNDERFANG, THUNDERPUNCH, TOXIC, TRICKROOM, UMBRALWAVE, VENDETTA, VITALITYDRAIN, WAIL, WILLOWISP, WISH, WONDERROOM, WORKUP, ZENHEADBUTT, </t>
  </si>
  <si>
    <t xml:space="preserve">BATONPASS, CHEAPSHOT, FAKETEARS, SWITCHEROO, PSYCHOSHIFT, POWERSPLIT, GUARDSPLIT, ARCANEBARRAGE, ECLIPSENOVA, </t>
  </si>
  <si>
    <t xml:space="preserve">0, DARKPRISM, 1, DARKPRISM, 1, OBFUSCATE, 1, CONFUSION, 1, HELPINGHAND, 4, SIPHON, 8, QUICKSPELL, 10, TELEKINESIS, 13, ARCANEBLAST, 16, PRANKCALL, 19, CHECKMATE, 22, KARMASPELL, 25, MANIPULATION, 28, QUICKGUARD, 31, EXTRASENSORY, 34, CALMMIND, 37, ENCHANTMENT, 40, PSYBLAST, 43, DEATHGATE, 46, NASTYPLOT, 49, PSYCHIC, 52, DARKRECITAL, 56, ARCANEENERGY, 60, UMBRALWAVE, </t>
  </si>
  <si>
    <t xml:space="preserve">ARCTICPARASITE, FLUTTER, FLAIL, FIRSTIMPRESSION, BUGBUZZ, DRAGONGNAW, WINTERSHOWL, DRAGONPULSE, HELPINGHAND, </t>
  </si>
  <si>
    <t xml:space="preserve">ACIDRAIN, AIRSLASH, ANTIMATTER, ARCANEENERGY, ASTEROIDBELT, ASTRALWIND, AURASPHERE, BATTLEOFWITS, BUGBITE, BUGBUZZ, BULLETSEED, CALMMIND, CHARGEBEAM, CONFUSERAY, CORROSIVEGAS, COSMICAVATAR, COSMICPOWER, CURSE, DARKPULSE, DAZZLINGGLEAM, DRAININGKISS, EARTHPOWER, ECLIPSENOVA, EXPANDINGFORCE, FANTASYSEAL, FLUTTER, FLUXWAVE, FOCUSBLAST, FURYCUTTER, GAMMARAY, GASTROACID, GENESIS, GIGADRAIN, GUNKSHOT, HIDDENPOWER, HIVEMIND, IRONIMPACT, IRONTEMPEST, LASHOUT, LEECHLIFE, LIGHTSCREEN, METEORBEAM, METEORDRIVE, MINDDRAIN, MINDMELD, MIRRORSHOT, MISSILESHOT, MOONBLAST, NASTYPLOT, NEBULASTRIKE, NECTARTAP, PHOBIA, PINMISSILE, POWERWHIP, PROTECT, RAINBOWSCALES, REFLECT, REFURBISH, REST, RETURN, SAFEGUARD, SATELLITERAY, SIGNALBEAM, SLEEPTALK, SOLARBEAM, SOLARECLIPSE, STARDUSTREVERIE, STELLARRUSH, STRUGGLEBUG, SUBSTITUTE, SUNNYDAY, SWARMATTACK, SWARMOVERLOAD, SWIFT, SWITCHEROO, TAUNT, TERRAINPULSE, TOXIC, UTURN, VENDETTA, VITALITYDRAIN, WISH, WORKUP, ZENHEADBUTT, </t>
  </si>
  <si>
    <t xml:space="preserve">ARCANEENERGY, ASTEROIDBELT, ASTRALWIND, ATTRACT, AURASPHERE, BEJEWELED, BLOODRITUAL, BODYPRESS, BODYSLAM, BONECHILL, BOULDERCRUSH, BULKUP, BULLDOZE, BURNINGOFUDA, CALMMIND, CATAPULT, CHIDORI, CHILLINGTOUCH, CLOSECOMBAT, CONFUSERAY, COSMICAVATAR, COSMICPOWER, CRUNCH, CRYSTALSHOWER, CURSE, CURSEDTOUCH, DARKPULSE, DEADLYREACH, DEFOG, DRAINPUNCH, DUNEBLAST, DUSTDEVILS, EARTHENLANCE, EARTHPOWER, EARTHQUAKE, ECLIPSENOVA, EXECUTION, FALSESWIPE, FIREFANG, FIREPUNCH, FLUXWAVE, FOCUSBLAST, GAIAPULSE, GEOMANCY, GHASTLYFLOOD, GLISTEN, GOLDRUSH, GYROBALL, HAZE, HEX, HIDDENPOWER, HYPOTHERMIA, ICEFANG, ICEHAMMER, ICEPUNCH, ICICLESTRIKE, ICYWIND, IRONDEFENSE, IRONHEAD, KNOCKOFF, LASHOUT, MACABREDANCE, MEMENTO, METEORBEAM, METEORMASH, METRONOME, MINDDRAIN, MINERALWAVE, MIST, MISTYTERRAIN, MOONSTONERAY, MUDSHACKLES, MUDSLIDE, MYSTICALFIRE, NASTYPLOT, NEBULASTRIKE, NOBLEROAR, NUMBINGWIND, OBSIDIANSHARDS, PHANTOMFORCE, PHOBIA, POLTERGEIST, POSSESSION, POWERGEM, PROTECT, PSYCHICTERRAIN, QUICKSAND, REST, RETURN, ROCKBLAST, ROCKSLIDE, ROCKTOMB, SANDSTORM, SANDTOMB, SCORCHINGSANDS, SHADOWBALL, SHADOWPUNCH, SLEEPTALK, SNARL, SOULRIP, SOULSHIELD, SPIKES, STEALTHROCK, STELLARRUSH, STONEEDGE, SUBSTITUTE, SUPERPOWER, SWEEPINGWIND, SWIFT, SWORDSDANCE, TAUNT, THUNDERFANG, THUNDERPUNCH, TOXIC, VENDETTA, VITALITYDRAIN, WAIL, WILDCHARGE, WISH, WORKUP, ZENHEADBUTT, </t>
  </si>
  <si>
    <t xml:space="preserve">1, SANDATTACK, 1, MAGNETRISE, 1, THUNDERSHOCK, 4, DIAMONDSHARD, 7, THUNDERCAGE, 10, MINERALWAVE, 13, CHARGEBEAM, 16, FLASH, 19, CRYSTALSHOWER, 22, IRONDEFENSE, 25, STEALTHROCK, 28, DIAMONDSTORM, 31, DISCHARGE, 34, SEISMICSHIFT, 37, POWERGEM, 40, MAGNETFORCE, 43, FLASHCANNON, 46, CRYSTALLINEBEAM, 49, EARTHPOWER, 52, BOLTCRASH, 56, LOCKON, 56, ZAPCANNON, 60, MOONSTONERAY, </t>
  </si>
  <si>
    <t xml:space="preserve">ASTEROIDBELT, ATTRACT, BALLLIGHTNING, BEJEWELED, BODYPRESS, BODYSLAM, BOLTCRASH, BOULDERCRUSH, BULKUP, BULLDOZE, CATAPULT, CHARGEBEAM, CLOSECOMBAT, CONFUSERAY, COSMICAVATAR, COSMICPOWER, CRUNCH, CRYSTALLINEBEAM, CRYSTALSHOWER, DAZZLINGGLEAM, DEADLYREACH, DUNEBLAST, EARTHENLANCE, EARTHPOWER, EARTHQUAKE, ECHOEDVOICE, ELECTRICTERRAIN, ELECTRONCRUSH, ENERGYSURGE, EXECUTION, EXPANDINGFORCE, FANTASYSEAL, FLUXWAVE, FOCUSBLAST, FORTISSIMO, GAIAPULSE, GAMMARAY, GENESIS, GEOMANCY, GLISTEN, GOLDRUSH, HIDDENPOWER, IRONDEFENSE, IRONHEAD, IRONTEMPEST, KNOCKOFF, LIGHTSCREEN, MAGNETICCANNON, MAGNETRISE, METEORBEAM, METEORDRIVE, MINERALWAVE, MIRRORSHOT, MISSILESHOT, MOONBLAST, MOONSTONERAY, MUDSHACKLES, MUDSLIDE, NASTYPLOT, NOBLEROAR, OBSIDIANSHARDS, PARABOLICCHARGE, POWERGEM, PROTECT, PSYCHICTERRAIN, PURGE, QUICKSAND, RADIANTLANCE, RAYOFLIGHT, REFLECT, REST, RETURN, RISINGVOLTAGE, ROCKBLAST, ROCKSLIDE, ROCKTOMB, SANDSTORM, SANDTOMB, SCORCHINGSANDS, SEISMICCHANT, SLEEPTALK, SPIKES, STEALTHROCK, STEELROLLER, STONEEDGE, SUBSTITUTE, SUPERPOWER, SWIFT, TAUNT, TERRAINPULSE, THUNDER, THUNDERBOLT, THUNDERFANG, THUNDERPUNCH, THUNDERWAVE, TOXIC, TRIATTACK, VENDETTA, VITALITYDRAIN, VOLTSWITCH, WILDCHARGE, WORKUP, ZENHEADBUTT, </t>
  </si>
  <si>
    <t xml:space="preserve">SELFDESTRUCT, EXPLOSION, AUTOTOMIZE, CHAINLIGHTNING, THUNDER, WIDEGUARD, ROCKBLAST, GLISTEN, ROCKSLIDE, ANCIENTPOWER, SHOCKWAVE, </t>
  </si>
  <si>
    <t xml:space="preserve">0, RISINGVOLTAGE, 1, RISINGVOLTAGE, 1, SANDATTACK, 1, MAGNETRISE, 1, THUNDERSHOCK, 4, DIAMONDSHARD, 7, THUNDERCAGE, 10, MINERALWAVE, 13, CHARGEBEAM, 16, FLASH, 19, CRYSTALSHOWER, 22, IRONDEFENSE, 25, STEALTHROCK, 28, DIAMONDSTORM, 31, DISCHARGE, 34, SEISMICSHIFT, 37, POWERGEM, 40, MAGNETFORCE, 43, FLASHCANNON, 46, CRYSTALLINEBEAM, 49, EARTHPOWER, 52, BOLTCRASH, 56, LOCKON, 56, ZAPCANNON, 60, MOONSTONERAY, </t>
  </si>
  <si>
    <t xml:space="preserve">1, RISINGVOLTAGE, 1, SANDATTACK, 1, MAGNETRISE, 1, THUNDERSHOCK, 4, DIAMONDSHARD, 7, THUNDERCAGE, 10, MINERALWAVE, 13, CHARGEBEAM, 16, FLASH, 19, CRYSTALSHOWER, 22, IRONDEFENSE, 25, STEALTHROCK, 28, DIAMONDSTORM, 31, DISCHARGE, 34, SEISMICSHIFT, 37, POWERGEM, 40, MAGNETFORCE, 43, FLASHCANNON, 46, CRYSTALLINEBEAM, 49, EARTHPOWER, 52, BOLTCRASH, 56, LOCKON, 56, ZAPCANNON, 60, MOONSTONERAY, </t>
  </si>
  <si>
    <t xml:space="preserve">ATTRACT, BEJEWELED, BODYPRESS, BODYSLAM, BOULDERCRUSH, BULLDOZE, BURNINGJEALOUSY, CATAPULT, CAUSTICACID, CLEARSMOG, COSMICAVATAR, COSMICPOWER, CRIMSONGATE, CRYSTALLINEBEAM, CRYSTALSHOWER, DAZZLINGGLEAM, DRAININGKISS, DUNEBLAST, DUSTDEVILS, EARTHENLANCE, EARTHPOWER, EARTHQUAKE, ECHOEDVOICE, FIREBLAST, FIREFANG, FLAMECHARGE, FLAMETHROWER, FLAMEVOLLEY, FLAREBLITZ, FLUXWAVE, FOCUSBLAST, FORTISSIMO, GAIAPULSE, GENESIS, GEOMANCY, GLISTEN, GOLDRUSH, GUNKSHOT, HAZE, HEATWAVE, HIDDENPOWER, INCINERATE, IRONHEAD, KNOCKOFF, METEORBEAM, MIASMA, MINERALWAVE, MOONSTONERAY, MUDSHACKLES, MUDSLIDE, MYSTICALFIRE, NASTYPLOT, OBSIDIANSHARDS, POISONJAB, POWERGEM, PROTECT, QUICKSAND, REST, RETURN, ROCKBLAST, ROCKSLIDE, ROCKTOMB, SANDSTORM, SANDTOMB, SCALD, SCORCHINGSANDS, SEISMICCHANT, SLEEPTALK, SLUDGEBOMB, SLUDGEWAVE, SPIKES, STEALTHROCK, STONEEDGE, STRANGESTEAM, SUNNYDAY, TAUNT, TERRAINPULSE, TOXIC, VENDETTA, VITALITYDRAIN, WILDFIRE, WILLOWISP, WORKUP, ZENHEADBUTT, </t>
  </si>
  <si>
    <t xml:space="preserve">1, LEER, 1, TWISTER, 1, DRAGONWING, 4, HOLYBOLT, 6, WRAP, 8, ZEAL, 10, RENEWAL, 13, ENDERSHOCK, 16, PURIFY, 19, SCALESHOT, 22, PURGE, 25, DRACOTEMPEST, 28, SIGNALBEAM, 31, FABLEDRUSH, 34, SACREDSTRIKE, 34, REVITALIZE, 37, DRACONICWAVE, 37, WYRMBEAM, 40, SKYBLESSING, 43, DIVINEJUDGMENT, 46, DRACOSHRED, 46, DRAGONGALE, 49, RADIANTLANCE, 52, VALKYRIECHARIOT, 56, FINALSTAND, 60, DRACARYS, </t>
  </si>
  <si>
    <t xml:space="preserve">AERIALACE, AERIALPULSE, AIRSLASH, ANCIENTGLARE, ATTRACT, AURASPHERE, BATTLEOFWITS, BODYPRESS, BODYSLAM, BREAKINGSWIPE, CALMMIND, CHARGEBEAM, CHARM, CLEANSE, COACHING, COSMICAVATAR, COSMICPOWER, COUPDEGRACE, DAZZLINGGLEAM, DIVINEPUNISHMENT, DRACARYS, DRACOMETEOR, DRACONICWAVE, DRAGONBLOOD, DRAGONBREATH, DRAGONCLAW, DRAGONDANCE, DRAGONGALE, DRAGONHAMMER, DRAGONMAGIC, DRAININGKISS, DUALWINGBEAT, ECHOEDVOICE, ENDERSHOCK, FABLEDRUSH, FAIRYTALE, FANTASYSEAL, FEATHERDANCE, FLUXWAVE, FOCUSBLAST, FORTISSIMO, GENESIS, GEOMANCY, GOBLINSTRIKE, HAIL, HEALBELL, HEAVENSKNUCKLE, HIDDENPOWER, HOLYNOVA, HURRICANE, HYPERVOICE, ICEBEAM, ICICLESPEAR, ICYWIND, IRONHEAD, KNOCKOFF, LIGHTSABER, LIGHTSCREEN, METEORBEAM, METEORMASH, METRONOME, MIRRORSHOT, MIST, MISTYTERRAIN, MOONBLAST, MYSTICPULSE, NAGASKIN, NASTYPLOT, OUTRAGE, PIXIEDUST, PLAYROUGH, PROTECT, PURGE, RADIANTLANCE, RAYOFLIGHT, REFLECT, REST, RETURN, ROUND, SACREDSTRIKE, SAFEGUARD, SCALESHOT, SIGNALBEAM, SIRENSSONG, SLEEPTALK, SOUNDBARRIER, STEELWING, STELLARRUSH, SUBSTITUTE, SUPERPOWER, SWEEPINGWIND, SWIFT, TAILWIND, TAUNT, TEMPESTFLARE, TERRAINPULSE, TITANIASLAW, TOXIC, TURBULENCE, VALKYRIECHARIOT, WAIL, WEATHERBALL, WILDCHARGE, WISH, WORKUP, ZENHEADBUTT, </t>
  </si>
  <si>
    <t xml:space="preserve">VOLTSWITCH, DRAGONBREATH, AURORABEAM, MISTBALL, NOBLEROAR, CLONESURGE, DOUBLETEAM, DRACOSURGE, ANCIENTGLARE, DRAGONPULSE, </t>
  </si>
  <si>
    <t xml:space="preserve">0, DRACONICMAJESTY, 1, DRACONICMAJESTY, 1, LEER, 1, TWISTER, 1, DRAGONWING, 4, HOLYBOLT, 6, WRAP, 8, ZEAL, 10, RENEWAL, 13, ENDERSHOCK, 16, PURIFY, 19, SCALESHOT, 22, PURGE, 25, DRACOTEMPEST, 28, SIGNALBEAM, 31, FABLEDRUSH, 34, SACREDSTRIKE, 34, REVITALIZE, 37, DRACONICWAVE, 37, WYRMBEAM, 40, SKYBLESSING, 43, DIVINEJUDGMENT, 46, DRACOSHRED, 46, DRAGONGALE, 49, RADIANTLANCE, 52, VALKYRIECHARIOT, 56, FINALSTAND, 60, DRACARYS, </t>
  </si>
  <si>
    <t xml:space="preserve">1, DRACONICMAJESTY, 1, LEER, 1, TWISTER, 1, DRAGONWING, 4, HOLYBOLT, 6, WRAP, 8, ZEAL, 10, RENEWAL, 13, ENDERSHOCK, 16, PURIFY, 19, SCALESHOT, 22, PURGE, 25, DRACOTEMPEST, 28, SIGNALBEAM, 31, FABLEDRUSH, 34, SACREDSTRIKE, 34, REVITALIZE, 37, DRACONICWAVE, 37, WYRMBEAM, 40, SKYBLESSING, 43, DIVINEJUDGMENT, 46, DRACOSHRED, 46, DRAGONGALE, 49, RADIANTLANCE, 52, VALKYRIECHARIOT, 56, FINALSTAND, 60, DRACARYS, </t>
  </si>
  <si>
    <t xml:space="preserve">ACROBATICS, AERIALACE, AERIALPULSE, AIRSLASH, ANTIMATTER, ARCANEENERGY, ASTRALWIND, ATTRACT, AURASPHERE, BATTLEOFWITS, BLOODRITUAL, BOUNCE, BRAVEBIRD, BURNINGOFUDA, CALMMIND, CHARGEBEAM, CHARM, COACHING, CONFUSERAY, COSMICAVATAR, COSMICPOWER, COUPDEGRACE, COVET, DAZZLINGGLEAM, DEFOG, DRAGONGALE, DRILLPECK, DUALWINGBEAT, DUSTDEVILS, ECHOEDVOICE, ECLIPSENOVA, ENERGYBALL, ESSENCEBLOOM, EXPANDINGFORCE, FABLEDRUSH, FAIRYTALE, FANTASYSEAL, FEATHERDANCE, FLAMECHARGE, FLOCK, FLUXWAVE, FOCUSBLAST, FORTISSIMO, GAMMARAY, GENESIS, GEOMANCY, GOBLINSTRIKE, HAZE, HEALBELL, HEX, HEXBOLT, HIDDENPOWER, HOLYNOVA, HURRICANE, ICYWIND, KNOCKOFF, LIGHTSCREEN, LOVEBURST, MAGICROOM, METEORBEAM, METEORDRIVE, METRONOME, MINDDRAIN, MINDMELD, MIRRORSHOT, MIST, MISTYTERRAIN, MIXEDWAVES, MOONBLAST, MYSTICALFIRE, MYSTICPULSE, NASTYPLOT, NEBULASTRIKE, NUMBINGWIND, ODETOJOY, PERCUSSIONBLAST, PHOBIA, PIXIEDUST, PLAYROUGH, PROTECT, PSYCHIC, PSYCHICTERRAIN, PURGE, RAYOFLIGHT, REFLECT, REST, RETURN, ROUND, SAFEGUARD, SHADOWBALL, SIGNALBEAM, SIRENSSONG, SLEEPTALK, SOLARECLIPSE, SONICBLAST, STARDUSTREVERIE, STEELWING, STELLARRUSH, STRANGESTEAM, SUBSTITUTE, SWEEPINGWIND, SWIFT, SWITCHEROO, TAILWIND, TAUNT, TERRAINPULSE, THUNDERWAVE, TORNADO, TOXIC, TRICKROOM, TURBULENCE, VALKYRIECHARIOT, VENDETTA, VITALITYDRAIN, WAIL, WEATHERBALL, WISH, WONDERROOM, WORKUP, ZENHEADBUTT, </t>
  </si>
  <si>
    <t xml:space="preserve">ACROBATICS, AERIALACE, AERIALPULSE, AIRSLASH, ANTIMATTER, ARCANEENERGY, ASTRALWIND, ATTRACT, AURASPHERE, BATTLEOFWITS, BLOODRITUAL, BOUNCE, BRAVEBIRD, BURNINGOFUDA, CALMMIND, CHARGEBEAM, CHARM, COACHING, CONFUSERAY, COSMICAVATAR, COSMICPOWER, COUPDEGRACE, COVET, DAZZLINGGLEAM, DEFOG, DRAGONGALE, DRILLPECK, DUALWINGBEAT, DUSTDEVILS, ECHOEDVOICE, ECLIPSENOVA, ENERGYBALL, ESSENCEBLOOM, EXPANDINGFORCE, FABLEDRUSH, FAIRYTALE, FANTASYSEAL, FEATHERDANCE, FLAMECHARGE, FLOCK, FLUXWAVE, FOCUSBLAST, FORTISSIMO, GAMMARAY, GENESIS, GEOMANCY, GOBLINSTRIKE, HAZE, HEALBELL, HEX, HEXBOLT, HIDDENPOWER, HOLYNOVA, HURRICANE, ICYWIND, KNOCKOFF, LIGHTSCREEN, LOVEBURST, MAGICROOM, METEORBEAM, METEORDRIVE, METRONOME, MINDDRAIN, MINDMELD, MIRRORSHOT, MIST, MISTYTERRAIN, MIXEDWAVES, MOONBLAST, MYSTICALFIRE, MYSTICPULSE, NASTYPLOT, NEBULASTRIKE, NUMBINGWIND, ODETOJOY, PERCUSSIONBLAST, PHOBIA, PIXIEDUST, PLAYROUGH, PROTECT, PSYCHIC, PSYCHICTERRAIN, PURGE, RADIANTLANCE, RAYOFLIGHT, REFLECT, REST, RETURN, ROUND, SAFEGUARD, SHADOWBALL, SIGNALBEAM, SIRENSSONG, SLEEPTALK, SOLARECLIPSE, SONICBLAST, STARDUSTREVERIE, STEELWING, STELLARRUSH, STRANGESTEAM, SUBSTITUTE, SWEEPINGWIND, SWIFT, SWITCHEROO, TAILWIND, TAUNT, TERRAINPULSE, THUNDERWAVE, TORNADO, TOXIC, TRICKROOM, TURBULENCE, VALKYRIECHARIOT, VENDETTA, VITALITYDRAIN, WAIL, WEATHERBALL, WISH, WONDERROOM, WORKUP, ZENHEADBUTT, </t>
  </si>
  <si>
    <t xml:space="preserve">1, STARDUST, 1, SWEETKISS, 1, FAIRYWIND, 4, SWIFT, 7, MISTYTERRAIN, 9, METEORSHOWER, 12, PIXIEDUST, 15, STARFALL, 18, FLUTTER, 21, DRAININGKISS, 24, CHARM, 24, CAPTIVATE, 27, SUPERNOVA, 30, DAZZLINGGLEAM, 33, ENCHANTMENT, 36, STARDUSTREVERIE, 39, FAESBLESSING, 42, CHANGELINGS, 45, STRANGESTEAM, 48, MOONBLAST, 52, LUNARDANCE, 56, TITANIASLAW, 60, URANOMETRIA, </t>
  </si>
  <si>
    <t xml:space="preserve">ACROBATICS, AERIALACE, AERIALPULSE, AIRSLASH, ANTIMATTER, ARCANEENERGY, AROMATHERAPY, ASTEROIDBELT, ASTRALWIND, ATTRACT, AURASPHERE, BATTLEOFWITS, BOUNCE, CALMMIND, CHARGEBEAM, CHARM, CLEANSE, CONFUSERAY, COSMICAVATAR, COSMICPOWER, COUPDEGRACE, COVET, DARKPULSE, DAZZLINGGLEAM, DEFOG, DIVINEPUNISHMENT, DRAININGKISS, DUALWINGBEAT, ECHOEDVOICE, ECLIPSENOVA, ESSENCEBLOOM, EXPANDINGFORCE, FABLEDRUSH, FAIRYTALE, FANTASYSEAL, FLOCK, FLUXWAVE, FOCUSBLAST, FORTISSIMO, GAMMARAY, GENESIS, GEOMANCY, GOBLINSTRIKE, HEALBELL, HEAVENSKNUCKLE, HEXBOLT, HIDDENPOWER, HOLYNOVA, HURRICANE, HYPERVOICE, KNOCKOFF, LIGHTSCREEN, LOVEBURST, MAGICROOM, MEMENTO, METEORBEAM, METEORDRIVE, METEORMASH, METRONOME, MINDDRAIN, MINDMELD, MIRRORSHOT, MIST, MISTYTERRAIN, MIXEDWAVES, MOONBLAST, MOONSTONERAY, MYSTICALFIRE, MYSTICPULSE, NASTYPLOT, NEBULASTRIKE, NECTARTAP, ODETOJOY, PAYDAY, PETALTEMPEST, PIXIEDUST, PLAYROUGH, PROTECT, PSYCHIC, PSYCHICTERRAIN, PURGE, RADIANTLANCE, RAYOFLIGHT, REFLECT, REST, RETURN, ROUND, SAFEGUARD, SIGNALBEAM, SIRENSSONG, SLEEPTALK, SOLARECLIPSE, STARDUSTREVERIE, STELLARRUSH, STRANGESTEAM, SUBSTITUTE, SWEEPINGWIND, SWIFT, TAILWIND, TEMPESTFLARE, TERRAINPULSE, TITANIASLAW, TORNADO, TOXIC, TRICKROOM, TURBULENCE, VALKYRIECHARIOT, WAIL, WEATHERBALL, WILLOWISP, WISH, WONDERROOM, WORKUP, ZENHEADBUTT, </t>
  </si>
  <si>
    <t xml:space="preserve">ATTRACT, MINIMIZE, HEALINGWISH, AMNESIA, METRONOME, WISH, HEALINGWISH, HEALPULSE, BUTTERFLYKISS, MISTYEXPLOSION, HELPINGHAND, </t>
  </si>
  <si>
    <t xml:space="preserve">0, DISARMINGVOICE, 1, DISARMINGVOICE, 1, STARDUST, 1, SWEETKISS, 1, FAIRYWIND, 4, SWIFT, 7, MISTYTERRAIN, 9, METEORSHOWER, 12, PIXIEDUST, 15, STARFALL, 18, FLUTTER, 21, DRAININGKISS, 24, CHARM, 24, CAPTIVATE, 27, SUPERNOVA, 30, DAZZLINGGLEAM, 33, ENCHANTMENT, 36, STARDUSTREVERIE, 39, FAESBLESSING, 42, CHANGELINGS, 45, STRANGESTEAM, 48, MOONBLAST, 52, LUNARDANCE, 56, TITANIASLAW, 60, URANOMETRIA, </t>
  </si>
  <si>
    <t xml:space="preserve">0, STARSALIGNED, 1, STARSALIGNED, 1, DISARMINGVOICE, 1, STARDUST, 1, SWEETKISS, 1, FAIRYWIND, 4, SWIFT, 7, MISTYTERRAIN, 9, METEORSHOWER, 12, PIXIEDUST, 15, STARFALL, 18, FLUTTER, 21, DRAININGKISS, 24, CHARM, 24, CAPTIVATE, 27, SUPERNOVA, 30, DAZZLINGGLEAM, 33, ENCHANTMENT, 36, STARDUSTREVERIE, 39, FAESBLESSING, 42, CHANGELINGS, 45, STRANGESTEAM, 48, MOONBLAST, 52, LUNARDANCE, 56, TITANIASLAW, 60, URANOMETRIA, </t>
  </si>
  <si>
    <t xml:space="preserve">1, LEER, 1, SCRATCH, 1, STATICSHOCK, 4, ORBITALSTRIKE, 9, DOUBLETEAM, 12, SPARK, 15, COMET, 18, GLARE, 21, DIMENSIONWARP, 24, ARCINGBLOW, 27, AGILITY, 30, NEBULASTRIKE, 33, ZINGZAP, 36, LEECHLIFE, 39, DEADSILENCE, 42, ENERGYSURGE, 45, METEORMASH, 48, PLASMAFISTS, 51, TRIVEGA, 54, CELESTIALFURY, 58, VOLTTACKLE, 62, COSMICAVATAR, </t>
  </si>
  <si>
    <t xml:space="preserve">AERIALACE, AIRSLASH, AMBUSH, ANTIMATTER, ASTEROIDBELT, ASTRALWIND, ATTRACT, BALLLIGHTNING, BATTERYACID, BOLTCRASH, BOMBARDMENT, BRICKBREAK, CHARGEBEAM, CLOSECOMBAT, CLUSTERROCKETS, CONFUSERAY, COSMICAVATAR, COSMICPOWER, DAZZLINGGLEAM, DEADLYREACH, ELECTRICTERRAIN, ELECTRONCRUSH, ENERGYSURGE, FLAMECHARGE, FLUXWAVE, FOCUSBLAST, FORTISSIMO, GAMMARAY, GEOMANCY, GOBLINSTRIKE, GOLDENBULLET, GYROBALL, HIDDENPOWER, HIVEMIND, HYPERVOICE, IRONDEFENSE, IRONHEAD, LIGHTSABER, LIGHTSCREEN, MACABREDANCE, MAGNETICCANNON, MAGNETRISE, MEMENTO, METEORBEAM, METEORDRIVE, METEORMASH, MINDDRAIN, MIRRORSHOT, MISSILESHOT, MOONBLAST, MYSTICPULSE, NASTYPLOT, NEBULASTRIKE, OVERCLOCK, PARABOLICCHARGE, PHANTOMFORCE, PHOBIA, PINMISSILE, PLAYROUGH, POISONJAB, PROTECT, PSYCHICFANGS, RAYOFLIGHT, REFLECT, REST, RETURN, RISINGVOLTAGE, ROUND, SIGNALBEAM, SLASH, SLEEPTALK, SOLARECLIPSE, SOULRIP, STARDUSTREVERIE, STEELROLLER, STEELWING, STELLARRUSH, SUBSTITUTE, SUPERPOWER, SWEEPINGWIND, SWIFT, SWORDSDANCE, TAUNT, TERRAINPULSE, THUNDER, THUNDERBOLT, THUNDERFANG, THUNDERWAVE, TOXIC, UTURN, VENDETTA, VITALITYDRAIN, VOLTSWITCH, WILDCHARGE, WISH, WORKUP, ZENHEADBUTT, </t>
  </si>
  <si>
    <t xml:space="preserve">0, QUANTUMSTAR, 1, QUANTUMSTAR, 1, LEER, 1, SCRATCH, 1, STATICSHOCK, 4, ORBITALSTRIKE, 9, DOUBLETEAM, 12, SPARK, 15, COMET, 18, GLARE, 21, DIMENSIONWARP, 24, ARCINGBLOW, 27, AGILITY, 30, NEBULASTRIKE, 33, ZINGZAP, 36, LEECHLIFE, 39, DEADSILENCE, 42, ENERGYSURGE, 45, METEORMASH, 48, PLASMAFISTS, 51, TRIVEGA, 54, CELESTIALFURY, 58, VOLTTACKLE, 62, COSMICAVATAR, </t>
  </si>
  <si>
    <t xml:space="preserve">1, LEER, 1, THUNDERSHOCK, 1, TWISTER, 4, GALEHOLD, 7, THUNDERCAGE, 11, SHOCKWAVE, 14, DRAGONBREATH, 17, VOLTSWITCH, 20, TURBULENCE, 23, DRACOTEMPEST, 26, TAILWIND, 29, FEATHERDANCE, 32, SHINYPLUMES, 35, CHAINLIGHTNING, 38, TYPHOON, 41, AGILITY, 44, THUNDERBOLT, 47, DRAGONGALE, 50, HURRICANE, 53, BOLTCRASH, 56, DRACOMETEOR, 60, SKILLSWAP, </t>
  </si>
  <si>
    <t xml:space="preserve">ACROBATICS, AERIALACE, AERIALPULSE, AIRSLASH, ANCIENTGLARE, ATTRACT, BALLLIGHTNING, BATTLEOFWITS, BOLTCRASH, BOUNCE, BRAVEBIRD, BREAKINGSWIPE, CALMMIND, CHARGEBEAM, CHIDORI, CLOSECOMBAT, CONFUSERAY, COUPDEGRACE, CRUELWHIP, CRUNCH, DAZZLINGGLEAM, DEFOG, DIVINEPUNISHMENT, DRACARYS, DRACOMETEOR, DRACONICWAVE, DRAGONBLOOD, DRAGONBREATH, DRAGONCLAW, DRAGONDANCE, DRAGONGALE, DRAGONMAGIC, DRAININGKISS, DRILLPECK, DUALWINGBEAT, ELECTRICTERRAIN, ELECTRONCRUSH, ENDERSHOCK, ENERGYSURGE, EXECUTION, FABLEDRUSH, FALSESWIPE, FEATHERDANCE, FIREFANG, FLAMECHARGE, FLOCK, FOCUSBLAST, FORTISSIMO, GAMMARAY, GENESIS, GOBLINSTRIKE, HIDDENPOWER, HURRICANE, ICEFANG, IRONHEAD, KNOCKOFF, LASHOUT, MACABREDANCE, MAGNETRISE, MEMENTO, METEORBEAM, METEORDRIVE, MIRRORSHOT, NAGASKIN, NASTYPLOT, NOBLEROAR, OUTRAGE, PARABOLICCHARGE, PLAYROUGH, PROTECT, PSYCHICFANGS, PURGE, RAINDANCE, RAYOFLIGHT, REST, RETURN, RISINGVOLTAGE, ROUND, SAFEGUARD, SCALESHOT, SIGNALBEAM, SLASH, SLEEPTALK, SNARL, SONICBLAST, STEELWING, SUBSTITUTE, SWEEPINGWIND, SWIFT, SWORDSDANCE, TAILWIND, TAUNT, TEMPESTFLARE, TERRAINPULSE, THUNDER, THUNDERBOLT, THUNDERFANG, THUNDERWAVE, TORNADO, TOXIC, TURBULENCE, VALKYRIECHARIOT, VENDETTA, VOLTSWITCH, WAIL, WEATHERBALL, WILDCHARGE, WORKUP, ZENHEADBUTT, </t>
  </si>
  <si>
    <t xml:space="preserve">DRILLPECK, STREAMRUSH, ACROBATICS, KNOCKOFF, BOLTBEAK, EXTREMESPEED, DUALWINGBEAT, ANCIENTGLARE, THUNDERCLAP, </t>
  </si>
  <si>
    <t xml:space="preserve">0, DRAGONPULSE, 1, DRAGONPULSE, 1, LEER, 1, THUNDERSHOCK, 1, TWISTER, 4, GALEHOLD, 7, THUNDERCAGE, 11, SHOCKWAVE, 14, DRAGONBREATH, 17, VOLTSWITCH, 20, TURBULENCE, 23, DRACOTEMPEST, 26, TAILWIND, 29, FEATHERDANCE, 32, SHINYPLUMES, 35, CHAINLIGHTNING, 38, TYPHOON, 41, AGILITY, 44, THUNDERBOLT, 47, DRAGONGALE, 50, HURRICANE, 53, BOLTCRASH, 56, DRACOMETEOR, 60, SKILLSWAP, </t>
  </si>
  <si>
    <t xml:space="preserve">1, WITHDRAW, 1, TACKLE, 1, METALCLAW, 4, SANDJET, 7, ROLLOUT, 10, VISEGRIP, 13, BOULDERHURL, 16, BULLDOZE, 19, WIDEGUARD, 22, QUAKESLAM, 25, DIG, 28, SMARTSTRIKE, 31, BODYPRESS, 34, POWERDRILL, 37, EARTHENLANCE, 40, FLAIL, 43, SHIELDBASH, 46, EARTHQUAKE, 49, DOUBLEIRONBASH, 52, SHELLSMASH, 56, IRONCASCADE, 60, FISSURE, </t>
  </si>
  <si>
    <t xml:space="preserve">ATTRACT, BEJEWELED, BODYPRESS, BODYSLAM, BOMBARDMENT, BOULDERCRUSH, BRICKBREAK, BULKUP, BULLDOZE, CALMMIND, CATAPULT, CLOSECOMBAT, CLUSTERROCKETS, COUPDEGRACE, DUNEBLAST, EARTHENLANCE, EARTHPOWER, EARTHQUAKE, EXECUTION, FOCUSBLAST, FORTISSIMO, GAIAPULSE, GAMMARAY, GENESIS, GEOMANCY, GLISTEN, GOLDENBULLET, GOLDRUSH, GYROBALL, HIDDENPOWER, IRONDEFENSE, IRONHEAD, IRONIMPACT, IRONTEMPEST, KNOCKOFF, MAGNETICCANNON, MEMENTO, METEORBEAM, METEORDRIVE, MINERALWAVE, MIRRORSHOT, MISSILESHOT, MOONBLAST, MOONSTONERAY, MUDSHACKLES, MUDSLIDE, NAGASKIN, NASTYPLOT, OBSIDIANSHARDS, OUTRAGE, OVERCLOCK, PERCUSSIONBLAST, PLAYROUGH, POWERGEM, PROTECT, QUICKSAND, RAYOFLIGHT, RAZORSHELL, REFURBISH, REST, RETURN, ROCKBLAST, ROCKSLIDE, ROCKTOMB, SANDSTORM, SANDTOMB, SCORCHINGSANDS, SEISMICCHANT, SIGNALBEAM, SLEEPTALK, SONICBLAST, SPIKES, STEALTHROCK, STEELROLLER, STONEEDGE, SUBSTITUTE, SUPERPOWER, SWORDSDANCE, TAUNT, TERRAINPULSE, TOXIC, VENDETTA, WAIL, WORKUP, ZENHEADBUTT, </t>
  </si>
  <si>
    <t xml:space="preserve">BLOCK, SANDSTORM, ROCKTHROW, MAGNITUDE, SANDTOMB, GYROBALL, METALBURST, SELFDESTRUCT, SMACKDOWN, FORTIFY, WEARDOWN, CATACLYSM, DRILLRUN, </t>
  </si>
  <si>
    <t xml:space="preserve">0, IRONDEFENSE, 1, IRONDEFENSE, 1, WITHDRAW, 1, TACKLE, 1, METALCLAW, 4, SANDJET, 7, ROLLOUT, 10, VISEGRIP, 13, BOULDERHURL, 16, BULLDOZE, 19, WIDEGUARD, 22, QUAKESLAM, 25, DIG, 28, SMARTSTRIKE, 31, BODYPRESS, 34, POWERDRILL, 37, EARTHENLANCE, 40, FLAIL, 43, SHIELDBASH, 46, EARTHQUAKE, 49, DOUBLEIRONBASH, 52, SHELLSMASH, 56, IRONCASCADE, 60, FISSURE, </t>
  </si>
  <si>
    <t xml:space="preserve">1, LEER, 1, SONICBOOM, 1, MISSILESHOT, 4, GALEHOLD, 7, SUPERSONIC, 10, METALSOUND, 13, OVERCLOCK, 16, AIRCUTTER, 20, TIMEBOMB, 24, AGILITY, 28, TURBULENCE, 31, SHRAPNEL, 34, NOISEPOLLUTION, 37, COBALTRAY, 40, SCREECH, 43, MAGNETICCANNON, 46, AERIALPULSE, 49, BOMBARDMENT, 56, HURRICANE, 52, BOOMBURST, 60, STEELBEAM, </t>
  </si>
  <si>
    <t xml:space="preserve">ACROBATICS, AERIALACE, AERIALPULSE, AIRSLASH, ANCIENTGLARE, ATTRACT, AURASPHERE, BALLLIGHTNING, BOLTCRASH, BOMBARDMENT, BOOMBURST, BOUNCE, BRAVEBIRD, CALMMIND, CHARGEBEAM, CLUSTERROCKETS, COACHING, CONFUSERAY, COSMICPOWER, COUPDEGRACE, CRUNCH, DAZZLINGGLEAM, DEFOG, DRAGONGALE, ECHOEDVOICE, ELECTRICTERRAIN, ELECTRONCRUSH, ENERGYSURGE, EXPANDINGFORCE, FABLEDRUSH, FANTASYSEAL, FIREBLAST, FLAMECHARGE, FLAMETHROWER, FLAREBLITZ, FLUXWAVE, FOCUSBLAST, FORTISSIMO, GAMMARAY, GENESIS, GOLDENBULLET, GYROBALL, HIDDENPOWER, HURRICANE, HYPERVOICE, INCINERATE, IRONDEFENSE, IRONHEAD, IRONIMPACT, IRONTEMPEST, MAGNETICCANNON, MAGNETRISE, METEORBEAM, METEORDRIVE, MIRRORSHOT, MISSILESHOT, NASTYPLOT, NOBLEROAR, OVERCLOCK, PHANTOMFORCE, PLAYROUGH, PROTECT, REFURBISH, REST, RETURN, RISINGVOLTAGE, ROUND, SATELLITERAY, SLEEPTALK, SONICBLAST, STEELROLLER, STEELWING, STRANGESTEAM, SUBSTITUTE, SWEEPINGWIND, SWORDSDANCE, TAILWIND, TAUNT, TEMPESTFLARE, TERRAINPULSE, THUNDER, THUNDERBOLT, THUNDERFANG, THUNDERWAVE, TORNADO, TOXIC, TURBULENCE, VENDETTA, VOLTSWITCH, WEATHERBALL, WILDCHARGE, WORKUP, ZENHEADBUTT, </t>
  </si>
  <si>
    <t xml:space="preserve">STREAMRUSH, CONFUSERAY, DISABLE, DOUBLETEAM, CRESCENDO, REVERB, TORNADO, REFURBISH, </t>
  </si>
  <si>
    <t xml:space="preserve">0, AIRSLASH, 1, AIRSLASH, 1, LEER, 1, SONICBOOM, 1, MISSILESHOT, 4, GALEHOLD, 7, SUPERSONIC, 10, METALSOUND, 13, OVERCLOCK, 16, AIRCUTTER, 20, TIMEBOMB, 24, AGILITY, 28, TURBULENCE, 31, SHRAPNEL, 34, NOISEPOLLUTION, 37, COBALTRAY, 40, SCREECH, 43, MAGNETICCANNON, 46, AERIALPULSE, 49, BOMBARDMENT, 52, HURRICANE, 56, BOOMBURST, 60, STEELBEAM, </t>
  </si>
  <si>
    <t xml:space="preserve">1, AIRSLASH, 1, LEER, 1, SONICBOOM, 1, MISSILESHOT, 4, GALEHOLD, 7, SUPERSONIC, 10, METALSOUND, 13, OVERCLOCK, 16, AIRCUTTER, 20, TIMEBOMB, 24, AGILITY, 28, TURBULENCE, 31, SHRAPNEL, 34, NOISEPOLLUTION, 37, COBALTRAY, 40, SCREECH, 43, MAGNETICCANNON, 46, AERIALPULSE, 49, BOMBARDMENT, 52, HURRICANE, 56, BOOMBURST, 60, STEELBEAM, </t>
  </si>
  <si>
    <t xml:space="preserve">ACIDRAIN, AERIALACE, ALLERGY, AMBUSH, ATTRACT, BATTLEOFWITS, BLOODRITUAL, BODYPRESS, BODYSLAM, BRICKBREAK, BUGBITE, BUGBUZZ, BULKUP, BUTTERFLYKISS, CAUSTICACID, CLEARSMOG, CLOSECOMBAT, COACHING, CONFUSERAY, COSMICPOWER, COUPDEGRACE, COVET, CRUNCH, DARKPULSE, DAZZLINGGLEAM, DEADLYREACH, DEAFEN, DEFENDORDER, DRAINPUNCH, DUNEBLAST, EARTHENLANCE, EARTHPOWER, EARTHQUAKE, EXECUTION, FALSESWIPE, FOCUSBLAST, FORTISSIMO, FURYCUTTER, GAMMARAY, GASTROACID, GEOMANCY, GOBLINSTRIKE, GUNKSHOT, HAZE, HIDDENPOWER, HIVEMIND, IRONDEFENSE, IRONHEAD, IRONIMPACT, KNOCKOFF, LEECHLIFE, METEORBEAM, METEORDRIVE, METEORMASH, METRONOME, MIASMA, MINDDRAIN, NASTYPLOT, PERCUSSIONBLAST, PHANTOMFORCE, PHOBIA, PINMISSILE, PLAYROUGH, POISONFANG, POISONJAB, PROTECT, PSYCHICFANGS, RAINBOWSCALES, REST, RETURN, SHADOWPUNCH, SLASH, SLEEPTALK, SLUDGEBOMB, SLUDGEWAVE, SPIKES, STRUGGLEBUG, SUBSTITUTE, SUPERPOWER, SWARMATTACK, SWARMOVERLOAD, SWEEPINGWIND, SWORDSDANCE, TAUNT, TERRAINPULSE, TOXIC, TOXICSPIKES, UTURN, VENDETTA, VENOMDRAIN, VITALITYDRAIN, WORKUP, ZENHEADBUTT, </t>
  </si>
  <si>
    <t xml:space="preserve">ANTIMATTER, ATTRACT, AURASPHERE, BALLLIGHTNING, BATTERYACID, BATTLEOFWITS, BOLTCRASH, CALMMIND, CHARGEBEAM, COACHING, CONFUSERAY, COSMICAVATAR, COSMICPOWER, DARKPULSE, DAZZLINGGLEAM, DRAININGKISS, ECHOEDVOICE, ELECTRICTERRAIN, ELECTRONCRUSH, ENERGYSURGE, EXPANDINGFORCE, FANTASYSEAL, FLUXWAVE, FOCUSBLAST, FORTISSIMO, FURYCUTTER, GAMMARAY, GENESIS, GEOMANCY, GLISTEN, GOBLINSTRIKE, HEALBELL, HIDDENPOWER, HIVEMIND, KNOCKOFF, LEECHLIFE, LIGHTSCREEN, MAGICROOM, MAGNETICCANNON, MAGNETRISE, METEORBEAM, METEORDRIVE, METRONOME, MIRRORSHOT, MISSILESHOT, MYSTICPULSE, NASTYPLOT, ODETOJOY, OVERCLOCK, PARABOLICCHARGE, PINMISSILE, PROTECT, PURGE, RAYOFLIGHT, REFLECT, REST, RETURN, RISINGVOLTAGE, ROUND, SAFEGUARD, SIGNALBEAM, SLEEPTALK, STRUGGLEBUG, SUBSTITUTE, SWARMOVERLOAD, SWIFT, TAUNT, TERRAINPULSE, THUNDER, THUNDERBOLT, THUNDERFANG, THUNDERWAVE, TOXIC, TRICKROOM, UTURN, VOLTSWITCH, WAIL, WILDCHARGE, WISH, WONDERROOM, WORKUP, </t>
  </si>
  <si>
    <t xml:space="preserve">AMBUSH, ARCANEENERGY, ATTRACT, AURASPHERE, BLOODRITUAL, BURNINGOFUDA, CALMMIND, CHARM, CONFUSERAY, COSMICAVATAR, COSMICPOWER, COUPDEGRACE, COVET, CRUELWHIP, CRUNCH, CURSE, DARKPULSE, DRAININGKISS, ECHOEDVOICE, ECLIPSENOVA, EXECUTION, EXPANDINGFORCE, FABLEDRUSH, FAIRYTALE, FLAMECHARGE, FLUXWAVE, FORTISSIMO, GAMMARAY, GENESIS, GEOMANCY, GOBLINSTRIKE, GOSSIP, HEX, HEXBOLT, HIDDENPOWER, KNOCKOFF, LASHOUT, LIGHTSCREEN, LOVEBURST, MACABREDANCE, MAGICROOM, MEMENTO, METRONOME, MINDDRAIN, MINDMELD, MIRRORSHOT, MISTYTERRAIN, MIXEDWAVES, MYSTICPULSE, NASTYPLOT, PHANTOMFORCE, PHOBIA, PIXIEDUST, PLAYROUGH, POLTERGEIST, POSSESSION, PROTECT, PSYCHIC, PSYCHICFANGS, PSYCHICTERRAIN, REFLECT, REST, RETURN, SHADOWBALL, SHADOWPUNCH, SLEEPTALK, SNARL, SONICBLAST, SOULSHIELD, STRANGESTEAM, SUBSTITUTE, SWIFT, SWITCHEROO, SWORDSDANCE, TAUNT, TOXIC, TRICKROOM, UMBRALWAVE, VALKYRIECHARIOT, VENDETTA, VITALITYDRAIN, WAIL, WILLOWISP, WISH, WONDERROOM, WORKUP, ZENHEADBUTT, </t>
  </si>
  <si>
    <t xml:space="preserve">ATTRACT, BALLLIGHTNING, BATTERYACID, BODYPRESS, BODYSLAM, BOLTCRASH, BOOMBURST, BULKUP, BULLDOZE, CHARGEBEAM, DAZZLINGGLEAM, DEAFEN, EARTHQUAKE, ECHOEDVOICE, ELECTRICTERRAIN, ELECTRONCRUSH, ENERGYSURGE, EXECUTION, FLUXWAVE, FOCUSBLAST, FORTISSIMO, GAMMARAY, GENTLECHIMES, HEALBELL, HIDDENPOWER, HYPERVOICE, IRONDEFENSE, IRONHEAD, IRONIMPACT, LIGHTSCREEN, MAGNETICCANNON, MAGNETRISE, METEORBEAM, MIRRORSHOT, NASTYPLOT, ODETOJOY, OVERCLOCK, PARABOLICCHARGE, PERCUSSIONBLAST, PLAYROUGH, PROTECT, PURGE, RAYOFLIGHT, REFLECT, REST, RETURN, RISINGVOLTAGE, ROUND, SIGNALBEAM, SLEEPTALK, SONICBLAST, SOUNDBARRIER, STEELROLLER, SUBSTITUTE, SUPERPOWER, SWIFT, TAUNT, TERRAINPULSE, THUNDER, THUNDERBOLT, THUNDERWAVE, TOXIC, VOLTSWITCH, WAIL, WILDCHARGE, WORKUP, ZENHEADBUTT, </t>
  </si>
  <si>
    <t xml:space="preserve">1, TRAMPLE, 1, DRAGONFURY, 4, GROWL, 7, STEAMROLLER, 11, BREAKINGSWIPE, 14, BULLDOZE, 17, ROCKTOMB, 20, SCALESHOT, 23, QUAKESLAM, 26, SHOREUP, 29, TAKEDOWN, 32, STOMPINGTANTRUM, 35, SCALESTORM, 38, SANDSTORM, 41, LANDSWRATH, 44, DRAGONHAMMER, 47, STONEEDGE, 50, DRAGONRUSH, 53, CONTINENTALRIFT, 56, DRACONICCRASH, 60, STAMPEDE, </t>
  </si>
  <si>
    <t xml:space="preserve">ANCIENTGLARE, ATTRACT, BODYPRESS, BODYSLAM, BOULDERCRUSH, BREAKINGSWIPE, BULKUP, BULLDOZE, CALMMIND, CLOSECOMBAT, CRUNCH, CURSE, DRACARYS, DRACOMETEOR, DRAGONBLOOD, DRAGONBREATH, DRAGONCLAW, DRAGONDANCE, DRAGONHAMMER, DRAGONMAGIC, DRAININGKISS, DUNEBLAST, DUSTDEVILS, EARTHENLANCE, EARTHPOWER, EARTHQUAKE, ECHOEDVOICE, ENDERSHOCK, FIREFANG, FLAMECHARGE, FOCUSBLAST, FORTISSIMO, GAIAPULSE, GAMMARAY, GENESIS, GEOMANCY, GOLDRUSH, HIDDENPOWER, HIGHHORSEPOWER, HYPERVOICE, ICEFANG, IRONHEAD, KNOCKOFF, METEORBEAM, METEORDRIVE, MOONSTONERAY, MUDSHACKLES, MUDSLIDE, NAGASKIN, NOBLEROAR, OBSIDIANSHARDS, OUTRAGE, PLAYROUGH, PROTECT, QUICKSAND, REST, RETURN, ROCKBLAST, ROCKSLIDE, ROCKTOMB, SANDTOMB, SCALESHOT, SCORCHINGSANDS, SEISMICCHANT, SLEEPTALK, SONICBLAST, SPIKES, STEALTHROCK, STEELROLLER, STONEEDGE, SUBSTITUTE, SUNNYDAY, SUPERPOWER, SWEEPINGWIND, TAUNT, TERRAINPULSE, THUNDERFANG, TOXIC, WAIL, WILDCHARGE, WORKUP, ZENHEADBUTT, </t>
  </si>
  <si>
    <t xml:space="preserve">AMBUSH, AROMATHERAPY, ATTRACT, BODYPRESS, BODYSLAM, BOULDERCRUSH, BOUNCE, BRICKBREAK, BULKUP, BULLDOZE, BULLETSEED, COVET, CRUNCH, EARTHENLANCE, EARTHPOWER, EARTHQUAKE, ENERGYBALL, ESSENCEBLOOM, FABLEDRUSH, FOCUSBLAST, FORTISSIMO, GAIAPULSE, GENESIS, GEOMANCY, GIGADRAIN, GRASSYTERRAIN, HEALBELL, HIDDENPOWER, HIGHHORSEPOWER, IRONDEFENSE, IRONHEAD, LEAFBLADE, LOVEBURST, MAGICALLEAF, MUDSHACKLES, MUDSLIDE, NATURESWRATH, NOBLEROAR, PERCUSSIONBLAST, PETALTEMPEST, PLAYROUGH, PROTECT, REST, RETURN, ROCKBLAST, ROCKSLIDE, ROCKTOMB, SCENTEDSHIELD, SLEEPTALK, SOLARBEAM, SONICBLAST, SPIKYSHIELD, STEELROLLER, SUBSTITUTE, SUNNYDAY, SUPERPOWER, SWEEPINGWIND, SYNTHESIS, TAUNT, TERRAINPULSE, TOXIC, UTURN, WAIL, WILDCHARGE, WISH, WORKUP, ZENHEADBUTT, </t>
  </si>
  <si>
    <t xml:space="preserve">STOMP, BELCH, COUNTER, BITE, RECYCLE, SEEDBOMB, FLAIL, PLAYROUGH, RAZORLEAF, BODYPRESS, NATURALGIFT, HELPINGHAND, </t>
  </si>
  <si>
    <t xml:space="preserve">1, GROWL, 1, TORRENT, 1, TACKLE, 4, DEFENSECURL, 6, AQUAJET, 8, STEAMROLLER, 11, HEADBUTT, 14, WATERWHIP, 17, THIEF, 20, POWERWASH, 23, QUAKESLAM, 26, FLIPTURN, 29, RAZORSHELL, 32, TAKEDOWN, 35, STOMPINGTANTRUM, 38, SWORDSDANCE, 41, RIPTIDE, 44, THOUSANDWAVES, 47, AQUATAIL, 50, EARTHQUAKE, 53, SUPERPOWER, 56, WATERPRESSURE, 60, STAMPEDE, </t>
  </si>
  <si>
    <t xml:space="preserve">ACROBATICS, AERIALACE, AMBUSH, ATTRACT, BODYPRESS, BODYSLAM, BOULDERCRUSH, BOUNCE, BRICKBREAK, BRINE, BULKUP, BULLDOZE, CASCADE, CHARM, COVET, CRUNCH, DEAFEN, DEFENDORDER, DRAININGKISS, DUSTDEVILS, EARTHENLANCE, EARTHPOWER, EARTHQUAKE, FABLEDRUSH, FALSESWIPE, FANTASYSEAL, FLIPTURN, FLUXWAVE, FOCUSBLAST, FORTISSIMO, GAIAPULSE, GENESIS, GEOMANCY, GOBLINSTRIKE, GOLDRUSH, HAIL, HEALBELL, HIDDENPOWER, ICEBEAM, ICEFANG, ICEPUNCH, ICICLESPEAR, ICYWIND, IRONDEFENSE, IRONHEAD, LIQUIDATION, LOVEBURST, MEMENTO, METRONOME, MUDSHACKLES, MUDSLIDE, NASTYPLOT, NOBLEROAR, OBSIDIANSHARDS, OCEANWRATH, OVERFLOW, PAYDAY, PERCUSSIONBLAST, PLAYROUGH, POWERUPPUNCH, PROTECT, PSYCHICFANGS, QUICKSAND, RAINDANCE, REST, RETURN, ROCKBLAST, ROCKSLIDE, ROCKTOMB, SANDTOMB, SCALD, SLASH, SLEEPTALK, SOAK, SPIKES, STEELROLLER, STONEEDGE, SUBMERGE, SUBSTITUTE, SUPERPOWER, SWEEPINGWIND, SWITCHEROO, SWORDSDANCE, TAUNT, TERRAINPULSE, TIDALWAVE, TOXIC, TRIATTACK, UTURN, VENDETTA, WATERPRESSURE, WATERPULSE, WEATHERBALL, WHIRLPOOL, WISH, WORKUP, ZENHEADBUTT, </t>
  </si>
  <si>
    <t xml:space="preserve">0, PAYDAY, 1, PAYDAY, 1, GROWL, 1, TORRENT, 1, TACKLE, 4, DEFENSECURL, 6, AQUAJET, 8, STEAMROLLER, 11, HEADBUTT, 14, WATERWHIP, 17, THIEF, 20, POWERWASH, 23, QUAKESLAM, 26, FLIPTURN, 29, RAZORSHELL, 32, TAKEDOWN, 35, STOMPINGTANTRUM, 38, SWORDSDANCE, 41, RIPTIDE, 44, THOUSANDWAVES, 47, AQUATAIL, 50, EARTHQUAKE, 53, SUPERPOWER, 56, WATERPRESSURE, 60, STAMPEDE, </t>
  </si>
  <si>
    <t xml:space="preserve">AMBUSH, ATTRACT, BATTLEOFWITS, BODYPRESS, BODYSLAM, BOOMBURST, BOULDERCRUSH, BRICKBREAK, BULKUP, BULLDOZE, CALMMIND, CATAPULT, CHARM, CLOSECOMBAT, CONFUSERAY, COUPDEGRACE, CRUNCH, DEAFEN, DUNEBLAST, DUSTDEVILS, EARTHENLANCE, EARTHPOWER, EARTHQUAKE, ECHOEDVOICE, EXECUTION, FABLEDRUSH, FALSESWIPE, FOCUSBLAST, FORTISSIMO, GAIAPULSE, GENTLECHIMES, GEOMANCY, GOBLINSTRIKE, GOLDENBULLET, GOLDRUSH, HEALBELL, HIDDENPOWER, HYPERVOICE, IRONDEFENSE, IRONHEAD, IRONIMPACT, KNOCKOFF, MAGNETICCANNON, MEMENTO, METEORMASH, METRONOME, MISSILESHOT, MUDSHACKLES, MUDSLIDE, NASTYPLOT, NOBLEROAR, OBSIDIANSHARDS, ODETOJOY, PAYDAY, PERCUSSIONBLAST, PLAYROUGH, PROTECT, QUICKSAND, RAYOFLIGHT, REST, RETURN, ROCKBLAST, ROCKSLIDE, ROCKTOMB, ROUND, SANDSTORM, SANDTOMB, SCORCHINGSANDS, SEISMICCHANT, SLASH, SLEEPTALK, SNARL, SONICBLAST, SOUNDBARRIER, SPIKES, STEALTHROCK, STEELROLLER, STONEEDGE, SUBSTITUTE, SUPERPOWER, SWEEPINGWIND, SWIFT, SWORDSDANCE, TAUNT, TERRAINPULSE, TOXIC, VENDETTA, WAIL, WILDCHARGE, WORKUP, ZENHEADBUTT, </t>
  </si>
  <si>
    <t xml:space="preserve">ROCKSLIDE, GOLDRUSH, BULLDOZE, THOUSANDARROWS, SLASH, COUPDEGRACE, MAGNITUDE, PERCUSSIONBLAST, CATACLYSM, </t>
  </si>
  <si>
    <t xml:space="preserve">1, LEER, 1, DIAMONDSHARD, 1, ICEVORTEX, 4, RAINBOWBEAM, 8, MINERALWAVE, 11, ICYWIND, 14, AURORABEAM, 17, CHILLINGTOUCH, 20, CRYSTALSHOWER, 23, SIGNALBEAM, 26, FREEZEDRY, 29, GLISTEN, 32, POWERGEM, 35, AURORAVEIL, 38, FROSTBREATH, 41, BLINDINGFLASH, 44, BEJEWELED, 47, ICEBEAM, 50, CRYSTALLINEBEAM, 53, PHOTONGEYSER, 56, BLIZZARD, 60, MOONSTONERAY, </t>
  </si>
  <si>
    <t xml:space="preserve">ATTRACT, AURASPHERE, BATTLEOFWITS, BEJEWELED, BLIZZARD, BODYPRESS, BODYSLAM, BOULDERCRUSH, BULKUP, BULLDOZE, CALMMIND, CATAPULT, CHILLINGTOUCH, CLEANSE, CLOSECOMBAT, COACHING, COUPDEGRACE, CRYSTALLINEBEAM, CRYSTALSHOWER, DAZZLINGGLEAM, DIVINEPUNISHMENT, DUNEBLAST, DUSTDEVILS, EARTHENLANCE, EARTHPOWER, EARTHQUAKE, FABLEDRUSH, FANTASYSEAL, FLUXWAVE, FOCUSBLAST, FORTISSIMO, FROSTBITE, GAIAPULSE, GENESIS, GEOMANCY, GOLDENBULLET, GOLDRUSH, HAIL, HAZE, HEAVENSKNUCKLE, HIDDENPOWER, HOLYNOVA, HYPOTHERMIA, ICEBEAM, ICEFANG, ICEHAMMER, ICEPUNCH, ICICLESPEAR, ICICLESTRIKE, ICYWIND, IRONDEFENSE, IRONHEAD, KNOCKOFF, LIGHTSABER, LIGHTSCREEN, MAGNETICCANNON, MEMENTO, METEORBEAM, METEORDRIVE, METEORMASH, MIRRORSHOT, MISSILESHOT, MIST, MOONBLAST, MOONSTONERAY, MUDSHACKLES, MUDSLIDE, MYSTICPULSE, NASTYPLOT, NUMBINGWIND, OBSIDIANSHARDS, PLAYROUGH, POWERGEM, POWERUPPUNCH, PROTECT, PURGE, QUICKSAND, RADIANTLANCE, RAYOFLIGHT, REFLECT, REST, RETURN, ROCKBLAST, ROCKSLIDE, ROCKTOMB, SAFEGUARD, SIGNALBEAM, SLEEPTALK, SPIKES, STEELROLLER, STELLARRUSH, STONEEDGE, SUBSTITUTE, SUPERPOWER, SWEEPINGWIND, SWIFT, SWORDSDANCE, TAUNT, TERRAINPULSE, TOXIC, WISH, WORKUP, ZENHEADBUTT, </t>
  </si>
  <si>
    <t xml:space="preserve">DIG, SPIKES, DETECT, ROCKPOLISH, DRILLRUN, MIRRORSHOT, DAZZLINGGLEAM, GLACIALLANCE, ICESHARD, REFRACTION, DIAMONDSTORM, PURIFY, </t>
  </si>
  <si>
    <t xml:space="preserve">0, PRISMATICLASER, 1, PRISMATICLASER, 1, LEER, 1, DIAMONDSHARD, 1, ICEVORTEX, 4, RAINBOWBEAM, 8, MINERALWAVE, 11, ICYWIND, 14, AURORABEAM, 17, CHILLINGTOUCH, 20, CRYSTALSHOWER, 23, SIGNALBEAM, 26, FREEZEDRY, 29, GLISTEN, 32, POWERGEM, 35, AURORAVEIL, 38, FROSTBREATH, 41, BLINDINGFLASH, 44, BEJEWELED, 47, ICEBEAM, 50, CRYSTALLINEBEAM, 53, PHOTONGEYSER, 56, BLIZZARD, 60, MOONSTONERAY, </t>
  </si>
  <si>
    <t xml:space="preserve">ACROBATICS, AERIALACE, AERIALPULSE, AIRSLASH, ASTRALWIND, ATTRACT, BEJEWELED, BOULDERCRUSH, BOUNCE, BUGBITE, BUGBUZZ, BUTTERFLYKISS, CATAPULT, COSMICAVATAR, COSMICPOWER, CRYSTALLINEBEAM, CRYSTALSHOWER, CURSE, DEAFEN, DEFOG, DRAGONGALE, DRAININGKISS, DUALWINGBEAT, DUNEBLAST, DUSTDEVILS, EARTHENLANCE, EARTHPOWER, FABLEDRUSH, FAIRYTALE, FANTASYSEAL, FLUTTER, FLUXWAVE, FURYCUTTER, GAIAPULSE, GENTLECHIMES, GEOMANCY, GLISTEN, GOLDRUSH, HEALBELL, HIDDENPOWER, HIVEMIND, HURRICANE, IRONDEFENSE, IRONHEAD, KNOCKOFF, LEECHLIFE, MEMENTO, MINERALWAVE, MOONBLAST, MOONSTONERAY, MUDSHACKLES, MUDSLIDE, NASTYPLOT, NECTARTAP, NUMBINGWIND, OBSIDIANSHARDS, PHOBIA, PINMISSILE, PIXIEDUST, PLAYROUGH, POWERGEM, PROTECT, QUICKSAND, RAINBOWSCALES, RAYOFLIGHT, REST, RETURN, ROCKBLAST, ROCKSLIDE, ROCKTOMB, SANDSTORM, SANDTOMB, SCORCHINGSANDS, SEISMICCHANT, SLEEPTALK, SPIKES, STEALTHROCK, STEELWING, STONEEDGE, STRUGGLEBUG, SUNNYDAY, SWARMATTACK, SWARMOVERLOAD, SWEEPINGWIND, TAILWIND, TEMPESTFLARE, TERRAINPULSE, TORNADO, TOXIC, TURBULENCE, UTURN, WAIL, WEATHERBALL, WISH, WORKUP, </t>
  </si>
  <si>
    <t xml:space="preserve">GLISTEN, IRONDEFENSE, COIL, AIRCUTTER, QUIVERDANCE, HELPINGHAND, </t>
  </si>
  <si>
    <t xml:space="preserve">1, LEER, 1, HELPINGHAND, 1, EMBER, 4, HOLYBOLT, 7, ODORSLEUTH, 10, INCINERATE, 14, RAINBOWBEAM, 17, HOLYFIRE, 20, FLASH, 23, PENANCE, 26, MYSTICALFIRE, 29, HALLOWEDGROUND, 32, DAZZLINGGLEAM, 35, MYSTICPULSE, 38, FIERYDANCE, 41, FIREWALL, 44, DIVINEJUDGMENT, 47, FLAMETHROWER, 50, SKYBLESSING, 53, SEARINGSHOT, 56, DIVINEPUNISHMENT, 60, OVERHEAT, </t>
  </si>
  <si>
    <t xml:space="preserve">AERIALACE, AERIALPULSE, ATTRACT, AURASPHERE, BODYSLAM, BURNINGJEALOUSY, BURNINGOFUDA, CALMMIND, CHARM, CLEANSE, COACHING, COSMICAVATAR, COSMICPOWER, COUPDEGRACE, COVET, CRIMSONGATE, DAZZLINGGLEAM, DIVINEPUNISHMENT, DRAININGKISS, EARTHPOWER, ECHOEDVOICE, FABLEDRUSH, FAIRYTALE, FANTASYSEAL, FIREBLAST, FIREFANG, FLAMECHARGE, FLAMETHROWER, FLAMEVOLLEY, FLAREBLITZ, FLUXWAVE, FOCUSBLAST, FORTISSIMO, GAMMARAY, GENESIS, GEOMANCY, GOBLINSTRIKE, HEATWAVE, HIDDENPOWER, HOLYNOVA, HYPERVOICE, INCINERATE, KNOCKOFF, LIGHTSCREEN, LOVEBURST, MEMENTO, MIRRORSHOT, MIST, MISTYTERRAIN, MOONBLAST, MYSTICALFIRE, MYSTICPULSE, NASTYPLOT, PAYDAY, PLAYROUGH, PROTECT, PSYCHICFANGS, PURGE, RADIANTLANCE, RAYOFLIGHT, REFLECT, REST, RETURN, ROUND, SACREDSTRIKE, SAFEGUARD, SIGNALBEAM, SIRENSSONG, SLEEPTALK, SNARL, SOLARECLIPSE, SUNNYDAY, SWEEPINGWIND, TAUNT, TERRAINPULSE, THUNDERFANG, TITANIASLAW, TOXIC, VALKYRIECHARIOT, VENDETTA, WAIL, WILDCHARGE, WILDFIRE, WILLOWISP, WISH, WORKUP, ZENHEADBUTT, </t>
  </si>
  <si>
    <t xml:space="preserve">1, WINTERSGRASP, 1, PECK, 1, FROSTNIP, 4, TORRENT, 7, ICEBALL, 10, AQUAJET, 13, AQUARING, 16, AVALANCHE, 19, POWERWASH, 22, ICICLESPEAR, 25, SURGINGBLOW, 28, SUBMERGE, 31, HAIL, 34, PERMAFROST, 37, RIPTIDE, 40, DRILLPECK, 43, MIST, 46, POLARPUMMEL, 49, OCEANWRATH, 52, POLARSPEAR, 56, WATERPRESSURE, 60, GLACIALLANCE, </t>
  </si>
  <si>
    <t xml:space="preserve">ACROBATICS, AERIALACE, AERIALPULSE, AIRSLASH, ATTRACT, BATTLEOFWITS, BLIZZARD, BODYPRESS, BODYSLAM, BRAVEBIRD, BRICKBREAK, BRINE, BULKUP, CASCADE, CHARM, CHILLINGTOUCH, COACHING, COUPDEGRACE, DEFOG, DRILLPECK, DUALWINGBEAT, ECHOEDVOICE, FAIRYTALE, FALSESWIPE, FEATHERDANCE, FLIPTURN, FLOCK, FOCUSBLAST, FORTISSIMO, GENESIS, HAIL, HAZE, HIDDENPOWER, HURRICANE, HYPERVOICE, HYPOTHERMIA, ICEBEAM, ICEHAMMER, ICICLESPEAR, ICICLESTRIKE, ICYWIND, IRONDEFENSE, IRONHEAD, KNOCKOFF, LIQUIDATION, LOVEBURST, MAGNETICCANNON, METRONOME, MIRRORSHOT, MIST, NASTYPLOT, NUMBINGWIND, OCEANWRATH, OVERFLOW, PLAYROUGH, PROTECT, RAINDANCE, RAZORSHELL, REST, RETURN, SCALD, SIGNALBEAM, SLEEPTALK, SOAK, STEELWING, SUBMERGE, SUBSTITUTE, SWEEPINGWIND, SWIFT, SWORDSDANCE, TAILWIND, TAUNT, TEMPESTFLARE, TERRAINPULSE, TIDALWAVE, TORNADO, TOXIC, TRIPLEAXEL, TURBULENCE, VALKYRIECHARIOT, WAIL, WATERPRESSURE, WATERPULSE, WEATHERBALL, WHIRLPOOL, WISH, WORKUP, ZENHEADBUTT, </t>
  </si>
  <si>
    <t xml:space="preserve">1, MALADY, 1, POISONSPIT, 1, ACID, 4, RADIATION, 6, MINDBLAST, 10, ALKALINEBOMB, 13, VIRUS, 13, COMET, 16, ASTRALWIND, 19, SPOIL, 19, ALLERGY, 22, HEALBLOCK, 25, RADIOWAVES, 28, SHOOTINGSTAR, 31, NEBULASTRIKE, 34, BLIGHT, 34, POISONJAB, 37, SOLARECLIPSE, 40, VITALITYDRAIN, 43, SLUDGEWAVE, 43, CONTAGION, 46, SOLARFLARE, 49, CELESTIALFURY, 52, PLAGUE, 55, ACIDRAIN, 58, POSSESSION, 62, BIGBANG, </t>
  </si>
  <si>
    <t xml:space="preserve">ACIDRAIN, ALLERGY, ANTIMATTER, ARCANEENERGY, ASTEROIDBELT, ASTRALWIND, ATTRACT, BATTLEOFWITS, BLOODRITUAL, CALMMIND, CAUSTICACID, CLEARSMOG, CONCOCTION, CONFUSERAY, CORROSIVEGAS, COSMICAVATAR, COSMICPOWER, CRUELWHIP, CRUNCH, CURSE, CURSEDTOUCH, DARKPULSE, DRAININGKISS, EARTHPOWER, ECHOEDVOICE, ECLIPSENOVA, EXECUTION, EXPANDINGFORCE, FALSESWIPE, FANTASYSEAL, FLUXWAVE, FOCUSBLAST, FORTISSIMO, GAMMARAY, GASTROACID, GENESIS, GEOMANCY, GOBLINSTRIKE, GUNKSHOT, HEX, HEXBOLT, HIDDENPOWER, KNOCKOFF, LASHOUT, LIGHTSCREEN, MACABREDANCE, MAGICROOM, MAGNETICCANNON, MEMENTO, METEORBEAM, METEORDRIVE, METEORMASH, METRONOME, MIASMA, MINDDRAIN, MINDMELD, MIST, MISTYTERRAIN, MIXEDWAVES, MOONBLAST, MYSTICPULSE, NASTYPLOT, NEBULASTRIKE, PHANTOMFORCE, PHOBIA, PLAYROUGH, POISONFANG, POISONJAB, POLTERGEIST, POSSESSION, PROTECT, PSYCHIC, PSYCHICFANGS, PSYCHICTERRAIN, REFLECT, REST, RETURN, ROUND, SHADOWBALL, SHADOWPUNCH, SLEEPTALK, SLUDGEBOMB, SLUDGEWAVE, SNARL, SOLARECLIPSE, SOULSHIELD, STARDUSTREVERIE, STELLARRUSH, SUBSTITUTE, SWIFT, TAUNT, TOXIC, TOXICSPIKES, TRICKROOM, VENDETTA, VENOMDRAIN, VITALITYDRAIN, WAIL, WISH, WONDERROOM, WORKUP, ZENHEADBUTT, </t>
  </si>
  <si>
    <t xml:space="preserve">0, ACIDARMOR, 1, ACIDARMOR, 1, MALADY, 1, POISONSPIT, 1, ACID, 4, RADIATION, 6, MINDBLAST, 10, ALKALINEBOMB, 13, VIRUS, 13, COMET, 16, ASTRALWIND, 19, SPOIL, 19, ALLERGY, 22, HEALBLOCK, 25, RADIOWAVES, 28, SHOOTINGSTAR, 31, NEBULASTRIKE, 34, BLIGHT, 34, POISONJAB, 37, SOLARECLIPSE, 40, VITALITYDRAIN, 43, SLUDGEWAVE, 43, CONTAGION, 46, SOLARFLARE, 49, CELESTIALFURY, 52, PLAGUE, 55, ACIDRAIN, 58, POSSESSION, 62, BIGBANG, </t>
  </si>
  <si>
    <t xml:space="preserve">1, ACIDARMOR, 1, MALADY, 1, POISONSPIT, 1, ACID, 4, RADIATION, 6, MINDBLAST, 10, ALKALINEBOMB, 13, VIRUS, 13, COMET, 16, ASTRALWIND, 19, SPOIL, 19, ALLERGY, 22, HEALBLOCK, 25, RADIOWAVES, 28, SHOOTINGSTAR, 31, NEBULASTRIKE, 34, BLIGHT, 34, POISONJAB, 37, SOLARECLIPSE, 40, VITALITYDRAIN, 43, SLUDGEWAVE, 43, CONTAGION, 46, SOLARFLARE, 49, CELESTIALFURY, 52, PLAGUE, 55, ACIDRAIN, 58, POSSESSION, 62, BIGBANG, </t>
  </si>
  <si>
    <t xml:space="preserve">ATTRACT, BATTLEOFWITS, BODYPRESS, BODYSLAM, BOULDERCRUSH, BRICKBREAK, BULKUP, BULLDOZE, CALMMIND, CLOSECOMBAT, COACHING, COUPDEGRACE, CRUNCH, DEFOG, DUNEBLAST, EARTHENLANCE, EARTHPOWER, EARTHQUAKE, ECHOEDVOICE, EXECUTION, FABLEDRUSH, FANTASYSEAL, FLAMECHARGE, FLAREBLITZ, FLUXWAVE, GAIAPULSE, GENESIS, GEOMANCY, GOLDRUSH, GYROBALL, HIDDENPOWER, HYPERVOICE, IRONDEFENSE, IRONHEAD, KNOCKOFF, LOVEBURST, MEMENTO, MUDSHACKLES, MUDSLIDE, NASTYPLOT, NOBLEROAR, ODETOJOY, PAYDAY, PERCUSSIONBLAST, PLAYROUGH, PROTECT, QUICKSAND, RAYOFLIGHT, REST, RETURN, ROCKBLAST, ROCKSLIDE, ROCKTOMB, SANDSTORM, SANDTOMB, SCORCHINGSANDS, SLEEPTALK, SONICBLAST, STEALTHROCK, STEELROLLER, STELLARRUSH, STONEEDGE, SUBSTITUTE, SUPERPOWER, SWIFT, SWORDSDANCE, TAUNT, TERRAINPULSE, TOXIC, TRIATTACK, VALKYRIECHARIOT, VOLTSWITCH, WAIL, WILDCHARGE, WISH, WORKUP, ZENHEADBUTT, </t>
  </si>
  <si>
    <t xml:space="preserve">NOBLEROAR, FABLEDRUSH, BATTLECRY, VALKYRIECHARIOT, HEAVYSLAM, BRUTEFORCE, HELPINGHAND, </t>
  </si>
  <si>
    <t xml:space="preserve">ACROBATICS, AERIALACE, AERIALPULSE, AIRSLASH, AMBUSH, ATTRACT, BATTLEOFWITS, BRAVEBIRD, BULLETSEED, CALMMIND, CHARM, COACHING, COUPDEGRACE, COVET, DEAFEN, DEFOG, DRILLPECK, DUALWINGBEAT, ECHOEDVOICE, FALSESWIPE, FANTASYSEAL, FEATHERDANCE, FLAMECHARGE, FLOCK, FLUXWAVE, FOCUSBLAST, FORTISSIMO, GENESIS, GENTLECHIMES, GOBLINSTRIKE, HEALBELL, HIDDENPOWER, HURRICANE, HYPERVOICE, KNOCKOFF, METRONOME, MIRRORSHOT, NASTYPLOT, ODETOJOY, PAYDAY, PERCUSSIONBLAST, PLAYROUGH, PROTECT, REST, RETURN, ROCKBLAST, ROUND, SLASH, SLEEPTALK, SONICBLAST, SOUNDBARRIER, STEELWING, SUBSTITUTE, SWEEPINGWIND, SWIFT, SWORDSDANCE, TAILWIND, TEMPESTFLARE, TERRAINPULSE, TORNADO, TOXIC, TRIATTACK, TURBULENCE, VENDETTA, WAIL, WEAKSPOT, WEATHERBALL, WISH, WORKUP, </t>
  </si>
  <si>
    <t xml:space="preserve">FLOCK, DUALWINGBEAT, FEATHERDANCE, UPROAR, DRILLRUN, POWERDRILL, SKYDIVE, FOCUSENERGY, QUILLVOLLEY, HELPINGHAND, </t>
  </si>
  <si>
    <t xml:space="preserve">1, REJUVENATE, 1, INFESTATION, 4, GALEHOLD, 6, STRINGSHOT, 8, RENEWAL, 10, SILVERWIND, 13, POISONPOWDER, 13, STUNSPORE, 13, SLEEPPOWDER, 16, AIRCUTTER, 19, FLUTTER, 22, INFECTION, 25, SIGNALBEAM, 28, AROMATHERAPY, 31, COTTONSPORE, 34, BUTTERFLYKISS, 37, DAZZLINGGLEAM, 40, MORNINGSUN, 43, POLLENPUFF, 46, BLINDINGFLASH, 49, SIGNALOVERLOAD, 52, PHOTONGEYSER, 56, HURRICANE, 60, POLLENBLAST, </t>
  </si>
  <si>
    <t xml:space="preserve">AERIALACE, AERIALPULSE, AIRSLASH, ALLERGY, AMBUSH, AROMATHERAPY, ATTRACT, AURASPHERE, BATTLEOFWITS, BULLETSEED, BUTTERFLYKISS, CHARGEBEAM, COACHING, CONFUSERAY, COSMICAVATAR, COSMICPOWER, COUPDEGRACE, COVET, DAZZLINGGLEAM, DEFOG, DIVINEPUNISHMENT, DRAININGKISS, DRILLPECK, DUALWINGBEAT, ECHOEDVOICE, FABLEDRUSH, FAIRYTALE, FANTASYSEAL, FLAMECHARGE, FLOCK, FLUTTER, FLUXWAVE, FURYCUTTER, GENESIS, GENTLECHIMES, GIGADRAIN, GYROBALL, HEALBELL, HIDDENPOWER, HIVEMIND, HURRICANE, KNOCKOFF, LEECHLIFE, LIGHTSCREEN, MAGICALLEAF, METRONOME, MIRRORSHOT, MOONBLAST, MYSTICPULSE, NASTYPLOT, NECTARTAP, PERCUSSIONBLAST, PHOBIA, PINMISSILE, PLAYROUGH, POLLENPUFF, PROTECT, PURGE, RADIANTLANCE, RAINBOWSCALES, RAINDANCE, RAYOFLIGHT, REFLECT, REST, RETURN, SAFEGUARD, SIGNALBEAM, SLASH, SLEEPTALK, SOLARBEAM, SONICBLAST, STRUGGLEBUG, SUBSTITUTE, SWARMOVERLOAD, SWEEPINGWIND, TAILGLOW, TAILWIND, TEMPESTFLARE, TORNADO, TOXIC, TURBULENCE, UTURN, VALKYRIECHARIOT, WEAKSPOT, WEATHERBALL, WILLOWISP, WISH, WORKUP, </t>
  </si>
  <si>
    <t xml:space="preserve">ENERGYBALL, GIGADRAIN, AMNESIA, HELPINGHAND, LEECHSEED, COTTONGUARD, BATONPASS, STOREDPOWER, FLASHCANNON, </t>
  </si>
  <si>
    <t xml:space="preserve">0, TAILGLOW, 1, TAILGLOW, 1, REJUVENATE, 1, INFESTATION, 4, GALEHOLD, 6, STRINGSHOT, 8, RENEWAL, 10, SILVERWIND, 13, POISONPOWDER, 13, STUNSPORE, 13, SLEEPPOWDER, 16, AIRCUTTER, 19, FLUTTER, 22, INFECTION, 25, SIGNALBEAM, 28, AROMATHERAPY, 31, COTTONSPORE, 34, BUTTERFLYKISS, 37, DAZZLINGGLEAM, 40, MORNINGSUN, 43, POLLENPUFF, 46, BLINDINGFLASH, 49, SIGNALOVERLOAD, 52, PHOTONGEYSER, 56, HURRICANE, 60, POLLENBLAST, </t>
  </si>
  <si>
    <t xml:space="preserve">AERIALACE, AMBUSH, ANTIMATTER, ARCANEENERGY, ASTEROIDBELT, ATTRACT, AURASPHERE, BATTLEOFWITS, BLOODRITUAL, BOLTCRASH, BRICKBREAK, BURNINGOFUDA, CALMMIND, CHARGEBEAM, CHARM, CHIDORI, CLUSTERROCKETS, CONFUSERAY, COSMICAVATAR, COSMICPOWER, CURSE, DARKPULSE, DAZZLINGGLEAM, DEFOG, EARTHPOWER, ECLIPSENOVA, ELECTRONCRUSH, ENERGYSURGE, EXPANDINGFORCE, FANTASYSEAL, FLUXWAVE, FOCUSBLAST, GAMMARAY, GENESIS, GEOMANCY, HEXBOLT, HIDDENPOWER, IRONDEFENSE, IRONHEAD, IRONIMPACT, IRONTEMPEST, KAMEHAMEHA, LASHOUT, LIGHTSABER, LIGHTSCREEN, MAGICROOM, MAGNETICCANNON, MEMENTO, METEORBEAM, METEORDRIVE, MINDDRAIN, MINDMELD, MIXEDWAVES, MOONBLAST, NASTYPLOT, NEBULASTRIKE, OVERCLOCK, PARABOLICCHARGE, PHANTOMFORCE, PHOBIA, POLTERGEIST, POSSESSION, PROTECT, PSYCHIC, PSYCHICTERRAIN, QUICKGUARD, RADIANTLANCE, REFLECT, REFURBISH, REST, RETURN, SATELLITERAY, SHADOWBALL, SLASH, SLEEPTALK, SOLARECLIPSE, SOULRIP, STARDUSTREVERIE, STELLARRUSH, SUBSTITUTE, SWIFT, SWITCHEROO, TAUNT, THUNDERBOLT, TOXIC, TRICKROOM, UMBRALWAVE, VENDETTA, VITALITYDRAIN, VOLTSWITCH, WAIL, WISH, WONDERROOM, ZENHEADBUTT, </t>
  </si>
  <si>
    <t xml:space="preserve">1, NUZZLE, 1, WORKUP, 1, THUNDERSHOCK, 4, SONICBOOM, 7, THUNDERCAGE, 9, ECHOEDVOICE, 12, OVERCLOCK, 15, SHOCKWAVE, 18, REVERB, 21, STROBELIGHT, 24, RISINGVOLTAGE, 27, GENTLECHIMES, 30, BOOMINGBEATS, 33, DISCHARGE, 36, OVERDRIVE, 39, IONDELUGE, 42, MAGNETICCANNON, 45, MAGNETFORCE, 48, HYPERVOICE, 52, CLANGOROUSSOUL, 56, BATTERYACID, 60, BOOMBURST, </t>
  </si>
  <si>
    <t xml:space="preserve">ATTRACT, BALLLIGHTNING, BATTERYACID, BATTLEOFWITS, BODYPRESS, BODYSLAM, BOLTCRASH, BOOMBURST, BOUNCE, BULKUP, CALMMIND, CHARGEBEAM, COACHING, CONFUSERAY, COSMICAVATAR, COSMICPOWER, CRUNCH, DAZZLINGGLEAM, DEAFEN, DRAINPUNCH, EARTHPOWER, EARTHQUAKE, ECHOEDVOICE, ELECTRICTERRAIN, ELECTRONCRUSH, ENERGYSURGE, EXECUTION, FANTASYSEAL, FIREFANG, FIREPUNCH, FLUXWAVE, FOCUSBLAST, FORTISSIMO, GAMMARAY, GENTLECHIMES, GEOMANCY, GOBLINSTRIKE, GOSSIP, HEALBELL, HEAVENSKNUCKLE, HIDDENPOWER, HYPERVOICE, ICEFANG, ICEPUNCH, IRONDEFENSE, IRONHEAD, LIGHTSCREEN, MAGNETICCANNON, MAGNETRISE, METEORBEAM, METEORDRIVE, METEORMASH, METRONOME, MIRRORSHOT, NASTYPLOT, NOBLEROAR, ODETOJOY, OUTRAGE, PARABOLICCHARGE, PERCUSSIONBLAST, PLAYROUGH, PROTECT, PSYCHICFANGS, REFLECT, REST, RETURN, RISINGVOLTAGE, ROUND, SIGNALBEAM, SLEEPTALK, SNARL, SONICBLAST, SOUNDBARRIER, SUBSTITUTE, SUPERPOWER, SWEEPINGWIND, SWORDSDANCE, TAUNT, TERRAINPULSE, THUNDER, THUNDERBOLT, THUNDERFANG, THUNDERPUNCH, THUNDERWAVE, TOXIC, TRIATTACK, VENDETTA, VOLTSWITCH, WAIL, WILDCHARGE, WORKUP, ZENHEADBUTT, </t>
  </si>
  <si>
    <t xml:space="preserve">STATICSHOCK, EXTRASENSORY, TEETERDANCE, COPYCAT, ALLYSWITCH, HELPINGHAND, PERFECTPITCH, GUTTURALROAR, BLINDINGFLASH, </t>
  </si>
  <si>
    <t xml:space="preserve">1, LEER, 1, SLURP, 1, SEPTICSTRIKE, 4, POISONSPIT, 7, BITE, 9, SUCKBLOOD, 12, POISONFANG, 15, BUGBITE, 18, FELLSTINGER, 21, COIL, 24, SKITTERSMACK, 27, TOXIC, 27, VENOMDRENCH, 30, POISONJAB, 33, CRUNCH, 36, LEECHLIFE, 39, GLARE, 42, NEUROTOXIN, 45, SWARMATTACK, 48, PSYCHICFANGS, 52, CHITINOUSSTRIKE, 56, PLAGUE, 60, SWARMOVERLOAD, </t>
  </si>
  <si>
    <t xml:space="preserve">ACIDRAIN, ALLERGY, AMBUSH, AROMATHERAPY, ATTRACT, BODYSLAM, BUGBITE, BUGBUZZ, CALMMIND, CAUSTICACID, CLEARSMOG, CONFUSERAY, COUPDEGRACE, CRUELWHIP, CRUNCH, DARKPULSE, DEFENDORDER, EARTHPOWER, EARTHQUAKE, ENERGYBALL, EXECUTION, FALSESWIPE, FIREFANG, FURYCUTTER, GAMMARAY, GASTROACID, GEOMANCY, GIGADRAIN, GUNKSHOT, HIDDENPOWER, HIVEMIND, ICEFANG, KNOCKOFF, LASHOUT, LEECHLIFE, MEMENTO, METEORBEAM, MIASMA, MINDDRAIN, NAGASKIN, NASTYPLOT, NECTARTAP, PHANTOMFORCE, PHOBIA, PINMISSILE, POISONFANG, POISONJAB, PROTECT, PSYCHICFANGS, REST, RETURN, SCALESHOT, SLASH, SLEEPTALK, SLUDGEBOMB, SLUDGEWAVE, SNARL, SPIKES, STRUGGLEBUG, SWARMATTACK, SWARMOVERLOAD, SWIFT, TAUNT, THUNDERFANG, TOXIC, TOXICSPIKES, UTURN, VENDETTA, VENOMDRAIN, VITALITYDRAIN, WORKUP, </t>
  </si>
  <si>
    <t xml:space="preserve">0, VENOMDRAIN, 1, VENOMDRAIN, 1, LEER, 1, SLURP, 1, SEPTICSTRIKE, 4, POISONSPIT, 7, BITE, 9, SUCKBLOOD, 12, POISONFANG, 15, BUGBITE, 18, FELLSTINGER, 21, COIL, 24, SKITTERSMACK, 27, TOXIC, 27, VENOMDRENCH, 30, POISONJAB, 33, CRUNCH, 36, LEECHLIFE, 39, GLARE, 42, NEUROTOXIN, 45, SWARMATTACK, 48, PSYCHICFANGS, 52, CHITINOUSSTRIKE, 56, PLAGUE, 60, SWARMOVERLOAD, </t>
  </si>
  <si>
    <t xml:space="preserve">ACROBATICS, AMBUSH, ATTRACT, BATTLEOFWITS, BLIZZARD, BOOMBURST, BRINE, CALMMIND, CASCADE, CHARM, COACHING, CONFUSERAY, COUPDEGRACE, CURSE, DAZZLINGGLEAM, DEAFEN, DEFOG, DRAININGKISS, ECHOEDVOICE, FABLEDRUSH, FAIRYTALE, FALSESWIPE, FANTASYSEAL, FLIPTURN, FLUXWAVE, FORTISSIMO, GENESIS, GENTLECHIMES, GOSSIP, HEALBELL, HIDDENPOWER, HYPERVOICE, ICEBEAM, ICEPUNCH, ICICLESPEAR, ICYWIND, KNOCKOFF, LIQUIDATION, LOVEBURST, MEMENTO, MIST, MISTYTERRAIN, MYSTICPULSE, OCEANWRATH, ODETOJOY, OVERFLOW, PERCUSSIONBLAST, PIXIEDUST, PLAYROUGH, PROTECT, PURGE, RAINDANCE, RAYOFLIGHT, RAZORSHELL, REST, RETURN, ROUND, SAFEGUARD, SCALD, SIRENSSONG, SLEEPTALK, SOAK, SONICBLAST, SOUNDBARRIER, STELLARRUSH, SUBMERGE, SUBSTITUTE, SWEEPINGWIND, SWIFT, SWITCHEROO, TAUNT, TIDALWAVE, TOXIC, UTURN, WAIL, WATERPRESSURE, WATERPULSE, WHIRLPOOL, WISH, WORKUP, </t>
  </si>
  <si>
    <t xml:space="preserve">AROMATHERAPY, ATTRACT, BATTLEOFWITS, BODYPRESS, BODYSLAM, BOULDERCRUSH, BRICKBREAK, BULKUP, BULLDOZE, BULLETSEED, CHIDORI, CLOSECOMBAT, COACHING, COSMICAVATAR, CRUNCH, DEADLYREACH, DRAINPUNCH, EARTHENLANCE, EARTHPOWER, EARTHQUAKE, ENERGYBALL, ESSENCEBLOOM, FOCUSBLAST, GENESIS, GEOMANCY, GIGADRAIN, GOBLINSTRIKE, GRASSYTERRAIN, HIDDENPOWER, IRONHEAD, KAMEHAMEHA, KNOCKOFF, LEAFBLADE, LOVEBURST, MAGICALLEAF, METEORMASH, MOSSYPUNCH, NASTYPLOT, NATURESWRATH, NOBLEROAR, OBSIDIANSHARDS, ODETOJOY, OUTRAGE, PERCUSSIONBLAST, PETALTEMPEST, PLAYROUGH, POWERUPPUNCH, POWERWHIP, PROTECT, QUICKGUARD, REST, RETURN, ROCKBLAST, ROCKSLIDE, ROCKTOMB, SCENTEDSHIELD, SHADOWPUNCH, SLEEPTALK, SNARL, SOLARBEAM, SPIKYSHIELD, STEALTHROCK, STEELROLLER, STONEEDGE, SUBSTITUTE, SUPERPOWER, SWEEPINGWIND, SWORDSDANCE, SYNTHESIS, TAUNT, TERRAINPULSE, TOXIC, VENDETTA, WEAKSPOT, WILDCHARGE, WORKUP, ZENHEADBUTT, </t>
  </si>
  <si>
    <t xml:space="preserve">NOBLEROAR, BATTLECRY, WORKUP, POWERUPPUNCH, WIDEGUARD, ROCKSLIDE, SNORE, BELCH, FLATULENCE, SKYUPPERCUT, HELPINGHAND, </t>
  </si>
  <si>
    <t xml:space="preserve">1, HARDEN, 1, LEER, 1, PURSUIT, 4, ROCKTHROW, 7, TAUNT, 10, ASSURANCE, 13, ROCKTOMB, 16, VISEGRIP, 19, EMBARGO, 22, SCORESETTLER, 25, ROCKBLAST, 28, FORTIFY, 31, DIAMONDBLADE, 34, SWORDSDANCE, 37, WICKEDSTRIKE, 40, OBSIDIANSHARDS, 43, AMBUSH, 45, ENDEAVOR, 48, FRENZY, 52, STONEEDGE, 56, EXECUTION, 60, HEADSMASH, </t>
  </si>
  <si>
    <t xml:space="preserve">AERIALACE, AMBUSH, ATTRACT, BEJEWELED, BODYPRESS, BODYSLAM, BOULDERCRUSH, BRICKBREAK, BRINE, BULKUP, CASCADE, CATAPULT, CHIDORI, CLOSECOMBAT, COACHING, CONFUSERAY, COSMICAVATAR, COUPDEGRACE, CRUELWHIP, CRUNCH, DARKPULSE, DEADLYREACH, DRAINPUNCH, DUNEBLAST, EARTHENLANCE, EARTHPOWER, EARTHQUAKE, EXECUTION, FLIPTURN, FOCUSBLAST, GEOMANCY, GLISTEN, HIDDENPOWER, IRONDEFENSE, IRONHEAD, IRONIMPACT, KNOCKOFF, LASHOUT, LIQUIDATION, METEORMASH, MINERALWAVE, MOONSTONERAY, MUDSHACKLES, MUDSLIDE, NASTYPLOT, OBSIDIANSHARDS, OCEANWRATH, OVERFLOW, PERCUSSIONBLAST, PHOBIA, PLAYROUGH, POWERGEM, POWERUPPUNCH, PROTECT, RAZORSHELL, REST, RETURN, ROCKBLAST, ROCKSLIDE, ROCKTOMB, SANDSTORM, SCALD, SHADOWPUNCH, SLASH, SLEEPTALK, SNARL, SOAK, SPIKES, STEALTHROCK, STEELROLLER, STONEEDGE, SUBMERGE, SUBSTITUTE, SUPERPOWER, SWEEPINGWIND, SWITCHEROO, SWORDSDANCE, TAUNT, TERRAINPULSE, TIDALWAVE, TOXIC, VENDETTA, WATERPRESSURE, WATERPULSE, WHIRLPOOL, WORKUP, ZENHEADBUTT, </t>
  </si>
  <si>
    <t xml:space="preserve">FEINT, THIEF, CHEAPSHOT, BRUTALSWING, VENDETTA, BODYSLAM, DOUBLEEDGE, KNOCKOFF, FOULPLAY, PARTINGSHOT, MIGHTYCLEAVE, </t>
  </si>
  <si>
    <t xml:space="preserve">0, LASHOUT, 1, LASHOUT, 1, HARDEN, 1, LEER, 1, PURSUIT, 4, ROCKTHROW, 7, TAUNT, 10, ASSURANCE, 13, ROCKTOMB, 16, VISEGRIP, 19, EMBARGO, 22, SCORESETTLER, 25, ROCKBLAST, 28, FORTIFY, 31, DIAMONDBLADE, 34, SWORDSDANCE, 37, WICKEDSTRIKE, 40, OBSIDIANSHARDS, 43, AMBUSH, 45, ENDEAVOR, 48, FRENZY, 52, STONEEDGE, 56, EXECUTION, 60, HEADSMASH, </t>
  </si>
  <si>
    <t xml:space="preserve">1, SCRATCH, 1, HARDEN, 1, POISONSTING, 4, ROLLOUT, 8, CLAMP, 11, SUCKBLOOD, 14, POISONFANG, 17, FELLSTINGER, 20, ROCKBLAST, 23, CROSSPOISON, 26, SKITTERSMACK, 29, IRONDEFENSE, 32, ROCKCLIMB, 35, POISONJAB, 38, LEECHLIFE, 41, FORTIFY, 44, CONTAGION, 47, MIGHTYCLEAVE, 50, PLAGUE, 53, COIL, 56, SWARMOVERLOAD, 60, BOULDERCRUSH, </t>
  </si>
  <si>
    <t xml:space="preserve">ACIDRAIN, AERIALACE, ALLERGY, AMBUSH, AROMATHERAPY, ATTRACT, BEJEWELED, BODYPRESS, BOULDERCRUSH, BREAKINGSWIPE, BRICKBREAK, BUGBITE, BUGBUZZ, BULKUP, BULLDOZE, BULLETSEED, CATAPULT, CAUSTICACID, CLEARSMOG, CLOSECOMBAT, CONFUSERAY, COUPDEGRACE, CRUNCH, CURSE, DEFENDORDER, DUNEBLAST, EARTHENLANCE, EARTHPOWER, EARTHQUAKE, EXECUTION, FALSESWIPE, FOCUSBLAST, FURYCUTTER, GAIAPULSE, GASTROACID, GEOMANCY, GIGADRAIN, GLISTEN, GOBLINSTRIKE, GOLDRUSH, GUNKSHOT, HIDDENPOWER, HIVEMIND, KNOCKOFF, LEAFBLADE, LEECHLIFE, MIASMA, MINERALWAVE, MOONSTONERAY, MUDSHACKLES, MUDSLIDE, NAGASKIN, NASTYPLOT, NECTARTAP, OBSIDIANSHARDS, PHOBIA, PINMISSILE, POISONFANG, POISONJAB, POWERGEM, PROTECT, QUICKSAND, RAZORSHELL, REST, RETURN, ROCKBLAST, ROCKSLIDE, ROCKTOMB, SANDSTORM, SCORCHINGSANDS, SLASH, SLEEPTALK, SLUDGEBOMB, SLUDGEWAVE, SPIKES, SPIKYSHIELD, STEALTHROCK, STEELROLLER, STONEEDGE, STRUGGLEBUG, SUBSTITUTE, SUNNYDAY, SWARMATTACK, SWARMOVERLOAD, SYNTHESIS, TAUNT, TERRAINPULSE, TOXIC, TOXICSPIKES, UTURN, VENDETTA, VENOMDRAIN, VITALITYDRAIN, WORKUP, </t>
  </si>
  <si>
    <t xml:space="preserve">0, BANEFULBUNKER, 1, BANEFULBUNKER, 1, SCRATCH, 1, HARDEN, 1, POISONSTING, 4, ROLLOUT, 8, CLAMP, 11, SUCKBLOOD, 14, POISONFANG, 17, FELLSTINGER, 20, ROCKBLAST, 23, CROSSPOISON, 26, SKITTERSMACK, 29, IRONDEFENSE, 32, ROCKCLIMB, 35, POISONJAB, 38, LEECHLIFE, 41, FORTIFY, 44, CONTAGION, 47, MIGHTYCLEAVE, 50, PLAGUE, 53, COIL, 56, SWARMOVERLOAD, 60, BOULDERCRUSH, </t>
  </si>
  <si>
    <t xml:space="preserve">1, LEER, 1, EMBER, 1, DRAGONFURY, 4, SMOG, 7, BITE, 10, FIRESPIN, 13, DRAGONBREATH, 16, POISONFANG, 16, FIREFANG, 19, INCINERATE, 22, VENOSHOCK, 25, SCALESHOT, 28, ANCIENTROAR, 31, FOCUSENERGY, 34, SCALESTORM, 34, CRUNCH, 37, BLIGHT, 40, HELLBRAND, 43, NEUROTOXIN, 46, FLAMETHROWER, 49, DRACOSHRED, 52, SLUDGEWAVE, 56, FIREBLAST, 60, DRACARYS, </t>
  </si>
  <si>
    <t xml:space="preserve">ACIDRAIN, AERIALACE, AERIALPULSE, AIRSLASH, ALLERGY, ANCIENTGLARE, ATTRACT, BODYPRESS, BODYSLAM, BOULDERCRUSH, BREAKINGSWIPE, BURNINGJEALOUSY, CAUSTICACID, CLEARSMOG, COACHING, CORROSIVEGAS, COUPDEGRACE, CRIMSONGATE, CRUELWHIP, CRUNCH, DARKPULSE, DEFOG, DRACARYS, DRACOMETEOR, DRACONICWAVE, DRAGONBLOOD, DRAGONBREATH, DRAGONCLAW, DRAGONDANCE, DRAGONGALE, DRAGONMAGIC, DUALWINGBEAT, DUNEBLAST, EARTHENLANCE, EARTHPOWER, EARTHQUAKE, ECHOEDVOICE, ENDERSHOCK, EXECUTION, FIREBLAST, FIREFANG, FLAMECHARGE, FLAMETHROWER, FLAMEVOLLEY, FLAREBLITZ, FLUXWAVE, FOCUSBLAST, FORTISSIMO, GAMMARAY, GASTROACID, GENESIS, GEOMANCY, GOBLINSTRIKE, GUNKSHOT, HAZE, HEATWAVE, HIDDENPOWER, HURRICANE, HYPERVOICE, INCINERATE, KNOCKOFF, MELTINGHORN, METEORBEAM, MIASMA, MINERALWAVE, MOONSTONERAY, MUDSHACKLES, MUDSLIDE, MYSTICALFIRE, NAGASKIN, NASTYPLOT, OBSIDIANSHARDS, OUTRAGE, POISONFANG, POISONJAB, POWERGEM, PROTECT, PSYCHICFANGS, QUICKSAND, REST, RETURN, ROCKBLAST, ROCKSLIDE, ROCKTOMB, SANDSTORM, SANDTOMB, SCALESHOT, SLASH, SLEEPTALK, SLUDGEBOMB, SLUDGEWAVE, STEALTHROCK, STEELWING, STONEEDGE, SUBSTITUTE, SUNNYDAY, SUPERPOWER, SWEEPINGWIND, SWORDSDANCE, TAILWIND, TAUNT, TEMPESTFLARE, TERRAINPULSE, TORNADO, TOXIC, TOXICSPIKES, TURBULENCE, VENDETTA, VENOMDRAIN, WAIL, WILDCHARGE, WILDFIRE, WILLOWISP, WORKUP, ZENHEADBUTT, </t>
  </si>
  <si>
    <t xml:space="preserve">0, BOIL, 1, BOIL, 1, LEER, 1, EMBER, 1, DRAGONFURY, 4, SMOG, 7, BITE, 10, FIRESPIN, 13, DRAGONBREATH, 16, POISONFANG, 16, FIREFANG, 19, INCINERATE, 22, VENOSHOCK, 25, SCALESHOT, 28, ANCIENTROAR, 31, FOCUSENERGY, 34, SCALESTORM, 34, CRUNCH, 37, BLIGHT, 40, HELLBRAND, 43, NEUROTOXIN, 46, FLAMETHROWER, 49, DRACOSHRED, 52, SLUDGEWAVE, 56, FIREBLAST, 60, DRACARYS, </t>
  </si>
  <si>
    <t xml:space="preserve">0, DRAGONGALE, 1, DRAGONGALE, 1, BOIL, 1, LEER, 1, EMBER, 1, DRAGONFURY, 4, SMOG, 7, BITE, 10, FIRESPIN, 13, DRAGONBREATH, 16, POISONFANG, 16, FIREFANG, 19, INCINERATE, 22, VENOSHOCK, 25, SCALESHOT, 28, ANCIENTROAR, 31, FOCUSENERGY, 34, SCALESTORM, 34, CRUNCH, 37, BLIGHT, 40, HELLBRAND, 43, NEUROTOXIN, 46, FLAMETHROWER, 49, DRACOSHRED, 52, SLUDGEWAVE, 56, FIREBLAST, 60, DRACARYS, </t>
  </si>
  <si>
    <t xml:space="preserve">1, POWDERSNOW, 1, GROWL, 1, DEFENSECURL, 4, CONFUSION, 8, ICYWIND, 12, ARCANEBLAST, 15, DRAININGKISS, 18, STOCKPILE, 18, SWALLOW, 18, SPITUP, 21, HYPOTHERMIA, 24, PSYBEAM, 27, KARMASPELL, 30, AMNESIA, 33, FREEZEDRY, 36, PSYBLAST, 39, CALMMIND, 42, COLDSNAP, 45, PSYCHIC, 48, SLACKOFF, 52, STOREDPOWER, 56, BLASTFREEZE, 60, PSYCHOBOOST, </t>
  </si>
  <si>
    <t xml:space="preserve">ARCANEENERGY, ATTRACT, BLIZZARD, BLOODRITUAL, BODYPRESS, BODYSLAM, BULKUP, BULLDOZE, CALMMIND, CATAPULT, CHILLINGTOUCH, CONFUSERAY, COSMICAVATAR, COSMICPOWER, COVET, CRUNCH, DEFOG, DRAINPUNCH, EARTHPOWER, EARTHQUAKE, EXPANDINGFORCE, FLUXWAVE, FOCUSBLAST, FORTISSIMO, FROSTBITE, GENESIS, GEOMANCY, GOBLINSTRIKE, HAIL, HAZE, HEALBELL, HEXBOLT, HIDDENPOWER, HYPERVOICE, HYPOTHERMIA, ICEBEAM, ICEFANG, ICEHAMMER, ICEPUNCH, ICICLESPEAR, ICICLESTRIKE, ICYWIND, IRONHEAD, KNOCKOFF, LIGHTSCREEN, LOVEBURST, MAGICROOM, METEORMASH, MINDDRAIN, MINDMELD, MIST, MIXEDWAVES, MOONBLAST, MOONSTONERAY, NASTYPLOT, NOBLEROAR, NUMBINGWIND, PERCUSSIONBLAST, PIXIEDUST, PLAYROUGH, POWERUPPUNCH, PROTECT, PSYCHIC, PSYCHICFANGS, PSYCHICTERRAIN, REFLECT, REST, RETURN, ROCKBLAST, ROCKSLIDE, ROCKTOMB, SHADOWBALL, SHADOWPUNCH, SLEEPTALK, SNARL, STEALTHROCK, STONEEDGE, SUBSTITUTE, SUPERPOWER, TAUNT, TERRAINPULSE, TOXIC, TRIATTACK, TRICKROOM, VENDETTA, WILLOWISP, WISH, WONDERROOM, WORKUP, ZENHEADBUTT, </t>
  </si>
  <si>
    <t xml:space="preserve">1, BUGSTING, 1, ORBITALSTRIKE, 4, STRINGSHOT, 6, FIRSTIMPRESSION, 9, METEORDRIVE, 12, BUGBITE, 15, COMET, 18, UTURN, 21, DIMENSIONWARP, 24, SKITTERSMACK, 27, DIMENSIONALRUSH, 30, NEBULASTRIKE, 33, LEECHLIFE, 36, SHOOTINGSTAR, 39, ANTIMATTER, 42, COSMICPOWER, 45, TRIVEGA, 48, CHITINOUSSTRIKE, 52, CELESTIALFURY, 56, SWARMOVERLOAD, 60, STELLARRUSH, </t>
  </si>
  <si>
    <t xml:space="preserve">AERIALACE, AERIALPULSE, AIRSLASH, AMBUSH, ANTIMATTER, ARCANEENERGY, ASTEROIDBELT, ASTRALWIND, ATTRACT, AURASPHERE, BUGBITE, BUGBUZZ, BUTTERFLYKISS, CALMMIND, CONFUSERAY, COSMICAVATAR, COSMICPOWER, DARKPULSE, DAZZLINGGLEAM, DEFENDORDER, DEFOG, DUALWINGBEAT, ECLIPSENOVA, EXPANDINGFORCE, FANTASYSEAL, FLUTTER, FLUXWAVE, FOCUSBLAST, FORTISSIMO, FURYCUTTER, GAMMARAY, GENESIS, GLISTEN, HEALBELL, HEXBOLT, HIDDENPOWER, HIVEMIND, LEECHLIFE, LIGHTSCREEN, MACABREDANCE, MAGICROOM, MEMENTO, METEORBEAM, METEORDRIVE, MINDDRAIN, MINDMELD, MIRRORSHOT, MISTYTERRAIN, MIXEDWAVES, MOONBLAST, MYSTICPULSE, NASTYPLOT, NEBULASTRIKE, NECTARTAP, NUMBINGWIND, PHANTOMFORCE, PHOBIA, PINMISSILE, POLLENPUFF, PROTECT, PSYCHIC, PSYCHICFANGS, PSYCHICTERRAIN, RADIANTLANCE, RAINBOWSCALES, REFLECT, REST, RETURN, SAFEGUARD, SHADOWBALL, SIGNALBEAM, SLEEPTALK, SLUDGEBOMB, SLUDGEWAVE, SOLARECLIPSE, SOULSHIELD, STARDUSTREVERIE, STELLARRUSH, STRUGGLEBUG, SUBSTITUTE, SWARMATTACK, SWARMOVERLOAD, SWIFT, TAILWIND, TERRAINPULSE, TOXIC, TRIATTACK, TRICKROOM, UTURN, VENOMDRAIN, VITALITYDRAIN, WAIL, WISH, WONDERROOM, WORKUP, ZENHEADBUTT, </t>
  </si>
  <si>
    <t xml:space="preserve">STARGAZE, STARDUST, GAMMARAY, SILVERWIND, PHEROMONESTREAM, QUIVERDANCE, ATTACKORDER, </t>
  </si>
  <si>
    <t xml:space="preserve">1, IRRITANT, 1, RADIATION, 4, STRINGSHOT, 6, INFESTATION, 9, SPATIALGRIP, 12, STRUGGLEBUG, 15, ASTRALWIND, 18, INFECTION, 21, ASTRALBARRAGE, 24, RAINBOWSCALES, 27, DIMENSIONALRUSH, 30, SUPERNOVA, 33, BUTTERFLYKISS, 36, SOLARECLIPSE, 39, STARDUSTREVERIE, 42, COSMICPOWER, 45, BLACKHOLE, 48, BUGBUZZ, 52, METEORBEAM, 56, HIVEMIND, 60, URANOMETRIA, </t>
  </si>
  <si>
    <t xml:space="preserve">ATTRACT, BATTLEOFWITS, BEJEWELED, BODYPRESS, BODYSLAM, BOULDERCRUSH, BOUNCE, BRICKBREAK, BULKUP, BULLDOZE, CATAPULT, CHIDORI, CLOSECOMBAT, COACHING, COSMICAVATAR, CRUNCH, DEADLYREACH, DRAINPUNCH, DUNEBLAST, DUSTDEVILS, EARTHENLANCE, EARTHPOWER, EARTHQUAKE, EXECUTION, FALSESWIPE, FLAMECHARGE, FOCUSBLAST, FORTISSIMO, GAIAPULSE, GEOMANCY, GLISTEN, GOLDRUSH, GYROBALL, HIDDENPOWER, HIGHHORSEPOWER, IRONDEFENSE, IRONHEAD, IRONIMPACT, KNOCKOFF, MAGNETICCANNON, METEORMASH, MINERALWAVE, MOONSTONERAY, MOSSYPUNCH, MUDSHACKLES, MUDSLIDE, NASTYPLOT, NOBLEROAR, OBSIDIANSHARDS, OUTRAGE, PERCUSSIONBLAST, PLAYROUGH, POWERGEM, POWERUPPUNCH, PROTECT, QUICKSAND, REST, RETURN, ROCKBLAST, ROCKSLIDE, ROCKTOMB, SANDSTORM, SANDTOMB, SCORCHINGSANDS, SEISMICCHANT, SHADOWPUNCH, SLEEPTALK, SPIKES, STEALTHROCK, STEELROLLER, STONEEDGE, SUBSTITUTE, SUPERPOWER, SWEEPINGWIND, SWORDSDANCE, TAUNT, TERRAINPULSE, TOXIC, VENDETTA, WEAKSPOT, WILDCHARGE, WORKUP, ZENHEADBUTT, </t>
  </si>
  <si>
    <t xml:space="preserve">BODYSLAM, MAGNITUDE, ROCKBLAST, HEAVYSLAM, MUDSLIDE, YAWN, SMACKDOWN, SPIKES, SUBMISSION, FLAREBLITZ, STONESURGE, </t>
  </si>
  <si>
    <t xml:space="preserve">ACROBATICS, AERIALACE, AMBUSH, AROMATHERAPY, ATTRACT, BATTLEOFWITS, BREAKINGSWIPE, BRICKBREAK, BULKUP, BULLETSEED, CHIDORI, CLOSECOMBAT, COACHING, COUPDEGRACE, CRUELWHIP, CRUNCH, DARKPULSE, DEADLYREACH, DRAINPUNCH, ENERGYBALL, ESSENCEBLOOM, EXECUTION, FALSESWIPE, FLUXWAVE, FOCUSBLAST, FURYCUTTER, GENESIS, GIGADRAIN, GOBLINSTRIKE, GRASSYTERRAIN, HEALBELL, HIDDENPOWER, KAMEHAMEHA, KNOCKOFF, LASHOUT, LEAFBLADE, LEECHLIFE, MAGICALLEAF, MEMENTO, MOSSYPUNCH, NASTYPLOT, NATURESWRATH, PERCUSSIONBLAST, PETALTEMPEST, PHANTOMFORCE, PHOBIA, PINMISSILE, PLAYROUGH, POISONJAB, POWERUPPUNCH, POWERWHIP, PROTECT, QUICKGUARD, REST, RETURN, ROCKBLAST, ROCKSLIDE, ROCKTOMB, SCENTEDSHIELD, SHADOWPUNCH, SLASH, SLEEPTALK, SNARL, SOLARBEAM, SONICBLAST, SPIKYSHIELD, STEALTHROCK, STONEEDGE, SUBSTITUTE, SUNNYDAY, SUPERPOWER, SWEEPINGWIND, SWIFT, SWITCHEROO, SWORDSDANCE, SYNTHESIS, TAUNT, TERRAINPULSE, TOXIC, TRIATTACK, UMBRALWAVE, UTURN, VENDETTA, VITALITYDRAIN, WEAKSPOT, WEATHERBALL, WORKUP, </t>
  </si>
  <si>
    <t xml:space="preserve">CHEAPSHOT, PARTINGSHOT, VENDETTA, BACKSTABBING, CRUSHCLAW, FAKEOUT, FEINT, PURSUIT, INGRAIN, FRENZY, SKYUPPERCUT, DARKESTLARIAT, EVILTHORN, </t>
  </si>
  <si>
    <t xml:space="preserve">1, POUND, 1, HARDEN, 1, ACID, 4, DIAMONDSHARD, 8, TARSHOT, 12, MINERALWAVE, 15, SLUDGE, 18, TOXICSPIKES, 21, ANCIENTPOWER, 24, CORRODE, 27, SCORCHINGSANDS, 30, DIAMONDSTORM, 33, BLIGHT, 36, ACIDARMOR, 39, POWERGEM, 42, SLUDGEBOMB, 45, EARTHPOWER, 48, AMBERWAVE, 51, WEARDOWN, 54, ACIDRAIN, 57, GEMSTORM, 60, CAUSTICACID, </t>
  </si>
  <si>
    <t xml:space="preserve">ACIDRAIN, ALLERGY, ATTRACT, BEJEWELED, BODYSLAM, BOULDERCRUSH, BULLDOZE, BURNINGJEALOUSY, CALMMIND, CATAPULT, CAUSTICACID, CLEARSMOG, CONCOCTION, CORROSIVEGAS, CRIMSONGATE, CRYSTALLINEBEAM, CRYSTALSHOWER, DARKPULSE, DEFOG, DRAININGKISS, DRAINPUNCH, DUNEBLAST, DUSTDEVILS, EARTHENLANCE, EARTHPOWER, EARTHQUAKE, FIREBLAST, FIREPUNCH, FLAMECHARGE, FLAMETHROWER, FLAMEVOLLEY, FLAREBLITZ, FOCUSBLAST, FORTISSIMO, GAIAPULSE, GAMMARAY, GASTROACID, GEOMANCY, GLISTEN, GOLDRUSH, GUNKSHOT, HEATWAVE, HIDDENPOWER, INCINERATE, KNOCKOFF, LASHOUT, MAGNETICCANNON, MEMENTO, METEORBEAM, MIASMA, MINERALWAVE, MOONSTONERAY, MUDSHACKLES, MUDSLIDE, MYSTICALFIRE, NASTYPLOT, OBSIDIANSHARDS, PHOBIA, PLAYROUGH, POISONFANG, POISONJAB, POWERGEM, PROTECT, QUICKSAND, REST, RETURN, ROCKBLAST, ROCKSLIDE, ROCKTOMB, SANDSTORM, SANDTOMB, SCORCHINGSANDS, SLEEPTALK, SLUDGEBOMB, SLUDGEWAVE, SPIKES, STEALTHROCK, STEELROLLER, STONEEDGE, SUBSTITUTE, SUNNYDAY, TAUNT, TERRAINPULSE, TOXIC, TOXICSPIKES, VENDETTA, VENOMDRAIN, VITALITYDRAIN, WILDFIRE, WILLOWISP, WORKUP, </t>
  </si>
  <si>
    <t xml:space="preserve">ACIDRAIN, ALLERGY, AROMATHERAPY, ATTRACT, BULLETSEED, CAUSTICACID, CHARM, CLEARSMOG, CONFUSERAY, COSMICPOWER, COUPDEGRACE, CRUELWHIP, DRAININGKISS, ENERGYBALL, ESSENCEBLOOM, FALSESWIPE, FLUTTER, FURYCUTTER, GASTROACID, GENESIS, GIGADRAIN, GRASSYTERRAIN, GUNKSHOT, HEALBELL, HEX, HIDDENPOWER, KNOCKOFF, LEAFBLADE, LEECHLIFE, MAGICALLEAF, MEMENTO, MIASMA, NASTYPLOT, NATURESWRATH, NECTARTAP, PETALTEMPEST, PHOBIA, PIXIEDUST, POISONJAB, POLLENPUFF, POWERWHIP, PROTECT, REST, RETURN, SAFEGUARD, SCENTEDSHIELD, SLEEPTALK, SLUDGEBOMB, SLUDGEWAVE, SOLARBEAM, SPIKYSHIELD, SUBSTITUTE, SUNNYDAY, SWIFT, SYNTHESIS, TAUNT, TERRAINPULSE, TOXIC, TOXICSPIKES, VENDETTA, VENOMDRAIN, VITALITYDRAIN, WEATHERBALL, WISH, WORKUP, ZENHEADBUTT, </t>
  </si>
  <si>
    <t xml:space="preserve">ATTRACT, BATTLEOFWITS, BODYPRESS, BODYSLAM, BRICKBREAK, BRINE, BULKUP, CASCADE, CHIDORI, CLOSECOMBAT, COACHING, COSMICAVATAR, COSMICPOWER, DARKPULSE, DEADLYREACH, DRAINPUNCH, FLIPTURN, FOCUSBLAST, FROSTBITE, GAMMARAY, GENESIS, HIDDENPOWER, ICEBEAM, ICEFANG, ICEPUNCH, ICICLESPEAR, ICYWIND, IRONHEAD, KAMEHAMEHA, KNOCKOFF, LASHOUT, LIQUIDATION, METEORBEAM, METEORDRIVE, METEORMASH, MIST, MOONBLAST, MYSTICPULSE, NASTYPLOT, OCEANWRATH, OVERFLOW, PHOBIA, PLAYROUGH, POWERUPPUNCH, PROTECT, QUICKGUARD, RAINDANCE, REST, RETURN, SCALD, SHADOWBALL, SHADOWPUNCH, SLEEPTALK, SOAK, STARDUSTREVERIE, STELLARRUSH, SUBMERGE, SUBSTITUTE, SUPERPOWER, SWEEPINGWIND, SWIFT, TAUNT, TERRAINPULSE, TIDALWAVE, TOXIC, TRIATTACK, VENDETTA, VITALITYDRAIN, WATERPRESSURE, WATERPULSE, WEAKSPOT, WEATHERBALL, WHIRLPOOL, WISH, WORKUP, ZENHEADBUTT, </t>
  </si>
  <si>
    <t xml:space="preserve">1, STATICSHOCK, 1, THUNDERSHOCK, 1, CHARGE, 4, SHORTFUSE, 8, THUNDERWAVE, 11, SHOCKWAVE, 14, FLASH, 17, SPARK, 20, PULSE, 23, RECYCLE, 26, STROBELIGHT, 29, PARABOLICCHARGE, 32, BALLLIGHTNING, 35, CHAINLIGHTNING, 38, DAZZLINGGLEAM, 38, RADIANTBURST, 41, ENERGYSURGE, 44, MAGNETFORCE, 47, BLINDINGFLASH, 50, TERRAINPULSE, 53, PHOTONGEYSER, 56, RISINGVOLTAGE, 59, MAGNETICFLUX, 62, BOLTSTRIKE, </t>
  </si>
  <si>
    <t xml:space="preserve">ANTIMATTER, ATTRACT, AURASPHERE, BALLLIGHTNING, BATTERYACID, BATTLEOFWITS, BODYPRESS, BODYSLAM, CALMMIND, CATAPULT, CHARGEBEAM, CLEANSE, COACHING, CONFUSERAY, COSMICPOWER, CURSE, EARTHPOWER, EARTHQUAKE, ELECTRICTERRAIN, ELECTRONCRUSH, ENERGYSURGE, FLUXWAVE, FOCUSBLAST, FORTISSIMO, GAMMARAY, GENESIS, GEOMANCY, HIDDENPOWER, HYPERVOICE, IRONDEFENSE, IRONHEAD, IRONIMPACT, LIGHTSCREEN, MAGNETRISE, MEMENTO, METRONOME, MINERALWAVE, MIRRORSHOT, NASTYPLOT, OVERCLOCK, PARABOLICCHARGE, PAYDAY, PLAYROUGH, PROTECT, PURGE, RADIANTLANCE, RAYOFLIGHT, REFLECT, REST, RETURN, RISINGVOLTAGE, SAFEGUARD, SIGNALBEAM, SLEEPTALK, SUBSTITUTE, SWITCHEROO, TAUNT, TERRAINPULSE, THUNDER, THUNDERBOLT, THUNDERWAVE, TOXIC, VOLTSWITCH, WILDCHARGE, WORKUP, ZENHEADBUTT, </t>
  </si>
  <si>
    <t xml:space="preserve">DISCHARGE, BATTERYACID, AFTERYOU, RECOVER, IONDELUGE, ELECTRICTERRAIN, EERIEIMPULSE, VOLTSWITCH, FLASHCANNON, LOCKON, ZAPCANNON, ZINGZAP, FOLLOWME, </t>
  </si>
  <si>
    <t xml:space="preserve">0, VOLTSWITCH, 1, VOLTSWITCH, 1, STATICSHOCK, 1, THUNDERSHOCK, 1, CHARGE, 4, SHORTFUSE, 8, THUNDERWAVE, 11, SHOCKWAVE, 14, FLASH, 17, SPARK, 20, PULSE, 23, RECYCLE, 26, STROBELIGHT, 29, PARABOLICCHARGE, 32, ZINGZAP, 35, CHAINLIGHTNING, 38, DAZZLINGGLEAM, 38, RADIANTBURST, 41, ENERGYSURGE, 44, MAGNETFORCE, 47, BLINDINGFLASH, 50, TERRAINPULSE, 53, PHOTONGEYSER, 56, RISINGVOLTAGE, 59, MAGNETICFLUX, 62, BOLTSTRIKE, </t>
  </si>
  <si>
    <t xml:space="preserve">ARCANEENERGY, AROMATHERAPY, ATTRACT, BATTLEOFWITS, BEJEWELED, BLOODRITUAL, BODYPRESS, BODYSLAM, BOOMBURST, BOULDERCRUSH, BULKUP, BULLDOZE, BURNINGOFUDA, CALMMIND, CATAPULT, CHARM, COACHING, CONFUSERAY, COSMICAVATAR, COSMICPOWER, DARKPULSE, DAZZLINGGLEAM, DEFOG, DUNEBLAST, DUSTDEVILS, EARTHENLANCE, EARTHPOWER, EARTHQUAKE, ECHOEDVOICE, ENERGYBALL, EXPANDINGFORCE, FABLEDRUSH, FANTASYSEAL, FLUXWAVE, FOCUSBLAST, FORTISSIMO, GAIAPULSE, GAMMARAY, GENESIS, GENTLECHIMES, GEOMANCY, GOLDRUSH, HEALBELL, HEXBOLT, HIDDENPOWER, HIGHHORSEPOWER, HYPERVOICE, IRONDEFENSE, IRONHEAD, KNOCKOFF, LIGHTSCREEN, LOVEBURST, MAGICROOM, METEORBEAM, MINDDRAIN, MINDMELD, MIRRORSHOT, MIXEDWAVES, MOONBLAST, MOONSTONERAY, MUDSHACKLES, MUDSLIDE, MYSTICPULSE, NASTYPLOT, NOBLEROAR, OVERFLOW, PERCUSSIONBLAST, PLAYROUGH, POWERGEM, PROTECT, PSYCHIC, PSYCHICFANGS, PSYCHICTERRAIN, QUICKSAND, RAYOFLIGHT, REFLECT, REST, RETURN, ROCKBLAST, ROCKSLIDE, ROCKTOMB, SANDSTORM, SANDTOMB, SCORCHINGSANDS, SEISMICCHANT, SLEEPTALK, SONICBLAST, SPIKES, STEALTHROCK, STEELROLLER, STONEEDGE, SUBSTITUTE, SUPERPOWER, SYNTHESIS, TAUNT, TERRAINPULSE, TIDALWAVE, TOXIC, TRICKROOM, WEATHERBALL, WISH, WONDERROOM, WORKUP, ZENHEADBUTT, </t>
  </si>
  <si>
    <t xml:space="preserve">CHECKMATE, STOMPINGTANTRUM, STAMPEDE, CURSE, DEFENSECURL, SLAM, PSYSHOCK, TAKEDOWN, MAGNITUDE, MAGICCOAT, HELPINGHAND, </t>
  </si>
  <si>
    <t xml:space="preserve">1, TAILWHIP, 1, QUICKATTACK, 1, SPARKLE, 4, CUPIDSARROW, 8, ZEAL, 12, FLEETINGBLOW, 15, STOMP, 18, REBUKE, 21, WILDIMAGINATION, 24, CAPTIVATE, 24, CHARM, 27, FABLEDRUSH, 30, EXTREMESPEED, 33, SYLPHSHORN, 36, SACREDSTRIKE, 39, AGILITY, 42, GRACEFULSTRIKE, 45, RETURN, 48, RADIANTLANCE, 51, HELPINGHAND, 54, FABLEDSLAM, 57, FINALSTAND, 60, HEALINGWISH, </t>
  </si>
  <si>
    <t xml:space="preserve">AIRSLASH, ATTRACT, AURASPHERE, BATTLEOFWITS, BODYSLAM, BULKUP, BULLDOZE, CALMMIND, CHARM, CLEANSE, CLOSECOMBAT, COACHING, COSMICAVATAR, COSMICPOWER, COUPDEGRACE, COVET, DAZZLINGGLEAM, DIVINEPUNISHMENT, DRAININGKISS, EARTHPOWER, ECHOEDVOICE, EXPANDINGFORCE, FABLEDRUSH, FAIRYTALE, FALSESWIPE, FANTASYSEAL, FLAMECHARGE, FLUXWAVE, FOCUSBLAST, FORTISSIMO, GAMMARAY, GENESIS, GEOMANCY, HEALBELL, HIDDENPOWER, HOLYNOVA, HYPERVOICE, IRONHEAD, KNOCKOFF, LIGHTSABER, LIGHTSCREEN, LOVEBURST, MAGICROOM, MEMENTO, METEORDRIVE, MIRRORSHOT, MISTYTERRAIN, MOONBLAST, MYSTICPULSE, NOBLEROAR, PAYDAY, PIXIEDUST, PLAYROUGH, PROTECT, PURGE, RADIANTLANCE, RAYOFLIGHT, REFLECT, REST, RETURN, ROUND, SACREDSTRIKE, SAFEGUARD, SIGNALBEAM, SIRENSSONG, SLEEPTALK, STRANGESTEAM, SUBSTITUTE, SWEEPINGWIND, TAUNT, TERRAINPULSE, TITANIASLAW, TOXIC, TRIATTACK, TRICKROOM, VALKYRIECHARIOT, WAIL, WEATHERBALL, WILDCHARGE, WISH, WONDERROOM, WORKUP, ZENHEADBUTT, </t>
  </si>
  <si>
    <t xml:space="preserve">1, POUND, 1, YAWN, 4, ICESHARD, 6, MAIM, 9, SLACKOFF, 12, FURYSWIPES, 15, AVALANCHE, 18, REST, 21, FACADE, 24, ICEPUNCH, 28, MEGAPUNCH, 32, BODYSLAM, 35, FLAIL, 38, ICICLECRASH, 41, CRUSHCLAW, 44, POLARPUMMEL, 47, THRASH, 50, ICEHAMMER, 53, FORTISSIMO, 56, WINTERSHOWL, 60, SUPERPOWER, </t>
  </si>
  <si>
    <t xml:space="preserve">AMBUSH, ATTRACT, BATTLEOFWITS, BLIZZARD, BODYPRESS, BODYSLAM, BOULDERCRUSH, BRICKBREAK, BULKUP, CALMMIND, CHARM, CHIDORI, CHILLINGTOUCH, CLOSECOMBAT, COACHING, COSMICAVATAR, COSMICPOWER, COVET, CRUNCH, DEADLYREACH, DEFOG, DRAINPUNCH, EARTHENLANCE, FAIRYTALE, FALSESWIPE, FANTASYSEAL, FLUXWAVE, FOCUSBLAST, FORTISSIMO, FROSTBITE, GENESIS, GEOMANCY, HAIL, HAZE, HIDDENPOWER, HYPERVOICE, HYPOTHERMIA, ICEBEAM, ICEFANG, ICEHAMMER, ICEPUNCH, ICICLESPEAR, ICICLESTRIKE, ICYWIND, IRONHEAD, KAMEHAMEHA, KNOCKOFF, LOVEBURST, METEORMASH, METRONOME, MIST, MUDSHACKLES, MUDSLIDE, NASTYPLOT, NOBLEROAR, PAYDAY, PERCUSSIONBLAST, PLAYROUGH, POWERUPPUNCH, PROTECT, REST, RETURN, ROUND, SAFEGUARD, SHADOWPUNCH, SLASH, SLEEPTALK, SONICBLAST, STELLARRUSH, SUBSTITUTE, SUPERPOWER, SWEEPINGWIND, TAUNT, TERRAINPULSE, TOXIC, TRIATTACK, VENDETTA, WAIL, WEAKSPOT, WEATHERBALL, WISH, WORKUP, ZENHEADBUTT, </t>
  </si>
  <si>
    <t xml:space="preserve">AFTERYOU, CRUNCH, STOCKPILE, SWALLOW, SPITUP, BIDE, BRUTEFORCE, DRUMBEATING, BODYPRESS, HAMMERARM, STORMTHROW, UPROAR, </t>
  </si>
  <si>
    <t xml:space="preserve">0, REVENGE, 1, REVENGE, 1, ROCKSMASH, 1, YAWN, 4, ICESHARD, 6, MAIM, 9, SLACKOFF, 12, ARMTHRUST, 15, AVALANCHE, 18, REST, 21, POWERUPPUNCH, 24, ICEPUNCH, 28, BRICKBREAK, 32, SKYUPPERCUT, 35, FLAIL, 38, ICICLECRASH, 41, STORMTHROW, 44, POLARPUMMEL, 47, JUMPKICK, 50, ICEHAMMER, 53, UPROAR, 56, WINTERSHOWL, 60, SUPERPOWER, </t>
  </si>
  <si>
    <t xml:space="preserve">ACROBATICS, AMBUSH, AROMATHERAPY, ATTRACT, BATTLEOFWITS, BODYPRESS, BODYSLAM, BOULDERCRUSH, BOUNCE, BRICKBREAK, BULKUP, BULLDOZE, BULLETSEED, CALMMIND, CATAPULT, CHARM, COACHING, COVET, CRUNCH, DRAINPUNCH, EARTHENLANCE, EARTHPOWER, EARTHQUAKE, ENERGYBALL, ESSENCEBLOOM, FABLEDRUSH, FAIRYTALE, FALSESWIPE, FANTASYSEAL, FLUXWAVE, FOCUSBLAST, FORTISSIMO, GENESIS, GEOMANCY, GIGADRAIN, GRASSYTERRAIN, HEALBELL, HIDDENPOWER, HIGHHORSEPOWER, IRONDEFENSE, IRONHEAD, KNOCKOFF, LEAFBLADE, LOVEBURST, MAGICALLEAF, METRONOME, MIST, MISTYTERRAIN, MOSSYPUNCH, MUDSHACKLES, MUDSLIDE, NASTYPLOT, NATURESWRATH, NOBLEROAR, PAYDAY, PERCUSSIONBLAST, PETALTEMPEST, PLAYROUGH, PROTECT, PURGE, RAYOFLIGHT, REST, RETURN, ROCKBLAST, ROCKSLIDE, ROCKTOMB, SCENTEDSHIELD, SIRENSSONG, SLEEPTALK, SOLARBEAM, SPIKYSHIELD, STEALTHROCK, STEELROLLER, STELLARRUSH, SUBSTITUTE, SUPERPOWER, SYNTHESIS, TAUNT, TERRAINPULSE, TOXIC, TRIATTACK, WAIL, WEATHERBALL, WILDCHARGE, WISH, WORKUP, ZENHEADBUTT, </t>
  </si>
  <si>
    <t xml:space="preserve">1, SCRATCH, 1, LEER, 1, CRYSTALDUST, 4, DRAGONFEAR, 6, ACID, 8, SNARL, 12, ANCIENTPOWER, 15, MUDSHOT, 18, DRAGONBREATH, 21, GLARE, 24, FLAMEBURST, 27, ANCIENTGLARE, 30, FREEZINGGLARE, 33, CORRODE, 36, NAGASKIN, 39, WYRMBEAM, 42, SLUDGEBOMB, 45, AMBERWAVE, 48, DRACOSURGE, 51, ACIDRAIN, 54, DRACOMETEOR, 57, MOONSTONERAY, 60, CAUSTICACID, </t>
  </si>
  <si>
    <t xml:space="preserve">ACIDRAIN, ACROBATICS, ALLERGY, ANCIENTGLARE, ATTRACT, BATTLEOFWITS, BEJEWELED, BLOODRITUAL, BODYSLAM, BOULDERCRUSH, BREAKINGSWIPE, BULLDOZE, CALMMIND, CATAPULT, CAUSTICACID, CHARM, CLEARSMOG, COACHING, CONFUSERAY, CORROSIVEGAS, COSMICAVATAR, COSMICPOWER, CRUNCH, CRYSTALLINEBEAM, CRYSTALSHOWER, CURSE, DARKPULSE, DRACARYS, DRACOMETEOR, DRAGONBLOOD, DRAGONBREATH, DRAGONCLAW, DRAGONDANCE, DRAGONGALE, DRAGONMAGIC, DRAINPUNCH, DUNEBLAST, DUSTDEVILS, EARTHENLANCE, EARTHPOWER, EARTHQUAKE, ENDERSHOCK, EXECUTION, FALSESWIPE, FLAMECHARGE, FLUXWAVE, FOCUSBLAST, FORTISSIMO, GAMMARAY, GASTROACID, GENESIS, GEOMANCY, GLISTEN, GOBLINSTRIKE, GUNKSHOT, HAZE, HIDDENPOWER, HIGHHORSEPOWER, IRONDEFENSE, IRONHEAD, KNOCKOFF, MACABREDANCE, MAGNETICCANNON, METEORBEAM, METEORMASH, MIASMA, MINDDRAIN, MINERALWAVE, MOONBLAST, MOONSTONERAY, MUDSHACKLES, MUDSLIDE, NAGASKIN, NASTYPLOT, NOBLEROAR, OBSIDIANSHARDS, OUTRAGE, PHOBIA, POISONFANG, POISONJAB, POWERGEM, PROTECT, REST, RETURN, ROCKBLAST, ROCKSLIDE, ROCKTOMB, SANDSTORM, SCALESHOT, SHADOWBALL, SHADOWPUNCH, SLEEPTALK, SLUDGEBOMB, SLUDGEWAVE, SPIKES, STEALTHROCK, STONEEDGE, SUBSTITUTE, SUPERPOWER, SWEEPINGWIND, SWIFT, SWORDSDANCE, TAUNT, TERRAINPULSE, TOXIC, TOXICSPIKES, VENDETTA, VENOMDRAIN, VITALITYDRAIN, WAIL, WISH, WORKUP, ZENHEADBUTT, </t>
  </si>
  <si>
    <t xml:space="preserve">DRAGONRUSH, DRAGONTAIL, STONEEDGE, ACCELEROCK, SCALESHOT, DRACOMETEOR, SCORCHINGSANDS, NASTYPLOT, UTURN, VENOSHOCK, FLAMETHROWER, TWISTER, DRAGONPULSE, </t>
  </si>
  <si>
    <t xml:space="preserve">0, STONEGAZE, 1, STONEGAZE, 1, SCRATCH, 1, LEER, 1, CRYSTALDUST, 4, DRAGONFEAR, 6, ACID, 8, SNARL, 12, ANCIENTPOWER, 15, MUDSHOT, 18, DRAGONBREATH, 21, GLARE, 24, FLAMEBURST, 27, ANCIENTGLARE, 30, FREEZINGGLARE, 33, CORRODE, 36, NAGASKIN, 39, WYRMBEAM, 42, SLUDGEBOMB, 45, AMBERWAVE, 48, DRACOSURGE, 51, ACIDRAIN, 54, DRACOMETEOR, 57, MOONSTONERAY, 60, CAUSTICACID, </t>
  </si>
  <si>
    <t xml:space="preserve">1, SPITE, 1, CONFUSION, 1, HAUNT, 4, ROLEPLAY, 6, QUICKSPELL, 9, PIXIEDUST, 12, SPIRITBARRAGE, 15, DISARMINGVOICE, 18, HEXBOLT, 21, CURSE, 24, HEX, 27, MACABREDANCE, 30, EERIESPELL, 33, SHADOWBALL, 36, VITALITYDRAIN, 39, SPEEDSWAP, 42, PSYCHIC, 45, ECTOPLASM, 48, ECLIPSENOVA, 51, PSYCHOSHIFT, 54, ARCANEENERGY, 57, DEATHWALTZ, 60, DARKOMEN, </t>
  </si>
  <si>
    <t xml:space="preserve">ARCANEENERGY, ATTRACT, BATTLEOFWITS, BLOODRITUAL, BONECHILL, BURNINGOFUDA, CALMMIND, CHARM, CLEARSMOG, CONFUSERAY, COSMICPOWER, CRUELWHIP, CURSE, CURSEDTOUCH, DARKPULSE, DEAFEN, DRAININGKISS, ECLIPSENOVA, ESSENCEBLOOM, EXPANDINGFORCE, FLUXWAVE, FORTISSIMO, GAMMARAY, GEOMANCY, GHASTLYFLOOD, GOBLINSTRIKE, HEX, HEXBOLT, HIDDENPOWER, KNOCKOFF, LASHOUT, LIGHTSCREEN, MACABREDANCE, MAGICROOM, MEMENTO, METEORBEAM, METRONOME, MIASMA, MINDDRAIN, MINDMELD, MIXEDWAVES, MOONBLAST, MYSTICPULSE, NASTYPLOT, PHANTOMFORCE, PHOBIA, PIXIEDUST, POLTERGEIST, POSSESSION, PROTECT, PSYCHIC, PSYCHICTERRAIN, PURGE, REFLECT, REST, RETURN, ROUND, SAFEGUARD, SHADOWBALL, SLEEPTALK, SLUDGEBOMB, SLUDGEWAVE, SOULRIP, SOULSHIELD, STRANGESTEAM, SUBSTITUTE, TAUNT, TERRAINPULSE, TOXIC, TRICKROOM, UMBRALWAVE, VENOMDRAIN, VITALITYDRAIN, WAIL, WISH, WONDERROOM, </t>
  </si>
  <si>
    <t xml:space="preserve">OMINOUSWIND, HEALBLOCK, STOREDPOWER, CONCOCTION, SLUDGEBOMB, SOULSHIELD, ALLYSWITCH, PERISHSONG, ELEGY, PSYBEAM, ASTRALBARRAGE, ENCHANTMENT, SPITEFULCHANT, </t>
  </si>
  <si>
    <t xml:space="preserve">AROMATHERAPY, ATTRACT, BEJEWELED, BODYPRESS, BODYSLAM, BOULDERCRUSH, BULKUP, BULLDOZE, BULLETSEED, CATAPULT, CLOSECOMBAT, CONFUSERAY, COUPDEGRACE, CRUNCH, DUNEBLAST, DUSTDEVILS, EARTHENLANCE, EARTHPOWER, EARTHQUAKE, ENERGYBALL, ESSENCEBLOOM, FABLEDRUSH, FALSESWIPE, FOCUSBLAST, FORTISSIMO, GAIAPULSE, GEOMANCY, GIGADRAIN, GOLDRUSH, GRASSYTERRAIN, HEALBELL, HIDDENPOWER, HIGHHORSEPOWER, IRONDEFENSE, IRONHEAD, KNOCKOFF, LEAFBLADE, MAGICALLEAF, MINERALWAVE, MOONSTONERAY, MOSSYPUNCH, MUDSHACKLES, MUDSLIDE, NASTYPLOT, NATURESWRATH, NOBLEROAR, OBSIDIANSHARDS, PERCUSSIONBLAST, PETALTEMPEST, PLAYROUGH, PROTECT, QUICKSAND, RAYOFLIGHT, REST, RETURN, ROCKBLAST, ROCKSLIDE, ROCKTOMB, ROUND, SAFEGUARD, SANDSTORM, SANDTOMB, SCENTEDSHIELD, SCORCHINGSANDS, SEISMICCHANT, SLEEPTALK, SOLARBEAM, SONICBLAST, SPIKES, SPIKYSHIELD, STEALTHROCK, STEELROLLER, STONEEDGE, SUBSTITUTE, SUNNYDAY, SUPERPOWER, SYNTHESIS, TAUNT, TERRAINPULSE, TOXIC, VENDETTA, WEATHERBALL, WORKUP, ZENHEADBUTT, </t>
  </si>
  <si>
    <t xml:space="preserve">TROPKICK, DOUBLEKICK, THORNPRISON, SOLARBLADE, ROAR, PLAYROUGH, ZENHEADBUTT, SPIKYSHIELD, BODYPRESS, HEADSMASH, CATACLYSM, </t>
  </si>
  <si>
    <t xml:space="preserve">1, DISABLE, 1, THUNDERWAVE, 1, THUNDERSHOCK, 4, QUICKSILVER, 7, CHARGE, 10, MISSILESHOT, 13, CHARGEBEAM, 16, LIGHTSCREEN, 16, REFLECT, 19, PULSE, 22, PARABOLICCHARGE, 25, SATELLITERAY, 28, WELD, 31, DISCHARGE, 34, SCREECH, 37, COBALTRAY, 40, EXTRASENSORY, 43, MAGNETFORCE, 46, PLASMAFORGE, 49, EERIEIMPULSE, 52, BATTERYACID, 56, IRONTEMPEST, 60, MAGNETICFLUX, </t>
  </si>
  <si>
    <t xml:space="preserve">ANTIMATTER, ATTRACT, AURASPHERE, BALLLIGHTNING, BATTERYACID, BOLTCRASH, BOMBARDMENT, CALMMIND, CHARGEBEAM, CLUSTERROCKETS, CONFUSERAY, COSMICPOWER, DAZZLINGGLEAM, DIVINEPUNISHMENT, ELECTRICTERRAIN, ELECTRONCRUSH, ENERGYSURGE, FLUXWAVE, FOCUSBLAST, FORTISSIMO, GAMMARAY, GENESIS, GYROBALL, HEALBELL, HIDDENPOWER, IRONIMPACT, IRONTEMPEST, LIGHTSCREEN, MAGNETICCANNON, MAGNETRISE, METEORBEAM, METEORDRIVE, MIRRORSHOT, MISSILESHOT, MIXEDWAVES, NASTYPLOT, ODETOJOY, OVERCLOCK, PARABOLICCHARGE, PROTECT, PURGE, RADIANTLANCE, RAYOFLIGHT, REFLECT, REFURBISH, REST, RETURN, RISINGVOLTAGE, ROUND, SAFEGUARD, SATELLITERAY, SIGNALBEAM, SLEEPTALK, SOUNDBARRIER, SUBSTITUTE, SWIFT, TERRAINPULSE, THUNDER, THUNDERBOLT, THUNDERWAVE, TOXIC, VOLTSWITCH, WAIL, WILDCHARGE, WISH, WORKUP, </t>
  </si>
  <si>
    <t xml:space="preserve">PERFECTPITCH, MAGNETICCANNON, RISINGVOLTAGE, HELPINGHAND, CONFUSERAY, STOREDPOWER, DAZZLINGGLEAM, MAGNETRISE, CHAINLIGHTNING, FLASHCANNON, CHROMERAY, </t>
  </si>
  <si>
    <t xml:space="preserve">1, HELPINGHAND, 1, CRYSTALDUST, 1, SANDATTACK, 4, CONFUSION, 6, DIAMONDSHARD, 8, RAINBOWBEAM, 11, MINERALWAVE, 14, FLASH, 17, PSYBEAM, 20, ROCKPOLISH, 23, REFLECT, 23, LIGHTSCREEN, 26, DIAMONDSTORM, 29, ARCANEBARRAGE, 32, DAZZLINGGLEAM, 35, PSYBLAST, 38, POWERGEM, 41, GLISTEN, 44, PSYCHIC, 47, CRYSTALLINEBEAM, 50, FORTIFY, 53, PHOTONGEYSER, 56, ARCANEENERGY, 60, MOONSTONERAY, </t>
  </si>
  <si>
    <t xml:space="preserve">ARCANEENERGY, ASTEROIDBELT, AURASPHERE, BATTLEOFWITS, BEJEWELED, BOULDERCRUSH, BULLDOZE, CALMMIND, CATAPULT, CONFUSERAY, COSMICAVATAR, COSMICPOWER, CRYSTALLINEBEAM, CRYSTALSHOWER, DARKPULSE, DAZZLINGGLEAM, DIVINEPUNISHMENT, DUNEBLAST, EARTHENLANCE, EARTHPOWER, EARTHQUAKE, EXPANDINGFORCE, FLUXWAVE, FOCUSBLAST, GAIAPULSE, GAMMARAY, GENESIS, GEOMANCY, GLISTEN, GOLDRUSH, HEXBOLT, HIDDENPOWER, IRONDEFENSE, IRONHEAD, KNOCKOFF, LIGHTSCREEN, MAGICROOM, MAGNETICCANNON, METEORBEAM, METEORDRIVE, MINDDRAIN, MINDMELD, MINERALWAVE, MIRRORSHOT, MIXEDWAVES, MOONBLAST, MOONSTONERAY, MUDSHACKLES, MUDSLIDE, MYSTICPULSE, NASTYPLOT, OBSIDIANSHARDS, POWERGEM, PROTECT, PSYCHIC, PSYCHICTERRAIN, PURGE, QUICKSAND, RADIANTLANCE, RAYOFLIGHT, REFLECT, REST, RETURN, ROCKBLAST, ROCKSLIDE, ROCKTOMB, SAFEGUARD, SANDSTORM, SANDTOMB, SCORCHINGSANDS, SIGNALBEAM, SLEEPTALK, SOLARECLIPSE, SPIKES, STARDUSTREVERIE, STEALTHROCK, STELLARRUSH, STONEEDGE, SUBSTITUTE, SWIFT, TOXIC, TRICKROOM, WISH, WONDERROOM, ZENHEADBUTT, </t>
  </si>
  <si>
    <t xml:space="preserve">0, FLASHCANNON, 1, FLASHCANNON, 1, HELPINGHAND, 1, CRYSTALDUST, 1, SANDATTACK, 4, CONFUSION, 6, DIAMONDSHARD, 8, RAINBOWBEAM, 11, MINERALWAVE, 14, FLASH, 17, PSYBEAM, 20, ROCKPOLISH, 23, REFLECT, 23, LIGHTSCREEN, 26, DIAMONDSTORM, 29, ARCANEBARRAGE, 32, DAZZLINGGLEAM, 35, PSYBLAST, 38, POWERGEM, 41, GLISTEN, 44, PSYCHIC, 47, CRYSTALLINEBEAM, 50, FORTIFY, 53, PHOTONGEYSER, 56, ARCANEENERGY, 60, MOONSTONERAY, </t>
  </si>
  <si>
    <t xml:space="preserve">1, LEER, 1, TAUNT, 1, SCORCH, 1, FIREBALL, 4, PURSUIT, 7, FAKEOUT, 10, TORMENT, 13, FLAMECHARGE, 16, SINFULSMITE, 19, FLAMEVOLLEY, 22, CHEAPSHOT, 25, EMBARGO, 28, EVILTHORN, 31, CRIMSONGATE, 34, HELLBRAND, 37, DARKESTLARIAT, 40, SUCKERPUNCH, 43, SPECTRALTHIEF, 46, AMBUSH, 49, STONESURGE, 52, FRENZY, 56, FLAREBLITZ, 60, EXECUTION, </t>
  </si>
  <si>
    <t xml:space="preserve">ACROBATICS, AMBUSH, ATTRACT, BLOODRITUAL, BODYPRESS, BODYSLAM, BOULDERCRUSH, BRICKBREAK, BULKUP, BURNINGJEALOUSY, CLOSECOMBAT, COSMICAVATAR, COSMICPOWER, CRIMSONGATE, CRUELWHIP, CRUNCH, DARKPULSE, DRAINPUNCH, EARTHENLANCE, EARTHQUAKE, ECLIPSENOVA, EXECUTION, FAIRYTALE, FALSESWIPE, FIREBLAST, FIREFANG, FIREPUNCH, FLAMECHARGE, FLAMETHROWER, FLAMEVOLLEY, FLAREBLITZ, FOCUSBLAST, FORTISSIMO, GAMMARAY, GEOMANCY, GOBLINSTRIKE, HEATWAVE, HIDDENPOWER, INCINERATE, IRONHEAD, KNOCKOFF, LASHOUT, MELTINGHORN, METEORBEAM, METEORDRIVE, METEORMASH, MINDDRAIN, MYSTICALFIRE, NASTYPLOT, NOBLEROAR, OBSIDIANSHARDS, OUTRAGE, PHOBIA, PLAYROUGH, POISONFANG, POISONJAB, PROTECT, PSYCHICFANGS, REST, RETURN, ROCKBLAST, ROCKSLIDE, ROCKTOMB, SHADOWBALL, SHADOWPUNCH, SLASH, SLEEPTALK, SLUDGEBOMB, SLUDGEWAVE, SNARL, SOULRIP, STEALTHROCK, STONEEDGE, SUBSTITUTE, SUNNYDAY, SUPERPOWER, SWEEPINGWIND, SWITCHEROO, TAUNT, TERRAINPULSE, TOXIC, UMBRALWAVE, VENDETTA, VITALITYDRAIN, WAIL, WILDFIRE, WILLOWISP, WORKUP, ZENHEADBUTT, </t>
  </si>
  <si>
    <t xml:space="preserve">0, FIREPUNCH, 1, FIREPUNCH, 1, LEER, 1, TAUNT, 1, SCORCH, 1, FIREBALL, 4, PURSUIT, 7, FAKEOUT, 10, TORMENT, 13, FLAMECHARGE, 16, SINFULSMITE, 19, FLAMEVOLLEY, 22, CHEAPSHOT, 25, EMBARGO, 28, EVILTHORN, 31, CRIMSONGATE, 34, HELLBRAND, 37, DARKESTLARIAT, 40, SUCKERPUNCH, 43, SPECTRALTHIEF, 46, AMBUSH, 49, STONESURGE, 52, FRENZY, 56, FLAREBLITZ, 60, EXECUTION, </t>
  </si>
  <si>
    <t xml:space="preserve">0, MELTINGHORN, 1, MELTINGHORN, 1, FIREPUNCH, 1, LEER, 1, TAUNT, 1, SCORCH, 1, FIREBALL, 4, PURSUIT, 7, FAKEOUT, 10, TORMENT, 13, FLAMECHARGE, 16, SINFULSMITE, 19, FLAMEVOLLEY, 22, CHEAPSHOT, 25, EMBARGO, 28, EVILTHORN, 31, CRIMSONGATE, 34, HELLBRAND, 37, DARKESTLARIAT, 40, SUCKERPUNCH, 43, SPECTRALTHIEF, 46, AMBUSH, 49, STONESURGE, 52, FRENZY, 56, FLAREBLITZ, 60, EXECUTION, </t>
  </si>
  <si>
    <t xml:space="preserve">ATTRACT, AURASPHERE, BATTLEOFWITS, BOOMBURST, BOUNCE, CALMMIND, CHARGEBEAM, CHARM, COACHING, CONFUSERAY, COSMICPOWER, COUPDEGRACE, COVET, DAZZLINGGLEAM, DEAFEN, DIVINEPUNISHMENT, DRAININGKISS, ECHOEDVOICE, FABLEDRUSH, FAIRYTALE, FANTASYSEAL, FLUXWAVE, FOCUSBLAST, FORTISSIMO, GAMMARAY, GENESIS, GENTLECHIMES, GEOMANCY, GOBLINSTRIKE, GOSSIP, HEALBELL, HIDDENPOWER, HYPERVOICE, LIGHTSCREEN, LOVEBURST, MAGNETICCANNON, MEMENTO, MIRRORSHOT, MISTYTERRAIN, MOONBLAST, MYSTICPULSE, NASTYPLOT, ODETOJOY, PAYDAY, PERCUSSIONBLAST, PIXIEDUST, PLAYROUGH, PROTECT, PURGE, RADIANTLANCE, RAYOFLIGHT, REFLECT, REST, RETURN, ROUND, SAFEGUARD, SIGNALBEAM, SIRENSSONG, SLEEPTALK, SONICBLAST, SOUNDBARRIER, STELLARRUSH, STRANGESTEAM, SUBSTITUTE, SWIFT, SWITCHEROO, TAILGLOW, TERRAINPULSE, TITANIASLAW, TOXIC, VALKYRIECHARIOT, WAIL, WISH, WORKUP, </t>
  </si>
  <si>
    <t xml:space="preserve">1, ABSORB, 1, GROWTH, 4, DRAGONFEAR, 7, MEGADRAIN, 10, STUNSPORE, 10, SLEEPPOWDER, 13, ESSENCEBLOOM, 16, ENDERSHOCK, 19, MAGICALLEAF, 22, DRACOTEMPEST, 25, WILDIMAGINATION, 28, ANCIENTGLARE, 31, APPLEACID, 34, PURIFY, 37, WYRMBEAM, 40, AUTUMNBLAST, 43, DRACONICMAJESTY, 46, DRACOSURGE, 49, PRIMORDIALBEAM, 52, EDENFRUIT, 56, PETALDANCE, 60, DRACOMETEOR, </t>
  </si>
  <si>
    <t xml:space="preserve">ALLERGY, ANCIENTGLARE, ARCANEENERGY, AROMATHERAPY, ATTRACT, AURASPHERE, BATTLEOFWITS, BREAKINGSWIPE, BULLETSEED, CALMMIND, CAUSTICACID, CLEARSMOG, CONFUSERAY, COUPDEGRACE, DAZZLINGGLEAM, DRACOMETEOR, DRAGONBLOOD, DRAGONBREATH, DRAGONDANCE, DRAGONGALE, DRAGONMAGIC, EARTHPOWER, ECHOEDVOICE, ENDERSHOCK, ENERGYBALL, ESSENCEBLOOM, FABLEDRUSH, FANTASYSEAL, FLUXWAVE, FOCUSBLAST, GAMMARAY, GASTROACID, GEOMANCY, GIGADRAIN, GRASSYTERRAIN, HEALBELL, HIDDENPOWER, KNOCKOFF, LEAFBLADE, LEECHLIFE, LIGHTSCREEN, MAGICALLEAF, MEMENTO, METRONOME, MIASMA, MIRRORSHOT, MOSSYPUNCH, NAGASKIN, NASTYPLOT, NATURESWRATH, OUTRAGE, PETALTEMPEST, PHOBIA, PINMISSILE, PIXIEDUST, POISONJAB, POWERWHIP, PROTECT, PURGE, RAYOFLIGHT, REFLECT, REST, RETURN, SAFEGUARD, SCALESHOT, SCENTEDSHIELD, SIGNALBEAM, SLEEPTALK, SLUDGEBOMB, SLUDGEWAVE, SOLARBEAM, SPIKYSHIELD, SUBSTITUTE, SWEEPINGWIND, SWORDSDANCE, SYNTHESIS, TAUNT, TERRAINPULSE, TOXIC, TRIATTACK, VENDETTA, VENOMDRAIN, WAIL, WISH, WORKUP, </t>
  </si>
  <si>
    <t xml:space="preserve">SYNTHESIS, AROMATHERAPY, GRASSWHISTLE, AROMATICMIST, CAPTIVATE, CHARM, HEALPULSE, NURTURINGCHANT, TWISTER, DRAGONPULSE, HELPINGHAND, </t>
  </si>
  <si>
    <t xml:space="preserve">0, SPIKYSHIELD, 1, SPIKYSHIELD, 1, ABSORB, 1, GROWTH, 4, DRAGONFEAR, 7, MEGADRAIN, 10, STUNSPORE, 10, SLEEPPOWDER, 13, ESSENCEBLOOM, 16, ENDERSHOCK, 19, MAGICALLEAF, 22, DRACOTEMPEST, 25, WILDIMAGINATION, 28, ANCIENTGLARE, 31, APPLEACID, 34, PURIFY, 37, WYRMBEAM, 40, AUTUMNBLAST, 43, DRACONICMAJESTY, 46, DRACOSURGE, 49, PRIMORDIALBEAM, 52, EDENFRUIT, 56, PETALDANCE, 60, DRACOMETEOR, </t>
  </si>
  <si>
    <t xml:space="preserve">0, GIGADRAIN, 1, GIGADRAIN, 1, SPIKYSHIELD, 1, ABSORB, 1, GROWTH, 4, DRAGONFEAR, 7, MEGADRAIN, 10, STUNSPORE, 10, SLEEPPOWDER, 13, ESSENCEBLOOM, 16, ENDERSHOCK, 19, MAGICALLEAF, 22, DRACOTEMPEST, 25, WILDIMAGINATION, 28, ANCIENTGLARE, 31, APPLEACID, 34, PURIFY, 37, WYRMBEAM, 40, AUTUMNBLAST, 43, DRACONICMAJESTY, 46, DRACOSURGE, 49, PRIMORDIALBEAM, 52, EDENFRUIT, 56, PETALDANCE, 60, DRACOMETEOR, </t>
  </si>
  <si>
    <t xml:space="preserve">AROMATHERAPY, ATTRACT, BATTLEOFWITS, BODYPRESS, BODYSLAM, BULKUP, BULLETSEED, CALMMIND, CHARM, COUPDEGRACE, CRUELWHIP, DRAININGKISS, DUNEBLAST, DUSTDEVILS, EARTHENLANCE, EARTHPOWER, EARTHQUAKE, ECHOEDVOICE, ENERGYBALL, ESSENCEBLOOM, FALSESWIPE, FOCUSBLAST, FORTISSIMO, FURYCUTTER, GAIAPULSE, GAMMARAY, GENESIS, GEOMANCY, GIGADRAIN, GOLDRUSH, GRASSYTERRAIN, GUNKSHOT, HEALBELL, HEATWAVE, HIDDENPOWER, IRONHEAD, KNOCKOFF, LASHOUT, LEAFBLADE, LIGHTSCREEN, MEMENTO, METEORMASH, METRONOME, MISSILESHOT, MOSSYPUNCH, MUDSHACKLES, MUDSLIDE, NASTYPLOT, NATURESWRATH, PAYDAY, PETALTEMPEST, PINMISSILE, POISONJAB, PROTECT, QUICKSAND, RAYOFLIGHT, REFLECT, REST, RETURN, ROUND, SAFEGUARD, SANDTOMB, SCENTEDSHIELD, SCORCHINGSANDS, SEISMICCHANT, SLEEPTALK, SOLARBEAM, SPIKES, SPIKYSHIELD, SUBSTITUTE, SWEEPINGWIND, SWORDSDANCE, SYNTHESIS, TAUNT, TERRAINPULSE, TOXIC, TOXICSPIKES, VENDETTA, WAIL, WEATHERBALL, WISH, WORKUP, ZENHEADBUTT, </t>
  </si>
  <si>
    <t xml:space="preserve">ACROBATICS, AERIALACE, AERIALPULSE, AIRSLASH, ATTRACT, BEJEWELED, BLIZZARD, BOULDERCRUSH, BRAVEBIRD, CALMMIND, CATAPULT, CHILLINGTOUCH, COUPDEGRACE, CRYSTALSHOWER, DEFOG, DRILLPECK, DUALWINGBEAT, DUSTDEVILS, ECHOEDVOICE, EXECUTION, FABLEDRUSH, FEATHERDANCE, FLOCK, FOCUSBLAST, FORTISSIMO, GENESIS, GEOMANCY, GLISTEN, HAIL, HAZE, HIDDENPOWER, HURRICANE, HYPERVOICE, HYPOTHERMIA, ICEBEAM, ICICLESPEAR, ICICLESTRIKE, ICYWIND, IRONDEFENSE, KNOCKOFF, MEMENTO, MINERALWAVE, MISSILESHOT, MIST, MOONSTONERAY, NASTYPLOT, NUMBINGWIND, OBSIDIANSHARDS, PLAYROUGH, POWERGEM, PROTECT, REST, RETURN, ROCKBLAST, ROCKSLIDE, ROCKTOMB, ROUND, SAFEGUARD, SANDSTORM, SLASH, SLEEPTALK, SPIKES, STEALTHROCK, STEELWING, STELLARRUSH, STONEEDGE, SUBSTITUTE, SWEEPINGWIND, SWIFT, SWORDSDANCE, TAILWIND, TAUNT, TEMPESTFLARE, TERRAINPULSE, TORNADO, TOXIC, TRIATTACK, TURBULENCE, VENDETTA, WAIL, WISH, WORKUP, </t>
  </si>
  <si>
    <t xml:space="preserve">0, UPROAR, 1, UPROAR, 1, SHATTER, 1, LEER, 1, SCRATCH, 1, ROAR, 4, ROCKSMASH, 8, FOCUSENERGY, 11, SONICPUNCH, 14, FORCEPALM, 17, DEAFEN, 20, LOWKICK, 23, VIBRATO, 26, DETECT, 29, BRUTEFORCE, 32, BULKUP, 35, DRUMBEATING, 38, SKYUPPERCUT, 41, SWORDSDANCE, 44, PERCUSSIONBLAST, 47, WEAKSPOT, 50, BEATDROP, 53, FRENZY, 56, SONICCRASH, 60, CLOSECOMBAT, </t>
  </si>
  <si>
    <t xml:space="preserve">1, SUPERSONIC, 1, TORRENT, 1, WATERGUN, 4, POWDERSNOW, 7, ICICLESTRIKE, 9, OVERFLOW, 12, WATERPULSE, 15, FOCUSENERGY, 18, POWERWASH, 18, GLACIATE, 21, CHARM, 21, CAPTIVATE, 24, ICETOMB, 27, FLIPTURN, 30, BOUNCE, 33, OCEANBLAST, 33, LIQUIDATION, 36, FREEZEDRY, 39, ICICLECRASH, 42, ENCORE, 45, TIDALWAVE, 48, ICEBEAM, 51, FROZENHEART, 54, SURGINGSTRIKES, 54, HYDROPUMP, 57, GLACIALLANCE, 57, BLIZZARD, 60, WATERPRESSURE, </t>
  </si>
  <si>
    <t xml:space="preserve">ATTRACT, BATTLEOFWITS, BLIZZARD, BODYSLAM, BOOMBURST, BOUNCE, BRINE, CALMMIND, CASCADE, CHARM, CHILLINGTOUCH, CONFUSERAY, COSMICPOWER, COVET, DEAFEN, ECHOEDVOICE, FABLEDRUSH, FAIRYTALE, FANTASYSEAL, FLIPTURN, FLUXWAVE, FORTISSIMO, FROSTBITE, GENESIS, GENTLECHIMES, HAIL, HAZE, HEALBELL, HIDDENPOWER, HYPERVOICE, HYPOTHERMIA, ICEBEAM, ICEFANG, ICICLESPEAR, ICYWIND, IRONHEAD, KNOCKOFF, LIQUIDATION, LOVEBURST, MEMENTO, MIRRORSHOT, MIST, NASTYPLOT, NUMBINGWIND, OCEANWRATH, ODETOJOY, OVERFLOW, PAYDAY, PERCUSSIONBLAST, PLAYROUGH, PROTECT, RAINDANCE, REST, RETURN, ROUND, SAFEGUARD, SCALD, SLEEPTALK, SOAK, SONICBLAST, SOUNDBARRIER, STEAMERUPTION, SUBMERGE, SUBSTITUTE, SWEEPINGWIND, SWIFT, TAUNT, TERRAINPULSE, TIDALWAVE, TOXIC, WAIL, WATERPRESSURE, WATERPULSE, WHIRLPOOL, WISH, WORKUP, </t>
  </si>
  <si>
    <t xml:space="preserve">ICYWIND, MEGAHORN, SUBMERGE, RAINDANCE, HAIL, HYPERACUSIS, SCREECH, ICESHARD, AQUAJET, CRASHINGWAVE, HELPINGHAND, </t>
  </si>
  <si>
    <t xml:space="preserve">AMBUSH, ANTIMATTER, AURASPHERE, BALLLIGHTNING, BATTERYACID, BATTLEOFWITS, BUGBITE, BUGBUZZ, BULLDOZE, CALMMIND, CHARGEBEAM, CONFUSERAY, COSMICAVATAR, COSMICPOWER, DARKPULSE, DAZZLINGGLEAM, DEFENDORDER, DEFOG, DIVINEPUNISHMENT, EARTHPOWER, ECLIPSENOVA, ELECTRICTERRAIN, EXPANDINGFORCE, FABLEDRUSH, FANTASYSEAL, FLUTTER, FLUXWAVE, FURYCUTTER, GENESIS, GENTLECHIMES, GEOMANCY, GLISTEN, GOBLINSTRIKE, HEALBELL, HEXBOLT, HIDDENPOWER, HIVEMIND, KNOCKOFF, LASHOUT, LEECHLIFE, LIGHTSCREEN, MAGICROOM, MAGNETICCANNON, MAGNETRISE, METEORBEAM, MINDDRAIN, MINDMELD, MIRRORSHOT, MISTYTERRAIN, MOONBLAST, MYSTICPULSE, NASTYPLOT, PARABOLICCHARGE, PHANTOMFORCE, PHOBIA, PINMISSILE, PIXIEDUST, POLTERGEIST, POSSESSION, PROTECT, PSYCHIC, PSYCHICTERRAIN, PURGE, RAYOFLIGHT, REFLECT, REST, RETURN, RISINGVOLTAGE, ROUND, SAFEGUARD, SHADOWBALL, SIGNALBEAM, SLEEPTALK, SOUNDBARRIER, STRUGGLEBUG, SUBSTITUTE, SWARMATTACK, SWARMOVERLOAD, SWITCHEROO, TAILGLOW, TAUNT, TERRAINPULSE, THUNDER, THUNDERBOLT, THUNDERFANG, THUNDERWAVE, TOXIC, TRIATTACK, TRICKROOM, UMBRALWAVE, UTURN, VENDETTA, VITALITYDRAIN, VOLTSWITCH, WAIL, WILDCHARGE, WISH, WONDERROOM, WORKUP, </t>
  </si>
  <si>
    <t xml:space="preserve">1, TRIVEGA, 1, ASTONISH, 1, SCRATCH, 4, ORBITALSTRIKE, 7, HELPINGHAND, 10, SHADOWPUNCH, 13, FEINTATTACK, 16, COMET, 19, SHADOWCLAW, 22, COSMICPOWER, 25, NEBULASTRIKE, 28, SOULFLAY, 31, MOONLIGHT, 34, ANTIMATTER, 37, SPIRITSHACKLE, 40, SHOOTINGSTAR, 43, METEORMASH, 46, SPECTRALTHIEF, 49, CELESTIALFURY, 52, SHADOWFORCE, 56, STELLARRUSH, 60, POSSESSION, </t>
  </si>
  <si>
    <t xml:space="preserve">AERIALACE, AIRSLASH, AMBUSH, ATTRACT, BODYPRESS, BODYSLAM, BOULDERCRUSH, BOUNCE, BRICKBREAK, BULKUP, CALMMIND, CLOSECOMBAT, COUPDEGRACE, COVET, CRUNCH, DEAFEN, DEFOG, DRAININGKISS, DRAINPUNCH, ECHOEDVOICE, EXECUTION, FALSESWIPE, FANTASYSEAL, FIREFANG, FLAMECHARGE, FLUXWAVE, FOCUSBLAST, FORTISSIMO, GENESIS, GENTLECHIMES, GOBLINSTRIKE, GOLDRUSH, HEALBELL, HIDDENPOWER, HYPERVOICE, ICEFANG, IRONHEAD, KAMEHAMEHA, KNOCKOFF, LOVEBURST, MEMENTO, METRONOME, MYSTICPULSE, NASTYPLOT, NOBLEROAR, ODETOJOY, PAYDAY, PERCUSSIONBLAST, PLAYROUGH, PROTECT, PSYCHICFANGS, PURGE, RAYOFLIGHT, REST, RETURN, ROCKBLAST, ROCKSLIDE, ROCKTOMB, ROUND, SLASH, SLEEPTALK, SOUNDBARRIER, STEALTHROCK, STONEEDGE, SUBSTITUTE, SWEEPINGWIND, SWIFT, TAUNT, TERRAINPULSE, THUNDERFANG, TOXIC, TRIATTACK, VENDETTA, WAIL, WEATHERBALL, WISH, WORKUP, ZENHEADBUTT, </t>
  </si>
  <si>
    <t xml:space="preserve">MACHPUNCH, FOCUSENERGY, SWEETKISS, FEINTATTACK, FACADE, MAIM, ENDURE, FLAIL, LASTRESORT, GIGAIMPACT, HELPINGHAND, </t>
  </si>
  <si>
    <t xml:space="preserve">AMBUSH, AROMATHERAPY, ATTRACT, BATTLEOFWITS, BODYSLAM, BOULDERCRUSH, BRINE, BULKUP, BULLETSEED, CASCADE, CATAPULT, CHARM, CLOSECOMBAT, COUPDEGRACE, CRUNCH, DEAFEN, DRAGONHAMMER, EARTHENLANCE, EARTHPOWER, EARTHQUAKE, ECHOEDVOICE, ENDERSHOCK, ENERGYBALL, ESSENCEBLOOM, FALSESWIPE, FLIPTURN, FOCUSBLAST, FORTISSIMO, GAIAPULSE, GEOMANCY, GIGADRAIN, GLISTEN, GOBLINSTRIKE, GOLDRUSH, GRASSYTERRAIN, HIDDENPOWER, HYPERVOICE, IRONDEFENSE, IRONHEAD, KNOCKOFF, LASHOUT, LEAFBLADE, LIQUIDATION, MAGICALLEAF, MINERALWAVE, MOONSTONERAY, MUDSHACKLES, MUDSLIDE, NAGASKIN, NASTYPLOT, NATURESWRATH, NOBLEROAR, OBSIDIANSHARDS, OVERFLOW, PETALTEMPEST, PHOBIA, PLAYROUGH, POISONFANG, PROTECT, PSYCHICFANGS, RAINDANCE, REST, RETURN, ROCKBLAST, ROCKSLIDE, ROCKTOMB, ROUND, SAFEGUARD, SANDSTORM, SCALD, SCENTEDSHIELD, SEISMICCHANT, SLASH, SLEEPTALK, SNARL, SOAK, SOLARBEAM, SONICBLAST, SPIKES, SPIKYSHIELD, STEALTHROCK, STEELROLLER, STONEEDGE, SUBMERGE, SUBSTITUTE, SUPERPOWER, SWORDSDANCE, SYNTHESIS, TAUNT, TERRAINPULSE, TIDALWAVE, TOXIC, VENDETTA, WAIL, WATERPRESSURE, WATERPULSE, WHIRLPOOL, WISH, WORKUP, ZENHEADBUTT, </t>
  </si>
  <si>
    <t xml:space="preserve">1, ASTONISH, 1, BABYDOLLEYES, 1, DRAGONFURY, 4, TRAMPLE, 8, SHADOWSNEAK, 11, BRUTALSWING, 14, BREAKINGSWIPE, 17, BONERUSH, 20, GRIMREAPER, 23, FAKETEARS, 26, BONECLUB, 29, SOULFLAY, 32, DRAGONGNAW, 35, EARTHENLANCE, 38, DRAGONDANCE, 41, PHANTOMFORCE, 44, DRAGONSOUL, 47, SHADOWBONE, 50, BONEMERANG, 53, FRENZY, 56, OUTRAGE, 60, POLTERGEIST, </t>
  </si>
  <si>
    <t xml:space="preserve">AMBUSH, ANCIENTGLARE, ATTRACT, BATTLEOFWITS, BLOODRITUAL, BONECHILL, BOULDERCRUSH, BREAKINGSWIPE, BRICKBREAK, BULLDOZE, BURNINGOFUDA, CALMMIND, COACHING, CONFUSERAY, COSMICAVATAR, COSMICPOWER, COUPDEGRACE, COVET, CRUNCH, CURSE, CURSEDTOUCH, DRACARYS, DRACOMETEOR, DRAGONBLOOD, DRAGONBREATH, DRAGONCLAW, DRAGONDANCE, DRAGONHAMMER, DRAGONMAGIC, DUNEBLAST, DUSTDEVILS, EARTHENLANCE, EARTHPOWER, EARTHQUAKE, ENDERSHOCK, EXECUTION, FABLEDRUSH, FALSESWIPE, FOCUSBLAST, FORTISSIMO, GENESIS, GEOMANCY, GHASTLYFLOOD, GOBLINSTRIKE, GOLDRUSH, HEX, HIDDENPOWER, ICEHAMMER, KNOCKOFF, LASHOUT, LOVEBURST, MACABREDANCE, MEMENTO, METRONOME, MUDSHACKLES, MUDSLIDE, NAGASKIN, NASTYPLOT, OBSIDIANSHARDS, OUTRAGE, PERCUSSIONBLAST, PHANTOMFORCE, PHOBIA, PLAYROUGH, POISONJAB, POLTERGEIST, POSSESSION, PROTECT, QUICKSAND, REST, RETURN, ROCKBLAST, ROCKSLIDE, ROCKTOMB, SANDSTORM, SANDTOMB, SCALESHOT, SCORCHINGSANDS, SHADOWBALL, SHADOWPUNCH, SLEEPTALK, SOULRIP, SOULSHIELD, SPIKES, STEALTHROCK, STONEEDGE, SUBSTITUTE, SWEEPINGWIND, TAUNT, TERRAINPULSE, TOXIC, VENDETTA, VITALITYDRAIN, WAIL, WISH, WORKUP, ZENHEADBUTT, </t>
  </si>
  <si>
    <t xml:space="preserve">HAMMERARM, ICEHAMMER, QUASH, BONECHILL, CONFUSERAY, POWERTRIP, BEATUP, FEINTATTACK, SHADOWCLAW, DRILLRUN, </t>
  </si>
  <si>
    <t xml:space="preserve">0, EVILTHORN, 1, EVILTHORN, 1, ASTONISH, 1, BABYDOLLEYES, 1, DRAGONFURY, 4, TRAMPLE, 8, SHADOWSNEAK, 11, BRUTALSWING, 14, BREAKINGSWIPE, 17, BONERUSH, 20, GRIMREAPER, 23, FAKETEARS, 26, BONECLUB, 29, SOULFLAY, 32, DRAGONGNAW, 35, EARTHENLANCE, 38, DRAGONDANCE, 41, PHANTOMFORCE, 44, DRAGONSOUL, 47, SHADOWBONE, 50, BONEMERANG, 53, FRENZY, 56, OUTRAGE, 60, POLTERGEIST, </t>
  </si>
  <si>
    <t xml:space="preserve">0, DRAGONHAMMER, 1, DRAGONHAMMER, 1, EVILTHORN, 1, ASTONISH, 1, BABYDOLLEYES, 1, DRAGONFURY, 4, TRAMPLE, 8, SHADOWSNEAK, 11, BRUTALSWING, 14, BREAKINGSWIPE, 17, BONERUSH, 20, GRIMREAPER, 23, FAKETEARS, 26, BONECLUB, 29, SOULFLAY, 32, DRAGONGNAW, 35, EARTHENLANCE, 38, DRAGONDANCE, 41, PHANTOMFORCE, 44, DRAGONSOUL, 47, SHADOWBONE, 50, BONEMERANG, 53, FRENZY, 56, OUTRAGE, 60, POLTERGEIST, </t>
  </si>
  <si>
    <t xml:space="preserve">ACROBATICS, ANCIENTGLARE, ATTRACT, BATTLEOFWITS, BOULDERCRUSH, BREAKINGSWIPE, BURNINGJEALOUSY, CALMMIND, CHARM, COACHING, CRIMSONGATE, DRACARYS, DRACOMETEOR, DRAGONBLOOD, DRAGONBREATH, DRAGONDANCE, DRAGONGALE, DRAGONHAMMER, DRAGONMAGIC, DRAININGKISS, EARTHENLANCE, EARTHPOWER, ECHOEDVOICE, ENDERSHOCK, FANTASYSEAL, FIREBLAST, FIREFANG, FLAMECHARGE, FLAMETHROWER, FLAMEVOLLEY, FLAREBLITZ, FLUXWAVE, FOCUSBLAST, FORTISSIMO, GEOMANCY, GLISTEN, GOLDRUSH, HEATWAVE, HIDDENPOWER, HYPERVOICE, INCINERATE, KNOCKOFF, LASHOUT, MACABREDANCE, MELTINGHORN, METEORBEAM, MINERALWAVE, MOONSTONERAY, MUDSHACKLES, MUDSLIDE, MYSTICALFIRE, NAGASKIN, OBSIDIANSHARDS, OUTRAGE, PLAYROUGH, POWERGEM, PROTECT, QUICKSAND, RADIANTLANCE, REST, RETURN, ROCKBLAST, ROCKSLIDE, ROCKTOMB, ROUND, SAFEGUARD, SCALD, SCALESHOT, SCORCHINGSANDS, SLEEPTALK, SPIKES, STEALTHROCK, STONEEDGE, SUBSTITUTE, SUNNYDAY, SWORDSDANCE, TAUNT, TERRAINPULSE, TOXIC, VENDETTA, WAIL, WEATHERBALL, WILDFIRE, WILLOWISP, WISH, WORKUP, </t>
  </si>
  <si>
    <t xml:space="preserve">0, LAVAPLUME, 1, LAVAPLUME, 0, ANCIENTROAR, 1, ANCIENTROAR, 1, SIZZLE, 1, IGNITE, 5, EMBER, 10, SMOKESCREEN, 15, FLAIL, 20, DRAGONBREATH, 23, BURNINGJEALOUSY, 26, HAZE, 29, BOIL, 32, SCORCHINGSANDS, 35, HYDROSTEAM, 38, NAGASKIN, 41, DRAGONPULSE, 44, DRACONICMAJESTY, 47, FLAMETHROWER, 50, COIL, 53, MAGMASTORM, 56, DRACARYS, 60, OVERHEAT, </t>
  </si>
  <si>
    <t xml:space="preserve">0, EDGESTRIKE, 1, EDGESTRIKE, 1, SCRATCH, 1, LEER, 1, BRANCHPOKE, 4, KARATECHOP, 6, ARMTHRUST, 9, VEXINGVINES, 12, RAZORLEAF, 15, KNOCKOFF, 18, NEEDLEARM, 21, HONECLAWS, 24, PARRY, 27, MOSSYPUNCH, 30, DRAINPUNCH, 33, STRANDINGROOTS, 36, OBSTRUCT, 39, OVERWHELM, 42, AGILITY, 45, LEAFBLADE, 48, JUMPKICK, 52, CROSSCHOP, 56, SOLARBLADE, 60, CLOSECOMBAT, </t>
  </si>
  <si>
    <t xml:space="preserve">AERIALACE, AIRSLASH, ANCIENTGLARE, ATTRACT, AURASPHERE, BATTLEOFWITS, BEJEWELED, BODYPRESS, BOULDERCRUSH, BRICKBREAK, BULKUP, BULLDOZE, CALMMIND, CATAPULT, CHARM, CLOSECOMBAT, COACHING, COSMICAVATAR, COSMICPOWER, COUPDEGRACE, DAZZLINGGLEAM, DEADLYREACH, DEAFEN, DRAGONDANCE, DRAGONGALE, DRILLPECK, DUALWINGBEAT, DUNEBLAST, EARTHENLANCE, EARTHPOWER, EARTHQUAKE, EXECUTION, FABLEDRUSH, FLAMECHARGE, FOCUSBLAST, GAIAPULSE, GENESIS, GEOMANCY, GLISTEN, GOLDRUSH, HIDDENPOWER, IRONDEFENSE, IRONHEAD, IRONIMPACT, KNOCKOFF, LIGHTSCREEN, MAGNETICCANNON, MEMENTO, METEORBEAM, METEORDRIVE, MINERALWAVE, MIRRORSHOT, MOONBLAST, MOONSTONERAY, MUDSHACKLES, MUDSLIDE, NASTYPLOT, OBSIDIANSHARDS, PERCUSSIONBLAST, PLAYROUGH, POWERGEM, POWERUPPUNCH, PROTECT, PURGE, QUICKGUARD, QUICKSAND, RAYOFLIGHT, REFLECT, REST, RETURN, ROCKBLAST, ROCKSLIDE, ROCKTOMB, SAFEGUARD, SANDSTORM, SANDTOMB, SCORCHINGSANDS, SIGNALBEAM, SLASH, SLEEPTALK, SPIKES, STEALTHROCK, STEELROLLER, STEELWING, STONEEDGE, SUBSTITUTE, SUPERPOWER, SWEEPINGWIND, SWORDSDANCE, TAILGLOW, TAUNT, TEMPESTFLARE, TERRAINPULSE, TOXIC, TRIATTACK, VENDETTA, WAIL, WEAKSPOT, WISH, WORKUP, ZENHEADBUTT, </t>
  </si>
  <si>
    <t xml:space="preserve">1, BABYDOLLEYES, 1, SIZZLE, 1, EMBER, 4, PIXIEWAVE, 7, YAWN, 10, SWEETKISS, 13, INCINERATE, 16, DRAININGKISS, 19, IGNITE, 22, BOIL, 25, MISTBALL, 28, AMNESIA, 31, HYDROSTEAM, 34, FIERYDANCE, 37, ENCHANTMENT, 40, HOTSPRINGS, 43, HEATWAVE, 46, STRANGESTEAM, 49, CALMMIND, 52, ETHEREALBURST, 56, STEAMERUPTION, 60, ERUPTION, </t>
  </si>
  <si>
    <t xml:space="preserve">ATTRACT, BATTLEOFWITS, BODYPRESS, BODYSLAM, BREAKINGSWIPE, BRINE, BULKUP, BULLDOZE, BURNINGJEALOUSY, CALMMIND, CASCADE, CATAPULT, CHARM, CLEARSMOG, COACHING, CONFUSERAY, COSMICPOWER, COVET, CRIMSONGATE, CURSE, DAZZLINGGLEAM, DEAFEN, DEFOG, DRAININGKISS, EARTHPOWER, ECHOEDVOICE, FABLEDRUSH, FAIRYTALE, FALSESWIPE, FANTASYSEAL, FIREFANG, FIREPUNCH, FLAMECHARGE, FLAMETHROWER, FLAMEVOLLEY, FLAREBLITZ, FLIPTURN, FLUXWAVE, FOCUSBLAST, FORTISSIMO, GAMMARAY, GASTROACID, GENESIS, GEOMANCY, GOBLINSTRIKE, GOLDRUSH, HAZE, HEALBELL, HEATWAVE, HIDDENPOWER, HYPERVOICE, INCINERATE, IRONHEAD, KNOCKOFF, LIGHTSCREEN, LIQUIDATION, LOVEBURST, MAGICROOM, MEMENTO, METRONOME, MIRRORSHOT, MISTYTERRAIN, MOONBLAST, MYSTICALFIRE, MYSTICPULSE, NASTYPLOT, OBSIDIANSHARDS, ODETOJOY, OVERFLOW, PAYDAY, PIXIEDUST, PLAYROUGH, PROTECT, PURGE, RAINDANCE, RAYOFLIGHT, RAZORSHELL, REFLECT, REST, RETURN, ROUND, SAFEGUARD, SCALD, SCORCHINGSANDS, SEISMICCHANT, SIRENSSONG, SLEEPTALK, SOAK, STEAMERUPTION, STEELROLLER, STRANGESTEAM, SUBMERGE, SUBSTITUTE, SUNNYDAY, TAUNT, TERRAINPULSE, TIDALWAVE, TITANIASLAW, TOXIC, TRICKROOM, VALKYRIECHARIOT, WAIL, WATERPULSE, WHIRLPOOL, WILDFIRE, WILLOWISP, WISH, WONDERROOM, WORKUP, ZENHEADBUTT, </t>
  </si>
  <si>
    <t xml:space="preserve">PEEKABOO, LOVELYKISS, AFTERYOU, ENCORE, ZENHEADBUTT, STOREDPOWER, SPITUP, STOCKPILE, SWALLOW, SCALD, TITANIASLAW, ERUPTION, BOIL, FIERYDANCE, </t>
  </si>
  <si>
    <t xml:space="preserve">1, BUBBLE, 1, PIXIEWAVE, 4, BABYDOLLEYES, 6, WHIRLPOOL, 8, PIXIEDUST, 11, LIFEDEW, 14, NYMPHSSPELL, 17, MAGICALLEAF, 20, BUBBLEBEAM, 23, AROMATHERAPY, 26, MISTBALL, 29, DRENCH, 32, TIDALSHIFT, 35, MYSTICPULSE, 38, OCEANBLAST, 41, RECOVER, 44, DECORATE, 47, TIDALWAVE, 51, ETHEREALBURST, 54, PETALDANCE, 57, HYDROPUMP, 60, FLEURCANNON, </t>
  </si>
  <si>
    <t xml:space="preserve">AROMATHERAPY, ATTRACT, AURASPHERE, BATTLEOFWITS, BLIZZARD, BRINE, BULLETSEED, CASCADE, CHARM, CLEANSE, COUPDEGRACE, COVET, DAZZLINGGLEAM, DRAININGKISS, ECHOEDVOICE, ENERGYBALL, ESSENCEBLOOM, FABLEDRUSH, FAIRYTALE, FLIPTURN, FLUXWAVE, FOCUSBLAST, FORTISSIMO, GAMMARAY, GENESIS, GEOMANCY, GIGADRAIN, GOBLINSTRIKE, GRASSYTERRAIN, HEALBELL, HIDDENPOWER, ICEBEAM, ICICLESPEAR, ICYWIND, LIGHTSCREEN, LIQUIDATION, LOVEBURST, MAGICALLEAF, MAGNETICCANNON, METEORBEAM, METEORDRIVE, METRONOME, MIRRORSHOT, MIST, MISTYTERRAIN, MOONBLAST, MOONSTONERAY, MYSTICPULSE, NASTYPLOT, OCEANWRATH, OVERFLOW, PIXIEDUST, PLAYROUGH, PROTECT, PURGE, RAINDANCE, RAYOFLIGHT, RAZORSHELL, REFLECT, REST, RETURN, SAFEGUARD, SCALD, SIGNALBEAM, SIRENSSONG, SLEEPTALK, SOAK, SOLARBEAM, SOUNDBARRIER, STRANGESTEAM, SUBMERGE, SUBSTITUTE, SYNTHESIS, TAILGLOW, TAUNT, TERRAINPULSE, TIDALWAVE, TITANIASLAW, TOXIC, VALKYRIECHARIOT, WAIL, WATERPRESSURE, WATERPULSE, WHIRLPOOL, WISH, WORKUP, </t>
  </si>
  <si>
    <t xml:space="preserve">FAIRYRING, SIRENSSONG, CAPTIVATE, CHARM, TEARFULLOOK, WATERPLEDGE, MISTYTERRAIN, CRAFTYSHIELD, HYDROSTEAM, </t>
  </si>
  <si>
    <t xml:space="preserve">AMBUSH, ATTRACT, BALLLIGHTNING, BATTLEOFWITS, BLOODRITUAL, BOLTCRASH, BRICKBREAK, BRINE, CASCADE, CAUSTICACID, CHARGEBEAM, CLEARSMOG, COACHING, CONFUSERAY, COSMICAVATAR, COSMICPOWER, CRUELWHIP, CRUNCH, DARKPULSE, DRAGONBREATH, DRAGONCLAW, DRAGONDANCE, DRAININGKISS, DRAINPUNCH, ELECTRICTERRAIN, ELECTRONCRUSH, ENDERSHOCK, ENERGYSURGE, EXECUTION, FLIPTURN, GAMMARAY, GENESIS, GEOMANCY, GOBLINSTRIKE, HAZE, HIDDENPOWER, ICEBEAM, ICEFANG, ICEPUNCH, ICICLESPEAR, ICYWIND, KNOCKOFF, LASHOUT, LIQUIDATION, MAGNETICCANNON, METEORBEAM, METEORDRIVE, MIASMA, NAGASKIN, NASTYPLOT, OCEANWRATH, OVERFLOW, PARABOLICCHARGE, PHOBIA, PLAYROUGH, POISONJAB, PROTECT, PSYCHICFANGS, QUICKGUARD, RAINDANCE, REST, RETURN, RISINGVOLTAGE, SCALD, SLASH, SLEEPTALK, SLUDGEBOMB, SLUDGEWAVE, SNARL, SOAK, SUBMERGE, SUBSTITUTE, SWEEPINGWIND, TAUNT, TERRAINPULSE, THUNDER, THUNDERBOLT, THUNDERFANG, THUNDERPUNCH, THUNDERWAVE, TIDALWAVE, TOXIC, VENDETTA, VENOMDRAIN, VITALITYDRAIN, VOLTSWITCH, WAIL, WATERPRESSURE, WATERPULSE, WEAKSPOT, WHIRLPOOL, WILDCHARGE, WISH, WORKUP, </t>
  </si>
  <si>
    <t xml:space="preserve">AMBUSH, BODYPRESS, BOULDERCRUSH, BUGBITE, BUGBUZZ, BULLDOZE, CRUNCH, CURSE, DEFENDORDER, DUNEBLAST, DUSTDEVILS, EARTHENLANCE, EARTHPOWER, EARTHQUAKE, ENERGYBALL, FOCUSBLAST, FURYCUTTER, GAIAPULSE, GASTROACID, GOLDRUSH, GYROBALL, HIDDENPOWER, HIVEMIND, IRONHEAD, KNOCKOFF, LEECHLIFE, MINERALWAVE, MUDSHACKLES, MUDSLIDE, OBSIDIANSHARDS, PINMISSILE, POISONFANG, POISONJAB, POLLENPUFF, POWERWHIP, PROTECT, QUICKSAND, REST, RETURN, ROCKSLIDE, ROCKTOMB, SANDSTORM, SANDTOMB, SLASH, STEALTHROCK, STRUGGLEBUG, SUBSTITUTE, SUPERPOWER, SWARMATTACK, SWARMOVERLOAD, SWORDSDANCE, TAUNT, TOXIC, TOXICSPIKES, UTURN, </t>
  </si>
  <si>
    <t xml:space="preserve">ACROBATICS, AERIALACE, ALLERGY, AMBUSH, AROMATHERAPY, ATTRACT, BODYSLAM, BOUNCE, BRAVEBIRD, BREAKINGSWIPE, BRICKBREAK, BULLETSEED, CHARM, COACHING, CONFUSERAY, COVET, CRUELWHIP, DARKPULSE, DEADLYREACH, DEFOG, DRILLPECK, DUALWINGBEAT, ECHOEDVOICE, ENERGYBALL, ESSENCEBLOOM, FLOCK, GOBLINSTRIKE, GRASSYTERRAIN, HIDDENPOWER, IRONHEAD, KNOCKOFF, LASHOUT, LEAFBLADE, MEMENTO, MOSSYPUNCH, NASTYPLOT, NECTARTAP, PERCUSSIONBLAST, PETALTEMPEST, PINMISSILE, PLAYROUGH, POWERUPPUNCH, POWERWHIP, PROTECT, REST, RETURN, SCENTEDSHIELD, SLEEPTALK, SNARL, SOLARBEAM, STEELWING, SUBSTITUTE, SUNNYDAY, SWITCHEROO, SYNTHESIS, TAILWIND, TAUNT, TERRAINPULSE, TOXIC, UTURN, VENDETTA, WATERPULSE, WEATHERBALL, WISH, WORKUP, </t>
  </si>
  <si>
    <t xml:space="preserve">SWITCHEROO, FEINT, NEEDLEARM, UTURN, HAMMERARM, THROATCHOP, LEAFBLADE, FALSESURRENDER, HELPINGHAND, </t>
  </si>
  <si>
    <t xml:space="preserve">0, CORRODE, 1, CORRODE, 0, DIG, 1, DIG, 1, LEER, 1, ACID, 1, METALLICGLEAM, 4, DEFENSECURL, 7, MUDSHOT, 10, GASTROACID, 13, OVERCLOCK, 16, SLUDGE, 19, TOXIC, 22, VENOMDRENCH, 25, MUDSLIDE, 28, SHRAPNEL, 31, NASTYPLOT, 34, COBALTRAY, 37, MINIMIZE, 40, CLUSTERROCKETS, 43, EARTHPOWER, 46, SLUDGEBOMB, 49, PLASMAFORGE, 52, METALBURST, 56, ACIDRAIN, 60, CHROMERAY, </t>
  </si>
  <si>
    <t xml:space="preserve">ACIDRAIN, AERIALACE, AIRSLASH, AMBUSH, ANCIENTGLARE, ANTIMATTER, ATTRACT, BATTERYACID, BATTLEOFWITS, BODYPRESS, BODYSLAM, BOMBARDMENT, BOULDERCRUSH, BOUNCE, BRICKBREAK, BULKUP, BULLDOZE, CALMMIND, CATAPULT, CAUSTICACID, CHARM, CLEARSMOG, COACHING, CONCOCTION, CONFUSERAY, CORROSIVEGAS, COUPDEGRACE, COVET, CRUNCH, CURSE, DARKPULSE, DEAFEN, DEFOG, DRAGONBREATH, DRAGONCLAW, DRAGONDANCE, DRAGONGALE, DRAGONHAMMER, DRAININGKISS, DUNEBLAST, DUSTDEVILS, EARTHENLANCE, EARTHPOWER, EARTHQUAKE, ENDERSHOCK, EXECUTION, FABLEDRUSH, FALSESWIPE, FLUXWAVE, FOCUSBLAST, FORTISSIMO, GASTROACID, GEOMANCY, GLISTEN, GOBLINSTRIKE, GOLDENBULLET, GOLDRUSH, GUNKSHOT, GYROBALL, HAZE, HIDDENPOWER, HIGHHORSEPOWER, IRONDEFENSE, IRONHEAD, IRONIMPACT, IRONTEMPEST, KNOCKOFF, LASHOUT, LOVEBURST, MAGNETICCANNON, MAGNETRISE, MEMENTO, MIASMA, MISSILESHOT, MUDSHACKLES, MUDSLIDE, NAGASKIN, NASTYPLOT, NOBLEROAR, OBSIDIANSHARDS, OUTRAGE, OVERCLOCK, PERCUSSIONBLAST, PHANTOMFORCE, PHOBIA, PLAYROUGH, POISONJAB, PROTECT, QUICKGUARD, QUICKSAND, REFURBISH, REST, RETURN, ROCKBLAST, ROCKSLIDE, ROCKTOMB, SANDTOMB, SATELLITERAY, SCORCHINGSANDS, SLEEPTALK, SLUDGEBOMB, SLUDGEWAVE, SONICBLAST, SOUNDBARRIER, SPIKES, STEALTHROCK, STEELROLLER, STEELWING, STONEEDGE, SUBSTITUTE, SUPERPOWER, SWEEPINGWIND, SWITCHEROO, SWORDSDANCE, TAUNT, TERRAINPULSE, TOXIC, TOXICSPIKES, UTURN, VENDETTA, VENOMDRAIN, VITALITYDRAIN, WEAKSPOT, WISH, WORKUP, ZENHEADBUTT, </t>
  </si>
  <si>
    <t xml:space="preserve">0, CRUNCH, 1, CRUNCH, 1, LEER, 1, TACKLE, 1, ASTONISH, 4, DRAGONFURY, 6, TORRENT, 8, SOULRIP, 11, BITE, 14, AQUAJET, 17, WYRMSRAGE, 20, NECROPHAGY, 23, SCALESHOT, 26, DRAGONGNAW, 29, SOULFLAY, 32, SCALESTORM, 35, SCARYFACE, 38, CURSEDTOUCH, 41, FLAIL, 44, DRACOSHRED, 47, SHADOWBONE, 50, PARTINGSHOT, 53, FISHIOUSREND, 56, THRASH, 59, OUTRAGE, 62, POSSESSION, </t>
  </si>
  <si>
    <t xml:space="preserve">1, DARKWHISPERS, 1, METALLICGLEAM, 1, ECHOEDVOICE, 4, GOOSEBUMP, 6, QUICKSILVER, 9, ROUND, 12, HEALBELL, 15, SPIRITBARRAGE, 18, TIMEBOMB, 21, ELEGY, 24, HEX, 27, METALSOUND, 30, COBALTRAY, 33, RELICSONG, 36, PERISHSONG, 39, SHADOWBALL, 42, MAGNETICCANNON, 45, HYPERACUSIS, 48, GHASTLYFLOOD, 51, IRONTEMPEST, 54, UMBRALWAVE, 57, BURNINGOFUDA, 60, DOOMDESIRE, </t>
  </si>
  <si>
    <t xml:space="preserve">AMBUSH, ANCIENTGLARE, ARCANEENERGY, ATTRACT, BATTLEOFWITS, BLOODRITUAL, BODYPRESS, BODYSLAM, BONECHILL, BOOMBURST, BURNINGJEALOUSY, BURNINGOFUDA, CALMMIND, CHARM, CHILLINGTOUCH, CONFUSERAY, COSMICPOWER, CURSE, CURSEDTOUCH, DARKPULSE, DEAFEN, EARTHPOWER, ECHOEDVOICE, ECLIPSENOVA, ENERGYBALL, EXPANDINGFORCE, FANTASYSEAL, FLUXWAVE, FOCUSBLAST, FORTISSIMO, GAMMARAY, GENESIS, GENTLECHIMES, GHASTLYFLOOD, GLISTEN, GOSSIP, GYROBALL, HEALBELL, HEX, HEXBOLT, HIDDENPOWER, HYPERVOICE, IRONDEFENSE, IRONHEAD, IRONIMPACT, IRONTEMPEST, LASHOUT, LIGHTSCREEN, MACABREDANCE, MAGICROOM, MAGNETICCANNON, MEMENTO, MINDDRAIN, MINDMELD, MIRRORSHOT, MIST, MISTYTERRAIN, MIXEDWAVES, MOONBLAST, MOONSTONERAY, MYSTICALFIRE, MYSTICPULSE, NASTYPLOT, ODETOJOY, OVERCLOCK, PERCUSSIONBLAST, PHANTOMFORCE, POLTERGEIST, POSSESSION, PROTECT, PSYCHIC, PSYCHICTERRAIN, PURGE, REFLECT, REFURBISH, REST, RETURN, ROUND, SAFEGUARD, SATELLITERAY, SEISMICCHANT, SHADOWBALL, SIRENSSONG, SLEEPTALK, SONICBLAST, SOULRIP, SOULSHIELD, SOUNDBARRIER, STARDUSTREVERIE, STEELROLLER, STONEEDGE, SUBSTITUTE, SWEEPINGWIND, SWIFT, SWORDSDANCE, TAUNT, TOXIC, TRICKROOM, UMBRALWAVE, VITALITYDRAIN, WAIL, WISH, WONDERROOM, ZENHEADBUTT, </t>
  </si>
  <si>
    <t xml:space="preserve">0, BONECHILL, 1, BONECHILL, 1, DARKWHISPERS, 1, METALLICGLEAM, 1, ECHOEDVOICE, 4, GOOSEBUMP, 6, QUICKSILVER, 9, ROUND, 12, HEALBELL, 15, SPIRITBARRAGE, 18, TIMEBOMB, 21, ELEGY, 24, HEX, 27, METALSOUND, 30, COBALTRAY, 33, RELICSONG, 36, PERISHSONG, 39, SHADOWBALL, 42, MAGNETICCANNON, 45, HYPERACUSIS, 48, GHASTLYFLOOD, 51, IRONTEMPEST, 54, UMBRALWAVE, 57, BURNINGOFUDA, 60, DOOMDESIRE, </t>
  </si>
  <si>
    <t xml:space="preserve">AMBUSH, ANCIENTGLARE, ATTRACT, BATTLEOFWITS, BEJEWELED, BODYPRESS, BODYSLAM, BOULDERCRUSH, BRICKBREAK, BULKUP, BULLDOZE, CATAPULT, CLOSECOMBAT, CRYSTALSHOWER, DUNEBLAST, DUSTDEVILS, EARTHENLANCE, EARTHPOWER, EARTHQUAKE, ECHOEDVOICE, EXECUTION, FALSESWIPE, FLAMECHARGE, FOCUSBLAST, GAIAPULSE, GEOMANCY, GLISTEN, GOLDENBULLET, GOLDRUSH, GYROBALL, HIDDENPOWER, ICEHAMMER, IRONDEFENSE, IRONHEAD, IRONIMPACT, IRONTEMPEST, KNOCKOFF, LASHOUT, MAGNETICCANNON, MEMENTO, MINERALWAVE, MISSILESHOT, MOONSTONERAY, MUDSHACKLES, MUDSLIDE, NASTYPLOT, OBSIDIANSHARDS, PERCUSSIONBLAST, PLAYROUGH, POWERGEM, PROTECT, QUICKGUARD, QUICKSAND, REST, RETURN, ROCKBLAST, ROCKSLIDE, ROCKTOMB, SANDSTORM, SANDTOMB, SCORCHINGSANDS, SEISMICCHANT, SLEEPTALK, SONICBLAST, SPIKES, SPIKYSHIELD, STEALTHROCK, STEELROLLER, STONEEDGE, SUBSTITUTE, SUPERPOWER, TAUNT, TOXIC, TRIATTACK, VENDETTA, WEAKSPOT, WORKUP, ZENHEADBUTT, </t>
  </si>
  <si>
    <t xml:space="preserve">ACROBATICS, AERIALACE, AIRSLASH, ALLERGY, AMBUSH, AROMATHERAPY, ATTRACT, BATTLEOFWITS, BOUNCE, BRICKBREAK, BUGBITE, BUGBUZZ, BULKUP, BULLETSEED, BUTTERFLYKISS, CALMMIND, CHARM, CHIDORI, CLOSECOMBAT, COACHING, CRUELWHIP, DEADLYREACH, DEFENDORDER, DEFOG, DRAININGKISS, DRAINPUNCH, ENERGYBALL, ESSENCEBLOOM, FABLEDRUSH, FALSESWIPE, FANTASYSEAL, FLUTTER, FOCUSBLAST, FURYCUTTER, GASTROACID, GIGADRAIN, GRASSYTERRAIN, HIDDENPOWER, HIVEMIND, KAMEHAMEHA, KNOCKOFF, LASHOUT, LEAFBLADE, LEECHLIFE, MAGICALLEAF, MOSSYPUNCH, NASTYPLOT, NATURESWRATH, NECTARTAP, PETALTEMPEST, PHOBIA, PINMISSILE, POISONFANG, POISONJAB, POWERUPPUNCH, POWERWHIP, PROTECT, PSYCHICFANGS, QUICKGUARD, RAINBOWSCALES, REST, RETURN, SAFEGUARD, SCENTEDSHIELD, SLASH, SLEEPTALK, SOLARBEAM, SPIKYSHIELD, STRUGGLEBUG, SUNNYDAY, SUPERPOWER, SWARMATTACK, SWARMOVERLOAD, SWEEPINGWIND, SWORDSDANCE, SYNTHESIS, TAUNT, TOXIC, TOXICSPIKES, TRIATTACK, UTURN, VITALITYDRAIN, WEAKSPOT, WORKUP, </t>
  </si>
  <si>
    <t xml:space="preserve">ACROBATICS, AERIALACE, AERIALPULSE, AIRSLASH, ATTRACT, BODYSLAM, BOUNCE, BULLDOZE, CALMMIND, CATAPULT, CHARM, DEFOG, DRAGONGALE, DUNEBLAST, DUSTDEVILS, EARTHENLANCE, EARTHPOWER, EARTHQUAKE, ENERGYBALL, FABLEDRUSH, FANTASYSEAL, FLOCK, FLUXWAVE, GAIAPULSE, GENESIS, GENTLECHIMES, GIGADRAIN, GOLDRUSH, GYROBALL, HIDDENPOWER, HURRICANE, IRONDEFENSE, KNOCKOFF, LASHOUT, METRONOME, MUDSHACKLES, MUDSLIDE, NASTYPLOT, PIXIEDUST, PLAYROUGH, POWERGEM, PROTECT, QUICKSAND, REST, RETURN, ROCKBLAST, ROCKSLIDE, ROCKTOMB, SAFEGUARD, SANDSTORM, SANDTOMB, SCORCHINGSANDS, SEISMICCHANT, SLEEPTALK, SPIKES, STEALTHROCK, STONEEDGE, SUBSTITUTE, SUNNYDAY, SWEEPINGWIND, TAILWIND, TEMPESTFLARE, TORNADO, TOXIC, TURBULENCE, WEATHERBALL, WISH, WORKUP, ZENHEADBUTT, </t>
  </si>
  <si>
    <t xml:space="preserve">1, WINTERSGRASP, 1, FROSTNIP, 1, POWDER, 4, IRRITANT, 7, CHILLINGBLAST, 10, STRUGGLEBUG, 13, STICKYWEB, 16, SILVERWIND, 19, HYPOTHERMIA, 22, WATERPULSE, 25, FROZENHEART, 28, MISTBALL, 31, PHEROMONESTREAM, 34, FREEZEDRY, 37, SNIPESHOT, 40, ICEBEAM, 43, MIST, 46, BUGBUZZ, 49, NASTYPLOT, 52, BLIZZARD, 55, HEALORDER, 58, AURORAVEIL, 62, HIVEMIND, </t>
  </si>
  <si>
    <t xml:space="preserve">ACROBATICS, AMBUSH, ATTRACT, BATTLEOFWITS, BLIZZARD, BOUNCE, BUGBITE, BUGBUZZ, BULLDOZE, CALMMIND, CATAPULT, CHARM, CHILLINGTOUCH, DEFENDORDER, DEFOG, DRAININGKISS, DUNEBLAST, EARTHPOWER, ENERGYBALL, FLUXWAVE, FROSTBITE, FURYCUTTER, GIGADRAIN, GOBLINSTRIKE, GOLDRUSH, HAIL, HAZE, HIDDENPOWER, HIVEMIND, HYPOTHERMIA, ICEBEAM, ICEFANG, ICEPUNCH, ICICLESPEAR, ICICLESTRIKE, ICYWIND, IRONDEFENSE, IRONHEAD, KNOCKOFF, LASHOUT, LEECHLIFE, LOVEBURST, METRONOME, MIST, NASTYPLOT, NECTARTAP, NUMBINGWIND, PHOBIA, PINMISSILE, PIXIEDUST, POISONFANG, POISONJAB, POLLENPUFF, PROTECT, PSYCHICFANGS, REST, RETURN, ROUND, SLEEPTALK, SPIKES, SPIKYSHIELD, STEALTHROCK, STRUGGLEBUG, SUBSTITUTE, SWARMATTACK, SWARMOVERLOAD, TAUNT, TOXIC, TOXICSPIKES, TRIPLEAXEL, UTURN, VITALITYDRAIN, WISH, WORKUP, ZENHEADBUTT, </t>
  </si>
  <si>
    <t xml:space="preserve">SPIDERWEB, STRINGSHOT, HAIL, DOUBLETEAM, AGILITY, GRASSWHISTLE, SCHIZOPHRENIA, GIGADRAIN, BATONPASS, SPIKES, TOXICSPIKES, DEFENDORDER, INFECTION, INFESTATION, POWDERSNOW, </t>
  </si>
  <si>
    <t xml:space="preserve">0, BITTERBASTION, 1, BITTERBASTION, 1, WINTERSGRASP, 1, FROSTNIP, 1, POWDER, 4, IRRITANT, 7, CHILLINGBLAST, 10, STRUGGLEBUG, 13, STICKYWEB, 16, SILVERWIND, 19, HYPOTHERMIA, 22, WATERPULSE, 25, FROZENHEART, 28, MISTBALL, 31, PHEROMONESTREAM, 34, FREEZEDRY, 37, SNIPESHOT, 40, ICEBEAM, 43, MIST, 46, BUGBUZZ, 49, NASTYPLOT, 52, BLIZZARD, 55, HEALORDER, 58, AURORAVEIL, 62, HIVEMIND, </t>
  </si>
  <si>
    <t xml:space="preserve">ACROBATICS, AERIALACE, AERIALPULSE, AIRSLASH, ANTIMATTER, ATTRACT, BOMBARDMENT, BUGBITE, BUGBUZZ, BULLETSEED, BURNINGJEALOUSY, BUTTERFLYKISS, CALMMIND, CLUSTERROCKETS, CONFUSERAY, CRIMSONGATE, DAZZLINGGLEAM, DEFENDORDER, DEFOG, DRAININGKISS, DUALWINGBEAT, ECHOEDVOICE, ENDERSHOCK, ENERGYBALL, ENERGYSURGE, FIREBLAST, FIREPUNCH, FLAMECHARGE, FLAMETHROWER, FLAMEVOLLEY, FLAREBLITZ, FLOCK, FLUTTER, FLUXWAVE, FURYCUTTER, GENESIS, GENTLECHIMES, GIGADRAIN, GOLDENBULLET, GYROBALL, HEATWAVE, HIDDENPOWER, HIVEMIND, HURRICANE, INCINERATE, IRONDEFENSE, IRONHEAD, IRONIMPACT, IRONTEMPEST, KNOCKOFF, LASHOUT, LEECHLIFE, LIGHTSCREEN, MAGNETICCANNON, MAGNETRISE, MELTINGHORN, METRONOME, MISSILESHOT, MYSTICALFIRE, NASTYPLOT, NEBULASTRIKE, NECTARTAP, OVERCLOCK, PARABOLICCHARGE, PHOBIA, PINMISSILE, POISONJAB, PROTECT, PSYCHIC, PURGE, RADIANTLANCE, RAINBOWSCALES, REFLECT, REFURBISH, REST, RETURN, ROUND, SAFEGUARD, SATELLITERAY, SCALD, SIGNALBEAM, SLEEPTALK, SONICBLAST, STEELWING, STRUGGLEBUG, SUBSTITUTE, SUNNYDAY, SWARMATTACK, SWARMOVERLOAD, SWIFT, SYNTHESIS, TAILWIND, TEMPESTFLARE, TORNADO, TOXIC, TRIATTACK, TURBULENCE, UTURN, VITALITYDRAIN, WILDFIRE, WILLOWISP, WISH, WORKUP, </t>
  </si>
  <si>
    <t xml:space="preserve">OVERHEAT, DISCHARGE, MISSILESHOT, MAGNETICCANNON, BURNUP, AIRSLASH, CHROMERAY, TURBULENCE, SHRAPNEL, QUICKSILVER, </t>
  </si>
  <si>
    <t xml:space="preserve">ACIDRAIN, ALLERGY, AMBUSH, ANCIENTGLARE, ATTRACT, BLOODRITUAL, BODYSLAM, BONECHILL, BOOMBURST, BREAKINGSWIPE, BRINE, BULLDOZE, BURNINGOFUDA, CASCADE, CAUSTICACID, CLEARSMOG, CLOSECOMBAT, CONFUSERAY, CORROSIVEGAS, CRUELWHIP, CRUNCH, CURSE, CURSEDTOUCH, DARKPULSE, DEFOG, DRACARYS, DRACOMETEOR, DRAGONBLOOD, DRAGONBREATH, DRAGONDANCE, DRAGONGALE, DRAGONHAMMER, DRAGONMAGIC, EARTHPOWER, EARTHQUAKE, ECLIPSENOVA, ENDERSHOCK, EXECUTION, FLIPTURN, FLUXWAVE, FOCUSBLAST, FORTISSIMO, FROSTBITE, GASTROACID, GHASTLYFLOOD, GIGADRAIN, GUNKSHOT, HEX, HIDDENPOWER, HYPERVOICE, ICEBEAM, ICEFANG, ICYWIND, IRONHEAD, KNOCKOFF, LASHOUT, LIQUIDATION, MEMENTO, MIASMA, MINDDRAIN, NAGASKIN, NASTYPLOT, NOBLEROAR, OCEANWRATH, OUTRAGE, OVERFLOW, PERCUSSIONBLAST, PHANTOMFORCE, PHOBIA, PLAYROUGH, POISONFANG, POISONJAB, POLTERGEIST, POSSESSION, PROTECT, PSYCHICFANGS, RAINDANCE, REST, RETURN, SCALD, SCALESHOT, SHADOWBALL, SLEEPTALK, SLUDGEBOMB, SLUDGEWAVE, SNARL, SOAK, SONICBLAST, SOULRIP, SOULSHIELD, STEAMERUPTION, SUBMERGE, SUBSTITUTE, TAUNT, TIDALWAVE, TOXIC, TOXICSPIKES, UMBRALWAVE, VENDETTA, VENOMDRAIN, VITALITYDRAIN, WAIL, WATERPRESSURE, WATERPULSE, WHIRLPOOL, WISH, ZENHEADBUTT, </t>
  </si>
  <si>
    <t xml:space="preserve">ANTIMATTER, ATTRACT, AURASPHERE, BALLLIGHTNING, BATTERYACID, BATTLEOFWITS, BODYPRESS, BODYSLAM, BOLTCRASH, BOMBARDMENT, BOULDERCRUSH, BOUNCE, BRICKBREAK, BULKUP, BULLDOZE, CALMMIND, CATAPULT, CHARGEBEAM, CHIDORI, CLOSECOMBAT, CLUSTERROCKETS, COACHING, CONFUSERAY, DAZZLINGGLEAM, DEADLYREACH, DEAFEN, DEFOG, DRAINPUNCH, EARTHPOWER, ECHOEDVOICE, ELECTRICTERRAIN, ELECTRONCRUSH, ENERGYSURGE, EXPANDINGFORCE, FIREPUNCH, FLAREBLITZ, FLUXWAVE, FOCUSBLAST, GOLDENBULLET, GYROBALL, HAZE, HIDDENPOWER, HYPERVOICE, ICEBEAM, IRONDEFENSE, IRONHEAD, IRONIMPACT, IRONTEMPEST, KAMEHAMEHA, LIGHTSCREEN, MAGICROOM, MAGNETICCANNON, MAGNETRISE, MEMENTO, METEORBEAM, METEORMASH, METRONOME, MIRRORSHOT, MISSILESHOT, MIXEDWAVES, MYSTICPULSE, NASTYPLOT, OVERCLOCK, PARABOLICCHARGE, PERCUSSIONBLAST, PLAYROUGH, POWERUPPUNCH, PROTECT, PSYCHIC, PSYCHICTERRAIN, QUICKGUARD, RADIANTLANCE, REFLECT, REFURBISH, REST, RETURN, RISINGVOLTAGE, ROCKSLIDE, ROCKTOMB, SATELLITERAY, SIGNALBEAM, SLEEPTALK, SONICBLAST, STEELROLLER, STONEEDGE, SUPERPOWER, SWEEPINGWIND, TAUNT, THUNDER, THUNDERBOLT, THUNDERPUNCH, THUNDERWAVE, TOXIC, TRIATTACK, TRICKROOM, VENDETTA, VOLTSWITCH, WEAKSPOT, WILDCHARGE, WONDERROOM, WORKUP, ZENHEADBUTT, </t>
  </si>
  <si>
    <t xml:space="preserve">BATTLEOFWITS, DEADLYREACH, SHOCKWAVE, DISCHARGE, GAMMARAY, PLASMAFORGE, ELECTRICTERRAIN, QUICKSILVER, REFURBISH, HELPINGHAND, </t>
  </si>
  <si>
    <t xml:space="preserve">AMBUSH, ARCANEENERGY, ATTRACT, BATTLEOFWITS, BLOODRITUAL, BONECHILL, BRICKBREAK, BURNINGOFUDA, CALMMIND, CHIDORI, CONFUSERAY, COVET, CRUELWHIP, CURSE, CURSEDTOUCH, DARKPULSE, DRAINPUNCH, EARTHPOWER, ECLIPSENOVA, ENERGYBALL, EXECUTION, EXPANDINGFORCE, FAIRYTALE, FANTASYSEAL, FLUXWAVE, GENTLECHIMES, GHASTLYFLOOD, GOSSIP, HEX, HEXBOLT, HIDDENPOWER, HYPERVOICE, KNOCKOFF, LASHOUT, LIGHTSCREEN, LOVEBURST, MACABREDANCE, MAGICROOM, MEMENTO, METRONOME, MINDDRAIN, MINDMELD, MIXEDWAVES, MYSTICPULSE, NASTYPLOT, NEBULASTRIKE, ODETOJOY, PHANTOMFORCE, PHOBIA, PIXIEDUST, PLAYROUGH, POLTERGEIST, POSSESSION, PROTECT, PSYCHIC, PSYCHICFANGS, PSYCHICTERRAIN, PURGE, REFLECT, REST, RETURN, SAFEGUARD, SHADOWBALL, SHADOWPUNCH, SLEEPTALK, SOULRIP, SOULSHIELD, SUBSTITUTE, SWIFT, SWITCHEROO, TAUNT, TITANIASLAW, TOXIC, TRIATTACK, TRICKROOM, UMBRALWAVE, VENDETTA, VITALITYDRAIN, WAIL, WISH, WONDERROOM, WORKUP, ZENHEADBUTT, </t>
  </si>
  <si>
    <t xml:space="preserve">1, ABSORB, 1, FAIRYWIND, 1, LIFEDEW, 4, WATERGUN, 6, ESSENCEBLOOM, 8, PIXIEDUST, 12, WATERPULSE, 15, NYMPHSSPELL, 18, MAGICALLEAF, 21, AROMATHERAPY, 24, SIRENSSONG, 27, DRENCH, 30, TEARFULLOOK, 33, GIGADRAIN, 36, OCEANBLAST, 39, DECORATE, 42, ENERGYBALL, 45, SPARKLINGARIA, 48, APHRODITESMIRROR, 52, PETALDANCE, 56, TITANIASLAW, 60, HYDROPUMP, </t>
  </si>
  <si>
    <t xml:space="preserve">AROMATHERAPY, ATTRACT, BODYSLAM, BRINE, BULLETSEED, CALMMIND, CASCADE, CHARM, CLEANSE, COVET, DAZZLINGGLEAM, DRAININGKISS, ENERGYBALL, ESSENCEBLOOM, FABLEDRUSH, FAIRYTALE, FANTASYSEAL, FLIPTURN, FLUXWAVE, FOCUSBLAST, GENESIS, GEOMANCY, GIGADRAIN, GOBLINSTRIKE, GRASSYTERRAIN, HEALBELL, HIDDENPOWER, HYPERVOICE, KNOCKOFF, LASHOUT, LEAFBLADE, LIQUIDATION, LOVEBURST, MAGICALLEAF, MIST, MISTYTERRAIN, MYSTICPULSE, NASTYPLOT, NATURESWRATH, NOBLEROAR, OCEANWRATH, OVERFLOW, PETALTEMPEST, PIXIEDUST, PLAYROUGH, PROTECT, RAINDANCE, REST, RETURN, ROUND, SAFEGUARD, SCALD, SCENTEDSHIELD, SIRENSSONG, SLEEPTALK, SOAK, SOLARBEAM, STEAMERUPTION, STRANGESTEAM, SUBMERGE, SUBSTITUTE, SYNTHESIS, TIDALWAVE, TITANIASLAW, TOXIC, VALKYRIECHARIOT, WATERPRESSURE, WATERPULSE, WHIRLPOOL, WISH, WORKUP, ZENHEADBUTT, </t>
  </si>
  <si>
    <t xml:space="preserve">0, MYSTICPULSE, 1, MYSTICPULSE, 1, ABSORB, 1, FAIRYWIND, 1, LIFEDEW, 4, WATERGUN, 6, ESSENCEBLOOM, 8, PIXIEDUST, 12, WATERPULSE, 15, NYMPHSSPELL, 18, MAGICALLEAF, 21, AROMATHERAPY, 24, SIRENSSONG, 27, DRENCH, 30, TEARFULLOOK, 33, GIGADRAIN, 36, OCEANBLAST, 39, DECORATE, 42, ENERGYBALL, 45, SPARKLINGARIA, 48, APHRODITESMIRROR, 52, PETALDANCE, 56, TITANIASLAW, 60, HYDROPUMP, </t>
  </si>
  <si>
    <t xml:space="preserve">1, KINDLE, 1, IGNITE, 1, SHOTPUT, 4, EMBER, 7, BULLETPUNCH, 10, OVERCLOCK, 13, FLAMECHARGE, 16, INCINERATE, 19, IRONSPARKS, 19, MAGNETBOMB, 22, FLAMEPILLAR, 25, AUTOTOMIZE, 28, BOIL, 31, POWERDRILL, 31, COBALTRAY, 34, LAVAPLUME, 34, HELLBRAND, 37, BRUTEFORCE, 40, IRONIMPACT, 43, FLAMETHROWER, 43, WILDFIRE, 46, PLASMAFORGE, 49, HAMMERARM, 52, FLAREBLITZ, 52, SEARINGSHOT, 55, GUILLOTINE, 58, GEARUP, 62, CHROMERAY, 62, DOUBLEIRONBASH, </t>
  </si>
  <si>
    <t xml:space="preserve">BATTLEOFWITS, BODYPRESS, BODYSLAM, BOMBARDMENT, BOULDERCRUSH, BREAKINGSWIPE, BRICKBREAK, BULKUP, BULLDOZE, BURNINGJEALOUSY, CALMMIND, CATAPULT, CHIDORI, CLOSECOMBAT, CLUSTERROCKETS, COACHING, CRIMSONGATE, DEADLYREACH, DRAINPUNCH, EARTHENLANCE, EARTHPOWER, EARTHQUAKE, FIREBLAST, FIREPUNCH, FLAMECHARGE, FLAMETHROWER, FLAMEVOLLEY, FLAREBLITZ, FLUXWAVE, FOCUSBLAST, GAMMARAY, GLISTEN, GOLDENBULLET, GUNKSHOT, GYROBALL, HEATWAVE, HIDDENPOWER, ICEPUNCH, INCINERATE, IRONDEFENSE, IRONHEAD, IRONIMPACT, IRONTEMPEST, KNOCKOFF, LASHOUT, MAGNETICCANNON, METEORMASH, METRONOME, MISSILESHOT, MYSTICALFIRE, NASTYPLOT, OBSIDIANSHARDS, OVERCLOCK, PERCUSSIONBLAST, PLAYROUGH, POWERGEM, POWERUPPUNCH, PROTECT, REFURBISH, REST, RETURN, ROCKBLAST, ROCKSLIDE, ROCKTOMB, SANDTOMB, SATELLITERAY, SCALD, SHADOWPUNCH, SLEEPTALK, STEALTHROCK, STEAMERUPTION, STEELROLLER, STONEEDGE, SUBSTITUTE, SUNNYDAY, SUPERPOWER, SWEEPINGWIND, TAUNT, THUNDERPUNCH, TOXIC, VENDETTA, VOLTSWITCH, WILDFIRE, WORKUP, ZENHEADBUTT, </t>
  </si>
  <si>
    <t xml:space="preserve">0, HEATSIPHON, 1, HEATSIPHON, 1, KINDLE, 1, IGNITE, 1, SHOTPUT, 4, EMBER, 7, BULLETPUNCH, 10, OVERCLOCK, 13, FLAMECHARGE, 16, INCINERATE, 19, IRONSPARKS, 19, MAGNETBOMB, 22, FLAMEPILLAR, 25, AUTOTOMIZE, 28, BOIL, 31, POWERDRILL, 31, COBALTRAY, 34, LAVAPLUME, 34, HELLBRAND, 37, BRUTEFORCE, 40, IRONIMPACT, 43, FLAMETHROWER, 43, WILDFIRE, 46, PLASMAFORGE, 49, HAMMERARM, 52, FLAREBLITZ, 52, SEARINGSHOT, 55, GUILLOTINE, 58, GEARUP, 62, CHROMERAY, 62, DOUBLEIRONBASH, </t>
  </si>
  <si>
    <t xml:space="preserve">ACROBATICS, AERIALACE, AIRSLASH, AMBUSH, ATTRACT, BATTLEOFWITS, BODYPRESS, BODYSLAM, BOUNCE, BREAKINGSWIPE, BULKUP, CHIDORI, CLOSECOMBAT, COACHING, COSMICAVATAR, COUPDEGRACE, CRUELWHIP, DARKPULSE, DAZZLINGGLEAM, DEADLYREACH, DRAINPUNCH, EARTHENLANCE, EARTHPOWER, EARTHQUAKE, ECLIPSENOVA, EXECUTION, FABLEDRUSH, FAIRYTALE, FALSESWIPE, FANTASYSEAL, FOCUSBLAST, FURYCUTTER, GLISTEN, GOBLINSTRIKE, GOLDRUSH, GYROBALL, HEAVENSKNUCKLE, HIDDENPOWER, IRONDEFENSE, IRONHEAD, IRONIMPACT, IRONTEMPEST, KNOCKOFF, LASHOUT, LIGHTSABER, MAGNETICCANNON, METRONOME, MYSTICPULSE, NASTYPLOT, OVERCLOCK, PLAYROUGH, POISONJAB, POWERUPPUNCH, PROTECT, QUICKGUARD, REFURBISH, REST, RETURN, ROUND, SAFEGUARD, SLASH, SLEEPTALK, SPIKES, SPIKYSHIELD, STEELROLLER, SUBSTITUTE, SUPERPOWER, SWEEPINGWIND, SWITCHEROO, SWORDSDANCE, TAUNT, TOXIC, UMBRALWAVE, VENDETTA, VITALITYDRAIN, WEAKSPOT, WILDCHARGE, WISH, WORKUP, ZENHEADBUTT, </t>
  </si>
  <si>
    <t xml:space="preserve">ARCANEENERGY, BATTLEOFWITS, BEJEWELED, BLOODRITUAL, BULLDOZE, BURNINGJEALOUSY, BURNINGOFUDA, CALMMIND, CATAPULT, COSMICAVATAR, CRIMSONGATE, CRYSTALLINEBEAM, CRYSTALSHOWER, CURSE, CURSEDTOUCH, DARKPULSE, DAZZLINGGLEAM, DEFOG, DUNEBLAST, EARTHENLANCE, EARTHPOWER, EARTHQUAKE, ECHOEDVOICE, ECLIPSENOVA, EXPANDINGFORCE, FIREBLAST, FLAMECHARGE, FLAMETHROWER, FLAMEVOLLEY, FLAREBLITZ, FLUXWAVE, GAIAPULSE, GENESIS, GENTLECHIMES, GEOMANCY, GHASTLYFLOOD, GLISTEN, HEATWAVE, HEXBOLT, HIDDENPOWER, INCINERATE, IRONHEAD, KNOCKOFF, LASHOUT, LIGHTSCREEN, MAGICROOM, MAGNETRISE, MEMENTO, MINDDRAIN, MINDMELD, MINERALWAVE, MIXEDWAVES, MOONSTONERAY, MUDSHACKLES, MUDSLIDE, MYSTICALFIRE, MYSTICPULSE, NASTYPLOT, OBSIDIANSHARDS, POLTERGEIST, POSSESSION, POWERGEM, PROTECT, PSYCHIC, PSYCHICTERRAIN, QUICKSAND, RADIANTLANCE, RAYOFLIGHT, REFLECT, REST, RETURN, ROCKBLAST, ROCKSLIDE, ROCKTOMB, SANDSTORM, SANDTOMB, SCORCHINGSANDS, SEISMICCHANT, SHADOWBALL, SLEEPTALK, SOULRIP, SOULSHIELD, SPIKES, STEALTHROCK, STONEEDGE, SUBSTITUTE, SUNNYDAY, TAUNT, TOXIC, TRICKROOM, VITALITYDRAIN, WEATHERBALL, WILDFIRE, WILLOWISP, WONDERROOM, WORKUP, ZENHEADBUTT, </t>
  </si>
  <si>
    <t xml:space="preserve">ACROBATICS, AERIALACE, AIRSLASH, ATTRACT, AURASPHERE, BATTLEOFWITS, BODYPRESS, BOULDERCRUSH, BRICKBREAK, BULKUP, CHIDORI, CLEANSE, CLOSECOMBAT, COACHING, COSMICAVATAR, COUPDEGRACE, DAZZLINGGLEAM, DEADLYREACH, DIVINEPUNISHMENT, DRAINPUNCH, EARTHENLANCE, EARTHQUAKE, EXECUTION, FABLEDRUSH, FAIRYTALE, FALSESWIPE, FANTASYSEAL, FLAMECHARGE, FLUXWAVE, FOCUSBLAST, FURYCUTTER, GENESIS, GENTLECHIMES, GLISTEN, GOLDENBULLET, GOLDRUSH, GYROBALL, HEAVENSKNUCKLE, HIDDENPOWER, HOLYNOVA, IRONDEFENSE, IRONHEAD, IRONIMPACT, IRONTEMPEST, KAMEHAMEHA, KNOCKOFF, LASHOUT, LIGHTSABER, METEORMASH, MIRRORSHOT, OBSIDIANSHARDS, PAYDAY, PERCUSSIONBLAST, PLAYROUGH, POISONJAB, POWERUPPUNCH, PROTECT, PURGE, QUICKGUARD, RADIANTLANCE, RAYOFLIGHT, REFURBISH, REST, RETURN, SACREDSTRIKE, SAFEGUARD, SIGNALBEAM, SLASH, SLEEPTALK, SUBSTITUTE, SUPERPOWER, SWEEPINGWIND, SWIFT, SWORDSDANCE, TAUNT, TOXIC, TRIATTACK, VALKYRIECHARIOT, VENDETTA, VOLTSWITCH, WEAKSPOT, WILDCHARGE, WISH, WORKUP, ZENHEADBUTT, </t>
  </si>
  <si>
    <t xml:space="preserve">SUNSTEELSTRIKE, FORCEPALM, POWERUPPUNCH, EXTREMESPEED, DOUBLEEDGE, SLASH, BATTLECRY, SKYBLESSING, LIGHTSABER, HELPINGHAND, </t>
  </si>
  <si>
    <t xml:space="preserve">1, CONFUSION, 1, SMOKESCREEN, 1, SOAK, 4, WATERGUN, 7, QUICKSPELL, 10, ACIDSPRAY, 13, ARCANEBLAST, 16, BUBBLEBEAM, 19, MIRACLEEYE, 22, PSYBEAM, 25, OCTAZOOKA, 28, AMNESIA, 31, EXTRASENSORY, 34, OCEANBLAST, 37, CORRODE, 40, GASTROACID, 43, PSYCHIC, 46, CRYSTALLINEBEAM, 49, TIDALWAVE, 52, REFLECT, 52, LIGHTSCREEN, 56, SLUDGEWAVE, 60, HYDROPUMP, </t>
  </si>
  <si>
    <t xml:space="preserve">ACIDRAIN, ALLERGY, ARCANEENERGY, ATTRACT, AURASPHERE, BATTLEOFWITS, BEJEWELED, BLOODRITUAL, BRINE, BULLETSEED, BURNINGOFUDA, CALMMIND, CASCADE, CAUSTICACID, CHARGEBEAM, CLEARSMOG, COACHING, CONFUSERAY, COSMICPOWER, CRYSTALLINEBEAM, CURSE, DAZZLINGGLEAM, DEFOG, DRAININGKISS, ECHOEDVOICE, ENERGYBALL, ESSENCEBLOOM, EXPANDINGFORCE, FANTASYSEAL, FLIPTURN, FLUXWAVE, FORTISSIMO, GAMMARAY, GASTROACID, GENESIS, GENTLECHIMES, GIGADRAIN, GUNKSHOT, HEALBELL, HEX, HEXBOLT, HIDDENPOWER, HYPERVOICE, ICEBEAM, ICYWIND, KNOCKOFF, LASHOUT, LIGHTSCREEN, LIQUIDATION, MACABREDANCE, MAGICROOM, MEMENTO, METRONOME, MIASMA, MINDDRAIN, MINDMELD, MIST, MISTYTERRAIN, MIXEDWAVES, MYSTICPULSE, NASTYPLOT, NEBULASTRIKE, OCEANWRATH, OVERFLOW, PHANTOMFORCE, PHOBIA, POISONJAB, POLTERGEIST, POSSESSION, POWERGEM, PROTECT, PSYCHIC, PSYCHICTERRAIN, RADIANTLANCE, RAINDANCE, REFLECT, REST, RETURN, SCALD, SHADOWBALL, SLEEPTALK, SLUDGEBOMB, SLUDGEWAVE, SOAK, SOULSHIELD, STEAMERUPTION, SUBMERGE, SUBSTITUTE, SYNTHESIS, TIDALWAVE, TOXIC, TOXICSPIKES, TRICKROOM, VENOMDRAIN, VITALITYDRAIN, WAIL, WATERPRESSURE, WATERPULSE, WHIRLPOOL, WISH, WONDERROOM, ZENHEADBUTT, </t>
  </si>
  <si>
    <t xml:space="preserve">0, OCTOLOCK, 1, OCTOLOCK, 1, CONFUSION, 1, SMOKESCREEN, 1, SOAK, 4, WATERGUN, 7, QUICKSPELL, 10, ACIDSPRAY, 13, ARCANEBLAST, 16, BUBBLEBEAM, 19, MIRACLEEYE, 22, PSYBEAM, 25, OCTAZOOKA, 28, AMNESIA, 31, EXTRASENSORY, 34, OCEANBLAST, 37, CORRODE, 40, GASTROACID, 43, PSYCHIC, 46, CRYSTALLINEBEAM, 49, TIDALWAVE, 52, REFLECT, 52, LIGHTSCREEN, 56, SLUDGEWAVE, 60, HYDROPUMP, </t>
  </si>
  <si>
    <t xml:space="preserve">1, INNERVATE, 1, RADIATION, 1, STARDUST, 4, GOOSEBUMP, 7, QUICKSPELL, 9, SWIFT, 12, SPATIALGRIP, 16, OMINOUSWIND, 19, STARGAZE, 22, STARFALL, 25, SEANCE, 28, CONFUSERAY, 31, SUPERNOVA, 34, SHADOWRAY, 37, LUNARDANCE, 40, BLACKHOLE, 43, DREAMEATER, 46, ECTOPLASM, 50, STARSALIGNED, 54, HEALINGWISH, 58, BIGBANG, 62, MOONGEISTBEAM, </t>
  </si>
  <si>
    <t xml:space="preserve">ANCIENTGLARE, ANTIMATTER, ARCANEENERGY, ASTEROIDBELT, ASTRALWIND, ATTRACT, AURASPHERE, BATTLEOFWITS, BLOODRITUAL, BONECHILL, BURNINGOFUDA, CALMMIND, CHARM, CONFUSERAY, COSMICAVATAR, COSMICPOWER, COUPDEGRACE, CURSE, CURSEDTOUCH, DARKPULSE, DAZZLINGGLEAM, DIVINEPUNISHMENT, DRAININGKISS, ECHOEDVOICE, ECLIPSENOVA, EXPANDINGFORCE, FAIRYTALE, FANTASYSEAL, FLUXWAVE, FOCUSBLAST, GAMMARAY, GENESIS, GENTLECHIMES, GEOMANCY, GHASTLYFLOOD, GOBLINSTRIKE, HEALBELL, HEX, HEXBOLT, HIDDENPOWER, HYPERVOICE, LIGHTSCREEN, MACABREDANCE, MAGICROOM, MEMENTO, METEORBEAM, METEORDRIVE, MINDDRAIN, MINDMELD, MIRRORSHOT, MIST, MISTYTERRAIN, MIXEDWAVES, MOONBLAST, MYSTICALFIRE, MYSTICPULSE, NASTYPLOT, NEBULASTRIKE, NOBLEROAR, ODETOJOY, PHANTOMFORCE, PHOBIA, PIXIEDUST, PLAYROUGH, POLTERGEIST, POSSESSION, PROTECT, PSYCHIC, PSYCHICFANGS, PSYCHICTERRAIN, PURGE, RADIANTLANCE, RAYOFLIGHT, REFLECT, REST, RETURN, ROUND, SAFEGUARD, SHADOWBALL, SIGNALBEAM, SLEEPTALK, SNARL, SOLARECLIPSE, SOULRIP, SOULSHIELD, STARDUSTREVERIE, STELLARRUSH, SUBSTITUTE, SWIFT, TAILGLOW, TAUNT, TOXIC, TRICKROOM, UMBRALWAVE, VENDETTA, VITALITYDRAIN, WAIL, WILDCHARGE, WISH, WONDERROOM, ZENHEADBUTT, </t>
  </si>
  <si>
    <t xml:space="preserve">SPIRITBARRAGE, NIGHTSHADE, HELPINGHAND, COSMICPOWER, WISH, METEORSHOWER, MOONBLAST, DAZZLINGGLEAM, SIPHON, VITALITYDRAIN, HYPNOSIS, ARCANEBARRAGE, </t>
  </si>
  <si>
    <t xml:space="preserve">0, LULLABY, 0, NIGHTMARE, 1, LULLABY, 1, NIGHTMARE, 1, INNERVATE, 1, RADIATION, 1, STARDUST, 4, GOOSEBUMP, 7, QUICKSPELL, 9, SWIFT, 12, SPATIALGRIP, 16, OMINOUSWIND, 19, STARGAZE, 22, STARFALL, 25, SEANCE, 28, CONFUSERAY, 31, SUPERNOVA, 34, SHADOWRAY, 37, LUNARDANCE, 40, BLACKHOLE, 43, DREAMEATER, 46, ECTOPLASM, 50, STARSALIGNED, 54, HEALINGWISH, 58, BIGBANG, 62, MOONGEISTBEAM, </t>
  </si>
  <si>
    <t xml:space="preserve">1, METALLICGLEAM, 1, DEFENSECURL, 1, PIXIEWAVE, 4, THUNDERSHOCK, 7, OVERCLOCK, 11, DRAININGKISS, 14, CAPTIVATE, 14, CHARM, 17, IRONSPARKS, 20, SHOCKWAVE, 23, MISTBALL, 26, AMNESIA, 29, SHRAPNEL, 32, OVERDRIVE, 35, ENCHANTMENT, 38, CHAINLIGHTNING, 41, COBALTRAY, 44, HELPINGHAND, 47, STRANGESTEAM, 50, MAGNETICCANNON, 53, ETHEREALBURST, 56, CHROMERAY, 60, FLEURCANNON, </t>
  </si>
  <si>
    <t xml:space="preserve">ANCIENTGLARE, ATTRACT, BALLLIGHTNING, BATTERYACID, BODYPRESS, BODYSLAM, BOLTCRASH, BOMBARDMENT, BULLDOZE, CATAPULT, CHARGEBEAM, CHARM, CLUSTERROCKETS, COVET, DAZZLINGGLEAM, DRAININGKISS, EARTHPOWER, EARTHQUAKE, ELECTRICTERRAIN, ENERGYSURGE, FABLEDRUSH, FAIRYTALE, FANTASYSEAL, FLUXWAVE, GENESIS, GEOMANCY, GLISTEN, GOLDENBULLET, GYROBALL, HEALBELL, HIDDENPOWER, IRONDEFENSE, IRONHEAD, IRONIMPACT, IRONTEMPEST, KNOCKOFF, LIGHTSCREEN, LOVEBURST, MAGNETICCANNON, MAGNETRISE, MISSILESHOT, MISTYTERRAIN, MYSTICPULSE, NASTYPLOT, NOBLEROAR, OUTRAGE, OVERCLOCK, PARABOLICCHARGE, PERCUSSIONBLAST, PIXIEDUST, PLAYROUGH, POWERGEM, PROTECT, RAYOFLIGHT, REFLECT, REFURBISH, REST, RETURN, RISINGVOLTAGE, ROUND, SAFEGUARD, SATELLITERAY, SIRENSSONG, SLEEPTALK, SNARL, SONICBLAST, STEELROLLER, STEELWING, STRANGESTEAM, SUBSTITUTE, SUPERPOWER, THUNDER, THUNDERBOLT, THUNDERFANG, THUNDERWAVE, TITANIASLAW, TOXIC, VALKYRIECHARIOT, VOLTSWITCH, WILDCHARGE, WISH, ZENHEADBUTT, </t>
  </si>
  <si>
    <t xml:space="preserve">PARABOLICCHARGE, THUNDERCAGE, CLUSTERROCKETS, PLASMAFORGE, BATTERYACID, CRAFTYSHIELD, WILDIMAGINATION, REST, GEARUP, LULLABY, QUICKSILVER, MAGNETICFLUX, </t>
  </si>
  <si>
    <t xml:space="preserve">ACIDRAIN, ALLERGY, ANCIENTGLARE, ANTIMATTER, ATTRACT, AURASPHERE, BODYSLAM, BUGBITE, BUGBUZZ, BULLDOZE, CALMMIND, CATAPULT, CAUSTICACID, CLEANSE, CLEARSMOG, CONFUSERAY, CORROSIVEGAS, COSMICPOWER, COUPDEGRACE, CRUNCH, DARKPULSE, DAZZLINGGLEAM, DEFENDORDER, DRAININGKISS, DUNEBLAST, EARTHPOWER, EARTHQUAKE, ECLIPSENOVA, ENERGYBALL, EXPANDINGFORCE, FLAMETHROWER, FLUXWAVE, FOCUSBLAST, FORTISSIMO, FURYCUTTER, GAIAPULSE, GAMMARAY, GASTROACID, GIGADRAIN, GOBLINSTRIKE, GOLDRUSH, GUNKSHOT, HAZE, HEATWAVE, HIDDENPOWER, HIVEMIND, INCINERATE, IRONHEAD, KNOCKOFF, LASHOUT, LEECHLIFE, LIGHTSCREEN, MAGNETICCANNON, METEORBEAM, MIASMA, MIRRORSHOT, MIXEDWAVES, MUDSHACKLES, MUDSLIDE, NASTYPLOT, NECTARTAP, PHOBIA, PINMISSILE, POISONFANG, POISONJAB, PROTECT, PSYCHICFANGS, PURGE, QUICKSAND, RADIANTLANCE, RAYOFLIGHT, REST, RETURN, ROUND, SAFEGUARD, SANDTOMB, SCALD, SCORCHINGSANDS, SIGNALBEAM, SLEEPTALK, SLUDGEBOMB, SLUDGEWAVE, SNARL, SOLARBEAM, SPIKES, STRUGGLEBUG, SUBSTITUTE, SWARMATTACK, SWARMOVERLOAD, TAILGLOW, TOXIC, TOXICSPIKES, UTURN, VENOMDRAIN, VITALITYDRAIN, WILDCHARGE, WORKUP, ZENHEADBUTT, </t>
  </si>
  <si>
    <t xml:space="preserve">1, CONFUSION, 1, STACCATO, 1, LEER, 4, QUICKSPELL, 8, SONICBOOM, 12, CHECKMATE, 15, CRESCENDO, 15, ROUND, 18, PSYBEAM, 21, DISARMINGVOICE, 24, SCHIZOPHRENIA, 27, REVERB, 30, PSYSHOCK, 33, SWEETNOTHINGS, 36, OVERDRIVE, 39, KARMASPELL, 42, AGILITY, 45, REVELATIONDANCE, 48, HYPERVOICE, 51, STOREDPOWER, 54, ARCANEENERGY, 57, BOOMBURST, 60, BATONPASS, </t>
  </si>
  <si>
    <t xml:space="preserve">PERFECTPITCH, DEFOG, QUIVERDANCE, HYPERVOICE, FEATHERDANCE, TEETERDANCE, EXTRASENSORY, HELPINGHAND, BOOMBOX, </t>
  </si>
  <si>
    <t xml:space="preserve">1, LEER, 1, DRAGONFURY, 4, ACCELEROCK, 7, FALSESWIPE, 9, SMACKDOWN, 12, BREAKINGSWIPE, 15, TAUNT, 18, DRAGONTAIL, 21, ROCKBLAST, 24, WYRMSRAGE, 27, SPIKES, 30, ROCKCLIMB, 33, POWERDRILL, 36, SCALESTORM, 39, STEALTHROCK, 42, OBSIDIANSHARDS, 45, DRAGONDANCE, 48, DRACOSHRED, 52, STONEEDGE, 56, DRACONICCRASH, 60, SLICINGTAIL, </t>
  </si>
  <si>
    <t xml:space="preserve">ROCKTOMB, TAILSLAP, ROCKTHROW, IRONTAIL, NIGHTSLASH, DRAGONRUSH, ROCKPOLISH, DIG, ANCHORSHOT, ARROWFLURRY, GUILLOTINE, SCALESHOT, </t>
  </si>
  <si>
    <t xml:space="preserve">ACROBATICS, AMBUSH, ATTRACT, BALLLIGHTNING, BATTLEOFWITS, BOUNCE, BULLETSEED, CALMMIND, CATAPULT, COVET, CRUNCH, DRAININGKISS, ECHOEDVOICE, FABLEDRUSH, FAIRYTALE, FALSESWIPE, FANTASYSEAL, FROSTBITE, GENTLECHIMES, GOLDRUSH, HEALBELL, HIDDENPOWER, HYPERVOICE, KNOCKOFF, LASHOUT, LOVEBURST, MEMENTO, METRONOME, NASTYPLOT, ODETOJOY, PAYDAY, PERCUSSIONBLAST, PIXIEDUST, PLAYROUGH, PROTECT, REST, RETURN, ROUND, SLEEPTALK, SNARL, SWIFT, SWITCHEROO, TAUNT, TOXIC, TRIATTACK, UTURN, WISH, WORKUP, </t>
  </si>
  <si>
    <t xml:space="preserve">ACIDRAIN, ALLERGY, AMBUSH, AROMATHERAPY, ATTRACT, BULLDOZE, BULLETSEED, CALMMIND, CAUSTICACID, CHARM, CLEARSMOG, COUPDEGRACE, CRUELWHIP, CRUNCH, DUNEBLAST, EARTHENLANCE, EARTHPOWER, EARTHQUAKE, ENERGYBALL, ESSENCEBLOOM, FALSESWIPE, FURYCUTTER, GASTROACID, GIGADRAIN, GOLDRUSH, GRASSYTERRAIN, GUNKSHOT, GYROBALL, HEALBELL, HIDDENPOWER, IRONDEFENSE, IRONHEAD, KNOCKOFF, LASHOUT, LEAFBLADE, MEMENTO, MIASMA, MISSILESHOT, MUDSHACKLES, MUDSLIDE, NASTYPLOT, NATURESWRATH, PETALTEMPEST, PINMISSILE, PLAYROUGH, POISONFANG, POISONJAB, PROTECT, QUICKSAND, REST, RETURN, ROUND, SAFEGUARD, SANDTOMB, SCORCHINGSANDS, SLEEPTALK, SLUDGEBOMB, SLUDGEWAVE, SOLARBEAM, SPIKES, SPIKYSHIELD, STEALTHROCK, SUBSTITUTE, SUNNYDAY, SWORDSDANCE, SYNTHESIS, TAUNT, TOXIC, TOXICSPIKES, UTURN, VENDETTA, VENOMDRAIN, WORKUP, ZENHEADBUTT, </t>
  </si>
  <si>
    <t xml:space="preserve">1, TACKLE, 1, ORBITALSTRIKE, 1, TRAMPLE, 4, DEFENSECURL, 6, SANDJET, 10, METEORDRIVE, 14, BULLDOZE, 17, COMET, 20, MAGNITUDE, 23, STEALTHROCK, 26, NEBULASTRIKE, 29, SHOOTINGSTAR, 32, EARTHENLANCE, 35, QUANTUMSTAR, 38, ASTEROIDBELT, 41, THOUSANDWAVES, 44, ICECOMET, 47, GRAVITYPRESS, 50, STELLARRUSH, 53, CORECOLLAPSE, 56, EARTHQUAKE, 60, EXPLOSION, </t>
  </si>
  <si>
    <t xml:space="preserve">ACROBATICS, ANTIMATTER, ASTEROIDBELT, BEJEWELED, BODYPRESS, BODYSLAM, BOULDERCRUSH, BULLDOZE, CALMMIND, CATAPULT, COSMICAVATAR, COSMICPOWER, CRYSTALSHOWER, DRACOMETEOR, DUNEBLAST, EARTHENLANCE, EARTHPOWER, EARTHQUAKE, FABLEDRUSH, FLAMECHARGE, FLAREBLITZ, FROSTBITE, GAIAPULSE, GAMMARAY, GEOMANCY, GLISTEN, GOLDRUSH, GYROBALL, HAIL, HAZE, HEATWAVE, HIDDENPOWER, ICEBEAM, ICEHAMMER, ICICLESPEAR, ICICLESTRIKE, ICYWIND, IRONDEFENSE, IRONHEAD, IRONIMPACT, IRONTEMPEST, KNOCKOFF, MAGNETICCANNON, MAGNETRISE, METEORBEAM, METEORDRIVE, METEORMASH, MINERALWAVE, MISSILESHOT, MIST, MOONBLAST, MOONSTONERAY, MUDSHACKLES, MUDSLIDE, NEBULASTRIKE, OBSIDIANSHARDS, PLAYROUGH, POWERGEM, PROTECT, QUICKSAND, RADIANTLANCE, REST, RETURN, ROCKBLAST, ROCKSLIDE, ROCKTOMB, SAFEGUARD, SANDSTORM, SANDTOMB, SCORCHINGSANDS, SEISMICCHANT, SLEEPTALK, SOLARECLIPSE, SOUNDBARRIER, SPIKES, STARDUSTREVERIE, STEALTHROCK, STEELROLLER, STELLARRUSH, STONEEDGE, SUBSTITUTE, SWIFT, TAUNT, TOXIC, WILDCHARGE, WISH, ZENHEADBUTT, </t>
  </si>
  <si>
    <t xml:space="preserve">STARDASH, CELESTIALFURY, GRAVITYPRESS, HEAVYSLAM, SHIELDBASH, ROCKTHROW, GOLDRUSH, BOULDERHURL, SELFDESTRUCT, DRILLRUN, </t>
  </si>
  <si>
    <t xml:space="preserve">1, GROWL, 1, TAILWHIP, 1, PURSUIT, 4, SEPTICSTRIKE, 6, LICK, 9, ROAR, 12, BITE, 14, FLATULENCE, 17, SINFULSMITE, 20, GASTROACID, 23, POISONFANG, 26, NOBLEROAR, 29, TOXIC, 29, VENOMDRENCH, 32, CRUNCH, 35, VENOMDRAIN, 38, OBSTRUCT, 41, PLAYROUGH, 44, SLACKOFF, 47, PLAGUE, 50, FRENZY, 54, RECYCLE, 58, DOUBLEEDGE, 62, GUNKSHOT, </t>
  </si>
  <si>
    <t xml:space="preserve">ACIDRAIN, ALLERGY, AMBUSH, ATTRACT, BODYPRESS, BODYSLAM, BULLDOZE, CATAPULT, CAUSTICACID, CLEARSMOG, CLOSECOMBAT, CONCOCTION, CONFUSERAY, CORROSIVEGAS, COVET, CRUELWHIP, CRUNCH, CURSE, CURSEDTOUCH, DARKPULSE, EXECUTION, FABLEDRUSH, FALSESWIPE, FANTASYSEAL, FIREFANG, FLUXWAVE, FOCUSBLAST, GASTROACID, GOLDRUSH, GUNKSHOT, HEALBELL, HIDDENPOWER, ICEFANG, IRONHEAD, KNOCKOFF, LASHOUT, MIASMA, MISSILESHOT, MUDSHACKLES, MUDSLIDE, NASTYPLOT, NOBLEROAR, PHANTOMFORCE, PHOBIA, PLAYROUGH, POISONFANG, POISONJAB, PROTECT, PSYCHICFANGS, REST, RETURN, SHADOWBALL, SLEEPTALK, SLUDGEBOMB, SLUDGEWAVE, SNARL, SUBSTITUTE, SUPERPOWER, SWITCHEROO, TAUNT, THUNDERFANG, TOXIC, TOXICSPIKES, VENDETTA, VENOMDRAIN, VITALITYDRAIN, WILDCHARGE, WORKUP, ZENHEADBUTT, </t>
  </si>
  <si>
    <t xml:space="preserve">0, PIDDLE, 1, PIDDLE, 1, GROWL, 1, TAILWHIP, 1, PURSUIT, 4, SEPTICSTRIKE, 6, LICK, 9, ROAR, 12, BITE, 14, FLATULENCE, 17, SINFULSMITE, 20, GASTROACID, 23, POISONFANG, 26, NOBLEROAR, 29, TOXIC, 29, VENOMDRENCH, 32, CRUNCH, 35, VENOMDRAIN, 38, OBSTRUCT, 41, PLAYROUGH, 44, SLACKOFF, 47, PLAGUE, 50, FRENZY, 54, RECYCLE, 58, DOUBLEEDGE, 62, GUNKSHOT, </t>
  </si>
  <si>
    <t xml:space="preserve">1, SCRATCH, 1, DEFENSECURL, 1, LEAFAGE, 4, SHARPEN, 6, MAIM, 9, FORESTLEAP, 12, AGILITY, 15, RAZORLEAF, 18, RAPIDSPIN, 21, FURYSWIPES, 24, BULLETSEED, 27, SLASH, 30, GRASSYGLIDE, 33, HYPERFANG, 36, STRANDINGROOTS, 39, RAPIDSTRIKE, 42, LEAFBLADE, 45, CRUSHCLAW, 48, SPIKYSHIELD, 52, SWORDSDANCE, 56, DOUBLEEDGE, 60, SOLARBLADE, </t>
  </si>
  <si>
    <t xml:space="preserve">AERIALACE, AIRSLASH, AMBUSH, AROMATHERAPY, ATTRACT, BATTLEOFWITS, BODYSLAM, BRICKBREAK, BULLDOZE, BULLETSEED, CATAPULT, CHARM, CLOSECOMBAT, COVET, CRUNCH, DUNEBLAST, EARTHENLANCE, EARTHPOWER, EARTHQUAKE, ENERGYBALL, ESSENCEBLOOM, EXECUTION, FABLEDRUSH, FALSESWIPE, FANTASYSEAL, FURYCUTTER, GENESIS, GEOMANCY, GIGADRAIN, GOBLINSTRIKE, GOLDRUSH, GRASSYTERRAIN, HEALBELL, HIDDENPOWER, IRONDEFENSE, IRONHEAD, KNOCKOFF, LASHOUT, LEAFBLADE, MAGICALLEAF, METRONOME, MISSILESHOT, MOSSYPUNCH, MUDSHACKLES, MUDSLIDE, NASTYPLOT, NATURESWRATH, PERCUSSIONBLAST, PETALTEMPEST, PINMISSILE, PLAYROUGH, POISONFANG, POISONJAB, PROTECT, PSYCHICFANGS, QUICKSAND, REST, RETURN, SANDTOMB, SCENTEDSHIELD, SCORCHINGSANDS, SLASH, SLEEPTALK, SOLARBEAM, SPIKES, SPIKYSHIELD, SUBSTITUTE, SWIFT, SWORDSDANCE, SYNTHESIS, TAUNT, TERRAINPULSE, TOXIC, TRIATTACK, VENDETTA, WEAKSPOT, WEATHERBALL, WORKUP, ZENHEADBUTT, </t>
  </si>
  <si>
    <t xml:space="preserve">0, HONECLAWS, 1, HONECLAWS, 1, SCRATCH, 1, DEFENSECURL, 1, LEAFAGE, 4, SHARPEN, 6, MAIM, 9, FORESTLEAP, 12, AGILITY, 15, RAZORLEAF, 18, RAPIDSPIN, 21, FURYSWIPES, 24, BULLETSEED, 27, SLASH, 30, GRASSYGLIDE, 33, HYPERFANG, 36, STRANDINGROOTS, 39, RAPIDSTRIKE, 42, LEAFBLADE, 45, CRUSHCLAW, 48, SPIKYSHIELD, 52, SWORDSDANCE, 56, DOUBLEEDGE, 60, SOLARBLADE, </t>
  </si>
  <si>
    <t xml:space="preserve">ATTRACT, BLIZZARD, BODYPRESS, BODYSLAM, BOULDERCRUSH, BOUNCE, BREAKINGSWIPE, BRINE, BULLDOZE, CASCADE, CATAPULT, CRUELWHIP, CRUNCH, CRYSTALSHOWER, CURSE, DUNEBLAST, EARTHENLANCE, EARTHPOWER, EARTHQUAKE, ENDERSHOCK, FABLEDRUSH, FALSESWIPE, FLIPTURN, FROSTBITE, GAIAPULSE, GENESIS, GEOMANCY, HAIL, HAZE, HIDDENPOWER, HYPERVOICE, ICEBEAM, ICEFANG, ICEHAMMER, ICICLESPEAR, ICICLESTRIKE, ICYWIND, IRONDEFENSE, IRONHEAD, IRONIMPACT, KNOCKOFF, LASHOUT, LIQUIDATION, MINERALWAVE, MOONSTONERAY, MUDSHACKLES, MUDSLIDE, NASTYPLOT, NOBLEROAR, OBSIDIANSHARDS, OCEANWRATH, OUTRAGE, OVERFLOW, PERCUSSIONBLAST, PLAYROUGH, POWERGEM, PROTECT, PSYCHICFANGS, RAINDANCE, RAZORSHELL, REST, RETURN, ROCKBLAST, ROCKSLIDE, ROCKTOMB, ROUND, SAFEGUARD, SANDSTORM, SANDTOMB, SCALD, SLEEPTALK, SOAK, SONICBLAST, SOUNDBARRIER, STEALTHROCK, STEAMERUPTION, STEELROLLER, STONEEDGE, SUBMERGE, SUBSTITUTE, SUPERPOWER, TAUNT, TERRAINPULSE, TIDALWAVE, TOXIC, WAIL, WATERPRESSURE, WATERPULSE, WEATHERBALL, WHIRLPOOL, WISH, WORKUP, ZENHEADBUTT, </t>
  </si>
  <si>
    <t xml:space="preserve">AQUAFANG, WATERWHIP, CORALBOMB, LIQUIDATION, STEALTHROCK, SUPERPOWER, YAWN, ENTRAINMENT, ICICLECRASH, AQUAJET, MEGAHORN, </t>
  </si>
  <si>
    <t xml:space="preserve">1, SANDATTACK, 1, SCRATCH, 1, PECK, 4, SANDJET, 8, SANDTOMB, 12, GLIDE, 15, MAGNITUDE, 18, AERIALACE, 21, FLOCK, 24, QUAKESLAM, 27, FOCUSENERGY, 30, DIVEBOMB, 33, DOUBLEKICK, 36, EARTHENLANCE, 39, ROOST, 42, DEATHVORTEX, 45, THOUSANDARROWS, 48, JUMPKICK, 52, TAILWIND, 56, HIGHJUMPKICK, 60, BRAVEBIRD, </t>
  </si>
  <si>
    <t xml:space="preserve">ACROBATICS, AERIALACE, AERIALPULSE, AIRSLASH, AMBUSH, ATTRACT, BATTLEOFWITS, BODYSLAM, BOUNCE, BRAVEBIRD, BREAKINGSWIPE, BRICKBREAK, BULKUP, BULLDOZE, CALMMIND, CATAPULT, CHARM, CHIDORI, CLOSECOMBAT, COACHING, COUPDEGRACE, DEADLYREACH, DEFOG, DRAINPUNCH, DRILLPECK, DUALWINGBEAT, DUNEBLAST, DUSTDEVILS, EARTHENLANCE, EARTHPOWER, EARTHQUAKE, EXECUTION, FABLEDRUSH, FANTASYSEAL, FEATHERDANCE, FLOCK, FOCUSBLAST, GAIAPULSE, GEOMANCY, GOBLINSTRIKE, GOLDRUSH, HEAVENSKNUCKLE, HIDDENPOWER, HURRICANE, ICEPUNCH, ICICLESPEAR, ICYWIND, KNOCKOFF, LASHOUT, METRONOME, MINERALWAVE, MIST, MISTYTERRAIN, MUDSHACKLES, MUDSLIDE, NASTYPLOT, PLAYROUGH, POWERUPPUNCH, PROTECT, QUICKSAND, REST, RETURN, ROCKBLAST, ROCKSLIDE, ROCKTOMB, SANDSTORM, SANDTOMB, SCORCHINGSANDS, SEISMICCHANT, SLASH, SLEEPTALK, SNARL, SPIKES, STEALTHROCK, STEELWING, STONEEDGE, SUNNYDAY, SUPERPOWER, SWEEPINGWIND, SWIFT, SWORDSDANCE, TAILWIND, TEMPESTFLARE, TORNADO, TOXIC, TRIATTACK, TRIPLEAXEL, TURBULENCE, VALKYRIECHARIOT, VENDETTA, WEATHERBALL, WORKUP, </t>
  </si>
  <si>
    <t xml:space="preserve">1, PIXIEWAVE, 1, KINDLE, 4, SCORCH, 7, BEWITCH, 10, SWEETKISS, 13, HEARTSTAMP, 16, CHARM, 16, CAPTIVATE, 19, FLAMEVOLLEY, 22, AROMATICMIST, 25, SPIRITBREAK, 28, BODYSLAM, 31, ENCORE, 34, LOVEBURST, 37, HELLBRAND, 40, MELTAWAY, 43, PLAYROUGH, 46, WISH, 49, DECORATE, 52, BELLYDRUM, 56, FABLEDSLAM, 60, OBERONSWRATH, </t>
  </si>
  <si>
    <t xml:space="preserve">ATTRACT, BODYPRESS, BODYSLAM, BULKUP, BULLDOZE, BURNINGJEALOUSY, CALMMIND, CATAPULT, CHARM, COVET, CURSE, DAZZLINGGLEAM, DEFOG, DRAININGKISS, EARTHENLANCE, EARTHPOWER, EARTHQUAKE, ENERGYBALL, FAIRYTALE, FANTASYSEAL, FIREBLAST, FLAMECHARGE, FLAMETHROWER, FLAMEVOLLEY, FLAREBLITZ, FLUXWAVE, FOCUSBLAST, GENESIS, GEOMANCY, GLISTEN, GOBLINSTRIKE, GUNKSHOT, HEALBELL, HEATWAVE, HIDDENPOWER, HYPERVOICE, INCINERATE, IRONDEFENSE, IRONHEAD, KNOCKOFF, LASHOUT, LIGHTSCREEN, LOVEBURST, MIST, MISTYTERRAIN, MYSTICALFIRE, MYSTICPULSE, NASTYPLOT, ODETOJOY, PAYDAY, PIXIEDUST, PLAYROUGH, PROTECT, PURGE, RAYOFLIGHT, REFLECT, REST, RETURN, ROUND, SAFEGUARD, SCENTEDSHIELD, SIRENSSONG, SLEEPTALK, SUBSTITUTE, SUNNYDAY, TAUNT, TITANIASLAW, TOXIC, TRIATTACK, VALKYRIECHARIOT, WILDFIRE, WILLOWISP, WISH, WORKUP, ZENHEADBUTT, </t>
  </si>
  <si>
    <t xml:space="preserve">RECYCLE, FIREBALL, WOOINGHUG, COVET, PRESENT, GIGAIMPACT, FLAREBLITZ, STUFFCHEEKS, NATURALGIFT, BESTOW, FIRELASH, </t>
  </si>
  <si>
    <t xml:space="preserve">ANCIENTGLARE, ATTRACT, BATTLEOFWITS, BEJEWELED, BODYPRESS, BODYSLAM, BOULDERCRUSH, BREAKINGSWIPE, BRICKBREAK, BULKUP, BULLDOZE, CALMMIND, CATAPULT, CHARM, CHIDORI, CLOSECOMBAT, COACHING, COUPDEGRACE, CRUNCH, DEAFEN, DRACARYS, DRACOMETEOR, DRAGONBLOOD, DRAGONBREATH, DRAGONCLAW, DRAGONDANCE, DRAGONHAMMER, DRAGONMAGIC, DRAINPUNCH, DUNEBLAST, EARTHENLANCE, EARTHPOWER, EARTHQUAKE, ECHOEDVOICE, ENDERSHOCK, EXECUTION, FABLEDRUSH, FALSESWIPE, FOCUSBLAST, FORTISSIMO, GAIAPULSE, GENTLECHIMES, GEOMANCY, GLISTEN, GOLDRUSH, HEALBELL, HIDDENPOWER, HYPERVOICE, IRONDEFENSE, IRONHEAD, IRONIMPACT, KNOCKOFF, LASHOUT, MAGNETICCANNON, METEORMASH, METRONOME, MINERALWAVE, MISSILESHOT, MOONSTONERAY, MUDSHACKLES, MUDSLIDE, NAGASKIN, NASTYPLOT, NOBLEROAR, OBSIDIANSHARDS, ODETOJOY, OUTRAGE, PLAYROUGH, POWERGEM, POWERUPPUNCH, PROTECT, QUICKSAND, REST, RETURN, ROCKBLAST, ROCKSLIDE, ROCKTOMB, ROUND, SAFEGUARD, SANDSTORM, SANDTOMB, SCALESHOT, SCORCHINGSANDS, SLASH, SLEEPTALK, SNARL, SONICBLAST, SOUNDBARRIER, SPIKES, STEALTHROCK, STONEEDGE, SUBSTITUTE, SUPERPOWER, SWEEPINGWIND, SWORDSDANCE, TAUNT, TOXIC, WAIL, WORKUP, ZENHEADBUTT, </t>
  </si>
  <si>
    <t xml:space="preserve">AIRSLASH, AMBUSH, ANCIENTGLARE, ATTRACT, BATTLEOFWITS, BLOODRITUAL, BODYPRESS, BODYSLAM, BOUNCE, BRICKBREAK, BULKUP, BULLDOZE, CALMMIND, CHARM, COACHING, CONFUSERAY, COVET, CRUELWHIP, CRUNCH, CURSE, CURSEDTOUCH, DARKPULSE, DEADLYREACH, DEAFEN, DEFOG, DRAININGKISS, DRAINPUNCH, DUALWINGBEAT, ECHOEDVOICE, ECLIPSENOVA, EXECUTION, FAIRYTALE, FALSESWIPE, FANTASYSEAL, FLUXWAVE, GENESIS, GOBLINSTRIKE, GUNKSHOT, HEALBELL, HEX, HIDDENPOWER, HYPERVOICE, IRONDEFENSE, IRONHEAD, KNOCKOFF, LASHOUT, LOVEBURST, MACABREDANCE, MEMENTO, METRONOME, NASTYPLOT, PAYDAY, PHANTOMFORCE, PHOBIA, PLAYROUGH, PROTECT, PURGE, REST, RETURN, ROUND, SAFEGUARD, SHADOWBALL, SLEEPTALK, SNARL, SOULRIP, SOULSHIELD, SPIKES, SPIKYSHIELD, SUBSTITUTE, SUPERPOWER, SWIFT, SWITCHEROO, SWORDSDANCE, TAUNT, TERRAINPULSE, TOXIC, TRIATTACK, UMBRALWAVE, VENDETTA, VITALITYDRAIN, WAIL, WISH, WORKUP, ZENHEADBUTT, </t>
  </si>
  <si>
    <t xml:space="preserve">1, ORBITALSTRIKE, 1, TACKLE, 1, FOCUSENERGY, 4, STARDASH, 6, DOUBLETEAM, 9, METEORDRIVE, 12, STOMP, 15, COMET, 18, FACADE, 21, REFRACTION, 24, NEBULASTRIKE, 27, SHOOTINGSTAR, 30, BODYSLAM, 33, ANTIMATTER, 36, TAKEDOWN, 39, PHANTOMFORCE, 42, SAVAGERY, 45, METEORASSAULT, 48, BULKUP, 51, THRASH, 54, STELLARRUSH, 58, HEADCHARGE, 62, GIGAIMPACT, </t>
  </si>
  <si>
    <t xml:space="preserve">AMBUSH, ANTIMATTER, ASTEROIDBELT, ASTRALWIND, ATTRACT, BATTLEOFWITS, BODYPRESS, BODYSLAM, BULLDOZE, CALMMIND, CHARM, CONFUSERAY, COSMICAVATAR, COSMICPOWER, CRUNCH, DARKPULSE, DAZZLINGGLEAM, DEAFEN, DEFOG, EARTHPOWER, ECLIPSENOVA, FABLEDRUSH, FALSESWIPE, FANTASYSEAL, FLUXWAVE, FOCUSBLAST, GAMMARAY, GENESIS, GOBLINSTRIKE, GOLDRUSH, GYROBALL, HAZE, HEALBELL, HIDDENPOWER, HYPOTHERMIA, ICYWIND, IRONHEAD, KNOCKOFF, LASHOUT, MACABREDANCE, MEMENTO, METEORBEAM, METEORDRIVE, METRONOME, MIST, MISTYTERRAIN, MOONBLAST, NASTYPLOT, NEBULASTRIKE, NOBLEROAR, PHANTOMFORCE, PLAYROUGH, POLTERGEIST, POSSESSION, PROTECT, RADIANTLANCE, REST, RETURN, SAFEGUARD, SLEEPTALK, SOLARECLIPSE, SOULSHIELD, STARDUSTREVERIE, STELLARRUSH, SUBSTITUTE, SUPERPOWER, SWEEPINGWIND, SWIFT, TAUNT, TERRAINPULSE, TOXIC, TRIATTACK, VITALITYDRAIN, WEATHERBALL, WILDCHARGE, WISH, WORKUP, ZENHEADBUTT, </t>
  </si>
  <si>
    <t xml:space="preserve">SKULLBASH, FOCUSENERGY, DOUBLEEDGE, RETALIATE, WICKEDBLOW, DOUBLEKICK, COSMICAVATAR, DIMENSIONWARP, DIMENSIONALRUSH, </t>
  </si>
  <si>
    <t xml:space="preserve">AMBUSH, ARCANEENERGY, ATTRACT, AURASPHERE, BATTLEOFWITS, BONECHILL, BOOMBURST, BURNINGOFUDA, CALMMIND, CHARM, CHIDORI, CHILLINGTOUCH, COACHING, CONFUSERAY, COSMICPOWER, CURSE, CURSEDTOUCH, DARKPULSE, DAZZLINGGLEAM, DEAFEN, DIVINEPUNISHMENT, DRAININGKISS, ECHOEDVOICE, ECLIPSENOVA, FABLEDRUSH, FAIRYTALE, FALSESWIPE, FANTASYSEAL, FLUXWAVE, FORTISSIMO, GAMMARAY, GENESIS, GENTLECHIMES, GEOMANCY, GHASTLYFLOOD, GOBLINSTRIKE, GOSSIP, HEALBELL, HEX, HIDDENPOWER, HYPERVOICE, HYPOTHERMIA, ICEBEAM, ICEPUNCH, ICYWIND, KNOCKOFF, LASHOUT, LOVEBURST, MACABREDANCE, MAGICROOM, MEMENTO, METRONOME, MIRRORSHOT, MIST, MISTYTERRAIN, MOONBLAST, MYSTICALFIRE, MYSTICPULSE, NASTYPLOT, NUMBINGWIND, ODETOJOY, PERCUSSIONBLAST, PHANTOMFORCE, PHOBIA, PIXIEDUST, PLAYROUGH, POLTERGEIST, POSSESSION, PROTECT, RAYOFLIGHT, REFLECT, REST, RETURN, ROUND, SAFEGUARD, SHADOWBALL, SHADOWPUNCH, SLEEPTALK, SONICBLAST, SOULRIP, SOULSHIELD, SOUNDBARRIER, STARDUSTREVERIE, STELLARRUSH, SUBSTITUTE, SWITCHEROO, TAUNT, TERRAINPULSE, TOXIC, TRIATTACK, TRICKROOM, UMBRALWAVE, VENDETTA, VITALITYDRAIN, WAIL, WILLOWISP, WISH, WONDERROOM, WORKUP, </t>
  </si>
  <si>
    <t xml:space="preserve">SUPERSONIC, INSTRUCT, DISABLE, ENCORE, FAKEOUT, FAKETEARS, HELPINGHAND, HALLELUJAH, SHADOWBALL, OMINOUSWIND, PULSE, PRIMALWAVE, BATONPASS, </t>
  </si>
  <si>
    <t xml:space="preserve">1, DETECT, 1, EMBER, 1, CHIORB, 4, SCORCH, 7, HEAVENSKNUCKLE, 10, ROLLINGKICK, 13, INCINERATE, 16, CHIDORI, 19, FLAMEPILLAR, 22, FORCEPALM, 25, BATTLEOFWITS, 28, JUDOFLIP, 31, BRICKBREAK, 34, FIRELASH, 37, SWEEPINGWIND, 40, SKYUPPERCUT, 43, ANCIENTFIRE, 43, BLAZEKICK, 46, KAMEHAMEHA, 49, AURASPHERE, 52, FIREBLAST, 55, TRIPLEKICK, 58, FLAREBLITZ, 62, ATHENASWISDOM, </t>
  </si>
  <si>
    <t xml:space="preserve">ACROBATICS, AIRSLASH, ATTRACT, AURASPHERE, BATTLEOFWITS, BODYPRESS, BODYSLAM, BOUNCE, BRICKBREAK, BULKUP, BURNINGJEALOUSY, CALMMIND, CHARM, CHIDORI, CLEANSE, CLOSECOMBAT, COACHING, CONFUSERAY, COSMICAVATAR, COSMICPOWER, COUPDEGRACE, CRIMSONGATE, DAZZLINGGLEAM, DEADLYREACH, DEAFEN, DEFOG, DIVINEPUNISHMENT, DRAGONDANCE, DRAINPUNCH, DUNEBLAST, EARTHPOWER, ECHOEDVOICE, FABLEDRUSH, FAIRYTALE, FALSESWIPE, FANTASYSEAL, FIREBLAST, FIREFANG, FIREPUNCH, FLAMECHARGE, FLAMETHROWER, FLAMEVOLLEY, FLAREBLITZ, FLUXWAVE, FOCUSBLAST, GENESIS, GENTLECHIMES, GEOMANCY, GLISTEN, GOBLINSTRIKE, GOLDRUSH, HEALBELL, HEATWAVE, HEAVENSKNUCKLE, HIDDENPOWER, HOLYNOVA, INCINERATE, KAMEHAMEHA, KNOCKOFF, LASHOUT, LIGHTSABER, LIGHTSCREEN, METRONOME, MIRRORSHOT, MIST, MISTYTERRAIN, MYSTICALFIRE, NASTYPLOT, NOBLEROAR, PLAYROUGH, POWERUPPUNCH, PROTECT, PURGE, QUICKGUARD, RADIANTLANCE, RAYOFLIGHT, REST, RETURN, SACREDSTRIKE, SAFEGUARD, SIGNALBEAM, SLEEPTALK, SUBSTITUTE, SUNNYDAY, SUPERPOWER, SWEEPINGWIND, TAUNT, TERRAINPULSE, TOXIC, TRIATTACK, VENDETTA, WEAKSPOT, WILDFIRE, WILLOWISP, WISH, WORKUP, ZENHEADBUTT, </t>
  </si>
  <si>
    <t xml:space="preserve">MYSTICALFIRE, FLAMEBURST, DEADLYREACH, VACUUMWAVE, LOWSWEEP, HIGHJUMPKICK, PENANCE, SUPPRESSAURA, MACABREDANCE, FLAMEWHEEL, </t>
  </si>
  <si>
    <t xml:space="preserve">0, FIERYDANCE, 1, FIERYDANCE, 1, DETECT, 1, EMBER, 1, CHIORB, 4, SCORCH, 7, HEAVENSKNUCKLE, 10, ROLLINGKICK, 13, INCINERATE, 16, CHIDORI, 19, FLAMEPILLAR, 22, FORCEPALM, 25, BATTLEOFWITS, 28, JUDOFLIP, 31, BRICKBREAK, 34, FIRELASH, 37, SWEEPINGWIND, 40, SKYUPPERCUT, 43, ANCIENTFIRE, 43, BLAZEKICK, 46, KAMEHAMEHA, 49, AURASPHERE, 52, FIREBLAST, 55, TRIPLEKICK, 58, FLAREBLITZ, 62, ATHENASWISDOM, </t>
  </si>
  <si>
    <t xml:space="preserve">ACROBATICS, AERIALACE, AERIALPULSE, AIRSLASH, AMBUSH, ATTRACT, BATTLEOFWITS, BLOODRITUAL, BRAVEBIRD, BUGBITE, BURNINGJEALOUSY, BURNINGOFUDA, CALMMIND, CHARM, CHIDORI, CONFUSERAY, COSMICPOWER, COUPDEGRACE, COVET, CRUELWHIP, CRUNCH, CURSE, DARKPULSE, DEFOG, DRAININGKISS, DUALWINGBEAT, DUSTDEVILS, ECHOEDVOICE, ECLIPSENOVA, EXECUTION, FABLEDRUSH, FAIRYTALE, FALSESWIPE, FANTASYSEAL, FEATHERDANCE, FLOCK, FLUXWAVE, GENESIS, GENTLECHIMES, GOBLINSTRIKE, GOLDRUSH, HAZE, HEX, HIDDENPOWER, HURRICANE, KNOCKOFF, LASHOUT, MACABREDANCE, MEMENTO, METRONOME, MINDDRAIN, MISSILESHOT, MISTYTERRAIN, MYSTICPULSE, NASTYPLOT, PHOBIA, PIXIEDUST, PLAYROUGH, POISONFANG, POISONJAB, POLTERGEIST, POSSESSION, PROTECT, PSYCHICFANGS, REST, RETURN, ROUND, SAFEGUARD, SCALESHOT, SIRENSSONG, SLASH, SLEEPTALK, SNARL, SONICBLAST, SOULRIP, SOULSHIELD, STEELWING, SUBSTITUTE, SWEEPINGWIND, SWIFT, SWITCHEROO, TAILWIND, TAUNT, TEMPESTFLARE, TITANIASLAW, TORNADO, TOXIC, TRICKROOM, TURBULENCE, UMBRALWAVE, VALKYRIECHARIOT, VENDETTA, VENOMDRAIN, VITALITYDRAIN, WILLOWISP, WISH, WORKUP, </t>
  </si>
  <si>
    <t xml:space="preserve">1, LEER, 1, LUMINESCENCE, 1, EMBER, 4, GOOSEBUMP, 7, HOLYBOLT, 10, SNARL, 13, FLASH, 16, SPIRITBARRAGE, 19, WILLOWISP, 21, FIERYWRATH, 24, DIRGE, 27, MYSTICALFIRE, 30, DAZZLINGGLEAM, 33, HOLYFIRE, 36, SHADOWRAY, 39, VITALITYDRAIN, 42, ANCIENTFIRE, 45, DIVINEJUDGMENT, 48, ECTOPLASM, 51, REPENTANCE, 54, ETHEREALBURST, 57, HOLYNOVA, 60, BURNINGOFUDA, </t>
  </si>
  <si>
    <t xml:space="preserve">AMBUSH, ANCIENTGLARE, ASTRALWIND, ATTRACT, AURASPHERE, BATTLEOFWITS, BLOODRITUAL, BRICKBREAK, BURNINGOFUDA, CALMMIND, CHARGEBEAM, CHARM, CHIDORI, CLEANSE, CONFUSERAY, COSMICPOWER, COUPDEGRACE, CRUNCH, CURSE, CURSEDTOUCH, DAZZLINGGLEAM, DEFOG, DIVINEPUNISHMENT, DRAININGKISS, DRAINPUNCH, ECHOEDVOICE, ECLIPSENOVA, FABLEDRUSH, FAIRYTALE, FIREBLAST, FIREFANG, FIREPUNCH, FLAMECHARGE, FLAMETHROWER, FLAMEVOLLEY, FLAREBLITZ, FLUXWAVE, GENESIS, GEOMANCY, GHASTLYFLOOD, GOBLINSTRIKE, GOLDRUSH, HEATWAVE, HEAVENSKNUCKLE, HEX, HEXBOLT, HIDDENPOWER, HYPERVOICE, INCINERATE, KNOCKOFF, LASHOUT, LIGHTSABER, LIGHTSCREEN, MACABREDANCE, MEMENTO, MIRRORSHOT, MIST, MISTYTERRAIN, MYSTICALFIRE, MYSTICPULSE, NASTYPLOT, NOBLEROAR, PHANTOMFORCE, PHOBIA, PLAYROUGH, POLTERGEIST, POSSESSION, POWERUPPUNCH, PROTECT, PSYCHICFANGS, PSYCHICTERRAIN, PURGE, RADIANTLANCE, RAYOFLIGHT, REFLECT, REST, RETURN, ROUND, SAFEGUARD, SHADOWBALL, SHADOWPUNCH, SIGNALBEAM, SLASH, SLEEPTALK, SNARL, SOLARECLIPSE, SOULRIP, SOULSHIELD, STARDUSTREVERIE, STELLARRUSH, SUBSTITUTE, SUNNYDAY, SWEEPINGWIND, SWIFT, TAILGLOW, TAUNT, TERRAINPULSE, TITANIASLAW, TOXIC, TRIATTACK, VALKYRIECHARIOT, VENDETTA, VITALITYDRAIN, WILDFIRE, WILLOWISP, WISH, WORKUP, ZENHEADBUTT, </t>
  </si>
  <si>
    <t xml:space="preserve">1, BABYDOLLEYES, 1, POISONSPIT, 1, ACID, 4, PIXIEWAVE, 7, YAWN, 10, SWEETKISS, 13, SLUDGE, 16, DRAININGKISS, 19, VENOMDRENCH, 22, CORRODE, 25, MISTBALL, 28, ACIDARMOR, 31, HYDROSTEAM, 34, BELCH, 37, ENCHANTMENT, 40, HOTSPRINGS, 43, SLUDGEWAVE, 46, STRANGESTEAM, 49, CALMMIND, 52, ETHEREALBURST, 56, BANEFULBUNKER, 60, ACIDRAIN, </t>
  </si>
  <si>
    <t xml:space="preserve">ACIDRAIN, ALLERGY, AMBUSH, ATTRACT, BATTLEOFWITS, BODYPRESS, BODYSLAM, BREAKINGSWIPE, BRINE, BULKUP, BULLDOZE, BURNINGJEALOUSY, CALMMIND, CASCADE, CATAPULT, CAUSTICACID, CHARM, CLEARSMOG, COACHING, CONFUSERAY, CORROSIVEGAS, COSMICPOWER, COVET, CRIMSONGATE, CRUNCH, CURSE, DARKPULSE, DAZZLINGGLEAM, DEAFEN, DEFOG, DRAININGKISS, DUNEBLAST, DUSTDEVILS, EARTHENLANCE, EARTHPOWER, EARTHQUAKE, ECHOEDVOICE, FABLEDRUSH, FAIRYTALE, FALSESWIPE, FANTASYSEAL, FIREFANG, FIREPUNCH, FLAMECHARGE, FLAMETHROWER, FLAMEVOLLEY, FLAREBLITZ, FLIPTURN, FLUXWAVE, FOCUSBLAST, FORTISSIMO, GAIAPULSE, GAMMARAY, GASTROACID, GENESIS, GEOMANCY, GIGADRAIN, GOBLINSTRIKE, GOLDRUSH, GUNKSHOT, HAZE, HEALBELL, HEATWAVE, HIDDENPOWER, HYPERVOICE, INCINERATE, IRONHEAD, KNOCKOFF, LASHOUT, LIGHTSCREEN, LIQUIDATION, LOVEBURST, MAGICROOM, MEMENTO, METRONOME, MIASMA, MIRRORSHOT, MISTYTERRAIN, MOONBLAST, MUDSHACKLES, MUDSLIDE, MYSTICALFIRE, MYSTICPULSE, NASTYPLOT, OBSIDIANSHARDS, ODETOJOY, OVERFLOW, PAYDAY, PIXIEDUST, PLAYROUGH, POISONFANG, POISONJAB, PROTECT, PURGE, QUICKSAND, RAINDANCE, RAYOFLIGHT, RAZORSHELL, REFLECT, REST, RETURN, ROUND, SAFEGUARD, SANDTOMB, SCALD, SCORCHINGSANDS, SEISMICCHANT, SIRENSSONG, SLEEPTALK, SLUDGEBOMB, SLUDGEWAVE, SOAK, SPIKES, STEALTHROCK, STEAMERUPTION, STEELROLLER, STRANGESTEAM, SUBMERGE, SUBSTITUTE, SUNNYDAY, SUPERPOWER, TAUNT, TERRAINPULSE, TIDALWAVE, TITANIASLAW, TOXIC, TOXICSPIKES, TRICKROOM, VALKYRIECHARIOT, VENDETTA, VENOMDRAIN, WAIL, WATERPULSE, WHIRLPOOL, WILDFIRE, WILLOWISP, WISH, WONDERROOM, WORKUP, ZENHEADBUTT, </t>
  </si>
  <si>
    <t xml:space="preserve">1, SMOKESCREEN, 1, POUND, 1, MACHPUNCH, 4, POISONSTING, 6, TAUNT, 8, KARATECHOP, 10, QUICKGUARD, 13, ALKALINEBOMB, 16, LOWSWEEP, 19, ARMTHRUST, 22, CROSSPOISON, 25, NIGHTSLASH, 28, ARROWFLURRY, 31, BRICKBREAK, 34, TOXIC, 34, VENOMDRENCH, 37, NEUROTOXIN, 40, WEAKSPOT, 43, RAPIDSTRIKE, 46, MATBLOCK, 49, CROSSCHOP, 52, PLAGUE, 56, EXECUTION, 60, CLOSECOMBAT, </t>
  </si>
  <si>
    <t xml:space="preserve">AERIALACE, AIRSLASH, ALLERGY, AMBUSH, ATTRACT, BATTLEOFWITS, BLOODRITUAL, BODYPRESS, BODYSLAM, BREAKINGSWIPE, BRICKBREAK, BULKUP, BULLDOZE, CAUSTICACID, CHIDORI, CLEARSMOG, CLOSECOMBAT, COACHING, CONCOCTION, CONFUSERAY, CORROSIVEGAS, COSMICAVATAR, COUPDEGRACE, CRUELWHIP, CRUNCH, CURSE, DARKPULSE, DEADLYREACH, DEAFEN, DEFOG, DRAINPUNCH, EXECUTION, FALSESWIPE, FANTASYSEAL, FIREFANG, FIREPUNCH, FOCUSBLAST, GOBLINSTRIKE, GOLDRUSH, GUNKSHOT, HAZE, HEX, HIDDENPOWER, ICEFANG, ICEPUNCH, IRONHEAD, KAMEHAMEHA, KNOCKOFF, LASHOUT, MEMENTO, METEORMASH, MIASMA, MISSILESHOT, MOSSYPUNCH, NASTYPLOT, NOBLEROAR, PHANTOMFORCE, PHOBIA, PINMISSILE, PLAYROUGH, POISONFANG, POISONJAB, POWERUPPUNCH, PROTECT, PSYCHICFANGS, QUICKGUARD, REST, RETURN, ROCKBLAST, ROCKSLIDE, ROCKTOMB, SCALESHOT, SHADOWBALL, SHADOWPUNCH, SLASH, SLEEPTALK, SLUDGEBOMB, SNARL, SPIKES, SPIKYSHIELD, STEALTHROCK, SUBSTITUTE, SUPERPOWER, SWEEPINGWIND, SWIFT, SWITCHEROO, TAUNT, THUNDERFANG, THUNDERPUNCH, THUNDERWAVE, TOXIC, TOXICSPIKES, VENDETTA, VENOMDRAIN, VITALITYDRAIN, WEAKSPOT, WORKUP, ZENHEADBUTT, </t>
  </si>
  <si>
    <t xml:space="preserve">0, THROWINGSTAR, 1, THROWINGSTAR, 1, SMOKESCREEN, 1, POUND, 1, MACHPUNCH, 4, POISONSTING, 6, TAUNT, 8, KARATECHOP, 10, QUICKGUARD, 13, ALKALINEBOMB, 16, LOWSWEEP, 19, ARMTHRUST, 22, CROSSPOISON, 25, NIGHTSLASH, 28, ARROWFLURRY, 31, BRICKBREAK, 34, TOXIC, 34, VENOMDRENCH, 37, NEUROTOXIN, 40, WEAKSPOT, 43, RAPIDSTRIKE, 46, MATBLOCK, 49, CROSSCHOP, 52, PLAGUE, 56, EXECUTION, 60, CLOSECOMBAT, </t>
  </si>
  <si>
    <t xml:space="preserve">1, GROWL, 1, SANDJET, 1, ROCKSMASH, 4, SHOTPUT, 7, FOCUSENERGY, 10, BULLDOZE, 13, LOWKICK, 16, COACHING, 19, QUAKESLAM, 22, SMARTSTRIKE, 25, SPIKES, 28, BRICKBREAK, 31, GOLDRUSH, 34, SUBMISSION, 37, EARTHENLANCE, 40, IRONHEAD, 43, HAMMERARM, 46, IRONIMPACT, 49, EARTHQUAKE, 52, SHIFTGEAR, 56, TITANHAMMER, 60, SUPERPOWER, </t>
  </si>
  <si>
    <t xml:space="preserve">ACROBATICS, ATTRACT, BATTLEOFWITS, BODYPRESS, BODYSLAM, BOULDERCRUSH, BREAKINGSWIPE, BRICKBREAK, BULKUP, BULLDOZE, CHARM, CHIDORI, CLOSECOMBAT, COACHING, COUPDEGRACE, CRUNCH, DEADLYREACH, DEAFEN, DRAGONHAMMER, DRAINPUNCH, DUNEBLAST, EARTHENLANCE, EARTHPOWER, EARTHQUAKE, ECHOEDVOICE, FABLEDRUSH, FALSESWIPE, FOCUSBLAST, GAIAPULSE, GENESIS, GEOMANCY, GOLDRUSH, GYROBALL, HIDDENPOWER, HIGHHORSEPOWER, ICEHAMMER, IRONDEFENSE, IRONHEAD, IRONIMPACT, IRONTEMPEST, KAMEHAMEHA, KNOCKOFF, LASHOUT, MAGNETICCANNON, MINERALWAVE, MISSILESHOT, MUDSHACKLES, MUDSLIDE, NOBLEROAR, OBSIDIANSHARDS, PERCUSSIONBLAST, PLAYROUGH, POWERGEM, POWERUPPUNCH, PROTECT, QUICKGUARD, QUICKSAND, REST, RETURN, ROCKBLAST, ROCKSLIDE, ROCKTOMB, SANDTOMB, SCORCHINGSANDS, SLEEPTALK, SPIKES, STEALTHROCK, STEELROLLER, STONEEDGE, SUBSTITUTE, SUPERPOWER, SWEEPINGWIND, SWORDSDANCE, TAUNT, TERRAINPULSE, TOXIC, VENDETTA, WEAKSPOT, WILDCHARGE, WORKUP, ZENHEADBUTT, </t>
  </si>
  <si>
    <t xml:space="preserve">SCREECH, STOMPINGTANTRUM, DIG, POWERDRILL, BRUTEFORCE, WOODHAMMER, DOUBLEEDGE, OVERWHELM, VANGUARD, BLESSEDHAMMER, DRILLRUN, </t>
  </si>
  <si>
    <t xml:space="preserve">0, LOWSWEEP, 1, LOWSWEEP, 1, GROWL, 1, SANDJET, 1, ROCKSMASH, 4, SHOTPUT, 7, FOCUSENERGY, 10, BULLDOZE, 13, LOWKICK, 16, COACHING, 19, QUAKESLAM, 22, SMARTSTRIKE, 25, SPIKES, 28, BRICKBREAK, 31, GOLDRUSH, 34, SUBMISSION, 37, EARTHENLANCE, 40, IRONHEAD, 43, HAMMERARM, 46, IRONIMPACT, 49, EARTHQUAKE, 52, SHIFTGEAR, 56, TITANHAMMER, 60, SUPERPOWER, </t>
  </si>
  <si>
    <t xml:space="preserve">1, LOWSWEEP, 1, GROWL, 1, SANDJET, 1, ROCKSMASH, 4, SHOTPUT, 7, FOCUSENERGY, 10, BULLDOZE, 13, LOWKICK, 16, COACHING, 19, QUAKESLAM, 22, SMARTSTRIKE, 25, SPIKES, 28, BRICKBREAK, 31, GOLDRUSH, 34, SUBMISSION, 37, EARTHENLANCE, 40, IRONHEAD, 43, HAMMERARM, 46, IRONIMPACT, 49, EARTHQUAKE, 52, SHIFTGEAR, 56, TITANHAMMER, 60, SUPERPOWER, </t>
  </si>
  <si>
    <t xml:space="preserve">1, INGRAIN, 1, TRAMPLE, 1, DEFENSECURL, 4, BRANCHPOKE, 7, RAZORLEAF, 10, TREMOR, 13, LEECHSEED, 16, BULLDOZE, 19, GRASSYGLIDE, 22, KNOCKOFF, 25, ROTOTILLER, 28, QUAKESLAM, 31, STRANDINGROOTS, 34, STOMPINGTANTRUM, 37, IRONHEAD, 40, WILDROOTS, 43, SPIKYSHIELD, 46, LEAFBLADE, 49, CATACLYSM, 52, WOODHAMMER, 56, EDENFRUIT, 60, STAMPEDE, </t>
  </si>
  <si>
    <t xml:space="preserve">AROMATHERAPY, ATTRACT, BODYPRESS, BODYSLAM, BOULDERCRUSH, BREAKINGSWIPE, BULKUP, BULLDOZE, BULLETSEED, CATAPULT, CLOSECOMBAT, CRUNCH, DEAFEN, DUNEBLAST, EARTHENLANCE, EARTHPOWER, EARTHQUAKE, ECHOEDVOICE, ENERGYBALL, ESSENCEBLOOM, FABLEDRUSH, FALSESWIPE, FOCUSBLAST, FORTISSIMO, GAIAPULSE, GENESIS, GIGADRAIN, GLISTEN, GOLDRUSH, GRASSYTERRAIN, GYROBALL, HIDDENPOWER, HIGHHORSEPOWER, IRONDEFENSE, IRONHEAD, KNOCKOFF, LASHOUT, LEAFBLADE, MAGICALLEAF, MAGNETICCANNON, MINERALWAVE, MUDSHACKLES, MUDSLIDE, NATURESWRATH, NOBLEROAR, OBSIDIANSHARDS, OUTRAGE, PERCUSSIONBLAST, PETALTEMPEST, PLAYROUGH, POWERGEM, PROTECT, QUICKSAND, REST, RETURN, ROCKBLAST, ROCKSLIDE, ROCKTOMB, SCENTEDSHIELD, SEISMICCHANT, SLEEPTALK, SNARL, SOLARBEAM, SPIKES, SPIKYSHIELD, STEALTHROCK, STEELROLLER, STONEEDGE, SUBSTITUTE, SUPERPOWER, SYNTHESIS, TAUNT, TERRAINPULSE, TOXIC, WILDCHARGE, WORKUP, ZENHEADBUTT, </t>
  </si>
  <si>
    <t xml:space="preserve">BODYSLAM, WIDEGUARD, HEAVYSLAM, SPIKES, JUNGLEHEALING, HELPINGHAND, STRENGTHSAP, STUFFCHEEKS, TROPKICK, THOUSANDWAVES, SEISMICCHANT, </t>
  </si>
  <si>
    <t xml:space="preserve">0, BODYPRESS, 1, BODYPRESS, 1, INGRAIN, 1, TRAMPLE, 1, DEFENSECURL, 4, BRANCHPOKE, 7, RAZORLEAF, 10, TREMOR, 13, LEECHSEED, 16, BULLDOZE, 19, GRASSYGLIDE, 22, KNOCKOFF, 25, ROTOTILLER, 28, QUAKESLAM, 31, STRANDINGROOTS, 34, STOMPINGTANTRUM, 37, IRONHEAD, 40, WILDROOTS, 43, SPIKYSHIELD, 46, LEAFBLADE, 49, CATACLYSM, 52, WOODHAMMER, 56, EDENFRUIT, 60, STAMPEDE, </t>
  </si>
  <si>
    <t xml:space="preserve">1, TAILWHIP, 1, LEAFAGE, 1, DRAGONFURY, 4, ROAR, 7, RAZORLEAF, 10, FORESTLEAP, 13, DRAGONGNAW, 16, PETALTEMPEST, 19, AROMATHERAPY, 22, WYRMSRAGE, 25, BULLETSEED, 28, FLYTRAP, 31, FLORALHEALING, 34, DRAGONCLAW, 37, GRAVAPPLE, 40, GRASSYGLIDE, 43, DRAGONHAMMER, 46, PETALBLIZZARD, 49, SPIKYSHIELD, 52, WOODHAMMER, 56, OUTRAGE, 60, SOLARBLADE, </t>
  </si>
  <si>
    <t xml:space="preserve">ANCIENTGLARE, AROMATHERAPY, ATTRACT, BODYPRESS, BODYSLAM, BREAKINGSWIPE, BULKUP, BULLDOZE, BULLETSEED, CATAPULT, CLOSECOMBAT, CRUELWHIP, CRUNCH, DRACARYS, DRACOMETEOR, DRAGONBLOOD, DRAGONBREATH, DRAGONCLAW, DRAGONHAMMER, EARTHENLANCE, EARTHQUAKE, ECHOEDVOICE, ENDERSHOCK, ENERGYBALL, ESSENCEBLOOM, EXECUTION, FABLEDRUSH, FOCUSBLAST, GENESIS, GEOMANCY, GIGADRAIN, GOBLINSTRIKE, GOLDRUSH, GRASSYTERRAIN, HIDDENPOWER, HIGHHORSEPOWER, IRONDEFENSE, IRONHEAD, KNOCKOFF, LASHOUT, LEAFBLADE, MAGICALLEAF, MOSSYPUNCH, MUDSHACKLES, MUDSLIDE, NAGASKIN, NATURESWRATH, NECTARTAP, NOBLEROAR, OUTRAGE, PERCUSSIONBLAST, PETALTEMPEST, PLAYROUGH, POWERWHIP, PROTECT, PSYCHICFANGS, REST, RETURN, ROCKBLAST, ROCKSLIDE, ROCKTOMB, SCALESHOT, SCENTEDSHIELD, SLASH, SLEEPTALK, SNARL, SOLARBEAM, SONICBLAST, SPIKES, SPIKYSHIELD, STEALTHROCK, STEELROLLER, SUBSTITUTE, SUNNYDAY, SUPERPOWER, SWEEPINGWIND, SYNTHESIS, TAUNT, TERRAINPULSE, TOXIC, VENDETTA, WEATHERBALL, WILDCHARGE, WORKUP, ZENHEADBUTT, </t>
  </si>
  <si>
    <t xml:space="preserve">1, SANDATTACK, 1, STRINGSHOT, 1, SLURP, 4, SNAPTRAP, 6, SANDJET, 9, SUCKBLOOD, 12, SANDTOMB, 15, VISEGRIP, 18, BUGBITE, 21, BULLDOZE, 24, NERVESOFSTEEL, 27, MAGNETBOMB, 30, SKITTERSMACK, 33, DRILLRUN, 36, IRONHEAD, 39, LEECHLIFE, 42, LANDSWRATH, 45, SWARMATTACK, 48, BOMBARDMENT, 51, STICKYWEB, 54, CATACLYSM, 57, SWARMOVERLOAD, 60, IRONCASCADE, </t>
  </si>
  <si>
    <t xml:space="preserve">AMBUSH, ANCIENTGLARE, ATTRACT, BATTLEOFWITS, BEJEWELED, BOMBARDMENT, BOULDERCRUSH, BUGBITE, BUGBUZZ, BULLDOZE, BULLETSEED, CLUSTERROCKETS, CONFUSERAY, COSMICPOWER, CRUNCH, DARKPULSE, DAZZLINGGLEAM, DEFENDORDER, DUNEBLAST, DUSTDEVILS, EARTHENLANCE, EARTHPOWER, EARTHQUAKE, ELECTRONCRUSH, ENERGYBALL, ENERGYSURGE, FLUXWAVE, FOCUSBLAST, FURYCUTTER, GAIAPULSE, GAMMARAY, GASTROACID, GIGADRAIN, GOLDENBULLET, GOLDRUSH, HAZE, HIDDENPOWER, HIVEMIND, HYPERVOICE, IRONDEFENSE, IRONIMPACT, IRONTEMPEST, KNOCKOFF, LASHOUT, LEECHLIFE, MAGNETICCANNON, MAGNETRISE, METEORBEAM, MISSILESHOT, MUDSHACKLES, MUDSLIDE, NASTYPLOT, OBSIDIANSHARDS, OVERCLOCK, PERCUSSIONBLAST, PINMISSILE, POISONFANG, POISONJAB, PROTECT, PSYCHICFANGS, QUICKSAND, REFURBISH, REST, RETURN, ROCKBLAST, ROCKSLIDE, ROCKTOMB, SANDSTORM, SANDTOMB, SATELLITERAY, SCORCHINGSANDS, SLASH, SLEEPTALK, SLUDGEBOMB, SLUDGEWAVE, SPIKES, SPIKYSHIELD, STEALTHROCK, STEELROLLER, STONEEDGE, STRUGGLEBUG, SWARMATTACK, SWARMOVERLOAD, SYNTHESIS, TAUNT, TERRAINPULSE, THUNDERBOLT, THUNDERFANG, THUNDERWAVE, TOXIC, TOXICSPIKES, UTURN, VENDETTA, VITALITYDRAIN, VOLTSWITCH, WILDCHARGE, WORKUP, </t>
  </si>
  <si>
    <t xml:space="preserve">1, PLAYNICE, 1, GROWL, 1, GUST, 4, WATERGUN, 7, THUNDERSHOCK, 10, ENCORE, 13, TURBULENCE, 16, WATERPULSE, 19, VOLTSWITCH, 22, AQUARING, 25, EROSION, 28, ELECTROBALL, 31, AIRSLASH, 34, AGILITY, 37, RAINDANCE, 40, TYPHOON, 43, COLDSNAP, 46, AERIALPULSE, 49, THUNDER, 52, TAILWIND, 56, BOREASBREATH, 60, HURRICANE, </t>
  </si>
  <si>
    <t xml:space="preserve">TORNADO, CHARM, THUNDERBOLT, FAKETEARS, SING, SWEETKISS, TEARFULLOOK, WISH, SPARKLINGARIA, HELPINGHAND, </t>
  </si>
  <si>
    <t xml:space="preserve">1, PLAYNICE, 1, GROWL, 1, AQUAJET, 4, ICESHARD, 7, SMACKDOWN, 10, ENCORE, 13, POWERWASH, 16, AVALANCHE, 19, FLIPTURN, 22, AQUARING, 25, SHATTER, 28, STREAMRUSH, 31, ICETOMB, 34, CHILLINGTOUCH, 37, HAIL, 40, AEROBLAST, 43, PERMAFROST, 46, CASCADE, 49, ICYDELUGE, 52, AURORAVEIL, 56, WATERPRESSURE, 60, WINTERSHOWL, </t>
  </si>
  <si>
    <t xml:space="preserve">DIVEBOMB, CAPTIVATE, ZINGZAP, FROZENHEART, LOVELYKISS, FORTIFY, COLDFRONT, WISH, FROSTBITE, ICICLECRASH, MIST, HELPINGHAND, </t>
  </si>
  <si>
    <t xml:space="preserve">ACIDRAIN, ALLERGY, AMBUSH, ANCIENTGLARE, ATTRACT, BATTLEOFWITS, BLOODRITUAL, BODYPRESS, BODYSLAM, BREAKINGSWIPE, BULKUP, BULLDOZE, BURNINGOFUDA, CALMMIND, CAUSTICACID, CLEARSMOG, CLOSECOMBAT, CONFUSERAY, CORROSIVEGAS, COSMICPOWER, CRUELWHIP, CRUNCH, CURSE, DARKPULSE, DEAFEN, DEFOG, DRAGONBLOOD, DRAGONBREATH, DRAGONCLAW, DRAGONDANCE, DRAGONGALE, DRAGONMAGIC, EARTHQUAKE, ECLIPSENOVA, ENDERSHOCK, EXECUTION, FABLEDRUSH, FALSESWIPE, FANTASYSEAL, FIREBLAST, FLAMECHARGE, FLAMETHROWER, FLAMEVOLLEY, FLAREBLITZ, FOCUSBLAST, FORTISSIMO, GAMMARAY, GASTROACID, GOBLINSTRIKE, GOLDRUSH, GUNKSHOT, HEATWAVE, HEX, HIDDENPOWER, INCINERATE, IRONHEAD, KNOCKOFF, LASHOUT, MACABREDANCE, MEMENTO, MIASMA, MINDDRAIN, MIST, MISTYTERRAIN, MYSTICALFIRE, MYSTICPULSE, NAGASKIN, NASTYPLOT, NOBLEROAR, OUTRAGE, PHANTOMFORCE, PHOBIA, PLAYROUGH, POISONFANG, POISONJAB, POLTERGEIST, POSSESSION, PROTECT, PSYCHICFANGS, REST, RETURN, SHADOWBALL, SLEEPTALK, SLUDGEBOMB, SLUDGEWAVE, SNARL, SOULSHIELD, STARDUSTREVERIE, SUBSTITUTE, SUPERPOWER, SWEEPINGWIND, SWITCHEROO, TAUNT, TERRAINPULSE, TOXIC, TOXICSPIKES, UMBRALWAVE, VENDETTA, VENOMDRAIN, VITALITYDRAIN, WILDCHARGE, WILDFIRE, WORKUP, ZENHEADBUTT, </t>
  </si>
  <si>
    <t xml:space="preserve">1, HELPINGHAND, 1, SCRATCH, 1, ROCKSMASH, 4, LEER, 7, MACHPUNCH, 10, KARATECHOP, 13, ASSURANCE, 16, FURYSWIPES, 19, FORCEPALM, 22, LOWKICK, 25, BATTLECRY, 28, SUCKERPUNCH, 31, ACROBATICS, 34, BULKUP, 37, OVERWHELM, 40, DARKESTLARIAT, 43, PERCUSSIONBLAST, 46, JUMPKICK, 49, FLYINGPRESS, 52, THRASH, 56, HIGHJUMPKICK, 60, GIGASMASH, </t>
  </si>
  <si>
    <t xml:space="preserve">ACROBATICS, AIRSLASH, AMBUSH, ATTRACT, BATTLEOFWITS, BODYPRESS, BODYSLAM, BOULDERCRUSH, BOUNCE, BRICKBREAK, BULKUP, BULLETSEED, CALMMIND, CATAPULT, CHARM, CHIDORI, CLOSECOMBAT, COACHING, COUPDEGRACE, DEADLYREACH, DEAFEN, DRAINPUNCH, ECHOEDVOICE, FABLEDRUSH, FAIRYTALE, FALSESWIPE, FANTASYSEAL, FIREPUNCH, FOCUSBLAST, FORTISSIMO, GENTLECHIMES, GOBLINSTRIKE, GOLDRUSH, HEALBELL, HEAVENSKNUCKLE, HIDDENPOWER, HYPERVOICE, ICEPUNCH, IRONHEAD, KAMEHAMEHA, KNOCKOFF, LASHOUT, MEMENTO, METEORMASH, METRONOME, MOSSYPUNCH, NASTYPLOT, OBSIDIANSHARDS, PAYDAY, PERCUSSIONBLAST, PLAYROUGH, POWERUPPUNCH, PROTECT, PURGE, QUICKGUARD, REST, RETURN, ROCKBLAST, ROCKSLIDE, ROCKTOMB, SLEEPTALK, STONEEDGE, SUBSTITUTE, SUPERPOWER, SWEEPINGWIND, SWIFT, SWORDSDANCE, TAUNT, TERRAINPULSE, THUNDERPUNCH, TOXIC, TRIATTACK, VENDETTA, WEAKSPOT, WISH, WORKUP, ZENHEADBUTT, </t>
  </si>
  <si>
    <t xml:space="preserve">VACUUMWAVE, POWERUPPUNCH, FOCUSBLAST, BRICKBREAK, SHATTER, KNOCKOFF, FLING, SLASH, CHIDORI, DOUBLEKICK, LOWSWEEP, CROSSCHOP, </t>
  </si>
  <si>
    <t xml:space="preserve">0, BRICKBREAK, 1, BRICKBREAK, 1, HELPINGHAND, 1, SCRATCH, 1, ROCKSMASH, 4, LEER, 7, MACHPUNCH, 10, KARATECHOP, 13, ASSURANCE, 16, FURYSWIPES, 19, FORCEPALM, 22, LOWKICK, 25, BATTLECRY, 28, SUCKERPUNCH, 31, ACROBATICS, 34, BULKUP, 37, OVERWHELM, 40, DARKESTLARIAT, 43, PERCUSSIONBLAST, 46, JUMPKICK, 49, FLYINGPRESS, 52, THRASH, 56, HIGHJUMPKICK, 60, GIGASMASH, </t>
  </si>
  <si>
    <t xml:space="preserve">1, HELPINGHAND, 1, GUST, 1, GALEHOLD, 4, GROWL, 7, CHATTER, 10, ICYWIND, 13, AIRCUTTER, 16, KINETICBLAST, 19, TURBULENCE, 22, DISARMINGVOICE, 25, EROSION, 28, DEFOG, 31, TYPHOON, 34, RAINDANCE, 37, SWEEPINGWIND, 40, COLDSNAP, 43, TAILWIND, 46, AERIALPULSE, 49, AURASPHERE, 52, BLIZZARD, 56, HURRICANE, 60, TEMPESTFLARE, </t>
  </si>
  <si>
    <t xml:space="preserve">ACROBATICS, AERIALACE, AERIALPULSE, AIRSLASH, ATTRACT, BATTLEOFWITS, BLIZZARD, BODYSLAM, BOUNCE, BULKUP, BULLETSEED, CALMMIND, CATAPULT, CHARM, CHIDORI, CHILLINGTOUCH, COUPDEGRACE, CRUELWHIP, DAZZLINGGLEAM, DEFOG, DRAGONGALE, DRAININGKISS, DUNEBLAST, DUSTDEVILS, EARTHPOWER, FABLEDRUSH, FALSESWIPE, FANTASYSEAL, FLUXWAVE, FROSTBITE, GENESIS, GENTLECHIMES, GOBLINSTRIKE, GOLDRUSH, HAIL, HAZE, HEAVENSKNUCKLE, HIDDENPOWER, HURRICANE, HYPERVOICE, HYPOTHERMIA, ICEBEAM, ICEFANG, ICEPUNCH, ICICLESPEAR, ICICLESTRIKE, ICYWIND, IRONHEAD, KNOCKOFF, LASHOUT, MEMENTO, METRONOME, MIST, MISTYTERRAIN, MOONBLAST, MYSTICPULSE, NASTYPLOT, NEBULASTRIKE, NUMBINGWIND, PAYDAY, PLAYROUGH, PROTECT, PURGE, RADIANTLANCE, REST, RETURN, ROUND, SAFEGUARD, SANDSTORM, SIGNALBEAM, SLEEPTALK, SOAK, SONICBLAST, SOUNDBARRIER, STARDUSTREVERIE, SUBSTITUTE, SUNNYDAY, SWEEPINGWIND, SWIFT, TAILWIND, TAUNT, TEMPESTFLARE, TERRAINPULSE, THUNDER, TORNADO, TOXIC, TRIATTACK, TRIPLEAXEL, TURBULENCE, VOLTSWITCH, WATERPULSE, WEATHERBALL, WILDCHARGE, WISH, WORKUP, ZENHEADBUTT, </t>
  </si>
  <si>
    <t xml:space="preserve">0, AIRSLASH, 1, AIRSLASH, 1, HELPINGHAND, 1, GUST, 1, GALEHOLD, 4, GROWL, 7, CHATTER, 10, ICYWIND, 13, AIRCUTTER, 16, KINETICBLAST, 19, TURBULENCE, 22, DISARMINGVOICE, 25, EROSION, 28, DEFOG, 31, TYPHOON, 34, RAINDANCE, 37, SWEEPINGWIND, 40, COLDSNAP, 43, TAILWIND, 46, AERIALPULSE, 49, AURASPHERE, 52, BLIZZARD, 56, HURRICANE, 60, TEMPESTFLARE, </t>
  </si>
  <si>
    <t xml:space="preserve">1, HELPINGHAND, 1, ROCKTHROW, 1, STONEGAZE, 4, MEDITATE, 7, SMACKDOWN, 10, MINERALWAVE, 13, NERVESOFSTEEL, 16, MEMORYBLOCK, 19, MAGICCOAT, 22, ANCIENTPOWER, 25, OBSTRUCT, 28, ROCKSLIDE, 31, STEALTHROCK, 34, EXTRASENSORY, 37, IRONHEAD, 40, CATAPULT, 43, CALMMIND, 46, AMBERWAVE, 49, PSYSTRIKE, 52, TITANHAMMER, 56, HEADSMASH, 60, MOONSTONERAY, </t>
  </si>
  <si>
    <t xml:space="preserve">ACROBATICS, ARCANEENERGY, ATTRACT, BATTLEOFWITS, BEJEWELED, BODYPRESS, BODYSLAM, BOULDERCRUSH, BREAKINGSWIPE, BRICKBREAK, BULLDOZE, CALMMIND, CATAPULT, CHARM, CHIDORI, CLOSECOMBAT, CONFUSERAY, COSMICPOWER, CRUNCH, CRYSTALSHOWER, CURSE, DARKPULSE, DEAFEN, DIVINEPUNISHMENT, DRAININGKISS, DUNEBLAST, EARTHENLANCE, EARTHPOWER, EARTHQUAKE, ECHOEDVOICE, EXPANDINGFORCE, FANTASYSEAL, FOCUSBLAST, FORTISSIMO, GAIAPULSE, GENESIS, GENTLECHIMES, GEOMANCY, GLISTEN, GOLDENBULLET, GOLDRUSH, GYROBALL, HEALBELL, HEAVENSKNUCKLE, HEXBOLT, HIDDENPOWER, IRONDEFENSE, IRONHEAD, IRONIMPACT, IRONTEMPEST, KAMEHAMEHA, KNOCKOFF, LASHOUT, LIGHTSCREEN, MAGICROOM, MAGNETICCANNON, METEORMASH, METRONOME, MINDDRAIN, MINDMELD, MINERALWAVE, MISSILESHOT, MIST, MISTYTERRAIN, MIXEDWAVES, MOONBLAST, MOONSTONERAY, MOSSYPUNCH, MYSTICPULSE, NASTYPLOT, OBSIDIANSHARDS, PERCUSSIONBLAST, PLAYROUGH, POWERGEM, PROTECT, PSYCHIC, PSYCHICFANGS, PSYCHICTERRAIN, RADIANTLANCE, REFLECT, REST, RETURN, ROCKBLAST, ROCKSLIDE, ROCKTOMB, ROUND, SAFEGUARD, SANDSTORM, SANDTOMB, SEISMICCHANT, SHADOWBALL, SLEEPTALK, SNARL, SOULSHIELD, SOUNDBARRIER, STEALTHROCK, STEELROLLER, STONEEDGE, SUBSTITUTE, SUPERPOWER, SWEEPINGWIND, SWORDSDANCE, TAUNT, TERRAINPULSE, TOXIC, TRICKROOM, VENDETTA, WAIL, WISH, WONDERROOM, WORKUP, ZENHEADBUTT, </t>
  </si>
  <si>
    <t xml:space="preserve">0, POWERGEM, 1, POWERGEM, 1, HELPINGHAND, 1, ROCKTHROW, 1, STONEGAZE, 4, MEDITATE, 7, SMACKDOWN, 10, MINERALWAVE, 13, NERVESOFSTEEL, 16, MEMORYBLOCK, 19, MAGICCOAT, 22, ANCIENTPOWER, 25, OBSTRUCT, 28, ROCKSLIDE, 31, STEALTHROCK, 34, EXTRASENSORY, 37, IRONHEAD, 40, CATAPULT, 43, CALMMIND, 46, AMBERWAVE, 49, PSYSTRIKE, 52, TITANHAMMER, 56, HEADSMASH, 60, MOONSTONERAY, </t>
  </si>
  <si>
    <t xml:space="preserve">1, TORRENT, 1, DRAGONFURY, 4, TRAMPLE, 8, OVERFLOW, 12, WYRMSRAGE, 15, POWERWASH, 18, NOBLEROAR, 21, SPIKECANNON, 24, SCALESHOT, 27, SURGINGBLOW, 30, RAZORSHELL, 33, SCALESTORM, 36, DRAGONDANCE, 39, RIPTIDE, 42, DRACOSHRED, 45, AQUATAIL, 48, DRAGONRUSH, 51, SURGINGSTRIKES, 54, WATERPRESSURE, 57, SUPERPOWER, 60, OUTRAGE, </t>
  </si>
  <si>
    <t xml:space="preserve">ANCIENTGLARE, ATTRACT, BATTLEOFWITS, BODYPRESS, BODYSLAM, BOULDERCRUSH, BREAKINGSWIPE, BRICKBREAK, BRINE, BULKUP, BULLDOZE, CASCADE, CATAPULT, CHIDORI, CLOSECOMBAT, COACHING, COSMICAVATAR, COSMICPOWER, COUPDEGRACE, CRUELWHIP, CRUNCH, CURSE, DEADLYREACH, DEAFEN, DEFOG, DRACARYS, DRACOMETEOR, DRAGONBLOOD, DRAGONBREATH, DRAGONCLAW, DRAGONDANCE, DRAGONGALE, DRAGONHAMMER, DRAGONMAGIC, DRAINPUNCH, EARTHENLANCE, EARTHPOWER, EARTHQUAKE, ECHOEDVOICE, ENDERSHOCK, EXECUTION, FALSESWIPE, FANTASYSEAL, FIREBLAST, FIREFANG, FLAMETHROWER, FLAREBLITZ, FLIPTURN, FOCUSBLAST, FORTISSIMO, GAMMARAY, GENESIS, GEOMANCY, HAIL, HAZE, HIDDENPOWER, HYPERVOICE, ICEBEAM, ICEFANG, ICEPUNCH, ICICLESPEAR, ICYWIND, INCINERATE, IRONDEFENSE, IRONHEAD, IRONIMPACT, IRONTEMPEST, KNOCKOFF, LASHOUT, LIQUIDATION, MAGNETICCANNON, METEORBEAM, METEORMASH, MINERALWAVE, MIST, MOONSTONERAY, MUDSLIDE, NAGASKIN, NOBLEROAR, OBSIDIANSHARDS, OCEANWRATH, OUTRAGE, OVERFLOW, PERCUSSIONBLAST, PLAYROUGH, POWERUPPUNCH, PROTECT, RAINDANCE, RAZORSHELL, REST, RETURN, ROCKBLAST, ROCKSLIDE, ROCKTOMB, SCALD, SCALESHOT, SHADOWPUNCH, SLASH, SLEEPTALK, SOAK, SONICBLAST, STEAMERUPTION, STEELROLLER, STONEEDGE, SUBMERGE, SUBSTITUTE, SUPERPOWER, SWEEPINGWIND, TAUNT, THUNDERFANG, TIDALWAVE, TOXIC, VENDETTA, WATERPRESSURE, WATERPULSE, WEATHERBALL, WHIRLPOOL, WORKUP, ZENHEADBUTT, </t>
  </si>
  <si>
    <t xml:space="preserve">AQUAJET, SUBMERGE, DRAGONHAMMER, THRASH, BRUTEFORCE, HAMMERARM, DRILLRUN, TREMOR, EARTHQUAKE, DRAGONTAIL, CLAMP, DRACONICMIGHT, </t>
  </si>
  <si>
    <t xml:space="preserve">1, LEER, 1, TORRENT, 1, ASTONISH, 4, METALCLAW, 7, OVERFLOW, 10, GRIMREAPER, 13, WATERPULSE, 16, CHAINSWEEP, 16, SPIRITBARRAGE, 19, IRONSPARKS, 22, CORALBOMB, 25, SMARTSTRIKE, 28, BONECHILL, 31, SPIRITSHACKLE, 34, OCEANBLAST, 37, DESTINYBOND, 37, OCTOLOCK, 40, LIQUIDATION, 43, ECTOPLASM, 43, SPECTRALTHIEF, 46, MAGNETICCANNON, 46, IRONIMPACT, 49, TIDALWAVE, 52, IRONCASCADE, 52, IRONTEMPEST, 55, WATERPRESSURE, 58, POSSESSION, 62, DEATHWALTZ, </t>
  </si>
  <si>
    <t xml:space="preserve">AMBUSH, ATTRACT, BATTLEOFWITS, BLIZZARD, BONECHILL, BREAKINGSWIPE, BRICKBREAK, BRINE, BULLDOZE, BURNINGOFUDA, CASCADE, CONFUSERAY, COVET, CRUELWHIP, CURSE, CURSEDTOUCH, DARKPULSE, DEADLYREACH, DEFOG, DRAINPUNCH, ECHOEDVOICE, EXECUTION, FALSESWIPE, FLIPTURN, FOCUSBLAST, GAMMARAY, GENESIS, GENTLECHIMES, GHASTLYFLOOD, GOBLINSTRIKE, GOLDENBULLET, GYROBALL, HEX, HIDDENPOWER, ICEBEAM, ICEPUNCH, ICICLESPEAR, ICYWIND, IRONDEFENSE, IRONHEAD, IRONIMPACT, IRONTEMPEST, KNOCKOFF, LASHOUT, LIQUIDATION, MACABREDANCE, MAGNETICCANNON, MEMENTO, METEORMASH, METRONOME, MISSILESHOT, MOONBLAST, NASTYPLOT, OCEANWRATH, OVERFLOW, PHANTOMFORCE, PHOBIA, PLAYROUGH, POLTERGEIST, POSSESSION, PROTECT, RAINDANCE, REFURBISH, REST, RETURN, ROUND, SAFEGUARD, SCALD, SHADOWBALL, SHADOWPUNCH, SLEEPTALK, SOAK, SOULRIP, SOULSHIELD, STARDUSTREVERIE, STEELROLLER, SUBMERGE, SUBSTITUTE, SWEEPINGWIND, SWIFT, SWORDSDANCE, TAUNT, TIDALWAVE, TOXIC, UMBRALWAVE, VENDETTA, VITALITYDRAIN, WAIL, WATERPRESSURE, WATERPULSE, WEATHERBALL, WHIRLPOOL, WISH, WORKUP, </t>
  </si>
  <si>
    <t xml:space="preserve">SHADOWCLAW, GUILLOTINE, OCEANWRATH, HAUNT, HEX, SHADOWBALL, OMINOUSWIND, SHRAPNEL, GRUDGE, BOMBARDMENT, CLAMP, MEANLOOK, HELPINGHAND, STEELBEAM, </t>
  </si>
  <si>
    <t xml:space="preserve">0, HELLBULLET, 1, HELLBULLET, 1, LEER, 1, TORRENT, 1, ASTONISH, 4, METALCLAW, 7, OVERFLOW, 10, GRIMREAPER, 13, WATERPULSE, 16, CHAINSWEEP, 16, SPIRITBARRAGE, 19, IRONSPARKS, 22, CORALBOMB, 25, SMARTSTRIKE, 28, BONECHILL, 31, SPIRITSHACKLE, 34, OCEANBLAST, 37, DESTINYBOND, 37, OCTOLOCK, 40, LIQUIDATION, 43, ECTOPLASM, 43, SPECTRALTHIEF, 46, MAGNETICCANNON, 46, IRONIMPACT, 49, TIDALWAVE, 52, IRONCASCADE, 52, IRONTEMPEST, 55, WATERPRESSURE, 58, POSSESSION, 62, DEATHWALTZ, </t>
  </si>
  <si>
    <t xml:space="preserve">0, ANCHORSHOT, 1, ANCHORSHOT, 1, HELLBULLET, 1, LEER, 1, TORRENT, 1, ASTONISH, 4, METALCLAW, 7, OVERFLOW, 10, GRIMREAPER, 13, WATERPULSE, 16, CHAINSWEEP, 16, SPIRITBARRAGE, 19, IRONSPARKS, 22, CORALBOMB, 25, SMARTSTRIKE, 28, BONECHILL, 31, SPIRITSHACKLE, 34, OCEANBLAST, 37, DESTINYBOND, 37, OCTOLOCK, 40, LIQUIDATION, 43, ECTOPLASM, 43, SPECTRALTHIEF, 46, MAGNETICCANNON, 46, IRONIMPACT, 49, TIDALWAVE, 52, IRONCASCADE, 52, IRONTEMPEST, 55, WATERPRESSURE, 58, POSSESSION, 62, DEATHWALTZ, </t>
  </si>
  <si>
    <t xml:space="preserve">1, SCRATCH, 1, GROWL, 1, ICESHARD, 4, SEPTICSTRIKE, 6, GLARE, 8, ICICLESTRIKE, 10, QUICKATTACK, 13, POISONFANG, 16, ICEFANG, 19, FURYSWIPES, 22, SLASH, 25, CROSSPOISON, 28, TOXIC, 28, VENOMDRENCH, 31, WAIL, 34, TUNDRARUSH, 37, CRUNCH, 40, SAVAGERY, 43, NEUROTOXIN, 46, FROSTBITE, 49, HONECLAWS, 52, THRASH, 55, PLAGUE, 58, WINTERSHOWL, 62, DOUBLEEDGE, </t>
  </si>
  <si>
    <t xml:space="preserve">ACROBATICS, AERIALACE, ALLERGY, AMBUSH, ATTRACT, BATTLEOFWITS, BLIZZARD, BOUNCE, BULLETSEED, CALMMIND, CATAPULT, CAUSTICACID, CHARM, CHILLINGTOUCH, CLEARSMOG, COVET, CRUELWHIP, CRUNCH, CURSE, ECHOEDVOICE, FABLEDRUSH, FALSESWIPE, FANTASYSEAL, FIREFANG, FROSTBITE, GASTROACID, GLISTEN, GOLDRUSH, GUNKSHOT, HAIL, HAZE, HIDDENPOWER, HYPOTHERMIA, ICEBEAM, ICEFANG, ICICLESPEAR, ICICLESTRIKE, ICYWIND, IRONHEAD, KNOCKOFF, LASHOUT, MEMENTO, MIASMA, MIST, NASTYPLOT, NOBLEROAR, OUTRAGE, PAYDAY, PLAYROUGH, POISONFANG, POISONJAB, PROTECT, PSYCHICFANGS, REST, RETURN, SLASH, SLEEPTALK, SLUDGEBOMB, SLUDGEWAVE, SNARL, SUBSTITUTE, SUPERPOWER, SWORDSDANCE, TAUNT, TERRAINPULSE, THUNDERFANG, TOXIC, TOXICSPIKES, TRIPLEAXEL, VENDETTA, VENOMDRAIN, VITALITYDRAIN, WAIL, WILDCHARGE, WORKUP, ZENHEADBUTT, </t>
  </si>
  <si>
    <t xml:space="preserve">0, POISONJAB, 1, POISONJAB, 1, SCRATCH, 1, GROWL, 1, ICESHARD, 4, SEPTICSTRIKE, 6, GLARE, 8, ICICLESTRIKE, 10, QUICKATTACK, 13, POISONFANG, 16, ICEFANG, 19, FURYSWIPES, 22, SLASH, 25, CROSSPOISON, 28, TOXIC, 28, VENOMDRENCH, 31, WAIL, 34, TUNDRARUSH, 37, CRUNCH, 40, SAVAGERY, 43, NEUROTOXIN, 46, FROSTBITE, 49, HONECLAWS, 52, THRASH, 55, PLAGUE, 58, WINTERSHOWL, 62, DOUBLEEDGE, </t>
  </si>
  <si>
    <t xml:space="preserve">1, WATERGUN, 1, WITHDRAW, 1, RADIATION, 4, MINDSPASM, 7, WHIRLPOOL, 10, ARCANEBLAST, 13, SPATIALGRIP, 13, COMET, 16, MINDMELD, 19, OCTAZOOKA, 19, AQUAFANG, 22, HEXBOLT, 22, PSYCHOCUT, 25, PROTECT, 28, GAMMARAY, 28, SUPERNOVA, 31, RAZORSHELL, 31, OCEANBLAST, 34, MINDDRAIN, 37, PSYBLAST, 40, ANTIMATTER, 40, BLACKHOLE, 43, TIDALWAVE, 43, CRASHINGWAVE, 46, SCRAMBLEMIND, 46, PSYCHIC, 49, CELESTIALFURY, 52, STOREDPOWER, 55, BLOODRITUAL, 58, HYDROPUMP, 58, WATERPRESSURE, 62, METEORBEAM, </t>
  </si>
  <si>
    <t xml:space="preserve">ACIDRAIN, ANCIENTGLARE, ANTIMATTER, ARCANEENERGY, ASTEROIDBELT, ASTRALWIND, ATTRACT, BATTLEOFWITS, BLIZZARD, BLOODRITUAL, BRINE, CALMMIND, CASCADE, CAUSTICACID, CLEARSMOG, CONFUSERAY, COSMICAVATAR, COSMICPOWER, CRUELWHIP, CRUNCH, CURSE, CURSEDTOUCH, DARKPULSE, DEFOG, ECHOEDVOICE, ECLIPSENOVA, EXECUTION, EXPANDINGFORCE, FLIPTURN, FLUXWAVE, FOCUSBLAST, FORTISSIMO, GAMMARAY, GEOMANCY, HAIL, HAZE, HEXBOLT, HIDDENPOWER, HYPERVOICE, ICEBEAM, ICEFANG, ICICLESPEAR, ICYWIND, IRONDEFENSE, IRONHEAD, KNOCKOFF, LASHOUT, LIGHTSCREEN, LIQUIDATION, MAGICROOM, METEORBEAM, METEORDRIVE, METEORMASH, MIASMA, MINDDRAIN, MINDMELD, MIST, MISTYTERRAIN, MIXEDWAVES, MOONBLAST, MYSTICPULSE, NASTYPLOT, NEBULASTRIKE, OCEANWRATH, OVERFLOW, PHOBIA, POISONJAB, PROTECT, PSYCHIC, PSYCHICFANGS, PSYCHICTERRAIN, RAINDANCE, RAZORSHELL, REFLECT, REST, RETURN, ROUND, SAFEGUARD, SCALD, SHADOWBALL, SLEEPTALK, SLUDGEBOMB, SLUDGEWAVE, SNARL, SOAK, SOLARECLIPSE, SOULRIP, SPIKYSHIELD, STARDUSTREVERIE, STEAMERUPTION, STEELROLLER, STELLARRUSH, SUBMERGE, SUBSTITUTE, SWIFT, TAUNT, TERRAINPULSE, TIDALWAVE, TOXIC, TRIATTACK, TRICKROOM, UMBRALWAVE, VENDETTA, VENOMDRAIN, VITALITYDRAIN, WAIL, WATERPRESSURE, WATERPULSE, WHIRLPOOL, WISH, WONDERROOM, ZENHEADBUTT, </t>
  </si>
  <si>
    <t xml:space="preserve">AQUARING, IRONDEFENSE, BUBBLEBEAM, SCHIZOPHRENIA, BIGBANG, MANICOVERLOAD, PSYCHOBREAK, PSYBEAM, LIQUIDATION, EXTRASENSORY, MEMORYBLOCK, VOIDDRIFT, </t>
  </si>
  <si>
    <t xml:space="preserve">1, HUNTDOWN, 1, ORBITALSTRIKE, 1, WRAP, 4, HYPNOSIS, 7, GLIDE, 10, COMET, 13, BITE, 16, PLUCK, 19, GLARE, 19, SCHIZOPHRENIA, 22, FLOCK, 25, NEBULASTRIKE, 27, NIGHTSLASH, 30, DIVEBOMB, 33, ROOST, 36, QUANTUMSTAR, 39, WICKEDSTRIKE, 42, SKYDIVE, 45, TRIVEGA, 48, FRENZY, 52, CELESTIALFURY, 56, MANICOVERLOAD, 60, STELLARRUSH, </t>
  </si>
  <si>
    <t xml:space="preserve">ACIDRAIN, ACROBATICS, AERIALACE, AERIALPULSE, AIRSLASH, ALLERGY, AMBUSH, ANTIMATTER, ARCANEENERGY, ASTEROIDBELT, ASTRALWIND, ATTRACT, BATTLEOFWITS, BLOODRITUAL, BOUNCE, BURNINGOFUDA, CALMMIND, CAUSTICACID, COACHING, CONFUSERAY, CORROSIVEGAS, COSMICAVATAR, COSMICPOWER, COVET, CRUELWHIP, CRUNCH, CURSE, CURSEDTOUCH, DARKPULSE, DEFOG, DUALWINGBEAT, ECHOEDVOICE, ECLIPSENOVA, ENERGYBALL, EXECUTION, FABLEDRUSH, FALSESWIPE, FANTASYSEAL, FEATHERDANCE, FLOCK, FLUTTER, FLUXWAVE, GAMMARAY, GASTROACID, GIGADRAIN, GOBLINSTRIKE, GOSSIP, GUNKSHOT, HEX, HEXBOLT, HIDDENPOWER, HURRICANE, HYPERVOICE, KNOCKOFF, LASHOUT, LEECHLIFE, LIGHTSCREEN, MACABREDANCE, MAGICROOM, MEMENTO, METEORBEAM, METEORDRIVE, MIASMA, MINDDRAIN, MINDMELD, MIST, MISTYTERRAIN, MIXEDWAVES, MOONBLAST, MYSTICPULSE, NASTYPLOT, NEBULASTRIKE, NUMBINGWIND, PHANTOMFORCE, PHOBIA, POISONFANG, POISONJAB, POLTERGEIST, POSSESSION, PROTECT, PSYCHIC, PSYCHICFANGS, PSYCHICTERRAIN, REFLECT, REST, RETURN, ROUND, SHADOWBALL, SLEEPTALK, SLUDGEBOMB, SLUDGEWAVE, SNARL, SOLARECLIPSE, SOULRIP, SOULSHIELD, STARDUSTREVERIE, STELLARRUSH, SUBSTITUTE, SWEEPINGWIND, SWIFT, SWITCHEROO, TAILWIND, TAUNT, TEMPESTFLARE, TORNADO, TOXIC, TRIATTACK, TRICKROOM, TURBULENCE, UMBRALWAVE, VENDETTA, VENOMDRAIN, VITALITYDRAIN, WISH, WONDERROOM, </t>
  </si>
  <si>
    <t xml:space="preserve">0, MINDDRAIN, 1, MINDDRAIN, 1, HUNTDOWN, 1, ORBITALSTRIKE, 1, WRAP, 4, HYPNOSIS, 7, GLIDE, 10, COMET, 13, BITE, 16, PLUCK, 19, GLARE, 19, SCHIZOPHRENIA, 22, FLOCK, 25, NEBULASTRIKE, 27, NIGHTSLASH, 30, DIVEBOMB, 33, ROOST, 36, QUANTUMSTAR, 39, WICKEDSTRIKE, 42, SKYDIVE, 45, TRIVEGA, 48, FRENZY, 52, CELESTIALFURY, 56, MANICOVERLOAD, 60, STELLARRUSH, </t>
  </si>
  <si>
    <t xml:space="preserve">ATTRACT, BODYPRESS, BODYSLAM, BOMBARDMENT, BRINE, CASCADE, CHARGEBEAM, CLUSTERROCKETS, CRUNCH, ECHOEDVOICE, ELECTRICTERRAIN, ENDERSHOCK, ENERGYSURGE, FLIPTURN, FOCUSBLAST, FORTISSIMO, FROSTBITE, GLISTEN, GOLDENBULLET, GYROBALL, HAZE, HIDDENPOWER, HYPERVOICE, ICEBEAM, ICEFANG, ICICLESPEAR, ICYWIND, IRONDEFENSE, IRONHEAD, IRONIMPACT, IRONTEMPEST, KNOCKOFF, LASHOUT, LIQUIDATION, MAGNETICCANNON, MAGNETRISE, MISSILESHOT, NASTYPLOT, OCEANWRATH, OUTRAGE, OVERCLOCK, OVERFLOW, PERCUSSIONBLAST, PLAYROUGH, PROTECT, RAINDANCE, RAZORSHELL, REFURBISH, REST, RETURN, RISINGVOLTAGE, ROUND, SAFEGUARD, SCALD, SLEEPTALK, SOAK, SONICBLAST, STEAMERUPTION, STEELROLLER, SUBMERGE, SUBSTITUTE, SUPERPOWER, SWIFT, TAUNT, TERRAINPULSE, THUNDERBOLT, THUNDERFANG, THUNDERWAVE, TIDALWAVE, TOXIC, TURBULENCE, VOLTSWITCH, WAIL, WATERPRESSURE, WATERPULSE, WHIRLPOOL, WILDCHARGE, WORKUP, ZENHEADBUTT, </t>
  </si>
  <si>
    <t xml:space="preserve">ATTRACT, BALLLIGHTNING, BATTERYACID, BATTLEOFWITS, BRINE, BULLETSEED, CALMMIND, CASCADE, CHARGEBEAM, COUPDEGRACE, CURSE, DEFOG, ELECTRONCRUSH, ENERGYSURGE, FABLEDRUSH, FALSESWIPE, FANTASYSEAL, FLIPTURN, FLUXWAVE, GENESIS, GOBLINSTRIKE, GYROBALL, HAZE, HIDDENPOWER, ICEFANG, ICYWIND, KNOCKOFF, LASHOUT, LIQUIDATION, MEMENTO, METRONOME, NASTYPLOT, OCEANWRATH, OVERFLOW, PARABOLICCHARGE, PAYDAY, PLAYROUGH, PROTECT, PURGE, RAINDANCE, REST, RETURN, RISINGVOLTAGE, ROUND, SAFEGUARD, SCALD, SLEEPTALK, SOAK, STEAMERUPTION, SUBMERGE, SUBSTITUTE, TAUNT, TERRAINPULSE, THUNDERBOLT, THUNDERWAVE, TIDALWAVE, TOXIC, TRIATTACK, UTURN, VENDETTA, VOLTSWITCH, WATERPRESSURE, WATERPULSE, WHIRLPOOL, WISH, WORKUP, </t>
  </si>
  <si>
    <t xml:space="preserve">ATTRACT, BATTLEOFWITS, BODYPRESS, BODYSLAM, BOMBARDMENT, BOUNCE, BRICKBREAK, BULKUP, BULLDOZE, CALMMIND, CATAPULT, CHIDORI, CLOSECOMBAT, CLUSTERROCKETS, COACHING, COUPDEGRACE, CRUNCH, DAZZLINGGLEAM, DEADLYREACH, DRAINPUNCH, DUNEBLAST, DUSTDEVILS, EARTHENLANCE, EARTHPOWER, EARTHQUAKE, EXECUTION, FALSESWIPE, FANTASYSEAL, FIREPUNCH, FLAMEVOLLEY, FLUXWAVE, FOCUSBLAST, GAIAPULSE, GOBLINSTRIKE, GOLDENBULLET, GOLDRUSH, GYROBALL, HIDDENPOWER, HYPERVOICE, ICEPUNCH, IRONHEAD, IRONIMPACT, IRONTEMPEST, KAMEHAMEHA, KNOCKOFF, LASHOUT, MAGNETICCANNON, METEORBEAM, METRONOME, MISSILESHOT, MOONSTONERAY, MOSSYPUNCH, MUDSHACKLES, MUDSLIDE, MYSTICPULSE, NASTYPLOT, OBSIDIANSHARDS, PLAYROUGH, POWERUPPUNCH, PROTECT, QUICKSAND, RADIANTLANCE, REST, RETURN, ROCKBLAST, ROCKSLIDE, ROCKTOMB, SANDTOMB, SATELLITERAY, SCORCHINGSANDS, SEISMICCHANT, SLEEPTALK, SPIKES, STEALTHROCK, STEELROLLER, STEELWING, STONEEDGE, SUBSTITUTE, SUPERPOWER, SWEEPINGWIND, SWORDSDANCE, TAUNT, THUNDERPUNCH, TOXIC, VENDETTA, VITALITYDRAIN, WEAKSPOT, WILDCHARGE, WORKUP, ZENHEADBUTT, </t>
  </si>
  <si>
    <t xml:space="preserve">DEFENSECURL, GOLDENBULLET, GOLDRUSH, PAYDAY, MAGNETICCANNON, QUICKGUARD, BOMBARDMENT, LOCKON, HELPINGHAND, </t>
  </si>
  <si>
    <t xml:space="preserve">1, LEER, 1, TAILWHIP, 1, TACKLE, 4, ORBITALSTRIKE, 7, HOWL, 12, METEORDRIVE, 15, TAILSLAP, 18, COMET, 21, HEADBUTT, 24, REFRACTION, 27, SHOOTINGSTAR, 30, DOUBLEHIT, 33, QUANTUMSTAR, 36, TEETERDANCE, 39, RAPIDSTRIKE, 42, SOLARMETEOR, 45, CRUSHCLAW, 48, CELESTIALFURY, 51, RETURN, 54, HEALINGWISH, 57, DOUBLEEDGE, 60, STELLARRUSH, </t>
  </si>
  <si>
    <t xml:space="preserve">ANTIMATTER, ASTEROIDBELT, ASTRALWIND, ATTRACT, BATTLEOFWITS, BODYSLAM, BOUNCE, CALMMIND, CATAPULT, CHIDORI, COSMICAVATAR, COSMICPOWER, DEFOG, EARTHPOWER, FABLEDRUSH, FALSESWIPE, FANTASYSEAL, FLUXWAVE, FOCUSBLAST, FORTISSIMO, GAMMARAY, GENESIS, GOBLINSTRIKE, GOLDRUSH, HIDDENPOWER, IRONHEAD, IRONIMPACT, KNOCKOFF, LASHOUT, LIGHTSCREEN, LOVEBURST, MAGNETICCANNON, METEORBEAM, METEORDRIVE, METEORMASH, METRONOME, MIRRORSHOT, MISSILESHOT, MIST, MIXEDWAVES, MOONBLAST, MYSTICPULSE, NASTYPLOT, NEBULASTRIKE, NOBLEROAR, PAYDAY, PLAYROUGH, PROTECT, PURGE, RAYOFLIGHT, REFLECT, REST, RETURN, SAFEGUARD, SLASH, SLEEPTALK, SNARL, STARDUSTREVERIE, STELLARRUSH, SUBSTITUTE, SUPERPOWER, SWEEPINGWIND, SWIFT, TAUNT, TERRAINPULSE, TOXIC, TRIATTACK, VALKYRIECHARIOT, VOLTSWITCH, WILDCHARGE, WISH, WORKUP, ZENHEADBUTT, </t>
  </si>
  <si>
    <t xml:space="preserve">SLASH, ENDEAVOR, LASTRESORT, THRASH, METRONOME, FABLEDSLAM, HELPINGHAND, TAKEDOWN, </t>
  </si>
  <si>
    <t xml:space="preserve">0, NEBULASTRIKE, 1, NEBULASTRIKE, 1, LEER, 1, TAILWHIP, 1, TACKLE, 4, ORBITALSTRIKE, 7, HOWL, 12, METEORDRIVE, 15, TAILSLAP, 18, COMET, 21, HEADBUTT, 24, REFRACTION, 27, SHOOTINGSTAR, 30, DOUBLEHIT, 33, QUANTUMSTAR, 36, TEETERDANCE, 39, RAPIDSTRIKE, 42, SOLARMETEOR, 45, CRUSHCLAW, 48, CELESTIALFURY, 51, RETURN, 54, HEALINGWISH, 57, DOUBLEEDGE, 60, STELLARRUSH, </t>
  </si>
  <si>
    <t xml:space="preserve">ACROBATICS, AERIALACE, AERIALPULSE, AIRSLASH, ATTRACT, BALLLIGHTNING, BATTLEOFWITS, BOLTCRASH, BOUNCE, BRAVEBIRD, BRICKBREAK, BULKUP, CALMMIND, CHARGEBEAM, CHIDORI, CLOSECOMBAT, COACHING, COUPDEGRACE, CRUELWHIP, DAZZLINGGLEAM, DEADLYREACH, DEFOG, DRILLPECK, DUALWINGBEAT, EARTHPOWER, ELECTRICTERRAIN, ELECTRONCRUSH, ENERGYBALL, ENERGYSURGE, FABLEDRUSH, FALSESWIPE, FANTASYSEAL, FEATHERDANCE, FLOCK, FOCUSBLAST, GENESIS, GEOMANCY, GOLDRUSH, HIDDENPOWER, HURRICANE, KAMEHAMEHA, KNOCKOFF, LASHOUT, MEMENTO, NASTYPLOT, ODETOJOY, PARABOLICCHARGE, PLAYROUGH, PROTECT, PURGE, QUICKGUARD, REST, RETURN, RISINGVOLTAGE, ROUND, SAFEGUARD, SLEEPTALK, SUBSTITUTE, SUPERPOWER, SWEEPINGWIND, TAILWIND, TAUNT, TEMPESTFLARE, THUNDER, THUNDERBOLT, THUNDERWAVE, TORNADO, TOXIC, TURBULENCE, VALKYRIECHARIOT, VOLTSWITCH, WEAKSPOT, WILDCHARGE, WISH, WORKUP, </t>
  </si>
  <si>
    <t xml:space="preserve">AMBUSH, ANCIENTGLARE, ARCANEENERGY, ATTRACT, BATTLEOFWITS, BLOODRITUAL, BONECHILL, BURNINGOFUDA, CHILLINGTOUCH, CONFUSERAY, COVET, CRUELWHIP, CRUNCH, CURSE, CURSEDTOUCH, DARKPULSE, ECHOEDVOICE, EXECUTION, FLUXWAVE, FOCUSBLAST, FORTISSIMO, GENTLECHIMES, GHASTLYFLOOD, GOBLINSTRIKE, HEX, HEXBOLT, HIDDENPOWER, ICYWIND, KNOCKOFF, LASHOUT, LOVEBURST, MACABREDANCE, MEMENTO, METRONOME, MYSTICALFIRE, MYSTICPULSE, NASTYPLOT, PERCUSSIONBLAST, PHANTOMFORCE, PHOBIA, POISONJAB, POLTERGEIST, POSSESSION, POWERWHIP, PROTECT, PSYCHICFANGS, REST, RETURN, SHADOWBALL, SHADOWPUNCH, SLEEPTALK, SNARL, SOULRIP, SOULSHIELD, SUBSTITUTE, TAUNT, TERRAINPULSE, TOXIC, UMBRALWAVE, VENDETTA, VITALITYDRAIN, WAIL, WHIRLPOOL, WILLOWISP, WISH, WORKUP, ZENHEADBUTT, </t>
  </si>
  <si>
    <t xml:space="preserve">ACIDRAIN, ALLERGY, ATTRACT, BODYPRESS, BODYSLAM, BOMBARDMENT, BREAKINGSWIPE, BULLDOZE, CATAPULT, CAUSTICACID, CLEARSMOG, CLUSTERROCKETS, CONCOCTION, CORROSIVEGAS, CRUNCH, CURSE, DARKPULSE, DUNEBLAST, EARTHENLANCE, EARTHPOWER, EARTHQUAKE, ENDERSHOCK, EXECUTION, FLAMETHROWER, FLUXWAVE, FOCUSBLAST, FORTISSIMO, GASTROACID, GOBLINSTRIKE, GOLDENBULLET, GUNKSHOT, GYROBALL, HIDDENPOWER, IRONDEFENSE, IRONHEAD, IRONIMPACT, IRONTEMPEST, KNOCKOFF, LASHOUT, MAGNETICCANNON, METEORBEAM, METEORMASH, MIASMA, MISSILESHOT, MOONBLAST, MOONSTONERAY, NASTYPLOT, OVERCLOCK, PERCUSSIONBLAST, PHANTOMFORCE, PHOBIA, PLAYROUGH, POISONFANG, POISONJAB, PROTECT, RAZORSHELL, REFURBISH, REST, RETURN, ROCKBLAST, ROCKSLIDE, ROCKTOMB, SATELLITERAY, SHADOWBALL, SHADOWPUNCH, SLEEPTALK, SLUDGEBOMB, SLUDGEWAVE, SNARL, STEELROLLER, SUPERPOWER, SWORDSDANCE, TAUNT, TOXIC, TOXICSPIKES, UMBRALWAVE, VENDETTA, VENOMDRAIN, VITALITYDRAIN, WORKUP, ZENHEADBUTT, </t>
  </si>
  <si>
    <t xml:space="preserve">SHELLSIDEARM, POISONFANG, ACIDSPRAY, GOLDENBULLET, GASTROACID, SHADOWRAY, FLASHCANNON, BLIGHT, </t>
  </si>
  <si>
    <t xml:space="preserve">AMBUSH, ATTRACT, BATTLEOFWITS, BLOODRITUAL, BODYPRESS, BODYSLAM, BRICKBREAK, BULKUP, BULLDOZE, BURNINGJEALOUSY, CATAPULT, CLOSECOMBAT, CRIMSONGATE, CRUELWHIP, CRUNCH, DARKPULSE, DRAINPUNCH, DUNEBLAST, DUSTDEVILS, EARTHENLANCE, EARTHPOWER, EARTHQUAKE, ECLIPSENOVA, EXECUTION, FALSESWIPE, FIREBLAST, FIREPUNCH, FLAMECHARGE, FLAMETHROWER, FLAMEVOLLEY, FLAREBLITZ, FLUXWAVE, FOCUSBLAST, GAMMARAY, GENESIS, GOBLINSTRIKE, HEATWAVE, HIDDENPOWER, INCINERATE, KNOCKOFF, LASHOUT, MACABREDANCE, MELTINGHORN, METEORMASH, MUDSHACKLES, MUDSLIDE, MYSTICALFIRE, NASTYPLOT, OBSIDIANSHARDS, PHOBIA, PLAYROUGH, POISONJAB, POWERUPPUNCH, PROTECT, REST, RETURN, ROCKBLAST, ROCKSLIDE, ROCKTOMB, SANDSTORM, SCALD, SCORCHINGSANDS, SLEEPTALK, SNARL, SOLARBEAM, SPIKES, SPIKYSHIELD, STEALTHROCK, STONEEDGE, SUBSTITUTE, SUNNYDAY, SWORDSDANCE, TAUNT, TOXIC, UMBRALWAVE, VENDETTA, VITALITYDRAIN, WILDFIRE, WILLOWISP, WORKUP, ZENHEADBUTT, </t>
  </si>
  <si>
    <t xml:space="preserve">1, VINEWHIP, 1, SEPTICSTRIKE, 1, ASTONISH, 4, GROWTH, 7, RAZORLEAF, 9, THORNPRISON, 12, NECROPHAGY, 15, POISONPOWDER, 15, STUNSPORE, 15, SLEEPPOWDER, 18, NEEDLEARM, 21, SPOIL, 24, SPECTRALLASH, 27, FLYTRAP, 30, GASTROACID, 33, SOULFLAY, 36, STRANDINGROOTS, 39, NEUROTOXIN, 42, TOXIC, 42, VENOMDRENCH, 45, SPECTRALTHIEF, 48, LEAFBLADE, 51, PLAGUE, 54, MEMENTO, 57, POWERWHIP, 60, SHADOWFORCE, </t>
  </si>
  <si>
    <t xml:space="preserve">ACIDRAIN, ALLERGY, AMBUSH, AROMATHERAPY, ATTRACT, BLOODRITUAL, BUGBITE, BULLETSEED, BURNINGOFUDA, CAUSTICACID, CLEARSMOG, CONCOCTION, CONFUSERAY, COUPDEGRACE, CRUELWHIP, CRUNCH, CURSE, CURSEDTOUCH, DARKPULSE, DRAININGKISS, ENERGYBALL, ESSENCEBLOOM, EXECUTION, FALSESWIPE, FLUXWAVE, GAMMARAY, GASTROACID, GENESIS, GEOMANCY, GIGADRAIN, GRASSYTERRAIN, GUNKSHOT, HAZE, HEALBELL, HEX, HIDDENPOWER, KNOCKOFF, LASHOUT, LEAFBLADE, MACABREDANCE, MAGICALLEAF, MEMENTO, MIASMA, MINDDRAIN, NASTYPLOT, NATURESWRATH, PETALTEMPEST, PHANTOMFORCE, PHOBIA, POISONFANG, POISONJAB, POLTERGEIST, POSSESSION, POWERWHIP, PROTECT, PSYCHICFANGS, REST, RETURN, ROUND, SAFEGUARD, SHADOWBALL, SLEEPTALK, SLUDGEBOMB, SLUDGEWAVE, SNARL, SOLARBEAM, SOULRIP, SOULSHIELD, SPIKES, SPIKYSHIELD, SUBSTITUTE, SYNTHESIS, TAUNT, TOXIC, TOXICSPIKES, UMBRALWAVE, VENDETTA, VENOMDRAIN, VITALITYDRAIN, WAIL, WEATHERBALL, WORKUP, </t>
  </si>
  <si>
    <t xml:space="preserve">ACROBATICS, AIRSLASH, ATTRACT, AURASPHERE, BATTLEOFWITS, BURNINGJEALOUSY, CALMMIND, CHARM, CONFUSERAY, COSMICPOWER, COUPDEGRACE, COVET, CRIMSONGATE, DAZZLINGGLEAM, DIVINEPUNISHMENT, DRAININGKISS, ECHOEDVOICE, ENERGYBALL, FABLEDRUSH, FAIRYTALE, FANTASYSEAL, FIREBLAST, FLAMECHARGE, FLAMETHROWER, FLAMEVOLLEY, FLAREBLITZ, FLUXWAVE, FOCUSBLAST, FORTISSIMO, GEOMANCY, GOBLINSTRIKE, GOSSIP, HEALBELL, HEATWAVE, HIDDENPOWER, HYPERVOICE, INCINERATE, KNOCKOFF, LASHOUT, LIGHTSABER, LIGHTSCREEN, LOVEBURST, METRONOME, MIRRORSHOT, MISTYTERRAIN, MYSTICALFIRE, MYSTICPULSE, NASTYPLOT, ODETOJOY, PAYDAY, PIXIEDUST, PLAYROUGH, POLTERGEIST, POSSESSION, PROTECT, PSYCHIC, PURGE, RAYOFLIGHT, REFLECT, REST, RETURN, ROUND, SAFEGUARD, SIGNALBEAM, SIRENSSONG, SLEEPTALK, SOLARBEAM, SOLARECLIPSE, STARDUSTREVERIE, STRANGESTEAM, SUBSTITUTE, SUNNYDAY, SWEEPINGWIND, SWIFT, SWITCHEROO, TAUNT, TERRAINPULSE, TITANIASLAW, TOXIC, VALKYRIECHARIOT, VENDETTA, VITALITYDRAIN, WAIL, WILDFIRE, WILLOWISP, WISH, WORKUP, </t>
  </si>
  <si>
    <t xml:space="preserve">ANTIMATTER, ARCANEENERGY, ASTEROIDBELT, ASTRALWIND, ATTRACT, AURASPHERE, BATTLEOFWITS, BLOODRITUAL, BURNINGOFUDA, CALMMIND, CHARGEBEAM, CHIDORI, CONFUSERAY, COSMICAVATAR, COSMICPOWER, COUPDEGRACE, CURSE, CURSEDTOUCH, DARKPULSE, DAZZLINGGLEAM, DIVINEPUNISHMENT, DRAININGKISS, DRAINPUNCH, EARTHPOWER, EARTHQUAKE, ECLIPSENOVA, ENERGYBALL, EXPANDINGFORCE, FABLEDRUSH, FAIRYTALE, FANTASYSEAL, FIREPUNCH, FLAMETHROWER, FLAREBLITZ, FLUXWAVE, FOCUSBLAST, FORTISSIMO, GAMMARAY, GENESIS, GENTLECHIMES, GEOMANCY, GLISTEN, GOBLINSTRIKE, GOLDRUSH, HEALBELL, HEAVENSKNUCKLE, HEX, HEXBOLT, HIDDENPOWER, ICEPUNCH, INCINERATE, KNOCKOFF, LASHOUT, LIGHTSCREEN, LOVEBURST, MACABREDANCE, MAGICROOM, MEMENTO, METEORBEAM, METEORDRIVE, METEORMASH, METRONOME, MINDDRAIN, MINDMELD, MIRRORSHOT, MIST, MISTYTERRAIN, MIXEDWAVES, MOONBLAST, MYSTICALFIRE, MYSTICPULSE, NASTYPLOT, NEBULASTRIKE, PHANTOMFORCE, PIXIEDUST, POLTERGEIST, POSSESSION, PROTECT, PSYCHIC, PSYCHICTERRAIN, PURGE, RAYOFLIGHT, REFLECT, REST, RETURN, ROUND, SAFEGUARD, SCORCHINGSANDS, SHADOWBALL, SHADOWPUNCH, SIGNALBEAM, SLEEPTALK, SOLARECLIPSE, SOULSHIELD, STARDUSTREVERIE, STELLARRUSH, STRANGESTEAM, SUBSTITUTE, SUNNYDAY, SWEEPINGWIND, SWIFT, SWITCHEROO, TAUNT, TERRAINPULSE, THUNDERPUNCH, TOXIC, TRICKROOM, VENDETTA, VITALITYDRAIN, WAIL, WILDCHARGE, WILLOWISP, WISH, WONDERROOM, WORKUP, ZENHEADBUTT, </t>
  </si>
  <si>
    <t xml:space="preserve">1, SCORCH, 1, ROCKTHROW, 1, DEFENSECURL, 4, SIZZLE, 6, KINDLE, 9, SMACKDOWN, 13, FLAMECHARGE, 16, TARSHOT, 19, FLAMEVOLLEY, 22, QUAKESLAM, 25, FIREBALL, 25, ROLLOUT, 28, STOMPINGTANTRUM, 31, CATAPULT, 34, HELLBRAND, 37, ROCKPOLISH, 40, STONESURGE, 43, WILDFIRE, 46, OBSIDIANSHARDS, 49, EARTHQUAKE, 52, UPROAR, 56, BOULDERCRUSH, 60, PYROBALL, </t>
  </si>
  <si>
    <t xml:space="preserve">ACROBATICS, ATTRACT, BEJEWELED, BODYPRESS, BODYSLAM, BOULDERCRUSH, BOUNCE, BULKUP, BULLDOZE, BURNINGJEALOUSY, CATAPULT, CHARM, CLOSECOMBAT, CRIMSONGATE, CRUNCH, CRYSTALSHOWER, CURSE, DUNEBLAST, DUSTDEVILS, EARTHENLANCE, EARTHPOWER, EARTHQUAKE, FIREBLAST, FIREFANG, FIREPUNCH, FLAMECHARGE, FLAMETHROWER, FLAMEVOLLEY, FLAREBLITZ, FOCUSBLAST, GAIAPULSE, GEOMANCY, GLISTEN, GOBLINSTRIKE, GOLDRUSH, GUNKSHOT, HEATWAVE, HIDDENPOWER, INCINERATE, IRONHEAD, KNOCKOFF, LASHOUT, METRONOME, MINERALWAVE, MISSILESHOT, MOONSTONERAY, MUDSHACKLES, MUDSLIDE, MYSTICALFIRE, NASTYPLOT, OBSIDIANSHARDS, OUTRAGE, PLAYROUGH, POWERGEM, PROTECT, QUICKSAND, REST, RETURN, ROCKBLAST, ROCKSLIDE, ROCKTOMB, ROUND, SANDSTORM, SANDTOMB, SCORCHINGSANDS, SEISMICCHANT, SLEEPTALK, SPIKES, STEALTHROCK, STONEEDGE, SUNNYDAY, TAUNT, TOXIC, VENDETTA, WAIL, WILDFIRE, WILLOWISP, WORKUP, ZENHEADBUTT, </t>
  </si>
  <si>
    <t xml:space="preserve">ROCKTOMB, BODYPRESS, ACCELEROCK, FLAREBLITZ, BABYDOLLEYES, BONERUSH, GLARE, FURYSWIPES, BATTLECRY, BURNINGJEALOUSY, BOULDERHURL, FIRELASH, </t>
  </si>
  <si>
    <t xml:space="preserve">0, ROCKBLAST, 1, ROCKBLAST, 1, SCORCH, 1, ROCKTHROW, 1, DEFENSECURL, 4, SIZZLE, 6, KINDLE, 9, SMACKDOWN, 13, FLAMECHARGE, 16, TARSHOT, 19, FLAMEVOLLEY, 22, QUAKESLAM, 25, FIREBALL, 25, ROLLOUT, 28, STOMPINGTANTRUM, 31, CATAPULT, 34, HELLBRAND, 37, ROCKPOLISH, 40, STONESURGE, 43, WILDFIRE, 46, OBSIDIANSHARDS, 49, EARTHQUAKE, 52, UPROAR, 56, BOULDERCRUSH, 60, PYROBALL, </t>
  </si>
  <si>
    <t xml:space="preserve">1, ROCKBLAST, 1, SCORCH, 1, ROCKTHROW, 1, DEFENSECURL, 4, SIZZLE, 6, KINDLE, 9, SMACKDOWN, 13, FLAMECHARGE, 16, TARSHOT, 19, FLAMEVOLLEY, 22, QUAKESLAM, 25, FIREBALL, 25, ROLLOUT, 28, STOMPINGTANTRUM, 31, CATAPULT, 34, HELLBRAND, 37, ROCKPOLISH, 40, STONESURGE, 43, WILDFIRE, 46, OBSIDIANSHARDS, 49, EARTHQUAKE, 52, UPROAR, 56, BOULDERCRUSH, 60, PYROBALL, </t>
  </si>
  <si>
    <t xml:space="preserve">BATTLEOFWITS, BEJEWELED, BULLDOZE, CALMMIND, CATAPULT, COACHING, COUPDEGRACE, COVET, DEFOG, DRAININGKISS, DRAINPUNCH, DUNEBLAST, DUSTDEVILS, EARTHENLANCE, EARTHPOWER, EARTHQUAKE, ECHOEDVOICE, FABLEDRUSH, FALSESWIPE, FANTASYSEAL, FLUXWAVE, GAIAPULSE, GENESIS, GEOMANCY, GOBLINSTRIKE, GOLDRUSH, HEATWAVE, HIDDENPOWER, KNOCKOFF, LOVEBURST, MEMENTO, METRONOME, MINERALWAVE, MUDSHACKLES, MUDSLIDE, MYSTICPULSE, NASTYPLOT, PAYDAY, PIXIEDUST, PLAYROUGH, POWERGEM, PROTECT, QUICKSAND, RAYOFLIGHT, REST, RETURN, ROCKBLAST, ROCKSLIDE, ROCKTOMB, ROUND, SAFEGUARD, SANDTOMB, SCORCHINGSANDS, SEISMICCHANT, SLEEPTALK, SPIKES, STARDUSTREVERIE, STEALTHROCK, STONEEDGE, SUBSTITUTE, SWEEPINGWIND, SWIFT, TAILWIND, TERRAINPULSE, TOXIC, TRIATTACK, TURBULENCE, UTURN, VENDETTA, WEATHERBALL, WISH, WORKUP, </t>
  </si>
  <si>
    <t xml:space="preserve">AIRSLASH, ANCIENTGLARE, ANTIMATTER, ASTEROIDBELT, ASTRALWIND, BATTERYACID, BODYSLAM, BOMBARDMENT, BOOMBURST, CALMMIND, CATAPULT, CHARGEBEAM, CLUSTERROCKETS, CONFUSERAY, COSMICAVATAR, COSMICPOWER, DAZZLINGGLEAM, DEAFEN, ECHOEDVOICE, ECLIPSENOVA, ELECTRONCRUSH, ENERGYSURGE, EXPANDINGFORCE, FLAREBLITZ, FLUXWAVE, FORTISSIMO, GAMMARAY, GENTLECHIMES, GOLDENBULLET, GOSSIP, HEALBELL, HIDDENPOWER, HYPERVOICE, INCINERATE, IRONDEFENSE, IRONHEAD, IRONIMPACT, IRONTEMPEST, KNOCKOFF, LIGHTSCREEN, MAGNETICCANNON, MAGNETRISE, METEORBEAM, METEORDRIVE, METEORMASH, MISSILESHOT, MOONBLAST, NEBULASTRIKE, ODETOJOY, OVERCLOCK, PARABOLICCHARGE, PERCUSSIONBLAST, PLAYROUGH, PROTECT, REFLECT, REST, RETURN, RISINGVOLTAGE, ROUND, SATELLITERAY, SLEEPTALK, SOLARECLIPSE, SONICBLAST, SOUNDBARRIER, STARDUSTREVERIE, STEELROLLER, STEELWING, STELLARRUSH, SUBSTITUTE, SWIFT, THUNDERBOLT, THUNDERWAVE, TOXIC, TURBULENCE, VOLTSWITCH, WAIL, WILDCHARGE, WISH, ZENHEADBUTT, </t>
  </si>
  <si>
    <t xml:space="preserve">0, FROZENHEART, 1, FROZENHEART, 1, ELECTRIFY, 1, STATICSHOCK, 1, GROWL, 4, ICESHARD, 6, FAKEOUT, 8, NUZZLE, 10, ICICLESTRIKE, 13, SPARK, 16, ICEFANG, 19, THUNDERFANG, 21, ICICLESPEAR, 24, ELECTRICTERRAIN, 27, MILKDRINK, 30, ZINGZAP, 33, ICEPUNCH, 36, AGILITY, 39, WILDCHARGE, 42, FROSTBITE, 45, RAPIDSTRIKE, 48, ELECTRONCRUSH, 51, THRASH, 54, SUPERPOWER, 58, VOLTTACKLE, 62, WINTERSHOWL, </t>
  </si>
  <si>
    <t xml:space="preserve">ACROBATICS, AERIALACE, AMBUSH, ATTRACT, BALLLIGHTNING, BATTLEOFWITS, BEJEWELED, BLIZZARD, BODYSLAM, BOLTCRASH, BOUNCE, BRICKBREAK, CHARGEBEAM, CHILLINGTOUCH, CLOSECOMBAT, COUPDEGRACE, COVET, CRUNCH, CRYSTALLINEBEAM, CRYSTALSHOWER, DAZZLINGGLEAM, DRAGONCLAW, DRAINPUNCH, DUNEBLAST, DUSTDEVILS, EARTHPOWER, ECHOEDVOICE, ELECTRICTERRAIN, ELECTRONCRUSH, ENERGYSURGE, EXECUTION, FALSESWIPE, FANTASYSEAL, FIREFANG, FLAMECHARGE, FLUXWAVE, FOCUSBLAST, FROSTBITE, GOLDENBULLET, GOLDRUSH, GOSSIP, HAIL, HAZE, HIDDENPOWER, HIGHHORSEPOWER, HYPERVOICE, HYPOTHERMIA, ICEBEAM, ICEFANG, ICEHAMMER, ICEPUNCH, ICICLESPEAR, ICICLESTRIKE, ICYWIND, IRONHEAD, KNOCKOFF, LASHOUT, LIGHTSCREEN, LOVEBURST, MAGNETRISE, METEORDRIVE, MIST, NASTYPLOT, NOBLEROAR, NUMBINGWIND, PARABOLICCHARGE, PAYDAY, PLAYROUGH, POISONFANG, POWERGEM, PROTECT, PSYCHICFANGS, PURGE, QUICKGUARD, QUICKSAND, RADIANTLANCE, REFLECT, REST, RETURN, RISINGVOLTAGE, ROUND, SANDSTORM, SANDTOMB, SCORCHINGSANDS, SLASH, SLEEPTALK, SNARL, STELLARRUSH, SUNNYDAY, SWEEPINGWIND, SWIFT, SWITCHEROO, SWORDSDANCE, TAILGLOW, TAUNT, TERRAINPULSE, THUNDER, THUNDERBOLT, THUNDERFANG, THUNDERPUNCH, THUNDERWAVE, TOXIC, TRIPLEAXEL, UTURN, VOLTSWITCH, WEAKSPOT, WILDCHARGE, WORKUP, ZENHEADBUTT, </t>
  </si>
  <si>
    <t xml:space="preserve">1, NUZZLE, 1, LUMINESCENCE, 1, LEER, 4, METALLICGLEAM, 7, CHARGEBEAM, 10, FLASH, 13, OVERCLOCK, 16, AUTOTOMIZE, 19, SHOCKWAVE, 21, SHRAPNEL, 24, SIGNALBEAM, 27, RISINGVOLTAGE, 30, LASERFOCUS, 33, CHAINLIGHTNING, 36, COBALTRAY, 39, PRISMATICLASER, 42, MAGNETFORCE, 45, MAGNETICCANNON, 48, FLASHCANNON, 51, HYPERBEAM, 54, LOCKON, 54, ZAPCANNON, 57, DIVINEVISION, 60, CHROMERAY, </t>
  </si>
  <si>
    <t xml:space="preserve">ACROBATICS, ANTIMATTER, ATTRACT, AURASPHERE, BALLLIGHTNING, BATTERYACID, BODYSLAM, BOLTCRASH, BOMBARDMENT, CHARGEBEAM, CLEANSE, CLUSTERROCKETS, CONFUSERAY, COUPDEGRACE, CRUNCH, CRYSTALLINEBEAM, DAZZLINGGLEAM, DEFOG, DUALWINGBEAT, ELECTRICTERRAIN, ELECTRONCRUSH, ENDERSHOCK, ENERGYSURGE, FALSESWIPE, FLUXWAVE, GAMMARAY, GLISTEN, GOLDENBULLET, GYROBALL, HIDDENPOWER, IRONDEFENSE, IRONHEAD, IRONIMPACT, IRONTEMPEST, KAMEHAMEHA, LIGHTSABER, MAGNETICCANNON, MAGNETRISE, METEORDRIVE, MIRRORSHOT, MISSILESHOT, NASTYPLOT, OVERCLOCK, PARABOLICCHARGE, PLAYROUGH, PROTECT, PURGE, RADIANTLANCE, RAYOFLIGHT, REFURBISH, REST, RETURN, RISINGVOLTAGE, SAFEGUARD, SATELLITERAY, SIGNALBEAM, SLEEPTALK, SONICBLAST, STEELROLLER, STEELWING, SUBSTITUTE, SWIFT, SWORDSDANCE, TAILGLOW, TAILWIND, TERRAINPULSE, THUNDER, THUNDERBOLT, THUNDERFANG, THUNDERWAVE, TOXIC, VOLTSWITCH, WILDCHARGE, WORKUP, </t>
  </si>
  <si>
    <t xml:space="preserve">THUNDERCAGE, DISCHARGE, SIPHON, HARDEN, MISSILESHOT, ELECTRICTERRAIN, SPARK, QUICKSILVER, PLASMAFORGE, PHOTONGEYSER, RAINBOWBEAM, MIRRORSHOT, </t>
  </si>
  <si>
    <t xml:space="preserve">AERIALACE, AIRSLASH, ALLERGY, ATTRACT, BATTLEOFWITS, BLIZZARD, BODYPRESS, BODYSLAM, BONECHILL, BREAKINGSWIPE, BRICKBREAK, BULKUP, BULLDOZE, CALMMIND, CATAPULT, CAUSTICACID, CHILLINGTOUCH, CLEARSMOG, CLOSECOMBAT, CORROSIVEGAS, COVET, CRUNCH, CURSE, CURSEDTOUCH, DARKPULSE, DEADLYREACH, DRAGONBLOOD, DRAGONCLAW, DRAGONDANCE, DRAINPUNCH, EARTHENLANCE, EARTHQUAKE, EXECUTION, FIREFANG, FOCUSBLAST, FROSTBITE, GASTROACID, GUNKSHOT, HAIL, HAZE, HIDDENPOWER, HYPOTHERMIA, ICEBEAM, ICEFANG, ICEHAMMER, ICEPUNCH, ICICLESPEAR, ICICLESTRIKE, ICYWIND, IRONHEAD, KNOCKOFF, LASHOUT, MIASMA, MIST, NAGASKIN, NASTYPLOT, NOBLEROAR, OUTRAGE, PERCUSSIONBLAST, PHOBIA, PLAYROUGH, POISONFANG, POISONJAB, PROTECT, PSYCHICFANGS, REST, RETURN, SLASH, SLEEPTALK, SLUDGEBOMB, SLUDGEWAVE, SNARL, SOULRIP, SUBSTITUTE, SWORDSDANCE, TAUNT, THUNDERFANG, TOXIC, TOXICSPIKES, TRIPLEAXEL, VENDETTA, VENOMDRAIN, VITALITYDRAIN, WORKUP, ZENHEADBUTT, </t>
  </si>
  <si>
    <t xml:space="preserve">0, DRUMBEATING, 1, DRUMBEATING, 1, HELPINGHAND, 1, DARKWHISPERS, 1, MEGAPHONE, 4, BACKSTABBING, 8, HYPNOSIS, 11, SWAGGER, 14, DEAFEN, 17, SINFULSMITE, 20, WAIL, 23, CHEAPSHOT, 26, SHATTER, 29, BULKUP, 32, DEADSILENCE, 35, LASHOUT, 38, MINDDRAIN, 41, PERCUSSIONBLAST, 44, AMBUSH, 47, PUNISHMENT, 50, FOULPLAY, 53, UPROAR, 56, BLOODRITUAL, 60, EXECUTION, </t>
  </si>
  <si>
    <t xml:space="preserve">ACROBATICS, AERIALACE, AERIALPULSE, AIRSLASH, AMBUSH, ATTRACT, AURASPHERE, BATTLEOFWITS, BLOODRITUAL, BRICKBREAK, BURNINGJEALOUSY, CHARM, CHIDORI, CLEANSE, COACHING, CONFUSERAY, COUPDEGRACE, CRIMSONGATE, CRUELWHIP, CRUNCH, CURSE, DARKPULSE, DAZZLINGGLEAM, DEADLYREACH, DEFOG, DIVINEPUNISHMENT, ECHOEDVOICE, ECLIPSENOVA, EXECUTION, FALSESWIPE, FANTASYSEAL, FIREBLAST, FIREFANG, FIREPUNCH, FLAMECHARGE, FLAMETHROWER, FLAMEVOLLEY, FLAREBLITZ, FLUXWAVE, GENESIS, GENTLECHIMES, GOBLINSTRIKE, HEATWAVE, HEAVENSKNUCKLE, HIDDENPOWER, HOLYNOVA, INCINERATE, KAMEHAMEHA, KNOCKOFF, LASHOUT, LIGHTSABER, LOVEBURST, MELTINGHORN, MEMENTO, METRONOME, MIRRORSHOT, MYSTICALFIRE, NASTYPLOT, ODETOJOY, PAYDAY, PHOBIA, PLAYROUGH, POLTERGEIST, PROTECT, PURGE, QUICKGUARD, RADIANTLANCE, RAYOFLIGHT, REST, RETURN, SACREDSTRIKE, SAFEGUARD, SIGNALBEAM, SLASH, SLEEPTALK, SNARL, STELLARRUSH, SUBSTITUTE, SUNNYDAY, SWEEPINGWIND, SWIFT, SWITCHEROO, SWORDSDANCE, TAILWIND, TAUNT, TITANIASLAW, TOXIC, UMBRALWAVE, VENDETTA, VITALITYDRAIN, WEAKSPOT, WILDFIRE, WILLOWISP, WISH, WORKUP, </t>
  </si>
  <si>
    <t xml:space="preserve">1, METALLICGLEAM, 1, THUNDERSHOCK, 1, SMOKESCREEN, 4, SMOG, 8, QUICKSILVER, 12, SHOCKWAVE, 15, OVERCLOCK, 18, CHARGEBEAM, 21, IRONSPARKS, 24, PARABOLICCHARGE, 27, CORROSIVEGAS, 30, EERIEIMPULSE, 33, COBALTRAY, 36, DISCHARGE, 39, DETECT, 42, FLASHCANNON, 45, MAGNETICCANNON, 48, THUNDERBOLT, 51, RISINGVOLTAGE, 54, PHOTONGEYSER, 58, LOCKON, 58, ZAPCANNON, 62, STEELBEAM, </t>
  </si>
  <si>
    <t xml:space="preserve">ATTRACT, BALLLIGHTNING, BATTERYACID, BODYSLAM, BOLTCRASH, BOMBARDMENT, CALMMIND, CHARGEBEAM, CLEARSMOG, CLUSTERROCKETS, CONCOCTION, CONFUSERAY, DAZZLINGGLEAM, ELECTRICTERRAIN, ELECTRONCRUSH, ENDERSHOCK, ENERGYSURGE, FLAMECHARGE, FLUXWAVE, FOCUSBLAST, GAMMARAY, GOLDENBULLET, GUNKSHOT, GYROBALL, HIDDENPOWER, INCINERATE, IRONDEFENSE, IRONHEAD, IRONIMPACT, IRONTEMPEST, KNOCKOFF, LIGHTSABER, MAGNETICCANNON, MAGNETRISE, METEORMASH, MIASMA, MISSILESHOT, NASTYPLOT, OVERCLOCK, PARABOLICCHARGE, PLAYROUGH, PROTECT, PURGE, RADIANTLANCE, REFURBISH, REST, RETURN, RISINGVOLTAGE, SATELLITERAY, SLEEPTALK, STEELROLLER, STONEEDGE, STRANGESTEAM, SUBSTITUTE, SWIFT, TAUNT, THUNDER, THUNDERBOLT, THUNDERFANG, THUNDERPUNCH, THUNDERWAVE, TOXIC, TRIATTACK, VENDETTA, VITALITYDRAIN, VOLTSWITCH, WILDCHARGE, WORKUP, ZENHEADBUTT, </t>
  </si>
  <si>
    <t xml:space="preserve">1, ORBITALSTRIKE, 1, WRAP, 4, INFESTATION, 7, FIRSTIMPRESSION, 10, SMACKDOWN, 13, COMET, 16, STARFALL, 19, ROCKBLAST, 22, SKITTERSMACK, 25, INFECTION, 28, NEBULASTRIKE, 31, SOLARECLIPSE, 34, CATAPULT, 37, LUNGE, 40, BUGBUZZ, 43, SOLARMETEOR, 43, SOLARFLARE, 46, ASTEROIDBELT, 49, STONEEDGE, 52, SIGNALOVERLOAD, 52, METEORASSAULT, 55, SWARMOVERLOAD, 55, ROCKWRECKER, 58, SHELLSMASH, 62, BIGBANG, </t>
  </si>
  <si>
    <t xml:space="preserve">ACROBATICS, AIRSLASH, ANTIMATTER, ASTEROIDBELT, ASTRALWIND, ATTRACT, BEJEWELED, BODYPRESS, BODYSLAM, BOMBARDMENT, BOULDERCRUSH, BUGBITE, BUGBUZZ, BULLDOZE, CATAPULT, CLOSECOMBAT, COSMICAVATAR, COSMICPOWER, DAZZLINGGLEAM, DEAFEN, DEFENDORDER, DRACOMETEOR, EARTHENLANCE, EARTHQUAKE, ECHOEDVOICE, ECLIPSENOVA, EXECUTION, FIREBLAST, FLAMECHARGE, FLAMETHROWER, FLAREBLITZ, FOCUSBLAST, FORTISSIMO, GAMMARAY, GLISTEN, GOLDENBULLET, HEATWAVE, HIDDENPOWER, HIVEMIND, HYPERVOICE, IRONDEFENSE, IRONHEAD, IRONIMPACT, KNOCKOFF, MAGNETICCANNON, METEORBEAM, METEORDRIVE, METEORMASH, MINERALWAVE, MOONBLAST, MOONSTONERAY, NEBULASTRIKE, OBSIDIANSHARDS, PLAYROUGH, POWERGEM, PROTECT, RADIANTLANCE, REST, RETURN, ROCKBLAST, ROCKSLIDE, ROCKTOMB, SLEEPTALK, SOLARECLIPSE, SONICBLAST, STARDUSTREVERIE, STEALTHROCK, STEELROLLER, STELLARRUSH, STONEEDGE, SUPERPOWER, SWARMATTACK, SWARMOVERLOAD, SWIFT, TOXIC, TURBULENCE, UTURN, VOLTSWITCH, WILDCHARGE, WISH, ZENHEADBUTT, </t>
  </si>
  <si>
    <t xml:space="preserve">BOULDERCRUSH, SMACKDOWN, STRAFE, UTURN, GEMSTORM, HEADSMASH, SHATTER, ATTACKORDER, SUPERNOVA, QUANTUMSTAR, BLACKHOLE, </t>
  </si>
  <si>
    <t xml:space="preserve">BLIZZARD, BOULDERCRUSH, BRICKBREAK, CALMMIND, CATAPULT, CHARM, CHILLINGTOUCH, COACHING, COVET, DEADLYREACH, DRAGONHAMMER, FALSESWIPE, FANTASYSEAL, FROSTBITE, GENESIS, HAIL, HAZE, HIDDENPOWER, HYPOTHERMIA, ICEBEAM, ICEFANG, ICEHAMMER, ICEPUNCH, ICICLESPEAR, ICICLESTRIKE, ICYWIND, KNOCKOFF, LOVEBURST, MEMENTO, METRONOME, MIST, MUDSLIDE, NASTYPLOT, NUMBINGWIND, OBSIDIANSHARDS, PAYDAY, PERCUSSIONBLAST, PLAYROUGH, POWERUPPUNCH, PROTECT, REST, RETURN, ROCKBLAST, ROCKSLIDE, ROCKTOMB, SLEEPTALK, SONICBLAST, STEALTHROCK, STONEEDGE, SUBSTITUTE, SWITCHEROO, TERRAINPULSE, TOXIC, TRIATTACK, TRIPLEAXEL, VENDETTA, WEATHERBALL, WISH, WORKUP, ZENHEADBUTT, </t>
  </si>
  <si>
    <t xml:space="preserve">TITANHAMMER, HYPERFANG, STOMP, BITE, BATONPASS, TICKLE, FEINT, AFTERYOU, ICEFANG, WOODHAMMER, POWERDRILL, DRILLRUN, ICESHARD, AVALANCHE, </t>
  </si>
  <si>
    <t xml:space="preserve">ANTIMATTER, ASTEROIDBELT, ASTRALWIND, ATTRACT, AURASPHERE, BATTLEOFWITS, BODYSLAM, BULKUP, CALMMIND, CLEANSE, COACHING, COSMICAVATAR, COSMICPOWER, DAZZLINGGLEAM, DEFOG, DIVINEPUNISHMENT, DRAINPUNCH, EARTHPOWER, ECLIPSENOVA, ENERGYBALL, FAIRYTALE, FLUXWAVE, FOCUSBLAST, GAMMARAY, GENESIS, GEOMANCY, HAIL, HEAVENSKNUCKLE, HEXBOLT, HIDDENPOWER, HOLYNOVA, ICYWIND, IRONHEAD, KNOCKOFF, LIGHTSCREEN, MAGICROOM, MEMENTO, METEORBEAM, METEORDRIVE, METEORMASH, METRONOME, MINDMELD, MIRRORSHOT, MIST, MOONBLAST, MYSTICPULSE, NASTYPLOT, NEBULASTRIKE, NOBLEROAR, PLAYROUGH, PROTECT, PSYCHIC, PSYCHICTERRAIN, PURGE, RADIANTLANCE, RAYOFLIGHT, REFLECT, REST, RETURN, SAFEGUARD, SIGNALBEAM, SLEEPTALK, SOLARBEAM, SOLARECLIPSE, STARDUSTREVERIE, STELLARRUSH, SUBSTITUTE, SUPERPOWER, SWIFT, TAILWIND, THUNDERBOLT, TOXIC, TRICKROOM, VITALITYDRAIN, WEATHERBALL, WISH, WONDERROOM, ZENHEADBUTT, </t>
  </si>
  <si>
    <t xml:space="preserve">EXTRASENSORY, YAWN, CONFUSERAY, STARSALIGNED, FUTURESIGHT, ASTRALBARRAGE, QUICKSPELL, PSYSTRIKE, HELPINGHAND, </t>
  </si>
  <si>
    <t xml:space="preserve">1, ORBITALSTRIKE, 1, MINDBLAST, 1, LEER, 4, SONICPUNCH, 7, STARDASH, 10, MIXEDWAVES, 13, COMET, 16, DEFOG, 19, MINDCRUSH, 22, STARGAZE, 25, NEBULASTRIKE, 28, PSYCHOBREAK, 31, DIMENSIONALRUSH, 34, ANTIMATTER, 37, PSYCHICFANGS, 40, SWAGGER, 40, FLATTER, 43, METEORMASH, 46, SCRAMBLEMIND, 49, BOOMBOX, 52, PSYCHOSHIFT, 56, MANICOVERLOAD, 60, COSMICAVATAR, </t>
  </si>
  <si>
    <t xml:space="preserve">SHATTER, SCHIZOPHRENIA, KNOCKOFF, QUANTUMSTAR, ZENHEADBUTT, TRIVEGA, UPROAR, WAIL, SPECTRALTHIEF, DIMENSIONWARP, HELPINGHAND, </t>
  </si>
  <si>
    <t xml:space="preserve">ANCIENTGLARE, ANTIMATTER, ARCANEENERGY, ASTEROIDBELT, ASTRALWIND, ATTRACT, BATTLEOFWITS, BEJEWELED, BODYPRESS, BODYSLAM, BOMBARDMENT, BOULDERCRUSH, BULLDOZE, CALMMIND, CATAPULT, COSMICAVATAR, COSMICPOWER, CRUNCH, DARKPULSE, DAZZLINGGLEAM, DEFOG, DUNEBLAST, DUSTDEVILS, EARTHENLANCE, EARTHPOWER, EARTHQUAKE, ECLIPSENOVA, ENERGYBALL, EXPANDINGFORCE, FABLEDRUSH, FIREBLAST, FLAMECHARGE, FLAMEVOLLEY, FLAREBLITZ, FLUXWAVE, FORTISSIMO, GAIAPULSE, GAMMARAY, GEOMANCY, GLISTEN, GOLDENBULLET, GOLDRUSH, GYROBALL, HIDDENPOWER, IRONDEFENSE, IRONHEAD, KNOCKOFF, LASHOUT, LIGHTSCREEN, MAGNETICCANNON, METEORBEAM, METEORDRIVE, METEORMASH, MINERALWAVE, MOONBLAST, MOONSTONERAY, MUDSHACKLES, MUDSLIDE, NASTYPLOT, NEBULASTRIKE, NOBLEROAR, OBSIDIANSHARDS, OUTRAGE, PLAYROUGH, POWERGEM, PROTECT, QUICKSAND, REFLECT, REST, RETURN, ROCKBLAST, ROCKSLIDE, ROCKTOMB, SANDSTORM, SANDTOMB, SCORCHINGSANDS, SLEEPTALK, SNARL, SOLARECLIPSE, SPIKES, STARDUSTREVERIE, STEALTHROCK, STELLARRUSH, STONEEDGE, SUBSTITUTE, SUPERPOWER, SWIFT, TAUNT, TOXIC, UMBRALWAVE, VENDETTA, VITALITYDRAIN, WILDFIRE, WISH, WORKUP, ZENHEADBUTT, </t>
  </si>
  <si>
    <t xml:space="preserve">1, STATICSHOCK, 1, LEER, 4, FURYCUTTER, 8, STRAFE, 12, DOUBLETEAM, 15, BUGBITE, 18, SPARK, 21, LASERFOCUS, 24, PINMISSILE, 27, UTURN, 30, AGILITY, 33, ZINGZAP, 36, LUNGE, 39, SMARTBLADE, 42, ENERGYSURGE, 45, LIGHTSABER, 48, CHITINOUSSTRIKE, 52, SWORDSDANCE, 56, PLASMAFISTS, 60, SWARMOVERLOAD, </t>
  </si>
  <si>
    <t xml:space="preserve">1, THUNDERSHOCK, 1, LEER, 4, IRRITANT, 8, STRUGGLEBUG, 12, DOUBLETEAM, 15, SILVERWIND, 18, SHOCKWAVE, 21, LASERFOCUS, 24, INFECTION, 27, VOLTSWITCH, 30, AGILITY, 33, CHAINLIGHTNING, 36, PHEROMONESTREAM, 39, MAGNETICCANNON, 42, MAGNETFORCE, 45, BUGBUZZ, 48, BOLTCRASH, 52, NASTYPLOT, 56, THUNDER, 60, HIVEMIND, </t>
  </si>
  <si>
    <t xml:space="preserve">ACIDRAIN, AERIALACE, ALLERGY, AMBUSH, ANCIENTGLARE, ARCANEENERGY, ATTRACT, BATTLEOFWITS, BONECHILL, BURNINGOFUDA, CALMMIND, CAUSTICACID, CLEARSMOG, CONCOCTION, CONFUSERAY, CORROSIVEGAS, CURSE, CURSEDTOUCH, DUNEBLAST, DUSTDEVILS, EARTHPOWER, ECLIPSENOVA, ENERGYBALL, FANTASYSEAL, FLUXWAVE, GAIAPULSE, GASTROACID, GENTLECHIMES, GEOMANCY, GHASTLYFLOOD, GIGADRAIN, GOBLINSTRIKE, GOLDRUSH, GUNKSHOT, HEX, HEXBOLT, HIDDENPOWER, KNOCKOFF, MACABREDANCE, MAGICROOM, MEMENTO, METRONOME, MIASMA, MUDSHACKLES, MUDSLIDE, NASTYPLOT, PAYDAY, PHANTOMFORCE, POISONFANG, POISONJAB, POLTERGEIST, POSSESSION, POWERGEM, PROTECT, PSYCHIC, PSYCHICTERRAIN, QUICKGUARD, QUICKSAND, REST, RETURN, ROUND, SAFEGUARD, SANDSTORM, SANDTOMB, SCORCHINGSANDS, SHADOWBALL, SHADOWPUNCH, SLEEPTALK, SLUDGEBOMB, SLUDGEWAVE, SOULRIP, SOULSHIELD, SPIKES, STEALTHROCK, SUBSTITUTE, SUNNYDAY, SWEEPINGWIND, SWITCHEROO, TAUNT, TERRAINPULSE, TOXIC, TOXICSPIKES, TRICKROOM, UMBRALWAVE, VENDETTA, VENOMDRAIN, VITALITYDRAIN, WAIL, WILLOWISP, WISH, WONDERROOM, WORKUP, </t>
  </si>
  <si>
    <t xml:space="preserve">AMBUSH, ATTRACT, BATTLEOFWITS, BODYPRESS, BODYSLAM, BOULDERCRUSH, BREAKINGSWIPE, BRICKBREAK, BRINE, BULKUP, CASCADE, CHIDORI, CLOSECOMBAT, COACHING, COUPDEGRACE, COVET, CRUELWHIP, CRUNCH, CURSE, DRAINPUNCH, EXECUTION, FLIPTURN, FOCUSBLAST, GOBLINSTRIKE, GOLDRUSH, HAZE, HIDDENPOWER, ICEPUNCH, IRONHEAD, IRONIMPACT, KAMEHAMEHA, KNOCKOFF, LASHOUT, LIQUIDATION, MAGNETICCANNON, MISSILESHOT, NASTYPLOT, NOBLEROAR, OBSIDIANSHARDS, OCEANWRATH, OUTRAGE, OVERFLOW, PERCUSSIONBLAST, PLAYROUGH, POISONJAB, POWERUPPUNCH, PROTECT, PSYCHICFANGS, QUICKGUARD, RAINDANCE, RAZORSHELL, REST, RETURN, ROCKBLAST, ROCKSLIDE, ROCKTOMB, SCALD, SHADOWPUNCH, SLASH, SLEEPTALK, SNARL, SOAK, SPIKES, STEAMERUPTION, STONEEDGE, SUBMERGE, SUBSTITUTE, SUPERPOWER, SWITCHEROO, SWORDSDANCE, TAUNT, TIDALWAVE, TOXIC, TOXICSPIKES, VENDETTA, VITALITYDRAIN, WATERPRESSURE, WATERPULSE, WEAKSPOT, WHIRLPOOL, WORKUP, ZENHEADBUTT, </t>
  </si>
  <si>
    <t xml:space="preserve">ARMTHRUST, SPIKECANNON, FISHIOUSREND, LOWKICK, EDGESTRIKE, GOLDRUSH, IRONHEAD, HEADBUTT, DIAMONDBLADE, XSCISSOR, CROSSPOISON, INFERNALBLADE, CLAMP, </t>
  </si>
  <si>
    <t xml:space="preserve">ATTRACT, BEJEWELED, BODYPRESS, BODYSLAM, BOMBARDMENT, BOULDERCRUSH, BREAKINGSWIPE, BULLDOZE, CATAPULT, CLUSTERROCKETS, CRUNCH, DEADLYREACH, DRAGONBREATH, DRAGONCLAW, DUNEBLAST, EARTHENLANCE, EARTHPOWER, EARTHQUAKE, EXECUTION, FIREFANG, FLAMECHARGE, FLAMEVOLLEY, FLAREBLITZ, FOCUSBLAST, FORTISSIMO, GLISTEN, GOLDENBULLET, GOLDRUSH, GYROBALL, HIDDENPOWER, HIGHHORSEPOWER, ICEFANG, IRONDEFENSE, IRONHEAD, IRONIMPACT, IRONTEMPEST, KNOCKOFF, MAGNETICCANNON, METEORDRIVE, MINERALWAVE, MISSILESHOT, MOONSTONERAY, MUDSHACKLES, MUDSLIDE, NAGASKIN, NASTYPLOT, NOBLEROAR, OBSIDIANSHARDS, OUTRAGE, OVERCLOCK, PERCUSSIONBLAST, PLAYROUGH, POISONFANG, POWERGEM, PROTECT, PSYCHICFANGS, QUICKSAND, REFURBISH, REST, RETURN, ROCKBLAST, ROCKSLIDE, ROCKTOMB, SANDSTORM, SANDTOMB, SATELLITERAY, SCORCHINGSANDS, SLEEPTALK, SNARL, SONICBLAST, SPIKES, STEALTHROCK, STEELROLLER, STONEEDGE, SUBSTITUTE, SUPERPOWER, SWORDSDANCE, TAUNT, TOXIC, VENDETTA, WORKUP, ZENHEADBUTT, </t>
  </si>
  <si>
    <t xml:space="preserve">POWERDRILL, ZENHEADBUTT, SKULLBASH, CRUNCH, FIREFANG, ICEFANG, THUNDERFANG, VISEGRIP, SPIKEDRAM, HELPINGHAND, </t>
  </si>
  <si>
    <t xml:space="preserve">1, HOWL, 1, JETDIVE, 1, TACKLE, 4, ROAR, 7, WHIRLWIND, 10, GLIDE, 13, HORNATTACK, 16, AERIALACE, 19, SLACKOFF, 22, HEADBUTT, 25, BATTLECRY, 28, TAILWIND, 31, STREAMRUSH, 34, AEROBLAST, 37, BODYSLAM, 40, ZENHEADBUTT, 43, FLYINGPRESS, 46, SKYDIVE, 49, SONICNOVA, 52, COTTONGUARD, 55, RETURN, 58, TRIPLEKICK, 62, WINTERSHOWL, </t>
  </si>
  <si>
    <t xml:space="preserve">ACROBATICS, AERIALACE, AERIALPULSE, AIRSLASH, ASTRALWIND, ATTRACT, BALLLIGHTNING, BLIZZARD, BODYPRESS, BODYSLAM, BOUNCE, BULKUP, CALMMIND, CATAPULT, CHILLINGTOUCH, CLOSECOMBAT, DEFOG, DRAGONGALE, DUALWINGBEAT, DUSTDEVILS, ECHOEDVOICE, FLUXWAVE, FROSTBITE, GENESIS, HAIL, HAZE, HIDDENPOWER, HURRICANE, HYPOTHERMIA, ICEBEAM, ICEFANG, ICICLESPEAR, ICICLESTRIKE, ICYWIND, IRONHEAD, KNOCKOFF, LOVEBURST, METEORDRIVE, MIST, NOBLEROAR, NUMBINGWIND, PLAYROUGH, PROTECT, RAINDANCE, REST, RETURN, ROUND, SAFEGUARD, SLEEPTALK, SONICBLAST, SUBSTITUTE, SUPERPOWER, SWEEPINGWIND, TAILWIND, TAUNT, TEMPESTFLARE, TORNADO, TOXIC, TRIPLEAXEL, TURBULENCE, WEATHERBALL, WORKUP, ZENHEADBUTT, </t>
  </si>
  <si>
    <t xml:space="preserve">0, BOUNCE, 1, BOUNCE, 1, HOWL, 1, JETDIVE, 1, TACKLE, 4, ROAR, 7, WHIRLWIND, 10, GLIDE, 13, HORNATTACK, 16, AERIALACE, 19, SLACKOFF, 22, HEADBUTT, 25, BATTLECRY, 28, TAILWIND, 31, STREAMRUSH, 34, AEROBLAST, 37, BODYSLAM, 40, ZENHEADBUTT, 43, FLYINGPRESS, 46, SKYDIVE, 49, SONICNOVA, 52, COTTONGUARD, 55, RETURN, 58, TRIPLEKICK, 62, WINTERSHOWL, </t>
  </si>
  <si>
    <t xml:space="preserve">1, GUST, 1, SANDATTACK, 1, EMBER, 4, GALEHOLD, 7, SANDSPRAY, 11, FIRESPIN, 14, INCINERATE, 17, AIRCUTTER, 20, SCORCHINGSANDS, 23, TAILWIND, 26, EROSION, 29, MYSTICALFIRE, 32, ROOST, 35, AIRSLASH, 38, SUNNYDAY, 41, ANCIENTFIRE, 44, AERIALPULSE, 47, SANDFLURRY, 50, HEATWAVE, 53, TEMPESTFLARE, 56, FIREBLAST, 60, SANDSNARE, </t>
  </si>
  <si>
    <t xml:space="preserve">ACROBATICS, AERIALACE, AERIALPULSE, AIRSLASH, ARCANEENERGY, ASTRALWIND, ATTRACT, BATTLEOFWITS, BLOODRITUAL, BOUNCE, BRAVEBIRD, BURNINGJEALOUSY, CALMMIND, CHARM, CLEANSE, COACHING, CONFUSERAY, CRIMSONGATE, DARKPULSE, DAZZLINGGLEAM, DEFOG, DUALWINGBEAT, DUNEBLAST, DUSTDEVILS, EARTHPOWER, EXPANDINGFORCE, FANTASYSEAL, FIREBLAST, FLAMECHARGE, FLAMETHROWER, FLAMEVOLLEY, FLAREBLITZ, FLOCK, FLUXWAVE, FOCUSBLAST, GAIAPULSE, GENESIS, GEOMANCY, GOLDRUSH, HEATWAVE, HEXBOLT, HIDDENPOWER, HOLYNOVA, HURRICANE, INCINERATE, KNOCKOFF, LIGHTSCREEN, MACABREDANCE, MAGICROOM, MEMENTO, MINDDRAIN, MINDMELD, MIXEDWAVES, MUDSHACKLES, MUDSLIDE, MYSTICALFIRE, NASTYPLOT, OBSIDIANSHARDS, PROTECT, PSYCHIC, PSYCHICTERRAIN, QUICKSAND, RADIANTLANCE, REFLECT, REST, RETURN, ROUND, SAFEGUARD, SANDTOMB, SCORCHINGSANDS, SEISMICCHANT, SHADOWBALL, SLEEPTALK, SOLARBEAM, SOLARECLIPSE, SPIKES, STEALTHROCK, STEELWING, SUBSTITUTE, SUNNYDAY, SWEEPINGWIND, TAILWIND, TEMPESTFLARE, TERRAINPULSE, TORNADO, TOXIC, TRIATTACK, TRICKROOM, TURBULENCE, VITALITYDRAIN, WAIL, WEATHERBALL, WILDFIRE, WILLOWISP, WONDERROOM, ZENHEADBUTT, </t>
  </si>
  <si>
    <t xml:space="preserve">ACROBATICS, AERIALACE, AERIALPULSE, AIRSLASH, ALLERGY, AMBUSH, ANCIENTGLARE, ATTRACT, BLIZZARD, BODYSLAM, BREAKINGSWIPE, BUGBITE, CALMMIND, CATAPULT, CAUSTICACID, CHILLINGTOUCH, CLEARSMOG, CRUNCH, DRACARYS, DRACOMETEOR, DRACONICWAVE, DRAGONBLOOD, DRAGONBREATH, DRAGONCLAW, DRAGONDANCE, DRAGONGALE, DRAGONHAMMER, DRAGONMAGIC, DUALWINGBEAT, ECHOEDVOICE, ENDERSHOCK, FOCUSBLAST, FORTISSIMO, FROSTBITE, GASTROACID, GENESIS, GOBLINSTRIKE, GUNKSHOT, HAIL, HAZE, HIDDENPOWER, HYPOTHERMIA, ICEBEAM, ICEFANG, ICICLESPEAR, ICICLESTRIKE, ICYWIND, IRONHEAD, KNOCKOFF, LASHOUT, MIASMA, MIST, NAGASKIN, NOBLEROAR, NUMBINGWIND, OUTRAGE, PLAYROUGH, POISONFANG, POISONJAB, PROTECT, REST, RETURN, ROUND, SAFEGUARD, SCALESHOT, SLASH, SLEEPTALK, SLUDGEBOMB, SLUDGEWAVE, SONICBLAST, STEELWING, STELLARRUSH, SUBSTITUTE, SUPERPOWER, SWEEPINGWIND, TOXIC, TOXICSPIKES, VENDETTA, VENOMDRAIN, VITALITYDRAIN, WAIL, WORKUP, ZENHEADBUTT, </t>
  </si>
  <si>
    <t xml:space="preserve">ARCANEENERGY, ASTRALWIND, ATTRACT, AURASPHERE, BEJEWELED, BLIZZARD, BOULDERCRUSH, BUGBITE, BUGBUZZ, CALMMIND, CATAPULT, CHARGEBEAM, CHILLINGTOUCH, CLEANSE, COSMICPOWER, CRYSTALLINEBEAM, CRYSTALSHOWER, DAZZLINGGLEAM, DEFENDORDER, DIVINEPUNISHMENT, DRAININGKISS, DUNEBLAST, DUSTDEVILS, EARTHENLANCE, EARTHPOWER, FLUTTER, FLUXWAVE, FURYCUTTER, GAIAPULSE, GENESIS, GEOMANCY, GIGADRAIN, GLISTEN, HAIL, HAZE, HIDDENPOWER, HIVEMIND, HOLYNOVA, HYPOTHERMIA, ICEBEAM, ICEHAMMER, ICICLESPEAR, ICICLESTRIKE, ICYWIND, LEECHLIFE, LIGHTSCREEN, METEORBEAM, MINERALWAVE, MIRRORSHOT, MIST, MOONBLAST, MOONSTONERAY, MUDSHACKLES, MUDSLIDE, MYSTICPULSE, NASTYPLOT, NEBULASTRIKE, NECTARTAP, NUMBINGWIND, OBSIDIANSHARDS, PINMISSILE, PIXIEDUST, POWERGEM, PROTECT, PURGE, QUICKSAND, RADIANTLANCE, RAINBOWSCALES, RAYOFLIGHT, REFLECT, REST, RETURN, ROCKBLAST, ROCKSLIDE, ROCKTOMB, SACREDSTRIKE, SAFEGUARD, SANDSTORM, SANDTOMB, SEISMICCHANT, SIGNALBEAM, SLEEPTALK, SPIKES, SPIKYSHIELD, STEALTHROCK, STEELWING, STRANGESTEAM, STRUGGLEBUG, SWARMATTACK, SWARMOVERLOAD, TAILGLOW, TOXIC, UTURN, WISH, WORKUP, </t>
  </si>
  <si>
    <t xml:space="preserve">0, SHELLSMASH, 1, SHELLSMASH, 1, PROTECT, 1, STRAFE, 1, SPARKLE, 4, STRINGSHOT, 7, LUMINESCENCE, 7, INFESTATION, 10, HARDEN, 13, BUGBITE, 13, STRUGGLEBUG, 16, COUPDEGRACE, 16, FLASH, 20, IRONDEFENSE, 23, SKITTERSMACK, 26, PURGE, 29, STICKYWEB, 32, SYLPHSHORN, 35, RADIANTBURST, 38, LEECHLIFE, 41, NECTARTAP, 44, PURIFY, 47, RADIANTLANCE, 50, CHITINOUSSTRIKE, 53, FINALSTAND, 56, FABLEDSLAM, 60, MEGAHORN, </t>
  </si>
  <si>
    <t xml:space="preserve">0, QUIVERDANCE, 1, QUIVERDANCE, 1, PROTECT, 1, STRAFE, 1, SPARKLE, 4, STRINGSHOT, 7, LUMINESCENCE, 7, INFESTATION, 10, HARDEN, 13, BUGBITE, 13, STRUGGLEBUG, 16, COUPDEGRACE, 16, FLASH, 20, FLUTTER, 23, RAINBOWSCALES, 26, SIGNALBEAM, 29, STICKYWEB, 32, TYPHOON, 35, DAZZLINGGLEAM, 38, BUTTERFLYKISS, 41, NECTARTAP, 44, PURIFY, 47, FLASHCANNON, 50, SIGNALOVERLOAD, 53, PHOTONGEYSER, 56, TEMPESTFLARE, 60, POLLENBLAST, </t>
  </si>
  <si>
    <t xml:space="preserve">ARCANEENERGY, AROMATHERAPY, ATTRACT, AURASPHERE, BATTLEOFWITS, BLOODRITUAL, BURNINGJEALOUSY, BURNINGOFUDA, CALMMIND, CHARM, CHIDORI, CONFUSERAY, COSMICPOWER, COVET, CURSE, DARKPULSE, DAZZLINGGLEAM, DRAININGKISS, ESSENCEBLOOM, EXPANDINGFORCE, FABLEDRUSH, FAIRYTALE, FANTASYSEAL, FIREFANG, FLUXWAVE, FOCUSBLAST, GAMMARAY, GENESIS, GEOMANCY, GOBLINSTRIKE, HEALBELL, HEXBOLT, HIDDENPOWER, ICEFANG, LIGHTSCREEN, LOVEBURST, MAGICALLEAF, MAGICROOM, METRONOME, MINDDRAIN, MINDMELD, MISTYTERRAIN, MIXEDWAVES, MYSTICPULSE, NASTYPLOT, PAYDAY, PHANTOMFORCE, PHOBIA, PIXIEDUST, PLAYROUGH, POISONFANG, POLTERGEIST, POSSESSION, PROTECT, PSYCHIC, PSYCHICFANGS, PSYCHICTERRAIN, REFLECT, REST, RETURN, SAFEGUARD, SHADOWBALL, SIRENSSONG, SLEEPTALK, SNARL, SOLARECLIPSE, STARDUSTREVERIE, STRANGESTEAM, SUBSTITUTE, SWIFT, SWITCHEROO, SYNTHESIS, TERRAINPULSE, THUNDERFANG, TITANIASLAW, TOXIC, TRICKROOM, VALKYRIECHARIOT, VITALITYDRAIN, WILLOWISP, WONDERROOM, ZENHEADBUTT, </t>
  </si>
  <si>
    <t xml:space="preserve">PYROKINESIS, COPYCAT, KARMASPELL, MAGICROOM, WONDERROOM, TRICKROOM, NASTYPLOT, PSYCHICTERRAIN, MANIPULATION, PSYBEAM, HELPINGHAND, </t>
  </si>
  <si>
    <t xml:space="preserve">1, CLAMP, 1, ASTONISH, 4, LEER, 7, AQUAJET, 10, PROTECT, 13, SOULRIP, 16, POWERWASH, 19, GRIMREAPER, 22, SPIKECANNON, 25, SHADOWCLAW, 28, MEANLOOK, 31, RAZORSHELL, 34, SPIRITSHACKLE, 37, SURGINGBLOW, 40, XSCISSOR, 43, LIQUIDATION, 46, SPECTRALTHIEF, 49, CRABHAMMER, 52, GUILLOTINE, 55, POLTERGEIST, 58, WATERPRESSURE, 62, MEMENTO, </t>
  </si>
  <si>
    <t xml:space="preserve">AERIALACE, AMBUSH, ANCIENTGLARE, ARCANEENERGY, ATTRACT, BATTLEOFWITS, BLOODRITUAL, BONECHILL, BRICKBREAK, BRINE, BURNINGOFUDA, CALMMIND, CASCADE, CHILLINGTOUCH, CONFUSERAY, CRUELWHIP, CRUNCH, CURSE, CURSEDTOUCH, DEADLYREACH, EARTHPOWER, EXECUTION, FALSESWIPE, FIREPUNCH, FLIPTURN, FOCUSBLAST, FROSTBITE, GAMMARAY, GENESIS, GHASTLYFLOOD, GOBLINSTRIKE, GUNKSHOT, HAIL, HEX, HIDDENPOWER, HYPOTHERMIA, ICEBEAM, ICEFANG, ICEHAMMER, ICEPUNCH, ICYWIND, IRONDEFENSE, IRONHEAD, KNOCKOFF, LASHOUT, LIQUIDATION, MACABREDANCE, MEMENTO, METRONOME, NASTYPLOT, OCEANWRATH, OVERFLOW, PHANTOMFORCE, PLAYROUGH, POISONJAB, POLTERGEIST, POSSESSION, POWERUPPUNCH, PROTECT, PSYCHIC, PSYCHICTERRAIN, PURGE, RAINDANCE, RAZORSHELL, REST, RETURN, ROCKBLAST, ROCKSLIDE, ROCKTOMB, SANDTOMB, SCALD, SHADOWBALL, SHADOWPUNCH, SLASH, SLEEPTALK, SOAK, SOULRIP, SOULSHIELD, SPIKES, SPIKYSHIELD, STEALTHROCK, STEAMERUPTION, STONEEDGE, SUBMERGE, SUBSTITUTE, SUPERPOWER, SWEEPINGWIND, TAUNT, TIDALWAVE, TOXIC, TRIATTACK, UMBRALWAVE, VITALITYDRAIN, WATERPRESSURE, WATERPULSE, WHIRLPOOL, WORKUP, ZENHEADBUTT, </t>
  </si>
  <si>
    <t xml:space="preserve">1, VINEWHIP, 1, GROWTH, 1, WRAP, 4, STARDASH, 6, THORNPRISON, 9, SUCKBLOOD, 12, RAZORLEAF, 15, POISONPOWDER, 15, STUNSPORE, 15, SLEEPPOWDER, 18, COMET, 21, FLYTRAP, 24, LASHOUT, 27, NEBULASTRIKE, 30, INNERVATE, 33, STRANDINGROOTS, 36, QUANTUMSTAR, 39, NEUROTOXIN, 42, LEAFBLADE, 45, ASTEROIDBELT, 48, CELESTIALFURY, 52, POWERWHIP, 56, COSMICAVATAR, 60, STRENGTHSAP, </t>
  </si>
  <si>
    <t xml:space="preserve">ACIDRAIN, ACROBATICS, ALLERGY, AMBUSH, ANTIMATTER, ARCANEENERGY, AROMATHERAPY, ASTEROIDBELT, ASTRALWIND, ATTRACT, BATTLEOFWITS, BUGBITE, BULLETSEED, BUTTERFLYKISS, CALMMIND, CATAPULT, CAUSTICACID, CLEARSMOG, CONFUSERAY, COSMICAVATAR, COSMICPOWER, CRUELWHIP, DARKPULSE, DEADLYREACH, DRAININGKISS, EARTHPOWER, ENERGYBALL, ESSENCEBLOOM, FANTASYSEAL, GAMMARAY, GASTROACID, GENESIS, GEOMANCY, GIGADRAIN, GRASSYTERRAIN, GUNKSHOT, HEALBELL, HIDDENPOWER, KNOCKOFF, LASHOUT, LEAFBLADE, LEECHLIFE, MAGICALLEAF, METEORBEAM, MIASMA, MINDDRAIN, MIXEDWAVES, MOONBLAST, MYSTICPULSE, NASTYPLOT, NATURESWRATH, NEBULASTRIKE, PETALTEMPEST, PHANTOMFORCE, PHOBIA, PINMISSILE, PLAYROUGH, POISONJAB, POWERWHIP, PROTECT, PSYCHIC, PSYCHICTERRAIN, REST, RETURN, SAFEGUARD, SCENTEDSHIELD, SLEEPTALK, SLUDGEBOMB, SLUDGEWAVE, SOLARBEAM, SOLARECLIPSE, SPIKYSHIELD, STARDUSTREVERIE, STELLARRUSH, STRUGGLEBUG, SUBSTITUTE, SUNNYDAY, SWARMATTACK, SWIFT, SYNTHESIS, TAUNT, TOXIC, TOXICSPIKES, UTURN, VENDETTA, VENOMDRAIN, VITALITYDRAIN, WEATHERBALL, WISH, WORKUP, </t>
  </si>
  <si>
    <t xml:space="preserve">NEEDLEARM, FORESTLEAP, BULLETSEED, INFESTATION, CORRODE, ACIDSPRAY, STARDUST, CRUELWHIP, TOXIC, VENOMDRENCH, SPECTRALTHIEF, SHOOTINGSTAR, </t>
  </si>
  <si>
    <t xml:space="preserve">0, SPIKYSHIELD, 1, SPIKYSHIELD, 1, VINEWHIP, 1, GROWTH, 1, WRAP, 4, STARDASH, 6, THORNPRISON, 9, SUCKBLOOD, 12, RAZORLEAF, 15, POISONPOWDER, 15, STUNSPORE, 15, SLEEPPOWDER, 18, COMET, 21, FLYTRAP, 24, LASHOUT, 27, NEBULASTRIKE, 30, INNERVATE, 33, STRANDINGROOTS, 36, QUANTUMSTAR, 39, NEUROTOXIN, 42, LEAFBLADE, 45, ASTEROIDBELT, 48, CELESTIALFURY, 52, POWERWHIP, 56, COSMICAVATAR, 60, STRENGTHSAP, </t>
  </si>
  <si>
    <t xml:space="preserve">1, OBFUSCATE, 1, TAUNT, 1, METALLICGLEAM, 4, LEER, 7, SIPHON, 10, MISSILESHOT, 13, NERVESOFSTEEL, 16, TIMEBOMB, 19, FEIGN, 22, SHOCKWAVE, 25, SCREECH, 25, METALSOUND, 28, SATELLITERAY, 31, VITALITYDRAIN, 34, DISCHARGE, 37, CLUSTERROCKETS, 40, AUTOTOMIZE, 43, DARKVOID, 46, PLASMAFORGE, 49, NASTYPLOT, 52, BATTERYACID, 56, CHAOSBLAST, 60, TACHYONCUTTER, </t>
  </si>
  <si>
    <t xml:space="preserve">ACROBATICS, AIRSLASH, AMBUSH, ANTIMATTER, ATTRACT, BALLLIGHTNING, BATTERYACID, BATTLEOFWITS, BOLTCRASH, BOMBARDMENT, BREAKINGSWIPE, CLUSTERROCKETS, COACHING, COUPDEGRACE, CRUELWHIP, CRUNCH, DARKPULSE, DRAINPUNCH, ECHOEDVOICE, ECLIPSENOVA, ELECTRONCRUSH, ENERGYSURGE, EXECUTION, FALSESWIPE, FLUXWAVE, FOCUSBLAST, GAMMARAY, GLISTEN, GOLDENBULLET, GYROBALL, HAZE, HIDDENPOWER, IRONDEFENSE, IRONHEAD, IRONIMPACT, IRONTEMPEST, KNOCKOFF, LASHOUT, LIGHTSCREEN, MAGNETICCANNON, MEMENTO, METRONOME, MISSILESHOT, NASTYPLOT, OVERCLOCK, PARABOLICCHARGE, PHOBIA, PINMISSILE, PROTECT, PSYCHICFANGS, REFLECT, REFURBISH, REST, RETURN, ROUND, SAFEGUARD, SLEEPTALK, SNARL, SONICBLAST, SPIKES, SPIKYSHIELD, STEELROLLER, STONEEDGE, SWIFT, SWITCHEROO, SWORDSDANCE, TAUNT, THUNDERBOLT, THUNDERPUNCH, THUNDERWAVE, TOXIC, TRIATTACK, UMBRALWAVE, UTURN, VENDETTA, VITALITYDRAIN, WORKUP, </t>
  </si>
  <si>
    <t xml:space="preserve">1, LEER, 1, METALLICGLEAM, 1, WATERGUN, 4, WATERSPORT, 7, OVERFLOW, 10, MISSILESHOT, 13, WATERPULSE, 16, TIMEBOMB, 19, HYPOTHERMIA, 22, BRINE, 25, SHRAPNEL, 28, IRONDEFENSE, 31, FREEZEDRY, 34, OCEANBLAST, 37, CLUSTERROCKETS, 40, LIQUIDNITROGEN, 43, TIDALWAVE, 46, MAGNETICCANNON, 49, ICEBEAM, 52, STEAMERUPTION, 56, BOMBARDMENT, 60, INSTRUCT, </t>
  </si>
  <si>
    <t xml:space="preserve">1, ABSORB, 1, GROWTH, 1, DIAMONDSHARD, 4, BUBBLE, 7, LEECHSEED, 9, MEGADRAIN, 12, MINERALWAVE, 15, WATERPULSE, 18, LIFEDEW, 21, MAGICALLEAF, 24, DIAMONDSTORM, 27, DRENCH, 30, GIGADRAIN, 33, POWERGEM, 36, OCEANBLAST, 39, GLISTEN, 42, PRIMORDIALBEAM, 45, BEJEWELED, 48, TIDALWAVE, 51, PETALDANCE, 54, SPIKYSHIELD, 58, GEMSTORM, 62, SOLARBEAM, </t>
  </si>
  <si>
    <t xml:space="preserve">AROMATHERAPY, ATTRACT, BEJEWELED, BODYPRESS, BODYSLAM, BOULDERCRUSH, BRINE, BULLETSEED, CASCADE, CATAPULT, CHARM, CLEANSE, CRYSTALSHOWER, DAZZLINGGLEAM, DEFOG, ENERGYBALL, ESSENCEBLOOM, FAIRYTALE, GAIAPULSE, GENESIS, GEOMANCY, GIGADRAIN, GLISTEN, GRASSYTERRAIN, HIDDENPOWER, HYPOTHERMIA, ICEBEAM, ICICLESPEAR, ICYWIND, IRONDEFENSE, IRONHEAD, KNOCKOFF, LASHOUT, LEAFBLADE, LIGHTSCREEN, LIQUIDATION, MAGICALLEAF, MINERALWAVE, MISTYTERRAIN, MOONBLAST, MOONSTONERAY, MYSTICPULSE, NASTYPLOT, NATURESWRATH, OBSIDIANSHARDS, OCEANWRATH, OVERFLOW, PINMISSILE, PLAYROUGH, POISONJAB, POWERGEM, PROTECT, PSYCHICTERRAIN, RAINDANCE, RAZORSHELL, REFLECT, REST, RETURN, ROCKBLAST, ROCKSLIDE, ROCKTOMB, SAFEGUARD, SCALD, SCENTEDSHIELD, SLEEPTALK, SOAK, SOLARBEAM, STEALTHROCK, STEAMERUPTION, STONEEDGE, SUBMERGE, SUBSTITUTE, SWIFT, SYNTHESIS, TIDALWAVE, TITANIASLAW, TOXIC, WATERPRESSURE, WATERPULSE, WHIRLPOOL, WISH, </t>
  </si>
  <si>
    <t xml:space="preserve">LEAFTORNADO, SUNNYDAY, BRINE, HARDEN, EDENFRUIT, ROCKPOLISH, STEALTHROCK, HYDROSTEAM, HELPINGHAND, </t>
  </si>
  <si>
    <t xml:space="preserve">1, ASSIST, 1, LUMINESCENCE, 1, NEUTRALIZE, 4, THUNDERSHOCK, 8, THUNDERWAVE, 12, AURORABEAM, 15, KINETICBLAST, 18, FLASH, 21, PULSE, 24, PARABOLICCHARGE, 27, STROBELIGHT, 30, DAZZLINGGLEAM, 33, BALANCEDBEAM, 36, DISCHARGE, 39, SPOTLIGHT, 42, SUBSTITUTE, 45, BLINDINGFLASH, 48, MANABLAST, 52, PHOTONGEYSER, 56, DETERMINATION, 60, LUSTERPURGE, </t>
  </si>
  <si>
    <t xml:space="preserve">ATTRACT, AURASPHERE, BALLLIGHTNING, BATTERYACID, CALMMIND, CHARGEBEAM, CLEANSE, CONFUSERAY, COUPDEGRACE, CRUELWHIP, CRYSTALLINEBEAM, DAZZLINGGLEAM, DEFOG, ELECTRICTERRAIN, ELECTRONCRUSH, ENERGYSURGE, FALSESWIPE, FANTASYSEAL, FLUXWAVE, FOCUSBLAST, GAMMARAY, GENESIS, GEOMANCY, GYROBALL, HAZE, HIDDENPOWER, IRONHEAD, KNOCKOFF, LASHOUT, LIGHTSCREEN, MAGNETRISE, MEMENTO, METRONOME, MIRRORSHOT, MYSTICPULSE, NASTYPLOT, PARABOLICCHARGE, PAYDAY, PROTECT, PURGE, RADIANTLANCE, RAYOFLIGHT, REFLECT, REST, RETURN, RISINGVOLTAGE, ROUND, SAFEGUARD, SIGNALBEAM, SLEEPTALK, SOLARBEAM, SUBSTITUTE, SUNNYDAY, SWIFT, TERRAINPULSE, THUNDER, THUNDERBOLT, THUNDERWAVE, TOXIC, TRIATTACK, VOLTSWITCH, WILDCHARGE, WISH, WORKUP, ZENHEADBUTT, </t>
  </si>
  <si>
    <t xml:space="preserve">ENTRAINMENT, RAPIDSPIN, MIRRORCOAT, WRINGOUT, COIL, BATTERYACID, ELECTRICTERRAIN, RAINBOWBEAM, TWINBEAM, PRIMALWAVE, CLONESURGE, </t>
  </si>
  <si>
    <t xml:space="preserve">ACROBATICS, AIRSLASH, ATTRACT, BATTLEOFWITS, BODYPRESS, BODYSLAM, BOOMBURST, BULKUP, CALMMIND, CATAPULT, CLEARSMOG, CURSE, DEAFEN, ECHOEDVOICE, FABLEDRUSH, FALSESWIPE, FANTASYSEAL, FLUXWAVE, FORTISSIMO, GOBLINSTRIKE, GOSSIP, HAZE, HEALBELL, HIDDENPOWER, HYPERVOICE, IRONHEAD, KNOCKOFF, LASHOUT, MEMENTO, MIASMA, NASTYPLOT, ODETOJOY, PAYDAY, PERCUSSIONBLAST, PLAYROUGH, PROTECT, REST, RETURN, ROUND, SAFEGUARD, SLEEPTALK, SONICBLAST, SOUNDBARRIER, SUBSTITUTE, SWEEPINGWIND, TAUNT, TERRAINPULSE, TOXIC, TRIATTACK, UTURN, VENOMDRAIN, WAIL, WISH, WORKUP, </t>
  </si>
  <si>
    <t xml:space="preserve">ACIDRAIN, ALLERGY, AROMATHERAPY, ATTRACT, BALLLIGHTNING, BATTLEOFWITS, BOLTCRASH, BULLETSEED, CALMMIND, CAUSTICACID, CHARGEBEAM, CLEARSMOG, CONCOCTION, CORROSIVEGAS, CRUELWHIP, DEFOG, ELECTRICTERRAIN, ELECTRONCRUSH, ENERGYBALL, ENERGYSURGE, ESSENCEBLOOM, FURYCUTTER, GAMMARAY, GASTROACID, GOBLINSTRIKE, GUNKSHOT, HEALBELL, HIDDENPOWER, KNOCKOFF, LASHOUT, LEAFBLADE, MIASMA, NASTYPLOT, PARABOLICCHARGE, PETALTEMPEST, PINMISSILE, POISONJAB, PROTECT, REST, RETURN, SCENTEDSHIELD, SLEEPTALK, SLUDGEBOMB, SLUDGEWAVE, SOLARBEAM, SUBSTITUTE, SUNNYDAY, SYNTHESIS, THUNDERWAVE, TOXIC, TOXICSPIKES, VENOMDRAIN, VOLTSWITCH, WILDCHARGE, WISH, WORKUP, </t>
  </si>
  <si>
    <t xml:space="preserve">SPOIL, GUNKSHOT, RECYCLE, SEEDBOMB, ACIDSPRAY, WILDCHARGE, SUNNYDAY, BULLETSEED, HELPINGHAND, </t>
  </si>
  <si>
    <t xml:space="preserve">1, POUND, 1, GROWL, 1, TALKSMACK, 4, FOCUSENERGY, 6, PAYDAY, 9, MEGAPHONE, 12, RAPIDSPIN, 15, ENCORE, 18, DEAFEN, 21, DOUBLESLAP, 24, KNOCKOFF, 27, SWAGGER, 27, PUNISHMENT, 30, RETALIATE, 33, SHATTER, 36, WORKUP, 36, POWERTRIP, 39, SAVAGERY, 42, FALSESURRENDER, 45, TAPDANCE, 48, RETURN, 51, RALLENTANDO, 54, THRASH, 57, BEATDROP, 60, FACADE, </t>
  </si>
  <si>
    <t xml:space="preserve">ACROBATICS, ATTRACT, BATTLEOFWITS, BOOMBURST, BOUNCE, BRICKBREAK, BULKUP, BULLETSEED, COUPDEGRACE, COVET, CRUELWHIP, DAZZLINGGLEAM, DEAFEN, DEFOG, DUALWINGBEAT, ECHOEDVOICE, FALSESWIPE, FANTASYSEAL, FLUXWAVE, FORTISSIMO, GENESIS, GENTLECHIMES, GOBLINSTRIKE, GOSSIP, HEALBELL, HIDDENPOWER, HYPERVOICE, KNOCKOFF, LASHOUT, LOVEBURST, MEMENTO, METRONOME, NASTYPLOT, ODETOJOY, PAYDAY, PERCUSSIONBLAST, PLAYROUGH, PROTECT, PSYCHICTERRAIN, REST, RETURN, ROUND, SAFEGUARD, SLEEPTALK, SONICBLAST, SOUNDBARRIER, SUBSTITUTE, SWIFT, TAUNT, TERRAINPULSE, TOXIC, TRIATTACK, WAIL, WEATHERBALL, WISH, WORKUP, ZENHEADBUTT, </t>
  </si>
  <si>
    <t xml:space="preserve">BATTLECRY, UPROAR, LASTRESORT, SUCKERPUNCH, THROATCHOP, AGILITY, SCORESETTLER, FOULPLAY, YAWN, FEATHERDANCE, TEETERDANCE, METRONOME, BOOMBOX, TAKEDOWN, </t>
  </si>
  <si>
    <t xml:space="preserve">1, EMBER, 1, SMOG, 1, SMOKESCREEN, 4, FIRESPIN, 7, CLEARSMOG, 10, HEATSTROKE, 13, INCINERATE, 16, SLUDGE, 19, WATERPULSE, 22, BANEFULBUNKER, 25, BOIL, 28, MIASMA, 31, SCALD, 34, LAVAPLUME, 37, TOXIC, 37, VENOMDRENCH, 40, EARTHPOWER, 43, SLUDGEBOMB, 46, FLAMETHROWER, 49, HOTSPRINGS, 52, ACIDRAIN, 56, STEAMERUPTION, 60, ERUPTION, </t>
  </si>
  <si>
    <t xml:space="preserve">ACIDRAIN, ALLERGY, ATTRACT, BRINE, BURNINGJEALOUSY, CALMMIND, CAUSTICACID, CLEARSMOG, CONCOCTION, CORROSIVEGAS, CURSE, DEFOG, DUNEBLAST, DUSTDEVILS, EARTHENLANCE, EARTHPOWER, EARTHQUAKE, FIREBLAST, FLAMECHARGE, FLAMETHROWER, FLAMEVOLLEY, FLUXWAVE, GAIAPULSE, GASTROACID, GEOMANCY, GUNKSHOT, HEATWAVE, HIDDENPOWER, INCINERATE, IRONDEFENSE, MIASMA, MIST, MUDSHACKLES, MUDSLIDE, MYSTICALFIRE, NASTYPLOT, OBSIDIANSHARDS, PROTECT, QUICKSAND, REST, RETURN, ROCKBLAST, ROCKSLIDE, ROCKTOMB, SAFEGUARD, SANDSTORM, SANDTOMB, SCALD, SCORCHINGSANDS, SEISMICCHANT, SLEEPTALK, SLUDGEBOMB, SLUDGEWAVE, SPIKES, STEALTHROCK, STEAMERUPTION, STONEEDGE, STRANGESTEAM, SUNNYDAY, TAUNT, TOXIC, TOXICSPIKES, WATERPULSE, WILDFIRE, WILLOWISP, WORKUP, </t>
  </si>
  <si>
    <t xml:space="preserve">POISONGAS, VILEFUMES, SIZZLE, BURNINGJEALOUSY, BUBBLEBEAM, HEATWAVE, CORRODE, SUNNYDAY, HYDROSTEAM, HELPINGHAND, </t>
  </si>
  <si>
    <t xml:space="preserve">ACIDRAIN, ALLERGY, AROMATHERAPY, ATTRACT, BRINE, BUGBITE, BUGBUZZ, BULLETSEED, CAUSTICACID, CLEARSMOG, DEFENDORDER, EARTHPOWER, ENERGYBALL, ESSENCEBLOOM, FAIRYTALE, FALSESWIPE, FLUTTER, FLUXWAVE, FURYCUTTER, GASTROACID, GENESIS, GEOMANCY, GIGADRAIN, GRASSYTERRAIN, GUNKSHOT, HIDDENPOWER, HIVEMIND, KNOCKOFF, LEAFBLADE, LEECHLIFE, LIQUIDATION, MAGICALLEAF, METRONOME, MIASMA, MISTYTERRAIN, NASTYPLOT, NATURESWRATH, NECTARTAP, OCEANWRATH, OVERFLOW, PHOBIA, PINMISSILE, POISONFANG, POISONJAB, POLLENPUFF, POWERWHIP, PROTECT, RAINDANCE, REST, RETURN, SCALD, SCENTEDSHIELD, SLEEPTALK, SLUDGEBOMB, SLUDGEWAVE, SOAK, SOLARBEAM, SPIKYSHIELD, STEAMERUPTION, STRUGGLEBUG, SUBMERGE, SUBSTITUTE, SUNNYDAY, SWARMATTACK, SWARMOVERLOAD, SYNTHESIS, TIDALWAVE, TOXIC, TOXICSPIKES, UTURN, VENOMDRAIN, WATERPRESSURE, WATERPULSE, WHIRLPOOL, WISH, WORKUP, </t>
  </si>
  <si>
    <t xml:space="preserve">1, DEFENSECURL, 1, WATERGUN, 1, SUPERSONIC, 4, PEEKABOO, 7, CRESCENDO, 10, WHIRLPOOL, 13, WATERPULSE, 16, CHARM, 16, CAPTIVATE, 19, DISARMINGVOICE, 22, ROUND, 25, BRINE, 28, SIRENSSONG, 31, RAINDANCE, 34, OCEANBLAST, 37, SONGOFPASSION, 40, HELPINGHAND, 43, STRANGESTEAM, 46, SPARKLINGARIA, 49, HYPERVOICE, 52, PHILHARMONIC, 56, HYDROPUMP, 60, BOOMBURST, </t>
  </si>
  <si>
    <t xml:space="preserve">ACROBATICS, ATTRACT, BATTLEOFWITS, BODYSLAM, BOOMBURST, BOULDERCRUSH, BOUNCE, BRINE, CALMMIND, CASCADE, CHARM, CHILLINGTOUCH, CONFUSERAY, COVET, DEAFEN, ECHOEDVOICE, FABLEDRUSH, FANTASYSEAL, FLIPTURN, FLUXWAVE, FORTISSIMO, GENESIS, GENTLECHIMES, GOSSIP, HAIL, HEALBELL, HIDDENPOWER, HYPERVOICE, HYPOTHERMIA, ICEBEAM, ICEFANG, ICICLESPEAR, ICYWIND, IRONHEAD, KNOCKOFF, LASHOUT, LIQUIDATION, LOVEBURST, MIST, MYSTICPULSE, NASTYPLOT, OCEANWRATH, OVERFLOW, PLAYROUGH, PROTECT, RAINDANCE, REST, RETURN, ROUND, SCALD, SIRENSSONG, SLEEPTALK, SOAK, SONICBLAST, SOUNDBARRIER, STEAMERUPTION, STRANGESTEAM, SUBMERGE, SWIFT, TAUNT, TIDALWAVE, TITANIASLAW, TOXIC, WAIL, WATERPRESSURE, WATERPULSE, WHIRLPOOL, WISH, WORKUP, ZENHEADBUTT, </t>
  </si>
  <si>
    <t xml:space="preserve">ANCIENTGLARE, ARCANEENERGY, AURASPHERE, BATTLEOFWITS, BEJEWELED, BLOODRITUAL, BOOMBURST, CALMMIND, CATAPULT, CHARM, CONFUSERAY, COSMICPOWER, CRYSTALLINEBEAM, CRYSTALSHOWER, CURSE, DARKPULSE, DAZZLINGGLEAM, DEAFEN, EARTHPOWER, EARTHQUAKE, ECHOEDVOICE, ENERGYBALL, EXPANDINGFORCE, FAIRYTALE, FANTASYSEAL, FLUXWAVE, FORTISSIMO, GAIAPULSE, GAMMARAY, GENESIS, GENTLECHIMES, GLISTEN, GOLDRUSH, GOSSIP, HEALBELL, HEXBOLT, HIDDENPOWER, HYPERVOICE, LIGHTSCREEN, MACABREDANCE, MAGICROOM, MINDDRAIN, MINDMELD, MINERALWAVE, MIST, MISTYTERRAIN, MIXEDWAVES, MOONSTONERAY, MUDSHACKLES, MUDSLIDE, MYSTICPULSE, NASTYPLOT, NATURESWRATH, OBSIDIANSHARDS, PERCUSSIONBLAST, PHANTOMFORCE, PHOBIA, POLTERGEIST, POSSESSION, POWERGEM, PROTECT, PSYCHIC, PSYCHICTERRAIN, QUICKSAND, RAYOFLIGHT, REFLECT, REST, RETURN, ROCKBLAST, ROCKSLIDE, ROCKTOMB, ROUND, SANDSTORM, SCORCHINGSANDS, SEISMICCHANT, SHADOWBALL, SLEEPTALK, SONICBLAST, SOUNDBARRIER, STEALTHROCK, STONEEDGE, SUBSTITUTE, SWIFT, TOXIC, TRICKROOM, WAIL, WILLOWISP, WONDERROOM, ZENHEADBUTT, </t>
  </si>
  <si>
    <t xml:space="preserve">1, LEER, 1, OBFUSCATE, 1, GUST, 4, HAUNT, 7, MEANLOOK, 9, SIPHON, 12, AIRCUTTER, 15, OMINOUSWIND, 18, EMBARGO, 21, NIGHTSHADE, 24, FLATTER, 27, EROSION, 30, OBSTRUCT, 33, SHADOWBALL, 36, DARKPULSE, 39, OBLIVIONWING, 42, TAILWIND, 45, ECLIPSENOVA, 48, AERIALPULSE, 51, WRAITHPULSE, 54, NASTYPLOT, 57, UMBRALWAVE, 60, TEMPESTFLARE, </t>
  </si>
  <si>
    <t xml:space="preserve">AERIALACE, AERIALPULSE, AIRSLASH, AMBUSH, ANCIENTGLARE, ASTRALWIND, ATTRACT, BATTLEOFWITS, BLOODRITUAL, BONECHILL, BRAVEBIRD, BURNINGOFUDA, CONFUSERAY, CRUELWHIP, CURSE, CURSEDTOUCH, DARKPULSE, DEFOG, DRILLPECK, DUALWINGBEAT, DUSTDEVILS, ECLIPSENOVA, EXECUTION, FABLEDRUSH, FALSESWIPE, FANTASYSEAL, FEATHERDANCE, FLOCK, GENESIS, GHASTLYFLOOD, GOBLINSTRIKE, HEX, HIDDENPOWER, HURRICANE, KNOCKOFF, LASHOUT, MACABREDANCE, MEMENTO, NASTYPLOT, NUMBINGWIND, PHANTOMFORCE, PHOBIA, PLAYROUGH, POISONJAB, POLTERGEIST, POSSESSION, PROTECT, REST, RETURN, SHADOWBALL, SLASH, SLEEPTALK, SNARL, SOULRIP, SOULSHIELD, STEELWING, SUBSTITUTE, SWEEPINGWIND, SWITCHEROO, TAILWIND, TAUNT, TEMPESTFLARE, TORNADO, TOXIC, TURBULENCE, UMBRALWAVE, VENDETTA, VITALITYDRAIN, WILLOWISP, WISH, WORKUP, </t>
  </si>
  <si>
    <t xml:space="preserve">1, GROWL, 1, ROAR, 1, TORRENT, 4, POUND, 7, ROLLOUT, 10, OVERFLOW, 14, STEAMROLLER, 17, TAILSLAP, 20, AQUAFANG, 23, YAWN, 26, HEADBUTT, 29, FLIPTURN, 32, HYPERFANG, 35, RIPTIDE, 38, CURBSTOMP, 41, SAVAGERY, 44, CRASHINGWAVE, 47, STONEEDGE, 50, CONTINENTALRIFT, 52, THRASH, 56, CATACLYSM, 60, WATERPRESSURE, </t>
  </si>
  <si>
    <t xml:space="preserve">ATTRACT, BODYPRESS, BODYSLAM, BOULDERCRUSH, BOUNCE, BRINE, BULLDOZE, CASCADE, CHARM, COVET, CRUNCH, DEFOG, DRAGONBREATH, DUNEBLAST, EARTHENLANCE, EARTHPOWER, EARTHQUAKE, FALSESWIPE, FLIPTURN, FLUXWAVE, FOCUSBLAST, FORTISSIMO, GAIAPULSE, GENESIS, GEOMANCY, GYROBALL, HIDDENPOWER, HYPERVOICE, ICEBEAM, ICEFANG, ICEHAMMER, ICICLESPEAR, ICICLESTRIKE, ICYWIND, IRONDEFENSE, IRONHEAD, IRONIMPACT, KNOCKOFF, LASHOUT, LIQUIDATION, LOVEBURST, MIST, MISTYTERRAIN, MUDSHACKLES, MUDSLIDE, NASTYPLOT, NOBLEROAR, OBSIDIANSHARDS, OCEANWRATH, OUTRAGE, OVERFLOW, PAYDAY, PERCUSSIONBLAST, PLAYROUGH, PROTECT, PSYCHICFANGS, QUICKSAND, RAINDANCE, REST, RETURN, ROCKBLAST, ROCKSLIDE, ROCKTOMB, SANDTOMB, SCALD, SCORCHINGSANDS, SEISMICCHANT, SLASH, SLEEPTALK, SOAK, SONICBLAST, STEAMERUPTION, STEELROLLER, STONEEDGE, SUBMERGE, SUBSTITUTE, SUPERPOWER, TAUNT, TERRAINPULSE, TIDALWAVE, TOXIC, TRIATTACK, WAIL, WATERPRESSURE, WATERPULSE, WEATHERBALL, WHIRLPOOL, WILDCHARGE, WORKUP, ZENHEADBUTT, </t>
  </si>
  <si>
    <t xml:space="preserve">SUPERPOWER, SANDSTORM, TREMOR, CORALBOMB, BIDE, STOMPINGTANTRUM, SUPERFANG, REST, SURGINGBLOW, NOBLEROAR, TAKEDOWN, QUAKESLAM, BELCH, CLAMP, AQUATAIL, CRUSHCLAW, </t>
  </si>
  <si>
    <t xml:space="preserve">1, DEFENSECURL, 1, WRAP, 1, SCORCH, 4, FIRESPIN, 6, ROLLOUT, 8, RAPIDSPIN, 10, FIREBALL, 13, METRONOME, 16, STOMP, 19, HEATSTROKE, 22, FLAMEPILLAR, 25, SOFTBOILED, 28, BOUNCE, 31, CATAPULT, 34, FIRELASH, 37, BODYSLAM, 40, STUFFCHEEKS, 43, BLAZEKICK, 46, RETURN, 49, COIL, 52, POWERWHIP, 56, DOUBLEEDGE, 60, PYROBALL, </t>
  </si>
  <si>
    <t xml:space="preserve">ACROBATICS, ATTRACT, BODYPRESS, BODYSLAM, BOULDERCRUSH, BOUNCE, BRICKBREAK, BULKUP, BULLDOZE, BULLETSEED, BURNINGJEALOUSY, CATAPULT, CLOSECOMBAT, COVET, CRIMSONGATE, CRUELWHIP, DEFOG, DUNEBLAST, EARTHPOWER, ENERGYBALL, FABLEDRUSH, FALSESWIPE, FIREBLAST, FLAMECHARGE, FLAMETHROWER, FLAMEVOLLEY, FLAREBLITZ, FLUXWAVE, FOCUSBLAST, GENESIS, GEOMANCY, GYROBALL, HEATWAVE, HIDDENPOWER, INCINERATE, IRONDEFENSE, IRONHEAD, KNOCKOFF, LASHOUT, MEMENTO, METRONOME, MYSTICALFIRE, NASTYPLOT, OBSIDIANSHARDS, PAYDAY, PLAYROUGH, POWERWHIP, PROTECT, REST, RETURN, ROCKBLAST, ROCKSLIDE, ROCKTOMB, SCORCHINGSANDS, SLEEPTALK, STEAMERUPTION, STONEEDGE, SUBSTITUTE, SUNNYDAY, TAUNT, TERRAINPULSE, TOXIC, TRIATTACK, WEATHERBALL, WILDFIRE, WILLOWISP, WORKUP, ZENHEADBUTT, </t>
  </si>
  <si>
    <t xml:space="preserve">RAGEPOWDER, HEADBUTT, CONSTRICT, DOUBLEEDGE, SELFDESTRUCT, EXPLOSION, FLAREBLITZ, YAWN, WORKUP, PEPPERBURST, </t>
  </si>
  <si>
    <t xml:space="preserve">1, POWDERSNOW, 1, HAUNT, 1, COLDFRONT, 4, BABYDOLLEYES, 8, ICEVORTEX, 11, SHIVER, 14, CONFUSERAY, 17, HYPOTHERMIA, 20, SEANCE, 23, CHILLINGTOUCH, 26, ELEGY, 29, BONECHILL, 32, FREEZEDRY, 35, SHADOWBALL, 38, WEATHERBALL, 41, HAIL, 44, COLDSNAP, 47, ECTOPLASM, 50, SOULSHIELD, 53, BLIZZARD, 56, DEATHWALTZ, 60, SHEERCOLD, </t>
  </si>
  <si>
    <t xml:space="preserve">ATTRACT, BATTLEOFWITS, BLIZZARD, BONECHILL, BURNINGOFUDA, CALMMIND, CHARM, CHILLINGTOUCH, CONFUSERAY, CURSE, CURSEDTOUCH, DARKPULSE, DRAININGKISS, ENERGYBALL, FANTASYSEAL, FLUXWAVE, FROSTBITE, GHASTLYFLOOD, GIGADRAIN, GOSSIP, HAIL, HAZE, HEX, HIDDENPOWER, HYPOTHERMIA, ICEBEAM, ICEPUNCH, ICICLESPEAR, ICICLESTRIKE, ICYWIND, KNOCKOFF, LOVEBURST, MACABREDANCE, MEMENTO, METRONOME, MINDDRAIN, MIST, MOONBLAST, MYSTICALFIRE, MYSTICPULSE, NASTYPLOT, NUMBINGWIND, PERCUSSIONBLAST, PHANTOMFORCE, POLTERGEIST, POSSESSION, PROTECT, PSYCHIC, PSYCHICFANGS, PSYCHICTERRAIN, REST, RETURN, SHADOWBALL, SHADOWPUNCH, SLEEPTALK, SOULRIP, SOULSHIELD, SUBSTITUTE, SWEEPINGWIND, SWITCHEROO, TAUNT, TOXIC, VITALITYDRAIN, WAIL, WISH, WORKUP, </t>
  </si>
  <si>
    <t xml:space="preserve">SPIRITBARRAGE, LICK, MACABREDANCE, ROUND, DISARMINGVOICE, FROSTBREATH, OMINOUSWIND, HELPINGHAND, MIST, BLASTFREEZE, </t>
  </si>
  <si>
    <t xml:space="preserve">0, FROSTBREATH, 1, FROSTBREATH, 1, POWDERSNOW, 1, HAUNT, 1, COLDFRONT, 4, BABYDOLLEYES, 8, ICEVORTEX, 11, SHIVER, 14, CONFUSERAY, 17, HYPOTHERMIA, 20, SEANCE, 23, CHILLINGTOUCH, 26, ELEGY, 29, BONECHILL, 32, FREEZEDRY, 35, SHADOWBALL, 38, WEATHERBALL, 41, HAIL, 44, COLDSNAP, 47, ECTOPLASM, 50, SOULSHIELD, 53, BLIZZARD, 56, DEATHWALTZ, 60, SHEERCOLD, </t>
  </si>
  <si>
    <t xml:space="preserve">ACROBATICS, AIRSLASH, ARCANEENERGY, ATTRACT, AURASPHERE, BATTLEOFWITS, BLOODRITUAL, BOUNCE, BRICKBREAK, CALMMIND, CHARM, COACHING, COSMICAVATAR, COUPDEGRACE, COVET, DAZZLINGGLEAM, DRAININGKISS, EXPANDINGFORCE, FABLEDRUSH, FAIRYTALE, FANTASYSEAL, FOCUSBLAST, FORTISSIMO, GENESIS, GENTLECHIMES, GEOMANCY, GOBLINSTRIKE, HEALBELL, HEAVENSKNUCKLE, HEXBOLT, HIDDENPOWER, HYPERVOICE, ICEPUNCH, KNOCKOFF, LASHOUT, LIGHTSCREEN, LOVEBURST, MACABREDANCE, MAGICROOM, MEMENTO, METRONOME, MINDDRAIN, MINDMELD, MISTYTERRAIN, MIXEDWAVES, MYSTICPULSE, NASTYPLOT, PERCUSSIONBLAST, PHANTOMFORCE, PHOBIA, PIXIEDUST, PLAYROUGH, PROTECT, PSYCHIC, PSYCHICFANGS, PSYCHICTERRAIN, REFLECT, REST, RETURN, ROUND, SAFEGUARD, SHADOWPUNCH, SIRENSSONG, SLEEPTALK, SONICBLAST, SOULSHIELD, SOUNDBARRIER, STARDUSTREVERIE, STELLARRUSH, SUBSTITUTE, SWIFT, SWITCHEROO, TAUNT, TITANIASLAW, TOXIC, TRICKROOM, VALKYRIECHARIOT, WISH, WONDERROOM, ZENHEADBUTT, </t>
  </si>
  <si>
    <t xml:space="preserve">SPIRITBREAK, HIGHJUMPKICK, SUPERFANG, WOOINGHUG, SUCKERPUNCH, CHARM, CAPTIVATE, PAYDAY, ENDEAVOR, BOUNCE, MEMORYBLOCK, TAPDANCE, AGILITY, </t>
  </si>
  <si>
    <t xml:space="preserve">1, CORRODE, 1, DIG, 1, LEER, 1, ACID, 1, METALLICGLEAM, 4, DEFENSECURL, 7, MUDSHOT, 10, GASTROACID, 13, OVERCLOCK, 16, SLUDGE, 19, TOXIC, 22, VENOMDRENCH, 25, MUDSLIDE, 28, SHRAPNEL, 31, NASTYPLOT, 34, COBALTRAY, 37, MINIMIZE, 40, CLUSTERROCKETS, 43, EARTHPOWER, 46, SLUDGEBOMB, 49, PLASMAFORGE, 52, METALBURST, 56, ACIDRAIN, 60, CHROMERAY, </t>
  </si>
  <si>
    <t xml:space="preserve">SCARYFACE, MINIMIZE, WORKUP, PAINSPLIT, PROTECT, DEFENSECURL, DISABLE, ENDURE, HELPINGHAND, </t>
  </si>
  <si>
    <t xml:space="preserve">0, STREAMRUSH, 1, STREAMRUSH, 1, ROLLOUT, 1, DEFENSECURL, 1, FEINT, 1, TAILWHIP, 1, WRAP, 1, POUND, 4, FAKETEARS, 7, BIDE, 10, QUICKATTACK, 13, RAPIDSPIN, 16, FLAIL, 19, HEADBUTT, 22, GLIDE, 25, ENDEAVOR, 28, BOUNCE, 31, BODYSLAM, 34, DIVEBOMB, 37, TAKEDOWN, 40, TEARFULLOOK, 43, SKYDIVE, 46, MIMIC, 49, RETURN, 52, TAILWIND, 55, DOUBLEEDGE, 58, SKYATTACK, 62, BATONPASS, </t>
  </si>
  <si>
    <t xml:space="preserve">AERIALACE, AERIALPULSE, AIRSLASH, ATTRACT, BOUNCE, CALMMIND, CATAPULT, CHARM, COACHING, COUPDEGRACE, DEFOG, FABLEDRUSH, FALSESWIPE, FANTASYSEAL, FOCUSBLAST, FORTISSIMO, GENESIS, GENTLECHIMES, GOLDRUSH, HAZE, HEALBELL, HIDDENPOWER, IRONDEFENSE, IRONHEAD, KNOCKOFF, LASHOUT, MEMENTO, MISSILESHOT, NASTYPLOT, ODETOJOY, PLAYROUGH, PROTECT, PURGE, RAYOFLIGHT, REST, RETURN, ROUND, SAFEGUARD, SLEEPTALK, SPIKYSHIELD, STELLARRUSH, SUBSTITUTE, SWEEPINGWIND, SWIFT, TAILWIND, TOXIC, UTURN, WAIL, WEATHERBALL, WISH, WORKUP, ZENHEADBUTT, </t>
  </si>
  <si>
    <t xml:space="preserve">1, LEER, 1, TORRENT, 1, LEAFAGE, 4, WITHDRAW, 8, RAZORLEAF, 11, OVERFLOW, 14, FLAIL, 17, AQUARING, 20, BULLETSEED, 23, POWERWASH, 26, FLYTRAP, 29, SURGINGBLOW, 32, RIPTIDE, 35, SEEDBOMB, 38, STORMTHROW, 41, RAINDANCE, 44, CASCADE, 47, PETALBLIZZARD, 50, SPIKYSHIELD, 53, WATERPRESSURE, 56, WOODHAMMER, 60, SHELLSMASH, </t>
  </si>
  <si>
    <t xml:space="preserve">AROMATHERAPY, ATTRACT, BODYSLAM, BRICKBREAK, BRINE, BULKUP, BULLETSEED, CASCADE, DEFOG, DRAINPUNCH, ENERGYBALL, ESSENCEBLOOM, FALSESWIPE, FANTASYSEAL, FLIPTURN, GENESIS, GEOMANCY, GIGADRAIN, GOBLINSTRIKE, GRASSYTERRAIN, HEALBELL, HIDDENPOWER, ICEPUNCH, IRONHEAD, KNOCKOFF, LEAFBLADE, LIQUIDATION, MAGICALLEAF, METRONOME, MOSSYPUNCH, MUDSHACKLES, MUDSLIDE, NAGASKIN, NASTYPLOT, NATURESWRATH, NECTARTAP, NOBLEROAR, OCEANWRATH, OVERFLOW, PETALTEMPEST, PINMISSILE, PLAYROUGH, POISONJAB, POLLENPUFF, POWERWHIP, PROTECT, QUICKGUARD, RAINDANCE, REST, RETURN, ROUND, SAFEGUARD, SCALD, SCENTEDSHIELD, SLEEPTALK, SOAK, SOLARBEAM, SPIKYSHIELD, STEAMERUPTION, SUBMERGE, SUBSTITUTE, SUNNYDAY, SYNTHESIS, TAUNT, TERRAINPULSE, TIDALWAVE, TOXIC, TRIATTACK, WATERPRESSURE, WATERPULSE, WEAKSPOT, WEATHERBALL, WHIRLPOOL, WISH, WORKUP, ZENHEADBUTT, </t>
  </si>
  <si>
    <t xml:space="preserve">SWEETSCENT, LIFEDEW, GROWTH, SYNTHESIS, STUNSPORE, SLEEPPOWDER, MOSSYPUNCH, CLAMP, HELPINGHAND, </t>
  </si>
  <si>
    <t xml:space="preserve">ACROBATICS, ATTRACT, BATTLEOFWITS, BODYPRESS, BODYSLAM, BOMBARDMENT, BOULDERCRUSH, BREAKINGSWIPE, BRICKBREAK, BULKUP, BULLDOZE, BURNINGJEALOUSY, CATAPULT, CHARM, CLOSECOMBAT, CRIMSONGATE, CRUNCH, DEFOG, DRACOMETEOR, DRAGONBREATH, DUNEBLAST, EARTHENLANCE, EARTHPOWER, EARTHQUAKE, EXECUTION, FABLEDRUSH, FIREBLAST, FIREFANG, FLAMECHARGE, FLAMETHROWER, FLAMEVOLLEY, FLAREBLITZ, FOCUSBLAST, GOLDRUSH, GYROBALL, HEATWAVE, HIDDENPOWER, HIGHHORSEPOWER, INCINERATE, IRONDEFENSE, IRONHEAD, KNOCKOFF, LASHOUT, MAGNETICCANNON, METEORBEAM, METEORDRIVE, MISSILESHOT, MUDSHACKLES, MUDSLIDE, MYSTICALFIRE, NASTYPLOT, NOBLEROAR, OBSIDIANSHARDS, OUTRAGE, PLAYROUGH, POWERUPPUNCH, PROTECT, QUICKGUARD, RADIANTLANCE, REST, RETURN, ROCKBLAST, ROCKSLIDE, ROCKTOMB, SANDSTORM, SANDTOMB, SCORCHINGSANDS, SLEEPTALK, SPIKES, STEALTHROCK, STEELROLLER, STELLARRUSH, STONEEDGE, SUBSTITUTE, SUNNYDAY, SUPERPOWER, SWORDSDANCE, TAUNT, TOXIC, VALKYRIECHARIOT, WEAKSPOT, WILDCHARGE, WILDFIRE, WILLOWISP, WORKUP, ZENHEADBUTT, </t>
  </si>
  <si>
    <t xml:space="preserve">ACIDRAIN, ACROBATICS, ALLERGY, AMBUSH, ANCIENTGLARE, ARCANEENERGY, ATTRACT, BATTLEOFWITS, BLOODRITUAL, BONECHILL, BRICKBREAK, BULLETSEED, BURNINGJEALOUSY, BURNINGOFUDA, CALMMIND, CAUSTICACID, CHILLINGTOUCH, CLEARSMOG, CONCOCTION, CONFUSERAY, CORROSIVEGAS, CRUELWHIP, CURSE, CURSEDTOUCH, DARKPULSE, DEFOG, DRAININGKISS, ECLIPSENOVA, EXECUTION, EXPANDINGFORCE, FANTASYSEAL, FLUXWAVE, GAMMARAY, GASTROACID, GEOMANCY, GHASTLYFLOOD, GIGADRAIN, GOBLINSTRIKE, GOSSIP, GUNKSHOT, HAZE, HEX, HEXBOLT, HIDDENPOWER, KNOCKOFF, LASHOUT, MACABREDANCE, MAGICROOM, MEMENTO, METRONOME, MIASMA, MINDDRAIN, MINDMELD, MIXEDWAVES, MYSTICALFIRE, MYSTICPULSE, NASTYPLOT, PHANTOMFORCE, PHOBIA, POISONFANG, POISONJAB, POLTERGEIST, POSSESSION, PROTECT, PSYCHIC, PSYCHICFANGS, PSYCHICTERRAIN, REST, RETURN, SHADOWBALL, SHADOWPUNCH, SLEEPTALK, SLUDGEBOMB, SLUDGEWAVE, SOULRIP, SOULSHIELD, STRANGESTEAM, SUBSTITUTE, SWITCHEROO, TAUNT, TOXIC, TOXICSPIKES, TRICKROOM, UMBRALWAVE, VENDETTA, VENOMDRAIN, VITALITYDRAIN, WILLOWISP, WONDERROOM, WORKUP, ZENHEADBUTT, </t>
  </si>
  <si>
    <t xml:space="preserve">1, ASSIST, 1, BUBBLE, 1, GUST, 4, NEUTRALIZE, 8, WATERGUN, 11, KINETICBLAST, 14, WHIRLPOOL, 17, WATERPULSE, 20, PULSE, 23, SWANSONG, 26, SUBSTITUTE, 29, DRENCH, 32, FANTASYSEAL, 35, SNIPESHOT, 38, BALANCEDBEAM, 41, TAILWIND, 44, TIDALWAVE, 47, AERIALPULSE, 50, GENESIS, 53, COURTCHANGE, 56, DETERMINATION, 60, HYDROPUMP, </t>
  </si>
  <si>
    <t xml:space="preserve">ACROBATICS, AERIALACE, AERIALPULSE, AIRSLASH, ATTRACT, BOUNCE, BRINE, CASCADE, DEAFEN, DEFOG, DRAININGKISS, DRILLPECK, ECHOEDVOICE, FABLEDRUSH, FAIRYTALE, FANTASYSEAL, FLIPTURN, FLUXWAVE, FORTISSIMO, GENESIS, GYROBALL, HAIL, HIDDENPOWER, HYPERVOICE, ICEBEAM, ICICLESPEAR, ICYWIND, KNOCKOFF, LASHOUT, LIQUIDATION, LOVEBURST, METRONOME, MIRRORSHOT, MYSTICPULSE, NASTYPLOT, NUMBINGWIND, OCEANWRATH, OVERFLOW, PAYDAY, PLAYROUGH, PROTECT, PURGE, RAINDANCE, REST, RETURN, ROUND, SAFEGUARD, SCALD, SLEEPTALK, SNARL, SOAK, STEAMERUPTION, SUBMERGE, SUBSTITUTE, SWEEPINGWIND, SWIFT, TAILWIND, TAUNT, TERRAINPULSE, TIDALWAVE, TITANIASLAW, TOXIC, TRIATTACK, TURBULENCE, UTURN, WAIL, WATERPRESSURE, WATERPULSE, WEATHERBALL, WHIRLPOOL, WISH, WORKUP, </t>
  </si>
  <si>
    <t xml:space="preserve">SOAK, LIFEDEW, BABYDOLLEYES, AQUARING, DEFENSECURL, BESTOW, LUCKYCHANT, OVERFLOW, QUICKATTACK, TWINBEAM, COIL, CLONESURGE, </t>
  </si>
  <si>
    <t xml:space="preserve">1, LICK, 1, LEER, 1, ROCKSMASH, 4, CLAMP, 8, SHADOWSNEAK, 11, OVERFLOW, 14, REVENGE, 17, DETECT, 20, NECROPHAGY, 23, AQUAFANG, 27, CURSE, 30, BRUTEFORCE, 33, CRUNCH, 36, SPIRITSHACKLE, 39, OVERWHELM, 42, CASCADE, 45, SHADOWBONE, 48, MEMENTO, 51, CLOSECOMBAT, 54, SKULLBASH, 58, WATERPRESSURE, 62, SHADOWFORCE, </t>
  </si>
  <si>
    <t xml:space="preserve">AMBUSH, ANCIENTGLARE, ATTRACT, BODYPRESS, BODYSLAM, BONECHILL, BOULDERCRUSH, BREAKINGSWIPE, BRICKBREAK, BRINE, BULKUP, BURNINGOFUDA, CASCADE, CLOSECOMBAT, CONFUSERAY, CRUNCH, CURSE, CURSEDTOUCH, DARKPULSE, ECHOEDVOICE, EXECUTION, FIREFANG, FLAREBLITZ, FLIPTURN, FOCUSBLAST, FORTISSIMO, FROSTBITE, GHASTLYFLOOD, GOBLINSTRIKE, HAIL, HAZE, HEX, HIDDENPOWER, HYPERVOICE, ICEBEAM, ICEFANG, IRONDEFENSE, IRONHEAD, IRONIMPACT, KNOCKOFF, LASHOUT, LIQUIDATION, MACABREDANCE, MEMENTO, NAGASKIN, NASTYPLOT, OCEANWRATH, OVERFLOW, PHANTOMFORCE, PHOBIA, PLAYROUGH, POISONFANG, POLTERGEIST, POSSESSION, PROTECT, PSYCHICFANGS, QUICKGUARD, RAINDANCE, RAZORSHELL, REST, RETURN, SCALD, SHADOWBALL, SLEEPTALK, SNARL, SOAK, SOULRIP, SOULSHIELD, STEAMERUPTION, SUBMERGE, SUBSTITUTE, SUPERPOWER, SWEEPINGWIND, TAUNT, TIDALWAVE, TOXIC, UMBRALWAVE, VENDETTA, VITALITYDRAIN, WAIL, WATERPRESSURE, WATERPULSE, WEAKSPOT, WHIRLPOOL, WILDCHARGE, WORKUP, ZENHEADBUTT, </t>
  </si>
  <si>
    <t xml:space="preserve">1, LEER, 1, ROCKSMASH, 1, PECK, 4, QUICKATTACK, 8, ROLLINGKICK, 11, AERIALACE, 14, DETECT, 17, FORCEPALM, 20, PLUCK, 23, ARMTHRUST, 26, CRUELWHIP, 29, SNATCH, 32, BRICKBREAK, 35, DUALWINGBEAT, 38, FIRELASH, 41, SKYUPPERCUT, 44, JUDOFLIP, 47, DRILLPECK, 50, FLYINGPRESS, 53, SUPERPOWER, 56, POWERWHIP, 59, BRAVEBIRD, 62, FINALGAMBIT, </t>
  </si>
  <si>
    <t xml:space="preserve">ACROBATICS, AERIALACE, AERIALPULSE, AIRSLASH, ATTRACT, BATTLEOFWITS, BOUNCE, BRAVEBIRD, BRICKBREAK, BULKUP, BULLETSEED, CHARM, CHIDORI, CLOSECOMBAT, COACHING, COUPDEGRACE, CRUELWHIP, DEADLYREACH, DEFOG, DRAINPUNCH, DRILLPECK, DUALWINGBEAT, DUNEBLAST, DUSTDEVILS, EARTHPOWER, FABLEDRUSH, FALSESWIPE, FANTASYSEAL, FEATHERDANCE, FLOCK, FOCUSBLAST, FORTISSIMO, GOLDENBULLET, GOLDRUSH, HEALBELL, HIDDENPOWER, KAMEHAMEHA, KNOCKOFF, LASHOUT, MAGNETICCANNON, MIRRORSHOT, MISSILESHOT, MUDSHACKLES, MUDSLIDE, NASTYPLOT, OBSIDIANSHARDS, PAYDAY, PINMISSILE, PLAYROUGH, POWERUPPUNCH, POWERWHIP, PROTECT, PURGE, QUICKGUARD, RAYOFLIGHT, REST, RETURN, ROCKBLAST, ROCKSLIDE, ROCKTOMB, SANDSTORM, SANDTOMB, SCORCHINGSANDS, SLEEPTALK, SPIKES, STEALTHROCK, STEELWING, STONEEDGE, SUBSTITUTE, SUNNYDAY, SUPERPOWER, SWEEPINGWIND, SWIFT, SWORDSDANCE, TAILWIND, TEMPESTFLARE, TOXIC, TRIATTACK, TURBULENCE, WEAKSPOT, WILDCHARGE, WORKUP, ZENHEADBUTT, </t>
  </si>
  <si>
    <t xml:space="preserve">COUNTER, LOWSWEEP, ROOST, AEROBLAST, BOUNCE, SEISMICTOSS, STORMTHROW, FLING, KNOCKOFF, VITALTHROW, BRUTEFORCE, HELPINGHAND, </t>
  </si>
  <si>
    <t xml:space="preserve">1, LICK, 1, DOUBLETEAM, 1, PURSUIT, 4, FAKEOUT, 7, SHADOWSNEAK, 10, CONFUSERAY, 13, BITE, 16, DISTURB, 19, SNATCH, 22, SCORESETTLER, 25, HONECLAWS, 28, SOULFLAY, 31, SUCKERPUNCH, 34, CRUNCH, 37, SPIRITSHACKLE, 40, OBSTRUCT, 43, SUBSTITUTE, 46, FOULPLAY, 49, SPECTRALTHIEF, 52, DESTINYBOND, 55, POSSESSION, 58, EXECUTION, 62, MEMENTO, </t>
  </si>
  <si>
    <t xml:space="preserve">AMBUSH, ANCIENTGLARE, ARCANEENERGY, BATTLEOFWITS, BLOODRITUAL, BONECHILL, BURNINGOFUDA, CAUSTICACID, CHARM, CLEARSMOG, CONFUSERAY, COVET, CRUNCH, CURSE, CURSEDTOUCH, DARKPULSE, DEFOG, DRAININGKISS, ECLIPSENOVA, EXECUTION, FAIRYTALE, FALSESWIPE, FANTASYSEAL, FOCUSBLAST, FORTISSIMO, GAMMARAY, GASTROACID, GEOMANCY, GHASTLYFLOOD, GOBLINSTRIKE, GOLDRUSH, GUNKSHOT, HEX, HEXBOLT, HIDDENPOWER, HYPERVOICE, KNOCKOFF, LASHOUT, LIGHTSCREEN, MACABREDANCE, MAGICROOM, MEMENTO, METRONOME, MIASMA, MINDMELD, MYSTICALFIRE, MYSTICPULSE, NASTYPLOT, PHANTOMFORCE, PHOBIA, PLAYROUGH, POISONFANG, POISONJAB, POLTERGEIST, POSSESSION, PROTECT, PSYCHIC, PSYCHICFANGS, PSYCHICTERRAIN, REFLECT, REST, RETURN, SHADOWBALL, SHADOWPUNCH, SLEEPTALK, SLUDGEBOMB, SLUDGEWAVE, SNARL, SOULRIP, SOULSHIELD, STARDUSTREVERIE, SUBSTITUTE, SWITCHEROO, TAUNT, TOXIC, TOXICSPIKES, TRICKROOM, UMBRALWAVE, VENDETTA, VENOMDRAIN, VITALITYDRAIN, WAIL, WILLOWISP, WISH, WONDERROOM, WORKUP, </t>
  </si>
  <si>
    <t xml:space="preserve">1, SANDATTACK, 1, REJUVENATE, 1, SANDSPRAY, 4, HOLYBOLT, 8, DUNEBLAST, 11, RENEWAL, 14, CLEANSE, 17, FLASH, 21, ANCIENTPOWER, 24, SCORCHINGSANDS, 27, RAYOFLIGHT, 30, SEISMICSHIFT, 33, PRISMATICLASER, 36, SANDWAVE, 39, HOLYWARD, 42, EARTHPOWER, 45, FLASHCANNON, 48, PHOTONGEYSER, 52, GAIAPULSE, 56, MORNINGSUN, 60, HOLYNOVA, </t>
  </si>
  <si>
    <t xml:space="preserve">ANCIENTGLARE, ANTIMATTER, ARCANEENERGY, ATTRACT, AURASPHERE, BATTLEOFWITS, BEJEWELED, BODYPRESS, BODYSLAM, BOULDERCRUSH, BULLDOZE, BURNINGOFUDA, CALMMIND, CATAPULT, CHIDORI, CLEANSE, COSMICAVATAR, COSMICPOWER, COUPDEGRACE, CRYSTALSHOWER, CURSE, DAZZLINGGLEAM, DEADLYREACH, DEAFEN, DEFOG, DIVINEPUNISHMENT, DRAGONHAMMER, DUNEBLAST, DUSTDEVILS, EARTHENLANCE, EARTHPOWER, EARTHQUAKE, ELECTRICTERRAIN, ENDERSHOCK, ENERGYBALL, EXPANDINGFORCE, FANTASYSEAL, FLUXWAVE, FOCUSBLAST, FORTISSIMO, GAIAPULSE, GAMMARAY, GENESIS, GENTLECHIMES, GEOMANCY, GIGADRAIN, GLISTEN, GOLDENBULLET, GOLDRUSH, GYROBALL, HEALBELL, HEATWAVE, HEAVENSKNUCKLE, HIDDENPOWER, HOLYNOVA, IRONDEFENSE, IRONHEAD, IRONIMPACT, KNOCKOFF, LIGHTSABER, LIGHTSCREEN, MAGICROOM, MAGNETICCANNON, MAGNETRISE, MEMENTO, METEORBEAM, MINDDRAIN, MINERALWAVE, MIRRORSHOT, MIST, MISTYTERRAIN, MIXEDWAVES, MOONBLAST, MOONSTONERAY, MUDSHACKLES, MUDSLIDE, MYSTICPULSE, NASTYPLOT, OBSIDIANSHARDS, POWERGEM, PROTECT, PSYCHIC, PSYCHICTERRAIN, PURGE, QUICKSAND, RADIANTLANCE, RAYOFLIGHT, REFLECT, REST, RETURN, ROCKBLAST, ROCKSLIDE, ROCKTOMB, SACREDSTRIKE, SAFEGUARD, SANDSTORM, SANDTOMB, SCORCHINGSANDS, SEISMICCHANT, SIGNALBEAM, SLEEPTALK, SOLARBEAM, SOLARECLIPSE, SPIKES, STEALTHROCK, STEELROLLER, STONEEDGE, SUBSTITUTE, SUNNYDAY, SWEEPINGWIND, SWIFT, TAUNT, TERRAINPULSE, TOXIC, TRICKROOM, WILLOWISP, WISH, WONDERROOM, WORKUP, ZENHEADBUTT, </t>
  </si>
  <si>
    <t xml:space="preserve">MIRRORCOAT, PENANCE, REVITALIZE, LUSTERPURGE, MIRRORSHOT, AURASPHERE, HALLOWEDGROUND, SUNNYDAY, DIVINEVISION, </t>
  </si>
  <si>
    <t xml:space="preserve">ACROBATICS, AMBUSH, ATTRACT, BATTLEOFWITS, BODYPRESS, BODYSLAM, BOULDERCRUSH, BOUNCE, BREAKINGSWIPE, BRICKBREAK, BULKUP, CATAPULT, CHIDORI, CLOSECOMBAT, COACHING, COSMICAVATAR, COUPDEGRACE, CRUELWHIP, DEADLYREACH, DRAINPUNCH, EARTHENLANCE, EARTHQUAKE, EXECUTION, FABLEDRUSH, FALSESWIPE, FIREPUNCH, FOCUSBLAST, FORTISSIMO, GOBLINSTRIKE, GYROBALL, HIDDENPOWER, ICEPUNCH, IRONDEFENSE, IRONHEAD, IRONIMPACT, KAMEHAMEHA, KNOCKOFF, LASHOUT, METEORDRIVE, METEORMASH, MOSSYPUNCH, NASTYPLOT, OBSIDIANSHARDS, OUTRAGE, PERCUSSIONBLAST, PLAYROUGH, POWERUPPUNCH, PROTECT, QUICKGUARD, REST, RETURN, ROCKBLAST, ROCKSLIDE, ROCKTOMB, SHADOWPUNCH, SLEEPTALK, STEELROLLER, STONEEDGE, SUBSTITUTE, SUPERPOWER, SWEEPINGWIND, TAUNT, TERRAINPULSE, THUNDERPUNCH, TOXIC, TRIATTACK, VENDETTA, WEAKSPOT, WILDCHARGE, WORKUP, ZENHEADBUTT, </t>
  </si>
  <si>
    <t xml:space="preserve">1, DARKWHISPERS, 1, GLOOM, 1, CLONESURGE, 4, BABYDOLLEYES, 7, SIPHON, 10, HELPINGHAND, 13, WILLPOWER, 16, OMINOUSWIND, 19, MANIPULATION, 22, FANTASYSEAL, 25, SCHIZOPHRENIA, 28, FIERYWRATH, 31, GRUDGE, 34, FLUXWAVE, 37, VITALITYDRAIN, 40, MANABLAST, 43, ECLIPSENOVA, 46, FRUSTRATION, 49, TRUMPCARD, 52, DETERMINATION, 56, CHAOSBLAST, 60, DARKOMEN, </t>
  </si>
  <si>
    <t xml:space="preserve">AMBUSH, ANCIENTGLARE, ARCANEENERGY, ATTRACT, BATTLEOFWITS, BLOODRITUAL, CONFUSERAY, CRIMSONGATE, CRUELWHIP, CURSE, CURSEDTOUCH, DARKPULSE, DRAININGKISS, ECHOEDVOICE, ECLIPSENOVA, EXECUTION, EXPANDINGFORCE, FABLEDRUSH, FALSESWIPE, FANTASYSEAL, FLUXWAVE, FOCUSBLAST, FORTISSIMO, GAMMARAY, GENESIS, GHASTLYFLOOD, GOBLINSTRIKE, GOSSIP, HEXBOLT, HIDDENPOWER, HYPERVOICE, KNOCKOFF, LASHOUT, MACABREDANCE, MAGICROOM, MEMENTO, METRONOME, MINDDRAIN, MINDMELD, MIXEDWAVES, MYSTICALFIRE, MYSTICPULSE, NASTYPLOT, PHANTOMFORCE, PHOBIA, POLTERGEIST, POSSESSION, PROTECT, PSYCHIC, PSYCHICFANGS, PSYCHICTERRAIN, REST, RETURN, SAFEGUARD, SHADOWBALL, SHADOWPUNCH, SLEEPTALK, SNARL, SOULRIP, SOULSHIELD, SUBSTITUTE, SWITCHEROO, TAUNT, TERRAINPULSE, TOXIC, TRIATTACK, TRICKROOM, UMBRALWAVE, VENDETTA, VITALITYDRAIN, WAIL, WEATHERBALL, WISH, WONDERROOM, WORKUP, ZENHEADBUTT, </t>
  </si>
  <si>
    <t xml:space="preserve">DARKRECITAL, SPIRITBARRAGE, PHOBIA, HEX, WISH, NIGHTDAZE, MEMENTO, POSSESSION, SHADOWBALL, PULSE, TWINBEAM, HELPINGHAND, DARKVOID, </t>
  </si>
  <si>
    <t xml:space="preserve">1, DARKWHISPERS, 1, STACCATO, 1, CHATTER, 4, CONFUSION, 7, PSYWAVE, 10, HYPNOSIS, 13, ROUND, 16, PSYBEAM, 19, DISARMINGVOICE, 22, KARMASPELL, 25, DISABLE, 28, GENTLECHIMES, 31, EERIESPELL, 34, SWEEPINGWIND, 37, RELICSONG, 40, RATTLETAIL, 43, PSYCHIC, 46, HYPERVOICE, 49, NASTYPLOT, 52, CLANGINGSCALES, 56, PSYSTRIKE, 60, ATHENASWISDOM, </t>
  </si>
  <si>
    <t xml:space="preserve">ACIDRAIN, ALLERGY, AMBUSH, ANCIENTGLARE, ARCANEENERGY, ATTRACT, BATTLEOFWITS, BLOODRITUAL, BOOMBURST, BREAKINGSWIPE, BRICKBREAK, BULKUP, BULLETSEED, CALMMIND, CAUSTICACID, CHARM, CHIDORI, CLEARSMOG, CLOSECOMBAT, CONFUSERAY, COUPDEGRACE, CRUELWHIP, CRUNCH, CURSE, CURSEDTOUCH, DARKPULSE, DEADLYREACH, DEAFEN, DRAGONBREATH, DRAGONMAGIC, DRAINPUNCH, DUNEBLAST, EARTHENLANCE, EARTHPOWER, EARTHQUAKE, ECHOEDVOICE, ENDERSHOCK, EXECUTION, EXPANDINGFORCE, FANTASYSEAL, FOCUSBLAST, FORTISSIMO, GAMMARAY, GASTROACID, GENTLECHIMES, GIGADRAIN, GOLDRUSH, GOSSIP, GUNKSHOT, HEALBELL, HEXBOLT, HIDDENPOWER, HYPERVOICE, KAMEHAMEHA, KNOCKOFF, LASHOUT, LEECHLIFE, LIGHTSCREEN, MACABREDANCE, MAGICROOM, MEMENTO, METRONOME, MIASMA, MINDDRAIN, MINDMELD, MIXEDWAVES, MYSTICALFIRE, MYSTICPULSE, NAGASKIN, NASTYPLOT, ODETOJOY, PERCUSSIONBLAST, PHANTOMFORCE, PHOBIA, PLAYROUGH, POISONFANG, POISONJAB, POWERUPPUNCH, POWERWHIP, PROTECT, PSYCHIC, PSYCHICFANGS, PSYCHICTERRAIN, QUICKGUARD, QUICKSAND, REFLECT, REST, RETURN, ROUND, SANDSTORM, SANDTOMB, SCALESHOT, SCORCHINGSANDS, SHADOWBALL, SHADOWPUNCH, SLEEPTALK, SLUDGEBOMB, SLUDGEWAVE, SNARL, SONICBLAST, SOULRIP, SOULSHIELD, SOUNDBARRIER, STEALTHROCK, SUBSTITUTE, SUPERPOWER, SWEEPINGWIND, SWORDSDANCE, TAUNT, TOXIC, TOXICSPIKES, TRIATTACK, TRICKROOM, UTURN, VENDETTA, VENOMDRAIN, VITALITYDRAIN, WAIL, WEAKSPOT, WONDERROOM, WORKUP, ZENHEADBUTT, </t>
  </si>
  <si>
    <t xml:space="preserve">1, QUIVERDANCE, 1, DARKWHISPERS, 1, STACCATO, 1, CHATTER, 4, CONFUSION, 7, PSYWAVE, 10, HYPNOSIS, 13, ROUND, 16, PSYBEAM, 19, DISARMINGVOICE, 22, KARMASPELL, 25, DISABLE, 28, GENTLECHIMES, 31, EERIESPELL, 34, SWEEPINGWIND, 37, RELICSONG, 40, RATTLETAIL, 43, PSYCHIC, 46, HYPERVOICE, 49, NASTYPLOT, 52, CLANGINGSCALES, 56, PSYSTRIKE, 60, ATHENASWISDOM, </t>
  </si>
  <si>
    <t xml:space="preserve">1, COIL, 1, WRAP, 1, MACHPUNCH, 1, POISONSPIT, 4, ROCKSMASH, 7, MIXEDWAVES, 10, HYPNOSIS, 13, POISONFANG, 16, LOWSWEEP, 19, POISONTAIL, 22, ARMTHRUST, 25, DISABLE, 28, DRAINPUNCH, 31, POISONJAB, 34, ZENHEADBUTT, 37, OVERWHELM, 40, RATTLETAIL, 43, NEUROTOXIN, 46, PSYCHICFANGS, 49, SWORDSDANCE, 52, FORTISSIMO, 56, PLAGUE, 60, CLOSECOMBAT, </t>
  </si>
  <si>
    <t xml:space="preserve">1, FAIRYTALE, 1, STARDUST, 1, FAIRYWIND, 4, TWISTER, 6, SWEETKISS, 8, PIXIEDUST, 10, SWIFT, 12, DRAGONBREATH, 15, YAWN, 18, DRAININGKISS, 21, WILDIMAGINATION, 24, METEORSHOWER, 27, ANCIENTROAR, 30, ASTRALBARRAGE, 33, MYSTICPULSE, 36, WYRMBEAM, 39, STARDUSTREVERIE, 42, FAESBLESSING, 45, STRANGESTEAM, 48, DRAGONGALE, 51, MOONBLAST, 51, LUNARDANCE, 54, ETHEREALBURST, 57, DRACOMETEOR, 60, METEORBEAM, </t>
  </si>
  <si>
    <t xml:space="preserve">AERIALPULSE, AIRSLASH, ANCIENTGLARE, ANTIMATTER, ARCANEENERGY, ASTEROIDBELT, ASTRALWIND, ATTRACT, AURASPHERE, BATTLEOFWITS, BODYSLAM, BREAKINGSWIPE, CALMMIND, CHARM, CLEANSE, COSMICAVATAR, COSMICPOWER, COUPDEGRACE, COVET, CRUNCH, CURSE, DAZZLINGGLEAM, DEFOG, DIVINEPUNISHMENT, DRACARYS, DRACOMETEOR, DRACONICWAVE, DRAGONBLOOD, DRAGONBREATH, DRAGONCLAW, DRAGONDANCE, DRAGONGALE, DRAGONHAMMER, DRAGONMAGIC, DRAININGKISS, EARTHQUAKE, ENDERSHOCK, ENERGYBALL, ESSENCEBLOOM, EXPANDINGFORCE, FABLEDRUSH, FAIRYTALE, FANTASYSEAL, FLUXWAVE, FOCUSBLAST, FORTISSIMO, GAMMARAY, GENESIS, GEOMANCY, GOBLINSTRIKE, HAZE, HEALBELL, HEXBOLT, HIDDENPOWER, HOLYNOVA, HYPERVOICE, IRONHEAD, KNOCKOFF, LASHOUT, LIGHTSCREEN, LOVEBURST, MAGICROOM, MEMENTO, MINDDRAIN, MINDMELD, MIRRORSHOT, MISTYTERRAIN, MIXEDWAVES, MOONBLAST, MOONSTONERAY, MYSTICALFIRE, MYSTICPULSE, NAGASKIN, NASTYPLOT, NEBULASTRIKE, NOBLEROAR, OUTRAGE, PIXIEDUST, PLAYROUGH, PROTECT, PSYCHIC, PSYCHICFANGS, PSYCHICTERRAIN, PURGE, RADIANTLANCE, RAYOFLIGHT, REFLECT, REST, RETURN, SAFEGUARD, SCALESHOT, SIGNALBEAM, SIRENSSONG, SLEEPTALK, SNARL, SOLARECLIPSE, STARDUSTREVERIE, STRANGESTEAM, SUBSTITUTE, SWEEPINGWIND, SWIFT, TAILGLOW, TITANIASLAW, TOXIC, TRICKROOM, VALKYRIECHARIOT, WEATHERBALL, WISH, WONDERROOM, WORKUP, ZENHEADBUTT, </t>
  </si>
  <si>
    <t xml:space="preserve">ASTRALWIND, ENDERSHOCK, MISTBALL, WISH, DRAGONMAGIC, STARGAZE, HYPNOSIS, DREAMEATER, GEOMANCY, ANCIENTGLARE, DRAGONPULSE, HELPINGHAND, </t>
  </si>
  <si>
    <t xml:space="preserve">1, PECK, 1, LEER, 1, LEAFAGE, 4, GUST, 7, RAZORLEAF, 10, GLIDE, 13, LEAFTORNADO, 16, WINGATTACK, 19, EROSION, 22, STUNSPORE, 22, SLEEPPOWDER, 22, POISONPOWDER, 25, FLYTRAP, 28, AROMATHERAPY, 31, SWEEPINGTALON, 34, AUTUMNBLAST, 37, TORNADO, 40, LEAFBLADE, 43, DRILLPECK, 46, ENERGYBALL, 49, TEMPESTFLARE, 52, SOLARBLADE, 56, BRAVEBIRD, 60, LEAFSTORM, </t>
  </si>
  <si>
    <t xml:space="preserve">ACROBATICS, AERIALACE, AERIALPULSE, AIRSLASH, AROMATHERAPY, ATTRACT, BATTLEOFWITS, BOUNCE, BRAVEBIRD, BULLETSEED, BUTTERFLYKISS, CALMMIND, CHARM, COUPDEGRACE, DAZZLINGGLEAM, DEFOG, DRILLPECK, DUALWINGBEAT, DUSTDEVILS, ENERGYBALL, ESSENCEBLOOM, FABLEDRUSH, FAIRYTALE, FALSESWIPE, FEATHERDANCE, FLOCK, FLUTTER, FOCUSBLAST, FORTISSIMO, FURYCUTTER, GENESIS, GENTLECHIMES, GEOMANCY, GIGADRAIN, GOBLINSTRIKE, GRASSYTERRAIN, HEALBELL, HIDDENPOWER, HURRICANE, HYPERVOICE, KNOCKOFF, LASHOUT, LEAFBLADE, LEECHLIFE, MAGICALLEAF, MEMENTO, MIRRORSHOT, NASTYPLOT, NATURESWRATH, NECTARTAP, ODETOJOY, PETALTEMPEST, PINMISSILE, POLLENPUFF, POWERWHIP, PROTECT, RAINDANCE, RAYOFLIGHT, REST, RETURN, ROUND, SAFEGUARD, SCENTEDSHIELD, SIGNALBEAM, SLASH, SLEEPTALK, SOLARBEAM, SPIKYSHIELD, STEELWING, SUBSTITUTE, SUNNYDAY, SWEEPINGWIND, SWIFT, SYNTHESIS, TAILWIND, TAUNT, TEMPESTFLARE, TORNADO, TOXIC, TRIATTACK, TURBULENCE, UTURN, WISH, WORKUP, </t>
  </si>
  <si>
    <t xml:space="preserve">1, TACKLE, 1, SCORCH, 1, LEER, 4, PURSUIT, 7, ROAR, 10, FLAMECHARGE, 13, BITE, 16, FIREFANG, 19, NECROPHAGY, 22, VENDETTA, 25, TAUNT, 28, LASHOUT, 31, HELLBRAND, 34, QUASH, 37, JAWLOCK, 40, TORMENT, 43, SHADOWBONE, 46, WILDFIRE, 49, FRENZY, 52, OBSTRUCT, 56, FLAREBLITZ, 60, EXECUTION, </t>
  </si>
  <si>
    <t xml:space="preserve">AMBUSH, ANCIENTGLARE, ATTRACT, BODYPRESS, BODYSLAM, BREAKINGSWIPE, BULKUP, BULLDOZE, BURNINGJEALOUSY, BURNINGOFUDA, CHARM, CONFUSERAY, COSMICAVATAR, CRIMSONGATE, CRUELWHIP, CRUNCH, CURSE, CURSEDTOUCH, DARKPULSE, DEFOG, DRACARYS, DRACOMETEOR, DRAGONBREATH, DRAGONCLAW, ECLIPSENOVA, ENDERSHOCK, EXECUTION, FABLEDRUSH, FAIRYTALE, FANTASYSEAL, FIREBLAST, FIREFANG, FLAMECHARGE, FLAMETHROWER, FLAMEVOLLEY, FLAREBLITZ, FORTISSIMO, GAMMARAY, GHASTLYFLOOD, GOBLINSTRIKE, GOLDRUSH, HEATWAVE, HEX, HIDDENPOWER, HYPERVOICE, INCINERATE, IRONHEAD, KNOCKOFF, LASHOUT, MACABREDANCE, MEMENTO, MYSTICALFIRE, NASTYPLOT, NOBLEROAR, OBSIDIANSHARDS, OUTRAGE, PHANTOMFORCE, PHOBIA, PLAYROUGH, POLTERGEIST, POSSESSION, PROTECT, PSYCHICFANGS, REST, RETURN, SHADOWBALL, SLASH, SLEEPTALK, SNARL, SOULRIP, SOULSHIELD, SUBSTITUTE, SUNNYDAY, SWITCHEROO, TAUNT, THUNDERFANG, TOXIC, UMBRALWAVE, VENDETTA, VITALITYDRAIN, WAIL, WILDCHARGE, WILDFIRE, WILLOWISP, WORKUP, ZENHEADBUTT, </t>
  </si>
  <si>
    <t xml:space="preserve">CRUNCH, ASSURANCE, LICK, PLAYROUGH, EMBARGO, MEANLOOK, SPITE, PARTINGSHOT, DRACOSHRED, FIRELASH, BLAZEKICK, HELPINGHAND, </t>
  </si>
  <si>
    <t xml:space="preserve">0, BURNINGBULWARK, 1, BURNINGBULWARK, 1, TACKLE, 1, SCORCH, 1, LEER, 4, PURSUIT, 7, ROAR, 10, FLAMECHARGE, 13, BITE, 16, FIREFANG, 19, NECROPHAGY, 22, VENDETTA, 25, TAUNT, 28, LASHOUT, 31, HELLBRAND, 34, QUASH, 37, JAWLOCK, 40, TORMENT, 43, SHADOWBONE, 46, WILDFIRE, 49, FRENZY, 52, OBSTRUCT, 56, FLAREBLITZ, 60, EXECUTION, </t>
  </si>
  <si>
    <t xml:space="preserve">AERIALACE, AIRSLASH, AMBUSH, ATTRACT, BOMBARDMENT, BUGBITE, BUGBUZZ, BURNINGJEALOUSY, CALMMIND, CATAPULT, CLUSTERROCKETS, CRIMSONGATE, DEADLYREACH, DEFENDORDER, DEFOG, ENDERSHOCK, FABLEDRUSH, FIREBLAST, FIREFANG, FIREPUNCH, FLAMECHARGE, FLAMETHROWER, FLAMEVOLLEY, FLAREBLITZ, FLUTTER, FORTISSIMO, FURYCUTTER, GENESIS, GOLDENBULLET, GOLDRUSH, GYROBALL, HEATWAVE, HIDDENPOWER, HIVEMIND, INCINERATE, IRONDEFENSE, IRONHEAD, IRONIMPACT, IRONTEMPEST, KNOCKOFF, LASHOUT, LEECHLIFE, MAGNETICCANNON, MEMENTO, METEORDRIVE, METEORMASH, MISSILESHOT, MYSTICALFIRE, NASTYPLOT, NECTARTAP, OVERCLOCK, PINMISSILE, PLAYROUGH, PROTECT, RADIANTLANCE, REFURBISH, REST, RETURN, SATELLITERAY, SLEEPTALK, SONICBLAST, STEELROLLER, STEELWING, STRUGGLEBUG, SUBSTITUTE, SUNNYDAY, SWARMATTACK, SWARMOVERLOAD, SWEEPINGWIND, SWORDSDANCE, TAILWIND, TAUNT, TERRAINPULSE, TOXIC, TRIATTACK, UTURN, VOLTSWITCH, WEATHERBALL, WILDCHARGE, WILDFIRE, WILLOWISP, WORKUP, ZENHEADBUTT, </t>
  </si>
  <si>
    <t xml:space="preserve">1, SONICBOOM, 1, SMOG, 1, METALLICGLEAM, 4, SMOKESCREEN, 7, CHATTER, 10, OVERCLOCK, 13, SUPERSONIC, 16, IRONSPARKS, 19, DISARMINGVOICE, 22, SCREECH, 22, METALSOUND, 25, SHRAPNEL, 28, VOLTSWITCH, 31, NOISEPOLLUTION, 34, COBALTRAY, 37, PRISMATICLASER, 40, MAGNETFORCE, 43, HYPERVOICE, 46, CLUSTERROCKETS, 49, AGILITY, 52, IRONTEMPEST, 56, BOOMBURST, 60, CHROMERAY, </t>
  </si>
  <si>
    <t xml:space="preserve">ACROBATICS, AERIALACE, AIRSLASH, ATTRACT, BALLLIGHTNING, BATTERYACID, BOLTCRASH, BOMBARDMENT, BOOMBURST, BRAVEBIRD, CHARGEBEAM, CLEARSMOG, CLUSTERROCKETS, CONFUSERAY, DAZZLINGGLEAM, DEAFEN, DRILLPECK, DUALWINGBEAT, ECHOEDVOICE, ELECTRONCRUSH, ENERGYSURGE, FLUXWAVE, FORTISSIMO, GAMMARAY, GENTLECHIMES, GLISTEN, GOLDENBULLET, GOSSIP, GUNKSHOT, GYROBALL, HEALBELL, HIDDENPOWER, HYPERVOICE, INCINERATE, IRONDEFENSE, IRONHEAD, IRONIMPACT, IRONTEMPEST, KNOCKOFF, LASHOUT, MAGNETICCANNON, MISSILESHOT, NASTYPLOT, ODETOJOY, OVERCLOCK, PARABOLICCHARGE, PERCUSSIONBLAST, PLAYROUGH, PROTECT, REFURBISH, REST, RETURN, ROUND, SATELLITERAY, SIGNALBEAM, SLEEPTALK, SONICBLAST, SOUNDBARRIER, STEELROLLER, STEELWING, SUBSTITUTE, SWORDSDANCE, TAILWIND, TAUNT, THUNDERBOLT, THUNDERWAVE, TOXIC, VENDETTA, VOLTSWITCH, WAIL, WILDCHARGE, WORKUP, </t>
  </si>
  <si>
    <t xml:space="preserve">OVERDRIVE, SHATTER, MISSILESHOT, SONICNOVA, LOCKON, ZAPCANNON, ECHOEDVOICE, MAGNETICCANNON, CLEARSMOG, GYROBALL, QUICKSILVER, </t>
  </si>
  <si>
    <t xml:space="preserve">ACROBATICS, ANCIENTGLARE, ANTIMATTER, ARCANEENERGY, ASTEROIDBELT, ASTRALWIND, ATTRACT, AURASPHERE, BATTLEOFWITS, BLOODRITUAL, BODYPRESS, BODYSLAM, BOMBARDMENT, BULKUP, BURNINGJEALOUSY, CALMMIND, CHARGEBEAM, CONFUSERAY, COSMICAVATAR, COSMICPOWER, DARKPULSE, DAZZLINGGLEAM, ECHOEDVOICE, ECLIPSENOVA, ENDERSHOCK, EXPANDINGFORCE, FANTASYSEAL, FLUXWAVE, FOCUSBLAST, FORTISSIMO, GAMMARAY, GENESIS, GEOMANCY, GOLDENBULLET, GYROBALL, HEALBELL, HEXBOLT, HIDDENPOWER, HYPERVOICE, IRONDEFENSE, IRONHEAD, IRONIMPACT, IRONTEMPEST, KAMEHAMEHA, KNOCKOFF, LASHOUT, LIGHTSCREEN, MAGICROOM, MAGNETICCANNON, MAGNETRISE, MEMENTO, METEORBEAM, METEORDRIVE, METEORMASH, METRONOME, MINDDRAIN, MINDMELD, MISSILESHOT, MIXEDWAVES, MOONBLAST, MYSTICALFIRE, MYSTICPULSE, NASTYPLOT, NEBULASTRIKE, PAYDAY, PROTECT, PSYCHIC, PSYCHICTERRAIN, RADIANTLANCE, RAYOFLIGHT, REFLECT, REFURBISH, REST, RETURN, SATELLITERAY, SHADOWBALL, SHADOWPUNCH, SLEEPTALK, SOLARECLIPSE, SONICBLAST, SOULSHIELD, STARDUSTREVERIE, STEELROLLER, STELLARRUSH, SUBSTITUTE, SWEEPINGWIND, SWIFT, SWORDSDANCE, TAILWIND, TAUNT, TOXIC, TRICKROOM, VITALITYDRAIN, WAIL, WISH, WONDERROOM, WORKUP, ZENHEADBUTT, </t>
  </si>
  <si>
    <t xml:space="preserve">ARCANEENERGY, QUICKSPELL, TACHYONCUTTER, SMARTBLADE, MAGNETICCANNON, ANCIENTGLARE, ENDERSHOCK, MIRRORCOAT, DRACOSURGE, EXTRASENSORY, TRIVEGA, QUICKSILVER, </t>
  </si>
  <si>
    <t xml:space="preserve">AMBUSH, ANCIENTGLARE, ATTRACT, BALLLIGHTNING, BATTERYACID, BATTLEOFWITS, BLOODRITUAL, BOLTCRASH, CHARGEBEAM, CLUSTERROCKETS, CONFUSERAY, DARKPULSE, DEAFEN, DRAININGKISS, ECLIPSENOVA, ELECTRICTERRAIN, ELECTRONCRUSH, ENERGYSURGE, EXECUTION, FALSESWIPE, FOCUSBLAST, FORTISSIMO, GAMMARAY, GENESIS, GOSSIP, GYROBALL, HEX, HEXBOLT, HIDDENPOWER, HYPERVOICE, IRONDEFENSE, IRONHEAD, KNOCKOFF, LASHOUT, LIGHTSCREEN, MACABREDANCE, MAGICROOM, MAGNETICCANNON, MAGNETRISE, MEMENTO, MINDMELD, MISSILESHOT, NASTYPLOT, OVERCLOCK, PARABOLICCHARGE, PHANTOMFORCE, PHOBIA, POLTERGEIST, POSSESSION, PROTECT, PSYCHIC, PSYCHICTERRAIN, REFLECT, REST, RETURN, RISINGVOLTAGE, SATELLITERAY, SHADOWBALL, SIGNALBEAM, SLEEPTALK, SNARL, SONICBLAST, SOULSHIELD, STEELROLLER, SUBSTITUTE, SWITCHEROO, TAUNT, TERRAINPULSE, THUNDER, THUNDERBOLT, THUNDERWAVE, TOXIC, TRICKROOM, UMBRALWAVE, VENDETTA, VITALITYDRAIN, VOLTSWITCH, WAIL, WILDCHARGE, WONDERROOM, WORKUP, </t>
  </si>
  <si>
    <t xml:space="preserve">1, POUND, 1, METALCLAW, 1, SUPERSONIC, 4, STATICSHOCK, 7, NUZZLE, 10, BULLETCHARGE, 13, NERVESOFSTEEL, 16, SPARK, 19, MAGNETBOMB, 22, ELECTRIFY, 25, REFRACTION, 28, SCREECH, 28, METALSOUND, 31, SHATTER, 34, PROTONCRASH, 37, IRONHEAD, 40, IRONDEFENSE, 43, ENERGYSURGE, 46, IRONIMPACT, 49, SONICNOVA, 52, STEELROLLER, 52, ELECTRICTERRAIN, 56, VOLTTACKLE, 60, IRONCASCADE, </t>
  </si>
  <si>
    <t xml:space="preserve">ANCIENTGLARE, ATTRACT, BALLLIGHTNING, BATTERYACID, BODYPRESS, BODYSLAM, BOLTCRASH, BOMBARDMENT, BRAVEBIRD, BRICKBREAK, BULKUP, CHARGEBEAM, CLUSTERROCKETS, CONFUSERAY, COUPDEGRACE, DARKPULSE, DAZZLINGGLEAM, DEAFEN, DRILLPECK, ECHOEDVOICE, ELECTRICTERRAIN, ELECTRONCRUSH, ENERGYSURGE, FAIRYTALE, FLUXWAVE, FOCUSBLAST, FORTISSIMO, GAMMARAY, GOLDENBULLET, GYROBALL, HIDDENPOWER, IRONDEFENSE, IRONHEAD, IRONIMPACT, IRONTEMPEST, LIGHTSCREEN, MAGICROOM, MAGNETICCANNON, MAGNETRISE, METRONOME, MINDMELD, MISSILESHOT, NASTYPLOT, OVERCLOCK, PARABOLICCHARGE, PERCUSSIONBLAST, PLAYROUGH, PROTECT, PSYCHIC, REFLECT, REFURBISH, REST, RETURN, RISINGVOLTAGE, SATELLITERAY, SHADOWBALL, SHADOWPUNCH, SLEEPTALK, SNARL, SONICBLAST, STEELROLLER, STEELWING, SUBSTITUTE, SWORDSDANCE, TAUNT, THUNDER, THUNDERBOLT, THUNDERPUNCH, THUNDERWAVE, TOXIC, TRIATTACK, TRICKROOM, VENDETTA, VITALITYDRAIN, VOLTSWITCH, WAIL, WILDCHARGE, WONDERROOM, WORKUP, ZENHEADBUTT, </t>
  </si>
  <si>
    <t xml:space="preserve">1, SCRATCH, 1, FAKEOUT, 1, DEFENSECURL, 4, ROAR, 7, PURSUIT, 10, PAYBACK, 13, FLING, 16, KNOCKOFF, 19, FURYSWIPES, 22, ROLLOUT, 25, SLASH, 28, NIGHTSLASH, 31, YAWN, 34, BODYSLAM, 37, WICKEDSTRIKE, 40, HEAVYSLAM, 43, SAVAGERY, 46, AMBUSH, 49, OBSTRUCT, 52, IRONCASCADE, 56, EXECUTION, 60, TITANHAMMER, </t>
  </si>
  <si>
    <t xml:space="preserve">AMBUSH, ATTRACT, BODYPRESS, BODYSLAM, BOULDERCRUSH, BREAKINGSWIPE, BRICKBREAK, BULKUP, CATAPULT, CLOSECOMBAT, COVET, CRUNCH, DEADLYREACH, DRAINPUNCH, EARTHQUAKE, ESSENCEBLOOM, EXECUTION, FALSESWIPE, FIREFANG, FOCUSBLAST, FORTISSIMO, GENESIS, GOLDRUSH, HIDDENPOWER, HYPERVOICE, ICEFANG, IRONDEFENSE, IRONHEAD, IRONIMPACT, KNOCKOFF, LASHOUT, MEMENTO, METRONOME, MOSSYPUNCH, NASTYPLOT, NOBLEROAR, OBSIDIANSHARDS, PAYDAY, PLAYROUGH, POWERUPPUNCH, PROTECT, REST, RETURN, ROCKBLAST, ROCKSLIDE, ROCKTOMB, SLASH, SLEEPTALK, SNARL, STEELROLLER, STONEEDGE, SUBSTITUTE, SUPERPOWER, SWITCHEROO, TAUNT, TERRAINPULSE, THUNDERFANG, TOXIC, TRIATTACK, UTURN, VENDETTA, WEAKSPOT, WORKUP, ZENHEADBUTT, </t>
  </si>
  <si>
    <t xml:space="preserve">SINFULSMITE, FALSESWIPE, BARRAGE, SUPERFANG, BULLETSEED, SCORESETTLER, CHEAPSHOT, FEINTATTACK, CRUSHCLAW, </t>
  </si>
  <si>
    <t xml:space="preserve">ACROBATICS, AERIALACE, AERIALPULSE, AIRSLASH, ANCIENTGLARE, ASTRALWIND, ATTRACT, AURASPHERE, BATTLEOFWITS, BODYSLAM, BOUNCE, BREAKINGSWIPE, BULKUP, CALMMIND, CHARM, CLEANSE, COSMICAVATAR, COSMICPOWER, COUPDEGRACE, COVET, DAZZLINGGLEAM, DEADLYREACH, DEFOG, DIVINEPUNISHMENT, DRACARYS, DRACOMETEOR, DRACONICWAVE, DRAGONBLOOD, DRAGONBREATH, DRAGONDANCE, DRAGONGALE, DRAGONMAGIC, DRAININGKISS, ENDERSHOCK, ESSENCEBLOOM, EXECUTION, FABLEDRUSH, FAIRYTALE, FEATHERDANCE, FLUXWAVE, FOCUSBLAST, FORTISSIMO, GENESIS, GENTLECHIMES, GEOMANCY, HIDDENPOWER, HOLYNOVA, HURRICANE, KNOCKOFF, LASHOUT, LOVEBURST, MEMENTO, MIRRORSHOT, MIST, MISTYTERRAIN, MYSTICALFIRE, MYSTICPULSE, NASTYPLOT, NOBLEROAR, ODETOJOY, OUTRAGE, PIXIEDUST, PLAYROUGH, PROTECT, PURGE, RADIANTLANCE, RAYOFLIGHT, REST, RETURN, SACREDSTRIKE, SAFEGUARD, SIGNALBEAM, SIRENSSONG, SLEEPTALK, STARDUSTREVERIE, STELLARRUSH, STRANGESTEAM, SWEEPINGWIND, TAILGLOW, TAILWIND, TAUNT, TEMPESTFLARE, TERRAINPULSE, TITANIASLAW, TORNADO, TOXIC, TURBULENCE, VALKYRIECHARIOT, WAIL, WISH, WORKUP, ZENHEADBUTT, </t>
  </si>
  <si>
    <t xml:space="preserve">PLAYROUGH, VALKYRIECHARIOT, BREAKINGSWIPE, DRAGONCLAW, DRAGONTAIL, GLIDE, DRAGONFURY, HEALINGWISH, DRAGONBREATH, HELPINGHAND, </t>
  </si>
  <si>
    <t xml:space="preserve">ACROBATICS, AERIALACE, AERIALPULSE, AIRSLASH, ANCIENTGLARE, ASTRALWIND, ATTRACT, AURASPHERE, BLIZZARD, BODYPRESS, BODYSLAM, BONECHILL, BURNINGOFUDA, CALMMIND, CHARGEBEAM, CHILLINGTOUCH, CLEANSE, CONFUSERAY, COSMICAVATAR, COSMICPOWER, COUPDEGRACE, CURSE, CURSEDTOUCH, DAZZLINGGLEAM, DEFOG, DIVINEPUNISHMENT, DRACARYS, DRACOMETEOR, DRACONICWAVE, DRAGONBREATH, DRAGONGALE, DRAGONMAGIC, DRAININGKISS, DUSTDEVILS, EARTHPOWER, EARTHQUAKE, ENDERSHOCK, FABLEDRUSH, FAIRYTALE, FANTASYSEAL, FLUXWAVE, GENESIS, GENTLECHIMES, GEOMANCY, GHASTLYFLOOD, HEX, HIDDENPOWER, HOLYNOVA, HURRICANE, HYPOTHERMIA, ICEBEAM, ICYWIND, MACABREDANCE, MEMENTO, MOONBLAST, MYSTICALFIRE, MYSTICPULSE, NASTYPLOT, NEBULASTRIKE, NOBLEROAR, NUMBINGWIND, PHANTOMFORCE, POLTERGEIST, POSSESSION, PROTECT, PSYCHIC, PSYCHICTERRAIN, PURGE, RADIANTLANCE, RAYOFLIGHT, REST, RETURN, ROUND, SACREDSTRIKE, SAFEGUARD, SHADOWBALL, SIGNALBEAM, SLEEPTALK, SNARL, SOULRIP, SOULSHIELD, STARDUSTREVERIE, STELLARRUSH, STRANGESTEAM, SUBSTITUTE, SWEEPINGWIND, TAILGLOW, TAILWIND, TEMPESTFLARE, TERRAINPULSE, TORNADO, TOXIC, TURBULENCE, VITALITYDRAIN, WAIL, WEATHERBALL, WILLOWISP, WISH, WORKUP, ZENHEADBUTT, </t>
  </si>
  <si>
    <t xml:space="preserve">ACIDRAIN, ALLERGY, AROMATHERAPY, BATTLEOFWITS, BODYPRESS, BODYSLAM, CALMMIND, CAUSTICACID, CHARM, CLEARSMOG, COACHING, CONCOCTION, CORROSIVEGAS, COVET, DARKPULSE, DAZZLINGGLEAM, ECHOEDVOICE, ECLIPSENOVA, FALSESWIPE, FANTASYSEAL, FLUXWAVE, FOCUSBLAST, FORTISSIMO, GAMMARAY, GASTROACID, GENESIS, GENTLECHIMES, GEOMANCY, GLISTEN, GUNKSHOT, HEALBELL, HIDDENPOWER, HYPERVOICE, HYPOTHERMIA, ICEBEAM, IRONDEFENSE, IRONHEAD, KNOCKOFF, LASHOUT, LIGHTSCREEN, LOVEBURST, MAGICROOM, MEMENTO, METRONOME, MIASMA, MIST, MISTYTERRAIN, MYSTICPULSE, NASTYPLOT, OVERFLOW, PAYDAY, PIXIEDUST, PLAYROUGH, POISONJAB, PROTECT, PSYCHICTERRAIN, PURGE, RAINDANCE, RAYOFLIGHT, REFLECT, REST, RETURN, ROUND, SAFEGUARD, SCALD, SHADOWBALL, SLEEPTALK, SLUDGEBOMB, SLUDGEWAVE, SOAK, STRANGESTEAM, SUBSTITUTE, SWIFT, SYNTHESIS, TAUNT, TERRAINPULSE, TOXIC, TOXICSPIKES, TRIATTACK, TRICKROOM, UMBRALWAVE, UTURN, WAIL, WATERPULSE, WEATHERBALL, WISH, WONDERROOM, WORKUP, </t>
  </si>
  <si>
    <t xml:space="preserve">ANCIENTGLARE, ATTRACT, BATTLEOFWITS, BEJEWELED, BODYPRESS, BODYSLAM, BOMBARDMENT, BOULDERCRUSH, BREAKINGSWIPE, BRICKBREAK, BULKUP, BULLDOZE, BURNINGJEALOUSY, CALMMIND, CATAPULT, CHARM, CLOSECOMBAT, CLUSTERROCKETS, CORROSIVEGAS, CRIMSONGATE, DAZZLINGGLEAM, DEFOG, DRAGONHAMMER, DRAINPUNCH, DUNEBLAST, EARTHENLANCE, EARTHPOWER, EARTHQUAKE, EXECUTION, FIREBLAST, FIREPUNCH, FLAMECHARGE, FLAMETHROWER, FLAMEVOLLEY, FLAREBLITZ, FOCUSBLAST, FORTISSIMO, GAIAPULSE, GAMMARAY, GENESIS, GEOMANCY, GLISTEN, GOLDENBULLET, GOLDRUSH, GYROBALL, HEATWAVE, HIDDENPOWER, INCINERATE, IRONDEFENSE, IRONHEAD, IRONIMPACT, IRONTEMPEST, KNOCKOFF, LASHOUT, MAGNETICCANNON, METEORMASH, MINERALWAVE, MISSILESHOT, MOONSTONERAY, MUDSHACKLES, MUDSLIDE, MYSTICALFIRE, NASTYPLOT, OBSIDIANSHARDS, OVERCLOCK, PERCUSSIONBLAST, PLAYROUGH, POWERGEM, PROTECT, PURGE, QUICKSAND, RADIANTLANCE, RAYOFLIGHT, REFURBISH, REST, RETURN, ROCKBLAST, ROCKSLIDE, ROCKTOMB, ROUND, SAFEGUARD, SANDSTORM, SANDTOMB, SCALD, SCORCHINGSANDS, SEISMICCHANT, SLEEPTALK, SPIKES, STEALTHROCK, STEELROLLER, STONEEDGE, SUBSTITUTE, SUPERPOWER, SWORDSDANCE, TAUNT, TOXIC, TRIATTACK, VENDETTA, WEAKSPOT, WILDCHARGE, WILLOWISP, WORKUP, ZENHEADBUTT, </t>
  </si>
  <si>
    <t xml:space="preserve">HEATCRASH, IRONHEAD, HEAVYSLAM, FLAMEWHEEL, BODYSLAM, SNAPTRAP, DOUBLEEDGE, HEADSMASH, FIRELASH, HELPINGHAND, </t>
  </si>
  <si>
    <t xml:space="preserve">0, HELLBRAND, 1, HELLBRAND, 1, TACKLE, 1, KINDLE, 1, SCORCH, 4, SHOTPUT, 7, ACCELEROCK, 10, FLAMECHARGE, 13, BULLETCHARGE, 16, METALBURST, 19, FLAMEVOLLEY, 22, MAGNETBOMB, 25, IRONDEFENSE, 28, ROCKSLIDE, 31, POWERDRILL, 34, HEATSIPHON, 37, SHIELDBASH, 40, STONESURGE, 43, IRONIMPACT, 46, SACREDFIRE, 49, SWORDSDANCE, 52, DOUBLEIRONBASH, 56, FLAREBLITZ, 60, TITANHAMMER, </t>
  </si>
  <si>
    <t xml:space="preserve">1, ABSORB, 1, STATICSHOCK, 1, GROWTH, 4, NUZZLE, 8, MEGADRAIN, 11, PARABOLICCHARGE, 11, SPARK, 14, LEAFTORNADO, 14, PETALTEMPEST, 17, STUNSPORE, 20, VOLTSWITCH, 23, INGRAIN, 26, ARCINGBLOW, 29, GIGADRAIN, 29, HORNLEECH, 32, CHAINLIGHTNING, 35, COTTONSPORE, 38, BALLLIGHTNING, 41, PETALBLIZZARD, 44, THUNDERBOLT, 47, ENERGYBALL, 50, COTTONGUARD, 53, VOLTTACKLE, 56, SOLARBLADE, 59, THUNDER, 62, PETALDANCE, </t>
  </si>
  <si>
    <t xml:space="preserve">ACROBATICS, AERIALACE, AERIALPULSE, AIRSLASH, AROMATHERAPY, ATTRACT, BALLLIGHTNING, BOLTCRASH, BOUNCE, BULLETSEED, BUTTERFLYKISS, CALMMIND, CHARGEBEAM, COACHING, DAZZLINGGLEAM, DEADLYREACH, DEFOG, DUNEBLAST, DUSTDEVILS, EARTHPOWER, ELECTRICTERRAIN, ELECTRONCRUSH, ENERGYBALL, ENERGYSURGE, ESSENCEBLOOM, FABLEDRUSH, FAIRYTALE, FANTASYSEAL, GENESIS, GEOMANCY, GIGADRAIN, GRASSYTERRAIN, HAZE, HIDDENPOWER, HURRICANE, KNOCKOFF, LASHOUT, LEAFBLADE, MAGICALLEAF, METRONOME, NASTYPLOT, NATURESWRATH, ODETOJOY, PARABOLICCHARGE, PETALTEMPEST, PINMISSILE, PIXIEDUST, PLAYROUGH, POLLENPUFF, POWERWHIP, PROTECT, PURGE, QUICKSAND, RAYOFLIGHT, REST, RETURN, RISINGVOLTAGE, ROUND, SAFEGUARD, SANDSTORM, SANDTOMB, SCENTEDSHIELD, SCORCHINGSANDS, SIGNALBEAM, SLEEPTALK, SOLARBEAM, SPIKYSHIELD, STEALTHROCK, SUBSTITUTE, SUNNYDAY, SWEEPINGWIND, SYNTHESIS, TAILWIND, TAUNT, TEMPESTFLARE, TERRAINPULSE, THUNDER, THUNDERBOLT, THUNDERFANG, THUNDERPUNCH, THUNDERWAVE, TORNADO, TOXIC, TURBULENCE, VOLTSWITCH, WAIL, WEATHERBALL, WILDCHARGE, WISH, WORKUP, </t>
  </si>
  <si>
    <t xml:space="preserve">GRASSYGLIDE, BULLETSEED, SEEDBOMB, FORESTLEAP, AROMATHERAPY, AIRSLASH, HELPINGHAND, </t>
  </si>
  <si>
    <t xml:space="preserve">1, LICK, 1, SCORCH, 1, LEER, 4, ASTONISH, 7, SHADOWSNEAK, 10, FLAMECHARGE, 14, MEANLOOK, 17, FLARESWEEP, 20, GLARE, 23, NECROPHAGY, 26, CONFUSERAY, 29, GRIMREAPER, 32, FIRELASH, 35, SPIRITSHACKLE, 38, CRUNCH, 41, PLAYROUGH, 44, WILDFIRE, 47, SHADOWBONE, 50, COIL, 53, SHADOWFORCE, 56, FLAREBLITZ, 60, POSSESSION, </t>
  </si>
  <si>
    <t xml:space="preserve">AMBUSH, ANCIENTGLARE, ATTRACT, BATTLEOFWITS, BLOODRITUAL, BODYPRESS, BODYSLAM, BONECHILL, BREAKINGSWIPE, BURNINGJEALOUSY, BURNINGOFUDA, CONFUSERAY, CORROSIVEGAS, CRIMSONGATE, CRUELWHIP, CRUNCH, CURSE, CURSEDTOUCH, DARKPULSE, ECLIPSENOVA, ENDERSHOCK, EXECUTION, FIREBLAST, FIREFANG, FLAMECHARGE, FLAMETHROWER, FLAMEVOLLEY, FLAREBLITZ, FOCUSBLAST, FORTISSIMO, GAMMARAY, GENESIS, GHASTLYFLOOD, GOBLINSTRIKE, GUNKSHOT, HEATWAVE, HEX, HIDDENPOWER, INCINERATE, KNOCKOFF, LASHOUT, LOVEBURST, MACABREDANCE, MEMENTO, MYSTICALFIRE, NAGASKIN, NASTYPLOT, PHANTOMFORCE, PHOBIA, PINMISSILE, PLAYROUGH, POISONFANG, POISONJAB, POLTERGEIST, POSSESSION, PROTECT, PSYCHICFANGS, REST, RETURN, SCALESHOT, SHADOWBALL, SLASH, SLEEPTALK, SNARL, SOULRIP, SOULSHIELD, STEELROLLER, SUBSTITUTE, SUNNYDAY, SWORDSDANCE, TAILGLOW, TAUNT, TOXIC, TRIATTACK, UMBRALWAVE, VENDETTA, VITALITYDRAIN, WAIL, WILDFIRE, WILLOWISP, WORKUP, ZENHEADBUTT, </t>
  </si>
  <si>
    <t xml:space="preserve">FLAMEWHEEL, ASSURANCE, SCARYFACE, BITE, NIGHTSLASH, CRUELWHIP, SNATCH, SPECTRALTHIEF, FIREFANG, HELLBRAND, DISTURB, </t>
  </si>
  <si>
    <t xml:space="preserve">ACROBATICS, AMBUSH, ANCIENTGLARE, ARCANEENERGY, ATTRACT, BALLLIGHTNING, BATTERYACID, BATTLEOFWITS, BLOODRITUAL, BODYPRESS, BOLTCRASH, BOMBARDMENT, BONECHILL, BULKUP, BURNINGOFUDA, CHARGEBEAM, CHARM, CHIDORI, CLOSECOMBAT, CLUSTERROCKETS, COACHING, CONFUSERAY, COSMICAVATAR, COSMICPOWER, CRUNCH, CURSE, CURSEDTOUCH, DEADLYREACH, DEFOG, DRAININGKISS, DRAINPUNCH, ECLIPSENOVA, ELECTRICTERRAIN, ELECTRONCRUSH, ENERGYSURGE, EXECUTION, FALSESWIPE, FIREPUNCH, FLUXWAVE, FOCUSBLAST, FORTISSIMO, GAMMARAY, GHASTLYFLOOD, GOBLINSTRIKE, GOLDENBULLET, GOLDRUSH, GYROBALL, HAZE, HEX, HIDDENPOWER, IRONDEFENSE, IRONHEAD, IRONIMPACT, IRONTEMPEST, KNOCKOFF, LASHOUT, MACABREDANCE, MAGNETICCANNON, MAGNETRISE, MEMENTO, METEORDRIVE, METEORMASH, METRONOME, MISSILESHOT, NASTYPLOT, OVERCLOCK, PARABOLICCHARGE, PHANTOMFORCE, PLAYROUGH, POLTERGEIST, POSSESSION, POWERUPPUNCH, PROTECT, REFURBISH, REST, RETURN, SAFEGUARD, SATELLITERAY, SHADOWBALL, SHADOWPUNCH, SLEEPTALK, SOULRIP, SOULSHIELD, STEELROLLER, SUBSTITUTE, SUPERPOWER, SWEEPINGWIND, SWORDSDANCE, TAUNT, TERRAINPULSE, THUNDER, THUNDERBOLT, THUNDERPUNCH, THUNDERWAVE, TOXIC, TRIATTACK, UMBRALWAVE, VENDETTA, VOLTSWITCH, WILDCHARGE, WISH, WORKUP, ZENHEADBUTT, </t>
  </si>
  <si>
    <t xml:space="preserve">SHIELDBASH, FAKETEARS, IRONHEAD, PLASMAFORGE, MACABREDANCE, SHIFTGEAR, MAGNETBOMB, QUICKSILVER, SPIRITSHACKLE, IRONCASCADE, </t>
  </si>
  <si>
    <t xml:space="preserve">ACROBATICS, ATTRACT, BALLLIGHTNING, BODYPRESS, BODYSLAM, BOMBARDMENT, BONECHILL, BOULDERCRUSH, BRINE, CASCADE, CLUSTERROCKETS, ECHOEDVOICE, EXECUTION, FLIPTURN, FOCUSBLAST, FORTISSIMO, GOLDENBULLET, GYROBALL, HAIL, HAZE, HIDDENPOWER, ICEBEAM, ICICLESPEAR, ICYWIND, IRONDEFENSE, IRONHEAD, IRONIMPACT, IRONTEMPEST, LIQUIDATION, MAGNETICCANNON, MEMENTO, METEORDRIVE, METRONOME, MISSILESHOT, NASTYPLOT, OCEANWRATH, OVERCLOCK, OVERFLOW, PINMISSILE, PLAYROUGH, PROTECT, PURGE, RADIANTLANCE, RAINDANCE, RAZORSHELL, REFURBISH, REST, RETURN, ROUND, SAFEGUARD, SCALD, SLEEPTALK, SOAK, SONICBLAST, SPIKES, SPIKYSHIELD, STEAMERUPTION, STEELROLLER, SUBMERGE, SUBSTITUTE, SWORDSDANCE, TAUNT, THUNDERWAVE, TIDALWAVE, TOXIC, TURBULENCE, UTURN, WAIL, WATERPRESSURE, WATERPULSE, WHIRLPOOL, WISH, WORKUP, ZENHEADBUTT, </t>
  </si>
  <si>
    <t xml:space="preserve">IRONHEAD, RAZORSHELL, SURGINGBLOW, SELFDESTRUCT, CLAMP, OCTOLOCK, IRONCASCADE, </t>
  </si>
  <si>
    <t xml:space="preserve">1, SCRATCH, 1, GROWL, 1, TRAMPLE, 4, MINDBLAST, 6, SEISMICCHANT, 8, FURYSWIPES, 11, TREMOR, 14, MEMORYBLOCK, 17, MIRACLEEYE, 20, BONECLUB, 23, BATTLECRY, 26, PSYCHOBREAK, 29, BONERUSH, 32, ZENHEADBUTT, 35, EARTHENLANCE, 38, AMNESIA, 41, SKILLSWAP, 44, SCRAMBLEMIND, 47, PERCUSSIONBLAST, 50, BONEMERANG, 53, UPROAR, 56, CATACLYSM, 60, BLOODRITUAL, </t>
  </si>
  <si>
    <t xml:space="preserve">AMBUSH, ARCANEENERGY, ATTRACT, BATTLEOFWITS, BLOODRITUAL, BODYPRESS, BODYSLAM, BOULDERCRUSH, BREAKINGSWIPE, BRICKBREAK, BULKUP, BULLDOZE, CALMMIND, CHIDORI, CLEANSE, CLOSECOMBAT, COACHING, COSMICAVATAR, COSMICPOWER, CURSEDTOUCH, DEADLYREACH, DRAINPUNCH, DUNEBLAST, EARTHENLANCE, EARTHPOWER, EARTHQUAKE, ENERGYBALL, ESSENCEBLOOM, EXPANDINGFORCE, FANTASYSEAL, FIREPUNCH, FLUXWAVE, FOCUSBLAST, FORTISSIMO, GENESIS, GEOMANCY, GHASTLYFLOOD, GOLDRUSH, GOSSIP, HEXBOLT, HIDDENPOWER, ICEPUNCH, IRONHEAD, KAMEHAMEHA, KNOCKOFF, LASHOUT, LIGHTSCREEN, MACABREDANCE, MAGICROOM, METEORMASH, METRONOME, MINDDRAIN, MINDMELD, MIXEDWAVES, MOONBLAST, MOONSTONERAY, MUDSHACKLES, MUDSLIDE, MYSTICALFIRE, MYSTICPULSE, NASTYPLOT, NOBLEROAR, OBSIDIANSHARDS, OUTRAGE, PERCUSSIONBLAST, PIXIEDUST, PLAYROUGH, POLTERGEIST, POSSESSION, POWERUPPUNCH, PROTECT, PSYCHIC, PSYCHICFANGS, PSYCHICTERRAIN, QUICKSAND, RADIANTLANCE, REFLECT, REST, RETURN, ROCKBLAST, ROCKSLIDE, ROCKTOMB, SACREDSTRIKE, SANDTOMB, SCORCHINGSANDS, SEISMICCHANT, SHADOWBALL, SHADOWPUNCH, SLEEPTALK, SONICBLAST, SOULRIP, SOULSHIELD, SPIKES, STARDUSTREVERIE, STONEEDGE, SUBSTITUTE, SUPERPOWER, SWEEPINGWIND, TAUNT, TERRAINPULSE, TOXIC, TRICKROOM, WAIL, WILDCHARGE, WONDERROOM, WORKUP, ZENHEADBUTT, </t>
  </si>
  <si>
    <t xml:space="preserve">QUAKESLAM, NOBLEROAR, VIBRATO, WONDERROOM, TRICKROOM, MAGICROOM, HEALBLOCK, AURABLOCK, SUPPRESSAURA, STOMPINGTANTRUM, LANDSWRATH, MEDITATE, </t>
  </si>
  <si>
    <t xml:space="preserve">ARCANEENERGY, ATTRACT, AURASPHERE, BALLLIGHTNING, BATTLEOFWITS, BOLTCRASH, BRICKBREAK, BULKUP, BURNINGOFUDA, CHARGEBEAM, CHARM, CHIDORI, CLOSECOMBAT, COACHING, COUPDEGRACE, DAZZLINGGLEAM, DEADLYREACH, DEFOG, DRAINPUNCH, ELECTRICTERRAIN, ELECTRONCRUSH, ENERGYSURGE, EXECUTION, FALSESWIPE, FLUXWAVE, FOCUSBLAST, FORTISSIMO, FURYCUTTER, GAMMARAY, GENESIS, GEOMANCY, GOBLINSTRIKE, GOLDRUSH, GYROBALL, HEALBELL, HIDDENPOWER, HYPERVOICE, IRONHEAD, KAMEHAMEHA, KNOCKOFF, LASHOUT, LIGHTSABER, MAGNETRISE, MEMENTO, METEORMASH, METRONOME, MOONBLAST, NASTYPLOT, PARABOLICCHARGE, PLAYROUGH, POWERUPPUNCH, PROTECT, PURGE, RADIANTLANCE, RAYOFLIGHT, REST, RETURN, RISINGVOLTAGE, SLASH, SLEEPTALK, STELLARRUSH, SUBSTITUTE, SUPERPOWER, SWEEPINGWIND, SWORDSDANCE, TAUNT, THUNDER, THUNDERBOLT, THUNDERPUNCH, THUNDERWAVE, TOXIC, TRIATTACK, VENDETTA, VOLTSWITCH, WILDCHARGE, WISH, WORKUP, ZENHEADBUTT, </t>
  </si>
  <si>
    <t xml:space="preserve">ARCANEENERGY, ATTRACT, AURASPHERE, BALLLIGHTNING, BATTLEOFWITS, BOLTCRASH, BRICKBREAK, BULKUP, BURNINGOFUDA, CHARGEBEAM, CHARM, CHIDORI, CLOSECOMBAT, COACHING, COUPDEGRACE, COVET, DAZZLINGGLEAM, DEADLYREACH, DEFOG, DRAINPUNCH, ELECTRICTERRAIN, ELECTRONCRUSH, ENERGYSURGE, EXECUTION, FABLEDRUSH, FAIRYTALE, FALSESWIPE, FLUXWAVE, FOCUSBLAST, FORTISSIMO, FURYCUTTER, GAMMARAY, GENESIS, GEOMANCY, GOBLINSTRIKE, GOLDRUSH, GYROBALL, HEALBELL, HIDDENPOWER, HYPERVOICE, IRONHEAD, KAMEHAMEHA, KNOCKOFF, LASHOUT, LIGHTSABER, LOVEBURST, MAGNETRISE, MEMENTO, METEORMASH, METRONOME, MIST, MISTYTERRAIN, MOONBLAST, MYSTICPULSE, NASTYPLOT, PARABOLICCHARGE, PIXIEDUST, PLAYROUGH, POWERUPPUNCH, PROTECT, PURGE, RADIANTLANCE, RAYOFLIGHT, REST, RETURN, RISINGVOLTAGE, SLASH, SLEEPTALK, STELLARRUSH, STRANGESTEAM, SUBSTITUTE, SUPERPOWER, SWEEPINGWIND, SWORDSDANCE, TAUNT, THUNDER, THUNDERBOLT, THUNDERPUNCH, THUNDERWAVE, TITANIASLAW, TOXIC, TRIATTACK, VALKYRIECHARIOT, VENDETTA, VOLTSWITCH, WILDCHARGE, WISH, WORKUP, ZENHEADBUTT, </t>
  </si>
  <si>
    <t xml:space="preserve">ARCANEENERGY, ATTRACT, AURASPHERE, BALLLIGHTNING, BATTLEOFWITS, BOLTCRASH, BRICKBREAK, BULKUP, BURNINGOFUDA, CHARGEBEAM, CHARM, CHIDORI, CHILLINGTOUCH, CLOSECOMBAT, COACHING, COUPDEGRACE, DAZZLINGGLEAM, DEADLYREACH, DEFOG, DRAINPUNCH, ELECTRICTERRAIN, ELECTRONCRUSH, ENERGYSURGE, EXECUTION, FALSESWIPE, FLUXWAVE, FOCUSBLAST, FORTISSIMO, FURYCUTTER, GAMMARAY, GENESIS, GEOMANCY, GOBLINSTRIKE, GOLDRUSH, GYROBALL, HAIL, HAZE, HEALBELL, HIDDENPOWER, HYPERVOICE, HYPOTHERMIA, ICEBEAM, ICEPUNCH, ICICLESPEAR, ICICLESTRIKE, ICYWIND, IRONHEAD, KAMEHAMEHA, KNOCKOFF, LASHOUT, LIGHTSABER, MAGNETRISE, MEMENTO, METEORMASH, METRONOME, MIST, MOONBLAST, NASTYPLOT, NUMBINGWIND, PARABOLICCHARGE, PLAYROUGH, POWERUPPUNCH, PROTECT, PURGE, RADIANTLANCE, RAYOFLIGHT, REST, RETURN, RISINGVOLTAGE, SLASH, SLEEPTALK, STELLARRUSH, SUBSTITUTE, SUPERPOWER, SWEEPINGWIND, SWORDSDANCE, TAUNT, THUNDER, THUNDERBOLT, THUNDERPUNCH, THUNDERWAVE, TOXIC, TRIATTACK, TRIPLEAXEL, VENDETTA, VOLTSWITCH, WILDCHARGE, WISH, WORKUP, ZENHEADBUTT, </t>
  </si>
  <si>
    <t xml:space="preserve">1, KINDLE, 1, SCORCH, 4, LEER, 6, RAGE, 9, HEATSTROKE, 12, FLAMEWHEEL, 15, WILLOWISP, 18, FLAMEVOLLEY, 21, CRIMSONGATE, 24, FIREPUNCH, 27, FACADE, 30, STOMPINGTANTRUM, 33, FIRELASH, 36, BODYSLAM, 39, ZENHEADBUTT, 42, BURNINGBULWARK, 45, BLAZEKICK, 48, PERCUSSIONBLAST, 51, DOUBLEEDGE, 54, OUTRAGE, 57, UPROAR, 60, FLAREBLITZ, </t>
  </si>
  <si>
    <t xml:space="preserve">1, TORRENT, 1, LEER, 4, CLAMP, 6, AQUAJET, 8, PURSUIT, 11, OVERFLOW, 14, WATERSPORT, 17, BITE, 20, AQUAFANG, 23, ICEFANG, 26, FLIPTURN, 29, SONICBLAST, 32, AQUARING, 35, CRUNCH, 38, RIPTIDE, 41, TIDALSHIFT, 44, LIQUIDATION, 47, GRACEFULSTRIKE, 50, CRASHINGWAVE, 53, DOUBLEEDGE, 56, EXECUTION, 60, WATERPRESSURE, </t>
  </si>
  <si>
    <t xml:space="preserve">AMBUSH, ATTRACT, BATTLEOFWITS, BOUNCE, BRINE, CASCADE, CHARM, COUPDEGRACE, COVET, CRUNCH, DEFOG, DRAININGKISS, ECHOEDVOICE, FABLEDRUSH, FALSESWIPE, FLIPTURN, FOCUSBLAST, FORTISSIMO, GENESIS, GOBLINSTRIKE, HAIL, HIDDENPOWER, HYPERVOICE, ICEBEAM, ICEFANG, ICICLESPEAR, ICYWIND, IRONHEAD, KNOCKOFF, LASHOUT, LIQUIDATION, LOVEBURST, MEMENTO, NASTYPLOT, OCEANWRATH, OVERFLOW, PLAYROUGH, POISONFANG, PROTECT, PSYCHICFANGS, RAINDANCE, REST, RETURN, ROUND, SAFEGUARD, SCALD, SLEEPTALK, SOAK, SOUNDBARRIER, STEAMERUPTION, SUBMERGE, SUBSTITUTE, SWIFT, THUNDERFANG, TIDALWAVE, TOXIC, TRIATTACK, UTURN, VENDETTA, WAIL, WATERPRESSURE, WATERPULSE, WEATHERBALL, WHIRLPOOL, WISH, WORKUP, ZENHEADBUTT, </t>
  </si>
  <si>
    <t xml:space="preserve">POWERWASH, WORKUP, STALKPREY, ENCIRCLE, TAUNT, TORMENT, SWAGGER, HELPINGHAND, </t>
  </si>
  <si>
    <t xml:space="preserve">ACIDRAIN, AERIALACE, AIRSLASH, ALLERGY, AMBUSH, ARCANEENERGY, ATTRACT, AURASPHERE, BATTLEOFWITS, BEJEWELED, BOUNCE, BUGBITE, BUGBUZZ, BULLETSEED, BUTTERFLYKISS, CATAPULT, CAUSTICACID, CHARGEBEAM, CHARM, CLEARSMOG, CORROSIVEGAS, COSMICPOWER, COUPDEGRACE, CRYSTALLINEBEAM, CRYSTALSHOWER, CURSE, CURSEDTOUCH, DARKPULSE, DAZZLINGGLEAM, DEFENDORDER, DEFOG, ECHOEDVOICE, ENERGYBALL, EXECUTION, FABLEDRUSH, FALSESWIPE, FLUTTER, FURYCUTTER, GAMMARAY, GASTROACID, GENTLECHIMES, GEOMANCY, GIGADRAIN, GLISTEN, GUNKSHOT, HEALBELL, HIDDENPOWER, HIVEMIND, KNOCKOFF, LASHOUT, LEECHLIFE, LIGHTSCREEN, METEORBEAM, METEORDRIVE, METRONOME, MIASMA, MINERALWAVE, MIRRORSHOT, MOONBLAST, MOONSTONERAY, MOSSYPUNCH, MYSTICPULSE, NASTYPLOT, NECTARTAP, OBSIDIANSHARDS, ODETOJOY, PHOBIA, PINMISSILE, PIXIEDUST, POISONFANG, POISONJAB, POLLENPUFF, POWERGEM, PROTECT, PURGE, RAINBOWSCALES, RAYOFLIGHT, REFLECT, REST, RETURN, ROCKBLAST, ROCKSLIDE, ROCKTOMB, ROUND, SAFEGUARD, SIGNALBEAM, SLEEPTALK, SLUDGEBOMB, SLUDGEWAVE, STARDUSTREVERIE, STEALTHROCK, STELLARRUSH, STONEEDGE, STRUGGLEBUG, SUBSTITUTE, SWARMATTACK, SWARMOVERLOAD, SWIFT, SYNTHESIS, TAILGLOW, TAUNT, THUNDERWAVE, TITANIASLAW, TOXIC, TOXICSPIKES, UTURN, VENDETTA, VENOMDRAIN, VITALITYDRAIN, WAIL, WILLOWISP, WISH, WORKUP, </t>
  </si>
  <si>
    <t xml:space="preserve">STONEGAZE, BATONPASS, ENCORE, CONFUSERAY, GROWTH, HIVEMIND, FIRSTIMPRESSION, MIRRORSHOT, FLASH, DIRGE, DIAMONDSTORM, HELPINGHAND, </t>
  </si>
  <si>
    <t xml:space="preserve">ANCIENTGLARE, ANTIMATTER, ARCANEENERGY, ASTEROIDBELT, ASTRALWIND, ATTRACT, BATTLEOFWITS, BEJEWELED, BLOODRITUAL, BODYPRESS, BODYSLAM, BOULDERCRUSH, BREAKINGSWIPE, BULKUP, BULLDOZE, CALMMIND, CATAPULT, CHARGEBEAM, CONFUSERAY, COSMICAVATAR, COSMICPOWER, CRUNCH, CRYSTALSHOWER, DARKPULSE, DAZZLINGGLEAM, DRACARYS, DRACOMETEOR, DRACONICWAVE, DRAGONBREATH, DRAGONHAMMER, DRAGONMAGIC, DUNEBLAST, EARTHENLANCE, EARTHPOWER, EARTHQUAKE, ECLIPSENOVA, ENDERSHOCK, EXECUTION, EXPANDINGFORCE, FABLEDRUSH, FANTASYSEAL, FIREFANG, FOCUSBLAST, FORTISSIMO, FROSTBITE, GAMMARAY, GENESIS, GEOMANCY, GLISTEN, GOLDRUSH, HAIL, HAZE, HEXBOLT, HIDDENPOWER, ICEBEAM, ICEFANG, ICICLESPEAR, ICYWIND, IRONDEFENSE, IRONHEAD, KNOCKOFF, LASHOUT, LIGHTSCREEN, MAGICROOM, MAGNETRISE, MEMENTO, METEORBEAM, METEORDRIVE, MINDDRAIN, MINDMELD, MINERALWAVE, MISSILESHOT, MIXEDWAVES, MOONBLAST, MOONSTONERAY, MUDSHACKLES, MUDSLIDE, MYSTICALFIRE, MYSTICPULSE, NAGASKIN, NASTYPLOT, NEBULASTRIKE, NOBLEROAR, OBSIDIANSHARDS, OUTRAGE, PHANTOMFORCE, PLAYROUGH, POLTERGEIST, POSSESSION, POWERGEM, PROTECT, PSYCHIC, PSYCHICFANGS, PSYCHICTERRAIN, PURGE, REFLECT, REST, RETURN, RISINGVOLTAGE, ROCKBLAST, ROCKSLIDE, ROCKTOMB, SAFEGUARD, SANDSTORM, SCORCHINGSANDS, SHADOWBALL, SLEEPTALK, SOLARECLIPSE, STARDUSTREVERIE, STEALTHROCK, STEELROLLER, STELLARRUSH, STONEEDGE, SUBSTITUTE, SUPERPOWER, SWIFT, TAUNT, TERRAINPULSE, TOXIC, TRIATTACK, TRICKROOM, TURBULENCE, VITALITYDRAIN, WAIL, WEATHERBALL, WILDCHARGE, WISH, WONDERROOM, WORKUP, ZENHEADBUTT, </t>
  </si>
  <si>
    <t xml:space="preserve">ZENHEADBUTT, BOULDERCRUSH, WONDERROOM, TRICKROOM, MAGICROOM, COSMICPOWER, WIDEGUARD, MEMORYBLOCK, FROSTBITE, STELLARRUSH, DIMENSIONWARP, </t>
  </si>
  <si>
    <t xml:space="preserve">ACROBATICS, AERIALACE, AERIALPULSE, AIRSLASH, ALLERGY, AMBUSH, ANCIENTGLARE, ATTRACT, BATTLEOFWITS, BODYPRESS, BODYSLAM, BOUNCE, BUGBITE, BUGBUZZ, BUTTERFLYKISS, CAUSTICACID, CHARM, CLEARSMOG, CRUNCH, DEFENDORDER, DEFOG, DRACOMETEOR, DRACONICWAVE, DRAGONBLOOD, DRAGONBREATH, DRAGONCLAW, DRAGONDANCE, DRAGONGALE, DRAGONHAMMER, DRAGONMAGIC, DUALWINGBEAT, DUNEBLAST, DUSTDEVILS, EARTHPOWER, EARTHQUAKE, ENDERSHOCK, EXECUTION, FLUTTER, FOCUSBLAST, FORTISSIMO, FURYCUTTER, GENESIS, GENTLECHIMES, GEOMANCY, GOBLINSTRIKE, GOLDRUSH, GUNKSHOT, HAZE, HIDDENPOWER, HIVEMIND, HURRICANE, IRONHEAD, KNOCKOFF, LASHOUT, LEECHLIFE, MELTINGHORN, MIASMA, MISSILESHOT, MOSSYPUNCH, NAGASKIN, NASTYPLOT, NATURESWRATH, NECTARTAP, OUTRAGE, PHOBIA, PINMISSILE, PLAYROUGH, POISONFANG, POISONJAB, PROTECT, PSYCHICFANGS, PURGE, RAINBOWSCALES, REST, RETURN, SCALESHOT, SLASH, SLEEPTALK, SLUDGEBOMB, SLUDGEWAVE, SNARL, SONICBLAST, STRUGGLEBUG, SUNNYDAY, SWARMATTACK, SWARMOVERLOAD, SWEEPINGWIND, SWORDSDANCE, TAILWIND, TAUNT, TEMPESTFLARE, TERRAINPULSE, TORNADO, TOXIC, TOXICSPIKES, TURBULENCE, UTURN, VENDETTA, VENOMDRAIN, VITALITYDRAIN, WEATHERBALL, WISH, WORKUP, ZENHEADBUTT, </t>
  </si>
  <si>
    <t xml:space="preserve">1, METALLICGLEAM, 1, CONFUSION, 1, SMOKESCREEN, 4, ACID, 6, LUCKYCHANT, 9, QUICKSPELL, 12, OVERCLOCK, 15, ARCANEBLAST, 18, OCTAZOOKA, 21, SHRAPNEL, 24, HEXBOLT, 27, ARCANEBARRAGE, 30, MIASMA, 33, COBALTRAY, 36, PYROKINESIS, 39, HEALBLOCK, 42, AMNESIA, 45, PSYCHIC, 48, PLASMAFORGE, 52, CAUSTICACID, 56, ARCANEENERGY, 60, CHROMERAY, </t>
  </si>
  <si>
    <t xml:space="preserve">ACIDRAIN, ALLERGY, ARCANEENERGY, AROMATHERAPY, BATTLEOFWITS, BLOODRITUAL, BODYPRESS, BODYSLAM, BOUNCE, BRINE, BULLETSEED, CALMMIND, CASCADE, CATAPULT, CAUSTICACID, CHARM, CHIDORI, CLEARSMOG, COACHING, CONCOCTION, CONFUSERAY, CORROSIVEGAS, CURSE, DAZZLINGGLEAM, DEFOG, DRAININGKISS, ECHOEDVOICE, EXPANDINGFORCE, FAIRYTALE, FALSESWIPE, FLUXWAVE, FOCUSBLAST, FORTISSIMO, GAMMARAY, GASTROACID, GENTLECHIMES, GEOMANCY, GLISTEN, GUNKSHOT, GYROBALL, HAZE, HEXBOLT, HIDDENPOWER, HYPERVOICE, IRONDEFENSE, IRONHEAD, IRONIMPACT, IRONTEMPEST, LIGHTSCREEN, LIQUIDATION, MAGICROOM, MAGNETICCANNON, MEMENTO, METRONOME, MIASMA, MINDDRAIN, MINDMELD, MISSILESHOT, MIST, MISTYTERRAIN, MIXEDWAVES, MYSTICPULSE, NASTYPLOT, OVERFLOW, PLAYROUGH, POISONJAB, POLTERGEIST, POSSESSION, PROTECT, PSYCHIC, PSYCHICTERRAIN, RAINDANCE, REFLECT, REFURBISH, REST, RETURN, ROUND, SAFEGUARD, SCALD, SLEEPTALK, SLUDGEBOMB, SLUDGEWAVE, SOAK, STEAMERUPTION, STEELROLLER, STRANGESTEAM, SUBSTITUTE, SYNTHESIS, TAUNT, TERRAINPULSE, TOXIC, TOXICSPIKES, TRIATTACK, TRICKROOM, VENDETTA, WATERPULSE, WILLOWISP, WISH, WONDERROOM, WORKUP, ZENHEADBUTT, </t>
  </si>
  <si>
    <t xml:space="preserve">1, POUND, 1, LEER, 1, ORBITALSTRIKE, 4, MACHPUNCH, 6, METALCLAW, 9, METEORDRIVE, 12, DETECT, 15, POWERUPPUNCH, 18, COMET, 21, CIRCLETHROW, 24, NEBULASTRIKE, 27, BRICKBREAK, 30, SUPPRESSAURA, 33, IRONHEAD, 36, QUANTUMSTAR, 39, OVERWHELM, 42, GRAVITY, 45, METEORMASH, 48, WEAKSPOT, 51, CELESTIALFURY, 54, DYNAMICPUNCH, 57, COSMICAVATAR, 60, DOUBLEIRONBASH, </t>
  </si>
  <si>
    <t xml:space="preserve">AIRSLASH, ANCIENTGLARE, ANTIMATTER, ASTEROIDBELT, ASTRALWIND, ATTRACT, BODYPRESS, BODYSLAM, BOMBARDMENT, BREAKINGSWIPE, BRICKBREAK, BULKUP, BULLDOZE, CATAPULT, CHARGEBEAM, CHIDORI, CLOSECOMBAT, CLUSTERROCKETS, COACHING, COSMICAVATAR, COSMICPOWER, DEADLYREACH, DRAGONCLAW, DRAINPUNCH, EARTHENLANCE, EARTHQUAKE, ELECTRICTERRAIN, ELECTRONCRUSH, ENDERSHOCK, ENERGYSURGE, FIREPUNCH, FOCUSBLAST, FORTISSIMO, GAMMARAY, GOLDENBULLET, GYROBALL, HIDDENPOWER, ICEPUNCH, IRONHEAD, IRONIMPACT, IRONTEMPEST, KAMEHAMEHA, KNOCKOFF, LIGHTSABER, MAGNETICCANNON, MAGNETRISE, MEMENTO, METEORBEAM, METEORDRIVE, METEORMASH, MISSILESHOT, MOONBLAST, MOONSTONERAY, NEBULASTRIKE, NOBLEROAR, OUTRAGE, OVERCLOCK, PARABOLICCHARGE, PERCUSSIONBLAST, PLAYROUGH, POWERGEM, POWERUPPUNCH, PROTECT, PSYCHICTERRAIN, QUICKGUARD, RADIANTLANCE, REFURBISH, REST, RETURN, ROCKBLAST, ROCKSLIDE, ROCKTOMB, SATELLITERAY, SLEEPTALK, SNARL, SOLARECLIPSE, STEELROLLER, STELLARRUSH, SUBSTITUTE, SUPERPOWER, SWIFT, TAUNT, THUNDERBOLT, THUNDERFANG, THUNDERPUNCH, TOXIC, TRIATTACK, UTURN, VENDETTA, WEAKSPOT, WILDCHARGE, WISH, WORKUP, ZENHEADBUTT, </t>
  </si>
  <si>
    <t xml:space="preserve">HAMMERARM, VISEGRIP, MAGNETBOMB, HEAVYSLAM, STEELROLLER, TERRAINPULSE, ELECTRICTERRAIN, REFURBISH, IRONDEFENSE, COMETPUNCH, TITANHAMMER, ARMTHRUST, </t>
  </si>
  <si>
    <t xml:space="preserve">1, LEER, 1, REJUVENATE, 1, TWISTER, 4, GUST, 6, RENEWAL, 8, ENDERSHOCK, 11, AURORABEAM, 14, GLARE, 17, DRAGONBREATH, 20, PENANCE, 23, DRACOTEMPEST, 26, EROSION, 29, CLEANSE, 32, SHINYPLUMES, 35, WYRMBEAM, 38, TYPHOON, 41, FEATHERDANCE, 44, DIVINEJUDGMENT, 47, DRAGONGALE, 50, DRACONICMAJESTY, 53, MORNINGSUN, 56, DIVINEPUNISHMENT, 59, DRACARYS, 62, TEMPESTFLARE, </t>
  </si>
  <si>
    <t xml:space="preserve">AERIALACE, AERIALPULSE, AIRSLASH, ANCIENTGLARE, AROMATHERAPY, ASTRALWIND, ATTRACT, BRAVEBIRD, BREAKINGSWIPE, BULLETSEED, BURNINGJEALOUSY, BURNINGOFUDA, CLEANSE, COUPDEGRACE, CRUNCH, DAZZLINGGLEAM, DEFOG, DIVINEPUNISHMENT, DRACARYS, DRACOMETEOR, DRACONICWAVE, DRAGONBLOOD, DRAGONBREATH, DRAGONDANCE, DRAGONGALE, DRAGONHAMMER, DRAGONMAGIC, DUALWINGBEAT, DUSTDEVILS, ENDERSHOCK, ENERGYBALL, ESSENCEBLOOM, FALSESWIPE, FIREBLAST, FLUTTER, FLUXWAVE, GENESIS, GEOMANCY, GIGADRAIN, GUNKSHOT, HEATWAVE, HIDDENPOWER, HOLYNOVA, HURRICANE, KNOCKOFF, LASHOUT, MACABREDANCE, MEMENTO, MIRRORSHOT, NAGASKIN, OUTRAGE, PETALTEMPEST, PLAYROUGH, PROTECT, PURGE, RADIANTLANCE, RAYOFLIGHT, REST, RETURN, SACREDSTRIKE, SAFEGUARD, SCALESHOT, SIGNALBEAM, SLEEPTALK, SNARL, SUBSTITUTE, SUNNYDAY, SWEEPINGWIND, TAILGLOW, TAILWIND, TEMPESTFLARE, TOXIC, WILDFIRE, WISH, WORKUP, </t>
  </si>
  <si>
    <t xml:space="preserve">FLAMEBURST, ANCIENTFIRE, TAILWIND, DEFOG, NAGASKIN, DRACONICMIGHT, SKYBLESSING, ROOST, PURIFY, ZEPHYRPURGE, DRAGONFEAR, BLINDINGFLASH, </t>
  </si>
  <si>
    <t xml:space="preserve">1, NEUTRALIZE, 1, DARKWHISPERS, 1, CONFUSION, 4, PEEKABOO, 7, QUICKSPELL, 9, CLONESURGE, 12, SHIVER, 15, CHECKMATE, 18, MAGICPOWDER, 21, PULSE, 24, PSYCHUP, 27, HEXBOLT, 30, PARTINGSHOT, 33, FLUXWAVE, 36, ENCHANTMENT, 39, PSYBLAST, 42, CALMMIND, 46, PRIMALWAVE, 49, PSYSTRIKE, 52, TRICKROOM, 52, WONDERROOM, 52, MAGICROOM, 56, DETERMINATION, 60, ARCANEENERGY, </t>
  </si>
  <si>
    <t xml:space="preserve">ARCANEENERGY, ATTRACT, AURASPHERE, BEJEWELED, BLOODRITUAL, BONECHILL, CALMMIND, CHARM, CONFUSERAY, COSMICAVATAR, COSMICPOWER, CURSEDTOUCH, DARKPULSE, DAZZLINGGLEAM, DRAGONMAGIC, EARTHPOWER, ECHOEDVOICE, ECLIPSENOVA, EXPANDINGFORCE, FABLEDRUSH, FAIRYTALE, FALSESWIPE, FANTASYSEAL, FLUXWAVE, GENESIS, GEOMANCY, GHASTLYFLOOD, GOSSIP, HEXBOLT, HIDDENPOWER, KNOCKOFF, LIGHTSCREEN, MACABREDANCE, MAGICROOM, METRONOME, MINDDRAIN, MINDMELD, MIXEDWAVES, MYSTICALFIRE, MYSTICPULSE, NASTYPLOT, PAYDAY, PHOBIA, PLAYROUGH, POLTERGEIST, POSSESSION, PROTECT, PSYCHIC, PSYCHICTERRAIN, REFLECT, REST, RETURN, SAFEGUARD, SHADOWBALL, SHADOWPUNCH, SLEEPTALK, SOULRIP, SOULSHIELD, SUBSTITUTE, SWIFT, SWITCHEROO, TAUNT, TERRAINPULSE, TOXIC, TRIATTACK, TRICKROOM, VENDETTA, VITALITYDRAIN, WEATHERBALL, WILLOWISP, WISH, WONDERROOM, WORKUP, ZENHEADBUTT, </t>
  </si>
  <si>
    <t xml:space="preserve">OBSTRUCT, QUASH, MIRACLEEYE, ASSIST, AFTERYOU, CONVERSION, CONVERSION2, TOPSYTURVY, MIMIC, MINDREADER, MINIMIZE, SCHIZOPHRENIA, STOREDPOWER, FRUSTRATION, ARCANEBARRAGE, SYNCHRONOISE, </t>
  </si>
  <si>
    <t xml:space="preserve">1, NEUTRALIZE, 1, GLOOM, 1, CONFUSION, 4, FAKEOUT, 7, QUICKSPELL, 9, WILLPOWER, 12, PRANKCALL, 15, CHECKMATE, 18, DISABLE, 21, FANTASYSEAL, 24, FOLLOWME, 27, MANIPULATION, 30, EXTRASENSORY, 33, BALANCEDBEAM, 36, NIGHTDAZE, 39, PSYCHIC, 42, NASTYPLOT, 46, MANABLAST, 49, PSYSTRIKE, 52, REFLECT, 52, LIGHTSCREEN, 56, ARCANEENERGY, 60, DETERMINATION, </t>
  </si>
  <si>
    <t xml:space="preserve">OBSTRUCT, QUASH, MIRACLEEYE, ASSIST, AFTERYOU, CONVERSION, CONVERSION2, TOPSYTURVY, MIMIC, MINDREADER, MINIMIZE, SCHIZOPHRENIA, STOREDPOWER, FRUSTRATION, HARNESS, </t>
  </si>
  <si>
    <t xml:space="preserve">1, STRINGSHOT, 1, FAIRYRING, 1, DEFENSECURL, 4, CLACKACLACK, 7, PEEKABOO, 10, PIXIEDUST, 13, RAPIDSPIN, 16, STRUGGLEBUG, 19, STICKYWEB, 22, MISTBALL, 25, INFECTION, 28, CRAFTYSHIELD, 31, MYSTICPULSE, 34, PHEROMONESTREAM, 37, GOLDENBULLET, 40, ENCHANTMENT, 43, BUGBUZZ, 46, WILDIMAGINATION, 49, APHRODITESMIRROR, 52, HIVEMIND, 55, DECORATE, 58, NATURESMADNESS, 62, TITANIASLAW, </t>
  </si>
  <si>
    <t xml:space="preserve">AIRSLASH, AROMATHERAPY, ATTRACT, BUGBITE, BUGBUZZ, BULLETSEED, BUTTERFLYKISS, CATAPULT, CHARM, COACHING, COSMICPOWER, COVET, DAZZLINGGLEAM, DEFENDORDER, DRAININGKISS, ENERGYBALL, ESSENCEBLOOM, FABLEDRUSH, FAIRYTALE, FANTASYSEAL, FLUXWAVE, FURYCUTTER, GENESIS, GEOMANCY, GOBLINSTRIKE, GOLDRUSH, GOSSIP, GYROBALL, HIDDENPOWER, HIVEMIND, KNOCKOFF, LASHOUT, LEECHLIFE, LOVEBURST, MACABREDANCE, METRONOME, MISTYTERRAIN, MYSTICPULSE, NASTYPLOT, NECTARTAP, PINMISSILE, PIXIEDUST, PLAYROUGH, PROTECT, PURGE, REST, RETURN, ROUND, SAFEGUARD, SIRENSSONG, SLEEPTALK, STARDUSTREVERIE, STRANGESTEAM, STRUGGLEBUG, SUBSTITUTE, SWARMATTACK, SWARMOVERLOAD, SWIFT, SWITCHEROO, TAUNT, TITANIASLAW, TOXIC, TRIATTACK, UTURN, VALKYRIECHARIOT, VITALITYDRAIN, WISH, WORKUP, ZENHEADBUTT, </t>
  </si>
  <si>
    <t xml:space="preserve">PRESENT, SWITCHEROO, LASHOUT, CURSE, GYROBALL, INFESTATION, FAIRYTALE, BEWITCH, MISTYTERRAIN, PAYDAY, SILVERWIND, HELPINGHAND, </t>
  </si>
  <si>
    <t xml:space="preserve">0, GOLDRUSH, 1, GOLDRUSH, 1, STRINGSHOT, 1, FAIRYRING, 1, DEFENSECURL, 4, CLACKACLACK, 7, PEEKABOO, 10, PIXIEDUST, 13, RAPIDSPIN, 16, STRUGGLEBUG, 19, STICKYWEB, 22, MISTBALL, 25, INFECTION, 28, CRAFTYSHIELD, 31, MYSTICPULSE, 34, PHEROMONESTREAM, 37, GOLDENBULLET, 40, ENCHANTMENT, 43, BUGBUZZ, 46, WILDIMAGINATION, 49, APHRODITESMIRROR, 52, HIVEMIND, 55, DECORATE, 58, NATURESMADNESS, 62, TITANIASLAW, </t>
  </si>
  <si>
    <t xml:space="preserve">1, SLURP, 1, DEFENSECURL, 1, POISONSPIT, 4, SEPTICSTRIKE, 7, FIRSTIMPRESSION, 9, SUCKBLOOD, 12, GASTROACID, 15, BUGBITE, 18, NECROPHAGY, 21, FELLSTINGER, 24, ACIDARMOR, 27, PINMISSILE, 30, MALEFICACT, 34, LUNGE, 37, DEFENDORDER, 37, HEALORDER, 40, CURSEDTOUCH, 43, CONTAGION, 46, SWARMATTACK, 49, TOXICTHREAD, 52, CHITINOUSSTRIKE, 56, GUNKSHOT, 60, SWARMOVERLOAD, </t>
  </si>
  <si>
    <t xml:space="preserve">ACROBATICS, ALLERGY, AMBUSH, ATTRACT, BONECHILL, BUGBITE, BUGBUZZ, BULKUP, BULLETSEED, CATAPULT, CONFUSERAY, CURSE, CURSEDTOUCH, DEFENDORDER, DUNEBLAST, EARTHENLANCE, EARTHPOWER, EARTHQUAKE, FALSESWIPE, FURYCUTTER, GHASTLYFLOOD, GIGADRAIN, GOBLINSTRIKE, HIDDENPOWER, HIVEMIND, KNOCKOFF, LASHOUT, LEECHLIFE, MEMENTO, NECTARTAP, PHANTOMFORCE, PHOBIA, PINMISSILE, POLTERGEIST, POSSESSION, PROTECT, QUICKSAND, REST, RETURN, ROCKBLAST, ROCKSLIDE, ROCKTOMB, SANDTOMB, SCORCHINGSANDS, SHADOWPUNCH, SLEEPTALK, SOULRIP, SOULSHIELD, STEALTHROCK, STONEEDGE, STRUGGLEBUG, SUNNYDAY, SWARMATTACK, SWARMOVERLOAD, TAUNT, TOXIC, UTURN, VENDETTA, VENOMDRAIN, VITALITYDRAIN, WORKUP, </t>
  </si>
  <si>
    <t xml:space="preserve">TOXIC, VENOMDRENCH, CROSSPOISON, CURSE, POISONJAB, STOCKPILE, SWALLOW, SPITUP, BANEFULBUNKER, RAGEPOWDER, SPITE, </t>
  </si>
  <si>
    <t xml:space="preserve">1, JETDIVE, 1, BABYDOLLEYES, 4, ORBITALSTRIKE, 7, STARDASH, 10, METEORDRIVE, 13, STARGAZE, 16, GLIDE, 19, AERIALACE, 22, DEFOG, 25, FLOCK, 28, NEBULASTRIKE, 31, DIVEBOMB, 34, DIMENSIONALRUSH, 37, BODYSLAM, 40, ICECOMET, 43, SKYDIVE, 46, SHOOTINGSTAR, 49, METEORASSAULT, 52, RETURN, 56, STELLARRUSH, 60, DOUBLEEDGE, </t>
  </si>
  <si>
    <t xml:space="preserve">ACROBATICS, AERIALACE, AERIALPULSE, AIRSLASH, AMBUSH, ANTIMATTER, ASTEROIDBELT, ASTRALWIND, ATTRACT, BOUNCE, CATAPULT, COSMICAVATAR, COSMICPOWER, COVET, DAZZLINGGLEAM, DEFOG, DRAININGKISS, FABLEDRUSH, FAIRYTALE, FALSESWIPE, FANTASYSEAL, FLAMECHARGE, FLOCK, FLUXWAVE, GAMMARAY, GENESIS, HIDDENPOWER, KNOCKOFF, LOVEBURST, METEORDRIVE, MIST, NASTYPLOT, NEBULASTRIKE, NOBLEROAR, PAYDAY, PLAYROUGH, PROTECT, RAYOFLIGHT, REST, RETURN, ROUND, SAFEGUARD, SIGNALBEAM, SLEEPTALK, SONICBLAST, STELLARRUSH, SUBSTITUTE, SWIFT, TAILWIND, TERRAINPULSE, TOXIC, TRIATTACK, TURBULENCE, WEATHERBALL, WISH, WORKUP, ZENHEADBUTT, </t>
  </si>
  <si>
    <t xml:space="preserve">HOWL, WISH, EXPLOSION, EXTREMESPEED, TAILWIND, HEALINGWISH, ROOST, DIMENSIONWARP, STREAMRUSH, HELPINGHAND, </t>
  </si>
  <si>
    <t xml:space="preserve">0, HEADBUTT, 1, HEADBUTT, 1, JETDIVE, 1, BABYDOLLEYES, 4, ORBITALSTRIKE, 7, STARDASH, 10, METEORDRIVE, 13, STARGAZE, 16, GLIDE, 19, AERIALACE, 22, DEFOG, 25, FLOCK, 28, NEBULASTRIKE, 31, DIVEBOMB, 34, DIMENSIONALRUSH, 37, BODYSLAM, 40, ICECOMET, 43, SKYDIVE, 46, SHOOTINGSTAR, 49, METEORASSAULT, 52, RETURN, 56, STELLARRUSH, 60, DOUBLEEDGE, </t>
  </si>
  <si>
    <t xml:space="preserve">1, LEER, 1, TACKLE, 1, ROCKTHROW, 4, SHOTPUT, 6, TRAMPLE, 9, RAPIDSPIN, 12, ROCKTOMB, 15, BULLDOZE, 18, REFURBISH, 21, ROCKBLAST, 24, DIG, 27, DIAMONDBLADE, 30, POWERDRILL, 33, DRILLRUN, 36, CATAPULT, 39, FORTIFY, 42, IRONIMPACT, 45, OBSIDIANSHARDS, 48, VANGUARD, 51, EARTHQUAKE, 54, BOULDERCRUSH, 57, IRONCASCADE, 60, HORNDRILL, </t>
  </si>
  <si>
    <t xml:space="preserve">ATTRACT, BEJEWELED, BODYPRESS, BODYSLAM, BOULDERCRUSH, BREAKINGSWIPE, BULKUP, BULLDOZE, CATAPULT, CRUNCH, CRYSTALLINEBEAM, CRYSTALSHOWER, DAZZLINGGLEAM, DRAGONCLAW, DUNEBLAST, DUSTDEVILS, EARTHENLANCE, EARTHPOWER, EARTHQUAKE, FABLEDRUSH, FANTASYSEAL, GAIAPULSE, GEOMANCY, GLISTEN, GOLDENBULLET, GOLDRUSH, GYROBALL, HIDDENPOWER, HIGHHORSEPOWER, IRONDEFENSE, IRONHEAD, IRONIMPACT, IRONTEMPEST, LIGHTSCREEN, MINERALWAVE, MOONBLAST, MOONSTONERAY, MUDSHACKLES, MUDSLIDE, MYSTICPULSE, NOBLEROAR, OBSIDIANSHARDS, OUTRAGE, PERCUSSIONBLAST, PLAYROUGH, POWERGEM, PROTECT, QUICKSAND, REFLECT, REFURBISH, REST, RETURN, ROCKBLAST, ROCKSLIDE, ROCKTOMB, ROUND, SAFEGUARD, SANDSTORM, SANDTOMB, SCORCHINGSANDS, SEISMICCHANT, SLEEPTALK, SNARL, SONICBLAST, SPIKES, STARDUSTREVERIE, STEALTHROCK, STEELROLLER, STONEEDGE, SUBSTITUTE, TITANIASLAW, TOXIC, WISH, WORKUP, ZENHEADBUTT, </t>
  </si>
  <si>
    <t xml:space="preserve">STOMPINGTANTRUM, STEAMROLLER, BOULDERHURL, SHIELDBASH, ROCKPOLISH, SPIKES, STEALTHROCK, DIAMONDSTORM, BEJEWELED, GLISTEN, CATACLYSM, OVERCLOCK, PLASMAFORGE, </t>
  </si>
  <si>
    <t xml:space="preserve">0, SPIKEDRAM, 1, SPIKEDRAM, 1, LEER, 1, TACKLE, 1, ROCKTHROW, 4, SHOTPUT, 6, TRAMPLE, 9, RAPIDSPIN, 12, ROCKTOMB, 15, BULLDOZE, 18, REFURBISH, 21, ROCKBLAST, 24, DIG, 27, DIAMONDBLADE, 30, POWERDRILL, 33, DRILLRUN, 36, CATAPULT, 39, FORTIFY, 42, IRONIMPACT, 45, OBSIDIANSHARDS, 48, VANGUARD, 51, EARTHQUAKE, 54, BOULDERCRUSH, 57, IRONCASCADE, 60, HORNDRILL, </t>
  </si>
  <si>
    <t xml:space="preserve">1, SPIKEDRAM, 1, LEER, 1, TACKLE, 1, ROCKTHROW, 4, SHOTPUT, 6, TRAMPLE, 9, RAPIDSPIN, 12, ROCKTOMB, 15, BULLDOZE, 18, REFURBISH, 21, ROCKBLAST, 24, DIG, 27, DIAMONDBLADE, 30, POWERDRILL, 33, DRILLRUN, 36, CATAPULT, 39, FORTIFY, 42, IRONIMPACT, 45, OBSIDIANSHARDS, 48, VANGUARD, 51, EARTHQUAKE, 54, BOULDERCRUSH, 57, IRONCASCADE, 60, HORNDRILL, </t>
  </si>
  <si>
    <t xml:space="preserve">1, SPARKLE, 1, BACKSTABBING, 1, DARKWHISPERS, 4, FEINT, 7, PURSUIT, 10, MEANLOOK, 13, COUPDEGRACE, 16, BITE, 19, PURGE, 22, SCORESETTLER, 25, REFRACTION, 28, SMARTSTRIKE, 31, SCHIZOPHRENIA, 34, CRUNCH, 37, RADIANTBURST, 40, PSYCHICFANGS, 43, SAFEGUARD, 46, AMBUSH, 49, PRISMATICFURY, 52, REFLECT, 52, LIGHTSCREEN, 56, CHROMERAY, 60, EXECUTION, </t>
  </si>
  <si>
    <t xml:space="preserve">AMBUSH, ANCIENTGLARE, ATTRACT, AURASPHERE, BATTLEOFWITS, BODYPRESS, BODYSLAM, BRICKBREAK, CLEANSE, CONFUSERAY, COSMICPOWER, COUPDEGRACE, CRUNCH, CRYSTALLINEBEAM, CURSE, CURSEDTOUCH, DARKPULSE, DAZZLINGGLEAM, DIVINEPUNISHMENT, ECLIPSENOVA, EXECUTION, FOCUSBLAST, GENESIS, GENTLECHIMES, GEOMANCY, HAZE, HEX, HEXBOLT, HIDDENPOWER, HOLYNOVA, IRONIMPACT, IRONTEMPEST, KNOCKOFF, LASHOUT, LIGHTSCREEN, MAGICROOM, MEMENTO, MINDMELD, MIRRORSHOT, MIXEDWAVES, MYSTICPULSE, NASTYPLOT, PHOBIA, PLAYROUGH, POLTERGEIST, POSSESSION, PROTECT, PSYCHIC, PSYCHICFANGS, PSYCHICTERRAIN, PURGE, RADIANTLANCE, RAYOFLIGHT, REFLECT, REFURBISH, REST, RETURN, ROUND, SACREDSTRIKE, SAFEGUARD, SHADOWBALL, SIGNALBEAM, SLEEPTALK, SNARL, SOULSHIELD, STARDUSTREVERIE, SUBSTITUTE, SWIFT, SWITCHEROO, SWORDSDANCE, TAILGLOW, TAUNT, TOXIC, TRIATTACK, TRICKROOM, UMBRALWAVE, UTURN, VENDETTA, VITALITYDRAIN, WISH, WONDERROOM, WORKUP, ZENHEADBUTT, </t>
  </si>
  <si>
    <t xml:space="preserve">MIRRORSHOT, MIRRORCOAT, REFLECTTYPE, ALLYSWITCH, BEATUP, MEANLOOK, TAUNT, TORMENT, LASHOUT, FOULPLAY, POWERTRIP, PUNISHMENT, FRENZY, NASTYPLOT, FANATICISM, </t>
  </si>
  <si>
    <t xml:space="preserve">0, SHATTER, 1, SHATTER, 1, SPARKLE, 1, BACKSTABBING, 1, DARKWHISPERS, 4, FEINT, 7, PURSUIT, 10, MEANLOOK, 13, COUPDEGRACE, 16, BITE, 19, PURGE, 22, SCORESETTLER, 25, REFRACTION, 28, SMARTSTRIKE, 31, SCHIZOPHRENIA, 34, CRUNCH, 37, RADIANTBURST, 40, PSYCHICFANGS, 43, SAFEGUARD, 46, AMBUSH, 49, PRISMATICFURY, 52, REFLECT, 52, LIGHTSCREEN, 56, CHROMERAY, 60, EXECUTION, </t>
  </si>
  <si>
    <t xml:space="preserve">1, LUMINESCENCE, 1, ABSORB, 1, GROWTH, 4, LEECHSEED, 6, RAINBOWBEAM, 9, MEGADRAIN, 12, AURORABEAM, 15, ESSENCEBLOOM, 18, FLASH, 21, AROMATHERAPY, 24, MAGICALLEAF, 27, SIGNALBEAM, 30, STROBELIGHT, 33, GIGADRAIN, 36, GUARDIANANGEL, 39, DAZZLINGGLEAM, 42, HAIL, 42, SUNNYDAY, 45, ENERGYBALL, 48, BLINDINGFLASH, 51, SOLARBEAM, 54, MORNINGSUN, 58, LUSTERPURGE, 62, AURORAVEIL, </t>
  </si>
  <si>
    <t xml:space="preserve">SPOTLIGHT, AUTUMNBLAST, PETALDANCE, PURIFY, GRASSYTERRAIN, RAYOFLIGHT, FLORALHEALING, THUNDERWAVE, ELECTRIFY, CHARGEBEAM, VOLTSWITCH, WEATHERBALL, </t>
  </si>
  <si>
    <t xml:space="preserve">1, STATICSHOCK, 1, LEER, 4, ROCKSMASH, 8, STRAFE, 12, DOUBLETEAM, 15, BUGBITE, 18, SPARK, 21, LASERFOCUS, 24, ARCINGBLOW, 27, UTURN, 30, AGILITY, 33, ZINGZAP, 36, LUNGE, 39, BODYPRESS, 42, ENERGYSURGE, 45, BLESSEDHAMMER, 48, CHITINOUSSTRIKE, 52, BULKUP, 56, HAMMERARM, 60, SWARMOVERLOAD, </t>
  </si>
  <si>
    <t xml:space="preserve">1, STRINGSHOT, 1, METALCLAW, 4, FIRSTIMPRESSION, 8, BITE, 11, FURYCUTTER, 14, VISEGRIP, 17, SNATCH, 20, FELLSTINGER, 23, SMARTSTRIKE, 26, SKITTERSMACK, 29, KNOCKOFF, 32, HONECLAWS, 35, IRONHEAD, 38, TWINEEDLE, 41, STICKYWEB, 44, SWARMATTACK, 47, IRONIMPACT, 50, SWORDSDANCE, 53, SANDSHROUD, 56, IRONCASCADE, 59, SWARMOVERLOAD, 62, GUILLOTINE, </t>
  </si>
  <si>
    <t xml:space="preserve">AIRSLASH, ALLERGY, AMBUSH, AROMATHERAPY, ATTRACT, BATTLEOFWITS, BEJEWELED, BODYPRESS, BODYSLAM, BREAKINGSWIPE, BRICKBREAK, BUGBITE, BUGBUZZ, BULKUP, BULLETSEED, BUTTERFLYKISS, CHARM, CLOSECOMBAT, COACHING, COUPDEGRACE, CRUELWHIP, CRUNCH, CURSEDTOUCH, DEADLYREACH, DEFENDORDER, DRAGONCLAW, DRAINPUNCH, DUNEBLAST, DUSTDEVILS, EARTHENLANCE, EARTHPOWER, EARTHQUAKE, ENDERSHOCK, EXECUTION, FALSESWIPE, FURYCUTTER, GLISTEN, GOLDENBULLET, GOLDRUSH, HAZE, HIDDENPOWER, HIVEMIND, ICEPUNCH, IRONDEFENSE, IRONHEAD, IRONIMPACT, IRONTEMPEST, KNOCKOFF, LASHOUT, LEECHLIFE, METRONOME, MUDSHACKLES, MUDSLIDE, NECTARTAP, NOBLEROAR, OBSIDIANSHARDS, OUTRAGE, PAYDAY, PINMISSILE, PLAYROUGH, POISONJAB, POWERUPPUNCH, POWERWHIP, PROTECT, QUICKGUARD, QUICKSAND, RAYOFLIGHT, REFURBISH, REST, RETURN, ROCKSLIDE, ROCKTOMB, SANDSTORM, SANDTOMB, SCALESHOT, SCORCHINGSANDS, SHADOWPUNCH, SIGNALBEAM, SLASH, SLEEPTALK, SOULRIP, SPIKES, STRUGGLEBUG, SUBSTITUTE, SUNNYDAY, SUPERPOWER, SWARMATTACK, SWARMOVERLOAD, SWORDSDANCE, TAUNT, THUNDERPUNCH, TOXIC, UTURN, VENOMDRAIN, VOLTSWITCH, WILDCHARGE, WORKUP, </t>
  </si>
  <si>
    <t xml:space="preserve">BULLETPUNCH, BODYPRESS, BUGBITE, SWITCHEROO, BULLDOZE, SPIKES, POWDER, BREAKINGSWIPE, POISONJAB, TITANHAMMER, </t>
  </si>
  <si>
    <t xml:space="preserve">0, IRONDEFENSE, 1, IRONDEFENSE, 1, STRINGSHOT, 1, METALCLAW, 4, FIRSTIMPRESSION, 8, BITE, 11, FURYCUTTER, 14, VISEGRIP, 17, SNATCH, 20, FELLSTINGER, 23, SMARTSTRIKE, 26, SKITTERSMACK, 29, KNOCKOFF, 32, HONECLAWS, 35, IRONHEAD, 38, TWINEEDLE, 41, STICKYWEB, 44, SWARMATTACK, 47, IRONIMPACT, 50, SWORDSDANCE, 53, SANDSHROUD, 56, IRONCASCADE, 59, SWARMOVERLOAD, 62, GUILLOTINE, </t>
  </si>
  <si>
    <t xml:space="preserve">0, GOLDENBULLET, 0, GOLDRUSH, 1, GOLDENBULLET, 1, GOLDRUSH, 1, IRONDEFENSE, 1, STRINGSHOT, 1, METALCLAW, 4, FIRSTIMPRESSION, 8, BITE, 11, FURYCUTTER, 14, VISEGRIP, 17, SNATCH, 20, FELLSTINGER, 23, SMARTSTRIKE, 26, SKITTERSMACK, 29, KNOCKOFF, 32, HONECLAWS, 35, IRONHEAD, 38, TWINEEDLE, 41, STICKYWEB, 44, SWARMATTACK, 47, IRONIMPACT, 50, SWORDSDANCE, 53, SANDSHROUD, 56, IRONCASCADE, 59, SWARMOVERLOAD, 62, GUILLOTINE, </t>
  </si>
  <si>
    <t xml:space="preserve">1, TORRENT, 1, BABYDOLLEYES, 1, DRAGONFURY, 4, SWEETKISS, 6, AQUAJET, 9, OVERFLOW, 12, BREAKINGSWIPE, 15, DRAGONSOUL, 18, DRAGONGNAW, 21, POWERWASH, 24, CAPTIVATE, 24, CHARM, 27, SCALESHOT, 30, FLIPTURN, 33, SURGINGBLOW, 33, SCALESTORM, 36, TIDALSHIFT, 39, RIPTIDE, 42, PLAYROUGH, 45, DRAGONDANCE, 48, CRASHINGWAVE, 51, DRAGONRUSH, 54, CLANGOROUSSOUL, 58, WATERPRESSURE, 62, DRACONICCRASH, </t>
  </si>
  <si>
    <t xml:space="preserve">AIRSLASH, ATTRACT, BODYSLAM, BRINE, BULLETSEED, CASCADE, CHARM, COVET, DRAGONBREATH, DRAGONDANCE, DRAININGKISS, ECHOEDVOICE, ENDERSHOCK, FABLEDRUSH, FAIRYTALE, FANTASYSEAL, FLIPTURN, FORTISSIMO, GENESIS, GENTLECHIMES, GOBLINSTRIKE, HEALBELL, HIDDENPOWER, HYPERVOICE, ICEFANG, ICEPUNCH, ICICLESPEAR, ICYWIND, KNOCKOFF, LIQUIDATION, LOVEBURST, MEMENTO, METRONOME, MIST, MISTYTERRAIN, MYSTICPULSE, NAGASKIN, OCEANWRATH, ODETOJOY, OVERFLOW, PAYDAY, PLAYROUGH, PROTECT, RAINDANCE, REST, RETURN, ROUND, SAFEGUARD, SCALD, SCALESHOT, SIRENSSONG, SLEEPTALK, SNARL, SOAK, SONICBLAST, SOULSHIELD, STARDUSTREVERIE, SUBMERGE, SUBSTITUTE, SWIFT, TIDALWAVE, TITANIASLAW, TOXIC, UTURN, VALKYRIECHARIOT, WATERPRESSURE, WATERPULSE, WEATHERBALL, WHIRLPOOL, WISH, WORKUP, ZENHEADBUTT, </t>
  </si>
  <si>
    <t xml:space="preserve">BELLYDRUM, CLANGINGSCALES, LUMINOUSSCALES, RAINBOWSCALES, FLASH, FLASHCANNON, WATERWHIP, AQUAFANG, DRAGONTAIL, DUALCHOP, </t>
  </si>
  <si>
    <t xml:space="preserve">0, COIL, 1, COIL, 1, TORRENT, 1, BABYDOLLEYES, 1, DRAGONFURY, 4, SWEETKISS, 6, AQUAJET, 9, OVERFLOW, 12, BREAKINGSWIPE, 15, DRAGONSOUL, 18, DRAGONGNAW, 21, POWERWASH, 24, CAPTIVATE, 24, CHARM, 27, SCALESHOT, 30, FLIPTURN, 33, SURGINGBLOW, 33, SCALESTORM, 36, TIDALSHIFT, 39, RIPTIDE, 42, PLAYROUGH, 45, DRAGONDANCE, 48, CRASHINGWAVE, 51, DRAGONRUSH, 54, CLANGOROUSSOUL, 58, WATERPRESSURE, 62, DRACONICCRASH, </t>
  </si>
  <si>
    <t xml:space="preserve">AMBUSH, ANCIENTGLARE, ATTRACT, BODYPRESS, BODYSLAM, BOULDERCRUSH, BREAKINGSWIPE, BRICKBREAK, BULLDOZE, BURNINGJEALOUSY, BURNINGOFUDA, CATAPULT, CLOSECOMBAT, CRIMSONGATE, CRUNCH, DEFOG, DRACARYS, DRACOMETEOR, DRAGONBLOOD, DRAGONBREATH, DRAGONCLAW, DRAGONDANCE, DRAGONGALE, DRAGONHAMMER, DRAINPUNCH, DUNEBLAST, DUSTDEVILS, EARTHENLANCE, EARTHPOWER, EARTHQUAKE, ENDERSHOCK, EXECUTION, FIREBLAST, FIREFANG, FIREPUNCH, FLAMECHARGE, FLAMETHROWER, FLAMEVOLLEY, FLAREBLITZ, FOCUSBLAST, FORTISSIMO, GAIAPULSE, GEOMANCY, GOLDRUSH, HEATWAVE, HIDDENPOWER, INCINERATE, IRONHEAD, KAMEHAMEHA, KNOCKOFF, LASHOUT, MELTINGHORN, METEORMASH, MUDSLIDE, MYSTICALFIRE, NASTYPLOT, NOBLEROAR, OBSIDIANSHARDS, OUTRAGE, PLAYROUGH, PROTECT, REST, RETURN, ROCKBLAST, ROCKSLIDE, ROCKTOMB, SANDSTORM, SANDTOMB, SCALESHOT, SEISMICCHANT, SLEEPTALK, STEALTHROCK, STONEEDGE, SUNNYDAY, TAUNT, TOXIC, WILDFIRE, WILLOWISP, WORKUP, ZENHEADBUTT, </t>
  </si>
  <si>
    <t xml:space="preserve">1, ICESHARD, 1, FROSTNIP, 4, LEER, 7, ICICLESTRIKE, 10, AQUAJET, 13, FROZENHEART, 16, AVALANCHE, 19, OVERFLOW, 23, ICEPUNCH, 27, POWERWASH, 30, SURGINGBLOW, 33, PERMAFROST, 36, COLDFRONT, 39, HAIL, 42, ICECOMET, 45, POLARPUMMEL, 48, CRASHINGWAVE, 52, BITTERBASTION, 56, GLACIALLANCE, 60, DRACONICCRASH, </t>
  </si>
  <si>
    <t xml:space="preserve">AMBUSH, ANCIENTGLARE, ATTRACT, BLIZZARD, BODYPRESS, BODYSLAM, BOULDERCRUSH, BREAKINGSWIPE, BRICKBREAK, BRINE, BULLDOZE, CASCADE, CHILLINGTOUCH, CLOSECOMBAT, CRUELWHIP, CRUNCH, CRYSTALSHOWER, DRAGONCLAW, DRAGONGALE, DRAGONHAMMER, DRAINPUNCH, EARTHENLANCE, EARTHPOWER, EARTHQUAKE, ENDERSHOCK, EXECUTION, FABLEDRUSH, FLIPTURN, FORTISSIMO, FROSTBITE, GOLDRUSH, HAIL, HAZE, HIDDENPOWER, HYPOTHERMIA, ICEBEAM, ICEFANG, ICEHAMMER, ICEPUNCH, ICICLESPEAR, ICICLESTRIKE, ICYWIND, IRONDEFENSE, IRONHEAD, IRONIMPACT, KAMEHAMEHA, KNOCKOFF, LASHOUT, LIQUIDATION, METEORMASH, METRONOME, MIST, MUDSHACKLES, MUDSLIDE, NEBULASTRIKE, NOBLEROAR, NUMBINGWIND, OBSIDIANSHARDS, OCEANWRATH, OUTRAGE, OVERFLOW, PLAYROUGH, PROTECT, RAINDANCE, REST, RETURN, ROCKBLAST, ROCKSLIDE, ROCKTOMB, SCALD, SLEEPTALK, SOAK, SONICBLAST, STEAMERUPTION, STONEEDGE, SUBMERGE, SUBSTITUTE, SUPERPOWER, TAUNT, TIDALWAVE, TOXIC, TRIPLEAXEL, WATERPRESSURE, WATERPULSE, WHIRLPOOL, WORKUP, ZENHEADBUTT, </t>
  </si>
  <si>
    <t xml:space="preserve">1, ESSENCEARROW, 1, GUST, 1, SUPERSONIC, 4, STACCATO, 7, ESSENCEBLOOM, 10, LEECHSEED, 13, CHATTER, 16, AIRCUTTER, 19, GRASSWHISTLE, 22, REVERB, 25, MAGICALLEAF, 28, GOSSIP, 31, ELEGY, 34, AIRSLASH, 37, AUTUMNBLAST, 40, ROOST, 43, HYPERVOICE, 46, RALLENTANDO, 49, AERIALPULSE, 52, NATURESWRATH, 55, GLORIOUSHYMN, 58, INSTRUCT, 62, TEMPESTFLARE, </t>
  </si>
  <si>
    <t xml:space="preserve">SING, HALLELUJAH, EROSION, TORNADO, SONGOFPASSION, SEEDFLARE, LEAFTORNADO, HELPINGHAND, </t>
  </si>
  <si>
    <t xml:space="preserve">1, LICK, 1, TAILWHIP, 1, MINDBLAST, 4, DRAGONFURY, 7, FURYSWIPES, 10, CAMOUFLAGE, 13, MIXEDWAVES, 16, DRAGONGNAW, 18, MINDMELD, 21, CONFUSERAY, 24, SCALESHOT, 27, PSYCHOBREAK, 30, REFLECT, 30, LIGHTSCREEN, 33, POISONJAB, 36, SCALESTORM, 39, PSYCHICFANGS, 42, WONDERROOM, 42, MAGICROOM, 42, TRICKROOM, 45, DRAGONRUSH, 48, SCRAMBLEMIND, 52, NAGASKIN, 56, DRACONICCRASH, 60, MANICOVERLOAD, </t>
  </si>
  <si>
    <t xml:space="preserve">ACROBATICS, AMBUSH, ATTRACT, AURASPHERE, BODYPRESS, BODYSLAM, BREAKINGSWIPE, BRICKBREAK, BRINE, BULKUP, BULLDOZE, CASCADE, CLOSECOMBAT, COACHING, COUPDEGRACE, CRUELWHIP, CRUNCH, CURSE, DARKPULSE, DEADLYREACH, DRAINPUNCH, ECLIPSENOVA, EXECUTION, FALSESWIPE, FLIPTURN, FOCUSBLAST, FROSTBITE, FURYCUTTER, HAIL, HAZE, HIDDENPOWER, HYPERVOICE, HYPOTHERMIA, ICEBEAM, ICEFANG, ICEPUNCH, IRONDEFENSE, KNOCKOFF, LASHOUT, LIQUIDATION, MEMENTO, MIST, MUDSLIDE, OCEANWRATH, OVERFLOW, POISONJAB, POWERUPPUNCH, PROTECT, RAINDANCE, RAZORSHELL, REST, RETURN, ROCKTOMB, SCALD, SCALESHOT, SIRENSSONG, SLASH, SLEEPTALK, SNARL, SOAK, SUBMERGE, SUBSTITUTE, SWITCHEROO, SWORDSDANCE, TIDALWAVE, TOXIC, UMBRALWAVE, WATERPRESSURE, WATERPULSE, WEATHERBALL, WHIRLPOOL, WORKUP, </t>
  </si>
  <si>
    <t xml:space="preserve">DISABLE, MINDDRAIN, SCRAMBLEMIND, DRAGONTAIL, FAKEOUT, FOULPLAY, MAGICCOAT, RECOVER, TRICK, </t>
  </si>
  <si>
    <t xml:space="preserve">1, LEER, 1, TORRENT, 4, FEINT, 7, WATERSPORT, 9, OVERFLOW, 12, PURSUIT, 15, QUICKGUARD, 18, LOWSWEEP, 21, ASSURANCE, 24, AQUAFANG, 27, PUNISHMENT, 30, TAUNT, 33, POWERWASH, 36, SUCKERPUNCH, 39, HONECLAWS, 42, BRICKBREAK, 45, CASCADE, 48, AMBUSH, 51, SWORDSDANCE, 54, WATERPRESSURE, 57, EXECUTION, 60, FLIPTURN, </t>
  </si>
  <si>
    <t xml:space="preserve">LASHOUT, FORCEPALM, POWERUPPUNCH, OCEANWRATH, DOUBLEEDGE, FAKEOUT, NERVESOFSTEEL, ANCHORSHOT, </t>
  </si>
  <si>
    <t xml:space="preserve">1, TRAMPLE, 2, MUDSLAP, 4, MEGADRAIN, 4, THUNDERSHOCK, 4, FAIRYWIND, 4, CONFUSION, 6, SANDPIT, 8, MUDSHOT, 11, ROTOTILLER, 14, LEAFTORNADO, 14, PSYBEAM, 14, PARABOLICCHARGE, 14, NYMPHSSPELL, 17, GEOMANCY, 20, GRASSYTERRAIN, 20, ELECTRICTERRAIN, 20, MISTYTERRAIN, 20, PSYCHICTERRAIN, 23, MUDBOMB, 26, MISTBALL, 26, THUNDERCLAP, 26, HEXBOLT, 26, MAGICALLEAF, 29, COURTCHANGE, 32, RECOVER, 35, TERRAINPULSE, 38, EARTHPOWER, 41, NATURESMADNESS, 44, NATUREPOWER, 47, GENESIS, 50, GAIAPULSE, 54, GRASSYGLIDE, 54, RISINGVOLTAGE, 54, MISTYEXPLOSION, 54, EXPANDINGFORCE, 58, CALMMIND, 62, THUNDER, 62, TITANIASLAW, 62, SEEDFLARE, 62, ARCANEENERGY, </t>
  </si>
  <si>
    <t xml:space="preserve">AMNESIA, CLEARSMOG, COSMICPOWER, DISABLE, FUTURESIGHT, GUARDSWAP, HEX, REFLECTTYPE, HELPINGHAND, </t>
  </si>
  <si>
    <t xml:space="preserve">1, LEER, 1, QUICKSILVER, 1, THUNDERSHOCK, 4, THUNDERWAVE, 7, MISSILESHOT, 10, ELECTRIFY, 13, CHARGEBEAM, 16, OVERCLOCK, 19, SHOCKWAVE, 22, DETECT, 25, SHRAPNEL, 28, RISINGVOLTAGE, 31, REFURBISH, 34, CLUSTERROCKETS, 37, DISCHARGE, 40, FLASHCANNON, 43, MAGNETICCANNON, 46, THUNDERBOLT, 49, AUTOTOMIZE, 52, LOCKON, 52, ZAPCANNON, 56, PHOTONGEYSER, 60, CHROMERAY, </t>
  </si>
  <si>
    <t xml:space="preserve">BARRAGE, PULSE, AURASPHERE, SIGNALBEAM, DARKPULSE, TIMEBOMB, SONICBOOM, IONDELUGE, ELECTRICTERRAIN, GAMMARAY, ELECTROBALL, </t>
  </si>
  <si>
    <t xml:space="preserve">AEROBLAST, STOCKPILE, SWALLOW, SPITUP, SNORE, GLARE, FURYATTACK, THIEF, ASSURANCE, NIGHTSLASH, BOLTBEAK, BOUNCE, </t>
  </si>
  <si>
    <t xml:space="preserve">1, SPARKLE, 1, TORRENT, 4, WATERSPORT, 7, AQUAJET, 10, ZEAL, 13, POWERWASH, 16, STROBELIGHT, 19, COUPDEGRACE, 22, WATERWHIP, 25, FLIPTURN, 28, REFRACTION, 31, WATERFALL, 34, SWEETNOTHINGS, 37, RADIANTBURST, 40, RAYOFLIGHT, 43, WISH, 46, CRASHINGWAVE, 49, PRISMATICFURY, 52, STELLARRUSH, 56, OCEANWRATH, 60, FINALSTAND, </t>
  </si>
  <si>
    <t xml:space="preserve">PURGE, SOAK, MOONLIGHT, CLEANSE, TIDALSHIFT, SING, SUNSTEELSTRIKE, LIQUIDATION, HELPINGHAND, </t>
  </si>
  <si>
    <t xml:space="preserve">ANCIENTGLARE, ATTRACT, AURASPHERE, BATTLEOFWITS, BLIZZARD, BODYSLAM, BOUNCE, BRINE, CALMMIND, CHARM, COACHING, CURSE, DEFOG, DRACARYS, DRACOMETEOR, DRAGONBLOOD, DRAGONBREATH, DRAGONDANCE, DRAGONGALE, DRAGONHAMMER, DRAGONMAGIC, ECHOEDVOICE, ENDERSHOCK, FANTASYSEAL, FLUXWAVE, FOCUSBLAST, FORTISSIMO, GENESIS, GEOMANCY, GYROBALL, HAIL, HAZE, HIDDENPOWER, HYPERVOICE, ICEBEAM, ICICLESPEAR, ICYWIND, LIGHTSCREEN, LIQUIDATION, METEORBEAM, METRONOME, MIST, MOONBLAST, MYSTICPULSE, NAGASKIN, NASTYPLOT, NUMBINGWIND, OCEANWRATH, OUTRAGE, OVERFLOW, PLAYROUGH, PROTECT, QUICKSAND, RAINDANCE, RAZORSHELL, REFLECT, REST, RETURN, ROUND, SAFEGUARD, SCALESHOT, SLEEPTALK, SOAK, STRANGESTEAM, SUBMERGE, SUBSTITUTE, SWIFT, SYNTHESIS, TERRAINPULSE, TIDALWAVE, TOXIC, TRIATTACK, TURBULENCE, UTURN, WAIL, WATERPRESSURE, WATERPULSE, WEATHERBALL, WISH, WORKUP, ZENHEADBUTT, </t>
  </si>
  <si>
    <t xml:space="preserve">AMBUSH, ANCIENTGLARE, ATTRACT, AURASPHERE, BATTLEOFWITS, BODYPRESS, BODYSLAM, BOULDERCRUSH, BREAKINGSWIPE, BRICKBREAK, BULLDOZE, CALMMIND, CHARM, COACHING, COUPDEGRACE, CURSE, DARKPULSE, DEFOG, DRACARYS, DRACOMETEOR, DRAGONBLOOD, DRAGONBREATH, DRAGONCLAW, DRAGONDANCE, DRAGONGALE, DRAGONHAMMER, DRAGONMAGIC, DUSTDEVILS, EARTHENLANCE, EARTHQUAKE, ECHOEDVOICE, ENDERSHOCK, EXECUTION, FALSESWIPE, FOCUSBLAST, FORTISSIMO, FURYCUTTER, GEOMANCY, GOLDRUSH, GYROBALL, HIDDENPOWER, HYPERVOICE, IRONDEFENSE, IRONHEAD, IRONIMPACT, IRONTEMPEST, KNOCKOFF, LEAFBLADE, MAGNETICCANNON, MAGNETRISE, METEORBEAM, METRONOME, MINERALWAVE, MIST, MOONBLAST, MYSTICPULSE, NAGASKIN, NASTYPLOT, OBSIDIANSHARDS, OCEANWRATH, OUTRAGE, PLAYROUGH, PROTECT, QUICKSAND, RAZORSHELL, REFURBISH, REST, RETURN, ROCKSLIDE, ROCKTOMB, ROUND, SCALESHOT, SLASH, SLEEPTALK, SOAK, SONICBLAST, SPIKES, STEALTHROCK, STEELROLLER, STONEEDGE, SUBSTITUTE, SUPERPOWER, SWORDSDANCE, TAUNT, TERRAINPULSE, TOXIC, TRIATTACK, VENDETTA, WAIL, WORKUP, ZENHEADBUTT, </t>
  </si>
  <si>
    <t xml:space="preserve">AMBUSH, ANCIENTGLARE, ATTRACT, AURASPHERE, BATTLEOFWITS, BODYPRESS, BODYSLAM, BOULDERCRUSH, BREAKINGSWIPE, BRICKBREAK, CAUSTICACID, CHARGEBEAM, CHARM, CLEARSMOG, CONFUSERAY, COSMICPOWER, CRUELWHIP, CRUNCH, CURSE, DARKPULSE, DEFOG, DRACARYS, DRACOMETEOR, DRAGONBLOOD, DRAGONBREATH, DRAGONCLAW, DRAGONDANCE, DRAGONGALE, DRAGONHAMMER, DRAGONMAGIC, EARTHENLANCE, EARTHPOWER, EARTHQUAKE, ECHOEDVOICE, ECLIPSENOVA, ENDERSHOCK, EXECUTION, FALSESWIPE, FLAMETHROWER, FOCUSBLAST, FORTISSIMO, FURYCUTTER, GAMMARAY, GOLDRUSH, GYROBALL, HIDDENPOWER, HYPERVOICE, ICEBEAM, IRONDEFENSE, IRONHEAD, KNOCKOFF, LASHOUT, MAGNETICCANNON, MAGNETRISE, METEORBEAM, METRONOME, MIASMA, MINERALWAVE, MIST, MOONBLAST, MYSTICALFIRE, MYSTICPULSE, NAGASKIN, NASTYPLOT, OBSIDIANSHARDS, OCEANWRATH, OUTRAGE, PHANTOMFORCE, PHOBIA, PLAYROUGH, POWERGEM, PROTECT, QUICKSAND, RAZORSHELL, REST, RETURN, ROCKSLIDE, ROCKTOMB, ROUND, SCALESHOT, SHADOWBALL, SLEEPTALK, SLUDGEBOMB, SLUDGEWAVE, SNARL, SONICBLAST, SPIKES, STEALTHROCK, STEELROLLER, STONEEDGE, SUBSTITUTE, SUPERPOWER, SWITCHEROO, SWORDSDANCE, TAUNT, TERRAINPULSE, TOXIC, TRIATTACK, UMBRALWAVE, VENDETTA, VENOMDRAIN, VITALITYDRAIN, WAIL, WORKUP, ZENHEADBUTT, </t>
  </si>
  <si>
    <t xml:space="preserve">AMBUSH, ANCIENTGLARE, ATTRACT, AURASPHERE, BATTLEOFWITS, BODYPRESS, BODYSLAM, BOULDERCRUSH, BREAKINGSWIPE, BRICKBREAK, CATAPULT, CLOSECOMBAT, COACHING, CONFUSERAY, COSMICPOWER, CURSE, DEADLYREACH, DEFOG, DRACARYS, DRACOMETEOR, DRAGONBLOOD, DRAGONBREATH, DRAGONCLAW, DRAGONDANCE, DRAGONGALE, DRAGONHAMMER, DRAGONMAGIC, EARTHENLANCE, EARTHPOWER, EARTHQUAKE, ECHOEDVOICE, ENDERSHOCK, EXECUTION, FALSESWIPE, FOCUSBLAST, FORTISSIMO, GEOMANCY, GOLDRUSH, HIDDENPOWER, HYPERVOICE, IRONDEFENSE, IRONHEAD, IRONIMPACT, KAMEHAMEHA, KNOCKOFF, LASHOUT, METEORBEAM, METRONOME, MINERALWAVE, MOONSTONERAY, MUDSHACKLES, MUDSLIDE, NAGASKIN, NOBLEROAR, OBSIDIANSHARDS, OCEANWRATH, OUTRAGE, PERCUSSIONBLAST, PLAYROUGH, POWERGEM, PROTECT, QUICKGUARD, QUICKSAND, RAZORSHELL, REST, RETURN, ROCKBLAST, ROCKSLIDE, ROCKTOMB, SCALESHOT, SLEEPTALK, SONICBLAST, SPIKES, STEALTHROCK, STEELROLLER, STONEEDGE, SUBSTITUTE, SUPERPOWER, SWEEPINGWIND, SWORDSDANCE, TAUNT, TERRAINPULSE, TOXIC, TRIATTACK, VENDETTA, WEAKSPOT, WILDCHARGE, WORKUP, ZENHEADBUTT, </t>
  </si>
  <si>
    <t xml:space="preserve">AERIALACE, AERIALPULSE, AIRSLASH, ANCIENTGLARE, ARCANEENERGY, ASTRALWIND, ATTRACT, AURASPHERE, BLIZZARD, BODYSLAM, BOOMBURST, BOUNCE, BREAKINGSWIPE, BRINE, CALMMIND, CHARGEBEAM, CHARM, CLEARSMOG, COACHING, COSMICPOWER, COUPDEGRACE, COVET, DAZZLINGGLEAM, DEFOG, DRACARYS, DRACOMETEOR, DRACONICWAVE, DRAGONBLOOD, DRAGONBREATH, DRAGONCLAW, DRAGONDANCE, DRAGONGALE, DRAGONHAMMER, DRAGONMAGIC, DRAININGKISS, ECHOEDVOICE, ENDERSHOCK, ENERGYBALL, ESSENCEBLOOM, FABLEDRUSH, FAIRYTALE, FALSESWIPE, FLOCK, FLUXWAVE, FOCUSBLAST, FORTISSIMO, GENESIS, GEOMANCY, GIGADRAIN, GOLDRUSH, HAIL, HEALBELL, HIDDENPOWER, HOLYNOVA, HURRICANE, HYPERVOICE, ICEBEAM, ICICLESPEAR, ICYWIND, LIGHTSCREEN, LOVEBURST, MAGICROOM, METEORBEAM, METRONOME, MIRRORSHOT, MIST, MISTYTERRAIN, MIXEDWAVES, MOONBLAST, MOONSTONERAY, MYSTICPULSE, NAGASKIN, NASTYPLOT, NUMBINGWIND, ODETOJOY, OUTRAGE, PAYDAY, PIXIEDUST, PLAYROUGH, POLLENPUFF, POWERGEM, PROTECT, PSYCHIC, PSYCHICTERRAIN, PURGE, RADIANTLANCE, RAYOFLIGHT, REFLECT, REST, RETURN, ROUND, SAFEGUARD, SIRENSSONG, SLEEPTALK, SOAK, STARDUSTREVERIE, STEELROLLER, STELLARRUSH, STRANGESTEAM, SUBSTITUTE, SWIFT, TAILWIND, TEMPESTFLARE, TERRAINPULSE, TITANIASLAW, TOXIC, TRIATTACK, TURBULENCE, VENDETTA, WAIL, WILDCHARGE, WISH, WONDERROOM, WORKUP, </t>
  </si>
  <si>
    <t xml:space="preserve">AERIALACE, AIRSLASH, ANCIENTGLARE, AROMATHERAPY, ATTRACT, BODYSLAM, BOOMBURST, BREAKINGSWIPE, BUGBITE, BUGBUZZ, BULLETSEED, BUTTERFLYKISS, CALMMIND, COACHING, CONFUSERAY, COUPDEGRACE, DEFENDORDER, DRACARYS, DRACOMETEOR, DRAGONBLOOD, DRAGONBREATH, DRAGONCLAW, DRAGONDANCE, DRAGONGALE, DRAGONHAMMER, DUSTDEVILS, EARTHENLANCE, EARTHPOWER, EARTHQUAKE, ECHOEDVOICE, ENDERSHOCK, ENERGYBALL, ESSENCEBLOOM, FALSESWIPE, FLUXWAVE, FOCUSBLAST, FORTISSIMO, FURYCUTTER, GAIAPULSE, GASTROACID, GIGADRAIN, GOLDRUSH, GRASSYTERRAIN, HEALBELL, HIDDENPOWER, HIVEMIND, IRONHEAD, KNOCKOFF, LEECHLIFE, MUDSHACKLES, MUDSLIDE, NAGASKIN, NASTYPLOT, NATURESWRATH, NECTARTAP, OBSIDIANSHARDS, ODETOJOY, OUTRAGE, PINMISSILE, PLAYROUGH, POISONFANG, POISONJAB, PROTECT, QUICKSAND, REST, RETURN, ROCKBLAST, ROCKSLIDE, ROCKTOMB, SANDSTORM, SANDTOMB, SCORCHINGSANDS, SLEEPTALK, SONICBLAST, STRUGGLEBUG, SUBSTITUTE, SWARMATTACK, SWARMOVERLOAD, SWORDSDANCE, TAILWIND, TAUNT, TERRAINPULSE, TITANIASLAW, TOXIC, TRIATTACK, UTURN, VENDETTA, VENOMDRAIN, WORKUP, </t>
  </si>
  <si>
    <t xml:space="preserve">AMBUSH, ANCIENTGLARE, ATTRACT, BODYPRESS, BODYSLAM, BOULDERCRUSH, BREAKINGSWIPE, BRICKBREAK, BULKUP, BULLDOZE, CATAPULT, CLOSECOMBAT, COACHING, COUPDEGRACE, CRUNCH, DEADLYREACH, DRACARYS, DRACOMETEOR, DRAGONBLOOD, DRAGONBREATH, DRAGONCLAW, DRAGONDANCE, DRAGONGALE, DRAGONHAMMER, DUNEBLAST, DUSTDEVILS, EARTHENLANCE, EARTHPOWER, EARTHQUAKE, ECHOEDVOICE, ENDERSHOCK, EXECUTION, FALSESWIPE, FLAREBLITZ, FOCUSBLAST, FORTISSIMO, GAIAPULSE, GEOMANCY, GOBLINSTRIKE, GOLDRUSH, HIDDENPOWER, HIVEMIND, IRONHEAD, KNOCKOFF, LASHOUT, MOONSTONERAY, MUDSHACKLES, MUDSLIDE, NAGASKIN, NASTYPLOT, NOBLEROAR, OBSIDIANSHARDS, OUTRAGE, PLAYROUGH, POISONFANG, POISONJAB, POWERGEM, PROTECT, QUICKSAND, RAZORSHELL, REST, RETURN, ROCKBLAST, ROCKSLIDE, ROCKTOMB, SANDSTORM, SANDTOMB, SCORCHINGSANDS, SEISMICCHANT, SLEEPTALK, SNARL, SONICBLAST, SPIKES, STEALTHROCK, STEELROLLER, STONEEDGE, SUBSTITUTE, SUPERPOWER, SWEEPINGWIND, SWORDSDANCE, TAUNT, TERRAINPULSE, TOXIC, VENDETTA, VENOMDRAIN, WORKUP, ZENHEADBUTT, </t>
  </si>
  <si>
    <t xml:space="preserve">ACIDRAIN, AERIALACE, ALLERGY, ANCIENTGLARE, AROMATHERAPY, ATTRACT, BODYPRESS, BODYSLAM, BREAKINGSWIPE, BULKUP, BULLDOZE, BULLETSEED, CATAPULT, CAUSTICACID, CLEARSMOG, DAZZLINGGLEAM, DRACARYS, DRACOMETEOR, DRAGONBLOOD, DRAGONBREATH, DRAGONCLAW, DRAGONDANCE, DRAGONGALE, DRAGONHAMMER, DUALWINGBEAT, EARTHPOWER, ECHOEDVOICE, ENDERSHOCK, ENERGYBALL, ESSENCEBLOOM, FAIRYTALE, FALSESWIPE, FLUTTER, FLUXWAVE, FOCUSBLAST, FORTISSIMO, GASTROACID, GENESIS, GEOMANCY, GIGADRAIN, GOBLINSTRIKE, GOLDRUSH, GRASSYTERRAIN, HEALBELL, HIDDENPOWER, ICEFANG, KNOCKOFF, LASHOUT, LEAFBLADE, LEECHLIFE, MAGICALLEAF, MIASMA, NAGASKIN, NASTYPLOT, NATURESWRATH, NECTARTAP, ODETOJOY, OUTRAGE, PETALTEMPEST, PLAYROUGH, PROTECT, RAYOFLIGHT, REST, RETURN, SAFEGUARD, SCENTEDSHIELD, SLEEPTALK, SLUDGEBOMB, SLUDGEWAVE, SOLARBEAM, SPIKES, SPIKYSHIELD, STRUGGLEBUG, SUBSTITUTE, SUNNYDAY, SWARMOVERLOAD, SWEEPINGWIND, SWORDSDANCE, SYNTHESIS, TAILWIND, TAUNT, TERRAINPULSE, TOXIC, VENOMDRAIN, WEATHERBALL, WISH, WORKUP, ZENHEADBUTT, </t>
  </si>
  <si>
    <t xml:space="preserve">ACIDRAIN, ACROBATICS, AERIALACE, AIRSLASH, ALLERGY, AMBUSH, ANCIENTGLARE, ARCANEENERGY, ASTRALWIND, ATTRACT, AURASPHERE, BLOODRITUAL, BONECHILL, BREAKINGSWIPE, BURNINGJEALOUSY, BURNINGOFUDA, CALMMIND, CAUSTICACID, CHIDORI, CHILLINGTOUCH, CLEARSMOG, CONFUSERAY, COSMICPOWER, CRUNCH, CURSE, CURSEDTOUCH, DARKPULSE, DAZZLINGGLEAM, DRACARYS, DRACOMETEOR, DRAGONBLOOD, DRAGONBREATH, DRAGONCLAW, DRAGONDANCE, DRAGONGALE, DRAGONHAMMER, DRAININGKISS, ECHOEDVOICE, ECLIPSENOVA, ENDERSHOCK, EXPANDINGFORCE, FABLEDRUSH, FAIRYTALE, FANTASYSEAL, FLUXWAVE, FOCUSBLAST, FORTISSIMO, GAMMARAY, GASTROACID, GENTLECHIMES, GHASTLYFLOOD, GOBLINSTRIKE, HAZE, HEX, HEXBOLT, HIDDENPOWER, HYPERVOICE, ICEFANG, ICYWIND, KNOCKOFF, LASHOUT, MACABREDANCE, MAGICROOM, MEMENTO, METRONOME, MIASMA, MINDDRAIN, MINDMELD, MIXEDWAVES, MOONBLAST, MYSTICALFIRE, MYSTICPULSE, NAGASKIN, NASTYPLOT, OUTRAGE, PHANTOMFORCE, PHOBIA, PLAYROUGH, POISONFANG, POISONJAB, POLTERGEIST, POSSESSION, PROTECT, PSYCHIC, PSYCHICTERRAIN, RAYOFLIGHT, REST, RETURN, ROUND, SAFEGUARD, SHADOWBALL, SLEEPTALK, SLUDGEBOMB, SLUDGEWAVE, SNARL, SOULRIP, SOULSHIELD, STELLARRUSH, SUBSTITUTE, SWEEPINGWIND, TAILWIND, TAUNT, TERRAINPULSE, TOXIC, TRICKROOM, UMBRALWAVE, VENDETTA, VENOMDRAIN, VITALITYDRAIN, WAIL, WEATHERBALL, WISH, WONDERROOM, WORKUP, ZENHEADBUTT, </t>
  </si>
  <si>
    <t xml:space="preserve">ACIDRAIN, ALLERGY, AMBUSH, ANCIENTGLARE, ATTRACT, BLOODRITUAL, BREAKINGSWIPE, BRINE, CALMMIND, CASCADE, CAUSTICACID, CHIDORI, CLEARSMOG, CONFUSERAY, COSMICPOWER, CRUNCH, CURSE, CURSEDTOUCH, DARKPULSE, DRACARYS, DRACOMETEOR, DRAGONBLOOD, DRAGONBREATH, DRAGONCLAW, DRAGONDANCE, DRAGONGALE, DRAGONHAMMER, DRAGONMAGIC, DRAININGKISS, ECHOEDVOICE, ENDERSHOCK, EXPANDINGFORCE, FLIPTURN, FLUXWAVE, FOCUSBLAST, FORTISSIMO, GAMMARAY, GASTROACID, GIGADRAIN, GOBLINSTRIKE, GUNKSHOT, HAZE, HEX, HEXBOLT, HIDDENPOWER, HYPERVOICE, KNOCKOFF, LASHOUT, LEECHLIFE, LIQUIDATION, MACABREDANCE, MAGICROOM, MEMENTO, METRONOME, MIASMA, MINDDRAIN, MINDMELD, MIST, MISTYTERRAIN, MIXEDWAVES, MOONBLAST, MYSTICPULSE, NAGASKIN, NASTYPLOT, OCEANWRATH, OUTRAGE, OVERFLOW, PINMISSILE, PLAYROUGH, POISONFANG, POISONJAB, PROTECT, RAINDANCE, RAZORSHELL, REST, RETURN, ROUND, SAFEGUARD, SCALD, SCALESHOT, SLEEPTALK, SLUDGEBOMB, SLUDGEWAVE, SOAK, SOULRIP, STARDUSTREVERIE, STELLARRUSH, SUBMERGE, SUBSTITUTE, SWIFT, TAILWIND, TAUNT, TERRAINPULSE, TIDALWAVE, TOXIC, TOXICSPIKES, TRICKROOM, VENDETTA, VENOMDRAIN, VITALITYDRAIN, WAIL, WATERPRESSURE, WATERPULSE, WEATHERBALL, WHIRLPOOL, WISH, WONDERROOM, WORKUP, ZENHEADBUTT, </t>
  </si>
  <si>
    <t xml:space="preserve">AMBUSH, ANCIENTGLARE, ATTRACT, BODYPRESS, BODYSLAM, BOULDERCRUSH, BREAKINGSWIPE, BRICKBREAK, BULKUP, BULLDOZE, CATAPULT, CLOSECOMBAT, COACHING, COUPDEGRACE, CRUNCH, DEADLYREACH, DRACARYS, DRACOMETEOR, DRAGONBLOOD, DRAGONBREATH, DRAGONCLAW, DRAGONDANCE, DRAGONGALE, DRAGONHAMMER, DUNEBLAST, EARTHENLANCE, EARTHPOWER, EARTHQUAKE, ECHOEDVOICE, ENDERSHOCK, EXECUTION, FALSESWIPE, FIREFANG, FLAREBLITZ, FOCUSBLAST, FORTISSIMO, GEOMANCY, GOBLINSTRIKE, GOLDRUSH, HIDDENPOWER, HIVEMIND, ICEFANG, IRONDEFENSE, IRONHEAD, IRONIMPACT, KNOCKOFF, LASHOUT, MINERALWAVE, MOONSTONERAY, MUDSHACKLES, MUDSLIDE, NAGASKIN, NASTYPLOT, NOBLEROAR, OBSIDIANSHARDS, OUTRAGE, PLAYROUGH, POISONFANG, POISONJAB, POWERGEM, PROTECT, PSYCHICFANGS, QUICKSAND, RAZORSHELL, REST, RETURN, ROCKBLAST, ROCKSLIDE, ROCKTOMB, SANDSTORM, SANDTOMB, SCORCHINGSANDS, SLEEPTALK, SNARL, SONICBLAST, SPIKES, STEALTHROCK, STEELROLLER, STONEEDGE, SUBSTITUTE, SUPERPOWER, SWEEPINGWIND, SWORDSDANCE, TAUNT, TERRAINPULSE, THUNDERFANG, TOXIC, VENDETTA, VENOMDRAIN, WILDCHARGE, WORKUP, ZENHEADBUTT, </t>
  </si>
  <si>
    <t xml:space="preserve">ACROBATICS, AERIALACE, AERIALPULSE, AIRSLASH, AMBUSH, ANCIENTGLARE, ATTRACT, BATTLEOFWITS, BODYSLAM, BOUNCE, BRAVEBIRD, BREAKINGSWIPE, CALMMIND, CHARM, COUPDEGRACE, CRUNCH, DEFOG, DRACARYS, DRACOMETEOR, DRACONICWAVE, DRAGONBLOOD, DRAGONBREATH, DRAGONCLAW, DRAGONDANCE, DRAGONGALE, DRAGONHAMMER, DRAGONMAGIC, DUALWINGBEAT, ENDERSHOCK, FABLEDRUSH, FALSESWIPE, FANTASYSEAL, FEATHERDANCE, FLOCK, FLUXWAVE, FOCUSBLAST, FORTISSIMO, GENESIS, GEOMANCY, HAIL, HAZE, HIDDENPOWER, HURRICANE, IRONHEAD, KNOCKOFF, MISSILESHOT, MIST, MOONBLAST, NAGASKIN, NOBLEROAR, NUMBINGWIND, OUTRAGE, PLAYROUGH, PROTECT, REST, RETURN, ROUND, SAFEGUARD, SCALESHOT, SLASH, SLEEPTALK, SNARL, SONICBLAST, SOUNDBARRIER, STARDUSTREVERIE, STEELWING, STELLARRUSH, SUBSTITUTE, SUPERPOWER, SWEEPINGWIND, SWIFT, SWORDSDANCE, TAILWIND, TEMPESTFLARE, TORNADO, TOXIC, TRIATTACK, TURBULENCE, WEATHERBALL, WORKUP, ZENHEADBUTT, </t>
  </si>
  <si>
    <t xml:space="preserve">ACROBATICS, AIRSLASH, ANCIENTGLARE, ATTRACT, BATTLEOFWITS, BLIZZARD, BODYPRESS, BODYSLAM, BOULDERCRUSH, BOUNCE, BREAKINGSWIPE, BULLDOZE, CALMMIND, CATAPULT, CHARM, CHILLINGTOUCH, DEAFEN, DRACARYS, DRACOMETEOR, DRAGONBLOOD, DRAGONBREATH, DRAGONCLAW, DRAGONDANCE, DRAGONGALE, DRAGONHAMMER, DRAGONMAGIC, ENDERSHOCK, FABLEDRUSH, FALSESWIPE, FANTASYSEAL, FOCUSBLAST, FORTISSIMO, FROSTBITE, GENESIS, GEOMANCY, GOBLINSTRIKE, HAIL, HAZE, HIDDENPOWER, HYPERVOICE, HYPOTHERMIA, ICEBEAM, ICEFANG, ICEHAMMER, ICICLESPEAR, ICICLESTRIKE, ICYWIND, IRONHEAD, KNOCKOFF, LASHOUT, MIST, MOONBLAST, MYSTICPULSE, NAGASKIN, NOBLEROAR, NUMBINGWIND, OBSIDIANSHARDS, ODETOJOY, OUTRAGE, PLAYROUGH, PROTECT, REST, RETURN, ROCKTOMB, SCALESHOT, SLASH, SLEEPTALK, SONICBLAST, STEELROLLER, STONEEDGE, SUBSTITUTE, SUPERPOWER, SWEEPINGWIND, SWORDSDANCE, TAUNT, TOXIC, TRIPLEAXEL, VENDETTA, WAIL, WEATHERBALL, WORKUP, ZENHEADBUTT, </t>
  </si>
  <si>
    <t xml:space="preserve">ACIDRAIN, ACROBATICS, AERIALACE, AERIALPULSE, AIRSLASH, ASTRALWIND, ATTRACT, AURASPHERE, BLIZZARD, BODYSLAM, BOUNCE, BRINE, CALMMIND, CAUSTICACID, CHARGEBEAM, CLEARSMOG, COACHING, CRUNCH, DEAFEN, DEFOG, DUSTDEVILS, ECHOEDVOICE, FEATHERDANCE, FIREBLAST, FIREFANG, FLAMECHARGE, FLAMETHROWER, FLAMEVOLLEY, FLAREBLITZ, FLOCK, FLUXWAVE, FOCUSBLAST, FORTISSIMO, GENESIS, HAZE, HEATWAVE, HIDDENPOWER, HURRICANE, HYPERVOICE, INCINERATE, KNOCKOFF, MEMENTO, MIASMA, MIST, MISTYTERRAIN, MYSTICALFIRE, NASTYPLOT, NOBLEROAR, OBSIDIANSHARDS, PIXIEDUST, PLAYROUGH, PROTECT, PURGE, RAYOFLIGHT, REST, RETURN, ROUND, SAFEGUARD, SCORCHINGSANDS, SLEEPTALK, SNARL, SOLARBEAM, STRANGESTEAM, SUBSTITUTE, SUNNYDAY, SWEEPINGWIND, SWIFT, TAILWIND, TAUNT, TEMPESTFLARE, TERRAINPULSE, TORNADO, TOXIC, TRIATTACK, TURBULENCE, WAIL, WEATHERBALL, WILDFIRE, WILLOWISP, WISH, WORKUP, ZENHEADBUTT, </t>
  </si>
  <si>
    <t xml:space="preserve">ACIDRAIN, ACROBATICS, AERIALACE, AERIALPULSE, AIRSLASH, AMBUSH, ASTRALWIND, ATTRACT, AURASPHERE, BLIZZARD, BODYSLAM, BONECHILL, BOUNCE, BRINE, BURNINGOFUDA, CALMMIND, CAUSTICACID, CHILLINGTOUCH, CLEARSMOG, COACHING, CONFUSERAY, COSMICAVATAR, COSMICPOWER, CRUNCH, CURSE, CURSEDTOUCH, DARKPULSE, DEAFEN, DEFOG, DRAININGKISS, DUSTDEVILS, ECHOEDVOICE, ECLIPSENOVA, FALSESWIPE, FEATHERDANCE, FLOCK, FLUXWAVE, FOCUSBLAST, FORTISSIMO, FROSTBITE, GAMMARAY, GENESIS, GHASTLYFLOOD, HAIL, HAZE, HEX, HIDDENPOWER, HURRICANE, HYPERVOICE, HYPOTHERMIA, ICEBEAM, ICEFANG, ICICLESPEAR, ICYWIND, KNOCKOFF, MACABREDANCE, MEMENTO, MIASMA, MIST, MISTYTERRAIN, MYSTICPULSE, NASTYPLOT, NEBULASTRIKE, NOBLEROAR, NUMBINGWIND, PHANTOMFORCE, PHOBIA, PIXIEDUST, PLAYROUGH, POLTERGEIST, POSSESSION, PROTECT, PSYCHICFANGS, PURGE, RAYOFLIGHT, REST, RETURN, ROUND, SAFEGUARD, SHADOWBALL, SLEEPTALK, SNARL, SOLARBEAM, SOULRIP, SOULSHIELD, STRANGESTEAM, SUBSTITUTE, SWEEPINGWIND, SWIFT, TAILWIND, TAUNT, TEMPESTFLARE, TERRAINPULSE, TORNADO, TOXIC, TRIATTACK, TURBULENCE, UMBRALWAVE, VENDETTA, VITALITYDRAIN, WAIL, WEATHERBALL, WILLOWISP, WISH, WORKUP, ZENHEADBUTT, </t>
  </si>
  <si>
    <t xml:space="preserve">ACROBATICS, AERIALACE, AERIALPULSE, AIRSLASH, ASTRALWIND, ATTRACT, AURASPHERE, BLIZZARD, BODYSLAM, BONECHILL, BOUNCE, BRINE, CALMMIND, CASCADE, CHILLINGTOUCH, COACHING, CONFUSERAY, COSMICAVATAR, COSMICPOWER, CRUNCH, DEAFEN, DEFOG, DRAGONGALE, DRAININGKISS, ECHOEDVOICE, FALSESWIPE, FEATHERDANCE, FLOCK, FLUXWAVE, FOCUSBLAST, FORTISSIMO, FROSTBITE, GENESIS, HAIL, HAZE, HIDDENPOWER, HURRICANE, HYPERVOICE, HYPOTHERMIA, ICEBEAM, ICEFANG, ICICLESPEAR, ICICLESTRIKE, ICYWIND, KNOCKOFF, LIQUIDATION, MEMENTO, MIST, MISTYTERRAIN, MYSTICPULSE, NASTYPLOT, NOBLEROAR, NUMBINGWIND, OCEANWRATH, OVERFLOW, PHANTOMFORCE, PLAYROUGH, PROTECT, PURGE, RAINDANCE, RAYOFLIGHT, REST, RETURN, ROUND, SAFEGUARD, SCALD, SLEEPTALK, SNARL, SOAK, SOULSHIELD, STRANGESTEAM, SUBSTITUTE, SWEEPINGWIND, SWIFT, TAILWIND, TAUNT, TEMPESTFLARE, TERRAINPULSE, TORNADO, TOXIC, TRIATTACK, TURBULENCE, VENDETTA, WAIL, WATERPULSE, WEATHERBALL, WHIRLPOOL, WISH, WORKUP, ZENHEADBUTT, </t>
  </si>
  <si>
    <t xml:space="preserve">ACROBATICS, AERIALACE, AERIALPULSE, AIRSLASH, ATTRACT, AURASPHERE, BODYSLAM, BOULDERCRUSH, BOUNCE, BULLDOZE, CALMMIND, COACHING, CONFUSERAY, COSMICAVATAR, COSMICPOWER, CRUNCH, CRYSTALSHOWER, DAZZLINGGLEAM, DEAFEN, DEFOG, DRAGONGALE, DRAININGKISS, DUNEBLAST, DUSTDEVILS, EARTHENLANCE, EARTHPOWER, EARTHQUAKE, ECHOEDVOICE, FALSESWIPE, FEATHERDANCE, FLOCK, FLUXWAVE, FOCUSBLAST, FORTISSIMO, GAIAPULSE, GENESIS, GENTLECHIMES, GEOMANCY, GOLDRUSH, HAZE, HEALBELL, HEATWAVE, HIDDENPOWER, HIGHHORSEPOWER, HURRICANE, HYPERVOICE, KNOCKOFF, MEMENTO, MINERALWAVE, MOONSTONERAY, MUDSHACKLES, MUDSLIDE, MYSTICPULSE, NASTYPLOT, NOBLEROAR, OBSIDIANSHARDS, ODETOJOY, PERCUSSIONBLAST, PLAYROUGH, POWERGEM, PROTECT, PURGE, QUICKSAND, REST, RETURN, ROCKBLAST, ROCKSLIDE, ROCKTOMB, ROUND, SAFEGUARD, SANDSTORM, SANDTOMB, SCORCHINGSANDS, SEISMICCHANT, SLEEPTALK, SNARL, SOUNDBARRIER, SPIKES, STEALTHROCK, STONEEDGE, SUBSTITUTE, SWEEPINGWIND, SWIFT, TAILWIND, TAUNT, TEMPESTFLARE, TERRAINPULSE, TORNADO, TOXIC, TRIATTACK, TURBULENCE, VENDETTA, WAIL, WEATHERBALL, WISH, WORKUP, ZENHEADBUTT, </t>
  </si>
  <si>
    <t xml:space="preserve">1, NUZZLE, 1, THUNDERWAVE, 4, JETDIVE, 8, STATICSHOCK, 10, SHOCKWAVE, 13, SPARK, 16, ACROBATICS, 19, EROSION, 22, EERIEIMPULSE, 25, THUNDERCLAP, 28, PROTONCRASH, 31, AEROBLAST, 34, ROOST, 37, CHAINLIGHTNING, 40, WEATHERBALL, 43, AERIALPULSE, 46, ENERGYSURGE, 49, THUNDER, 52, HURRICANE, 56, GENESIS, 60, RAINDANCE, </t>
  </si>
  <si>
    <t xml:space="preserve">ACROBATICS, AERIALACE, AERIALPULSE, AIRSLASH, ATTRACT, AURASPHERE, BALLLIGHTNING, BODYSLAM, BOLTCRASH, BOOMBURST, BOUNCE, BRINE, CALMMIND, CASCADE, CHARGEBEAM, COACHING, CONFUSERAY, COSMICAVATAR, COSMICPOWER, CRUNCH, DAZZLINGGLEAM, DEAFEN, DEFOG, DRAGONGALE, DRAININGKISS, ECHOEDVOICE, ELECTRICTERRAIN, ELECTRONCRUSH, ENDERSHOCK, ENERGYSURGE, FALSESWIPE, FEATHERDANCE, FLOCK, FLUXWAVE, FOCUSBLAST, FORTISSIMO, GENESIS, HAIL, HAZE, HIDDENPOWER, HURRICANE, HYPERVOICE, KNOCKOFF, LIQUIDATION, MAGNETRISE, MEMENTO, MIST, MISTYTERRAIN, MYSTICPULSE, NASTYPLOT, NOBLEROAR, NUMBINGWIND, OCEANWRATH, OVERFLOW, PARABOLICCHARGE, PERCUSSIONBLAST, PLAYROUGH, PROTECT, PURGE, RAINDANCE, RAYOFLIGHT, REST, RETURN, RISINGVOLTAGE, ROUND, SAFEGUARD, SCALD, SLEEPTALK, SNARL, SOAK, SONICBLAST, SUBSTITUTE, SWEEPINGWIND, SWIFT, TAILWIND, TAUNT, TEMPESTFLARE, TERRAINPULSE, THUNDER, THUNDERBOLT, THUNDERFANG, THUNDERWAVE, TORNADO, TOXIC, TRIATTACK, TURBULENCE, VENDETTA, VOLTSWITCH, WAIL, WATERPULSE, WEATHERBALL, WHIRLPOOL, WILDCHARGE, WISH, WORKUP, ZENHEADBUTT, </t>
  </si>
  <si>
    <t xml:space="preserve">1, ROAR, 1, LICK, 4, JETDIVE, 8, DEAFEN, 10, BITE, 13, NOBLEROAR, 16, ACROBATICS, 19, STREAMRUSH, 22, WHIRLWIND, 25, WAIL, 28, SHATTER, 31, AEROBLAST, 34, ROOST, 37, DEADSILENCE, 40, WEATHERBALL, 43, SKYDIVE, 46, BOOMBOX, 49, UPROAR, 52, BEATDROP, 56, GENESIS, 60, DEFOG, </t>
  </si>
  <si>
    <t xml:space="preserve">ACROBATICS, AERIALACE, AERIALPULSE, AIRSLASH, ASTRALWIND, ATTRACT, AURASPHERE, BALLLIGHTNING, BODYSLAM, BOLTCRASH, BOOMBURST, BOUNCE, BULLDOZE, CALMMIND, CHARGEBEAM, COACHING, CONFUSERAY, COSMICAVATAR, COSMICPOWER, CRUNCH, DAZZLINGGLEAM, DEAFEN, DEFOG, DRAGONGALE, DRAININGKISS, DUSTDEVILS, ECHOEDVOICE, ELECTRICTERRAIN, ELECTRONCRUSH, ENERGYSURGE, FALSESWIPE, FEATHERDANCE, FLOCK, FLUXWAVE, FOCUSBLAST, FORTISSIMO, GENESIS, GENTLECHIMES, GOSSIP, HAIL, HAZE, HEALBELL, HIDDENPOWER, HURRICANE, HYPERVOICE, KNOCKOFF, MEMENTO, MIST, MISTYTERRAIN, MYSTICPULSE, NASTYPLOT, NOBLEROAR, NUMBINGWIND, ODETOJOY, OVERFLOW, PARABOLICCHARGE, PERCUSSIONBLAST, PLAYROUGH, PROTECT, PURGE, RAINDANCE, REST, RETURN, ROUND, SAFEGUARD, SLEEPTALK, SNARL, SOAK, SONICBLAST, SOUNDBARRIER, SUBSTITUTE, SWEEPINGWIND, SWIFT, TAILWIND, TAUNT, TEMPESTFLARE, TERRAINPULSE, THUNDER, THUNDERBOLT, THUNDERFANG, THUNDERWAVE, TORNADO, TOXIC, TRIATTACK, TURBULENCE, VENDETTA, VOLTSWITCH, WAIL, WATERPULSE, WEATHERBALL, WHIRLPOOL, WILDCHARGE, WISH, WORKUP, ZENHEADBUTT, </t>
  </si>
  <si>
    <t xml:space="preserve">1, HELPINGHAND, 1, THORNPRISON, 1, FOCUSENERGY, 4, STRAFE, 8, RAZORLEAF, 12, BARRAGE, 15, LUCKYCHANT, 18, FLING, 21, SHRAPNEL, 24, MAGICALLEAF, 27, PINMISSILE, 30, PARTINGSHOT, 33, SEEDBOMB, 36, ARROWFLURRY, 39, HELLBULLET, 39, SNIPESHOT, 42, ENERGYBALL, 45, FLASHCANNON, 48, THOUSANDARROWS, 51, BOMBARDMENT, 54, METEORBEAM, 57, NATURESWRATH, 60, WEAPONMASTERY, </t>
  </si>
  <si>
    <t xml:space="preserve">AIRSLASH, AMBUSH, AROMATHERAPY, ATTRACT, BOMBARDMENT, BULLETSEED, CALMMIND, COUPDEGRACE, DAZZLINGGLEAM, DEADLYREACH, DEFOG, ENERGYBALL, ESSENCEBLOOM, EXECUTION, FALSESWIPE, FLAMEVOLLEY, FLUXWAVE, FURYCUTTER, GIGADRAIN, GOLDENBULLET, GRASSYTERRAIN, GYROBALL, HIDDENPOWER, ICICLESPEAR, IRONIMPACT, IRONTEMPEST, KNOCKOFF, LEAFBLADE, LEECHLIFE, MAGICALLEAF, MAGNETICCANNON, MIRRORSHOT, MISSILESHOT, MOONSTONERAY, NATURESWRATH, PETALTEMPEST, PINMISSILE, PROTECT, RADIANTLANCE, REFURBISH, REST, RETURN, SCALESHOT, SCENTEDSHIELD, SLEEPTALK, SOLARBEAM, SPIKES, SUNNYDAY, SWEEPINGWIND, SWIFT, SWORDSDANCE, SYNTHESIS, TAUNT, TOXIC, TRIATTACK, VENDETTA, WEAKSPOT, WORKUP, </t>
  </si>
  <si>
    <t xml:space="preserve">0, BULLETSEED, 1, BULLETSEED, 1, HELPINGHAND, 1, THORNPRISON, 1, FOCUSENERGY, 4, STRAFE, 8, RAZORLEAF, 12, BARRAGE, 15, LUCKYCHANT, 18, FLING, 21, SHRAPNEL, 24, MAGICALLEAF, 27, PINMISSILE, 30, PARTINGSHOT, 33, SEEDBOMB, 36, ARROWFLURRY, 39, HELLBULLET, 39, SNIPESHOT, 42, ENERGYBALL, 45, FLASHCANNON, 48, THOUSANDARROWS, 51, BOMBARDMENT, 54, METEORBEAM, 57, NATURESWRATH, 60, WEAPONMASTERY, </t>
  </si>
  <si>
    <t xml:space="preserve">1, HELPINGHAND, 1, SCORCH, 1, HONECLAWS, 4, FALSESWIPE, 8, FURYSWIPES, 12, FLAMECHARGE, 15, LUCKYCHANT, 18, COUPDEGRACE, 21, SHARPEN, 24, FLARESWEEP, 27, SLASH, 30, NIGHTSLASH, 33, FIRELASH, 36, SMARTSTRIKE, 39, SWORDSDANCE, 39, TAUNT, 42, STONESURGE, 45, WILDFIRE, 48, SMARTBLADE, 51, FRENZY, 54, SOLARBLADE, 57, INFERNALBLADE, 60, WEAPONMASTERY, </t>
  </si>
  <si>
    <t xml:space="preserve">ACROBATICS, AERIALACE, AIRSLASH, AMBUSH, ATTRACT, BODYPRESS, BODYSLAM, BREAKINGSWIPE, BRICKBREAK, CALMMIND, CLOSECOMBAT, COUPDEGRACE, DEADLYREACH, DRAGONDANCE, ENDERSHOCK, EXECUTION, FALSESWIPE, FIREBLAST, FLAMECHARGE, FLAMEVOLLEY, FLAREBLITZ, FLUXWAVE, FURYCUTTER, GLISTEN, GOLDENBULLET, HEATWAVE, HIDDENPOWER, INCINERATE, IRONDEFENSE, IRONHEAD, IRONIMPACT, IRONTEMPEST, KAMEHAMEHA, MAGNETICCANNON, MISSILESHOT, MYSTICALFIRE, NASTYPLOT, PHANTOMFORCE, PLAYROUGH, PROTECT, QUICKGUARD, REFURBISH, REST, RETURN, SLASH, SLEEPTALK, STEELROLLER, SUNNYDAY, SWEEPINGWIND, SWORDSDANCE, TAUNT, TERRAINPULSE, TOXIC, TRIATTACK, VENDETTA, WEAKSPOT, WILDCHARGE, WILDFIRE, WILLOWISP, WORKUP, </t>
  </si>
  <si>
    <t xml:space="preserve">0, HEATSIPHON, 1, HEATSIPHON, 1, HELPINGHAND, 1, SCORCH, 1, HONECLAWS, 4, FALSESWIPE, 8, FURYSWIPES, 12, FLAMECHARGE, 15, LUCKYCHANT, 18, COUPDEGRACE, 21, SHARPEN, 24, FLARESWEEP, 27, SLASH, 30, NIGHTSLASH, 33, FIRELASH, 36, SMARTSTRIKE, 39, SWORDSDANCE, 39, TAUNT, 42, STONESURGE, 45, WILDFIRE, 48, SMARTBLADE, 51, FRENZY, 54, SOLARBLADE, 57, INFERNALBLADE, 60, WEAPONMASTERY, </t>
  </si>
  <si>
    <t xml:space="preserve">1, HELPINGHAND, 1, STEAMROLLER, 1, SANDATTACK, 4, STATICSHOCK, 8, THUNDERWAVE, 12, BULLDOZE, 15, LUCKYCHANT, 18, SPARK, 21, SMARTSTRIKE, 24, QUAKESLAM, 27, KNOCKOFF, 30, PROTONCRASH, 33, GOLDRUSH, 36, IRONHEAD, 39, ROCKPOLISH, 39, IRONDEFENSE, 42, LANDSWRATH, 45, HAMMERARM, 48, ELECTRONCRUSH, 51, EARTHQUAKE, 54, ROCKWRECKER, 57, TITANHAMMER, 60, WEAPONMASTERY, </t>
  </si>
  <si>
    <t xml:space="preserve">ACROBATICS, AIRSLASH, ATTRACT, AURASPHERE, BALLLIGHTNING, BATTLEOFWITS, BODYPRESS, BODYSLAM, BOLTCRASH, BOULDERCRUSH, BRICKBREAK, BULLDOZE, CATAPULT, CHARGEBEAM, CLOSECOMBAT, CONFUSERAY, DRAGONHAMMER, DUNEBLAST, DUSTDEVILS, EARTHENLANCE, EARTHPOWER, ELECTRICTERRAIN, ELECTRONCRUSH, ENERGYSURGE, FLUXWAVE, FOCUSBLAST, GAIAPULSE, GEOMANCY, GOLDENBULLET, GOLDRUSH, GYROBALL, HEAVENSKNUCKLE, HIDDENPOWER, ICEHAMMER, IRONDEFENSE, IRONHEAD, IRONIMPACT, IRONTEMPEST, KAMEHAMEHA, KNOCKOFF, MAGNETICCANNON, METEORMASH, MISSILESHOT, MUDSHACKLES, MUDSLIDE, OBSIDIANSHARDS, OVERCLOCK, PARABOLICCHARGE, PERCUSSIONBLAST, PLAYROUGH, PROTECT, REFURBISH, REST, RETURN, RISINGVOLTAGE, ROCKBLAST, ROCKSLIDE, ROCKTOMB, SANDTOMB, SCORCHINGSANDS, SEISMICCHANT, SLEEPTALK, STEALTHROCK, STEELROLLER, STONEEDGE, SUPERPOWER, SWEEPINGWIND, TAUNT, TERRAINPULSE, THUNDER, THUNDERBOLT, THUNDERWAVE, TOXIC, TRIATTACK, UTURN, VOLTSWITCH, WILDCHARGE, WORKUP, ZENHEADBUTT, </t>
  </si>
  <si>
    <t xml:space="preserve">0, ENERGYSURGE, 1, ENERGYSURGE, 1, HELPINGHAND, 1, STEAMROLLER, 1, SANDATTACK, 4, STATICSHOCK, 8, THUNDERWAVE, 12, BULLDOZE, 15, LUCKYCHANT, 18, SPARK, 21, SMARTSTRIKE, 24, QUAKESLAM, 27, KNOCKOFF, 30, PROTONCRASH, 33, GOLDRUSH, 36, IRONHEAD, 39, ROCKPOLISH, 39, IRONDEFENSE, 42, LANDSWRATH, 45, HAMMERARM, 48, ELECTRONCRUSH, 51, EARTHQUAKE, 54, ROCKWRECKER, 57, TITANHAMMER, 60, WEAPONMASTERY, </t>
  </si>
  <si>
    <t xml:space="preserve">ANTIMATTER, ARCANEENERGY, ATTRACT, AURASPHERE, BLOODRITUAL, BURNINGJEALOUSY, BURNINGOFUDA, CALMMIND, CHARM, CONFUSERAY, COSMICPOWER, CRIMSONGATE, CRUNCH, CURSEDTOUCH, DARKPULSE, DRAININGKISS, ECLIPSENOVA, EXPANDINGFORCE, FANTASYSEAL, FIREBLAST, FIREFANG, FIREPUNCH, FLAMECHARGE, FLAMETHROWER, FLAMEVOLLEY, FLAREBLITZ, FLUXWAVE, FOCUSBLAST, FORTISSIMO, GHASTLYFLOOD, GOBLINSTRIKE, HEATWAVE, HEX, HEXBOLT, HIDDENPOWER, INCINERATE, KAMEHAMEHA, KNOCKOFF, LASHOUT, LIGHTSCREEN, MACABREDANCE, MAGICROOM, METRONOME, MINDDRAIN, MINDMELD, MIXEDWAVES, MYSTICALFIRE, NASTYPLOT, NEBULASTRIKE, PHANTOMFORCE, PHOBIA, PLAYROUGH, POLTERGEIST, POSSESSION, PROTECT, PSYCHIC, PSYCHICFANGS, PSYCHICTERRAIN, REFLECT, REST, RETURN, SHADOWBALL, SHADOWPUNCH, SLEEPTALK, SOULRIP, SOULSHIELD, SUBSTITUTE, SUNNYDAY, TAUNT, TERRAINPULSE, TOXIC, TRICKROOM, UMBRALWAVE, VENDETTA, VITALITYDRAIN, WAIL, WILDFIRE, WILLOWISP, WISH, WONDERROOM, ZENHEADBUTT, </t>
  </si>
  <si>
    <t xml:space="preserve">1, POUND, 1, TALKSMACK, 1, LEER, 4, BACKSTABBING, 8, FAKEOUT, 12, DIRTYBOMB, 15, DEAFEN, 15, ROUND, 18, ASSURANCE, 21, SONICBLAST, 24, SCHIZOPHRENIA, 27, VENDETTA, 30, DRUMBEATING, 33, DARKWHISPERS, 36, WICKEDSTRIKE, 39, SUCKERPUNCH, 42, AGILITY, 45, REVELATIONDANCE, 48, TAPDANCE, 51, POWERTRIP, 54, FRENZY, 57, BEATDROP, 60, BATONPASS, </t>
  </si>
  <si>
    <t xml:space="preserve">UPROAR, DEFOG, QUIVERDANCE, SONICNOVA, FEATHERDANCE, TEETERDANCE, AMBUSH, HELPINGHAND, BOOMBOX, </t>
  </si>
  <si>
    <t xml:space="preserve">1, NUZZLE, 1, TALKSMACK, 1, LEER, 4, STATICSHOCK, 8, ECHOEDVOICE, 12, THUNDERCAGE, 12, SPARK, 15, DEAFEN, 15, ROUND, 18, PARABOLICCHARGE, 21, SONICBLAST, 24, SCHIZOPHRENIA, 27, VOLTSWITCH, 27, THUNDERPUNCH, 30, SHATTER, 33, NOISEPOLLUTION, 36, CHAINLIGHTNING, 39, ZINGZAP, 42, AGILITY, 45, REVELATIONDANCE, 48, HYPERVOICE, 48, TAPDANCE, 51, BOLTBEAK, 54, THUNDER, 57, BOOMBURST, 57, BEATDROP, 60, BATONPASS, </t>
  </si>
  <si>
    <t xml:space="preserve">SPARK, DEFOG, QUIVERDANCE, DISCHARGE, FEATHERDANCE, TEETERDANCE, BALLLIGHTNING, HELPINGHAND, BOOMBOX, </t>
  </si>
  <si>
    <t xml:space="preserve">1, SCORCH, 1, STACCATO, 1, LEER, 4, EMBER, 8, MEGAPHONE, 12, FIRESPIN, 12, FLAMECHARGE, 15, DEAFEN, 15, ROUND, 18, INCINERATE, 21, SONICBLAST, 24, SCHIZOPHRENIA, 27, FLAMEBURST, 27, FIREPUNCH, 30, SHATTER, 33, SONGOFPASSION, 36, FIERYDANCE, 39, HEATSIPHON, 42, AGILITY, 45, REVELATIONDANCE, 48, HYPERACUSIS, 48, TAPDANCE, 51, SACREDFIRE, 54, FIREBLAST, 57, BOOMBURST, 57, BEATDROP, 60, BATONPASS, </t>
  </si>
  <si>
    <t xml:space="preserve">BURNINGJEALOUSY, DEFOG, QUIVERDANCE, HEATWAVE, FEATHERDANCE, TEETERDANCE, HELLBRAND, HELPINGHAND, BOOMBOX, </t>
  </si>
  <si>
    <t xml:space="preserve">0, SHELLSMASH, 1, SHELLSMASH, 1, PROTECT, 1, STRAFE, 1, ROCKTHROW, 4, STRINGSHOT, 7, CRYSTALDUST, 7, INFESTATION, 10, HARDEN, 13, BUGBITE, 13, STRUGGLEBUG, 16, SMACKDOWN, 16, MINERALWAVE, 20, IRONDEFENSE, 23, SKITTERSMACK, 26, ROCKTOMB, 29, STICKYWEB, 32, DIG, 35, CATAPULT, 38, LEECHLIFE, 41, NECTARTAP, 44, PURIFY, 47, STONEEDGE, 50, SWARMATTACK, 53, BOULDERCRUSH, 56, EARTHQUAKE, 60, MEGAHORN, </t>
  </si>
  <si>
    <t xml:space="preserve">0, QUIVERDANCE, 1, QUIVERDANCE, 1, PROTECT, 1, STRAFE, 1, ROCKTHROW, 4, STRINGSHOT, 7, CRYSTALDUST, 7, INFESTATION, 10, HARDEN, 13, BUGBITE, 13, STRUGGLEBUG, 16, SMACKDOWN, 16, MINERALWAVE, 20, FLUTTER, 23, RAINBOWSCALES, 26, DIAMONDSTORM, 29, STICKYWEB, 32, MUDBLAST, 35, POWERGEM, 38, BUTTERFLYKISS, 41, NECTARTAP, 44, PURIFY, 47, CRYSTALLINEBEAM, 50, BUGBUZZ, 53, GEMSTORM, 56, GAIAPULSE, 60, POLLENBLAST, </t>
  </si>
  <si>
    <t xml:space="preserve">0, SHELLSMASH, 1, SHELLSMASH, 1, PROTECT, 1, STRAFE, 1, ICESHARD, 4, STRINGSHOT, 7, POWDERSNOW, 7, INFESTATION, 10, HARDEN, 13, BUGBITE, 13, STRUGGLEBUG, 16, AVALANCHE, 16, ICYWIND, 20, IRONDEFENSE, 23, SKITTERSMACK, 26, ICICLESPEAR, 29, STICKYWEB, 32, DEADSILENCE, 35, ICICLECRASH, 38, LEECHLIFE, 41, NECTARTAP, 44, PURIFY, 47, ICEHAMMER, 50, ARCTICPARASITE, 53, GLACIALLANCE, 56, FORTISSIMO, 60, MEGAHORN, </t>
  </si>
  <si>
    <t xml:space="preserve">0, QUIVERDANCE, 1, QUIVERDANCE, 1, PROTECT, 1, STRAFE, 1, ICESHARD, 4, STRINGSHOT, 7, POWDERSNOW, 7, INFESTATION, 10, HARDEN, 13, BUGBITE, 13, STRUGGLEBUG, 16, AVALANCHE, 16, ICYWIND, 20, FLUTTER, 23, RAINBOWSCALES, 26, HYPOTHERMIA, 29, STICKYWEB, 32, AIRSLASH, 35, FREEZEDRY, 38, BUTTERFLYKISS, 41, NECTARTAP, 44, PURIFY, 47, ICEBEAM, 50, POLLENPUFF, 53, BLIZZARD, 56, BOREASBREATH, 60, POLLENBLAST, </t>
  </si>
  <si>
    <t xml:space="preserve">1, DEFENSECURL, 1, ACID, 4, DARKWHISPERS, 6, GLOOM, 9, FAKETEARS, 12, CLEARSMOG, 15, POISONGAS, 18, SLUDGE, 21, PHOBIA, 24, CORRODE, 27, PULSE, 30, MANIPULATION, 33, BLIGHT, 36, FLUXWAVE, 39, PSYBLAST, 42, BANEFULBUNKER, 45, SLUDGEWAVE, 48, STRANGESTEAM, 51, WRAITHPULSE, 54, UMBRALWAVE, 57, BOOMBURST, 60, CAUSTICACID, </t>
  </si>
  <si>
    <t xml:space="preserve">AMNESIA, SNORE, SLEEPTALK, REST, TOXIC, TRICK, FLING, DARKPULSE, VENOMDRENCH, </t>
  </si>
  <si>
    <t xml:space="preserve">AMNESIA, SNORE, SLEEPTALK, REST, FROSTNIP, TRICK, FLING, PERFECTPITCH, </t>
  </si>
  <si>
    <t>[VELUZA]</t>
  </si>
  <si>
    <t>Veluza</t>
  </si>
  <si>
    <t>[APPLIN2]</t>
  </si>
  <si>
    <t>[FLAPPLE2]</t>
  </si>
  <si>
    <t>[APPLETUN2]</t>
  </si>
  <si>
    <t>[DIPPLIN2]</t>
  </si>
  <si>
    <t>[HYDRAPPLE2]</t>
  </si>
  <si>
    <t>[WIMPOD2]</t>
  </si>
  <si>
    <t>[GOLISOPOD2]</t>
  </si>
  <si>
    <t>[FLITTLE]</t>
  </si>
  <si>
    <t>[ESPATHRA]</t>
  </si>
  <si>
    <t>[CARNIVINE2]</t>
  </si>
  <si>
    <t>T.Applin</t>
  </si>
  <si>
    <t>T.Flapple</t>
  </si>
  <si>
    <t>T.Appletun</t>
  </si>
  <si>
    <t>T.Dipplin</t>
  </si>
  <si>
    <t>T.Hydrapple</t>
  </si>
  <si>
    <t>T.Wimpod</t>
  </si>
  <si>
    <t>T.Golisopod</t>
  </si>
  <si>
    <t>Flittle</t>
  </si>
  <si>
    <t>Espathra</t>
  </si>
  <si>
    <t>T.Carnivine</t>
  </si>
  <si>
    <t>APPLETUN2</t>
  </si>
  <si>
    <t>FLAPPLE2</t>
  </si>
  <si>
    <t>DIPPLIN2</t>
  </si>
  <si>
    <t>GOLISOPOD2</t>
  </si>
  <si>
    <t>ESPATHRA</t>
  </si>
  <si>
    <t>[YUNGOOS]</t>
  </si>
  <si>
    <t>[GUMSHOOS]</t>
  </si>
  <si>
    <t>Yungoos</t>
  </si>
  <si>
    <t>Gumshoos</t>
  </si>
  <si>
    <t>GUMSHOOS</t>
  </si>
  <si>
    <t>[ZANGOOSE]</t>
  </si>
  <si>
    <t>Zangoose</t>
  </si>
  <si>
    <t>[MORPEKO]</t>
  </si>
  <si>
    <t>[MAWILE]</t>
  </si>
  <si>
    <t>Morpeko</t>
  </si>
  <si>
    <t>Mawile</t>
  </si>
  <si>
    <t>LIGHTSWITCH</t>
  </si>
  <si>
    <t>[DELIBIRD,1]</t>
  </si>
  <si>
    <t>[MAWILE,1]</t>
  </si>
  <si>
    <t>Mega Delibird</t>
  </si>
  <si>
    <t>Mega Mawile</t>
  </si>
  <si>
    <t>FORESTKING</t>
  </si>
  <si>
    <t>:DELIBIRDITE,</t>
  </si>
  <si>
    <t>:MAWILITE,</t>
  </si>
  <si>
    <t>[SUDOWOODO,2]</t>
  </si>
  <si>
    <t>Mega Sudowoodo X</t>
  </si>
  <si>
    <t>Mega Sudowoodo Y</t>
  </si>
  <si>
    <t>:SUDOWOODITEY,</t>
  </si>
  <si>
    <t>[SKRELP2]</t>
  </si>
  <si>
    <t>[DRAGALGE2]</t>
  </si>
  <si>
    <t>[MAREEP2]</t>
  </si>
  <si>
    <t>[FLAAFFY2]</t>
  </si>
  <si>
    <t>[AMPHAROS2]</t>
  </si>
  <si>
    <t>[DWEBBLE2]</t>
  </si>
  <si>
    <t>[CRUSTLE2]</t>
  </si>
  <si>
    <t>T.Skrelp</t>
  </si>
  <si>
    <t>T.Dragalge</t>
  </si>
  <si>
    <t>T.Mareep</t>
  </si>
  <si>
    <t>T.Flaaffy</t>
  </si>
  <si>
    <t>T.Ampharos</t>
  </si>
  <si>
    <t>T.Dwebble</t>
  </si>
  <si>
    <t>T.Crustle</t>
  </si>
  <si>
    <t>DRAGALGE2</t>
  </si>
  <si>
    <t>FLAAFFY2</t>
  </si>
  <si>
    <t>AMPHAROS2</t>
  </si>
  <si>
    <t>CRUSTLE2</t>
  </si>
  <si>
    <t>[RELLOR]</t>
  </si>
  <si>
    <t>[RABSCA]</t>
  </si>
  <si>
    <t>[MAWILE2]</t>
  </si>
  <si>
    <t>Rellor</t>
  </si>
  <si>
    <t>Rabsca</t>
  </si>
  <si>
    <t>T.Mawile</t>
  </si>
  <si>
    <t>RABSCA</t>
  </si>
  <si>
    <t>[SCATTERBUG]</t>
  </si>
  <si>
    <t>[SPEWPA]</t>
  </si>
  <si>
    <t>[VIVILLON]</t>
  </si>
  <si>
    <t>Scatterbug</t>
  </si>
  <si>
    <t>Spewpa</t>
  </si>
  <si>
    <t>Vivillon</t>
  </si>
  <si>
    <t>SPEWPA</t>
  </si>
  <si>
    <t>VIVILLON</t>
  </si>
  <si>
    <t>[CRABRAWLER]</t>
  </si>
  <si>
    <t>[CRABOMINABLE]</t>
  </si>
  <si>
    <t>Crabrawler</t>
  </si>
  <si>
    <t>Crabominable</t>
  </si>
  <si>
    <t>CRABOMINABLE</t>
  </si>
  <si>
    <t xml:space="preserve">1, TACKLE, 1, GROWL, 1, TRAMPLE, 4, CURBSTOMP, 7, QUICKATTACK, 11, BULLDOZE, 14, FOCUSENERGY, 17, YAWN, 20, STOMP, 23, HIGHHORSEPOWER, 26, SLACKOFF, 29, STOMPINGTANTRUM, 32, DOUBLEKICK, 35, WILDCHARGE, 38, TAKEDOWN, 41, PLAYROUGH, 44, JUMPKICK, 47, RETURN, 50, DOUBLEEDGE, 54, FABLEDSLAM, 58, SUPERPOWER, 62, GIGAIMPACT, </t>
  </si>
  <si>
    <t xml:space="preserve">0, BODYSLAM, 1, BODYSLAM, 1, TACKLE, 1, GROWL, 1, TRAMPLE, 4, CURBSTOMP, 7, QUICKATTACK, 11, BULLDOZE, 14, FOCUSENERGY, 17, YAWN, 20, STOMP, 23, HIGHHORSEPOWER, 26, SLACKOFF, 29, STOMPINGTANTRUM, 32, DOUBLEKICK, 35, WILDCHARGE, 38, TAKEDOWN, 41, PLAYROUGH, 44, JUMPKICK, 47, RETURN, 50, DOUBLEEDGE, 54, FABLEDSLAM, 58, SUPERPOWER, 62, GIGAIMPACT, </t>
  </si>
  <si>
    <t>[MEOWTH2]</t>
  </si>
  <si>
    <t>[PERSIAN2]</t>
  </si>
  <si>
    <t>[PERRSERKER2]</t>
  </si>
  <si>
    <t>[SHROODLE]</t>
  </si>
  <si>
    <t>[GRAFAIAI]</t>
  </si>
  <si>
    <t>[KLEAVOR]</t>
  </si>
  <si>
    <t>[PINCURCHIN2]</t>
  </si>
  <si>
    <t>T.Meowth</t>
  </si>
  <si>
    <t>T.Persian</t>
  </si>
  <si>
    <t>T.Perrserker</t>
  </si>
  <si>
    <t>Shroodle</t>
  </si>
  <si>
    <t>Grafaiai</t>
  </si>
  <si>
    <t>Kleavor</t>
  </si>
  <si>
    <t>T.Pincurchin</t>
  </si>
  <si>
    <t>PERSIAN2</t>
  </si>
  <si>
    <t>PERRSERKER2</t>
  </si>
  <si>
    <t>GRAFAIAI</t>
  </si>
  <si>
    <t>KLEAVOR</t>
  </si>
  <si>
    <t>[LECHONK]</t>
  </si>
  <si>
    <t>[OINKOLOGNE]</t>
  </si>
  <si>
    <t>Lechonk</t>
  </si>
  <si>
    <t>Oinkologne</t>
  </si>
  <si>
    <t>OINKOLOGNE</t>
  </si>
  <si>
    <t>[KYUREM]</t>
  </si>
  <si>
    <t>Kyurem</t>
  </si>
  <si>
    <t>[AMPHAROS2,1]</t>
  </si>
  <si>
    <t>:AMPHAROSITE2,</t>
  </si>
  <si>
    <t xml:space="preserve">ACIDARMOR, GUARDSWAP, POWERSWAP, SPEEDSWAP, TRICK, BUBBLEBEAM, HYPNOSIS, KARMASPELL, FREEZEDRY, EXTRASENSORY, MUDDYWATER, </t>
  </si>
  <si>
    <t xml:space="preserve">VALKYRIECHARIOT, GOLDENBULLET, DOUBLEEDGE, MACABREDANCE, PHANTOMFORCE, LASHOUT, FLAMEVOLLEY, WILDFIRE, DISTURB, SOULFLAY, FIREWALL, HEATSIPHON, SHADOWBONE, </t>
  </si>
  <si>
    <t xml:space="preserve">SUNNYDAY, SOLARBEAM, NEEDLEARM, PINMISSILE, STEALTHROCK, ENDURE, MUDSLAP, AUTUMNBLAST, ESSENCEARROW, EARTHQUAKE, SEEDBOMB, WOODHAMMER, BRICKBREAK, CLOSECOMBAT, </t>
  </si>
  <si>
    <t xml:space="preserve">FAKEOUT, WISH, EMBARGO, FEINT, GASTROACID, BELCH, ACIDARMOR, HAUNT, SHADOWSNEAK, SPIRITBARRAGE, DARKPRISM, ECLIPSENOVA, NIGHTSLASH, </t>
  </si>
  <si>
    <t xml:space="preserve">1, SIZZLE, 1, BABYDOLLEYES, 1, CRESCENDO, 4, SING, 6, FIRESPIN, 9, STACCATO, 12, TEETERDANCE, 15, PERFECTPITCH, 18, FLAMEBURST, 21, GOSSIP, 24, ACROBATICS, 27, BURNINGJEALOUSY, 30, MYSTICALFIRE, 33, RELICSONG, 36, DAZZLINGGLEAM, 39, ODETOJOY, 42, ANCIENTFIRE, 45, HYPERVOICE, 48, INSTRUCT, 51, PERISHSONG, 54, BOOMINGBEATS, 58, FIREBLAST, 62, GLORIOUSHYMN, </t>
  </si>
  <si>
    <t xml:space="preserve">ACROBATICS, AIRSLASH, AURASPHERE, BATTLEOFWITS, BOOMBURST, BURNINGJEALOUSY, CALMMIND, CHARM, CLEANSE, COACHING, COSMICPOWER, COUPDEGRACE, COVET, CRIMSONGATE, DAZZLINGGLEAM, DEAFEN, DIVINEPUNISHMENT, EARTHPOWER, ECHOEDVOICE, ENERGYBALL, ESSENCEBLOOM, FABLEDRUSH, FAIRYTALE, FANTASYSEAL, FIREBLAST, FIREPUNCH, FLAMECHARGE, FLAMETHROWER, FLAMEVOLLEY, FLAREBLITZ, FLUXWAVE, FORTISSIMO, GENESIS, GENTLECHIMES, GLISTEN, GOSSIP, HEALBELL, HEATWAVE, HEAVENSKNUCKLE, HIDDENPOWER, HOLYNOVA, HYPERVOICE, INCINERATE, LIGHTSCREEN, LOVEBURST, MACABREDANCE, MEMENTO, METRONOME, MIRRORSHOT, MYSTICALFIRE, MYSTICPULSE, NASTYPLOT, ODETOJOY, PERCUSSIONBLAST, PLAYROUGH, PROTECT, PURGE, RAYOFLIGHT, REFLECT, REST, RETURN, ROUND, SAFEGUARD, SIGNALBEAM, SLEEPTALK, SONICBLAST, SOUNDBARRIER, SUBSTITUTE, SUNNYDAY, SWEEPINGWIND, SWIFT, TERRAINPULSE, TITANIASLAW, TOXIC, TRIATTACK, WAIL, WILDFIRE, WILLOWISP, WISH, WORKUP, </t>
  </si>
  <si>
    <t xml:space="preserve">1, PIXIEWAVE, 1, REJUVENATE, 4, BABYDOLLEYES, 7, FAIRYRING, 10, LOVELOOP, 13, HOLYBOLT, 16, CHARM, 16, CAPTIVATE, 19, NYMPHSSPELL, 22, PERFECTPITCH, 25, WISH, 28, MISTBALL, 31, WILDIMAGINATION, 34, DAZZLINGGLEAM, 37, MYSTICPULSE, 40, RELICSONG, 43, TRIATTACK, 46, APHRODITESMIRROR, 49, AURASPHERE, 52, SKYBLESSING, 56, TITANIASLAW, 60, HEALINGWISH, </t>
  </si>
  <si>
    <t xml:space="preserve">ARCANEENERGY, AURASPHERE, BATTLEOFWITS, BURNINGJEALOUSY, CALMMIND, CASCADE, CHARGEBEAM, CHARM, CLEANSE, COACHING, COSMICAVATAR, COSMICPOWER, COVET, DAZZLINGGLEAM, DEFOG, DRAININGKISS, ECHOEDVOICE, ESSENCEBLOOM, EXPANDINGFORCE, FABLEDRUSH, FAIRYTALE, FANTASYSEAL, FLUXWAVE, GAMMARAY, GENESIS, GEOMANCY, GOBLINSTRIKE, GOSSIP, HAIL, HEALBELL, HEXBOLT, HIDDENPOWER, HOLYNOVA, ICEBEAM, ICICLESPEAR, ICYWIND, LIGHTSCREEN, LOVEBURST, MEMENTO, METRONOME, MINDMELD, MIRRORSHOT, MIST, MISTYTERRAIN, MOONBLAST, MYSTICPULSE, NASTYPLOT, NEBULASTRIKE, ODETOJOY, OVERFLOW, PAYDAY, PIXIEDUST, PLAYROUGH, PROTECT, PSYCHIC, PSYCHICTERRAIN, RADIANTLANCE, RAYOFLIGHT, REFLECT, REST, RETURN, ROUND, SACREDSTRIKE, SAFEGUARD, SIRENSSONG, SLEEPTALK, SONICBLAST, STARDUSTREVERIE, STELLARRUSH, STRANGESTEAM, SUBSTITUTE, SWEEPINGWIND, SWIFT, TAILGLOW, TERRAINPULSE, TITANIASLAW, TOXIC, VALKYRIECHARIOT, WAIL, WISH, WORKUP, </t>
  </si>
  <si>
    <t xml:space="preserve">TEETERDANCE, CASCADE, ICYWIND, FROZENHEART, ROOST, TIDALWAVE, CLAMP, SNOWFLAKES, ICESHARD, LIQUIDATION, SNOWBALL, HELPINGHAND, ICICLECRASH, </t>
  </si>
  <si>
    <t xml:space="preserve">ACIDRAIN, ACROBATICS, AERIALACE, AERIALPULSE, AIRSLASH, ALLERGY, AMBUSH, ATTRACT, BATTLEOFWITS, BLOODRITUAL, BOOMBURST, BOUNCE, BRAVEBIRD, BUGBITE, BURNINGOFUDA, CALMMIND, CAUSTICACID, CLEARSMOG, COACHING, CONFUSERAY, COUPDEGRACE, COVET, CRUELWHIP, CRUNCH, DARKPULSE, DEFOG, DRAININGKISS, DUALWINGBEAT, ECHOEDVOICE, ECLIPSENOVA, EXECUTION, FEATHERDANCE, FIREFANG, FLAMECHARGE, FLOCK, FOCUSBLAST, FORTISSIMO, GAMMARAY, GASTROACID, GOBLINSTRIKE, GUNKSHOT, HAZE, HIDDENPOWER, HURRICANE, HYPERVOICE, ICEFANG, KNOCKOFF, LASHOUT, LEAFBLADE, LEECHLIFE, MEMENTO, METRONOME, MIASMA, NASTYPLOT, PHANTOMFORCE, PHOBIA, PLAYROUGH, POISONFANG, POISONJAB, PROTECT, PSYCHICFANGS, REST, RETURN, ROUND, SHADOWBALL, SLASH, SLEEPTALK, SLUDGEBOMB, SLUDGEWAVE, SNARL, SONICBLAST, STEELWING, SUBSTITUTE, SWEEPINGWIND, SWITCHEROO, TAILWIND, TAUNT, TEMPESTFLARE, THUNDERFANG, TORNADO, TOXIC, TOXICSPIKES, TURBULENCE, UMBRALWAVE, VENDETTA, VENOMDRAIN, VITALITYDRAIN, WAIL, WISH, WORKUP, </t>
  </si>
  <si>
    <t xml:space="preserve">1, HYPERSPACEHOLE, 1, TRICK, 1, DESTINYBOND, 1, FEINT, 1, ROCKSMASH, 4, CONFUSION, 6, GOBLINSTRIKE, 10, ARMTHRUST, 14, LIGHTSCREEN, 18, BEWITCH, 22, PRANKCALL, 26, SYLPHSHORN, 30, BATTLEOFWITS, 34, MANIPULATION, 38, BRICKBREAK, 42, PHANTOMFORCE, 46, AMBUSH, 50, WONDERROOM, 50, TRICKROOM, 50, MAGICROOM, 55, FRENZY, 60, NASTYPLOT, 65, ARCANEENERGY, 70, CHAKRABLAST, </t>
  </si>
  <si>
    <t xml:space="preserve">ACROBATICS, AMBUSH, ANCIENTGLARE, ANTIMATTER, ARCANEENERGY, ASTEROIDBELT, ASTRALWIND, BATTLEOFWITS, BLOODRITUAL, BODYPRESS, BODYSLAM, BOULDERCRUSH, BREAKINGSWIPE, BRICKBREAK, BULKUP, BURNINGJEALOUSY, CALMMIND, CHARM, CHIDORI, CLOSECOMBAT, COACHING, CONFUSERAY, COSMICAVATAR, COSMICPOWER, COUPDEGRACE, COVET, CRUELWHIP, CRUNCH, CURSE, DARKPULSE, DEADLYREACH, DIVINEPUNISHMENT, DRAGONDANCE, DRAGONHAMMER, DRAGONMAGIC, DRAININGKISS, DRAINPUNCH, EARTHENLANCE, EARTHPOWER, EARTHQUAKE, ECHOEDVOICE, ECLIPSENOVA, ENDERSHOCK, EXECUTION, EXPANDINGFORCE, FABLEDRUSH, FAIRYTALE, FLUXWAVE, FOCUSBLAST, GENESIS, GEOMANCY, GOBLINSTRIKE, HEXBOLT, HIDDENPOWER, HIGHHORSEPOWER, HOLYNOVA, IRONHEAD, KAMEHAMEHA, KNOCKOFF, LASHOUT, LIGHTSCREEN, LOVEBURST, MAGICROOM, MEMENTO, METEORMASH, METRONOME, MINDDRAIN, MINDMELD, MISTYTERRAIN, MIXEDWAVES, MYSTICALFIRE, MYSTICPULSE, NASTYPLOT, NEBULASTRIKE, NOBLEROAR, OBSIDIANSHARDS, OUTRAGE, PERCUSSIONBLAST, PHANTOMFORCE, PHOBIA, PIXIEDUST, PLAYROUGH, POSSESSION, POWERUPPUNCH, PROTECT, PSYCHIC, PSYCHICFANGS, PSYCHICTERRAIN, QUICKGUARD, RADIANTLANCE, REFLECT, REST, RETURN, ROCKBLAST, ROCKSLIDE, SHADOWBALL, SHADOWPUNCH, SIRENSSONG, SLEEPTALK, SNARL, SONICBLAST, SOULSHIELD, STEELROLLER, STONEEDGE, STRANGESTEAM, SUBSTITUTE, SUPERPOWER, SWEEPINGWIND, SWITCHEROO, SWORDSDANCE, TAUNT, TITANIASLAW, TOXIC, TRICKROOM, UMBRALWAVE, VALKYRIECHARIOT, VENDETTA, VITALITYDRAIN, WEAKSPOT, WONDERROOM, WORKUP, ZENHEADBUTT, </t>
  </si>
  <si>
    <t xml:space="preserve">AMBUSH, ANCIENTGLARE, ANTIMATTER, ATTRACT, BATTLEOFWITS, BLOODRITUAL, BODYSLAM, BOULDERCRUSH, BREAKINGSWIPE, BRINE, BULLETSEED, CALMMIND, CASCADE, CAUSTICACID, CLEARSMOG, CONFUSERAY, CRUELWHIP, CRUNCH, CURSE, CURSEDTOUCH, DARKPULSE, DEFENDORDER, DRAGONBREATH, DRAGONCLAW, DRAININGKISS, ECHOEDVOICE, ECLIPSENOVA, ENDERSHOCK, EXECUTION, FALSESWIPE, FANTASYSEAL, FLIPTURN, FLOCK, FLUXWAVE, FURYCUTTER, GASTROACID, GIGADRAIN, GUNKSHOT, HIDDENPOWER, HIVEMIND, ICEFANG, ICEPUNCH, IRONHEAD, KNOCKOFF, LASHOUT, LEECHLIFE, LIQUIDATION, MACABREDANCE, MAGICROOM, MAGNETICCANNON, MEMENTO, METEORMASH, MIASMA, MINDDRAIN, MYSTICPULSE, NASTYPLOT, OUTRAGE, OVERFLOW, PHANTOMFORCE, PHOBIA, PINMISSILE, POISONFANG, POISONJAB, PROTECT, PSYCHICFANGS, RAINDANCE, REST, RETURN, ROUND, SAFEGUARD, SCALD, SCALESHOT, SHADOWBALL, SHADOWPUNCH, SLASH, SLEEPTALK, SLUDGEBOMB, SLUDGEWAVE, SNARL, SOAK, SONICBLAST, SOULRIP, SOULSHIELD, SOUNDBARRIER, STRUGGLEBUG, SUBMERGE, SWARMATTACK, SWARMOVERLOAD, SWITCHEROO, TAUNT, TERRAINPULSE, TIDALWAVE, TOXIC, TRICKROOM, UMBRALWAVE, UTURN, VENDETTA, VENOMDRAIN, VITALITYDRAIN, WAIL, WATERPRESSURE, WATERPULSE, WHIRLPOOL, WILLOWISP, WONDERROOM, WORKUP, ZENHEADBUTT, </t>
  </si>
  <si>
    <t xml:space="preserve">1, SPARKLE, 1, LEER, 4, BULLETPUNCH, 7, NERVESOFSTEEL, 12, ZEAL, 15, ARMTHRUST, 18, SMARTSTRIKE, 21, HEAVENSKNUCKLE, 24, PURGE, 27, PARRY, 30, GUARDIANANGEL, 33, FANATICISM, 36, IRONHEAD, 39, SACREDSTRIKE, 42, CONSECRATE, 45, SWORDSTRIKE, 48, BLESSEDHAMMER, 52, VANGUARD, 56, CLOSECOMBAT, 60, RAPTURE, </t>
  </si>
  <si>
    <t xml:space="preserve">1, LEER, 1, PURSUIT, 4, HUNTDOWN, 7, GOBLINSTRIKE, 10, GLIDE, 13, THIEF, 16, STALKPREY, 19, FLOCK, 22, CHARM, 22, CAPTIVATE, 25, NIGHTSLASH, 28, TAILWIND, 31, PARTINGSHOT, 34, SWEEPINGTALON, 37, FALSESURRENDER, 40, SUCKERPUNCH, 43, SPECTRALTHIEF, 46, AMBUSH, 49, SKYDIVE, 52, FRENZY, 56, FOULPLAY, 60, BRAVEBIRD, </t>
  </si>
  <si>
    <t xml:space="preserve">BEATUP, PUNISHMENT, FEINTATTACK, HEARTBREAK, LASHOUT, BEWITCH, SPIRITBREAK, SHADOWSNEAK, ROOST, SPITE, WICKEDSTRIKE, JETDIVE, </t>
  </si>
  <si>
    <t xml:space="preserve">0, DIVEBOMB, 1, DIVEBOMB, 1, LEER, 1, PURSUIT, 4, HUNTDOWN, 7, GOBLINSTRIKE, 10, GLIDE, 13, THIEF, 16, STALKPREY, 19, FLOCK, 22, CHARM, 22, CAPTIVATE, 25, NIGHTSLASH, 28, TAILWIND, 31, PARTINGSHOT, 34, SWEEPINGTALON, 37, FALSESURRENDER, 40, SUCKERPUNCH, 43, SPECTRALTHIEF, 46, AMBUSH, 49, SKYDIVE, 52, FRENZY, 56, FOULPLAY, 60, BRAVEBIRD, </t>
  </si>
  <si>
    <t xml:space="preserve">1, DIVEBOMB, 1, LEER, 1, PURSUIT, 4, HUNTDOWN, 7, GOBLINSTRIKE, 10, GLIDE, 13, THIEF, 16, STALKPREY, 19, FLOCK, 22, CHARM, 22, CAPTIVATE, 25, NIGHTSLASH, 28, TAILWIND, 31, PARTINGSHOT, 34, SWEEPINGTALON, 37, FALSESURRENDER, 40, SUCKERPUNCH, 43, SPECTRALTHIEF, 46, AMBUSH, 49, SKYDIVE, 52, FRENZY, 56, FOULPLAY, 60, BRAVEBIRD, </t>
  </si>
  <si>
    <t xml:space="preserve">ACROBATICS, AERIALACE, AERIALPULSE, AIRSLASH, ASTRALWIND, ATTRACT, BALLLIGHTNING, BLIZZARD, BOLTCRASH, BOUNCE, BRINE, CASCADE, CHARM, CHILLINGTOUCH, COACHING, DAZZLINGGLEAM, DEAFEN, DEFOG, DRAGONGALE, DRAININGKISS, ECHOEDVOICE, FABLEDRUSH, FALSESWIPE, FANTASYSEAL, FLIPTURN, FOCUSBLAST, FORTISSIMO, FROSTBITE, GENESIS, GENTLECHIMES, GOBLINSTRIKE, HAIL, HAZE, HEALBELL, HIDDENPOWER, HURRICANE, HYPERVOICE, HYPOTHERMIA, ICEBEAM, ICEFANG, ICEPUNCH, ICICLESPEAR, ICICLESTRIKE, ICYWIND, KNOCKOFF, LIGHTSCREEN, LIQUIDATION, LOVEBURST, METRONOME, MISSILESHOT, MIST, NASTYPLOT, NUMBINGWIND, OCEANWRATH, ODETOJOY, PARABOLICCHARGE, PAYDAY, PLAYROUGH, PROTECT, PURGE, RAINDANCE, RAYOFLIGHT, REFLECT, REST, RETURN, ROCKBLAST, ROCKSLIDE, ROCKTOMB, ROUND, SCALD, SLEEPTALK, SOAK, SONICBLAST, SOUNDBARRIER, STEAMERUPTION, SUBSTITUTE, SWIFT, TAILWIND, TAUNT, TEMPESTFLARE, THUNDERBOLT, THUNDERFANG, THUNDERPUNCH, THUNDERWAVE, TORNADO, TOXIC, TRIATTACK, TRIPLEAXEL, TURBULENCE, VENDETTA, WAIL, WATERPULSE, WEATHERBALL, WHIRLPOOL, WISH, WORKUP, </t>
  </si>
  <si>
    <t xml:space="preserve">EROSION, CHAKRABLAST, DEADLYREACH, TYPHOON, TURBULENCE, AERIALPULSE, AIRSLASH, SHOCKWAVE, </t>
  </si>
  <si>
    <t xml:space="preserve">THUNDERCAGE, MAGNETFORCE, PSYBLADE, ELECTROBALL, GOLDENBULLET, CLUSTERROCKETS, IRONSPARKS, MAGNETICCANNON, COBALTRAY, INFESTATION, VOLTTACKLE, SMARTBLADE, </t>
  </si>
  <si>
    <t xml:space="preserve">1, ROCKTHROW, 1, LEER, 1, SNAPTRAP, 4, METALCLAW, 7, ACCELEROCK, 10, WITHDRAW, 14, SMACKDOWN, 17, BULLETCHARGE, 20, BITE, 23, ROCKTOMB, 26, SMARTSTRIKE, 29, ROCKSLIDE, 32, PROTECT, 35, IRONHEAD, 38, CATAPULT, 41, SHIELDBASH, 44, IRONIMPACT, 47, STONEEDGE, 50, BOMBARDMENT, 53, KINGSSHIELD, 56, STEELROLLER, 60, BOULDERCRUSH, </t>
  </si>
  <si>
    <t xml:space="preserve">0, FORTIFY, 1, FORTIFY, 1, ROCKTHROW, 1, LEER, 1, SNAPTRAP, 4, METALCLAW, 7, ACCELEROCK, 10, WITHDRAW, 14, SMACKDOWN, 17, BULLETCHARGE, 20, BITE, 23, ROCKTOMB, 26, SMARTSTRIKE, 29, ROCKSLIDE, 32, PROTECT, 35, IRONHEAD, 38, CATAPULT, 41, SHIELDBASH, 44, IRONIMPACT, 47, STONEEDGE, 50, BOMBARDMENT, 53, KINGSSHIELD, 56, STEELROLLER, 60, BOULDERCRUSH, </t>
  </si>
  <si>
    <t xml:space="preserve">SHADOWSNEAK, FLAIL, CORALBOMB, SUBMERGE, PHANTOMFORCE, GRUDGE, CURSE, SHADOWPUNCH, SHELLSMASH, </t>
  </si>
  <si>
    <t xml:space="preserve">1, MALADY, 1, DEFENSECURL, 1, TACKLE, 4, MEGAPHONE, 6, ALKALINEBOMB, 8, DIRTYBOMB, 11, BARRAGE, 14, VIBRATO, 17, SPOIL, 20, FACADE, 23, SONICBLAST, 26, KNOCKOFF, 29, SHATTER, 32, DOUBLEHIT, 35, FLATULENCE, 38, RECYCLE, 41, PERCUSSIONBLAST, 44, COIL, 47, RETURN, 50, CONCOCTION, 53, BEATDROP, 56, DOUBLEEDGE, 59, FORTISSIMO, 62, EXPLOSION, </t>
  </si>
  <si>
    <t xml:space="preserve">ARCANEENERGY, AROMATHERAPY, ATTRACT, BALLLIGHTNING, BATTLEOFWITS, BOLTCRASH, BULLDOZE, BULLETSEED, CALMMIND, CHARGEBEAM, CHARM, COSMICPOWER, COVET, DAZZLINGGLEAM, DRAININGKISS, DUNEBLAST, DUSTDEVILS, EARTHENLANCE, EARTHPOWER, EARTHQUAKE, ELECTRICTERRAIN, ELECTRONCRUSH, ENERGYBALL, ENERGYSURGE, ESSENCEBLOOM, EXPANDINGFORCE, FABLEDRUSH, FAIRYTALE, GAIAPULSE, GENESIS, GEOMANCY, GIGADRAIN, GOBLINSTRIKE, GRASSYTERRAIN, HEXBOLT, HIDDENPOWER, KNOCKOFF, LASHOUT, LEAFBLADE, LIGHTSCREEN, LOVEBURST, MAGICALLEAF, MAGICROOM, MAGNETRISE, MEMENTO, MINDDRAIN, MINDMELD, MIST, MISTYTERRAIN, MIXEDWAVES, MUDSHACKLES, MUDSLIDE, MYSTICPULSE, NASTYPLOT, NATURESWRATH, PARABOLICCHARGE, PETALTEMPEST, PIXIEDUST, PLAYROUGH, POWERWHIP, PROTECT, PSYCHIC, PSYCHICFANGS, PSYCHICTERRAIN, PURGE, QUICKSAND, RAINDANCE, REFLECT, REST, RETURN, RISINGVOLTAGE, SANDSTORM, SANDTOMB, SCENTEDSHIELD, SCORCHINGSANDS, SIRENSSONG, SLEEPTALK, SOLARBEAM, SPIKES, SPIKYSHIELD, STRANGESTEAM, SUBSTITUTE, SUNNYDAY, SWIFT, SYNTHESIS, TERRAINPULSE, THUNDER, THUNDERBOLT, THUNDERFANG, THUNDERWAVE, TITANIASLAW, TOXIC, TRICKROOM, VOLTSWITCH, WEATHERBALL, WILDCHARGE, WISH, WONDERROOM, WORKUP, ZENHEADBUTT, </t>
  </si>
  <si>
    <t xml:space="preserve">ACROBATICS, AERIALACE, AERIALPULSE, AIRSLASH, AMBUSH, ANCIENTGLARE, ATTRACT, BATTLEOFWITS, BODYSLAM, BOUNCE, BRAVEBIRD, BULLETSEED, CATAPULT, COUPDEGRACE, DEFENDORDER, DEFOG, DRILLPECK, DUALWINGBEAT, FABLEDRUSH, FALSESWIPE, FANTASYSEAL, FEATHERDANCE, FLOCK, FLUXWAVE, GENESIS, GOBLINSTRIKE, HIDDENPOWER, HURRICANE, IRONDEFENSE, IRONHEAD, IRONIMPACT, KNOCKOFF, METRONOME, PAYDAY, PLAYROUGH, PROTECT, QUICKGUARD, RAZORSHELL, REST, RETURN, ROCKBLAST, ROCKTOMB, SLASH, SLEEPTALK, SUBSTITUTE, SWEEPINGWIND, SWITCHEROO, TAILWIND, TEMPESTFLARE, TERRAINPULSE, TORNADO, TOXIC, TRIATTACK, TURBULENCE, WEATHERBALL, WISH, WORKUP, ZENHEADBUTT, </t>
  </si>
  <si>
    <t xml:space="preserve">ACROBATICS, AERIALACE, AERIALPULSE, AIRSLASH, ATTRACT, BODYSLAM, BOUNCE, BRAVEBIRD, BULKUP, BULLDOZE, BULLETSEED, CALMMIND, CATAPULT, CHARM, CLEANSE, COUPDEGRACE, COVET, DAZZLINGGLEAM, DEAFEN, DEFOG, DRACOMETEOR, DRAGONGALE, DRILLPECK, DUALWINGBEAT, EARTHQUAKE, ENERGYBALL, EXPANDINGFORCE, FALSESWIPE, FANTASYSEAL, FEATHERDANCE, FLOCK, FLUXWAVE, FORTISSIMO, GENESIS, HIDDENPOWER, HURRICANE, IRONDEFENSE, IRONHEAD, IRONIMPACT, KNOCKOFF, METRONOME, NASTYPLOT, NOBLEROAR, OUTRAGE, PAYDAY, PIXIEDUST, PLAYROUGH, PROTECT, PURGE, RAYOFLIGHT, REST, RETURN, SAFEGUARD, SLASH, SLEEPTALK, STEELROLLER, STEELWING, SUBSTITUTE, SUPERPOWER, TAILWIND, TEMPESTFLARE, TERRAINPULSE, TORNADO, TOXIC, TRIATTACK, TURBULENCE, WEATHERBALL, WISH, WORKUP, ZENHEADBUTT, </t>
  </si>
  <si>
    <t xml:space="preserve">ACROBATICS, AERIALACE, AIRSLASH, AROMATHERAPY, ATTRACT, AURASPHERE, BRINE, CASCADE, CLEANSE, CONFUSERAY, COSMICPOWER, COUPDEGRACE, DAZZLINGGLEAM, DEFOG, DIVINEPUNISHMENT, DRAININGKISS, FABLEDRUSH, FLIPTURN, FORTISSIMO, GENTLECHIMES, HAIL, HEALBELL, HIDDENPOWER, HOLYNOVA, HYPERVOICE, ICEBEAM, ICICLESPEAR, ICICLESTRIKE, ICYWIND, LIGHTSABER, LIGHTSCREEN, LIQUIDATION, LOVEBURST, MIRRORSHOT, MIST, MISTYTERRAIN, MOONBLAST, MYSTICPULSE, NASTYPLOT, OCEANWRATH, OVERFLOW, PIXIEDUST, PLAYROUGH, PROTECT, PURGE, RADIANTLANCE, RAINBOWSCALES, RAINDANCE, RAYOFLIGHT, REFLECT, REST, RETURN, SACREDSTRIKE, SAFEGUARD, SCALD, SIGNALBEAM, SIRENSSONG, SLEEPTALK, SOAK, SOLARECLIPSE, SUBMERGE, SWIFT, TAILGLOW, TIDALWAVE, TOXIC, WATERPRESSURE, WATERPULSE, WHIRLPOOL, WISH, WORKUP, </t>
  </si>
  <si>
    <t xml:space="preserve">ACROBATICS, AERIALACE, AERIALPULSE, AIRSLASH, AMBUSH, ATTRACT, BATTLEOFWITS, BODYPRESS, BODYSLAM, BOUNCE, BREAKINGSWIPE, BRICKBREAK, BRINE, CASCADE, CATAPULT, CLOSECOMBAT, COVET, CRUNCH, DEFOG, FALSESWIPE, FLIPTURN, FLOCK, FOCUSBLAST, HIDDENPOWER, ICEFANG, ICICLESPEAR, ICICLESTRIKE, IRONIMPACT, KNOCKOFF, LASHOUT, LIQUIDATION, MEMENTO, MIST, NASTYPLOT, OCEANWRATH, OVERFLOW, PHOBIA, PINMISSILE, PLAYROUGH, PROTECT, PSYCHICFANGS, QUICKGUARD, RAINDANCE, REST, RETURN, SCALD, SCALESHOT, SLASH, SLEEPTALK, SOAK, SUBMERGE, SUPERPOWER, SWEEPINGWIND, SWIFT, TAILWIND, TAUNT, TIDALWAVE, TOXIC, WATERPRESSURE, WATERPULSE, WEAKSPOT, WHIRLPOOL, WORKUP, </t>
  </si>
  <si>
    <t xml:space="preserve">AGILITY, STREAMRUSH, SURGINGBLOW, POWERWASH, CLAMP, ENCIRCLE, CRASHINGWAVE, RAINDANCE, BOUNCE, </t>
  </si>
  <si>
    <t xml:space="preserve">1, POWDERSNOW, 1, EMBER, 1, DEFENSECURL, 1, MIST, </t>
  </si>
  <si>
    <t xml:space="preserve">AERIALACE, AMBUSH, ATTRACT, BODYPRESS, BODYSLAM, BOMBARDMENT, BREAKINGSWIPE, BULKUP, BULLDOZE, CATAPULT, CHARM, CLUSTERROCKETS, CONFUSERAY, COVET, CRUELWHIP, CRUNCH, CURSE, CURSEDTOUCH, DRAININGKISS, ECHOEDVOICE, EXECUTION, FABLEDRUSH, FAIRYTALE, FIREFANG, GEOMANCY, GOBLINSTRIKE, GOLDENBULLET, GYROBALL, HEX, HIDDENPOWER, HYPERVOICE, ICEFANG, IRONDEFENSE, IRONHEAD, IRONIMPACT, IRONTEMPEST, KNOCKOFF, LASHOUT, LOVEBURST, MACABREDANCE, MAGNETICCANNON, MAGNETRISE, MEMENTO, MISSILESHOT, MISTYTERRAIN, MYSTICPULSE, NASTYPLOT, OVERCLOCK, PHANTOMFORCE, PIXIEDUST, PLAYROUGH, POLTERGEIST, POSSESSION, PROTECT, PSYCHICFANGS, REFURBISH, REST, RETURN, SHADOWBALL, SHADOWPUNCH, SIRENSSONG, SLEEPTALK, SOULRIP, SOULSHIELD, STEELROLLER, STRANGESTEAM, SWITCHEROO, SWORDSDANCE, TAUNT, THUNDERFANG, THUNDERWAVE, TITANIASLAW, TOXIC, VALKYRIECHARIOT, VOLTSWITCH, WORKUP, ZENHEADBUTT, </t>
  </si>
  <si>
    <t xml:space="preserve">ACROBATICS, AERIALACE, AIRSLASH, AMBUSH, ATTRACT, AURASPHERE, BATTLEOFWITS, BLOODRITUAL, BODYPRESS, BODYSLAM, BREAKINGSWIPE, BRICKBREAK, BULKUP, CALMMIND, CATAPULT, CHIDORI, CLOSECOMBAT, COACHING, COUPDEGRACE, CRUNCH, DARKPULSE, DEADLYREACH, DRAGONCLAW, DRAINPUNCH, ECLIPSENOVA, EXECUTION, FALSESWIPE, FIREFANG, FOCUSBLAST, GOLDENBULLET, GYROBALL, HIDDENPOWER, ICEFANG, IRONDEFENSE, IRONHEAD, IRONIMPACT, IRONTEMPEST, KAMEHAMEHA, KNOCKOFF, LASHOUT, MEMENTO, MISSILESHOT, NASTYPLOT, PLAYROUGH, POISONFANG, POWERUPPUNCH, PROTECT, PSYCHICFANGS, QUICKGUARD, REFURBISH, REST, RETURN, SACREDSTRIKE, SLEEPTALK, SNARL, STEELROLLER, SUPERPOWER, SWEEPINGWIND, SWITCHEROO, SWORDSDANCE, TAUNT, THUNDERFANG, TOXIC, VENDETTA, WEAKSPOT, WORKUP, ZENHEADBUTT, </t>
  </si>
  <si>
    <t xml:space="preserve">ACROBATICS, AERIALACE, AMBUSH, ATTRACT, AURASPHERE, BALLLIGHTNING, BATTERYACID, BOLTCRASH, CALMMIND, CHARGEBEAM, CLEANSE, CONFUSERAY, DARKPULSE, DAZZLINGGLEAM, DIVINEPUNISHMENT, DRAININGKISS, ECHOEDVOICE, ECLIPSENOVA, ELECTRICTERRAIN, ELECTRONCRUSH, ENERGYSURGE, EXECUTION, FLAMECHARGE, FLAREBLITZ, FOCUSBLAST, FORTISSIMO, GAMMARAY, GLISTEN, GYROBALL, HEALBELL, HIDDENPOWER, HYPERVOICE, IRONDEFENSE, IRONHEAD, IRONIMPACT, IRONTEMPEST, KNOCKOFF, LASHOUT, LIGHTSCREEN, MAGNETICCANNON, MAGNETRISE, METRONOME, MIRRORSHOT, MISSILESHOT, MIXEDWAVES, MYSTICPULSE, NASTYPLOT, ODETOJOY, OVERCLOCK, PARABOLICCHARGE, PAYDAY, PERCUSSIONBLAST, PHOBIA, PLAYROUGH, PROTECT, PURGE, RADIANTLANCE, RAYOFLIGHT, REFLECT, REFURBISH, REST, RETURN, RISINGVOLTAGE, SAFEGUARD, SATELLITERAY, SIGNALBEAM, SLEEPTALK, SNARL, SUBSTITUTE, SWIFT, SWITCHEROO, TAILGLOW, TAUNT, TERRAINPULSE, THUNDERBOLT, THUNDERPUNCH, THUNDERWAVE, TOXIC, UMBRALWAVE, VENDETTA, VITALITYDRAIN, VOLTSWITCH, WILDCHARGE, WISH, WORKUP, </t>
  </si>
  <si>
    <t xml:space="preserve">ACROBATICS, AIRSLASH, AMBUSH, ANCIENTGLARE, ATTRACT, BATTLEOFWITS, BOUNCE, BREAKINGSWIPE, BURNINGJEALOUSY, CALMMIND, CHARM, COACHING, CONFUSERAY, COUPDEGRACE, COVET, CRUELWHIP, CRUNCH, DARKPULSE, DRACARYS, DRACOMETEOR, DRACONICWAVE, DRAGONBLOOD, DRAGONBREATH, DRAGONCLAW, DRAGONDANCE, DRAGONGALE, DRAGONHAMMER, DRAGONMAGIC, DRAININGKISS, DRAINPUNCH, ECHOEDVOICE, ECLIPSENOVA, ENDERSHOCK, EXECUTION, FALSESWIPE, FIREFANG, FLUXWAVE, GASTROACID, GOBLINSTRIKE, GOSSIP, HIDDENPOWER, HYPERVOICE, ICEFANG, KNOCKOFF, LASHOUT, MEMENTO, METRONOME, NAGASKIN, NASTYPLOT, NOBLEROAR, OUTRAGE, PAYDAY, PHOBIA, PLAYROUGH, PROTECT, PSYCHICFANGS, REST, RETURN, ROUND, SAFEGUARD, SCALESHOT, SLEEPTALK, SNARL, SOUNDBARRIER, SUBSTITUTE, SUPERPOWER, SWITCHEROO, TAUNT, TERRAINPULSE, THUNDERFANG, TOXIC, TRIATTACK, UMBRALWAVE, VENDETTA, VITALITYDRAIN, WAIL, WILDFIRE, WISH, WORKUP, ZENHEADBUTT, </t>
  </si>
  <si>
    <t xml:space="preserve">WICKEDSTRIKE, JAWLOCK, SUCKERPUNCH, FOULPLAY, DRAGONSOUL, OBSTRUCT, FAKETEARS, DRAGONBLOOD, </t>
  </si>
  <si>
    <t xml:space="preserve">ACROBATICS, AERIALACE, AERIALPULSE, AIRSLASH, ASTRALWIND, ATTRACT, BLIZZARD, BOUNCE, BRAVEBIRD, CALMMIND, CHARGEBEAM, CLEANSE, CLEARSMOG, CONFUSERAY, DAZZLINGGLEAM, DEFOG, DRAGONGALE, DRAGONMAGIC, DUALWINGBEAT, ECHOEDVOICE, FANTASYSEAL, FLAMETHROWER, FLIPTURN, FLOCK, GENTLECHIMES, HAIL, HAZE, HEALBELL, HEATWAVE, HIDDENPOWER, HURRICANE, HYPERVOICE, HYPOTHERMIA, ICEBEAM, ICYWIND, INCINERATE, IRONTEMPEST, LIGHTSCREEN, MAGICROOM, MIASMA, MIRRORSHOT, MIST, MISTYTERRAIN, NASTYPLOT, NOBLEROAR, NUMBINGWIND, PROTECT, PSYCHIC, REFLECT, REST, RETURN, ROUND, SAFEGUARD, SCALD, SIRENSSONG, SLEEPTALK, SNARL, SOAK, SUBSTITUTE, SUNNYDAY, SWITCHEROO, TAILWIND, TAUNT, TEMPESTFLARE, TERRAINPULSE, THUNDER, THUNDERBOLT, THUNDERWAVE, TORNADO, TOXIC, TURBULENCE, UTURN, WEATHERBALL, WISH, </t>
  </si>
  <si>
    <t xml:space="preserve">AEROBLAST, RAZORWIND, OMINOUSWIND, SILVERWIND, DRAGONMAGIC, SPARKLINGARIA, HYDROPUMP, COLDSNAP, </t>
  </si>
  <si>
    <t xml:space="preserve">1, BLACKOUT, 1, GROWL, 1, BEATUP, 4, ROCKSMASH, 6, FLAMECHARGE, 9, FAKEOUT, 12, DETECT, 15, REVENGE, 18, FEINTATTACK, 21, HEADBUTT, 24, BULKUP, 27, KNOCKOFF, 30, PARRY, 33, FIREPUNCH, 36, SUCKERPUNCH, 39, SKYUPPERCUT, 42, HELLBRAND, 45, DARKESTLARIAT, 48, HAMMERARM, 51, FRENZY, 54, FLAREBLITZ, 57, CLOSECOMBAT, 60, WICKEDBLOW, </t>
  </si>
  <si>
    <t xml:space="preserve">0, COTTONGUARD, 1, COTTONGUARD, 1, BLACKOUT, 1, GROWL, 1, BEATUP, 4, ROCKSMASH, 6, FLAMECHARGE, 9, FAKEOUT, 12, DETECT, 15, REVENGE, 18, FEINTATTACK, 21, HEADBUTT, 24, BULKUP, 27, KNOCKOFF, 30, PARRY, 33, FIREPUNCH, 36, SUCKERPUNCH, 39, SKYUPPERCUT, 42, HELLBRAND, 45, DARKESTLARIAT, 48, HAMMERARM, 51, FRENZY, 54, FLAREBLITZ, 57, CLOSECOMBAT, 60, WICKEDBLOW, </t>
  </si>
  <si>
    <t xml:space="preserve">0, DRAINPUNCH, 1, DRAINPUNCH, 1, COTTONGUARD, 1, BLACKOUT, 1, GROWL, 1, BEATUP, 4, ROCKSMASH, 6, FLAMECHARGE, 9, FAKEOUT, 12, DETECT, 15, REVENGE, 18, FEINTATTACK, 21, HEADBUTT, 24, BULKUP, 27, KNOCKOFF, 30, PARRY, 33, FIREPUNCH, 36, SUCKERPUNCH, 39, SKYUPPERCUT, 42, HELLBRAND, 45, DARKESTLARIAT, 48, HAMMERARM, 51, FRENZY, 54, FLAREBLITZ, 57, CLOSECOMBAT, 60, WICKEDBLOW, </t>
  </si>
  <si>
    <t xml:space="preserve">ACROBATICS, AERIALACE, ATTRACT, AURASPHERE, BALLLIGHTNING, BATTERYACID, BEJEWELED, BODYSLAM, BOOMBURST, BULLDOZE, CATAPULT, CHARGEBEAM, CLEANSE, COACHING, CONFUSERAY, COSMICPOWER, CRYSTALLINEBEAM, DARKPULSE, DAZZLINGGLEAM, DEAFEN, DIVINEPUNISHMENT, ECHOEDVOICE, ELECTRICTERRAIN, ELECTRONCRUSH, ENERGYBALL, ENERGYSURGE, FLAMECHARGE, FLUXWAVE, FOCUSBLAST, FORTISSIMO, GAMMARAY, GENTLECHIMES, GLISTEN, GYROBALL, HEALBELL, HIDDENPOWER, HYPERVOICE, IRONIMPACT, KNOCKOFF, LIGHTSCREEN, MAGNETICCANNON, MAGNETRISE, METRONOME, MIRRORSHOT, NASTYPLOT, ODETOJOY, PARABOLICCHARGE, PAYDAY, PERCUSSIONBLAST, PLAYROUGH, POWERGEM, PROTECT, PSYCHICTERRAIN, PURGE, RADIANTLANCE, RAYOFLIGHT, REFLECT, REFURBISH, REST, RETURN, RISINGVOLTAGE, ROUND, SAFEGUARD, SHADOWBALL, SIGNALBEAM, SLEEPTALK, SOLARECLIPSE, SONICBLAST, SOUNDBARRIER, STEELROLLER, SUBSTITUTE, SWIFT, THUNDER, THUNDERBOLT, THUNDERWAVE, TOXIC, TRIATTACK, VOLTSWITCH, WAIL, WILDCHARGE, WISH, WONDERROOM, WORKUP, </t>
  </si>
  <si>
    <t xml:space="preserve">REVELATIONDANCE, PYROBALL, IRONDEFENSE, UPROAR, PLAYROUGH, KNOCKOFF, TAUNT, </t>
  </si>
  <si>
    <t xml:space="preserve">1, ABSORB, 1, LEER, 1, GOOSEBUMP, 4, MEGADRAIN, 6, LEECHSEED, 9, ESSENCEBLOOM, 12, SHIVER, 15, LEAFTORNADO, 18, HEX, 21, TRICKORTREAT, 24, MAGICALLEAF, 27, SEANCE, 30, MEANLOOK, 33, GIGADRAIN, 36, SHADOWBALL, 39, INGRAIN, 42, AUTUMNBLAST, 45, GHASTLYFLOOD, 48, GRASSYTERRAIN, 51, WRAITHPULSE, 54, DESTINYBOND, 57, PETALDANCE, 60, DEATHWALTZ, </t>
  </si>
  <si>
    <t xml:space="preserve">AIRSLASH, AMBUSH, ANCIENTGLARE, AROMATHERAPY, ATTRACT, BATTLEOFWITS, BONECHILL, BULLETSEED, BURNINGOFUDA, CHARM, COACHING, CONFUSERAY, CURSE, CURSEDTOUCH, DRAININGKISS, ECHOEDVOICE, ENERGYBALL, ESSENCEBLOOM, FALSESWIPE, FANTASYSEAL, FLUXWAVE, GENESIS, GENTLECHIMES, GEOMANCY, GHASTLYFLOOD, GIGADRAIN, GRASSYTERRAIN, HEALBELL, HEX, HIDDENPOWER, KNOCKOFF, LASHOUT, LEAFBLADE, LEECHLIFE, MACABREDANCE, MAGICALLEAF, MEMENTO, METRONOME, MOSSYPUNCH, NASTYPLOT, NATURESWRATH, NECTARTAP, PETALTEMPEST, PHANTOMFORCE, PHOBIA, POLTERGEIST, POSSESSION, POWERWHIP, PROTECT, REST, RETURN, SCENTEDSHIELD, SHADOWBALL, SHADOWPUNCH, SLEEPTALK, SOLARBEAM, SOULRIP, SOULSHIELD, SPIKYSHIELD, SUBSTITUTE, SUNNYDAY, SWITCHEROO, SYNTHESIS, TOXIC, UMBRALWAVE, VENDETTA, VITALITYDRAIN, WAIL, WEATHERBALL, WILLOWISP, WISH, </t>
  </si>
  <si>
    <t xml:space="preserve">OMINOUSWIND, SPIRITBARRAGE, VEXINGVINES, BONECHILL, PRIMORDIALBEAM, GLOOM, VITALITYDRAIN, ECLIPSENOVA, SYNTHESIS, GROWTH, </t>
  </si>
  <si>
    <t xml:space="preserve">WILLOWISP, </t>
  </si>
  <si>
    <t xml:space="preserve">AMBUSH, ATTRACT, BATTERYACID, BEJEWELED, BODYPRESS, BODYSLAM, BOLTCRASH, BOULDERCRUSH, BREAKINGSWIPE, BRICKBREAK, BULKUP, BULLDOZE, CATAPULT, CAUSTICACID, CHARGEBEAM, CLUSTERROCKETS, COACHING, CRUNCH, CRYSTALLINEBEAM, CRYSTALSHOWER, CURSE, DRAGONCLAW, DRAINPUNCH, EARTHENLANCE, EARTHPOWER, EARTHQUAKE, ELECTRICTERRAIN, ELECTRONCRUSH, ENERGYSURGE, FALSESWIPE, FLUXWAVE, FURYCUTTER, GLISTEN, GOLDENBULLET, HIDDENPOWER, HIGHHORSEPOWER, IRONDEFENSE, IRONHEAD, IRONIMPACT, IRONTEMPEST, KNOCKOFF, LASHOUT, METEORMASH, MISSILESHOT, OVERCLOCK, PARABOLICCHARGE, PAYDAY, POISONJAB, POWERGEM, POWERUPPUNCH, POWERWHIP, PROTECT, QUICKGUARD, QUICKSAND, REFURBISH, REST, RETURN, RISINGVOLTAGE, ROCKBLAST, ROCKSLIDE, ROCKTOMB, SANDSTORM, SANDTOMB, SLASH, SLEEPTALK, SPIKES, STEALTHROCK, STEELROLLER, STEELWING, STONEEDGE, SUBSTITUTE, SUPERPOWER, SWIFT, SWORDSDANCE, TOXIC, TRIATTACK, VOLTSWITCH, WILDCHARGE, WORKUP, ZENHEADBUTT, </t>
  </si>
  <si>
    <t xml:space="preserve">AMBUSH, ATTRACT, BATTLEOFWITS, BODYSLAM, BULKUP, BULLETSEED, CATAPULT, CONFUSERAY, COUPDEGRACE, COVET, CRUELWHIP, CRUNCH, DARKPULSE, DRAININGKISS, ECHOEDVOICE, ECLIPSENOVA, EXECUTION, FALSESWIPE, GENESIS, GENTLECHIMES, GLISTEN, GOLDENBULLET, GOLDRUSH, GOSSIP, GYROBALL, HEALBELL, HIDDENPOWER, IRONHEAD, IRONIMPACT, IRONTEMPEST, KNOCKOFF, LASHOUT, MAGNETICCANNON, METRONOME, MIRRORSHOT, MISSILESHOT, NASTYPLOT, ODETOJOY, PAYDAY, PHOBIA, PIXIEDUST, PLAYROUGH, POISONJAB, PROTECT, PSYCHICFANGS, REFLECT, REST, RETURN, ROUND, SLASH, SLEEPTALK, SNARL, SPIKES, STEELROLLER, SUBSTITUTE, SWIFT, SWITCHEROO, SWORDSDANCE, TAUNT, TOXIC, UMBRALWAVE, UTURN, VENDETTA, VITALITYDRAIN, WEAKSPOT, WISH, WORKUP, ZENHEADBUTT, </t>
  </si>
  <si>
    <t xml:space="preserve">AMBUSH, ATTRACT, BATTLEOFWITS, BOUNCE, BULKUP, BULLDOZE, BULLETSEED, CALMMIND, CATAPULT, CLEANSE, COACHING, CRUNCH, DUNEBLAST, DUSTDEVILS, EARTHENLANCE, EARTHPOWER, EARTHQUAKE, FALSESWIPE, GAIAPULSE, GOBLINSTRIKE, GOLDRUSH, HIDDENPOWER, IRONDEFENSE, IRONHEAD, MUDSHACKLES, MUDSLIDE, PAYDAY, PINMISSILE, PLAYROUGH, PROTECT, QUICKGUARD, QUICKSAND, REST, RETURN, ROUND, SAFEGUARD, SANDSTORM, SANDTOMB, SCORCHINGSANDS, SEISMICCHANT, SLEEPTALK, SNARL, SPIKES, STEALTHROCK, TAUNT, TOXIC, UTURN, VENDETTA, WEAKSPOT, WILDCHARGE, WISH, WORKUP, ZENHEADBUTT, </t>
  </si>
  <si>
    <t xml:space="preserve">AMBUSH, AROMATHERAPY, ATTRACT, BODYPRESS, BODYSLAM, BOUNCE, BULKUP, BULLDOZE, BULLETSEED, CATAPULT, CLEARSMOG, CRUELWHIP, CRUNCH, CURSE, DARKPULSE, EARTHENLANCE, EARTHPOWER, EARTHQUAKE, ECHOEDVOICE, ECLIPSENOVA, ENERGYBALL, ESSENCEBLOOM, EXECUTION, FABLEDRUSH, GAIAPULSE, GASTROACID, GIGADRAIN, GOLDRUSH, GRASSYTERRAIN, GUNKSHOT, HIDDENPOWER, HIGHHORSEPOWER, IRONHEAD, IRONIMPACT, KNOCKOFF, LASHOUT, LEAFBLADE, MAGICALLEAF, MUDSHACKLES, MUDSLIDE, NASTYPLOT, NATURESWRATH, NOBLEROAR, OUTRAGE, PETALTEMPEST, PHOBIA, PLAYROUGH, POWERWHIP, PROTECT, REST, RETURN, ROCKBLAST, ROCKSLIDE, ROCKTOMB, SANDTOMB, SCENTEDSHIELD, SCORCHINGSANDS, SEISMICCHANT, SLEEPTALK, SNARL, SOLARBEAM, SPIKES, SPIKYSHIELD, STEELROLLER, STONEEDGE, SUBSTITUTE, SUNNYDAY, SWITCHEROO, SYNTHESIS, TAUNT, TOXIC, UMBRALWAVE, VENDETTA, VITALITYDRAIN, WILDCHARGE, WORKUP, ZENHEADBUTT, </t>
  </si>
  <si>
    <t xml:space="preserve">ANCIENTGLARE, ATTRACT, BATTLEOFWITS, BODYSLAM, BOMBARDMENT, BRAVEBIRD, BREAKINGSWIPE, BURNINGJEALOUSY, CALMMIND, CHARM, CLUSTERROCKETS, COSMICAVATAR, COSMICPOWER, COUPDEGRACE, CRIMSONGATE, DAZZLINGGLEAM, DEFOG, DIVINEPUNISHMENT, DRACARYS, DRACOMETEOR, DRACONICWAVE, DRAGONBLOOD, DRAGONBREATH, DRAGONCLAW, DRAGONDANCE, DRAGONGALE, DRAGONHAMMER, DRAGONMAGIC, DUALWINGBEAT, EARTHPOWER, EARTHQUAKE, ECHOEDVOICE, ENDERSHOCK, ENERGYBALL, FANTASYSEAL, FIREBLAST, FIREFANG, FLAMECHARGE, FLAMETHROWER, FLAMEVOLLEY, FLAREBLITZ, FOCUSBLAST, FORTISSIMO, GAIAPULSE, GENESIS, GEOMANCY, GLISTEN, GOLDENBULLET, GYROBALL, HEALBELL, HEATWAVE, HIDDENPOWER, HOLYNOVA, HURRICANE, HYPERVOICE, INCINERATE, IRONDEFENSE, IRONHEAD, IRONIMPACT, IRONTEMPEST, KAMEHAMEHA, LIGHTSCREEN, LOVEBURST, MAGNETICCANNON, MISSILESHOT, MYSTICALFIRE, MYSTICPULSE, NAGASKIN, NATURESWRATH, NOBLEROAR, OUTRAGE, PERCUSSIONBLAST, PLAYROUGH, PROTECT, PURGE, REST, RETURN, SATELLITERAY, SCALESHOT, SCORCHINGSANDS, SLEEPTALK, SNARL, SOLARBEAM, SOLARECLIPSE, STARDUSTREVERIE, STEELWING, SUNNYDAY, SWEEPINGWIND, SWORDSDANCE, TAILWIND, TAUNT, TEMPESTFLARE, TITANIASLAW, TORNADO, TOXIC, TURBULENCE, WILDFIRE, WILLOWISP, WISH, WORKUP, ZENHEADBUTT, </t>
  </si>
  <si>
    <t xml:space="preserve">1, SNOWFLAKES, 1, ICEVORTEX, 4, LIFEDEW, 6, LOVELOOP, 9, AQUARING, 12, ICYWIND, 15, CHILLINGTOUCH, 18, AURORABEAM, 21, WATERPULSE, 24, HYPOTHERMIA, 27, MIRRORSHOT, 30, DRENCH, 33, LIQUIDNITROGEN, 36, COBALTRAY, 39, PRISMATICLASER, 42, BITTERBASTION, 45, COLDSNAP, 48, SPARKLINGARIA, 51, MAGNETICCANNON, 54, BLASTFREEZE, 57, HYDROPUMP, 60, LUSTERPURGE, </t>
  </si>
  <si>
    <t>DEFIANT,EMERGENCYEXIT,MOXIE</t>
  </si>
  <si>
    <t>SLUSHRUSH,ICYVEINS,MEGALAUNCHER</t>
  </si>
  <si>
    <t>JUSTIFIED,SCRAPPY,BATTLEARMOR</t>
  </si>
  <si>
    <t>SWEETVEIL,AROMAVEIL,FRIENDGUARD</t>
  </si>
  <si>
    <t>DARKAURA,MAGICGUARD,GALEWINGS</t>
  </si>
  <si>
    <t>INTIMIDATE,VENGEFUL,SWIFTSWIM</t>
  </si>
  <si>
    <t>BADDREAMS,POWEROFALCHEMY,TECHNICIAN</t>
  </si>
  <si>
    <t>WONDERSKIN,SOLIDROCK,SOLARPOWER</t>
  </si>
  <si>
    <t>TRACE,DISARRAY,WONDERSKIN</t>
  </si>
  <si>
    <t>MEGALAUNCHER,SNIPER,CANNONFIRE</t>
  </si>
  <si>
    <t>SPEEDBOOST,RECKLESS,COLORCHANGE</t>
  </si>
  <si>
    <t>SPEEDBOOST,RECKLESS,MISTYSURGE</t>
  </si>
  <si>
    <t>STAKEOUT,SWIFTSWIM,MARVELSCALE</t>
  </si>
  <si>
    <t>STRONGJAW,FLUFFY,HAUNTED</t>
  </si>
  <si>
    <t>TOUGHCLAWS,FLUFFY,REGENERATOR</t>
  </si>
  <si>
    <t>LIGHTSWITCH,,</t>
  </si>
  <si>
    <t>UNNERVE,DRAGONSMAW,STRONGJAW</t>
  </si>
  <si>
    <t>WINDFURY,AERILATE,AIRLOCK</t>
  </si>
  <si>
    <t>WINDFURY,AERILATE,DELTASTREAM</t>
  </si>
  <si>
    <t>SCRAPPY,HEAVYMETAL,SOLIDROCK</t>
  </si>
  <si>
    <t>DANCER,PUNKROCK,DAZZLING</t>
  </si>
  <si>
    <t>GRASSYSURGE,INTIMIDATE,SHADOWSHIELD</t>
  </si>
  <si>
    <t>BLAZE,,</t>
  </si>
  <si>
    <t>BULLETPROOF,MOLDBREAKER,EARTHEATER</t>
  </si>
  <si>
    <t>SANDVEIL,QUEENLYMAJESTY,DROUGHT</t>
  </si>
  <si>
    <t>BATTLEARMOR,CHARISMA,MEGALAUNCHER</t>
  </si>
  <si>
    <t>ROUGHSKIN,SANDSTREAM,TROPICALHIDE</t>
  </si>
  <si>
    <t>ANGERPOINT,GUTS,RIVALRY</t>
  </si>
  <si>
    <t>FORESTKING,,FORESTKING</t>
  </si>
  <si>
    <t>[VICTREEBEL,1]</t>
  </si>
  <si>
    <t>Mega Victreebel</t>
  </si>
  <si>
    <t>:VICTREEBELITE,</t>
  </si>
  <si>
    <t>[ROCKRUFF2]</t>
  </si>
  <si>
    <t>[LYCANROC2]</t>
  </si>
  <si>
    <t>T.Rockruff</t>
  </si>
  <si>
    <t>T.Lycanroc</t>
  </si>
  <si>
    <t>DRYSKIN,STAKEOUT,WEAKARMOR</t>
  </si>
  <si>
    <t>MOXIE,SLUSHRUSH,RECKLESS</t>
  </si>
  <si>
    <t>ICEBODY,FURCOAT,ICYVEINS</t>
  </si>
  <si>
    <t>WHITEOUT,MEGALAUNCHER,PRECISION</t>
  </si>
  <si>
    <t>STAKEOUT,INFILTRATOR,INNERFOCUS</t>
  </si>
  <si>
    <t>OPPORTUNIST,SHIELDDUST,SERENEGRACE</t>
  </si>
  <si>
    <t>MOTORDRIVE,DAZZLING,SLUSHRUSH</t>
  </si>
  <si>
    <t>MARVELSCALE,SNIPER,ANALYTIC</t>
  </si>
  <si>
    <t>THERMALEXCHANGE</t>
  </si>
  <si>
    <t>UNAWARE,MOLDBREAKER,EARTHEATER</t>
  </si>
  <si>
    <t>BLACKLIGHT,MIRRORARMOR,PRECISION</t>
  </si>
  <si>
    <t>POISONTOUCH,,POISONTOUCH</t>
  </si>
  <si>
    <t>IRONFIST,,IRONFIST</t>
  </si>
  <si>
    <t>IMMUNITY,,IMMUNITY</t>
  </si>
  <si>
    <t>STORMDRAIN,,STORMDRAIN</t>
  </si>
  <si>
    <t xml:space="preserve">ACROBATICS, AERIALACE, AERIALPULSE, AIRSLASH, AMBUSH, ANCIENTGLARE, ATTRACT, BRAVEBIRD, BREAKINGSWIPE, CLEANSE, COUPDEGRACE, COVET, DAZZLINGGLEAM, DEFOG, DRACOMETEOR, DRACONICWAVE, DRAGONCLAW, DRAGONGALE, DRILLPECK, DUALWINGBEAT, DUSTDEVILS, ECHOEDVOICE, ENDERSHOCK, FEATHERDANCE, FIREBLAST, FLAMECHARGE, FLAMETHROWER, FLAMEVOLLEY, FLAREBLITZ, FLOCK, HEATWAVE, HIDDENPOWER, HOLYNOVA, HURRICANE, INCINERATE, KNOCKOFF, MYSTICALFIRE, NASTYPLOT, OUTRAGE, PROTECT, RADIANTLANCE, RAYOFLIGHT, REST, RETURN, SACREDSTRIKE, SLEEPTALK, SONICBLAST, STEELWING, STELLARRUSH, SUNNYDAY, SWIFT, SWORDSDANCE, TAILWIND, TEMPESTFLARE, TERRAINPULSE, TORNADO, TOXIC, TURBULENCE, UTURN, VENDETTA, WEATHERBALL, WILDCHARGE, WILDFIRE, WORKUP, </t>
  </si>
  <si>
    <t xml:space="preserve">ASTRALWIND, ATTRACT, BLIZZARD, BOOMBURST, BRINE, CALMMIND, CASCADE, CHARM, CLEANSE, COSMICPOWER, COVET, DAZZLINGGLEAM, DEFOG, DRAININGKISS, ECHOEDVOICE, ESSENCEBLOOM, FABLEDRUSH, FAIRYTALE, FANTASYSEAL, FLIPTURN, FLUXWAVE, FORTISSIMO, GLISTEN, GOSSIP, HAIL, HAZE, HEALBELL, HEXBOLT, HIDDENPOWER, HOLYNOVA, HYPERVOICE, HYPOTHERMIA, ICEBEAM, ICICLESPEAR, ICYWIND, LIGHTSCREEN, LIQUIDATION, LOVEBURST, MINDMELD, MIRRORSHOT, MIST, MISTYTERRAIN, MIXEDWAVES, MOONBLAST, MYSTICPULSE, NUMBINGWIND, OCEANWRATH, OVERFLOW, PIXIEDUST, PLAYROUGH, PROTECT, PSYCHIC, PSYCHICTERRAIN, RAINDANCE, RAYOFLIGHT, REFLECT, REST, RETURN, ROUND, SAFEGUARD, SCALD, SCENTEDSHIELD, SIGNALBEAM, SIRENSSONG, SLEEPTALK, SOAK, SONICBLAST, STARDUSTREVERIE, STELLARRUSH, STRANGESTEAM, SUBMERGE, SWIFT, TAILGLOW, TERRAINPULSE, THUNDERWAVE, TIDALWAVE, TITANIASLAW, TOXIC, UTURN, VALKYRIECHARIOT, WATERPRESSURE, WATERPULSE, WEATHERBALL, WHIRLPOOL, WILDCHARGE, WISH, WORKUP, </t>
  </si>
  <si>
    <t xml:space="preserve">AMBUSH, ARCANEENERGY, ATTRACT, BLOODRITUAL, BONECHILL, BURNINGOFUDA, CALMMIND, CHARM, CHILLINGTOUCH, CONFUSERAY, COSMICPOWER, COVET, CURSE, CURSEDTOUCH, DARKPULSE, DAZZLINGGLEAM, DRAININGKISS, ECHOEDVOICE, ECLIPSENOVA, EXPANDINGFORCE, FABLEDRUSH, FAIRYTALE, FANTASYSEAL, FLUXWAVE, GHASTLYFLOOD, GOBLINSTRIKE, GOSSIP, HEALBELL, HEX, HEXBOLT, HIDDENPOWER, HYPERVOICE, LASHOUT, LIGHTSCREEN, LOVEBURST, MACABREDANCE, MAGICROOM, MEMENTO, METRONOME, MIASMA, MINDDRAIN, MINDMELD, MISTYTERRAIN, MOONBLAST, MYSTICPULSE, NASTYPLOT, NEBULASTRIKE, PHANTOMFORCE, PHOBIA, PIXIEDUST, PLAYROUGH, POLTERGEIST, POSSESSION, PROTECT, PSYCHIC, PSYCHICTERRAIN, REFLECT, REST, RETURN, ROUND, SAFEGUARD, SHADOWBALL, SIRENSSONG, SLEEPTALK, SLUDGEBOMB, SLUDGEWAVE, SOULRIP, SOULSHIELD, STARDUSTREVERIE, SUBSTITUTE, SWITCHEROO, TAUNT, TERRAINPULSE, TITANIASLAW, TOXIC, TRIATTACK, UMBRALWAVE, UTURN, VENDETTA, VITALITYDRAIN, WAIL, WILLOWISP, WISH, WONDERROOM, </t>
  </si>
  <si>
    <t xml:space="preserve">ACROBATICS, AERIALACE, AERIALPULSE, AIRSLASH, ASTRALWIND, ATTRACT, BALLLIGHTNING, BOMBARDMENT, BOOMBURST, BRAVEBIRD, CHARGEBEAM, CLUSTERROCKETS, CONFUSERAY, DEAFEN, DEFOG, DRACONICWAVE, DUALWINGBEAT, ECHOEDVOICE, ELECTRICTERRAIN, ELECTRONCRUSH, ENERGYSURGE, FABLEDRUSH, FIREBLAST, FLAMECHARGE, FLAMETHROWER, FLAMEVOLLEY, FLUXWAVE, FORTISSIMO, GAMMARAY, GENESIS, GOLDENBULLET, GYROBALL, HAZE, HIDDENPOWER, HURRICANE, HYPERVOICE, INCINERATE, IRONDEFENSE, IRONHEAD, IRONIMPACT, IRONTEMPEST, KNOCKOFF, MAGNETICCANNON, MAGNETRISE, METEORBEAM, METEORDRIVE, MIRRORSHOT, MISSILESHOT, NASTYPLOT, OVERCLOCK, PARABOLICCHARGE, PROTECT, REFURBISH, REST, RETURN, RISINGVOLTAGE, ROUND, SATELLITERAY, SIGNALBEAM, SLEEPTALK, SONICBLAST, SOUNDBARRIER, STEELROLLER, STEELWING, STELLARRUSH, SWIFT, SWORDSDANCE, TAILWIND, TAUNT, TEMPESTFLARE, THUNDER, THUNDERBOLT, THUNDERWAVE, TORNADO, TOXIC, TURBULENCE, UTURN, VOLTSWITCH, WILDCHARGE, WORKUP, ZENHEADBUTT, </t>
  </si>
  <si>
    <t xml:space="preserve">ACROBATICS, AERIALACE, AERIALPULSE, AIRSLASH, AMBUSH, ASTRALWIND, ATTRACT, BOOMBURST, BOUNCE, BRAVEBIRD, BULLETSEED, CHARM, DEAFEN, DEFOG, DRAGONGALE, DRILLPECK, DUALWINGBEAT, DUSTDEVILS, ECHOEDVOICE, ENERGYBALL, FABLEDRUSH, FALSESWIPE, FEATHERDANCE, FLAMECHARGE, FLOCK, FLUTTER, FLUXWAVE, FORTISSIMO, GENESIS, GENTLECHIMES, GOSSIP, HEALBELL, HIDDENPOWER, HURRICANE, HYPERVOICE, ICYWIND, KNOCKOFF, MIST, MISTYTERRAIN, MYSTICPULSE, NUMBINGWIND, ODETOJOY, PERCUSSIONBLAST, PLAYROUGH, PROTECT, REST, RETURN, ROUND, SAFEGUARD, SIRENSSONG, SLASH, SLEEPTALK, SONICBLAST, SOUNDBARRIER, STARDUSTREVERIE, STEELWING, SUBSTITUTE, SWEEPINGWIND, SWIFT, SWORDSDANCE, TAILWIND, TAUNT, TERRAINPULSE, TITANIASLAW, TORNADO, TOXIC, TRIATTACK, TURBULENCE, UTURN, VALKYRIECHARIOT, WAIL, WEATHERBALL, WISH, WORKUP, </t>
  </si>
  <si>
    <t xml:space="preserve">ACROBATICS, AERIALACE, AERIALPULSE, AIRSLASH, ANCIENTGLARE, ATTRACT, BATTLEOFWITS, BLOODRITUAL, BODYSLAM, BOOMBURST, BOUNCE, BRAVEBIRD, BREAKINGSWIPE, CHARM, CONFUSERAY, COUPDEGRACE, CRUELWHIP, CRUNCH, DARKPULSE, DEAFEN, DEFOG, DRACARYS, DRACOMETEOR, DRACONICWAVE, DRAGONBLOOD, DRAGONBREATH, DRAGONCLAW, DRAGONDANCE, DRAGONGALE, DRAGONMAGIC, DUALWINGBEAT, DUSTDEVILS, EARTHQUAKE, ECHOEDVOICE, ENDERSHOCK, EXECUTION, FABLEDRUSH, FALSESWIPE, FIREBLAST, FIREFANG, FLAMECHARGE, FLAMETHROWER, FLAREBLITZ, FOCUSBLAST, FORTISSIMO, GEOMANCY, GOBLINSTRIKE, GOLDENBULLET, GOLDRUSH, HAZE, HIDDENPOWER, HURRICANE, HYPERVOICE, ICEFANG, IRONHEAD, KNOCKOFF, LASHOUT, MEMENTO, METEORDRIVE, MIASMA, NAGASKIN, NOBLEROAR, OBSIDIANSHARDS, OUTRAGE, PERCUSSIONBLAST, PHANTOMFORCE, PHOBIA, PLAYROUGH, POISONFANG, POISONJAB, PROTECT, PSYCHICFANGS, REST, RETURN, ROCKBLAST, ROCKSLIDE, ROCKTOMB, ROUND, SANDSTORM, SANDTOMB, SCALESHOT, SLASH, SLEEPTALK, SONICBLAST, SOUNDBARRIER, STEALTHROCK, STEELWING, STONEEDGE, SWEEPINGWIND, TAILWIND, TAUNT, THUNDERFANG, TORNADO, TOXIC, TURBULENCE, UTURN, VENDETTA, VENOMDRAIN, WAIL, WILDCHARGE, WORKUP, ZENHEADBUTT, </t>
  </si>
  <si>
    <t xml:space="preserve">ACROBATICS, AERIALACE, AERIALPULSE, AIRSLASH, ARCANEENERGY, ATTRACT, AURASPHERE, BATTLEOFWITS, BRAVEBIRD, CALMMIND, CHARGEBEAM, CHARM, COACHING, COVET, DAZZLINGGLEAM, DEFOG, DRAININGKISS, DRILLPECK, DUALWINGBEAT, ECHOEDVOICE, EXPANDINGFORCE, FABLEDRUSH, FAIRYTALE, FANTASYSEAL, FEATHERDANCE, FLOCK, FLUTTER, FLUXWAVE, GAMMARAY, GENTLECHIMES, GOSSIP, HEXBOLT, HIDDENPOWER, HOLYNOVA, HURRICANE, ICEBEAM, ICYWIND, LIGHTSCREEN, LOVEBURST, MAGICALLEAF, MAGICROOM, METEORBEAM, MINDDRAIN, MINDMELD, MIRRORSHOT, MIST, MISTYTERRAIN, MIXEDWAVES, MYSTICPULSE, PIXIEDUST, PLAYROUGH, PROTECT, PSYCHIC, PSYCHICTERRAIN, PURGE, RAYOFLIGHT, REFLECT, REST, RETURN, ROUND, SAFEGUARD, SIRENSSONG, SLASH, SLEEPTALK, STARDUSTREVERIE, STRANGESTEAM, SUBSTITUTE, SWEEPINGWIND, SWIFT, TAILWIND, TEMPESTFLARE, TERRAINPULSE, TITANIASLAW, TORNADO, TOXIC, TRICKROOM, TURBULENCE, UTURN, VALKYRIECHARIOT, WEATHERBALL, WISH, WONDERROOM, WORKUP, ZENHEADBUTT, </t>
  </si>
  <si>
    <t xml:space="preserve">ACROBATICS, ALLERGY, AMBUSH, ATTRACT, BLOODRITUAL, BODYSLAM, BONECHILL, BUGBITE, BUGBUZZ, CAUSTICACID, CHARM, CLEARSMOG, CONFUSERAY, CORROSIVEGAS, COUPDEGRACE, CRUELWHIP, CRUNCH, CURSE, CURSEDTOUCH, DARKPULSE, DEFENDORDER, ECHOEDVOICE, ECLIPSENOVA, EXECUTION, FALSESWIPE, FIREFANG, FLUXWAVE, FURYCUTTER, GASTROACID, GHASTLYFLOOD, GIGADRAIN, GOLDRUSH, GUNKSHOT, HEX, HEXBOLT, HIDDENPOWER, HIVEMIND, HYPERVOICE, ICEFANG, KNOCKOFF, LASHOUT, LOVEBURST, MACABREDANCE, MEMENTO, METRONOME, MIASMA, MINDDRAIN, MIXEDWAVES, NASTYPLOT, PHANTOMFORCE, PHOBIA, PLAYROUGH, POISONFANG, POISONJAB, POLTERGEIST, POSSESSION, PROTECT, PSYCHIC, PSYCHICFANGS, REST, RETURN, SHADOWBALL, SHADOWPUNCH, SLEEPTALK, SLUDGEBOMB, SLUDGEWAVE, SNARL, SOULRIP, SOULSHIELD, SUBSTITUTE, SWARMATTACK, SWARMOVERLOAD, SWEEPINGWIND, SWITCHEROO, TAUNT, TERRAINPULSE, THUNDERFANG, TOXIC, TOXICSPIKES, UMBRALWAVE, UTURN, VENDETTA, VENOMDRAIN, VITALITYDRAIN, WAIL, WORKUP, ZENHEADBUTT, </t>
  </si>
  <si>
    <t xml:space="preserve">ARCANEENERGY, ATTRACT, AURASPHERE, BATTLEOFWITS, BRINE, CALMMIND, CASCADE, CHARM, CLEANSE, COACHING, COSMICPOWER, COVET, DAZZLINGGLEAM, DEFOG, DIVINEPUNISHMENT, DRAININGKISS, ECHOEDVOICE, ENERGYBALL, ESSENCEBLOOM, FABLEDRUSH, FAIRYTALE, FLIPTURN, FLUTTER, FLUXWAVE, FORTISSIMO, GENESIS, GENTLECHIMES, GEOMANCY, GLISTEN, GOSSIP, HAIL, HEALBELL, HIDDENPOWER, HYPERVOICE, ICEBEAM, ICYWIND, KNOCKOFF, LIGHTSCREEN, LIQUIDATION, LOVEBURST, MAGICROOM, MEMENTO, MIRRORSHOT, MIST, MISTYTERRAIN, MYSTICPULSE, NASTYPLOT, OCEANWRATH, ODETOJOY, OVERFLOW, PIXIEDUST, PLAYROUGH, PROTECT, PURGE, RAINDANCE, RAYOFLIGHT, RAZORSHELL, REFLECT, REST, RETURN, ROUND, SAFEGUARD, SCALD, SEISMICCHANT, SIGNALBEAM, SIRENSSONG, SLEEPTALK, SOAK, SOUNDBARRIER, STRANGESTEAM, SUBMERGE, SUBSTITUTE, SWIFT, SYNTHESIS, TERRAINPULSE, TIDALWAVE, TITANIASLAW, TOXIC, TRICKROOM, UTURN, VALKYRIECHARIOT, WAIL, WATERPRESSURE, WATERPULSE, WHIRLPOOL, WISH, WONDERROOM, WORKUP, </t>
  </si>
  <si>
    <t xml:space="preserve">ACROBATICS, AERIALACE, AERIALPULSE, AIRSLASH, ASTRALWIND, ATTRACT, AURASPHERE, BLIZZARD, BONECHILL, BRAVEBIRD, CHARM, CHILLINGTOUCH, DAZZLINGGLEAM, DEADLYREACH, DEFOG, DRAGONGALE, DRILLPECK, DUALWINGBEAT, FABLEDRUSH, FANTASYSEAL, FEATHERDANCE, FLOCK, FLUXWAVE, GENESIS, HAIL, HAZE, HEALBELL, HIDDENPOWER, HURRICANE, HYPOTHERMIA, ICEBEAM, ICICLESPEAR, ICICLESTRIKE, ICYWIND, KNOCKOFF, LIGHTSCREEN, MIRRORSHOT, MIST, MOONBLAST, NEBULASTRIKE, NUMBINGWIND, ODETOJOY, PLAYROUGH, PROTECT, PURGE, RAINDANCE, RAYOFLIGHT, REFLECT, REST, RETURN, ROUND, SAFEGUARD, SLASH, SLEEPTALK, STEELWING, STELLARRUSH, SUBSTITUTE, SWEEPINGWIND, SWIFT, TAILWIND, TEMPESTFLARE, TERRAINPULSE, TORNADO, TOXIC, TRIATTACK, TURBULENCE, UTURN, WEATHERBALL, WISH, WORKUP, </t>
  </si>
  <si>
    <t xml:space="preserve">AERIALACE, AERIALPULSE, AIRSLASH, AMBUSH, ATTRACT, BATTLEOFWITS, BOOMBURST, BRAVEBIRD, BULLETSEED, CALMMIND, CHARM, COACHING, COUPDEGRACE, COVET, DEAFEN, DEFOG, DRAGONGALE, DRILLPECK, DUALWINGBEAT, DUSTDEVILS, EARTHPOWER, ECHOEDVOICE, FABLEDRUSH, FAIRYTALE, FALSESWIPE, FANTASYSEAL, FEATHERDANCE, FLAMECHARGE, FLOCK, FOCUSBLAST, FORTISSIMO, GENESIS, GENTLECHIMES, GOBLINSTRIKE, HEALBELL, HIDDENPOWER, HURRICANE, HYPERVOICE, KNOCKOFF, LEAFBLADE, MAGICALLEAF, MEMENTO, METRONOME, MIRRORSHOT, MIST, MISTYTERRAIN, NASTYPLOT, ODETOJOY, PAYDAY, PERCUSSIONBLAST, PLAYROUGH, PROTECT, PURGE, QUICKGUARD, RAYOFLIGHT, REST, RETURN, ROUND, SAFEGUARD, SLASH, SLEEPTALK, SONICBLAST, SOUNDBARRIER, STEELWING, SUBSTITUTE, SWEEPINGWIND, TAILWIND, TAUNT, TERRAINPULSE, TORNADO, TOXIC, TRIATTACK, TURBULENCE, UTURN, VENDETTA, WAIL, WEATHERBALL, WISH, WORKUP, </t>
  </si>
  <si>
    <t xml:space="preserve">AERIALACE, AERIALPULSE, AIRSLASH, AMBUSH, ATTRACT, BOOMBURST, BRAVEBIRD, CALMMIND, CLOSECOMBAT, CONFUSERAY, COUPDEGRACE, COVET, CRUELWHIP, CURSE, DARKPULSE, DEAFEN, DEFOG, DRILLPECK, DUALWINGBEAT, DUSTDEVILS, ECHOEDVOICE, ECLIPSENOVA, EXECUTION, FEATHERDANCE, FLOCK, FORTISSIMO, GENESIS, GENTLECHIMES, GOBLINSTRIKE, GOSSIP, HEALBELL, HIDDENPOWER, HURRICANE, HYPERVOICE, KNOCKOFF, LASHOUT, METEORDRIVE, MINDDRAIN, NASTYPLOT, NUMBINGWIND, ODETOJOY, PHOBIA, PLAYROUGH, PROTECT, REST, RETURN, ROUND, SHADOWBALL, SLASH, SLEEPTALK, SONICBLAST, SOUNDBARRIER, STEELWING, SWEEPINGWIND, SWITCHEROO, SWORDSDANCE, TAILWIND, TAUNT, TEMPESTFLARE, TORNADO, TOXIC, TURBULENCE, UTURN, VENDETTA, VITALITYDRAIN, WAIL, WILDCHARGE, WORKUP, ZENHEADBUTT, </t>
  </si>
  <si>
    <t xml:space="preserve">AERIALACE, AERIALPULSE, AIRSLASH, AMBUSH, ATTRACT, BLOODRITUAL, BOUNCE, BRAVEBIRD, BULLDOZE, BURNINGJEALOUSY, CHARM, CONFUSERAY, COVET, CURSE, DARKPULSE, DEAFEN, DEFOG, DRAGONGALE, DRILLPECK, DUALWINGBEAT, DUNEBLAST, DUSTDEVILS, EARTHENLANCE, EARTHPOWER, EXECUTION, FALSESWIPE, FEATHERDANCE, FLOCK, FOCUSBLAST, FORTISSIMO, GAIAPULSE, GENESIS, GEOMANCY, GOBLINSTRIKE, GOLDRUSH, HAZE, HIDDENPOWER, HURRICANE, KNOCKOFF, LASHOUT, MEMENTO, MOONSTONERAY, MUDSHACKLES, MUDSLIDE, NASTYPLOT, OBSIDIANSHARDS, PHOBIA, PLAYROUGH, PROTECT, QUICKSAND, REST, RETURN, ROCKBLAST, ROCKSLIDE, ROCKTOMB, SANDSTORM, SANDTOMB, SCORCHINGSANDS, SEISMICCHANT, SLASH, SLEEPTALK, SNARL, SONICBLAST, SPIKES, STEALTHROCK, STEELWING, STONEEDGE, SUBSTITUTE, SUNNYDAY, SWEEPINGWIND, SWORDSDANCE, TAILWIND, TAUNT, TEMPESTFLARE, TERRAINPULSE, TORNADO, TOXIC, TURBULENCE, UTURN, VENDETTA, VITALITYDRAIN, WAIL, WORKUP, </t>
  </si>
  <si>
    <t xml:space="preserve">ACROBATICS, AERIALACE, AERIALPULSE, AIRSLASH, AMBUSH, AROMATHERAPY, ATTRACT, BOOMBURST, BRAVEBIRD, BULLETSEED, CALMMIND, CHARM, COVET, DEFOG, DRILLPECK, DUALWINGBEAT, ENERGYBALL, ESSENCEBLOOM, FEATHERDANCE, FLOCK, FOCUSBLAST, FORTISSIMO, GENESIS, GIGADRAIN, GRASSYTERRAIN, HIDDENPOWER, HURRICANE, HYPERVOICE, KNOCKOFF, LEAFBLADE, MAGICALLEAF, NASTYPLOT, NATURESWRATH, PERCUSSIONBLAST, PETALTEMPEST, PIXIEDUST, PROTECT, REST, RETURN, ROCKBLAST, ROUND, SAFEGUARD, SCENTEDSHIELD, SLASH, SLEEPTALK, SOLARBEAM, SONICBLAST, SPIKYSHIELD, STEELWING, STONEEDGE, SUBSTITUTE, SUNNYDAY, SWEEPINGWIND, SWITCHEROO, SWORDSDANCE, SYNTHESIS, TAILWIND, TAUNT, TEMPESTFLARE, TERRAINPULSE, TORNADO, TOXIC, TURBULENCE, UTURN, VENDETTA, VITALITYDRAIN, WEATHERBALL, WISH, WORKUP, </t>
  </si>
  <si>
    <t xml:space="preserve">1, KINDLE, 1, ROCKTHROW, 1, TARSHOT, 4, SCORCH, 9, ROLLOUT, 12, FLAMECHARGE, 15, BOULDERHURL, 18, BULLDOZE, 21, FLAMEVOLLEY, 24, ROCKBLAST, 27, STEALTHROCK, 30, ROCKSLIDE, 33, HELLBRAND, 36, STOMPINGTANTRUM, 39, SANDSTORM, 42, STONESURGE, 45, BLAZEKICK, 48, OBSIDIANSHARDS, 52, EARTHQUAKE, 56, BOULDERCRUSH, 60, FLAREBLITZ, </t>
  </si>
  <si>
    <t xml:space="preserve">0, HEATSIPHON, 1, HEATSIPHON, 1, KINDLE, 1, ROCKTHROW, 1, TARSHOT, 4, SCORCH, 9, ROLLOUT, 12, FLAMECHARGE, 15, BOULDERHURL, 18, BULLDOZE, 21, FLAMEVOLLEY, 24, ROCKBLAST, 27, STEALTHROCK, 30, ROCKSLIDE, 33, HELLBRAND, 36, STOMPINGTANTRUM, 39, SANDSTORM, 42, STONESURGE, 45, BLAZEKICK, 48, OBSIDIANSHARDS, 52, EARTHQUAKE, 56, BOULDERCRUSH, 60, FLAREBLITZ, </t>
  </si>
  <si>
    <t xml:space="preserve">ATTRACT, AURASPHERE, BATTLEOFWITS, BEJEWELED, BLIZZARD, BODYSLAM, BOULDERCRUSH, BULLDOZE, CALMMIND, CHILLINGTOUCH, COUPDEGRACE, CRUNCH, CRYSTALLINEBEAM, CRYSTALSHOWER, DAZZLINGGLEAM, DRAINPUNCH, EARTHENLANCE, EARTHPOWER, EARTHQUAKE, FLUXWAVE, FOCUSBLAST, FORTISSIMO, FROSTBITE, GAIAPULSE, GENESIS, GOLDRUSH, HAIL, HAZE, HEALBELL, HIDDENPOWER, HYPERVOICE, HYPOTHERMIA, ICEBEAM, ICEFANG, ICEPUNCH, ICICLESPEAR, ICICLESTRIKE, ICYWIND, IRONDEFENSE, IRONHEAD, MAGNETICCANNON, METEORBEAM, MINERALWAVE, MIRRORSHOT, MIST, MOONBLAST, MOONSTONERAY, NASTYPLOT, NUMBINGWIND, OUTRAGE, PLAYROUGH, POWERGEM, PROTECT, PURGE, RAYOFLIGHT, REST, RETURN, ROCKSLIDE, SANDTOMB, SIGNALBEAM, SLASH, SLEEPTALK, SNARL, SPIKES, SUBSTITUTE, SUPERPOWER, SWIFT, TOXIC, TRIPLEAXEL, WAIL, WATERPULSE, WEATHERBALL, WISH, WORKUP, ZENHEADBUTT, </t>
  </si>
  <si>
    <t xml:space="preserve">AERIALACE, AIRSLASH, AMBUSH, ATTRACT, AURASPHERE, BATTLEOFWITS, BLOODRITUAL, BODYPRESS, BODYSLAM, BOMBARDMENT, BOULDERCRUSH, BRICKBREAK, BULKUP, BURNINGJEALOUSY, CATAPULT, CLOSECOMBAT, COUPDEGRACE, CRUELWHIP, CRUNCH, DARKPULSE, DEADLYREACH, DIVINEPUNISHMENT, DRILLPECK, EARTHENLANCE, ECLIPSENOVA, EXECUTION, FALSESWIPE, FANTASYSEAL, FURYCUTTER, GOLDENBULLET, GOLDRUSH, GUNKSHOT, GYROBALL, HIDDENPOWER, HOLYNOVA, ICICLESPEAR, IRONDEFENSE, IRONHEAD, IRONIMPACT, IRONTEMPEST, KNOCKOFF, LASHOUT, LIGHTSABER, LIGHTSCREEN, MAGNETICCANNON, MAGNETRISE, MEMENTO, METEORMASH, NASTYPLOT, NOBLEROAR, OBSIDIANSHARDS, OUTRAGE, OVERCLOCK, PINMISSILE, POISONJAB, POLTERGEIST, PROTECT, PURGE, QUICKGUARD, RADIANTLANCE, REFLECT, REFURBISH, REST, RETURN, ROCKBLAST, ROCKSLIDE, ROCKTOMB, SACREDSTRIKE, SAFEGUARD, SANDSTORM, SLEEPTALK, SNARL, SPIKES, STEALTHROCK, STEELROLLER, STONEEDGE, SUBSTITUTE, SWITCHEROO, SWORDSDANCE, TAUNT, TOXIC, VENDETTA, WEAKSPOT, WORKUP, ZENHEADBUTT, </t>
  </si>
  <si>
    <t xml:space="preserve">ACROBATICS, AERIALACE, AERIALPULSE, AIRSLASH, ANCIENTGLARE, ASTRALWIND, ATTRACT, AURASPHERE, BLIZZARD, BODYSLAM, BREAKINGSWIPE, CALMMIND, CHILLINGTOUCH, COACHING, DAZZLINGGLEAM, DEFOG, DRACARYS, DRACOMETEOR, DRACONICWAVE, DRAGONBLOOD, DRAGONBREATH, DRAGONCLAW, DRAGONDANCE, DRAGONGALE, DRAGONMAGIC, DUALWINGBEAT, DUSTDEVILS, ECHOEDVOICE, FALSESWIPE, FLUXWAVE, FORTISSIMO, FROSTBITE, GENESIS, GEOMANCY, HAIL, HAZE, HIDDENPOWER, HURRICANE, HYPOTHERMIA, ICEBEAM, ICEFANG, ICEPUNCH, ICICLESPEAR, ICICLESTRIKE, ICYWIND, KNOCKOFF, MEMENTO, METRONOME, MIST, MOONBLAST, MYSTICPULSE, NAGASKIN, NASTYPLOT, NUMBINGWIND, OUTRAGE, PLAYROUGH, PROTECT, RAYOFLIGHT, REST, RETURN, ROUND, SAFEGUARD, SCALESHOT, SLEEPTALK, STARDUSTREVERIE, STELLARRUSH, SUBSTITUTE, SWEEPINGWIND, SWIFT, TAILWIND, TEMPESTFLARE, TORNADO, TOXIC, TRIPLEAXEL, TURBULENCE, UTURN, VALKYRIECHARIOT, WAIL, WEATHERBALL, WORKUP, ZENHEADBUTT, </t>
  </si>
  <si>
    <t xml:space="preserve">ACROBATICS, AERIALACE, AERIALPULSE, AIRSLASH, ARCANEENERGY, AROMATHERAPY, ATTRACT, BATTLEOFWITS, BOOMBURST, BRAVEBIRD, CALMMIND, CHARM, COSMICPOWER, DARKPULSE, DAZZLINGGLEAM, DEAFEN, DEFOG, DRAININGKISS, DRILLPECK, DUALWINGBEAT, ECHOEDVOICE, ENERGYBALL, ESSENCEBLOOM, EXPANDINGFORCE, FAIRYTALE, FANTASYSEAL, FEATHERDANCE, FLOCK, FLUTTER, FLUXWAVE, FORTISSIMO, GAMMARAY, GENESIS, GENTLECHIMES, GEOMANCY, GIGADRAIN, GOSSIP, HEALBELL, HEXBOLT, HIDDENPOWER, HURRICANE, HYPERVOICE, KNOCKOFF, LIGHTSCREEN, MAGICALLEAF, MAGICROOM, METRONOME, MINDDRAIN, MINDMELD, MIST, MISTYTERRAIN, MIXEDWAVES, MYSTICPULSE, NASTYPLOT, ODETOJOY, PERCUSSIONBLAST, POSSESSION, PROTECT, PSYCHIC, PSYCHICTERRAIN, PURGE, RAINBOWSCALES, REFLECT, REST, RETURN, ROUND, SHADOWBALL, SLEEPTALK, SOLARBEAM, SONICBLAST, SOULSHIELD, SOUNDBARRIER, SUBSTITUTE, SWIFT, SYNTHESIS, TAILWIND, TITANIASLAW, TORNADO, TOXIC, TRICKROOM, TURBULENCE, UTURN, WAIL, WEATHERBALL, WISH, WONDERROOM, ZENHEADBUTT, </t>
  </si>
  <si>
    <t xml:space="preserve">AMBUSH, ANCIENTGLARE, ANTIMATTER, ARCANEENERGY, ASTEROIDBELT, ASTRALWIND, ATTRACT, AURASPHERE, BEJEWELED, BLOODRITUAL, CALMMIND, CHARGEBEAM, CONFUSERAY, COSMICAVATAR, COSMICPOWER, CURSEDTOUCH, DARKPULSE, DAZZLINGGLEAM, DRAGONMAGIC, EARTHPOWER, ECLIPSENOVA, ENDERSHOCK, ENERGYBALL, EXPANDINGFORCE, FLUXWAVE, FOCUSBLAST, GAMMARAY, GENESIS, GEOMANCY, HEALBELL, HEX, HEXBOLT, HIDDENPOWER, KNOCKOFF, LIGHTSCREEN, MAGICROOM, METEORBEAM, METEORDRIVE, METEORMASH, MINDDRAIN, MINDMELD, MIRRORSHOT, MIST, MIXEDWAVES, MOONBLAST, MYSTICALFIRE, MYSTICPULSE, NASTYPLOT, NEBULASTRIKE, ODETOJOY, PHANTOMFORCE, PLAYROUGH, POSSESSION, PROTECT, PSYCHIC, PSYCHICFANGS, PSYCHICTERRAIN, RADIANTLANCE, RAYOFLIGHT, REFLECT, REST, RETURN, SAFEGUARD, SHADOWBALL, SHADOWPUNCH, SLEEPTALK, SOLARECLIPSE, STARDUSTREVERIE, STELLARRUSH, SUBSTITUTE, SWIFT, TAUNT, TERRAINPULSE, TOXIC, TRIATTACK, TRICKROOM, UTURN, VENDETTA, VITALITYDRAIN, WAIL, WEAKSPOT, WISH, WONDERROOM, WORKUP, ZENHEADBUTT, </t>
  </si>
  <si>
    <t xml:space="preserve">1, LEER, 1, ROCKTHROW, 1, MINDBLAST, 4, ORBITALSTRIKE, 7, INNERVATE, 10, BOULDERHURL, 13, MINDCRUSH, 16, COMET, 19, ROCKPOLISH, 22, BITE, 25, PSYCHOBREAK, 28, NEBULASTRIKE, 31, ROCKSLIDE, 34, CRUNCH, 37, QUANTUMSTAR, 40, PSYCHICFANGS, 43, ASTEROIDBELT, 46, ICECOMET, 49, SCRAMBLEMIND, 52, STONEEDGE, 55, CELESTIALFURY, 58, REFLECT, 58, LIGHTSCREEN, 62, COSMICAVATAR, </t>
  </si>
  <si>
    <t xml:space="preserve">AROMATHERAPY, ATTRACT, AURASPHERE, BALLLIGHTNING, BATTLEOFWITS, BLIZZARD, BULLETSEED, CALMMIND, CHARGEBEAM, CHARM, CHILLINGTOUCH, CLEANSE, CONFUSERAY, COVET, DAZZLINGGLEAM, DIVINEPUNISHMENT, DRAININGKISS, ELECTRICTERRAIN, ENERGYBALL, ENERGYSURGE, ESSENCEBLOOM, FABLEDRUSH, FAIRYTALE, FANTASYSEAL, FLUXWAVE, GENESIS, GENTLECHIMES, GIGADRAIN, GRASSYTERRAIN, HAIL, HIDDENPOWER, HOLYNOVA, HYPOTHERMIA, ICEBEAM, ICICLESPEAR, ICYWIND, LEAFBLADE, LIGHTSCREEN, LOVEBURST, MAGICALLEAF, MIRRORSHOT, MIST, MISTYTERRAIN, MYSTICPULSE, NATURESWRATH, NUMBINGWIND, PARABOLICCHARGE, PAYDAY, PETALTEMPEST, PIXIEDUST, PLAYROUGH, PROTECT, PURGE, RADIANTLANCE, RAYOFLIGHT, REFLECT, REST, RETURN, RISINGVOLTAGE, ROUND, SACREDSTRIKE, SAFEGUARD, SCENTEDSHIELD, SIGNALBEAM, SIRENSSONG, SLEEPTALK, SOLARBEAM, SPIKYSHIELD, STARDUSTREVERIE, STRANGESTEAM, SUNNYDAY, SYNTHESIS, TAILGLOW, THUNDERBOLT, THUNDERWAVE, TITANIASLAW, TOXIC, UTURN, VOLTSWITCH, WILDCHARGE, </t>
  </si>
  <si>
    <t xml:space="preserve">1, EMBER, 1, SIZZLE, 4, LEER, 7, FIRESPIN, 10, SANDJET, 13, FIREWALL, 16, INCINERATE, 19, DUNEBLAST, 23, BURNINGJEALOUSY, 27, SCORCHINGSANDS, 30, FIERYWRATH, 33, LAVAPLUME, 36, STEALTHROCK, 39, SUNNYDAY, 42, SANDFLURRY, 45, FLAMETHROWER, 48, AMBERWAVE, 52, BURNINGBULWARK, 56, OVERHEAT, 60, DRACARYS, </t>
  </si>
  <si>
    <t xml:space="preserve">ACROBATICS, AERIALACE, AERIALPULSE, AIRSLASH, AROMATHERAPY, ATTRACT, BATTLEOFWITS, BOOMBURST, BRAVEBIRD, BULLETSEED, CALMMIND, CHARM, DEAFEN, DEFOG, DRILLPECK, DUALWINGBEAT, ECHOEDVOICE, ENERGYBALL, ESSENCEBLOOM, FALSESWIPE, FEATHERDANCE, FLOCK, FORTISSIMO, GENTLECHIMES, GIGADRAIN, GOSSIP, GRASSYTERRAIN, HEALBELL, HIDDENPOWER, HURRICANE, HYPERVOICE, KNOCKOFF, LASHOUT, LEAFBLADE, MAGICALLEAF, NASTYPLOT, NATURESWRATH, ODETOJOY, PERCUSSIONBLAST, PETALTEMPEST, PROTECT, REST, RETURN, ROUND, SCENTEDSHIELD, SLEEPTALK, SOLARBEAM, SONICBLAST, SOUNDBARRIER, SPIKYSHIELD, SUBSTITUTE, SUNNYDAY, SWEEPINGWIND, SYNTHESIS, TAILWIND, TEMPESTFLARE, TORNADO, TOXIC, TURBULENCE, UTURN, VENDETTA, WAIL, WISH, WORKUP, </t>
  </si>
  <si>
    <t xml:space="preserve">1, SPARKLE, 1, STROBELIGHT, 1, SHOTPUT, 4, GOBLINSTRIKE, 7, ZEAL, 11, WELD, 14, BULLETCHARGE, 17, FLEETINGBLOW, 20, AUTOTOMIZE, 23, REFRACTION, 26, MAGNETBOMB, 29, SPIRITBREAK, 32, IRONHEAD, 35, FABLEDRUSH, 38, REFURBISH, 41, PLAYROUGH, 44, IRONIMPACT, 47, PRISMATICFURY, 50, SHIFTGEAR, 53, GEARGRIND, 56, FABLEDSLAM, 60, STEELROLLER, </t>
  </si>
  <si>
    <t xml:space="preserve">EXTREMESPEED, SPIKEDRAM, CHAINSWEEP, UPROAR, VALKYRIECHARIOT, STELLARRUSH, MISTYTERRAIN, RADIANTBURST, SHIELDBASH, </t>
  </si>
  <si>
    <t xml:space="preserve">AERIALACE, ALLERGY, AMBUSH, ATTRACT, BLIZZARD, BODYPRESS, BONECHILL, BREAKINGSWIPE, BRICKBREAK, BRINE, BULKUP, BULLDOZE, BURNINGJEALOUSY, CALMMIND, CHILLINGTOUCH, CLEARSMOG, COUPDEGRACE, CRUELWHIP, CRUNCH, CRYSTALSHOWER, DEADLYREACH, DEFOG, DRAINPUNCH, FALSESWIPE, FIREBLAST, FIREFANG, FIREPUNCH, FLAMETHROWER, FLAMEVOLLEY, FLAREBLITZ, FOCUSBLAST, FROSTBITE, FURYCUTTER, GYROBALL, HAIL, HAZE, HEATWAVE, HIDDENPOWER, HYPOTHERMIA, ICEBEAM, ICEFANG, ICEHAMMER, ICEPUNCH, ICICLESPEAR, ICICLESTRIKE, ICYWIND, INCINERATE, IRONDEFENSE, KNOCKOFF, LEECHLIFE, MIST, POISONJAB, PROTECT, REST, RETURN, SAFEGUARD, SCALD, SCORCHINGSANDS, SLEEPTALK, SOAK, STEAMERUPTION, STRANGESTEAM, SUNNYDAY, SWITCHEROO, TAUNT, THUNDERPUNCH, TOXIC, UTURN, WILDFIRE, WILLOWISP, </t>
  </si>
  <si>
    <t xml:space="preserve">AERIALACE, AERIALPULSE, AIRSLASH, AROMATHERAPY, ASTRALWIND, ATTRACT, BLIZZARD, BONECHILL, CALMMIND, CHARM, CHILLINGTOUCH, COVET, CRYSTALLINEBEAM, CRYSTALSHOWER, DAZZLINGGLEAM, DEFOG, DRAININGKISS, ECHOEDVOICE, FABLEDRUSH, FAIRYTALE, FANTASYSEAL, FLUXWAVE, FROSTBITE, GENESIS, GENTLECHIMES, GEOMANCY, GOBLINSTRIKE, HAIL, HAZE, HIDDENPOWER, HURRICANE, HYPOTHERMIA, ICEBEAM, ICICLESPEAR, ICICLESTRIKE, ICYWIND, LIGHTSCREEN, LOVEBURST, MIRRORSHOT, MIST, MISTYTERRAIN, MYSTICPULSE, NASTYPLOT, NUMBINGWIND, PAYDAY, PIXIEDUST, PLAYROUGH, POWERGEM, PROTECT, PURGE, RAYOFLIGHT, REFLECT, REST, RETURN, ROUND, SIGNALBEAM, SIRENSSONG, SLEEPTALK, STARDUSTREVERIE, STRANGESTEAM, SWIFT, TAILWIND, TEMPESTFLARE, TITANIASLAW, TORNADO, TOXIC, TURBULENCE, UTURN, VALKYRIECHARIOT, WISH, </t>
  </si>
  <si>
    <t xml:space="preserve">ANCIENTGLARE, ARCANEENERGY, ATTRACT, AURASPHERE, BATTLEOFWITS, BLOODRITUAL, BONECHILL, BURNINGOFUDA, CALMMIND, CHILLINGTOUCH, CONFUSERAY, COSMICPOWER, COVET, CRUNCH, CURSE, CURSEDTOUCH, DARKPULSE, DRACOMETEOR, DRACONICWAVE, DRAGONBLOOD, DRAGONBREATH, DRAGONMAGIC, ECHOEDVOICE, EXPANDINGFORCE, FALSESWIPE, FANTASYSEAL, FIREBLAST, FLAMETHROWER, FLAMEVOLLEY, FLUXWAVE, GHASTLYFLOOD, HEATWAVE, HEX, HEXBOLT, HIDDENPOWER, INCINERATE, LASHOUT, LIGHTSCREEN, MACABREDANCE, MAGICROOM, MEMENTO, METRONOME, MINDDRAIN, MINDMELD, MIST, MIXEDWAVES, MYSTICALFIRE, NASTYPLOT, PHANTOMFORCE, PHOBIA, POLTERGEIST, POSSESSION, PROTECT, PSYCHIC, PSYCHICTERRAIN, REFLECT, REST, RETURN, SAFEGUARD, SHADOWBALL, SLASH, SLEEPTALK, SNARL, SOULRIP, SOULSHIELD, SUBSTITUTE, SWIFT, SWITCHEROO, TAILGLOW, TERRAINPULSE, TOXIC, TRIATTACK, TRICKROOM, UMBRALWAVE, UTURN, VENDETTA, VITALITYDRAIN, WILLOWISP, WISH, WONDERROOM, WORKUP, ZENHEADBUTT, </t>
  </si>
  <si>
    <t xml:space="preserve">1, GUST, 1, MIRRORMOVE, 4, TWISTER, 7, WHIRLWIND, 11, NEUTRALIZE, 14, AIRCUTTER, 17, ICYWIND, 20, SHOCKWAVE, 23, TURBULENCE, 26, PULSE, 29, DRACOTEMPEST, 32, RECOVER, 35, TORNADO, 38, NUMBINGWIND, 41, TAILWIND, 44, HARNESS, 47, THUNDERBOLT, 50, BOREASBREATH, 53, BLIZZARD, 56, GENESIS, 60, TEMPESTFLARE, </t>
  </si>
  <si>
    <t xml:space="preserve">AMBUSH, ATTRACT, AURASPHERE, BATTLEOFWITS, BLOODRITUAL, BODYPRESS, BODYSLAM, BOULDERCRUSH, BREAKINGSWIPE, BRICKBREAK, BULKUP, BULLDOZE, BURNINGJEALOUSY, BURNINGOFUDA, CALMMIND, CHIDORI, CLOSECOMBAT, COACHING, CONFUSERAY, COVET, CRIMSONGATE, CRUELWHIP, CRUNCH, CURSE, CURSEDTOUCH, DARKPULSE, DEADLYREACH, DIVINEPUNISHMENT, DRAGONHAMMER, DRAINPUNCH, ECLIPSENOVA, EXECUTION, FALSESWIPE, FIREBLAST, FIREFANG, FIREPUNCH, FLAMECHARGE, FLAMETHROWER, FLAMEVOLLEY, FLAREBLITZ, FOCUSBLAST, GHASTLYFLOOD, GLISTEN, GOBLINSTRIKE, GOLDRUSH, HEAVENSKNUCKLE, HIDDENPOWER, IRONHEAD, IRONIMPACT, KAMEHAMEHA, KNOCKOFF, LASHOUT, MELTINGHORN, METEORMASH, OBSIDIANSHARDS, OUTRAGE, PHANTOMFORCE, PHOBIA, PLAYROUGH, POISONJAB, POWERUPPUNCH, PROTECT, QUICKGUARD, REST, RETURN, ROCKSLIDE, ROCKTOMB, SHADOWPUNCH, SLEEPTALK, SLUDGEBOMB, SNARL, SUBSTITUTE, SWITCHEROO, SWORDSDANCE, TAUNT, THUNDERPUNCH, THUNDERWAVE, TOXIC, UMBRALWAVE, VITALITYDRAIN, WILDCHARGE, WILLOWISP, WORKUP, ZENHEADBUTT, </t>
  </si>
  <si>
    <t xml:space="preserve">SEISMICTOSS, MACHPUNCH, CHEAPSHOT, MALEFICACT, FOULPLAY, POSSESSION, WIDEGUARD, DIZZYPUNCH, SHADOWPUNCH, MEGAPUNCH, </t>
  </si>
  <si>
    <t xml:space="preserve">1, EMBER, 1, RADIATION, 1, SIZZLE, 4, STARDUST, 10, INCINERATE, </t>
  </si>
  <si>
    <t xml:space="preserve">HEATWAVE, GAMMARAY, GRAVITY, BURNUP, FIRESPIN, IGNITE, </t>
  </si>
  <si>
    <t xml:space="preserve">0, PROTECT, 1, PROTECT, 1, EMBER, 1, RADIATION, 1, SIZZLE, 4, STARDUST, 10, INCINERATE, </t>
  </si>
  <si>
    <t xml:space="preserve">0, STARFALL, 1, STARFALL, 1, PROTECT, 1, EMBER, 1, RADIATION, 1, SIZZLE, 4, STARDUST, 10, INCINERATE, 13, HEATSTROKE, 16, FLASH, 19, FLAMEBURST, 22, SUPERNOVA, 25, INNERVATE, 28, DAZZLINGGLEAM, 31, FIERYDANCE, 34, TWINSTARS, 37, PYROKINESIS, 40, DIMENSIONALRUSH, 43, FLAMETHROWER, 46, SOLARFLARE, 49, PHOTONGEYSER, 52, FIREBLAST, 57, CORECOLLAPSE, 60, BIGBANG, </t>
  </si>
  <si>
    <t xml:space="preserve">AERIALPULSE, ANTIMATTER, ASTRALWIND, ATTRACT, AURASPHERE, BATTLEOFWITS, BURNINGJEALOUSY, CHARM, COSMICAVATAR, COSMICPOWER, CRIMSONGATE, DAZZLINGGLEAM, ENERGYBALL, EXPANDINGFORCE, FIREBLAST, FIREFANG, FIREPUNCH, FLAMECHARGE, FLAMETHROWER, FLAMEVOLLEY, FLAREBLITZ, FLUXWAVE, FORTISSIMO, GAMMARAY, GENESIS, GIGADRAIN, GLISTEN, HEATWAVE, HIDDENPOWER, HOLYNOVA, INCINERATE, KAMEHAMEHA, LIGHTSCREEN, METEORBEAM, METEORDRIVE, MIRRORSHOT, MOONBLAST, MYSTICALFIRE, NASTYPLOT, NEBULASTRIKE, PROTECT, PURGE, RADIANTLANCE, RAYOFLIGHT, REFLECT, REST, RETURN, SIGNALBEAM, SLEEPTALK, SOLARECLIPSE, STARDUSTREVERIE, STELLARRUSH, SUBSTITUTE, SUNNYDAY, SWIFT, SYNTHESIS, TOXIC, UTURN, WILDFIRE, WILLOWISP, WISH, WORKUP, </t>
  </si>
  <si>
    <t xml:space="preserve">1, HARDEN, 1, METALCLAW, 4, ROCKTHROW, 6, VANGUARD, 9, RAPIDSPIN, 12, SNAPTRAP, 15, BULLDOZE, 18, VISEGRIP, 21, GEARUP, 24, ROCKTOMB, 27, SPIKES, 30, DIG, 33, POWERDRILL, 36, BODYPRESS, 39, SHIELDBASH, 42, SHIFTGEAR, 45, ROCKCLIMB, 48, GUILLOTINE, 52, BEHEMOTHBASH, 56, BOULDERCRUSH, 60, STEELROLLER, </t>
  </si>
  <si>
    <t xml:space="preserve">1, GROWL, 1, SANDATTACK, 1, CONFUSION, 4, RENEWAL, 6, SANDJET, 9, SPARKLE, 9, QUICKSPELL, 12, HOLYFIRE, 15, ARCANEBLAST, 15, MEMORYBLOCK, 18, MUDSHACKLES, 21, FLASH, 24, PSYBEAM, 27, FAKEOUT, 30, FANATICISM, 33, EXTRASENSORY, 36, EARTHPOWER, 39, REVITALIZE, 42, CALMMIND, 45, AURASPHERE, 48, PSYCHIC, 51, SOLARBEAM, 54, GAIAPULSE, 57, ARCANEENERGY, 60, DIVINEPUNISHMENT, </t>
  </si>
  <si>
    <t xml:space="preserve">TAILGLOW, GUARDIANANGEL, COVET, AURORAVEIL, SANDSTORM, SHOREUP, HEATWAVE, FIRELASH, AFTERYOU, SUNNYDAY, THIEF, PSYWAVE, POUND, STOMPINGTANTRUM, </t>
  </si>
  <si>
    <t xml:space="preserve">1, FEINT, 1, LEER, 4, SHOTPUT, 7, PURSUIT, 10, BULLETPUNCH, 13, FOCUSENERGY, 16, BRUTALSWING, 19, VISEGRIP, 22, WIDEGUARD, 22, QUICKGUARD, 25, AERIALACE, 28, VANGUARD, 31, DRILLRUN, 34, POWERDRILL, 37, FALSESURRENDER, 40, SHIELDBASH, 43, KINGSSHIELD, 46, SWORDSDANCE, 49, WICKEDSTRIKE, 52, SWORDSTRIKE, 56, GLACIALLANCE, 60, RADIANTLANCE, </t>
  </si>
  <si>
    <t xml:space="preserve">1, GROWL, 1, SANDTOMB, 1, TACKLE, 4, SANDATTACK, 6, TRAMPLE, 8, PROTECT, 11, STEALTHROCK, 14, ROLLOUT, 17, BULLDOZE, 20, BOULDERHURL, 23, SPIKYSHIELD, 26, SCREECH, 29, GOLDRUSH, 32, SWAGGER, 32, FOULPLAY, 35, RAPIDSPIN, 38, SHOREUP, 41, EARTHENLANCE, 44, OBSIDIANSHARDS, 47, GYROBALL, 50, BULKUP, 53, EARTHQUAKE, 56, STONEEDGE, 60, FISSURE, </t>
  </si>
  <si>
    <t xml:space="preserve">SPIKES, INGRAIN, ROCKSLIDE, IRONDEFENSE, MUDSHACKLES, DEFENSECURL, CHARM, RETURN, BODYPRESS, LIFEDEW, PINMISSILE, </t>
  </si>
  <si>
    <t xml:space="preserve">1, GROWL, 1, LEAFAGE, 1, TACKLE, 4, PURSUIT, 7, LEECHSEED, 10, FORESTLEAP, 13, DIRTYBOMB, 16, BITE, 19, TAUNT, 19, TORMENT, 22, GRASSYGLIDE, 25, VENDETTA, 28, FLATULENCE, 31, TROPKICK, 34, CRUNCH, 37, HORNLEECH, 40, ZENHEADBUTT, 43, AMBUSH, 46, BULKUP, 49, WOODHAMMER, 52, STAMPEDE, 56, SPIKYSHIELD, 60, FRENZY, </t>
  </si>
  <si>
    <t xml:space="preserve">EVILTHORN, RAZORLEAF, LASHOUT, TAKEDOWN, BULLDOZE, ENDEAVOR, SPITUP, STOCKPILE, STUFFCHEEKS, SWALLOW, STRANDINGROOTS, BELCH, </t>
  </si>
  <si>
    <t xml:space="preserve">ACROBATICS, AERIALACE, AERIALPULSE, AIRSLASH, AMBUSH, AROMATHERAPY, ATTRACT, BOOMBURST, BRAVEBIRD, CHARM, CORROSIVEGAS, COSMICPOWER, CRUELWHIP, DARKPULSE, DAZZLINGGLEAM, DEAFEN, DEFOG, DRAININGKISS, DRAINPUNCH, DRILLPECK, DUALWINGBEAT, ECHOEDVOICE, ECLIPSENOVA, ELECTRICTERRAIN, ENERGYBALL, FAIRYTALE, FANTASYSEAL, FEATHERDANCE, FLOCK, FLUTTER, FLUXWAVE, FORTISSIMO, GAMMARAY, GENESIS, GENTLECHIMES, GEOMANCY, GIGADRAIN, GOBLINSTRIKE, GOLDRUSH, GOSSIP, HEALBELL, HIDDENPOWER, HURRICANE, HYPERVOICE, KNOCKOFF, LASHOUT, MACABREDANCE, METRONOME, MIST, MYSTICPULSE, NASTYPLOT, ODETOJOY, PERCUSSIONBLAST, PHOBIA, PLAYROUGH, POISONJAB, POSSESSION, PROTECT, PURGE, RAINBOWSCALES, REST, RETURN, ROUND, SHADOWBALL, SHADOWPUNCH, SLEEPTALK, SNARL, SONICBLAST, SOULSHIELD, SOUNDBARRIER, STARDUSTREVERIE, SUBSTITUTE, SWEEPINGWIND, SWIFT, SWITCHEROO, TAILWIND, TAUNT, TORNADO, TOXIC, TURBULENCE, UMBRALWAVE, UTURN, VENDETTA, VITALITYDRAIN, WAIL, WEATHERBALL, WISH, </t>
  </si>
  <si>
    <t xml:space="preserve">ACROBATICS, AERIALACE, AERIALPULSE, AIRSLASH, AROMATHERAPY, ATTRACT, AURASPHERE, BALLLIGHTNING, BATTERYACID, BOLTCRASH, BOOMBURST, BRAVEBIRD, CHARGEBEAM, CHARM, CONFUSERAY, CORROSIVEGAS, COSMICPOWER, COVET, DAZZLINGGLEAM, DEAFEN, DEFOG, DRAININGKISS, DRAINPUNCH, DUALWINGBEAT, DUSTDEVILS, ECHOEDVOICE, ELECTRICTERRAIN, ELECTRONCRUSH, ENERGYBALL, ENERGYSURGE, ESSENCEBLOOM, FABLEDRUSH, FAIRYTALE, FANTASYSEAL, FEATHERDANCE, FLOCK, FLUTTER, FLUXWAVE, FORTISSIMO, GAMMARAY, GENESIS, GENTLECHIMES, GEOMANCY, GIGADRAIN, GOLDRUSH, GOSSIP, GYROBALL, HEALBELL, HIDDENPOWER, HURRICANE, HYPERVOICE, KNOCKOFF, LASHOUT, LIGHTSCREEN, LOVEBURST, MAGICROOM, MAGNETICCANNON, MAGNETRISE, METRONOME, MIRRORSHOT, MIST, MIXEDWAVES, MYSTICPULSE, NASTYPLOT, ODETOJOY, PARABOLICCHARGE, PERCUSSIONBLAST, PETALTEMPEST, PIXIEDUST, PLAYROUGH, POISONJAB, POSSESSION, POWERGEM, PROTECT, PURGE, RADIANTLANCE, RAINBOWSCALES, RAYOFLIGHT, REST, RETURN, ROUND, SHADOWBALL, SHADOWPUNCH, SIGNALBEAM, SLEEPTALK, SONICBLAST, SOULSHIELD, SOUNDBARRIER, STARDUSTREVERIE, SUBSTITUTE, SWEEPINGWIND, SWIFT, SYNTHESIS, TAILWIND, THUNDERBOLT, THUNDERPUNCH, THUNDERWAVE, TORNADO, TOXIC, TRICKROOM, TURBULENCE, UTURN, VOLTSWITCH, WAIL, WEATHERBALL, WILDCHARGE, WISH, WONDERROOM, WORKUP, </t>
  </si>
  <si>
    <t xml:space="preserve">ACROBATICS, AERIALACE, AERIALPULSE, AIRSLASH, AROMATHERAPY, ATTRACT, AURASPHERE, BATTLEOFWITS, BOOMBURST, BRAVEBIRD, BURNINGJEALOUSY, BURNINGOFUDA, CHARM, CONFUSERAY, CORROSIVEGAS, COSMICPOWER, COUPDEGRACE, CRIMSONGATE, DAZZLINGGLEAM, DEAFEN, DEFOG, DIVINEPUNISHMENT, DRAININGKISS, DRAINPUNCH, DRILLPECK, DUALWINGBEAT, ECHOEDVOICE, ENERGYBALL, FABLEDRUSH, FAIRYTALE, FANTASYSEAL, FEATHERDANCE, FIREBLAST, FIREPUNCH, FLAMECHARGE, FLAMETHROWER, FLAMEVOLLEY, FLAREBLITZ, FLOCK, FLUTTER, FLUXWAVE, FORTISSIMO, GENESIS, GENTLECHIMES, GOLDRUSH, GOSSIP, GYROBALL, HEALBELL, HEATWAVE, HIDDENPOWER, HOLYNOVA, HURRICANE, HYPERVOICE, INCINERATE, KNOCKOFF, LASHOUT, LIGHTSCREEN, MACABREDANCE, MAGICROOM, MAGNETICCANNON, METRONOME, MIRRORSHOT, MIST, MIXEDWAVES, MYSTICALFIRE, MYSTICPULSE, NASTYPLOT, ODETOJOY, PERCUSSIONBLAST, PLAYROUGH, POISONJAB, POSSESSION, POWERGEM, PROTECT, PURGE, RADIANTLANCE, RAINBOWSCALES, RAYOFLIGHT, REST, RETURN, ROUND, SAFEGUARD, SCORCHINGSANDS, SHADOWBALL, SHADOWPUNCH, SIGNALBEAM, SLEEPTALK, SONICBLAST, SOULSHIELD, SOUNDBARRIER, STARDUSTREVERIE, SUBSTITUTE, SUNNYDAY, SWEEPINGWIND, SWIFT, SYNTHESIS, TAILWIND, TITANIASLAW, TORNADO, TOXIC, TRICKROOM, TURBULENCE, UTURN, WAIL, WEATHERBALL, WILDFIRE, WILLOWISP, WISH, WONDERROOM, WORKUP, </t>
  </si>
  <si>
    <t>[STARYU2]</t>
  </si>
  <si>
    <t>[STARMIE2]</t>
  </si>
  <si>
    <t>T.Staryu</t>
  </si>
  <si>
    <t>T.Starmie</t>
  </si>
  <si>
    <t>STARMIE2</t>
  </si>
  <si>
    <t>LYCANROC2</t>
  </si>
  <si>
    <t>[REUNICLUS,1]</t>
  </si>
  <si>
    <t>Mega Reuniclus</t>
  </si>
  <si>
    <t>:REUNICLITE,</t>
  </si>
  <si>
    <t>[MAGCARGO2,1]</t>
  </si>
  <si>
    <t>Mega T.Magcargo</t>
  </si>
  <si>
    <t>:MAGCARGITE2,</t>
  </si>
  <si>
    <t>Mega Meowstic</t>
  </si>
  <si>
    <t>:MEOWSTICITE,</t>
  </si>
  <si>
    <t>[FURRET2,1]</t>
  </si>
  <si>
    <t>Mega T.Furret</t>
  </si>
  <si>
    <t>:FURRETITE2,</t>
  </si>
  <si>
    <t>[MEOWSTIC,2]</t>
  </si>
  <si>
    <t>[SNORLAX2,1]</t>
  </si>
  <si>
    <t>Mega T.Snorlax</t>
  </si>
  <si>
    <t>:SNORLAXITE2,</t>
  </si>
  <si>
    <t>Counts</t>
  </si>
  <si>
    <t>[LITWICK2]</t>
  </si>
  <si>
    <t>[CHANDELURE2]</t>
  </si>
  <si>
    <t>[CYCLIZAR2]</t>
  </si>
  <si>
    <t>[LAMPENT2]</t>
  </si>
  <si>
    <t>T.Litwick</t>
  </si>
  <si>
    <t>T.Lampent</t>
  </si>
  <si>
    <t>T.Chandelure</t>
  </si>
  <si>
    <t>T.Cyclizar</t>
  </si>
  <si>
    <t>GORGING</t>
  </si>
  <si>
    <t>LAMPENT2</t>
  </si>
  <si>
    <t>CHANDELURE2</t>
  </si>
  <si>
    <t>ORBIT</t>
  </si>
  <si>
    <t>FLEXIBLE</t>
  </si>
  <si>
    <t>REBELLIOUS</t>
  </si>
  <si>
    <t>RESONANT</t>
  </si>
  <si>
    <t>IMPULSIVE</t>
  </si>
  <si>
    <t>VANDAL</t>
  </si>
  <si>
    <t>[GOOMY2]</t>
  </si>
  <si>
    <t>[SLIGGOO2]</t>
  </si>
  <si>
    <t>[GOODRA2]</t>
  </si>
  <si>
    <t>T.Goomy</t>
  </si>
  <si>
    <t>T.Sliggoo</t>
  </si>
  <si>
    <t>T.Goodra</t>
  </si>
  <si>
    <t>SLIGGOO2</t>
  </si>
  <si>
    <t>GOODRA2</t>
  </si>
  <si>
    <t>[STARAPTOR,1]</t>
  </si>
  <si>
    <t>[RATICATE,1]</t>
  </si>
  <si>
    <t>[BAXCALIBUR,1]</t>
  </si>
  <si>
    <t>[WIGGLYTUFF2,1]</t>
  </si>
  <si>
    <t>Mega Raticate</t>
  </si>
  <si>
    <t>Mega Staraptor</t>
  </si>
  <si>
    <t>:RATICATITE,</t>
  </si>
  <si>
    <t>:STARAPTITE,</t>
  </si>
  <si>
    <t>Mega Baxcalibur</t>
  </si>
  <si>
    <t>:BAXCALIBRITE,</t>
  </si>
  <si>
    <t>Mega T.Wigglytuff</t>
  </si>
  <si>
    <t>:WIGGNITE2,</t>
  </si>
  <si>
    <t xml:space="preserve">1, DEFENSECURL, 1, SMOG, 4, EMBER, 6, POISONGAS, 9, FIRESPIN, 12, HAZE, 15, CLEARSMOG, 18, INCINERATE, 22, CORRODE, 26, FLAMEBURST, 29, SCALD, 32, MIASMA, 35, LAVAPLUME, 38, CORROSIVEGAS, 41, SLUDGEBOMB, 44, FLAMETHROWER, 47, TOXIC, 50, ACIDRAIN, 53, INFERNO, 56, STEAMERUPTION, 60, ERUPTION, </t>
  </si>
  <si>
    <t xml:space="preserve">0, WILLOWISP, 1, WILLOWISP, 1, DEFENSECURL, 1, SMOG, 4, EMBER, 6, POISONGAS, 9, FIRESPIN, 12, HAZE, 15, CLEARSMOG, 18, INCINERATE, 22, CORRODE, 26, FLAMEBURST, 29, SCALD, 32, MIASMA, 35, LAVAPLUME, 38, CORROSIVEGAS, 41, SLUDGEBOMB, 44, FLAMETHROWER, 47, TOXIC, 50, ACIDRAIN, 53, INFERNO, 56, STEAMERUPTION, 60, ERUPTION, </t>
  </si>
  <si>
    <t xml:space="preserve">0, ELECTRIFY, 1, ELECTRIFY, 1, LEER, 1, STATICSHOCK, 4, PECK, 8, QUICKATTACK, 11, FEATHERDANCE, 14, SPARK, 17, WINGATTACK, 20, CHIPAWAY, 23, ROOST, 26, ARCINGBLOW, 29, STREAMRUSH, 32, SWEEPINGTALON, 35, BALLLIGHTNING, 38, BIRDOFPREY, 41, WILDCHARGE, 44, TAKEDOWN, 47, DRILLPECK, 50, TAILWIND, 53, BOLTBEAK, 56, BRAVEBIRD, 59, VOLTTACKLE, 62, DOUBLEEDGE, </t>
  </si>
  <si>
    <t xml:space="preserve">SHRAPNEL, MAGNETRISE, OVERCLOCK, METALBURST, SYNCHRONOISE, SPIKES, SELFDESTRUCT, EXPLOSION, COBALTRAY, EERIEIMPULSE, </t>
  </si>
  <si>
    <t xml:space="preserve">1, PECK, 1, STALKPREY, 1, KINDLE, 4, SCORCH, 8, JETDIVE, 11, FLAMECHARGE, 14, BIRDOFPREY, 17, PLUCK, 20, FLAMEWHEEL, 23, TAILWIND, 26, FLAMEPILLAR, 29, ACROBATICS, 32, HELLBRAND, 35, SWEEPINGTALON, 38, FIREWALL, 42, SUNNYDAY, 46, SKYDIVE, 49, SACREDFIRE, 53, BRAVEBIRD, 57, BEAKBLAST, 62, FLAREBLITZ, </t>
  </si>
  <si>
    <t xml:space="preserve">1, STEALTHROCK, 1, DEFENSECURL, 1, ROLLOUT, 4, FIREBALL, 7, RAPIDSPIN, 10, ROCKPOLISH, 13, BOULDERHURL, 16, FLAMEWHEEL, 19, QUAKESLAM, 22, GEOMANCY, 25, CRIMSONGATE, 28, FIREPUNCH, 31, ROCKSLIDE, 34, SHOREUP, 37, HEATSIPHON, 40, CATAPULT, 43, BODYPRESS, 43, SHIELDBASH, 46, WILDFIRE, 49, STONESURGE, 52, FIREWALL, 56, FLAREBLITZ, 60, HEADSMASH, </t>
  </si>
  <si>
    <t xml:space="preserve">STONEEDGE, WIDEGUARD, IRONDEFENSE, ACCELEROCK, HEAVYSLAM, SANDTOMB, CONTINENTALRIFT, FLARESWEEP, ROCKWRECKER, OBSIDIANSHARDS, </t>
  </si>
  <si>
    <t xml:space="preserve">0, TARSHOT, 1, TARSHOT, 1, STEALTHROCK, 1, DEFENSECURL, 1, ROLLOUT, 4, FIREBALL, 7, RAPIDSPIN, 10, ROCKPOLISH, 13, BOULDERHURL, 16, FLAMEWHEEL, 19, QUAKESLAM, 22, GEOMANCY, 25, CRIMSONGATE, 28, FIREPUNCH, 31, ROCKSLIDE, 34, SHOREUP, 37, HEATSIPHON, 40, CATAPULT, 43, BODYPRESS, 43, SHIELDBASH, 46, WILDFIRE, 49, STONESURGE, 52, FIREWALL, 56, FLAREBLITZ, 60, HEADSMASH, </t>
  </si>
  <si>
    <t xml:space="preserve">0, HEATCRASH, 1, HEATCRASH, 1, TARSHOT, 1, STEALTHROCK, 1, DEFENSECURL, 1, ROLLOUT, 4, FIREBALL, 7, RAPIDSPIN, 10, ROCKPOLISH, 13, BOULDERHURL, 16, FLAMEWHEEL, 19, QUAKESLAM, 22, GEOMANCY, 25, CRIMSONGATE, 28, FIREPUNCH, 31, ROCKSLIDE, 34, SHOREUP, 37, HEATSIPHON, 40, CATAPULT, 43, BODYPRESS, 43, SHIELDBASH, 46, WILDFIRE, 49, STONESURGE, 52, FIREWALL, 56, FLAREBLITZ, 60, HEADSMASH, </t>
  </si>
  <si>
    <t xml:space="preserve">1, ABSORB, 1, SMOKESCREEN, 1, TWISTER, 4, BUBBLE, 6, MEGADRAIN, 8, ACIDSPRAY, 11, RAINDANCE, 11, HAZE, 14, WATERPULSE, 17, LEAFTORNADO, 17, GROWTH, 20, MUDBOMB, 23, BRINE, 23, AQUARING, 26, MISTBALL, 29, GIGADRAIN, 32, OCEANBLAST, 35, AUTUMNBLAST, 35, EDENFRUIT, 38, MUDBLAST, 41, TIDALWAVE, 44, SYNTHESIS, 47, PRIMORDIALBEAM, 50, MUDDYWATER, 53, TIDALSHIFT, 56, LEAFSTORM, 60, HYDROPUMP, </t>
  </si>
  <si>
    <t xml:space="preserve">ATTRACT, BRINE, BULLETSEED, CASCADE, CLEARSMOG, DRAGONBREATH, DRAGONGALE, ENDERSHOCK, ENERGYBALL, ESSENCEBLOOM, FLIPTURN, FLUXWAVE, GENESIS, GIGADRAIN, GRASSYTERRAIN, HAZE, HEALBELL, HIDDENPOWER, ICEBEAM, ICYWIND, LEAFBLADE, LIQUIDATION, MAGICALLEAF, MIASMA, MIST, MUDSHACKLES, MUDSLIDE, MYSTICPULSE, NAGASKIN, NASTYPLOT, NATURESWRATH, NUMBINGWIND, OCEANWRATH, OUTRAGE, OVERFLOW, PETALTEMPEST, PIXIEDUST, POWERWHIP, PROTECT, RAINDANCE, REST, RETURN, SCALD, SCENTEDSHIELD, SIRENSSONG, SLEEPTALK, SLUDGEBOMB, SOAK, SOLARBEAM, SPIKES, SUBMERGE, SYNTHESIS, TERRAINPULSE, TIDALWAVE, TOXIC, WATERPRESSURE, WATERPULSE, WEATHERBALL, </t>
  </si>
  <si>
    <t xml:space="preserve">ACIDARMOR, WATERSPOUT, GRASSYTERRAIN, ICYWIND, AQUAJET, SLUDGEWAVE, BUBBLEBEAM, HYPERTORRENT, ESSENCEARROW, DRENCH, DRAGONPULSE, </t>
  </si>
  <si>
    <t xml:space="preserve">1, TACKLE, 1, HARDEN, 1, SCORCH, 4, ORBITALSTRIKE, 7, KINDLE, 9, GRAVITY, 12, FLAMEWHEEL, 15, METEORDRIVE, 18, STARGAZE, 21, FLAMEPILLAR, 24, NEBULASTRIKE, 27, COSMICPOWER, 30, ROCKSLIDE, 33, QUANTUMSTAR, 36, HEATSIPHON, 39, MORNINGSUN, 42, SOLARMETEOR, 45, STONESURGE, 48, CELESTIALFURY, 51, STONEEDGE, 54, STELLARRUSH, 58, FLAREBLITZ, 62, COSMICAVATAR, </t>
  </si>
  <si>
    <t xml:space="preserve">SOLARBLADE, PHOTONGEYSER, METEORSHOWER, FLAMEVOLLEY, ROCKBLAST, CATAPULT, CRIMSONGATE, COMET, BURNINGBULWARK, ROCKPOLISH, </t>
  </si>
  <si>
    <t xml:space="preserve">ICICLECRASH, ICICLESPEAR, IRONDEFENSE, WHIRLPOOL, BOULDERHURL, LIQUIDATION, WIDEGUARD, BODYSLAM, TIDALSHIFT, LIFEDEW, </t>
  </si>
  <si>
    <t xml:space="preserve">1, LEER, 1, TACKLE, 1, ROCKTHROW, 4, DRAGONFURY, 6, POISONSPIT, 9, BITE, 12, BOULDERHURL, 15, NIGHTSHADE, 18, WYRMSRAGE, 21, SCORESETTLER, 24, DRAGONTAIL, 27, POISONFANG, 30, ROCKSLIDE, 33, DRAGONCLAW, 36, DUALWINGBEAT, 39, CRUNCH, 42, DRAGONHAMMER, 45, OBSIDIANSHARDS, 48, HAMMERARM, 52, NAGASKIN, 56, OUTRAGE, 60, ROCKWRECKER, </t>
  </si>
  <si>
    <t xml:space="preserve">COUNTER, DOUBLEEDGE, NIGHTSLASH, BOULDERCRUSH, DARKPULSE, SUBMISSION, DRACOSURGE, POISONJAB, MEANLOOK, FEINTATTACK, SWAGGER, WEARDOWN, DRACONICWAVE, STEALTHROCK, </t>
  </si>
  <si>
    <t xml:space="preserve">0, FORTIFY, 1, FORTIFY, 1, LEER, 1, TACKLE, 1, ROCKTHROW, 4, DRAGONFURY, 6, POISONSPIT, 9, BITE, 12, BOULDERHURL, 15, NIGHTSHADE, 18, WYRMSRAGE, 21, SCORESETTLER, 24, DRAGONTAIL, 27, POISONFANG, 30, ROCKSLIDE, 33, DRAGONCLAW, 36, DUALWINGBEAT, 39, CRUNCH, 42, DRAGONHAMMER, 45, OBSIDIANSHARDS, 48, HAMMERARM, 52, NAGASKIN, 56, OUTRAGE, 60, ROCKWRECKER, </t>
  </si>
  <si>
    <t xml:space="preserve">ACIDRAIN, ACROBATICS, AERIALACE, AERIALPULSE, AIRSLASH, ALLERGY, AMBUSH, ATTRACT, BLOODRITUAL, BOOMBURST, BRAVEBIRD, BUGBITE, CAUSTICACID, CLEARSMOG, COVET, CRUELWHIP, CRUNCH, CURSEDTOUCH, DARKPULSE, DEFOG, DRAGONBLOOD, DRAGONBREATH, DRAGONGALE, DUALWINGBEAT, ECLIPSENOVA, EXECUTION, EXPANDINGFORCE, FALSESWIPE, FIREFANG, FURYCUTTER, GASTROACID, GOBLINSTRIKE, GOLDRUSH, GOSSIP, GUNKSHOT, HAZE, HIDDENPOWER, HURRICANE, KNOCKOFF, LASHOUT, LOVEBURST, METEORDRIVE, MIASMA, MINDDRAIN, NAGASKIN, NASTYPLOT, PHANTOMFORCE, PHOBIA, PLAYROUGH, POISONFANG, POISONJAB, POLTERGEIST, PROTECT, PSYCHICFANGS, REST, RETURN, SCALESHOT, SLASH, SLEEPTALK, SLUDGEBOMB, SLUDGEWAVE, SNARL, SONICBLAST, SOULRIP, STEELWING, SUBSTITUTE, SWEEPINGWIND, SWITCHEROO, TAILWIND, TAUNT, TORNADO, TOXIC, TOXICSPIKES, TURBULENCE, UMBRALWAVE, UTURN, VENDETTA, VENOMDRAIN, VITALITYDRAIN, WORKUP, </t>
  </si>
  <si>
    <t xml:space="preserve">BITE, LEECHLIFE, STEELWING, SCORESETTLER, BATONPASS, ROOST, NIGHTSLASH, SWAGGER, THIEF, TORMENT, SCREECH, UPROAR, JETDIVE, </t>
  </si>
  <si>
    <t xml:space="preserve">STARFALL, INNERVATE, MISTYTERRAIN, COSMICPOWER, AURASPHERE, PSYCHIC, AMNESIA, BLASTFREEZE, MOONLIGHT, </t>
  </si>
  <si>
    <t xml:space="preserve">1, TACKLE, 1, TAILWHIP, 1, SCORCH, 4, STATICSHOCK, 8, CHARGE, 11, PURSUIT, 14, FLAMECHARGE, 17, SPARK, 20, THUNDERWAVE, 23, FLAMEWHEEL, 26, VOLTSWITCH, 29, TAKEDOWN, 32, PROTONCRASH, 35, MELTINGHORN, 38, STOMPINGTANTRUM, 41, WILDFIRE, 44, WILDCHARGE, 47, SUBMISSION, 47, ELECTRICTERRAIN, 50, DOUBLEEDGE, 54, ELECTRONCRUSH, 58, FLAREBLITZ, 62, VOLTTACKLE, </t>
  </si>
  <si>
    <t xml:space="preserve">1, GASTROACID, 1, SLURP, 1, BUGSTING, 4, PURSUIT, 6, MEGADRAIN, 8, POWDER, 10, SIPHON, 10, SUCKBLOOD, 13, BITE, 16, BUGBITE, 16, INFECTION, 19, SPOIL, 22, NIGHTSLASH, 22, PHOBIA, 25, FELLSTINGER, 28, BLACKOUT, 28, TOXICTHREAD, 31, UTURN, 34, LEECHLIFE, 34, PHEROMONESTREAM, 37, CRUNCH, 40, PARTINGSHOT, 40, NEUROTOXIN, 43, SWARMATTACK, 46, BUGBUZZ, 49, AMBUSH, 49, ECLIPSENOVA, 52, SWARMOVERLOAD, 55, BLOODRITUAL, 58, HIVEMIND, 62, EXECUTION, </t>
  </si>
  <si>
    <t xml:space="preserve">KNOCKOFF, TOXICSPIKES, HYPNOSIS, NIGHTMARE, DREAMEATER, STICKYWEB, SPIDERWEB, ASSURANCE, POISONJAB, STRAFE, </t>
  </si>
  <si>
    <t xml:space="preserve">0, EVILTHORN, 1, EVILTHORN, 0, VITALITYDRAIN, 1, VITALITYDRAIN, 1, GASTROACID, 1, SLURP, 1, BUGSTING, 4, PURSUIT, 6, MEGADRAIN, 8, POWDER, 10, SIPHON, 10, SUCKBLOOD, 13, BITE, 16, BUGBITE, 16, INFECTION, 19, SPOIL, 22, NIGHTSLASH, 22, PHOBIA, 25, FELLSTINGER, 28, BLACKOUT, 28, TOXICTHREAD, 31, UTURN, 34, LEECHLIFE, 34, PHEROMONESTREAM, 37, CRUNCH, 40, PARTINGSHOT, 40, NEUROTOXIN, 43, SWARMATTACK, 46, BUGBUZZ, 49, AMBUSH, 49, ECLIPSENOVA, 52, SWARMOVERLOAD, 55, BLOODRITUAL, 58, HIVEMIND, 62, EXECUTION, </t>
  </si>
  <si>
    <t xml:space="preserve">FIREBALL, INFERNO, IMPRISON, DESTINYBOND, CURSE, GRUDGE, MEMENTO, FEINTATTACK, DARKPULSE, GLARE, FLAMEWHEEL, SPIRITSHACKLE, OMINOUSWIND, SEANCE, HELLBRAND, </t>
  </si>
  <si>
    <t xml:space="preserve">1, SCRATCH, 1, GROWL, 1, GOOSEBUMP, 4, NEUTRALIZE, 6, FORESIGHT, 8, SHIVER, 11, SIPHON, 14, WILLPOWER, 17, SEANCE, 20, NIGHTSHADE, 23, PULSE, 26, WILLOWISP, 29, BONECHILL, 32, HARNESS, 35, SCREECH, 38, EXTRASENSORY, 38, DARKPULSE, 41, ECTOPLASM, 44, CURSE, 47, PRIMALWAVE, 50, GHASTLYFLOOD, 53, NASTYPLOT, 56, FRUSTRATION, 59, DESTINYBOND, 62, DARKOMEN, </t>
  </si>
  <si>
    <t xml:space="preserve">0, PERISHSONG, 1, PERISHSONG, 1, SCRATCH, 1, GROWL, 1, GOOSEBUMP, 4, NEUTRALIZE, 6, FORESIGHT, 8, SHIVER, 11, SIPHON, 14, WILLPOWER, 17, SEANCE, 20, NIGHTSHADE, 23, PULSE, 26, WILLOWISP, 29, BONECHILL, 32, HARNESS, 35, SCREECH, 38, EXTRASENSORY, 38, DARKPULSE, 41, ECTOPLASM, 44, CURSE, 47, PRIMALWAVE, 50, GHASTLYFLOOD, 53, NASTYPLOT, 56, FRUSTRATION, 59, DESTINYBOND, 62, DARKOMEN, </t>
  </si>
  <si>
    <t xml:space="preserve">COPYCAT, ENDERSHOCK, DETECT, CAMOUFLAGE, CONVERSION, RECOVER, HEALPULSE, PHILHARMONIC, TWINBEAM, DRACONICMAJESTY, </t>
  </si>
  <si>
    <t xml:space="preserve">ATTRACT, BALLLIGHTNING, BODYPRESS, BODYSLAM, BOMBARDMENT, BREAKINGSWIPE, BRICKBREAK, BULKUP, BULLDOZE, CATAPULT, CHIDORI, CLOSECOMBAT, CLUSTERROCKETS, COUPDEGRACE, COVET, CRUNCH, DRAGONCLAW, DRAINPUNCH, EARTHPOWER, EARTHQUAKE, ELECTRONCRUSH, ENERGYSURGE, EXECUTION, FABLEDRUSH, FALSESWIPE, FIREFANG, FIREPUNCH, FLAMECHARGE, FLAREBLITZ, FLUXWAVE, FOCUSBLAST, FORTISSIMO, GAMMARAY, GLISTEN, GOBLINSTRIKE, GOLDENBULLET, GYROBALL, HIDDENPOWER, ICEFANG, ICEPUNCH, IRONDEFENSE, IRONHEAD, IRONIMPACT, IRONTEMPEST, MAGNETICCANNON, METEORDRIVE, METEORMASH, METRONOME, MISSILESHOT, NASTYPLOT, NOBLEROAR, OUTRAGE, OVERCLOCK, PARABOLICCHARGE, PERCUSSIONBLAST, PLAYROUGH, POISONFANG, POWERUPPUNCH, PROTECT, PSYCHICFANGS, QUICKGUARD, REFURBISH, REST, RETURN, SATELLITERAY, SHADOWPUNCH, SLASH, SLEEPTALK, SNARL, SONICBLAST, SPIKES, STEELROLLER, SUBSTITUTE, SUPERPOWER, SWEEPINGWIND, SWORDSDANCE, TAUNT, TERRAINPULSE, THUNDERFANG, THUNDERPUNCH, THUNDERWAVE, TOXIC, TRIATTACK, VENDETTA, VOLTSWITCH, WILDCHARGE, WORKUP, ZENHEADBUTT, </t>
  </si>
  <si>
    <t xml:space="preserve">1, GROWL, 1, WATERGUN, 4, EMBER, 8, SIZZLE, 12, AQUARING, 15, WATERPULSE, 18, FLAMEBURST, 21, REST, 24, DRENCH, 27, HOTSPRINGS, 30, BOIL, 33, HYDROSTEAM, 36, LAVAPLUME, 39, HAZE, 42, STRANGESTEAM, 45, HEATWAVE, 48, SLACKOFF, 51, INFERNO, 54, STEAMERUPTION, 57, ERUPTION, 60, WATERSPOUT, </t>
  </si>
  <si>
    <t xml:space="preserve">0, SCALD, 1, SCALD, 1, GROWL, 1, WATERGUN, 4, EMBER, 8, SIZZLE, 12, AQUARING, 15, WATERPULSE, 18, FLAMEBURST, 21, REST, 24, DRENCH, 27, HOTSPRINGS, 30, BOIL, 33, HYDROSTEAM, 36, LAVAPLUME, 39, HAZE, 42, STRANGESTEAM, 45, HEATWAVE, 48, SLACKOFF, 51, INFERNO, 54, STEAMERUPTION, 57, ERUPTION, 60, WATERSPOUT, </t>
  </si>
  <si>
    <t xml:space="preserve">SIZZLE, PERFECTPITCH, PERISHSONG, ECHOEDVOICE, WAIL, STRANGESTEAM, BRINE, INFERNO, BOIL, FIREBLAST, HYDROSTEAM, STONESURGE, BURNINGBULWARK, </t>
  </si>
  <si>
    <t xml:space="preserve">DETECT, SANDJET, THRASH, FIREFANG, DRACONICCRASH, MUDSPORT, DRAGONGNAW, BLOCK, BRICKBREAK, BRUTEFORCE, </t>
  </si>
  <si>
    <t xml:space="preserve">0, DRAGONDANCE, 1, DRAGONDANCE, 1, FIREFANG, 1, MAIM, 1, LEER, 1, TRAMPLE, 4, MACHPUNCH, 8, BITE, 11, AURABLOCK, 14, TREMOR, 17, ARMTHRUST, 20, SCARYFACE, 23, QUAKESLAM, 26, LOWSWEEP, 29, BULKUP, 32, GOLDRUSH, 35, OVERWHELM, 38, CRUNCH, 41, SWAGGER, 44, EARTHQUAKE, 47, SUPERPOWER, 50, DYNAMICPUNCH, 54, FRENZY, 58, STAMPEDE, 62, CLOSECOMBAT, </t>
  </si>
  <si>
    <t xml:space="preserve">1, TACKLE, 1, FORESIGHT, 1, BUGSTING, 4, AQUAJET, 6, SUPERSONIC, 8, STRUGGLEBUG, 10, DOUBLETEAM, 12, BUGBITE, 15, POWERWASH, 15, BUBBLEBEAM, 18, DETECT, 21, FELLSTINGER, 21, RAINBOWSCALES, 24, FLIPTURN, 27, FLUTTER, 30, UTURN, 30, SNIPESHOT, 33, LEECHLIFE, 36, RIPTIDE, 39, AQUARING, 42, BUGBUZZ, 42, SWARMATTACK, 45, CRASHINGWAVE, 48, HYDROPUMP, 48, SIGNALOVERLOAD, 52, SURGINGSTRIKES, 56, SWARMOVERLOAD, 60, WATERPRESSURE, </t>
  </si>
  <si>
    <t xml:space="preserve">PURSUIT, MUDDYWATER, GIGADRAIN, SILVERWIND, FEINT, FEINTATTACK, OCTAZOOKA, POISONJAB, CHITINOUSSTRIKE, STRAFE, SNIPESHOT, DRAGONRUSH, </t>
  </si>
  <si>
    <t xml:space="preserve">0, DRAGONFLYCHARGE, 1, DRAGONFLYCHARGE, 0, PHEROMONESTREAM, 1, PHEROMONESTREAM, 1, TACKLE, 1, FORESIGHT, 1, BUGSTING, 4, AQUAJET, 6, SUPERSONIC, 8, STRUGGLEBUG, 10, DOUBLETEAM, 12, BUGBITE, 15, POWERWASH, 15, BUBBLEBEAM, 18, DETECT, 21, FELLSTINGER, 21, RAINBOWSCALES, 24, FLIPTURN, 27, FLUTTER, 30, UTURN, 30, SNIPESHOT, 33, LEECHLIFE, 36, RIPTIDE, 39, AQUARING, 42, BUGBUZZ, 42, SWARMATTACK, 45, CRASHINGWAVE, 48, HYDROPUMP, 48, SIGNALOVERLOAD, 52, SURGINGSTRIKES, 56, SWARMOVERLOAD, 60, WATERPRESSURE, </t>
  </si>
  <si>
    <t xml:space="preserve">BODYSLAM, DARKESTLARIAT, REVENGE, VENDETTA, SCORESETTLER, CHEAPSHOT, SUBMISSION, BRICKBREAK, TAUNT, EMBARGO, COMETPUNCH, HAMMERARM, </t>
  </si>
  <si>
    <t xml:space="preserve">0, JUDOFLIP, 1, JUDOFLIP, 1, ARMTHRUST, 1, SCRATCH, 1, GROWL, 1, ORBITALSTRIKE, 4, MACHPUNCH, 7, MEDITATE, 11, BITE, 14, METEORDRIVE, 17, HONECLAWS, 20, LOWSWEEP, 23, SLASH, 26, NEBULASTRIKE, 29, DIMENSIONWARP, 32, DOUBLEKICK, 35, QUANTUMSTAR, 38, SKYUPPERCUT, 41, BULKUP, 44, METEORMASH, 47, WEAKSPOT, 50, CELESTIALFURY, 53, TRIVEGA, 56, CLOSECOMBAT, 60, COSMICAVATAR, </t>
  </si>
  <si>
    <t xml:space="preserve">ANTIMATTER, ASTEROIDBELT, ASTRALWIND, ATTRACT, AURASPHERE, BATTLEOFWITS, CALMMIND, CLEANSE, CONFUSERAY, COSMICAVATAR, COSMICPOWER, DARKPULSE, DAZZLINGGLEAM, DIVINEPUNISHMENT, DRAININGKISS, EARTHPOWER, ECLIPSENOVA, ENERGYBALL, FABLEDRUSH, FLAMEVOLLEY, FLAREBLITZ, FLUXWAVE, GAMMARAY, GEOMANCY, HAZE, HEATWAVE, HIDDENPOWER, HOLYNOVA, ICEBEAM, LIGHTSCREEN, METEORBEAM, METEORDRIVE, MIRRORSHOT, MOONBLAST, MYSTICALFIRE, MYSTICPULSE, NASTYPLOT, NEBULASTRIKE, PHANTOMFORCE, PHOBIA, PROTECT, PURGE, RADIANTLANCE, RAYOFLIGHT, REST, RETURN, SAFEGUARD, SHADOWBALL, SIGNALBEAM, SLEEPTALK, SOLARECLIPSE, STARDUSTREVERIE, STELLARRUSH, SUBSTITUTE, SWIFT, TOXIC, UMBRALWAVE, VITALITYDRAIN, WAIL, WISH, </t>
  </si>
  <si>
    <t xml:space="preserve">ASTRALWIND, ASTRALBARRAGE, DARKPULSE, DESTINYBOND, RADIATION, DISABLE, SELFDESTRUCT, EXPLOSION, GAMMARAY, BLACKHOLE, PRISMATICFURY, GRAVITY, POLARSPEAR, CATACLYSM, </t>
  </si>
  <si>
    <t xml:space="preserve">1, GROWL, 1, SIZZLE, 1, RADIATION, 4, FIRESPIN, 7, DEFENSECURL, 10, ASTEROIDBELT, 13, ASTRALWIND, 16, INCINERATE, 19, WILLOWISP, 22, RADIOWAVES, 25, FLAMEBURST, 28, COSMICPOWER, 31, STARDUSTREVERIE, 34, LAVAPLUME, 37, SCREECH, 40, AMBERWAVE, 44, HEATWAVE, 47, SOLARFLARE, 50, MORNINGSUN, 53, INFERNO, 56, PHOTONGEYSER, 60, BIGBANG, </t>
  </si>
  <si>
    <t xml:space="preserve">0, LANDSWRATH, 1, LANDSWRATH, 1, STOMPINGTANTRUM, 1, GROWL, 1, TRAMPLE, 1, DEFENSECURL, 4, SNOWBALL, 6, CHILLINGTOUCH, 9, ICEBALL, 12, STEAMROLLER, 15, AVALANCHE, 18, BULLDOZE, 21, AQUAFANG, 24, SHOREUP, 27, ICETOMB, 30, BODYSLAM, 33, WAIL, 36, PERMAFROST, 39, AMNESIA, 42, CATAPULT, 45, FROSTBITE, 48, EARTHQUAKE, 52, OCEANWRATH, 56, STAMPEDE, 60, WINTERSHOWL, </t>
  </si>
  <si>
    <t xml:space="preserve">1, METALLICGLEAM, 1, SUPERSONIC, 1, MISSILESHOT, 4, RADIATION, 6, THUNDERSHOCK, 9, GRAVITY, 12, OVERCLOCK, 15, RADIOWAVES, 18, CHARGEBEAM, 21, AUTOTOMIZE, 24, SATELLITERAY, 27, GAMMARAY, 30, CHAINLIGHTNING, 33, COBALTRAY, 36, BLACKHOLE, 39, EERIEIMPULSE, 39, METALSOUND, 42, MAGNETICCANNON, 45, MAGNETFORCE, 48, SOLARFLARE, 51, WELD, 54, LOCKON, 54, ZAPCANNON, 58, METEORBEAM, 62, CHROMERAY, </t>
  </si>
  <si>
    <t xml:space="preserve">0, DISCHARGE, 1, DISCHARGE, 1, METALLICGLEAM, 1, SUPERSONIC, 1, MISSILESHOT, 4, RADIATION, 6, THUNDERSHOCK, 9, GRAVITY, 12, OVERCLOCK, 15, RADIOWAVES, 18, CHARGEBEAM, 21, AUTOTOMIZE, 24, SATELLITERAY, 27, GAMMARAY, 30, CHAINLIGHTNING, 33, COBALTRAY, 36, BLACKHOLE, 39, EERIEIMPULSE, 39, METALSOUND, 42, MAGNETICCANNON, 45, MAGNETFORCE, 48, SOLARFLARE, 51, WELD, 54, LOCKON, 54, ZAPCANNON, 58, METEORBEAM, 62, CHROMERAY, </t>
  </si>
  <si>
    <t xml:space="preserve">AERIALACE, AERIALPULSE, AIRSLASH, ASTRALWIND, ATTRACT, AURASPHERE, BALLLIGHTNING, BLIZZARD, BOLTCRASH, BONECHILL, BRINE, CALMMIND, CASCADE, CHARGEBEAM, CHILLINGTOUCH, CLEARSMOG, COSMICPOWER, COUPDEGRACE, DAZZLINGGLEAM, DEAFEN, DEFOG, DIVINEPUNISHMENT, DRAGONGALE, DUSTDEVILS, ECHOEDVOICE, ELECTRONCRUSH, ENERGYSURGE, FABLEDRUSH, FAIRYTALE, FANTASYSEAL, FLUXWAVE, FOCUSBLAST, FORTISSIMO, GENESIS, HAIL, HAZE, HEALBELL, HEAVENSKNUCKLE, HIDDENPOWER, HURRICANE, HYPOTHERMIA, ICEBEAM, ICEPUNCH, ICICLESPEAR, ICICLESTRIKE, ICYWIND, KNOCKOFF, LIGHTSCREEN, LIQUIDATION, METRONOME, MIRRORSHOT, MIST, MISTYTERRAIN, MOONBLAST, MYSTICPULSE, NASTYPLOT, NEBULASTRIKE, NUMBINGWIND, OCEANWRATH, OVERFLOW, PARABOLICCHARGE, PROTECT, PURGE, RAINDANCE, RAYOFLIGHT, REFLECT, REST, RETURN, ROUND, SAFEGUARD, SCALD, SIGNALBEAM, SLEEPTALK, SOAK, SOUNDBARRIER, STARDUSTREVERIE, STRANGESTEAM, SUBSTITUTE, SWEEPINGWIND, TAILWIND, TAUNT, TEMPESTFLARE, TERRAINPULSE, THUNDER, THUNDERBOLT, THUNDERPUNCH, THUNDERWAVE, TORNADO, TOXIC, TURBULENCE, WAIL, WATERPRESSURE, WATERPULSE, WHIRLPOOL, WISH, WORKUP, </t>
  </si>
  <si>
    <t xml:space="preserve">AROMATHERAPY, ATTRACT, BODYPRESS, BODYSLAM, BRICKBREAK, BULKUP, BULLDOZE, BULLETSEED, CALMMIND, CLOSECOMBAT, DEFENDORDER, DRAINPUNCH, DUSTDEVILS, EARTHENLANCE, EARTHPOWER, EARTHQUAKE, ENERGYBALL, ESSENCEBLOOM, FALSESWIPE, FANTASYSEAL, FOCUSBLAST, FURYCUTTER, GAIAPULSE, GENESIS, GEOMANCY, GIGADRAIN, GRASSYTERRAIN, HEALBELL, HIDDENPOWER, LEAFBLADE, MAGICALLEAF, MEMENTO, MOSSYPUNCH, NATURESWRATH, NECTARTAP, PETALTEMPEST, PINMISSILE, POWERWHIP, PROTECT, REST, RETURN, ROCKBLAST, ROCKSLIDE, ROCKTOMB, ROUND, SAFEGUARD, SCENTEDSHIELD, SEISMICCHANT, SLEEPTALK, SOLARBEAM, SPIKYSHIELD, STONEEDGE, SUBSTITUTE, SUNNYDAY, SUPERPOWER, SWEEPINGWIND, SYNTHESIS, TAUNT, TERRAINPULSE, TOXIC, WORKUP, ZENHEADBUTT, </t>
  </si>
  <si>
    <t xml:space="preserve">ANTIMATTER, ARCANEENERGY, ASTRALWIND, ATTRACT, AURASPHERE, BONECHILL, CALMMIND, CHARM, CHILLINGTOUCH, CLEANSE, CONFUSERAY, COSMICAVATAR, COSMICPOWER, CRYSTALLINEBEAM, CRYSTALSHOWER, CURSEDTOUCH, DARKPULSE, DAZZLINGGLEAM, EARTHPOWER, ECLIPSENOVA, ENDERSHOCK, EXPANDINGFORCE, FANTASYSEAL, FLUXWAVE, FOCUSBLAST, GAMMARAY, GENESIS, GEOMANCY, GYROBALL, HAZE, HEALBELL, HEXBOLT, HIDDENPOWER, ICEBEAM, KAMEHAMEHA, LIGHTSCREEN, MAGICROOM, MEMENTO, METEORBEAM, METEORDRIVE, MINDDRAIN, MINDMELD, MIRRORSHOT, MIST, MISTYTERRAIN, MIXEDWAVES, MOONBLAST, MYSTICPULSE, NASTYPLOT, NEBULASTRIKE, PHOBIA, PROTECT, PSYCHIC, PSYCHICTERRAIN, QUICKGUARD, RADIANTLANCE, RAYOFLIGHT, REFLECT, REST, RETURN, ROUND, SATELLITERAY, SHADOWBALL, SIGNALBEAM, SLEEPTALK, SOLARECLIPSE, SOULRIP, STARDUSTREVERIE, STELLARRUSH, STRANGESTEAM, SUBSTITUTE, SWIFT, SWITCHEROO, TAUNT, TOXIC, TRICKROOM, UMBRALWAVE, VENDETTA, VITALITYDRAIN, WISH, WONDERROOM, ZENHEADBUTT, </t>
  </si>
  <si>
    <t xml:space="preserve">AIRSLASH, ATTRACT, BLIZZARD, BOUNCE, BRINE, CALMMIND, CASCADE, CHARM, COACHING, COSMICPOWER, COVET, CURSE, DAZZLINGGLEAM, DEAFEN, ECHOEDVOICE, FAIRYTALE, FANTASYSEAL, FLIPTURN, FLUXWAVE, FOCUSBLAST, FORTISSIMO, GENESIS, GENTLECHIMES, GOSSIP, HAIL, HEALBELL, HIDDENPOWER, HYPERVOICE, ICEBEAM, ICICLESPEAR, ICYWIND, LIGHTSCREEN, LIQUIDATION, LOVEBURST, METRONOME, MIST, MOONBLAST, MYSTICPULSE, NASTYPLOT, NUMBINGWIND, OCEANWRATH, ODETOJOY, OVERFLOW, PAYDAY, PIXIEDUST, PROTECT, RAINDANCE, REFLECT, REST, RETURN, ROUND, SCALD, SLEEPTALK, SOAK, SOUNDBARRIER, STEAMERUPTION, STRANGESTEAM, SUBMERGE, SUBSTITUTE, SWEEPINGWIND, SWIFT, TAILWIND, TERRAINPULSE, TIDALWAVE, TOXIC, TRIATTACK, WAIL, WATERPRESSURE, WATERPULSE, WEATHERBALL, WHIRLPOOL, WISH, WORKUP, </t>
  </si>
  <si>
    <t xml:space="preserve">AERIALACE, AERIALPULSE, AIRSLASH, ARCANEENERGY, ATTRACT, AURASPHERE, BATTLEOFWITS, CALMMIND, CHARGEBEAM, CHARM, CLEANSE, COACHING, COSMICPOWER, COUPDEGRACE, COVET, DAZZLINGGLEAM, DIVINEPUNISHMENT, DRAININGKISS, ECHOEDVOICE, FABLEDRUSH, FAIRYTALE, FANTASYSEAL, FLUXWAVE, FORTISSIMO, GAMMARAY, GENTLECHIMES, GEOMANCY, GOSSIP, HEALBELL, HEAVENSKNUCKLE, HIDDENPOWER, HOLYNOVA, HYPERVOICE, KAMEHAMEHA, LIGHTSABER, LIGHTSCREEN, LOVEBURST, MEMENTO, METRONOME, MIRRORSHOT, MISTYTERRAIN, MYSTICPULSE, NEBULASTRIKE, ODETOJOY, PAYDAY, PIXIEDUST, PLAYROUGH, PROTECT, PSYCHIC, PURGE, RADIANTLANCE, RAYOFLIGHT, REFLECT, REST, RETURN, ROUND, SACREDSTRIKE, SAFEGUARD, SIGNALBEAM, SIRENSSONG, SLEEPTALK, SOUNDBARRIER, STARDUSTREVERIE, STRANGESTEAM, SUBSTITUTE, SWEEPINGWIND, SWIFT, TAILGLOW, TAUNT, TERRAINPULSE, TITANIASLAW, TOXIC, TRIATTACK, VALKYRIECHARIOT, WAIL, WISH, WORKUP, </t>
  </si>
  <si>
    <t xml:space="preserve">ACIDRAIN, ALLERGY, AMBUSH, ARCANEENERGY, ATTRACT, BLOODRITUAL, CALMMIND, CAUSTICACID, CLEARSMOG, CORROSIVEGAS, COSMICPOWER, CRUELWHIP, CRUNCH, CURSEDTOUCH, DARKPULSE, DRAININGKISS, ECLIPSENOVA, EXECUTION, FOCUSBLAST, GAMMARAY, GASTROACID, GUNKSHOT, HAZE, HEXBOLT, HIDDENPOWER, KNOCKOFF, LASHOUT, MACABREDANCE, MIASMA, MINDDRAIN, MINDMELD, MIST, MIXEDWAVES, NASTYPLOT, PHOBIA, POISONFANG, POISONJAB, POLTERGEIST, POSSESSION, PROTECT, PSYCHIC, PSYCHICFANGS, PSYCHICTERRAIN, REST, RETURN, SLEEPTALK, SLUDGEBOMB, SLUDGEWAVE, SNARL, SOULRIP, SOULSHIELD, STRANGESTEAM, SUBSTITUTE, SWEEPINGWIND, SWITCHEROO, TAUNT, TOXIC, TOXICSPIKES, UMBRALWAVE, UTURN, VENDETTA, VENOMDRAIN, VITALITYDRAIN, WAIL, WISH, WORKUP, </t>
  </si>
  <si>
    <t xml:space="preserve">1, TACKLE, 1, TAILWHIP, 1, FIREBALL, 4, ICESHARD, 6, ROAR, 9, ICEBALL, 12, FLAMECHARGE, 15, ICEFANG, 18, FIREFANG, 21, SCREECH, 24, DRAGONGNAW, 27, TAKEDOWN, 30, TUNDRARUSH, 33, HELLBRAND, 36, CRUNCH, 39, IRONHEAD, 42, FROSTBITE, 45, MELTAWAY, 48, MELTINGHORN, 52, UPROAR, 56, WINTERSHOWL, 60, FLAREBLITZ, </t>
  </si>
  <si>
    <t xml:space="preserve">AVALANCHE, FLAMEWHEEL, SKULLBASH, HEATCRASH, FURYSWIPES, DRACONICCRASH, BLAZEKICK, ICICLECRASH, FIRELASH, </t>
  </si>
  <si>
    <t xml:space="preserve">0, DOUBLEEDGE, 1, DOUBLEEDGE, 1, TAKEDOWN, 1, TACKLE, 1, TAILWHIP, 1, FIREBALL, 4, ICESHARD, 6, ROAR, 9, ICEBALL, 12, FLAMECHARGE, 15, ICEFANG, 18, FIREFANG, 21, SCREECH, 24, DRAGONGNAW, 27, TAKEDOWN, 30, TUNDRARUSH, 33, HELLBRAND, 36, CRUNCH, 39, IRONHEAD, 42, FROSTBITE, 45, MELTAWAY, 48, MELTINGHORN, 52, UPROAR, 56, WINTERSHOWL, 60, FLAREBLITZ, </t>
  </si>
  <si>
    <t xml:space="preserve">AMBUSH, ATTRACT, BLIZZARD, BODYSLAM, BOULDERCRUSH, BRICKBREAK, BULKUP, CALMMIND, CATAPULT, CHILLINGTOUCH, COACHING, COVET, CRUNCH, CURSE, DEFOG, ESSENCEBLOOM, FABLEDRUSH, FALSESWIPE, FANTASYSEAL, FIREFANG, FROSTBITE, GENESIS, GOBLINSTRIKE, HAIL, HIDDENPOWER, HYPOTHERMIA, ICEBEAM, ICEFANG, ICEPUNCH, ICICLESPEAR, ICICLESTRIKE, ICYWIND, IRONDEFENSE, IRONHEAD, KNOCKOFF, LOVEBURST, MEMENTO, METRONOME, MIST, MUDSHACKLES, MUDSLIDE, NASTYPLOT, PAYDAY, PERCUSSIONBLAST, PLAYROUGH, PROTECT, PSYCHICFANGS, REST, RETURN, ROCKBLAST, ROCKSLIDE, ROCKTOMB, ROUND, SAFEGUARD, SLASH, SLEEPTALK, SNARL, SONICBLAST, STONEEDGE, SUBSTITUTE, SUPERPOWER, SWEEPINGWIND, TERRAINPULSE, TOXIC, TRIATTACK, UTURN, VENDETTA, WEATHERBALL, WISH, WORKUP, ZENHEADBUTT, </t>
  </si>
  <si>
    <t xml:space="preserve">BATONPASS, LUCKYCHANT, SNORE, SLEEPTALK, DEFENSECURL, ROLLOUT, ICEBALL, BULLETSEED, TAILSLAP, SUCKERPUNCH, THUNDERFANG, AQUAFANG, PERCUSSIONBLAST, SNOWBALL, </t>
  </si>
  <si>
    <t xml:space="preserve">ATTRACT, BATTLEOFWITS, BODYSLAM, BOUNCE, BULKUP, BULLDOZE, CALMMIND, CHARM, COACHING, COSMICPOWER, COVET, CURSE, DAZZLINGGLEAM, DRAININGKISS, EARTHPOWER, FABLEDRUSH, FAIRYTALE, FALSESWIPE, FANTASYSEAL, FLUXWAVE, FOCUSBLAST, FORTISSIMO, GENESIS, GENTLECHIMES, GEOMANCY, GLISTEN, GOBLINSTRIKE, GYROBALL, HEALBELL, HIDDENPOWER, HYPERVOICE, IRONDEFENSE, IRONHEAD, LIGHTSCREEN, LOVEBURST, METRONOME, MISTYTERRAIN, MOONBLAST, MYSTICPULSE, NASTYPLOT, ODETOJOY, PAYDAY, PIXIEDUST, PLAYROUGH, PROTECT, PURGE, RAYOFLIGHT, REFLECT, REST, RETURN, SCENTEDSHIELD, SLEEPTALK, STRANGESTEAM, SUBSTITUTE, SWIFT, TAUNT, TERRAINPULSE, TITANIASLAW, TOXIC, TRIATTACK, VALKYRIECHARIOT, WISH, WORKUP, ZENHEADBUTT, </t>
  </si>
  <si>
    <t xml:space="preserve">PSYCHOCUT, REST, GRUDGE, ICICLESPEAR, MINDSPASM, ICESHARD, SPECTRALLASH, CHILLINGTOUCH, HELPINGHAND, DESTINYBOND, </t>
  </si>
  <si>
    <t xml:space="preserve">1, LEER, 1, NIGHTSHADE, 1, HAUNT, 4, EMBER, 7, SHADOWSNEAK, 10, CURSE, 13, OMINOUSWIND, 16, DRAININGKISS, 19, GRUDGE, 22, HYPNOSIS, 25, SPECTRALLASH, 25, HEX, 28, FLAMEPILLAR, 28, MYSTICALFIRE, 32, SOULSHIELD, 35, SOULFLAY, 35, SHADOWBALL, 38, NIGHTDAZE, 41, MACABREDANCE, 44, ECTOPLASM, 47, ANCIENTFIRE, 50, SACREDFIRE, 53, POSSESSION, 56, DEATHWALTZ, 59, PERISHSONG, 62, INFERNO, </t>
  </si>
  <si>
    <t xml:space="preserve">0, DESTINYBOND, 1, DESTINYBOND, 1, LEER, 1, NIGHTSHADE, 1, HAUNT, 4, EMBER, 7, SHADOWSNEAK, 10, CURSE, 13, OMINOUSWIND, 16, DRAININGKISS, 19, GRUDGE, 22, HYPNOSIS, 25, SPECTRALLASH, 25, HEX, 28, FLAMEPILLAR, 28, MYSTICALFIRE, 32, SOULSHIELD, 35, SOULFLAY, 35, SHADOWBALL, 38, NIGHTDAZE, 41, MACABREDANCE, 44, ECTOPLASM, 47, ANCIENTFIRE, 50, SACREDFIRE, 53, POSSESSION, 56, DEATHWALTZ, 59, PERISHSONG, 62, INFERNO, </t>
  </si>
  <si>
    <t xml:space="preserve">0, BURNINGOFUDA, 1, BURNINGOFUDA, 1, DESTINYBOND, 1, LEER, 1, NIGHTSHADE, 1, HAUNT, 4, EMBER, 7, SHADOWSNEAK, 10, CURSE, 13, OMINOUSWIND, 16, DRAININGKISS, 19, GRUDGE, 22, HYPNOSIS, 25, SPECTRALLASH, 25, HEX, 28, FLAMEPILLAR, 28, MYSTICALFIRE, 32, SOULSHIELD, 35, SOULFLAY, 35, SHADOWBALL, 38, NIGHTDAZE, 41, MACABREDANCE, 44, ECTOPLASM, 47, ANCIENTFIRE, 50, SACREDFIRE, 53, POSSESSION, 56, DEATHWALTZ, 59, PERISHSONG, 62, INFERNO, </t>
  </si>
  <si>
    <t xml:space="preserve">1, STARDUST, 1, GRAVITY, 1, RADIATION, 4, CRYSTALDUST, 6, EERIEIMPULSE, 8, SWIFT, 11, STEALTHROCK, 14, MINERALWAVE, 17, STARFALL, 20, GLISTEN, 23, GRAVITY, 26, DIAMONDSTORM, 29, SUPERNOVA, 32, STARDUSTREVERIE, 35, ASTEROIDBELT, 38, AMBERWAVE, 41, MOONBLAST, 44, BLINDINGFLASH, 47, INFERNO, 50, CORECOLLAPSE, 53, EXPLOSION, 56, GEMSTORM, 60, URANOMETRIA, </t>
  </si>
  <si>
    <t xml:space="preserve">0, POWERGEM, 0, DAZZLINGGLEAM, 1, POWERGEM, 1, DAZZLINGGLEAM, 1, STARDUST, 1, GRAVITY, 1, RADIATION, 4, CRYSTALDUST, 6, EERIEIMPULSE, 8, SWIFT, 11, STEALTHROCK, 14, MINERALWAVE, 17, STARFALL, 20, GLISTEN, 23, GRAVITY, 26, DIAMONDSTORM, 29, SUPERNOVA, 32, STARDUSTREVERIE, 35, ASTEROIDBELT, 38, AMBERWAVE, 41, MOONBLAST, 44, BLINDINGFLASH, 47, INFERNO, 50, CORECOLLAPSE, 53, EXPLOSION, 56, GEMSTORM, 60, URANOMETRIA, </t>
  </si>
  <si>
    <t xml:space="preserve">BULLDOZE, BELLYDRUM, IRONDEFENSE, DOUBLEIRONBASH, HALLOWEDGROUND, POWERUPPUNCH, COUPDEGRACE, FLASH, MINERALWAVE, SPIKYSHIELD, CRYSTALSHOWER, LANDSWRATH, </t>
  </si>
  <si>
    <t xml:space="preserve">0, WIDEGUARD, 1, WIDEGUARD, 1, ZEAL, 1, TACKLE, 1, DEFENSECURL, 1, TRAMPLE, 4, SPARKLE, 7, ROLLOUT, 10, SANDTOMB, 14, STEAMROLLER, 17, SPIKES, 20, REFRACTION, 23, QUAKESLAM, 26, STEALTHROCK, 29, DIG, 32, ZENHEADBUTT, 35, RADIANTBURST, 38, EARTHENLANCE, 41, BULKUP, 44, HAMMERARM, 47, PRISMATICFURY, 50, EARTHQUAKE, 53, RADIANTLANCE, 56, SHIELDBASH, 59, CATACLYSM, 62, RAPTURE, </t>
  </si>
  <si>
    <t xml:space="preserve">1, SNOWFLAKES, 1, POWDERSNOW, 4, MUDSLAP, 7, DIAMONDSHARD, 10, SPIKES, 13, ICYWIND, 16, MUDSHOT, 19, GLACIATE, 22, SEISMICSHIFT, 25, CHILLINGTOUCH, 28, FREEZEDRY, 31, MUDSLIDE, 34, STEALTHROCK, 37, LIQUIDNITROGEN, 40, EARTHPOWER, 43, ICEBEAM, 46, AURORAVEIL, 49, CRYSTALLINEBEAM, 52, GEOMANCY, 56, GAIAPULSE, 60, BLIZZARD, </t>
  </si>
  <si>
    <t xml:space="preserve">QUICKATTACK, THRASH, FORESIGHT, CRUSHCLAW, OUTRAGE, DOUBLEKICK, EXTRASENSORY, NATUREPOWER, ICEVORTEX, MUDSURGE, HARNESS, </t>
  </si>
  <si>
    <t xml:space="preserve">0, FROZENHEART, 1, FROZENHEART, 1, SNOWFLAKES, 1, POWDERSNOW, 4, MUDSLAP, 7, DIAMONDSHARD, 10, SPIKES, 13, ICYWIND, 16, MUDSHOT, 19, GLACIATE, 22, SEISMICSHIFT, 25, CHILLINGTOUCH, 28, FREEZEDRY, 31, MUDSLIDE, 34, STEALTHROCK, 37, LIQUIDNITROGEN, 40, EARTHPOWER, 43, ICEBEAM, 46, AURORAVEIL, 49, CRYSTALLINEBEAM, 52, GEOMANCY, 56, GAIAPULSE, 60, BLIZZARD, </t>
  </si>
  <si>
    <t xml:space="preserve">1, FROZENHEART, 1, SNOWFLAKES, 1, POWDERSNOW, 4, MUDSLAP, 7, DIAMONDSHARD, 10, SPIKES, 13, ICYWIND, 16, MUDSHOT, 19, GLACIATE, 22, SEISMICSHIFT, 25, CHILLINGTOUCH, 28, FREEZEDRY, 31, MUDSLIDE, 34, STEALTHROCK, 37, LIQUIDNITROGEN, 40, EARTHPOWER, 43, ICEBEAM, 46, AURORAVEIL, 49, CRYSTALLINEBEAM, 52, GEOMANCY, 56, GAIAPULSE, 60, BLIZZARD, </t>
  </si>
  <si>
    <t xml:space="preserve">1, LEER, 1, PURSUIT, 1, SCARYFACE, 4, FLAMECHARGE, 6, BACKSTABBING, 8, TREMOR, 11, FLAMEWHEEL, 14, BITE, 17, NECROPHAGY, 20, FIREFANG, 23, SCREECH, 26, EVILTHORN, 29, DRAGONGNAW, 32, SHADOWBONE, 35, CRUNCH, 38, HEATSIPHON, 41, BONEMERANG, 44, AMBUSH, 47, WILDFIRE, 50, FRENZY, 53, STAMPEDE, 56, FLAREBLITZ, 59, EXECUTION, 62, INFERNALBLADE, </t>
  </si>
  <si>
    <t xml:space="preserve">CHEAPSHOT, POWERTRIP, BRUTALSWING, SOULFLAY, KINDLE, HONECLAWS, QUASH, WAIL, BATTLECRY, SPIRITSHACKLE, FIRELASH, PUNISHMENT, SINFULSMITE, BONERUSH, </t>
  </si>
  <si>
    <t xml:space="preserve">0, BONECLUB, 1, BONECLUB, 1, LEER, 1, PURSUIT, 1, SCARYFACE, 4, FLAMECHARGE, 6, BACKSTABBING, 8, TREMOR, 11, FLAMEWHEEL, 14, BITE, 17, NECROPHAGY, 20, FIREFANG, 23, SCREECH, 26, EVILTHORN, 29, DRAGONGNAW, 32, SHADOWBONE, 35, CRUNCH, 38, HEATSIPHON, 41, BONEMERANG, 44, AMBUSH, 47, WILDFIRE, 50, FRENZY, 53, STAMPEDE, 56, FLAREBLITZ, 59, EXECUTION, 62, INFERNALBLADE, </t>
  </si>
  <si>
    <t xml:space="preserve">0, HELLBRAND, 1, HELLBRAND, 1, BONECLUB, 1, LEER, 1, PURSUIT, 1, SCARYFACE, 4, FLAMECHARGE, 6, BACKSTABBING, 8, TREMOR, 11, FLAMEWHEEL, 14, BITE, 17, NECROPHAGY, 20, FIREFANG, 23, SCREECH, 26, EVILTHORN, 29, DRAGONGNAW, 32, SHADOWBONE, 35, CRUNCH, 38, HEATSIPHON, 41, BONEMERANG, 44, AMBUSH, 47, WILDFIRE, 50, FRENZY, 53, STAMPEDE, 56, FLAREBLITZ, 59, EXECUTION, 62, INFERNALBLADE, </t>
  </si>
  <si>
    <t xml:space="preserve">1, FORESIGHT, 1, MEGAPHONE, 4, SHOTPUT, 6, JETDIVE, 8, SUPERSONIC, 10, DEAFEN, 13, GLIDE, 16, BULLETCHARGE, 19, DOUBLETEAM, 22, SONICBLAST, 25, STEELWING, 28, EERIEIMPULSE, 31, POWERDRILL, 31, SHATTER, 34, DUALWINGBEAT, 37, DEADSILENCE, 40, SCREECH, 43, IRONIMPACT, 46, ENERGYSURGE, 49, SONICNOVA, 52, BOMBARDMENT, 56, SHIFTGEAR, 60, SONICCRASH, </t>
  </si>
  <si>
    <t xml:space="preserve">SONICWAVE, REVERB, METALSOUND, NOISEPOLLUTION, IRONHEAD, FEINTATTACK, PARTINGSHOT, STALKPREY, VIBRATO, AUTOTOMIZE, </t>
  </si>
  <si>
    <t xml:space="preserve">0, DRAGONFLYCHARGE, 1, DRAGONFLYCHARGE, 1, FORESIGHT, 1, MEGAPHONE, 4, SHOTPUT, 6, JETDIVE, 8, SUPERSONIC, 10, DEAFEN, 13, GLIDE, 16, BULLETCHARGE, 19, DOUBLETEAM, 22, SONICBLAST, 25, STEELWING, 28, EERIEIMPULSE, 31, POWERDRILL, 31, SHATTER, 34, DUALWINGBEAT, 37, DEADSILENCE, 40, SCREECH, 43, IRONIMPACT, 46, ENERGYSURGE, 49, SONICNOVA, 52, BOMBARDMENT, 56, SHIFTGEAR, 60, SONICCRASH, </t>
  </si>
  <si>
    <t xml:space="preserve">1, ASTONISH, 1, BRANCHPOKE, 1, SCORCH, 4, MEGADRAIN, 7, LEECHSEED, 10, RAZORLEAF, 13, FLAMEWHEEL, 16, HYPNOSIS, 19, WILLOWISP, 22, BULLETSEED, 25, FLAMEVOLLEY, 28, INGRAIN, 31, HORNLEECH, 34, CRUELWHIP, 37, HEATSIPHON, 40, GROWTH, 43, LEAFBLADE, 46, WILDFIRE, 49, SPIKYSHIELD, 52, WOODHAMMER, 56, PYROBALL, 60, SOLARBLADE, </t>
  </si>
  <si>
    <t xml:space="preserve">ASSURANCE, THORNPRISON, VEXINGVINES, SUNNYDAY, FIERYDANCE, LEAFTORNADO, CONFUSERAY, INFERNALBLADE, OVERHEAT, EMBER, FLAMEBURST, PRIMORDIALBEAM, ANCIENTFIRE, </t>
  </si>
  <si>
    <t xml:space="preserve">0, STRANDINGROOTS, 1, STRANDINGROOTS, 1, ASTONISH, 1, BRANCHPOKE, 1, SCORCH, 4, MEGADRAIN, 7, LEECHSEED, 10, RAZORLEAF, 13, FLAMEWHEEL, 16, HYPNOSIS, 19, WILLOWISP, 22, BULLETSEED, 25, FLAMEVOLLEY, 28, INGRAIN, 31, HORNLEECH, 34, CRUELWHIP, 37, HEATSIPHON, 40, GROWTH, 43, LEAFBLADE, 46, WILDFIRE, 49, SPIKYSHIELD, 52, WOODHAMMER, 56, PYROBALL, 60, SOLARBLADE, </t>
  </si>
  <si>
    <t xml:space="preserve">1, BACKSTABBING, 1, LEER, 4, RENEWAL, 7, ZEAL, 10, ASSURANCE, 13, LASERFOCUS, 16, COUPDEGRACE, 19, FEIGN, 22, FOCUSENERGY, 25, MIRRORSHOT, 28, NIGHTSLASH, 31, AGILITY, 34, RADIANTBURST, 37, NIGHTDAZE, 40, SMARTBLADE, 43, SECRETSWORD, 46, SWORDSDANCE, 46, NASTYPLOT, 49, LIGHTSABER, 52, FRENZY, 56, DARKRECITAL, 60, PHOTONGEYSER, 63, LUMINOUSBLADE, </t>
  </si>
  <si>
    <t xml:space="preserve">ACROBATICS, AERIALACE, AERIALPULSE, AIRSLASH, AMBUSH, ATTRACT, AURASPHERE, BATTLEOFWITS, BODYPRESS, BODYSLAM, BOMBARDMENT, BONECHILL, BOUNCE, BREAKINGSWIPE, BRICKBREAK, BUGBITE, BUGBUZZ, BULKUP, BURNINGJEALOUSY, BUTTERFLYKISS, CALMMIND, CATAPULT, CHARGEBEAM, CLEANSE, CLOSECOMBAT, COUPDEGRACE, COVET, CRUELWHIP, CRUNCH, DARKPULSE, DAZZLINGGLEAM, DEADLYREACH, DIVINEPUNISHMENT, DRAGONCLAW, DRILLPECK, EARTHENLANCE, ECHOEDVOICE, ECLIPSENOVA, ENERGYBALL, EXECUTION, FALSESWIPE, FANTASYSEAL, FLAMECHARGE, FURYCUTTER, GOLDENBULLET, GOLDRUSH, GUNKSHOT, GYROBALL, HIDDENPOWER, HOLYNOVA, ICICLESPEAR, IRONDEFENSE, IRONHEAD, IRONIMPACT, IRONTEMPEST, KAMEHAMEHA, KNOCKOFF, LASHOUT, LEAFBLADE, LIGHTSABER, LIGHTSCREEN, MAGNETICCANNON, MAGNETRISE, MEMENTO, METEORMASH, MIRRORSHOT, NASTYPLOT, NOBLEROAR, OBSIDIANSHARDS, OUTRAGE, OVERCLOCK, PHOBIA, PINMISSILE, POISONJAB, POLTERGEIST, PROTECT, PURGE, QUICKGUARD, RADIANTLANCE, REFLECT, REFURBISH, REST, RETURN, ROCKBLAST, ROCKSLIDE, SACREDSTRIKE, SAFEGUARD, SHADOWBALL, SLASH, SLEEPTALK, SNARL, SPIKES, STELLARRUSH, SUBSTITUTE, SWIFT, SWITCHEROO, SWORDSDANCE, TAUNT, TOXIC, TRIATTACK, UTURN, WEAKSPOT, WORKUP, ZENHEADBUTT, </t>
  </si>
  <si>
    <t xml:space="preserve">FEINT, EDGESTRIKE, SACREDSWORD, DIAMONDBLADE, IRONDEFENSE, TRIATTACK, EXTREMESPEED, CHAOSBLAST, FAKEOUT, </t>
  </si>
  <si>
    <t xml:space="preserve">1, SNOWFLAKES, 1, SNOWBALL, 1, TACKLE, 4, SUPERSONIC, 6, ICESHARD, 8, BITE, 12, ICYWIND, 15, ICEFANG, 18, ENDERSHOCK, 21, ICICLESPEAR, 24, HYPOTHERMIA, 27, SCREECH, 30, CHILLINGTOUCH, 33, ICETOMB, 33, FROSTBREATH, 36, WYRMBEAM, 36, SCALESTORM, 39, PERMAFROST, 42, DRACOSHRED, 45, ICEBEAM, 48, DRAGONGALE, 51, BOREASBREATH, 54, DRACOMETEOR, 58, BLIZZARD, 62, QUIVERDANCE, </t>
  </si>
  <si>
    <t xml:space="preserve">0, SCALESHOT, 0, DRACOTEMPEST, 1, SCALESHOT, 1, DRACOTEMPEST, 1, SNOWFLAKES, 1, SNOWBALL, 1, TACKLE, 4, SUPERSONIC, 6, ICESHARD, 8, BITE, 12, ICYWIND, 15, ICEFANG, 18, ENDERSHOCK, 21, ICICLESPEAR, 24, HYPOTHERMIA, 27, SCREECH, 30, CHILLINGTOUCH, 33, ICETOMB, 33, FROSTBREATH, 36, WYRMBEAM, 36, SCALESTORM, 39, PERMAFROST, 42, DRACOSHRED, 45, ICEBEAM, 48, DRAGONGALE, 51, BOREASBREATH, 54, DRACOMETEOR, 58, BLIZZARD, 62, QUIVERDANCE, </t>
  </si>
  <si>
    <t xml:space="preserve">1, SCALESHOT, 1, DRACOTEMPEST, 1, SNOWFLAKES, 1, SNOWBALL, 1, TACKLE, 4, SUPERSONIC, 6, ICESHARD, 8, BITE, 12, ICYWIND, 15, ICEFANG, 18, ENDERSHOCK, 21, ICICLESPEAR, 24, HYPOTHERMIA, 27, SCREECH, 30, CHILLINGTOUCH, 33, ICETOMB, 33, FROSTBREATH, 36, WYRMBEAM, 36, SCALESTORM, 39, PERMAFROST, 42, DRACOSHRED, 45, ICEBEAM, 48, DRAGONGALE, 51, BOREASBREATH, 54, DRACOMETEOR, 58, BLIZZARD, 62, QUIVERDANCE, </t>
  </si>
  <si>
    <t xml:space="preserve">1, HARDEN, 1, DIAMONDSHARD, 4, EMBER, 8, SIZZLE, 12, TARSHOT, 15, MINERALWAVE, 18, INCINERATE, 21, MELTAWAY, 24, ANCIENTPOWER, 27, FLAMEBURST, 30, DIAMONDSTORM, 33, ROCKPOLISH, 36, LAVAPLUME, 39, FIREWALL, 42, BEJEWELED, 45, FLAMETHROWER, 48, GEOMANCY, 51, AMBERWAVE, 54, INFERNO, 57, GAIAPULSE, 60, GEMSTORM, </t>
  </si>
  <si>
    <t xml:space="preserve">SMOKESCREEN, VILEFUMES, ACIDRAIN, EARTHPOWER, MUDSLIDE, ROCKTHROW, ROCKSLIDE, BOIL, SUNNYDAY, STONESURGE, </t>
  </si>
  <si>
    <t xml:space="preserve">SHOOTINGSTAR, FIRELASH, IONDELUGE, KNOCKOFF, FOCUSENERGY, QUANTUMSTAR, SAVAGERY, PSYBLADE, EERIEIMPULSE, </t>
  </si>
  <si>
    <t xml:space="preserve">1, MEGAPHONE, 1, THUNDERWAVE, 4, STATICSHOCK, 8, DEAFEN, 12, SPARK, 15, HEAVYSLAM, 18, VIBRATO, 21, ELECTRICTERRAIN, 24, ARCINGBLOW, 27, SONICBLAST, 30, SHATTER, 33, PROTONCRASH, 36, EERIEIMPULSE, 39, METALSOUND, 42, BOOMBOX, 45, ENERGYSURGE, 48, MAGNETICFLUX, 52, ELECTRONCRUSH, 56, BEATDROP, 60, FORTISSIMO, </t>
  </si>
  <si>
    <t xml:space="preserve">REVERB, ECHOEDVOICE, WIDEGUARD, STACCATO, CURSE, INSTRUCT, SUPERSONIC, SONICBOOM, NOISEPOLLUTION, SONICNOVA, FLING, SCREECH, </t>
  </si>
  <si>
    <t xml:space="preserve">EARTHQUAKE, DOUBLEEDGE, ANCIENTPOWER, FISSURE, DRAGONGNAW, IRONTAIL, TAILSLAP, BODYSLAM, CATACLYSM, HELPINGHAND, DRACONICMIGHT, </t>
  </si>
  <si>
    <t xml:space="preserve">INFESTATION, GUARDSWAP, POWERSWAP, SPEEDSWAP, MINIMIZE, HAZE, GASTROACID, DIG, LEECHLIFE, CONFUSERAY, RECOVER, </t>
  </si>
  <si>
    <t xml:space="preserve">BREAKINGSWIPE, FLAMECHARGE, HEATCRASH, DRACOSURGE, SIZZLE, BOIL, CORRODE, ANCIENTGLARE, FIRELASH, WYRMBEAM, INFERNO, </t>
  </si>
  <si>
    <t xml:space="preserve">1, TRAMPLE, 1, ROCKTHROW, 1, TACKLE, 4, DEFENSECURL, 8, STEAMROLLER, 11, ROLLOUT, 14, TARSHOT, 17, BULLDOZE, 20, BOULDERHURL, 23, QUAKESLAM, 26, CIRCLETHROW, 29, ROCKSLIDE, 32, STOMPINGTANTRUM, 35, TAKEDOWN, 38, STEALTHROCK, 41, STORMTHROW, 44, OBSIDIANSHARDS, 47, EARTHQUAKE, 50, STONEEDGE, 53, DOUBLEEDGE, 56, BOULDERCRUSH, 60, HEADSMASH, </t>
  </si>
  <si>
    <t xml:space="preserve">0, ROCKPOLISH, 1, ROCKPOLISH, 1, TRAMPLE, 1, ROCKTHROW, 1, TACKLE, 4, DEFENSECURL, 8, STEAMROLLER, 11, ROLLOUT, 14, TARSHOT, 17, BULLDOZE, 20, BOULDERHURL, 23, QUAKESLAM, 26, CIRCLETHROW, 29, ROCKSLIDE, 32, STOMPINGTANTRUM, 35, TAKEDOWN, 38, STEALTHROCK, 41, STORMTHROW, 44, OBSIDIANSHARDS, 47, EARTHQUAKE, 50, STONEEDGE, 53, DOUBLEEDGE, 56, BOULDERCRUSH, 60, HEADSMASH, </t>
  </si>
  <si>
    <t xml:space="preserve">0, EARTHENLANCE, 1, EARTHENLANCE, 1, ROCKPOLISH, 1, TRAMPLE, 1, ROCKTHROW, 1, TACKLE, 4, DEFENSECURL, 8, STEAMROLLER, 11, ROLLOUT, 14, TARSHOT, 17, BULLDOZE, 20, BOULDERHURL, 23, QUAKESLAM, 26, CIRCLETHROW, 29, ROCKSLIDE, 32, STOMPINGTANTRUM, 35, TAKEDOWN, 38, STEALTHROCK, 41, STORMTHROW, 44, OBSIDIANSHARDS, 47, EARTHQUAKE, 50, STONEEDGE, 53, DOUBLEEDGE, 56, BOULDERCRUSH, 60, HEADSMASH, </t>
  </si>
  <si>
    <t xml:space="preserve">INFERNO, MANIPULATION, ANCIENTFIRE, VITALITYDRAIN, PRANKCALL, SCORESETTLER, BRUTALSWING, DARKRECITAL, FIRELASH, INFERNALBLADE, </t>
  </si>
  <si>
    <t xml:space="preserve">SMOG, HARDEN, TARSHOT, MUDSHOT, ANCIENTFIRE, FLAMEBURST, ANCIENTGLARE, WYRMBEAM, INFERNO, </t>
  </si>
  <si>
    <t xml:space="preserve">ACIDRAIN, ALLERGY, AMBUSH, AROMATHERAPY, ATTRACT, BATTLEOFWITS, BLOODRITUAL, BONECHILL, BUGBITE, BUGBUZZ, BULLETSEED, BURNINGOFUDA, BUTTERFLYKISS, CAUSTICACID, CHILLINGTOUCH, CLEARSMOG, CONFUSERAY, COUPDEGRACE, COVET, CRUELWHIP, CURSE, CURSEDTOUCH, DEFENDORDER, DRAININGKISS, ENERGYBALL, ESSENCEBLOOM, EXECUTION, FANTASYSEAL, FURYCUTTER, GASTROACID, GHASTLYFLOOD, GIGADRAIN, GRASSYTERRAIN, GUNKSHOT, HEX, HIDDENPOWER, HIVEMIND, KNOCKOFF, LASHOUT, LEAFBLADE, LEECHLIFE, MACABREDANCE, MAGICALLEAF, MEMENTO, MIASMA, MOSSYPUNCH, NASTYPLOT, NATURESWRATH, NECTARTAP, PHANTOMFORCE, PHOBIA, PINMISSILE, POISONFANG, POISONJAB, POLTERGEIST, POSSESSION, POWERWHIP, PROTECT, PSYCHICFANGS, REST, RETURN, SHADOWBALL, SHADOWPUNCH, SLASH, SLEEPTALK, SLUDGEBOMB, SLUDGEWAVE, SOLARBEAM, SOULRIP, SOULSHIELD, SPIKYSHIELD, STRUGGLEBUG, SWARMATTACK, SWARMOVERLOAD, SWORDSDANCE, SYNTHESIS, TAUNT, TOXIC, TOXICSPIKES, UTURN, VENDETTA, VENOMDRAIN, VITALITYDRAIN, WAIL, WILLOWISP, </t>
  </si>
  <si>
    <t xml:space="preserve">AIRSLASH, AMBUSH, ARCANEENERGY, ATTRACT, AURASPHERE, BATTLEOFWITS, BODYSLAM, BONECHILL, BOUNCE, BRICKBREAK, BURNINGOFUDA, CALMMIND, CHARM, CHILLINGTOUCH, COACHING, CONFUSERAY, COUPDEGRACE, COVET, CURSE, CURSEDTOUCH, DEFOG, DRAININGKISS, FABLEDRUSH, FALSESWIPE, FANTASYSEAL, FLUXWAVE, FOCUSBLAST, GENESIS, GHASTLYFLOOD, HEX, HIDDENPOWER, IRONDEFENSE, IRONHEAD, IRONIMPACT, KAMEHAMEHA, KNOCKOFF, MACABREDANCE, MEMENTO, METRONOME, MISTYTERRAIN, NASTYPLOT, ODETOJOY, PAYDAY, PERCUSSIONBLAST, PHANTOMFORCE, PIXIEDUST, PLAYROUGH, POLTERGEIST, POSSESSION, PROTECT, QUICKGUARD, REFLECT, REST, RETURN, ROUND, SAFEGUARD, SHADOWBALL, SHADOWPUNCH, SLEEPTALK, SOULRIP, SOULSHIELD, STRANGESTEAM, SUBSTITUTE, SWIFT, SWITCHEROO, TAUNT, TERRAINPULSE, TOXIC, TRIATTACK, UTURN, VENDETTA, WAIL, WEATHERBALL, WISH, WORKUP, ZENHEADBUTT, </t>
  </si>
  <si>
    <t xml:space="preserve">ACROBATICS, AIRSLASH, AMBUSH, ATTRACT, BOULDERCRUSH, BRICKBREAK, BULKUP, BURNINGJEALOUSY, BURNINGOFUDA, CATAPULT, CLOSECOMBAT, CONFUSERAY, COUPDEGRACE, COVET, CRIMSONGATE, CRUNCH, CURSE, CURSEDTOUCH, ECHOEDVOICE, EXECUTION, FIREBLAST, FIREFANG, FIREPUNCH, FLAMECHARGE, FLAMETHROWER, FLAMEVOLLEY, FLAREBLITZ, FOCUSBLAST, FORTISSIMO, GOLDRUSH, HEATWAVE, HEX, HIDDENPOWER, INCINERATE, IRONHEAD, KNOCKOFF, LASHOUT, MACABREDANCE, MEMENTO, METEORMASH, MYSTICALFIRE, NOBLEROAR, OBSIDIANSHARDS, OUTRAGE, PHANTOMFORCE, PLAYROUGH, POLTERGEIST, POSSESSION, PROTECT, REST, RETURN, ROCKBLAST, ROCKSLIDE, ROCKTOMB, SCORCHINGSANDS, SHADOWBALL, SHADOWPUNCH, SLASH, SLEEPTALK, SNARL, SONICBLAST, SOULSHIELD, SUBSTITUTE, SUNNYDAY, SUPERPOWER, TAUNT, TOXIC, VENDETTA, WEAKSPOT, WILDCHARGE, WILDFIRE, WILLOWISP, WORKUP, ZENHEADBUTT, </t>
  </si>
  <si>
    <t xml:space="preserve">ACIDRAIN, ALLERGY, AMBUSH, ANCIENTGLARE, ATTRACT, BATTLEOFWITS, BLOODRITUAL, BONECHILL, BULLETSEED, BURNINGOFUDA, CAUSTICACID, CHILLINGTOUCH, CLEARSMOG, CONFUSERAY, COUPDEGRACE, CRUNCH, CURSE, CURSEDTOUCH, DARKPULSE, DEAFEN, EXECUTION, FABLEDRUSH, FANTASYSEAL, GASTROACID, GHASTLYFLOOD, GOSSIP, GUNKSHOT, HEX, HIDDENPOWER, IRONDEFENSE, KNOCKOFF, LASHOUT, MACABREDANCE, MEMENTO, MIASMA, NASTYPLOT, NATURESWRATH, PHANTOMFORCE, POISONFANG, POISONJAB, POLTERGEIST, POSSESSION, PROTECT, PSYCHICFANGS, REST, RETURN, ROUND, SHADOWBALL, SHADOWPUNCH, SLEEPTALK, SLUDGEBOMB, SLUDGEWAVE, SNARL, SONICBLAST, SOULRIP, SOULSHIELD, SWORDSDANCE, TAUNT, TOXIC, TOXICSPIKES, VENDETTA, VENOMDRAIN, WAIL, WORKUP, </t>
  </si>
  <si>
    <t xml:space="preserve">ACIDRAIN, AIRSLASH, AMBUSH, ANCIENTGLARE, ANTIMATTER, ARCANEENERGY, ASTRALWIND, ATTRACT, BLOODRITUAL, BODYSLAM, BONECHILL, BREAKINGSWIPE, BULLDOZE, BURNINGJEALOUSY, BURNINGOFUDA, CALMMIND, CHARGEBEAM, CHILLINGTOUCH, CONFUSERAY, CORROSIVEGAS, COSMICAVATAR, COSMICPOWER, CRUELWHIP, CRUNCH, CURSE, CURSEDTOUCH, DARKPULSE, DEFOG, DRACARYS, DRACOMETEOR, DRACONICWAVE, DRAGONBLOOD, DRAGONBREATH, DRAGONCLAW, DRAGONDANCE, DRAGONGALE, DRAGONHAMMER, DRAGONMAGIC, DUALWINGBEAT, EARTHENLANCE, EARTHQUAKE, ECHOEDVOICE, ECLIPSENOVA, ENDERSHOCK, EXECUTION, EXPANDINGFORCE, FANTASYSEAL, FIREBLAST, FLAMECHARGE, FLAMETHROWER, FLAMEVOLLEY, FLAREBLITZ, FOCUSBLAST, GAMMARAY, GENESIS, GEOMANCY, GHASTLYFLOOD, GOBLINSTRIKE, GUNKSHOT, HAZE, HEX, HIDDENPOWER, HYPOTHERMIA, ICEBEAM, ICEFANG, ICYWIND, IRONHEAD, KNOCKOFF, LASHOUT, LIGHTSCREEN, MACABREDANCE, MAGICROOM, MEMENTO, METEORBEAM, METEORDRIVE, METEORMASH, MOONBLAST, MOONSTONERAY, MYSTICPULSE, NAGASKIN, NASTYPLOT, NEBULASTRIKE, NOBLEROAR, NUMBINGWIND, OUTRAGE, PHANTOMFORCE, PHOBIA, POLTERGEIST, POSSESSION, PROTECT, REFLECT, REST, RETURN, SAFEGUARD, SCALESHOT, SHADOWBALL, SLASH, SLEEPTALK, SNARL, SOLARECLIPSE, SOULRIP, SOULSHIELD, STARDUSTREVERIE, STELLARRUSH, SUBSTITUTE, SWEEPINGWIND, SWIFT, SWITCHEROO, TAILWIND, TAUNT, THUNDERFANG, TOXIC, TRIATTACK, TRICKROOM, UMBRALWAVE, VENDETTA, VITALITYDRAIN, WAIL, WISH, WONDERROOM, ZENHEADBUTT, </t>
  </si>
  <si>
    <t xml:space="preserve">1, EMBER, 1, SONICBOOM, 1, METALLICGLEAM, 4, IGNITE, 7, FIRESPIN, 10, WELD, 13, OVERCLOCK, 16, INCINERATE, 19, IRONSPARKS, 22, FLAMEBURST, 25, METALSOUND, 28, MAGNETRISE, 31, COBALTRAY, 34, GEARUP, 37, FIERYDANCE, 40, BUGBUZZ, 43, PLASMAFORGE, 46, FLAMETHROWER, 49, FIREWALL, 52, INFERNO, 55, QUIVERDANCE, 58, IRONTEMPEST, 62, BLUEFLARE, </t>
  </si>
  <si>
    <t xml:space="preserve">SUCKERPUNCH, GOLDENBULLET, VENDETTA, SLASH, SWAGGER, PUNISHMENT, SPIKES, VISEGRIP, HELPINGHAND, </t>
  </si>
  <si>
    <t xml:space="preserve">1, IGNITE, 1, CONFUSION, 4, EMBER, 8, CHECKMATE, 11, HEATSTROKE, 14, ARCANEBLAST, 17, INCINERATE, 20, WILLOWISP, 23, PSYBEAM, 26, MYSTICALFIRE, 29, HEALPULSE, 32, PYROKINESIS, 35, WONDERROOM, 35, TRICKROOM, 35, MAGICROOM, 38, LAVAPLUME, 41, AMBERWAVE, 44, PSYCHIC, 47, ANCIENTFIRE, 50, HEATWAVE, 54, ARCANEENERGY, 58, CALMMIND, 62, INFERNO, </t>
  </si>
  <si>
    <t xml:space="preserve">AURORABEAM, GASTROACID, HEALORDER, DEFENDORDER, ATTACKORDER, CALMMIND, INFERNO, DUNEBLAST, HEALINGWISH, SHOREUP, BELCH, SIGNALOVERLOAD, CORRODE, </t>
  </si>
  <si>
    <t xml:space="preserve">ACROBATICS, ANCIENTGLARE, ATTRACT, BODYPRESS, BODYSLAM, BOULDERCRUSH, BREAKINGSWIPE, BRICKBREAK, BULKUP, BULLDOZE, CATAPULT, CLOSECOMBAT, COACHING, COUPDEGRACE, CRUNCH, DRACARYS, DRACOMETEOR, DRAGONBLOOD, DRAGONBREATH, DRAGONCLAW, DRAGONDANCE, DRAGONHAMMER, DRAGONMAGIC, DRAINPUNCH, EARTHENLANCE, EARTHPOWER, EARTHQUAKE, ELECTRICTERRAIN, ENDERSHOCK, FALSESWIPE, GAIAPULSE, GLISTEN, GOLDENBULLET, GOLDRUSH, GYROBALL, HIDDENPOWER, IRONHEAD, IRONIMPACT, IRONTEMPEST, MAGNETICCANNON, METEORDRIVE, MINERALWAVE, MISSILESHOT, MOONSTONERAY, MUDSHACKLES, MUDSLIDE, NAGASKIN, NASTYPLOT, NOBLEROAR, OBSIDIANSHARDS, OUTRAGE, PERCUSSIONBLAST, PLAYROUGH, POISONJAB, POWERGEM, PROTECT, REST, RETURN, ROCKBLAST, ROCKSLIDE, ROCKTOMB, SANDSTORM, SCALESHOT, SCORCHINGSANDS, SLASH, SLEEPTALK, STEALTHROCK, STEELROLLER, STONEEDGE, SUBSTITUTE, SUPERPOWER, SWORDSDANCE, TAUNT, THUNDERFANG, THUNDERPUNCH, TOXIC, VENDETTA, WILDCHARGE, WORKUP, ZENHEADBUTT, </t>
  </si>
  <si>
    <t xml:space="preserve">DIRTYBOMB, SPOIL, JAWLOCK, NIGHTSLASH, BRUTALSWING, BATTLECRY, MEMENTO, YAWN, HOWL, FALSESURRENDER, POISONSPIT, </t>
  </si>
  <si>
    <t xml:space="preserve">SIPHON, HOLYFIRE, SOLARFLARE, MACABREDANCE, CLEANSE, SAFEGUARD, CONFUSERAY, INFERNO, PHOTONGEYSER, BLINDINGFLASH, HELPINGHAND, </t>
  </si>
  <si>
    <t xml:space="preserve">DIRTYBOMB, TRIPLEKICK, ROCKBLAST, BULLETSEED, MAGNETBOMB, POWERTRIP, BOMBARDMENT, SHADOWCLAW, FEINTATTACK, CATAPULT, XSCISSOR, EDGESTRIKE, </t>
  </si>
  <si>
    <t xml:space="preserve">CHIPAWAY, HYPERFANG, BITE, VENOMDRAIN, NIGHTSLASH, XSCISSOR, POISONSPIT, ICICLECRASH, CRUSHCLAW, AGILITY, </t>
  </si>
  <si>
    <t xml:space="preserve">1, SIZZLE, 1, LEER, 1, OBFUSCATE, 4, EMBER, 7, FIRESPIN, 10, SIPHON, 13, IGNITE, 16, INCINERATE, 19, OMINOUSWIND, 22, FIERYWRATH, 25, FLAMEBURST, 28, TORMENT, 31, TAUNT, 34, FIERYDANCE, 37, VITALITYDRAIN, 40, NASTYPLOT, 43, FLAMETHROWER, 46, HEATWAVE, 49, WRAITHPULSE, 52, UMBRALWAVE, 55, INFERNO, 58, DARKOMEN, 62, BURNUP, </t>
  </si>
  <si>
    <t xml:space="preserve">ACIDSPRAY, GUNKSHOT, VEXINGVINES, INGRAIN, LEECHLIFE, SPORE, SHADOWCLAW, SPIRITSHACKLE, </t>
  </si>
  <si>
    <t xml:space="preserve">1, SONICBOOM, 1, RADIATION, 4, SUPERSONIC, 7, SWIFT, 10, ECHOEDVOICE, 13, SPATIALGRIP, 16, OVERCLOCK, 19, REVERB, 22, INNERVATE, 25, IRONSPARKS, 28, SATELLITERAY, 31, NOISEPOLLUTION, 34, SCREECH, 37, SOLARECLIPSE, 40, CLUSTERROCKETS, 43, HYPERACUSIS, 46, MOONBLAST, 49, EERIEIMPULSE, 52, METEORBEAM, 56, HEALINGWISH, 60, BOOMBURST, </t>
  </si>
  <si>
    <t xml:space="preserve">1, BACKSTABBING, 1, LUMINESCENCE, 4, LEER, 7, EMBER, 11, AURORABEAM, 11, SNARL, 14, FLAMECHARGE, 14, INCINERATE, 17, LUCKYCHANT, 20, FIERYWRATH, 20, REFRACTION, 23, FLAMEBURST, 23, FLAMEPILLAR, 26, SLASH, 29, CRIMSONGATE, 32, TOPSYTURVY, 35, FIRELASH, 35, FIERYDANCE, 38, WICKEDSTRIKE, 38, SACREDSTRIKE, 41, ANCIENTFIRE, 41, BLAZEKICK, 44, WORKUP, 47, RETURN, 47, FRUSTRATION, 53, INFERNO, 57, DIVINEVISION, 57, DARKOMEN, 60, FLAREBLITZ, </t>
  </si>
  <si>
    <t xml:space="preserve">1, SWEETKISS, 1, LUMINESCENCE, 4, LEER, 7, EMBER, 11, AURORABEAM, 11, GLIDE, 14, FLAMECHARGE, 14, INCINERATE, 17, GUARDIANANGEL, 20, SIGNALBEAM, 20, REFRACTION, 23, FLAMEBURST, 23, FLAMEPILLAR, 26, FLOCK, 29, CRIMSONGATE, 32, TAILWIND, 35, FIRELASH, 35, FIERYDANCE, 38, AURASPHERE, 38, SACREDSTRIKE, 41, ANCIENTFIRE, 41, BLAZEKICK, 44, REPENTANCE, 47, RADIANTLANCE, 47, HURRICANE, 53, INFERNO, 57, DIVINEVISION, 57, QUILLVOLLEY, 60, FLAREBLITZ, </t>
  </si>
  <si>
    <t xml:space="preserve">1, BACKSTABBING, 1, LOVELYKISS, 4, LEER, 7, EMBER, 11, FORCEPALM, 11, SNARL, 14, FLAMECHARGE, 14, INCINERATE, 17, PSYCHOSHIFT, 20, FIERYWRATH, 20, CRUELWHIP, 23, FLAMEBURST, 23, FLAMEPILLAR, 26, ARMTHRUST, 29, CRIMSONGATE, 32, TOPSYTURVY, 35, FIRELASH, 35, FIERYDANCE, 38, WICKEDSTRIKE, 38, NIGHTDAZE, 41, ANCIENTFIRE, 41, BLAZEKICK, 44, SWORDSDANCE, 47, FOCUSBLAST, 47, FRENZY, 53, INFERNO, 57, HIGHJUMPKICK, 57, DARKOMEN, 60, FLAREBLITZ, </t>
  </si>
  <si>
    <t xml:space="preserve">IRONSPARKS, SHRAPNEL, OVERCLOCK, DARKPULSE, MAGNETICCANNON, OBLIVIONWING, QUICKSILVER, DARKPRISM, CHROMERAY, EERIEIMPULSE, </t>
  </si>
  <si>
    <t xml:space="preserve">ATTRACT, BLIZZARD, BODYPRESS, BODYSLAM, BOMBARDMENT, BRINE, CASCADE, CLUSTERROCKETS, DEAFEN, DEFOG, ECHOEDVOICE, FABLEDRUSH, FLIPTURN, FLUXWAVE, FOCUSBLAST, FORTISSIMO, GENESIS, GOLDENBULLET, GYROBALL, HAIL, HAZE, HEALBELL, HIDDENPOWER, HYPERVOICE, HYPOTHERMIA, ICEBEAM, ICICLESPEAR, ICICLESTRIKE, ICYWIND, IRONDEFENSE, IRONHEAD, IRONIMPACT, IRONTEMPEST, KNOCKOFF, LIGHTSCREEN, LIQUIDATION, MAGNETICCANNON, MAGNETRISE, METEORDRIVE, MISSILESHOT, MIST, NASTYPLOT, NOBLEROAR, NUMBINGWIND, OCEANWRATH, OVERCLOCK, OVERFLOW, PLAYROUGH, PROTECT, RAINDANCE, REFLECT, REFURBISH, REST, RETURN, ROUND, SAFEGUARD, SATELLITERAY, SCALD, SIRENSSONG, SLEEPTALK, SOAK, STEAMERUPTION, STEELROLLER, STRANGESTEAM, SUBMERGE, SUBSTITUTE, SUPERPOWER, SWEEPINGWIND, SWORDSDANCE, TERRAINPULSE, TIDALWAVE, TOXIC, TURBULENCE, WATERPRESSURE, WATERPULSE, WHIRLPOOL, WILDCHARGE, WORKUP, ZENHEADBUTT, </t>
  </si>
  <si>
    <t xml:space="preserve">HYPERTORRENT, COBALTRAY, HYDROPUMP, SCALD, SONICBLAST, OCTAZOOKA, QUICKSILVER, TIDALSHIFT, HELPINGHAND, </t>
  </si>
  <si>
    <t xml:space="preserve">AROMATHERAPY, ATTRACT, AURASPHERE, BATTLEOFWITS, BEJEWELED, BLIZZARD, BODYPRESS, BODYSLAM, BREAKINGSWIPE, BRICKBREAK, BULKUP, BULLDOZE, CALMMIND, CATAPULT, CHARM, CHILLINGTOUCH, CLOSECOMBAT, COVET, CRYSTALSHOWER, DAZZLINGGLEAM, DEFOG, DRAININGKISS, ECHOEDVOICE, FABLEDRUSH, FAIRYTALE, FANTASYSEAL, FROSTBITE, GENESIS, GENTLECHIMES, GEOMANCY, GLISTEN, GOBLINSTRIKE, GOSSIP, GUNKSHOT, GYROBALL, HAIL, HAZE, HIDDENPOWER, HYPOTHERMIA, ICEBEAM, ICEHAMMER, ICEPUNCH, ICICLESPEAR, ICICLESTRIKE, ICYWIND, IRONDEFENSE, IRONHEAD, KNOCKOFF, LASHOUT, LIGHTSCREEN, LOVEBURST, MEMENTO, METEORMASH, METRONOME, MIST, MISTYTERRAIN, MOONBLAST, MYSTICPULSE, NASTYPLOT, NUMBINGWIND, PAYDAY, PIXIEDUST, PLAYROUGH, POWERGEM, PROTECT, REFLECT, REST, RETURN, ROCKBLAST, ROCKSLIDE, ROCKTOMB, SCENTEDSHIELD, SIRENSSONG, SLEEPTALK, STONEEDGE, STRANGESTEAM, SUBSTITUTE, SUPERPOWER, SWEEPINGWIND, SWIFT, TAUNT, TITANIASLAW, TOXIC, TRIPLEAXEL, VALKYRIECHARIOT, WISH, WORKUP, ZENHEADBUTT, </t>
  </si>
  <si>
    <t xml:space="preserve">1, CLONESURGE, 1, TWISTER, 4, RENEWAL, 7, DRAGONMAGIC, 11, DRAGONBREATH, 15, BATONPASS, 19, HARNESS, 23, ANCIENTROAR, 27, LIFEDEW, 31, SALAMANDERTOSS, 35, DRAGONPULSE, 39, REVITALIZE, 43, TRIATTACK, 46, METRONOME, 50, RECOVER, 53, DRACARYS, 57, GENESIS, 62, DRAGONENERGY, 67, HYPERBEAM, </t>
  </si>
  <si>
    <t xml:space="preserve">1, POUND, 1, DEFENSECURL, 1, ORBITALSTRIKE, 4, MAIM, 7, RAPIDSPIN, 10, QUICKATTACK, 13, METEORDRIVE, 16, COMET, 19, BIDE, 22, ROLLOUT, 25, HEADBUTT, 28, KNOCKOFF, 31, ANTIMATTER, 34, ASTEROIDBELT, 37, BODYSLAM, 40, SHOOTINGSTAR, 43, SOLARMETEOR, 46, PLAYROUGH, 49, DOUBLEEDGE, 52, COIL, 56, MEGAKICK, 60, COSMICAVATAR, </t>
  </si>
  <si>
    <t xml:space="preserve">ACROBATICS, AMBUSH, ANTIMATTER, ASTEROIDBELT, ASTRALWIND, ATTRACT, BALLLIGHTNING, BATTLEOFWITS, BODYPRESS, BODYSLAM, BOUNCE, BULKUP, BULLDOZE, CALMMIND, CATAPULT, CHARM, COSMICAVATAR, COSMICPOWER, COVET, DEFOG, ENERGYBALL, FALSESWIPE, FANTASYSEAL, FLUXWAVE, FOCUSBLAST, GAMMARAY, GENESIS, GOBLINSTRIKE, GOLDRUSH, GUNKSHOT, GYROBALL, HEALBELL, HIDDENPOWER, HYPERVOICE, IRONDEFENSE, IRONIMPACT, KNOCKOFF, LOVEBURST, METEORBEAM, METEORDRIVE, METEORMASH, METRONOME, MOONBLAST, NASTYPLOT, NEBULASTRIKE, PAYDAY, PLAYROUGH, PROTECT, REST, RETURN, ROUND, SAFEGUARD, SHADOWBALL, SLEEPTALK, SOLARECLIPSE, STARDUSTREVERIE, STELLARRUSH, STONEEDGE, SUBSTITUTE, SWIFT, SWITCHEROO, TERRAINPULSE, TOXIC, TRIATTACK, WEATHERBALL, WISH, WORKUP, ZENHEADBUTT, </t>
  </si>
  <si>
    <t xml:space="preserve">CHARM, CAPTIVATE, GRAVITYPRESS, WISH, STARGAZE, ENDEAVOR, BARRAGE, HELPINGHAND, THRASH, </t>
  </si>
  <si>
    <t xml:space="preserve">1, TACKLE, 1, KINDLE, 1, SCORCH, 4, ROCKSMASH, 8, FLAMECHARGE, 11, ROLLINGKICK, 14, TARSHOT, 17, FLARESWEEP, 20, REVENGE, 23, STOMP, 26, BULKUP, 29, BRICKBREAK, 32, HEATCRASH, 35, BODYPRESS, 38, OVERWHELM, 41, BLAZEKICK, 44, JUMPKICK, 47, SUPERPOWER, 50, SWORDSDANCE, 53, DOUBLEEDGE, 56, TRIPLEKICK, 60, FLAREBLITZ, </t>
  </si>
  <si>
    <t xml:space="preserve">ACROBATICS, ATTRACT, BATTLEOFWITS, BODYPRESS, BODYSLAM, BOMBARDMENT, BOULDERCRUSH, BREAKINGSWIPE, BRICKBREAK, BULKUP, BULLDOZE, BURNINGJEALOUSY, CATAPULT, CHARM, CLOSECOMBAT, CRIMSONGATE, CRUNCH, DEFOG, DRACOMETEOR, DRAGONBREATH, DUNEBLAST, EARTHENLANCE, EARTHPOWER, EARTHQUAKE, EXECUTION, FABLEDRUSH, FIREBLAST, FIREFANG, FLAMECHARGE, FLAMETHROWER, FLAMEVOLLEY, FLAREBLITZ, FOCUSBLAST, GOLDRUSH, GYROBALL, HEATWAVE, HIDDENPOWER, HIGHHORSEPOWER, INCINERATE, IRONDEFENSE, IRONHEAD, KNOCKOFF, LASHOUT, MAGNETICCANNON, METEORBEAM, METEORDRIVE, MISSILESHOT, MUDSHACKLES, MUDSLIDE, MYSTICALFIRE, NASTYPLOT, NOBLEROAR, OBSIDIANSHARDS, OUTRAGE, PLAYROUGH, POWERUPPUNCH, PROTECT, QUICKGUARD, RADIANTLANCE, REST, RETURN, ROCKBLAST, ROCKSLIDE, ROCKTOMB, SANDSTORM, SANDTOMB, SCORCHINGSANDS, SLEEPTALK, SPIKES, STEALTHROCK, STEELROLLER, STELLARRUSH, STONEEDGE, SUBSTITUTE, SUNNYDAY, SUPERPOWER, TAUNT, TOXIC, VALKYRIECHARIOT, WEAKSPOT, WILDCHARGE, WILDFIRE, WILLOWISP, WORKUP, ZENHEADBUTT, </t>
  </si>
  <si>
    <t xml:space="preserve">0, HEATSIPHON, 1, HEATSIPHON, 1, TACKLE, 1, KINDLE, 1, SCORCH, 4, ROCKSMASH, 8, FLAMECHARGE, 11, ROLLINGKICK, 14, TARSHOT, 17, FLARESWEEP, 20, REVENGE, 23, STOMP, 26, BULKUP, 29, BRICKBREAK, 32, HEATCRASH, 35, BODYPRESS, 38, OVERWHELM, 41, BLAZEKICK, 44, JUMPKICK, 47, SUPERPOWER, 50, SWORDSDANCE, 53, DOUBLEEDGE, 56, TRIPLEKICK, 60, FLAREBLITZ, </t>
  </si>
  <si>
    <t xml:space="preserve">1, BLACKOUT, 1, THUNDERSHOCK, 1, OBFUSCATE, 4, THUNDERCAGE, 7, SUPERSONIC, 11, SIPHON, 14, PRANKCALL, 17, SHOCKWAVE, 20, SCHIZOPHRENIA, 23, PHOBIA, 26, VOLTSWITCH, 29, MANIPULATION, 32, CHAINLIGHTNING, 35, VITALITYDRAIN, 38, EERIEIMPULSE, 41, THUNDERBOLT, 44, NIGHTDAZE, 47, SWITCHEROO, 50, NASTYPLOT, 53, THUNDER, 56, DARKRECITAL, 60, BATTERYACID, </t>
  </si>
  <si>
    <t xml:space="preserve">MAGNETICFLUX, TORMENT, TAUNT, FLATTER, SWAGGER, MAGNETFORCE, RISINGVOLTAGE, ELECTRICTERRAIN, GLITCH, MAGNETRISE, QUASH, ELECTRIFY, </t>
  </si>
  <si>
    <t xml:space="preserve">SONICBLAST, HEADSMASH, DOUBLEEDGE, WILDCHARGE, HEAVYSLAM, METALBURST, SHIELDBASH, ZENHEADBUTT, SIGNALBEAM, EERIEIMPULSE, </t>
  </si>
  <si>
    <t xml:space="preserve">0, WELD, 1, WELD, 1, HELLBRAND, 1, TACKLE, 1, KINDLE, 1, SCORCH, 4, SHOTPUT, 7, ACCELEROCK, 10, FLAMECHARGE, 13, BULLETCHARGE, 16, METALBURST, 19, FLAMEVOLLEY, 22, MAGNETBOMB, 25, IRONDEFENSE, 28, ROCKSLIDE, 31, POWERDRILL, 34, HEATSIPHON, 37, SHIELDBASH, 40, STONESURGE, 43, IRONIMPACT, 46, SACREDFIRE, 49, SWORDSDANCE, 52, DOUBLEIRONBASH, 56, FLAREBLITZ, 60, TITANHAMMER, </t>
  </si>
  <si>
    <t xml:space="preserve">1, LEER, 1, STATICSHOCK, 1, THUNDERSHOCK, 4, CHARGE, 6, MAIM, 9, WILLPOWER, 12, SHOCKWAVE, 15, SPARK, 18, CHARM, 18, CAPTIVATE, 21, PULSE, 24, HEADBUTT, 27, ARCINGBLOW, 30, DISCHARGE, 33, MEGAPUNCH, 36, BALANCEDBEAM, 39, PROTONCRASH, 42, IONDELUGE, 45, THUNDERBOLT, 48, PLASMAFISTS, 51, FRUSTRATION, 54, RETURN, 57, THUNDER, 60, BOLTSTRIKE, </t>
  </si>
  <si>
    <t xml:space="preserve">0, MYSTICPULSE, 1, MYSTICPULSE, 1, THUNDERCLAP, 1, LEER, 1, STATICSHOCK, 1, PIXIEWAVE, 4, CHARGE, 6, PIXIEDUST, 9, WILLPOWER, 12, SHOCKWAVE, 15, CRAFTYSHIELD, 18, CHARM, 18, CAPTIVATE, 21, PULSE, 24, MISTBALL, 27, RISINGVOLTAGE, 30, DISCHARGE, 33, NASTYPLOT, 36, BALANCEDBEAM, 39, COBALTRAY, 42, STORMSHIELD, 45, THUNDERBOLT, 48, ETHEREALBURST, 51, PHOTONGEYSER, 54, RETURN, 57, THUNDER, 60, FLEURCANNON, </t>
  </si>
  <si>
    <t xml:space="preserve">0, ICICLECRASH, 1, ICICLECRASH, 1, PSYBLADE, 1, LEER, 1, ICESHARD, 1, THUNDERSHOCK, 4, CHARGE, 6, MAIM, 9, ICICLESTRIKE, 12, FROZENHEART, 15, SPARK, 18, CHARM, 18, CAPTIVATE, 21, ICICLESPEAR, 24, HEADBUTT, 27, ARCINGBLOW, 30, PARRY, 33, MEGAPUNCH, 36, SWORDSDANCE, 39, PROTONCRASH, 42, ELECTRIFY, 45, SWORDSTRIKE, 48, PLASMAFISTS, 51, FRUSTRATION, 54, LUMINOUSBLADE, 57, GLACIALLANCE, 60, BOLTSTRIKE, </t>
  </si>
  <si>
    <t xml:space="preserve">STRAFE, PINMISSILE, FLUTTER, DRAGONGNAW, POISONTAIL, DUALCHOP, LUNGE, CONTAGION, DRACONICMIGHT, </t>
  </si>
  <si>
    <t xml:space="preserve">HEATWAVE, FIERYDANCE, STONESURGE, SOLARFLARE, EARTHPOWER, THOUSANDWAVES, HEATSTROKE, HELPINGHAND, INFERNO, </t>
  </si>
  <si>
    <t xml:space="preserve">BULLETCHARGE, ROCKSLIDE, CATAPULT, OVERWHELM, IRONHEAD, HAMMERARM, SNOWFLAKES, HELPINGHAND, POLARSPEAR, </t>
  </si>
  <si>
    <t xml:space="preserve">1, MACHPUNCH, 1, GROWL, 1, SCORCH, 4, ROLLINGKICK, 7, KINDLE, 11, FLAMECHARGE, 14, KARATECHOP, 17, BREAKINGSWIPE, 20, FLAMEWHEEL, 23, POWERUPPUNCH, 26, FLAMEPILLAR, 29, BRICKBREAK, 32, HELLBRAND, 35, SUBMISSION, 38, FIREWALL, 41, DRACOSHRED, 44, WEAKSPOT, 47, OBSTRUCT, 50, CROSSCHOP, 54, FLAREBLITZ, 58, HAMMERARM, 62, OUTRAGE, </t>
  </si>
  <si>
    <t xml:space="preserve">ACROBATICS, AMBUSH, ANCIENTGLARE, ATTRACT, BATTLEOFWITS, BLOODRITUAL, BODYPRESS, BODYSLAM, BREAKINGSWIPE, BRICKBREAK, BULKUP, BULLDOZE, BURNINGJEALOUSY, CATAPULT, CHIDORI, CLOSECOMBAT, COACHING, COSMICAVATAR, CRIMSONGATE, CRUELWHIP, CRUNCH, CURSEDTOUCH, DARKPULSE, DEADLYREACH, DRAGONCLAW, DRAGONHAMMER, DUNEBLAST, EARTHENLANCE, EARTHPOWER, EARTHQUAKE, ECLIPSENOVA, ENDERSHOCK, EXECUTION, FIREBLAST, FIREFANG, FIREPUNCH, FLAMECHARGE, FLAMETHROWER, FLAMEVOLLEY, FLAREBLITZ, FOCUSBLAST, GHASTLYFLOOD, GOBLINSTRIKE, GOLDRUSH, HEATWAVE, HIDDENPOWER, INCINERATE, IRONHEAD, KAMEHAMEHA, KNOCKOFF, LASHOUT, MELTINGHORN, METEORMASH, METRONOME, MUDSHACKLES, MUDSLIDE, MYSTICALFIRE, NASTYPLOT, NOBLEROAR, OBSIDIANSHARDS, OUTRAGE, PHOBIA, PLAYROUGH, POWERUPPUNCH, PROTECT, PSYCHICFANGS, QUICKGUARD, REST, RETURN, ROCKBLAST, ROCKSLIDE, ROCKTOMB, SCORCHINGSANDS, SHADOWBALL, SHADOWPUNCH, SLEEPTALK, SNARL, SOULRIP, STEALTHROCK, STONEEDGE, SUNNYDAY, SUPERPOWER, SWEEPINGWIND, TAUNT, TOXIC, UMBRALWAVE, VENDETTA, VITALITYDRAIN, WEAKSPOT, WILDFIRE, WILLOWISP, WORKUP, ZENHEADBUTT, </t>
  </si>
  <si>
    <t xml:space="preserve">STONESURGE, UPROAR, OVERWHELM, CRUELWHIP, WICKEDSTRIKE, BRUTALSWING, THROATCHOP, DARKESTLARIAT, FLAMEBURST, FIRELASH, INFERNO, </t>
  </si>
  <si>
    <t xml:space="preserve">0, MELTINGHORN, 1, MELTINGHORN, 1, MACHPUNCH, 1, GROWL, 1, SCORCH, 4, ROLLINGKICK, 7, KINDLE, 11, FLAMECHARGE, 14, KARATECHOP, 17, BREAKINGSWIPE, 20, FLAMEWHEEL, 23, POWERUPPUNCH, 26, FLAMEPILLAR, 29, BRICKBREAK, 32, HELLBRAND, 35, SUBMISSION, 38, FIREWALL, 41, DRACOSHRED, 44, WEAKSPOT, 47, OBSTRUCT, 50, CROSSCHOP, 54, FLAREBLITZ, 58, HAMMERARM, 62, OUTRAGE, </t>
  </si>
  <si>
    <t xml:space="preserve">ANTIMATTER, ATTRACT, AURASPHERE, BALLLIGHTNING, BATTERYACID, BOLTCRASH, BOMBARDMENT, BULLETSEED, CATAPULT, CHARGEBEAM, CLUSTERROCKETS, DAZZLINGGLEAM, ELECTRICTERRAIN, ELECTRONCRUSH, ENERGYBALL, ENERGYSURGE, FLUXWAVE, GAIAPULSE, GOLDENBULLET, GUNKSHOT, GYROBALL, HIDDENPOWER, IRONDEFENSE, IRONHEAD, IRONIMPACT, IRONTEMPEST, KAMEHAMEHA, MAGNETICCANNON, MIRRORSHOT, MISSILESHOT, MYSTICPULSE, OVERCLOCK, PARABOLICCHARGE, PROTECT, RAINBOWSCALES, REFURBISH, REST, RETURN, ROCKBLAST, SATELLITERAY, SHADOWBALL, SIGNALBEAM, SLEEPTALK, SLUDGEBOMB, SONICBLAST, THUNDER, THUNDERBOLT, THUNDERPUNCH, THUNDERWAVE, TOXIC, VOLTSWITCH, WATERPULSE, WILDCHARGE, </t>
  </si>
  <si>
    <t xml:space="preserve">1, GROWL, 1, LEER, 1, TACKLE, 4, PECK, 7, FALSESWIPE, 10, BIDE, 13, RAPIDSPIN, 16, PLUCK, 19, FURYATTACK, 22, HEADBUTT, 25, FLOCK, 28, DIVEBOMB, 31, TAILWIND, 34, BODYSLAM, 37, SWEEPINGTALON, 40, EGGBOMB, 43, JUMPKICK, 46, DRILLPECK, 49, RETURN, 52, HIGHJUMPKICK, 56, BRAVEBIRD, 60, SKULLBASH, </t>
  </si>
  <si>
    <t xml:space="preserve">ROLLOUT, CAMOUFLAGE, ROOST, ENTRAINMENT, FEATHERDANCE, ACROBATICS, JETDIVE, DEATHVORTEX, BLAZEKICK, CRUSHCLAW, </t>
  </si>
  <si>
    <t xml:space="preserve">0, SOFTBOILED, 1, SOFTBOILED, 1, GROWL, 1, LEER, 1, TACKLE, 4, PECK, 7, FALSESWIPE, 10, BIDE, 13, RAPIDSPIN, 16, PLUCK, 19, FURYATTACK, 22, HEADBUTT, 25, FLOCK, 28, DIVEBOMB, 31, TAILWIND, 34, BODYSLAM, 37, SWEEPINGTALON, 40, EGGBOMB, 43, JUMPKICK, 46, DRILLPECK, 49, RETURN, 52, HIGHJUMPKICK, 56, BRAVEBIRD, 60, SKULLBASH, </t>
  </si>
  <si>
    <t xml:space="preserve">1, LEER, 1, PECK, 1, DEFENSECURL, 4, SCRATCH, 8, YAWN, 12, PLUCK, 15, ROLLOUT, 18, STOMP, 21, COTTONSPORE, 24, FACADE, 27, BEARHUG, 30, DUALWINGBEAT, 33, BODYSLAM, 36, FLATULENCE, 39, BODYPRESS, 42, DRILLPECK, 45, REST, 48, METEORMASH, 51, RETURN, 54, HEAVYSLAM, 57, BEAKBLAST, 60, GIGAIMPACT, </t>
  </si>
  <si>
    <t xml:space="preserve">AMBUSH, ANTIMATTER, ATTRACT, AURASPHERE, BALLLIGHTNING, BATTERYACID, BODYSLAM, BOMBARDMENT, BOOMBURST, BOUNCE, BULLDOZE, CATAPULT, CAUSTICACID, CHARM, CLEANSE, CLEARSMOG, CLUSTERROCKETS, CONCOCTION, CORROSIVEGAS, COUPDEGRACE, COVET, DAZZLINGGLEAM, DEAFEN, DEFOG, ECHOEDVOICE, ELECTRICTERRAIN, ELECTRONCRUSH, ENERGYSURGE, FABLEDRUSH, FLAMECHARGE, FLAMETHROWER, FLAMEVOLLEY, FLAREBLITZ, FORTISSIMO, GASTROACID, GENESIS, GEOMANCY, GOBLINSTRIKE, GOLDENBULLET, GOLDRUSH, GUNKSHOT, GYROBALL, HAZE, HIDDENPOWER, HIGHHORSEPOWER, HOLYNOVA, HYPERVOICE, INCINERATE, IRONDEFENSE, IRONHEAD, IRONIMPACT, IRONTEMPEST, KNOCKOFF, LASHOUT, LOVEBURST, MAGNETICCANNON, MAGNETRISE, METEORDRIVE, MIASMA, MIRRORSHOT, MISSILESHOT, MIST, MISTYTERRAIN, MYSTICPULSE, NASTYPLOT, NEBULASTRIKE, OVERCLOCK, PAYDAY, PERCUSSIONBLAST, PIXIEDUST, PLAYROUGH, POISONJAB, PROTECT, PURGE, RADIANTLANCE, RAINBOWSCALES, RAYOFLIGHT, REFURBISH, REST, RETURN, SACREDSTRIKE, SAFEGUARD, SATELLITERAY, SIGNALBEAM, SLEEPTALK, SLUDGEBOMB, SONICBLAST, SPIKES, STARDUSTREVERIE, STEELROLLER, STELLARRUSH, STRANGESTEAM, SUBSTITUTE, SWIFT, SWITCHEROO, TAUNT, TITANIASLAW, TOXIC, TRIATTACK, UTURN, VALKYRIECHARIOT, VENDETTA, VOLTSWITCH, WILDCHARGE, WISH, WORKUP, ZENHEADBUTT, </t>
  </si>
  <si>
    <t xml:space="preserve">1, LEER, 1, TACKLE, 1, JETDIVE, 4, ROCKSMASH, 7, AQUAJET, 10, FOCUSENERGY, 13, PLUCK, 16, REVENGE, 19, DETECT, 22, FLIPTURN, 25, FLOCK, 28, BRICKBREAK, 31, STALKPREY, 34, BRUTEFORCE, 37, DIVEBOMB, 40, RIPTIDE, 43, DEATHVORTEX, 46, WEAKSPOT, 49, TIDALSHIFT, 52, FLYINGPRESS, 56, WATERPRESSURE, 60, SKYATTACK, </t>
  </si>
  <si>
    <t xml:space="preserve">1, GOBLINSTRIKE, 1, LEER, 1, PEEKABOO, 4, PURSUIT, 7, SWEETSCENT, 10, BEWITCH, 13, NYMPHSSPELL, 16, CRUELWHIP, 19, WILDIMAGINATION, 22, CHARM, 22, CAPTIVATE, 25, SPIRITBREAK, 28, PHOBIA, 31, DRAGONDANCE, 31, NASTYPLOT, 31, BULKUP, 34, FALSESURRENDER, 37, ENCHANTMENT, 40, ECLIPSENOVA, 43, AMBUSH, 46, PLAYROUGH, 49, ETHEREALBURST, 52, DECORATE, 56, FABLEDSLAM, 60, UMBRALWAVE, </t>
  </si>
  <si>
    <t xml:space="preserve">ACIDRAIN, ALLERGY, AMBUSH, ANCIENTGLARE, AROMATHERAPY, ATTRACT, BATTLEOFWITS, BODYPRESS, BODYSLAM, BREAKINGSWIPE, CAUSTICACID, CHARM, CLEARSMOG, CONCOCTION, CORROSIVEGAS, COVET, CRUELWHIP, CRUNCH, DARKPULSE, DRACARYS, DRACONICWAVE, DRAGONBLOOD, DRAGONBREATH, DRAGONCLAW, DRAGONDANCE, DRAGONGALE, DRAGONHAMMER, DRAGONMAGIC, DRAININGKISS, ECLIPSENOVA, ENDERSHOCK, EXECUTION, FABLEDRUSH, FAIRYTALE, FANTASYSEAL, GASTROACID, GOBLINSTRIKE, GUNKSHOT, HIDDENPOWER, KNOCKOFF, LASHOUT, LOVEBURST, METRONOME, MIASMA, MIST, MISTYTERRAIN, MYSTICPULSE, NAGASKIN, NASTYPLOT, OUTRAGE, PHOBIA, PIXIEDUST, PLAYROUGH, POISONFANG, POISONJAB, PROTECT, PURGE, REST, RETURN, ROUND, SCALESHOT, SCENTEDSHIELD, SIRENSSONG, SLEEPTALK, SLUDGEBOMB, SLUDGEWAVE, SNARL, STRANGESTEAM, SWITCHEROO, TITANIASLAW, TOXIC, TOXICSPIKES, TRIATTACK, UMBRALWAVE, VALKYRIECHARIOT, VENDETTA, VENOMDRAIN, VITALITYDRAIN, WORKUP, ZENHEADBUTT, </t>
  </si>
  <si>
    <t xml:space="preserve">LICK, EVILTHORN, LOVEBURST, BODYPRESS, WYRMSRAGE, MIASMA, ACIDARMOR, AROMATICMIST, PURSUIT, NYMPHSSPELL, CRUELWHIP, SPIRITBREAK, FALSESURRENDER, ENCHANTMENT, ECLIPSENOVA, </t>
  </si>
  <si>
    <t xml:space="preserve">0, MISTBALL, 1, MISTBALL, 0, DARKPRISM, 1, DARKPRISM, 1, SYLPHSHORN, 1, PIXIEWAVE, 1, LEER, 1, PEEKABOO, 4, SIPHON, 7, SWEETSCENT, 10, PIXIEDUST, 13, NYMPHSSPELL, 16, SLUDGE, 19, WILDIMAGINATION, 22, CHARM, 22, CAPTIVATE, 25, SIRENSSONG, 28, CORRODE, 31, NASTYPLOT, 34, VITALITYDRAIN, 37, ENCHANTMENT, 40, ECLIPSENOVA, 43, BLIGHT, 46, SLUDGEWAVE, 49, ETHEREALBURST, 52, DECORATE, 56, CAUSTICACID, 60, UMBRALWAVE, </t>
  </si>
  <si>
    <t xml:space="preserve">0, VENDETTA, 1, VENDETTA, 0, FABLEDRUSH, 1, FABLEDRUSH, 1, GOBLINSTRIKE, 1, LEER, 1, CUPIDSARROW, 4, PURSUIT, 7, SWEETSCENT, 10, BEWITCH, 13, FLEETINGBLOW, 16, SPOIL, 19, WILDIMAGINATION, 22, CHARM, 22, CAPTIVATE, 25, SPIRITBREAK, 28, DRACONICWAVE, 31, BULKUP, 34, FALSESURRENDER, 37, LOVEBURST, 40, AMBUSH, 43, POISONJAB, 46, OUTRAGE, 49, GRACEFULSTRIKE, 52, DECORATE, 56, FABLEDSLAM, 60, EXECUTION, </t>
  </si>
  <si>
    <t xml:space="preserve">0, VENDETTA, 1, VENDETTA, 0, FABLEDRUSH, 1, FABLEDRUSH, 1, GOBLINSTRIKE, 1, LEER, 1, CUPIDSARROW, 4, PURSUIT, 7, SWEETSCENT, 10, BEWITCH, 13, FLEETINGBLOW, 16, BREAKINGSWIPE, 19, WILDIMAGINATION, 22, CHARM, 22, CAPTIVATE, 25, SPIRITBREAK, 28, DRACONICWAVE, 31, DRAGONDANCE, 34, FALSESURRENDER, 37, LOVEBURST, 40, AMBUSH, 43, SCALESTORM, 46, OUTRAGE, 49, GRACEFULSTRIKE, 52, DECORATE, 56, FABLEDSLAM, 60, EXECUTION, </t>
  </si>
  <si>
    <t xml:space="preserve">1, VENDETTA, 1, FABLEDRUSH, 1, GOBLINSTRIKE, 1, LEER, 1, CUPIDSARROW, 4, SWEETSCENT, 7, PURSUIT, 10, BEWITCH, 13, FLEETINGBLOW, 16, BREAKINGSWIPE, 19, WILDIMAGINATION, 22, CHARM, 22, CAPTIVATE, 25, SPIRITBREAK, 28, DRACONICWAVE, 31, DRAGONDANCE, 34, FALSESURRENDER, 37, LOVEBURST, 40, AMBUSH, 43, SCALESTORM, 46, OUTRAGE, 49, GRACEFULSTRIKE, 52, DECORATE, 56, FABLEDSLAM, 60, EXECUTION, </t>
  </si>
  <si>
    <t xml:space="preserve">ACIDRAIN, ALLERGY, AMBUSH, ANCIENTGLARE, AROMATHERAPY, ATTRACT, BATTLEOFWITS, BODYPRESS, BODYSLAM, BREAKINGSWIPE, CAUSTICACID, CHARM, CLEARSMOG, CONCOCTION, CORROSIVEGAS, COVET, CRUELWHIP, CRUNCH, DARKPULSE, DRACARYS, DRACONICWAVE, DRAGONBLOOD, DRAGONBREATH, DRAGONCLAW, DRAGONDANCE, DRAGONGALE, DRAGONHAMMER, DRAGONMAGIC, DRAININGKISS, ECLIPSENOVA, ENDERSHOCK, ENERGYBALL, ESSENCEBLOOM, EXECUTION, FABLEDRUSH, FAIRYTALE, FANTASYSEAL, GASTROACID, GOBLINSTRIKE, GUNKSHOT, HIDDENPOWER, KNOCKOFF, LASHOUT, LOVEBURST, METRONOME, MIASMA, MIST, MISTYTERRAIN, MYSTICPULSE, NAGASKIN, NASTYPLOT, OUTRAGE, PHOBIA, PIXIEDUST, PLAYROUGH, POISONFANG, POISONJAB, PROTECT, PURGE, REST, RETURN, ROUND, SCALESHOT, SCENTEDSHIELD, SIRENSSONG, SLEEPTALK, SLUDGEBOMB, SLUDGEWAVE, SNARL, STRANGESTEAM, SWITCHEROO, TITANIASLAW, TOXIC, TOXICSPIKES, TRIATTACK, UMBRALWAVE, VALKYRIECHARIOT, VENDETTA, VENOMDRAIN, VITALITYDRAIN, WORKUP, ZENHEADBUTT, </t>
  </si>
  <si>
    <t xml:space="preserve">HEATSIPHON, ICETOMB, BACKSTABBING, SIZZLE, FROSTNIP, AQUAJET, WEATHERBALL, CRUSHCLAW, EXPLOSION, INFERNO, POLARSPEAR, </t>
  </si>
  <si>
    <t xml:space="preserve">0, BURNINGBULWARK, 1, BURNINGBULWARK, 1, EMBER, 1, POWDERSNOW, 1, MIST, 1, DEFENSECURL, 7, FIRSTIMPRESSION, 10, ICEBALL, 10, FIREBALL, 13, HAZE, 16, PURSUIT, 19, INCINERATE, 19, GLACIATE, 22, WILLOWISP, 22, CHILLINGTOUCH, 25, FIREFANG, 25, ICEFANG, 28, LEECHLIFE, 31, FREEZEDRY, 31, BOIL, 34, MELTAWAY, 37, FIREPUNCH, 37, ICEPUNCH, 40, SCALD, 43, ICEBEAM, 43, FLAMETHROWER, 46, BLAZEKICK, 46, FROSTBITE, 49, PAINSPLIT, 52, BLIZZARD, 52, FIREBLAST, 56, TRIPLEAXEL, 56, FLAREBLITZ, 60, ICEBURN, </t>
  </si>
  <si>
    <t xml:space="preserve">1, POWDERSNOW, 1, PEEKABOO, 1, SNOWFLAKES, 4, FAIRYWIND, 7, SWEETKISS, 10, ICYWIND, 13, PIXIEDUST, 16, CHILLINGBLAST, 19, MIST, 22, SIRENSSONG, 25, HYPOTHERMIA, 28, CRAFTYSHIELD, 31, AIRSLASH, 34, MYSTICPULSE, 37, FREEZEDRY, 40, DEFOG, 43, ENCHANTMENT, 46, ICEBEAM, 49, MISTYTERRAIN, 52, TITANIASLAW, 55, BLASTFREEZE, 58, BOREASBREATH, 62, MISTYEXPLOSION, </t>
  </si>
  <si>
    <t xml:space="preserve">BABYDOLLEYES, HAZE, DECORATE, NYMPHSSPELL, DOUBLESCOOP, FROSTBREATH, COLDSNAP, ETHEREALBURST, NUMBINGWIND, </t>
  </si>
  <si>
    <t xml:space="preserve">1, LEER, 1, ASTONISH, 1, SNAPTRAP, 4, GOBLINSTRIKE, 7, SHADOWSNEAK, 10, BITE, 13, VISEGRIP, 16, MEANLOOK, 19, HEARTSTAMP, 22, SPECTRALLASH, 25, CHAINSWEEP, 28, REFURBISH, 31, SPIRITBREAK, 34, MALEFICACT, 37, IRONHEAD, 40, SPIRITSHACKLE, 43, PLAYROUGH, 46, CRUNCH, 49, SHIFTGEAR, 52, GEARGRIND, 56, POLTERGEIST, 60, FABLEDSLAM, </t>
  </si>
  <si>
    <t xml:space="preserve">DISTURB, LICK, WOOINGHUG, DIZZYPUNCH, PHANTOMFORCE, WICKEDSTRIKE, AMBUSH, FAKETEARS, OBSTRUCT, SWITCHEROO, THUNDERFANG, ICEFANG, NECROPHAGY, </t>
  </si>
  <si>
    <t xml:space="preserve">1, ROCKSMASH, 1, METALCLAW, 1, LEER, 4, MACHPUNCH, 7, DETECT, 10, KARATECHOP, 14, POWERUPPUNCH, 17, BULLETCHARGE, 20, ARMTHRUST, 23, SMARTSTRIKE, 26, PARRY, 29, VANGUARD, 32, DRAINPUNCH, 35, DARKESTLARIAT, 38, SMARTBLADE, 41, SWORDSDANCE, 44, WEAKSPOT, 47, FRENZY, 50, CROSSCHOP, 53, EXECUTION, 56, SUNSTEELSTRIKE, 60, CLOSECOMBAT, </t>
  </si>
  <si>
    <t xml:space="preserve">EDGESTRIKE, NIGHTSLASH, REVENGE, KNOCKOFF, BRUTEFORCE, VENDETTA, </t>
  </si>
  <si>
    <t xml:space="preserve">1, TAILWHIP, 1, GLOOM, 4, LUMINESCENCE, 7, POWERTRIP, 10, TAILGLOW, 13, PRANKCALL, 16, FLASH, 19, SHOCKWAVE, 22, MANIPULATION, 25, SIGNALBEAM, 28, VOLTSWITCH, 31, DARKPULSE, 34, DAZZLINGGLEAM, 37, CHAINLIGHTNING, 40, TOPSYTURVY, 43, POWERCYCLE, 46, FLASHCANNON, 49, ECLIPSENOVA, 52, PHOTONGEYSER, 56, UMBRALWAVE, 60, REPENTANCE, </t>
  </si>
  <si>
    <t xml:space="preserve">AURORABEAM, CHARGE, FAKEOUT, PARTINGSHOT, QUASH, NASTYPLOT, LEER, </t>
  </si>
  <si>
    <t xml:space="preserve">1, PURSUIT, 1, GROWL, 4, DRAGONFURY, 7, BACKSTABBING, 10, BREAKINGSWIPE, 13, BITE, 16, STOCKPILE, 16, SWALLOW, 16, SPITUP, 19, DRAGONGNAW, 22, VENDETTA, 25, NECROPHAGY, 28, DRACONICWAVE, 31, SWITCHEROO, 34, CRUNCH, 37, TAUNT, 40, TORMENT, 43, DRACOSHRED, 46, AMBUSH, 49, SUPERPOWER, 52, DRAGONDANCE, 56, FRENZY, 60, DRACONICCRASH, </t>
  </si>
  <si>
    <t xml:space="preserve">1, HARDEN, 1, ROCKSMASH, 1, ROCKTHROW, 4, SHOTPUT, 6, INFESTATION, 8, KARATECHOP, 10, SMACKDOWN, 13, ROCKPOLISH, 16, BULLDOZE, 19, LOWSWEEP, 22, SMARTSTRIKE, 25, ROCKBLAST, 28, SANDSTORM, 31, BRICKBREAK, 34, ROCKSLIDE, 37, IRONHEAD, 40, WEARDOWN, 43, WEAKSPOT, 46, OBSIDIANSHARDS, 49, IRONIMPACT, 52, SUPERPOWER, 55, BOULDERCRUSH, 58, NORETREAT, 62, HEADSMASH, </t>
  </si>
  <si>
    <t xml:space="preserve">AMBUSH, ANCIENTGLARE, ATTRACT, BEJEWELED, BODYPRESS, BODYSLAM, BOULDERCRUSH, BRICKBREAK, BULKUP, BULLDOZE, CATAPULT, CLOSECOMBAT, COACHING, COUPDEGRACE, CRYSTALLINEBEAM, CRYSTALSHOWER, DEADLYREACH, DEFOG, DRAINPUNCH, DUNEBLAST, DUSTDEVILS, EARTHENLANCE, EARTHPOWER, EARTHQUAKE, FALSESWIPE, FOCUSBLAST, FURYCUTTER, GAIAPULSE, GENESIS, GLISTEN, GOBLINSTRIKE, GOLDENBULLET, GOLDRUSH, GYROBALL, HIDDENPOWER, IRONDEFENSE, IRONHEAD, IRONIMPACT, IRONTEMPEST, KAMEHAMEHA, KNOCKOFF, LEECHLIFE, MAGNETICCANNON, METRONOME, MINERALWAVE, MISSILESHOT, MOONSTONERAY, MOSSYPUNCH, MUDSHACKLES, MUDSLIDE, NATURESWRATH, OBSIDIANSHARDS, PLAYROUGH, POWERGEM, POWERUPPUNCH, PROTECT, QUICKGUARD, QUICKSAND, RAZORSHELL, REFURBISH, REST, RETURN, ROCKBLAST, ROCKSLIDE, ROCKTOMB, SANDSTORM, SANDTOMB, SCORCHINGSANDS, SEISMICCHANT, SLASH, SLEEPTALK, SPIKES, STEALTHROCK, STEELROLLER, STONEEDGE, SUBSTITUTE, SUPERPOWER, SWEEPINGWIND, SWORDSDANCE, TAUNT, TOXIC, UTURN, VENDETTA, WEAKSPOT, WORKUP, ZENHEADBUTT, </t>
  </si>
  <si>
    <t xml:space="preserve">SMACKDOWN, FORTIFY, WIDEGUARD, STEALTHROCK, RAZORSHELL, BRUTEFORCE, CRABHAMMER, BUGBITE, ASTONISH, TREMOR, HEAVYSLAM, FLAIL, ENDEAVOR, EDGESTRIKE, </t>
  </si>
  <si>
    <t xml:space="preserve">0, GOLDRUSH, 1, GOLDRUSH, 1, HARDEN, 1, ROCKSMASH, 1, ROCKTHROW, 4, SHOTPUT, 6, INFESTATION, 8, KARATECHOP, 10, SMACKDOWN, 13, ROCKPOLISH, 16, BULLDOZE, 19, LOWSWEEP, 22, SMARTSTRIKE, 25, ROCKBLAST, 28, SANDSTORM, 31, BRICKBREAK, 34, ROCKSLIDE, 37, IRONHEAD, 40, WEARDOWN, 43, WEAKSPOT, 46, OBSIDIANSHARDS, 49, IRONIMPACT, 52, SUPERPOWER, 55, BOULDERCRUSH, 58, NORETREAT, 62, HEADSMASH, </t>
  </si>
  <si>
    <t xml:space="preserve">1, SPARKLE, 1, DEFENSECURL, 4, MEGAPHONE, 7, ZEAL, 10, ROLLOUT, 13, DEAFEN, 16, CONSECRATE, 19, COUPDEGRACE, 22, SONICBLAST, 25, REFRACTION, 28, TEETERDANCE, 31, SCREECH, 34, SHATTER, 37, RADIANTBURST, 40, GYROBALL, 40, TRICKROOM, 43, BOOMBOX, 46, IRONIMPACT, 49, PRISMATICFURY, 52, SWORDSDANCE, 56, SONICCRASH, 60, FINALSTAND, </t>
  </si>
  <si>
    <t xml:space="preserve">0, SPOTLIGHT, 1, SPOTLIGHT, 1, SPARKLE, 1, DEFENSECURL, 4, MEGAPHONE, 7, ZEAL, 10, ROLLOUT, 13, DEAFEN, 16, CONSECRATE, 19, COUPDEGRACE, 22, SONICBLAST, 25, REFRACTION, 28, TEETERDANCE, 31, SCREECH, 34, SHATTER, 37, RADIANTBURST, 40, GYROBALL, 40, TRICKROOM, 43, BOOMBOX, 46, IRONIMPACT, 49, PRISMATICFURY, 52, SWORDSDANCE, 56, SONICCRASH, 60, FINALSTAND, </t>
  </si>
  <si>
    <t xml:space="preserve">WIDEGUARD, ANCHORSHOT, STONESURGE, REFURBISH, YAWN, ENDURE, RECYCLE, </t>
  </si>
  <si>
    <t xml:space="preserve">0, SMARTSTRIKE, 1, SMARTSTRIKE, 1, GROWL, 1, SANDATTACK, 1, CONFUSION, 4, RENEWAL, 6, SANDJET, 9, SPARKLE, 9, QUICKSPELL, 12, HOLYFIRE, 15, ARCANEBLAST, 15, MEMORYBLOCK, 18, MUDSHACKLES, 21, FLASH, 24, PSYBEAM, 27, FAKEOUT, 30, FANATICISM, 33, IRONHEAD, 36, GOLDRUSH, 39, EXTREMESPEED, 42, WEAPONMASTERY, 45, LIGHTSABER, 48, IRONIMPACT, 51, SOLARBLADE, 54, EARTHQUAKE, 57, BLOODRITUAL, 60, SUNSTEELSTRIKE, </t>
  </si>
  <si>
    <t xml:space="preserve">1, GROWL, 1, POUND, 1, QUICKSILVER, 4, GLOOM, 7, FOLLOWME, 10, BLACKOUT, 13, MISSILESHOT, 16, SNARL, 19, CHARGEBEAM, 22, FAKEOUT, 25, MANIPULATION, 28, SHRAPNEL, 31, HAZE, 31, ENDURE, 34, VITALITYDRAIN, 37, HELLBULLET, 40, DARKPULSE, 43, OBSTRUCT, 46, MAGNETICCANNON, 49, AURASPHERE, 52, NASTYPLOT, 56, DARKRECITAL, 60, CHROMERAY, </t>
  </si>
  <si>
    <t xml:space="preserve">TERRAINPULSE, DOUBLETEAM, DISABLE, PULSE, KNOCKOFF, RECOVER, VANGUARD, TAUNT, COACHING, </t>
  </si>
  <si>
    <t xml:space="preserve">0, PAYDAY, 1, PAYDAY, 1, GROWL, 1, POUND, 1, QUICKSILVER, 4, GLOOM, 7, FOLLOWME, 10, BLACKOUT, 13, MISSILESHOT, 16, SNARL, 19, CHARGEBEAM, 22, FAKEOUT, 25, MANIPULATION, 28, SHRAPNEL, 31, HAZE, 31, ENDURE, 34, VITALITYDRAIN, 37, HELLBULLET, 40, DARKPULSE, 43, OBSTRUCT, 46, MAGNETICCANNON, 49, AURASPHERE, 52, NASTYPLOT, 56, DARKRECITAL, 60, CHROMERAY, </t>
  </si>
  <si>
    <t xml:space="preserve">1, EMBER, 1, METALLICGLEAM, 1, LEER, 4, SIZZLE, 7, FIRESPIN, 10, MISSILESHOT, 14, IGNITE, 18, FLAMEBURST, 22, SHRAPNEL, 27, FIREWALL, 31, COBALTRAY, 35, FIERYDANCE, 39, REFURBISH, 43, TACHYONCUTTER, 47, FLAMETHROWER, 51, ANCIENTFIRE, 54, INFERNO, 57, MORNINGSUN, 61, IRONTEMPEST, </t>
  </si>
  <si>
    <t xml:space="preserve">1, TAILWHIP, 1, TACKLE, 1, DRAGONFURY, 4, ICESHARD, 7, HOWL, 10, FURYSWIPES, 13, BREAKINGSWIPE, 16, ICICLESTRIKE, 19, HAZE, 22, ICEFANG, 25, SLASH, 28, WYVERNSLASH, 31, DRAGONDANCE, 34, TUNDRARUSH, 37, DRAGONCLAW, 40, DRACONICMAJESTY, 40, DRACONICMIGHT, 43, FROSTBITE, 46, DRACOSHRED, 49, POLARPUMMEL, 52, NAGASKIN, 56, OUTRAGE, 60, WINTERSHOWL, </t>
  </si>
  <si>
    <t xml:space="preserve">ACROBATICS, AERIALACE, AIRSLASH, AMBUSH, ANCIENTGLARE, ATTRACT, BLIZZARD, BODYSLAM, BREAKINGSWIPE, BRICKBREAK, CHARM, CHIDORI, CHILLINGTOUCH, CLOSECOMBAT, COSMICAVATAR, COVET, CRUNCH, DRACONICWAVE, DRAGONBLOOD, DRAGONBREATH, DRAGONCLAW, DRAGONDANCE, DRAGONHAMMER, DRAGONMAGIC, EARTHENLANCE, ENDERSHOCK, FABLEDRUSH, FROSTBITE, GENESIS, GOBLINSTRIKE, HAIL, HAZE, HIDDENPOWER, HYPOTHERMIA, ICEBEAM, ICEFANG, ICEHAMMER, ICEPUNCH, ICICLESPEAR, ICICLESTRIKE, ICYWIND, IRONHEAD, IRONIMPACT, KNOCKOFF, LASHOUT, MEMENTO, METEORMASH, MIST, NAGASKIN, NEBULASTRIKE, NOBLEROAR, NUMBINGWIND, OUTRAGE, PLAYROUGH, POWERUPPUNCH, PROTECT, PSYCHICFANGS, REST, RETURN, SCALESHOT, SLEEPTALK, SNARL, SUBSTITUTE, TAUNT, TEMPESTFLARE, TOXIC, TRIPLEAXEL, VENDETTA, WEAKSPOT, WORKUP, ZENHEADBUTT, </t>
  </si>
  <si>
    <t xml:space="preserve">SLASH, PURSUIT, CRUNCH, WILDCHARGE, TAKEDOWN, SCALESTORM, FOLLOWME, AVALANCHE, LEER, ICICLESPEAR, </t>
  </si>
  <si>
    <t xml:space="preserve">0, DRAGONGNAW, 1, DRAGONGNAW, 1, TAILWHIP, 1, TACKLE, 1, DRAGONFURY, 4, ICESHARD, 7, HOWL, 10, FURYSWIPES, 13, BREAKINGSWIPE, 16, ICICLESTRIKE, 19, HAZE, 22, ICEFANG, 25, SLASH, 28, WYVERNSLASH, 31, DRAGONDANCE, 34, TUNDRARUSH, 37, DRAGONCLAW, 40, DRACONICMAJESTY, 40, DRACONICMIGHT, 43, FROSTBITE, 46, DRACOSHRED, 49, POLARPUMMEL, 52, NAGASKIN, 56, OUTRAGE, 60, WINTERSHOWL, </t>
  </si>
  <si>
    <t xml:space="preserve">1, LEAFAGE, 1, POISONSTING, 1, STARDASH, 4, GASTROACID, 7, THORNPRISON, 10, LEECHSEED, 12, SPOIL, 15, FORESTLEAP, 18, POISONPOWDER, 18, STUNSPORE, 18, SLEEPPOWDER, 21, COMET, 24, FLYTRAP, 27, THROWINGSTAR, 30, INGRAIN, 33, ANTIMATTER, 36, POISONJAB, 39, PEPPERBURST, 42, COTTONSPORE, 46, CONTAGION, 50, SPORE, 54, CELESTIALFURY, 58, SPIKYSHIELD, 62, STRENGTHSAP, 66, GUNKSHOT, </t>
  </si>
  <si>
    <t xml:space="preserve">ALLERGY, AMBUSH, ANTIMATTER, AROMATHERAPY, ATTRACT, BOUNCE, BULLETSEED, CAUSTICACID, COSMICAVATAR, COSMICPOWER, CRUELWHIP, CRUNCH, DARKPULSE, ECLIPSENOVA, ENERGYBALL, ESSENCEBLOOM, FALSESWIPE, FLUTTER, GAMMARAY, GASTROACID, GIGADRAIN, GRASSYTERRAIN, GUNKSHOT, HAZE, HIDDENPOWER, KNOCKOFF, LASHOUT, LEAFBLADE, LEECHLIFE, MAGICALLEAF, METEORDRIVE, MIASMA, NASTYPLOT, NATURESWRATH, NEBULASTRIKE, NECTARTAP, PETALTEMPEST, PHOBIA, PINMISSILE, POISONFANG, POISONJAB, POLLENPUFF, POWERWHIP, PROTECT, PSYCHICFANGS, REST, RETURN, SLEEPTALK, SLUDGEBOMB, SPIKES, SPIKYSHIELD, STARDUSTREVERIE, STELLARRUSH, SUBSTITUTE, SUNNYDAY, SWIFT, SYNTHESIS, TAUNT, TOXIC, TOXICSPIKES, UMBRALWAVE, UTURN, VENDETTA, VENOMDRAIN, VITALITYDRAIN, WORKUP, </t>
  </si>
  <si>
    <t xml:space="preserve">1, EMBER, 1, CONFUSION, 1, PSYCHOSHIFT, 4, RENEWAL, 8, SIPHON, 11, INCINERATE, 14, PSYBEAM, 17, NEUTRALIZE, 20, SPEEDSWAP, 23, SOULSHIELD, 26, MYSTICALFIRE, 30, PSYSHOCK, 33, FIERYWRATH, 36, MORNINGSUN, 39, ANCIENTFIRE, 42, PSYCHIC, 45, TITANIASLAW, 48, DIVINEPUNISHMENT, 52, ARCANEENERGY, 56, OVERHEAT, </t>
  </si>
  <si>
    <t xml:space="preserve">ARCANEENERGY, ATTRACT, AURASPHERE, BATTLEOFWITS, BLOODRITUAL, BURNINGJEALOUSY, BURNINGOFUDA, CALMMIND, CHARGEBEAM, CHARM, CHIDORI, CLEANSE, CONFUSERAY, COSMICPOWER, COUPDEGRACE, COVET, CRIMSONGATE, CRUELWHIP, CURSE, CURSEDTOUCH, DARKPULSE, DAZZLINGGLEAM, DIVINEPUNISHMENT, EARTHPOWER, ECLIPSENOVA, ENERGYBALL, EXPANDINGFORCE, FAIRYTALE, FANTASYSEAL, FIREBLAST, FLAMECHARGE, FLAMETHROWER, FLAMEVOLLEY, FLAREBLITZ, FLUXWAVE, FOCUSBLAST, GENESIS, GENTLECHIMES, GEOMANCY, GYROBALL, HAZE, HEALBELL, HEATWAVE, HEX, HEXBOLT, HIDDENPOWER, HOLYNOVA, INCINERATE, LASHOUT, LIGHTSCREEN, MACABREDANCE, MAGICROOM, MELTINGHORN, MEMENTO, METEORBEAM, METRONOME, MINDDRAIN, MINDMELD, MIRRORSHOT, MISTYTERRAIN, MIXEDWAVES, MOONBLAST, MYSTICALFIRE, MYSTICPULSE, POLTERGEIST, PROTECT, PSYCHIC, PSYCHICTERRAIN, PURGE, RAYOFLIGHT, REFLECT, REST, RETURN, SACREDSTRIKE, SAFEGUARD, SLEEPTALK, SOULSHIELD, SUBSTITUTE, SUNNYDAY, SWIFT, SWITCHEROO, TAUNT, TERRAINPULSE, TOXIC, TRIATTACK, TRICKROOM, UMBRALWAVE, VALKYRIECHARIOT, VITALITYDRAIN, WEATHERBALL, WILDFIRE, WILLOWISP, WISH, WONDERROOM, WORKUP, ZENHEADBUTT, </t>
  </si>
  <si>
    <t xml:space="preserve">MISTBALL, IMPRISON, ALLYSWITCH, TWINBEAM, FIREWALL, FUTURESIGHT, KARMASPELL, MINDMELD, REVITALIZE, </t>
  </si>
  <si>
    <t xml:space="preserve">0, WILLOWISP, 1, WILLOWISP, 1, EMBER, 1, CONFUSION, 1, PSYCHOSHIFT, 4, RENEWAL, 8, SIPHON, 11, INCINERATE, 14, PSYBEAM, 17, NEUTRALIZE, 20, SPEEDSWAP, 23, SOULSHIELD, 26, MYSTICALFIRE, 30, PSYSHOCK, 33, FIERYWRATH, 36, MORNINGSUN, 39, ANCIENTFIRE, 42, PSYCHIC, 45, TITANIASLAW, 48, DIVINEPUNISHMENT, 52, ARCANEENERGY, 56, OVERHEAT, 60, JUDGMENT, </t>
  </si>
  <si>
    <t xml:space="preserve">0, PYROKINESIS, 1, PYROKINESIS, 1, WILLOWISP, 1, EMBER, 1, CONFUSION, 1, PSYCHOSHIFT, 4, RENEWAL, 8, SIPHON, 11, INCINERATE, 14, PSYBEAM, 17, NEUTRALIZE, 20, SPEEDSWAP, 23, SOULSHIELD, 26, MYSTICALFIRE, 30, PSYSHOCK, 33, FIERYWRATH, 36, MORNINGSUN, 39, ANCIENTFIRE, 42, PSYCHIC, 45, TITANIASLAW, 48, DIVINEPUNISHMENT, 52, ARCANEENERGY, 56, OVERHEAT, 60, JUDGMENT, </t>
  </si>
  <si>
    <t xml:space="preserve">1, SLURP, 1, POISONSPIT, 1, STARDASH, 4, POISONGAS, 7, PURSUIT, 10, METEORDRIVE, 13, POISONTAIL, 16, DIMENSIONALRUSH, 19, COMET, 22, VENDETTA, 25, UTURN, 28, VENOMDRENCH, 31, NEBULASTRIKE, 34, VENOMDRAIN, 37, LUNGE, 40, JAWLOCK, 43, ANTIMATTER, 46, NEUROTOXIN, 49, AMBUSH, 52, CHITINOUSSTRIKE, 56, GUNKSHOT, 60, STELLARRUSH, </t>
  </si>
  <si>
    <t xml:space="preserve">ACIDRAIN, ACROBATICS, ALLERGY, AMBUSH, ANTIMATTER, ASTRALWIND, ATTRACT, BLOODRITUAL, BODYSLAM, BONECHILL, BREAKINGSWIPE, BRICKBREAK, BUGBITE, BURNINGJEALOUSY, BURNINGOFUDA, BUTTERFLYKISS, CAUSTICACID, CLEARSMOG, CONCOCTION, CONFUSERAY, CORROSIVEGAS, COSMICAVATAR, COSMICPOWER, COUPDEGRACE, CRUELWHIP, CRUNCH, CURSE, CURSEDTOUCH, DARKPULSE, DEADLYREACH, DRAGONBLOOD, DRAGONCLAW, ECLIPSENOVA, EXECUTION, FALSESWIPE, FIREFANG, FURYCUTTER, GAMMARAY, GASTROACID, GHASTLYFLOOD, GOBLINSTRIKE, GOLDRUSH, GUNKSHOT, HEX, HIDDENPOWER, HIVEMIND, ICEFANG, IRONHEAD, KNOCKOFF, LASHOUT, LEECHLIFE, METEORBEAM, METEORDRIVE, METEORMASH, MIASMA, MINDDRAIN, MOONBLAST, NAGASKIN, NEBULASTRIKE, OUTRAGE, PHOBIA, PINMISSILE, POISONFANG, POISONJAB, POWERUPPUNCH, PROTECT, PSYCHICFANGS, QUICKGUARD, REST, RETURN, SATELLITERAY, SCALESHOT, SHADOWPUNCH, SLASH, SLEEPTALK, SLUDGEBOMB, SLUDGEWAVE, SNARL, SOULRIP, STARDUSTREVERIE, STELLARRUSH, SUBSTITUTE, SWARMATTACK, SWARMOVERLOAD, SWITCHEROO, TAUNT, THUNDERFANG, TOXIC, TOXICSPIKES, TRIPLEAXEL, UMBRALWAVE, UTURN, VENDETTA, VENOMDRAIN, VITALITYDRAIN, WORKUP, ZENHEADBUTT, </t>
  </si>
  <si>
    <t xml:space="preserve">EGGBOMB, INFESTATION, TOXICTHREAD, AQUAFANG, AFTERYOU, SLICINGTAIL, DRAGONTAIL, FAKEOUT, SPACEINVADERS, </t>
  </si>
  <si>
    <t xml:space="preserve">1, LEER, 1, TACKLE, 1, IGNITE, 4, EMBER, 7, FIREWALL, 10, ROCKTHROW, 13, FIRESPIN, 16, TARSHOT, 19, MINERALWAVE, 22, HEATSTROKE, 25, FLAMEBURST, 28, CRYSTALSHOWER, 31, SCORCHINGSANDS, 34, WILLOWISP, 37, LAVAPLUME, 39, SELFDESTRUCT, 39, STEALTHROCK, 41, EARTHPOWER, 43, AMBERWAVE, 46, GEOMANCY, 49, MAGMASTORM, 52, EXPLOSION, 56, GAIAPULSE, 60, OVERHEAT, </t>
  </si>
  <si>
    <t xml:space="preserve">ANCIENTGLARE, ATTRACT, AURASPHERE, BEJEWELED, BODYSLAM, BOULDERCRUSH, BREAKINGSWIPE, BULLDOZE, BURNINGJEALOUSY, BURNINGOFUDA, CHARM, CHIDORI, CONFUSERAY, COVET, CRIMSONGATE, CRYSTALLINEBEAM, CRYSTALSHOWER, DARKPULSE, DAZZLINGGLEAM, DRACONICWAVE, DRAGONBREATH, DUNEBLAST, DUSTDEVILS, EARTHPOWER, EARTHQUAKE, ECHOEDVOICE, ENERGYBALL, FIREBLAST, FIREFANG, FIREPUNCH, FLAMECHARGE, FLAMETHROWER, FLAMEVOLLEY, FLAREBLITZ, GAIAPULSE, GENESIS, GEOMANCY, GOLDRUSH, GYROBALL, HEALBELL, HEATWAVE, HIDDENPOWER, HYPERVOICE, INCINERATE, IRONHEAD, IRONIMPACT, MELTINGHORN, MEMENTO, METEORBEAM, MINERALWAVE, MOONSTONERAY, MUDSHACKLES, MYSTICALFIRE, MYSTICPULSE, NATURESWRATH, OBSIDIANSHARDS, PIXIEDUST, PLAYROUGH, PROTECT, PSYCHIC, REST, RETURN, ROCKBLAST, ROCKSLIDE, ROCKTOMB, SAFEGUARD, SCALD, SCORCHINGSANDS, SLEEPTALK, SOLARBEAM, STEALTHROCK, STONEEDGE, SUBSTITUTE, SUNNYDAY, TAILGLOW, TAUNT, TERRAINPULSE, TOXIC, WEATHERBALL, WILDFIRE, WILLOWISP, WORKUP, ZENHEADBUTT, </t>
  </si>
  <si>
    <t xml:space="preserve">HEATCRASH, STONEGAZE, MYSTICALFIRE, BOIL, SAFEGUARD, HEALBELL, SEISMICSHIFT, WEARDOWN, </t>
  </si>
  <si>
    <t xml:space="preserve">0, FIRELASH, 1, FIRELASH, 1, LEER, 1, TACKLE, 1, IGNITE, 4, EMBER, 7, FIREWALL, 10, ROCKTHROW, 13, FIRESPIN, 16, TARSHOT, 19, MINERALWAVE, 22, HEATSTROKE, 25, FLAMEBURST, 28, CRYSTALSHOWER, 31, SCORCHINGSANDS, 34, WILLOWISP, 37, LAVAPLUME, 39, SELFDESTRUCT, 39, STEALTHROCK, 41, EARTHPOWER, 43, AMBERWAVE, 46, GEOMANCY, 49, MAGMASTORM, 52, EXPLOSION, 56, GAIAPULSE, 60, OVERHEAT, </t>
  </si>
  <si>
    <t xml:space="preserve">1, FIRELASH, 1, LEER, 1, TACKLE, 1, IGNITE, 4, EMBER, 7, FIREWALL, 10, ROCKTHROW, 13, FIRESPIN, 16, TARSHOT, 19, MINERALWAVE, 22, HEATSTROKE, 25, FLAMEBURST, 28, CRYSTALSHOWER, 31, SCORCHINGSANDS, 34, WILLOWISP, 37, LAVAPLUME, 39, SELFDESTRUCT, 39, STEALTHROCK, 41, EARTHPOWER, 43, AMBERWAVE, 46, GEOMANCY, 49, MAGMASTORM, 52, EXPLOSION, 56, GAIAPULSE, 60, OVERHEAT, </t>
  </si>
  <si>
    <t xml:space="preserve">AURORABEAM, OCTAZOOKA, AQUAJET, MIST, YAWN, AMNESIA, TIDALWAVE, DRACONICMAJESTY, </t>
  </si>
  <si>
    <t xml:space="preserve">IRONHEAD, IRONDEFENSE, GUILLOTINE, SHARPEN, LOWSWEEP, DRACONICMIGHT, </t>
  </si>
  <si>
    <t xml:space="preserve">BITE, PARTINGSHOT, QUASH, OUTRAGE, SNARL, ZENHEADBUTT, UPROAR, WYVERNSLASH, DRACONICMAJESTY, </t>
  </si>
  <si>
    <t xml:space="preserve">HEADBUTT, CLOSECOMBAT, LOWSWEEP, STOMPINGTANTRUM, ZENHEADBUTT, UPROAR, CIRCLETHROW, TITANHAMMER, WYVERNSLASH, DRACONICMIGHT, </t>
  </si>
  <si>
    <t xml:space="preserve">ROOST, FEATHERDANCE, COTTONGUARD, GUST, TAILWIND, EROSION, TORNADO, MISTYTERRAIN, MISTYEXPLOSION, BATONPASS, DRACONICMAJESTY, </t>
  </si>
  <si>
    <t xml:space="preserve">HEADBUTT, ZENHEADBUTT, CONFUSERAY, DIG, DUNEBLAST, SPIKECANNON, SANDSNARE, GOLDENBULLET, DRACONICMAJESTY, </t>
  </si>
  <si>
    <t xml:space="preserve">DIG, MUDSLAP, SANDSNARE, BONECLUB, BONERUSH, BITE, HYPERFANG, SUPERFANG, WILDROOTS, WYVERNSLASH, DRACONICMIGHT, </t>
  </si>
  <si>
    <t xml:space="preserve">COUNTER, FINALGAMBIT, MEFIRST, SNATCH, STOCKPILE, SWALLOW, SPITUP, ROLLOUT, SLUDGEBOMB, APPLEACID, DRACONICMAJESTY, </t>
  </si>
  <si>
    <t xml:space="preserve">HAUNT, PERISHSONG, WAIL, ELEGY, BONECHILL, DOUBLETEAM, SPECTRALTHIEF, FEINTATTACK, STREAMRUSH, DRACONICMAJESTY, </t>
  </si>
  <si>
    <t xml:space="preserve">ACIDRAIN, ACROBATICS, AERIALACE, AIRSLASH, ALLERGY, AMBUSH, ANCIENTGLARE, ARCANEENERGY, ASTRALWIND, ATTRACT, AURASPHERE, BLOODRITUAL, BONECHILL, BREAKINGSWIPE, BURNINGJEALOUSY, BURNINGOFUDA, CALMMIND, CAUSTICACID, CHIDORI, CHILLINGTOUCH, CLEARSMOG, CONFUSERAY, COSMICPOWER, CRUNCH, CURSE, CURSEDTOUCH, DARKPULSE, DAZZLINGGLEAM, DRACARYS, DRACOMETEOR, DRAGONBLOOD, DRAGONBREATH, DRAGONCLAW, DRAGONDANCE, DRAGONGALE, DRAGONHAMMER, DRAININGKISS, ECHOEDVOICE, ECLIPSENOVA, ENDERSHOCK, EXPANDINGFORCE, FABLEDRUSH, FAIRYTALE, FANTASYSEAL, FLUXWAVE, FOCUSBLAST, FORTISSIMO, GAMMARAY, GASTROACID, GENTLECHIMES, GHASTLYFLOOD, GOBLINSTRIKE, HAZE, HEX, HEXBOLT, HIDDENPOWER, HYPERVOICE, ICEFANG, ICYWIND, KNOCKOFF, LASHOUT, MACABREDANCE, MAGICROOM, MEMENTO, METRONOME, MIASMA, MINDDRAIN, MINDMELD, MIXEDWAVES, MOONBLAST, MYSTICALFIRE, MYSTICPULSE, NAGASKIN, OUTRAGE, PHANTOMFORCE, PHOBIA, PLAYROUGH, POISONFANG, POISONJAB, POLTERGEIST, POSSESSION, PROTECT, PSYCHIC, PSYCHICTERRAIN, RAYOFLIGHT, REST, RETURN, ROUND, SAFEGUARD, SHADOWBALL, SLEEPTALK, SLUDGEBOMB, SLUDGEWAVE, SNARL, SOULRIP, SOULSHIELD, STELLARRUSH, SUBSTITUTE, SWEEPINGWIND, TAILWIND, TAUNT, TERRAINPULSE, TOXIC, TRICKROOM, UMBRALWAVE, VENDETTA, VENOMDRAIN, VITALITYDRAIN, WAIL, WEATHERBALL, WISH, WONDERROOM, WORKUP, ZENHEADBUTT, </t>
  </si>
  <si>
    <t xml:space="preserve">DRACONICMAJESTY, GIGADRAIN, CAMOUFLAGE, POISONSPIT, VENOMDRENCH, FURYATTACK, SURGINGSTRIKES, WYVERNSLASH, LEAFBLADE, </t>
  </si>
  <si>
    <t xml:space="preserve">1, ROCKTHROW, 3, DRAGONFURY, 5, MIMIC, 7, HARDEN, 10, SMACKDOWN, 13, SPIKYSHIELD, 16, DRAGONGNAW, 19, STEALTHROCK, 22, BOULDERHURL, 25, ROCKBLAST, 28, GLARE, 31, DUALCHOP, 34, ROCKSLIDE, 37, IRONHEAD, 40, DRACOSHRED, 44, STONEEDGE, 48, DRAGONHAMMER, 52, ROCKPOLISH, 56, OUTRAGE, 60, BOULDERCRUSH, </t>
  </si>
  <si>
    <t xml:space="preserve">GEOMANCY, ACCELEROCK, ROCKTOMB, SWORDSDANCE, TAKEDOWN, DRAGONTAIL, SHIELDBASH, DRACONICMIGHT, </t>
  </si>
  <si>
    <t xml:space="preserve">0, ACCELEROCK, 1, ACCELEROCK, 1, ROCKTHROW, 3, DRAGONFURY, 5, MIMIC, 7, HARDEN, 10, SMACKDOWN, 13, SPIKYSHIELD, 16, DRAGONGNAW, 19, STEALTHROCK, 22, BOULDERHURL, 25, ROCKBLAST, 28, GLARE, 31, DUALCHOP, 34, ROCKSLIDE, 37, IRONHEAD, 40, DRACOSHRED, 44, STONEEDGE, 48, DRAGONHAMMER, 52, ROCKPOLISH, 56, OUTRAGE, 60, BOULDERCRUSH, </t>
  </si>
  <si>
    <t xml:space="preserve">FLOCK, BOUNCE, WYVERNSLASH, DRAGONRUSH, AERIALACE, IRONHEAD, DRACONICMIGHT, </t>
  </si>
  <si>
    <t xml:space="preserve">DRAGONBLOOD, DRAGONDANCE, HAZE, DEFOG, ICICLESPEAR, ICEHAMMER, DRACONICMIGHT, </t>
  </si>
  <si>
    <t xml:space="preserve">INCINERATE, OVERHEAT, HEATWAVE, FIREBLAST, CHECKMATE, PSYSHOCK, PSYBLAST, INFERNO, </t>
  </si>
  <si>
    <t>FILTER,CLOUDNINE,CURSEDBODY</t>
  </si>
  <si>
    <t>EFFECTSPORE,DAMP,PROTEAN</t>
  </si>
  <si>
    <t>WATERCOMPACTION,WATERABSORB,CLAYFORM</t>
  </si>
  <si>
    <t>SNOWCLOAK,MOXIE,MERCILESS</t>
  </si>
  <si>
    <t>ORBIT,FLAMEBODY,FLASHFIRE</t>
  </si>
  <si>
    <t>IMPULSIVE,TRACE,TECHNICIAN</t>
  </si>
  <si>
    <t>ICEBODY,HYDRATION,ICYVEINS</t>
  </si>
  <si>
    <t>SWIFTSWIM,DISHEARTEN,LIQUIDVOICE</t>
  </si>
  <si>
    <t>DRYSKIN,GUTS,SOLIDROCK</t>
  </si>
  <si>
    <t>DEEPCHILL,INFILTRATOR,CURSEDBODY</t>
  </si>
  <si>
    <t>EMERGENCYEXIT,IMMUNITY,GORGING</t>
  </si>
  <si>
    <t>DAMP,RAINDISH,WATERCOMPACTION</t>
  </si>
  <si>
    <t>IMPULSIVE,LEVITATE,WHITESMOKE</t>
  </si>
  <si>
    <t>FLASHFIRE,SOLARPOWER,DRYSKIN</t>
  </si>
  <si>
    <t>TOUGHCLAWS,OBLIVIOUS,ADAPTABILITY</t>
  </si>
  <si>
    <t>RESONANT,REQUIEM,MAESTRO</t>
  </si>
  <si>
    <t>LEVITATE,SHIELDDUST,PACKEDSNOW</t>
  </si>
  <si>
    <t>FLEXIBLE,INNARDSOUT,CORROSION</t>
  </si>
  <si>
    <t>DAMP,TELEPATHY,EFFECTSPORE</t>
  </si>
  <si>
    <t>ANGERPOINT,MERCILESS,RECKLESS</t>
  </si>
  <si>
    <t>ORBIT,FLAREBOOST,ETHEREAL</t>
  </si>
  <si>
    <t>RESONANT,ATTUNEMENT,ANTICIPATION</t>
  </si>
  <si>
    <t>RESONANT,ATTUNEMENT,LEVITATE</t>
  </si>
  <si>
    <t>POISONHEAL,GORGING,COTTONDOWN</t>
  </si>
  <si>
    <t>FLEXIBLE,SWIFTSWIM,WATERCOMPACTION</t>
  </si>
  <si>
    <t>CACOPHONY,RESONANT,FILTER</t>
  </si>
  <si>
    <t>HUSTLE,DEFIANT,VANDAL</t>
  </si>
  <si>
    <t>VANDAL,IMMUNITY,CANNONFIRE</t>
  </si>
  <si>
    <t>FRISK,TRANSISTOR,ORBIT</t>
  </si>
  <si>
    <t>QUARKDRIVE,COMPOUNDEYES,LIGHTBULB</t>
  </si>
  <si>
    <t>PRANKSTER,SPEEDBOOST,VANDAL</t>
  </si>
  <si>
    <t>FLOWERVEIL,VANDAL,SKILLLINK</t>
  </si>
  <si>
    <t>INSOMNIA,BIGPECKS,KEENEYE</t>
  </si>
  <si>
    <t>SWEETVEIL,DAZZLING,GOOEY</t>
  </si>
  <si>
    <t>FLEXIBLE,PACKEDSNOW,REGENERATOR</t>
  </si>
  <si>
    <t>FLEXIBLE,TECHNICIAN,PROTEAN</t>
  </si>
  <si>
    <t>VANDAL,CANNONFIRE,SIMPLE</t>
  </si>
  <si>
    <t>ORBIT,AFTERMATH,STURDY</t>
  </si>
  <si>
    <t>FLAMEBODY,WHITESMOKE,STURDY</t>
  </si>
  <si>
    <t>DAMP,CLEARBODY,GOOEY</t>
  </si>
  <si>
    <t>DAMP,CLEARBODY,PSYCHICSURGE</t>
  </si>
  <si>
    <t>STURDY,IRONBARBS,OVERCOAT</t>
  </si>
  <si>
    <t>VOLTABSORB,MERCILESS,CONDUCTOR</t>
  </si>
  <si>
    <t>PRANKSTER,QUICKDRAW,REBELLIOUS</t>
  </si>
  <si>
    <t>GORGING,BONECOLLECTOR,BLAZE</t>
  </si>
  <si>
    <t>INTIMIDATE,STEELWORKER,STURDY</t>
  </si>
  <si>
    <t>DRYSKIN,LIQUIDVOICE,DAMP</t>
  </si>
  <si>
    <t>DRYSKIN,RESONANT,DAMP</t>
  </si>
  <si>
    <t>DISHEARTEN,CHLOROPHYLL,GORGING</t>
  </si>
  <si>
    <t>STEADFAST,SUPERLUCK,PRECISION</t>
  </si>
  <si>
    <t>MAGNETPULL,SUPERCONDUCTIVE,MERCILESS</t>
  </si>
  <si>
    <t>STAMINA,VITALITY,SOLIDROCK</t>
  </si>
  <si>
    <t>RESONANT,ICESCALES,DEEPCHILL</t>
  </si>
  <si>
    <t>MAGMAARMOR,FLAMEBODY,SOLARPOWER</t>
  </si>
  <si>
    <t>IMPULSIVE,MAGICGUARD,SPELLCASTER</t>
  </si>
  <si>
    <t>SCORCHSCALE,REBELLIOUS,DRAGONSMAW</t>
  </si>
  <si>
    <t>SPEEDBOOST,SUPERLUCK,ROUGHSKIN</t>
  </si>
  <si>
    <t>DEFIANT,REBELLIOUS,ANGERPOINT</t>
  </si>
  <si>
    <t>VENGEFUL,MERCILESS,IRREDEEMABLE</t>
  </si>
  <si>
    <t>SYNTHESIZE,SOLARPOWER,THICKFAT</t>
  </si>
  <si>
    <t>EMERGENCYEXIT,BATTLEARMOR,CORROSION</t>
  </si>
  <si>
    <t>SIMPLE,FLEXIBLE,SKILLLINK</t>
  </si>
  <si>
    <t>LEAFGUARD,COLORCHANGE,SHARPNESS</t>
  </si>
  <si>
    <t>LEAFGUARD,GRASSYSURGE,SHARPNESS</t>
  </si>
  <si>
    <t>FLAMEBODY,IMPULSIVE,DISHEARTEN</t>
  </si>
  <si>
    <t>GORGING,CURSEDBODY,PERISHBODY</t>
  </si>
  <si>
    <t>REBELLIOUS,DARKAURA,IRREDEEMABLE</t>
  </si>
  <si>
    <t>AFTERMATH,ORBIT,FILTER</t>
  </si>
  <si>
    <t>FLEXIBLE,UNBURDEN,AERILATE</t>
  </si>
  <si>
    <t>UNAWARE,ROCKHEAD,OVERCOAT</t>
  </si>
  <si>
    <t>RIPEN,REBELLIOUS,CORROSION</t>
  </si>
  <si>
    <t>FLEXIBLE,,</t>
  </si>
  <si>
    <t>STICKYHOLD,PICKPOCKET,ORBIT</t>
  </si>
  <si>
    <t>DRIZZLE,SAPSIPPER,REGROWTH</t>
  </si>
  <si>
    <t>FLAMEBODY,IMPULSIVE,SPEEDBOOST</t>
  </si>
  <si>
    <t>WINDRIDER,RESONANT,STATIC</t>
  </si>
  <si>
    <t>FLAMEBODY,VANDAL,ANGERPOINT</t>
  </si>
  <si>
    <t>DROUGHT,WINDFURY,SERENEGRACE</t>
  </si>
  <si>
    <t>MIRRORARMOR,OPPORTUNIST,WEAKARMOR</t>
  </si>
  <si>
    <t>ANGERPOINT,FLAMEBODY,ROCKHEAD</t>
  </si>
  <si>
    <t>KEENEYE,BIGPECKS,COTTONDOWN</t>
  </si>
  <si>
    <t>PASTELVEIL,FAIRYAURA,ANGERPOINT</t>
  </si>
  <si>
    <t>UNBURDEN,FAIRYAURA,GORGING</t>
  </si>
  <si>
    <t>OVERCOAT,FAIRYAURA,AROMAVEIL</t>
  </si>
  <si>
    <t>PASTELVEIL,FAIRYAURA,RATTLED</t>
  </si>
  <si>
    <t>PASTELVEIL,FAIRYAURA,SHEDSKIN</t>
  </si>
  <si>
    <t>IMPULSIVE,SHELLARMOR,WIMPOUT</t>
  </si>
  <si>
    <t>IMPULSIVE,SHELLARMOR,THERMALEXCHANGE</t>
  </si>
  <si>
    <t>ATTUNEMENT,SLUSHRUSH,DEEPCHILL</t>
  </si>
  <si>
    <t>DISHEARTEN,OVERCOAT,LEADERSHIP</t>
  </si>
  <si>
    <t>OPPORTUNIST,STAKEOUT,ARSONIST</t>
  </si>
  <si>
    <t>BLAZE,COMETSTORM,NEBULACLOUD</t>
  </si>
  <si>
    <t>SANDVEIL,QUEENLYMAJESTY,IRRADIATE</t>
  </si>
  <si>
    <t>MARVELSCALE,MERCILESS,RIVALRY</t>
  </si>
  <si>
    <t>STICKYHOLD,POISONPOINT,ROUGHSKIN</t>
  </si>
  <si>
    <t>COMPETITIVE,MAGICGUARD,JUSTIFIED</t>
  </si>
  <si>
    <t>POISONTOUCH,SPEEDBOOST,GORGING</t>
  </si>
  <si>
    <t>FLASHFIRE,LIQUIDOOZE,THERMALEXCHANGE</t>
  </si>
  <si>
    <t>FLEXIBLE,,FLEXIBLE</t>
  </si>
  <si>
    <t>SCRAPPY,,SCRAPPY</t>
  </si>
  <si>
    <t>RESONANT,,RESONANT</t>
  </si>
  <si>
    <t>DRIZZLE,,DRIZZLE</t>
  </si>
  <si>
    <t>GOOEY,,GOOEY</t>
  </si>
  <si>
    <t>ROUGHSKIN,,ROUGHSKIN</t>
  </si>
  <si>
    <t>GOOEY,MARVELSCALE,IMPULSIVE</t>
  </si>
  <si>
    <t>GOOEY,ICYVEINS,THERMALEXCHANGE</t>
  </si>
  <si>
    <t>REBELLIOUS,ADAPTABILITY,SHARPNESS</t>
  </si>
  <si>
    <t>RESONANT,DAZZLING,DANCER</t>
  </si>
  <si>
    <t>STAMINA,SANDFORCE,SOLIDROCK</t>
  </si>
  <si>
    <t>PACKEDSNOW,STAKEOUT,REGENERATOR</t>
  </si>
  <si>
    <t>POISONPOINT,VANDAL,INSOMNIA</t>
  </si>
  <si>
    <t>DEEPCHILL,VANDAL,UNAWARE</t>
  </si>
  <si>
    <t>EARTHEATER,DAZZLING,GLUTTONY</t>
  </si>
  <si>
    <t>[SNOVER2]</t>
  </si>
  <si>
    <t>[ABOMASNOW2]</t>
  </si>
  <si>
    <t>T.Snover</t>
  </si>
  <si>
    <t>T.Abomasnow</t>
  </si>
  <si>
    <t>ABOMASNOW2</t>
  </si>
  <si>
    <t>WHITESMOKE,IMPULSIVE,STEAMENGINE</t>
  </si>
  <si>
    <t>[EELEKTROSS,1]</t>
  </si>
  <si>
    <t>Mega Eelektross</t>
  </si>
  <si>
    <t>:EELEKTROSSITE,</t>
  </si>
  <si>
    <t>WATERCOMPACTION,WATERABSORB,SANDSPIT</t>
  </si>
  <si>
    <t>WINDRIDER,SANDVEIL,SANDSTREAM</t>
  </si>
  <si>
    <t>SANDVEIL,QUEENLYMAJESTY,SANDSTREAM</t>
  </si>
  <si>
    <t>FUNERALPYRE</t>
  </si>
  <si>
    <t>FUNERALPYRE,,FUNERALPYRE</t>
  </si>
  <si>
    <t>GOOEY,ROUGHSKIN,SHELLARMOR</t>
  </si>
  <si>
    <t xml:space="preserve">1, SANDATTACK, 1, POISONSPIT, 1, BUGSTING, 4, SANDJET, 6, MUDSPORT, 8, INFESTATION, 11, SUCKBLOOD, 14, BULLDOZE, 17, ROCKTOMB, 20, PINMISSILE, 23, BONERUSH, 26, SKITTERSMACK, 29, COIL, 32, DRILLRUN, 35, LEECHLIFE, 38, VENOMDRAIN, 38, CRUNCH, 41, THOUSANDWAVES, 44, SWARMATTACK, 47, CATACLYSM, 50, ATTACKORDER, 53, EARTHQUAKE, 56, SWARMOVERLOAD, 60, FISSURE, </t>
  </si>
  <si>
    <t xml:space="preserve">QUAKESLAM, HIVEMIND, DEFENDORDER, HEALORDER, MAGNITUDE, SMACKDOWN, QUICKSAND, STRAFE, VENOMDRENCH, DIG, EARTHENLANCE, SAVAGERY, </t>
  </si>
  <si>
    <t xml:space="preserve">0, BUGBITE, 1, BUGBITE, 1, SANDATTACK, 1, POISONSPIT, 1, BUGSTING, 4, SANDJET, 6, MUDSPORT, 8, INFESTATION, 11, SUCKBLOOD, 14, BULLDOZE, 17, ROCKTOMB, 20, PINMISSILE, 23, BONERUSH, 26, SKITTERSMACK, 29, COIL, 32, DRILLRUN, 35, LEECHLIFE, 38, VENOMDRAIN, 38, CRUNCH, 41, THOUSANDWAVES, 44, SWARMATTACK, 47, CATACLYSM, 50, ATTACKORDER, 53, EARTHQUAKE, 56, SWARMOVERLOAD, 60, FISSURE, </t>
  </si>
  <si>
    <t xml:space="preserve">0, SANDPIT, 1, SANDPIT, 1, BUGBITE, 1, SANDATTACK, 1, POISONSPIT, 1, BUGSTING, 4, SANDJET, 6, MUDSPORT, 8, INFESTATION, 11, SUCKBLOOD, 14, BULLDOZE, 17, ROCKTOMB, 20, PINMISSILE, 23, BONERUSH, 26, SKITTERSMACK, 29, COIL, 32, DRILLRUN, 35, LEECHLIFE, 38, VENOMDRAIN, 38, CRUNCH, 41, THOUSANDWAVES, 44, SWARMATTACK, 47, CATACLYSM, 50, ATTACKORDER, 53, EARTHQUAKE, 56, SWARMOVERLOAD, 60, FISSURE, </t>
  </si>
  <si>
    <t xml:space="preserve">1, DISABLE, 1, GOOSEBUMP, 1, VILEFUMES, 4, INFESTATION, 6, POISONGAS, 9, SHIVER, 12, SLUDGE, 15, RECYCLE, 18, HEX, 18, PHOBIA, 21, BELCH, 24, CURSE, 27, ELEGY, 30, MIASMA, 33, SHADOWBALL, 33, DESTINYBOND, 36, PHEROMONESTREAM, 39, ECTOPLASM, 42, SLUDGEBOMB, 45, MEMENTO, 48, WRAITHPULSE, 51, ACIDRAIN, 54, HIVEMIND, 58, DEATHWALTZ, 62, CAUSTICACID, </t>
  </si>
  <si>
    <t xml:space="preserve">0, TOXIC, 1, TOXIC, 0, DEFENDORDER, 1, DEFENDORDER, 1, DISABLE, 1, GOOSEBUMP, 1, VILEFUMES, 4, INFESTATION, 6, POISONGAS, 9, SHIVER, 12, SLUDGE, 15, RECYCLE, 18, HEX, 18, PHOBIA, 21, BELCH, 24, CURSE, 27, ELEGY, 30, MIASMA, 33, SHADOWBALL, 33, DESTINYBOND, 36, PHEROMONESTREAM, 39, ECTOPLASM, 42, SLUDGEBOMB, 45, MEMENTO, 48, WRAITHPULSE, 51, ACIDRAIN, 54, HIVEMIND, 58, DEATHWALTZ, 62, CAUSTICACID, </t>
  </si>
  <si>
    <t xml:space="preserve">AERIALACE, AMBUSH, ARCANEENERGY, ATTRACT, BLOODRITUAL, BONECHILL, BURNINGJEALOUSY, BURNINGOFUDA, CALMMIND, CONFUSERAY, COSMICPOWER, COVET, CRUELWHIP, CRUNCH, CURSE, CURSEDTOUCH, DARKPULSE, DRAININGKISS, DRAINPUNCH, ECHOEDVOICE, ECLIPSENOVA, EXECUTION, EXPANDINGFORCE, FIREFANG, FIREPUNCH, FLAMECHARGE, FLAMEVOLLEY, GAMMARAY, GENTLECHIMES, GHASTLYFLOOD, GOBLINSTRIKE, HEATWAVE, HEX, HEXBOLT, HIDDENPOWER, ICEFANG, ICEPUNCH, INCINERATE, KNOCKOFF, LASHOUT, MACABREDANCE, MAGICROOM, MEMENTO, METRONOME, MINDDRAIN, MINDMELD, MOONBLAST, MYSTICALFIRE, MYSTICPULSE, NASTYPLOT, PHANTOMFORCE, PHOBIA, PLAYROUGH, POLTERGEIST, POSSESSION, PROTECT, PSYCHIC, PSYCHICFANGS, PSYCHICTERRAIN, REST, RETURN, ROUND, SHADOWBALL, SHADOWPUNCH, SLASH, SLEEPTALK, SNARL, SOULRIP, SOULSHIELD, SUBSTITUTE, TAUNT, TOXIC, TRICKROOM, UMBRALWAVE, VENDETTA, VITALITYDRAIN, WILDFIRE, WILLOWISP, WONDERROOM, WORKUP, ZENHEADBUTT, </t>
  </si>
  <si>
    <t xml:space="preserve">1, TAILWHIP, 1, TORRENT, 1, WATERGUN, 5, WRAP, 7, AQUAJET, 10, TRICK, 13, WATERPULSE, 16, BITE, 16, AQUAFANG, 19, DRACOTEMPEST, 22, TAILSLAP, 25, BRUTALSWING, 28, GLARE, 31, OCEANBLAST, 31, RIPTIDE, 34, LIQUIDNITROGEN, 37, BOUNCE, 40, JAWLOCK, 43, TIDALWAVE, 43, AQUATAIL, 46, IRONTAIL, 49, COIL, 52, OCEANWRATH, 56, WATERSPOUT, 60, WATERPRESSURE, </t>
  </si>
  <si>
    <t xml:space="preserve">0, HYPERTORRENT, 0, IRONDEFENSE, 1, HYPERTORRENT, 1, IRONDEFENSE, 1, MUDDYWATER, 1, TAILWHIP, 1, TORRENT, 1, WATERGUN, 5, WRAP, 7, AQUAJET, 10, TRICK, 13, WATERPULSE, 16, BITE, 16, AQUAFANG, 19, DRACOTEMPEST, 22, TAILSLAP, 25, BRUTALSWING, 28, GLARE, 31, OCEANBLAST, 31, RIPTIDE, 34, LIQUIDNITROGEN, 37, BOUNCE, 40, JAWLOCK, 43, TIDALWAVE, 43, AQUATAIL, 46, IRONTAIL, 49, COIL, 52, OCEANWRATH, 56, WATERSPOUT, 60, WATERPRESSURE, </t>
  </si>
  <si>
    <t xml:space="preserve">1, LUMINESCENCE, 1, SPARKLE, 1, THUNDERSHOCK, 4, SHORTFUSE, 8, THUNDERWAVE, 11, FLASH, 11, ZEAL, 14, STROBELIGHT, 17, SHOCKWAVE, 17, SPARK, 20, MIRRORSHOT, 23, DOUBLETEAM, 26, SIGNALBEAM, 29, VOLTSWITCH, 32, DISCHARGE, 35, HELPINGHAND, 38, DAZZLINGGLEAM, 41, MIRRORCOAT, 44, THUNDERBOLT, 47, FLASHCANNON, 50, PHOTONGEYSER, 53, OVERHEAT, 56, BATTERYACID, 60, LUSTERPURGE, </t>
  </si>
  <si>
    <t xml:space="preserve">FINALSTAND, SKITTERSMACK, SHADOWSNEAK, ARCINGBLOW, QUICKSILVER, SMARTSTRIKE, BLINDINGFLASH, BULLETCHARGE, ZINGZAP, REFRACTION, RADIANTBURST, RAPTURE, </t>
  </si>
  <si>
    <t xml:space="preserve">0, CHARGEBEAM, 1, CHARGEBEAM, 1, LUMINESCENCE, 1, SPARKLE, 1, THUNDERSHOCK, 4, SHORTFUSE, 8, THUNDERWAVE, 11, FLASH, 11, ZEAL, 14, STROBELIGHT, 17, SHOCKWAVE, 17, SPARK, 20, MIRRORSHOT, 23, DOUBLETEAM, 26, SIGNALBEAM, 29, VOLTSWITCH, 32, DISCHARGE, 35, HELPINGHAND, 38, DAZZLINGGLEAM, 41, MIRRORCOAT, 44, THUNDERBOLT, 47, FLASHCANNON, 50, PHOTONGEYSER, 53, OVERHEAT, 56, BATTERYACID, 60, LUSTERPURGE, </t>
  </si>
  <si>
    <t xml:space="preserve">1, POWDERSNOW, 1, SNOWFLAKES, 1, ASTONISH, 4, DEFENSECURL, 4, ICEBALL, 6, CLONESURGE, 8, SHADOWSNEAK, 11, CHILLINGBLAST, 11, HAIL, 14, BULLDOZE, 17, HEADBUTT, 20, HYPOTHERMIA, 20, CHILLINGTOUCH, 23, CRYSTALSHOWER, 26, ICETOMB, 29, FREEZEDRY, 32, BONECHILL, 35, PERMAFROST, 35, FROSTBREATH, 38, CATAPULT, 41, EARTHPOWER, 44, COLDSNAP, 47, PLAYROUGH, 50, ICYDELUGE, 53, BLASTFREEZE, 56, WINTERSHOWL, 60, WINTERWARNING, </t>
  </si>
  <si>
    <t xml:space="preserve">AMBUSH, ATTRACT, BATTLEOFWITS, BEJEWELED, BLIZZARD, BODYSLAM, BOMBARDMENT, BONECHILL, BOULDERCRUSH, BOUNCE, BULKUP, BULLDOZE, CALMMIND, CATAPULT, CHARM, CHILLINGTOUCH, COUPDEGRACE, COVET, CRYSTALSHOWER, CURSE, DAZZLINGGLEAM, DRAININGKISS, EARTHENLANCE, EARTHPOWER, ECHOEDVOICE, FABLEDRUSH, FANTASYSEAL, FLIPTURN, FLUXWAVE, GENESIS, GENTLECHIMES, GEOMANCY, GOBLINSTRIKE, GOLDRUSH, GOSSIP, HAIL, HAZE, HEALBELL, HIDDENPOWER, HIGHHORSEPOWER, HYPERVOICE, HYPOTHERMIA, ICEBEAM, ICICLESPEAR, ICICLESTRIKE, ICYWIND, IRONDEFENSE, IRONHEAD, KNOCKOFF, LOVEBURST, MINERALWAVE, MISSILESHOT, MIST, MUDSHACKLES, NUMBINGWIND, OBSIDIANSHARDS, ODETOJOY, PIXIEDUST, PLAYROUGH, POWERGEM, PROTECT, RAYOFLIGHT, REST, RETURN, ROCKBLAST, ROCKSLIDE, ROCKTOMB, ROUND, SEISMICCHANT, SLEEPTALK, SONICBLAST, STARDUSTREVERIE, STRANGESTEAM, SUPERPOWER, SWIFT, TAUNT, TOXIC, TRIATTACK, VENDETTA, WEATHERBALL, WORKUP, ZENHEADBUTT, </t>
  </si>
  <si>
    <t xml:space="preserve">SMACKDOWN, ROCKSLIDE, OMINOUSWIND, ZENHEADBUTT, IRONHEAD, FLING, ICICLECRASH, BLIZZARD, FROZENHEART, MINIMIZE, </t>
  </si>
  <si>
    <t xml:space="preserve">0, TRIATTACK, 1, TRIATTACK, 1, POWDERSNOW, 1, SNOWFLAKES, 1, ASTONISH, 4, DEFENSECURL, 4, ICEBALL, 6, CLONESURGE, 8, SHADOWSNEAK, 11, CHILLINGBLAST, 11, HAIL, 14, BULLDOZE, 17, HEADBUTT, 20, HYPOTHERMIA, 20, CHILLINGTOUCH, 23, CRYSTALSHOWER, 26, ICETOMB, 29, FREEZEDRY, 32, BONECHILL, 35, PERMAFROST, 35, FROSTBREATH, 38, CATAPULT, 41, EARTHPOWER, 44, COLDSNAP, 47, PLAYROUGH, 50, ICYDELUGE, 53, BLASTFREEZE, 56, WINTERSHOWL, 60, WINTERWARNING, </t>
  </si>
  <si>
    <t xml:space="preserve">AERIALACE, AIRSLASH, ATTRACT, AURASPHERE, BALLLIGHTNING, BATTERYACID, BOLTCRASH, BOMBARDMENT, BREAKINGSWIPE, BRICKBREAK, BUGBITE, BUGBUZZ, CHARGEBEAM, CLUSTERROCKETS, COUPDEGRACE, DAZZLINGGLEAM, DEAFEN, DEFENDORDER, DEFOG, DUALWINGBEAT, ELECTRICTERRAIN, ELECTRONCRUSH, ENERGYSURGE, FLAREBLITZ, FLUTTER, FLUXWAVE, FURYCUTTER, GAMMARAY, GOBLINSTRIKE, GOLDENBULLET, GYROBALL, HIDDENPOWER, HIVEMIND, IRONDEFENSE, IRONHEAD, KNOCKOFF, LEECHLIFE, LIGHTSCREEN, MAGNETICCANNON, MAGNETRISE, MEMENTO, MISSILESHOT, NASTYPLOT, OVERCLOCK, PARABOLICCHARGE, PINMISSILE, PLAYROUGH, PROTECT, PURGE, RADIANTLANCE, RAYOFLIGHT, REFLECT, REST, RETURN, RISINGVOLTAGE, SLASH, SLEEPTALK, SPIKES, STEELWING, STRUGGLEBUG, SWARMATTACK, SWARMOVERLOAD, SWEEPINGWIND, SWITCHEROO, SWORDSDANCE, TAILWIND, THUNDER, THUNDERBOLT, THUNDERFANG, THUNDERPUNCH, THUNDERWAVE, TOXIC, TRIATTACK, UTURN, VOLTSWITCH, WILDCHARGE, WORKUP, </t>
  </si>
  <si>
    <t xml:space="preserve">1, GROWL, 1, GOOSEBUMP, 4, NEUTRALIZE, 6, FORESIGHT, 8, DRAGONFEAR, 11, NIGHTSHADE, 14, WILLPOWER, 17, DRAGONBREATH, 20, SHIVER, 23, PULSE, 26, WILLOWISP, 29, BONECHILL, 32, HARNESS, 35, RECOVER, 38, FLAMETHROWER, 41, SHADOWRAY, 44, OBSTRUCT, 47, PRIMALWAVE, 50, GHASTLYFLOOD, 53, PARTINGSHOT, 55, DRAGONPULSE, 58, DESTINYBOND, 62, DARKOMEN, </t>
  </si>
  <si>
    <t xml:space="preserve">NIGHTSLASH, LASTRESORT, FAKEOUT, SUCKERPUNCH, GLARE, TORMENT, NIGHTMARE, OMINOUSWIND, SPITEFULCHANT, CLONESURGE, WYRMBEAM, DRAGONTAIL, ANCIENTFIRE, FIREBALL, CHAOSBLAST, SEANCE, FOLLOWME, </t>
  </si>
  <si>
    <t xml:space="preserve">1, IGNITE, 1, KINDLE, 1, TACKLE, 1, ROAR, 4, EMBER, 6, SCORCH, 8, SONICBOOM, 10, SHOTPUT, 10, OVERCLOCK, 12, DEAFEN, 15, FIRESPIN, 15, FLAMEWHEEL, 18, CHATTER, 21, INCINERATE, 21, WILLOWISP, 24, BATTLECRY, 27, BOIL, 27, FLAMEPILLAR, 30, MYSTICALFIRE, 33, GOSSIP, 33, VANGUARD, 36, NOISEPOLLUTION, 36, FIREPUNCH, 39, MELTAWAY, 42, HYPERVOICE, 42, PERCUSSIONBLAST, 45, PROTECT, 48, ANCIENTFIRE, 48, WILDFIRE, 51, HEAVYSLAM, 54, GLORIOUSHYMN, 54, SONICCRASH, 57, PERISHSONG, 60, MINDBLOWN, 60, FLAREBLITZ, </t>
  </si>
  <si>
    <t xml:space="preserve">ATTRACT, AURASPHERE, BODYPRESS, BODYSLAM, BOMBARDMENT, BOOMBURST, BOULDERCRUSH, BREAKINGSWIPE, BRICKBREAK, BULKUP, BULLDOZE, BURNINGJEALOUSY, CATAPULT, CLEANSE, CLEARSMOG, CLOSECOMBAT, CLUSTERROCKETS, COACHING, COSMICPOWER, COUPDEGRACE, COVET, CRIMSONGATE, CRUELWHIP, CURSE, DAZZLINGGLEAM, DEADLYREACH, DEAFEN, DRAINPUNCH, EARTHENLANCE, EARTHPOWER, EARTHQUAKE, ECHOEDVOICE, FANTASYSEAL, FIREBLAST, FIREPUNCH, FLAMECHARGE, FLAMETHROWER, FLAMEVOLLEY, FLAREBLITZ, FLUXWAVE, FOCUSBLAST, FORTISSIMO, GENTLECHIMES, GLISTEN, GOBLINSTRIKE, GOLDENBULLET, GOLDRUSH, GOSSIP, GYROBALL, HEALBELL, HEATWAVE, HEAVENSKNUCKLE, HIDDENPOWER, HIGHHORSEPOWER, HYPERVOICE, INCINERATE, IRONDEFENSE, IRONHEAD, IRONIMPACT, IRONTEMPEST, KAMEHAMEHA, KNOCKOFF, LIGHTSABER, MAGNETICCANNON, MEMENTO, METEORMASH, METRONOME, MIRRORSHOT, MISSILESHOT, MYSTICALFIRE, NASTYPLOT, NOBLEROAR, OBSIDIANSHARDS, ODETOJOY, OUTRAGE, OVERCLOCK, PERCUSSIONBLAST, PLAYROUGH, POWERUPPUNCH, PROTECT, PURGE, RADIANTLANCE, REFURBISH, REST, RETURN, ROCKSLIDE, ROCKTOMB, ROUND, SCALD, SCORCHINGSANDS, SLEEPTALK, SNARL, SONICBLAST, SOUNDBARRIER, STEALTHROCK, STEAMERUPTION, STEELROLLER, STONEEDGE, STRANGESTEAM, SUBSTITUTE, SUNNYDAY, SWEEPINGWIND, SWIFT, TAUNT, TERRAINPULSE, TOXIC, TRIATTACK, WAIL, WEAKSPOT, WILDFIRE, WILLOWISP, WORKUP, ZENHEADBUTT, </t>
  </si>
  <si>
    <t xml:space="preserve">INFERNO, SUNNYDAY, HEATCRASH, HOWL, SPIKES, STEALTHROCK, FIREWALL, FORTISSIMO, OVERHEAT, </t>
  </si>
  <si>
    <t xml:space="preserve">0, STEAMERUPTION, 1, STEAMERUPTION, 1, IGNITE, 1, KINDLE, 1, TACKLE, 1, ROAR, 4, EMBER, 6, SCORCH, 8, SONICBOOM, 10, SHOTPUT, 10, OVERCLOCK, 12, DEAFEN, 15, FIRESPIN, 15, FLAMEWHEEL, 18, CHATTER, 21, INCINERATE, 21, WILLOWISP, 24, BATTLECRY, 27, BOIL, 27, FLAMEPILLAR, 30, MYSTICALFIRE, 33, GOSSIP, 33, VANGUARD, 36, NOISEPOLLUTION, 36, FIREPUNCH, 39, MELTAWAY, 42, HYPERVOICE, 42, PERCUSSIONBLAST, 45, PROTECT, 48, ANCIENTFIRE, 48, WILDFIRE, 51, HEAVYSLAM, 54, GLORIOUSHYMN, 54, SONICCRASH, 57, PERISHSONG, 60, MINDBLOWN, 60, FLAREBLITZ, </t>
  </si>
  <si>
    <t>:ABOMASNOW2,</t>
  </si>
  <si>
    <t>:AMPHAROS2,</t>
  </si>
  <si>
    <t>:APPLETUN2,</t>
  </si>
  <si>
    <t>:APPLIN2,</t>
  </si>
  <si>
    <t>:CARNIVINE2,</t>
  </si>
  <si>
    <t>:CHANDELURE2,</t>
  </si>
  <si>
    <t>:CRABOMINABLE,</t>
  </si>
  <si>
    <t>:CRABRAWLER,</t>
  </si>
  <si>
    <t>:CRUSTLE2,</t>
  </si>
  <si>
    <t>:CYCLIZAR2,</t>
  </si>
  <si>
    <t>:DIPPLIN2,</t>
  </si>
  <si>
    <t>:DRAGALGE2,</t>
  </si>
  <si>
    <t>:DWEBBLE2,</t>
  </si>
  <si>
    <t>:ESPATHRA,</t>
  </si>
  <si>
    <t>:FLAAFFY2,</t>
  </si>
  <si>
    <t>:FLAPPLE2,</t>
  </si>
  <si>
    <t>:FLITTLE,</t>
  </si>
  <si>
    <t>:GOLISOPOD2,</t>
  </si>
  <si>
    <t>:GOODRA2,</t>
  </si>
  <si>
    <t>:GOOMY2,</t>
  </si>
  <si>
    <t>:GRAFAIAI,</t>
  </si>
  <si>
    <t>:GUMSHOOS,</t>
  </si>
  <si>
    <t>:HYDRAPPLE2,</t>
  </si>
  <si>
    <t>:KLEAVOR,</t>
  </si>
  <si>
    <t>:KYUREM,</t>
  </si>
  <si>
    <t>:LAMPENT2,</t>
  </si>
  <si>
    <t>:LECHONK,</t>
  </si>
  <si>
    <t>:LITWICK2,</t>
  </si>
  <si>
    <t>:LYCANROC2,</t>
  </si>
  <si>
    <t>:MAREEP2,</t>
  </si>
  <si>
    <t>:MAWILE,</t>
  </si>
  <si>
    <t>:MAWILE2,</t>
  </si>
  <si>
    <t>:MEOWTH2,</t>
  </si>
  <si>
    <t>:MORPEKO,</t>
  </si>
  <si>
    <t>:OINKOLOGNE,</t>
  </si>
  <si>
    <t>:PERRSERKER2,</t>
  </si>
  <si>
    <t>:PERSIAN2,</t>
  </si>
  <si>
    <t>:PINCURCHIN2,</t>
  </si>
  <si>
    <t>:RABSCA,</t>
  </si>
  <si>
    <t>:RELLOR,</t>
  </si>
  <si>
    <t>:ROCKRUFF2,</t>
  </si>
  <si>
    <t>:SCATTERBUG,</t>
  </si>
  <si>
    <t>:SHROODLE,</t>
  </si>
  <si>
    <t>:SKRELP2,</t>
  </si>
  <si>
    <t>:SLIGGOO2,</t>
  </si>
  <si>
    <t>:SNOVER2,</t>
  </si>
  <si>
    <t>:SPEWPA,</t>
  </si>
  <si>
    <t>:STARMIE2,</t>
  </si>
  <si>
    <t>:STARYU2,</t>
  </si>
  <si>
    <t>:VELUZA,</t>
  </si>
  <si>
    <t>:VIVILLON,</t>
  </si>
  <si>
    <t>:WIMPOD2,</t>
  </si>
  <si>
    <t>:YUNGOOS,</t>
  </si>
  <si>
    <t>:ZANGOOSE,</t>
  </si>
  <si>
    <t>SANDSTREAM,PRESSURE,SOLIDROCK</t>
  </si>
  <si>
    <t>TOUGHCLAWS,GUTS,SANDRUSH</t>
  </si>
  <si>
    <t>SANDRUSH,ARENATRAP,EMERGENCYEXIT</t>
  </si>
  <si>
    <t>SANDRUSH,IRONBARBS,OVERCOAT</t>
  </si>
  <si>
    <t>SANDSTREAM,WATERABSORB,CLAYFORM</t>
  </si>
  <si>
    <t xml:space="preserve">1, BACKSTABBING, 1, POISONSPIT, 1, THORNPRISON, 4, MEGADRAIN, 6, SIPHON, 8, ESSENCEBLOOM, 10, LEECHSEED, 12, WORRYSEED, 15, LEAFTORNADO, 18, PHOBIA, 21, POISONPOWDER, 21, STUNSPORE, 21, SLEEPPOWDER, 24, ALLERGY, 27, MANIPULATION, 30, GIGADRAIN, 33, VITALITYDRAIN, 36, COTTONGUARD, 39, AUTUMNBLAST, 39, BLIGHT, 42, EDENFRUIT, 45, ECLIPSENOVA, 48, PRIMORDIALBEAM, 51, SPORE, 54, POLLENBLAST, 57, UMBRALWAVE, 60, SEEDFLARE, </t>
  </si>
  <si>
    <t xml:space="preserve">ACIDRAIN, ALLERGY, AMBUSH, AROMATHERAPY, ATTRACT, BLOODRITUAL, BULLETSEED, CALMMIND, CAUSTICACID, CHARM, CLEARSMOG, CONFUSERAY, COSMICPOWER, CRUELWHIP, CURSE, CURSEDTOUCH, DARKPULSE, DRAININGKISS, ECHOEDVOICE, ECLIPSENOVA, ENERGYBALL, ESSENCEBLOOM, FANTASYSEAL, FURYCUTTER, GASTROACID, GIGADRAIN, GRASSYTERRAIN, GUNKSHOT, HEX, HIDDENPOWER, KNOCKOFF, LASHOUT, LEAFBLADE, MAGICALLEAF, MEMENTO, METRONOME, MIASMA, MINDDRAIN, MYSTICPULSE, NASTYPLOT, NATURESWRATH, PETALTEMPEST, PHOBIA, PIXIEDUST, POISONJAB, POLLENPUFF, POWERWHIP, PROTECT, REST, RETURN, SCENTEDSHIELD, SHADOWBALL, SLEEPTALK, SLUDGEBOMB, SLUDGEWAVE, SOLARBEAM, SOULRIP, SOULSHIELD, SPIKYSHIELD, STRANGESTEAM, SUBSTITUTE, SWITCHEROO, SYNTHESIS, TOXIC, TOXICSPIKES, UMBRALWAVE, VENDETTA, VENOMDRAIN, VITALITYDRAIN, WILLOWISP, </t>
  </si>
  <si>
    <t xml:space="preserve">ESSENCEARROW, SEEDBOMB, TOXIC, CONTAGION, GRASSKNOT, FACADE, RAZORLEAF, RAGEPOWDER, SINFULSMITE, SPOIL, WAIL, GRASSYGLIDE, STRANDINGROOTS, WICKEDSTRIKE, PETALBLIZZARD, FOULPLAY, </t>
  </si>
  <si>
    <t xml:space="preserve">0, COTTONSPORE, 1, COTTONSPORE, 1, BACKSTABBING, 1, POISONSPIT, 1, THORNPRISON, 4, MEGADRAIN, 6, SIPHON, 8, ESSENCEBLOOM, 10, LEECHSEED, 12, WORRYSEED, 15, LEAFTORNADO, 18, PHOBIA, 21, POISONPOWDER, 21, STUNSPORE, 21, SLEEPPOWDER, 24, ALLERGY, 27, MANIPULATION, 30, GIGADRAIN, 33, VITALITYDRAIN, 36, COTTONGUARD, 39, AUTUMNBLAST, 39, BLIGHT, 42, EDENFRUIT, 45, ECLIPSENOVA, 48, PRIMORDIALBEAM, 51, SPORE, 54, POLLENBLAST, 57, UMBRALWAVE, 60, SEEDFLARE, </t>
  </si>
  <si>
    <t>LOKIX</t>
  </si>
  <si>
    <t>VENGEFUL,STURDY,SLUSHRUSH</t>
  </si>
  <si>
    <t>SPEEDBOOST,PACKEDSNOW,FLEXIBLE</t>
  </si>
  <si>
    <t>CHLOROPHYLL,HEALER,LEAFGUARD</t>
  </si>
  <si>
    <t>CHLOROPHYLL,HEALER,GRASSYSURGE</t>
  </si>
  <si>
    <t>SLUSHRUSH,NOGUARD,MEGALAUNCHER</t>
  </si>
  <si>
    <t>ICEBODY,NOGUARD,MEGALAUNCHER</t>
  </si>
  <si>
    <t>OBLIVIOUS,RIVALRY,GLUTTONY</t>
  </si>
  <si>
    <t>OBLIVIOUS,RIVALRY,HONEYGATHER</t>
  </si>
  <si>
    <t>OBLIVIOUS,RIVALRY,HIVEMIND</t>
  </si>
  <si>
    <t>LEAFGUARD,OVERGROW,VANDAL</t>
  </si>
  <si>
    <t>SNOWCLOAK,CHARISMA,SYMBIOSIS</t>
  </si>
  <si>
    <t>WINTERGIFT,CHARISMA,SYMBIOSIS</t>
  </si>
  <si>
    <t>REAPER,SANDVEIL,ANGERPOINT</t>
  </si>
  <si>
    <t>CHEEKPOUCH,STRONGJAW,STAMINA</t>
  </si>
  <si>
    <t>PRESSURE,FURCOAT,ICYVEINS</t>
  </si>
  <si>
    <t>MOXIE,SLUSHRUSH,NOBILITY</t>
  </si>
  <si>
    <t>AROMAVEIL,IRONBARBS,PROTOSYNTHESIS</t>
  </si>
  <si>
    <t>SYNTHESIZE,DANCER,THICKFAT</t>
  </si>
  <si>
    <t>SYNTHESIZE,DANCER,DROUGHT</t>
  </si>
  <si>
    <t>MULTISCALE,CHLOROPHYLL,SYMBIOSIS</t>
  </si>
  <si>
    <t>MAGICGUARD,POUNCE,DARKAURA</t>
  </si>
  <si>
    <t xml:space="preserve">1, HARDEN, 1, TACKLE, 1, ROCKTHROW, 4, ICESHARD, 7, BIND, 10, ROCKPOLISH, 13, BOULDERHURL, 16, STEALTHROCK, 19, ICEFANG, 22, ROCKBLAST, 25, ICETOMB, 28, DIAMONDBLADE, 31, ROCKSLIDE, 34, ICICLECRASH, 37, CRUNCH, 40, SCREECH, 43, FROSTBITE, 46, STONEEDGE, 49, EARTHQUAKE, 52, COIL, 55, POLARSPEAR, 58, BOULDERCRUSH, 62, GLACIALLANCE, </t>
  </si>
  <si>
    <t xml:space="preserve">0, WEARDOWN, 1, WEARDOWN, 1, HARDEN, 1, TACKLE, 1, ROCKTHROW, 4, ICESHARD, 7, BIND, 10, ROCKPOLISH, 13, BOULDERHURL, 16, STEALTHROCK, 19, ICEFANG, 22, ROCKBLAST, 25, ICETOMB, 28, DIAMONDBLADE, 31, ROCKSLIDE, 34, ICICLECRASH, 37, CRUNCH, 40, SCREECH, 43, FROSTBITE, 46, STONEEDGE, 49, EARTHQUAKE, 52, COIL, 55, POLARSPEAR, 58, BOULDERCRUSH, 62, GLACIALLANCE, </t>
  </si>
  <si>
    <t xml:space="preserve">1, LEER, 1, AQUARING, 1, POWDERSNOW, 4, WATERGUN, 6, ICEBALL, 8, OVERFLOW, 11, AURORABEAM, 14, CHILLINGBLAST, 17, MIST, 17, HAZE, 20, WATERPULSE, 23, GLACIATE, 23, CORALBOMB, 26, ACIDARMOR, 29, ICEPUNCH, 32, DARKPULSE, 35, LIQUIDNITROGEN, 35, SNIPESHOT, 38, PERMAFROST, 41, HAIL, 41, RAINDANCE, 44, ICEBEAM, 44, LIQUIDATION, 47, TIDALWAVE, 50, BLIZZARD, 53, OCEANWRATH, 56, HYDROPUMP, 59, POLARSPEAR, 62, WATERSPOUT, </t>
  </si>
  <si>
    <t xml:space="preserve">0, RIPTIDE, 1, RIPTIDE, 1, LEER, 1, AQUARING, 1, POWDERSNOW, 4, WATERGUN, 6, ICEBALL, 8, OVERFLOW, 11, AURORABEAM, 14, CHILLINGBLAST, 17, MIST, 17, HAZE, 20, WATERPULSE, 23, GLACIATE, 23, CORALBOMB, 26, ACIDARMOR, 29, ICEPUNCH, 32, DARKPULSE, 35, LIQUIDNITROGEN, 35, SNIPESHOT, 38, PERMAFROST, 41, HAIL, 41, RAINDANCE, 44, ICEBEAM, 44, LIQUIDATION, 47, TIDALWAVE, 50, BLIZZARD, 53, OCEANWRATH, 56, HYDROPUMP, 59, POLARSPEAR, 62, WATERSPOUT, </t>
  </si>
  <si>
    <t xml:space="preserve">0, MAGNETICCANNON, 1, MAGNETICCANNON, 1, RIPTIDE, 1, LEER, 1, AQUARING, 1, POWDERSNOW, 4, WATERGUN, 6, ICEBALL, 8, OVERFLOW, 11, AURORABEAM, 14, CHILLINGBLAST, 17, MIST, 17, HAZE, 20, WATERPULSE, 23, GLACIATE, 23, CORALBOMB, 26, ACIDARMOR, 29, ICEPUNCH, 32, DARKPULSE, 35, LIQUIDNITROGEN, 35, SNIPESHOT, 38, PERMAFROST, 41, HAIL, 41, RAINDANCE, 44, ICEBEAM, 44, LIQUIDATION, 47, TIDALWAVE, 50, BLIZZARD, 53, OCEANWRATH, 56, HYDROPUMP, 59, POLARSPEAR, 62, WATERSPOUT, </t>
  </si>
  <si>
    <t xml:space="preserve">ROLLOUT, DEFENSECURL, STOMP, HIGHHORSEPOWER, UPROAR, STOCKPILE, SWALLOW, SPITUP, ENDURE, HEAVYSLAM, SLACKOFF, ICESHARD, ICICLECRASH, SNOWBALL, </t>
  </si>
  <si>
    <t>FORCEFIELD</t>
  </si>
  <si>
    <t>FORCEFIELD,TINTEDLENS,HEATPROOF</t>
  </si>
  <si>
    <t>FEEDBACK</t>
  </si>
  <si>
    <t>FEEDBACK,STATIC,LIGHTNINGROD</t>
  </si>
  <si>
    <t>TELEPATHY,TINTEDLENS,FORCEFIELD</t>
  </si>
  <si>
    <t>SYNCHRONIZE,DISHEARTEN,NEUROFORCE</t>
  </si>
  <si>
    <t>EFFECTSPORE,NEUROFORCE,STAMINA</t>
  </si>
  <si>
    <t>RETRIBUTION</t>
  </si>
  <si>
    <t>LIGHTAURA,DARKAURA,RETRIBUTION</t>
  </si>
  <si>
    <t>FORCEFIELD,MAGICGUARD,SPELLCASTER</t>
  </si>
  <si>
    <t>FEEDBACK,TRACE,SCREENCLEANER</t>
  </si>
  <si>
    <t>STENCH,RETRIBUTION,AFTERMATH</t>
  </si>
  <si>
    <t>RETRIBUTION,PUREHEART,STEELWORKER</t>
  </si>
  <si>
    <t>MAGICBOUNCE,CHARISMA,FORCEFIELD</t>
  </si>
  <si>
    <t>QUICKFEET,MISTYSURGE,PASTELVEIL</t>
  </si>
  <si>
    <t>RETRIBUTION,CURSEDBODY,VIRTUOSO</t>
  </si>
  <si>
    <t>TELEPATHY,FORCEFIELD,LEVITATE</t>
  </si>
  <si>
    <t>PRECISION,ANALYTIC,NEUROFORCE</t>
  </si>
  <si>
    <t>NOGUARD,STAMINA,IRONFIST</t>
  </si>
  <si>
    <t>NEUROFORCE,PASTELVEIL,PUREHEART</t>
  </si>
  <si>
    <t>ELECTRICSURGE,FEEDBACK,PRANKSTER</t>
  </si>
  <si>
    <t>LIGHTAURA,TORMENTED,RETRIBUTION</t>
  </si>
  <si>
    <t>LIQUIDOOZE,POWEROFALCHEMY,PSYCHICSURGE</t>
  </si>
  <si>
    <t>BATTLEARMOR,FORCEFIELD,SCREENCLEANER</t>
  </si>
  <si>
    <t>NEUROFORCE,DISARRAY,WONDERSKIN</t>
  </si>
  <si>
    <t>FEEDBACK,SNIPER,CANNONFIRE</t>
  </si>
  <si>
    <t xml:space="preserve">1, HELPINGHAND, 1, TACKLE, 1, GROWL, 4, MACHPUNCH, 7, MATBLOCK, 10, POWERUPPUNCH, 13, BLOCK, 16, KNOCKOFF, 19, FORCEPALM, 22, ARMTHRUST, 25, BATTLECRY, 28, MEGAPUNCH, 31, DRAINPUNCH, 34, JUDOFLIP, 37, BODYSLAM, 40, SKYUPPERCUT, 43, DARKESTLARIAT, 46, BULKUP, 49, FLYINGPRESS, 52, COACHING, 56, HIGHJUMPKICK, 60, DYNAMICPUNCH, </t>
  </si>
  <si>
    <t xml:space="preserve">0, BOUNCE, 1, BOUNCE, 1, HELPINGHAND, 1, TACKLE, 1, GROWL, 4, MACHPUNCH, 7, MATBLOCK, 10, POWERUPPUNCH, 13, BLOCK, 16, KNOCKOFF, 19, FORCEPALM, 22, ARMTHRUST, 25, BATTLECRY, 28, MEGAPUNCH, 31, DRAINPUNCH, 34, JUDOFLIP, 37, BODYSLAM, 40, SKYUPPERCUT, 43, DARKESTLARIAT, 46, BULKUP, 49, FLYINGPRESS, 52, COACHING, 56, HIGHJUMPKICK, 60, DYNAMICPUNCH, </t>
  </si>
  <si>
    <t xml:space="preserve">0, HEAVYSLAM, 1, HEAVYSLAM, 1, BOUNCE, 1, HELPINGHAND, 1, TACKLE, 1, GROWL, 4, MACHPUNCH, 7, MATBLOCK, 10, POWERUPPUNCH, 13, BLOCK, 16, KNOCKOFF, 19, FORCEPALM, 22, ARMTHRUST, 25, BATTLECRY, 28, MEGAPUNCH, 31, DRAINPUNCH, 34, JUDOFLIP, 37, BODYSLAM, 40, SKYUPPERCUT, 43, DARKESTLARIAT, 46, BULKUP, 49, FLYINGPRESS, 52, COACHING, 56, HIGHJUMPKICK, 60, DYNAMICPUNCH, </t>
  </si>
  <si>
    <t xml:space="preserve">AMBUSH, ANCIENTGLARE, ATTRACT, BATTLEOFWITS, BODYPRESS, BODYSLAM, BOULDERCRUSH, BOUNCE, BREAKINGSWIPE, BRICKBREAK, BULKUP, BULLDOZE, BURNINGJEALOUSY, CATAPULT, CLOSECOMBAT, COACHING, COVET, CRIMSONGATE, CRUELWHIP, CURSE, DEAFEN, DRAINPUNCH, EARTHENLANCE, EARTHQUAKE, ENDERSHOCK, ENERGYBALL, EXECUTION, FIREBLAST, FIREFANG, FIREPUNCH, FLAMECHARGE, FLAMETHROWER, FLAMEVOLLEY, FLAREBLITZ, FOCUSBLAST, FORTISSIMO, GOBLINSTRIKE, GOLDRUSH, GYROBALL, HEATWAVE, HIDDENPOWER, HIGHHORSEPOWER, INCINERATE, IRONHEAD, KNOCKOFF, LASHOUT, MEMENTO, METEORMASH, MIRRORSHOT, MYSTICALFIRE, NASTYPLOT, NOBLEROAR, OBSIDIANSHARDS, OUTRAGE, PERCUSSIONBLAST, PLAYROUGH, POWERUPPUNCH, PROTECT, RADIANTLANCE, REST, RETURN, ROCKSLIDE, ROCKTOMB, ROUND, SAFEGUARD, SCALD, SCORCHINGSANDS, SHADOWBALL, SIGNALBEAM, SLEEPTALK, SONICBLAST, STEELROLLER, SUBSTITUTE, SUNNYDAY, SUPERPOWER, SWITCHEROO, TAUNT, TOXIC, VENDETTA, WEAKSPOT, WEATHERBALL, WILDFIRE, WILLOWISP, WORKUP, ZENHEADBUTT, </t>
  </si>
  <si>
    <t xml:space="preserve">1, IRRITANT, 1, CLACKACLACK, 1, DARKWHISPERS, 4, CRYSTALDUST, 6, LUMINESCENCE, 9, STRUGGLEBUG, 12, DOUBLETEAM, 15, MINERALWAVE, 18, INFECTION, 21, ROCKPOLISH, 24, SIGNALBEAM, 27, CRYSTALSHOWER, 30, PHEROMONESTREAM, 33, BLIGHT, 36, POWERGEM, 39, WEARDOWN, 42, BUGBUZZ, 45, BLINDINGFLASH, 48, AMBERWAVE, 52, GLISTEN, 56, SIGNALOVERLOAD, 60, GEMSTORM, </t>
  </si>
  <si>
    <t xml:space="preserve">ACIDRAIN, ALLERGY, ANCIENTGLARE, ARCANEENERGY, ATTRACT, BATTLEOFWITS, BLOODRITUAL, BODYPRESS, BODYSLAM, BONECHILL, BOOMBURST, BOUNCE, BULKUP, BULLDOZE, CALMMIND, CATAPULT, CAUSTICACID, CLEARSMOG, CONCOCTION, CONFUSERAY, CORROSIVEGAS, COVET, CRUELWHIP, CURSE, CURSEDTOUCH, DARKPULSE, DRAINPUNCH, ECHOEDVOICE, ECLIPSENOVA, ENERGYBALL, FLUXWAVE, FOCUSBLAST, FORTISSIMO, GASTROACID, GHASTLYFLOOD, GUNKSHOT, GYROBALL, HEX, HEXBOLT, HIDDENPOWER, HYPERVOICE, IRONHEAD, KNOCKOFF, LASHOUT, MACABREDANCE, MEMENTO, MIASMA, MINDDRAIN, MINDMELD, MIRRORSHOT, NASTYPLOT, NOBLEROAR, OUTRAGE, PHOBIA, PLAYROUGH, POISONFANG, POISONJAB, POSSESSION, PROTECT, PSYCHIC, REST, RETURN, ROUND, SAFEGUARD, SCALD, SHADOWBALL, SHADOWPUNCH, SIGNALBEAM, SLEEPTALK, SLUDGEBOMB, SLUDGEWAVE, SNARL, SOLARECLIPSE, SOULRIP, SOULSHIELD, STEELROLLER, STRANGESTEAM, SUBSTITUTE, SWITCHEROO, TAUNT, TOXIC, TOXICSPIKES, UMBRALWAVE, VENDETTA, VENOMDRAIN, VITALITYDRAIN, WEATHERBALL, WORKUP, ZENHEADBUTT, </t>
  </si>
  <si>
    <t xml:space="preserve">ATTRACT, AURASPHERE, BEJEWELED, BLIZZARD, BODYPRESS, BODYSLAM, BRICKBREAK, BRINE, CALMMIND, CASCADE, CHIDORI, CHILLINGTOUCH, COUPDEGRACE, COVET, CRYSTALLINEBEAM, CRYSTALSHOWER, DAZZLINGGLEAM, DEAFEN, DRAININGKISS, ECHOEDVOICE, ENERGYBALL, FANTASYSEAL, FLUXWAVE, FORTISSIMO, FROSTBITE, GENESIS, GENTLECHIMES, GOSSIP, GYROBALL, HAIL, HAZE, HIDDENPOWER, HYPERVOICE, HYPOTHERMIA, ICEBEAM, ICEFANG, ICEHAMMER, ICICLESPEAR, ICICLESTRIKE, ICYWIND, IRONHEAD, KNOCKOFF, LIQUIDATION, LOVEBURST, MAGNETICCANNON, MEMENTO, MINERALWAVE, MIRRORSHOT, MIST, MYSTICPULSE, NASTYPLOT, NUMBINGWIND, ODETOJOY, PERCUSSIONBLAST, PIXIEDUST, PLAYROUGH, POWERGEM, PROTECT, PURGE, RADIANTLANCE, RAINDANCE, RAYOFLIGHT, REST, RETURN, ROUND, SAFEGUARD, SIRENSSONG, SNARL, SOAK, SOUNDBARRIER, STRANGESTEAM, SUBSTITUTE, SWITCHEROO, TAUNT, TIDALWAVE, TOXIC, WAIL, WATERPULSE, WEATHERBALL, WORKUP, ZENHEADBUTT, </t>
  </si>
  <si>
    <t xml:space="preserve">1, CONFUSION, 1, WATERSPORT, 4, BUBBLE, 7, QUICKSPELL, 10, HEALBLOCK, 13, ARCANEBLAST, 16, WATERPULSE, 19, SOAK, 22, PSYBEAM, 25, DRENCH, 28, REFLECT, 28, LIGHTSCREEN, 31, WISH, 34, PSYSHOCK, 37, OCEANBLAST, 40, CALMMIND, 43, PSYCHIC, 46, TIDALWAVE, 49, STOREDPOWER, 52, TRICKROOM, 56, HYDROPUMP, 60, PSYCHOBOOST, </t>
  </si>
  <si>
    <t xml:space="preserve">0, CHECKMATE, 1, CHECKMATE, 1, CONFUSION, 1, WATERSPORT, 4, BUBBLE, 7, QUICKSPELL, 10, HEALBLOCK, 13, ARCANEBLAST, 16, WATERPULSE, 19, SOAK, 22, PSYBEAM, 25, DRENCH, 28, REFLECT, 28, LIGHTSCREEN, 31, WISH, 34, PSYSHOCK, 37, OCEANBLAST, 40, CALMMIND, 43, PSYCHIC, 46, TIDALWAVE, 49, STOREDPOWER, 52, TRICKROOM, 56, HYDROPUMP, 60, PSYCHOBOOST, </t>
  </si>
  <si>
    <t xml:space="preserve">1, CHECKMATE, 1, CONFUSION, 1, WATERSPORT, 4, BUBBLE, 7, QUICKSPELL, 10, HEALBLOCK, 13, ARCANEBLAST, 16, WATERPULSE, 19, SOAK, 22, PSYBEAM, 25, DRENCH, 28, REFLECT, 28, LIGHTSCREEN, 31, WISH, 34, PSYSHOCK, 37, OCEANBLAST, 40, CALMMIND, 43, PSYCHIC, 46, TIDALWAVE, 49, STOREDPOWER, 52, TRICKROOM, 56, HYDROPUMP, 60, PSYCHOBOOST, </t>
  </si>
  <si>
    <t>REGENERATOR,WATERABSORB,CLAYFORM</t>
  </si>
  <si>
    <t>REGENERATOR,WATERABSORB,SANDSPIT</t>
  </si>
  <si>
    <t>ANGERPOINT,ILLUMINATE,LEECHINGFANGS</t>
  </si>
  <si>
    <t>REGENERATOR,MOODY,CONTRARY</t>
  </si>
  <si>
    <t>IMMUNITY,UNAWARE,FEEDBACK</t>
  </si>
  <si>
    <t>CUTECHARM,VIRTUOSO,FLUFFY</t>
  </si>
  <si>
    <t>CUTECHARM,MULTISCALE,PUREHEART</t>
  </si>
  <si>
    <t>[REUNICLUS_1]</t>
  </si>
  <si>
    <t>[GENGAR_1]</t>
  </si>
  <si>
    <t>[DODRIO_1]</t>
  </si>
  <si>
    <t>[ARBOK_1]</t>
  </si>
  <si>
    <t>[STARMIE_1]</t>
  </si>
  <si>
    <t>[STEELIX_1]</t>
  </si>
  <si>
    <t>[XATU_1]</t>
  </si>
  <si>
    <t>[SEISMITOAD_1]</t>
  </si>
  <si>
    <t>[GOLURK_1]</t>
  </si>
  <si>
    <t>[GYARADOS_1]</t>
  </si>
  <si>
    <t>[AVALUGG_1]</t>
  </si>
  <si>
    <t>[RAPIDASH_1]</t>
  </si>
  <si>
    <t>[AERODACTYL_1]</t>
  </si>
  <si>
    <t>[GIGALITH_1]</t>
  </si>
  <si>
    <t>[GLISCOR_1]</t>
  </si>
  <si>
    <t>[SUDOWOODO_1]</t>
  </si>
  <si>
    <t>[SUDOWOODO_2]</t>
  </si>
  <si>
    <t>[NOCTOWL_1]</t>
  </si>
  <si>
    <t>[ELECTRODE_1]</t>
  </si>
  <si>
    <t>[BEEDRILL_1]</t>
  </si>
  <si>
    <t>[MACHAMP_1]</t>
  </si>
  <si>
    <t>[VENUSAUR_1]</t>
  </si>
  <si>
    <t>[SHARPEDO_1]</t>
  </si>
  <si>
    <t>[CHANDELURE_1]</t>
  </si>
  <si>
    <t>[GLALIE_1]</t>
  </si>
  <si>
    <t>[FROSLASS_1]</t>
  </si>
  <si>
    <t>[INFERNAPE_1]</t>
  </si>
  <si>
    <t>[SABLEYE_1]</t>
  </si>
  <si>
    <t>[BEARTIC_1]</t>
  </si>
  <si>
    <t>[SCEPTILE_1]</t>
  </si>
  <si>
    <t>[TYRANITAR_1]</t>
  </si>
  <si>
    <t>[HIPPOWDON_1]</t>
  </si>
  <si>
    <t>[AMPHAROS_1]</t>
  </si>
  <si>
    <t>[ALTARIA_1]</t>
  </si>
  <si>
    <t>[HERACROSS_1]</t>
  </si>
  <si>
    <t>[SAWSBUCK_1]</t>
  </si>
  <si>
    <t>[AGGRON_1]</t>
  </si>
  <si>
    <t>[RATICATE_1]</t>
  </si>
  <si>
    <t>[STARAPTOR_1]</t>
  </si>
  <si>
    <t>[SLOWKING_1]</t>
  </si>
  <si>
    <t>[CORVIKNIGHT_1]</t>
  </si>
  <si>
    <t>[KINGDRA_1]</t>
  </si>
  <si>
    <t>[BUTTERFREE_1]</t>
  </si>
  <si>
    <t>[EELEKTROSS_1]</t>
  </si>
  <si>
    <t>[FURRET_1]</t>
  </si>
  <si>
    <t>[GARDEVOIR_1]</t>
  </si>
  <si>
    <t>[GALLADE_1]</t>
  </si>
  <si>
    <t>[DUGTRIO_1]</t>
  </si>
  <si>
    <t>[AZUMARILL_1]</t>
  </si>
  <si>
    <t>[MELOETTA_1]</t>
  </si>
  <si>
    <t>[ABSOL_1]</t>
  </si>
  <si>
    <t>[METAGROSS_1]</t>
  </si>
  <si>
    <t>[MEDICHAM_1]</t>
  </si>
  <si>
    <t>[MEOWSTIC_2]</t>
  </si>
  <si>
    <t>[PIDGEOT_1]</t>
  </si>
  <si>
    <t>[BLISSEY_1]</t>
  </si>
  <si>
    <t>[TENTACRUEL_1]</t>
  </si>
  <si>
    <t>[TSAREENA_1]</t>
  </si>
  <si>
    <t>[TSAREENA_2]</t>
  </si>
  <si>
    <t>[BEHEEYEM_1]</t>
  </si>
  <si>
    <t>[SANDACONDA_1]</t>
  </si>
  <si>
    <t>[RAICHU_1]</t>
  </si>
  <si>
    <t>[COFAGRIGUS_1]</t>
  </si>
  <si>
    <t>[SWAMPERT_1]</t>
  </si>
  <si>
    <t>[GOTHITELLE_1]</t>
  </si>
  <si>
    <t>[CHARIZARD_1]</t>
  </si>
  <si>
    <t>[WIGGLYTUFF_1]</t>
  </si>
  <si>
    <t>[MANECTRIC_1]</t>
  </si>
  <si>
    <t>[MAMOSWINE_1]</t>
  </si>
  <si>
    <t>[TORTERRA_1]</t>
  </si>
  <si>
    <t>[LOPUNNY_1]</t>
  </si>
  <si>
    <t>[GOTHITELLE2_1]</t>
  </si>
  <si>
    <t>[DONPHAN_1]</t>
  </si>
  <si>
    <t>[GARCHOMP_1]</t>
  </si>
  <si>
    <t>[NINETALES_1]</t>
  </si>
  <si>
    <t>[TOXTRICITY_1]</t>
  </si>
  <si>
    <t>[DUGTRIO2_1]</t>
  </si>
  <si>
    <t>[LUVDISC_1]</t>
  </si>
  <si>
    <t>[ABSOL2_1]</t>
  </si>
  <si>
    <t>[ABOMASNOW_1]</t>
  </si>
  <si>
    <t>[SABLEYE2_1]</t>
  </si>
  <si>
    <t>[GARBODOR_1]</t>
  </si>
  <si>
    <t>[ALTARIA2_1]</t>
  </si>
  <si>
    <t>[MAGCARGO2_1]</t>
  </si>
  <si>
    <t>[SWAMPERT2_1]</t>
  </si>
  <si>
    <t>[MASQUERAIN2_1]</t>
  </si>
  <si>
    <t>[BARBARACLE_1]</t>
  </si>
  <si>
    <t>[FALINKS_1]</t>
  </si>
  <si>
    <t>[MISMAGIUS_1]</t>
  </si>
  <si>
    <t>[SCIZOR_1]</t>
  </si>
  <si>
    <t>[COALOSSAL_1]</t>
  </si>
  <si>
    <t>[GIGALITH2_1]</t>
  </si>
  <si>
    <t>[DRAGONITE_1]</t>
  </si>
  <si>
    <t>[DRAGAPULT_1]</t>
  </si>
  <si>
    <t>[BANETTE_1]</t>
  </si>
  <si>
    <t>[HOUNDOOM_1]</t>
  </si>
  <si>
    <t>[EMPOLEON_1]</t>
  </si>
  <si>
    <t>[JUMPLUFF2_1]</t>
  </si>
  <si>
    <t>[EXPLOUD_1]</t>
  </si>
  <si>
    <t>[CENTISKORCH_1]</t>
  </si>
  <si>
    <t>[SALAMENCE_1]</t>
  </si>
  <si>
    <t>[GRAPPLOCT_1]</t>
  </si>
  <si>
    <t>[HATTERENE_1]</t>
  </si>
  <si>
    <t>[CHIMECHO_1]</t>
  </si>
  <si>
    <t>[GRIMMSNARL2_1]</t>
  </si>
  <si>
    <t>[WYRDEER2_1]</t>
  </si>
  <si>
    <t>[URSALUNA_1]</t>
  </si>
  <si>
    <t>[EMOLGA_1]</t>
  </si>
  <si>
    <t>[DELIBIRD_1]</t>
  </si>
  <si>
    <t>[VESPIQUEN_1]</t>
  </si>
  <si>
    <t>[BLAZIKEN_1]</t>
  </si>
  <si>
    <t>[BAXCALIBUR_1]</t>
  </si>
  <si>
    <t>[GARGANACL_1]</t>
  </si>
  <si>
    <t>[WOBBUFFET_1]</t>
  </si>
  <si>
    <t>[PLUSLE_1]</t>
  </si>
  <si>
    <t>[MINUN_1]</t>
  </si>
  <si>
    <t>[BLASTOISE_1]</t>
  </si>
  <si>
    <t>[CACTURNE2_1]</t>
  </si>
  <si>
    <t>[VICTREEBEL_1]</t>
  </si>
  <si>
    <t>[WIGGLYTUFF2_1]</t>
  </si>
  <si>
    <t>[URSALUNA2_1]</t>
  </si>
  <si>
    <t>[SCIZOR2_1]</t>
  </si>
  <si>
    <t>[DREDNAW_1]</t>
  </si>
  <si>
    <t>[MELMETAL_4]</t>
  </si>
  <si>
    <t>[WHIMSICOTT2_1]</t>
  </si>
  <si>
    <t>[CHARIZARD2_1]</t>
  </si>
  <si>
    <t>[KANGASKHAN_1]</t>
  </si>
  <si>
    <t>[PYUKUMUKU_1]</t>
  </si>
  <si>
    <t>[VENUSAUR2_1]</t>
  </si>
  <si>
    <t>[KLEAVOR2_1]</t>
  </si>
  <si>
    <t>[FURRET2_1]</t>
  </si>
  <si>
    <t>[SNORLAX2_1]</t>
  </si>
  <si>
    <t>[MAWILE_1]</t>
  </si>
  <si>
    <t>[AMPHAROS2_1]</t>
  </si>
  <si>
    <t>[SHELLOS_1]</t>
  </si>
  <si>
    <t>[GASTRODON_1]</t>
  </si>
  <si>
    <t>[SHELLOS_2]</t>
  </si>
  <si>
    <t>[GASTRODON_2]</t>
  </si>
  <si>
    <t>[SHELLOS_3]</t>
  </si>
  <si>
    <t>[GASTRODON_3]</t>
  </si>
  <si>
    <t>[SHELLOS_4]</t>
  </si>
  <si>
    <t>[GASTRODON_4]</t>
  </si>
  <si>
    <t>[SHELLOS_5]</t>
  </si>
  <si>
    <t>[GASTRODON_5]</t>
  </si>
  <si>
    <t>[SHELLOS_6]</t>
  </si>
  <si>
    <t>[GASTRODON_6]</t>
  </si>
  <si>
    <t>[SHELLOS_7]</t>
  </si>
  <si>
    <t>[GASTRODON_7]</t>
  </si>
  <si>
    <t>[SHELLOS_8]</t>
  </si>
  <si>
    <t>[GASTRODON_8]</t>
  </si>
  <si>
    <t>[SHELLOS_9]</t>
  </si>
  <si>
    <t>[GASTRODON_9]</t>
  </si>
  <si>
    <t>[SHELLOS_10]</t>
  </si>
  <si>
    <t>[GASTRODON_10]</t>
  </si>
  <si>
    <t>[SHELLOS_11]</t>
  </si>
  <si>
    <t>[GASTRODON_11]</t>
  </si>
  <si>
    <t>[SHELLOS_12]</t>
  </si>
  <si>
    <t>[GASTRODON_12]</t>
  </si>
  <si>
    <t>[SHELLOS_13]</t>
  </si>
  <si>
    <t>[GASTRODON_13]</t>
  </si>
  <si>
    <t>[BASCULIN_1]</t>
  </si>
  <si>
    <t>SWIFTSWIM,INFILTRATOR,REAPER</t>
  </si>
  <si>
    <t>[FURFROU_1]</t>
  </si>
  <si>
    <t>[FURFROU_2]</t>
  </si>
  <si>
    <t>[FURFROU_3]</t>
  </si>
  <si>
    <t>[FURFROU_4]</t>
  </si>
  <si>
    <t>[FURFROU_5]</t>
  </si>
  <si>
    <t>[FURFROU_6]</t>
  </si>
  <si>
    <t>[HONEDGE_1]</t>
  </si>
  <si>
    <t>[DOUBLADE_1]</t>
  </si>
  <si>
    <t>[AEGISLASH_1]</t>
  </si>
  <si>
    <t>[HONEDGE_2]</t>
  </si>
  <si>
    <t>[DOUBLADE_2]</t>
  </si>
  <si>
    <t>[AEGISLASH_2]</t>
  </si>
  <si>
    <t>[HONEDGE_3]</t>
  </si>
  <si>
    <t>[DOUBLADE_3]</t>
  </si>
  <si>
    <t>[AEGISLASH_3]</t>
  </si>
  <si>
    <t>[CHERRIM_1]</t>
  </si>
  <si>
    <t>[ESPURR_1]</t>
  </si>
  <si>
    <t>[MEOWSTIC_1]</t>
  </si>
  <si>
    <t>[DARMANITAN_1]</t>
  </si>
  <si>
    <t>[HOOPA_1]</t>
  </si>
  <si>
    <t>[BASCULEGION_1]</t>
  </si>
  <si>
    <t>[WISHIWASHI_1]</t>
  </si>
  <si>
    <t>[ORICORIO_1]</t>
  </si>
  <si>
    <t>[ORICORIO_2]</t>
  </si>
  <si>
    <t>[ORICORIO_3]</t>
  </si>
  <si>
    <t>[BURMY_1]</t>
  </si>
  <si>
    <t>[WORMADAM_1]</t>
  </si>
  <si>
    <t>[MOTHIM_1]</t>
  </si>
  <si>
    <t>[BURMY_2]</t>
  </si>
  <si>
    <t>[WORMADAM_2]</t>
  </si>
  <si>
    <t>[MOTHIM_2]</t>
  </si>
  <si>
    <t>[UNOWN_1]</t>
  </si>
  <si>
    <t>[EISCUE_1]</t>
  </si>
  <si>
    <t>[TOGEDEMARU_1]</t>
  </si>
  <si>
    <t>[SPOINK_1]</t>
  </si>
  <si>
    <t>[GRUMPIG_1]</t>
  </si>
  <si>
    <t>[SPOINK_2]</t>
  </si>
  <si>
    <t>[GRUMPIG_2]</t>
  </si>
  <si>
    <t>[CASTFORM_1]</t>
  </si>
  <si>
    <t>[CASTFORM_2]</t>
  </si>
  <si>
    <t>[CASTFORM_3]</t>
  </si>
  <si>
    <t>[CASTFORM_4]</t>
  </si>
  <si>
    <t>Format regular mons (delete canon legendaries from Manaphy)</t>
  </si>
  <si>
    <t>Leave space between that and megas and forms and split into 3 distinct sections</t>
  </si>
  <si>
    <t xml:space="preserve">AMBUSH, ANCIENTGLARE, ATTRACT, BALLLIGHTNING, BODYSLAM, BOLTCRASH, CHARGEBEAM, CLEANSE, COUPDEGRACE, CRUNCH, DARKPULSE, DAZZLINGGLEAM, DEAFEN, DRACARYS, DRACOMETEOR, DRAGONBREATH, DRAGONDANCE, DRAGONHAMMER, ECHOEDVOICE, ELECTRICTERRAIN, ELECTRONCRUSH, ENDERSHOCK, ENERGYSURGE, FIREFANG, FLUXWAVE, FROSTBITE, GAMMARAY, GASTROACID, HIDDENPOWER, ICEFANG, IRONHEAD, KNOCKOFF, LIGHTSCREEN, METEORDRIVE, NAGASKIN, NASTYPLOT, NOBLEROAR, OUTRAGE, OVERFLOW, PARABOLICCHARGE, PHOBIA, POISONFANG, POISONJAB, PROTECT, PSYCHICFANGS, PURGE, RADIANTLANCE, REFLECT, REST, RETURN, RISINGVOLTAGE, SCALD, SCALESHOT, SLEEPTALK, SNARL, SWITCHEROO, TAUNT, TERRAINPULSE, THUNDER, THUNDERBOLT, THUNDERFANG, THUNDERWAVE, TIDALWAVE, TOXIC, UMBRALWAVE, VENDETTA, VITALITYDRAIN, WAIL, WATERPRESSURE, WATERPULSE, WILDCHARGE, WORKUP, </t>
  </si>
  <si>
    <t xml:space="preserve">SKULLBASH, THRASH, TAKEDOWN, RADIANTBURST, FINALSTAND, HYPERFANG, </t>
  </si>
  <si>
    <t xml:space="preserve">0, THUNDERFANG, 0, ICEFANG, 0, FIREFANG, 1, THUNDERFANG, 1, ICEFANG, 1, FIREFANG, 1, MAIM, 1, SPARKLE, 5, BACKSTABBING, 10, SPARK, 15, FLAIL, 18, CHIPAWAY, 21, BITE, 24, SWAGGER, 27, VENDETTA, 30, PROTONCRASH, 30, IONDELUGE, 33, BODYSLAM, 36, CRUNCH, 39, SAVAGERY, 42, QUASH, 45, DRAGONDANCE, 48, ELECTRONCRUSH, 51, FRENZY, 54, FISHIOUSREND, 57, VOLTTACKLE, 60, DOUBLEEDGE, </t>
  </si>
  <si>
    <t xml:space="preserve">FLOWERSHIELD, SPIKYSHIELD, NATURALGIFT, WORRYSEED, AMNESIA, AROMATICMIST, REFRESH, AUTUMNBLAST, ESSENCEBLOOM, SCENTEDSHIELD, PETALDANCE, </t>
  </si>
  <si>
    <t xml:space="preserve">ACROBATICS, AERIALACE, ANCIENTGLARE, ARCANEENERGY, ATTRACT, AURASPHERE, BATTLEOFWITS, BLOODRITUAL, BONECHILL, BREAKINGSWIPE, BRICKBREAK, BURNINGJEALOUSY, BURNINGOFUDA, CALMMIND, CAUSTICACID, CHARM, CHILLINGTOUCH, CLEARSMOG, CONFUSERAY, COSMICPOWER, COUPDEGRACE, COVET, CRUNCH, CURSE, CURSEDTOUCH, DARKPULSE, DAZZLINGGLEAM, DEFOG, DRACARYS, DRACOMETEOR, DRAGONBLOOD, DRAGONBREATH, DRAGONCLAW, DRAGONDANCE, DRAGONGALE, DRAGONHAMMER, DRAGONMAGIC, EARTHENLANCE, EARTHPOWER, EARTHQUAKE, ECHOEDVOICE, ECLIPSENOVA, ENDERSHOCK, EXPANDINGFORCE, FAIRYTALE, FANTASYSEAL, FLAMECHARGE, FLAMETHROWER, FLAMEVOLLEY, FLAREBLITZ, FLUXWAVE, FOCUSBLAST, GENTLECHIMES, GEOMANCY, GHASTLYFLOOD, GOBLINSTRIKE, GOLDRUSH, GOSSIP, HAZE, HEALBELL, HEX, HIDDENPOWER, HYPERVOICE, ICYWIND, KNOCKOFF, LASHOUT, LOVEBURST, MACABREDANCE, MEMENTO, METEORDRIVE, MIASMA, MINDDRAIN, MIRRORSHOT, MIST, MOONBLAST, MOONSTONERAY, MYSTICPULSE, NAGASKIN, NASTYPLOT, NEBULASTRIKE, OUTRAGE, PAYDAY, PHANTOMFORCE, PLAYROUGH, POLTERGEIST, POSSESSION, PROTECT, PSYCHICFANGS, RADIANTLANCE, REST, RETURN, ROUND, SAFEGUARD, SCALESHOT, SHADOWBALL, SIRENSSONG, SLASH, SLEEPTALK, SLUDGEBOMB, SLUDGEWAVE, SNARL, SONICBLAST, SOULRIP, SOULSHIELD, STARDUSTREVERIE, SUBSTITUTE, SWEEPINGWIND, SWIFT, TAUNT, TERRAINPULSE, TOXIC, VENDETTA, VENOMDRAIN, VITALITYDRAIN, WAIL, WILDCHARGE, WILDFIRE, WILLOWISP, WISH, WORKUP, ZENHEADBUTT, </t>
  </si>
  <si>
    <t xml:space="preserve">AROMATHERAPY, ATTRACT, BODYPRESS, BODYSLAM, BRICKBREAK, BUGBITE, BUGBUZZ, BULKUP, BULLDOZE, BULLETSEED, CALMMIND, CATAPULT, COVET, CRUNCH, DEFENDORDER, DRAININGKISS, EARTHPOWER, ENERGYBALL, ESSENCEBLOOM, FALSESWIPE, FLUXWAVE, FURYCUTTER, GIGADRAIN, GOSSIP, HIDDENPOWER, HIVEMIND, IRONHEAD, LEECHLIFE, LOVEBURST, NASTYPLOT, NATURESWRATH, NECTARTAP, NOBLEROAR, PAYDAY, PERCUSSIONBLAST, PIXIEDUST, PROTECT, REST, RETURN, ROCKBLAST, ROCKSLIDE, ROCKTOMB, SAFEGUARD, SCENTEDSHIELD, SLASH, SLEEPTALK, SOLARBEAM, STRUGGLEBUG, SUBSTITUTE, SUPERPOWER, SWARMATTACK, SWARMOVERLOAD, SYNTHESIS, TAUNT, TERRAINPULSE, TOXIC, TRIATTACK, UTURN, WEAKSPOT, WORKUP, ZENHEADBUTT, </t>
  </si>
  <si>
    <t xml:space="preserve">RETALIATE, MAGNETBOMB, SHUTDOWN, DOUBLEHIT, HEAVYSLAM, SELFDESTRUCT, VISEGRIP, CHAINSWEEP, SAVAGERY, BALLLIGHTNING, </t>
  </si>
  <si>
    <t xml:space="preserve">1, ASTONISH, 1, SANDATTACK, 1, TACKLE, 4, DRAGONFURY, 8, SOULRIP, 11, FEINTATTACK, 14, BREAKINGSWIPE, 17, NECROPHAGY, 20, TORMENT, 23, DRAGONGNAW, 25, SHADOWCLAW, 28, SCALESHOT, 31, SOULFLAY, 34, SCALESTORM, 37, CRUNCH, 40, DRAGONDANCE, 43, DRACOSHRED, 46, SHADOWBONE, 49, DRAGONRUSH, 52, EXECUTION, 56, SHADOWFORCE, 60, DRACONICCRASH, </t>
  </si>
  <si>
    <t xml:space="preserve">1, BRANCHPOKE, 1, TEARFULLOOK, 1, WORRYSEED, 1, ROCKSMASH, 6, TAUNT, 9, GOBLINSTRIKE, 12, RAZORLEAF, 15, MACHPUNCH, 18, NEEDLEARM, 21, VITALTHROW, 24, ARMTHRUST, 27, BULLETSEED, 30, BRICKBREAK, 33, SUBMISSION, 36, TROPKICK, 39, OVERWHELM, 42, BULKUP, 45, LEAFBLADE, 48, JUMPKICK, 51, DOUBLEEDGE, 54, SONICCRASH, 57, WOODHAMMER, 60, HIGHJUMPKICK, </t>
  </si>
  <si>
    <t xml:space="preserve">1, VINEWHIP, 1, GROWTH, 1, THORNPRISON, 4, SUCKBLOOD, 7, SNAPTRAP, 10, FORESTLEAP, 13, INGRAIN, 16, BITE, 16, BUGBITE, 19, REVENGE, 22, POISONFANG, 25, GRASSYGLIDE, 28, SKITTERSMACK, 28, NECTARTAP, 31, FLYTRAP, 31, SUBMISSION, 34, LUNGE, 34, CRUNCH, 37, STRANDINGROOTS, 40, LEECHLIFE, 43, PETALBLIZZARD, 46, AMBUSH, 49, CHITINOUSSTRIKE, 52, STRENGTHSAP, 55, POWERWHIP, 58, SUPERPOWER, 62, SWARMOVERLOAD, </t>
  </si>
  <si>
    <t xml:space="preserve">AIRSLASH, AMBUSH, AROMATHERAPY, ATTRACT, BRICKBREAK, BUGBITE, BUGBUZZ, BULLETSEED, BUTTERFLYKISS, CATAPULT, CLEARSMOG, CLOSECOMBAT, COACHING, CONFUSERAY, COUPDEGRACE, CRUELWHIP, CRUNCH, DEFENDORDER, DEFOG, DRAININGKISS, ECHOEDVOICE, ENERGYBALL, ESSENCEBLOOM, FALSESWIPE, FLUTTER, FURYCUTTER, GASTROACID, GENESIS, GIGADRAIN, GRASSYTERRAIN, HEALBELL, HIDDENPOWER, HIVEMIND, KNOCKOFF, LEAFBLADE, LEECHLIFE, MAGICALLEAF, NASTYPLOT, NATURESWRATH, NECTARTAP, PETALTEMPEST, PHOBIA, PINMISSILE, POISONFANG, POISONJAB, POLLENPUFF, POWERWHIP, PROTECT, PSYCHICFANGS, PURGE, RAINBOWSCALES, RAYOFLIGHT, REST, RETURN, SAFEGUARD, SCENTEDSHIELD, SIGNALBEAM, SLEEPTALK, SLUDGEBOMB, SLUDGEWAVE, SOLARBEAM, SPIKYSHIELD, STRUGGLEBUG, SUNNYDAY, SUPERPOWER, SWARMATTACK, SWARMOVERLOAD, SWEEPINGWIND, SWORDSDANCE, SYNTHESIS, TAUNT, TERRAINPULSE, TOXIC, TOXICSPIKES, UTURN, VENDETTA, VENOMDRAIN, VITALITYDRAIN, WEAKSPOT, WEATHERBALL, WORKUP, </t>
  </si>
  <si>
    <t xml:space="preserve">SLEEPPOWDER, STUNSPORE, XSCISSOR, SYNTHESIS, LEECHSEED, RAGEPOWDER, PSYCHICFANGS, AQUAFANG, NECROPHAGY, FACADE, STRAFE, </t>
  </si>
  <si>
    <t xml:space="preserve">1, TAILWHIP, 1, POUND, 1, BABYDOLLEYES, 4, BRANCHPOKE, 6, FALSESWIPE, 8, QUICKATTACK, 10, BITE, 13, FURYSWIPES, 16, RAPIDSPIN, 19, CHARM, 19, CAPTIVATE, 22, TAILSLAP, 22, BULLETSEED, 25, PARTINGSHOT, 28, SPIRITBREAK, 31, NORETREAT, 34, HYPERFANG, 34, CRUNCH, 37, SEEDBOMB, 40, AGILITY, 40, RAPIDSTRIKE, 43, PLAYROUGH, 46, UPROAR, 49, RETURN, 52, ENDEAVOR, 56, DOUBLEEDGE, 60, BELLYDRUM, </t>
  </si>
  <si>
    <t xml:space="preserve">COVET, FAKETEARS, FLAIL, FLATTER, FOLLOWME, GROWL, CHIPAWAY, TRIPLEAXEL, ROCKBLAST, IRONTAIL, </t>
  </si>
  <si>
    <t xml:space="preserve">IRONHEAD, FLIPTURN, GYROBALL, GEARGRIND, STEAMERUPTION, MAGNETFORCE, YAWN, NERVESOFSTEEL, SNAPTRAP, AQUATAIL, SLACKOFF, </t>
  </si>
  <si>
    <t xml:space="preserve">1, SLURP, 1, BUGSTING, 1, LEER, 4, MALADY, 6, PURSUIT, 9, SUCKBLOOD, 12, DOUBLETEAM, 15, DIRTYBOMB, 18, BUGBITE, 21, BLACKOUT, 24, POISONFANG, 27, EVILTHORN, 30, LEECHLIFE, 33, POISONJAB, 36, FALSESURRENDER, 39, GASTROACID, 42, SWARMATTACK, 45, CONTAGION, 48, AMBUSH, 52, TOPSYTURVY, 56, MEGAHORN, 60, PLAGUE, </t>
  </si>
  <si>
    <t xml:space="preserve">POISONSPIT, BATONPASS, ENCORE, CONFUSERAY, GROWTH, SWARMOVERLOAD, SKITTERSMACK, CHEAPSHOT, HELPINGHAND, CHITINOUSSTRIKE, </t>
  </si>
  <si>
    <t xml:space="preserve">ACROBATICS, AMBUSH, ANCIENTGLARE, ARCANEENERGY, ATTRACT, AURASPHERE, BLOODRITUAL, BODYPRESS, BODYSLAM, BREAKINGSWIPE, BRICKBREAK, BULKUP, BULLDOZE, CALMMIND, CLEARSMOG, CLOSECOMBAT, COACHING, CONCOCTION, COUPDEGRACE, COVET, CRUELWHIP, CRUNCH, CURSE, DARKPULSE, DEADLYREACH, DRACARYS, DRACONICWAVE, DRAGONBREATH, DRAGONCLAW, DRAGONDANCE, DRAGONGALE, DRAGONMAGIC, DRAINPUNCH, ECLIPSENOVA, ENDERSHOCK, EXECUTION, FALSESWIPE, FANTASYSEAL, FLIPTURN, FOCUSBLAST, FROSTBITE, FURYCUTTER, GOBLINSTRIKE, HAIL, HAZE, HEXBOLT, HIDDENPOWER, HYPERVOICE, HYPOTHERMIA, ICEBEAM, ICEFANG, ICEPUNCH, IRONDEFENSE, KNOCKOFF, LASHOUT, LIGHTSCREEN, MEMENTO, MIASMA, MINDDRAIN, MINDMELD, MIST, MUDSLIDE, NAGASKIN, PLAYROUGH, POISONFANG, POISONJAB, POWERUPPUNCH, PROTECT, PSYCHIC, PSYCHICFANGS, PSYCHICTERRAIN, RAINDANCE, REFLECT, REST, RETURN, ROCKTOMB, ROUND, SCALESHOT, SIRENSSONG, SLASH, SLEEPTALK, SNARL, STRANGESTEAM, SUBSTITUTE, SWITCHEROO, SWORDSDANCE, TAUNT, TOXIC, TOXICSPIKES, UMBRALWAVE, UTURN, VENOMDRAIN, WATERPULSE, WEATHERBALL, WORKUP, ZENHEADBUTT, </t>
  </si>
  <si>
    <t xml:space="preserve">AMBUSH, ANCIENTGLARE, ARCANEENERGY, ATTRACT, AURASPHERE, BATTLEOFWITS, BEJEWELED, BLOODRITUAL, BULLETSEED, CALMMIND, CHARGEBEAM, CHARM, CHIDORI, CLEANSE, CONFUSERAY, COUPDEGRACE, COVET, CRYSTALLINEBEAM, CRYSTALSHOWER, DAZZLINGGLEAM, DIVINEPUNISHMENT, DUNEBLAST, DUSTDEVILS, EARTHENLANCE, EARTHPOWER, EARTHQUAKE, EXPANDINGFORCE, FALSESWIPE, FANTASYSEAL, FLUXWAVE, GAIAPULSE, GENESIS, GENTLECHIMES, GEOMANCY, GLISTEN, GOLDENBULLET, GOLDRUSH, GYROBALL, HEAVENSKNUCKLE, HEXBOLT, HIDDENPOWER, HOLYNOVA, IRONHEAD, IRONIMPACT, IRONTEMPEST, KNOCKOFF, LASHOUT, LIGHTSCREEN, MAGICROOM, MAGNETICCANNON, MEMENTO, METRONOME, MINDDRAIN, MINDMELD, MIRRORSHOT, MISSILESHOT, MIXEDWAVES, MUDSHACKLES, MUDSLIDE, MYSTICPULSE, NASTYPLOT, OBSIDIANSHARDS, PARABOLICCHARGE, PAYDAY, PLAYROUGH, POWERGEM, PROTECT, PSYCHIC, PSYCHICFANGS, PSYCHICTERRAIN, PURGE, QUICKGUARD, QUICKSAND, RADIANTLANCE, RAYOFLIGHT, REFLECT, REST, RETURN, SACREDSTRIKE, SAFEGUARD, SANDSTORM, SANDTOMB, SCORCHINGSANDS, SEISMICCHANT, SIGNALBEAM, SLEEPTALK, SNARL, SPIKES, SUBSTITUTE, SUNNYDAY, SWIFT, SWORDSDANCE, TAILGLOW, TOXIC, TRICKROOM, VALKYRIECHARIOT, VITALITYDRAIN, VOLTSWITCH, WEATHERBALL, WILDCHARGE, WONDERROOM, ZENHEADBUTT,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</si>
</sst>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7"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sz val="11"/>
      <color theme="0"/>
      <name val="Calibri"/>
      <family val="2"/>
      <scheme val="minor"/>
    </font>
    <font>
      <b/>
      <sz val="11"/>
      <color rgb="FFFF0000"/>
      <name val="Calibri"/>
      <family val="2"/>
      <scheme val="minor"/>
    </font>
    <font>
      <sz val="11"/>
      <color theme="1"/>
      <name val="Calibri"/>
      <family val="2"/>
      <scheme val="minor"/>
    </font>
  </fonts>
  <fills count="11">
    <fill>
      <patternFill patternType="none"/>
    </fill>
    <fill>
      <patternFill patternType="gray125"/>
    </fill>
    <fill>
      <patternFill patternType="solid">
        <fgColor rgb="FF7030A0"/>
        <bgColor indexed="64"/>
      </patternFill>
    </fill>
    <fill>
      <patternFill patternType="solid">
        <fgColor theme="9"/>
        <bgColor indexed="64"/>
      </patternFill>
    </fill>
    <fill>
      <patternFill patternType="solid">
        <fgColor theme="4"/>
        <bgColor indexed="64"/>
      </patternFill>
    </fill>
    <fill>
      <patternFill patternType="solid">
        <fgColor rgb="FFFFC000"/>
        <bgColor indexed="64"/>
      </patternFill>
    </fill>
    <fill>
      <patternFill patternType="solid">
        <fgColor rgb="FF00B050"/>
        <bgColor indexed="64"/>
      </patternFill>
    </fill>
    <fill>
      <patternFill patternType="solid">
        <fgColor theme="4" tint="0.79998168889431442"/>
        <bgColor theme="4" tint="0.79998168889431442"/>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11">
    <border>
      <left/>
      <right/>
      <top/>
      <bottom/>
      <diagonal/>
    </border>
    <border>
      <left/>
      <right/>
      <top/>
      <bottom style="thin">
        <color indexed="64"/>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164" fontId="6" fillId="0" borderId="0" applyFont="0" applyFill="0" applyBorder="0" applyAlignment="0" applyProtection="0"/>
  </cellStyleXfs>
  <cellXfs count="43">
    <xf numFmtId="0" fontId="0" fillId="0" borderId="0" xfId="0"/>
    <xf numFmtId="0" fontId="2" fillId="0" borderId="1" xfId="0" applyFont="1" applyBorder="1"/>
    <xf numFmtId="0" fontId="2" fillId="0" borderId="1" xfId="0" applyFont="1" applyBorder="1" applyAlignment="1">
      <alignment wrapText="1"/>
    </xf>
    <xf numFmtId="0" fontId="0" fillId="0" borderId="0" xfId="0" applyAlignment="1">
      <alignment wrapText="1"/>
    </xf>
    <xf numFmtId="0" fontId="1" fillId="2" borderId="1" xfId="0" applyFont="1" applyFill="1" applyBorder="1" applyAlignment="1">
      <alignment wrapText="1"/>
    </xf>
    <xf numFmtId="0" fontId="1" fillId="3" borderId="1" xfId="0" applyFont="1" applyFill="1" applyBorder="1" applyAlignment="1">
      <alignment wrapText="1"/>
    </xf>
    <xf numFmtId="0" fontId="1" fillId="4" borderId="1" xfId="0" applyFont="1" applyFill="1" applyBorder="1"/>
    <xf numFmtId="0" fontId="2" fillId="5" borderId="1" xfId="0" applyFont="1" applyFill="1" applyBorder="1" applyAlignment="1">
      <alignment wrapText="1"/>
    </xf>
    <xf numFmtId="0" fontId="3" fillId="5" borderId="1" xfId="0" applyFont="1" applyFill="1" applyBorder="1" applyAlignment="1">
      <alignment wrapText="1"/>
    </xf>
    <xf numFmtId="0" fontId="0" fillId="0" borderId="0" xfId="0" applyAlignment="1">
      <alignment horizontal="left" wrapText="1"/>
    </xf>
    <xf numFmtId="0" fontId="3" fillId="6" borderId="1" xfId="0" applyFont="1" applyFill="1" applyBorder="1" applyAlignment="1">
      <alignment wrapText="1"/>
    </xf>
    <xf numFmtId="0" fontId="0" fillId="0" borderId="0" xfId="0" pivotButton="1"/>
    <xf numFmtId="0" fontId="0" fillId="0" borderId="0" xfId="0" applyAlignment="1">
      <alignment horizontal="left"/>
    </xf>
    <xf numFmtId="0" fontId="2" fillId="7" borderId="2" xfId="0" applyFont="1" applyFill="1" applyBorder="1"/>
    <xf numFmtId="0" fontId="1" fillId="3" borderId="0" xfId="0" applyFont="1" applyFill="1" applyAlignment="1">
      <alignment wrapText="1"/>
    </xf>
    <xf numFmtId="0" fontId="0" fillId="0" borderId="0" xfId="0" applyAlignment="1">
      <alignment horizontal="right"/>
    </xf>
    <xf numFmtId="0" fontId="4" fillId="8" borderId="0" xfId="0" applyFont="1" applyFill="1"/>
    <xf numFmtId="0" fontId="5" fillId="0" borderId="1" xfId="0" applyFont="1" applyBorder="1"/>
    <xf numFmtId="0" fontId="5" fillId="0" borderId="0" xfId="0" applyFont="1" applyAlignment="1">
      <alignment wrapText="1"/>
    </xf>
    <xf numFmtId="0" fontId="5" fillId="0" borderId="0" xfId="0" applyFont="1"/>
    <xf numFmtId="0" fontId="0" fillId="9" borderId="0" xfId="0" applyFill="1" applyAlignment="1">
      <alignment wrapText="1"/>
    </xf>
    <xf numFmtId="0" fontId="1" fillId="4" borderId="1" xfId="0" applyFont="1" applyFill="1" applyBorder="1" applyAlignment="1">
      <alignment wrapText="1"/>
    </xf>
    <xf numFmtId="0" fontId="4" fillId="8" borderId="0" xfId="0" applyFont="1" applyFill="1" applyAlignment="1">
      <alignment wrapText="1"/>
    </xf>
    <xf numFmtId="0" fontId="2" fillId="5" borderId="0" xfId="0" applyFont="1" applyFill="1" applyAlignment="1">
      <alignment wrapText="1"/>
    </xf>
    <xf numFmtId="0" fontId="0" fillId="9" borderId="0" xfId="0" applyFill="1" applyAlignment="1">
      <alignment vertical="top" wrapText="1"/>
    </xf>
    <xf numFmtId="0" fontId="0" fillId="0" borderId="0" xfId="0" applyAlignment="1">
      <alignment horizontal="left" vertical="top" wrapText="1"/>
    </xf>
    <xf numFmtId="0" fontId="2" fillId="0" borderId="0" xfId="0" applyFont="1"/>
    <xf numFmtId="165" fontId="0" fillId="0" borderId="0" xfId="1" applyNumberFormat="1" applyFont="1"/>
    <xf numFmtId="0" fontId="2" fillId="9" borderId="3" xfId="0" applyFont="1" applyFill="1" applyBorder="1"/>
    <xf numFmtId="0" fontId="0" fillId="9" borderId="4" xfId="0" applyFill="1" applyBorder="1"/>
    <xf numFmtId="0" fontId="0" fillId="9" borderId="5" xfId="0" applyFill="1" applyBorder="1"/>
    <xf numFmtId="0" fontId="0" fillId="9" borderId="6" xfId="0" applyFill="1" applyBorder="1"/>
    <xf numFmtId="0" fontId="0" fillId="9" borderId="0" xfId="0" applyFill="1"/>
    <xf numFmtId="0" fontId="0" fillId="9" borderId="7" xfId="0" applyFill="1" applyBorder="1"/>
    <xf numFmtId="0" fontId="0" fillId="9" borderId="8" xfId="0" applyFill="1" applyBorder="1"/>
    <xf numFmtId="0" fontId="0" fillId="9" borderId="9" xfId="0" applyFill="1" applyBorder="1"/>
    <xf numFmtId="0" fontId="0" fillId="9" borderId="10" xfId="0" applyFill="1" applyBorder="1"/>
    <xf numFmtId="0" fontId="0" fillId="10" borderId="0" xfId="0" applyFill="1"/>
    <xf numFmtId="0" fontId="0" fillId="0" borderId="0" xfId="0" applyAlignment="1">
      <alignment vertical="top" wrapText="1"/>
    </xf>
    <xf numFmtId="0" fontId="0" fillId="0" borderId="0" xfId="0" applyAlignment="1">
      <alignment vertical="top"/>
    </xf>
    <xf numFmtId="0" fontId="0" fillId="9" borderId="0" xfId="0" applyFill="1" applyAlignment="1">
      <alignment horizontal="left" vertical="top" wrapText="1"/>
    </xf>
    <xf numFmtId="11" fontId="0" fillId="0" borderId="0" xfId="0" applyNumberFormat="1"/>
    <xf numFmtId="11" fontId="0" fillId="0" borderId="0" xfId="0" applyNumberFormat="1" applyAlignment="1">
      <alignment horizontal="left"/>
    </xf>
  </cellXfs>
  <cellStyles count="2">
    <cellStyle name="Comma" xfId="1" builtinId="3"/>
    <cellStyle name="Normal" xfId="0" builtinId="0"/>
  </cellStyles>
  <dxfs count="6">
    <dxf>
      <font>
        <color rgb="FF9C0006"/>
      </font>
      <fill>
        <patternFill>
          <bgColor rgb="FFFFC7CE"/>
        </patternFill>
      </fill>
    </dxf>
    <dxf>
      <font>
        <color theme="0"/>
      </font>
      <fill>
        <patternFill>
          <bgColor rgb="FFFF0000"/>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619125</xdr:colOff>
      <xdr:row>3</xdr:row>
      <xdr:rowOff>123825</xdr:rowOff>
    </xdr:from>
    <xdr:to>
      <xdr:col>11</xdr:col>
      <xdr:colOff>447675</xdr:colOff>
      <xdr:row>16</xdr:row>
      <xdr:rowOff>171450</xdr:rowOff>
    </xdr:to>
    <mc:AlternateContent xmlns:mc="http://schemas.openxmlformats.org/markup-compatibility/2006" xmlns:a14="http://schemas.microsoft.com/office/drawing/2010/main">
      <mc:Choice Requires="a14">
        <xdr:graphicFrame macro="">
          <xdr:nvGraphicFramePr>
            <xdr:cNvPr id="2" name="Ability1">
              <a:extLst>
                <a:ext uri="{FF2B5EF4-FFF2-40B4-BE49-F238E27FC236}">
                  <a16:creationId xmlns:a16="http://schemas.microsoft.com/office/drawing/2014/main" id="{4C57242A-EA15-CB1A-9A93-0E64EEEED97C}"/>
                </a:ext>
              </a:extLst>
            </xdr:cNvPr>
            <xdr:cNvGraphicFramePr/>
          </xdr:nvGraphicFramePr>
          <xdr:xfrm>
            <a:off x="0" y="0"/>
            <a:ext cx="0" cy="0"/>
          </xdr:xfrm>
          <a:graphic>
            <a:graphicData uri="http://schemas.microsoft.com/office/drawing/2010/slicer">
              <sle:slicer xmlns:sle="http://schemas.microsoft.com/office/drawing/2010/slicer" name="Ability1"/>
            </a:graphicData>
          </a:graphic>
        </xdr:graphicFrame>
      </mc:Choice>
      <mc:Fallback xmlns="">
        <xdr:sp macro="" textlink="">
          <xdr:nvSpPr>
            <xdr:cNvPr id="0" name=""/>
            <xdr:cNvSpPr>
              <a:spLocks noTextEdit="1"/>
            </xdr:cNvSpPr>
          </xdr:nvSpPr>
          <xdr:spPr>
            <a:xfrm>
              <a:off x="9705975" y="69532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114300</xdr:colOff>
      <xdr:row>3</xdr:row>
      <xdr:rowOff>152400</xdr:rowOff>
    </xdr:from>
    <xdr:to>
      <xdr:col>16</xdr:col>
      <xdr:colOff>219075</xdr:colOff>
      <xdr:row>17</xdr:row>
      <xdr:rowOff>9525</xdr:rowOff>
    </xdr:to>
    <mc:AlternateContent xmlns:mc="http://schemas.openxmlformats.org/markup-compatibility/2006" xmlns:a14="http://schemas.microsoft.com/office/drawing/2010/main">
      <mc:Choice Requires="a14">
        <xdr:graphicFrame macro="">
          <xdr:nvGraphicFramePr>
            <xdr:cNvPr id="3" name="Ability2">
              <a:extLst>
                <a:ext uri="{FF2B5EF4-FFF2-40B4-BE49-F238E27FC236}">
                  <a16:creationId xmlns:a16="http://schemas.microsoft.com/office/drawing/2014/main" id="{72E76955-00DE-F461-6381-95E0A9E672AC}"/>
                </a:ext>
              </a:extLst>
            </xdr:cNvPr>
            <xdr:cNvGraphicFramePr/>
          </xdr:nvGraphicFramePr>
          <xdr:xfrm>
            <a:off x="0" y="0"/>
            <a:ext cx="0" cy="0"/>
          </xdr:xfrm>
          <a:graphic>
            <a:graphicData uri="http://schemas.microsoft.com/office/drawing/2010/slicer">
              <sle:slicer xmlns:sle="http://schemas.microsoft.com/office/drawing/2010/slicer" name="Ability2"/>
            </a:graphicData>
          </a:graphic>
        </xdr:graphicFrame>
      </mc:Choice>
      <mc:Fallback xmlns="">
        <xdr:sp macro="" textlink="">
          <xdr:nvSpPr>
            <xdr:cNvPr id="0" name=""/>
            <xdr:cNvSpPr>
              <a:spLocks noTextEdit="1"/>
            </xdr:cNvSpPr>
          </xdr:nvSpPr>
          <xdr:spPr>
            <a:xfrm>
              <a:off x="11677650" y="72390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285750</xdr:colOff>
      <xdr:row>3</xdr:row>
      <xdr:rowOff>161925</xdr:rowOff>
    </xdr:from>
    <xdr:to>
      <xdr:col>20</xdr:col>
      <xdr:colOff>28575</xdr:colOff>
      <xdr:row>17</xdr:row>
      <xdr:rowOff>19050</xdr:rowOff>
    </xdr:to>
    <mc:AlternateContent xmlns:mc="http://schemas.openxmlformats.org/markup-compatibility/2006" xmlns:a14="http://schemas.microsoft.com/office/drawing/2010/main">
      <mc:Choice Requires="a14">
        <xdr:graphicFrame macro="">
          <xdr:nvGraphicFramePr>
            <xdr:cNvPr id="4" name="HiddenAbility">
              <a:extLst>
                <a:ext uri="{FF2B5EF4-FFF2-40B4-BE49-F238E27FC236}">
                  <a16:creationId xmlns:a16="http://schemas.microsoft.com/office/drawing/2014/main" id="{B3D48E11-5C18-8C83-F01D-C0126802EC78}"/>
                </a:ext>
              </a:extLst>
            </xdr:cNvPr>
            <xdr:cNvGraphicFramePr/>
          </xdr:nvGraphicFramePr>
          <xdr:xfrm>
            <a:off x="0" y="0"/>
            <a:ext cx="0" cy="0"/>
          </xdr:xfrm>
          <a:graphic>
            <a:graphicData uri="http://schemas.microsoft.com/office/drawing/2010/slicer">
              <sle:slicer xmlns:sle="http://schemas.microsoft.com/office/drawing/2010/slicer" name="HiddenAbility"/>
            </a:graphicData>
          </a:graphic>
        </xdr:graphicFrame>
      </mc:Choice>
      <mc:Fallback xmlns="">
        <xdr:sp macro="" textlink="">
          <xdr:nvSpPr>
            <xdr:cNvPr id="0" name=""/>
            <xdr:cNvSpPr>
              <a:spLocks noTextEdit="1"/>
            </xdr:cNvSpPr>
          </xdr:nvSpPr>
          <xdr:spPr>
            <a:xfrm>
              <a:off x="13573125" y="73342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571500</xdr:colOff>
      <xdr:row>1</xdr:row>
      <xdr:rowOff>163286</xdr:rowOff>
    </xdr:from>
    <xdr:to>
      <xdr:col>19</xdr:col>
      <xdr:colOff>353786</xdr:colOff>
      <xdr:row>26</xdr:row>
      <xdr:rowOff>68036</xdr:rowOff>
    </xdr:to>
    <xdr:sp macro="" textlink="">
      <xdr:nvSpPr>
        <xdr:cNvPr id="2" name="TextBox 1">
          <a:extLst>
            <a:ext uri="{FF2B5EF4-FFF2-40B4-BE49-F238E27FC236}">
              <a16:creationId xmlns:a16="http://schemas.microsoft.com/office/drawing/2014/main" id="{6869BB78-49AD-E137-8CB0-E73DA0E158EC}"/>
            </a:ext>
          </a:extLst>
        </xdr:cNvPr>
        <xdr:cNvSpPr txBox="1"/>
      </xdr:nvSpPr>
      <xdr:spPr>
        <a:xfrm>
          <a:off x="16410214" y="353786"/>
          <a:ext cx="7742465" cy="46672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i="0" u="none" strike="noStrike">
              <a:solidFill>
                <a:schemeClr val="dk1"/>
              </a:solidFill>
              <a:effectLst/>
              <a:latin typeface="+mn-lt"/>
              <a:ea typeface="+mn-ea"/>
              <a:cs typeface="+mn-cs"/>
            </a:rPr>
            <a:t>Instructions:</a:t>
          </a:r>
          <a:r>
            <a:rPr lang="en-CA" sz="2000"/>
            <a:t> </a:t>
          </a:r>
        </a:p>
        <a:p>
          <a:r>
            <a:rPr lang="en-CA" sz="2000" b="0" i="0" u="none" strike="noStrike">
              <a:solidFill>
                <a:schemeClr val="dk1"/>
              </a:solidFill>
              <a:effectLst/>
              <a:latin typeface="+mn-lt"/>
              <a:ea typeface="+mn-ea"/>
              <a:cs typeface="+mn-cs"/>
            </a:rPr>
            <a:t>Run EMD using F7 console in-game</a:t>
          </a:r>
        </a:p>
        <a:p>
          <a:r>
            <a:rPr lang="en-CA" sz="2000" b="0" i="0" u="none" strike="noStrike">
              <a:solidFill>
                <a:schemeClr val="dk1"/>
              </a:solidFill>
              <a:effectLst/>
              <a:latin typeface="+mn-lt"/>
              <a:ea typeface="+mn-ea"/>
              <a:cs typeface="+mn-cs"/>
            </a:rPr>
            <a:t>Paste text file into this sheet</a:t>
          </a:r>
        </a:p>
        <a:p>
          <a:r>
            <a:rPr lang="en-CA" sz="2000" b="0" i="0" u="none" strike="noStrike">
              <a:solidFill>
                <a:schemeClr val="dk1"/>
              </a:solidFill>
              <a:effectLst/>
              <a:latin typeface="+mn-lt"/>
              <a:ea typeface="+mn-ea"/>
              <a:cs typeface="+mn-cs"/>
            </a:rPr>
            <a:t>Format regular mons, from megas from forms into 3 distinct sections</a:t>
          </a:r>
        </a:p>
        <a:p>
          <a:r>
            <a:rPr lang="en-CA" sz="2000" b="0" i="0" u="none" strike="noStrike">
              <a:solidFill>
                <a:schemeClr val="dk1"/>
              </a:solidFill>
              <a:effectLst/>
              <a:latin typeface="+mn-lt"/>
              <a:ea typeface="+mn-ea"/>
              <a:cs typeface="+mn-cs"/>
            </a:rPr>
            <a:t>Ensure a space is present between regular mons, megas and forms.</a:t>
          </a:r>
        </a:p>
        <a:p>
          <a:r>
            <a:rPr lang="en-CA" sz="2000" b="0" i="0" u="none" strike="noStrike">
              <a:solidFill>
                <a:schemeClr val="dk1"/>
              </a:solidFill>
              <a:effectLst/>
              <a:latin typeface="+mn-lt"/>
              <a:ea typeface="+mn-ea"/>
              <a:cs typeface="+mn-cs"/>
            </a:rPr>
            <a:t>Delete canon Pokemon (Manaphy etc.) and leave a space in between each section</a:t>
          </a:r>
        </a:p>
        <a:p>
          <a:r>
            <a:rPr lang="en-CA" sz="2000" b="0" i="0" u="none" strike="noStrike">
              <a:solidFill>
                <a:schemeClr val="dk1"/>
              </a:solidFill>
              <a:effectLst/>
              <a:latin typeface="+mn-lt"/>
              <a:ea typeface="+mn-ea"/>
              <a:cs typeface="+mn-cs"/>
            </a:rPr>
            <a:t>Replace "_" with "," using ctrl+F and replace in Column B</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ren" refreshedDate="46167.963511689813" createdVersion="8" refreshedVersion="8" minRefreshableVersion="3" recordCount="1172" xr:uid="{76FDD078-EDBE-4049-97CD-D86CA2BEEC22}">
  <cacheSource type="worksheet">
    <worksheetSource ref="A1:X1173" sheet="Completed Species"/>
  </cacheSource>
  <cacheFields count="24">
    <cacheField name="ID" numFmtId="0">
      <sharedItems containsSemiMixedTypes="0" containsString="0" containsNumber="1" containsInteger="1" minValue="1" maxValue="1172"/>
    </cacheField>
    <cacheField name="Internal Name" numFmtId="0">
      <sharedItems count="1178">
        <s v="[KOFFING]"/>
        <s v="[WEEZING]"/>
        <s v="[SOLOSIS]"/>
        <s v="[DUOSION]"/>
        <s v="[REUNICLUS]"/>
        <s v="[GASTLY]"/>
        <s v="[HAUNTER]"/>
        <s v="[GENGAR]"/>
        <s v="[DODUO]"/>
        <s v="[DODRIO]"/>
        <s v="[EKANS]"/>
        <s v="[ARBOK]"/>
        <s v="[STARYU]"/>
        <s v="[STARMIE]"/>
        <s v="[ONIX]"/>
        <s v="[STEELIX]"/>
        <s v="[SLUGMA]"/>
        <s v="[MAGCARGO]"/>
        <s v="[WAILMER]"/>
        <s v="[WAILORD]"/>
        <s v="[FLETCHLING]"/>
        <s v="[FLETCHINDER]"/>
        <s v="[TALONFLAME]"/>
        <s v="[NATU]"/>
        <s v="[XATU]"/>
        <s v="[RUFFLET]"/>
        <s v="[BRAVIARY]"/>
        <s v="[NOSEPASS]"/>
        <s v="[PROBOPASS]"/>
        <s v="[ZUBAT]"/>
        <s v="[GOLBAT]"/>
        <s v="[CROBAT]"/>
        <s v="[TANGELA]"/>
        <s v="[TANGROWTH]"/>
        <s v="[TYMPOLE]"/>
        <s v="[PALPITOAD]"/>
        <s v="[SEISMITOAD]"/>
        <s v="[GULPIN]"/>
        <s v="[SWALOT]"/>
        <s v="[SPINARAK]"/>
        <s v="[ARIADOS]"/>
        <s v="[BALTOY]"/>
        <s v="[CLAYDOL]"/>
        <s v="[ZORUA]"/>
        <s v="[ZOROARK]"/>
        <s v="[DUCKLETT]"/>
        <s v="[SWANNA]"/>
        <s v="[GOLETT]"/>
        <s v="[GOLURK]"/>
        <s v="[MORELULL]"/>
        <s v="[SHIINOTIC]"/>
        <s v="[LARVESTA]"/>
        <s v="[VOLCARONA]"/>
        <s v="[STANTLER]"/>
        <s v="[MAGIKARP]"/>
        <s v="[GYARADOS]"/>
        <s v="[BERGMITE]"/>
        <s v="[AVALUGG]"/>
        <s v="[LEDYBA]"/>
        <s v="[LEDIAN]"/>
        <s v="[PONYTA]"/>
        <s v="[RAPIDASH]"/>
        <s v="[AMAURA]"/>
        <s v="[AURORUS]"/>
        <s v="[GEODUDE]"/>
        <s v="[GRAVELER]"/>
        <s v="[GOLEM]"/>
        <s v="[SKRELP]"/>
        <s v="[DRAGALGE]"/>
        <s v="[LITLEO]"/>
        <s v="[PYROAR]"/>
        <s v="[LUNATONE]"/>
        <s v="[SOLROCK]"/>
        <s v="[DROWZEE]"/>
        <s v="[HYPNO]"/>
        <s v="[SEEL]"/>
        <s v="[DEWGONG]"/>
        <s v="[SKIDDO]"/>
        <s v="[GOGOAT]"/>
        <s v="[KABUTO]"/>
        <s v="[KABUTOPS]"/>
        <s v="[SHROOMISH]"/>
        <s v="[BRELOOM]"/>
        <s v="[AERODACTYL]"/>
        <s v="[ROGGENROLA]"/>
        <s v="[BOLDORE]"/>
        <s v="[GIGALITH]"/>
        <s v="[FINNEON]"/>
        <s v="[LUMINEON]"/>
        <s v="[GLIGAR]"/>
        <s v="[GLISCOR]"/>
        <s v="[LILLIPUP]"/>
        <s v="[HERDIER]"/>
        <s v="[STOUTLAND]"/>
        <s v="[DRIFLOON]"/>
        <s v="[DRIFBLIM]"/>
        <s v="[MINCCINO]"/>
        <s v="[CINCCINO]"/>
        <s v="[BONSLY]"/>
        <s v="[SUDOWOODO]"/>
        <s v="[DRUDDIGON]"/>
        <s v="[WOOBAT]"/>
        <s v="[SWOOBAT]"/>
        <s v="[KRABBY]"/>
        <s v="[KINGLER]"/>
        <s v="[HOOTHOOT]"/>
        <s v="[NOCTOWL]"/>
        <s v="[VOLTORB]"/>
        <s v="[ELECTRODE]"/>
        <s v="[SANDYGAST]"/>
        <s v="[PALOSSAND]"/>
        <s v="[WEEDLE]"/>
        <s v="[KAKUNA]"/>
        <s v="[BEEDRILL]"/>
        <s v="[MACHOP]"/>
        <s v="[MACHOKE]"/>
        <s v="[MACHAMP]"/>
        <s v="[BULBASAUR]"/>
        <s v="[IVYSAUR]"/>
        <s v="[VENUSAUR]"/>
        <s v="[TAUROS]"/>
        <s v="[CARVANHA]"/>
        <s v="[SHARPEDO]"/>
        <s v="[TIMBURR]"/>
        <s v="[GURDURR]"/>
        <s v="[CONKELDURR]"/>
        <s v="[LITWICK]"/>
        <s v="[LAMPENT]"/>
        <s v="[CHANDELURE]"/>
        <s v="[VANILLITE]"/>
        <s v="[VANILLISH]"/>
        <s v="[VANILLUXE]"/>
        <s v="[ELEKID]"/>
        <s v="[ELECTABUZZ]"/>
        <s v="[ELECTIVIRE]"/>
        <s v="[POPPLIO]"/>
        <s v="[BRIONNE]"/>
        <s v="[PRIMARINA]"/>
        <s v="[SNORUNT]"/>
        <s v="[GLALIE]"/>
        <s v="[FROSLASS]"/>
        <s v="[MAGBY]"/>
        <s v="[MAGMAR]"/>
        <s v="[MAGMORTAR]"/>
        <s v="[EXEGGCUTE]"/>
        <s v="[EXEGGUTOR]"/>
        <s v="[JOLTIK]"/>
        <s v="[GALVANTULA]"/>
        <s v="[GRIMER]"/>
        <s v="[MUK]"/>
        <s v="[CHIMCHAR]"/>
        <s v="[MONFERNO]"/>
        <s v="[INFERNAPE]"/>
        <s v="[SABLEYE]"/>
        <s v="[CUBCHOO]"/>
        <s v="[BEARTIC]"/>
        <s v="[TREECKO]"/>
        <s v="[GROVYLE]"/>
        <s v="[SCEPTILE]"/>
        <s v="[LARVITAR]"/>
        <s v="[PUPITAR]"/>
        <s v="[TYRANITAR]"/>
        <s v="[HIPPOPOTAS]"/>
        <s v="[HIPPOWDON]"/>
        <s v="[BRONZOR]"/>
        <s v="[BRONZONG]"/>
        <s v="[SWIRLIX]"/>
        <s v="[SLURPUFF]"/>
        <s v="[MAREEP]"/>
        <s v="[FLAAFFY]"/>
        <s v="[AMPHAROS]"/>
        <s v="[SWABLU]"/>
        <s v="[ALTARIA]"/>
        <s v="[ABRA]"/>
        <s v="[KADABRA]"/>
        <s v="[ALAKAZAM]"/>
        <s v="[VENIPEDE]"/>
        <s v="[WHIRLIPEDE]"/>
        <s v="[SCOLIPEDE]"/>
        <s v="[HERACROSS]"/>
        <s v="[TEDDIURSA]"/>
        <s v="[URSARING]"/>
        <s v="[PSYDUCK]"/>
        <s v="[GOLDUCK]"/>
        <s v="[DUSKULL]"/>
        <s v="[DUSCLOPS]"/>
        <s v="[DUSKNOIR]"/>
        <s v="[SKITTY]"/>
        <s v="[DELCATTY]"/>
        <s v="[EEVEE2]"/>
        <s v="[VAPOREON]"/>
        <s v="[JOLTEON]"/>
        <s v="[FLAREON]"/>
        <s v="[ESPEON]"/>
        <s v="[UMBREON]"/>
        <s v="[LEAFEON]"/>
        <s v="[GLACEON]"/>
        <s v="[SYLVEON]"/>
        <s v="[DEERLING]"/>
        <s v="[SAWSBUCK]"/>
        <s v="[ARON]"/>
        <s v="[LAIRON]"/>
        <s v="[AGGRON]"/>
        <s v="[SHELLOS]"/>
        <s v="[GASTRODON]"/>
        <s v="[MEOWTH]"/>
        <s v="[PERSIAN]"/>
        <s v="[WURMPLE]"/>
        <s v="[SILCOON]"/>
        <s v="[BEAUTIFLY]"/>
        <s v="[WURMPLE2]"/>
        <s v="[CASCOON]"/>
        <s v="[DUSTOX]"/>
        <s v="[AIPOM]"/>
        <s v="[AMBIPOM]"/>
        <s v="[RATTATA]"/>
        <s v="[RATICATE]"/>
        <s v="[STARLY]"/>
        <s v="[STARAVIA]"/>
        <s v="[STARAPTOR]"/>
        <s v="[KRICKETOT]"/>
        <s v="[KRICKETUNE]"/>
        <s v="[SLOWPOKE]"/>
        <s v="[SLOWBRO]"/>
        <s v="[SLOWKING]"/>
        <s v="[ROOKIDEE]"/>
        <s v="[CORVISQUIRE]"/>
        <s v="[CORVIKNIGHT]"/>
        <s v="[ODDISH]"/>
        <s v="[GLOOM]"/>
        <s v="[VILEPLUME]"/>
        <s v="[BELLOSSOM]"/>
        <s v="[SUNKERN]"/>
        <s v="[SUNFLORA]"/>
        <s v="[STUNKY]"/>
        <s v="[SKUNTANK]"/>
        <s v="[FEEBAS]"/>
        <s v="[MILOTIC]"/>
        <s v="[HORSEA]"/>
        <s v="[SEADRA]"/>
        <s v="[KINGDRA]"/>
        <s v="[YAMPER]"/>
        <s v="[BOLTUND]"/>
        <s v="[VENONAT]"/>
        <s v="[VENOMOTH]"/>
        <s v="[CATERPIE]"/>
        <s v="[METAPOD]"/>
        <s v="[BUTTERFREE]"/>
        <s v="[MANKEY]"/>
        <s v="[PRIMEAPE]"/>
        <s v="[TYNAMO]"/>
        <s v="[EELEKTRIK]"/>
        <s v="[EELEKTROSS]"/>
        <s v="[EEVEE]"/>
        <s v="[GALAXEON]"/>
        <s v="[PRISMEON]"/>
        <s v="[OCTAVEON]"/>
        <s v="[BASCULIN]"/>
        <s v="[CHINCHOU]"/>
        <s v="[LANTURN]"/>
        <s v="[NOIBAT]"/>
        <s v="[NOIVERN]"/>
        <s v="[PARAS]"/>
        <s v="[PARASECT]"/>
        <s v="[IMPIDIMP]"/>
        <s v="[MORGREM]"/>
        <s v="[GRIMMSNARL]"/>
        <s v="[PIDOVE]"/>
        <s v="[TRANQUILL]"/>
        <s v="[UNFEZANT]"/>
        <s v="[SEEDOT]"/>
        <s v="[NUZLEAF]"/>
        <s v="[SHIFTRY]"/>
        <s v="[HOPPIP]"/>
        <s v="[SKIPLOOM]"/>
        <s v="[JUMPLUFF]"/>
        <s v="[DWEBBLE]"/>
        <s v="[CRUSTLE]"/>
        <s v="[SENTRET]"/>
        <s v="[FURRET]"/>
        <s v="[CHIKORITA]"/>
        <s v="[BAYLEEF]"/>
        <s v="[MEGANIUM]"/>
        <s v="[CYNDAQUIL]"/>
        <s v="[QUILAVA]"/>
        <s v="[TYPHLOSION]"/>
        <s v="[RALTS]"/>
        <s v="[KIRLIA]"/>
        <s v="[GARDEVOIR]"/>
        <s v="[GALLADE]"/>
        <s v="[NUMEL]"/>
        <s v="[CAMERUPT]"/>
        <s v="[LAPRAS]"/>
        <s v="[TOTODILE]"/>
        <s v="[CROCONAW]"/>
        <s v="[FERALIGATR]"/>
        <s v="[DIGLETT]"/>
        <s v="[DUGTRIO]"/>
        <s v="[CROAGUNK]"/>
        <s v="[TOXICROAK]"/>
        <s v="[SPRITZEE]"/>
        <s v="[AROMATISSE]"/>
        <s v="[DURANT]"/>
        <s v="[YANMA]"/>
        <s v="[YANMEGA]"/>
        <s v="[AZURILL]"/>
        <s v="[MARILL]"/>
        <s v="[AZUMARILL]"/>
        <s v="[COMFEY]"/>
        <s v="[ROWLET]"/>
        <s v="[DARTRIX]"/>
        <s v="[DECIDUEYE]"/>
        <s v="[SKORUPI]"/>
        <s v="[DRAPION]"/>
        <s v="[FURFROU]"/>
        <s v="[MELOETTA]"/>
        <s v="[POOCHYENA]"/>
        <s v="[MIGHTYENA]"/>
        <s v="[LITTEN]"/>
        <s v="[TORRACAT]"/>
        <s v="[INCINEROAR]"/>
        <s v="[SPIRITOMB]"/>
        <s v="[ABSOL]"/>
        <s v="[HONEDGE]"/>
        <s v="[DOUBLADE]"/>
        <s v="[AEGISLASH]"/>
        <s v="[BELDUM]"/>
        <s v="[METANG]"/>
        <s v="[METAGROSS]"/>
        <s v="[DUNSPARCE]"/>
        <s v="[MEDITITE]"/>
        <s v="[MEDICHAM]"/>
        <s v="[NINCADA]"/>
        <s v="[NINJASK]"/>
        <s v="[SHEDINJA]"/>
        <s v="[DEINO]"/>
        <s v="[ZWEILOUS]"/>
        <s v="[HYDREIGON]"/>
        <s v="[CHERUBI]"/>
        <s v="[CHERRIM]"/>
        <s v="[GOSSIFLEUR]"/>
        <s v="[ELDEGOSS]"/>
        <s v="[ESPURR]"/>
        <s v="[MEOWSTIC]"/>
        <s v="[CORSOLA]"/>
        <s v="[CURSOLA]"/>
        <s v="[PIDGEY]"/>
        <s v="[PIDGEOTTO]"/>
        <s v="[PIDGEOT]"/>
        <s v="[MANTYKE]"/>
        <s v="[MANTINE]"/>
        <s v="[LILEEP]"/>
        <s v="[CRADILY]"/>
        <s v="[MURKROW]"/>
        <s v="[HONCHKROW]"/>
        <s v="[CACNEA]"/>
        <s v="[CACTURNE]"/>
        <s v="[HAPPINY]"/>
        <s v="[CHANSEY]"/>
        <s v="[BLISSEY]"/>
        <s v="[TENTACOOL]"/>
        <s v="[TENTACRUEL]"/>
        <s v="[BOUNSWEET]"/>
        <s v="[STEENEE]"/>
        <s v="[TSAREENA]"/>
        <s v="[GROWLITHE]"/>
        <s v="[ARCANINE]"/>
        <s v="[ELGYEM]"/>
        <s v="[BEHEEYEM]"/>
        <s v="[SILICOBRA]"/>
        <s v="[SANDACONDA]"/>
        <s v="[PICHU]"/>
        <s v="[PIKACHU]"/>
        <s v="[RAICHU]"/>
        <s v="[YAMASK]"/>
        <s v="[COFAGRIGUS]"/>
        <s v="[SINISTEA]"/>
        <s v="[POLTEAGEIST]"/>
        <s v="[THROH]"/>
        <s v="[SAWK]"/>
        <s v="[SANDILE]"/>
        <s v="[KROKOROK]"/>
        <s v="[KROOKODILE]"/>
        <s v="[MUDKIP]"/>
        <s v="[MARSHTOMP]"/>
        <s v="[SWAMPERT]"/>
        <s v="[GOLDEEN]"/>
        <s v="[SEAKING]"/>
        <s v="[TAILLOW]"/>
        <s v="[SWELLOW]"/>
        <s v="[PATRAT]"/>
        <s v="[WATCHOG]"/>
        <s v="[GOTHITA]"/>
        <s v="[GOTHORITA]"/>
        <s v="[GOTHITELLE]"/>
        <s v="[SPHEAL]"/>
        <s v="[SEALEO]"/>
        <s v="[WALREIN]"/>
        <s v="[SURSKIT]"/>
        <s v="[MASQUERAIN]"/>
        <s v="[WINGULL]"/>
        <s v="[PELIPPER]"/>
        <s v="[CHARMANDER]"/>
        <s v="[CHARMELEON]"/>
        <s v="[CHARIZARD]"/>
        <s v="[MAGNEMITE]"/>
        <s v="[MAGNETON]"/>
        <s v="[MAGNEZONE]"/>
        <s v="[REGIROCK]"/>
        <s v="[REGICE]"/>
        <s v="[REGISTEEL]"/>
        <s v="[SPEAROW]"/>
        <s v="[FEAROW]"/>
        <s v="[IGGLYBUFF]"/>
        <s v="[JIGGLYPUFF]"/>
        <s v="[WIGGLYTUFF]"/>
        <s v="[VULLABY]"/>
        <s v="[MANDIBUZZ]"/>
        <s v="[SHINX]"/>
        <s v="[LUXIO]"/>
        <s v="[LUXRAY]"/>
        <s v="[ELECTRIKE]"/>
        <s v="[MANECTRIC]"/>
        <s v="[FERROSEED]"/>
        <s v="[FERROTHORN]"/>
        <s v="[MAREANIE]"/>
        <s v="[TOXAPEX]"/>
        <s v="[SWINUB]"/>
        <s v="[PILOSWINE]"/>
        <s v="[MAMOSWINE]"/>
        <s v="[TORKOAL]"/>
        <s v="[TURTWIG]"/>
        <s v="[GROTLE]"/>
        <s v="[TORTERRA]"/>
        <s v="[BUNEARY]"/>
        <s v="[LOPUNNY]"/>
        <s v="[DITTO]"/>
        <s v="[PHIONE2]"/>
        <s v="[MANAPHY2]"/>
        <s v="[DARKRAI]"/>
        <s v="[CRESSELIA]"/>
        <s v="[BUIZEL]"/>
        <s v="[FLOATZEL]"/>
        <s v="[BUDEW]"/>
        <s v="[ROSELIA]"/>
        <s v="[ROSERADE]"/>
        <s v="[KLEFKI]"/>
        <s v="[DEWPIDER]"/>
        <s v="[ARAQUANID]"/>
        <s v="[GOTHITA2]"/>
        <s v="[GOTHORITA2]"/>
        <s v="[GOTHITELLE2]"/>
        <s v="[TYRUNT]"/>
        <s v="[TYRANTRUM]"/>
        <s v="[CUBONE]"/>
        <s v="[MAROWAK]"/>
        <s v="[SPRITZEE2]"/>
        <s v="[AROMATISSE2]"/>
        <s v="[HORSEA2]"/>
        <s v="[SEADRA2]"/>
        <s v="[KINGDRA2]"/>
        <s v="[CUTIEFLY]"/>
        <s v="[RIBOMBEE]"/>
        <s v="[OMANYTE]"/>
        <s v="[OMASTAR]"/>
        <s v="[SKWOVET]"/>
        <s v="[GREEDENT]"/>
        <s v="[GRIMER2]"/>
        <s v="[MUK2]"/>
        <s v="[PHANPY]"/>
        <s v="[DONPHAN]"/>
        <s v="[PIKIPEK]"/>
        <s v="[TRUMBEAK]"/>
        <s v="[TOUCANNON]"/>
        <s v="[PINECO]"/>
        <s v="[FORRETRESS]"/>
        <s v="[HOOTHOOT2]"/>
        <s v="[NOCTOWL2]"/>
        <s v="[STUFFUL]"/>
        <s v="[BEWEAR]"/>
        <s v="[CARBINK]"/>
        <s v="[GIBLE]"/>
        <s v="[GABITE]"/>
        <s v="[GARCHOMP]"/>
        <s v="[VULPIX]"/>
        <s v="[NINETALES]"/>
        <s v="[BOUNSWEET2]"/>
        <s v="[STEENEE2]"/>
        <s v="[TSAREENA2]"/>
        <s v="[PURRLOIN]"/>
        <s v="[LIEPARD]"/>
        <s v="[TOXEL]"/>
        <s v="[TOXTRICITY]"/>
        <s v="[DEWPIDER2]"/>
        <s v="[ARAQUANID2]"/>
        <s v="[GOOMY]"/>
        <s v="[SLIGGOO]"/>
        <s v="[GOODRA]"/>
        <s v="[MIMEJR]"/>
        <s v="[MRMIME]"/>
        <s v="[MRRIME]"/>
        <s v="[DIGLETT2]"/>
        <s v="[DUGTRIO2]"/>
        <s v="[LUVDISC]"/>
        <s v="[SMEARGLE]"/>
        <s v="[SHIELDON]"/>
        <s v="[BASTIODON]"/>
        <s v="[APPLIN]"/>
        <s v="[FLAPPLE]"/>
        <s v="[APPLETUN]"/>
        <s v="[MIMIKYU]"/>
        <s v="[WOOLOO]"/>
        <s v="[DUBWOOL]"/>
        <s v="[ABSOL2]"/>
        <s v="[SNIVY]"/>
        <s v="[SERVINE]"/>
        <s v="[SERPERIOR]"/>
        <s v="[FENNEKIN]"/>
        <s v="[BRAIXEN]"/>
        <s v="[DELPHOX]"/>
        <s v="[VOLTORB2]"/>
        <s v="[ELECTRODE2]"/>
        <s v="[SNOVER]"/>
        <s v="[ABOMASNOW]"/>
        <s v="[EXEGGCUTE2]"/>
        <s v="[EXEGGUTOR2]"/>
        <s v="[SABLEYE2]"/>
        <s v="[TRUBBISH]"/>
        <s v="[GARBODOR]"/>
        <s v="[SWABLU2]"/>
        <s v="[ALTARIA2]"/>
        <s v="[SLUGMA2]"/>
        <s v="[MAGCARGO2]"/>
        <s v="[MUDKIP2]"/>
        <s v="[MARSHTOMP2]"/>
        <s v="[SWAMPERT2]"/>
        <s v="[CHESPIN]"/>
        <s v="[QUILLADIN]"/>
        <s v="[CHESNAUGHT]"/>
        <s v="[FROAKIE]"/>
        <s v="[FROGADIER]"/>
        <s v="[GRENINJA]"/>
        <s v="[JANGMOO]"/>
        <s v="[HAKAMOO]"/>
        <s v="[KOMMOO]"/>
        <s v="[SCRAGGY]"/>
        <s v="[SCRAFTY]"/>
        <s v="[CHIKORITA2]"/>
        <s v="[BAYLEEF2]"/>
        <s v="[MEGANIUM2]"/>
        <s v="[CYNDAQUIL2]"/>
        <s v="[QUILAVA2]"/>
        <s v="[TYPHLOSION2]"/>
        <s v="[TOTODILE2]"/>
        <s v="[CROCONAW2]"/>
        <s v="[FERALIGATR2]"/>
        <s v="[SURSKIT2]"/>
        <s v="[MASQUERAIN2]"/>
        <s v="[STANTLER2]"/>
        <s v="[CLAMPERL]"/>
        <s v="[HUNTAIL]"/>
        <s v="[GOREBYSS]"/>
        <s v="[KLINK]"/>
        <s v="[KLANG]"/>
        <s v="[KLINKLANG]"/>
        <s v="[DARUMAKA]"/>
        <s v="[DARMANITAN]"/>
        <s v="[SKITTY2]"/>
        <s v="[DELCATTY2]"/>
        <s v="[DODUO2]"/>
        <s v="[DODRIO2]"/>
        <s v="[NUMEL2]"/>
        <s v="[CAMERUPT2]"/>
        <s v="[BINACLE]"/>
        <s v="[BARBARACLE]"/>
        <s v="[ARROKUDA]"/>
        <s v="[BARRASKEWDA]"/>
        <s v="[MACHOP2]"/>
        <s v="[MACHOKE2]"/>
        <s v="[MACHAMP2]"/>
        <s v="[FALINKS]"/>
        <s v="[SMOOCHUM]"/>
        <s v="[JYNX]"/>
        <s v="[ZIGZAGOON]"/>
        <s v="[LINOONE]"/>
        <s v="[OBSTAGOON]"/>
        <s v="[INDEEDEE]"/>
        <s v="[CRANIDOS]"/>
        <s v="[RAMPARDOS]"/>
        <s v="[GIBLE2]"/>
        <s v="[GABITE2]"/>
        <s v="[GARCHOMP2]"/>
        <s v="[YANMA2]"/>
        <s v="[YANMEGA2]"/>
        <s v="[REMORAID]"/>
        <s v="[OCTILLERY]"/>
        <s v="[MISDREAVUS]"/>
        <s v="[MISMAGIUS]"/>
        <s v="[POLIWAG]"/>
        <s v="[POLIWHIRL]"/>
        <s v="[POLIWRATH]"/>
        <s v="[POLITOED]"/>
        <s v="[PHANTUMP]"/>
        <s v="[TREVENANT]"/>
        <s v="[TYROGUE]"/>
        <s v="[HITMONLEE]"/>
        <s v="[HITMONCHAN]"/>
        <s v="[HITMONTOP]"/>
        <s v="[PINCURCHIN]"/>
        <s v="[SCYTHER]"/>
        <s v="[SCIZOR]"/>
        <s v="[PINSIR]"/>
        <s v="[ROLYCOLY]"/>
        <s v="[CARKOL]"/>
        <s v="[COALOSSAL]"/>
        <s v="[RIOLU]"/>
        <s v="[LUCARIO]"/>
        <s v="[TRAPINCH]"/>
        <s v="[VIBRAVA]"/>
        <s v="[FLYGON]"/>
        <s v="[DHELMISE]"/>
        <s v="[GEODUDE2]"/>
        <s v="[GRAVELER2]"/>
        <s v="[GOLEM2]"/>
        <s v="[ROGGENROLA2]"/>
        <s v="[BOLDORE2]"/>
        <s v="[GIGALITH2]"/>
        <s v="[VANILLITE2]"/>
        <s v="[VANILLISH2]"/>
        <s v="[VANILLUXE2]"/>
        <s v="[DRATINI]"/>
        <s v="[DRAGONAIR]"/>
        <s v="[DRAGONITE]"/>
        <s v="[MURKROW2]"/>
        <s v="[HONCHKROW2]"/>
        <s v="[CLEFFA]"/>
        <s v="[CLEFAIRY]"/>
        <s v="[CLEFABLE]"/>
        <s v="[KABUTO2]"/>
        <s v="[KABUTOPS2]"/>
        <s v="[ARCHEN]"/>
        <s v="[ARCHEOPS]"/>
        <s v="[TIRTOUGA]"/>
        <s v="[CARRACOSTA]"/>
        <s v="[DREEPY]"/>
        <s v="[DRAKLOAK]"/>
        <s v="[DRAGAPULT]"/>
        <s v="[WIMPOD]"/>
        <s v="[GOLISOPOD]"/>
        <s v="[MUNNA]"/>
        <s v="[MUSHARNA]"/>
        <s v="[SHUPPET]"/>
        <s v="[BANETTE]"/>
        <s v="[STONJOURNER]"/>
        <s v="[LAPRAS2]"/>
        <s v="[WOOLOO2]"/>
        <s v="[DUBWOOL2]"/>
        <s v="[BIDOOF]"/>
        <s v="[BIBAREL]"/>
        <s v="[DRILBUR]"/>
        <s v="[EXCADRILL]"/>
        <s v="[DRILBUR2]"/>
        <s v="[EXCADRILL2]"/>
        <s v="[SNOM]"/>
        <s v="[FROSMOTH]"/>
        <s v="[HOUNDOUR]"/>
        <s v="[HOUNDOOM]"/>
        <s v="[PIPLUP]"/>
        <s v="[PRINPLUP]"/>
        <s v="[EMPOLEON]"/>
        <s v="[SOLOSIS2]"/>
        <s v="[DUOSION2]"/>
        <s v="[REUNICLUS2]"/>
        <s v="[MUDBRAY]"/>
        <s v="[MUDSDALE]"/>
        <s v="[CRAMORANT]"/>
        <s v="[HOPPIP2]"/>
        <s v="[SKIPLOOM2]"/>
        <s v="[JUMPLUFF2]"/>
        <s v="[SEWADDLE]"/>
        <s v="[SWADLOON]"/>
        <s v="[LEAVANNY]"/>
        <s v="[WHISMUR]"/>
        <s v="[LOUDRED]"/>
        <s v="[EXPLOUD]"/>
        <s v="[SIZZLIPEDE]"/>
        <s v="[CENTISKORCH]"/>
        <s v="[SOBBLE]"/>
        <s v="[DRIZZILE]"/>
        <s v="[INTELEON]"/>
        <s v="[TIMBURR2]"/>
        <s v="[GURDURR2]"/>
        <s v="[CONKELDURR2]"/>
        <s v="[CORPHISH]"/>
        <s v="[CRAWDAUNT]"/>
        <s v="[CARNIVINE]"/>
        <s v="[ANORITH]"/>
        <s v="[ARMALDO]"/>
        <s v="[BAGON]"/>
        <s v="[SHELGON]"/>
        <s v="[SALAMENCE]"/>
        <s v="[MUNCHLAX]"/>
        <s v="[SNORLAX]"/>
        <s v="[LARVESTA2]"/>
        <s v="[VOLCARONA2]"/>
        <s v="[TEPIG]"/>
        <s v="[PIGNITE]"/>
        <s v="[EMBOAR]"/>
        <s v="[SNEASEL]"/>
        <s v="[WEAVILE]"/>
        <s v="[MILCERY]"/>
        <s v="[ALCREMIE]"/>
        <s v="[FRILLISH]"/>
        <s v="[JELLICENT]"/>
        <s v="[CLOBBOPUS]"/>
        <s v="[GRAPPLOCT]"/>
        <s v="[NOSEPASS2]"/>
        <s v="[PROBOPASS2]"/>
        <s v="[CUFANT]"/>
        <s v="[COPPERAJAH]"/>
        <s v="[BLITZLE]"/>
        <s v="[ZEBSTRIKA]"/>
        <s v="[SLAKOTH]"/>
        <s v="[VIGOROTH]"/>
        <s v="[SLAKING]"/>
        <s v="[MILTANK]"/>
        <s v="[HELIOPTILE]"/>
        <s v="[HELIOLISK]"/>
        <s v="[HATENNA]"/>
        <s v="[HATTREM]"/>
        <s v="[HATTERENE]"/>
        <s v="[SWINUB2]"/>
        <s v="[PILOSWINE2]"/>
        <s v="[MAMOSWINE2]"/>
        <s v="[CHINGLING]"/>
        <s v="[CHIMECHO]"/>
        <s v="[MAGNEMITE2]"/>
        <s v="[MAGNETON2]"/>
        <s v="[MAGNEZONE2]"/>
        <s v="[IMPIDIMP2]"/>
        <s v="[MORGREM2]"/>
        <s v="[GRIMMSNARL2]"/>
        <s v="[DEDENNE]"/>
        <s v="[BUDEW2]"/>
        <s v="[ROSELIA2]"/>
        <s v="[ROSERADE2]"/>
        <s v="[LOTAD]"/>
        <s v="[LOMBRE]"/>
        <s v="[LUDICOLO]"/>
        <s v="[WATTREL]"/>
        <s v="[KILOWATTREL]"/>
        <s v="[WYRDEER]"/>
        <s v="[WYRDEER2]"/>
        <s v="[ANNIHILAPE]"/>
        <s v="[FINIZEN]"/>
        <s v="[PALAFIN]"/>
        <s v="[PORYGON]"/>
        <s v="[PORYGON2]"/>
        <s v="[PORYGONZ]"/>
        <s v="[URSALUNA]"/>
        <s v="[PAWMI]"/>
        <s v="[PAWMO]"/>
        <s v="[PAWMOT]"/>
        <s v="[FUECOCO]"/>
        <s v="[CROCALOR]"/>
        <s v="[SKELEDIRGE]"/>
        <s v="[TINKATINK]"/>
        <s v="[TINKATUFF]"/>
        <s v="[TINKATON]"/>
        <s v="[FEEBAS2]"/>
        <s v="[MILOTIC2]"/>
        <s v="[SNEASLER]"/>
        <s v="[SKARMORY]"/>
        <s v="[WOOPER]"/>
        <s v="[QUAGSIRE]"/>
        <s v="[FLABEBE]"/>
        <s v="[FLOETTE]"/>
        <s v="[FLORGES]"/>
        <s v="[EMOLGA]"/>
        <s v="[SALANDIT]"/>
        <s v="[SALAZZLE]"/>
        <s v="[DUDUNSPARCE]"/>
        <s v="[HOOPA]"/>
        <s v="[GIMMIGHOUL]"/>
        <s v="[GHOLDENGO]"/>
        <s v="[DELIBIRD]"/>
        <s v="[DIPPLIN]"/>
        <s v="[BASCULEGION]"/>
        <s v="[TAPUKOKO]"/>
        <s v="[TAPULELE]"/>
        <s v="[TAPUBULU]"/>
        <s v="[TAPUFINI]"/>
        <s v="[ETERNATUS]"/>
        <s v="[BRONZOR2]"/>
        <s v="[BRONZONG2]"/>
        <s v="[PUMPKABOO]"/>
        <s v="[GOURGEIST]"/>
        <s v="[FOMANTIS]"/>
        <s v="[LURANTIS]"/>
        <s v="[COTTONEE]"/>
        <s v="[WHIMSICOTT]"/>
        <s v="[TAROUNTULA]"/>
        <s v="[SPIDOPS]"/>
        <s v="[COMBEE]"/>
        <s v="[VESPIQUEN]"/>
        <s v="[WISHIWASHI]"/>
        <s v="[TROPIUS]"/>
        <s v="[MAKUHITA]"/>
        <s v="[HARIYAMA]"/>
        <s v="[MIMEJR2]"/>
        <s v="[MRMIME2]"/>
        <s v="[MRRIME2]"/>
        <s v="[PONYTA2]"/>
        <s v="[RAPIDASH2]"/>
        <s v="[GOLETT2]"/>
        <s v="[GOLURK2]"/>
        <s v="[KARRABLAST]"/>
        <s v="[ESCAVALIER]"/>
        <s v="[CRYOGONAL]"/>
        <s v="[PAWNIARD]"/>
        <s v="[BISHARP]"/>
        <s v="[KINGAMBIT]"/>
        <s v="[SMOLIV]"/>
        <s v="[DOLLIV]"/>
        <s v="[ARBOLIVA]"/>
        <s v="[NICKIT]"/>
        <s v="[THIEVUL]"/>
        <s v="[SPHEAL2]"/>
        <s v="[SEALEO2]"/>
        <s v="[WALREIN2]"/>
        <s v="[BARBOACH]"/>
        <s v="[WHISCASH]"/>
        <s v="[ORICORIO]"/>
        <s v="[AXEW]"/>
        <s v="[FRAXURE]"/>
        <s v="[HAXORUS]"/>
        <s v="[PACHIRISU]"/>
        <s v="[QWILFISH]"/>
        <s v="[OVERQWIL]"/>
        <s v="[MINIOR]"/>
        <s v="[GREAVARD]"/>
        <s v="[HOUNDSTONE]"/>
        <s v="[SANDSHREW]"/>
        <s v="[SANDSLASH]"/>
        <s v="[CETODDLE]"/>
        <s v="[CETITAN]"/>
        <s v="[TORCHIC]"/>
        <s v="[COMBUSKEN]"/>
        <s v="[BLAZIKEN]"/>
        <s v="[NACLI]"/>
        <s v="[NACLSTACK]"/>
        <s v="[GARGANACL]"/>
        <s v="[FRIGIBAX]"/>
        <s v="[ARCTIBAX]"/>
        <s v="[BAXCALIBUR]"/>
        <s v="[WYNAUT]"/>
        <s v="[WOBBUFFET]"/>
        <s v="[BOUFFALANT]"/>
        <s v="[SPINDA]"/>
        <s v="[MIENFOO]"/>
        <s v="[MIENSHAO]"/>
        <s v="[TOGEPI]"/>
        <s v="[TOGETIC]"/>
        <s v="[TOGEKISS]"/>
        <s v="[ZORUA2]"/>
        <s v="[ZOROARK2]"/>
        <s v="[CLODSIRE]"/>
        <s v="[PANCHAM]"/>
        <s v="[PANGORO]"/>
        <s v="[OSHAWOTT]"/>
        <s v="[DEWOTT]"/>
        <s v="[SAMUROTT]"/>
        <s v="[BERGMITE2]"/>
        <s v="[AVALUGG2]"/>
        <s v="[TYRUNT2]"/>
        <s v="[TYRANTRUM2]"/>
        <s v="[WIGLETT]"/>
        <s v="[WUGTRIO]"/>
        <s v="[PLUSLE]"/>
        <s v="[MINUN]"/>
        <s v="[GROWLITHE2]"/>
        <s v="[ARCANINE2]"/>
        <s v="[PANSAGE]"/>
        <s v="[SIMISAGE]"/>
        <s v="[PANSEAR]"/>
        <s v="[SIMISEAR]"/>
        <s v="[PANPOUR]"/>
        <s v="[SIMIPOUR]"/>
        <s v="[RHYHORN]"/>
        <s v="[RHYDON]"/>
        <s v="[RHYPERIOR]"/>
        <s v="[DUSKULL2]"/>
        <s v="[DUSCLOPS2]"/>
        <s v="[DUSKNOIR2]"/>
        <s v="[GLAMEOW]"/>
        <s v="[PURUGLY]"/>
        <s v="[SHELLDER]"/>
        <s v="[CLOYSTER]"/>
        <s v="[INKAY]"/>
        <s v="[MALAMAR]"/>
        <s v="[DONDOZO]"/>
        <s v="[TATSUGIRI]"/>
        <s v="[BUNNELBY]"/>
        <s v="[DIGGERSBY]"/>
        <s v="[ROCKRUFF]"/>
        <s v="[LYCANROC]"/>
        <s v="[ROWLET2]"/>
        <s v="[DARTRIX2]"/>
        <s v="[DECIDUEYE2]"/>
        <s v="[LICKITUNG]"/>
        <s v="[LICKILICKY]"/>
        <s v="[SQUIRTLE]"/>
        <s v="[WARTORTLE]"/>
        <s v="[BLASTOISE]"/>
        <s v="[CACNEA2]"/>
        <s v="[CACTURNE2]"/>
        <s v="[BELLSPROUT]"/>
        <s v="[WEEPINBELL]"/>
        <s v="[VICTREEBEL]"/>
        <s v="[PETILIL]"/>
        <s v="[LILLIGANT]"/>
        <s v="[PHANTUMP2]"/>
        <s v="[TREVENANT2]"/>
        <s v="[IGGLYBUFF2]"/>
        <s v="[JIGGLYPUFF2]"/>
        <s v="[WIGGLYTUFF2]"/>
        <s v="[TANDEMAUS]"/>
        <s v="[MAUSHOLD]"/>
        <s v="[MINIOR2]"/>
        <s v="[PERRSERKER]"/>
        <s v="[GRUBBIN]"/>
        <s v="[CHARJABUG]"/>
        <s v="[VIKAVOLT]"/>
        <s v="[TEDDIURSA2]"/>
        <s v="[URSARING2]"/>
        <s v="[URSALUNA2]"/>
        <s v="[RUNERIGUS]"/>
        <s v="[SNEASEL2]"/>
        <s v="[WEAVILE2]"/>
        <s v="[SNEASLER2]"/>
        <s v="[HEATMOR]"/>
        <s v="[SHUCKLE]"/>
        <s v="[TANDEMAUS2]"/>
        <s v="[MAUSHOLD2]"/>
        <s v="[ORANGURU]"/>
        <s v="[PASSIMIAN]"/>
        <s v="[CETODDLE2]"/>
        <s v="[CETITAN2]"/>
        <s v="[SCYTHER2]"/>
        <s v="[SCIZOR2]"/>
        <s v="[SHELMET]"/>
        <s v="[ACCELGOR]"/>
        <s v="[SNUBBULL]"/>
        <s v="[GRANBULL]"/>
        <s v="[CHEWTLE]"/>
        <s v="[DREDNAW]"/>
        <s v="[SKIDDO2]"/>
        <s v="[GOGOAT2]"/>
        <s v="[SIGILYPH]"/>
        <s v="[ORTHWORM]"/>
        <s v="[BURMY]"/>
        <s v="[WORMADAM]"/>
        <s v="[MOTHIM]"/>
        <s v="[SPRIGATITO]"/>
        <s v="[FLORAGATO]"/>
        <s v="[MEOWSCARADA]"/>
        <s v="[KLAWF]"/>
        <s v="[GLIMMET]"/>
        <s v="[GLIMMORA]"/>
        <s v="[MARACTUS]"/>
        <s v="[CYCLIZAR]"/>
        <s v="[BRAMBLIN]"/>
        <s v="[BRAMBLEGHAST]"/>
        <s v="[TOEDSCOOL]"/>
        <s v="[TOEDSCRUEL]"/>
        <s v="[STUNFISK]"/>
        <s v="[CAPSAKID]"/>
        <s v="[SCOVILLAIN]"/>
        <s v="[QUAXLY]"/>
        <s v="[QUAXWELL]"/>
        <s v="[QUAQUAVAL]"/>
        <s v="[FOONGUS]"/>
        <s v="[AMOONGUSS]"/>
        <s v="[PARAS2]"/>
        <s v="[PARASECT2]"/>
        <s v="[PHANPY2]"/>
        <s v="[DONPHAN2]"/>
        <s v="[MELTAN]"/>
        <s v="[MELMETAL]"/>
        <s v="[UNOWN]"/>
        <s v="[ROOKIDEE2]"/>
        <s v="[CORVISQUIRE2]"/>
        <s v="[CORVIKNIGHT2]"/>
        <s v="[LITLEO2]"/>
        <s v="[PYROAR2]"/>
        <s v="[TANGELA2]"/>
        <s v="[TANGROWTH2]"/>
        <s v="[TADBULB]"/>
        <s v="[BELLIBOLT]"/>
        <s v="[MEW]"/>
        <s v="[SCORBUNNY]"/>
        <s v="[RABOOT]"/>
        <s v="[CINDERACE]"/>
        <s v="[KOMALA]"/>
        <s v="[HYDRAPPLE]"/>
        <s v="[BLIPBUG]"/>
        <s v="[DOTTLER]"/>
        <s v="[ORBEETLE]"/>
        <s v="[TURTONATOR]"/>
        <s v="[MUDBRAY2]"/>
        <s v="[MUDSDALE2]"/>
        <s v="[HAWLUCHA]"/>
        <s v="[FLAMIGO]"/>
        <s v="[RELICANTH]"/>
        <s v="[FARFETCHD]"/>
        <s v="[SIRFETCHD]"/>
        <s v="[ROTOM]"/>
        <s v="[DURALUDON]"/>
        <s v="[ARCHALUDON]"/>
        <s v="[PICHU2]"/>
        <s v="[PIKACHU2]"/>
        <s v="[RAICHU2]"/>
        <s v="[AUDINO]"/>
        <s v="[RALTS2]"/>
        <s v="[KIRLIA2]"/>
        <s v="[GARDEVOIR2]"/>
        <s v="[GALLADE2]"/>
        <s v="[DRAMPA]"/>
        <s v="[BOMBIRDIER]"/>
        <s v="[MASCHIFF]"/>
        <s v="[MABOSSTIFF]"/>
        <s v="[NYMBLE]"/>
        <s v="[LOKIX]"/>
        <s v="[SQUAWKABILLY]"/>
        <s v="[TREECKO2]"/>
        <s v="[GROVYLE2]"/>
        <s v="[SCEPTILE2]"/>
        <s v="[SPIRITOMB2]"/>
        <s v="[EISCUE]"/>
        <s v="[KOMALA2]"/>
        <s v="[BLITZLE2]"/>
        <s v="[ZEBSTRIKA2]"/>
        <s v="[TURTWIG2]"/>
        <s v="[GROTLE2]"/>
        <s v="[TORTERRA2]"/>
        <s v="[POLTCHAGEIST]"/>
        <s v="[SINISTCHA]"/>
        <s v="[NACLI2]"/>
        <s v="[NACLSTACK2]"/>
        <s v="[GARGANACL2]"/>
        <s v="[COTTONEE2]"/>
        <s v="[WHIMSICOTT2]"/>
        <s v="[SEVIPER]"/>
        <s v="[MIMIKYU2]"/>
        <s v="[TOGEDEMARU]"/>
        <s v="[GROOKEY]"/>
        <s v="[THWACKEY]"/>
        <s v="[RILLABOOM]"/>
        <s v="[CHARCADET]"/>
        <s v="[ARMAROUGE]"/>
        <s v="[CERULEDGE]"/>
        <s v="[SPOINK]"/>
        <s v="[GRUMPIG]"/>
        <s v="[BRUXISH]"/>
        <s v="[VOLBEAT]"/>
        <s v="[ILLUMISE]"/>
        <s v="[ONIX2]"/>
        <s v="[STEELIX2]"/>
        <s v="[CHARMANDER2]"/>
        <s v="[CHARMELEON2]"/>
        <s v="[CHARIZARD2]"/>
        <s v="[POLTCHAGEIST2]"/>
        <s v="[SINISTCHA2]"/>
        <s v="[KANGASKHAN]"/>
        <s v="[SEVIPER2]"/>
        <s v="[THROH2]"/>
        <s v="[SAWK2]"/>
        <s v="[TAROUNTULA2]"/>
        <s v="[SPIDOPS2]"/>
        <s v="[PYUKUMUKU]"/>
        <s v="[FIDOUGH]"/>
        <s v="[DACHSBUN]"/>
        <s v="[BULBASAUR2]"/>
        <s v="[IVYSAUR2]"/>
        <s v="[VENUSAUR2]"/>
        <s v="[GIRAFARIG]"/>
        <s v="[FARIGIRAF]"/>
        <s v="[COMFEY2]"/>
        <s v="[KLEAVOR2]"/>
        <s v="[SEWADDLE2]"/>
        <s v="[SWADLOON2]"/>
        <s v="[LEAVANNY2]"/>
        <s v="[SENTRET2]"/>
        <s v="[FURRET2]"/>
        <s v="[NIDORANfE]"/>
        <s v="[NIDORINA]"/>
        <s v="[NIDOQUEEN]"/>
        <s v="[NIDORANmA]"/>
        <s v="[NIDORINO]"/>
        <s v="[NIDOKING]"/>
        <s v="[GROOKEY2]"/>
        <s v="[THWACKEY2]"/>
        <s v="[RILLABOOM2]"/>
        <s v="[CHATOT]"/>
        <s v="[KECLEON]"/>
        <s v="[PAWNIARD2]"/>
        <s v="[BISHARP2]"/>
        <s v="[KINGAMBIT2]"/>
        <s v="[CASTFORM]"/>
        <s v="[CLAUNCHER]"/>
        <s v="[CLAWITZER]"/>
        <s v="[SHROOMISH2]"/>
        <s v="[BRELOOM2]"/>
        <s v="[MUNCHLAX2]"/>
        <s v="[SNORLAX2]"/>
        <s v="[ALOMOMOLA]"/>
        <s v="[VAROOM]"/>
        <s v="[REVAVROOM]"/>
        <s v="[VELUZA]"/>
        <s v="[APPLIN2]"/>
        <s v="[FLAPPLE2]"/>
        <s v="[APPLETUN2]"/>
        <s v="[DIPPLIN2]"/>
        <s v="[HYDRAPPLE2]"/>
        <s v="[WIMPOD2]"/>
        <s v="[GOLISOPOD2]"/>
        <s v="[FLITTLE]"/>
        <s v="[ESPATHRA]"/>
        <s v="[CARNIVINE2]"/>
        <s v="[YUNGOOS]"/>
        <s v="[GUMSHOOS]"/>
        <s v="[ZANGOOSE]"/>
        <s v="[MORPEKO]"/>
        <s v="[MAWILE]"/>
        <s v="[SKRELP2]"/>
        <s v="[DRAGALGE2]"/>
        <s v="[MAREEP2]"/>
        <s v="[FLAAFFY2]"/>
        <s v="[AMPHAROS2]"/>
        <s v="[DWEBBLE2]"/>
        <s v="[CRUSTLE2]"/>
        <s v="[RELLOR]"/>
        <s v="[RABSCA]"/>
        <s v="[MAWILE2]"/>
        <s v="[SCATTERBUG]"/>
        <s v="[SPEWPA]"/>
        <s v="[VIVILLON]"/>
        <s v="[CRABRAWLER]"/>
        <s v="[CRABOMINABLE]"/>
        <s v="[MEOWTH2]"/>
        <s v="[PERSIAN2]"/>
        <s v="[PERRSERKER2]"/>
        <s v="[SHROODLE]"/>
        <s v="[GRAFAIAI]"/>
        <s v="[KLEAVOR]"/>
        <s v="[PINCURCHIN2]"/>
        <s v="[LECHONK]"/>
        <s v="[OINKOLOGNE]"/>
        <s v="[KYUREM]"/>
        <s v="[ROCKRUFF2]"/>
        <s v="[LYCANROC2]"/>
        <s v="[STARYU2]"/>
        <s v="[STARMIE2]"/>
        <s v="[LITWICK2]"/>
        <s v="[LAMPENT2]"/>
        <s v="[CHANDELURE2]"/>
        <s v="[CYCLIZAR2]"/>
        <s v="[GOOMY2]"/>
        <s v="[SLIGGOO2]"/>
        <s v="[GOODRA2]"/>
        <s v="[SNOVER2]"/>
        <s v="[ABOMASNOW2]"/>
        <s v="[REGIELEKI]" u="1"/>
        <s v="[REGIDRAGO]" u="1"/>
        <s v="[REGIGIGAS]" u="1"/>
        <s v="[ZERAORA]" u="1"/>
        <s v="[JIRACHI]" u="1"/>
        <s v="[MARSHADOW]" u="1"/>
      </sharedItems>
    </cacheField>
    <cacheField name="Name" numFmtId="0">
      <sharedItems/>
    </cacheField>
    <cacheField name="Type1" numFmtId="0">
      <sharedItems count="21">
        <s v="FIRE"/>
        <s v="WATER"/>
        <s v="ICE"/>
        <s v="COSMIC"/>
        <s v="GROUND"/>
        <s v="POISON"/>
        <s v="GHOST"/>
        <s v="ELECTRIC"/>
        <s v="STEEL"/>
        <s v="GRASS"/>
        <s v="DARK"/>
        <s v="LIGHT"/>
        <s v="BUG"/>
        <s v="ROCK"/>
        <s v="FAIRY"/>
        <s v="DRAGON"/>
        <s v="PSYCHIC"/>
        <s v="NORMAL"/>
        <s v="FLYING"/>
        <s v="FIGHTING"/>
        <s v="SOUND"/>
      </sharedItems>
    </cacheField>
    <cacheField name="Type2" numFmtId="0">
      <sharedItems containsMixedTypes="1" containsNumber="1" containsInteger="1" minValue="0" maxValue="0" count="22">
        <s v="POISON"/>
        <s v="PSYCHIC"/>
        <s v="FLYING"/>
        <s v="ROCK"/>
        <n v="0"/>
        <s v="STEEL"/>
        <s v="WATER"/>
        <s v="ELECTRIC"/>
        <s v="SOUND"/>
        <s v="GRASS"/>
        <s v="DARK"/>
        <s v="FIRE"/>
        <s v="DRAGON"/>
        <s v="COSMIC"/>
        <s v="FIGHTING"/>
        <s v="GROUND"/>
        <s v="ICE"/>
        <s v="FAIRY"/>
        <s v="GHOST"/>
        <s v="LIGHT"/>
        <s v="NORMAL"/>
        <s v="BUG"/>
      </sharedItems>
    </cacheField>
    <cacheField name="Concatenated Types" numFmtId="0">
      <sharedItems/>
    </cacheField>
    <cacheField name="HP" numFmtId="0">
      <sharedItems containsSemiMixedTypes="0" containsString="0" containsNumber="1" containsInteger="1" minValue="1" maxValue="165"/>
    </cacheField>
    <cacheField name="Attack" numFmtId="0">
      <sharedItems containsSemiMixedTypes="0" containsString="0" containsNumber="1" containsInteger="1" minValue="10" maxValue="145"/>
    </cacheField>
    <cacheField name="Defense" numFmtId="0">
      <sharedItems containsSemiMixedTypes="0" containsString="0" containsNumber="1" containsInteger="1" minValue="10" maxValue="200"/>
    </cacheField>
    <cacheField name="Speed" numFmtId="0">
      <sharedItems containsSemiMixedTypes="0" containsString="0" containsNumber="1" containsInteger="1" minValue="5" maxValue="200"/>
    </cacheField>
    <cacheField name="Special Attack" numFmtId="0">
      <sharedItems containsSemiMixedTypes="0" containsString="0" containsNumber="1" containsInteger="1" minValue="10" maxValue="150"/>
    </cacheField>
    <cacheField name="Special Defense" numFmtId="0">
      <sharedItems containsSemiMixedTypes="0" containsString="0" containsNumber="1" containsInteger="1" minValue="10" maxValue="200"/>
    </cacheField>
    <cacheField name="BST Total" numFmtId="0">
      <sharedItems containsSemiMixedTypes="0" containsString="0" containsNumber="1" containsInteger="1" minValue="180" maxValue="690"/>
    </cacheField>
    <cacheField name="EV_Kind1" numFmtId="0">
      <sharedItems/>
    </cacheField>
    <cacheField name="Amount1" numFmtId="0">
      <sharedItems containsSemiMixedTypes="0" containsString="0" containsNumber="1" containsInteger="1" minValue="1" maxValue="3"/>
    </cacheField>
    <cacheField name="EV_Kind2" numFmtId="0">
      <sharedItems containsBlank="1"/>
    </cacheField>
    <cacheField name="Amount2" numFmtId="0">
      <sharedItems containsString="0" containsBlank="1" containsNumber="1" containsInteger="1" minValue="1" maxValue="2"/>
    </cacheField>
    <cacheField name="EV_Kind3" numFmtId="0">
      <sharedItems containsBlank="1"/>
    </cacheField>
    <cacheField name="Amount3" numFmtId="0">
      <sharedItems containsString="0" containsBlank="1" containsNumber="1" containsInteger="1" minValue="1" maxValue="1"/>
    </cacheField>
    <cacheField name="Concatenated EVs" numFmtId="0">
      <sharedItems/>
    </cacheField>
    <cacheField name="Ability1" numFmtId="0">
      <sharedItems count="250">
        <s v="LEVITATE"/>
        <s v="SWIFTSWIM"/>
        <s v="FILTER"/>
        <s v="EARLYBIRD"/>
        <s v="CORROSION"/>
        <s v="SYNCHRONIZE"/>
        <s v="ICEBODY"/>
        <s v="UNAWARE"/>
        <s v="ETHEREAL"/>
        <s v="KEENEYE"/>
        <s v="BATTERY"/>
        <s v="NATURALCURE"/>
        <s v="SANDRUSH"/>
        <s v="EFFECTSPORE"/>
        <s v="WATERCOMPACTION"/>
        <s v="POISONTOUCH"/>
        <s v="SNOWCLOAK"/>
        <s v="FRIENDGUARD"/>
        <s v="LONGREACH"/>
        <s v="BADDREAMS"/>
        <s v="STATIC"/>
        <s v="SERENEGRACE"/>
        <s v="ANGERPOINT"/>
        <s v="IMPENETRABLE"/>
        <s v="CLEARBODY"/>
        <s v="INFILTRATOR"/>
        <s v="STEAMENGINE"/>
        <s v="REGROWTH"/>
        <s v="INTIMIDATE"/>
        <s v="ORBIT"/>
        <s v="REALISM"/>
        <s v="GUTS"/>
        <s v="SWARM"/>
        <s v="SOUNDPROOF"/>
        <s v="IMPULSIVE"/>
        <s v="DRYSKIN"/>
        <s v="GLUTTONY"/>
        <s v="WINDRIDER"/>
        <s v="SHADOWTAG"/>
        <s v="WATERABSORB"/>
        <s v="ROUGHSKIN"/>
        <s v="TOUGHCLAWS"/>
        <s v="INTUITION"/>
        <s v="SPEEDBOOST"/>
        <s v="DEEPCHILL"/>
        <s v="ANALYTIC"/>
        <s v="SHEDSKIN"/>
        <s v="BATTLEARMOR"/>
        <s v="SANDFORCE"/>
        <s v="FAIRYAURA"/>
        <s v="FLASHFIRE"/>
        <s v="FLAREBOOST"/>
        <s v="UNNERVE"/>
        <s v="WANDERINGSPIRIT"/>
        <s v="LIQUIDOOZE"/>
        <s v="DEFIANT"/>
        <s v="CHLOROPHYLL"/>
        <s v="CURSEDBODY"/>
        <s v="SLUSHRUSH"/>
        <s v="EMERGENCYEXIT"/>
        <s v="DAMP"/>
        <s v="RECKLESS"/>
        <s v="FLAMEBODY"/>
        <s v="COLORCHANGE"/>
        <s v="MAGNETPULL"/>
        <s v="RAINDISH"/>
        <s v="SOLIDROCK"/>
        <s v="IRRADIATE"/>
        <s v="AROMAVEIL"/>
        <s v="NEUTRALIZINGGAS"/>
        <s v="INNERFOCUS"/>
        <s v="TELEPATHY"/>
        <s v="TOXICBOOST"/>
        <s v="BLAZE"/>
        <s v="BERSERK"/>
        <s v="SANDVEIL"/>
        <s v="DRIZZLE"/>
        <s v="HEATPROOF"/>
        <s v="SCRAPPY"/>
        <s v="SHIELDDUST"/>
        <s v="WONDERSKIN"/>
        <s v="GOOEY"/>
        <s v="COMATOSE"/>
        <s v="CLOUDNINE"/>
        <s v="OBLIVIOUS"/>
        <s v="BIGPECKS"/>
        <s v="SUPERLUCK"/>
        <s v="WIMPOUT"/>
        <s v="RUNAWAY"/>
        <s v="SOLARPOWER"/>
        <s v="RESONANT"/>
        <s v="MARVELSCALE"/>
        <s v="CACOPHONY"/>
        <s v="TANGLINGHAIR"/>
        <s v="PUREHEART"/>
        <s v="LEAFGUARD"/>
        <s v="HYPERCUTTER"/>
        <s v="FLEXIBLE"/>
        <s v="FLOWERVEIL"/>
        <s v="MOTORDRIVE"/>
        <s v="CURIOUSMEDICINE"/>
        <s v="STORMDRAIN"/>
        <s v="FLUFFY"/>
        <s v="STALWART"/>
        <s v="SHEERFORCE"/>
        <s v="ADAPTABILITY"/>
        <s v="STEADFAST"/>
        <s v="WONDERGUARD"/>
        <s v="WINTERGIFT"/>
        <s v="POISONHEAL"/>
        <s v="AIRLOCK"/>
        <s v="IRONFIST"/>
        <s v="TERMINATOR"/>
        <s v="DARKMATTER"/>
        <s v="LIGHTAURA"/>
        <s v="DAZZLING"/>
        <s v="GENIUS"/>
        <s v="MOODY"/>
        <s v="BULLETPROOF"/>
        <s v="STURDY"/>
        <s v="STARSTRUCK"/>
        <s v="HUSTLE"/>
        <s v="VANDAL"/>
        <s v="PICKUP"/>
        <s v="MOXIE"/>
        <s v="FRISK"/>
        <s v="HYDRATION"/>
        <s v="SNIPER"/>
        <s v="SIMPLE"/>
        <s v="IRONBARBS"/>
        <s v="ARENATRAP"/>
        <s v="ELECTRICSURGE"/>
        <s v="COSTAR"/>
        <s v="LIMBER"/>
        <s v="HEALER"/>
        <s v="SHARPNESS"/>
        <s v="QUARKDRIVE"/>
        <s v="ROCKHEAD"/>
        <s v="POWERSPOT"/>
        <s v="COMPOUNDEYES"/>
        <s v="PRANKSTER"/>
        <s v="MAGICBOUNCE"/>
        <s v="CHEEKPOUCH"/>
        <s v="MAGMAARMOR"/>
        <s v="INSOMNIA"/>
        <s v="ASTRALMAJESTY"/>
        <s v="POUNCE"/>
        <s v="MERCILESS"/>
        <s v="SWEETVEIL"/>
        <s v="DISGUISE"/>
        <s v="MAGICGUARD"/>
        <s v="HARVEST"/>
        <s v="LEECHINGFANGS"/>
        <s v="CONDUCTOR"/>
        <s v="SANDSTREAM"/>
        <s v="VOLTABSORB"/>
        <s v="LIGHTNINGROD"/>
        <s v="GORGING"/>
        <s v="VITALSPIRIT"/>
        <s v="CUTECHARM"/>
        <s v="PARENTALBOND"/>
        <s v="PUREPOWER"/>
        <s v="COMPETITIVE"/>
        <s v="STENCH"/>
        <s v="WEAKARMOR"/>
        <s v="SUCTIONCUPS"/>
        <s v="JUSTIFIED"/>
        <s v="DISHEARTEN"/>
        <s v="SUPERCONDUCTIVE"/>
        <s v="WHITEOUT"/>
        <s v="STAMINA"/>
        <s v="IMMUNITY"/>
        <s v="SHADOWSHIELD"/>
        <s v="GALEWINGS"/>
        <s v="UNBREAKABLE"/>
        <s v="WHITESMOKE"/>
        <s v="DOWNLOAD"/>
        <s v="DISARRAY"/>
        <s v="THICKFAT"/>
        <s v="ANTIGRAVITY"/>
        <s v="ICYVEINS"/>
        <s v="PUNKROCK"/>
        <s v="SHELLARMOR"/>
        <s v="SCORCHSCALE"/>
        <s v="NEBULACLOUD"/>
        <s v="EARTHEATER"/>
        <s v="CONTRARY"/>
        <s v="CHARISMA"/>
        <s v="QUICKFEET"/>
        <s v="GRASSPELT"/>
        <s v="MULTISCALE"/>
        <s v="VENGEFUL"/>
        <s v="SYNTHESIZE"/>
        <s v="SKILLLINK"/>
        <s v="WATERVEIL"/>
        <s v="NORMALIZE"/>
        <s v="STRONGJAW"/>
        <s v="DRAGONSMAW"/>
        <s v="HIVEBODY"/>
        <s v="GRASSYSURGE"/>
        <s v="ATTUNEMENT"/>
        <s v="DROUGHT"/>
        <s v="DARKAURA"/>
        <s v="DARKSWARM"/>
        <s v="HIVEMIND"/>
        <s v="STAKEOUT"/>
        <s v="TANGLEDFEET"/>
        <s v="REQUIEM"/>
        <s v="SAPSIPPER"/>
        <s v="BONECOLLECTOR"/>
        <s v="STEELWORKER"/>
        <s v="MAELSTROM"/>
        <s v="SCREENCLEANER"/>
        <s v="QUICKDRAW"/>
        <s v="MOLDBREAKER"/>
        <s v="ROCKYPAYLOAD"/>
        <s v="PRECISION"/>
        <s v="TRANSISTOR"/>
        <s v="PERISHBODY"/>
        <s v="BLACKLIGHT"/>
        <s v="REBELLIOUS"/>
        <s v="TINTEDLENS"/>
        <s v="PROTEAN"/>
        <s v="AFTERMATH"/>
        <s v="RIVALRY"/>
        <s v="SPELLCASTER"/>
        <s v="ANGERSHELL"/>
        <s v="FORTIFICATION"/>
        <s v="RIPEN"/>
        <s v="SYMPHONY"/>
        <s v="STICKYHOLD"/>
        <s v="NOGUARD"/>
        <s v="RATTLED"/>
        <s v="TELEFACE"/>
        <s v="NOBILITY"/>
        <s v="ILLUMINATE"/>
        <s v="DESTRUCTIVECORE"/>
        <s v="OPPORTUNIST"/>
        <s v="MIRRORARMOR"/>
        <s v="PRISMARMOR"/>
        <s v="VICTORYSTAR"/>
        <s v="TRACE"/>
        <s v="CARTOGRAPHER"/>
        <s v="MEGALAUNCHER"/>
        <s v="PASTELVEIL"/>
        <s v="UNBURDEN"/>
        <s v="OVERCOAT"/>
        <s v="LIGHTSWITCH"/>
        <s v="WINDFURY"/>
        <s v="DANCER"/>
      </sharedItems>
    </cacheField>
    <cacheField name="Ability2" numFmtId="0">
      <sharedItems containsMixedTypes="1" containsNumber="1" containsInteger="1" minValue="0" maxValue="0" count="246">
        <s v="WHITESMOKE"/>
        <s v="MAGICBOUNCE"/>
        <s v="CLOUDNINE"/>
        <s v="COMPETITIVE"/>
        <s v="SANDSPIT"/>
        <s v="FILTER"/>
        <s v="STURDY"/>
        <s v="LIQUIDOOZE"/>
        <s v="INNARDSOUT"/>
        <s v="GALVANIZE"/>
        <s v="DOWNLOAD"/>
        <s v="DEFIANT"/>
        <s v="LEADERSHIP"/>
        <s v="LEECHINGFANGS"/>
        <s v="STORMDRAIN"/>
        <s v="DAMP"/>
        <s v="WATERABSORB"/>
        <s v="STAKEOUT"/>
        <s v="CLEARBODY"/>
        <s v="MOXIE"/>
        <s v="SERENEGRACE"/>
        <s v="IRONFIST"/>
        <s v="TORMENTED"/>
        <s v="TINTEDLENS"/>
        <s v="HARVEST"/>
        <s v="BLACKLIGHT"/>
        <s v="PRESSURE"/>
        <s v="AFTERMATH"/>
        <s v="ATTUNEMENT"/>
        <s v="TORRENT"/>
        <s v="ICYVEINS"/>
        <s v="FLAMEBODY"/>
        <s v="MOLDBREAKER"/>
        <s v="SOUNDPROOF"/>
        <s v="SNIPER"/>
        <s v="TRACE"/>
        <s v="INNERFOCUS"/>
        <s v="HYDRATION"/>
        <s v="DISHEARTEN"/>
        <s v="GUTS"/>
        <s v="UNBURDEN"/>
        <s v="COTTONDOWN"/>
        <s v="SANDVEIL"/>
        <s v="TOUGHCLAWS"/>
        <s v="SPEEDBOOST"/>
        <s v="DAZZLING"/>
        <s v="PACKEDSNOW"/>
        <s v="INFILTRATOR"/>
        <s v="SHIELDDUST"/>
        <s v="NOGUARD"/>
        <s v="ICESCALES"/>
        <s v="RECKLESS"/>
        <s v="CURSEDBODY"/>
        <s v="TRANSISTOR"/>
        <s v="TOXICDEBRIS"/>
        <s v="EMERGENCYEXIT"/>
        <s v="SWARM"/>
        <s v="LEAFGUARD"/>
        <s v="STRONGJAW"/>
        <s v="BERSERK"/>
        <s v="STATIC"/>
        <s v="IMMUNITY"/>
        <s v="RAINDISH"/>
        <s v="LONGREACH"/>
        <s v="FURCOAT"/>
        <s v="COMPOUNDEYES"/>
        <s v="FLOWERVEIL"/>
        <s v="ROCKHEAD"/>
        <s v="CHARISMA"/>
        <s v="LEVITATE"/>
        <s v="STEADFAST"/>
        <s v="POISONHEAL"/>
        <s v="ETHEREAL"/>
        <s v="SHADOWTAG"/>
        <s v="ARENATRAP"/>
        <s v="LIGHTNINGROD"/>
        <s v="IRONBARBS"/>
        <s v="SOLIDROCK"/>
        <s v="MOODY"/>
        <s v="QUICKFEET"/>
        <s v="FORTIFICATION"/>
        <s v="FRIENDGUARD"/>
        <s v="PICKPOCKET"/>
        <s v="GLUTTONY"/>
        <s v="PSYCHICSURGE"/>
        <s v="SNOWWARNING"/>
        <s v="RATTLED"/>
        <s v="CACOPHONY"/>
        <s v="OWNTEMPO"/>
        <s v="CONDUCTOR"/>
        <s v="STARSTRUCK"/>
        <s v="SOLARPOWER"/>
        <s v="NEUTRALIZINGGAS"/>
        <s v="MISTYSURGE"/>
        <s v="OBLIVIOUS"/>
        <s v="PROTEAN"/>
        <n v="0"/>
        <s v="ADAPTABILITY"/>
        <s v="MAGICGUARD"/>
        <s v="MIRRORARMOR"/>
        <s v="REQUIEM"/>
        <s v="MEGALAUNCHER"/>
        <s v="IRREDEEMABLE"/>
        <s v="DRYSKIN"/>
        <s v="GENIUS"/>
        <s v="OVERGROW"/>
        <s v="ROCKYPAYLOAD"/>
        <s v="RIPEN"/>
        <s v="STALWART"/>
        <s v="POISONTOUCH"/>
        <s v="STEAMENGINE"/>
        <s v="ANGERSHELL"/>
        <s v="TELEPATHY"/>
        <s v="HEALER"/>
        <s v="MERCILESS"/>
        <s v="THICKFAT"/>
        <s v="REGENERATOR"/>
        <s v="INTUITION"/>
        <s v="SCRAPPY"/>
        <s v="FLAREBOOST"/>
        <s v="SUPERLUCK"/>
        <s v="FULLMETALBODY"/>
        <s v="RUNAWAY"/>
        <s v="GORGING"/>
        <s v="REFRIGERATE"/>
        <s v="VOLTABSORB"/>
        <s v="INTIMIDATE"/>
        <s v="ANALYTIC"/>
        <s v="SUCTIONCUPS"/>
        <s v="DARKAURA"/>
        <s v="OPAQUENESS"/>
        <s v="SWIFTSWIM"/>
        <s v="RESONANT"/>
        <s v="SYNCHRONIZE"/>
        <s v="WEAKARMOR"/>
        <s v="CANNONFIRE"/>
        <s v="STENCH"/>
        <s v="SIMPLE"/>
        <s v="SANDFORCE"/>
        <s v="OVERCOAT"/>
        <s v="SCREENCLEANER"/>
        <s v="REGROWTH"/>
        <s v="DANCER"/>
        <s v="JUSTIFIED"/>
        <s v="BADDREAMS"/>
        <s v="SLUSHRUSH"/>
        <s v="SAPSIPPER"/>
        <s v="PRANKSTER"/>
        <s v="VANDAL"/>
        <s v="BULLETPROOF"/>
        <s v="BIGPECKS"/>
        <s v="ROUGHSKIN"/>
        <s v="HYPERCUTTER"/>
        <s v="POWEROFALCHEMY"/>
        <s v="DARKMATTER"/>
        <s v="DRIZZLE"/>
        <s v="TECHNICIAN"/>
        <s v="WONDERSKIN"/>
        <s v="SHARPNESS"/>
        <s v="QUICKDRAW"/>
        <s v="SURGESURFER"/>
        <s v="BONECOLLECTOR"/>
        <s v="TRIAGE"/>
        <s v="SHEERFORCE"/>
        <s v="MARVELSCALE"/>
        <s v="UNAWARE"/>
        <s v="AFFECTION"/>
        <s v="INSOMNIA"/>
        <s v="POISONPOINT"/>
        <s v="STEELWORKER"/>
        <s v="WATERVEIL"/>
        <s v="BATTERY"/>
        <s v="LIQUIDVOICE"/>
        <s v="PUREHEART"/>
        <s v="CHLOROPHYLL"/>
        <s v="PRECISION"/>
        <s v="POWERSPOT"/>
        <s v="SUPERCONDUCTIVE"/>
        <s v="VITALITY"/>
        <s v="DEEPCHILL"/>
        <s v="TANGLEDFEET"/>
        <s v="KLUTZ"/>
        <s v="SHELLARMOR"/>
        <s v="TERAVOLT"/>
        <s v="PROTOSYNTHESIS"/>
        <s v="GRASSPELT"/>
        <s v="PICKUP"/>
        <s v="PARENTALBOND"/>
        <s v="PRISMARMOR"/>
        <s v="EFFECTSPORE"/>
        <s v="POUNCE"/>
        <s v="REBELLIOUS"/>
        <s v="NATURALCURE"/>
        <s v="SHADOWSHIELD"/>
        <s v="VIRTUOSO"/>
        <s v="FLUFFY"/>
        <s v="BATTLEARMOR"/>
        <s v="SYNTHESIZE"/>
        <s v="VENGEFUL"/>
        <s v="TOXICBOOST"/>
        <s v="SHEDSKIN"/>
        <s v="MOTORDRIVE"/>
        <s v="FLASHFIRE"/>
        <s v="NOBILITY"/>
        <s v="TANGLINGHAIR"/>
        <s v="CORROSION"/>
        <s v="FLEXIBLE"/>
        <s v="HEAVYMETAL"/>
        <s v="COLORCHANGE"/>
        <s v="GRASSYSURGE"/>
        <s v="AROMAVEIL"/>
        <s v="HAUNTED"/>
        <s v="IMPULSIVE"/>
        <s v="EARTHEATER"/>
        <s v="STICKYHOLD"/>
        <s v="LIMBER"/>
        <s v="WANDERINGSPIRIT"/>
        <s v="ANTIGRAVITY"/>
        <s v="WHITEOUT"/>
        <s v="ELECTRICSURGE"/>
        <s v="ORBIT"/>
        <s v="MUMMY"/>
        <s v="LIGHTAURA"/>
        <s v="COSTAR"/>
        <s v="WATERCOMPACTION"/>
        <s v="SWEETVEIL"/>
        <s v="SNOWCLOAK"/>
        <s v="VITALSPIRIT"/>
        <s v="PASTELVEIL"/>
        <s v="WINDRIDER"/>
        <s v="HUSTLE"/>
        <s v="WINDFURY"/>
        <s v="HIVEBODY"/>
        <s v="AERILATE"/>
        <s v="OPPORTUNIST"/>
        <s v="IMPENETRABLE"/>
        <s v="MULTISCALE"/>
        <s v="SCORCHSCALE"/>
        <s v="GALEWINGS"/>
        <s v="DISARRAY"/>
        <s v="FAIRYAURA"/>
        <s v="DRAGONSMAW"/>
        <s v="PUNKROCK"/>
        <s v="COMETSTORM"/>
        <s v="QUEENLYMAJESTY"/>
        <s v="SANDSTREAM"/>
      </sharedItems>
    </cacheField>
    <cacheField name="HiddenAbility" numFmtId="0">
      <sharedItems containsMixedTypes="1" containsNumber="1" containsInteger="1" minValue="0" maxValue="0" count="252">
        <s v="MAGMAARMOR"/>
        <s v="TECHNICIAN"/>
        <s v="CURSEDBODY"/>
        <s v="SNOWWARNING"/>
        <s v="DISHEARTEN"/>
        <s v="LEECHINGFANGS"/>
        <s v="FORTIFICATION"/>
        <s v="SLUSHRUSH"/>
        <s v="CORROSION"/>
        <s v="TORMENTED"/>
        <s v="GALEWINGS"/>
        <s v="MAGICBOUNCE"/>
        <s v="BLAZE"/>
        <s v="CHLOROPHYLL"/>
        <s v="MERCILESS"/>
        <s v="REGROWTH"/>
        <s v="PROTEAN"/>
        <s v="CLAYFORM"/>
        <s v="SANDSPIT"/>
        <s v="OWNTEMPO"/>
        <s v="PSYCHICSURGE"/>
        <s v="EARLYBIRD"/>
        <s v="SUPERCONDUCTIVE"/>
        <s v="CURIOUSMEDICINE"/>
        <s v="SWARM"/>
        <s v="RATTLED"/>
        <s v="STRONGJAW"/>
        <s v="SOLIDROCK"/>
        <s v="HEATPROOF"/>
        <s v="RECKLESS"/>
        <s v="MULTISCALE"/>
        <s v="DRYSKIN"/>
        <s v="NOBILITY"/>
        <s v="CLOUDNINE"/>
        <s v="FLASHFIRE"/>
        <s v="MOXIE"/>
        <s v="THICKFAT"/>
        <s v="HYPERCUTTER"/>
        <s v="CLEARBODY"/>
        <s v="SPEEDBOOST"/>
        <s v="ICYVEINS"/>
        <s v="LIQUIDVOICE"/>
        <s v="WEAKARMOR"/>
        <s v="WHITESMOKE"/>
        <s v="FLUFFY"/>
        <s v="ADAPTABILITY"/>
        <s v="BATTLEARMOR"/>
        <s v="GUTS"/>
        <s v="SANDFORCE"/>
        <s v="VITALITY"/>
        <s v="SNOWCLOAK"/>
        <s v="WIMPOUT"/>
        <s v="FULLMETALBODY"/>
        <s v="AURABREAK"/>
        <s v="PASTELVEIL"/>
        <s v="RUNAWAY"/>
        <s v="SHARPSHOOTER"/>
        <s v="SHADOWTAG"/>
        <s v="DAZZLING"/>
        <s v="STICKYHOLD"/>
        <s v="HEALER"/>
        <s v="GRASSYSURGE"/>
        <s v="PRANKSTER"/>
        <s v="MEGALAUNCHER"/>
        <s v="LIGHTNINGROD"/>
        <s v="GORGING"/>
        <s v="WATERCOMPACTION"/>
        <s v="SUPERLUCK"/>
        <s v="REGENERATOR"/>
        <s v="HEAVYMETAL"/>
        <s v="RIPEN"/>
        <s v="AERILATE"/>
        <s v="PIXILATE"/>
        <s v="PUREPOWER"/>
        <s v="ANALYTIC"/>
        <s v="LONGREACH"/>
        <s v="INTUITION"/>
        <s v="MAGICGUARD"/>
        <s v="INSOMNIA"/>
        <s v="EMERGENCYEXIT"/>
        <s v="INTIMIDATE"/>
        <s v="SNIPER"/>
        <s v="INNERFOCUS"/>
        <s v="CONTRARY"/>
        <s v="LIMBER"/>
        <s v="SKILLLINK"/>
        <s v="UNBURDEN"/>
        <s v="ELECTRICSURGE"/>
        <s v="COMPOUNDEYES"/>
        <s v="OVERCOAT"/>
        <s v="CHARISMA"/>
        <s v="ICESCALES"/>
        <s v="VIRTUOSO"/>
        <s v="GLUTTONY"/>
        <s v="HONEYGATHER"/>
        <s v="HIVEMIND"/>
        <s v="BLACKLIGHT"/>
        <s v="STAMINA"/>
        <s v="DROUGHT"/>
        <s v="FURCOAT"/>
        <s v="MARVELSCALE"/>
        <s v="TINTEDLENS"/>
        <n v="0"/>
        <s v="SHEDSKIN"/>
        <s v="MISTYSURGE"/>
        <s v="MOLDBREAKER"/>
        <s v="EARTHEATER"/>
        <s v="PUREHEART"/>
        <s v="STARSTRUCK"/>
        <s v="IRRADIATE"/>
        <s v="MAESTRO"/>
        <s v="PUNKROCK"/>
        <s v="PACKEDSNOW"/>
        <s v="SHEERFORCE"/>
        <s v="WATERABSORB"/>
        <s v="ARENATRAP"/>
        <s v="EFFECTSPORE"/>
        <s v="POISONTOUCH"/>
        <s v="COMPETITIVE"/>
        <s v="POISONPOINT"/>
        <s v="TOUGHCLAWS"/>
        <s v="ETHEREAL"/>
        <s v="ILLUMINATE"/>
        <s v="SHELLARMOR"/>
        <s v="ANTICIPATION"/>
        <s v="LEVITATE"/>
        <s v="COTTONDOWN"/>
        <s v="HUSTLE"/>
        <s v="POWEROFALCHEMY"/>
        <s v="DRIZZLE"/>
        <s v="WINDFURY"/>
        <s v="DOWNLOAD"/>
        <s v="SYNCHRONIZE"/>
        <s v="ASTRALMAJESTY"/>
        <s v="FILTER"/>
        <s v="VITALSPIRIT"/>
        <s v="BERSERK"/>
        <s v="SCREENCLEANER"/>
        <s v="NEBULACLOUD"/>
        <s v="RAINDISH"/>
        <s v="VANDAL"/>
        <s v="DISARRAY"/>
        <s v="CANNONFIRE"/>
        <s v="OBLIVIOUS"/>
        <s v="WANDERINGSPIRIT"/>
        <s v="POISONHEAL"/>
        <s v="ORBIT"/>
        <s v="OVERGROW"/>
        <s v="SPELLCASTER"/>
        <s v="WATERBUBBLE"/>
        <s v="ANGERPOINT"/>
        <s v="IMPOSTER"/>
        <s v="WONDERSKIN"/>
        <s v="LIGHTMETAL"/>
        <s v="FRISK"/>
        <s v="LIGHTBULB"/>
        <s v="STAKEOUT"/>
        <s v="SYNTHESIZE"/>
        <s v="RECEIVER"/>
        <s v="KEENEYE"/>
        <s v="STURDY"/>
        <s v="PRESSURE"/>
        <s v="GENIUS"/>
        <s v="TERRORIZE"/>
        <s v="GOOEY"/>
        <s v="STEELWORKER"/>
        <s v="BULLETPROOF"/>
        <s v="LEADERSHIP"/>
        <s v="SIMPLE"/>
        <s v="ROCKHEAD"/>
        <s v="SHADOWSHIELD"/>
        <s v="MAGICIAN"/>
        <s v="SUCTIONCUPS"/>
        <s v="STORMDRAIN"/>
        <s v="ATTUNEMENT"/>
        <s v="CONDUCTOR"/>
        <s v="REBELLIOUS"/>
        <s v="SOLARPOWER"/>
        <s v="MOTORDRIVE"/>
        <s v="UNNERVE"/>
        <s v="NATURALCURE"/>
        <s v="ZENMODE"/>
        <s v="CUTECHARM"/>
        <s v="WATERVEIL"/>
        <s v="SCRAPPY"/>
        <s v="AFTERMATH"/>
        <s v="QUARKDRIVE"/>
        <s v="DAMP"/>
        <s v="NOGUARD"/>
        <s v="CACOPHONY"/>
        <s v="PRECISION"/>
        <s v="DEEPCHILL"/>
        <s v="SHIELDDUST"/>
        <s v="VOLTABSORB"/>
        <s v="ROUGHSKIN"/>
        <s v="STATIC"/>
        <s v="MOODY"/>
        <s v="ANTIGRAVITY"/>
        <s v="DRAGONSMAW"/>
        <s v="ROCKYPAYLOAD"/>
        <s v="FRIENDGUARD"/>
        <s v="BATTERY"/>
        <s v="IRONFIST"/>
        <s v="TOXICBOOST"/>
        <s v="STEAMENGINE"/>
        <s v="TROPICALHIDE"/>
        <s v="TRIAGE"/>
        <s v="SURGESURFER"/>
        <s v="IRREDEEMABLE"/>
        <s v="PROTOSYNTHESIS"/>
        <s v="UNAWARE"/>
        <s v="RIVALRY"/>
        <s v="SWEETVEIL"/>
        <s v="POWERSPOT"/>
        <s v="SANDSTREAM"/>
        <s v="AFFECTION"/>
        <s v="MAELSTROM"/>
        <s v="SYMBIOSIS"/>
        <s v="DANCER"/>
        <s v="SHARPNESS"/>
        <s v="PROPELLERTAIL"/>
        <s v="TERMINATOR"/>
        <s v="SWIFTSWIM"/>
        <s v="REFRIGERATE"/>
        <s v="TRANSISTOR"/>
        <s v="PERISHBODY"/>
        <s v="FLAMEBODY"/>
        <s v="ARSONIST"/>
        <s v="NEUTRALIZINGGAS"/>
        <s v="GORILLATACTICS"/>
        <s v="POUNCE"/>
        <s v="PARENTALBOND"/>
        <s v="REAPER"/>
        <s v="STENCH"/>
        <s v="OPPORTUNIST"/>
        <s v="HAUNTED"/>
        <s v="WINDRIDER"/>
        <s v="DARKAURA"/>
        <s v="BADDREAMS"/>
        <s v="INFILTRATOR"/>
        <s v="DEFIANT"/>
        <s v="TORRENT"/>
        <s v="INNARDSOUT"/>
        <s v="SERENEGRACE"/>
        <s v="TRACE"/>
        <s v="AROMAVEIL"/>
        <s v="ANGERSHELL"/>
        <s v="COLORCHANGE"/>
        <s v="THERMALEXCHANGE"/>
        <s v="AIRLOCK"/>
        <s v="DELTASTREAM"/>
        <s v="JUSTIFIED"/>
      </sharedItems>
    </cacheField>
    <cacheField name="Concatenated Abilities" numFmtId="0">
      <sharedItems count="666">
        <s v="LEVITATE,WHITESMOKE,MAGMAARMOR"/>
        <s v="SWIFTSWIM,MAGICBOUNCE,TECHNICIAN"/>
        <s v="FILTER,CLOUDNINE,CURSEDBODY"/>
        <s v="FILTER,CLOUDNINE,SNOWWARNING"/>
        <s v="EARLYBIRD,COMPETITIVE,DISHEARTEN"/>
        <s v="CORROSION,SANDSPIT,LEECHINGFANGS"/>
        <s v="SYNCHRONIZE,FILTER,FORTIFICATION"/>
        <s v="ICEBODY,STURDY,SLUSHRUSH"/>
        <s v="UNAWARE,LIQUIDOOZE,CORROSION"/>
        <s v="ETHEREAL,INNARDSOUT,TORMENTED"/>
        <s v="KEENEYE,GALVANIZE,GALEWINGS"/>
        <s v="BATTERY,DOWNLOAD,MAGICBOUNCE"/>
        <s v="KEENEYE,DEFIANT,BLAZE"/>
        <s v="NATURALCURE,LEADERSHIP,CHLOROPHYLL"/>
        <s v="LEVITATE,LEECHINGFANGS,MERCILESS"/>
        <s v="SANDRUSH,STORMDRAIN,REGROWTH"/>
        <s v="EFFECTSPORE,DAMP,PROTEAN"/>
        <s v="WATERCOMPACTION,WATERABSORB,CLAYFORM"/>
        <s v="WATERCOMPACTION,WATERABSORB,SANDSPIT"/>
        <s v="POISONTOUCH,STAKEOUT,MERCILESS"/>
        <s v="LEVITATE,CLEARBODY,OWNTEMPO"/>
        <s v="LEVITATE,CLEARBODY,PSYCHICSURGE"/>
        <s v="SNOWCLOAK,MOXIE,MERCILESS"/>
        <s v="FRIENDGUARD,SERENEGRACE,EARLYBIRD"/>
        <s v="LONGREACH,IRONFIST,SUPERCONDUCTIVE"/>
        <s v="BADDREAMS,TORMENTED,CURIOUSMEDICINE"/>
        <s v="STATIC,TINTEDLENS,SWARM"/>
        <s v="SERENEGRACE,HARVEST,PROTEAN"/>
        <s v="SWIFTSWIM,BLACKLIGHT,RATTLED"/>
        <s v="ANGERPOINT,BLACKLIGHT,STRONGJAW"/>
        <s v="IMPENETRABLE,PRESSURE,SOLIDROCK"/>
        <s v="CLEARBODY,TINTEDLENS,HEATPROOF"/>
        <s v="INFILTRATOR,AFTERMATH,RECKLESS"/>
        <s v="FRIENDGUARD,ATTUNEMENT,MULTISCALE"/>
        <s v="STEAMENGINE,STURDY,DRYSKIN"/>
        <s v="REGROWTH,TORRENT,PROTEAN"/>
        <s v="INTIMIDATE,ICYVEINS,NOBILITY"/>
        <s v="ICEBODY,CLEARBODY,CLOUDNINE"/>
        <s v="ORBIT,FLAMEBODY,FLASHFIRE"/>
        <s v="REALISM,MOLDBREAKER,MOXIE"/>
        <s v="UNAWARE,SOUNDPROOF,THICKFAT"/>
        <s v="GUTS,MOXIE,SLUSHRUSH"/>
        <s v="SWARM,SNIPER,HYPERCUTTER"/>
        <s v="SOUNDPROOF,AFTERMATH,CLEARBODY"/>
        <s v="IMPULSIVE,TRACE,TECHNICIAN"/>
        <s v="INTIMIDATE,INNERFOCUS,SPEEDBOOST"/>
        <s v="ICEBODY,HYDRATION,ICYVEINS"/>
        <s v="ICEBODY,HYDRATION,SNOWWARNING"/>
        <s v="SWIFTSWIM,DISHEARTEN,LIQUIDVOICE"/>
        <s v="DRYSKIN,STAKEOUT,WEAKARMOR"/>
        <s v="DRYSKIN,GUTS,SOLIDROCK"/>
        <s v="GLUTTONY,DEFIANT,STRONGJAW"/>
        <s v="WINDRIDER,UNBURDEN,WHITESMOKE"/>
        <s v="SHADOWTAG,COTTONDOWN,FLUFFY"/>
        <s v="WATERABSORB,SANDVEIL,ADAPTABILITY"/>
        <s v="ROUGHSKIN,TOUGHCLAWS,BATTLEARMOR"/>
        <s v="INFILTRATOR,SPEEDBOOST,GUTS"/>
        <s v="TOUGHCLAWS,GUTS,SANDFORCE"/>
        <s v="INTUITION,DAZZLING,VITALITY"/>
        <s v="SPEEDBOOST,PACKEDSNOW,SNOWCLOAK"/>
        <s v="DEEPCHILL,INFILTRATOR,CURSEDBODY"/>
        <s v="DEEPCHILL,INFILTRATOR,SNOWWARNING"/>
        <s v="ANALYTIC,SOUNDPROOF,WIMPOUT"/>
        <s v="SHEDSKIN,SHIELDDUST,WIMPOUT"/>
        <s v="BATTLEARMOR,SOUNDPROOF,FULLMETALBODY"/>
        <s v="SANDFORCE,NOGUARD,AURABREAK"/>
        <s v="FAIRYAURA,ICESCALES,PASTELVEIL"/>
        <s v="FLASHFIRE,RECKLESS,RUNAWAY"/>
        <s v="FLAREBOOST,SPEEDBOOST,SHARPSHOOTER"/>
        <s v="UNNERVE,CURSEDBODY,SHADOWTAG"/>
        <s v="WANDERINGSPIRIT,TRANSISTOR,DAZZLING"/>
        <s v="LIQUIDOOZE,TOXICDEBRIS,STICKYHOLD"/>
        <s v="DEFIANT,EMERGENCYEXIT,MOXIE"/>
        <s v="DEFIANT,SWARM,MOXIE"/>
        <s v="CHLOROPHYLL,LEAFGUARD,HEALER"/>
        <s v="CHLOROPHYLL,LEAFGUARD,GRASSYSURGE"/>
        <s v="CURSEDBODY,PRESSURE,PRANKSTER"/>
        <s v="CURSEDBODY,STRONGJAW,SOLIDROCK"/>
        <s v="CURSEDBODY,BERSERK,PRANKSTER"/>
        <s v="SLUSHRUSH,ICYVEINS,MEGALAUNCHER"/>
        <s v="ICEBODY,ICYVEINS,MEGALAUNCHER"/>
        <s v="LEVITATE,STATIC,LIGHTNINGROD"/>
        <s v="EMERGENCYEXIT,IMMUNITY,GORGING"/>
        <s v="DAMP,RAINDISH,WATERCOMPACTION"/>
        <s v="RECKLESS,LONGREACH,SUPERLUCK"/>
        <s v="FLAMEBODY,INFILTRATOR,SPEEDBOOST"/>
        <s v="GLUTTONY,FURCOAT,GUTS"/>
        <s v="COLORCHANGE,COMPOUNDEYES,REGENERATOR"/>
        <s v="MAGNETPULL,MOLDBREAKER,HEAVYMETAL"/>
        <s v="RAINDISH,FLOWERVEIL,RIPEN"/>
        <s v="SOLIDROCK,ROCKHEAD,REGROWTH"/>
        <s v="IRRADIATE,CHARISMA,AERILATE"/>
        <s v="AROMAVEIL,SERENEGRACE,PIXILATE"/>
        <s v="NEUTRALIZINGGAS,LEVITATE,GALEWINGS"/>
        <s v="INNERFOCUS,STEADFAST,PUREPOWER"/>
        <s v="TELEPATHY,TINTEDLENS,ANALYTIC"/>
        <s v="TOXICBOOST,POISONHEAL,LONGREACH"/>
        <s v="ETHEREAL,TOUGHCLAWS,CLEARBODY"/>
        <s v="SYNCHRONIZE,DISHEARTEN,INTUITION"/>
        <s v="BLAZE,LEVITATE,WHITESMOKE"/>
        <s v="IMPULSIVE,LEVITATE,WHITESMOKE"/>
        <s v="BERSERK,ETHEREAL,MAGICGUARD"/>
        <s v="CURSEDBODY,SHADOWTAG,INSOMNIA"/>
        <s v="SANDVEIL,ARENATRAP,EMERGENCYEXIT"/>
        <s v="DRIZZLE,LIGHTNINGROD,CLOUDNINE"/>
        <s v="HEATPROOF,IRONBARBS,INTIMIDATE"/>
        <s v="POISONTOUCH,INFILTRATOR,SNIPER"/>
        <s v="SCRAPPY,MOLDBREAKER,INNERFOCUS"/>
        <s v="SHIELDDUST,COMPOUNDEYES,SWARM"/>
        <s v="WONDERSKIN,SOLIDROCK,ADAPTABILITY"/>
        <s v="ANGERPOINT,MOODY,CONTRARY"/>
        <s v="FLAMEBODY,QUICKFEET,LIMBER"/>
        <s v="SWARM,FORTIFICATION,SKILLLINK"/>
        <s v="GOOEY,FRIENDGUARD,DISHEARTEN"/>
        <s v="STATIC,PICKPOCKET,UNBURDEN"/>
        <s v="STATIC,PICKPOCKET,ELECTRICSURGE"/>
        <s v="TELEPATHY,GLUTTONY,COMPOUNDEYES"/>
        <s v="TELEPATHY,CLEARBODY,OVERCOAT"/>
        <s v="TELEPATHY,PSYCHICSURGE,CHARISMA"/>
        <s v="DEEPCHILL,GLUTTONY,COMPOUNDEYES"/>
        <s v="DEEPCHILL,CLEARBODY,OVERCOAT"/>
        <s v="DEEPCHILL,SNOWWARNING,ICESCALES"/>
        <s v="COMATOSE,ATTUNEMENT,TECHNICIAN"/>
        <s v="TELEPATHY,RATTLED,MAGICGUARD"/>
        <s v="CLOUDNINE,CACOPHONY,GALEWINGS"/>
        <s v="SHEDSKIN,SWARM,VIRTUOSO"/>
        <s v="OBLIVIOUS,OWNTEMPO,GLUTTONY"/>
        <s v="OBLIVIOUS,OWNTEMPO,HONEYGATHER"/>
        <s v="OBLIVIOUS,OWNTEMPO,HIVEMIND"/>
        <s v="BIGPECKS,CONDUCTOR,BLACKLIGHT"/>
        <s v="EFFECTSPORE,STARSTRUCK,VITALITY"/>
        <s v="EFFECTSPORE,STARSTRUCK,STAMINA"/>
        <s v="FLASHFIRE,SOLARPOWER,DRYSKIN"/>
        <s v="FLASHFIRE,SOLARPOWER,DROUGHT"/>
        <s v="SUPERLUCK,NEUTRALIZINGGAS,FURCOAT"/>
        <s v="WONDERSKIN,STORMDRAIN,MARVELSCALE"/>
        <s v="WONDERSKIN,MISTYSURGE,MARVELSCALE"/>
        <s v="NATURALCURE,HYDRATION,MEGALAUNCHER"/>
        <s v="TOUGHCLAWS,OBLIVIOUS,ADAPTABILITY"/>
        <s v="SHIELDDUST,PROTEAN,TINTEDLENS"/>
        <s v="SHIELDDUST,,"/>
        <s v="SHIELDDUST,TINTEDLENS,SHEDSKIN"/>
        <s v="SHIELDDUST,TINTEDLENS,MISTYSURGE"/>
        <s v="ANGERPOINT,DEFIANT,MOLDBREAKER"/>
        <s v="WIMPOUT,,"/>
        <s v="SANDVEIL,ARENATRAP,EARTHEATER"/>
        <s v="RUNAWAY,ADAPTABILITY,PUREHEART"/>
        <s v="WONDERSKIN,MAGICGUARD,STARSTRUCK"/>
        <s v="SOLARPOWER,MIRRORARMOR,IRRADIATE"/>
        <s v="RESONANT,REQUIEM,MAESTRO"/>
        <s v="SWIFTSWIM,INNERFOCUS,ADAPTABILITY"/>
        <s v="MARVELSCALE,MEGALAUNCHER,REGENERATOR"/>
        <s v="CACOPHONY,IRREDEEMABLE,PUNKROCK"/>
        <s v="EFFECTSPORE,DRYSKIN,CONTRARY"/>
        <s v="TANGLINGHAIR,STORMDRAIN,PRANKSTER"/>
        <s v="PUREHEART,GENIUS,HEALER"/>
        <s v="LEAFGUARD,OVERGROW,CHLOROPHYLL"/>
        <s v="LEVITATE,SHIELDDUST,PACKEDSNOW"/>
        <s v="LEVITATE,SHIELDDUST,SNOWWARNING"/>
        <s v="HYPERCUTTER,ROCKYPAYLOAD,SHEERFORCE"/>
        <s v="FLEXIBLE,INNARDSOUT,CORROSION"/>
        <s v="FLOWERVEIL,RIPEN,REGROWTH"/>
        <s v="MOTORDRIVE,STURDY,FULLMETALBODY"/>
        <s v="RUNAWAY,QUICKFEET,RATTLED"/>
        <s v="SERENEGRACE,STALWART,NOBILITY"/>
        <s v="HYPERCUTTER,POISONTOUCH,NOBILITY"/>
        <s v="DRYSKIN,STEAMENGINE,FLASHFIRE"/>
        <s v="STEAMENGINE,ANGERSHELL,WATERABSORB"/>
        <s v="SANDFORCE,NOGUARD,MOXIE"/>
        <s v="INFILTRATOR,MOLDBREAKER,ARENATRAP"/>
        <s v="DAMP,TELEPATHY,EFFECTSPORE"/>
        <s v="CURIOUSMEDICINE,HEALER,POISONTOUCH"/>
        <s v="ANGERPOINT,MERCILESS,RECKLESS"/>
        <s v="STORMDRAIN,COMPOUNDEYES,TINTEDLENS"/>
        <s v="FLUFFY,THICKFAT,FURCOAT"/>
        <s v="NATURALCURE,REGENERATOR,MAGICBOUNCE"/>
        <s v="STALWART,INTUITION,COMPETITIVE"/>
        <s v="SHEERFORCE,SNIPER,POISONPOINT"/>
        <s v="ADAPTABILITY,,"/>
        <s v="PUREHEART,INTUITION,NOBILITY"/>
        <s v="INTIMIDATE,MOXIE,STRONGJAW"/>
        <s v="STEADFAST,SCRAPPY,TOUGHCLAWS"/>
        <s v="ORBIT,FLAREBOOST,ETHEREAL"/>
        <s v="PUREHEART,SUPERLUCK,ILLUMINATE"/>
        <s v="TELEPATHY,MAGICGUARD,MEGALAUNCHER"/>
        <s v="FILTER,FULLMETALBODY,ANALYTIC"/>
        <s v="EMERGENCYEXIT,RUNAWAY,REGENERATOR"/>
        <s v="WONDERSKIN,SHIELDDUST,BATTLEARMOR"/>
        <s v="SWARM,COMPOUNDEYES,SHELLARMOR"/>
        <s v="INFILTRATOR,DEFIANT,SPEEDBOOST"/>
        <s v="WONDERGUARD,,"/>
        <s v="RESONANT,ATTUNEMENT,ANTICIPATION"/>
        <s v="RESONANT,ATTUNEMENT,LEVITATE"/>
        <s v="SNOWCLOAK,,"/>
        <s v="WINTERGIFT,,"/>
        <s v="POISONHEAL,GORGING,COTTONDOWN"/>
        <s v="REALISM,TELEPATHY,HUSTLE"/>
        <s v="LIQUIDOOZE,FILTER,POWEROFALCHEMY"/>
        <s v="KEENEYE,REFRIGERATE,GALEWINGS"/>
        <s v="RAINDISH,VOLTABSORB,DRIZZLE"/>
        <s v="AIRLOCK,EMERGENCYEXIT,WINDFURY"/>
        <s v="BIGPECKS,INTIMIDATE,CLOUDNINE"/>
        <s v="IRONFIST,DEFIANT,PACKEDSNOW"/>
        <s v="TERMINATOR,ANALYTIC,DOWNLOAD"/>
        <s v="DARKMATTER,SUCTIONCUPS,OVERCOAT"/>
        <s v="LIGHTAURA,DARKAURA,SYNCHRONIZE"/>
        <s v="DAZZLING,OPAQUENESS,ASTRALMAJESTY"/>
        <s v="GENIUS,IMMUNITY,FULLMETALBODY"/>
        <s v="FLEXIBLE,SWIFTSWIM,WATERCOMPACTION"/>
        <s v="CACOPHONY,RESONANT,FILTER"/>
        <s v="SOUNDPROOF,SYNCHRONIZE,VITALSPIRIT"/>
        <s v="MOODY,WEAKARMOR,BERSERK"/>
        <s v="BULLETPROOF,DRYSKIN,SOLIDROCK"/>
        <s v="STURDY,ROCKHEAD,CLAYFORM"/>
        <s v="STALWART,CANNONFIRE,SCREENCLEANER"/>
        <s v="STARSTRUCK,FILTER,NEBULACLOUD"/>
        <s v="STORMDRAIN,STENCH,RAINDISH"/>
        <s v="HUSTLE,DEFIANT,VANDAL"/>
        <s v="MOODY,SIMPLE,DISARRAY"/>
        <s v="VANDAL,IMMUNITY,CANNONFIRE"/>
        <s v="WATERABSORB,SWIFTSWIM,OBLIVIOUS"/>
        <s v="INTIMIDATE,TINTEDLENS,WANDERINGSPIRIT"/>
        <s v="PICKUP,LEADERSHIP,EARLYBIRD"/>
        <s v="MOXIE,SANDFORCE,POISONHEAL"/>
        <s v="FRISK,TRANSISTOR,ORBIT"/>
        <s v="HYDRATION,RAINDISH,DRIZZLE"/>
        <s v="ROUGHSKIN,OVERCOAT,OVERGROW"/>
        <s v="DAZZLING,SCREENCLEANER,SPELLCASTER"/>
        <s v="SNIPER,MOLDBREAKER,SUPERLUCK"/>
        <s v="SIMPLE,RAINDISH,WATERBUBBLE"/>
        <s v="SANDRUSH,SANDVEIL,ANGERPOINT"/>
        <s v="REALISM,GUTS,TOUGHCLAWS"/>
        <s v="INTIMIDATE,MOXIE,CURSEDBODY"/>
        <s v="IRONBARBS,REGROWTH,POISONPOINT"/>
        <s v="ARENATRAP,PRESSURE,POISONPOINT"/>
        <s v="STATIC,GALVANIZE,OVERCOAT"/>
        <s v="ELECTRICSURGE,STATIC,DRIZZLE"/>
        <s v="SOLIDROCK,FLAMEBODY,SHELLARMOR"/>
        <s v="COSTAR,DANCER,TECHNICIAN"/>
        <s v="LIMBER,UNBURDEN,IMPOSTER"/>
        <s v="INTUITION,ATTUNEMENT,WONDERSKIN"/>
        <s v="HEALER,MAGICBOUNCE,LEVITATE"/>
        <s v="CORROSION,MERCILESS,LEVITATE"/>
        <s v="SHARPNESS,IRONBARBS,LIGHTMETAL"/>
        <s v="SHARPNESS,JUSTIFIED,FRISK"/>
        <s v="FRISK,BADDREAMS,DISARRAY"/>
        <s v="QUARKDRIVE,COMPOUNDEYES,LIGHTBULB"/>
        <s v="SHEDSKIN,DISHEARTEN,STAKEOUT"/>
        <s v="MOXIE,SLUSHRUSH,RECKLESS"/>
        <s v="ROCKHEAD,SAPSIPPER,SYNTHESIZE"/>
        <s v="POWERSPOT,PRANKSTER,RECEIVER"/>
        <s v="COMPOUNDEYES,INTIMIDATE,SWARM"/>
        <s v="PRANKSTER,SPEEDBOOST,VANDAL"/>
        <s v="MAGICBOUNCE,MAGICGUARD,SPELLCASTER"/>
        <s v="CHEEKPOUCH,STRONGJAW,GLUTTONY"/>
        <s v="MAGMAARMOR,FLAMEBODY,CLAYFORM"/>
        <s v="SNOWCLOAK,OBLIVIOUS,THICKFAT"/>
        <s v="FLOWERVEIL,VANDAL,SKILLLINK"/>
        <s v="STURDY,BULLETPROOF,OVERCOAT"/>
        <s v="INSOMNIA,BIGPECKS,KEENEYE"/>
        <s v="INSOMNIA,BIGPECKS,SNOWWARNING"/>
        <s v="INFILTRATOR,MOLDBREAKER,CURSEDBODY"/>
        <s v="DAZZLING,ROUGHSKIN,STURDY"/>
        <s v="UNNERVE,HYPERCUTTER,PRESSURE"/>
        <s v="ASTRALMAJESTY,CHARISMA,STARSTRUCK"/>
        <s v="IRONBARBS,POWEROFALCHEMY,UNBURDEN"/>
        <s v="POUNCE,DARKMATTER,GENIUS"/>
        <s v="UNAWARE,SIMPLE,OBLIVIOUS"/>
        <s v="ROCKHEAD,RECKLESS,SHEERFORCE"/>
        <s v="MERCILESS,COMPOUNDEYES,TERRORIZE"/>
        <s v="SWEETVEIL,DAZZLING,GOOEY"/>
        <s v="OBLIVIOUS,TRACE,SCREENCLEANER"/>
        <s v="FLEXIBLE,PACKEDSNOW,REGENERATOR"/>
        <s v="HEALER,DRIZZLE,HUSTLE"/>
        <s v="FLEXIBLE,TECHNICIAN,PROTEAN"/>
        <s v="SOUNDPROOF,FORTIFICATION,STEELWORKER"/>
        <s v="OBLIVIOUS,CANNONFIRE,BULLETPROOF"/>
        <s v="HUSTLE,DEFIANT,LEADERSHIP"/>
        <s v="VANDAL,CANNONFIRE,SIMPLE"/>
        <s v="DISGUISE,,"/>
        <s v="ROUGHSKIN,STURDY,ROCKHEAD"/>
        <s v="MAGICGUARD,SNIPER,NEBULACLOUD"/>
        <s v="CURSEDBODY,WONDERSKIN,SHADOWSHIELD"/>
        <s v="MAGICGUARD,MAGICBOUNCE,MAGICIAN"/>
        <s v="ORBIT,AFTERMATH,STURDY"/>
        <s v="HARVEST,RIPEN,THICKFAT"/>
        <s v="FLAMEBODY,WHITESMOKE,STURDY"/>
        <s v="FLAMEBODY,WHITESMOKE,DROUGHT"/>
        <s v="LEECHINGFANGS,TINTEDLENS,SUCTIONCUPS"/>
        <s v="CONDUCTOR,TOXICDEBRIS,STICKYHOLD"/>
        <s v="CONDUCTOR,TOXICDEBRIS,ELECTRICSURGE"/>
        <s v="CLOUDNINE,VOLTABSORB,STORMDRAIN"/>
        <s v="DAMP,CLEARBODY,GOOEY"/>
        <s v="DAMP,CLEARBODY,PSYCHICSURGE"/>
        <s v="SOLIDROCK,WONDERSKIN,ATTUNEMENT"/>
        <s v="STURDY,IRONBARBS,OVERCOAT"/>
        <s v="SANDSTREAM,IRONBARBS,OVERCOAT"/>
        <s v="VOLTABSORB,MERCILESS,CONDUCTOR"/>
        <s v="BATTLEARMOR,SHARPNESS,OVERCOAT"/>
        <s v="PRANKSTER,QUICKDRAW,REBELLIOUS"/>
        <s v="LIGHTNINGROD,SURGESURFER,SOLARPOWER"/>
        <s v="ICEBODY,FURCOAT,ICYVEINS"/>
        <s v="GORGING,BONECOLLECTOR,BLAZE"/>
        <s v="FLOWERVEIL,TRIAGE,REGENERATOR"/>
        <s v="RECKLESS,SHEERFORCE,MOTORDRIVE"/>
        <s v="TELEPATHY,FRIENDGUARD,RATTLED"/>
        <s v="STATIC,MOLDBREAKER,UNNERVE"/>
        <s v="SWARM,MARVELSCALE,NATURALCURE"/>
        <s v="LEVITATE,OWNTEMPO,MOTORDRIVE"/>
        <s v="VITALSPIRIT,UNAWARE,HUSTLE"/>
        <s v="VITALSPIRIT,UNAWARE,ZENMODE"/>
        <s v="CHLOROPHYLL,COTTONDOWN,CUTECHARM"/>
        <s v="CHLOROPHYLL,COTTONDOWN,GRASSYSURGE"/>
        <s v="CUTECHARM,AFFECTION,WATERVEIL"/>
        <s v="BULLETPROOF,FILTER,FORTIFICATION"/>
        <s v="STURDY,TELEPATHY,SHEERFORCE"/>
        <s v="CURSEDBODY,INNARDSOUT,STRONGJAW"/>
        <s v="PARENTALBOND,MOLDBREAKER,SCRAPPY"/>
        <s v="PUREPOWER,GENIUS,NEBULACLOUD"/>
        <s v="COMPETITIVE,OBLIVIOUS,PUNKROCK"/>
        <s v="POUNCE,INSOMNIA,GLUTTONY"/>
        <s v="STENCH,POISONPOINT,AFTERMATH"/>
        <s v="INTIMIDATE,STEELWORKER,STURDY"/>
        <s v="ROUGHSKIN,WATERVEIL,INTIMIDATE"/>
        <s v="WEAKARMOR,LEVITATE,QUARKDRIVE"/>
        <s v="STATIC,BATTERY,STAKEOUT"/>
        <s v="SUCTIONCUPS,BATTERY,STAKEOUT"/>
        <s v="SERENEGRACE,LEVITATE,HEALER"/>
        <s v="DRYSKIN,LIQUIDVOICE,DAMP"/>
        <s v="DRYSKIN,RESONANT,DAMP"/>
        <s v="JUSTIFIED,PUREHEART,STEELWORKER"/>
        <s v="DISHEARTEN,CHLOROPHYLL,GORGING"/>
        <s v="SCRAPPY,LONGREACH,NOGUARD"/>
        <s v="LIMBER,LONGREACH,SPEEDBOOST"/>
        <s v="IRONFIST,QUICKFEET,NOGUARD"/>
        <s v="SUPERCONDUCTIVE,PRECISION,CONDUCTOR"/>
        <s v="UNAWARE,POWERSPOT,CACOPHONY"/>
        <s v="STEADFAST,SUPERLUCK,PRECISION"/>
        <s v="WHITEOUT,MEGALAUNCHER,PRECISION"/>
        <s v="MAGNETPULL,SUPERCONDUCTIVE,MERCILESS"/>
        <s v="STAMINA,VITALITY,SOLIDROCK"/>
        <s v="MAGICBOUNCE,CHARISMA,SPELLCASTER"/>
        <s v="RESONANT,ICESCALES,DEEPCHILL"/>
        <s v="IMMUNITY,UNAWARE,INTUITION"/>
        <s v="SHADOWSHIELD,DEEPCHILL,LONGREACH"/>
        <s v="MAGNETPULL,LEVITATE,AFTERMATH"/>
        <s v="MAGMAARMOR,FLAMEBODY,SOLARPOWER"/>
        <s v="MAGMAARMOR,FLAMEBODY,DROUGHT"/>
        <s v="DAZZLING,PUREHEART,MARVELSCALE"/>
        <s v="IMPULSIVE,MAGICGUARD,SPELLCASTER"/>
        <s v="FAIRYAURA,TANGLEDFEET,SHIELDDUST"/>
        <s v="FAIRYAURA,MISTYSURGE,SHIELDDUST"/>
        <s v="MOXIE,SHEERFORCE,SUPERCONDUCTIVE"/>
        <s v="GALEWINGS,KLUTZ,VOLTABSORB"/>
        <s v="UNBREAKABLE,SHELLARMOR,ROUGHSKIN"/>
        <s v="WHITESMOKE,INFILTRATOR,WEAKARMOR"/>
        <s v="WIMPOUT,RUNAWAY,SHEDSKIN"/>
        <s v="MERCILESS,HYPERCUTTER,SHEDSKIN"/>
        <s v="DOWNLOAD,TRACE,STATIC"/>
        <s v="DOWNLOAD,TERAVOLT,MOODY"/>
        <s v="DISARRAY,KLUTZ,PRANKSTER"/>
        <s v="BATTERY,ANALYTIC,ANTIGRAVITY"/>
        <s v="THICKFAT,PROTOSYNTHESIS,DRAGONSMAW"/>
        <s v="HARVEST,GRASSPELT,GLUTTONY"/>
        <s v="SUPERLUCK,PICKUP,SIMPLE"/>
        <s v="SUPERLUCK,PARENTALBOND,SIMPLE"/>
        <s v="ANTIGRAVITY,MOLDBREAKER,SANDFORCE"/>
        <s v="WONDERSKIN,PRISMARMOR,ROCKYPAYLOAD"/>
        <s v="WEAKARMOR,WATERABSORB,CLAYFORM"/>
        <s v="STEADFAST,SERENEGRACE,FRIENDGUARD"/>
        <s v="ICYVEINS,SLUSHRUSH,NOBILITY"/>
        <s v="GOOEY,OVERCOAT,ANALYTIC"/>
        <s v="TANGLINGHAIR,SCRAPPY,RECKLESS"/>
        <s v="SNIPER,OWNTEMPO,GALEWINGS"/>
        <s v="SHIELDDUST,EFFECTSPORE,VITALITY"/>
        <s v="RUNAWAY,,"/>
        <s v="LEVITATE,,"/>
        <s v="INNERFOCUS,SHARPNESS,FULLMETALBODY"/>
        <s v="PUNKROCK,CACOPHONY,BATTERY"/>
        <s v="LEECHINGFANGS,MERCILESS,POISONTOUCH"/>
        <s v="RAINDISH,REQUIEM,CACOPHONY"/>
        <s v="OBLIVIOUS,SHEERFORCE,IRONFIST"/>
        <s v="RECKLESS,ANGERSHELL,BULLETPROOF"/>
        <s v="REGROWTH,POUNCE,TOXICBOOST"/>
        <s v="SHELLARMOR,PROTOSYNTHESIS,POISONTOUCH"/>
        <s v="SCORCHSCALE,REBELLIOUS,DRAGONSMAW"/>
        <s v="MOODY,GLUTTONY,THICKFAT"/>
        <s v="NEBULACLOUD,DAZZLING,STARSTRUCK"/>
        <s v="ROCKHEAD,DRYSKIN,CLAYFORM"/>
        <s v="SPEEDBOOST,SUPERLUCK,ROUGHSKIN"/>
        <s v="EARTHEATER,TOXICDEBRIS,STEAMENGINE"/>
        <s v="EFFECTSPORE,REGENERATOR,RAINDISH"/>
        <s v="CONTRARY,ARENATRAP,MOLDBREAKER"/>
        <s v="BATTERY,SURGESURFER,OWNTEMPO"/>
        <s v="BATTERY,SURGESURFER,ELECTRICSURGE"/>
        <s v="CHARISMA,FILTER,TROPICALHIDE"/>
        <s v="QUICKFEET,NATURALCURE,PASTELVEIL"/>
        <s v="THICKFAT,GLUTTONY,ANGERPOINT"/>
        <s v="DEFIANT,REBELLIOUS,ANGERPOINT"/>
        <s v="GRASSPELT,SAPSIPPER,TRIAGE"/>
        <s v="MULTISCALE,STEADFAST,COMPETITIVE"/>
        <s v="CURIOUSMEDICINE,SHADOWSHIELD,DRYSKIN"/>
        <s v="LEAFGUARD,THICKFAT,RECKLESS"/>
        <s v="LEVITATE,STATIC,SURGESURFER"/>
        <s v="LEVITATE,SOLIDROCK,TINTEDLENS"/>
        <s v="VENGEFUL,MERCILESS,IRREDEEMABLE"/>
        <s v="CACOPHONY,VIRTUOSO,FLUFFY"/>
        <s v="LEAFGUARD,IRONBARBS,PROTOSYNTHESIS"/>
        <s v="SYNTHESIZE,SOLARPOWER,THICKFAT"/>
        <s v="SYNTHESIZE,SOLARPOWER,DROUGHT"/>
        <s v="SKILLLINK,STURDY,TECHNICIAN"/>
        <s v="WATERVEIL,GENIUS,PUREHEART"/>
        <s v="PRANKSTER,DOWNLOAD,WIMPOUT"/>
        <s v="PRANKSTER,DOWNLOAD,EMERGENCYEXIT"/>
        <s v="NORMALIZE,FLUFFY,SPEEDBOOST"/>
        <s v="STRONGJAW,REGENERATOR,UNAWARE"/>
        <s v="DRAGONSMAW,BONECOLLECTOR,RIVALRY"/>
        <s v="SCORCHSCALE,DRYSKIN,DISHEARTEN"/>
        <s v="SCRAPPY,LEAFGUARD,BATTLEARMOR"/>
        <s v="SANDRUSH,BATTLEARMOR,GUTS"/>
        <s v="SUPERLUCK,MAGICGUARD,SIMPLE"/>
        <s v="RAINDISH,SYNTHESIZE,SWEETVEIL"/>
        <s v="RAINDISH,SYNTHESIZE,MISTYSURGE"/>
        <s v="MERCILESS,VENGEFUL,INTIMIDATE"/>
        <s v="UNNERVE,SWIFTSWIM,POISONHEAL"/>
        <s v="SHEDSKIN,WEAKARMOR,REGENERATOR"/>
        <s v="LONGREACH,SCRAPPY,POWERSPOT"/>
        <s v="SWARM,SANDVEIL,ARENATRAP"/>
        <s v="HIVEBODY,SANDFORCE,ARENATRAP"/>
        <s v="GRASSYSURGE,PICKPOCKET,ADAPTABILITY"/>
        <s v="EMERGENCYEXIT,BATTLEARMOR,CORROSION"/>
        <s v="POISONHEAL,TOXICBOOST,UNNERVE"/>
        <s v="ATTUNEMENT,OWNTEMPO,NOBILITY"/>
        <s v="DROUGHT,SOLARPOWER,RECKLESS"/>
        <s v="CORROSION,SHEDSKIN,KEENEYE"/>
        <s v="DARKAURA,PSYCHICSURGE,WANDERINGSPIRIT"/>
        <s v="LEVITATE,CURSEDBODY,VIRTUOSO"/>
        <s v="WEAKARMOR,SHEERFORCE,OBLIVIOUS"/>
        <s v="POUNCE,TINTEDLENS,ANALYTIC"/>
        <s v="WINDRIDER,SANDVEIL,SHIELDDUST"/>
        <s v="WINDRIDER,SANDVEIL,SANDSTREAM"/>
        <s v="COLORCHANGE,ICYVEINS,STURDY"/>
        <s v="AIRLOCK,FULLMETALBODY,SPEEDBOOST"/>
        <s v="DARKSWARM,,"/>
        <s v="CURSEDBODY,NEUTRALIZINGGAS,LIQUIDVOICE"/>
        <s v="LIMBER,MOTORDRIVE,SPEEDBOOST"/>
        <s v="DISHEARTEN,DANCER,IRREDEEMABLE"/>
        <s v="SWIFTSWIM,ATTUNEMENT,AFFECTION"/>
        <s v="STEAMENGINE,FLASHFIRE,WHITESMOKE"/>
        <s v="STEADFAST,ROUGHSKIN,LEADERSHIP"/>
        <s v="TELEPATHY,WONDERSKIN,LEVITATE"/>
        <s v="JUSTIFIED,HYPERCUTTER,BATTLEARMOR"/>
        <s v="JUSTIFIED,SCRAPPY,BATTLEARMOR"/>
        <s v="LIQUIDOOZE,NOBILITY,MAELSTROM"/>
        <s v="SHADOWSHIELD,TANGLINGHAIR,MAGICBOUNCE"/>
        <s v="LIGHTNINGROD,AFFECTION,OVERCOAT"/>
        <s v="HIVEMIND,CORROSION,SYMBIOSIS"/>
        <s v="NEUTRALIZINGGAS,TRACE,DANCER"/>
        <s v="STAKEOUT,INFILTRATOR,INNERFOCUS"/>
        <s v="SIMPLE,FLEXIBLE,SKILLLINK"/>
        <s v="POISONTOUCH,MERCILESS,PRANKSTER"/>
        <s v="STURDY,HEAVYMETAL,OBLIVIOUS"/>
        <s v="CHEEKPOUCH,TANGLINGHAIR,FURCOAT"/>
        <s v="LEAFGUARD,COLORCHANGE,SHARPNESS"/>
        <s v="LEAFGUARD,GRASSYSURGE,SHARPNESS"/>
        <s v="BULLETPROOF,INNARDSOUT,PROPELLERTAIL"/>
        <s v="TANGLEDFEET,QUICKFEET,UNBURDEN"/>
        <s v="SWEETVEIL,AROMAVEIL,FRIENDGUARD"/>
        <s v="BATTLEARMOR,SOLIDROCK,FORTIFICATION"/>
        <s v="STURDY,INNARDSOUT,FORTIFICATION"/>
        <s v="SPEEDBOOST,INFILTRATOR,MOLDBREAKER"/>
        <s v="REQUIEM,HAUNTED,CLEARBODY"/>
        <s v="FLAMEBODY,IMPULSIVE,DISHEARTEN"/>
        <s v="PRANKSTER,MAGICGUARD,GALEWINGS"/>
        <s v="DARKAURA,MAGICGUARD,GALEWINGS"/>
        <s v="FLASHFIRE,POUNCE,SHADOWTAG"/>
        <s v="UNAWARE,POISONPOINT,SIMPLE"/>
        <s v="SKILLLINK,CANNONFIRE,SNIPER"/>
        <s v="SCRAPPY,ROCKHEAD,STEELWORKER"/>
        <s v="SAPSIPPER,RIPEN,BULLETPROOF"/>
        <s v="FLOWERVEIL,THICKFAT,NATURALCURE"/>
        <s v="FLOWERVEIL,THICKFAT,GRASSYSURGE"/>
        <s v="BONECOLLECTOR,EARTHEATER,TERMINATOR"/>
        <s v="CLOUDNINE,MOTORDRIVE,CLEARBODY"/>
        <s v="STURDY,ICYVEINS,CLEARBODY"/>
        <s v="INFILTRATOR,COMPETITIVE,IRREDEEMABLE"/>
        <s v="PUREHEART,TECHNICIAN,SPEEDBOOST"/>
        <s v="CLOUDNINE,FLUFFY,VITALSPIRIT"/>
        <s v="OBLIVIOUS,UNAWARE,SCREENCLEANER"/>
        <s v="INTIMIDATE,WATERVEIL,SWIFTSWIM"/>
        <s v="INTIMIDATE,VENGEFUL,SWIFTSWIM"/>
        <s v="STEELWORKER,SHADOWTAG,MOLDBREAKER"/>
        <s v="SUPERLUCK,STICKYHOLD,REFRIGERATE"/>
        <s v="MAELSTROM,STICKYHOLD,GENIUS"/>
        <s v="MAELSTROM,PSYCHICSURGE,GENIUS"/>
        <s v="BADDREAMS,POWEROFALCHEMY,TECHNICIAN"/>
        <s v="IMPENETRABLE,SHELLARMOR,FILTER"/>
        <s v="SCREENCLEANER,FRIENDGUARD,TRANSISTOR"/>
        <s v="QUICKDRAW,PRECISION,CANNONFIRE"/>
        <s v="ROCKHEAD,LIMBER,INNERFOCUS"/>
        <s v="COMPETITIVE,STATIC,SHARPSHOOTER"/>
        <s v="GORGING,CURSEDBODY,PERISHBODY"/>
        <s v="BULLETPROOF,LIQUIDOOZE,MEGALAUNCHER"/>
        <s v="MOLDBREAKER,AFTERMATH,FLAMEBODY"/>
        <s v="POISONTOUCH,EFFECTSPORE,SUCTIONCUPS"/>
        <s v="CACOPHONY,FLAMEBODY,PRANKSTER"/>
        <s v="ETHEREAL,WANDERINGSPIRIT,SYNCHRONIZE"/>
        <s v="ETHEREAL,WANDERINGSPIRIT,PSYCHICSURGE"/>
        <s v="ROCKYPAYLOAD,LONGREACH,NOGUARD"/>
        <s v="FILTER,INFILTRATOR,SCRAPPY"/>
        <s v="PRECISION,ANTIGRAVITY,QUARKDRIVE"/>
        <s v="STATIC,DEEPCHILL,LEADERSHIP"/>
        <s v="TRANSISTOR,BATTERY,SURGESURFER"/>
        <s v="HUSTLE,POISONTOUCH,THICKFAT"/>
        <s v="PERISHBODY,STAKEOUT,DISHEARTEN"/>
        <s v="BLACKLIGHT,WHITEOUT,ARSONIST"/>
        <s v="LIGHTAURA,WHITEOUT,PUREHEART"/>
        <s v="REBELLIOUS,DARKAURA,IRREDEEMABLE"/>
        <s v="TINTEDLENS,ELECTRICSURGE,NEUTRALIZINGGAS"/>
        <s v="MOLDBREAKER,FLASHFIRE,EMERGENCYEXIT"/>
        <s v="PROTEAN,FRIENDGUARD,SLUSHRUSH"/>
        <s v="PROTEAN,PARENTALBOND,SLUSHRUSH"/>
        <s v="PRECISION,ANALYTIC,GORILLATACTICS"/>
        <s v="TELEPATHY,MAGICGUARD,MAGICIAN"/>
        <s v="AFTERMATH,ORBIT,FILTER"/>
        <s v="SUPERCONDUCTIVE,SURGESURFER,COMPOUNDEYES"/>
        <s v="LIGHTNINGROD,SURGESURFER,COMPOUNDEYES"/>
        <s v="SHEDSKIN,MUMMY,POISONPOINT"/>
        <s v="RIVALRY,INTIMIDATE,NOGUARD"/>
        <s v="SPEEDBOOST,LONGREACH,STURDY"/>
        <s v="FLEXIBLE,UNBURDEN,AERILATE"/>
        <s v="INTUITION,DISHEARTEN,SOLARPOWER"/>
        <s v="MERCILESS,ICESCALES,POUNCE"/>
        <s v="UNAWARE,ROCKHEAD,OVERCOAT"/>
        <s v="ATTUNEMENT,TINTEDLENS,DAZZLING"/>
        <s v="SPELLCASTER,TRACE,INTUITION"/>
        <s v="ANGERSHELL,LONGREACH,PARENTALBOND"/>
        <s v="POISONTOUCH,REGROWTH,GOOEY"/>
        <s v="DISHEARTEN,POUNCE,REAPER"/>
        <s v="FORTIFICATION,STORMDRAIN,CANNONFIRE"/>
        <s v="MULTISCALE,CHLOROPHYLL,SOLARPOWER"/>
        <s v="SYNTHESIZE,LIGHTAURA,LIGHTNINGROD"/>
        <s v="NORMALIZE,PRANKSTER,STENCH"/>
        <s v="RIPEN,REBELLIOUS,CORROSION"/>
        <s v="SCRAPPY,COSTAR,GUTS"/>
        <s v="STEAMENGINE,WATERCOMPACTION,WATERABSORB"/>
        <s v="FRIENDGUARD,STICKYHOLD,NATURALCURE"/>
        <s v="SWIFTSWIM,LIQUIDVOICE,MAELSTROM"/>
        <s v="ICEBODY,SWEETVEIL,REFRIGERATE"/>
        <s v="SYMPHONY,,"/>
        <s v="STAKEOUT,ATTUNEMENT,OPPORTUNIST"/>
        <s v="WATERCOMPACTION,TANGLINGHAIR,RIVALRY"/>
        <s v="FLAMEBODY,UNBURDEN,PROTEAN"/>
        <s v="INFILTRATOR,SNOWCLOAK,PRANKSTER"/>
        <s v="FLEXIBLE,,"/>
        <s v="CUTECHARM,VITALSPIRIT,PIXILATE"/>
        <s v="STICKYHOLD,PICKPOCKET,ORBIT"/>
        <s v="STURDY,UNAWARE,OWNTEMPO"/>
        <s v="STURDY,UNAWARE,AERILATE"/>
        <s v="DRIZZLE,SAPSIPPER,REGROWTH"/>
        <s v="STURDY,INFILTRATOR,FLAMEBODY"/>
        <s v="DISHEARTEN,POWEROFALCHEMY,HAUNTED"/>
        <s v="WEAKARMOR,INNARDSOUT,WINDRIDER"/>
        <s v="STAKEOUT,SHEERFORCE,AFTERMATH"/>
        <s v="LONGREACH,QUICKDRAW,RIVALRY"/>
        <s v="MAGICGUARD,TRACE,CONTRARY"/>
        <s v="WONDERSKIN,OBLIVIOUS,SOLARPOWER"/>
        <s v="WONDERSKIN,SOLIDROCK,SOLARPOWER"/>
        <s v="NOGUARD,STEADFAST,IRONFIST"/>
        <s v="RATTLED,TRACE,DARKAURA"/>
        <s v="MARVELSCALE,SYNCHRONIZE,BADDREAMS"/>
        <s v="GOOEY,POISONPOINT,CORROSION"/>
        <s v="CLOUDNINE,PASTELVEIL,PUREHEART"/>
        <s v="STICKYHOLD,NATURALCURE,GALEWINGS"/>
        <s v="DEFIANT,STAKEOUT,FRISK"/>
        <s v="FLAMEBODY,IMPULSIVE,SPEEDBOOST"/>
        <s v="MOTORDRIVE,STEAMENGINE,BULLETPROOF"/>
        <s v="SPELLCASTER,MIRRORARMOR,PUREHEART"/>
        <s v="ELECTRICSURGE,STATIC,PRANKSTER"/>
        <s v="TELEFACE,,"/>
        <s v="POUNCE,PICKUP,UNBURDEN"/>
        <s v="NOBILITY,PUREHEART,MAGICGUARD"/>
        <s v="ILLUMINATE,WINDRIDER,SCREENCLEANER"/>
        <s v="COLORCHANGE,TRACE,GOOEY"/>
        <s v="ROCKHEAD,STURDY,STEAMENGINE"/>
        <s v="WINDRIDER,RESONANT,STATIC"/>
        <s v="FLASHFIRE,SHEDSKIN,INFILTRATOR"/>
        <s v="DESTRUCTIVECORE,,"/>
        <s v="TELEPATHY,UNAWARE,DEFIANT"/>
        <s v="MOLDBREAKER,STEADFAST,VOLTABSORB"/>
        <s v="MOLDBREAKER,STEADFAST,PIXILATE"/>
        <s v="MOLDBREAKER,STEADFAST,REFRIGERATE"/>
        <s v="FLAMEBODY,VANDAL,ANGERPOINT"/>
        <s v="MOXIE,STRONGJAW,TORRENT"/>
        <s v="DARKAURA,HUSTLE,INNARDSOUT"/>
        <s v="LIGHTAURA,TORMENTED,INSOMNIA"/>
        <s v="ROCKYPAYLOAD,LEECHINGFANGS,CONTRARY"/>
        <s v="TINTEDLENS,COMPOUNDEYES,NOGUARD"/>
        <s v="LIQUIDOOZE,POWEROFALCHEMY,SERENEGRACE"/>
        <s v="BATTLEARMOR,FULLMETALBODY,SCREENCLEANER"/>
        <s v="DROUGHT,WINDFURY,SERENEGRACE"/>
        <s v="WEAKARMOR,STAKEOUT,SCREENCLEANER"/>
        <s v="WANDERINGSPIRIT,ANALYTIC,EMERGENCYEXIT"/>
        <s v="OPPORTUNIST,SHIELDDUST,SERENEGRACE"/>
        <s v="CURSEDBODY,HIVEBODY,UNAWARE"/>
        <s v="WINDRIDER,RUNAWAY,AFTERMATH"/>
        <s v="WINDRIDER,AERILATE,AFTERMATH"/>
        <s v="EARTHEATER,DAZZLING,GLUTTONY"/>
        <s v="MIRRORARMOR,OPPORTUNIST,TRACE"/>
        <s v="MIRRORARMOR,OPPORTUNIST,WEAKARMOR"/>
        <s v="MOTORDRIVE,DAZZLING,SLUSHRUSH"/>
        <s v="GUTS,SURGESURFER,COMPOUNDEYES"/>
        <s v="PRISMARMOR,IMPENETRABLE,WONDERSKIN"/>
        <s v="PRISMARMOR,TOUGHCLAWS,WONDERSKIN"/>
        <s v="UNAWARE,MULTISCALE,PUREHEART"/>
        <s v="VICTORYSTAR,SCORCHSCALE,TORMENTED"/>
        <s v="SHEERFORCE,ICYVEINS,HUSTLE"/>
        <s v="ANGERPOINT,FLAMEBODY,ROCKHEAD"/>
        <s v="NOGUARD,GALEWINGS,AROMAVEIL"/>
        <s v="TRACE,DISARRAY,WONDERSKIN"/>
        <s v="MARVELSCALE,SNIPER,ANALYTIC"/>
        <s v="CARTOGRAPHER,,"/>
        <s v="MEGALAUNCHER,SNIPER,CANNONFIRE"/>
        <s v="SHELLARMOR,FRIENDGUARD,ANGERSHELL"/>
        <s v="KEENEYE,BIGPECKS,COTTONDOWN"/>
        <s v="COLORCHANGE,LIGHTAURA,WATERVEIL"/>
        <s v="SPEEDBOOST,RECKLESS,COLORCHANGE"/>
        <s v="SPEEDBOOST,RECKLESS,MISTYSURGE"/>
        <s v="STAKEOUT,SWIFTSWIM,MARVELSCALE"/>
        <s v="PASTELVEIL,FAIRYAURA,ANGERPOINT"/>
        <s v="UNBURDEN,FAIRYAURA,GORGING"/>
        <s v="OVERCOAT,FAIRYAURA,AROMAVEIL"/>
        <s v="PASTELVEIL,FAIRYAURA,RATTLED"/>
        <s v="PASTELVEIL,FAIRYAURA,SHEDSKIN"/>
        <s v="IMPULSIVE,SHELLARMOR,WIMPOUT"/>
        <s v="IMPULSIVE,SHELLARMOR,THERMALEXCHANGE"/>
        <s v="ATTUNEMENT,SLUSHRUSH,DEEPCHILL"/>
        <s v="STRONGJAW,FLUFFY,HAUNTED"/>
        <s v="DISHEARTEN,OVERCOAT,LEADERSHIP"/>
        <s v="TOUGHCLAWS,FLUFFY,REGENERATOR"/>
        <s v="LIGHTSWITCH,,"/>
        <s v="UNNERVE,DRAGONSMAW,STRONGJAW"/>
        <s v="WINDFURY,AERILATE,AIRLOCK"/>
        <s v="WINDFURY,AERILATE,DELTASTREAM"/>
        <s v="OPPORTUNIST,STAKEOUT,ARSONIST"/>
        <s v="SCRAPPY,HEAVYMETAL,SOLIDROCK"/>
        <s v="DANCER,PUNKROCK,DAZZLING"/>
        <s v="GRASSYSURGE,INTIMIDATE,SHADOWSHIELD"/>
        <s v="BLAZE,,"/>
        <s v="BLAZE,COMETSTORM,NEBULACLOUD"/>
        <s v="BULLETPROOF,MOLDBREAKER,EARTHEATER"/>
        <s v="UNAWARE,MOLDBREAKER,EARTHEATER"/>
        <s v="SANDVEIL,QUEENLYMAJESTY,IRRADIATE"/>
        <s v="SANDVEIL,QUEENLYMAJESTY,DROUGHT"/>
        <s v="SANDVEIL,QUEENLYMAJESTY,SANDSTREAM"/>
        <s v="BATTLEARMOR,CHARISMA,MEGALAUNCHER"/>
        <s v="BLACKLIGHT,MIRRORARMOR,PRECISION"/>
        <s v="ROUGHSKIN,SANDSTREAM,TROPICALHIDE"/>
        <s v="ANGERPOINT,GUTS,RIVALRY"/>
        <s v="DROUGHT,,"/>
        <s v="MARVELSCALE,MERCILESS,RIVALRY"/>
        <s v="STICKYHOLD,POISONPOINT,ROUGHSKIN"/>
        <s v="COMPETITIVE,MAGICGUARD,JUSTIFIED"/>
        <s v="POISONTOUCH,SPEEDBOOST,GORGING"/>
        <s v="FLASHFIRE,LIQUIDOOZE,THERMALEXCHANGE"/>
        <s v="WHITESMOKE,IMPULSIVE,STEAMENGINE"/>
      </sharedItems>
    </cacheField>
  </cacheFields>
  <extLst>
    <ext xmlns:x14="http://schemas.microsoft.com/office/spreadsheetml/2009/9/main" uri="{725AE2AE-9491-48be-B2B4-4EB974FC3084}">
      <x14:pivotCacheDefinition pivotCacheId="1207923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2">
  <r>
    <n v="1"/>
    <x v="0"/>
    <s v="Koffing"/>
    <x v="0"/>
    <x v="0"/>
    <s v="FIRE,POISON"/>
    <n v="60"/>
    <n v="40"/>
    <n v="55"/>
    <n v="35"/>
    <n v="65"/>
    <n v="85"/>
    <n v="340"/>
    <s v="SPECIAL_DEFENSE"/>
    <n v="1"/>
    <s v=""/>
    <m/>
    <s v=""/>
    <m/>
    <s v="SPECIAL_DEFENSE,1,,,,"/>
    <x v="0"/>
    <x v="0"/>
    <x v="0"/>
    <x v="0"/>
  </r>
  <r>
    <n v="2"/>
    <x v="1"/>
    <s v="Weezing"/>
    <x v="0"/>
    <x v="0"/>
    <s v="FIRE,POISON"/>
    <n v="85"/>
    <n v="55"/>
    <n v="85"/>
    <n v="60"/>
    <n v="95"/>
    <n v="110"/>
    <n v="490"/>
    <s v="SPECIAL_DEFENSE"/>
    <n v="2"/>
    <s v=""/>
    <m/>
    <s v=""/>
    <m/>
    <s v="SPECIAL_DEFENSE,2,,,,"/>
    <x v="0"/>
    <x v="0"/>
    <x v="0"/>
    <x v="0"/>
  </r>
  <r>
    <n v="3"/>
    <x v="2"/>
    <s v="Solosis"/>
    <x v="1"/>
    <x v="1"/>
    <s v="WATER,PSYCHIC"/>
    <n v="45"/>
    <n v="20"/>
    <n v="60"/>
    <n v="20"/>
    <n v="85"/>
    <n v="60"/>
    <n v="290"/>
    <s v="SPECIAL_ATTACK"/>
    <n v="1"/>
    <s v=""/>
    <m/>
    <s v=""/>
    <m/>
    <s v="SPECIAL_ATTACK,1,,,,"/>
    <x v="1"/>
    <x v="1"/>
    <x v="1"/>
    <x v="1"/>
  </r>
  <r>
    <n v="4"/>
    <x v="3"/>
    <s v="Duosion"/>
    <x v="1"/>
    <x v="1"/>
    <s v="WATER,PSYCHIC"/>
    <n v="60"/>
    <n v="35"/>
    <n v="70"/>
    <n v="35"/>
    <n v="100"/>
    <n v="70"/>
    <n v="370"/>
    <s v="SPECIAL_ATTACK"/>
    <n v="2"/>
    <s v=""/>
    <m/>
    <s v=""/>
    <m/>
    <s v="SPECIAL_ATTACK,2,,,,"/>
    <x v="1"/>
    <x v="1"/>
    <x v="1"/>
    <x v="1"/>
  </r>
  <r>
    <n v="5"/>
    <x v="4"/>
    <s v="Reuniclus"/>
    <x v="1"/>
    <x v="1"/>
    <s v="WATER,PSYCHIC"/>
    <n v="70"/>
    <n v="40"/>
    <n v="95"/>
    <n v="60"/>
    <n v="130"/>
    <n v="95"/>
    <n v="490"/>
    <s v="SPECIAL_ATTACK"/>
    <n v="3"/>
    <s v=""/>
    <m/>
    <s v=""/>
    <m/>
    <s v="SPECIAL_ATTACK,3,,,,"/>
    <x v="1"/>
    <x v="1"/>
    <x v="1"/>
    <x v="1"/>
  </r>
  <r>
    <n v="6"/>
    <x v="5"/>
    <s v="Gastly"/>
    <x v="2"/>
    <x v="2"/>
    <s v="ICE,FLYING"/>
    <n v="30"/>
    <n v="30"/>
    <n v="30"/>
    <n v="85"/>
    <n v="100"/>
    <n v="35"/>
    <n v="310"/>
    <s v="SPECIAL_ATTACK"/>
    <n v="1"/>
    <s v=""/>
    <m/>
    <s v=""/>
    <m/>
    <s v="SPECIAL_ATTACK,1,,,,"/>
    <x v="2"/>
    <x v="2"/>
    <x v="2"/>
    <x v="2"/>
  </r>
  <r>
    <n v="7"/>
    <x v="6"/>
    <s v="Haunter"/>
    <x v="2"/>
    <x v="2"/>
    <s v="ICE,FLYING"/>
    <n v="50"/>
    <n v="45"/>
    <n v="45"/>
    <n v="95"/>
    <n v="115"/>
    <n v="55"/>
    <n v="405"/>
    <s v="SPECIAL_ATTACK"/>
    <n v="2"/>
    <s v=""/>
    <m/>
    <s v=""/>
    <m/>
    <s v="SPECIAL_ATTACK,2,,,,"/>
    <x v="2"/>
    <x v="2"/>
    <x v="3"/>
    <x v="3"/>
  </r>
  <r>
    <n v="8"/>
    <x v="7"/>
    <s v="Gengar"/>
    <x v="2"/>
    <x v="2"/>
    <s v="ICE,FLYING"/>
    <n v="65"/>
    <n v="60"/>
    <n v="60"/>
    <n v="115"/>
    <n v="130"/>
    <n v="70"/>
    <n v="500"/>
    <s v="SPECIAL_ATTACK"/>
    <n v="3"/>
    <s v=""/>
    <m/>
    <s v=""/>
    <m/>
    <s v="SPECIAL_ATTACK,3,,,,"/>
    <x v="2"/>
    <x v="2"/>
    <x v="3"/>
    <x v="3"/>
  </r>
  <r>
    <n v="9"/>
    <x v="8"/>
    <s v="Doduo"/>
    <x v="3"/>
    <x v="2"/>
    <s v="COSMIC,FLYING"/>
    <n v="60"/>
    <n v="35"/>
    <n v="35"/>
    <n v="75"/>
    <n v="75"/>
    <n v="60"/>
    <n v="340"/>
    <s v="SPEED"/>
    <n v="1"/>
    <s v=""/>
    <m/>
    <s v=""/>
    <m/>
    <s v="SPEED,1,,,,"/>
    <x v="3"/>
    <x v="3"/>
    <x v="4"/>
    <x v="4"/>
  </r>
  <r>
    <n v="10"/>
    <x v="9"/>
    <s v="Dodrio"/>
    <x v="3"/>
    <x v="2"/>
    <s v="COSMIC,FLYING"/>
    <n v="80"/>
    <n v="60"/>
    <n v="60"/>
    <n v="105"/>
    <n v="100"/>
    <n v="85"/>
    <n v="490"/>
    <s v="SPEED"/>
    <n v="2"/>
    <s v=""/>
    <m/>
    <s v=""/>
    <m/>
    <s v="SPEED,2,,,,"/>
    <x v="3"/>
    <x v="3"/>
    <x v="4"/>
    <x v="4"/>
  </r>
  <r>
    <n v="11"/>
    <x v="10"/>
    <s v="Ekans"/>
    <x v="4"/>
    <x v="0"/>
    <s v="GROUND,POISON"/>
    <n v="40"/>
    <n v="70"/>
    <n v="44"/>
    <n v="60"/>
    <n v="40"/>
    <n v="54"/>
    <n v="308"/>
    <s v="ATTACK"/>
    <n v="1"/>
    <s v=""/>
    <m/>
    <s v=""/>
    <m/>
    <s v="ATTACK,1,,,,"/>
    <x v="4"/>
    <x v="4"/>
    <x v="5"/>
    <x v="5"/>
  </r>
  <r>
    <n v="12"/>
    <x v="11"/>
    <s v="Arbok"/>
    <x v="4"/>
    <x v="0"/>
    <s v="GROUND,POISON"/>
    <n v="55"/>
    <n v="110"/>
    <n v="69"/>
    <n v="100"/>
    <n v="65"/>
    <n v="69"/>
    <n v="468"/>
    <s v="ATTACK"/>
    <n v="2"/>
    <s v=""/>
    <m/>
    <s v=""/>
    <m/>
    <s v="ATTACK,2,,,,"/>
    <x v="4"/>
    <x v="4"/>
    <x v="5"/>
    <x v="5"/>
  </r>
  <r>
    <n v="13"/>
    <x v="12"/>
    <s v="Staryu"/>
    <x v="3"/>
    <x v="3"/>
    <s v="COSMIC,ROCK"/>
    <n v="45"/>
    <n v="30"/>
    <n v="55"/>
    <n v="70"/>
    <n v="85"/>
    <n v="55"/>
    <n v="340"/>
    <s v="SPECIAL_ATTACK"/>
    <n v="1"/>
    <s v=""/>
    <m/>
    <s v=""/>
    <m/>
    <s v="SPECIAL_ATTACK,1,,,,"/>
    <x v="5"/>
    <x v="5"/>
    <x v="6"/>
    <x v="6"/>
  </r>
  <r>
    <n v="14"/>
    <x v="13"/>
    <s v="Starmie"/>
    <x v="3"/>
    <x v="3"/>
    <s v="COSMIC,ROCK"/>
    <n v="75"/>
    <n v="75"/>
    <n v="80"/>
    <n v="100"/>
    <n v="110"/>
    <n v="80"/>
    <n v="520"/>
    <s v="SPECIAL_ATTACK"/>
    <n v="2"/>
    <s v=""/>
    <m/>
    <s v=""/>
    <m/>
    <s v="SPECIAL_ATTACK,2,,,,"/>
    <x v="5"/>
    <x v="5"/>
    <x v="6"/>
    <x v="6"/>
  </r>
  <r>
    <n v="15"/>
    <x v="14"/>
    <s v="Onix"/>
    <x v="2"/>
    <x v="3"/>
    <s v="ICE,ROCK"/>
    <n v="35"/>
    <n v="85"/>
    <n v="120"/>
    <n v="70"/>
    <n v="30"/>
    <n v="45"/>
    <n v="385"/>
    <s v="DEFENSE"/>
    <n v="1"/>
    <s v=""/>
    <m/>
    <s v=""/>
    <m/>
    <s v="DEFENSE,1,,,,"/>
    <x v="6"/>
    <x v="6"/>
    <x v="7"/>
    <x v="7"/>
  </r>
  <r>
    <n v="16"/>
    <x v="15"/>
    <s v="Steelix"/>
    <x v="2"/>
    <x v="3"/>
    <s v="ICE,ROCK"/>
    <n v="75"/>
    <n v="115"/>
    <n v="140"/>
    <n v="60"/>
    <n v="55"/>
    <n v="65"/>
    <n v="510"/>
    <s v="DEFENSE"/>
    <n v="2"/>
    <s v=""/>
    <m/>
    <s v=""/>
    <m/>
    <s v="DEFENSE,2,,,,"/>
    <x v="6"/>
    <x v="6"/>
    <x v="7"/>
    <x v="7"/>
  </r>
  <r>
    <n v="17"/>
    <x v="16"/>
    <s v="Slugma"/>
    <x v="5"/>
    <x v="4"/>
    <s v="POISON,0"/>
    <n v="55"/>
    <n v="50"/>
    <n v="45"/>
    <n v="20"/>
    <n v="70"/>
    <n v="65"/>
    <n v="305"/>
    <s v="SPECIAL_ATTACK"/>
    <n v="1"/>
    <s v=""/>
    <m/>
    <s v=""/>
    <m/>
    <s v="SPECIAL_ATTACK,1,,,,"/>
    <x v="7"/>
    <x v="7"/>
    <x v="8"/>
    <x v="8"/>
  </r>
  <r>
    <n v="18"/>
    <x v="17"/>
    <s v="Magcargo"/>
    <x v="5"/>
    <x v="5"/>
    <s v="POISON,STEEL"/>
    <n v="90"/>
    <n v="60"/>
    <n v="90"/>
    <n v="30"/>
    <n v="110"/>
    <n v="90"/>
    <n v="470"/>
    <s v="DEFENSE"/>
    <n v="2"/>
    <s v=""/>
    <m/>
    <s v=""/>
    <m/>
    <s v="DEFENSE,2,,,,"/>
    <x v="7"/>
    <x v="7"/>
    <x v="8"/>
    <x v="8"/>
  </r>
  <r>
    <n v="19"/>
    <x v="18"/>
    <s v="Wailmer"/>
    <x v="6"/>
    <x v="6"/>
    <s v="GHOST,WATER"/>
    <n v="95"/>
    <n v="40"/>
    <n v="55"/>
    <n v="60"/>
    <n v="50"/>
    <n v="100"/>
    <n v="400"/>
    <s v="HP"/>
    <n v="1"/>
    <s v=""/>
    <m/>
    <s v=""/>
    <m/>
    <s v="HP,1,,,,"/>
    <x v="8"/>
    <x v="8"/>
    <x v="9"/>
    <x v="9"/>
  </r>
  <r>
    <n v="20"/>
    <x v="19"/>
    <s v="Wailord"/>
    <x v="6"/>
    <x v="6"/>
    <s v="GHOST,WATER"/>
    <n v="120"/>
    <n v="50"/>
    <n v="65"/>
    <n v="80"/>
    <n v="80"/>
    <n v="115"/>
    <n v="510"/>
    <s v="HP"/>
    <n v="2"/>
    <s v=""/>
    <m/>
    <s v=""/>
    <m/>
    <s v="HP,2,,,,"/>
    <x v="8"/>
    <x v="8"/>
    <x v="9"/>
    <x v="9"/>
  </r>
  <r>
    <n v="21"/>
    <x v="20"/>
    <s v="Fletchling"/>
    <x v="7"/>
    <x v="2"/>
    <s v="ELECTRIC,FLYING"/>
    <n v="55"/>
    <n v="50"/>
    <n v="48"/>
    <n v="62"/>
    <n v="30"/>
    <n v="33"/>
    <n v="278"/>
    <s v="SPEED"/>
    <n v="1"/>
    <s v=""/>
    <m/>
    <s v=""/>
    <m/>
    <s v="SPEED,1,,,,"/>
    <x v="9"/>
    <x v="9"/>
    <x v="10"/>
    <x v="10"/>
  </r>
  <r>
    <n v="22"/>
    <x v="21"/>
    <s v="Fletchinder"/>
    <x v="7"/>
    <x v="2"/>
    <s v="ELECTRIC,FLYING"/>
    <n v="72"/>
    <n v="78"/>
    <n v="55"/>
    <n v="80"/>
    <n v="45"/>
    <n v="52"/>
    <n v="382"/>
    <s v="SPEED"/>
    <n v="2"/>
    <s v=""/>
    <m/>
    <s v=""/>
    <m/>
    <s v="SPEED,2,,,,"/>
    <x v="9"/>
    <x v="9"/>
    <x v="10"/>
    <x v="10"/>
  </r>
  <r>
    <n v="23"/>
    <x v="22"/>
    <s v="Talonflame"/>
    <x v="7"/>
    <x v="2"/>
    <s v="ELECTRIC,FLYING"/>
    <n v="82"/>
    <n v="90"/>
    <n v="77"/>
    <n v="126"/>
    <n v="59"/>
    <n v="65"/>
    <n v="499"/>
    <s v="SPEED"/>
    <n v="3"/>
    <s v=""/>
    <m/>
    <s v=""/>
    <m/>
    <s v="SPEED,3,,,,"/>
    <x v="9"/>
    <x v="9"/>
    <x v="10"/>
    <x v="10"/>
  </r>
  <r>
    <n v="24"/>
    <x v="23"/>
    <s v="Natu"/>
    <x v="8"/>
    <x v="7"/>
    <s v="STEEL,ELECTRIC"/>
    <n v="50"/>
    <n v="70"/>
    <n v="40"/>
    <n v="70"/>
    <n v="70"/>
    <n v="45"/>
    <n v="345"/>
    <s v="SPECIAL_ATTACK"/>
    <n v="1"/>
    <s v=""/>
    <m/>
    <s v=""/>
    <m/>
    <s v="SPECIAL_ATTACK,1,,,,"/>
    <x v="10"/>
    <x v="10"/>
    <x v="11"/>
    <x v="11"/>
  </r>
  <r>
    <n v="25"/>
    <x v="24"/>
    <s v="Xatu"/>
    <x v="8"/>
    <x v="7"/>
    <s v="STEEL,ELECTRIC"/>
    <n v="75"/>
    <n v="95"/>
    <n v="65"/>
    <n v="95"/>
    <n v="95"/>
    <n v="70"/>
    <n v="495"/>
    <s v="SPECIAL_ATTACK"/>
    <n v="1"/>
    <s v="SPEED"/>
    <n v="1"/>
    <s v=""/>
    <m/>
    <s v="SPECIAL_ATTACK,1,SPEED,1,,"/>
    <x v="10"/>
    <x v="10"/>
    <x v="11"/>
    <x v="11"/>
  </r>
  <r>
    <n v="26"/>
    <x v="25"/>
    <s v="Rufflet"/>
    <x v="0"/>
    <x v="2"/>
    <s v="FIRE,FLYING"/>
    <n v="70"/>
    <n v="83"/>
    <n v="50"/>
    <n v="75"/>
    <n v="37"/>
    <n v="50"/>
    <n v="365"/>
    <s v="ATTACK"/>
    <n v="1"/>
    <s v=""/>
    <m/>
    <s v=""/>
    <m/>
    <s v="ATTACK,1,,,,"/>
    <x v="9"/>
    <x v="11"/>
    <x v="12"/>
    <x v="12"/>
  </r>
  <r>
    <n v="27"/>
    <x v="26"/>
    <s v="Braviary"/>
    <x v="0"/>
    <x v="2"/>
    <s v="FIRE,FLYING"/>
    <n v="100"/>
    <n v="123"/>
    <n v="75"/>
    <n v="95"/>
    <n v="57"/>
    <n v="75"/>
    <n v="525"/>
    <s v="ATTACK"/>
    <n v="2"/>
    <s v=""/>
    <m/>
    <s v=""/>
    <m/>
    <s v="ATTACK,2,,,,"/>
    <x v="9"/>
    <x v="11"/>
    <x v="12"/>
    <x v="12"/>
  </r>
  <r>
    <n v="28"/>
    <x v="27"/>
    <s v="Nosepass"/>
    <x v="9"/>
    <x v="1"/>
    <s v="GRASS,PSYCHIC"/>
    <n v="40"/>
    <n v="95"/>
    <n v="60"/>
    <n v="75"/>
    <n v="95"/>
    <n v="60"/>
    <n v="425"/>
    <s v="ATTACK"/>
    <n v="1"/>
    <s v=""/>
    <m/>
    <s v=""/>
    <m/>
    <s v="ATTACK,1,,,,"/>
    <x v="11"/>
    <x v="12"/>
    <x v="13"/>
    <x v="13"/>
  </r>
  <r>
    <n v="29"/>
    <x v="28"/>
    <s v="Probopass"/>
    <x v="9"/>
    <x v="1"/>
    <s v="GRASS,PSYCHIC"/>
    <n v="60"/>
    <n v="105"/>
    <n v="95"/>
    <n v="60"/>
    <n v="115"/>
    <n v="90"/>
    <n v="525"/>
    <s v="ATTACK"/>
    <n v="1"/>
    <s v="SPECIAL_ATTACK"/>
    <n v="1"/>
    <s v=""/>
    <m/>
    <s v="ATTACK,1,SPECIAL_ATTACK,1,,"/>
    <x v="11"/>
    <x v="12"/>
    <x v="13"/>
    <x v="13"/>
  </r>
  <r>
    <n v="30"/>
    <x v="29"/>
    <s v="Zubat"/>
    <x v="10"/>
    <x v="8"/>
    <s v="DARK,SOUND"/>
    <n v="35"/>
    <n v="50"/>
    <n v="35"/>
    <n v="60"/>
    <n v="30"/>
    <n v="35"/>
    <n v="245"/>
    <s v="SPEED"/>
    <n v="1"/>
    <s v=""/>
    <m/>
    <s v=""/>
    <m/>
    <s v="SPEED,1,,,,"/>
    <x v="0"/>
    <x v="13"/>
    <x v="14"/>
    <x v="14"/>
  </r>
  <r>
    <n v="31"/>
    <x v="30"/>
    <s v="Golbat"/>
    <x v="10"/>
    <x v="8"/>
    <s v="DARK,SOUND"/>
    <n v="75"/>
    <n v="80"/>
    <n v="65"/>
    <n v="90"/>
    <n v="60"/>
    <n v="60"/>
    <n v="430"/>
    <s v="SPEED"/>
    <n v="2"/>
    <s v=""/>
    <m/>
    <s v=""/>
    <m/>
    <s v="SPEED,2,,,,"/>
    <x v="0"/>
    <x v="13"/>
    <x v="14"/>
    <x v="14"/>
  </r>
  <r>
    <n v="32"/>
    <x v="31"/>
    <s v="Crobat"/>
    <x v="10"/>
    <x v="8"/>
    <s v="DARK,SOUND"/>
    <n v="85"/>
    <n v="95"/>
    <n v="85"/>
    <n v="120"/>
    <n v="70"/>
    <n v="80"/>
    <n v="535"/>
    <s v="SPEED"/>
    <n v="3"/>
    <s v=""/>
    <m/>
    <s v=""/>
    <m/>
    <s v="SPEED,3,,,,"/>
    <x v="0"/>
    <x v="13"/>
    <x v="14"/>
    <x v="14"/>
  </r>
  <r>
    <n v="33"/>
    <x v="32"/>
    <s v="Tangela"/>
    <x v="4"/>
    <x v="9"/>
    <s v="GROUND,GRASS"/>
    <n v="65"/>
    <n v="75"/>
    <n v="115"/>
    <n v="90"/>
    <n v="50"/>
    <n v="40"/>
    <n v="435"/>
    <s v="DEFENSE"/>
    <n v="1"/>
    <s v=""/>
    <m/>
    <s v=""/>
    <m/>
    <s v="DEFENSE,1,,,,"/>
    <x v="12"/>
    <x v="14"/>
    <x v="15"/>
    <x v="15"/>
  </r>
  <r>
    <n v="34"/>
    <x v="33"/>
    <s v="Tangrowth"/>
    <x v="4"/>
    <x v="9"/>
    <s v="GROUND,GRASS"/>
    <n v="100"/>
    <n v="100"/>
    <n v="125"/>
    <n v="80"/>
    <n v="60"/>
    <n v="70"/>
    <n v="535"/>
    <s v="DEFENSE"/>
    <n v="2"/>
    <s v=""/>
    <m/>
    <s v=""/>
    <m/>
    <s v="DEFENSE,2,,,,"/>
    <x v="12"/>
    <x v="14"/>
    <x v="15"/>
    <x v="15"/>
  </r>
  <r>
    <n v="35"/>
    <x v="34"/>
    <s v="Tympole"/>
    <x v="9"/>
    <x v="0"/>
    <s v="GRASS,POISON"/>
    <n v="50"/>
    <n v="40"/>
    <n v="55"/>
    <n v="40"/>
    <n v="55"/>
    <n v="54"/>
    <n v="294"/>
    <s v="SPECIAL_DEFENSE"/>
    <n v="1"/>
    <s v=""/>
    <m/>
    <s v=""/>
    <m/>
    <s v="SPECIAL_DEFENSE,1,,,,"/>
    <x v="13"/>
    <x v="15"/>
    <x v="16"/>
    <x v="16"/>
  </r>
  <r>
    <n v="36"/>
    <x v="35"/>
    <s v="Palpitoad"/>
    <x v="9"/>
    <x v="0"/>
    <s v="GRASS,POISON"/>
    <n v="75"/>
    <n v="55"/>
    <n v="75"/>
    <n v="50"/>
    <n v="69"/>
    <n v="60"/>
    <n v="384"/>
    <s v="SPECIAL_DEFENSE"/>
    <n v="2"/>
    <s v=""/>
    <m/>
    <s v=""/>
    <m/>
    <s v="SPECIAL_DEFENSE,2,,,,"/>
    <x v="13"/>
    <x v="15"/>
    <x v="16"/>
    <x v="16"/>
  </r>
  <r>
    <n v="37"/>
    <x v="36"/>
    <s v="Seismitoad"/>
    <x v="9"/>
    <x v="0"/>
    <s v="GRASS,POISON"/>
    <n v="95"/>
    <n v="70"/>
    <n v="105"/>
    <n v="70"/>
    <n v="94"/>
    <n v="75"/>
    <n v="509"/>
    <s v="DEFENSE"/>
    <n v="1"/>
    <s v="SPECIAL_DEFENSE"/>
    <n v="2"/>
    <s v=""/>
    <m/>
    <s v="DEFENSE,1,SPECIAL_DEFENSE,2,,"/>
    <x v="13"/>
    <x v="15"/>
    <x v="16"/>
    <x v="16"/>
  </r>
  <r>
    <n v="38"/>
    <x v="37"/>
    <s v="Gulpin"/>
    <x v="4"/>
    <x v="4"/>
    <s v="GROUND,0"/>
    <n v="65"/>
    <n v="33"/>
    <n v="63"/>
    <n v="25"/>
    <n v="50"/>
    <n v="76"/>
    <n v="312"/>
    <s v="SPECIAL_DEFENSE"/>
    <n v="1"/>
    <s v=""/>
    <m/>
    <s v=""/>
    <m/>
    <s v="SPECIAL_DEFENSE,1,,,,"/>
    <x v="14"/>
    <x v="16"/>
    <x v="17"/>
    <x v="17"/>
  </r>
  <r>
    <n v="39"/>
    <x v="38"/>
    <s v="Swalot"/>
    <x v="4"/>
    <x v="4"/>
    <s v="GROUND,0"/>
    <n v="80"/>
    <n v="50"/>
    <n v="90"/>
    <n v="40"/>
    <n v="95"/>
    <n v="120"/>
    <n v="475"/>
    <s v="SPECIAL_DEFENSE"/>
    <n v="2"/>
    <s v=""/>
    <m/>
    <s v=""/>
    <m/>
    <s v="SPECIAL_DEFENSE,2,,,,"/>
    <x v="14"/>
    <x v="16"/>
    <x v="18"/>
    <x v="18"/>
  </r>
  <r>
    <n v="40"/>
    <x v="39"/>
    <s v="Spinarak"/>
    <x v="10"/>
    <x v="0"/>
    <s v="DARK,POISON"/>
    <n v="55"/>
    <n v="60"/>
    <n v="50"/>
    <n v="50"/>
    <n v="35"/>
    <n v="50"/>
    <n v="300"/>
    <s v="ATTACK"/>
    <n v="1"/>
    <s v=""/>
    <m/>
    <s v=""/>
    <m/>
    <s v="ATTACK,1,,,,"/>
    <x v="15"/>
    <x v="17"/>
    <x v="14"/>
    <x v="19"/>
  </r>
  <r>
    <n v="41"/>
    <x v="40"/>
    <s v="Ariados"/>
    <x v="10"/>
    <x v="0"/>
    <s v="DARK,POISON"/>
    <n v="80"/>
    <n v="100"/>
    <n v="70"/>
    <n v="85"/>
    <n v="55"/>
    <n v="70"/>
    <n v="460"/>
    <s v="ATTACK"/>
    <n v="2"/>
    <s v=""/>
    <m/>
    <s v=""/>
    <m/>
    <s v="ATTACK,2,,,,"/>
    <x v="15"/>
    <x v="17"/>
    <x v="14"/>
    <x v="19"/>
  </r>
  <r>
    <n v="42"/>
    <x v="41"/>
    <s v="Baltoy"/>
    <x v="7"/>
    <x v="1"/>
    <s v="ELECTRIC,PSYCHIC"/>
    <n v="60"/>
    <n v="20"/>
    <n v="55"/>
    <n v="55"/>
    <n v="40"/>
    <n v="70"/>
    <n v="300"/>
    <s v="SPECIAL_DEFENSE"/>
    <n v="1"/>
    <s v=""/>
    <m/>
    <s v=""/>
    <m/>
    <s v="SPECIAL_DEFENSE,1,,,,"/>
    <x v="0"/>
    <x v="18"/>
    <x v="19"/>
    <x v="20"/>
  </r>
  <r>
    <n v="43"/>
    <x v="42"/>
    <s v="Claydol"/>
    <x v="7"/>
    <x v="1"/>
    <s v="ELECTRIC,PSYCHIC"/>
    <n v="100"/>
    <n v="50"/>
    <n v="85"/>
    <n v="75"/>
    <n v="95"/>
    <n v="95"/>
    <n v="500"/>
    <s v="SPECIAL_DEFENSE"/>
    <n v="2"/>
    <s v=""/>
    <m/>
    <s v=""/>
    <m/>
    <s v="SPECIAL_DEFENSE,2,,,,"/>
    <x v="0"/>
    <x v="18"/>
    <x v="20"/>
    <x v="21"/>
  </r>
  <r>
    <n v="44"/>
    <x v="43"/>
    <s v="Zorua"/>
    <x v="2"/>
    <x v="10"/>
    <s v="ICE,DARK"/>
    <n v="40"/>
    <n v="75"/>
    <n v="40"/>
    <n v="75"/>
    <n v="60"/>
    <n v="40"/>
    <n v="330"/>
    <s v="ATTACK"/>
    <n v="1"/>
    <s v=""/>
    <m/>
    <s v=""/>
    <m/>
    <s v="ATTACK,1,,,,"/>
    <x v="16"/>
    <x v="19"/>
    <x v="14"/>
    <x v="22"/>
  </r>
  <r>
    <n v="45"/>
    <x v="44"/>
    <s v="Zoroark"/>
    <x v="2"/>
    <x v="10"/>
    <s v="ICE,DARK"/>
    <n v="70"/>
    <n v="115"/>
    <n v="60"/>
    <n v="115"/>
    <n v="90"/>
    <n v="60"/>
    <n v="510"/>
    <s v="ATTACK"/>
    <n v="2"/>
    <s v=""/>
    <m/>
    <s v=""/>
    <m/>
    <s v="ATTACK,2,,,,"/>
    <x v="16"/>
    <x v="19"/>
    <x v="14"/>
    <x v="22"/>
  </r>
  <r>
    <n v="46"/>
    <x v="45"/>
    <s v="Ducklett"/>
    <x v="11"/>
    <x v="2"/>
    <s v="LIGHT,FLYING"/>
    <n v="62"/>
    <n v="39"/>
    <n v="40"/>
    <n v="65"/>
    <n v="64"/>
    <n v="60"/>
    <n v="330"/>
    <s v="SPEED"/>
    <n v="1"/>
    <s v=""/>
    <m/>
    <s v=""/>
    <m/>
    <s v="SPEED,1,,,,"/>
    <x v="17"/>
    <x v="20"/>
    <x v="21"/>
    <x v="23"/>
  </r>
  <r>
    <n v="47"/>
    <x v="46"/>
    <s v="Swanna"/>
    <x v="11"/>
    <x v="2"/>
    <s v="LIGHT,FLYING"/>
    <n v="70"/>
    <n v="62"/>
    <n v="63"/>
    <n v="110"/>
    <n v="95"/>
    <n v="90"/>
    <n v="490"/>
    <s v="SPEED"/>
    <n v="2"/>
    <s v=""/>
    <m/>
    <s v=""/>
    <m/>
    <s v="SPEED,2,,,,"/>
    <x v="17"/>
    <x v="20"/>
    <x v="21"/>
    <x v="23"/>
  </r>
  <r>
    <n v="48"/>
    <x v="47"/>
    <s v="Golett"/>
    <x v="8"/>
    <x v="1"/>
    <s v="STEEL,PSYCHIC"/>
    <n v="64"/>
    <n v="69"/>
    <n v="65"/>
    <n v="35"/>
    <n v="45"/>
    <n v="45"/>
    <n v="323"/>
    <s v="ATTACK"/>
    <n v="1"/>
    <s v=""/>
    <m/>
    <s v=""/>
    <m/>
    <s v="ATTACK,1,,,,"/>
    <x v="18"/>
    <x v="21"/>
    <x v="22"/>
    <x v="24"/>
  </r>
  <r>
    <n v="49"/>
    <x v="48"/>
    <s v="Golurk"/>
    <x v="8"/>
    <x v="1"/>
    <s v="STEEL,PSYCHIC"/>
    <n v="94"/>
    <n v="99"/>
    <n v="105"/>
    <n v="55"/>
    <n v="75"/>
    <n v="75"/>
    <n v="503"/>
    <s v="ATTACK"/>
    <n v="2"/>
    <s v=""/>
    <m/>
    <s v=""/>
    <m/>
    <s v="ATTACK,2,,,,"/>
    <x v="18"/>
    <x v="21"/>
    <x v="22"/>
    <x v="24"/>
  </r>
  <r>
    <n v="50"/>
    <x v="49"/>
    <s v="Morelull"/>
    <x v="6"/>
    <x v="9"/>
    <s v="GHOST,GRASS"/>
    <n v="60"/>
    <n v="45"/>
    <n v="55"/>
    <n v="30"/>
    <n v="60"/>
    <n v="80"/>
    <n v="330"/>
    <s v="SPECIAL_DEFENSE"/>
    <n v="1"/>
    <s v=""/>
    <m/>
    <s v=""/>
    <m/>
    <s v="SPECIAL_DEFENSE,1,,,,"/>
    <x v="19"/>
    <x v="22"/>
    <x v="23"/>
    <x v="25"/>
  </r>
  <r>
    <n v="51"/>
    <x v="50"/>
    <s v="Shiinotic"/>
    <x v="6"/>
    <x v="9"/>
    <s v="GHOST,GRASS"/>
    <n v="90"/>
    <n v="50"/>
    <n v="75"/>
    <n v="60"/>
    <n v="90"/>
    <n v="110"/>
    <n v="475"/>
    <s v="SPECIAL_DEFENSE"/>
    <n v="2"/>
    <s v=""/>
    <m/>
    <s v=""/>
    <m/>
    <s v="SPECIAL_DEFENSE,2,,,,"/>
    <x v="19"/>
    <x v="22"/>
    <x v="23"/>
    <x v="25"/>
  </r>
  <r>
    <n v="52"/>
    <x v="51"/>
    <s v="Larvesta"/>
    <x v="12"/>
    <x v="7"/>
    <s v="BUG,ELECTRIC"/>
    <n v="55"/>
    <n v="85"/>
    <n v="55"/>
    <n v="60"/>
    <n v="50"/>
    <n v="55"/>
    <n v="360"/>
    <s v="ATTACK"/>
    <n v="1"/>
    <s v=""/>
    <m/>
    <s v=""/>
    <m/>
    <s v="ATTACK,1,,,,"/>
    <x v="20"/>
    <x v="23"/>
    <x v="24"/>
    <x v="26"/>
  </r>
  <r>
    <n v="53"/>
    <x v="52"/>
    <s v="Volcarona"/>
    <x v="12"/>
    <x v="7"/>
    <s v="BUG,ELECTRIC"/>
    <n v="85"/>
    <n v="135"/>
    <n v="105"/>
    <n v="85"/>
    <n v="75"/>
    <n v="65"/>
    <n v="550"/>
    <s v="SPECIAL_ATTACK"/>
    <n v="3"/>
    <s v=""/>
    <m/>
    <s v=""/>
    <m/>
    <s v="SPECIAL_ATTACK,3,,,,"/>
    <x v="20"/>
    <x v="23"/>
    <x v="24"/>
    <x v="26"/>
  </r>
  <r>
    <n v="54"/>
    <x v="53"/>
    <s v="Stantler"/>
    <x v="2"/>
    <x v="9"/>
    <s v="ICE,GRASS"/>
    <n v="73"/>
    <n v="90"/>
    <n v="62"/>
    <n v="85"/>
    <n v="90"/>
    <n v="65"/>
    <n v="465"/>
    <s v="ATTACK"/>
    <n v="1"/>
    <s v=""/>
    <m/>
    <s v=""/>
    <m/>
    <s v="ATTACK,1,,,,"/>
    <x v="21"/>
    <x v="24"/>
    <x v="16"/>
    <x v="27"/>
  </r>
  <r>
    <n v="55"/>
    <x v="54"/>
    <s v="Magikarp"/>
    <x v="7"/>
    <x v="10"/>
    <s v="ELECTRIC,DARK"/>
    <n v="20"/>
    <n v="10"/>
    <n v="55"/>
    <n v="80"/>
    <n v="15"/>
    <n v="20"/>
    <n v="200"/>
    <s v="SPEED"/>
    <n v="1"/>
    <s v=""/>
    <m/>
    <s v=""/>
    <m/>
    <s v="SPEED,1,,,,"/>
    <x v="1"/>
    <x v="25"/>
    <x v="25"/>
    <x v="28"/>
  </r>
  <r>
    <n v="56"/>
    <x v="55"/>
    <s v="Gyarados"/>
    <x v="7"/>
    <x v="10"/>
    <s v="ELECTRIC,DARK"/>
    <n v="95"/>
    <n v="125"/>
    <n v="94"/>
    <n v="71"/>
    <n v="55"/>
    <n v="100"/>
    <n v="540"/>
    <s v="ATTACK"/>
    <n v="2"/>
    <s v=""/>
    <m/>
    <s v=""/>
    <m/>
    <s v="ATTACK,2,,,,"/>
    <x v="22"/>
    <x v="25"/>
    <x v="26"/>
    <x v="29"/>
  </r>
  <r>
    <n v="57"/>
    <x v="56"/>
    <s v="Bergmite"/>
    <x v="13"/>
    <x v="4"/>
    <s v="ROCK,0"/>
    <n v="55"/>
    <n v="69"/>
    <n v="85"/>
    <n v="28"/>
    <n v="32"/>
    <n v="35"/>
    <n v="304"/>
    <s v="DEFENSE"/>
    <n v="1"/>
    <s v=""/>
    <m/>
    <s v=""/>
    <m/>
    <s v="DEFENSE,1,,,,"/>
    <x v="23"/>
    <x v="26"/>
    <x v="27"/>
    <x v="30"/>
  </r>
  <r>
    <n v="58"/>
    <x v="57"/>
    <s v="Avalugg"/>
    <x v="13"/>
    <x v="4"/>
    <s v="ROCK,0"/>
    <n v="95"/>
    <n v="105"/>
    <n v="184"/>
    <n v="28"/>
    <n v="44"/>
    <n v="58"/>
    <n v="514"/>
    <s v="DEFENSE"/>
    <n v="2"/>
    <s v=""/>
    <m/>
    <s v=""/>
    <m/>
    <s v="DEFENSE,2,,,,"/>
    <x v="23"/>
    <x v="26"/>
    <x v="27"/>
    <x v="30"/>
  </r>
  <r>
    <n v="59"/>
    <x v="58"/>
    <s v="Ledyba"/>
    <x v="12"/>
    <x v="5"/>
    <s v="BUG,STEEL"/>
    <n v="40"/>
    <n v="40"/>
    <n v="50"/>
    <n v="65"/>
    <n v="70"/>
    <n v="55"/>
    <n v="320"/>
    <s v="SPECIAL_ATTACK"/>
    <n v="1"/>
    <s v=""/>
    <m/>
    <s v=""/>
    <m/>
    <s v="SPECIAL_ATTACK,1,,,,"/>
    <x v="24"/>
    <x v="23"/>
    <x v="28"/>
    <x v="31"/>
  </r>
  <r>
    <n v="60"/>
    <x v="59"/>
    <s v="Ledian"/>
    <x v="12"/>
    <x v="5"/>
    <s v="BUG,STEEL"/>
    <n v="60"/>
    <n v="45"/>
    <n v="75"/>
    <n v="85"/>
    <n v="95"/>
    <n v="80"/>
    <n v="440"/>
    <s v="SPECIAL_ATTACK"/>
    <n v="2"/>
    <s v=""/>
    <m/>
    <s v=""/>
    <m/>
    <s v="SPECIAL_ATTACK,2,,,,"/>
    <x v="24"/>
    <x v="23"/>
    <x v="28"/>
    <x v="31"/>
  </r>
  <r>
    <n v="61"/>
    <x v="60"/>
    <s v="Ponyta"/>
    <x v="6"/>
    <x v="11"/>
    <s v="GHOST,FIRE"/>
    <n v="60"/>
    <n v="75"/>
    <n v="65"/>
    <n v="90"/>
    <n v="55"/>
    <n v="65"/>
    <n v="410"/>
    <s v="SPEED"/>
    <n v="1"/>
    <s v=""/>
    <m/>
    <s v=""/>
    <m/>
    <s v="SPEED,1,,,,"/>
    <x v="25"/>
    <x v="27"/>
    <x v="29"/>
    <x v="32"/>
  </r>
  <r>
    <n v="62"/>
    <x v="61"/>
    <s v="Rapidash"/>
    <x v="6"/>
    <x v="11"/>
    <s v="GHOST,FIRE"/>
    <n v="65"/>
    <n v="105"/>
    <n v="75"/>
    <n v="110"/>
    <n v="70"/>
    <n v="85"/>
    <n v="510"/>
    <s v="SPEED"/>
    <n v="2"/>
    <s v=""/>
    <m/>
    <s v=""/>
    <m/>
    <s v="SPEED,2,,,,"/>
    <x v="25"/>
    <x v="27"/>
    <x v="29"/>
    <x v="32"/>
  </r>
  <r>
    <n v="63"/>
    <x v="62"/>
    <s v="Amaura"/>
    <x v="14"/>
    <x v="12"/>
    <s v="FAIRY,DRAGON"/>
    <n v="82"/>
    <n v="49"/>
    <n v="45"/>
    <n v="36"/>
    <n v="77"/>
    <n v="73"/>
    <n v="362"/>
    <s v="HP"/>
    <n v="1"/>
    <s v=""/>
    <m/>
    <s v=""/>
    <m/>
    <s v="HP,1,,,,"/>
    <x v="17"/>
    <x v="28"/>
    <x v="30"/>
    <x v="33"/>
  </r>
  <r>
    <n v="64"/>
    <x v="63"/>
    <s v="Aurorus"/>
    <x v="14"/>
    <x v="12"/>
    <s v="FAIRY,DRAGON"/>
    <n v="123"/>
    <n v="67"/>
    <n v="72"/>
    <n v="48"/>
    <n v="109"/>
    <n v="102"/>
    <n v="521"/>
    <s v="HP"/>
    <n v="2"/>
    <s v=""/>
    <m/>
    <s v=""/>
    <m/>
    <s v="HP,2,,,,"/>
    <x v="17"/>
    <x v="28"/>
    <x v="30"/>
    <x v="33"/>
  </r>
  <r>
    <n v="65"/>
    <x v="64"/>
    <s v="Geodude"/>
    <x v="13"/>
    <x v="11"/>
    <s v="ROCK,FIRE"/>
    <n v="60"/>
    <n v="70"/>
    <n v="70"/>
    <n v="15"/>
    <n v="25"/>
    <n v="60"/>
    <n v="300"/>
    <s v="DEFENSE"/>
    <n v="1"/>
    <s v=""/>
    <m/>
    <s v=""/>
    <m/>
    <s v="DEFENSE,1,,,,"/>
    <x v="26"/>
    <x v="6"/>
    <x v="31"/>
    <x v="34"/>
  </r>
  <r>
    <n v="66"/>
    <x v="65"/>
    <s v="Graveler"/>
    <x v="13"/>
    <x v="11"/>
    <s v="ROCK,FIRE"/>
    <n v="70"/>
    <n v="85"/>
    <n v="95"/>
    <n v="25"/>
    <n v="35"/>
    <n v="80"/>
    <n v="390"/>
    <s v="DEFENSE"/>
    <n v="2"/>
    <s v=""/>
    <m/>
    <s v=""/>
    <m/>
    <s v="DEFENSE,2,,,,"/>
    <x v="26"/>
    <x v="6"/>
    <x v="31"/>
    <x v="34"/>
  </r>
  <r>
    <n v="67"/>
    <x v="66"/>
    <s v="Golem"/>
    <x v="13"/>
    <x v="11"/>
    <s v="ROCK,FIRE"/>
    <n v="90"/>
    <n v="110"/>
    <n v="130"/>
    <n v="35"/>
    <n v="40"/>
    <n v="90"/>
    <n v="495"/>
    <s v="DEFENSE"/>
    <n v="3"/>
    <s v=""/>
    <m/>
    <s v=""/>
    <m/>
    <s v="DEFENSE,3,,,,"/>
    <x v="26"/>
    <x v="6"/>
    <x v="31"/>
    <x v="34"/>
  </r>
  <r>
    <n v="68"/>
    <x v="67"/>
    <s v="Skrelp"/>
    <x v="9"/>
    <x v="6"/>
    <s v="GRASS,WATER"/>
    <n v="60"/>
    <n v="30"/>
    <n v="50"/>
    <n v="70"/>
    <n v="60"/>
    <n v="60"/>
    <n v="330"/>
    <s v="SPECIAL_DEFENSE"/>
    <n v="1"/>
    <s v=""/>
    <m/>
    <s v=""/>
    <m/>
    <s v="SPECIAL_DEFENSE,1,,,,"/>
    <x v="27"/>
    <x v="29"/>
    <x v="16"/>
    <x v="35"/>
  </r>
  <r>
    <n v="69"/>
    <x v="68"/>
    <s v="Dragalge"/>
    <x v="9"/>
    <x v="6"/>
    <s v="GRASS,WATER"/>
    <n v="75"/>
    <n v="45"/>
    <n v="74"/>
    <n v="80"/>
    <n v="107"/>
    <n v="123"/>
    <n v="504"/>
    <s v="SPECIAL_DEFENSE"/>
    <n v="2"/>
    <s v=""/>
    <m/>
    <s v=""/>
    <m/>
    <s v="SPECIAL_DEFENSE,2,,,,"/>
    <x v="27"/>
    <x v="29"/>
    <x v="16"/>
    <x v="35"/>
  </r>
  <r>
    <n v="70"/>
    <x v="69"/>
    <s v="Litleo"/>
    <x v="2"/>
    <x v="8"/>
    <s v="ICE,SOUND"/>
    <n v="58"/>
    <n v="73"/>
    <n v="58"/>
    <n v="72"/>
    <n v="50"/>
    <n v="58"/>
    <n v="369"/>
    <s v="ATTACK"/>
    <n v="1"/>
    <s v=""/>
    <m/>
    <s v=""/>
    <m/>
    <s v="ATTACK,1,,,,"/>
    <x v="28"/>
    <x v="30"/>
    <x v="32"/>
    <x v="36"/>
  </r>
  <r>
    <n v="71"/>
    <x v="70"/>
    <s v="Pyroar"/>
    <x v="2"/>
    <x v="8"/>
    <s v="ICE,SOUND"/>
    <n v="80"/>
    <n v="109"/>
    <n v="72"/>
    <n v="106"/>
    <n v="68"/>
    <n v="72"/>
    <n v="507"/>
    <s v="ATTACK"/>
    <n v="2"/>
    <s v=""/>
    <m/>
    <s v=""/>
    <m/>
    <s v="ATTACK,2,,,,"/>
    <x v="28"/>
    <x v="30"/>
    <x v="32"/>
    <x v="36"/>
  </r>
  <r>
    <n v="72"/>
    <x v="71"/>
    <s v="Lunatone"/>
    <x v="2"/>
    <x v="13"/>
    <s v="ICE,COSMIC"/>
    <n v="70"/>
    <n v="55"/>
    <n v="65"/>
    <n v="85"/>
    <n v="110"/>
    <n v="100"/>
    <n v="485"/>
    <s v="SPECIAL_ATTACK"/>
    <n v="2"/>
    <s v=""/>
    <m/>
    <s v=""/>
    <m/>
    <s v="SPECIAL_ATTACK,2,,,,"/>
    <x v="6"/>
    <x v="18"/>
    <x v="33"/>
    <x v="37"/>
  </r>
  <r>
    <n v="73"/>
    <x v="72"/>
    <s v="Solrock"/>
    <x v="0"/>
    <x v="13"/>
    <s v="FIRE,COSMIC"/>
    <n v="70"/>
    <n v="110"/>
    <n v="100"/>
    <n v="85"/>
    <n v="55"/>
    <n v="65"/>
    <n v="485"/>
    <s v="ATTACK"/>
    <n v="2"/>
    <s v=""/>
    <m/>
    <s v=""/>
    <m/>
    <s v="ATTACK,2,,,,"/>
    <x v="29"/>
    <x v="31"/>
    <x v="34"/>
    <x v="38"/>
  </r>
  <r>
    <n v="74"/>
    <x v="73"/>
    <s v="Drowzee"/>
    <x v="10"/>
    <x v="14"/>
    <s v="DARK,FIGHTING"/>
    <n v="60"/>
    <n v="75"/>
    <n v="60"/>
    <n v="43"/>
    <n v="45"/>
    <n v="45"/>
    <n v="328"/>
    <s v="SPECIAL_DEFENSE"/>
    <n v="1"/>
    <s v=""/>
    <m/>
    <s v=""/>
    <m/>
    <s v="SPECIAL_DEFENSE,1,,,,"/>
    <x v="30"/>
    <x v="32"/>
    <x v="35"/>
    <x v="39"/>
  </r>
  <r>
    <n v="75"/>
    <x v="74"/>
    <s v="Hypno"/>
    <x v="10"/>
    <x v="14"/>
    <s v="DARK,FIGHTING"/>
    <n v="80"/>
    <n v="105"/>
    <n v="85"/>
    <n v="72"/>
    <n v="68"/>
    <n v="73"/>
    <n v="483"/>
    <s v="SPECIAL_DEFENSE"/>
    <n v="2"/>
    <s v=""/>
    <m/>
    <s v=""/>
    <m/>
    <s v="SPECIAL_DEFENSE,2,,,,"/>
    <x v="30"/>
    <x v="32"/>
    <x v="35"/>
    <x v="39"/>
  </r>
  <r>
    <n v="76"/>
    <x v="75"/>
    <s v="Seel"/>
    <x v="1"/>
    <x v="15"/>
    <s v="WATER,GROUND"/>
    <n v="85"/>
    <n v="40"/>
    <n v="60"/>
    <n v="25"/>
    <n v="45"/>
    <n v="75"/>
    <n v="330"/>
    <s v="HP"/>
    <n v="1"/>
    <s v=""/>
    <m/>
    <s v=""/>
    <m/>
    <s v="HP,1,,,,"/>
    <x v="7"/>
    <x v="33"/>
    <x v="36"/>
    <x v="40"/>
  </r>
  <r>
    <n v="77"/>
    <x v="76"/>
    <s v="Dewgong"/>
    <x v="1"/>
    <x v="15"/>
    <s v="WATER,GROUND"/>
    <n v="102"/>
    <n v="67"/>
    <n v="80"/>
    <n v="53"/>
    <n v="73"/>
    <n v="105"/>
    <n v="480"/>
    <s v="SPECIAL_DEFENSE"/>
    <n v="2"/>
    <s v=""/>
    <m/>
    <s v=""/>
    <m/>
    <s v="SPECIAL_DEFENSE,2,,,,"/>
    <x v="7"/>
    <x v="33"/>
    <x v="36"/>
    <x v="40"/>
  </r>
  <r>
    <n v="78"/>
    <x v="77"/>
    <s v="Skiddo"/>
    <x v="13"/>
    <x v="16"/>
    <s v="ROCK,ICE"/>
    <n v="56"/>
    <n v="80"/>
    <n v="48"/>
    <n v="87"/>
    <n v="32"/>
    <n v="47"/>
    <n v="350"/>
    <s v="HP"/>
    <n v="1"/>
    <s v=""/>
    <m/>
    <s v=""/>
    <m/>
    <s v="HP,1,,,,"/>
    <x v="31"/>
    <x v="19"/>
    <x v="7"/>
    <x v="41"/>
  </r>
  <r>
    <n v="79"/>
    <x v="78"/>
    <s v="Gogoat"/>
    <x v="13"/>
    <x v="16"/>
    <s v="ROCK,ICE"/>
    <n v="123"/>
    <n v="125"/>
    <n v="62"/>
    <n v="103"/>
    <n v="40"/>
    <n v="81"/>
    <n v="534"/>
    <s v="HP"/>
    <n v="2"/>
    <s v=""/>
    <m/>
    <s v=""/>
    <m/>
    <s v="HP,2,,,,"/>
    <x v="31"/>
    <x v="19"/>
    <x v="7"/>
    <x v="41"/>
  </r>
  <r>
    <n v="80"/>
    <x v="79"/>
    <s v="Kabuto"/>
    <x v="12"/>
    <x v="9"/>
    <s v="BUG,GRASS"/>
    <n v="40"/>
    <n v="85"/>
    <n v="60"/>
    <n v="80"/>
    <n v="45"/>
    <n v="45"/>
    <n v="355"/>
    <s v="DEFENSE"/>
    <n v="1"/>
    <s v=""/>
    <m/>
    <s v=""/>
    <m/>
    <s v="DEFENSE,1,,,,"/>
    <x v="32"/>
    <x v="34"/>
    <x v="37"/>
    <x v="42"/>
  </r>
  <r>
    <n v="81"/>
    <x v="80"/>
    <s v="Kabutops"/>
    <x v="12"/>
    <x v="9"/>
    <s v="BUG,GRASS"/>
    <n v="70"/>
    <n v="115"/>
    <n v="80"/>
    <n v="115"/>
    <n v="55"/>
    <n v="60"/>
    <n v="495"/>
    <s v="ATTACK"/>
    <n v="2"/>
    <s v=""/>
    <m/>
    <s v=""/>
    <m/>
    <s v="ATTACK,2,,,,"/>
    <x v="32"/>
    <x v="34"/>
    <x v="37"/>
    <x v="42"/>
  </r>
  <r>
    <n v="82"/>
    <x v="81"/>
    <s v="Shroomish"/>
    <x v="8"/>
    <x v="4"/>
    <s v="STEEL,0"/>
    <n v="60"/>
    <n v="40"/>
    <n v="70"/>
    <n v="35"/>
    <n v="40"/>
    <n v="70"/>
    <n v="315"/>
    <s v="HP"/>
    <n v="1"/>
    <s v=""/>
    <m/>
    <s v=""/>
    <m/>
    <s v="HP,1,,,,"/>
    <x v="33"/>
    <x v="27"/>
    <x v="38"/>
    <x v="43"/>
  </r>
  <r>
    <n v="83"/>
    <x v="82"/>
    <s v="Breloom"/>
    <x v="8"/>
    <x v="14"/>
    <s v="STEEL,FIGHTING"/>
    <n v="60"/>
    <n v="95"/>
    <n v="110"/>
    <n v="70"/>
    <n v="95"/>
    <n v="60"/>
    <n v="490"/>
    <s v="ATTACK"/>
    <n v="2"/>
    <s v=""/>
    <m/>
    <s v=""/>
    <m/>
    <s v="ATTACK,2,,,,"/>
    <x v="34"/>
    <x v="35"/>
    <x v="1"/>
    <x v="44"/>
  </r>
  <r>
    <n v="84"/>
    <x v="83"/>
    <s v="Aerodactyl"/>
    <x v="15"/>
    <x v="2"/>
    <s v="DRAGON,FLYING"/>
    <n v="80"/>
    <n v="105"/>
    <n v="65"/>
    <n v="130"/>
    <n v="60"/>
    <n v="75"/>
    <n v="515"/>
    <s v="SPEED"/>
    <n v="2"/>
    <s v=""/>
    <m/>
    <s v=""/>
    <m/>
    <s v="SPEED,2,,,,"/>
    <x v="28"/>
    <x v="36"/>
    <x v="39"/>
    <x v="45"/>
  </r>
  <r>
    <n v="85"/>
    <x v="84"/>
    <s v="Roggenrola"/>
    <x v="2"/>
    <x v="6"/>
    <s v="ICE,WATER"/>
    <n v="55"/>
    <n v="35"/>
    <n v="65"/>
    <n v="25"/>
    <n v="55"/>
    <n v="45"/>
    <n v="280"/>
    <s v="DEFENSE"/>
    <n v="1"/>
    <s v=""/>
    <m/>
    <s v=""/>
    <m/>
    <s v="DEFENSE,1,,,,"/>
    <x v="6"/>
    <x v="37"/>
    <x v="40"/>
    <x v="46"/>
  </r>
  <r>
    <n v="86"/>
    <x v="85"/>
    <s v="Boldore"/>
    <x v="2"/>
    <x v="6"/>
    <s v="ICE,WATER"/>
    <n v="70"/>
    <n v="55"/>
    <n v="75"/>
    <n v="40"/>
    <n v="90"/>
    <n v="70"/>
    <n v="400"/>
    <s v="ATTACK"/>
    <n v="1"/>
    <s v="DEFENSE"/>
    <n v="1"/>
    <s v=""/>
    <m/>
    <s v="ATTACK,1,DEFENSE,1,,"/>
    <x v="6"/>
    <x v="37"/>
    <x v="3"/>
    <x v="47"/>
  </r>
  <r>
    <n v="87"/>
    <x v="86"/>
    <s v="Gigalith"/>
    <x v="2"/>
    <x v="6"/>
    <s v="ICE,WATER"/>
    <n v="95"/>
    <n v="70"/>
    <n v="95"/>
    <n v="60"/>
    <n v="120"/>
    <n v="90"/>
    <n v="530"/>
    <s v="ATTACK"/>
    <n v="3"/>
    <s v=""/>
    <m/>
    <s v=""/>
    <m/>
    <s v="ATTACK,3,,,,"/>
    <x v="6"/>
    <x v="37"/>
    <x v="3"/>
    <x v="47"/>
  </r>
  <r>
    <n v="88"/>
    <x v="87"/>
    <s v="Finneon"/>
    <x v="1"/>
    <x v="17"/>
    <s v="WATER,FAIRY"/>
    <n v="69"/>
    <n v="39"/>
    <n v="55"/>
    <n v="46"/>
    <n v="75"/>
    <n v="76"/>
    <n v="360"/>
    <s v="SPECIAL_ATTACK"/>
    <n v="1"/>
    <s v=""/>
    <m/>
    <s v=""/>
    <m/>
    <s v="SPECIAL_ATTACK,1,,,,"/>
    <x v="1"/>
    <x v="38"/>
    <x v="41"/>
    <x v="48"/>
  </r>
  <r>
    <n v="89"/>
    <x v="88"/>
    <s v="Lumineon"/>
    <x v="1"/>
    <x v="17"/>
    <s v="WATER,FAIRY"/>
    <n v="89"/>
    <n v="42"/>
    <n v="79"/>
    <n v="61"/>
    <n v="109"/>
    <n v="95"/>
    <n v="475"/>
    <s v="SPECIAL_ATTACK"/>
    <n v="2"/>
    <s v=""/>
    <m/>
    <s v=""/>
    <m/>
    <s v="SPECIAL_ATTACK,2,,,,"/>
    <x v="1"/>
    <x v="38"/>
    <x v="41"/>
    <x v="48"/>
  </r>
  <r>
    <n v="90"/>
    <x v="89"/>
    <s v="Gligar"/>
    <x v="13"/>
    <x v="12"/>
    <s v="ROCK,DRAGON"/>
    <n v="85"/>
    <n v="75"/>
    <n v="105"/>
    <n v="55"/>
    <n v="35"/>
    <n v="75"/>
    <n v="430"/>
    <s v="DEFENSE"/>
    <n v="1"/>
    <s v=""/>
    <m/>
    <s v=""/>
    <m/>
    <s v="DEFENSE,1,,,,"/>
    <x v="35"/>
    <x v="17"/>
    <x v="42"/>
    <x v="49"/>
  </r>
  <r>
    <n v="91"/>
    <x v="90"/>
    <s v="Gliscor"/>
    <x v="13"/>
    <x v="12"/>
    <s v="ROCK,DRAGON"/>
    <n v="95"/>
    <n v="95"/>
    <n v="125"/>
    <n v="55"/>
    <n v="45"/>
    <n v="95"/>
    <n v="510"/>
    <s v="DEFENSE"/>
    <n v="2"/>
    <s v=""/>
    <m/>
    <s v=""/>
    <m/>
    <s v="DEFENSE,2,,,,"/>
    <x v="35"/>
    <x v="39"/>
    <x v="27"/>
    <x v="50"/>
  </r>
  <r>
    <n v="92"/>
    <x v="91"/>
    <s v="Lillipup"/>
    <x v="10"/>
    <x v="18"/>
    <s v="DARK,GHOST"/>
    <n v="55"/>
    <n v="70"/>
    <n v="45"/>
    <n v="65"/>
    <n v="15"/>
    <n v="45"/>
    <n v="295"/>
    <s v="ATTACK"/>
    <n v="1"/>
    <s v=""/>
    <m/>
    <s v=""/>
    <m/>
    <s v="ATTACK,1,,,,"/>
    <x v="36"/>
    <x v="11"/>
    <x v="26"/>
    <x v="51"/>
  </r>
  <r>
    <n v="93"/>
    <x v="92"/>
    <s v="Herdier"/>
    <x v="10"/>
    <x v="18"/>
    <s v="DARK,GHOST"/>
    <n v="75"/>
    <n v="90"/>
    <n v="65"/>
    <n v="80"/>
    <n v="25"/>
    <n v="65"/>
    <n v="400"/>
    <s v="ATTACK"/>
    <n v="2"/>
    <s v=""/>
    <m/>
    <s v=""/>
    <m/>
    <s v="ATTACK,2,,,,"/>
    <x v="36"/>
    <x v="11"/>
    <x v="26"/>
    <x v="51"/>
  </r>
  <r>
    <n v="94"/>
    <x v="93"/>
    <s v="Stoutland"/>
    <x v="10"/>
    <x v="18"/>
    <s v="DARK,GHOST"/>
    <n v="95"/>
    <n v="110"/>
    <n v="90"/>
    <n v="90"/>
    <n v="35"/>
    <n v="95"/>
    <n v="515"/>
    <s v="ATTACK"/>
    <n v="3"/>
    <s v=""/>
    <m/>
    <s v=""/>
    <m/>
    <s v="ATTACK,3,,,,"/>
    <x v="36"/>
    <x v="11"/>
    <x v="26"/>
    <x v="51"/>
  </r>
  <r>
    <n v="95"/>
    <x v="94"/>
    <s v="Drifloon"/>
    <x v="0"/>
    <x v="2"/>
    <s v="FIRE,FLYING"/>
    <n v="80"/>
    <n v="55"/>
    <n v="49"/>
    <n v="70"/>
    <n v="45"/>
    <n v="49"/>
    <n v="348"/>
    <s v="HP"/>
    <n v="1"/>
    <s v=""/>
    <m/>
    <s v=""/>
    <m/>
    <s v="HP,1,,,,"/>
    <x v="37"/>
    <x v="40"/>
    <x v="43"/>
    <x v="52"/>
  </r>
  <r>
    <n v="96"/>
    <x v="95"/>
    <s v="Drifblim"/>
    <x v="0"/>
    <x v="2"/>
    <s v="FIRE,FLYING"/>
    <n v="130"/>
    <n v="90"/>
    <n v="78"/>
    <n v="95"/>
    <n v="50"/>
    <n v="55"/>
    <n v="498"/>
    <s v="HP"/>
    <n v="2"/>
    <s v=""/>
    <m/>
    <s v=""/>
    <m/>
    <s v="HP,2,,,,"/>
    <x v="37"/>
    <x v="40"/>
    <x v="43"/>
    <x v="52"/>
  </r>
  <r>
    <n v="97"/>
    <x v="96"/>
    <s v="Minccino"/>
    <x v="6"/>
    <x v="17"/>
    <s v="GHOST,FAIRY"/>
    <n v="50"/>
    <n v="35"/>
    <n v="40"/>
    <n v="60"/>
    <n v="65"/>
    <n v="65"/>
    <n v="315"/>
    <s v="SPECIAL_ATTACK"/>
    <n v="1"/>
    <s v=""/>
    <m/>
    <s v=""/>
    <m/>
    <s v="SPECIAL_ATTACK,1,,,,"/>
    <x v="38"/>
    <x v="41"/>
    <x v="44"/>
    <x v="53"/>
  </r>
  <r>
    <n v="98"/>
    <x v="97"/>
    <s v="Cinccino"/>
    <x v="6"/>
    <x v="17"/>
    <s v="GHOST,FAIRY"/>
    <n v="70"/>
    <n v="50"/>
    <n v="60"/>
    <n v="95"/>
    <n v="105"/>
    <n v="105"/>
    <n v="485"/>
    <s v="SPECIAL_ATTACK"/>
    <n v="1"/>
    <s v="SPECIAL_DEFENSE"/>
    <n v="1"/>
    <s v=""/>
    <m/>
    <s v="SPECIAL_ATTACK,1,SPECIAL_DEFENSE,1,,"/>
    <x v="38"/>
    <x v="41"/>
    <x v="44"/>
    <x v="53"/>
  </r>
  <r>
    <n v="99"/>
    <x v="98"/>
    <s v="Bonsly"/>
    <x v="4"/>
    <x v="9"/>
    <s v="GROUND,GRASS"/>
    <n v="80"/>
    <n v="15"/>
    <n v="50"/>
    <n v="15"/>
    <n v="85"/>
    <n v="75"/>
    <n v="320"/>
    <s v="DEFENSE"/>
    <n v="1"/>
    <s v=""/>
    <m/>
    <s v=""/>
    <m/>
    <s v="DEFENSE,1,,,,"/>
    <x v="39"/>
    <x v="42"/>
    <x v="45"/>
    <x v="54"/>
  </r>
  <r>
    <n v="100"/>
    <x v="99"/>
    <s v="Sudowoodo"/>
    <x v="4"/>
    <x v="9"/>
    <s v="GROUND,GRASS"/>
    <n v="90"/>
    <n v="40"/>
    <n v="70"/>
    <n v="70"/>
    <n v="110"/>
    <n v="110"/>
    <n v="490"/>
    <s v="DEFENSE"/>
    <n v="2"/>
    <s v=""/>
    <m/>
    <s v=""/>
    <m/>
    <s v="DEFENSE,2,,,,"/>
    <x v="39"/>
    <x v="42"/>
    <x v="45"/>
    <x v="54"/>
  </r>
  <r>
    <n v="101"/>
    <x v="100"/>
    <s v="Druddigon"/>
    <x v="15"/>
    <x v="14"/>
    <s v="DRAGON,FIGHTING"/>
    <n v="77"/>
    <n v="120"/>
    <n v="90"/>
    <n v="68"/>
    <n v="60"/>
    <n v="70"/>
    <n v="485"/>
    <s v="ATTACK"/>
    <n v="2"/>
    <s v=""/>
    <m/>
    <s v=""/>
    <m/>
    <s v="ATTACK,2,,,,"/>
    <x v="40"/>
    <x v="43"/>
    <x v="46"/>
    <x v="55"/>
  </r>
  <r>
    <n v="102"/>
    <x v="101"/>
    <s v="Woobat"/>
    <x v="5"/>
    <x v="2"/>
    <s v="POISON,FLYING"/>
    <n v="75"/>
    <n v="70"/>
    <n v="43"/>
    <n v="67"/>
    <n v="45"/>
    <n v="43"/>
    <n v="343"/>
    <s v="SPEED"/>
    <n v="1"/>
    <s v=""/>
    <m/>
    <s v=""/>
    <m/>
    <s v="SPEED,1,,,,"/>
    <x v="25"/>
    <x v="44"/>
    <x v="47"/>
    <x v="56"/>
  </r>
  <r>
    <n v="103"/>
    <x v="102"/>
    <s v="Swoobat"/>
    <x v="5"/>
    <x v="2"/>
    <s v="POISON,FLYING"/>
    <n v="87"/>
    <n v="97"/>
    <n v="55"/>
    <n v="124"/>
    <n v="57"/>
    <n v="65"/>
    <n v="485"/>
    <s v="SPEED"/>
    <n v="2"/>
    <s v=""/>
    <m/>
    <s v=""/>
    <m/>
    <s v="SPEED,2,,,,"/>
    <x v="25"/>
    <x v="44"/>
    <x v="47"/>
    <x v="56"/>
  </r>
  <r>
    <n v="104"/>
    <x v="103"/>
    <s v="Krabby"/>
    <x v="4"/>
    <x v="3"/>
    <s v="GROUND,ROCK"/>
    <n v="30"/>
    <n v="105"/>
    <n v="90"/>
    <n v="50"/>
    <n v="25"/>
    <n v="25"/>
    <n v="325"/>
    <s v="ATTACK"/>
    <n v="1"/>
    <s v=""/>
    <m/>
    <s v=""/>
    <m/>
    <s v="ATTACK,1,,,,"/>
    <x v="41"/>
    <x v="39"/>
    <x v="48"/>
    <x v="57"/>
  </r>
  <r>
    <n v="105"/>
    <x v="104"/>
    <s v="Kingler"/>
    <x v="4"/>
    <x v="3"/>
    <s v="GROUND,ROCK"/>
    <n v="55"/>
    <n v="130"/>
    <n v="115"/>
    <n v="75"/>
    <n v="50"/>
    <n v="50"/>
    <n v="475"/>
    <s v="ATTACK"/>
    <n v="2"/>
    <s v=""/>
    <m/>
    <s v=""/>
    <m/>
    <s v="ATTACK,2,,,,"/>
    <x v="41"/>
    <x v="39"/>
    <x v="48"/>
    <x v="57"/>
  </r>
  <r>
    <n v="106"/>
    <x v="105"/>
    <s v="Hoothoot"/>
    <x v="16"/>
    <x v="19"/>
    <s v="PSYCHIC,LIGHT"/>
    <n v="58"/>
    <n v="30"/>
    <n v="55"/>
    <n v="65"/>
    <n v="71"/>
    <n v="61"/>
    <n v="340"/>
    <s v="SPECIAL_ATTACK"/>
    <n v="1"/>
    <s v=""/>
    <m/>
    <s v=""/>
    <m/>
    <s v="SPECIAL_ATTACK,1,,,,"/>
    <x v="42"/>
    <x v="45"/>
    <x v="49"/>
    <x v="58"/>
  </r>
  <r>
    <n v="107"/>
    <x v="106"/>
    <s v="Noctowl"/>
    <x v="16"/>
    <x v="19"/>
    <s v="PSYCHIC,LIGHT"/>
    <n v="73"/>
    <n v="45"/>
    <n v="70"/>
    <n v="90"/>
    <n v="115"/>
    <n v="82"/>
    <n v="475"/>
    <s v="SPECIAL_ATTACK"/>
    <n v="2"/>
    <s v=""/>
    <m/>
    <s v=""/>
    <m/>
    <s v="SPECIAL_ATTACK,2,,,,"/>
    <x v="42"/>
    <x v="45"/>
    <x v="49"/>
    <x v="58"/>
  </r>
  <r>
    <n v="108"/>
    <x v="107"/>
    <s v="Voltorb"/>
    <x v="2"/>
    <x v="4"/>
    <s v="ICE,0"/>
    <n v="50"/>
    <n v="65"/>
    <n v="25"/>
    <n v="80"/>
    <n v="45"/>
    <n v="65"/>
    <n v="330"/>
    <s v="SPEED"/>
    <n v="1"/>
    <s v=""/>
    <m/>
    <s v=""/>
    <m/>
    <s v="SPEED,1,,,,"/>
    <x v="43"/>
    <x v="46"/>
    <x v="50"/>
    <x v="59"/>
  </r>
  <r>
    <n v="109"/>
    <x v="108"/>
    <s v="Electrode"/>
    <x v="2"/>
    <x v="4"/>
    <s v="ICE,0"/>
    <n v="60"/>
    <n v="100"/>
    <n v="60"/>
    <n v="110"/>
    <n v="50"/>
    <n v="110"/>
    <n v="490"/>
    <s v="SPEED"/>
    <n v="2"/>
    <s v=""/>
    <m/>
    <s v=""/>
    <m/>
    <s v="SPEED,2,,,,"/>
    <x v="43"/>
    <x v="46"/>
    <x v="50"/>
    <x v="59"/>
  </r>
  <r>
    <n v="110"/>
    <x v="109"/>
    <s v="Sandygast"/>
    <x v="6"/>
    <x v="16"/>
    <s v="GHOST,ICE"/>
    <n v="65"/>
    <n v="40"/>
    <n v="55"/>
    <n v="15"/>
    <n v="80"/>
    <n v="65"/>
    <n v="320"/>
    <s v="DEFENSE"/>
    <n v="1"/>
    <s v=""/>
    <m/>
    <s v=""/>
    <m/>
    <s v="DEFENSE,1,,,,"/>
    <x v="44"/>
    <x v="47"/>
    <x v="2"/>
    <x v="60"/>
  </r>
  <r>
    <n v="111"/>
    <x v="110"/>
    <s v="Palossand"/>
    <x v="6"/>
    <x v="16"/>
    <s v="GHOST,ICE"/>
    <n v="110"/>
    <n v="55"/>
    <n v="80"/>
    <n v="35"/>
    <n v="110"/>
    <n v="105"/>
    <n v="495"/>
    <s v="DEFENSE"/>
    <n v="2"/>
    <s v=""/>
    <m/>
    <s v=""/>
    <m/>
    <s v="DEFENSE,2,,,,"/>
    <x v="44"/>
    <x v="47"/>
    <x v="3"/>
    <x v="61"/>
  </r>
  <r>
    <n v="112"/>
    <x v="111"/>
    <s v="Weedle"/>
    <x v="12"/>
    <x v="5"/>
    <s v="BUG,STEEL"/>
    <n v="40"/>
    <n v="20"/>
    <n v="30"/>
    <n v="50"/>
    <n v="35"/>
    <n v="20"/>
    <n v="195"/>
    <s v="SPEED"/>
    <n v="1"/>
    <s v=""/>
    <m/>
    <s v=""/>
    <m/>
    <s v="SPEED,1,,,,"/>
    <x v="45"/>
    <x v="33"/>
    <x v="51"/>
    <x v="62"/>
  </r>
  <r>
    <n v="113"/>
    <x v="112"/>
    <s v="Kakuna"/>
    <x v="12"/>
    <x v="5"/>
    <s v="BUG,STEEL"/>
    <n v="45"/>
    <n v="20"/>
    <n v="40"/>
    <n v="25"/>
    <n v="35"/>
    <n v="40"/>
    <n v="205"/>
    <s v="DEFENSE"/>
    <n v="2"/>
    <s v=""/>
    <m/>
    <s v=""/>
    <m/>
    <s v="DEFENSE,2,,,,"/>
    <x v="46"/>
    <x v="48"/>
    <x v="51"/>
    <x v="63"/>
  </r>
  <r>
    <n v="114"/>
    <x v="113"/>
    <s v="Beedrill"/>
    <x v="12"/>
    <x v="5"/>
    <s v="BUG,STEEL"/>
    <n v="95"/>
    <n v="35"/>
    <n v="60"/>
    <n v="95"/>
    <n v="100"/>
    <n v="80"/>
    <n v="465"/>
    <s v="ATTACK"/>
    <n v="2"/>
    <s v="SPECIAL_DEFENSE"/>
    <n v="1"/>
    <s v=""/>
    <m/>
    <s v="ATTACK,2,SPECIAL_DEFENSE,1,,"/>
    <x v="47"/>
    <x v="33"/>
    <x v="52"/>
    <x v="64"/>
  </r>
  <r>
    <n v="115"/>
    <x v="114"/>
    <s v="Machop"/>
    <x v="4"/>
    <x v="14"/>
    <s v="GROUND,FIGHTING"/>
    <n v="75"/>
    <n v="85"/>
    <n v="50"/>
    <n v="35"/>
    <n v="35"/>
    <n v="35"/>
    <n v="315"/>
    <s v="ATTACK"/>
    <n v="1"/>
    <s v=""/>
    <m/>
    <s v=""/>
    <m/>
    <s v="ATTACK,1,,,,"/>
    <x v="48"/>
    <x v="49"/>
    <x v="53"/>
    <x v="65"/>
  </r>
  <r>
    <n v="116"/>
    <x v="115"/>
    <s v="Machoke"/>
    <x v="4"/>
    <x v="14"/>
    <s v="GROUND,FIGHTING"/>
    <n v="90"/>
    <n v="100"/>
    <n v="80"/>
    <n v="65"/>
    <n v="40"/>
    <n v="50"/>
    <n v="425"/>
    <s v="ATTACK"/>
    <n v="2"/>
    <s v=""/>
    <m/>
    <s v=""/>
    <m/>
    <s v="ATTACK,2,,,,"/>
    <x v="48"/>
    <x v="49"/>
    <x v="53"/>
    <x v="65"/>
  </r>
  <r>
    <n v="117"/>
    <x v="116"/>
    <s v="Machamp"/>
    <x v="4"/>
    <x v="14"/>
    <s v="GROUND,FIGHTING"/>
    <n v="110"/>
    <n v="130"/>
    <n v="80"/>
    <n v="55"/>
    <n v="55"/>
    <n v="75"/>
    <n v="505"/>
    <s v="ATTACK"/>
    <n v="3"/>
    <s v=""/>
    <m/>
    <s v=""/>
    <m/>
    <s v="ATTACK,3,,,,"/>
    <x v="48"/>
    <x v="49"/>
    <x v="53"/>
    <x v="65"/>
  </r>
  <r>
    <n v="118"/>
    <x v="117"/>
    <s v="Bulbasaur"/>
    <x v="2"/>
    <x v="17"/>
    <s v="ICE,FAIRY"/>
    <n v="45"/>
    <n v="49"/>
    <n v="49"/>
    <n v="45"/>
    <n v="65"/>
    <n v="65"/>
    <n v="318"/>
    <s v="SPECIAL_ATTACK"/>
    <n v="1"/>
    <s v=""/>
    <m/>
    <s v=""/>
    <m/>
    <s v="SPECIAL_ATTACK,1,,,,"/>
    <x v="49"/>
    <x v="50"/>
    <x v="54"/>
    <x v="66"/>
  </r>
  <r>
    <n v="119"/>
    <x v="118"/>
    <s v="Ivysaur"/>
    <x v="2"/>
    <x v="17"/>
    <s v="ICE,FAIRY"/>
    <n v="60"/>
    <n v="62"/>
    <n v="63"/>
    <n v="60"/>
    <n v="80"/>
    <n v="80"/>
    <n v="405"/>
    <s v="SPECIAL_ATTACK"/>
    <n v="1"/>
    <s v="SPECIAL_DEFENSE"/>
    <n v="1"/>
    <s v=""/>
    <m/>
    <s v="SPECIAL_ATTACK,1,SPECIAL_DEFENSE,1,,"/>
    <x v="49"/>
    <x v="50"/>
    <x v="54"/>
    <x v="66"/>
  </r>
  <r>
    <n v="120"/>
    <x v="119"/>
    <s v="Venusaur"/>
    <x v="2"/>
    <x v="17"/>
    <s v="ICE,FAIRY"/>
    <n v="80"/>
    <n v="82"/>
    <n v="88"/>
    <n v="85"/>
    <n v="100"/>
    <n v="90"/>
    <n v="525"/>
    <s v="SPECIAL_ATTACK"/>
    <n v="2"/>
    <s v="SPECIAL_DEFENSE"/>
    <n v="1"/>
    <s v=""/>
    <m/>
    <s v="SPECIAL_ATTACK,2,SPECIAL_DEFENSE,1,,"/>
    <x v="49"/>
    <x v="50"/>
    <x v="54"/>
    <x v="66"/>
  </r>
  <r>
    <n v="121"/>
    <x v="120"/>
    <s v="Tauros"/>
    <x v="0"/>
    <x v="7"/>
    <s v="FIRE,ELECTRIC"/>
    <n v="95"/>
    <n v="100"/>
    <n v="95"/>
    <n v="110"/>
    <n v="30"/>
    <n v="60"/>
    <n v="490"/>
    <s v="ATTACK"/>
    <n v="1"/>
    <s v="SPEED"/>
    <n v="1"/>
    <s v=""/>
    <m/>
    <s v="ATTACK,1,SPEED,1,,"/>
    <x v="50"/>
    <x v="51"/>
    <x v="55"/>
    <x v="67"/>
  </r>
  <r>
    <n v="122"/>
    <x v="121"/>
    <s v="Carvanha"/>
    <x v="8"/>
    <x v="2"/>
    <s v="STEEL,FLYING"/>
    <n v="40"/>
    <n v="55"/>
    <n v="40"/>
    <n v="75"/>
    <n v="55"/>
    <n v="40"/>
    <n v="305"/>
    <s v="SPEED"/>
    <n v="1"/>
    <s v=""/>
    <m/>
    <s v=""/>
    <m/>
    <s v="SPEED,1,,,,"/>
    <x v="51"/>
    <x v="44"/>
    <x v="56"/>
    <x v="68"/>
  </r>
  <r>
    <n v="123"/>
    <x v="122"/>
    <s v="Sharpedo"/>
    <x v="8"/>
    <x v="2"/>
    <s v="STEEL,FLYING"/>
    <n v="65"/>
    <n v="75"/>
    <n v="65"/>
    <n v="115"/>
    <n v="75"/>
    <n v="65"/>
    <n v="460"/>
    <s v="SPEED"/>
    <n v="2"/>
    <s v=""/>
    <m/>
    <s v=""/>
    <m/>
    <s v="SPEED,2,,,,"/>
    <x v="51"/>
    <x v="44"/>
    <x v="56"/>
    <x v="68"/>
  </r>
  <r>
    <n v="124"/>
    <x v="123"/>
    <s v="Timburr"/>
    <x v="6"/>
    <x v="14"/>
    <s v="GHOST,FIGHTING"/>
    <n v="75"/>
    <n v="60"/>
    <n v="45"/>
    <n v="35"/>
    <n v="55"/>
    <n v="35"/>
    <n v="305"/>
    <s v="HP"/>
    <n v="1"/>
    <s v=""/>
    <m/>
    <s v=""/>
    <m/>
    <s v="HP,1,,,,"/>
    <x v="52"/>
    <x v="52"/>
    <x v="57"/>
    <x v="69"/>
  </r>
  <r>
    <n v="125"/>
    <x v="124"/>
    <s v="Gurdurr"/>
    <x v="6"/>
    <x v="14"/>
    <s v="GHOST,FIGHTING"/>
    <n v="80"/>
    <n v="80"/>
    <n v="75"/>
    <n v="40"/>
    <n v="80"/>
    <n v="50"/>
    <n v="405"/>
    <s v="HP"/>
    <n v="1"/>
    <s v="ATTACK"/>
    <n v="1"/>
    <s v=""/>
    <m/>
    <s v="HP,1,ATTACK,1,,"/>
    <x v="52"/>
    <x v="52"/>
    <x v="57"/>
    <x v="69"/>
  </r>
  <r>
    <n v="126"/>
    <x v="125"/>
    <s v="Conkeldurr"/>
    <x v="6"/>
    <x v="14"/>
    <s v="GHOST,FIGHTING"/>
    <n v="100"/>
    <n v="100"/>
    <n v="95"/>
    <n v="45"/>
    <n v="100"/>
    <n v="65"/>
    <n v="505"/>
    <s v="HP"/>
    <n v="1"/>
    <s v="ATTACK"/>
    <n v="1"/>
    <s v=""/>
    <m/>
    <s v="HP,1,ATTACK,1,,"/>
    <x v="52"/>
    <x v="52"/>
    <x v="57"/>
    <x v="69"/>
  </r>
  <r>
    <n v="127"/>
    <x v="126"/>
    <s v="Litwick"/>
    <x v="11"/>
    <x v="18"/>
    <s v="LIGHT,GHOST"/>
    <n v="40"/>
    <n v="35"/>
    <n v="40"/>
    <n v="50"/>
    <n v="65"/>
    <n v="45"/>
    <n v="275"/>
    <s v="SPECIAL_ATTACK"/>
    <n v="1"/>
    <s v=""/>
    <m/>
    <s v=""/>
    <m/>
    <s v="SPECIAL_ATTACK,1,,,,"/>
    <x v="53"/>
    <x v="53"/>
    <x v="58"/>
    <x v="70"/>
  </r>
  <r>
    <n v="128"/>
    <x v="127"/>
    <s v="Lampent"/>
    <x v="11"/>
    <x v="18"/>
    <s v="LIGHT,GHOST"/>
    <n v="50"/>
    <n v="40"/>
    <n v="55"/>
    <n v="75"/>
    <n v="85"/>
    <n v="65"/>
    <n v="370"/>
    <s v="SPECIAL_ATTACK"/>
    <n v="2"/>
    <s v=""/>
    <m/>
    <s v=""/>
    <m/>
    <s v="SPECIAL_ATTACK,2,,,,"/>
    <x v="53"/>
    <x v="53"/>
    <x v="58"/>
    <x v="70"/>
  </r>
  <r>
    <n v="129"/>
    <x v="128"/>
    <s v="Chandelure"/>
    <x v="11"/>
    <x v="18"/>
    <s v="LIGHT,GHOST"/>
    <n v="70"/>
    <n v="65"/>
    <n v="75"/>
    <n v="105"/>
    <n v="120"/>
    <n v="85"/>
    <n v="520"/>
    <s v="SPECIAL_ATTACK"/>
    <n v="2"/>
    <s v="SPEED"/>
    <n v="1"/>
    <s v=""/>
    <m/>
    <s v="SPECIAL_ATTACK,2,SPEED,1,,"/>
    <x v="53"/>
    <x v="53"/>
    <x v="58"/>
    <x v="70"/>
  </r>
  <r>
    <n v="130"/>
    <x v="129"/>
    <s v="Vanillite"/>
    <x v="5"/>
    <x v="4"/>
    <s v="POISON,0"/>
    <n v="56"/>
    <n v="35"/>
    <n v="70"/>
    <n v="39"/>
    <n v="45"/>
    <n v="60"/>
    <n v="305"/>
    <s v="DEFENSE"/>
    <n v="1"/>
    <s v=""/>
    <m/>
    <s v=""/>
    <m/>
    <s v="DEFENSE,1,,,,"/>
    <x v="54"/>
    <x v="54"/>
    <x v="59"/>
    <x v="71"/>
  </r>
  <r>
    <n v="131"/>
    <x v="130"/>
    <s v="Vanillish"/>
    <x v="5"/>
    <x v="4"/>
    <s v="POISON,0"/>
    <n v="71"/>
    <n v="45"/>
    <n v="100"/>
    <n v="44"/>
    <n v="55"/>
    <n v="80"/>
    <n v="395"/>
    <s v="DEFENSE"/>
    <n v="1"/>
    <s v="SPECIAL_DEFENSE"/>
    <n v="1"/>
    <s v=""/>
    <m/>
    <s v="DEFENSE,1,SPECIAL_DEFENSE,1,,"/>
    <x v="54"/>
    <x v="54"/>
    <x v="59"/>
    <x v="71"/>
  </r>
  <r>
    <n v="132"/>
    <x v="131"/>
    <s v="Vanilluxe"/>
    <x v="5"/>
    <x v="4"/>
    <s v="POISON,0"/>
    <n v="91"/>
    <n v="60"/>
    <n v="140"/>
    <n v="59"/>
    <n v="80"/>
    <n v="105"/>
    <n v="535"/>
    <s v="DEFENSE"/>
    <n v="2"/>
    <s v="SPECIAL_DEFENSE"/>
    <n v="1"/>
    <s v=""/>
    <m/>
    <s v="DEFENSE,2,SPECIAL_DEFENSE,1,,"/>
    <x v="54"/>
    <x v="54"/>
    <x v="59"/>
    <x v="71"/>
  </r>
  <r>
    <n v="133"/>
    <x v="132"/>
    <s v="Elekid"/>
    <x v="12"/>
    <x v="14"/>
    <s v="BUG,FIGHTING"/>
    <n v="65"/>
    <n v="83"/>
    <n v="72"/>
    <n v="60"/>
    <n v="35"/>
    <n v="45"/>
    <n v="360"/>
    <s v="ATTACK"/>
    <n v="1"/>
    <s v=""/>
    <m/>
    <s v=""/>
    <m/>
    <s v="ATTACK,1,,,,"/>
    <x v="55"/>
    <x v="55"/>
    <x v="35"/>
    <x v="72"/>
  </r>
  <r>
    <n v="134"/>
    <x v="133"/>
    <s v="Electabuzz"/>
    <x v="12"/>
    <x v="14"/>
    <s v="BUG,FIGHTING"/>
    <n v="90"/>
    <n v="103"/>
    <n v="97"/>
    <n v="75"/>
    <n v="60"/>
    <n v="65"/>
    <n v="490"/>
    <s v="ATTACK"/>
    <n v="2"/>
    <s v=""/>
    <m/>
    <s v=""/>
    <m/>
    <s v="ATTACK,2,,,,"/>
    <x v="55"/>
    <x v="55"/>
    <x v="35"/>
    <x v="72"/>
  </r>
  <r>
    <n v="135"/>
    <x v="134"/>
    <s v="Electivire"/>
    <x v="12"/>
    <x v="14"/>
    <s v="BUG,FIGHTING"/>
    <n v="100"/>
    <n v="120"/>
    <n v="105"/>
    <n v="80"/>
    <n v="65"/>
    <n v="70"/>
    <n v="540"/>
    <s v="ATTACK"/>
    <n v="2"/>
    <s v="DEFENSE"/>
    <n v="1"/>
    <s v=""/>
    <m/>
    <s v="ATTACK,2,DEFENSE,1,,"/>
    <x v="55"/>
    <x v="56"/>
    <x v="35"/>
    <x v="73"/>
  </r>
  <r>
    <n v="136"/>
    <x v="135"/>
    <s v="Popplio"/>
    <x v="9"/>
    <x v="17"/>
    <s v="GRASS,FAIRY"/>
    <n v="55"/>
    <n v="34"/>
    <n v="60"/>
    <n v="44"/>
    <n v="71"/>
    <n v="56"/>
    <n v="320"/>
    <s v="SPECIAL_ATTACK"/>
    <n v="1"/>
    <s v=""/>
    <m/>
    <s v=""/>
    <m/>
    <s v="SPECIAL_ATTACK,1,,,,"/>
    <x v="56"/>
    <x v="57"/>
    <x v="60"/>
    <x v="74"/>
  </r>
  <r>
    <n v="137"/>
    <x v="136"/>
    <s v="Brionne"/>
    <x v="9"/>
    <x v="17"/>
    <s v="GRASS,FAIRY"/>
    <n v="75"/>
    <n v="39"/>
    <n v="90"/>
    <n v="54"/>
    <n v="91"/>
    <n v="71"/>
    <n v="420"/>
    <s v="SPECIAL_ATTACK"/>
    <n v="2"/>
    <s v=""/>
    <m/>
    <s v=""/>
    <m/>
    <s v="SPECIAL_ATTACK,2,,,,"/>
    <x v="56"/>
    <x v="57"/>
    <x v="60"/>
    <x v="74"/>
  </r>
  <r>
    <n v="138"/>
    <x v="137"/>
    <s v="Primarina"/>
    <x v="9"/>
    <x v="17"/>
    <s v="GRASS,FAIRY"/>
    <n v="100"/>
    <n v="44"/>
    <n v="105"/>
    <n v="64"/>
    <n v="111"/>
    <n v="106"/>
    <n v="530"/>
    <s v="SPECIAL_ATTACK"/>
    <n v="2"/>
    <s v="SPECIAL_DEFENSE"/>
    <n v="1"/>
    <s v=""/>
    <m/>
    <s v="SPECIAL_ATTACK,2,SPECIAL_DEFENSE,1,,"/>
    <x v="56"/>
    <x v="57"/>
    <x v="61"/>
    <x v="75"/>
  </r>
  <r>
    <n v="139"/>
    <x v="138"/>
    <s v="Snorunt"/>
    <x v="6"/>
    <x v="4"/>
    <s v="GHOST,0"/>
    <n v="50"/>
    <n v="70"/>
    <n v="60"/>
    <n v="60"/>
    <n v="30"/>
    <n v="30"/>
    <n v="300"/>
    <s v="ATTACK"/>
    <n v="1"/>
    <s v=""/>
    <m/>
    <s v=""/>
    <m/>
    <s v="ATTACK,1,,,,"/>
    <x v="57"/>
    <x v="26"/>
    <x v="62"/>
    <x v="76"/>
  </r>
  <r>
    <n v="140"/>
    <x v="139"/>
    <s v="Glalie"/>
    <x v="6"/>
    <x v="10"/>
    <s v="GHOST,DARK"/>
    <n v="70"/>
    <n v="100"/>
    <n v="110"/>
    <n v="100"/>
    <n v="50"/>
    <n v="50"/>
    <n v="480"/>
    <s v="ATTACK"/>
    <n v="1"/>
    <s v="DEFENSE"/>
    <n v="1"/>
    <s v=""/>
    <m/>
    <s v="ATTACK,1,DEFENSE,1,,"/>
    <x v="57"/>
    <x v="58"/>
    <x v="27"/>
    <x v="77"/>
  </r>
  <r>
    <n v="141"/>
    <x v="140"/>
    <s v="Froslass"/>
    <x v="6"/>
    <x v="2"/>
    <s v="GHOST,FLYING"/>
    <n v="70"/>
    <n v="55"/>
    <n v="55"/>
    <n v="100"/>
    <n v="100"/>
    <n v="100"/>
    <n v="480"/>
    <s v="SPECIAL_ATTACK"/>
    <n v="1"/>
    <s v="SPECIAL_DEFENSE"/>
    <n v="1"/>
    <s v=""/>
    <m/>
    <s v="SPECIAL_ATTACK,1,SPECIAL_DEFENSE,1,,"/>
    <x v="57"/>
    <x v="59"/>
    <x v="62"/>
    <x v="78"/>
  </r>
  <r>
    <n v="142"/>
    <x v="141"/>
    <s v="Magby"/>
    <x v="1"/>
    <x v="16"/>
    <s v="WATER,ICE"/>
    <n v="68"/>
    <n v="65"/>
    <n v="57"/>
    <n v="53"/>
    <n v="65"/>
    <n v="57"/>
    <n v="365"/>
    <s v="HP"/>
    <n v="1"/>
    <s v=""/>
    <m/>
    <s v=""/>
    <m/>
    <s v="HP,1,,,,"/>
    <x v="58"/>
    <x v="30"/>
    <x v="63"/>
    <x v="79"/>
  </r>
  <r>
    <n v="143"/>
    <x v="142"/>
    <s v="Magmar"/>
    <x v="1"/>
    <x v="16"/>
    <s v="WATER,ICE"/>
    <n v="93"/>
    <n v="90"/>
    <n v="74"/>
    <n v="78"/>
    <n v="90"/>
    <n v="70"/>
    <n v="495"/>
    <s v="HP"/>
    <n v="1"/>
    <s v="SPECIAL_ATTACK"/>
    <n v="1"/>
    <s v=""/>
    <m/>
    <s v="HP,1,SPECIAL_ATTACK,1,,"/>
    <x v="58"/>
    <x v="30"/>
    <x v="63"/>
    <x v="79"/>
  </r>
  <r>
    <n v="144"/>
    <x v="143"/>
    <s v="Magmortar"/>
    <x v="1"/>
    <x v="16"/>
    <s v="WATER,ICE"/>
    <n v="108"/>
    <n v="105"/>
    <n v="79"/>
    <n v="68"/>
    <n v="105"/>
    <n v="75"/>
    <n v="540"/>
    <s v="HP"/>
    <n v="1"/>
    <s v="ATTACK"/>
    <n v="1"/>
    <s v=""/>
    <m/>
    <s v="HP,1,ATTACK,1,,"/>
    <x v="6"/>
    <x v="30"/>
    <x v="63"/>
    <x v="80"/>
  </r>
  <r>
    <n v="145"/>
    <x v="144"/>
    <s v="Exeggcute"/>
    <x v="7"/>
    <x v="0"/>
    <s v="ELECTRIC,POISON"/>
    <n v="50"/>
    <n v="40"/>
    <n v="40"/>
    <n v="75"/>
    <n v="80"/>
    <n v="40"/>
    <n v="325"/>
    <s v="SPECIAL_ATTACK"/>
    <n v="1"/>
    <s v=""/>
    <m/>
    <s v=""/>
    <m/>
    <s v="SPECIAL_ATTACK,1,,,,"/>
    <x v="0"/>
    <x v="60"/>
    <x v="64"/>
    <x v="81"/>
  </r>
  <r>
    <n v="146"/>
    <x v="145"/>
    <s v="Exeggutor"/>
    <x v="7"/>
    <x v="0"/>
    <s v="ELECTRIC,POISON"/>
    <n v="85"/>
    <n v="65"/>
    <n v="70"/>
    <n v="120"/>
    <n v="115"/>
    <n v="75"/>
    <n v="530"/>
    <s v="SPECIAL_ATTACK"/>
    <n v="1"/>
    <s v="SPEED"/>
    <n v="1"/>
    <s v=""/>
    <m/>
    <s v="SPECIAL_ATTACK,1,SPEED,1,,"/>
    <x v="0"/>
    <x v="60"/>
    <x v="64"/>
    <x v="81"/>
  </r>
  <r>
    <n v="147"/>
    <x v="146"/>
    <s v="Joltik"/>
    <x v="12"/>
    <x v="10"/>
    <s v="BUG,DARK"/>
    <n v="60"/>
    <n v="67"/>
    <n v="30"/>
    <n v="62"/>
    <n v="60"/>
    <n v="40"/>
    <n v="319"/>
    <s v="SPEED"/>
    <n v="1"/>
    <s v=""/>
    <m/>
    <s v=""/>
    <m/>
    <s v="SPEED,1,,,,"/>
    <x v="59"/>
    <x v="61"/>
    <x v="65"/>
    <x v="82"/>
  </r>
  <r>
    <n v="148"/>
    <x v="147"/>
    <s v="Galvantula"/>
    <x v="12"/>
    <x v="10"/>
    <s v="BUG,DARK"/>
    <n v="80"/>
    <n v="105"/>
    <n v="45"/>
    <n v="100"/>
    <n v="100"/>
    <n v="45"/>
    <n v="475"/>
    <s v="SPEED"/>
    <n v="2"/>
    <s v=""/>
    <m/>
    <s v=""/>
    <m/>
    <s v="SPEED,2,,,,"/>
    <x v="59"/>
    <x v="61"/>
    <x v="65"/>
    <x v="82"/>
  </r>
  <r>
    <n v="149"/>
    <x v="148"/>
    <s v="Grimer"/>
    <x v="9"/>
    <x v="15"/>
    <s v="GRASS,GROUND"/>
    <n v="65"/>
    <n v="45"/>
    <n v="85"/>
    <n v="30"/>
    <n v="55"/>
    <n v="45"/>
    <n v="325"/>
    <s v="DEFENSE"/>
    <n v="1"/>
    <s v="SPECIAL_DEFENSE"/>
    <n v="1"/>
    <s v=""/>
    <m/>
    <s v="DEFENSE,1,SPECIAL_DEFENSE,1,,"/>
    <x v="60"/>
    <x v="62"/>
    <x v="66"/>
    <x v="83"/>
  </r>
  <r>
    <n v="150"/>
    <x v="149"/>
    <s v="Muk"/>
    <x v="9"/>
    <x v="15"/>
    <s v="GRASS,GROUND"/>
    <n v="90"/>
    <n v="70"/>
    <n v="130"/>
    <n v="50"/>
    <n v="80"/>
    <n v="80"/>
    <n v="500"/>
    <s v="DEFENSE"/>
    <n v="2"/>
    <s v="SPECIAL_DEFENSE"/>
    <n v="1"/>
    <s v=""/>
    <m/>
    <s v="DEFENSE,2,SPECIAL_DEFENSE,1,,"/>
    <x v="60"/>
    <x v="62"/>
    <x v="66"/>
    <x v="83"/>
  </r>
  <r>
    <n v="151"/>
    <x v="150"/>
    <s v="Chimchar"/>
    <x v="7"/>
    <x v="14"/>
    <s v="ELECTRIC,FIGHTING"/>
    <n v="49"/>
    <n v="53"/>
    <n v="39"/>
    <n v="76"/>
    <n v="53"/>
    <n v="39"/>
    <n v="309"/>
    <s v="SPEED"/>
    <n v="1"/>
    <s v=""/>
    <m/>
    <s v=""/>
    <m/>
    <s v="SPEED,1,,,,"/>
    <x v="61"/>
    <x v="63"/>
    <x v="67"/>
    <x v="84"/>
  </r>
  <r>
    <n v="152"/>
    <x v="151"/>
    <s v="Monferno"/>
    <x v="7"/>
    <x v="14"/>
    <s v="ELECTRIC,FIGHTING"/>
    <n v="69"/>
    <n v="68"/>
    <n v="47"/>
    <n v="106"/>
    <n v="68"/>
    <n v="47"/>
    <n v="405"/>
    <s v="SPEED"/>
    <n v="2"/>
    <s v=""/>
    <m/>
    <s v=""/>
    <m/>
    <s v="SPEED,2,,,,"/>
    <x v="61"/>
    <x v="63"/>
    <x v="67"/>
    <x v="84"/>
  </r>
  <r>
    <n v="153"/>
    <x v="152"/>
    <s v="Infernape"/>
    <x v="7"/>
    <x v="14"/>
    <s v="ELECTRIC,FIGHTING"/>
    <n v="106"/>
    <n v="84"/>
    <n v="61"/>
    <n v="138"/>
    <n v="84"/>
    <n v="61"/>
    <n v="534"/>
    <s v="SPEED"/>
    <n v="3"/>
    <s v=""/>
    <m/>
    <s v=""/>
    <m/>
    <s v="SPEED,3,,,,"/>
    <x v="61"/>
    <x v="63"/>
    <x v="67"/>
    <x v="84"/>
  </r>
  <r>
    <n v="154"/>
    <x v="153"/>
    <s v="Sableye"/>
    <x v="0"/>
    <x v="10"/>
    <s v="FIRE,DARK"/>
    <n v="75"/>
    <n v="110"/>
    <n v="75"/>
    <n v="110"/>
    <n v="45"/>
    <n v="65"/>
    <n v="480"/>
    <s v="ATTACK"/>
    <n v="1"/>
    <s v="SPEED"/>
    <n v="1"/>
    <s v=""/>
    <m/>
    <s v="ATTACK,1,SPEED,1,,"/>
    <x v="62"/>
    <x v="47"/>
    <x v="39"/>
    <x v="85"/>
  </r>
  <r>
    <n v="155"/>
    <x v="154"/>
    <s v="Cubchoo"/>
    <x v="17"/>
    <x v="4"/>
    <s v="NORMAL,0"/>
    <n v="65"/>
    <n v="60"/>
    <n v="50"/>
    <n v="55"/>
    <n v="35"/>
    <n v="40"/>
    <n v="305"/>
    <s v="ATTACK"/>
    <n v="1"/>
    <s v=""/>
    <m/>
    <s v=""/>
    <m/>
    <s v="ATTACK,1,,,,"/>
    <x v="36"/>
    <x v="64"/>
    <x v="47"/>
    <x v="86"/>
  </r>
  <r>
    <n v="156"/>
    <x v="155"/>
    <s v="Beartic"/>
    <x v="17"/>
    <x v="4"/>
    <s v="NORMAL,0"/>
    <n v="100"/>
    <n v="125"/>
    <n v="85"/>
    <n v="85"/>
    <n v="40"/>
    <n v="70"/>
    <n v="505"/>
    <s v="ATTACK"/>
    <n v="2"/>
    <s v=""/>
    <m/>
    <s v=""/>
    <m/>
    <s v="ATTACK,2,,,,"/>
    <x v="36"/>
    <x v="64"/>
    <x v="47"/>
    <x v="86"/>
  </r>
  <r>
    <n v="157"/>
    <x v="156"/>
    <s v="Treecko"/>
    <x v="12"/>
    <x v="12"/>
    <s v="BUG,DRAGON"/>
    <n v="50"/>
    <n v="60"/>
    <n v="50"/>
    <n v="70"/>
    <n v="40"/>
    <n v="40"/>
    <n v="310"/>
    <s v="SPEED"/>
    <n v="1"/>
    <s v=""/>
    <m/>
    <s v=""/>
    <m/>
    <s v="SPEED,1,,,,"/>
    <x v="63"/>
    <x v="65"/>
    <x v="68"/>
    <x v="87"/>
  </r>
  <r>
    <n v="158"/>
    <x v="157"/>
    <s v="Grovyle"/>
    <x v="12"/>
    <x v="12"/>
    <s v="BUG,DRAGON"/>
    <n v="60"/>
    <n v="85"/>
    <n v="75"/>
    <n v="85"/>
    <n v="50"/>
    <n v="50"/>
    <n v="405"/>
    <s v="ATTACK"/>
    <n v="1"/>
    <s v="SPEED"/>
    <n v="1"/>
    <s v=""/>
    <m/>
    <s v="ATTACK,1,SPEED,1,,"/>
    <x v="63"/>
    <x v="65"/>
    <x v="68"/>
    <x v="87"/>
  </r>
  <r>
    <n v="159"/>
    <x v="158"/>
    <s v="Sceptile"/>
    <x v="12"/>
    <x v="12"/>
    <s v="BUG,DRAGON"/>
    <n v="105"/>
    <n v="100"/>
    <n v="90"/>
    <n v="105"/>
    <n v="65"/>
    <n v="65"/>
    <n v="530"/>
    <s v="ATTACK"/>
    <n v="1"/>
    <s v="SPEED"/>
    <n v="2"/>
    <s v=""/>
    <m/>
    <s v="ATTACK,1,SPEED,2,,"/>
    <x v="63"/>
    <x v="65"/>
    <x v="68"/>
    <x v="87"/>
  </r>
  <r>
    <n v="160"/>
    <x v="159"/>
    <s v="Larvitar"/>
    <x v="8"/>
    <x v="12"/>
    <s v="STEEL,DRAGON"/>
    <n v="60"/>
    <n v="64"/>
    <n v="55"/>
    <n v="31"/>
    <n v="35"/>
    <n v="55"/>
    <n v="300"/>
    <s v="ATTACK"/>
    <n v="1"/>
    <s v=""/>
    <m/>
    <s v=""/>
    <m/>
    <s v="ATTACK,1,,,,"/>
    <x v="64"/>
    <x v="32"/>
    <x v="69"/>
    <x v="88"/>
  </r>
  <r>
    <n v="161"/>
    <x v="160"/>
    <s v="Pupitar"/>
    <x v="8"/>
    <x v="12"/>
    <s v="STEEL,DRAGON"/>
    <n v="80"/>
    <n v="84"/>
    <n v="80"/>
    <n v="41"/>
    <n v="45"/>
    <n v="80"/>
    <n v="410"/>
    <s v="ATTACK"/>
    <n v="1"/>
    <s v="DEFENSE"/>
    <n v="1"/>
    <s v=""/>
    <m/>
    <s v="ATTACK,1,DEFENSE,1,,"/>
    <x v="64"/>
    <x v="32"/>
    <x v="69"/>
    <x v="88"/>
  </r>
  <r>
    <n v="162"/>
    <x v="161"/>
    <s v="Tyranitar"/>
    <x v="8"/>
    <x v="12"/>
    <s v="STEEL,DRAGON"/>
    <n v="120"/>
    <n v="104"/>
    <n v="130"/>
    <n v="51"/>
    <n v="95"/>
    <n v="100"/>
    <n v="600"/>
    <s v="HP"/>
    <n v="1"/>
    <s v="ATTACK"/>
    <n v="1"/>
    <s v="DEFENSE"/>
    <n v="1"/>
    <s v="HP,1,ATTACK,1,DEFENSE,1"/>
    <x v="64"/>
    <x v="32"/>
    <x v="69"/>
    <x v="88"/>
  </r>
  <r>
    <n v="163"/>
    <x v="162"/>
    <s v="Hippopotas"/>
    <x v="9"/>
    <x v="6"/>
    <s v="GRASS,WATER"/>
    <n v="70"/>
    <n v="70"/>
    <n v="75"/>
    <n v="36"/>
    <n v="38"/>
    <n v="41"/>
    <n v="330"/>
    <s v="DEFENSE"/>
    <n v="1"/>
    <s v=""/>
    <m/>
    <s v=""/>
    <m/>
    <s v="DEFENSE,1,,,,"/>
    <x v="65"/>
    <x v="66"/>
    <x v="70"/>
    <x v="89"/>
  </r>
  <r>
    <n v="164"/>
    <x v="163"/>
    <s v="Hippowdon"/>
    <x v="9"/>
    <x v="6"/>
    <s v="GRASS,WATER"/>
    <n v="138"/>
    <n v="122"/>
    <n v="128"/>
    <n v="37"/>
    <n v="48"/>
    <n v="52"/>
    <n v="525"/>
    <s v="HP"/>
    <n v="1"/>
    <s v="DEFENSE"/>
    <n v="1"/>
    <s v=""/>
    <m/>
    <s v="HP,1,DEFENSE,1,,"/>
    <x v="65"/>
    <x v="66"/>
    <x v="70"/>
    <x v="89"/>
  </r>
  <r>
    <n v="165"/>
    <x v="164"/>
    <s v="Bronzor"/>
    <x v="9"/>
    <x v="3"/>
    <s v="GRASS,ROCK"/>
    <n v="57"/>
    <n v="66"/>
    <n v="44"/>
    <n v="23"/>
    <n v="66"/>
    <n v="44"/>
    <n v="300"/>
    <s v="ATTACK"/>
    <n v="1"/>
    <s v=""/>
    <m/>
    <s v=""/>
    <m/>
    <s v="ATTACK,1,,,,"/>
    <x v="66"/>
    <x v="67"/>
    <x v="15"/>
    <x v="90"/>
  </r>
  <r>
    <n v="166"/>
    <x v="165"/>
    <s v="Bronzong"/>
    <x v="9"/>
    <x v="3"/>
    <s v="GRASS,ROCK"/>
    <n v="87"/>
    <n v="106"/>
    <n v="89"/>
    <n v="33"/>
    <n v="106"/>
    <n v="79"/>
    <n v="500"/>
    <s v="ATTACK"/>
    <n v="1"/>
    <s v="SPECIAL_ATTACK"/>
    <n v="1"/>
    <s v=""/>
    <m/>
    <s v="ATTACK,1,SPECIAL_ATTACK,1,,"/>
    <x v="66"/>
    <x v="67"/>
    <x v="15"/>
    <x v="90"/>
  </r>
  <r>
    <n v="167"/>
    <x v="166"/>
    <s v="Swirlix"/>
    <x v="18"/>
    <x v="19"/>
    <s v="FLYING,LIGHT"/>
    <n v="55"/>
    <n v="35"/>
    <n v="50"/>
    <n v="60"/>
    <n v="65"/>
    <n v="75"/>
    <n v="340"/>
    <s v="SPECIAL_DEFENSE"/>
    <n v="1"/>
    <s v=""/>
    <m/>
    <s v=""/>
    <m/>
    <s v="SPECIAL_DEFENSE,1,,,,"/>
    <x v="67"/>
    <x v="68"/>
    <x v="71"/>
    <x v="91"/>
  </r>
  <r>
    <n v="168"/>
    <x v="167"/>
    <s v="Slurpuff"/>
    <x v="18"/>
    <x v="19"/>
    <s v="FLYING,LIGHT"/>
    <n v="75"/>
    <n v="50"/>
    <n v="60"/>
    <n v="105"/>
    <n v="85"/>
    <n v="105"/>
    <n v="480"/>
    <s v="SPECIAL_DEFENSE"/>
    <n v="1"/>
    <s v="SPEED"/>
    <n v="1"/>
    <s v=""/>
    <m/>
    <s v="SPECIAL_DEFENSE,1,SPEED,1,,"/>
    <x v="67"/>
    <x v="68"/>
    <x v="71"/>
    <x v="91"/>
  </r>
  <r>
    <n v="169"/>
    <x v="168"/>
    <s v="Mareep"/>
    <x v="14"/>
    <x v="2"/>
    <s v="FAIRY,FLYING"/>
    <n v="55"/>
    <n v="35"/>
    <n v="35"/>
    <n v="40"/>
    <n v="55"/>
    <n v="60"/>
    <n v="280"/>
    <s v="SPECIAL_DEFENSE"/>
    <n v="1"/>
    <s v=""/>
    <m/>
    <s v=""/>
    <m/>
    <s v="SPECIAL_DEFENSE,1,,,,"/>
    <x v="68"/>
    <x v="20"/>
    <x v="72"/>
    <x v="92"/>
  </r>
  <r>
    <n v="170"/>
    <x v="169"/>
    <s v="Flaaffy"/>
    <x v="14"/>
    <x v="2"/>
    <s v="FAIRY,FLYING"/>
    <n v="60"/>
    <n v="45"/>
    <n v="45"/>
    <n v="60"/>
    <n v="70"/>
    <n v="85"/>
    <n v="365"/>
    <s v="SPECIAL_DEFENSE"/>
    <n v="2"/>
    <s v=""/>
    <m/>
    <s v=""/>
    <m/>
    <s v="SPECIAL_DEFENSE,2,,,,"/>
    <x v="68"/>
    <x v="20"/>
    <x v="72"/>
    <x v="92"/>
  </r>
  <r>
    <n v="171"/>
    <x v="170"/>
    <s v="Ampharos"/>
    <x v="14"/>
    <x v="2"/>
    <s v="FAIRY,FLYING"/>
    <n v="100"/>
    <n v="65"/>
    <n v="65"/>
    <n v="75"/>
    <n v="95"/>
    <n v="110"/>
    <n v="510"/>
    <s v="HP"/>
    <n v="1"/>
    <s v="SPECIAL_DEFENSE"/>
    <n v="2"/>
    <s v=""/>
    <m/>
    <s v="HP,1,SPECIAL_DEFENSE,2,,"/>
    <x v="68"/>
    <x v="20"/>
    <x v="72"/>
    <x v="92"/>
  </r>
  <r>
    <n v="172"/>
    <x v="171"/>
    <s v="Swablu"/>
    <x v="5"/>
    <x v="12"/>
    <s v="POISON,DRAGON"/>
    <n v="55"/>
    <n v="30"/>
    <n v="70"/>
    <n v="50"/>
    <n v="50"/>
    <n v="55"/>
    <n v="310"/>
    <s v="DEFENSE"/>
    <n v="1"/>
    <s v=""/>
    <m/>
    <s v=""/>
    <m/>
    <s v="DEFENSE,1,,,,"/>
    <x v="69"/>
    <x v="69"/>
    <x v="10"/>
    <x v="93"/>
  </r>
  <r>
    <n v="173"/>
    <x v="172"/>
    <s v="Altaria"/>
    <x v="5"/>
    <x v="12"/>
    <s v="POISON,DRAGON"/>
    <n v="75"/>
    <n v="60"/>
    <n v="105"/>
    <n v="70"/>
    <n v="85"/>
    <n v="95"/>
    <n v="490"/>
    <s v="DEFENSE"/>
    <n v="2"/>
    <s v=""/>
    <m/>
    <s v=""/>
    <m/>
    <s v="DEFENSE,2,,,,"/>
    <x v="69"/>
    <x v="69"/>
    <x v="10"/>
    <x v="93"/>
  </r>
  <r>
    <n v="174"/>
    <x v="173"/>
    <s v="Abra"/>
    <x v="19"/>
    <x v="20"/>
    <s v="FIGHTING,NORMAL"/>
    <n v="55"/>
    <n v="25"/>
    <n v="50"/>
    <n v="70"/>
    <n v="60"/>
    <n v="50"/>
    <n v="310"/>
    <s v="SPEED"/>
    <n v="1"/>
    <s v=""/>
    <m/>
    <s v=""/>
    <m/>
    <s v="SPEED,1,,,,"/>
    <x v="70"/>
    <x v="70"/>
    <x v="73"/>
    <x v="94"/>
  </r>
  <r>
    <n v="175"/>
    <x v="174"/>
    <s v="Kadabra"/>
    <x v="19"/>
    <x v="20"/>
    <s v="FIGHTING,NORMAL"/>
    <n v="75"/>
    <n v="35"/>
    <n v="55"/>
    <n v="80"/>
    <n v="80"/>
    <n v="75"/>
    <n v="400"/>
    <s v="SPEED"/>
    <n v="2"/>
    <s v=""/>
    <m/>
    <s v=""/>
    <m/>
    <s v="SPEED,2,,,,"/>
    <x v="70"/>
    <x v="70"/>
    <x v="73"/>
    <x v="94"/>
  </r>
  <r>
    <n v="176"/>
    <x v="175"/>
    <s v="Alakazam"/>
    <x v="19"/>
    <x v="20"/>
    <s v="FIGHTING,NORMAL"/>
    <n v="100"/>
    <n v="50"/>
    <n v="75"/>
    <n v="90"/>
    <n v="95"/>
    <n v="90"/>
    <n v="500"/>
    <s v="SPEED"/>
    <n v="3"/>
    <s v=""/>
    <m/>
    <s v=""/>
    <m/>
    <s v="SPEED,3,,,,"/>
    <x v="70"/>
    <x v="70"/>
    <x v="73"/>
    <x v="94"/>
  </r>
  <r>
    <n v="177"/>
    <x v="176"/>
    <s v="Venipede"/>
    <x v="12"/>
    <x v="13"/>
    <s v="BUG,COSMIC"/>
    <n v="45"/>
    <n v="25"/>
    <n v="59"/>
    <n v="40"/>
    <n v="35"/>
    <n v="56"/>
    <n v="260"/>
    <s v="DEFENSE"/>
    <n v="1"/>
    <s v=""/>
    <m/>
    <s v=""/>
    <m/>
    <s v="DEFENSE,1,,,,"/>
    <x v="71"/>
    <x v="23"/>
    <x v="74"/>
    <x v="95"/>
  </r>
  <r>
    <n v="178"/>
    <x v="177"/>
    <s v="Whirlipede"/>
    <x v="8"/>
    <x v="13"/>
    <s v="STEEL,COSMIC"/>
    <n v="60"/>
    <n v="30"/>
    <n v="99"/>
    <n v="50"/>
    <n v="50"/>
    <n v="71"/>
    <n v="360"/>
    <s v="DEFENSE"/>
    <n v="2"/>
    <s v=""/>
    <m/>
    <s v=""/>
    <m/>
    <s v="DEFENSE,2,,,,"/>
    <x v="71"/>
    <x v="23"/>
    <x v="74"/>
    <x v="95"/>
  </r>
  <r>
    <n v="179"/>
    <x v="178"/>
    <s v="Scolipede"/>
    <x v="8"/>
    <x v="13"/>
    <s v="STEEL,COSMIC"/>
    <n v="95"/>
    <n v="35"/>
    <n v="99"/>
    <n v="72"/>
    <n v="85"/>
    <n v="99"/>
    <n v="485"/>
    <s v="HP"/>
    <n v="1"/>
    <s v="DEFENSE"/>
    <n v="1"/>
    <s v=""/>
    <m/>
    <s v="HP,1,DEFENSE,1,,"/>
    <x v="71"/>
    <x v="23"/>
    <x v="74"/>
    <x v="95"/>
  </r>
  <r>
    <n v="180"/>
    <x v="179"/>
    <s v="Heracross"/>
    <x v="12"/>
    <x v="15"/>
    <s v="BUG,GROUND"/>
    <n v="80"/>
    <n v="105"/>
    <n v="95"/>
    <n v="95"/>
    <n v="40"/>
    <n v="85"/>
    <n v="500"/>
    <s v="ATTACK"/>
    <n v="2"/>
    <s v=""/>
    <m/>
    <s v=""/>
    <m/>
    <s v="ATTACK,2,,,,"/>
    <x v="72"/>
    <x v="71"/>
    <x v="75"/>
    <x v="96"/>
  </r>
  <r>
    <n v="181"/>
    <x v="180"/>
    <s v="Teddiursa"/>
    <x v="6"/>
    <x v="13"/>
    <s v="GHOST,COSMIC"/>
    <n v="60"/>
    <n v="50"/>
    <n v="50"/>
    <n v="55"/>
    <n v="45"/>
    <n v="70"/>
    <n v="330"/>
    <s v="SPECIAL_DEFENSE"/>
    <n v="1"/>
    <s v=""/>
    <m/>
    <s v=""/>
    <m/>
    <s v="SPECIAL_DEFENSE,1,,,,"/>
    <x v="8"/>
    <x v="43"/>
    <x v="38"/>
    <x v="97"/>
  </r>
  <r>
    <n v="182"/>
    <x v="181"/>
    <s v="Ursaring"/>
    <x v="6"/>
    <x v="13"/>
    <s v="GHOST,COSMIC"/>
    <n v="85"/>
    <n v="85"/>
    <n v="70"/>
    <n v="85"/>
    <n v="75"/>
    <n v="100"/>
    <n v="500"/>
    <s v="ATTACK"/>
    <n v="1"/>
    <s v="SPECIAL_DEFENSE"/>
    <n v="1"/>
    <s v=""/>
    <m/>
    <s v="ATTACK,1,SPECIAL_DEFENSE,1,,"/>
    <x v="8"/>
    <x v="43"/>
    <x v="38"/>
    <x v="97"/>
  </r>
  <r>
    <n v="183"/>
    <x v="182"/>
    <s v="Psyduck"/>
    <x v="4"/>
    <x v="1"/>
    <s v="GROUND,PSYCHIC"/>
    <n v="65"/>
    <n v="50"/>
    <n v="60"/>
    <n v="40"/>
    <n v="70"/>
    <n v="50"/>
    <n v="335"/>
    <s v="SPECIAL_ATTACK"/>
    <n v="1"/>
    <s v=""/>
    <m/>
    <s v=""/>
    <m/>
    <s v="SPECIAL_ATTACK,1,,,,"/>
    <x v="5"/>
    <x v="38"/>
    <x v="76"/>
    <x v="98"/>
  </r>
  <r>
    <n v="184"/>
    <x v="183"/>
    <s v="Golduck"/>
    <x v="4"/>
    <x v="1"/>
    <s v="GROUND,PSYCHIC"/>
    <n v="95"/>
    <n v="62"/>
    <n v="63"/>
    <n v="80"/>
    <n v="110"/>
    <n v="90"/>
    <n v="500"/>
    <s v="SPECIAL_ATTACK"/>
    <n v="2"/>
    <s v=""/>
    <m/>
    <s v=""/>
    <m/>
    <s v="SPECIAL_ATTACK,2,,,,"/>
    <x v="5"/>
    <x v="38"/>
    <x v="76"/>
    <x v="98"/>
  </r>
  <r>
    <n v="185"/>
    <x v="184"/>
    <s v="Duskull"/>
    <x v="0"/>
    <x v="18"/>
    <s v="FIRE,GHOST"/>
    <n v="60"/>
    <n v="35"/>
    <n v="65"/>
    <n v="35"/>
    <n v="35"/>
    <n v="65"/>
    <n v="295"/>
    <s v="SPECIAL_ATTACK"/>
    <n v="1"/>
    <s v=""/>
    <m/>
    <s v=""/>
    <m/>
    <s v="SPECIAL_ATTACK,1,,,,"/>
    <x v="73"/>
    <x v="69"/>
    <x v="43"/>
    <x v="99"/>
  </r>
  <r>
    <n v="186"/>
    <x v="185"/>
    <s v="Dusclops"/>
    <x v="0"/>
    <x v="18"/>
    <s v="FIRE,GHOST"/>
    <n v="85"/>
    <n v="60"/>
    <n v="95"/>
    <n v="60"/>
    <n v="60"/>
    <n v="95"/>
    <n v="455"/>
    <s v="ATTACK"/>
    <n v="1"/>
    <s v="SPECIAL_ATTACK"/>
    <n v="1"/>
    <s v=""/>
    <m/>
    <s v="ATTACK,1,SPECIAL_ATTACK,1,,"/>
    <x v="73"/>
    <x v="69"/>
    <x v="43"/>
    <x v="99"/>
  </r>
  <r>
    <n v="187"/>
    <x v="186"/>
    <s v="Dusknoir"/>
    <x v="0"/>
    <x v="18"/>
    <s v="FIRE,GHOST"/>
    <n v="75"/>
    <n v="105"/>
    <n v="70"/>
    <n v="100"/>
    <n v="105"/>
    <n v="70"/>
    <n v="525"/>
    <s v="ATTACK"/>
    <n v="1"/>
    <s v="SPECIAL_ATTACK"/>
    <n v="2"/>
    <s v=""/>
    <m/>
    <s v="ATTACK,1,SPECIAL_ATTACK,2,,"/>
    <x v="34"/>
    <x v="69"/>
    <x v="43"/>
    <x v="100"/>
  </r>
  <r>
    <n v="188"/>
    <x v="187"/>
    <s v="Skitty"/>
    <x v="6"/>
    <x v="20"/>
    <s v="GHOST,NORMAL"/>
    <n v="55"/>
    <n v="42"/>
    <n v="55"/>
    <n v="65"/>
    <n v="68"/>
    <n v="60"/>
    <n v="345"/>
    <s v="SPECIAL_ATTACK"/>
    <n v="1"/>
    <s v=""/>
    <m/>
    <s v=""/>
    <m/>
    <s v="SPECIAL_ATTACK,1,,,,"/>
    <x v="74"/>
    <x v="72"/>
    <x v="77"/>
    <x v="101"/>
  </r>
  <r>
    <n v="189"/>
    <x v="188"/>
    <s v="Delcatty"/>
    <x v="6"/>
    <x v="20"/>
    <s v="GHOST,NORMAL"/>
    <n v="75"/>
    <n v="52"/>
    <n v="75"/>
    <n v="85"/>
    <n v="98"/>
    <n v="100"/>
    <n v="485"/>
    <s v="HP"/>
    <n v="1"/>
    <s v="SPECIAL_ATTACK"/>
    <n v="1"/>
    <s v=""/>
    <m/>
    <s v="HP,1,SPECIAL_ATTACK,1,,"/>
    <x v="74"/>
    <x v="72"/>
    <x v="77"/>
    <x v="101"/>
  </r>
  <r>
    <n v="190"/>
    <x v="189"/>
    <s v="T.Eevee"/>
    <x v="6"/>
    <x v="4"/>
    <s v="GHOST,0"/>
    <n v="55"/>
    <n v="70"/>
    <n v="75"/>
    <n v="90"/>
    <n v="70"/>
    <n v="75"/>
    <n v="435"/>
    <s v="DEFENSE"/>
    <n v="1"/>
    <s v=""/>
    <m/>
    <s v=""/>
    <m/>
    <s v="DEFENSE,1,,,,"/>
    <x v="57"/>
    <x v="73"/>
    <x v="78"/>
    <x v="102"/>
  </r>
  <r>
    <n v="191"/>
    <x v="190"/>
    <s v="Vaporeon"/>
    <x v="4"/>
    <x v="4"/>
    <s v="GROUND,0"/>
    <n v="140"/>
    <n v="120"/>
    <n v="100"/>
    <n v="60"/>
    <n v="50"/>
    <n v="55"/>
    <n v="525"/>
    <s v="HP"/>
    <n v="2"/>
    <s v=""/>
    <m/>
    <s v=""/>
    <m/>
    <s v="HP,2,,,,"/>
    <x v="75"/>
    <x v="74"/>
    <x v="79"/>
    <x v="103"/>
  </r>
  <r>
    <n v="192"/>
    <x v="191"/>
    <s v="Jolteon"/>
    <x v="18"/>
    <x v="4"/>
    <s v="FLYING,0"/>
    <n v="60"/>
    <n v="50"/>
    <n v="55"/>
    <n v="140"/>
    <n v="100"/>
    <n v="120"/>
    <n v="525"/>
    <s v="SPEED"/>
    <n v="2"/>
    <s v=""/>
    <m/>
    <s v=""/>
    <m/>
    <s v="SPEED,2,,,,"/>
    <x v="76"/>
    <x v="75"/>
    <x v="33"/>
    <x v="104"/>
  </r>
  <r>
    <n v="193"/>
    <x v="192"/>
    <s v="Flareon"/>
    <x v="8"/>
    <x v="4"/>
    <s v="STEEL,0"/>
    <n v="60"/>
    <n v="100"/>
    <n v="135"/>
    <n v="50"/>
    <n v="60"/>
    <n v="120"/>
    <n v="525"/>
    <s v="DEFENSE"/>
    <n v="1"/>
    <s v="SPECIAL_DEFENSE"/>
    <n v="1"/>
    <s v=""/>
    <m/>
    <s v="DEFENSE,1,SPECIAL_DEFENSE,1,,"/>
    <x v="77"/>
    <x v="76"/>
    <x v="80"/>
    <x v="105"/>
  </r>
  <r>
    <n v="194"/>
    <x v="193"/>
    <s v="Espeon"/>
    <x v="5"/>
    <x v="4"/>
    <s v="POISON,0"/>
    <n v="110"/>
    <n v="130"/>
    <n v="60"/>
    <n v="120"/>
    <n v="50"/>
    <n v="55"/>
    <n v="525"/>
    <s v="ATTACK"/>
    <n v="1"/>
    <s v="SPEED"/>
    <n v="1"/>
    <s v=""/>
    <m/>
    <s v="ATTACK,1,SPEED,1,,"/>
    <x v="15"/>
    <x v="47"/>
    <x v="81"/>
    <x v="106"/>
  </r>
  <r>
    <n v="195"/>
    <x v="194"/>
    <s v="Umbreon"/>
    <x v="19"/>
    <x v="4"/>
    <s v="FIGHTING,0"/>
    <n v="65"/>
    <n v="95"/>
    <n v="65"/>
    <n v="120"/>
    <n v="120"/>
    <n v="60"/>
    <n v="525"/>
    <s v="ATTACK"/>
    <n v="1"/>
    <s v="SPECIAL_ATTACK"/>
    <n v="1"/>
    <s v=""/>
    <m/>
    <s v="ATTACK,1,SPECIAL_ATTACK,1,,"/>
    <x v="78"/>
    <x v="32"/>
    <x v="82"/>
    <x v="107"/>
  </r>
  <r>
    <n v="196"/>
    <x v="195"/>
    <s v="Leafeon"/>
    <x v="12"/>
    <x v="4"/>
    <s v="BUG,0"/>
    <n v="120"/>
    <n v="55"/>
    <n v="60"/>
    <n v="95"/>
    <n v="145"/>
    <n v="50"/>
    <n v="525"/>
    <s v="SPECIAL_ATTACK"/>
    <n v="2"/>
    <s v=""/>
    <m/>
    <s v=""/>
    <m/>
    <s v="SPECIAL_ATTACK,2,,,,"/>
    <x v="79"/>
    <x v="65"/>
    <x v="24"/>
    <x v="108"/>
  </r>
  <r>
    <n v="197"/>
    <x v="196"/>
    <s v="Glaceon"/>
    <x v="13"/>
    <x v="4"/>
    <s v="ROCK,0"/>
    <n v="120"/>
    <n v="110"/>
    <n v="60"/>
    <n v="65"/>
    <n v="110"/>
    <n v="60"/>
    <n v="525"/>
    <s v="ATTACK"/>
    <n v="1"/>
    <s v="SPECIAL_ATTACK"/>
    <n v="1"/>
    <s v=""/>
    <m/>
    <s v="ATTACK,1,SPECIAL_ATTACK,1,,"/>
    <x v="80"/>
    <x v="77"/>
    <x v="45"/>
    <x v="109"/>
  </r>
  <r>
    <n v="198"/>
    <x v="197"/>
    <s v="Sylveon"/>
    <x v="15"/>
    <x v="4"/>
    <s v="DRAGON,0"/>
    <n v="65"/>
    <n v="95"/>
    <n v="130"/>
    <n v="110"/>
    <n v="60"/>
    <n v="65"/>
    <n v="525"/>
    <s v="DEFENSE"/>
    <n v="2"/>
    <s v=""/>
    <m/>
    <s v=""/>
    <m/>
    <s v="DEFENSE,2,,,,"/>
    <x v="22"/>
    <x v="78"/>
    <x v="83"/>
    <x v="110"/>
  </r>
  <r>
    <n v="199"/>
    <x v="198"/>
    <s v="Deerling"/>
    <x v="17"/>
    <x v="11"/>
    <s v="NORMAL,FIRE"/>
    <n v="60"/>
    <n v="65"/>
    <n v="45"/>
    <n v="85"/>
    <n v="35"/>
    <n v="45"/>
    <n v="335"/>
    <s v="SPEED"/>
    <n v="1"/>
    <s v=""/>
    <m/>
    <s v=""/>
    <m/>
    <s v="SPEED,1,,,,"/>
    <x v="62"/>
    <x v="79"/>
    <x v="84"/>
    <x v="111"/>
  </r>
  <r>
    <n v="200"/>
    <x v="199"/>
    <s v="Sawsbuck"/>
    <x v="17"/>
    <x v="11"/>
    <s v="NORMAL,FIRE"/>
    <n v="70"/>
    <n v="100"/>
    <n v="65"/>
    <n v="105"/>
    <n v="50"/>
    <n v="85"/>
    <n v="475"/>
    <s v="ATTACK"/>
    <n v="1"/>
    <s v="SPEED"/>
    <n v="1"/>
    <s v=""/>
    <m/>
    <s v="ATTACK,1,SPEED,1,,"/>
    <x v="62"/>
    <x v="79"/>
    <x v="84"/>
    <x v="111"/>
  </r>
  <r>
    <n v="201"/>
    <x v="200"/>
    <s v="Aron"/>
    <x v="12"/>
    <x v="3"/>
    <s v="BUG,ROCK"/>
    <n v="50"/>
    <n v="70"/>
    <n v="70"/>
    <n v="40"/>
    <n v="40"/>
    <n v="60"/>
    <n v="330"/>
    <s v="DEFENSE"/>
    <n v="1"/>
    <s v=""/>
    <m/>
    <s v=""/>
    <m/>
    <s v="DEFENSE,1,,,,"/>
    <x v="32"/>
    <x v="80"/>
    <x v="85"/>
    <x v="112"/>
  </r>
  <r>
    <n v="202"/>
    <x v="201"/>
    <s v="Lairon"/>
    <x v="12"/>
    <x v="3"/>
    <s v="BUG,ROCK"/>
    <n v="70"/>
    <n v="90"/>
    <n v="95"/>
    <n v="45"/>
    <n v="50"/>
    <n v="80"/>
    <n v="430"/>
    <s v="DEFENSE"/>
    <n v="1"/>
    <s v="ATTACK"/>
    <n v="1"/>
    <s v=""/>
    <m/>
    <s v="DEFENSE,1,ATTACK,1,,"/>
    <x v="32"/>
    <x v="80"/>
    <x v="85"/>
    <x v="112"/>
  </r>
  <r>
    <n v="203"/>
    <x v="202"/>
    <s v="Aggron"/>
    <x v="12"/>
    <x v="3"/>
    <s v="BUG,ROCK"/>
    <n v="80"/>
    <n v="115"/>
    <n v="110"/>
    <n v="55"/>
    <n v="65"/>
    <n v="105"/>
    <n v="530"/>
    <s v="DEFENSE"/>
    <n v="2"/>
    <s v="ATTACK"/>
    <n v="1"/>
    <s v=""/>
    <m/>
    <s v="DEFENSE,2,ATTACK,1,,"/>
    <x v="32"/>
    <x v="80"/>
    <x v="85"/>
    <x v="112"/>
  </r>
  <r>
    <n v="204"/>
    <x v="203"/>
    <s v="Shellos"/>
    <x v="15"/>
    <x v="20"/>
    <s v="DRAGON,NORMAL"/>
    <n v="86"/>
    <n v="48"/>
    <n v="58"/>
    <n v="24"/>
    <n v="50"/>
    <n v="69"/>
    <n v="335"/>
    <s v="HP"/>
    <n v="1"/>
    <s v=""/>
    <m/>
    <s v=""/>
    <m/>
    <s v="HP,1,,,,"/>
    <x v="81"/>
    <x v="81"/>
    <x v="4"/>
    <x v="113"/>
  </r>
  <r>
    <n v="205"/>
    <x v="204"/>
    <s v="Gastrodon"/>
    <x v="15"/>
    <x v="20"/>
    <s v="DRAGON,NORMAL"/>
    <n v="114"/>
    <n v="57"/>
    <n v="77"/>
    <n v="44"/>
    <n v="91"/>
    <n v="102"/>
    <n v="485"/>
    <s v="HP"/>
    <n v="2"/>
    <s v=""/>
    <m/>
    <s v=""/>
    <m/>
    <s v="HP,2,,,,"/>
    <x v="81"/>
    <x v="81"/>
    <x v="4"/>
    <x v="113"/>
  </r>
  <r>
    <n v="206"/>
    <x v="205"/>
    <s v="Meowth"/>
    <x v="7"/>
    <x v="20"/>
    <s v="ELECTRIC,NORMAL"/>
    <n v="45"/>
    <n v="40"/>
    <n v="45"/>
    <n v="90"/>
    <n v="60"/>
    <n v="50"/>
    <n v="330"/>
    <s v="SPEED"/>
    <n v="1"/>
    <s v=""/>
    <m/>
    <s v=""/>
    <m/>
    <s v="SPEED,1,,,,"/>
    <x v="20"/>
    <x v="82"/>
    <x v="86"/>
    <x v="114"/>
  </r>
  <r>
    <n v="207"/>
    <x v="206"/>
    <s v="Persian"/>
    <x v="7"/>
    <x v="20"/>
    <s v="ELECTRIC,NORMAL"/>
    <n v="65"/>
    <n v="50"/>
    <n v="60"/>
    <n v="125"/>
    <n v="80"/>
    <n v="60"/>
    <n v="440"/>
    <s v="SPEED"/>
    <n v="2"/>
    <s v=""/>
    <m/>
    <s v=""/>
    <m/>
    <s v="SPEED,2,,,,"/>
    <x v="20"/>
    <x v="82"/>
    <x v="87"/>
    <x v="115"/>
  </r>
  <r>
    <n v="208"/>
    <x v="207"/>
    <s v="Wurmple"/>
    <x v="12"/>
    <x v="1"/>
    <s v="BUG,PSYCHIC"/>
    <n v="45"/>
    <n v="20"/>
    <n v="35"/>
    <n v="20"/>
    <n v="45"/>
    <n v="30"/>
    <n v="195"/>
    <s v="HP"/>
    <n v="1"/>
    <s v=""/>
    <m/>
    <s v=""/>
    <m/>
    <s v="HP,1,,,,"/>
    <x v="71"/>
    <x v="83"/>
    <x v="88"/>
    <x v="116"/>
  </r>
  <r>
    <n v="209"/>
    <x v="208"/>
    <s v="Silcoon"/>
    <x v="12"/>
    <x v="1"/>
    <s v="BUG,PSYCHIC"/>
    <n v="40"/>
    <n v="20"/>
    <n v="55"/>
    <n v="15"/>
    <n v="50"/>
    <n v="65"/>
    <n v="245"/>
    <s v="SPECIAL_DEFENSE"/>
    <n v="2"/>
    <s v=""/>
    <m/>
    <s v=""/>
    <m/>
    <s v="SPECIAL_DEFENSE,2,,,,"/>
    <x v="71"/>
    <x v="18"/>
    <x v="89"/>
    <x v="117"/>
  </r>
  <r>
    <n v="210"/>
    <x v="209"/>
    <s v="Beautifly"/>
    <x v="12"/>
    <x v="1"/>
    <s v="BUG,PSYCHIC"/>
    <n v="80"/>
    <n v="50"/>
    <n v="70"/>
    <n v="90"/>
    <n v="90"/>
    <n v="70"/>
    <n v="450"/>
    <s v="SPECIAL_ATTACK"/>
    <n v="2"/>
    <s v="SPEED"/>
    <n v="1"/>
    <s v=""/>
    <m/>
    <s v="SPECIAL_ATTACK,2,SPEED,1,,"/>
    <x v="71"/>
    <x v="84"/>
    <x v="90"/>
    <x v="118"/>
  </r>
  <r>
    <n v="211"/>
    <x v="210"/>
    <s v="Wurmple"/>
    <x v="12"/>
    <x v="16"/>
    <s v="BUG,ICE"/>
    <n v="45"/>
    <n v="45"/>
    <n v="35"/>
    <n v="20"/>
    <n v="20"/>
    <n v="30"/>
    <n v="195"/>
    <s v="HP"/>
    <n v="1"/>
    <s v=""/>
    <m/>
    <s v=""/>
    <m/>
    <s v="HP,1,,,,"/>
    <x v="44"/>
    <x v="83"/>
    <x v="88"/>
    <x v="119"/>
  </r>
  <r>
    <n v="212"/>
    <x v="211"/>
    <s v="Cascoon"/>
    <x v="12"/>
    <x v="16"/>
    <s v="BUG,ICE"/>
    <n v="40"/>
    <n v="50"/>
    <n v="65"/>
    <n v="15"/>
    <n v="20"/>
    <n v="55"/>
    <n v="245"/>
    <s v="DEFENSE"/>
    <n v="2"/>
    <s v=""/>
    <m/>
    <s v=""/>
    <m/>
    <s v="DEFENSE,2,,,,"/>
    <x v="44"/>
    <x v="18"/>
    <x v="89"/>
    <x v="120"/>
  </r>
  <r>
    <n v="213"/>
    <x v="212"/>
    <s v="Dustox"/>
    <x v="12"/>
    <x v="16"/>
    <s v="BUG,ICE"/>
    <n v="80"/>
    <n v="80"/>
    <n v="90"/>
    <n v="85"/>
    <n v="40"/>
    <n v="85"/>
    <n v="460"/>
    <s v="DEFENSE"/>
    <n v="3"/>
    <s v=""/>
    <m/>
    <s v=""/>
    <m/>
    <s v="DEFENSE,3,,,,"/>
    <x v="44"/>
    <x v="85"/>
    <x v="91"/>
    <x v="121"/>
  </r>
  <r>
    <n v="214"/>
    <x v="213"/>
    <s v="Aipom"/>
    <x v="17"/>
    <x v="1"/>
    <s v="NORMAL,PSYCHIC"/>
    <n v="60"/>
    <n v="40"/>
    <n v="60"/>
    <n v="80"/>
    <n v="60"/>
    <n v="60"/>
    <n v="360"/>
    <s v="SPEED"/>
    <n v="1"/>
    <s v=""/>
    <m/>
    <s v=""/>
    <m/>
    <s v="SPEED,1,,,,"/>
    <x v="82"/>
    <x v="28"/>
    <x v="1"/>
    <x v="122"/>
  </r>
  <r>
    <n v="215"/>
    <x v="214"/>
    <s v="Ambipom"/>
    <x v="17"/>
    <x v="1"/>
    <s v="NORMAL,PSYCHIC"/>
    <n v="80"/>
    <n v="60"/>
    <n v="71"/>
    <n v="110"/>
    <n v="90"/>
    <n v="71"/>
    <n v="482"/>
    <s v="SPEED"/>
    <n v="2"/>
    <s v=""/>
    <m/>
    <s v=""/>
    <m/>
    <s v="SPEED,2,,,,"/>
    <x v="82"/>
    <x v="28"/>
    <x v="1"/>
    <x v="122"/>
  </r>
  <r>
    <n v="216"/>
    <x v="215"/>
    <s v="Rattata"/>
    <x v="16"/>
    <x v="20"/>
    <s v="PSYCHIC,NORMAL"/>
    <n v="45"/>
    <n v="41"/>
    <n v="56"/>
    <n v="55"/>
    <n v="30"/>
    <n v="56"/>
    <n v="283"/>
    <s v="DEFENSE"/>
    <n v="1"/>
    <s v=""/>
    <m/>
    <s v=""/>
    <m/>
    <s v="DEFENSE,1,,,,"/>
    <x v="71"/>
    <x v="86"/>
    <x v="77"/>
    <x v="123"/>
  </r>
  <r>
    <n v="217"/>
    <x v="216"/>
    <s v="Raticate"/>
    <x v="16"/>
    <x v="20"/>
    <s v="PSYCHIC,NORMAL"/>
    <n v="80"/>
    <n v="61"/>
    <n v="90"/>
    <n v="67"/>
    <n v="50"/>
    <n v="85"/>
    <n v="433"/>
    <s v="DEFENSE"/>
    <n v="2"/>
    <s v=""/>
    <m/>
    <s v=""/>
    <m/>
    <s v="DEFENSE,2,,,,"/>
    <x v="71"/>
    <x v="86"/>
    <x v="77"/>
    <x v="123"/>
  </r>
  <r>
    <n v="218"/>
    <x v="217"/>
    <s v="Starly"/>
    <x v="20"/>
    <x v="2"/>
    <s v="SOUND,FLYING"/>
    <n v="50"/>
    <n v="15"/>
    <n v="50"/>
    <n v="55"/>
    <n v="45"/>
    <n v="40"/>
    <n v="255"/>
    <s v="SPEED"/>
    <n v="1"/>
    <s v=""/>
    <m/>
    <s v=""/>
    <m/>
    <s v="SPEED,1,,,,"/>
    <x v="83"/>
    <x v="87"/>
    <x v="10"/>
    <x v="124"/>
  </r>
  <r>
    <n v="219"/>
    <x v="218"/>
    <s v="Staravia"/>
    <x v="20"/>
    <x v="2"/>
    <s v="SOUND,FLYING"/>
    <n v="60"/>
    <n v="25"/>
    <n v="65"/>
    <n v="80"/>
    <n v="70"/>
    <n v="55"/>
    <n v="355"/>
    <s v="SPEED"/>
    <n v="2"/>
    <s v=""/>
    <m/>
    <s v=""/>
    <m/>
    <s v="SPEED,2,,,,"/>
    <x v="83"/>
    <x v="87"/>
    <x v="10"/>
    <x v="124"/>
  </r>
  <r>
    <n v="220"/>
    <x v="219"/>
    <s v="Staraptor"/>
    <x v="20"/>
    <x v="2"/>
    <s v="SOUND,FLYING"/>
    <n v="80"/>
    <n v="35"/>
    <n v="85"/>
    <n v="110"/>
    <n v="95"/>
    <n v="80"/>
    <n v="485"/>
    <s v="SPEED"/>
    <n v="3"/>
    <s v=""/>
    <m/>
    <s v=""/>
    <m/>
    <s v="SPEED,3,,,,"/>
    <x v="83"/>
    <x v="87"/>
    <x v="10"/>
    <x v="124"/>
  </r>
  <r>
    <n v="221"/>
    <x v="220"/>
    <s v="Kricketot"/>
    <x v="12"/>
    <x v="8"/>
    <s v="BUG,SOUND"/>
    <n v="47"/>
    <n v="20"/>
    <n v="30"/>
    <n v="36"/>
    <n v="50"/>
    <n v="47"/>
    <n v="230"/>
    <s v="SPECIAL_ATTACK"/>
    <n v="1"/>
    <s v=""/>
    <m/>
    <s v=""/>
    <m/>
    <s v="SPECIAL_ATTACK,1,,,,"/>
    <x v="46"/>
    <x v="56"/>
    <x v="92"/>
    <x v="125"/>
  </r>
  <r>
    <n v="222"/>
    <x v="221"/>
    <s v="Kricketune"/>
    <x v="12"/>
    <x v="8"/>
    <s v="BUG,SOUND"/>
    <n v="70"/>
    <n v="40"/>
    <n v="61"/>
    <n v="94"/>
    <n v="85"/>
    <n v="70"/>
    <n v="420"/>
    <s v="SPECIAL_ATTACK"/>
    <n v="2"/>
    <s v=""/>
    <m/>
    <s v=""/>
    <m/>
    <s v="SPECIAL_ATTACK,2,,,,"/>
    <x v="46"/>
    <x v="56"/>
    <x v="92"/>
    <x v="125"/>
  </r>
  <r>
    <n v="223"/>
    <x v="222"/>
    <s v="Slowpoke"/>
    <x v="17"/>
    <x v="4"/>
    <s v="NORMAL,0"/>
    <n v="80"/>
    <n v="60"/>
    <n v="60"/>
    <n v="15"/>
    <n v="40"/>
    <n v="60"/>
    <n v="315"/>
    <s v="HP"/>
    <n v="1"/>
    <s v=""/>
    <m/>
    <s v=""/>
    <m/>
    <s v="HP,1,,,,"/>
    <x v="84"/>
    <x v="88"/>
    <x v="93"/>
    <x v="126"/>
  </r>
  <r>
    <n v="224"/>
    <x v="223"/>
    <s v="Slowbro"/>
    <x v="17"/>
    <x v="21"/>
    <s v="NORMAL,BUG"/>
    <n v="95"/>
    <n v="110"/>
    <n v="100"/>
    <n v="50"/>
    <n v="65"/>
    <n v="70"/>
    <n v="490"/>
    <s v="DEFENSE"/>
    <n v="2"/>
    <s v=""/>
    <m/>
    <s v=""/>
    <m/>
    <s v="DEFENSE,2,,,,"/>
    <x v="84"/>
    <x v="88"/>
    <x v="94"/>
    <x v="127"/>
  </r>
  <r>
    <n v="225"/>
    <x v="224"/>
    <s v="Slowking"/>
    <x v="17"/>
    <x v="21"/>
    <s v="NORMAL,BUG"/>
    <n v="95"/>
    <n v="65"/>
    <n v="70"/>
    <n v="50"/>
    <n v="110"/>
    <n v="100"/>
    <n v="490"/>
    <s v="SPECIAL_DEFENSE"/>
    <n v="3"/>
    <s v=""/>
    <m/>
    <s v=""/>
    <m/>
    <s v="SPECIAL_DEFENSE,3,,,,"/>
    <x v="84"/>
    <x v="88"/>
    <x v="95"/>
    <x v="128"/>
  </r>
  <r>
    <n v="226"/>
    <x v="225"/>
    <s v="Rookidee"/>
    <x v="10"/>
    <x v="7"/>
    <s v="DARK,ELECTRIC"/>
    <n v="40"/>
    <n v="55"/>
    <n v="47"/>
    <n v="50"/>
    <n v="17"/>
    <n v="47"/>
    <n v="256"/>
    <s v="ATTACK"/>
    <n v="1"/>
    <s v=""/>
    <m/>
    <s v=""/>
    <m/>
    <s v="ATTACK,1,,,,"/>
    <x v="85"/>
    <x v="89"/>
    <x v="96"/>
    <x v="129"/>
  </r>
  <r>
    <n v="227"/>
    <x v="226"/>
    <s v="Corvisquire"/>
    <x v="10"/>
    <x v="7"/>
    <s v="DARK,ELECTRIC"/>
    <n v="65"/>
    <n v="75"/>
    <n v="63"/>
    <n v="70"/>
    <n v="29"/>
    <n v="63"/>
    <n v="365"/>
    <s v="ATTACK"/>
    <n v="2"/>
    <s v=""/>
    <m/>
    <s v=""/>
    <m/>
    <s v="ATTACK,2,,,,"/>
    <x v="85"/>
    <x v="89"/>
    <x v="96"/>
    <x v="129"/>
  </r>
  <r>
    <n v="228"/>
    <x v="227"/>
    <s v="Corviknight"/>
    <x v="10"/>
    <x v="7"/>
    <s v="DARK,ELECTRIC"/>
    <n v="75"/>
    <n v="100"/>
    <n v="86"/>
    <n v="100"/>
    <n v="49"/>
    <n v="85"/>
    <n v="495"/>
    <s v="ATTACK"/>
    <n v="3"/>
    <s v=""/>
    <m/>
    <s v=""/>
    <m/>
    <s v="ATTACK,3,,,,"/>
    <x v="85"/>
    <x v="89"/>
    <x v="96"/>
    <x v="129"/>
  </r>
  <r>
    <n v="229"/>
    <x v="228"/>
    <s v="Oddish"/>
    <x v="9"/>
    <x v="13"/>
    <s v="GRASS,COSMIC"/>
    <n v="60"/>
    <n v="45"/>
    <n v="65"/>
    <n v="25"/>
    <n v="70"/>
    <n v="55"/>
    <n v="320"/>
    <s v="SPECIAL_ATTACK"/>
    <n v="1"/>
    <s v=""/>
    <m/>
    <s v=""/>
    <m/>
    <s v="SPECIAL_ATTACK,1,,,,"/>
    <x v="13"/>
    <x v="90"/>
    <x v="49"/>
    <x v="130"/>
  </r>
  <r>
    <n v="230"/>
    <x v="229"/>
    <s v="Gloom"/>
    <x v="9"/>
    <x v="13"/>
    <s v="GRASS,COSMIC"/>
    <n v="70"/>
    <n v="60"/>
    <n v="75"/>
    <n v="45"/>
    <n v="80"/>
    <n v="65"/>
    <n v="395"/>
    <s v="SPECIAL_ATTACK"/>
    <n v="2"/>
    <s v=""/>
    <m/>
    <s v=""/>
    <m/>
    <s v="SPECIAL_ATTACK,2,,,,"/>
    <x v="13"/>
    <x v="90"/>
    <x v="49"/>
    <x v="130"/>
  </r>
  <r>
    <n v="231"/>
    <x v="230"/>
    <s v="Vileplume"/>
    <x v="9"/>
    <x v="13"/>
    <s v="GRASS,COSMIC"/>
    <n v="85"/>
    <n v="70"/>
    <n v="105"/>
    <n v="55"/>
    <n v="100"/>
    <n v="75"/>
    <n v="490"/>
    <s v="SPECIAL_ATTACK"/>
    <n v="3"/>
    <s v=""/>
    <m/>
    <s v=""/>
    <m/>
    <s v="SPECIAL_ATTACK,3,,,,"/>
    <x v="13"/>
    <x v="90"/>
    <x v="49"/>
    <x v="130"/>
  </r>
  <r>
    <n v="232"/>
    <x v="231"/>
    <s v="Bellossom"/>
    <x v="9"/>
    <x v="1"/>
    <s v="GRASS,PSYCHIC"/>
    <n v="85"/>
    <n v="70"/>
    <n v="75"/>
    <n v="55"/>
    <n v="100"/>
    <n v="105"/>
    <n v="490"/>
    <s v="SPECIAL_DEFENSE"/>
    <n v="3"/>
    <s v=""/>
    <m/>
    <s v=""/>
    <m/>
    <s v="SPECIAL_DEFENSE,3,,,,"/>
    <x v="13"/>
    <x v="90"/>
    <x v="97"/>
    <x v="131"/>
  </r>
  <r>
    <n v="233"/>
    <x v="232"/>
    <s v="Sunkern"/>
    <x v="9"/>
    <x v="11"/>
    <s v="GRASS,FIRE"/>
    <n v="50"/>
    <n v="50"/>
    <n v="50"/>
    <n v="50"/>
    <n v="50"/>
    <n v="50"/>
    <n v="300"/>
    <s v="SPECIAL_ATTACK"/>
    <n v="1"/>
    <s v=""/>
    <m/>
    <s v=""/>
    <m/>
    <s v="SPECIAL_ATTACK,1,,,,"/>
    <x v="50"/>
    <x v="91"/>
    <x v="31"/>
    <x v="132"/>
  </r>
  <r>
    <n v="234"/>
    <x v="233"/>
    <s v="Sunflora"/>
    <x v="9"/>
    <x v="11"/>
    <s v="GRASS,FIRE"/>
    <n v="75"/>
    <n v="50"/>
    <n v="80"/>
    <n v="55"/>
    <n v="105"/>
    <n v="85"/>
    <n v="450"/>
    <s v="SPECIAL_ATTACK"/>
    <n v="2"/>
    <s v=""/>
    <m/>
    <s v=""/>
    <m/>
    <s v="SPECIAL_ATTACK,2,,,,"/>
    <x v="50"/>
    <x v="91"/>
    <x v="98"/>
    <x v="133"/>
  </r>
  <r>
    <n v="235"/>
    <x v="234"/>
    <s v="Stunky"/>
    <x v="17"/>
    <x v="0"/>
    <s v="NORMAL,POISON"/>
    <n v="63"/>
    <n v="63"/>
    <n v="47"/>
    <n v="74"/>
    <n v="41"/>
    <n v="41"/>
    <n v="329"/>
    <s v="SPEED"/>
    <n v="1"/>
    <s v=""/>
    <m/>
    <s v=""/>
    <m/>
    <s v="SPEED,1,,,,"/>
    <x v="86"/>
    <x v="92"/>
    <x v="99"/>
    <x v="134"/>
  </r>
  <r>
    <n v="236"/>
    <x v="235"/>
    <s v="Skuntank"/>
    <x v="17"/>
    <x v="0"/>
    <s v="NORMAL,POISON"/>
    <n v="85"/>
    <n v="113"/>
    <n v="67"/>
    <n v="92"/>
    <n v="61"/>
    <n v="61"/>
    <n v="479"/>
    <s v="ATTACK"/>
    <n v="2"/>
    <s v=""/>
    <m/>
    <s v=""/>
    <m/>
    <s v="ATTACK,2,,,,"/>
    <x v="86"/>
    <x v="92"/>
    <x v="99"/>
    <x v="134"/>
  </r>
  <r>
    <n v="237"/>
    <x v="236"/>
    <s v="Feebas"/>
    <x v="11"/>
    <x v="17"/>
    <s v="LIGHT,FAIRY"/>
    <n v="20"/>
    <n v="15"/>
    <n v="20"/>
    <n v="80"/>
    <n v="10"/>
    <n v="55"/>
    <n v="200"/>
    <s v="SPEED"/>
    <n v="1"/>
    <s v=""/>
    <m/>
    <s v=""/>
    <m/>
    <s v="SPEED,1,,,,"/>
    <x v="80"/>
    <x v="14"/>
    <x v="100"/>
    <x v="135"/>
  </r>
  <r>
    <n v="238"/>
    <x v="237"/>
    <s v="Milotic"/>
    <x v="11"/>
    <x v="17"/>
    <s v="LIGHT,FAIRY"/>
    <n v="90"/>
    <n v="65"/>
    <n v="90"/>
    <n v="70"/>
    <n v="95"/>
    <n v="130"/>
    <n v="540"/>
    <s v="SPECIAL_DEFENSE"/>
    <n v="2"/>
    <s v=""/>
    <m/>
    <s v=""/>
    <m/>
    <s v="SPECIAL_DEFENSE,2,,,,"/>
    <x v="80"/>
    <x v="93"/>
    <x v="100"/>
    <x v="136"/>
  </r>
  <r>
    <n v="239"/>
    <x v="238"/>
    <s v="Horsea"/>
    <x v="1"/>
    <x v="19"/>
    <s v="WATER,LIGHT"/>
    <n v="75"/>
    <n v="25"/>
    <n v="35"/>
    <n v="60"/>
    <n v="45"/>
    <n v="55"/>
    <n v="295"/>
    <s v="SPECIAL_ATTACK"/>
    <n v="1"/>
    <s v=""/>
    <m/>
    <s v=""/>
    <m/>
    <s v="SPECIAL_ATTACK,1,,,,"/>
    <x v="11"/>
    <x v="37"/>
    <x v="63"/>
    <x v="137"/>
  </r>
  <r>
    <n v="240"/>
    <x v="239"/>
    <s v="Seadra"/>
    <x v="1"/>
    <x v="19"/>
    <s v="WATER,LIGHT"/>
    <n v="80"/>
    <n v="45"/>
    <n v="65"/>
    <n v="85"/>
    <n v="75"/>
    <n v="90"/>
    <n v="440"/>
    <s v="SPECIAL_ATTACK"/>
    <n v="1"/>
    <s v="SPECIAL_DEFENSE"/>
    <n v="1"/>
    <s v=""/>
    <m/>
    <s v="SPECIAL_ATTACK,1,SPECIAL_DEFENSE,1,,"/>
    <x v="11"/>
    <x v="37"/>
    <x v="63"/>
    <x v="137"/>
  </r>
  <r>
    <n v="241"/>
    <x v="240"/>
    <s v="Kingdra"/>
    <x v="1"/>
    <x v="19"/>
    <s v="WATER,LIGHT"/>
    <n v="100"/>
    <n v="70"/>
    <n v="90"/>
    <n v="85"/>
    <n v="90"/>
    <n v="105"/>
    <n v="540"/>
    <s v="SPECIAL_ATTACK"/>
    <n v="1"/>
    <s v="SPECIAL_DEFENSE"/>
    <n v="1"/>
    <s v=""/>
    <m/>
    <s v="SPECIAL_ATTACK,1,SPECIAL_DEFENSE,1,,"/>
    <x v="11"/>
    <x v="37"/>
    <x v="63"/>
    <x v="137"/>
  </r>
  <r>
    <n v="242"/>
    <x v="241"/>
    <s v="Yamper"/>
    <x v="17"/>
    <x v="4"/>
    <s v="NORMAL,0"/>
    <n v="45"/>
    <n v="55"/>
    <n v="54"/>
    <n v="66"/>
    <n v="30"/>
    <n v="40"/>
    <n v="290"/>
    <s v="HP"/>
    <n v="1"/>
    <s v=""/>
    <m/>
    <s v=""/>
    <m/>
    <s v="HP,1,,,,"/>
    <x v="41"/>
    <x v="94"/>
    <x v="45"/>
    <x v="138"/>
  </r>
  <r>
    <n v="243"/>
    <x v="242"/>
    <s v="Boltund"/>
    <x v="17"/>
    <x v="4"/>
    <s v="NORMAL,0"/>
    <n v="70"/>
    <n v="90"/>
    <n v="80"/>
    <n v="120"/>
    <n v="60"/>
    <n v="70"/>
    <n v="490"/>
    <s v="SPEED"/>
    <n v="2"/>
    <s v=""/>
    <m/>
    <s v=""/>
    <m/>
    <s v="SPEED,2,,,,"/>
    <x v="41"/>
    <x v="94"/>
    <x v="45"/>
    <x v="138"/>
  </r>
  <r>
    <n v="244"/>
    <x v="243"/>
    <s v="Venonat"/>
    <x v="12"/>
    <x v="9"/>
    <s v="BUG,GRASS"/>
    <n v="65"/>
    <n v="55"/>
    <n v="40"/>
    <n v="55"/>
    <n v="40"/>
    <n v="50"/>
    <n v="305"/>
    <s v="HP"/>
    <n v="1"/>
    <s v=""/>
    <m/>
    <s v=""/>
    <m/>
    <s v="HP,1,,,,"/>
    <x v="79"/>
    <x v="95"/>
    <x v="101"/>
    <x v="139"/>
  </r>
  <r>
    <n v="245"/>
    <x v="244"/>
    <s v="Venomoth"/>
    <x v="12"/>
    <x v="9"/>
    <s v="BUG,GRASS"/>
    <n v="100"/>
    <n v="90"/>
    <n v="50"/>
    <n v="90"/>
    <n v="50"/>
    <n v="70"/>
    <n v="450"/>
    <s v="HP"/>
    <n v="2"/>
    <s v=""/>
    <m/>
    <s v=""/>
    <m/>
    <s v="HP,2,,,,"/>
    <x v="79"/>
    <x v="95"/>
    <x v="101"/>
    <x v="139"/>
  </r>
  <r>
    <n v="246"/>
    <x v="245"/>
    <s v="Caterpie"/>
    <x v="12"/>
    <x v="17"/>
    <s v="BUG,FAIRY"/>
    <n v="45"/>
    <n v="20"/>
    <n v="35"/>
    <n v="45"/>
    <n v="30"/>
    <n v="20"/>
    <n v="195"/>
    <s v="HP"/>
    <n v="1"/>
    <s v=""/>
    <m/>
    <s v=""/>
    <m/>
    <s v="HP,1,,,,"/>
    <x v="79"/>
    <x v="96"/>
    <x v="102"/>
    <x v="140"/>
  </r>
  <r>
    <n v="247"/>
    <x v="246"/>
    <s v="Metapod"/>
    <x v="12"/>
    <x v="17"/>
    <s v="BUG,FAIRY"/>
    <n v="50"/>
    <n v="20"/>
    <n v="55"/>
    <n v="20"/>
    <n v="25"/>
    <n v="35"/>
    <n v="205"/>
    <s v="DEFENSE"/>
    <n v="2"/>
    <s v=""/>
    <m/>
    <s v=""/>
    <m/>
    <s v="DEFENSE,2,,,,"/>
    <x v="79"/>
    <x v="23"/>
    <x v="103"/>
    <x v="141"/>
  </r>
  <r>
    <n v="248"/>
    <x v="247"/>
    <s v="Butterfree"/>
    <x v="12"/>
    <x v="17"/>
    <s v="BUG,FAIRY"/>
    <n v="85"/>
    <n v="50"/>
    <n v="60"/>
    <n v="85"/>
    <n v="95"/>
    <n v="75"/>
    <n v="450"/>
    <s v="SPECIAL_ATTACK"/>
    <n v="2"/>
    <s v="SPEED"/>
    <n v="1"/>
    <s v=""/>
    <m/>
    <s v="SPECIAL_ATTACK,2,SPEED,1,,"/>
    <x v="79"/>
    <x v="23"/>
    <x v="104"/>
    <x v="142"/>
  </r>
  <r>
    <n v="249"/>
    <x v="248"/>
    <s v="Mankey"/>
    <x v="20"/>
    <x v="14"/>
    <s v="SOUND,FIGHTING"/>
    <n v="50"/>
    <n v="70"/>
    <n v="45"/>
    <n v="60"/>
    <n v="35"/>
    <n v="45"/>
    <n v="305"/>
    <s v="ATTACK"/>
    <n v="1"/>
    <s v=""/>
    <m/>
    <s v=""/>
    <m/>
    <s v="ATTACK,1,,,,"/>
    <x v="22"/>
    <x v="11"/>
    <x v="105"/>
    <x v="143"/>
  </r>
  <r>
    <n v="250"/>
    <x v="249"/>
    <s v="Primeape"/>
    <x v="20"/>
    <x v="14"/>
    <s v="SOUND,FIGHTING"/>
    <n v="75"/>
    <n v="100"/>
    <n v="70"/>
    <n v="90"/>
    <n v="50"/>
    <n v="70"/>
    <n v="455"/>
    <s v="ATTACK"/>
    <n v="2"/>
    <s v=""/>
    <m/>
    <s v=""/>
    <m/>
    <s v="ATTACK,2,,,,"/>
    <x v="22"/>
    <x v="11"/>
    <x v="105"/>
    <x v="143"/>
  </r>
  <r>
    <n v="251"/>
    <x v="250"/>
    <s v="Tynamo"/>
    <x v="12"/>
    <x v="15"/>
    <s v="BUG,GROUND"/>
    <n v="35"/>
    <n v="55"/>
    <n v="50"/>
    <n v="50"/>
    <n v="35"/>
    <n v="50"/>
    <n v="275"/>
    <s v="SPEED"/>
    <n v="1"/>
    <s v=""/>
    <m/>
    <s v=""/>
    <m/>
    <s v="SPEED,1,,,,"/>
    <x v="87"/>
    <x v="96"/>
    <x v="102"/>
    <x v="144"/>
  </r>
  <r>
    <n v="252"/>
    <x v="251"/>
    <s v="Eelektrik"/>
    <x v="12"/>
    <x v="15"/>
    <s v="BUG,GROUND"/>
    <n v="65"/>
    <n v="70"/>
    <n v="85"/>
    <n v="55"/>
    <n v="45"/>
    <n v="85"/>
    <n v="405"/>
    <s v="ATTACK"/>
    <n v="2"/>
    <s v=""/>
    <m/>
    <s v=""/>
    <m/>
    <s v="ATTACK,2,,,,"/>
    <x v="75"/>
    <x v="74"/>
    <x v="106"/>
    <x v="145"/>
  </r>
  <r>
    <n v="253"/>
    <x v="252"/>
    <s v="Eelektross"/>
    <x v="12"/>
    <x v="15"/>
    <s v="BUG,GROUND"/>
    <n v="85"/>
    <n v="95"/>
    <n v="100"/>
    <n v="70"/>
    <n v="65"/>
    <n v="100"/>
    <n v="515"/>
    <s v="ATTACK"/>
    <n v="3"/>
    <s v=""/>
    <m/>
    <s v=""/>
    <m/>
    <s v="ATTACK,3,,,,"/>
    <x v="75"/>
    <x v="74"/>
    <x v="106"/>
    <x v="145"/>
  </r>
  <r>
    <n v="254"/>
    <x v="253"/>
    <s v="Eevee"/>
    <x v="17"/>
    <x v="4"/>
    <s v="NORMAL,0"/>
    <n v="65"/>
    <n v="75"/>
    <n v="70"/>
    <n v="75"/>
    <n v="65"/>
    <n v="85"/>
    <n v="435"/>
    <s v="SPEED"/>
    <n v="1"/>
    <s v=""/>
    <m/>
    <s v=""/>
    <m/>
    <s v="SPEED,1,,,,"/>
    <x v="88"/>
    <x v="97"/>
    <x v="107"/>
    <x v="146"/>
  </r>
  <r>
    <n v="255"/>
    <x v="254"/>
    <s v="Galaxeon"/>
    <x v="3"/>
    <x v="4"/>
    <s v="COSMIC,0"/>
    <n v="95"/>
    <n v="65"/>
    <n v="110"/>
    <n v="85"/>
    <n v="60"/>
    <n v="110"/>
    <n v="525"/>
    <s v="DEFENSE"/>
    <n v="1"/>
    <s v="SPECIAL_DEFENSE"/>
    <n v="1"/>
    <s v=""/>
    <m/>
    <s v="DEFENSE,1,SPECIAL_DEFENSE,1,,"/>
    <x v="80"/>
    <x v="98"/>
    <x v="108"/>
    <x v="147"/>
  </r>
  <r>
    <n v="256"/>
    <x v="255"/>
    <s v="Prismeon"/>
    <x v="11"/>
    <x v="4"/>
    <s v="LIGHT,0"/>
    <n v="65"/>
    <n v="75"/>
    <n v="110"/>
    <n v="95"/>
    <n v="110"/>
    <n v="70"/>
    <n v="525"/>
    <s v="SPECIAL_ATTACK"/>
    <n v="2"/>
    <s v=""/>
    <m/>
    <s v=""/>
    <m/>
    <s v="SPECIAL_ATTACK,2,,,,"/>
    <x v="89"/>
    <x v="99"/>
    <x v="109"/>
    <x v="148"/>
  </r>
  <r>
    <n v="257"/>
    <x v="256"/>
    <s v="Octaveon"/>
    <x v="20"/>
    <x v="4"/>
    <s v="SOUND,0"/>
    <n v="65"/>
    <n v="110"/>
    <n v="70"/>
    <n v="95"/>
    <n v="110"/>
    <n v="75"/>
    <n v="525"/>
    <s v="ATTACK"/>
    <n v="2"/>
    <s v=""/>
    <m/>
    <s v=""/>
    <m/>
    <s v="ATTACK,2,,,,"/>
    <x v="90"/>
    <x v="100"/>
    <x v="110"/>
    <x v="149"/>
  </r>
  <r>
    <n v="258"/>
    <x v="257"/>
    <s v="Basculin"/>
    <x v="15"/>
    <x v="18"/>
    <s v="DRAGON,GHOST"/>
    <n v="70"/>
    <n v="107"/>
    <n v="85"/>
    <n v="93"/>
    <n v="50"/>
    <n v="55"/>
    <n v="460"/>
    <s v="ATTACK"/>
    <n v="2"/>
    <s v=""/>
    <m/>
    <s v=""/>
    <m/>
    <s v="ATTACK,2,,,,"/>
    <x v="1"/>
    <x v="36"/>
    <x v="45"/>
    <x v="150"/>
  </r>
  <r>
    <n v="259"/>
    <x v="258"/>
    <s v="Chinchou"/>
    <x v="11"/>
    <x v="10"/>
    <s v="LIGHT,DARK"/>
    <n v="80"/>
    <n v="28"/>
    <n v="58"/>
    <n v="47"/>
    <n v="61"/>
    <n v="56"/>
    <n v="330"/>
    <s v="HP"/>
    <n v="1"/>
    <s v=""/>
    <m/>
    <s v=""/>
    <m/>
    <s v="HP,1,,,,"/>
    <x v="91"/>
    <x v="101"/>
    <x v="68"/>
    <x v="151"/>
  </r>
  <r>
    <n v="260"/>
    <x v="259"/>
    <s v="Lanturn"/>
    <x v="11"/>
    <x v="10"/>
    <s v="LIGHT,DARK"/>
    <n v="105"/>
    <n v="38"/>
    <n v="78"/>
    <n v="77"/>
    <n v="86"/>
    <n v="76"/>
    <n v="460"/>
    <s v="HP"/>
    <n v="2"/>
    <s v=""/>
    <m/>
    <s v=""/>
    <m/>
    <s v="HP,2,,,,"/>
    <x v="91"/>
    <x v="101"/>
    <x v="68"/>
    <x v="151"/>
  </r>
  <r>
    <n v="261"/>
    <x v="260"/>
    <s v="Noibat"/>
    <x v="20"/>
    <x v="12"/>
    <s v="SOUND,DRAGON"/>
    <n v="60"/>
    <n v="65"/>
    <n v="35"/>
    <n v="85"/>
    <n v="65"/>
    <n v="40"/>
    <n v="350"/>
    <s v="SPEED"/>
    <n v="1"/>
    <s v=""/>
    <m/>
    <s v=""/>
    <m/>
    <s v="SPEED,1,,,,"/>
    <x v="92"/>
    <x v="102"/>
    <x v="111"/>
    <x v="152"/>
  </r>
  <r>
    <n v="262"/>
    <x v="261"/>
    <s v="Noivern"/>
    <x v="20"/>
    <x v="12"/>
    <s v="SOUND,DRAGON"/>
    <n v="95"/>
    <n v="90"/>
    <n v="75"/>
    <n v="112"/>
    <n v="88"/>
    <n v="75"/>
    <n v="535"/>
    <s v="SPEED"/>
    <n v="2"/>
    <s v=""/>
    <m/>
    <s v=""/>
    <m/>
    <s v="SPEED,2,,,,"/>
    <x v="92"/>
    <x v="102"/>
    <x v="111"/>
    <x v="152"/>
  </r>
  <r>
    <n v="263"/>
    <x v="262"/>
    <s v="Paras"/>
    <x v="12"/>
    <x v="18"/>
    <s v="BUG,GHOST"/>
    <n v="55"/>
    <n v="30"/>
    <n v="60"/>
    <n v="30"/>
    <n v="70"/>
    <n v="55"/>
    <n v="300"/>
    <s v="SPECIAL_ATTACK"/>
    <n v="1"/>
    <s v=""/>
    <m/>
    <s v=""/>
    <m/>
    <s v="SPECIAL_ATTACK,1,,,,"/>
    <x v="13"/>
    <x v="103"/>
    <x v="83"/>
    <x v="153"/>
  </r>
  <r>
    <n v="264"/>
    <x v="263"/>
    <s v="Parasect"/>
    <x v="12"/>
    <x v="18"/>
    <s v="BUG,GHOST"/>
    <n v="75"/>
    <n v="40"/>
    <n v="90"/>
    <n v="45"/>
    <n v="100"/>
    <n v="75"/>
    <n v="425"/>
    <s v="DEFENSE"/>
    <n v="1"/>
    <s v="SPECIAL_ATTACK"/>
    <n v="1"/>
    <s v=""/>
    <m/>
    <s v="DEFENSE,1,SPECIAL_ATTACK,1,,"/>
    <x v="13"/>
    <x v="103"/>
    <x v="83"/>
    <x v="153"/>
  </r>
  <r>
    <n v="265"/>
    <x v="264"/>
    <s v="Impidimp"/>
    <x v="4"/>
    <x v="17"/>
    <s v="GROUND,FAIRY"/>
    <n v="50"/>
    <n v="65"/>
    <n v="30"/>
    <n v="30"/>
    <n v="65"/>
    <n v="60"/>
    <n v="300"/>
    <s v="SPECIAL_ATTACK"/>
    <n v="1"/>
    <s v=""/>
    <m/>
    <s v=""/>
    <m/>
    <s v="SPECIAL_ATTACK,1,,,,"/>
    <x v="93"/>
    <x v="14"/>
    <x v="62"/>
    <x v="154"/>
  </r>
  <r>
    <n v="266"/>
    <x v="265"/>
    <s v="Morgrem"/>
    <x v="4"/>
    <x v="17"/>
    <s v="GROUND,FAIRY"/>
    <n v="60"/>
    <n v="85"/>
    <n v="45"/>
    <n v="50"/>
    <n v="85"/>
    <n v="75"/>
    <n v="400"/>
    <s v="ATTACK"/>
    <n v="1"/>
    <s v="SPECIAL_ATTACK"/>
    <n v="1"/>
    <s v=""/>
    <m/>
    <s v="ATTACK,1,SPECIAL_ATTACK,1,,"/>
    <x v="93"/>
    <x v="14"/>
    <x v="62"/>
    <x v="154"/>
  </r>
  <r>
    <n v="267"/>
    <x v="266"/>
    <s v="Grimmsnarl"/>
    <x v="4"/>
    <x v="17"/>
    <s v="GROUND,FAIRY"/>
    <n v="85"/>
    <n v="105"/>
    <n v="80"/>
    <n v="50"/>
    <n v="105"/>
    <n v="85"/>
    <n v="510"/>
    <s v="ATTACK"/>
    <n v="3"/>
    <s v=""/>
    <m/>
    <s v=""/>
    <m/>
    <s v="ATTACK,3,,,,"/>
    <x v="93"/>
    <x v="14"/>
    <x v="62"/>
    <x v="154"/>
  </r>
  <r>
    <n v="268"/>
    <x v="267"/>
    <s v="Pidove"/>
    <x v="16"/>
    <x v="17"/>
    <s v="PSYCHIC,FAIRY"/>
    <n v="50"/>
    <n v="40"/>
    <n v="50"/>
    <n v="55"/>
    <n v="20"/>
    <n v="50"/>
    <n v="265"/>
    <s v="DEFENSE"/>
    <n v="1"/>
    <s v=""/>
    <m/>
    <s v=""/>
    <m/>
    <s v="DEFENSE,1,,,,"/>
    <x v="94"/>
    <x v="104"/>
    <x v="60"/>
    <x v="155"/>
  </r>
  <r>
    <n v="269"/>
    <x v="268"/>
    <s v="Tranquill"/>
    <x v="16"/>
    <x v="17"/>
    <s v="PSYCHIC,FAIRY"/>
    <n v="60"/>
    <n v="70"/>
    <n v="60"/>
    <n v="75"/>
    <n v="35"/>
    <n v="60"/>
    <n v="360"/>
    <s v="DEFENSE"/>
    <n v="1"/>
    <s v="SPECIAL_DEFENSE"/>
    <n v="1"/>
    <s v=""/>
    <m/>
    <s v="DEFENSE,1,SPECIAL_DEFENSE,1,,"/>
    <x v="94"/>
    <x v="104"/>
    <x v="60"/>
    <x v="155"/>
  </r>
  <r>
    <n v="270"/>
    <x v="269"/>
    <s v="Unfezant"/>
    <x v="16"/>
    <x v="17"/>
    <s v="PSYCHIC,FAIRY"/>
    <n v="75"/>
    <n v="95"/>
    <n v="85"/>
    <n v="100"/>
    <n v="50"/>
    <n v="83"/>
    <n v="488"/>
    <s v="DEFENSE"/>
    <n v="3"/>
    <s v=""/>
    <m/>
    <s v=""/>
    <m/>
    <s v="DEFENSE,3,,,,"/>
    <x v="94"/>
    <x v="104"/>
    <x v="60"/>
    <x v="155"/>
  </r>
  <r>
    <n v="271"/>
    <x v="270"/>
    <s v="Seedot"/>
    <x v="9"/>
    <x v="11"/>
    <s v="GRASS,FIRE"/>
    <n v="30"/>
    <n v="30"/>
    <n v="55"/>
    <n v="20"/>
    <n v="30"/>
    <n v="55"/>
    <n v="220"/>
    <s v="DEFENSE"/>
    <n v="1"/>
    <s v=""/>
    <m/>
    <s v=""/>
    <m/>
    <s v="DEFENSE,1,,,,"/>
    <x v="95"/>
    <x v="105"/>
    <x v="13"/>
    <x v="156"/>
  </r>
  <r>
    <n v="272"/>
    <x v="271"/>
    <s v="Nuzleaf"/>
    <x v="9"/>
    <x v="11"/>
    <s v="GRASS,FIRE"/>
    <n v="70"/>
    <n v="50"/>
    <n v="40"/>
    <n v="60"/>
    <n v="80"/>
    <n v="40"/>
    <n v="340"/>
    <s v="SPECIAL_ATTACK"/>
    <n v="2"/>
    <s v=""/>
    <m/>
    <s v=""/>
    <m/>
    <s v="SPECIAL_ATTACK,2,,,,"/>
    <x v="95"/>
    <x v="105"/>
    <x v="13"/>
    <x v="156"/>
  </r>
  <r>
    <n v="273"/>
    <x v="272"/>
    <s v="Shiftry"/>
    <x v="9"/>
    <x v="11"/>
    <s v="GRASS,FIRE"/>
    <n v="100"/>
    <n v="70"/>
    <n v="55"/>
    <n v="90"/>
    <n v="110"/>
    <n v="55"/>
    <n v="480"/>
    <s v="HP"/>
    <n v="1"/>
    <s v="SPECIAL_ATTACK"/>
    <n v="2"/>
    <s v=""/>
    <m/>
    <s v="HP,1,SPECIAL_ATTACK,2,,"/>
    <x v="95"/>
    <x v="105"/>
    <x v="13"/>
    <x v="156"/>
  </r>
  <r>
    <n v="274"/>
    <x v="273"/>
    <s v="Hoppip"/>
    <x v="2"/>
    <x v="8"/>
    <s v="ICE,SOUND"/>
    <n v="35"/>
    <n v="25"/>
    <n v="40"/>
    <n v="50"/>
    <n v="45"/>
    <n v="55"/>
    <n v="250"/>
    <s v="SPECIAL_DEFENSE"/>
    <n v="1"/>
    <s v=""/>
    <m/>
    <s v=""/>
    <m/>
    <s v="SPECIAL_DEFENSE,1,,,,"/>
    <x v="0"/>
    <x v="48"/>
    <x v="112"/>
    <x v="157"/>
  </r>
  <r>
    <n v="275"/>
    <x v="274"/>
    <s v="Skiploom"/>
    <x v="2"/>
    <x v="8"/>
    <s v="ICE,SOUND"/>
    <n v="55"/>
    <n v="35"/>
    <n v="50"/>
    <n v="70"/>
    <n v="65"/>
    <n v="65"/>
    <n v="340"/>
    <s v="SPEED"/>
    <n v="2"/>
    <s v=""/>
    <m/>
    <s v=""/>
    <m/>
    <s v="SPEED,2,,,,"/>
    <x v="0"/>
    <x v="48"/>
    <x v="3"/>
    <x v="158"/>
  </r>
  <r>
    <n v="276"/>
    <x v="275"/>
    <s v="Jumpluff"/>
    <x v="2"/>
    <x v="8"/>
    <s v="ICE,SOUND"/>
    <n v="75"/>
    <n v="45"/>
    <n v="70"/>
    <n v="100"/>
    <n v="75"/>
    <n v="95"/>
    <n v="460"/>
    <s v="SPEED"/>
    <n v="3"/>
    <s v=""/>
    <m/>
    <s v=""/>
    <m/>
    <s v="SPEED,3,,,,"/>
    <x v="0"/>
    <x v="48"/>
    <x v="3"/>
    <x v="158"/>
  </r>
  <r>
    <n v="277"/>
    <x v="276"/>
    <s v="Dwebble"/>
    <x v="12"/>
    <x v="6"/>
    <s v="BUG,WATER"/>
    <n v="40"/>
    <n v="55"/>
    <n v="75"/>
    <n v="25"/>
    <n v="35"/>
    <n v="85"/>
    <n v="315"/>
    <s v="SPECIAL_DEFENSE"/>
    <n v="1"/>
    <s v=""/>
    <m/>
    <s v=""/>
    <m/>
    <s v="SPECIAL_DEFENSE,1,,,,"/>
    <x v="96"/>
    <x v="106"/>
    <x v="113"/>
    <x v="159"/>
  </r>
  <r>
    <n v="278"/>
    <x v="277"/>
    <s v="Crustle"/>
    <x v="12"/>
    <x v="6"/>
    <s v="BUG,WATER"/>
    <n v="70"/>
    <n v="95"/>
    <n v="105"/>
    <n v="35"/>
    <n v="55"/>
    <n v="125"/>
    <n v="485"/>
    <s v="SPECIAL_DEFENSE"/>
    <n v="2"/>
    <s v=""/>
    <m/>
    <s v=""/>
    <m/>
    <s v="SPECIAL_DEFENSE,2,,,,"/>
    <x v="96"/>
    <x v="106"/>
    <x v="113"/>
    <x v="159"/>
  </r>
  <r>
    <n v="279"/>
    <x v="278"/>
    <s v="Sentret"/>
    <x v="6"/>
    <x v="0"/>
    <s v="GHOST,POISON"/>
    <n v="45"/>
    <n v="25"/>
    <n v="34"/>
    <n v="48"/>
    <n v="60"/>
    <n v="48"/>
    <n v="260"/>
    <s v="SPEED"/>
    <n v="1"/>
    <s v=""/>
    <m/>
    <s v=""/>
    <m/>
    <s v="SPEED,1,,,,"/>
    <x v="97"/>
    <x v="8"/>
    <x v="8"/>
    <x v="160"/>
  </r>
  <r>
    <n v="280"/>
    <x v="279"/>
    <s v="Furret"/>
    <x v="6"/>
    <x v="0"/>
    <s v="GHOST,POISON"/>
    <n v="75"/>
    <n v="41"/>
    <n v="54"/>
    <n v="85"/>
    <n v="95"/>
    <n v="80"/>
    <n v="430"/>
    <s v="SPEED"/>
    <n v="2"/>
    <s v=""/>
    <m/>
    <s v=""/>
    <m/>
    <s v="SPEED,2,,,,"/>
    <x v="97"/>
    <x v="8"/>
    <x v="8"/>
    <x v="160"/>
  </r>
  <r>
    <n v="281"/>
    <x v="280"/>
    <s v="Chikorita"/>
    <x v="14"/>
    <x v="9"/>
    <s v="FAIRY,GRASS"/>
    <n v="75"/>
    <n v="63"/>
    <n v="55"/>
    <n v="40"/>
    <n v="30"/>
    <n v="55"/>
    <n v="318"/>
    <s v="SPECIAL_DEFENSE"/>
    <n v="1"/>
    <s v=""/>
    <m/>
    <s v=""/>
    <m/>
    <s v="SPECIAL_DEFENSE,1,,,,"/>
    <x v="98"/>
    <x v="107"/>
    <x v="15"/>
    <x v="161"/>
  </r>
  <r>
    <n v="282"/>
    <x v="281"/>
    <s v="Bayleef"/>
    <x v="14"/>
    <x v="9"/>
    <s v="FAIRY,GRASS"/>
    <n v="105"/>
    <n v="80"/>
    <n v="65"/>
    <n v="50"/>
    <n v="40"/>
    <n v="65"/>
    <n v="405"/>
    <s v="DEFENSE"/>
    <n v="1"/>
    <s v="SPECIAL_DEFENSE"/>
    <n v="1"/>
    <s v=""/>
    <m/>
    <s v="DEFENSE,1,SPECIAL_DEFENSE,1,,"/>
    <x v="98"/>
    <x v="107"/>
    <x v="15"/>
    <x v="161"/>
  </r>
  <r>
    <n v="283"/>
    <x v="282"/>
    <s v="Meganium"/>
    <x v="14"/>
    <x v="9"/>
    <s v="FAIRY,GRASS"/>
    <n v="165"/>
    <n v="100"/>
    <n v="75"/>
    <n v="70"/>
    <n v="40"/>
    <n v="75"/>
    <n v="525"/>
    <s v="DEFENSE"/>
    <n v="1"/>
    <s v="SPECIAL_DEFENSE"/>
    <n v="2"/>
    <s v=""/>
    <m/>
    <s v="DEFENSE,1,SPECIAL_DEFENSE,2,,"/>
    <x v="98"/>
    <x v="107"/>
    <x v="15"/>
    <x v="161"/>
  </r>
  <r>
    <n v="284"/>
    <x v="283"/>
    <s v="Cyndaquil"/>
    <x v="8"/>
    <x v="20"/>
    <s v="STEEL,NORMAL"/>
    <n v="60"/>
    <n v="65"/>
    <n v="50"/>
    <n v="52"/>
    <n v="39"/>
    <n v="43"/>
    <n v="309"/>
    <s v="ATTACK"/>
    <n v="1"/>
    <s v=""/>
    <m/>
    <s v=""/>
    <m/>
    <s v="ATTACK,1,,,,"/>
    <x v="99"/>
    <x v="6"/>
    <x v="52"/>
    <x v="162"/>
  </r>
  <r>
    <n v="285"/>
    <x v="284"/>
    <s v="Quilava"/>
    <x v="8"/>
    <x v="20"/>
    <s v="STEEL,NORMAL"/>
    <n v="75"/>
    <n v="85"/>
    <n v="65"/>
    <n v="68"/>
    <n v="54"/>
    <n v="58"/>
    <n v="405"/>
    <s v="ATTACK"/>
    <n v="2"/>
    <m/>
    <m/>
    <s v=""/>
    <m/>
    <s v="ATTACK,2,,,,"/>
    <x v="99"/>
    <x v="6"/>
    <x v="52"/>
    <x v="162"/>
  </r>
  <r>
    <n v="286"/>
    <x v="285"/>
    <s v="Typhlosion"/>
    <x v="8"/>
    <x v="20"/>
    <s v="STEEL,NORMAL"/>
    <n v="100"/>
    <n v="109"/>
    <n v="85"/>
    <n v="92"/>
    <n v="70"/>
    <n v="78"/>
    <n v="534"/>
    <s v="ATTACK"/>
    <n v="2"/>
    <s v="HP"/>
    <n v="1"/>
    <s v=""/>
    <m/>
    <s v="ATTACK,2,HP,1,,"/>
    <x v="99"/>
    <x v="6"/>
    <x v="52"/>
    <x v="162"/>
  </r>
  <r>
    <n v="287"/>
    <x v="286"/>
    <s v="Ralts"/>
    <x v="10"/>
    <x v="0"/>
    <s v="DARK,POISON"/>
    <n v="30"/>
    <n v="35"/>
    <n v="35"/>
    <n v="40"/>
    <n v="35"/>
    <n v="35"/>
    <n v="210"/>
    <s v="HP"/>
    <n v="1"/>
    <s v=""/>
    <m/>
    <s v=""/>
    <m/>
    <s v="HP,1,,,,"/>
    <x v="88"/>
    <x v="79"/>
    <x v="25"/>
    <x v="163"/>
  </r>
  <r>
    <n v="288"/>
    <x v="287"/>
    <s v="Kirlia"/>
    <x v="10"/>
    <x v="0"/>
    <s v="DARK,POISON"/>
    <n v="40"/>
    <n v="55"/>
    <n v="45"/>
    <n v="60"/>
    <n v="55"/>
    <n v="45"/>
    <n v="300"/>
    <s v="SPEED"/>
    <n v="2"/>
    <s v=""/>
    <m/>
    <s v=""/>
    <m/>
    <s v="SPEED,2,,,,"/>
    <x v="88"/>
    <x v="79"/>
    <x v="25"/>
    <x v="163"/>
  </r>
  <r>
    <n v="289"/>
    <x v="288"/>
    <s v="Gardevoir"/>
    <x v="10"/>
    <x v="0"/>
    <s v="DARK,POISON"/>
    <n v="68"/>
    <n v="65"/>
    <n v="65"/>
    <n v="90"/>
    <n v="125"/>
    <n v="105"/>
    <n v="518"/>
    <s v="SPECIAL_ATTACK"/>
    <n v="3"/>
    <s v=""/>
    <m/>
    <s v=""/>
    <m/>
    <s v="SPECIAL_ATTACK,3,,,,"/>
    <x v="21"/>
    <x v="108"/>
    <x v="32"/>
    <x v="164"/>
  </r>
  <r>
    <n v="290"/>
    <x v="289"/>
    <s v="Gallade"/>
    <x v="10"/>
    <x v="0"/>
    <s v="DARK,POISON"/>
    <n v="108"/>
    <n v="85"/>
    <n v="90"/>
    <n v="90"/>
    <n v="65"/>
    <n v="80"/>
    <n v="518"/>
    <s v="ATTACK"/>
    <n v="3"/>
    <s v=""/>
    <m/>
    <s v=""/>
    <m/>
    <s v="ATTACK,3,,,,"/>
    <x v="96"/>
    <x v="109"/>
    <x v="32"/>
    <x v="165"/>
  </r>
  <r>
    <n v="291"/>
    <x v="290"/>
    <s v="Numel"/>
    <x v="0"/>
    <x v="6"/>
    <s v="FIRE,WATER"/>
    <n v="85"/>
    <n v="40"/>
    <n v="40"/>
    <n v="25"/>
    <n v="70"/>
    <n v="45"/>
    <n v="305"/>
    <s v="HP"/>
    <n v="1"/>
    <s v=""/>
    <m/>
    <s v=""/>
    <m/>
    <s v="HP,1,,,,"/>
    <x v="35"/>
    <x v="110"/>
    <x v="34"/>
    <x v="166"/>
  </r>
  <r>
    <n v="292"/>
    <x v="291"/>
    <s v="Camerupt"/>
    <x v="0"/>
    <x v="6"/>
    <s v="FIRE,WATER"/>
    <n v="130"/>
    <n v="50"/>
    <n v="70"/>
    <n v="30"/>
    <n v="105"/>
    <n v="75"/>
    <n v="460"/>
    <s v="HP"/>
    <n v="1"/>
    <s v="SPECIAL_ATTACK"/>
    <n v="1"/>
    <s v=""/>
    <m/>
    <s v="HP,1,SPECIAL_ATTACK,1,,"/>
    <x v="35"/>
    <x v="110"/>
    <x v="34"/>
    <x v="166"/>
  </r>
  <r>
    <n v="293"/>
    <x v="292"/>
    <s v="Lapras"/>
    <x v="0"/>
    <x v="3"/>
    <s v="FIRE,ROCK"/>
    <n v="130"/>
    <n v="85"/>
    <n v="90"/>
    <n v="40"/>
    <n v="85"/>
    <n v="105"/>
    <n v="535"/>
    <s v="HP"/>
    <n v="2"/>
    <s v=""/>
    <m/>
    <s v=""/>
    <m/>
    <s v="HP,2,,,,"/>
    <x v="26"/>
    <x v="111"/>
    <x v="114"/>
    <x v="167"/>
  </r>
  <r>
    <n v="294"/>
    <x v="293"/>
    <s v="Totodile"/>
    <x v="19"/>
    <x v="15"/>
    <s v="FIGHTING,GROUND"/>
    <n v="50"/>
    <n v="65"/>
    <n v="64"/>
    <n v="48"/>
    <n v="44"/>
    <n v="43"/>
    <n v="314"/>
    <s v="ATTACK"/>
    <n v="1"/>
    <s v=""/>
    <m/>
    <s v=""/>
    <m/>
    <s v="ATTACK,1,,,,"/>
    <x v="48"/>
    <x v="49"/>
    <x v="35"/>
    <x v="168"/>
  </r>
  <r>
    <n v="295"/>
    <x v="294"/>
    <s v="Croconaw"/>
    <x v="19"/>
    <x v="15"/>
    <s v="FIGHTING,GROUND"/>
    <n v="65"/>
    <n v="80"/>
    <n v="80"/>
    <n v="63"/>
    <n v="59"/>
    <n v="58"/>
    <n v="405"/>
    <s v="ATTACK"/>
    <n v="1"/>
    <s v="DEFENSE"/>
    <n v="1"/>
    <s v=""/>
    <m/>
    <s v="ATTACK,1,DEFENSE,1,,"/>
    <x v="48"/>
    <x v="49"/>
    <x v="35"/>
    <x v="168"/>
  </r>
  <r>
    <n v="296"/>
    <x v="295"/>
    <s v="Feraligatr"/>
    <x v="19"/>
    <x v="15"/>
    <s v="FIGHTING,GROUND"/>
    <n v="85"/>
    <n v="105"/>
    <n v="100"/>
    <n v="83"/>
    <n v="79"/>
    <n v="78"/>
    <n v="530"/>
    <s v="ATTACK"/>
    <n v="3"/>
    <s v=""/>
    <m/>
    <s v=""/>
    <m/>
    <s v="ATTACK,3,,,,"/>
    <x v="48"/>
    <x v="49"/>
    <x v="35"/>
    <x v="168"/>
  </r>
  <r>
    <n v="297"/>
    <x v="296"/>
    <s v="Diglett"/>
    <x v="6"/>
    <x v="15"/>
    <s v="GHOST,GROUND"/>
    <n v="50"/>
    <n v="75"/>
    <n v="25"/>
    <n v="95"/>
    <n v="35"/>
    <n v="45"/>
    <n v="325"/>
    <s v="SPEED"/>
    <n v="1"/>
    <s v=""/>
    <m/>
    <s v=""/>
    <m/>
    <s v="SPEED,1,,,,"/>
    <x v="25"/>
    <x v="32"/>
    <x v="115"/>
    <x v="169"/>
  </r>
  <r>
    <n v="298"/>
    <x v="297"/>
    <s v="Dugtrio"/>
    <x v="6"/>
    <x v="15"/>
    <s v="GHOST,GROUND"/>
    <n v="75"/>
    <n v="100"/>
    <n v="60"/>
    <n v="120"/>
    <n v="50"/>
    <n v="80"/>
    <n v="485"/>
    <s v="SPEED"/>
    <n v="2"/>
    <s v=""/>
    <m/>
    <s v=""/>
    <m/>
    <s v="SPEED,2,,,,"/>
    <x v="25"/>
    <x v="32"/>
    <x v="115"/>
    <x v="169"/>
  </r>
  <r>
    <n v="299"/>
    <x v="298"/>
    <s v="Croagunk"/>
    <x v="5"/>
    <x v="1"/>
    <s v="POISON,PSYCHIC"/>
    <n v="48"/>
    <n v="67"/>
    <n v="35"/>
    <n v="60"/>
    <n v="55"/>
    <n v="35"/>
    <n v="300"/>
    <s v="ATTACK"/>
    <n v="1"/>
    <s v=""/>
    <m/>
    <s v=""/>
    <m/>
    <s v="ATTACK,1,,,,"/>
    <x v="60"/>
    <x v="112"/>
    <x v="116"/>
    <x v="170"/>
  </r>
  <r>
    <n v="300"/>
    <x v="299"/>
    <s v="Toxicroak"/>
    <x v="5"/>
    <x v="1"/>
    <s v="POISON,PSYCHIC"/>
    <n v="83"/>
    <n v="112"/>
    <n v="60"/>
    <n v="95"/>
    <n v="80"/>
    <n v="60"/>
    <n v="490"/>
    <s v="ATTACK"/>
    <n v="2"/>
    <s v=""/>
    <m/>
    <s v=""/>
    <m/>
    <s v="ATTACK,2,,,,"/>
    <x v="60"/>
    <x v="112"/>
    <x v="116"/>
    <x v="170"/>
  </r>
  <r>
    <n v="301"/>
    <x v="300"/>
    <s v="Spritzee"/>
    <x v="14"/>
    <x v="0"/>
    <s v="FAIRY,POISON"/>
    <n v="78"/>
    <n v="63"/>
    <n v="60"/>
    <n v="23"/>
    <n v="42"/>
    <n v="75"/>
    <n v="341"/>
    <s v="HP"/>
    <n v="1"/>
    <s v=""/>
    <m/>
    <s v=""/>
    <m/>
    <s v="HP,1,,,,"/>
    <x v="100"/>
    <x v="113"/>
    <x v="117"/>
    <x v="171"/>
  </r>
  <r>
    <n v="302"/>
    <x v="301"/>
    <s v="Aromatisse"/>
    <x v="14"/>
    <x v="0"/>
    <s v="FAIRY,POISON"/>
    <n v="101"/>
    <n v="89"/>
    <n v="92"/>
    <n v="29"/>
    <n v="52"/>
    <n v="99"/>
    <n v="462"/>
    <s v="HP"/>
    <n v="2"/>
    <s v=""/>
    <m/>
    <s v=""/>
    <m/>
    <s v="HP,2,,,,"/>
    <x v="100"/>
    <x v="113"/>
    <x v="117"/>
    <x v="171"/>
  </r>
  <r>
    <n v="303"/>
    <x v="302"/>
    <s v="Durant"/>
    <x v="12"/>
    <x v="11"/>
    <s v="BUG,FIRE"/>
    <n v="58"/>
    <n v="112"/>
    <n v="109"/>
    <n v="109"/>
    <n v="48"/>
    <n v="48"/>
    <n v="484"/>
    <s v="ATTACK"/>
    <n v="2"/>
    <s v=""/>
    <m/>
    <s v=""/>
    <m/>
    <s v="ATTACK,2,,,,"/>
    <x v="22"/>
    <x v="114"/>
    <x v="29"/>
    <x v="172"/>
  </r>
  <r>
    <n v="304"/>
    <x v="303"/>
    <s v="Yanma"/>
    <x v="12"/>
    <x v="6"/>
    <s v="BUG,WATER"/>
    <n v="65"/>
    <n v="75"/>
    <n v="45"/>
    <n v="95"/>
    <n v="65"/>
    <n v="45"/>
    <n v="390"/>
    <s v="SPEED"/>
    <n v="1"/>
    <s v=""/>
    <m/>
    <s v=""/>
    <m/>
    <s v="SPEED,1,,,,"/>
    <x v="101"/>
    <x v="65"/>
    <x v="101"/>
    <x v="173"/>
  </r>
  <r>
    <n v="305"/>
    <x v="304"/>
    <s v="Yanmega"/>
    <x v="12"/>
    <x v="6"/>
    <s v="BUG,WATER"/>
    <n v="86"/>
    <n v="106"/>
    <n v="76"/>
    <n v="95"/>
    <n v="96"/>
    <n v="56"/>
    <n v="515"/>
    <s v="ATTACK"/>
    <n v="2"/>
    <s v=""/>
    <m/>
    <s v=""/>
    <m/>
    <s v="ATTACK,2,,,,"/>
    <x v="101"/>
    <x v="65"/>
    <x v="101"/>
    <x v="173"/>
  </r>
  <r>
    <n v="306"/>
    <x v="305"/>
    <s v="Azurill"/>
    <x v="19"/>
    <x v="4"/>
    <s v="FIGHTING,0"/>
    <n v="40"/>
    <n v="20"/>
    <n v="45"/>
    <n v="20"/>
    <n v="20"/>
    <n v="45"/>
    <n v="190"/>
    <s v="HP"/>
    <n v="1"/>
    <s v=""/>
    <m/>
    <s v=""/>
    <m/>
    <s v="HP,1,,,,"/>
    <x v="102"/>
    <x v="115"/>
    <x v="99"/>
    <x v="174"/>
  </r>
  <r>
    <n v="307"/>
    <x v="306"/>
    <s v="Marill"/>
    <x v="19"/>
    <x v="4"/>
    <s v="FIGHTING,0"/>
    <n v="45"/>
    <n v="35"/>
    <n v="55"/>
    <n v="25"/>
    <n v="35"/>
    <n v="55"/>
    <n v="250"/>
    <s v="HP"/>
    <n v="2"/>
    <s v=""/>
    <m/>
    <s v=""/>
    <m/>
    <s v="HP,2,,,,"/>
    <x v="102"/>
    <x v="115"/>
    <x v="99"/>
    <x v="174"/>
  </r>
  <r>
    <n v="308"/>
    <x v="307"/>
    <s v="Azumarill"/>
    <x v="19"/>
    <x v="4"/>
    <s v="FIGHTING,0"/>
    <n v="90"/>
    <n v="50"/>
    <n v="90"/>
    <n v="50"/>
    <n v="50"/>
    <n v="90"/>
    <n v="420"/>
    <s v="HP"/>
    <n v="3"/>
    <s v=""/>
    <m/>
    <s v=""/>
    <m/>
    <s v="HP,3,,,,"/>
    <x v="102"/>
    <x v="115"/>
    <x v="99"/>
    <x v="174"/>
  </r>
  <r>
    <n v="309"/>
    <x v="308"/>
    <s v="Comfey"/>
    <x v="14"/>
    <x v="6"/>
    <s v="FAIRY,WATER"/>
    <n v="51"/>
    <n v="52"/>
    <n v="100"/>
    <n v="90"/>
    <n v="82"/>
    <n v="110"/>
    <n v="485"/>
    <s v="SPECIAL_DEFENSE"/>
    <n v="2"/>
    <s v=""/>
    <m/>
    <s v=""/>
    <m/>
    <s v="SPECIAL_DEFENSE,2,,,,"/>
    <x v="11"/>
    <x v="116"/>
    <x v="11"/>
    <x v="175"/>
  </r>
  <r>
    <n v="310"/>
    <x v="309"/>
    <s v="Rowlet"/>
    <x v="0"/>
    <x v="2"/>
    <s v="FIRE,FLYING"/>
    <n v="54"/>
    <n v="46"/>
    <n v="50"/>
    <n v="56"/>
    <n v="60"/>
    <n v="54"/>
    <n v="320"/>
    <s v="SPECIAL_ATTACK"/>
    <n v="1"/>
    <s v=""/>
    <m/>
    <s v=""/>
    <m/>
    <s v="SPECIAL_ATTACK,1,,,,"/>
    <x v="103"/>
    <x v="117"/>
    <x v="118"/>
    <x v="176"/>
  </r>
  <r>
    <n v="311"/>
    <x v="310"/>
    <s v="Dartrix"/>
    <x v="0"/>
    <x v="2"/>
    <s v="FIRE,FLYING"/>
    <n v="72"/>
    <n v="64"/>
    <n v="67"/>
    <n v="75"/>
    <n v="80"/>
    <n v="72"/>
    <n v="430"/>
    <s v="HP"/>
    <n v="2"/>
    <s v=""/>
    <m/>
    <s v=""/>
    <m/>
    <s v="HP,2,,,,"/>
    <x v="103"/>
    <x v="117"/>
    <x v="118"/>
    <x v="176"/>
  </r>
  <r>
    <n v="312"/>
    <x v="311"/>
    <s v="Decidueye"/>
    <x v="0"/>
    <x v="2"/>
    <s v="FIRE,FLYING"/>
    <n v="80"/>
    <n v="75"/>
    <n v="85"/>
    <n v="95"/>
    <n v="105"/>
    <n v="90"/>
    <n v="530"/>
    <s v="ATTACK"/>
    <n v="3"/>
    <s v=""/>
    <m/>
    <s v=""/>
    <m/>
    <s v="ATTACK,3,,,,"/>
    <x v="103"/>
    <x v="117"/>
    <x v="118"/>
    <x v="176"/>
  </r>
  <r>
    <n v="313"/>
    <x v="312"/>
    <s v="Skorupi"/>
    <x v="4"/>
    <x v="0"/>
    <s v="GROUND,POISON"/>
    <n v="40"/>
    <n v="50"/>
    <n v="90"/>
    <n v="65"/>
    <n v="30"/>
    <n v="55"/>
    <n v="330"/>
    <s v="DEFENSE"/>
    <n v="1"/>
    <s v=""/>
    <m/>
    <s v=""/>
    <m/>
    <s v="DEFENSE,1,,,,"/>
    <x v="104"/>
    <x v="34"/>
    <x v="119"/>
    <x v="177"/>
  </r>
  <r>
    <n v="314"/>
    <x v="313"/>
    <s v="Drapion"/>
    <x v="4"/>
    <x v="0"/>
    <s v="GROUND,POISON"/>
    <n v="70"/>
    <n v="90"/>
    <n v="110"/>
    <n v="95"/>
    <n v="60"/>
    <n v="75"/>
    <n v="500"/>
    <s v="DEFENSE"/>
    <n v="2"/>
    <s v=""/>
    <m/>
    <s v=""/>
    <m/>
    <s v="DEFENSE,2,,,,"/>
    <x v="104"/>
    <x v="34"/>
    <x v="119"/>
    <x v="177"/>
  </r>
  <r>
    <n v="315"/>
    <x v="314"/>
    <s v="Furfrou"/>
    <x v="18"/>
    <x v="4"/>
    <s v="FLYING,0"/>
    <n v="70"/>
    <n v="75"/>
    <n v="65"/>
    <n v="115"/>
    <n v="75"/>
    <n v="75"/>
    <n v="475"/>
    <s v="SPEED"/>
    <n v="2"/>
    <s v=""/>
    <m/>
    <s v=""/>
    <m/>
    <s v="SPEED,2,,,,"/>
    <x v="105"/>
    <x v="96"/>
    <x v="102"/>
    <x v="178"/>
  </r>
  <r>
    <n v="316"/>
    <x v="315"/>
    <s v="Meloetta"/>
    <x v="0"/>
    <x v="8"/>
    <s v="FIRE,SOUND"/>
    <n v="100"/>
    <n v="77"/>
    <n v="77"/>
    <n v="90"/>
    <n v="128"/>
    <n v="128"/>
    <n v="600"/>
    <s v="SPECIAL_ATTACK"/>
    <n v="2"/>
    <s v="SPECIAL_DEFENSE"/>
    <n v="1"/>
    <m/>
    <m/>
    <s v="SPECIAL_ATTACK,2,SPECIAL_DEFENSE,1,,"/>
    <x v="94"/>
    <x v="117"/>
    <x v="32"/>
    <x v="179"/>
  </r>
  <r>
    <n v="317"/>
    <x v="316"/>
    <s v="Poochyena"/>
    <x v="2"/>
    <x v="4"/>
    <s v="ICE,0"/>
    <n v="45"/>
    <n v="65"/>
    <n v="35"/>
    <n v="45"/>
    <n v="20"/>
    <n v="30"/>
    <n v="240"/>
    <s v="ATTACK"/>
    <n v="1"/>
    <s v=""/>
    <m/>
    <s v=""/>
    <m/>
    <s v="ATTACK,1,,,,"/>
    <x v="28"/>
    <x v="19"/>
    <x v="26"/>
    <x v="180"/>
  </r>
  <r>
    <n v="318"/>
    <x v="317"/>
    <s v="Mightyena"/>
    <x v="2"/>
    <x v="4"/>
    <s v="ICE,0"/>
    <n v="80"/>
    <n v="100"/>
    <n v="70"/>
    <n v="90"/>
    <n v="40"/>
    <n v="70"/>
    <n v="450"/>
    <s v="ATTACK"/>
    <n v="2"/>
    <s v=""/>
    <m/>
    <s v=""/>
    <m/>
    <s v="ATTACK,2,,,,"/>
    <x v="28"/>
    <x v="19"/>
    <x v="26"/>
    <x v="180"/>
  </r>
  <r>
    <n v="319"/>
    <x v="318"/>
    <s v="Litten"/>
    <x v="19"/>
    <x v="13"/>
    <s v="FIGHTING,COSMIC"/>
    <n v="50"/>
    <n v="70"/>
    <n v="40"/>
    <n v="70"/>
    <n v="50"/>
    <n v="40"/>
    <n v="320"/>
    <s v="SPEED"/>
    <n v="1"/>
    <s v=""/>
    <m/>
    <s v=""/>
    <m/>
    <s v="SPEED,1,,,,"/>
    <x v="106"/>
    <x v="118"/>
    <x v="120"/>
    <x v="181"/>
  </r>
  <r>
    <n v="320"/>
    <x v="319"/>
    <s v="Torracat"/>
    <x v="19"/>
    <x v="13"/>
    <s v="FIGHTING,COSMIC"/>
    <n v="65"/>
    <n v="95"/>
    <n v="50"/>
    <n v="90"/>
    <n v="70"/>
    <n v="50"/>
    <n v="420"/>
    <s v="SPEED"/>
    <n v="2"/>
    <s v=""/>
    <m/>
    <s v=""/>
    <m/>
    <s v="SPEED,2,,,,"/>
    <x v="106"/>
    <x v="118"/>
    <x v="120"/>
    <x v="181"/>
  </r>
  <r>
    <n v="321"/>
    <x v="320"/>
    <s v="Incineroar"/>
    <x v="19"/>
    <x v="13"/>
    <s v="FIGHTING,COSMIC"/>
    <n v="95"/>
    <n v="115"/>
    <n v="80"/>
    <n v="100"/>
    <n v="75"/>
    <n v="65"/>
    <n v="530"/>
    <s v="ATTACK"/>
    <n v="3"/>
    <s v=""/>
    <m/>
    <s v=""/>
    <m/>
    <s v="ATTACK,3,,,,"/>
    <x v="106"/>
    <x v="118"/>
    <x v="120"/>
    <x v="181"/>
  </r>
  <r>
    <n v="322"/>
    <x v="321"/>
    <s v="Spiritomb"/>
    <x v="3"/>
    <x v="19"/>
    <s v="COSMIC,LIGHT"/>
    <n v="50"/>
    <n v="92"/>
    <n v="108"/>
    <n v="35"/>
    <n v="92"/>
    <n v="108"/>
    <n v="485"/>
    <s v="DEFENSE"/>
    <n v="1"/>
    <s v="SPECIAL_DEFENSE"/>
    <n v="1"/>
    <s v=""/>
    <m/>
    <s v="DEFENSE,1,SPECIAL_DEFENSE,1,,"/>
    <x v="29"/>
    <x v="119"/>
    <x v="121"/>
    <x v="182"/>
  </r>
  <r>
    <n v="323"/>
    <x v="322"/>
    <s v="Absol"/>
    <x v="11"/>
    <x v="4"/>
    <s v="LIGHT,0"/>
    <n v="65"/>
    <n v="130"/>
    <n v="60"/>
    <n v="75"/>
    <n v="75"/>
    <n v="60"/>
    <n v="465"/>
    <s v="ATTACK"/>
    <n v="2"/>
    <s v=""/>
    <m/>
    <s v=""/>
    <m/>
    <s v="ATTACK,2,,,,"/>
    <x v="94"/>
    <x v="120"/>
    <x v="122"/>
    <x v="183"/>
  </r>
  <r>
    <n v="324"/>
    <x v="323"/>
    <s v="Honedge"/>
    <x v="14"/>
    <x v="4"/>
    <s v="FAIRY,0"/>
    <n v="45"/>
    <n v="35"/>
    <n v="60"/>
    <n v="68"/>
    <n v="50"/>
    <n v="67"/>
    <n v="325"/>
    <s v="SPECIAL_ATTACK"/>
    <n v="1"/>
    <s v=""/>
    <m/>
    <s v=""/>
    <m/>
    <s v="SPECIAL_ATTACK,1,,,,"/>
    <x v="71"/>
    <x v="98"/>
    <x v="63"/>
    <x v="184"/>
  </r>
  <r>
    <n v="325"/>
    <x v="324"/>
    <s v="Doublade"/>
    <x v="14"/>
    <x v="4"/>
    <s v="FAIRY,0"/>
    <n v="64"/>
    <n v="60"/>
    <n v="75"/>
    <n v="90"/>
    <n v="70"/>
    <n v="89"/>
    <n v="448"/>
    <s v="SPECIAL_ATTACK"/>
    <n v="2"/>
    <s v=""/>
    <m/>
    <s v=""/>
    <m/>
    <s v="SPECIAL_ATTACK,2,,,,"/>
    <x v="71"/>
    <x v="98"/>
    <x v="63"/>
    <x v="184"/>
  </r>
  <r>
    <n v="326"/>
    <x v="325"/>
    <s v="Aegislash"/>
    <x v="14"/>
    <x v="5"/>
    <s v="FAIRY,STEEL"/>
    <n v="79"/>
    <n v="65"/>
    <n v="80"/>
    <n v="100"/>
    <n v="81"/>
    <n v="95"/>
    <n v="500"/>
    <s v="SPECIAL_ATTACK"/>
    <n v="2"/>
    <s v="SPECIAL_DEFENSE"/>
    <n v="1"/>
    <s v=""/>
    <m/>
    <s v="SPECIAL_ATTACK,2,SPECIAL_DEFENSE,1,,"/>
    <x v="71"/>
    <x v="98"/>
    <x v="63"/>
    <x v="184"/>
  </r>
  <r>
    <n v="327"/>
    <x v="326"/>
    <s v="Beldum"/>
    <x v="3"/>
    <x v="1"/>
    <s v="COSMIC,PSYCHIC"/>
    <n v="40"/>
    <n v="35"/>
    <n v="80"/>
    <n v="30"/>
    <n v="55"/>
    <n v="60"/>
    <n v="300"/>
    <s v="DEFENSE"/>
    <n v="1"/>
    <s v=""/>
    <m/>
    <s v=""/>
    <m/>
    <s v="DEFENSE,1,,,,"/>
    <x v="2"/>
    <x v="121"/>
    <x v="74"/>
    <x v="185"/>
  </r>
  <r>
    <n v="328"/>
    <x v="327"/>
    <s v="Metang"/>
    <x v="3"/>
    <x v="1"/>
    <s v="COSMIC,PSYCHIC"/>
    <n v="60"/>
    <n v="55"/>
    <n v="100"/>
    <n v="50"/>
    <n v="75"/>
    <n v="80"/>
    <n v="420"/>
    <s v="DEFENSE"/>
    <n v="2"/>
    <s v=""/>
    <m/>
    <s v=""/>
    <m/>
    <s v="DEFENSE,2,,,,"/>
    <x v="2"/>
    <x v="121"/>
    <x v="74"/>
    <x v="185"/>
  </r>
  <r>
    <n v="329"/>
    <x v="328"/>
    <s v="Metagross"/>
    <x v="3"/>
    <x v="1"/>
    <s v="COSMIC,PSYCHIC"/>
    <n v="80"/>
    <n v="95"/>
    <n v="130"/>
    <n v="70"/>
    <n v="135"/>
    <n v="90"/>
    <n v="600"/>
    <s v="DEFENSE"/>
    <n v="3"/>
    <s v=""/>
    <m/>
    <s v=""/>
    <m/>
    <s v="DEFENSE,3,,,,"/>
    <x v="2"/>
    <x v="121"/>
    <x v="74"/>
    <x v="185"/>
  </r>
  <r>
    <n v="330"/>
    <x v="329"/>
    <s v="Dunsparce"/>
    <x v="12"/>
    <x v="0"/>
    <s v="BUG,POISON"/>
    <n v="100"/>
    <n v="95"/>
    <n v="70"/>
    <n v="45"/>
    <n v="40"/>
    <n v="65"/>
    <n v="415"/>
    <s v="HP"/>
    <n v="1"/>
    <s v=""/>
    <m/>
    <s v=""/>
    <m/>
    <s v="HP,1,,,,"/>
    <x v="59"/>
    <x v="122"/>
    <x v="68"/>
    <x v="186"/>
  </r>
  <r>
    <n v="331"/>
    <x v="330"/>
    <s v="Meditite"/>
    <x v="11"/>
    <x v="14"/>
    <s v="LIGHT,FIGHTING"/>
    <n v="30"/>
    <n v="30"/>
    <n v="65"/>
    <n v="60"/>
    <n v="60"/>
    <n v="75"/>
    <n v="320"/>
    <s v="SPECIAL_DEFENSE"/>
    <n v="1"/>
    <s v=""/>
    <m/>
    <s v=""/>
    <m/>
    <s v="SPECIAL_DEFENSE,1,,,,"/>
    <x v="80"/>
    <x v="48"/>
    <x v="46"/>
    <x v="187"/>
  </r>
  <r>
    <n v="332"/>
    <x v="331"/>
    <s v="Medicham"/>
    <x v="11"/>
    <x v="14"/>
    <s v="LIGHT,FIGHTING"/>
    <n v="60"/>
    <n v="50"/>
    <n v="85"/>
    <n v="80"/>
    <n v="80"/>
    <n v="95"/>
    <n v="450"/>
    <s v="SPECIAL_DEFENSE"/>
    <n v="2"/>
    <s v=""/>
    <m/>
    <s v=""/>
    <m/>
    <s v="SPECIAL_DEFENSE,2,,,,"/>
    <x v="80"/>
    <x v="48"/>
    <x v="46"/>
    <x v="187"/>
  </r>
  <r>
    <n v="333"/>
    <x v="332"/>
    <s v="Nincada"/>
    <x v="17"/>
    <x v="21"/>
    <s v="NORMAL,BUG"/>
    <n v="30"/>
    <n v="55"/>
    <n v="70"/>
    <n v="45"/>
    <n v="30"/>
    <n v="40"/>
    <n v="270"/>
    <s v="DEFENSE"/>
    <n v="1"/>
    <s v=""/>
    <m/>
    <s v=""/>
    <m/>
    <s v="DEFENSE,1,,,,"/>
    <x v="32"/>
    <x v="65"/>
    <x v="123"/>
    <x v="188"/>
  </r>
  <r>
    <n v="334"/>
    <x v="333"/>
    <s v="Ninjask"/>
    <x v="10"/>
    <x v="21"/>
    <s v="DARK,BUG"/>
    <n v="65"/>
    <n v="90"/>
    <n v="50"/>
    <n v="160"/>
    <n v="45"/>
    <n v="50"/>
    <n v="460"/>
    <s v="SPEED"/>
    <n v="2"/>
    <s v=""/>
    <m/>
    <s v=""/>
    <m/>
    <s v="SPEED,2,,,,"/>
    <x v="25"/>
    <x v="11"/>
    <x v="39"/>
    <x v="189"/>
  </r>
  <r>
    <n v="335"/>
    <x v="334"/>
    <s v="Shedinja"/>
    <x v="11"/>
    <x v="21"/>
    <s v="LIGHT,BUG"/>
    <n v="1"/>
    <n v="30"/>
    <n v="45"/>
    <n v="80"/>
    <n v="100"/>
    <n v="30"/>
    <n v="286"/>
    <s v="HP"/>
    <n v="2"/>
    <s v=""/>
    <m/>
    <s v=""/>
    <m/>
    <s v="HP,2,,,,"/>
    <x v="107"/>
    <x v="96"/>
    <x v="102"/>
    <x v="190"/>
  </r>
  <r>
    <n v="336"/>
    <x v="335"/>
    <s v="Deino"/>
    <x v="16"/>
    <x v="12"/>
    <s v="PSYCHIC,DRAGON"/>
    <n v="72"/>
    <n v="45"/>
    <n v="50"/>
    <n v="38"/>
    <n v="45"/>
    <n v="50"/>
    <n v="300"/>
    <s v="HP"/>
    <n v="1"/>
    <s v=""/>
    <m/>
    <s v=""/>
    <m/>
    <s v="HP,1,,,,"/>
    <x v="90"/>
    <x v="28"/>
    <x v="124"/>
    <x v="191"/>
  </r>
  <r>
    <n v="337"/>
    <x v="336"/>
    <s v="Zweilous"/>
    <x v="16"/>
    <x v="12"/>
    <s v="PSYCHIC,DRAGON"/>
    <n v="92"/>
    <n v="65"/>
    <n v="70"/>
    <n v="58"/>
    <n v="65"/>
    <n v="70"/>
    <n v="420"/>
    <s v="HP"/>
    <n v="2"/>
    <s v=""/>
    <m/>
    <s v=""/>
    <m/>
    <s v="HP,2,,,,"/>
    <x v="90"/>
    <x v="28"/>
    <x v="124"/>
    <x v="191"/>
  </r>
  <r>
    <n v="338"/>
    <x v="337"/>
    <s v="Hydreigon"/>
    <x v="16"/>
    <x v="12"/>
    <s v="PSYCHIC,DRAGON"/>
    <n v="132"/>
    <n v="95"/>
    <n v="85"/>
    <n v="108"/>
    <n v="95"/>
    <n v="85"/>
    <n v="600"/>
    <s v="HP"/>
    <n v="3"/>
    <s v=""/>
    <m/>
    <s v=""/>
    <m/>
    <s v="HP,3,,,,"/>
    <x v="90"/>
    <x v="28"/>
    <x v="125"/>
    <x v="192"/>
  </r>
  <r>
    <n v="339"/>
    <x v="338"/>
    <s v="Cherubi"/>
    <x v="9"/>
    <x v="16"/>
    <s v="GRASS,ICE"/>
    <n v="45"/>
    <n v="25"/>
    <n v="40"/>
    <n v="45"/>
    <n v="67"/>
    <n v="53"/>
    <n v="275"/>
    <s v="SPECIAL_ATTACK"/>
    <n v="1"/>
    <s v=""/>
    <m/>
    <s v=""/>
    <m/>
    <s v="SPECIAL_ATTACK,1,,,,"/>
    <x v="16"/>
    <x v="96"/>
    <x v="102"/>
    <x v="193"/>
  </r>
  <r>
    <n v="340"/>
    <x v="339"/>
    <s v="Cherrim"/>
    <x v="9"/>
    <x v="16"/>
    <s v="GRASS,ICE"/>
    <n v="70"/>
    <n v="40"/>
    <n v="60"/>
    <n v="95"/>
    <n v="92"/>
    <n v="93"/>
    <n v="450"/>
    <s v="SPECIAL_ATTACK"/>
    <n v="2"/>
    <s v=""/>
    <m/>
    <s v=""/>
    <m/>
    <s v="SPECIAL_ATTACK,2,,,,"/>
    <x v="108"/>
    <x v="96"/>
    <x v="102"/>
    <x v="194"/>
  </r>
  <r>
    <n v="341"/>
    <x v="340"/>
    <s v="Gossifleur"/>
    <x v="10"/>
    <x v="9"/>
    <s v="DARK,GRASS"/>
    <n v="40"/>
    <n v="40"/>
    <n v="50"/>
    <n v="10"/>
    <n v="40"/>
    <n v="70"/>
    <n v="250"/>
    <s v="SPECIAL_DEFENSE"/>
    <n v="1"/>
    <s v=""/>
    <m/>
    <s v=""/>
    <m/>
    <s v="SPECIAL_DEFENSE,1,,,,"/>
    <x v="109"/>
    <x v="123"/>
    <x v="126"/>
    <x v="195"/>
  </r>
  <r>
    <n v="342"/>
    <x v="341"/>
    <s v="Eldegoss"/>
    <x v="10"/>
    <x v="9"/>
    <s v="DARK,GRASS"/>
    <n v="80"/>
    <n v="70"/>
    <n v="105"/>
    <n v="30"/>
    <n v="70"/>
    <n v="105"/>
    <n v="460"/>
    <s v="SPECIAL_DEFENSE"/>
    <n v="2"/>
    <s v=""/>
    <m/>
    <s v=""/>
    <m/>
    <s v="SPECIAL_DEFENSE,2,,,,"/>
    <x v="109"/>
    <x v="123"/>
    <x v="126"/>
    <x v="195"/>
  </r>
  <r>
    <n v="343"/>
    <x v="342"/>
    <s v="Espurr"/>
    <x v="16"/>
    <x v="18"/>
    <s v="PSYCHIC,GHOST"/>
    <n v="62"/>
    <n v="78"/>
    <n v="49"/>
    <n v="73"/>
    <n v="48"/>
    <n v="45"/>
    <n v="355"/>
    <s v="ATTACK"/>
    <n v="1"/>
    <s v=""/>
    <m/>
    <s v=""/>
    <m/>
    <s v="ATTACK,1,,,,"/>
    <x v="30"/>
    <x v="112"/>
    <x v="127"/>
    <x v="196"/>
  </r>
  <r>
    <n v="344"/>
    <x v="343"/>
    <s v="Meowstic"/>
    <x v="16"/>
    <x v="18"/>
    <s v="PSYCHIC,GHOST"/>
    <n v="74"/>
    <n v="88"/>
    <n v="76"/>
    <n v="104"/>
    <n v="53"/>
    <n v="71"/>
    <n v="466"/>
    <s v="SPEED"/>
    <n v="2"/>
    <s v=""/>
    <m/>
    <s v=""/>
    <m/>
    <s v="SPEED,2,,,,"/>
    <x v="30"/>
    <x v="112"/>
    <x v="127"/>
    <x v="196"/>
  </r>
  <r>
    <n v="345"/>
    <x v="344"/>
    <s v="Corsola"/>
    <x v="1"/>
    <x v="0"/>
    <s v="WATER,POISON"/>
    <n v="55"/>
    <n v="45"/>
    <n v="100"/>
    <n v="45"/>
    <n v="65"/>
    <n v="100"/>
    <n v="410"/>
    <s v="DEFENSE"/>
    <n v="1"/>
    <s v="SPECIAL_DEFENSE"/>
    <n v="1"/>
    <s v=""/>
    <m/>
    <s v="DEFENSE,1,SPECIAL_DEFENSE,1,,"/>
    <x v="54"/>
    <x v="5"/>
    <x v="128"/>
    <x v="197"/>
  </r>
  <r>
    <n v="346"/>
    <x v="345"/>
    <s v="Cursola"/>
    <x v="1"/>
    <x v="0"/>
    <s v="WATER,POISON"/>
    <n v="60"/>
    <n v="60"/>
    <n v="115"/>
    <n v="45"/>
    <n v="115"/>
    <n v="115"/>
    <n v="510"/>
    <s v="DEFENSE"/>
    <n v="1"/>
    <s v="SPECIAL_ATTACK"/>
    <n v="1"/>
    <s v="SPECIAL_DEFENSE"/>
    <n v="1"/>
    <s v="DEFENSE,1,SPECIAL_ATTACK,1,SPECIAL_DEFENSE,1"/>
    <x v="54"/>
    <x v="5"/>
    <x v="128"/>
    <x v="197"/>
  </r>
  <r>
    <n v="347"/>
    <x v="346"/>
    <s v="Pidgey"/>
    <x v="2"/>
    <x v="2"/>
    <s v="ICE,FLYING"/>
    <n v="40"/>
    <n v="35"/>
    <n v="40"/>
    <n v="56"/>
    <n v="45"/>
    <n v="35"/>
    <n v="251"/>
    <s v="SPEED"/>
    <n v="1"/>
    <s v=""/>
    <m/>
    <s v=""/>
    <m/>
    <s v="SPEED,1,,,,"/>
    <x v="9"/>
    <x v="124"/>
    <x v="10"/>
    <x v="198"/>
  </r>
  <r>
    <n v="348"/>
    <x v="347"/>
    <s v="Pidgeotto"/>
    <x v="2"/>
    <x v="2"/>
    <s v="ICE,FLYING"/>
    <n v="63"/>
    <n v="45"/>
    <n v="55"/>
    <n v="71"/>
    <n v="65"/>
    <n v="50"/>
    <n v="349"/>
    <s v="SPEED"/>
    <n v="2"/>
    <s v=""/>
    <m/>
    <s v=""/>
    <m/>
    <s v="SPEED,2,,,,"/>
    <x v="9"/>
    <x v="124"/>
    <x v="10"/>
    <x v="198"/>
  </r>
  <r>
    <n v="349"/>
    <x v="348"/>
    <s v="Pidgeot"/>
    <x v="2"/>
    <x v="2"/>
    <s v="ICE,FLYING"/>
    <n v="83"/>
    <n v="60"/>
    <n v="75"/>
    <n v="101"/>
    <n v="90"/>
    <n v="70"/>
    <n v="479"/>
    <s v="SPEED"/>
    <n v="3"/>
    <s v=""/>
    <m/>
    <s v=""/>
    <m/>
    <s v="SPEED,3,,,,"/>
    <x v="9"/>
    <x v="124"/>
    <x v="10"/>
    <x v="198"/>
  </r>
  <r>
    <n v="350"/>
    <x v="349"/>
    <s v="Mantyke"/>
    <x v="1"/>
    <x v="7"/>
    <s v="WATER,ELECTRIC"/>
    <n v="45"/>
    <n v="30"/>
    <n v="100"/>
    <n v="55"/>
    <n v="55"/>
    <n v="60"/>
    <n v="345"/>
    <s v="DEFENSE"/>
    <n v="1"/>
    <s v=""/>
    <m/>
    <s v=""/>
    <m/>
    <s v="DEFENSE,1,,,,"/>
    <x v="65"/>
    <x v="125"/>
    <x v="129"/>
    <x v="199"/>
  </r>
  <r>
    <n v="351"/>
    <x v="350"/>
    <s v="Mantine"/>
    <x v="1"/>
    <x v="7"/>
    <s v="WATER,ELECTRIC"/>
    <n v="85"/>
    <n v="40"/>
    <n v="130"/>
    <n v="70"/>
    <n v="85"/>
    <n v="75"/>
    <n v="485"/>
    <s v="DEFENSE"/>
    <n v="2"/>
    <s v=""/>
    <m/>
    <s v=""/>
    <m/>
    <s v="DEFENSE,2,,,,"/>
    <x v="65"/>
    <x v="125"/>
    <x v="129"/>
    <x v="199"/>
  </r>
  <r>
    <n v="352"/>
    <x v="351"/>
    <s v="Lileep"/>
    <x v="17"/>
    <x v="2"/>
    <s v="NORMAL,FLYING"/>
    <n v="64"/>
    <n v="30"/>
    <n v="55"/>
    <n v="70"/>
    <n v="81"/>
    <n v="55"/>
    <n v="355"/>
    <s v="SPECIAL_ATTACK"/>
    <n v="1"/>
    <s v=""/>
    <m/>
    <s v=""/>
    <m/>
    <s v="SPECIAL_ATTACK,1,,,,"/>
    <x v="110"/>
    <x v="55"/>
    <x v="130"/>
    <x v="200"/>
  </r>
  <r>
    <n v="353"/>
    <x v="352"/>
    <s v="Cradily"/>
    <x v="17"/>
    <x v="2"/>
    <s v="NORMAL,FLYING"/>
    <n v="72"/>
    <n v="40"/>
    <n v="88"/>
    <n v="106"/>
    <n v="101"/>
    <n v="88"/>
    <n v="495"/>
    <s v="SPECIAL_ATTACK"/>
    <n v="2"/>
    <s v=""/>
    <m/>
    <s v=""/>
    <m/>
    <s v="SPECIAL_ATTACK,2,,,,"/>
    <x v="110"/>
    <x v="55"/>
    <x v="130"/>
    <x v="200"/>
  </r>
  <r>
    <n v="354"/>
    <x v="353"/>
    <s v="Murkrow"/>
    <x v="17"/>
    <x v="2"/>
    <s v="NORMAL,FLYING"/>
    <n v="81"/>
    <n v="70"/>
    <n v="85"/>
    <n v="54"/>
    <n v="30"/>
    <n v="85"/>
    <n v="405"/>
    <s v="DEFENSE"/>
    <n v="1"/>
    <s v="SPECIAL_DEFENSE"/>
    <n v="1"/>
    <s v=""/>
    <m/>
    <s v="DEFENSE,1,SPECIAL_DEFENSE,1,,"/>
    <x v="85"/>
    <x v="126"/>
    <x v="33"/>
    <x v="201"/>
  </r>
  <r>
    <n v="355"/>
    <x v="354"/>
    <s v="Honchkrow"/>
    <x v="17"/>
    <x v="2"/>
    <s v="NORMAL,FLYING"/>
    <n v="125"/>
    <n v="90"/>
    <n v="105"/>
    <n v="40"/>
    <n v="40"/>
    <n v="105"/>
    <n v="505"/>
    <s v="HP"/>
    <n v="2"/>
    <s v=""/>
    <m/>
    <s v=""/>
    <m/>
    <s v="HP,2,,,,"/>
    <x v="85"/>
    <x v="126"/>
    <x v="33"/>
    <x v="201"/>
  </r>
  <r>
    <n v="356"/>
    <x v="355"/>
    <s v="Cacnea"/>
    <x v="2"/>
    <x v="14"/>
    <s v="ICE,FIGHTING"/>
    <n v="50"/>
    <n v="65"/>
    <n v="65"/>
    <n v="55"/>
    <n v="35"/>
    <n v="65"/>
    <n v="335"/>
    <s v="ATTACK"/>
    <n v="1"/>
    <s v=""/>
    <m/>
    <s v=""/>
    <m/>
    <s v="ATTACK,1,,,,"/>
    <x v="111"/>
    <x v="11"/>
    <x v="112"/>
    <x v="202"/>
  </r>
  <r>
    <n v="357"/>
    <x v="356"/>
    <s v="Cacturne"/>
    <x v="2"/>
    <x v="14"/>
    <s v="ICE,FIGHTING"/>
    <n v="70"/>
    <n v="95"/>
    <n v="95"/>
    <n v="65"/>
    <n v="55"/>
    <n v="95"/>
    <n v="475"/>
    <s v="ATTACK"/>
    <n v="2"/>
    <m/>
    <m/>
    <s v=""/>
    <m/>
    <s v="ATTACK,2,,,,"/>
    <x v="111"/>
    <x v="11"/>
    <x v="112"/>
    <x v="202"/>
  </r>
  <r>
    <n v="358"/>
    <x v="357"/>
    <s v="Happiny"/>
    <x v="17"/>
    <x v="5"/>
    <s v="NORMAL,STEEL"/>
    <n v="40"/>
    <n v="45"/>
    <n v="35"/>
    <n v="30"/>
    <n v="25"/>
    <n v="45"/>
    <n v="220"/>
    <s v="HP"/>
    <n v="1"/>
    <s v=""/>
    <m/>
    <s v=""/>
    <m/>
    <s v="HP,1,,,,"/>
    <x v="112"/>
    <x v="127"/>
    <x v="131"/>
    <x v="203"/>
  </r>
  <r>
    <n v="359"/>
    <x v="358"/>
    <s v="Chansey"/>
    <x v="17"/>
    <x v="5"/>
    <s v="NORMAL,STEEL"/>
    <n v="80"/>
    <n v="85"/>
    <n v="105"/>
    <n v="50"/>
    <n v="55"/>
    <n v="75"/>
    <n v="450"/>
    <s v="HP"/>
    <n v="2"/>
    <s v=""/>
    <m/>
    <s v=""/>
    <m/>
    <s v="HP,2,,,,"/>
    <x v="112"/>
    <x v="127"/>
    <x v="131"/>
    <x v="203"/>
  </r>
  <r>
    <n v="360"/>
    <x v="359"/>
    <s v="Blissey"/>
    <x v="17"/>
    <x v="5"/>
    <s v="NORMAL,STEEL"/>
    <n v="105"/>
    <n v="100"/>
    <n v="120"/>
    <n v="55"/>
    <n v="75"/>
    <n v="85"/>
    <n v="540"/>
    <s v="HP"/>
    <n v="3"/>
    <s v=""/>
    <m/>
    <s v=""/>
    <m/>
    <s v="HP,3,,,,"/>
    <x v="112"/>
    <x v="127"/>
    <x v="131"/>
    <x v="203"/>
  </r>
  <r>
    <n v="361"/>
    <x v="360"/>
    <s v="Tentacool"/>
    <x v="3"/>
    <x v="6"/>
    <s v="COSMIC,WATER"/>
    <n v="70"/>
    <n v="20"/>
    <n v="60"/>
    <n v="60"/>
    <n v="50"/>
    <n v="75"/>
    <n v="335"/>
    <s v="SPECIAL_DEFENSE"/>
    <n v="1"/>
    <s v=""/>
    <m/>
    <s v=""/>
    <m/>
    <s v="SPECIAL_DEFENSE,1,,,,"/>
    <x v="113"/>
    <x v="128"/>
    <x v="89"/>
    <x v="204"/>
  </r>
  <r>
    <n v="362"/>
    <x v="361"/>
    <s v="Tentacruel"/>
    <x v="3"/>
    <x v="6"/>
    <s v="COSMIC,WATER"/>
    <n v="100"/>
    <n v="40"/>
    <n v="100"/>
    <n v="80"/>
    <n v="90"/>
    <n v="105"/>
    <n v="515"/>
    <s v="SPECIAL_DEFENSE"/>
    <n v="2"/>
    <s v=""/>
    <m/>
    <s v=""/>
    <m/>
    <s v="SPECIAL_DEFENSE,2,,,,"/>
    <x v="113"/>
    <x v="128"/>
    <x v="89"/>
    <x v="204"/>
  </r>
  <r>
    <n v="363"/>
    <x v="362"/>
    <s v="Bounsweet"/>
    <x v="11"/>
    <x v="10"/>
    <s v="LIGHT,DARK"/>
    <n v="38"/>
    <n v="47"/>
    <n v="30"/>
    <n v="38"/>
    <n v="25"/>
    <n v="32"/>
    <n v="210"/>
    <s v="ATTACK"/>
    <n v="1"/>
    <s v=""/>
    <m/>
    <s v=""/>
    <m/>
    <s v="ATTACK,1,,,,"/>
    <x v="114"/>
    <x v="129"/>
    <x v="132"/>
    <x v="205"/>
  </r>
  <r>
    <n v="364"/>
    <x v="363"/>
    <s v="Steenee"/>
    <x v="11"/>
    <x v="10"/>
    <s v="LIGHT,DARK"/>
    <n v="40"/>
    <n v="67"/>
    <n v="48"/>
    <n v="48"/>
    <n v="35"/>
    <n v="62"/>
    <n v="300"/>
    <s v="ATTACK"/>
    <n v="1"/>
    <s v="SPEED"/>
    <n v="1"/>
    <s v=""/>
    <m/>
    <s v="ATTACK,1,SPEED,1,,"/>
    <x v="114"/>
    <x v="129"/>
    <x v="132"/>
    <x v="205"/>
  </r>
  <r>
    <n v="365"/>
    <x v="364"/>
    <s v="Tsareena"/>
    <x v="11"/>
    <x v="10"/>
    <s v="LIGHT,DARK"/>
    <n v="92"/>
    <n v="120"/>
    <n v="78"/>
    <n v="103"/>
    <n v="45"/>
    <n v="72"/>
    <n v="510"/>
    <s v="ATTACK"/>
    <n v="2"/>
    <s v="SPEED"/>
    <n v="1"/>
    <s v=""/>
    <m/>
    <s v="ATTACK,2,SPEED,1,,"/>
    <x v="114"/>
    <x v="129"/>
    <x v="132"/>
    <x v="205"/>
  </r>
  <r>
    <n v="366"/>
    <x v="365"/>
    <s v="Growlithe"/>
    <x v="3"/>
    <x v="12"/>
    <s v="COSMIC,DRAGON"/>
    <n v="55"/>
    <n v="70"/>
    <n v="45"/>
    <n v="70"/>
    <n v="60"/>
    <n v="50"/>
    <n v="350"/>
    <s v="ATTACK"/>
    <n v="1"/>
    <s v=""/>
    <m/>
    <s v=""/>
    <m/>
    <s v="ATTACK,1,,,,"/>
    <x v="115"/>
    <x v="130"/>
    <x v="133"/>
    <x v="206"/>
  </r>
  <r>
    <n v="367"/>
    <x v="366"/>
    <s v="Arcanine"/>
    <x v="3"/>
    <x v="12"/>
    <s v="COSMIC,DRAGON"/>
    <n v="95"/>
    <n v="115"/>
    <n v="80"/>
    <n v="95"/>
    <n v="90"/>
    <n v="80"/>
    <n v="555"/>
    <s v="ATTACK"/>
    <n v="2"/>
    <s v=""/>
    <m/>
    <s v=""/>
    <m/>
    <s v="ATTACK,2,,,,"/>
    <x v="115"/>
    <x v="130"/>
    <x v="133"/>
    <x v="206"/>
  </r>
  <r>
    <n v="368"/>
    <x v="367"/>
    <s v="Elgyem"/>
    <x v="3"/>
    <x v="10"/>
    <s v="COSMIC,DARK"/>
    <n v="75"/>
    <n v="45"/>
    <n v="65"/>
    <n v="30"/>
    <n v="35"/>
    <n v="85"/>
    <n v="335"/>
    <s v="SPECIAL_ATTACK"/>
    <n v="1"/>
    <s v=""/>
    <m/>
    <s v=""/>
    <m/>
    <s v="SPECIAL_ATTACK,1,,,,"/>
    <x v="116"/>
    <x v="61"/>
    <x v="52"/>
    <x v="207"/>
  </r>
  <r>
    <n v="369"/>
    <x v="368"/>
    <s v="Beheeyem"/>
    <x v="3"/>
    <x v="10"/>
    <s v="COSMIC,DARK"/>
    <n v="115"/>
    <n v="70"/>
    <n v="95"/>
    <n v="40"/>
    <n v="50"/>
    <n v="115"/>
    <n v="485"/>
    <s v="SPECIAL_ATTACK"/>
    <n v="2"/>
    <s v=""/>
    <m/>
    <s v=""/>
    <m/>
    <s v="SPECIAL_ATTACK,2,,,,"/>
    <x v="116"/>
    <x v="61"/>
    <x v="52"/>
    <x v="207"/>
  </r>
  <r>
    <n v="370"/>
    <x v="369"/>
    <s v="Silicobra"/>
    <x v="1"/>
    <x v="4"/>
    <s v="WATER,0"/>
    <n v="50"/>
    <n v="70"/>
    <n v="50"/>
    <n v="35"/>
    <n v="62"/>
    <n v="48"/>
    <n v="315"/>
    <s v="ATTACK"/>
    <n v="1"/>
    <s v=""/>
    <m/>
    <s v=""/>
    <m/>
    <s v="ATTACK,1,,,,"/>
    <x v="97"/>
    <x v="131"/>
    <x v="66"/>
    <x v="208"/>
  </r>
  <r>
    <n v="371"/>
    <x v="370"/>
    <s v="Sandaconda"/>
    <x v="1"/>
    <x v="4"/>
    <s v="WATER,0"/>
    <n v="70"/>
    <n v="115"/>
    <n v="82"/>
    <n v="71"/>
    <n v="100"/>
    <n v="72"/>
    <n v="510"/>
    <s v="ATTACK"/>
    <n v="1"/>
    <s v=""/>
    <m/>
    <s v=""/>
    <m/>
    <s v="ATTACK,1,,,,"/>
    <x v="97"/>
    <x v="131"/>
    <x v="66"/>
    <x v="208"/>
  </r>
  <r>
    <n v="372"/>
    <x v="371"/>
    <s v="Pichu"/>
    <x v="20"/>
    <x v="5"/>
    <s v="SOUND,STEEL"/>
    <n v="20"/>
    <n v="25"/>
    <n v="15"/>
    <n v="60"/>
    <n v="50"/>
    <n v="35"/>
    <n v="205"/>
    <s v="SPEED"/>
    <n v="1"/>
    <s v=""/>
    <m/>
    <s v=""/>
    <m/>
    <s v="SPEED,1,,,,"/>
    <x v="92"/>
    <x v="132"/>
    <x v="134"/>
    <x v="209"/>
  </r>
  <r>
    <n v="373"/>
    <x v="372"/>
    <s v="Pikachu"/>
    <x v="20"/>
    <x v="5"/>
    <s v="SOUND,STEEL"/>
    <n v="35"/>
    <n v="45"/>
    <n v="40"/>
    <n v="90"/>
    <n v="60"/>
    <n v="50"/>
    <n v="320"/>
    <s v="SPEED"/>
    <n v="2"/>
    <s v=""/>
    <m/>
    <s v=""/>
    <m/>
    <s v="SPEED,2,,,,"/>
    <x v="92"/>
    <x v="132"/>
    <x v="134"/>
    <x v="209"/>
  </r>
  <r>
    <n v="374"/>
    <x v="373"/>
    <s v="Raichu"/>
    <x v="20"/>
    <x v="5"/>
    <s v="SOUND,STEEL"/>
    <n v="60"/>
    <n v="70"/>
    <n v="55"/>
    <n v="120"/>
    <n v="110"/>
    <n v="70"/>
    <n v="485"/>
    <s v="SPEED"/>
    <n v="3"/>
    <s v=""/>
    <m/>
    <s v=""/>
    <m/>
    <s v="SPEED,3,,,,"/>
    <x v="92"/>
    <x v="132"/>
    <x v="134"/>
    <x v="209"/>
  </r>
  <r>
    <n v="375"/>
    <x v="374"/>
    <s v="Yamask"/>
    <x v="20"/>
    <x v="18"/>
    <s v="SOUND,GHOST"/>
    <n v="38"/>
    <n v="25"/>
    <n v="45"/>
    <n v="70"/>
    <n v="80"/>
    <n v="45"/>
    <n v="303"/>
    <s v="SPECIAL_ATTACK"/>
    <n v="1"/>
    <s v=""/>
    <m/>
    <s v=""/>
    <m/>
    <s v="SPECIAL_ATTACK,1,,,,"/>
    <x v="33"/>
    <x v="133"/>
    <x v="135"/>
    <x v="210"/>
  </r>
  <r>
    <n v="376"/>
    <x v="375"/>
    <s v="Cofagrigus"/>
    <x v="20"/>
    <x v="18"/>
    <s v="SOUND,GHOST"/>
    <n v="58"/>
    <n v="40"/>
    <n v="80"/>
    <n v="90"/>
    <n v="125"/>
    <n v="90"/>
    <n v="483"/>
    <s v="SPECIAL_ATTACK"/>
    <n v="1"/>
    <s v="SPECIAL_DEFENSE"/>
    <n v="1"/>
    <s v=""/>
    <m/>
    <s v="SPECIAL_ATTACK,1,SPECIAL_DEFENSE,1,,"/>
    <x v="33"/>
    <x v="133"/>
    <x v="135"/>
    <x v="210"/>
  </r>
  <r>
    <n v="377"/>
    <x v="376"/>
    <s v="Sinistea"/>
    <x v="1"/>
    <x v="0"/>
    <s v="WATER,POISON"/>
    <n v="50"/>
    <n v="45"/>
    <n v="45"/>
    <n v="50"/>
    <n v="64"/>
    <n v="54"/>
    <n v="308"/>
    <s v="SPECIAL_ATTACK"/>
    <n v="1"/>
    <s v=""/>
    <m/>
    <s v=""/>
    <m/>
    <s v="SPECIAL_ATTACK,1,,,,"/>
    <x v="117"/>
    <x v="134"/>
    <x v="136"/>
    <x v="211"/>
  </r>
  <r>
    <n v="378"/>
    <x v="377"/>
    <s v="Polteageist"/>
    <x v="1"/>
    <x v="0"/>
    <s v="WATER,POISON"/>
    <n v="80"/>
    <n v="65"/>
    <n v="65"/>
    <n v="70"/>
    <n v="119"/>
    <n v="109"/>
    <n v="508"/>
    <s v="SPECIAL_ATTACK"/>
    <n v="2"/>
    <s v=""/>
    <m/>
    <s v=""/>
    <m/>
    <s v="SPECIAL_ATTACK,2,,,,"/>
    <x v="117"/>
    <x v="134"/>
    <x v="136"/>
    <x v="211"/>
  </r>
  <r>
    <n v="379"/>
    <x v="378"/>
    <s v="Throh"/>
    <x v="13"/>
    <x v="14"/>
    <s v="ROCK,FIGHTING"/>
    <n v="80"/>
    <n v="90"/>
    <n v="115"/>
    <n v="45"/>
    <n v="30"/>
    <n v="105"/>
    <n v="465"/>
    <s v="HP"/>
    <n v="2"/>
    <s v=""/>
    <m/>
    <s v=""/>
    <m/>
    <s v="HP,2,,,,"/>
    <x v="118"/>
    <x v="103"/>
    <x v="27"/>
    <x v="212"/>
  </r>
  <r>
    <n v="380"/>
    <x v="379"/>
    <s v="Sawk"/>
    <x v="13"/>
    <x v="14"/>
    <s v="ROCK,FIGHTING"/>
    <n v="75"/>
    <n v="125"/>
    <n v="65"/>
    <n v="95"/>
    <n v="40"/>
    <n v="65"/>
    <n v="465"/>
    <s v="ATTACK"/>
    <n v="2"/>
    <s v=""/>
    <m/>
    <s v=""/>
    <m/>
    <s v="ATTACK,2,,,,"/>
    <x v="119"/>
    <x v="67"/>
    <x v="17"/>
    <x v="213"/>
  </r>
  <r>
    <n v="381"/>
    <x v="380"/>
    <s v="Sandile"/>
    <x v="1"/>
    <x v="10"/>
    <s v="WATER,DARK"/>
    <n v="50"/>
    <n v="52"/>
    <n v="45"/>
    <n v="65"/>
    <n v="35"/>
    <n v="45"/>
    <n v="292"/>
    <s v="ATTACK"/>
    <n v="1"/>
    <s v=""/>
    <m/>
    <s v=""/>
    <m/>
    <s v="ATTACK,1,,,,"/>
    <x v="103"/>
    <x v="135"/>
    <x v="137"/>
    <x v="214"/>
  </r>
  <r>
    <n v="382"/>
    <x v="381"/>
    <s v="Krokorok"/>
    <x v="1"/>
    <x v="10"/>
    <s v="WATER,DARK"/>
    <n v="60"/>
    <n v="67"/>
    <n v="55"/>
    <n v="74"/>
    <n v="45"/>
    <n v="50"/>
    <n v="351"/>
    <s v="ATTACK"/>
    <n v="2"/>
    <s v=""/>
    <m/>
    <s v=""/>
    <m/>
    <s v="ATTACK,2,,,,"/>
    <x v="103"/>
    <x v="135"/>
    <x v="137"/>
    <x v="214"/>
  </r>
  <r>
    <n v="383"/>
    <x v="382"/>
    <s v="Krookodile"/>
    <x v="1"/>
    <x v="10"/>
    <s v="WATER,DARK"/>
    <n v="97"/>
    <n v="87"/>
    <n v="90"/>
    <n v="100"/>
    <n v="65"/>
    <n v="80"/>
    <n v="519"/>
    <s v="ATTACK"/>
    <n v="3"/>
    <s v=""/>
    <m/>
    <s v=""/>
    <m/>
    <s v="ATTACK,3,,,,"/>
    <x v="103"/>
    <x v="135"/>
    <x v="137"/>
    <x v="214"/>
  </r>
  <r>
    <n v="384"/>
    <x v="383"/>
    <s v="Mudkip"/>
    <x v="3"/>
    <x v="11"/>
    <s v="COSMIC,FIRE"/>
    <n v="60"/>
    <n v="40"/>
    <n v="50"/>
    <n v="40"/>
    <n v="50"/>
    <n v="70"/>
    <n v="310"/>
    <s v="SPECIAL_DEFENSE"/>
    <n v="1"/>
    <s v=""/>
    <m/>
    <s v=""/>
    <m/>
    <s v="SPECIAL_DEFENSE,1,,,,"/>
    <x v="120"/>
    <x v="5"/>
    <x v="138"/>
    <x v="215"/>
  </r>
  <r>
    <n v="385"/>
    <x v="384"/>
    <s v="Marshtomp"/>
    <x v="3"/>
    <x v="11"/>
    <s v="COSMIC,FIRE"/>
    <n v="80"/>
    <n v="60"/>
    <n v="70"/>
    <n v="50"/>
    <n v="60"/>
    <n v="85"/>
    <n v="405"/>
    <s v="SPECIAL_DEFENSE"/>
    <n v="1"/>
    <s v="HP"/>
    <n v="1"/>
    <s v=""/>
    <m/>
    <s v="SPECIAL_DEFENSE,1,HP,1,,"/>
    <x v="120"/>
    <x v="5"/>
    <x v="138"/>
    <x v="215"/>
  </r>
  <r>
    <n v="386"/>
    <x v="385"/>
    <s v="Swampert"/>
    <x v="3"/>
    <x v="11"/>
    <s v="COSMIC,FIRE"/>
    <n v="110"/>
    <n v="70"/>
    <n v="90"/>
    <n v="60"/>
    <n v="85"/>
    <n v="120"/>
    <n v="535"/>
    <s v="SPECIAL_DEFENSE"/>
    <n v="2"/>
    <s v="HP"/>
    <n v="1"/>
    <s v=""/>
    <m/>
    <s v="SPECIAL_DEFENSE,2,HP,1,,"/>
    <x v="120"/>
    <x v="5"/>
    <x v="138"/>
    <x v="215"/>
  </r>
  <r>
    <n v="387"/>
    <x v="386"/>
    <s v="Goldeen"/>
    <x v="5"/>
    <x v="6"/>
    <s v="POISON,WATER"/>
    <n v="55"/>
    <n v="25"/>
    <n v="50"/>
    <n v="63"/>
    <n v="77"/>
    <n v="60"/>
    <n v="330"/>
    <s v="SPECIAL_ATTACK"/>
    <n v="1"/>
    <s v=""/>
    <m/>
    <s v=""/>
    <m/>
    <s v="SPECIAL_ATTACK,1,,,,"/>
    <x v="101"/>
    <x v="136"/>
    <x v="139"/>
    <x v="216"/>
  </r>
  <r>
    <n v="388"/>
    <x v="387"/>
    <s v="Seaking"/>
    <x v="5"/>
    <x v="6"/>
    <s v="POISON,WATER"/>
    <n v="90"/>
    <n v="40"/>
    <n v="70"/>
    <n v="83"/>
    <n v="102"/>
    <n v="80"/>
    <n v="465"/>
    <s v="SPECIAL_ATTACK"/>
    <n v="2"/>
    <s v=""/>
    <m/>
    <s v=""/>
    <m/>
    <s v="SPECIAL_ATTACK,2,,,,"/>
    <x v="101"/>
    <x v="136"/>
    <x v="139"/>
    <x v="216"/>
  </r>
  <r>
    <n v="389"/>
    <x v="388"/>
    <s v="Taillow"/>
    <x v="10"/>
    <x v="2"/>
    <s v="DARK,FLYING"/>
    <n v="40"/>
    <n v="50"/>
    <n v="30"/>
    <n v="65"/>
    <n v="45"/>
    <n v="40"/>
    <n v="270"/>
    <s v="SPEED"/>
    <n v="1"/>
    <s v=""/>
    <m/>
    <s v=""/>
    <m/>
    <s v="SPEED,1,,,,"/>
    <x v="121"/>
    <x v="11"/>
    <x v="140"/>
    <x v="217"/>
  </r>
  <r>
    <n v="390"/>
    <x v="389"/>
    <s v="Swellow"/>
    <x v="10"/>
    <x v="2"/>
    <s v="DARK,FLYING"/>
    <n v="80"/>
    <n v="80"/>
    <n v="60"/>
    <n v="100"/>
    <n v="70"/>
    <n v="65"/>
    <n v="455"/>
    <s v="SPEED"/>
    <n v="2"/>
    <s v=""/>
    <m/>
    <s v=""/>
    <m/>
    <s v="SPEED,2,,,,"/>
    <x v="121"/>
    <x v="11"/>
    <x v="140"/>
    <x v="217"/>
  </r>
  <r>
    <n v="391"/>
    <x v="390"/>
    <s v="Patrat"/>
    <x v="10"/>
    <x v="1"/>
    <s v="DARK,PSYCHIC"/>
    <n v="45"/>
    <n v="50"/>
    <n v="39"/>
    <n v="42"/>
    <n v="40"/>
    <n v="39"/>
    <n v="255"/>
    <s v="ATTACK"/>
    <n v="1"/>
    <s v=""/>
    <m/>
    <s v=""/>
    <m/>
    <s v="ATTACK,1,,,,"/>
    <x v="117"/>
    <x v="137"/>
    <x v="141"/>
    <x v="218"/>
  </r>
  <r>
    <n v="392"/>
    <x v="391"/>
    <s v="Watchog"/>
    <x v="10"/>
    <x v="1"/>
    <s v="DARK,PSYCHIC"/>
    <n v="60"/>
    <n v="72"/>
    <n v="69"/>
    <n v="80"/>
    <n v="70"/>
    <n v="69"/>
    <n v="420"/>
    <s v="ATTACK"/>
    <n v="1"/>
    <s v="SPECIAL_ATTACK"/>
    <n v="1"/>
    <s v=""/>
    <m/>
    <s v="ATTACK,1,SPECIAL_ATTACK,1,,"/>
    <x v="117"/>
    <x v="137"/>
    <x v="141"/>
    <x v="218"/>
  </r>
  <r>
    <n v="393"/>
    <x v="392"/>
    <s v="Gothita"/>
    <x v="14"/>
    <x v="14"/>
    <s v="FAIRY,FIGHTING"/>
    <n v="45"/>
    <n v="55"/>
    <n v="40"/>
    <n v="55"/>
    <n v="30"/>
    <n v="65"/>
    <n v="290"/>
    <s v="SPECIAL_DEFENSE"/>
    <n v="1"/>
    <s v=""/>
    <m/>
    <s v=""/>
    <m/>
    <s v="SPECIAL_DEFENSE,1,,,,"/>
    <x v="122"/>
    <x v="61"/>
    <x v="142"/>
    <x v="219"/>
  </r>
  <r>
    <n v="394"/>
    <x v="393"/>
    <s v="Gothorita"/>
    <x v="14"/>
    <x v="14"/>
    <s v="FAIRY,FIGHTING"/>
    <n v="60"/>
    <n v="75"/>
    <n v="60"/>
    <n v="65"/>
    <n v="45"/>
    <n v="85"/>
    <n v="390"/>
    <s v="ATTACK"/>
    <n v="1"/>
    <s v="SPECIAL_DEFENSE"/>
    <n v="1"/>
    <s v=""/>
    <m/>
    <s v="ATTACK,1,SPECIAL_DEFENSE,1,,"/>
    <x v="122"/>
    <x v="61"/>
    <x v="142"/>
    <x v="219"/>
  </r>
  <r>
    <n v="395"/>
    <x v="394"/>
    <s v="Gothitelle"/>
    <x v="14"/>
    <x v="14"/>
    <s v="FAIRY,FIGHTING"/>
    <n v="70"/>
    <n v="115"/>
    <n v="65"/>
    <n v="90"/>
    <n v="55"/>
    <n v="95"/>
    <n v="490"/>
    <s v="ATTACK"/>
    <n v="2"/>
    <s v="SPECIAL_DEFENSE"/>
    <n v="1"/>
    <s v=""/>
    <m/>
    <s v="ATTACK,2,SPECIAL_DEFENSE,1,,"/>
    <x v="122"/>
    <x v="61"/>
    <x v="142"/>
    <x v="219"/>
  </r>
  <r>
    <n v="396"/>
    <x v="395"/>
    <s v="Spheal"/>
    <x v="2"/>
    <x v="15"/>
    <s v="ICE,GROUND"/>
    <n v="60"/>
    <n v="50"/>
    <n v="60"/>
    <n v="25"/>
    <n v="35"/>
    <n v="60"/>
    <n v="290"/>
    <s v="HP"/>
    <n v="1"/>
    <s v=""/>
    <m/>
    <s v=""/>
    <m/>
    <s v="HP,1,,,,"/>
    <x v="39"/>
    <x v="131"/>
    <x v="143"/>
    <x v="220"/>
  </r>
  <r>
    <n v="397"/>
    <x v="396"/>
    <s v="Sealeo"/>
    <x v="2"/>
    <x v="15"/>
    <s v="ICE,GROUND"/>
    <n v="80"/>
    <n v="70"/>
    <n v="85"/>
    <n v="45"/>
    <n v="45"/>
    <n v="85"/>
    <n v="410"/>
    <s v="HP"/>
    <n v="2"/>
    <s v=""/>
    <m/>
    <s v=""/>
    <m/>
    <s v="HP,2,,,,"/>
    <x v="39"/>
    <x v="131"/>
    <x v="143"/>
    <x v="220"/>
  </r>
  <r>
    <n v="398"/>
    <x v="397"/>
    <s v="Walrein"/>
    <x v="2"/>
    <x v="15"/>
    <s v="ICE,GROUND"/>
    <n v="110"/>
    <n v="100"/>
    <n v="100"/>
    <n v="65"/>
    <n v="55"/>
    <n v="100"/>
    <n v="530"/>
    <s v="HP"/>
    <n v="3"/>
    <s v=""/>
    <m/>
    <s v=""/>
    <m/>
    <s v="HP,3,,,,"/>
    <x v="39"/>
    <x v="131"/>
    <x v="143"/>
    <x v="220"/>
  </r>
  <r>
    <n v="399"/>
    <x v="398"/>
    <s v="Surskit"/>
    <x v="6"/>
    <x v="4"/>
    <s v="GHOST,0"/>
    <n v="40"/>
    <n v="20"/>
    <n v="32"/>
    <n v="65"/>
    <n v="60"/>
    <n v="52"/>
    <n v="269"/>
    <s v="SPEED"/>
    <n v="1"/>
    <s v=""/>
    <m/>
    <s v=""/>
    <m/>
    <s v="SPEED,1,,,,"/>
    <x v="28"/>
    <x v="23"/>
    <x v="144"/>
    <x v="221"/>
  </r>
  <r>
    <n v="400"/>
    <x v="399"/>
    <s v="Masquerain"/>
    <x v="6"/>
    <x v="4"/>
    <s v="GHOST,0"/>
    <n v="70"/>
    <n v="40"/>
    <n v="62"/>
    <n v="100"/>
    <n v="100"/>
    <n v="82"/>
    <n v="454"/>
    <s v="SPECIAL_ATTACK"/>
    <n v="1"/>
    <s v="SPEED"/>
    <n v="1"/>
    <s v=""/>
    <m/>
    <s v="SPECIAL_ATTACK,1,SPEED,1,,"/>
    <x v="28"/>
    <x v="23"/>
    <x v="144"/>
    <x v="221"/>
  </r>
  <r>
    <n v="401"/>
    <x v="400"/>
    <s v="Wingull"/>
    <x v="10"/>
    <x v="2"/>
    <s v="DARK,FLYING"/>
    <n v="45"/>
    <n v="50"/>
    <n v="30"/>
    <n v="85"/>
    <n v="30"/>
    <n v="50"/>
    <n v="290"/>
    <s v="SPEED"/>
    <n v="1"/>
    <s v=""/>
    <m/>
    <s v=""/>
    <m/>
    <s v="SPEED,1,,,,"/>
    <x v="123"/>
    <x v="12"/>
    <x v="21"/>
    <x v="222"/>
  </r>
  <r>
    <n v="402"/>
    <x v="401"/>
    <s v="Pelipper"/>
    <x v="10"/>
    <x v="2"/>
    <s v="DARK,FLYING"/>
    <n v="70"/>
    <n v="95"/>
    <n v="70"/>
    <n v="75"/>
    <n v="50"/>
    <n v="100"/>
    <n v="460"/>
    <s v="SPECIAL_DEFENSE"/>
    <n v="2"/>
    <s v=""/>
    <m/>
    <s v=""/>
    <m/>
    <s v="SPECIAL_DEFENSE,2,,,,"/>
    <x v="123"/>
    <x v="12"/>
    <x v="21"/>
    <x v="222"/>
  </r>
  <r>
    <n v="403"/>
    <x v="402"/>
    <s v="Charmander"/>
    <x v="4"/>
    <x v="12"/>
    <s v="GROUND,DRAGON"/>
    <n v="55"/>
    <n v="50"/>
    <n v="47"/>
    <n v="65"/>
    <n v="42"/>
    <n v="50"/>
    <n v="309"/>
    <s v="ATTACK"/>
    <n v="1"/>
    <s v=""/>
    <m/>
    <s v=""/>
    <m/>
    <s v="ATTACK,1,,,,"/>
    <x v="124"/>
    <x v="138"/>
    <x v="145"/>
    <x v="223"/>
  </r>
  <r>
    <n v="404"/>
    <x v="403"/>
    <s v="Charmeleon"/>
    <x v="4"/>
    <x v="12"/>
    <s v="GROUND,DRAGON"/>
    <n v="66"/>
    <n v="70"/>
    <n v="60"/>
    <n v="80"/>
    <n v="64"/>
    <n v="65"/>
    <n v="405"/>
    <s v="ATTACK"/>
    <n v="1"/>
    <s v="SPEED"/>
    <n v="1"/>
    <s v=""/>
    <m/>
    <s v="ATTACK,1,SPEED,1,,"/>
    <x v="124"/>
    <x v="138"/>
    <x v="145"/>
    <x v="223"/>
  </r>
  <r>
    <n v="405"/>
    <x v="404"/>
    <s v="Charizard"/>
    <x v="4"/>
    <x v="12"/>
    <s v="GROUND,DRAGON"/>
    <n v="95"/>
    <n v="90"/>
    <n v="80"/>
    <n v="100"/>
    <n v="84"/>
    <n v="85"/>
    <n v="534"/>
    <s v="ATTACK"/>
    <n v="2"/>
    <s v="SPEED"/>
    <n v="1"/>
    <s v=""/>
    <m/>
    <s v="ATTACK,2,SPEED,1,,"/>
    <x v="124"/>
    <x v="138"/>
    <x v="145"/>
    <x v="223"/>
  </r>
  <r>
    <n v="406"/>
    <x v="405"/>
    <s v="Magnemite"/>
    <x v="3"/>
    <x v="5"/>
    <s v="COSMIC,STEEL"/>
    <n v="25"/>
    <n v="35"/>
    <n v="70"/>
    <n v="45"/>
    <n v="95"/>
    <n v="55"/>
    <n v="325"/>
    <s v="SPECIAL_ATTACK"/>
    <n v="1"/>
    <s v=""/>
    <m/>
    <s v=""/>
    <m/>
    <s v="SPECIAL_ATTACK,1,,,,"/>
    <x v="125"/>
    <x v="53"/>
    <x v="146"/>
    <x v="224"/>
  </r>
  <r>
    <n v="407"/>
    <x v="406"/>
    <s v="Magneton"/>
    <x v="3"/>
    <x v="5"/>
    <s v="COSMIC,STEEL"/>
    <n v="50"/>
    <n v="60"/>
    <n v="95"/>
    <n v="70"/>
    <n v="120"/>
    <n v="70"/>
    <n v="465"/>
    <s v="SPECIAL_ATTACK"/>
    <n v="2"/>
    <s v=""/>
    <m/>
    <s v=""/>
    <m/>
    <s v="SPECIAL_ATTACK,2,,,,"/>
    <x v="125"/>
    <x v="53"/>
    <x v="146"/>
    <x v="224"/>
  </r>
  <r>
    <n v="408"/>
    <x v="407"/>
    <s v="Magnezone"/>
    <x v="3"/>
    <x v="5"/>
    <s v="COSMIC,STEEL"/>
    <n v="70"/>
    <n v="70"/>
    <n v="115"/>
    <n v="60"/>
    <n v="130"/>
    <n v="90"/>
    <n v="535"/>
    <s v="SPECIAL_ATTACK"/>
    <n v="3"/>
    <s v=""/>
    <m/>
    <s v=""/>
    <m/>
    <s v="SPECIAL_ATTACK,3,,,,"/>
    <x v="125"/>
    <x v="53"/>
    <x v="146"/>
    <x v="224"/>
  </r>
  <r>
    <n v="409"/>
    <x v="408"/>
    <s v="Regirock"/>
    <x v="18"/>
    <x v="4"/>
    <s v="FLYING,0"/>
    <n v="105"/>
    <n v="25"/>
    <n v="100"/>
    <n v="50"/>
    <n v="100"/>
    <n v="200"/>
    <n v="580"/>
    <s v="SPECIAL_DEFENSE"/>
    <n v="3"/>
    <s v=""/>
    <m/>
    <s v=""/>
    <m/>
    <s v="SPECIAL_DEFENSE,3,,,,"/>
    <x v="126"/>
    <x v="62"/>
    <x v="129"/>
    <x v="225"/>
  </r>
  <r>
    <n v="410"/>
    <x v="409"/>
    <s v="Regice"/>
    <x v="9"/>
    <x v="4"/>
    <s v="GRASS,0"/>
    <n v="105"/>
    <n v="100"/>
    <n v="200"/>
    <n v="50"/>
    <n v="25"/>
    <n v="100"/>
    <n v="580"/>
    <s v="DEFENSE"/>
    <n v="3"/>
    <s v=""/>
    <m/>
    <s v=""/>
    <m/>
    <s v="DEFENSE,3,,,,"/>
    <x v="40"/>
    <x v="139"/>
    <x v="147"/>
    <x v="226"/>
  </r>
  <r>
    <n v="411"/>
    <x v="410"/>
    <s v="Registeel"/>
    <x v="16"/>
    <x v="4"/>
    <s v="PSYCHIC,0"/>
    <n v="80"/>
    <n v="75"/>
    <n v="150"/>
    <n v="50"/>
    <n v="75"/>
    <n v="150"/>
    <n v="580"/>
    <s v="DEFENSE"/>
    <n v="2"/>
    <s v="SPECIAL_DEFENSE"/>
    <n v="1"/>
    <s v=""/>
    <m/>
    <s v="DEFENSE,2,SPECIAL_DEFENSE,1,,"/>
    <x v="115"/>
    <x v="140"/>
    <x v="148"/>
    <x v="227"/>
  </r>
  <r>
    <n v="412"/>
    <x v="411"/>
    <s v="Spearow"/>
    <x v="1"/>
    <x v="2"/>
    <s v="WATER,FLYING"/>
    <n v="30"/>
    <n v="60"/>
    <n v="40"/>
    <n v="60"/>
    <n v="31"/>
    <n v="41"/>
    <n v="262"/>
    <s v="SPEED"/>
    <n v="1"/>
    <s v=""/>
    <m/>
    <s v=""/>
    <m/>
    <s v="SPEED,1,,,,"/>
    <x v="127"/>
    <x v="32"/>
    <x v="67"/>
    <x v="228"/>
  </r>
  <r>
    <n v="413"/>
    <x v="412"/>
    <s v="Fearow"/>
    <x v="1"/>
    <x v="2"/>
    <s v="WATER,FLYING"/>
    <n v="61"/>
    <n v="98"/>
    <n v="75"/>
    <n v="100"/>
    <n v="61"/>
    <n v="75"/>
    <n v="470"/>
    <s v="SPEED"/>
    <n v="2"/>
    <s v=""/>
    <m/>
    <s v=""/>
    <m/>
    <s v="SPEED,2,,,,"/>
    <x v="127"/>
    <x v="32"/>
    <x v="67"/>
    <x v="228"/>
  </r>
  <r>
    <n v="414"/>
    <x v="413"/>
    <s v="Igglybuff"/>
    <x v="1"/>
    <x v="20"/>
    <s v="WATER,NORMAL"/>
    <n v="45"/>
    <n v="15"/>
    <n v="40"/>
    <n v="25"/>
    <n v="45"/>
    <n v="40"/>
    <n v="210"/>
    <s v="HP"/>
    <n v="1"/>
    <s v=""/>
    <m/>
    <s v=""/>
    <m/>
    <s v="HP,1,,,,"/>
    <x v="128"/>
    <x v="62"/>
    <x v="149"/>
    <x v="229"/>
  </r>
  <r>
    <n v="415"/>
    <x v="414"/>
    <s v="Jigglypuff"/>
    <x v="1"/>
    <x v="20"/>
    <s v="WATER,NORMAL"/>
    <n v="50"/>
    <n v="30"/>
    <n v="50"/>
    <n v="35"/>
    <n v="55"/>
    <n v="50"/>
    <n v="270"/>
    <s v="HP"/>
    <n v="2"/>
    <s v=""/>
    <m/>
    <s v=""/>
    <m/>
    <s v="HP,2,,,,"/>
    <x v="128"/>
    <x v="62"/>
    <x v="149"/>
    <x v="229"/>
  </r>
  <r>
    <n v="416"/>
    <x v="415"/>
    <s v="Wigglytuff"/>
    <x v="1"/>
    <x v="20"/>
    <s v="WATER,NORMAL"/>
    <n v="100"/>
    <n v="50"/>
    <n v="80"/>
    <n v="60"/>
    <n v="65"/>
    <n v="80"/>
    <n v="435"/>
    <s v="HP"/>
    <n v="3"/>
    <s v=""/>
    <m/>
    <s v=""/>
    <m/>
    <s v="HP,3,,,,"/>
    <x v="128"/>
    <x v="62"/>
    <x v="149"/>
    <x v="229"/>
  </r>
  <r>
    <n v="417"/>
    <x v="416"/>
    <s v="Vullaby"/>
    <x v="4"/>
    <x v="2"/>
    <s v="GROUND,FLYING"/>
    <n v="70"/>
    <n v="75"/>
    <n v="65"/>
    <n v="60"/>
    <n v="45"/>
    <n v="55"/>
    <n v="370"/>
    <s v="DEFENSE"/>
    <n v="1"/>
    <s v=""/>
    <m/>
    <s v=""/>
    <m/>
    <s v="DEFENSE,1,,,,"/>
    <x v="12"/>
    <x v="42"/>
    <x v="150"/>
    <x v="230"/>
  </r>
  <r>
    <n v="418"/>
    <x v="417"/>
    <s v="Mandibuzz"/>
    <x v="4"/>
    <x v="2"/>
    <s v="GROUND,FLYING"/>
    <n v="110"/>
    <n v="105"/>
    <n v="95"/>
    <n v="80"/>
    <n v="55"/>
    <n v="65"/>
    <n v="510"/>
    <s v="SPECIAL_ATTACK"/>
    <n v="2"/>
    <s v=""/>
    <m/>
    <s v=""/>
    <m/>
    <s v="SPECIAL_ATTACK,2,,,,"/>
    <x v="12"/>
    <x v="42"/>
    <x v="150"/>
    <x v="230"/>
  </r>
  <r>
    <n v="419"/>
    <x v="418"/>
    <s v="Shinx"/>
    <x v="10"/>
    <x v="12"/>
    <s v="DARK,DRAGON"/>
    <n v="55"/>
    <n v="45"/>
    <n v="44"/>
    <n v="45"/>
    <n v="30"/>
    <n v="44"/>
    <n v="263"/>
    <s v="ATTACK"/>
    <n v="1"/>
    <s v=""/>
    <m/>
    <s v=""/>
    <m/>
    <s v="ATTACK,1,,,,"/>
    <x v="30"/>
    <x v="39"/>
    <x v="120"/>
    <x v="231"/>
  </r>
  <r>
    <n v="420"/>
    <x v="419"/>
    <s v="Luxio"/>
    <x v="10"/>
    <x v="12"/>
    <s v="DARK,DRAGON"/>
    <n v="70"/>
    <n v="65"/>
    <n v="59"/>
    <n v="70"/>
    <n v="40"/>
    <n v="59"/>
    <n v="363"/>
    <s v="ATTACK"/>
    <n v="2"/>
    <s v=""/>
    <m/>
    <s v=""/>
    <m/>
    <s v="ATTACK,2,,,,"/>
    <x v="30"/>
    <x v="39"/>
    <x v="120"/>
    <x v="231"/>
  </r>
  <r>
    <n v="421"/>
    <x v="420"/>
    <s v="Luxray"/>
    <x v="10"/>
    <x v="12"/>
    <s v="DARK,DRAGON"/>
    <n v="90"/>
    <n v="95"/>
    <n v="89"/>
    <n v="105"/>
    <n v="55"/>
    <n v="89"/>
    <n v="523"/>
    <s v="ATTACK"/>
    <n v="3"/>
    <s v=""/>
    <m/>
    <s v=""/>
    <m/>
    <s v="ATTACK,3,,,,"/>
    <x v="30"/>
    <x v="39"/>
    <x v="120"/>
    <x v="231"/>
  </r>
  <r>
    <n v="422"/>
    <x v="421"/>
    <s v="Electrike"/>
    <x v="4"/>
    <x v="18"/>
    <s v="GROUND,GHOST"/>
    <n v="40"/>
    <n v="65"/>
    <n v="30"/>
    <n v="65"/>
    <n v="45"/>
    <n v="50"/>
    <n v="295"/>
    <s v="SPEED"/>
    <n v="1"/>
    <s v=""/>
    <m/>
    <s v=""/>
    <m/>
    <s v="SPEED,1,,,,"/>
    <x v="28"/>
    <x v="19"/>
    <x v="2"/>
    <x v="232"/>
  </r>
  <r>
    <n v="423"/>
    <x v="422"/>
    <s v="Manectric"/>
    <x v="4"/>
    <x v="18"/>
    <s v="GROUND,GHOST"/>
    <n v="70"/>
    <n v="115"/>
    <n v="55"/>
    <n v="105"/>
    <n v="55"/>
    <n v="75"/>
    <n v="475"/>
    <s v="SPEED"/>
    <n v="2"/>
    <s v=""/>
    <m/>
    <s v=""/>
    <m/>
    <s v="SPEED,2,,,,"/>
    <x v="28"/>
    <x v="19"/>
    <x v="2"/>
    <x v="232"/>
  </r>
  <r>
    <n v="424"/>
    <x v="423"/>
    <s v="Ferroseed"/>
    <x v="9"/>
    <x v="4"/>
    <s v="GRASS,0"/>
    <n v="44"/>
    <n v="86"/>
    <n v="91"/>
    <n v="10"/>
    <n v="24"/>
    <n v="50"/>
    <n v="305"/>
    <s v="DEFENSE"/>
    <n v="1"/>
    <s v=""/>
    <m/>
    <s v=""/>
    <m/>
    <s v="DEFENSE,1,,,,"/>
    <x v="129"/>
    <x v="141"/>
    <x v="119"/>
    <x v="233"/>
  </r>
  <r>
    <n v="425"/>
    <x v="424"/>
    <s v="Ferrothorn"/>
    <x v="9"/>
    <x v="4"/>
    <s v="GRASS,0"/>
    <n v="74"/>
    <n v="116"/>
    <n v="131"/>
    <n v="20"/>
    <n v="54"/>
    <n v="94"/>
    <n v="489"/>
    <s v="DEFENSE"/>
    <n v="2"/>
    <s v=""/>
    <m/>
    <s v=""/>
    <m/>
    <s v="DEFENSE,2,,,,"/>
    <x v="129"/>
    <x v="141"/>
    <x v="119"/>
    <x v="233"/>
  </r>
  <r>
    <n v="426"/>
    <x v="425"/>
    <s v="Mareanie"/>
    <x v="9"/>
    <x v="0"/>
    <s v="GRASS,POISON"/>
    <n v="50"/>
    <n v="55"/>
    <n v="65"/>
    <n v="40"/>
    <n v="30"/>
    <n v="65"/>
    <n v="305"/>
    <s v="DEFENSE"/>
    <n v="1"/>
    <s v=""/>
    <m/>
    <s v=""/>
    <m/>
    <s v="DEFENSE,1,,,,"/>
    <x v="130"/>
    <x v="26"/>
    <x v="119"/>
    <x v="234"/>
  </r>
  <r>
    <n v="427"/>
    <x v="426"/>
    <s v="Toxapex"/>
    <x v="9"/>
    <x v="0"/>
    <s v="GRASS,POISON"/>
    <n v="75"/>
    <n v="95"/>
    <n v="120"/>
    <n v="35"/>
    <n v="50"/>
    <n v="120"/>
    <n v="495"/>
    <s v="DEFENSE"/>
    <n v="1"/>
    <s v="SPECIAL_DEFENSE"/>
    <n v="1"/>
    <s v=""/>
    <m/>
    <s v="DEFENSE,1,SPECIAL_DEFENSE,1,,"/>
    <x v="130"/>
    <x v="26"/>
    <x v="119"/>
    <x v="234"/>
  </r>
  <r>
    <n v="428"/>
    <x v="427"/>
    <s v="Swinub"/>
    <x v="7"/>
    <x v="15"/>
    <s v="ELECTRIC,GROUND"/>
    <n v="50"/>
    <n v="55"/>
    <n v="45"/>
    <n v="50"/>
    <n v="25"/>
    <n v="25"/>
    <n v="250"/>
    <s v="ATTACK"/>
    <n v="1"/>
    <s v=""/>
    <m/>
    <s v=""/>
    <m/>
    <s v="ATTACK,1,,,,"/>
    <x v="20"/>
    <x v="9"/>
    <x v="89"/>
    <x v="235"/>
  </r>
  <r>
    <n v="429"/>
    <x v="428"/>
    <s v="Piloswine"/>
    <x v="7"/>
    <x v="15"/>
    <s v="ELECTRIC,GROUND"/>
    <n v="100"/>
    <n v="90"/>
    <n v="90"/>
    <n v="75"/>
    <n v="50"/>
    <n v="45"/>
    <n v="450"/>
    <s v="HP"/>
    <n v="1"/>
    <s v="ATTACK"/>
    <n v="1"/>
    <s v=""/>
    <m/>
    <s v="HP,1,ATTACK,1,,"/>
    <x v="20"/>
    <x v="9"/>
    <x v="89"/>
    <x v="235"/>
  </r>
  <r>
    <n v="430"/>
    <x v="429"/>
    <s v="Mamoswine"/>
    <x v="7"/>
    <x v="15"/>
    <s v="ELECTRIC,GROUND"/>
    <n v="120"/>
    <n v="120"/>
    <n v="95"/>
    <n v="90"/>
    <n v="55"/>
    <n v="50"/>
    <n v="530"/>
    <s v="ATTACK"/>
    <n v="3"/>
    <s v=""/>
    <m/>
    <s v=""/>
    <m/>
    <s v="ATTACK,3,,,,"/>
    <x v="20"/>
    <x v="9"/>
    <x v="89"/>
    <x v="235"/>
  </r>
  <r>
    <n v="431"/>
    <x v="430"/>
    <s v="Torkoal"/>
    <x v="7"/>
    <x v="4"/>
    <s v="ELECTRIC,0"/>
    <n v="70"/>
    <n v="65"/>
    <n v="110"/>
    <n v="20"/>
    <n v="105"/>
    <n v="100"/>
    <n v="470"/>
    <s v="DEFENSE"/>
    <n v="2"/>
    <s v=""/>
    <m/>
    <s v=""/>
    <m/>
    <s v="DEFENSE,2,,,,"/>
    <x v="131"/>
    <x v="60"/>
    <x v="129"/>
    <x v="236"/>
  </r>
  <r>
    <n v="432"/>
    <x v="431"/>
    <s v="Turtwig"/>
    <x v="15"/>
    <x v="11"/>
    <s v="DRAGON,FIRE"/>
    <n v="55"/>
    <n v="68"/>
    <n v="64"/>
    <n v="31"/>
    <n v="45"/>
    <n v="55"/>
    <n v="318"/>
    <s v="ATTACK"/>
    <n v="1"/>
    <s v=""/>
    <m/>
    <s v=""/>
    <m/>
    <s v="ATTACK,1,,,,"/>
    <x v="66"/>
    <x v="31"/>
    <x v="123"/>
    <x v="237"/>
  </r>
  <r>
    <n v="433"/>
    <x v="432"/>
    <s v="Grotle"/>
    <x v="15"/>
    <x v="11"/>
    <s v="DRAGON,FIRE"/>
    <n v="75"/>
    <n v="89"/>
    <n v="85"/>
    <n v="36"/>
    <n v="55"/>
    <n v="65"/>
    <n v="405"/>
    <s v="ATTACK"/>
    <n v="1"/>
    <s v="DEFENSE"/>
    <n v="1"/>
    <s v=""/>
    <m/>
    <s v="ATTACK,1,DEFENSE,1,,"/>
    <x v="66"/>
    <x v="31"/>
    <x v="123"/>
    <x v="237"/>
  </r>
  <r>
    <n v="434"/>
    <x v="433"/>
    <s v="Torterra"/>
    <x v="15"/>
    <x v="11"/>
    <s v="DRAGON,FIRE"/>
    <n v="95"/>
    <n v="109"/>
    <n v="105"/>
    <n v="56"/>
    <n v="75"/>
    <n v="85"/>
    <n v="525"/>
    <s v="ATTACK"/>
    <n v="2"/>
    <s v="DEFENSE"/>
    <n v="1"/>
    <s v=""/>
    <m/>
    <s v="ATTACK,2,DEFENSE,1,,"/>
    <x v="66"/>
    <x v="31"/>
    <x v="123"/>
    <x v="237"/>
  </r>
  <r>
    <n v="435"/>
    <x v="434"/>
    <s v="Buneary"/>
    <x v="3"/>
    <x v="16"/>
    <s v="COSMIC,ICE"/>
    <n v="55"/>
    <n v="66"/>
    <n v="44"/>
    <n v="85"/>
    <n v="44"/>
    <n v="56"/>
    <n v="350"/>
    <s v="SPEED"/>
    <n v="1"/>
    <s v=""/>
    <m/>
    <s v=""/>
    <m/>
    <s v="SPEED,1,,,,"/>
    <x v="132"/>
    <x v="142"/>
    <x v="1"/>
    <x v="238"/>
  </r>
  <r>
    <n v="436"/>
    <x v="435"/>
    <s v="Lopunny"/>
    <x v="3"/>
    <x v="16"/>
    <s v="COSMIC,ICE"/>
    <n v="55"/>
    <n v="86"/>
    <n v="80"/>
    <n v="105"/>
    <n v="59"/>
    <n v="95"/>
    <n v="480"/>
    <s v="SPEED"/>
    <n v="2"/>
    <s v=""/>
    <m/>
    <s v=""/>
    <m/>
    <s v="SPEED,2,,,,"/>
    <x v="132"/>
    <x v="142"/>
    <x v="1"/>
    <x v="238"/>
  </r>
  <r>
    <n v="437"/>
    <x v="436"/>
    <s v="Ditto"/>
    <x v="3"/>
    <x v="4"/>
    <s v="COSMIC,0"/>
    <n v="48"/>
    <n v="48"/>
    <n v="48"/>
    <n v="48"/>
    <n v="48"/>
    <n v="48"/>
    <n v="288"/>
    <s v="HP"/>
    <n v="1"/>
    <s v=""/>
    <m/>
    <s v=""/>
    <m/>
    <s v="HP,1,,,,"/>
    <x v="133"/>
    <x v="40"/>
    <x v="151"/>
    <x v="239"/>
  </r>
  <r>
    <n v="438"/>
    <x v="437"/>
    <s v="Phione"/>
    <x v="14"/>
    <x v="4"/>
    <s v="FAIRY,0"/>
    <n v="80"/>
    <n v="80"/>
    <n v="80"/>
    <n v="100"/>
    <n v="100"/>
    <n v="80"/>
    <n v="520"/>
    <s v="HP"/>
    <n v="1"/>
    <s v=""/>
    <m/>
    <s v=""/>
    <m/>
    <s v="HP,1,,,,"/>
    <x v="42"/>
    <x v="28"/>
    <x v="152"/>
    <x v="240"/>
  </r>
  <r>
    <n v="439"/>
    <x v="438"/>
    <s v="Manaphy"/>
    <x v="14"/>
    <x v="4"/>
    <s v="FAIRY,0"/>
    <n v="100"/>
    <n v="80"/>
    <n v="100"/>
    <n v="110"/>
    <n v="110"/>
    <n v="100"/>
    <n v="600"/>
    <s v="HP"/>
    <n v="3"/>
    <s v=""/>
    <m/>
    <s v=""/>
    <m/>
    <s v="HP,3,,,,"/>
    <x v="42"/>
    <x v="28"/>
    <x v="152"/>
    <x v="240"/>
  </r>
  <r>
    <n v="440"/>
    <x v="439"/>
    <s v="Darkrai"/>
    <x v="11"/>
    <x v="4"/>
    <s v="LIGHT,0"/>
    <n v="70"/>
    <n v="70"/>
    <n v="90"/>
    <n v="125"/>
    <n v="135"/>
    <n v="110"/>
    <n v="600"/>
    <s v="SPECIAL_ATTACK"/>
    <n v="2"/>
    <s v="SPEED"/>
    <n v="1"/>
    <s v=""/>
    <m/>
    <s v="SPECIAL_ATTACK,2,SPEED,1,,"/>
    <x v="134"/>
    <x v="1"/>
    <x v="125"/>
    <x v="241"/>
  </r>
  <r>
    <n v="441"/>
    <x v="440"/>
    <s v="Cresselia"/>
    <x v="5"/>
    <x v="4"/>
    <s v="POISON,0"/>
    <n v="120"/>
    <n v="100"/>
    <n v="75"/>
    <n v="85"/>
    <n v="100"/>
    <n v="120"/>
    <n v="600"/>
    <s v="SPECIAL_DEFENSE"/>
    <n v="3"/>
    <s v=""/>
    <m/>
    <s v=""/>
    <m/>
    <s v="SPECIAL_DEFENSE,3,,,,"/>
    <x v="4"/>
    <x v="114"/>
    <x v="125"/>
    <x v="242"/>
  </r>
  <r>
    <n v="442"/>
    <x v="441"/>
    <s v="Buizel"/>
    <x v="1"/>
    <x v="5"/>
    <s v="WATER,STEEL"/>
    <n v="50"/>
    <n v="55"/>
    <n v="65"/>
    <n v="85"/>
    <n v="40"/>
    <n v="35"/>
    <n v="330"/>
    <s v="SPEED"/>
    <n v="1"/>
    <s v=""/>
    <m/>
    <s v=""/>
    <m/>
    <s v="SPEED,1,,,,"/>
    <x v="135"/>
    <x v="76"/>
    <x v="153"/>
    <x v="243"/>
  </r>
  <r>
    <n v="443"/>
    <x v="442"/>
    <s v="Floatzel"/>
    <x v="1"/>
    <x v="5"/>
    <s v="WATER,STEEL"/>
    <n v="80"/>
    <n v="95"/>
    <n v="105"/>
    <n v="115"/>
    <n v="50"/>
    <n v="55"/>
    <n v="500"/>
    <s v="SPEED"/>
    <n v="2"/>
    <s v=""/>
    <m/>
    <s v=""/>
    <m/>
    <s v="SPEED,2,,,,"/>
    <x v="135"/>
    <x v="76"/>
    <x v="153"/>
    <x v="243"/>
  </r>
  <r>
    <n v="444"/>
    <x v="443"/>
    <s v="Budew"/>
    <x v="4"/>
    <x v="17"/>
    <s v="GROUND,FAIRY"/>
    <n v="40"/>
    <n v="50"/>
    <n v="35"/>
    <n v="55"/>
    <n v="30"/>
    <n v="70"/>
    <n v="280"/>
    <s v="ATTACK"/>
    <n v="1"/>
    <s v=""/>
    <m/>
    <s v=""/>
    <m/>
    <s v="ATTACK,1,,,,"/>
    <x v="135"/>
    <x v="143"/>
    <x v="154"/>
    <x v="244"/>
  </r>
  <r>
    <n v="445"/>
    <x v="444"/>
    <s v="Roselia"/>
    <x v="4"/>
    <x v="17"/>
    <s v="GROUND,FAIRY"/>
    <n v="50"/>
    <n v="100"/>
    <n v="45"/>
    <n v="65"/>
    <n v="60"/>
    <n v="80"/>
    <n v="400"/>
    <s v="ATTACK"/>
    <n v="2"/>
    <s v=""/>
    <m/>
    <s v=""/>
    <m/>
    <s v="ATTACK,2,,,,"/>
    <x v="135"/>
    <x v="143"/>
    <x v="154"/>
    <x v="244"/>
  </r>
  <r>
    <n v="446"/>
    <x v="445"/>
    <s v="Roserade"/>
    <x v="4"/>
    <x v="17"/>
    <s v="GROUND,FAIRY"/>
    <n v="60"/>
    <n v="125"/>
    <n v="65"/>
    <n v="90"/>
    <n v="70"/>
    <n v="105"/>
    <n v="515"/>
    <s v="ATTACK"/>
    <n v="3"/>
    <s v=""/>
    <m/>
    <s v=""/>
    <m/>
    <s v="ATTACK,3,,,,"/>
    <x v="135"/>
    <x v="143"/>
    <x v="154"/>
    <x v="244"/>
  </r>
  <r>
    <n v="447"/>
    <x v="446"/>
    <s v="Klefki"/>
    <x v="6"/>
    <x v="5"/>
    <s v="GHOST,STEEL"/>
    <n v="62"/>
    <n v="71"/>
    <n v="90"/>
    <n v="80"/>
    <n v="67"/>
    <n v="100"/>
    <n v="470"/>
    <s v="DEFENSE"/>
    <n v="1"/>
    <s v="SPECIAL_DEFENSE"/>
    <n v="1"/>
    <s v=""/>
    <m/>
    <s v="DEFENSE,1,SPECIAL_DEFENSE,1,,"/>
    <x v="125"/>
    <x v="144"/>
    <x v="141"/>
    <x v="245"/>
  </r>
  <r>
    <n v="448"/>
    <x v="447"/>
    <s v="Dewpider"/>
    <x v="11"/>
    <x v="7"/>
    <s v="LIGHT,ELECTRIC"/>
    <n v="38"/>
    <n v="40"/>
    <n v="52"/>
    <n v="27"/>
    <n v="40"/>
    <n v="72"/>
    <n v="269"/>
    <s v="SPECIAL_DEFENSE"/>
    <n v="1"/>
    <s v=""/>
    <m/>
    <s v=""/>
    <m/>
    <s v="SPECIAL_DEFENSE,1,,,,"/>
    <x v="136"/>
    <x v="65"/>
    <x v="155"/>
    <x v="246"/>
  </r>
  <r>
    <n v="449"/>
    <x v="448"/>
    <s v="Araquanid"/>
    <x v="11"/>
    <x v="7"/>
    <s v="LIGHT,ELECTRIC"/>
    <n v="80"/>
    <n v="68"/>
    <n v="82"/>
    <n v="42"/>
    <n v="90"/>
    <n v="92"/>
    <n v="454"/>
    <s v="SPECIAL_DEFENSE"/>
    <n v="2"/>
    <s v=""/>
    <m/>
    <s v=""/>
    <m/>
    <s v="SPECIAL_DEFENSE,2,,,,"/>
    <x v="136"/>
    <x v="65"/>
    <x v="155"/>
    <x v="246"/>
  </r>
  <r>
    <n v="450"/>
    <x v="449"/>
    <s v="T.Gothita"/>
    <x v="5"/>
    <x v="8"/>
    <s v="POISON,SOUND"/>
    <n v="45"/>
    <n v="50"/>
    <n v="40"/>
    <n v="45"/>
    <n v="55"/>
    <n v="55"/>
    <n v="290"/>
    <s v="ATTACK"/>
    <n v="1"/>
    <m/>
    <m/>
    <s v=""/>
    <m/>
    <s v="ATTACK,1,,,,"/>
    <x v="46"/>
    <x v="38"/>
    <x v="156"/>
    <x v="247"/>
  </r>
  <r>
    <n v="451"/>
    <x v="450"/>
    <s v="T.Gothorita"/>
    <x v="5"/>
    <x v="8"/>
    <s v="POISON,SOUND"/>
    <n v="60"/>
    <n v="70"/>
    <n v="70"/>
    <n v="55"/>
    <n v="70"/>
    <n v="65"/>
    <n v="390"/>
    <s v="ATTACK"/>
    <n v="1"/>
    <s v="SPECIAL_ATTACK"/>
    <n v="1"/>
    <s v=""/>
    <m/>
    <s v="ATTACK,1,SPECIAL_ATTACK,1,,"/>
    <x v="46"/>
    <x v="38"/>
    <x v="156"/>
    <x v="247"/>
  </r>
  <r>
    <n v="452"/>
    <x v="451"/>
    <s v="T.Gothitelle"/>
    <x v="5"/>
    <x v="8"/>
    <s v="POISON,SOUND"/>
    <n v="70"/>
    <n v="105"/>
    <n v="65"/>
    <n v="65"/>
    <n v="105"/>
    <n v="80"/>
    <n v="490"/>
    <s v="ATTACK"/>
    <n v="2"/>
    <s v="SPECIAL_ATTACK"/>
    <n v="1"/>
    <s v=""/>
    <m/>
    <s v="ATTACK,2,SPECIAL_ATTACK,1,,"/>
    <x v="46"/>
    <x v="38"/>
    <x v="156"/>
    <x v="247"/>
  </r>
  <r>
    <n v="453"/>
    <x v="452"/>
    <s v="Tyrunt"/>
    <x v="0"/>
    <x v="16"/>
    <s v="FIRE,ICE"/>
    <n v="58"/>
    <n v="89"/>
    <n v="77"/>
    <n v="58"/>
    <n v="40"/>
    <n v="40"/>
    <n v="362"/>
    <s v="ATTACK"/>
    <n v="1"/>
    <s v=""/>
    <m/>
    <s v=""/>
    <m/>
    <s v="ATTACK,1,,,,"/>
    <x v="124"/>
    <x v="145"/>
    <x v="29"/>
    <x v="248"/>
  </r>
  <r>
    <n v="454"/>
    <x v="453"/>
    <s v="Tyrantrum"/>
    <x v="0"/>
    <x v="16"/>
    <s v="FIRE,ICE"/>
    <n v="82"/>
    <n v="121"/>
    <n v="119"/>
    <n v="81"/>
    <n v="64"/>
    <n v="54"/>
    <n v="521"/>
    <s v="ATTACK"/>
    <n v="2"/>
    <s v=""/>
    <m/>
    <s v=""/>
    <m/>
    <s v="ATTACK,2,,,,"/>
    <x v="124"/>
    <x v="145"/>
    <x v="29"/>
    <x v="248"/>
  </r>
  <r>
    <n v="455"/>
    <x v="454"/>
    <s v="Cubone"/>
    <x v="1"/>
    <x v="3"/>
    <s v="WATER,ROCK"/>
    <n v="90"/>
    <n v="55"/>
    <n v="60"/>
    <n v="35"/>
    <n v="30"/>
    <n v="50"/>
    <n v="320"/>
    <s v="HP"/>
    <n v="1"/>
    <s v=""/>
    <m/>
    <s v=""/>
    <m/>
    <s v="HP,1,,,,"/>
    <x v="137"/>
    <x v="146"/>
    <x v="157"/>
    <x v="249"/>
  </r>
  <r>
    <n v="456"/>
    <x v="455"/>
    <s v="Marowak"/>
    <x v="1"/>
    <x v="3"/>
    <s v="WATER,ROCK"/>
    <n v="110"/>
    <n v="70"/>
    <n v="80"/>
    <n v="45"/>
    <n v="50"/>
    <n v="70"/>
    <n v="425"/>
    <s v="HP"/>
    <n v="2"/>
    <s v=""/>
    <m/>
    <s v=""/>
    <m/>
    <s v="HP,2,,,,"/>
    <x v="137"/>
    <x v="146"/>
    <x v="157"/>
    <x v="249"/>
  </r>
  <r>
    <n v="457"/>
    <x v="456"/>
    <s v="T.Spritzee"/>
    <x v="14"/>
    <x v="10"/>
    <s v="FAIRY,DARK"/>
    <n v="78"/>
    <n v="48"/>
    <n v="75"/>
    <n v="33"/>
    <n v="37"/>
    <n v="70"/>
    <n v="341"/>
    <s v="HP"/>
    <n v="1"/>
    <s v=""/>
    <m/>
    <s v=""/>
    <m/>
    <s v="HP,1,,,,"/>
    <x v="138"/>
    <x v="147"/>
    <x v="158"/>
    <x v="250"/>
  </r>
  <r>
    <n v="458"/>
    <x v="457"/>
    <s v="T.Aromatisse"/>
    <x v="14"/>
    <x v="10"/>
    <s v="FAIRY,DARK"/>
    <n v="91"/>
    <n v="74"/>
    <n v="99"/>
    <n v="49"/>
    <n v="67"/>
    <n v="82"/>
    <n v="462"/>
    <s v="HP"/>
    <n v="2"/>
    <s v=""/>
    <m/>
    <s v=""/>
    <m/>
    <s v="HP,2,,,,"/>
    <x v="138"/>
    <x v="147"/>
    <x v="158"/>
    <x v="250"/>
  </r>
  <r>
    <n v="459"/>
    <x v="458"/>
    <s v="T.Horsea"/>
    <x v="12"/>
    <x v="2"/>
    <s v="BUG,FLYING"/>
    <n v="30"/>
    <n v="30"/>
    <n v="40"/>
    <n v="60"/>
    <n v="75"/>
    <n v="60"/>
    <n v="295"/>
    <s v="SPECIAL_ATTACK,1"/>
    <n v="1"/>
    <s v=""/>
    <m/>
    <s v=""/>
    <m/>
    <s v="SPECIAL_ATTACK,1,1,,,,"/>
    <x v="139"/>
    <x v="126"/>
    <x v="24"/>
    <x v="251"/>
  </r>
  <r>
    <n v="460"/>
    <x v="459"/>
    <s v="T.Seadra"/>
    <x v="12"/>
    <x v="2"/>
    <s v="BUG,FLYING"/>
    <n v="55"/>
    <n v="45"/>
    <n v="65"/>
    <n v="85"/>
    <n v="105"/>
    <n v="85"/>
    <n v="440"/>
    <s v="SPECIAL_ATTACK,1"/>
    <n v="1"/>
    <s v="SPECIAL_DEFENSE"/>
    <n v="1"/>
    <s v=""/>
    <m/>
    <s v="SPECIAL_ATTACK,1,1,SPECIAL_DEFENSE,1,,"/>
    <x v="139"/>
    <x v="126"/>
    <x v="24"/>
    <x v="251"/>
  </r>
  <r>
    <n v="461"/>
    <x v="460"/>
    <s v="T.Kingdra"/>
    <x v="12"/>
    <x v="2"/>
    <s v="BUG,FLYING"/>
    <n v="75"/>
    <n v="65"/>
    <n v="75"/>
    <n v="95"/>
    <n v="125"/>
    <n v="105"/>
    <n v="540"/>
    <s v="SPECIAL_ATTACK,1"/>
    <n v="2"/>
    <s v="SPECIAL_DEFENSE"/>
    <n v="1"/>
    <s v=""/>
    <m/>
    <s v="SPECIAL_ATTACK,1,2,SPECIAL_DEFENSE,1,,"/>
    <x v="139"/>
    <x v="126"/>
    <x v="24"/>
    <x v="251"/>
  </r>
  <r>
    <n v="462"/>
    <x v="461"/>
    <s v="Cutiefly"/>
    <x v="12"/>
    <x v="2"/>
    <s v="BUG,FLYING"/>
    <n v="40"/>
    <n v="45"/>
    <n v="40"/>
    <n v="84"/>
    <n v="55"/>
    <n v="40"/>
    <n v="304"/>
    <s v="SPEED"/>
    <n v="1"/>
    <s v=""/>
    <m/>
    <s v=""/>
    <m/>
    <s v="SPEED,1,,,,"/>
    <x v="140"/>
    <x v="44"/>
    <x v="140"/>
    <x v="252"/>
  </r>
  <r>
    <n v="463"/>
    <x v="462"/>
    <s v="Ribombee"/>
    <x v="12"/>
    <x v="2"/>
    <s v="BUG,FLYING"/>
    <n v="60"/>
    <n v="85"/>
    <n v="40"/>
    <n v="114"/>
    <n v="95"/>
    <n v="70"/>
    <n v="464"/>
    <s v="SPEED"/>
    <n v="2"/>
    <s v=""/>
    <m/>
    <s v=""/>
    <m/>
    <s v="SPEED,2,,,,"/>
    <x v="140"/>
    <x v="44"/>
    <x v="140"/>
    <x v="252"/>
  </r>
  <r>
    <n v="464"/>
    <x v="463"/>
    <s v="Omanyte"/>
    <x v="16"/>
    <x v="4"/>
    <s v="PSYCHIC,0"/>
    <n v="55"/>
    <n v="25"/>
    <n v="85"/>
    <n v="35"/>
    <n v="55"/>
    <n v="100"/>
    <n v="355"/>
    <s v="SPECIAL_DEFENSE"/>
    <n v="1"/>
    <s v=""/>
    <m/>
    <s v=""/>
    <m/>
    <s v="SPECIAL_DEFENSE,1,,,,"/>
    <x v="141"/>
    <x v="98"/>
    <x v="148"/>
    <x v="253"/>
  </r>
  <r>
    <n v="465"/>
    <x v="464"/>
    <s v="Omastar"/>
    <x v="16"/>
    <x v="4"/>
    <s v="PSYCHIC,0"/>
    <n v="100"/>
    <n v="40"/>
    <n v="110"/>
    <n v="55"/>
    <n v="65"/>
    <n v="125"/>
    <n v="495"/>
    <s v="SPECIAL_DEFENSE"/>
    <n v="2"/>
    <s v=""/>
    <m/>
    <s v=""/>
    <m/>
    <s v="SPECIAL_DEFENSE,2,,,,"/>
    <x v="141"/>
    <x v="98"/>
    <x v="148"/>
    <x v="253"/>
  </r>
  <r>
    <n v="466"/>
    <x v="465"/>
    <s v="Skwovet"/>
    <x v="2"/>
    <x v="20"/>
    <s v="ICE,NORMAL"/>
    <n v="70"/>
    <n v="55"/>
    <n v="55"/>
    <n v="25"/>
    <n v="35"/>
    <n v="35"/>
    <n v="275"/>
    <s v="HP"/>
    <n v="1"/>
    <s v=""/>
    <m/>
    <s v=""/>
    <m/>
    <s v="HP,1,,,,"/>
    <x v="142"/>
    <x v="58"/>
    <x v="93"/>
    <x v="254"/>
  </r>
  <r>
    <n v="467"/>
    <x v="466"/>
    <s v="Greedent"/>
    <x v="2"/>
    <x v="20"/>
    <s v="ICE,NORMAL"/>
    <n v="120"/>
    <n v="95"/>
    <n v="95"/>
    <n v="20"/>
    <n v="55"/>
    <n v="75"/>
    <n v="460"/>
    <s v="HP"/>
    <n v="2"/>
    <s v=""/>
    <m/>
    <s v=""/>
    <m/>
    <s v="HP,2,,,,"/>
    <x v="142"/>
    <x v="58"/>
    <x v="93"/>
    <x v="254"/>
  </r>
  <r>
    <n v="468"/>
    <x v="467"/>
    <s v="T.Grimer"/>
    <x v="0"/>
    <x v="15"/>
    <s v="FIRE,GROUND"/>
    <n v="80"/>
    <n v="60"/>
    <n v="50"/>
    <n v="25"/>
    <n v="40"/>
    <n v="70"/>
    <n v="325"/>
    <s v="HP"/>
    <n v="1"/>
    <s v=""/>
    <m/>
    <s v=""/>
    <m/>
    <s v="HP,1,,,,"/>
    <x v="143"/>
    <x v="31"/>
    <x v="17"/>
    <x v="255"/>
  </r>
  <r>
    <n v="469"/>
    <x v="468"/>
    <s v="T.Muk"/>
    <x v="0"/>
    <x v="15"/>
    <s v="FIRE,GROUND"/>
    <n v="105"/>
    <n v="85"/>
    <n v="75"/>
    <n v="50"/>
    <n v="65"/>
    <n v="120"/>
    <n v="500"/>
    <s v="HP"/>
    <n v="1"/>
    <s v="SPECIAL_DEFENSE"/>
    <n v="1"/>
    <s v=""/>
    <m/>
    <s v="HP,1,SPECIAL_DEFENSE,1,,"/>
    <x v="143"/>
    <x v="31"/>
    <x v="17"/>
    <x v="255"/>
  </r>
  <r>
    <n v="470"/>
    <x v="469"/>
    <s v="Phanpy"/>
    <x v="2"/>
    <x v="15"/>
    <s v="ICE,GROUND"/>
    <n v="80"/>
    <n v="60"/>
    <n v="70"/>
    <n v="40"/>
    <n v="20"/>
    <n v="60"/>
    <n v="330"/>
    <s v="HP"/>
    <n v="1"/>
    <s v=""/>
    <m/>
    <s v=""/>
    <m/>
    <s v="HP,1,,,,"/>
    <x v="16"/>
    <x v="94"/>
    <x v="36"/>
    <x v="256"/>
  </r>
  <r>
    <n v="471"/>
    <x v="470"/>
    <s v="Donphan"/>
    <x v="2"/>
    <x v="15"/>
    <s v="ICE,GROUND"/>
    <n v="90"/>
    <n v="100"/>
    <n v="120"/>
    <n v="50"/>
    <n v="40"/>
    <n v="100"/>
    <n v="500"/>
    <s v="ATTACK"/>
    <n v="1"/>
    <s v="DEFENSE"/>
    <n v="1"/>
    <s v=""/>
    <m/>
    <s v="ATTACK,1,DEFENSE,1,,"/>
    <x v="16"/>
    <x v="94"/>
    <x v="36"/>
    <x v="256"/>
  </r>
  <r>
    <n v="472"/>
    <x v="471"/>
    <s v="Pikipek"/>
    <x v="9"/>
    <x v="2"/>
    <s v="GRASS,FLYING"/>
    <n v="35"/>
    <n v="75"/>
    <n v="30"/>
    <n v="65"/>
    <n v="30"/>
    <n v="30"/>
    <n v="265"/>
    <s v="ATTACK"/>
    <n v="1"/>
    <s v=""/>
    <m/>
    <s v=""/>
    <m/>
    <s v="ATTACK,1,,,,"/>
    <x v="98"/>
    <x v="148"/>
    <x v="85"/>
    <x v="257"/>
  </r>
  <r>
    <n v="473"/>
    <x v="472"/>
    <s v="Trumbeak"/>
    <x v="9"/>
    <x v="2"/>
    <s v="GRASS,FLYING"/>
    <n v="45"/>
    <n v="85"/>
    <n v="50"/>
    <n v="85"/>
    <n v="40"/>
    <n v="50"/>
    <n v="355"/>
    <s v="ATTACK"/>
    <n v="1"/>
    <s v="SPEED"/>
    <n v="1"/>
    <s v=""/>
    <m/>
    <s v="ATTACK,1,SPEED,1,,"/>
    <x v="98"/>
    <x v="148"/>
    <x v="85"/>
    <x v="257"/>
  </r>
  <r>
    <n v="474"/>
    <x v="473"/>
    <s v="Toucannon"/>
    <x v="9"/>
    <x v="2"/>
    <s v="GRASS,FLYING"/>
    <n v="70"/>
    <n v="110"/>
    <n v="85"/>
    <n v="90"/>
    <n v="55"/>
    <n v="75"/>
    <n v="485"/>
    <s v="ATTACK"/>
    <n v="3"/>
    <s v=""/>
    <m/>
    <s v=""/>
    <m/>
    <s v="ATTACK,3,,,,"/>
    <x v="98"/>
    <x v="148"/>
    <x v="85"/>
    <x v="257"/>
  </r>
  <r>
    <n v="475"/>
    <x v="474"/>
    <s v="Pineco"/>
    <x v="13"/>
    <x v="17"/>
    <s v="ROCK,FAIRY"/>
    <n v="45"/>
    <n v="35"/>
    <n v="60"/>
    <n v="35"/>
    <n v="60"/>
    <n v="55"/>
    <n v="290"/>
    <s v="DEFENSE"/>
    <n v="1"/>
    <s v=""/>
    <m/>
    <s v=""/>
    <m/>
    <s v="DEFENSE,1,,,,"/>
    <x v="119"/>
    <x v="149"/>
    <x v="89"/>
    <x v="258"/>
  </r>
  <r>
    <n v="476"/>
    <x v="475"/>
    <s v="Forretress"/>
    <x v="13"/>
    <x v="17"/>
    <s v="ROCK,FAIRY"/>
    <n v="80"/>
    <n v="50"/>
    <n v="100"/>
    <n v="55"/>
    <n v="100"/>
    <n v="80"/>
    <n v="465"/>
    <s v="DEFENSE"/>
    <n v="1"/>
    <s v="SPECIAL_ATTACK"/>
    <n v="1"/>
    <s v=""/>
    <m/>
    <s v="DEFENSE,1,SPECIAL_ATTACK,1,,"/>
    <x v="119"/>
    <x v="149"/>
    <x v="89"/>
    <x v="258"/>
  </r>
  <r>
    <n v="477"/>
    <x v="476"/>
    <s v="T.Hoothoot"/>
    <x v="2"/>
    <x v="2"/>
    <s v="ICE,FLYING"/>
    <n v="60"/>
    <n v="60"/>
    <n v="50"/>
    <n v="75"/>
    <n v="25"/>
    <n v="70"/>
    <n v="340"/>
    <s v="HP"/>
    <n v="1"/>
    <s v=""/>
    <m/>
    <s v=""/>
    <m/>
    <s v="HP,1,,,,"/>
    <x v="144"/>
    <x v="150"/>
    <x v="159"/>
    <x v="259"/>
  </r>
  <r>
    <n v="478"/>
    <x v="477"/>
    <s v="T.Noctowl"/>
    <x v="2"/>
    <x v="2"/>
    <s v="ICE,FLYING"/>
    <n v="95"/>
    <n v="85"/>
    <n v="70"/>
    <n v="85"/>
    <n v="35"/>
    <n v="105"/>
    <n v="475"/>
    <s v="HP"/>
    <n v="2"/>
    <s v=""/>
    <m/>
    <s v=""/>
    <m/>
    <s v="HP,2,,,,"/>
    <x v="144"/>
    <x v="150"/>
    <x v="3"/>
    <x v="260"/>
  </r>
  <r>
    <n v="479"/>
    <x v="478"/>
    <s v="Stufful"/>
    <x v="6"/>
    <x v="14"/>
    <s v="GHOST,FIGHTING"/>
    <n v="70"/>
    <n v="75"/>
    <n v="50"/>
    <n v="30"/>
    <n v="45"/>
    <n v="70"/>
    <n v="340"/>
    <s v="ATTACK"/>
    <n v="1"/>
    <s v=""/>
    <m/>
    <s v=""/>
    <m/>
    <s v="ATTACK,1,,,,"/>
    <x v="25"/>
    <x v="32"/>
    <x v="2"/>
    <x v="261"/>
  </r>
  <r>
    <n v="480"/>
    <x v="479"/>
    <s v="Bewear"/>
    <x v="6"/>
    <x v="14"/>
    <s v="GHOST,FIGHTING"/>
    <n v="120"/>
    <n v="125"/>
    <n v="80"/>
    <n v="40"/>
    <n v="55"/>
    <n v="80"/>
    <n v="500"/>
    <s v="ATTACK"/>
    <n v="2"/>
    <s v=""/>
    <m/>
    <s v=""/>
    <m/>
    <s v="ATTACK,2,,,,"/>
    <x v="25"/>
    <x v="32"/>
    <x v="2"/>
    <x v="261"/>
  </r>
  <r>
    <n v="481"/>
    <x v="480"/>
    <s v="Carbink"/>
    <x v="11"/>
    <x v="3"/>
    <s v="LIGHT,ROCK"/>
    <n v="50"/>
    <n v="50"/>
    <n v="150"/>
    <n v="50"/>
    <n v="50"/>
    <n v="150"/>
    <n v="500"/>
    <s v="DEFENSE"/>
    <n v="1"/>
    <s v="SPECIAL_DEFENSE"/>
    <n v="1"/>
    <s v=""/>
    <m/>
    <s v="DEFENSE,1,SPECIAL_DEFENSE,1,,"/>
    <x v="115"/>
    <x v="151"/>
    <x v="160"/>
    <x v="262"/>
  </r>
  <r>
    <n v="482"/>
    <x v="481"/>
    <s v="Gible"/>
    <x v="6"/>
    <x v="12"/>
    <s v="GHOST,DRAGON"/>
    <n v="58"/>
    <n v="70"/>
    <n v="40"/>
    <n v="42"/>
    <n v="50"/>
    <n v="40"/>
    <n v="300"/>
    <s v="ATTACK"/>
    <n v="1"/>
    <s v=""/>
    <m/>
    <s v=""/>
    <m/>
    <s v="ATTACK,1,,,,"/>
    <x v="52"/>
    <x v="152"/>
    <x v="161"/>
    <x v="263"/>
  </r>
  <r>
    <n v="483"/>
    <x v="482"/>
    <s v="Gabite"/>
    <x v="6"/>
    <x v="12"/>
    <s v="GHOST,DRAGON"/>
    <n v="68"/>
    <n v="90"/>
    <n v="55"/>
    <n v="82"/>
    <n v="60"/>
    <n v="55"/>
    <n v="410"/>
    <s v="ATTACK"/>
    <n v="2"/>
    <s v=""/>
    <m/>
    <s v=""/>
    <m/>
    <s v="ATTACK,2,,,,"/>
    <x v="52"/>
    <x v="152"/>
    <x v="161"/>
    <x v="263"/>
  </r>
  <r>
    <n v="484"/>
    <x v="483"/>
    <s v="Garchomp"/>
    <x v="6"/>
    <x v="12"/>
    <s v="GHOST,DRAGON"/>
    <n v="108"/>
    <n v="120"/>
    <n v="85"/>
    <n v="102"/>
    <n v="90"/>
    <n v="95"/>
    <n v="600"/>
    <s v="ATTACK"/>
    <n v="3"/>
    <s v=""/>
    <m/>
    <s v=""/>
    <m/>
    <s v="ATTACK,3,,,,"/>
    <x v="52"/>
    <x v="152"/>
    <x v="161"/>
    <x v="263"/>
  </r>
  <r>
    <n v="485"/>
    <x v="484"/>
    <s v="Vulpix"/>
    <x v="3"/>
    <x v="4"/>
    <s v="COSMIC,0"/>
    <n v="38"/>
    <n v="41"/>
    <n v="40"/>
    <n v="65"/>
    <n v="50"/>
    <n v="65"/>
    <n v="299"/>
    <s v="SPEED"/>
    <n v="1"/>
    <s v=""/>
    <m/>
    <s v=""/>
    <m/>
    <s v="SPEED,1,,,,"/>
    <x v="145"/>
    <x v="68"/>
    <x v="108"/>
    <x v="264"/>
  </r>
  <r>
    <n v="486"/>
    <x v="485"/>
    <s v="Ninetales"/>
    <x v="3"/>
    <x v="4"/>
    <s v="COSMIC,0"/>
    <n v="73"/>
    <n v="66"/>
    <n v="75"/>
    <n v="105"/>
    <n v="81"/>
    <n v="105"/>
    <n v="505"/>
    <s v="SPECIAL_DEFENSE"/>
    <n v="1"/>
    <s v="SPEED"/>
    <n v="1"/>
    <s v=""/>
    <m/>
    <s v="SPECIAL_DEFENSE,1,SPEED,1,,"/>
    <x v="145"/>
    <x v="68"/>
    <x v="108"/>
    <x v="264"/>
  </r>
  <r>
    <n v="487"/>
    <x v="486"/>
    <s v="T.Bounsweet"/>
    <x v="5"/>
    <x v="14"/>
    <s v="POISON,FIGHTING"/>
    <n v="42"/>
    <n v="34"/>
    <n v="38"/>
    <n v="32"/>
    <n v="26"/>
    <n v="38"/>
    <n v="210"/>
    <s v="HP"/>
    <n v="1"/>
    <s v=""/>
    <m/>
    <s v=""/>
    <m/>
    <s v="HP,1,,,,"/>
    <x v="129"/>
    <x v="153"/>
    <x v="86"/>
    <x v="265"/>
  </r>
  <r>
    <n v="488"/>
    <x v="487"/>
    <s v="T.Steenee"/>
    <x v="5"/>
    <x v="14"/>
    <s v="POISON,FIGHTING"/>
    <n v="52"/>
    <n v="66"/>
    <n v="40"/>
    <n v="62"/>
    <n v="40"/>
    <n v="40"/>
    <n v="300"/>
    <s v="SPEED"/>
    <n v="2"/>
    <s v=""/>
    <m/>
    <s v=""/>
    <m/>
    <s v="SPEED,2,,,,"/>
    <x v="129"/>
    <x v="153"/>
    <x v="86"/>
    <x v="265"/>
  </r>
  <r>
    <n v="489"/>
    <x v="488"/>
    <s v="T.Tsareena"/>
    <x v="5"/>
    <x v="14"/>
    <s v="POISON,FIGHTING"/>
    <n v="74"/>
    <n v="120"/>
    <n v="90"/>
    <n v="86"/>
    <n v="50"/>
    <n v="90"/>
    <n v="510"/>
    <s v="ATTACK"/>
    <n v="3"/>
    <s v=""/>
    <m/>
    <s v=""/>
    <m/>
    <s v="ATTACK,3,,,,"/>
    <x v="129"/>
    <x v="153"/>
    <x v="86"/>
    <x v="265"/>
  </r>
  <r>
    <n v="490"/>
    <x v="489"/>
    <s v="Purrloin"/>
    <x v="11"/>
    <x v="13"/>
    <s v="LIGHT,COSMIC"/>
    <n v="45"/>
    <n v="50"/>
    <n v="35"/>
    <n v="75"/>
    <n v="40"/>
    <n v="35"/>
    <n v="280"/>
    <s v="SPEED"/>
    <n v="1"/>
    <s v=""/>
    <m/>
    <s v=""/>
    <m/>
    <s v="SPEED,1,,,,"/>
    <x v="146"/>
    <x v="154"/>
    <x v="162"/>
    <x v="266"/>
  </r>
  <r>
    <n v="491"/>
    <x v="490"/>
    <s v="Liepard"/>
    <x v="11"/>
    <x v="13"/>
    <s v="LIGHT,COSMIC"/>
    <n v="85"/>
    <n v="80"/>
    <n v="55"/>
    <n v="120"/>
    <n v="50"/>
    <n v="60"/>
    <n v="450"/>
    <s v="SPEED"/>
    <n v="2"/>
    <s v=""/>
    <m/>
    <s v=""/>
    <m/>
    <s v="SPEED,2,,,,"/>
    <x v="146"/>
    <x v="154"/>
    <x v="162"/>
    <x v="266"/>
  </r>
  <r>
    <n v="492"/>
    <x v="491"/>
    <s v="Toxel"/>
    <x v="9"/>
    <x v="4"/>
    <s v="GRASS,0"/>
    <n v="40"/>
    <n v="54"/>
    <n v="35"/>
    <n v="40"/>
    <n v="38"/>
    <n v="35"/>
    <n v="242"/>
    <s v="ATTACK"/>
    <n v="1"/>
    <s v=""/>
    <m/>
    <s v=""/>
    <m/>
    <s v="ATTACK,1,,,,"/>
    <x v="7"/>
    <x v="137"/>
    <x v="143"/>
    <x v="267"/>
  </r>
  <r>
    <n v="493"/>
    <x v="492"/>
    <s v="Toxtricity"/>
    <x v="9"/>
    <x v="14"/>
    <s v="GRASS,FIGHTING"/>
    <n v="95"/>
    <n v="85"/>
    <n v="80"/>
    <n v="85"/>
    <n v="77"/>
    <n v="80"/>
    <n v="502"/>
    <s v="ATTACK"/>
    <n v="2"/>
    <s v=""/>
    <m/>
    <s v=""/>
    <m/>
    <s v="ATTACK,2,,,,"/>
    <x v="137"/>
    <x v="51"/>
    <x v="113"/>
    <x v="268"/>
  </r>
  <r>
    <n v="494"/>
    <x v="493"/>
    <s v="T.Dewpider"/>
    <x v="12"/>
    <x v="1"/>
    <s v="BUG,PSYCHIC"/>
    <n v="38"/>
    <n v="55"/>
    <n v="42"/>
    <n v="52"/>
    <n v="40"/>
    <n v="42"/>
    <n v="269"/>
    <s v="ATTACK"/>
    <n v="1"/>
    <s v=""/>
    <m/>
    <s v=""/>
    <m/>
    <s v="ATTACK,1,,,,"/>
    <x v="147"/>
    <x v="65"/>
    <x v="163"/>
    <x v="269"/>
  </r>
  <r>
    <n v="495"/>
    <x v="494"/>
    <s v="T.Araquanid"/>
    <x v="12"/>
    <x v="1"/>
    <s v="BUG,PSYCHIC"/>
    <n v="68"/>
    <n v="85"/>
    <n v="92"/>
    <n v="87"/>
    <n v="50"/>
    <n v="72"/>
    <n v="454"/>
    <s v="ATTACK"/>
    <n v="1"/>
    <s v="SPEED"/>
    <n v="1"/>
    <s v=""/>
    <m/>
    <s v="ATTACK,1,SPEED,1,,"/>
    <x v="147"/>
    <x v="65"/>
    <x v="163"/>
    <x v="269"/>
  </r>
  <r>
    <n v="496"/>
    <x v="495"/>
    <s v="Goomy"/>
    <x v="14"/>
    <x v="20"/>
    <s v="FAIRY,NORMAL"/>
    <n v="65"/>
    <n v="50"/>
    <n v="45"/>
    <n v="30"/>
    <n v="35"/>
    <n v="75"/>
    <n v="300"/>
    <s v="SPECIAL_DEFENSE"/>
    <n v="1"/>
    <s v=""/>
    <m/>
    <s v=""/>
    <m/>
    <s v="SPECIAL_DEFENSE,1,,,,"/>
    <x v="148"/>
    <x v="45"/>
    <x v="164"/>
    <x v="270"/>
  </r>
  <r>
    <n v="497"/>
    <x v="496"/>
    <s v="Sliggoo"/>
    <x v="14"/>
    <x v="20"/>
    <s v="FAIRY,NORMAL"/>
    <n v="88"/>
    <n v="75"/>
    <n v="83"/>
    <n v="60"/>
    <n v="53"/>
    <n v="93"/>
    <n v="452"/>
    <s v="SPECIAL_DEFENSE"/>
    <n v="2"/>
    <s v=""/>
    <m/>
    <s v=""/>
    <m/>
    <s v="SPECIAL_DEFENSE,2,,,,"/>
    <x v="148"/>
    <x v="45"/>
    <x v="164"/>
    <x v="270"/>
  </r>
  <r>
    <n v="498"/>
    <x v="497"/>
    <s v="Goodra"/>
    <x v="14"/>
    <x v="20"/>
    <s v="FAIRY,NORMAL"/>
    <n v="110"/>
    <n v="100"/>
    <n v="110"/>
    <n v="80"/>
    <n v="70"/>
    <n v="130"/>
    <n v="600"/>
    <s v="SPECIAL_DEFENSE"/>
    <n v="3"/>
    <s v=""/>
    <m/>
    <s v=""/>
    <m/>
    <s v="SPECIAL_DEFENSE,3,,,,"/>
    <x v="148"/>
    <x v="45"/>
    <x v="164"/>
    <x v="270"/>
  </r>
  <r>
    <n v="499"/>
    <x v="498"/>
    <s v="Mime Jr."/>
    <x v="20"/>
    <x v="1"/>
    <s v="SOUND,PSYCHIC"/>
    <n v="60"/>
    <n v="25"/>
    <n v="25"/>
    <n v="60"/>
    <n v="65"/>
    <n v="75"/>
    <n v="310"/>
    <s v="SPECIAL_DEFENSE"/>
    <n v="1"/>
    <s v=""/>
    <m/>
    <s v=""/>
    <m/>
    <s v="SPECIAL_DEFENSE,1,,,,"/>
    <x v="84"/>
    <x v="35"/>
    <x v="137"/>
    <x v="271"/>
  </r>
  <r>
    <n v="500"/>
    <x v="499"/>
    <s v="Mr. Mime"/>
    <x v="20"/>
    <x v="1"/>
    <s v="SOUND,PSYCHIC"/>
    <n v="90"/>
    <n v="40"/>
    <n v="40"/>
    <n v="90"/>
    <n v="90"/>
    <n v="110"/>
    <n v="460"/>
    <s v="SPECIAL_DEFENSE"/>
    <n v="2"/>
    <s v=""/>
    <m/>
    <s v=""/>
    <m/>
    <s v="SPECIAL_DEFENSE,2,,,,"/>
    <x v="84"/>
    <x v="35"/>
    <x v="137"/>
    <x v="271"/>
  </r>
  <r>
    <n v="501"/>
    <x v="500"/>
    <s v="Mr. Rime"/>
    <x v="20"/>
    <x v="1"/>
    <s v="SOUND,PSYCHIC"/>
    <n v="100"/>
    <n v="45"/>
    <n v="45"/>
    <n v="95"/>
    <n v="110"/>
    <n v="125"/>
    <n v="520"/>
    <s v="SPECIAL_ATTACK"/>
    <n v="3"/>
    <s v=""/>
    <m/>
    <s v=""/>
    <m/>
    <s v="SPECIAL_ATTACK,3,,,,"/>
    <x v="84"/>
    <x v="35"/>
    <x v="137"/>
    <x v="271"/>
  </r>
  <r>
    <n v="502"/>
    <x v="501"/>
    <s v="T.Diglett"/>
    <x v="2"/>
    <x v="4"/>
    <s v="ICE,0"/>
    <n v="50"/>
    <n v="45"/>
    <n v="45"/>
    <n v="95"/>
    <n v="45"/>
    <n v="45"/>
    <n v="325"/>
    <s v="SPEED"/>
    <n v="1"/>
    <s v=""/>
    <m/>
    <s v=""/>
    <m/>
    <s v="SPEED,1,,,,"/>
    <x v="97"/>
    <x v="46"/>
    <x v="68"/>
    <x v="272"/>
  </r>
  <r>
    <n v="503"/>
    <x v="502"/>
    <s v="T.Dugtrio"/>
    <x v="2"/>
    <x v="4"/>
    <s v="ICE,0"/>
    <n v="75"/>
    <n v="90"/>
    <n v="70"/>
    <n v="110"/>
    <n v="90"/>
    <n v="50"/>
    <n v="485"/>
    <s v="SPEED"/>
    <n v="2"/>
    <s v=""/>
    <m/>
    <s v=""/>
    <m/>
    <s v="SPEED,2,,,,"/>
    <x v="97"/>
    <x v="46"/>
    <x v="68"/>
    <x v="272"/>
  </r>
  <r>
    <n v="504"/>
    <x v="503"/>
    <s v="Luvdisc"/>
    <x v="1"/>
    <x v="8"/>
    <s v="WATER,SOUND"/>
    <n v="55"/>
    <n v="85"/>
    <n v="70"/>
    <n v="100"/>
    <n v="65"/>
    <n v="70"/>
    <n v="445"/>
    <s v="SPEED"/>
    <n v="1"/>
    <s v=""/>
    <m/>
    <s v=""/>
    <m/>
    <s v="SPEED,1,,,,"/>
    <x v="134"/>
    <x v="155"/>
    <x v="127"/>
    <x v="273"/>
  </r>
  <r>
    <n v="505"/>
    <x v="504"/>
    <s v="Smeargle"/>
    <x v="10"/>
    <x v="4"/>
    <s v="DARK,0"/>
    <n v="55"/>
    <n v="20"/>
    <n v="35"/>
    <n v="75"/>
    <n v="20"/>
    <n v="45"/>
    <n v="250"/>
    <s v="SPEED"/>
    <n v="1"/>
    <s v=""/>
    <m/>
    <s v=""/>
    <m/>
    <s v="SPEED,1,,,,"/>
    <x v="97"/>
    <x v="156"/>
    <x v="16"/>
    <x v="274"/>
  </r>
  <r>
    <n v="506"/>
    <x v="505"/>
    <s v="Shieldon"/>
    <x v="2"/>
    <x v="5"/>
    <s v="ICE,STEEL"/>
    <n v="30"/>
    <n v="42"/>
    <n v="118"/>
    <n v="30"/>
    <n v="42"/>
    <n v="88"/>
    <n v="350"/>
    <s v="DEFENSE"/>
    <n v="1"/>
    <s v=""/>
    <m/>
    <s v=""/>
    <m/>
    <s v="DEFENSE,1,,,,"/>
    <x v="33"/>
    <x v="80"/>
    <x v="165"/>
    <x v="275"/>
  </r>
  <r>
    <n v="507"/>
    <x v="506"/>
    <s v="Bastiodon"/>
    <x v="2"/>
    <x v="5"/>
    <s v="ICE,STEEL"/>
    <n v="60"/>
    <n v="72"/>
    <n v="168"/>
    <n v="30"/>
    <n v="27"/>
    <n v="138"/>
    <n v="495"/>
    <s v="DEFENSE"/>
    <n v="2"/>
    <s v=""/>
    <m/>
    <s v=""/>
    <m/>
    <s v="DEFENSE,2,,,,"/>
    <x v="33"/>
    <x v="80"/>
    <x v="165"/>
    <x v="275"/>
  </r>
  <r>
    <n v="508"/>
    <x v="507"/>
    <s v="Applin"/>
    <x v="8"/>
    <x v="4"/>
    <s v="STEEL,0"/>
    <n v="40"/>
    <n v="40"/>
    <n v="80"/>
    <n v="20"/>
    <n v="40"/>
    <n v="40"/>
    <n v="260"/>
    <s v="DEFENSE"/>
    <n v="1"/>
    <s v=""/>
    <m/>
    <s v=""/>
    <m/>
    <s v="DEFENSE,1,,,,"/>
    <x v="84"/>
    <x v="135"/>
    <x v="166"/>
    <x v="276"/>
  </r>
  <r>
    <n v="509"/>
    <x v="508"/>
    <s v="Flapple"/>
    <x v="8"/>
    <x v="14"/>
    <s v="STEEL,FIGHTING"/>
    <n v="70"/>
    <n v="110"/>
    <n v="85"/>
    <n v="75"/>
    <n v="70"/>
    <n v="75"/>
    <n v="485"/>
    <s v="ATTACK"/>
    <n v="2"/>
    <s v=""/>
    <m/>
    <s v=""/>
    <m/>
    <s v="ATTACK,2,,,,"/>
    <x v="121"/>
    <x v="11"/>
    <x v="167"/>
    <x v="277"/>
  </r>
  <r>
    <n v="510"/>
    <x v="509"/>
    <s v="Appletun"/>
    <x v="8"/>
    <x v="12"/>
    <s v="STEEL,DRAGON"/>
    <n v="110"/>
    <n v="75"/>
    <n v="120"/>
    <n v="30"/>
    <n v="40"/>
    <n v="110"/>
    <n v="485"/>
    <s v="DEFENSE"/>
    <n v="2"/>
    <s v=""/>
    <m/>
    <s v=""/>
    <m/>
    <s v="DEFENSE,2,,,,"/>
    <x v="122"/>
    <x v="135"/>
    <x v="168"/>
    <x v="278"/>
  </r>
  <r>
    <n v="511"/>
    <x v="510"/>
    <s v="Mimikyu"/>
    <x v="2"/>
    <x v="18"/>
    <s v="ICE,GHOST"/>
    <n v="55"/>
    <n v="115"/>
    <n v="106"/>
    <n v="80"/>
    <n v="54"/>
    <n v="80"/>
    <n v="490"/>
    <s v="ATTACK"/>
    <n v="2"/>
    <s v=""/>
    <m/>
    <s v=""/>
    <m/>
    <s v="ATTACK,2,,,,"/>
    <x v="149"/>
    <x v="96"/>
    <x v="102"/>
    <x v="279"/>
  </r>
  <r>
    <n v="512"/>
    <x v="511"/>
    <s v="Wooloo"/>
    <x v="13"/>
    <x v="20"/>
    <s v="ROCK,NORMAL"/>
    <n v="47"/>
    <n v="60"/>
    <n v="70"/>
    <n v="68"/>
    <n v="30"/>
    <n v="45"/>
    <n v="320"/>
    <s v="DEFENSE"/>
    <n v="1"/>
    <s v=""/>
    <m/>
    <s v=""/>
    <m/>
    <s v="DEFENSE,1,,,,"/>
    <x v="40"/>
    <x v="6"/>
    <x v="169"/>
    <x v="280"/>
  </r>
  <r>
    <n v="513"/>
    <x v="512"/>
    <s v="Dubwool"/>
    <x v="13"/>
    <x v="20"/>
    <s v="ROCK,NORMAL"/>
    <n v="72"/>
    <n v="93"/>
    <n v="100"/>
    <n v="93"/>
    <n v="52"/>
    <n v="80"/>
    <n v="490"/>
    <s v="ATTACK"/>
    <n v="2"/>
    <s v=""/>
    <m/>
    <s v=""/>
    <m/>
    <s v="ATTACK,2,,,,"/>
    <x v="40"/>
    <x v="6"/>
    <x v="169"/>
    <x v="280"/>
  </r>
  <r>
    <n v="514"/>
    <x v="513"/>
    <s v="T.Absol"/>
    <x v="16"/>
    <x v="13"/>
    <s v="PSYCHIC,COSMIC"/>
    <n v="65"/>
    <n v="80"/>
    <n v="105"/>
    <n v="75"/>
    <n v="45"/>
    <n v="95"/>
    <n v="465"/>
    <s v="DEFENSE"/>
    <n v="1"/>
    <s v="SPECIAL_DEFENSE"/>
    <n v="1"/>
    <s v=""/>
    <m/>
    <s v="DEFENSE,1,SPECIAL_DEFENSE,1,,"/>
    <x v="150"/>
    <x v="34"/>
    <x v="138"/>
    <x v="281"/>
  </r>
  <r>
    <n v="515"/>
    <x v="514"/>
    <s v="Snivy"/>
    <x v="6"/>
    <x v="4"/>
    <s v="GHOST,0"/>
    <n v="45"/>
    <n v="45"/>
    <n v="55"/>
    <n v="63"/>
    <n v="45"/>
    <n v="55"/>
    <n v="308"/>
    <s v="SPEED"/>
    <n v="1"/>
    <s v=""/>
    <m/>
    <s v=""/>
    <m/>
    <s v="SPEED,1,,,,"/>
    <x v="57"/>
    <x v="157"/>
    <x v="170"/>
    <x v="282"/>
  </r>
  <r>
    <n v="516"/>
    <x v="515"/>
    <s v="Servine"/>
    <x v="6"/>
    <x v="4"/>
    <s v="GHOST,0"/>
    <n v="60"/>
    <n v="60"/>
    <n v="75"/>
    <n v="83"/>
    <n v="60"/>
    <n v="75"/>
    <n v="413"/>
    <s v="SPEED"/>
    <n v="2"/>
    <s v=""/>
    <m/>
    <s v=""/>
    <m/>
    <s v="SPEED,2,,,,"/>
    <x v="57"/>
    <x v="157"/>
    <x v="170"/>
    <x v="282"/>
  </r>
  <r>
    <n v="517"/>
    <x v="516"/>
    <s v="Serperior"/>
    <x v="6"/>
    <x v="4"/>
    <s v="GHOST,0"/>
    <n v="75"/>
    <n v="75"/>
    <n v="95"/>
    <n v="113"/>
    <n v="75"/>
    <n v="95"/>
    <n v="528"/>
    <s v="SPEED"/>
    <n v="3"/>
    <s v=""/>
    <m/>
    <m/>
    <m/>
    <s v="SPEED,3,,,,"/>
    <x v="57"/>
    <x v="157"/>
    <x v="170"/>
    <x v="282"/>
  </r>
  <r>
    <n v="518"/>
    <x v="517"/>
    <s v="Fennekin"/>
    <x v="1"/>
    <x v="13"/>
    <s v="WATER,COSMIC"/>
    <n v="50"/>
    <n v="30"/>
    <n v="45"/>
    <n v="55"/>
    <n v="67"/>
    <n v="60"/>
    <n v="307"/>
    <s v="SPECIAL_ATTACK"/>
    <n v="1"/>
    <s v=""/>
    <m/>
    <s v=""/>
    <m/>
    <s v="SPECIAL_ATTACK,1,,,,"/>
    <x v="150"/>
    <x v="1"/>
    <x v="171"/>
    <x v="283"/>
  </r>
  <r>
    <n v="519"/>
    <x v="518"/>
    <s v="Braixen"/>
    <x v="1"/>
    <x v="13"/>
    <s v="WATER,COSMIC"/>
    <n v="66"/>
    <n v="45"/>
    <n v="65"/>
    <n v="70"/>
    <n v="87"/>
    <n v="78"/>
    <n v="411"/>
    <s v="SPECIAL_ATTACK"/>
    <n v="2"/>
    <s v=""/>
    <m/>
    <s v=""/>
    <m/>
    <s v="SPECIAL_ATTACK,2,,,,"/>
    <x v="150"/>
    <x v="1"/>
    <x v="171"/>
    <x v="283"/>
  </r>
  <r>
    <n v="520"/>
    <x v="519"/>
    <s v="Delphox"/>
    <x v="1"/>
    <x v="13"/>
    <s v="WATER,COSMIC"/>
    <n v="85"/>
    <n v="55"/>
    <n v="76"/>
    <n v="98"/>
    <n v="114"/>
    <n v="106"/>
    <n v="534"/>
    <s v="SPECIAL_ATTACK"/>
    <n v="3"/>
    <s v=""/>
    <m/>
    <s v=""/>
    <m/>
    <s v="SPECIAL_ATTACK,3,,,,"/>
    <x v="150"/>
    <x v="1"/>
    <x v="171"/>
    <x v="283"/>
  </r>
  <r>
    <n v="521"/>
    <x v="520"/>
    <s v="T.Voltorb"/>
    <x v="3"/>
    <x v="3"/>
    <s v="COSMIC,ROCK"/>
    <n v="40"/>
    <n v="40"/>
    <n v="45"/>
    <n v="100"/>
    <n v="55"/>
    <n v="50"/>
    <n v="330"/>
    <s v="SPEED"/>
    <n v="1"/>
    <s v=""/>
    <m/>
    <s v=""/>
    <m/>
    <s v="SPEED,1,,,,"/>
    <x v="29"/>
    <x v="27"/>
    <x v="160"/>
    <x v="284"/>
  </r>
  <r>
    <n v="522"/>
    <x v="521"/>
    <s v="T.Electrode"/>
    <x v="3"/>
    <x v="3"/>
    <s v="COSMIC,ROCK"/>
    <n v="60"/>
    <n v="50"/>
    <n v="70"/>
    <n v="150"/>
    <n v="80"/>
    <n v="80"/>
    <n v="490"/>
    <s v="SPEED"/>
    <n v="2"/>
    <s v=""/>
    <m/>
    <s v=""/>
    <m/>
    <s v="SPEED,2,,,,"/>
    <x v="29"/>
    <x v="27"/>
    <x v="160"/>
    <x v="284"/>
  </r>
  <r>
    <n v="523"/>
    <x v="522"/>
    <s v="Snover"/>
    <x v="9"/>
    <x v="4"/>
    <s v="GRASS,0"/>
    <n v="70"/>
    <n v="52"/>
    <n v="70"/>
    <n v="20"/>
    <n v="52"/>
    <n v="70"/>
    <n v="334"/>
    <s v="ATTACK"/>
    <n v="1"/>
    <s v=""/>
    <m/>
    <s v=""/>
    <m/>
    <s v="ATTACK,1,,,,"/>
    <x v="151"/>
    <x v="107"/>
    <x v="36"/>
    <x v="285"/>
  </r>
  <r>
    <n v="524"/>
    <x v="523"/>
    <s v="Abomasnow"/>
    <x v="9"/>
    <x v="4"/>
    <s v="GRASS,0"/>
    <n v="90"/>
    <n v="92"/>
    <n v="95"/>
    <n v="30"/>
    <n v="92"/>
    <n v="95"/>
    <n v="494"/>
    <s v="ATTACK"/>
    <n v="1"/>
    <s v="SPECIAL_ATTACK"/>
    <n v="1"/>
    <s v=""/>
    <m/>
    <s v="ATTACK,1,SPECIAL_ATTACK,1,,"/>
    <x v="151"/>
    <x v="107"/>
    <x v="36"/>
    <x v="285"/>
  </r>
  <r>
    <n v="525"/>
    <x v="524"/>
    <s v="T.Exeggcute"/>
    <x v="0"/>
    <x v="3"/>
    <s v="FIRE,ROCK"/>
    <n v="60"/>
    <n v="50"/>
    <n v="45"/>
    <n v="60"/>
    <n v="30"/>
    <n v="80"/>
    <n v="325"/>
    <s v="SPECIAL_DEFENSE"/>
    <n v="1"/>
    <s v=""/>
    <m/>
    <s v=""/>
    <m/>
    <s v="SPECIAL_DEFENSE,1,,,,"/>
    <x v="62"/>
    <x v="0"/>
    <x v="160"/>
    <x v="286"/>
  </r>
  <r>
    <n v="526"/>
    <x v="525"/>
    <s v="T.Exeggutor"/>
    <x v="0"/>
    <x v="3"/>
    <s v="FIRE,ROCK"/>
    <n v="95"/>
    <n v="100"/>
    <n v="75"/>
    <n v="105"/>
    <n v="50"/>
    <n v="105"/>
    <n v="530"/>
    <s v="SPECIAL_DEFENSE"/>
    <n v="2"/>
    <s v=""/>
    <m/>
    <s v=""/>
    <m/>
    <s v="SPECIAL_DEFENSE,2,,,,"/>
    <x v="62"/>
    <x v="0"/>
    <x v="98"/>
    <x v="287"/>
  </r>
  <r>
    <n v="527"/>
    <x v="526"/>
    <s v="T.Sableye"/>
    <x v="1"/>
    <x v="21"/>
    <s v="WATER,BUG"/>
    <n v="90"/>
    <n v="100"/>
    <n v="80"/>
    <n v="50"/>
    <n v="50"/>
    <n v="110"/>
    <n v="480"/>
    <s v="ATTACK"/>
    <n v="1"/>
    <s v="DEFENSE"/>
    <n v="1"/>
    <s v=""/>
    <m/>
    <s v="ATTACK,1,DEFENSE,1,,"/>
    <x v="152"/>
    <x v="23"/>
    <x v="172"/>
    <x v="288"/>
  </r>
  <r>
    <n v="528"/>
    <x v="527"/>
    <s v="Trubbish"/>
    <x v="7"/>
    <x v="0"/>
    <s v="ELECTRIC,POISON"/>
    <n v="62"/>
    <n v="40"/>
    <n v="55"/>
    <n v="40"/>
    <n v="65"/>
    <n v="67"/>
    <n v="329"/>
    <s v="SPECIAL_DEFENSE"/>
    <n v="1"/>
    <s v=""/>
    <m/>
    <s v=""/>
    <m/>
    <s v="SPECIAL_DEFENSE,1,,,,"/>
    <x v="153"/>
    <x v="54"/>
    <x v="59"/>
    <x v="289"/>
  </r>
  <r>
    <n v="529"/>
    <x v="528"/>
    <s v="Garbodor"/>
    <x v="7"/>
    <x v="0"/>
    <s v="ELECTRIC,POISON"/>
    <n v="80"/>
    <n v="60"/>
    <n v="82"/>
    <n v="60"/>
    <n v="96"/>
    <n v="102"/>
    <n v="480"/>
    <s v="SPECIAL_DEFENSE"/>
    <n v="2"/>
    <s v=""/>
    <m/>
    <s v=""/>
    <m/>
    <s v="SPECIAL_DEFENSE,2,,,,"/>
    <x v="153"/>
    <x v="54"/>
    <x v="87"/>
    <x v="290"/>
  </r>
  <r>
    <n v="530"/>
    <x v="529"/>
    <s v="T.Swablu"/>
    <x v="7"/>
    <x v="2"/>
    <s v="ELECTRIC,FLYING"/>
    <n v="45"/>
    <n v="30"/>
    <n v="50"/>
    <n v="50"/>
    <n v="60"/>
    <n v="75"/>
    <n v="310"/>
    <s v="SPECIAL_DEFENSE"/>
    <n v="1"/>
    <s v=""/>
    <m/>
    <s v=""/>
    <m/>
    <s v="SPECIAL_DEFENSE,1,,,,"/>
    <x v="83"/>
    <x v="125"/>
    <x v="173"/>
    <x v="291"/>
  </r>
  <r>
    <n v="531"/>
    <x v="530"/>
    <s v="T.Altaria"/>
    <x v="7"/>
    <x v="2"/>
    <s v="ELECTRIC,FLYING"/>
    <n v="75"/>
    <n v="50"/>
    <n v="70"/>
    <n v="80"/>
    <n v="105"/>
    <n v="110"/>
    <n v="490"/>
    <s v="SPECIAL_DEFENSE"/>
    <n v="2"/>
    <s v=""/>
    <m/>
    <s v=""/>
    <m/>
    <s v="SPECIAL_DEFENSE,2,,,,"/>
    <x v="83"/>
    <x v="125"/>
    <x v="173"/>
    <x v="291"/>
  </r>
  <r>
    <n v="532"/>
    <x v="531"/>
    <s v="T.Slugma"/>
    <x v="1"/>
    <x v="1"/>
    <s v="WATER,PSYCHIC"/>
    <n v="75"/>
    <n v="25"/>
    <n v="50"/>
    <n v="30"/>
    <n v="70"/>
    <n v="55"/>
    <n v="305"/>
    <s v="SPECIAL_ATTACK"/>
    <n v="1"/>
    <s v=""/>
    <m/>
    <s v=""/>
    <m/>
    <s v="SPECIAL_ATTACK,1,,,,"/>
    <x v="60"/>
    <x v="18"/>
    <x v="164"/>
    <x v="292"/>
  </r>
  <r>
    <n v="533"/>
    <x v="532"/>
    <s v="T.Magcargo"/>
    <x v="1"/>
    <x v="1"/>
    <s v="WATER,PSYCHIC"/>
    <n v="100"/>
    <n v="40"/>
    <n v="75"/>
    <n v="55"/>
    <n v="110"/>
    <n v="90"/>
    <n v="470"/>
    <s v="SPECIAL_ATTACK"/>
    <n v="2"/>
    <s v=""/>
    <m/>
    <s v=""/>
    <m/>
    <s v="SPECIAL_ATTACK,2,,,,"/>
    <x v="60"/>
    <x v="18"/>
    <x v="20"/>
    <x v="293"/>
  </r>
  <r>
    <n v="534"/>
    <x v="533"/>
    <s v="T.Mudkip"/>
    <x v="13"/>
    <x v="19"/>
    <s v="ROCK,LIGHT"/>
    <n v="70"/>
    <n v="40"/>
    <n v="40"/>
    <n v="50"/>
    <n v="70"/>
    <n v="40"/>
    <n v="310"/>
    <s v="SPECIAL_ATTACK"/>
    <n v="1"/>
    <s v=""/>
    <m/>
    <s v=""/>
    <m/>
    <s v="SPECIAL_ATTACK,1,,,,"/>
    <x v="66"/>
    <x v="157"/>
    <x v="174"/>
    <x v="294"/>
  </r>
  <r>
    <n v="535"/>
    <x v="534"/>
    <s v="T.Marshtomp"/>
    <x v="13"/>
    <x v="19"/>
    <s v="ROCK,LIGHT"/>
    <n v="90"/>
    <n v="50"/>
    <n v="60"/>
    <n v="60"/>
    <n v="85"/>
    <n v="60"/>
    <n v="405"/>
    <s v="SPECIAL_ATTACK"/>
    <n v="2"/>
    <s v=""/>
    <m/>
    <s v=""/>
    <m/>
    <s v="SPECIAL_ATTACK,2,,,,"/>
    <x v="66"/>
    <x v="157"/>
    <x v="174"/>
    <x v="294"/>
  </r>
  <r>
    <n v="536"/>
    <x v="535"/>
    <s v="T.Swampert"/>
    <x v="13"/>
    <x v="19"/>
    <s v="ROCK,LIGHT"/>
    <n v="120"/>
    <n v="75"/>
    <n v="80"/>
    <n v="70"/>
    <n v="110"/>
    <n v="80"/>
    <n v="535"/>
    <s v="SPECIAL_ATTACK"/>
    <n v="3"/>
    <s v=""/>
    <m/>
    <s v=""/>
    <m/>
    <s v="SPECIAL_ATTACK,3,,,,"/>
    <x v="66"/>
    <x v="157"/>
    <x v="174"/>
    <x v="294"/>
  </r>
  <r>
    <n v="537"/>
    <x v="536"/>
    <s v="Chespin"/>
    <x v="4"/>
    <x v="19"/>
    <s v="GROUND,LIGHT"/>
    <n v="56"/>
    <n v="56"/>
    <n v="75"/>
    <n v="38"/>
    <n v="40"/>
    <n v="48"/>
    <n v="313"/>
    <s v="DEFENSE"/>
    <n v="1"/>
    <s v=""/>
    <m/>
    <s v=""/>
    <m/>
    <s v="DEFENSE,1,,,,"/>
    <x v="119"/>
    <x v="76"/>
    <x v="89"/>
    <x v="295"/>
  </r>
  <r>
    <n v="538"/>
    <x v="537"/>
    <s v="Quilladin"/>
    <x v="4"/>
    <x v="19"/>
    <s v="GROUND,LIGHT"/>
    <n v="66"/>
    <n v="78"/>
    <n v="95"/>
    <n v="52"/>
    <n v="51"/>
    <n v="63"/>
    <n v="405"/>
    <s v="DEFENSE"/>
    <n v="2"/>
    <s v=""/>
    <m/>
    <s v=""/>
    <m/>
    <s v="DEFENSE,2,,,,"/>
    <x v="154"/>
    <x v="76"/>
    <x v="89"/>
    <x v="296"/>
  </r>
  <r>
    <n v="539"/>
    <x v="538"/>
    <s v="Chesnaught"/>
    <x v="4"/>
    <x v="19"/>
    <s v="GROUND,LIGHT"/>
    <n v="103"/>
    <n v="112"/>
    <n v="122"/>
    <n v="59"/>
    <n v="59"/>
    <n v="75"/>
    <n v="530"/>
    <s v="DEFENSE"/>
    <n v="3"/>
    <s v=""/>
    <m/>
    <s v=""/>
    <m/>
    <s v="DEFENSE,3,,,,"/>
    <x v="154"/>
    <x v="76"/>
    <x v="89"/>
    <x v="296"/>
  </r>
  <r>
    <n v="540"/>
    <x v="539"/>
    <s v="Froakie"/>
    <x v="7"/>
    <x v="18"/>
    <s v="ELECTRIC,GHOST"/>
    <n v="41"/>
    <n v="46"/>
    <n v="40"/>
    <n v="81"/>
    <n v="62"/>
    <n v="44"/>
    <n v="314"/>
    <s v="SPEED"/>
    <n v="1"/>
    <s v=""/>
    <m/>
    <s v=""/>
    <m/>
    <s v="SPEED,1,,,,"/>
    <x v="155"/>
    <x v="114"/>
    <x v="175"/>
    <x v="297"/>
  </r>
  <r>
    <n v="541"/>
    <x v="540"/>
    <s v="Frogadier"/>
    <x v="7"/>
    <x v="18"/>
    <s v="ELECTRIC,GHOST"/>
    <n v="64"/>
    <n v="53"/>
    <n v="52"/>
    <n v="97"/>
    <n v="83"/>
    <n v="56"/>
    <n v="405"/>
    <s v="SPEED"/>
    <n v="2"/>
    <s v=""/>
    <m/>
    <s v=""/>
    <m/>
    <s v="SPEED,2,,,,"/>
    <x v="155"/>
    <x v="114"/>
    <x v="175"/>
    <x v="297"/>
  </r>
  <r>
    <n v="542"/>
    <x v="541"/>
    <s v="Greninja"/>
    <x v="7"/>
    <x v="18"/>
    <s v="ELECTRIC,GHOST"/>
    <n v="92"/>
    <n v="60"/>
    <n v="72"/>
    <n v="122"/>
    <n v="103"/>
    <n v="81"/>
    <n v="530"/>
    <s v="SPEED"/>
    <n v="3"/>
    <s v=""/>
    <m/>
    <s v=""/>
    <m/>
    <s v="SPEED,3,,,,"/>
    <x v="155"/>
    <x v="114"/>
    <x v="175"/>
    <x v="297"/>
  </r>
  <r>
    <n v="543"/>
    <x v="542"/>
    <s v="Jangmo-o"/>
    <x v="8"/>
    <x v="14"/>
    <s v="STEEL,FIGHTING"/>
    <n v="55"/>
    <n v="60"/>
    <n v="65"/>
    <n v="30"/>
    <n v="50"/>
    <n v="55"/>
    <n v="315"/>
    <s v="ATTACK"/>
    <n v="1"/>
    <m/>
    <m/>
    <s v=""/>
    <m/>
    <s v="ATTACK,1,,,,"/>
    <x v="47"/>
    <x v="158"/>
    <x v="89"/>
    <x v="298"/>
  </r>
  <r>
    <n v="544"/>
    <x v="543"/>
    <s v="Hakamo-o"/>
    <x v="8"/>
    <x v="14"/>
    <s v="STEEL,FIGHTING"/>
    <n v="70"/>
    <n v="80"/>
    <n v="85"/>
    <n v="50"/>
    <n v="75"/>
    <n v="90"/>
    <n v="450"/>
    <s v="ATTACK"/>
    <n v="2"/>
    <m/>
    <m/>
    <s v=""/>
    <m/>
    <s v="ATTACK,2,,,,"/>
    <x v="47"/>
    <x v="158"/>
    <x v="89"/>
    <x v="298"/>
  </r>
  <r>
    <n v="545"/>
    <x v="544"/>
    <s v="Kommo-o"/>
    <x v="8"/>
    <x v="14"/>
    <s v="STEEL,FIGHTING"/>
    <n v="120"/>
    <n v="100"/>
    <n v="115"/>
    <n v="75"/>
    <n v="80"/>
    <n v="110"/>
    <n v="600"/>
    <s v="ATTACK"/>
    <n v="3"/>
    <m/>
    <m/>
    <s v=""/>
    <m/>
    <s v="ATTACK,3,,,,"/>
    <x v="47"/>
    <x v="158"/>
    <x v="89"/>
    <x v="298"/>
  </r>
  <r>
    <n v="546"/>
    <x v="545"/>
    <s v="Scraggy"/>
    <x v="20"/>
    <x v="10"/>
    <s v="SOUND,DARK"/>
    <n v="50"/>
    <n v="65"/>
    <n v="60"/>
    <n v="48"/>
    <n v="65"/>
    <n v="60"/>
    <n v="348"/>
    <s v="ATTACK"/>
    <n v="1"/>
    <s v=""/>
    <m/>
    <s v=""/>
    <m/>
    <s v="ATTACK,1,,,,"/>
    <x v="140"/>
    <x v="159"/>
    <x v="176"/>
    <x v="299"/>
  </r>
  <r>
    <n v="547"/>
    <x v="546"/>
    <s v="Scrafty"/>
    <x v="20"/>
    <x v="10"/>
    <s v="SOUND,DARK"/>
    <n v="65"/>
    <n v="105"/>
    <n v="80"/>
    <n v="58"/>
    <n v="100"/>
    <n v="80"/>
    <n v="488"/>
    <s v="ATTACK"/>
    <n v="1"/>
    <s v="SPECIAL_ATTACK"/>
    <n v="1"/>
    <s v=""/>
    <m/>
    <s v="ATTACK,1,SPECIAL_ATTACK,1,,"/>
    <x v="140"/>
    <x v="159"/>
    <x v="176"/>
    <x v="299"/>
  </r>
  <r>
    <n v="548"/>
    <x v="547"/>
    <s v="T.Chikorita"/>
    <x v="7"/>
    <x v="5"/>
    <s v="ELECTRIC,STEEL"/>
    <n v="65"/>
    <n v="39"/>
    <n v="60"/>
    <n v="45"/>
    <n v="49"/>
    <n v="60"/>
    <n v="318"/>
    <s v="HP"/>
    <n v="1"/>
    <s v=""/>
    <m/>
    <s v=""/>
    <m/>
    <s v="HP,1,,,,"/>
    <x v="156"/>
    <x v="160"/>
    <x v="177"/>
    <x v="300"/>
  </r>
  <r>
    <n v="549"/>
    <x v="548"/>
    <s v="T.Bayleef"/>
    <x v="7"/>
    <x v="5"/>
    <s v="ELECTRIC,STEEL"/>
    <n v="80"/>
    <n v="52"/>
    <n v="75"/>
    <n v="60"/>
    <n v="63"/>
    <n v="75"/>
    <n v="405"/>
    <s v="HP"/>
    <n v="1"/>
    <s v="DEFENSE"/>
    <n v="1"/>
    <s v=""/>
    <m/>
    <s v="HP,1,DEFENSE,1,,"/>
    <x v="156"/>
    <x v="160"/>
    <x v="177"/>
    <x v="300"/>
  </r>
  <r>
    <n v="550"/>
    <x v="549"/>
    <s v="T.Meganium"/>
    <x v="7"/>
    <x v="5"/>
    <s v="ELECTRIC,STEEL"/>
    <n v="100"/>
    <n v="60"/>
    <n v="100"/>
    <n v="80"/>
    <n v="85"/>
    <n v="100"/>
    <n v="525"/>
    <s v="HP"/>
    <n v="1"/>
    <s v="DEFENSE"/>
    <n v="1"/>
    <s v="SPECIAL_DEFENSE"/>
    <n v="1"/>
    <s v="HP,1,DEFENSE,1,SPECIAL_DEFENSE,1"/>
    <x v="156"/>
    <x v="160"/>
    <x v="177"/>
    <x v="300"/>
  </r>
  <r>
    <n v="551"/>
    <x v="550"/>
    <s v="T.Cyndaquil"/>
    <x v="2"/>
    <x v="15"/>
    <s v="ICE,GROUND"/>
    <n v="59"/>
    <n v="32"/>
    <n v="43"/>
    <n v="65"/>
    <n v="65"/>
    <n v="45"/>
    <n v="309"/>
    <s v="SPEED"/>
    <n v="1"/>
    <s v=""/>
    <m/>
    <s v=""/>
    <m/>
    <s v="SPEED,1,,,,"/>
    <x v="6"/>
    <x v="64"/>
    <x v="40"/>
    <x v="301"/>
  </r>
  <r>
    <n v="552"/>
    <x v="551"/>
    <s v="T.Quilava"/>
    <x v="2"/>
    <x v="15"/>
    <s v="ICE,GROUND"/>
    <n v="78"/>
    <n v="35"/>
    <n v="58"/>
    <n v="85"/>
    <n v="84"/>
    <n v="65"/>
    <n v="405"/>
    <s v="SPECIAL_ATTACK"/>
    <n v="1"/>
    <s v="SPEED"/>
    <n v="1"/>
    <s v=""/>
    <m/>
    <s v="SPECIAL_ATTACK,1,SPEED,1,,"/>
    <x v="6"/>
    <x v="64"/>
    <x v="40"/>
    <x v="301"/>
  </r>
  <r>
    <n v="553"/>
    <x v="552"/>
    <s v="T.Typhlosion"/>
    <x v="2"/>
    <x v="15"/>
    <s v="ICE,GROUND"/>
    <n v="99"/>
    <n v="67"/>
    <n v="74"/>
    <n v="99"/>
    <n v="110"/>
    <n v="85"/>
    <n v="534"/>
    <s v="SPECIAL_ATTACK"/>
    <n v="3"/>
    <s v=""/>
    <m/>
    <s v=""/>
    <m/>
    <s v="SPECIAL_ATTACK,3,,,,"/>
    <x v="6"/>
    <x v="64"/>
    <x v="40"/>
    <x v="301"/>
  </r>
  <r>
    <n v="554"/>
    <x v="553"/>
    <s v="T.Totodile"/>
    <x v="10"/>
    <x v="11"/>
    <s v="DARK,FIRE"/>
    <n v="50"/>
    <n v="65"/>
    <n v="48"/>
    <n v="43"/>
    <n v="44"/>
    <n v="64"/>
    <n v="314"/>
    <s v="ATTACK"/>
    <n v="1"/>
    <s v=""/>
    <m/>
    <s v=""/>
    <m/>
    <s v="ATTACK,1,,,,"/>
    <x v="157"/>
    <x v="161"/>
    <x v="12"/>
    <x v="302"/>
  </r>
  <r>
    <n v="555"/>
    <x v="554"/>
    <s v="T.Croconaw"/>
    <x v="10"/>
    <x v="11"/>
    <s v="DARK,FIRE"/>
    <n v="65"/>
    <n v="80"/>
    <n v="63"/>
    <n v="58"/>
    <n v="59"/>
    <n v="80"/>
    <n v="405"/>
    <s v="ATTACK"/>
    <n v="1"/>
    <s v="SPECIAL_DEFENSE"/>
    <n v="1"/>
    <s v=""/>
    <m/>
    <s v="ATTACK,1,SPECIAL_DEFENSE,1,,"/>
    <x v="157"/>
    <x v="161"/>
    <x v="12"/>
    <x v="302"/>
  </r>
  <r>
    <n v="556"/>
    <x v="555"/>
    <s v="T.Feraligatr"/>
    <x v="10"/>
    <x v="11"/>
    <s v="DARK,FIRE"/>
    <n v="95"/>
    <n v="105"/>
    <n v="93"/>
    <n v="78"/>
    <n v="59"/>
    <n v="100"/>
    <n v="530"/>
    <s v="ATTACK"/>
    <n v="2"/>
    <s v="SPECIAL_DEFENSE"/>
    <n v="1"/>
    <s v=""/>
    <m/>
    <s v="ATTACK,2,SPECIAL_DEFENSE,1,,"/>
    <x v="157"/>
    <x v="161"/>
    <x v="12"/>
    <x v="302"/>
  </r>
  <r>
    <n v="557"/>
    <x v="556"/>
    <s v="T.Surskit"/>
    <x v="9"/>
    <x v="2"/>
    <s v="GRASS,FLYING"/>
    <n v="40"/>
    <n v="30"/>
    <n v="32"/>
    <n v="65"/>
    <n v="50"/>
    <n v="52"/>
    <n v="269"/>
    <s v="SPEED"/>
    <n v="1"/>
    <s v=""/>
    <m/>
    <s v=""/>
    <m/>
    <s v="SPEED,1,,,,"/>
    <x v="98"/>
    <x v="162"/>
    <x v="68"/>
    <x v="303"/>
  </r>
  <r>
    <n v="558"/>
    <x v="557"/>
    <s v="T.Masquerain"/>
    <x v="9"/>
    <x v="2"/>
    <s v="GRASS,FLYING"/>
    <n v="70"/>
    <n v="60"/>
    <n v="62"/>
    <n v="80"/>
    <n v="100"/>
    <n v="82"/>
    <n v="454"/>
    <s v="SPECIAL_ATTACK"/>
    <n v="1"/>
    <s v="SPEED"/>
    <n v="1"/>
    <s v=""/>
    <m/>
    <s v="SPECIAL_ATTACK,1,SPEED,1,,"/>
    <x v="98"/>
    <x v="162"/>
    <x v="68"/>
    <x v="303"/>
  </r>
  <r>
    <n v="559"/>
    <x v="558"/>
    <s v="T.Stantler"/>
    <x v="7"/>
    <x v="4"/>
    <s v="ELECTRIC,0"/>
    <n v="73"/>
    <n v="115"/>
    <n v="62"/>
    <n v="85"/>
    <n v="65"/>
    <n v="65"/>
    <n v="465"/>
    <s v="ATTACK"/>
    <n v="1"/>
    <s v=""/>
    <m/>
    <s v=""/>
    <m/>
    <s v="ATTACK,1,,,,"/>
    <x v="61"/>
    <x v="163"/>
    <x v="178"/>
    <x v="304"/>
  </r>
  <r>
    <n v="560"/>
    <x v="559"/>
    <s v="Clamperl"/>
    <x v="16"/>
    <x v="4"/>
    <s v="PSYCHIC,0"/>
    <n v="35"/>
    <n v="34"/>
    <n v="105"/>
    <n v="32"/>
    <n v="34"/>
    <n v="105"/>
    <n v="345"/>
    <s v="SPECIAL_DEFENSE"/>
    <n v="1"/>
    <s v=""/>
    <m/>
    <s v=""/>
    <m/>
    <s v="SPECIAL_DEFENSE,1,,,,"/>
    <x v="71"/>
    <x v="81"/>
    <x v="25"/>
    <x v="305"/>
  </r>
  <r>
    <n v="561"/>
    <x v="560"/>
    <s v="Huntail"/>
    <x v="1"/>
    <x v="10"/>
    <s v="WATER,DARK"/>
    <n v="75"/>
    <n v="134"/>
    <n v="55"/>
    <n v="112"/>
    <n v="54"/>
    <n v="55"/>
    <n v="485"/>
    <s v="ATTACK"/>
    <n v="1"/>
    <s v="SPEED"/>
    <n v="1"/>
    <s v=""/>
    <m/>
    <s v="ATTACK,1,SPEED,1,,"/>
    <x v="20"/>
    <x v="32"/>
    <x v="179"/>
    <x v="306"/>
  </r>
  <r>
    <n v="562"/>
    <x v="561"/>
    <s v="Gorebyss"/>
    <x v="1"/>
    <x v="21"/>
    <s v="WATER,BUG"/>
    <n v="105"/>
    <n v="54"/>
    <n v="65"/>
    <n v="52"/>
    <n v="134"/>
    <n v="75"/>
    <n v="485"/>
    <s v="SPECIAL_ATTACK"/>
    <n v="1"/>
    <s v="SPECIAL_DEFENSE"/>
    <n v="1"/>
    <s v=""/>
    <m/>
    <s v="SPECIAL_ATTACK,1,SPECIAL_DEFENSE,1,,"/>
    <x v="32"/>
    <x v="164"/>
    <x v="180"/>
    <x v="307"/>
  </r>
  <r>
    <n v="563"/>
    <x v="562"/>
    <s v="Klink"/>
    <x v="20"/>
    <x v="5"/>
    <s v="SOUND,STEEL"/>
    <n v="40"/>
    <n v="65"/>
    <n v="70"/>
    <n v="30"/>
    <n v="35"/>
    <n v="60"/>
    <n v="300"/>
    <s v="DEFENSE"/>
    <n v="1"/>
    <s v=""/>
    <m/>
    <s v=""/>
    <m/>
    <s v="DEFENSE,1,,,,"/>
    <x v="0"/>
    <x v="88"/>
    <x v="178"/>
    <x v="308"/>
  </r>
  <r>
    <n v="564"/>
    <x v="563"/>
    <s v="Klang"/>
    <x v="20"/>
    <x v="5"/>
    <s v="SOUND,STEEL"/>
    <n v="60"/>
    <n v="90"/>
    <n v="95"/>
    <n v="50"/>
    <n v="60"/>
    <n v="85"/>
    <n v="440"/>
    <s v="DEFENSE"/>
    <n v="2"/>
    <s v=""/>
    <m/>
    <s v=""/>
    <m/>
    <s v="DEFENSE,2,,,,"/>
    <x v="0"/>
    <x v="88"/>
    <x v="178"/>
    <x v="308"/>
  </r>
  <r>
    <n v="565"/>
    <x v="564"/>
    <s v="Klinklang"/>
    <x v="20"/>
    <x v="5"/>
    <s v="SOUND,STEEL"/>
    <n v="60"/>
    <n v="110"/>
    <n v="115"/>
    <n v="90"/>
    <n v="60"/>
    <n v="85"/>
    <n v="520"/>
    <s v="DEFENSE"/>
    <n v="3"/>
    <s v=""/>
    <m/>
    <s v=""/>
    <m/>
    <s v="DEFENSE,3,,,,"/>
    <x v="0"/>
    <x v="88"/>
    <x v="178"/>
    <x v="308"/>
  </r>
  <r>
    <n v="566"/>
    <x v="565"/>
    <s v="Darumaka"/>
    <x v="9"/>
    <x v="8"/>
    <s v="GRASS,SOUND"/>
    <n v="80"/>
    <n v="70"/>
    <n v="65"/>
    <n v="30"/>
    <n v="15"/>
    <n v="55"/>
    <n v="315"/>
    <s v="ATTACK"/>
    <n v="1"/>
    <s v=""/>
    <m/>
    <s v=""/>
    <m/>
    <s v="ATTACK,1,,,,"/>
    <x v="158"/>
    <x v="165"/>
    <x v="127"/>
    <x v="309"/>
  </r>
  <r>
    <n v="567"/>
    <x v="566"/>
    <s v="Darmanitan"/>
    <x v="9"/>
    <x v="8"/>
    <s v="GRASS,SOUND"/>
    <n v="110"/>
    <n v="130"/>
    <n v="80"/>
    <n v="55"/>
    <n v="25"/>
    <n v="80"/>
    <n v="480"/>
    <s v="ATTACK"/>
    <n v="2"/>
    <s v=""/>
    <m/>
    <s v=""/>
    <m/>
    <s v="ATTACK,2,,,,"/>
    <x v="158"/>
    <x v="165"/>
    <x v="181"/>
    <x v="310"/>
  </r>
  <r>
    <n v="568"/>
    <x v="567"/>
    <s v="T.Skitty"/>
    <x v="9"/>
    <x v="19"/>
    <s v="GRASS,LIGHT"/>
    <n v="55"/>
    <n v="32"/>
    <n v="65"/>
    <n v="65"/>
    <n v="68"/>
    <n v="60"/>
    <n v="345"/>
    <s v="SPECIAL_ATTACK"/>
    <n v="1"/>
    <s v=""/>
    <m/>
    <s v=""/>
    <m/>
    <s v="SPECIAL_ATTACK,1,,,,"/>
    <x v="56"/>
    <x v="41"/>
    <x v="182"/>
    <x v="311"/>
  </r>
  <r>
    <n v="569"/>
    <x v="568"/>
    <s v="T.Delcatty"/>
    <x v="9"/>
    <x v="19"/>
    <s v="GRASS,LIGHT"/>
    <n v="75"/>
    <n v="42"/>
    <n v="85"/>
    <n v="85"/>
    <n v="98"/>
    <n v="100"/>
    <n v="485"/>
    <s v="SPECIAL_ATTACK"/>
    <n v="1"/>
    <s v="SPECIAL_DEFENSE"/>
    <n v="1"/>
    <s v=""/>
    <m/>
    <s v="SPECIAL_ATTACK,1,SPECIAL_DEFENSE,1,,"/>
    <x v="56"/>
    <x v="41"/>
    <x v="61"/>
    <x v="312"/>
  </r>
  <r>
    <n v="570"/>
    <x v="569"/>
    <s v="T.Doduo"/>
    <x v="1"/>
    <x v="2"/>
    <s v="WATER,FLYING"/>
    <n v="45"/>
    <n v="75"/>
    <n v="35"/>
    <n v="95"/>
    <n v="35"/>
    <n v="55"/>
    <n v="340"/>
    <s v="SPECIAL_ATTACK"/>
    <n v="1"/>
    <s v=""/>
    <m/>
    <s v=""/>
    <m/>
    <s v="SPECIAL_ATTACK,1,,,,"/>
    <x v="159"/>
    <x v="166"/>
    <x v="183"/>
    <x v="313"/>
  </r>
  <r>
    <n v="571"/>
    <x v="570"/>
    <s v="T.Dodrio"/>
    <x v="1"/>
    <x v="2"/>
    <s v="WATER,FLYING"/>
    <n v="70"/>
    <n v="100"/>
    <n v="60"/>
    <n v="125"/>
    <n v="60"/>
    <n v="75"/>
    <n v="490"/>
    <s v="SPECIAL_ATTACK"/>
    <n v="2"/>
    <s v=""/>
    <m/>
    <s v=""/>
    <m/>
    <s v="SPECIAL_ATTACK,2,,,,"/>
    <x v="159"/>
    <x v="166"/>
    <x v="183"/>
    <x v="313"/>
  </r>
  <r>
    <n v="572"/>
    <x v="571"/>
    <s v="T.Numel"/>
    <x v="2"/>
    <x v="3"/>
    <s v="ICE,ROCK"/>
    <n v="60"/>
    <n v="70"/>
    <n v="60"/>
    <n v="35"/>
    <n v="35"/>
    <n v="45"/>
    <n v="305"/>
    <s v="ATTACK"/>
    <n v="1"/>
    <s v=""/>
    <m/>
    <s v=""/>
    <m/>
    <s v="ATTACK,1,,,,"/>
    <x v="118"/>
    <x v="5"/>
    <x v="6"/>
    <x v="314"/>
  </r>
  <r>
    <n v="573"/>
    <x v="572"/>
    <s v="T.Camerupt"/>
    <x v="2"/>
    <x v="3"/>
    <s v="ICE,ROCK"/>
    <n v="85"/>
    <n v="110"/>
    <n v="105"/>
    <n v="40"/>
    <n v="45"/>
    <n v="75"/>
    <n v="460"/>
    <s v="ATTACK"/>
    <n v="1"/>
    <s v="DEFENSE"/>
    <n v="1"/>
    <s v=""/>
    <m/>
    <s v="ATTACK,1,DEFENSE,1,,"/>
    <x v="118"/>
    <x v="5"/>
    <x v="6"/>
    <x v="314"/>
  </r>
  <r>
    <n v="574"/>
    <x v="573"/>
    <s v="Binacle"/>
    <x v="13"/>
    <x v="1"/>
    <s v="ROCK,PSYCHIC"/>
    <n v="54"/>
    <n v="35"/>
    <n v="49"/>
    <n v="55"/>
    <n v="67"/>
    <n v="46"/>
    <n v="306"/>
    <s v="SPECIAL_ATTACK"/>
    <n v="1"/>
    <s v=""/>
    <m/>
    <s v=""/>
    <m/>
    <s v="SPECIAL_ATTACK,1,,,,"/>
    <x v="119"/>
    <x v="112"/>
    <x v="113"/>
    <x v="315"/>
  </r>
  <r>
    <n v="575"/>
    <x v="574"/>
    <s v="Barbaracle"/>
    <x v="13"/>
    <x v="1"/>
    <s v="ROCK,PSYCHIC"/>
    <n v="105"/>
    <n v="60"/>
    <n v="60"/>
    <n v="80"/>
    <n v="115"/>
    <n v="80"/>
    <n v="500"/>
    <s v="SPECIAL_ATTACK"/>
    <n v="2"/>
    <s v=""/>
    <m/>
    <s v=""/>
    <m/>
    <s v="SPECIAL_ATTACK,2,,,,"/>
    <x v="119"/>
    <x v="112"/>
    <x v="113"/>
    <x v="315"/>
  </r>
  <r>
    <n v="576"/>
    <x v="575"/>
    <s v="Arrokuda"/>
    <x v="1"/>
    <x v="18"/>
    <s v="WATER,GHOST"/>
    <n v="41"/>
    <n v="63"/>
    <n v="50"/>
    <n v="76"/>
    <n v="30"/>
    <n v="40"/>
    <n v="300"/>
    <s v="SPEED"/>
    <n v="1"/>
    <s v=""/>
    <m/>
    <s v=""/>
    <m/>
    <s v="SPEED,1,,,,"/>
    <x v="57"/>
    <x v="8"/>
    <x v="26"/>
    <x v="316"/>
  </r>
  <r>
    <n v="577"/>
    <x v="576"/>
    <s v="Barraskewda"/>
    <x v="1"/>
    <x v="18"/>
    <s v="WATER,GHOST"/>
    <n v="61"/>
    <n v="103"/>
    <n v="75"/>
    <n v="121"/>
    <n v="60"/>
    <n v="70"/>
    <n v="490"/>
    <s v="SPEED"/>
    <n v="2"/>
    <s v=""/>
    <m/>
    <s v=""/>
    <m/>
    <s v="SPEED,2,,,,"/>
    <x v="57"/>
    <x v="8"/>
    <x v="26"/>
    <x v="316"/>
  </r>
  <r>
    <n v="578"/>
    <x v="577"/>
    <s v="T.Machop"/>
    <x v="19"/>
    <x v="1"/>
    <s v="FIGHTING,PSYCHIC"/>
    <n v="50"/>
    <n v="35"/>
    <n v="55"/>
    <n v="55"/>
    <n v="65"/>
    <n v="55"/>
    <n v="315"/>
    <s v="ATTACK"/>
    <n v="1"/>
    <s v=""/>
    <m/>
    <s v=""/>
    <m/>
    <s v="ATTACK,1,,,,"/>
    <x v="160"/>
    <x v="32"/>
    <x v="184"/>
    <x v="317"/>
  </r>
  <r>
    <n v="579"/>
    <x v="578"/>
    <s v="T.Machoke"/>
    <x v="19"/>
    <x v="1"/>
    <s v="FIGHTING,PSYCHIC"/>
    <n v="65"/>
    <n v="50"/>
    <n v="75"/>
    <n v="75"/>
    <n v="85"/>
    <n v="75"/>
    <n v="425"/>
    <s v="ATTACK"/>
    <n v="1"/>
    <s v="SPECIAL_ATTACK"/>
    <n v="1"/>
    <s v=""/>
    <m/>
    <s v="ATTACK,1,SPECIAL_ATTACK,1,,"/>
    <x v="160"/>
    <x v="32"/>
    <x v="184"/>
    <x v="317"/>
  </r>
  <r>
    <n v="580"/>
    <x v="579"/>
    <s v="T.Machamp"/>
    <x v="19"/>
    <x v="1"/>
    <s v="FIGHTING,PSYCHIC"/>
    <n v="75"/>
    <n v="60"/>
    <n v="85"/>
    <n v="90"/>
    <n v="105"/>
    <n v="90"/>
    <n v="505"/>
    <s v="ATTACK"/>
    <n v="2"/>
    <s v="SPECIAL_ATTACK"/>
    <n v="1"/>
    <s v=""/>
    <m/>
    <s v="ATTACK,2,SPECIAL_ATTACK,1,,"/>
    <x v="160"/>
    <x v="32"/>
    <x v="184"/>
    <x v="317"/>
  </r>
  <r>
    <n v="581"/>
    <x v="580"/>
    <s v="Falinks"/>
    <x v="3"/>
    <x v="4"/>
    <s v="COSMIC,0"/>
    <n v="85"/>
    <n v="65"/>
    <n v="90"/>
    <n v="75"/>
    <n v="65"/>
    <n v="90"/>
    <n v="470"/>
    <s v="ATTACK"/>
    <n v="2"/>
    <s v=""/>
    <m/>
    <s v=""/>
    <m/>
    <s v="ATTACK,2,,,,"/>
    <x v="161"/>
    <x v="104"/>
    <x v="138"/>
    <x v="318"/>
  </r>
  <r>
    <n v="582"/>
    <x v="581"/>
    <s v="Smoochum"/>
    <x v="20"/>
    <x v="16"/>
    <s v="SOUND,ICE"/>
    <n v="45"/>
    <n v="15"/>
    <n v="30"/>
    <n v="65"/>
    <n v="85"/>
    <n v="65"/>
    <n v="305"/>
    <s v="SPECIAL_ATTACK"/>
    <n v="1"/>
    <s v=""/>
    <m/>
    <s v=""/>
    <m/>
    <s v="SPECIAL_ATTACK,1,,,,"/>
    <x v="162"/>
    <x v="94"/>
    <x v="111"/>
    <x v="319"/>
  </r>
  <r>
    <n v="583"/>
    <x v="582"/>
    <s v="Jynx"/>
    <x v="20"/>
    <x v="16"/>
    <s v="SOUND,ICE"/>
    <n v="85"/>
    <n v="35"/>
    <n v="50"/>
    <n v="95"/>
    <n v="95"/>
    <n v="95"/>
    <n v="455"/>
    <s v="SPECIAL_ATTACK"/>
    <n v="2"/>
    <s v=""/>
    <m/>
    <s v=""/>
    <m/>
    <s v="SPECIAL_ATTACK,2,,,,"/>
    <x v="162"/>
    <x v="94"/>
    <x v="111"/>
    <x v="319"/>
  </r>
  <r>
    <n v="584"/>
    <x v="583"/>
    <s v="Zigzagoon"/>
    <x v="4"/>
    <x v="10"/>
    <s v="GROUND,DARK"/>
    <n v="38"/>
    <n v="41"/>
    <n v="30"/>
    <n v="60"/>
    <n v="30"/>
    <n v="41"/>
    <n v="240"/>
    <s v="SPEED"/>
    <n v="1"/>
    <s v=""/>
    <m/>
    <s v=""/>
    <m/>
    <s v="SPEED,1,,,,"/>
    <x v="146"/>
    <x v="167"/>
    <x v="93"/>
    <x v="320"/>
  </r>
  <r>
    <n v="585"/>
    <x v="584"/>
    <s v="Linoone"/>
    <x v="4"/>
    <x v="10"/>
    <s v="GROUND,DARK"/>
    <n v="78"/>
    <n v="70"/>
    <n v="61"/>
    <n v="100"/>
    <n v="50"/>
    <n v="61"/>
    <n v="420"/>
    <s v="SPEED"/>
    <n v="2"/>
    <s v=""/>
    <m/>
    <s v=""/>
    <m/>
    <s v="SPEED,2,,,,"/>
    <x v="146"/>
    <x v="167"/>
    <x v="93"/>
    <x v="320"/>
  </r>
  <r>
    <n v="586"/>
    <x v="585"/>
    <s v="Obstagoon"/>
    <x v="4"/>
    <x v="10"/>
    <s v="GROUND,DARK"/>
    <n v="93"/>
    <n v="101"/>
    <n v="90"/>
    <n v="105"/>
    <n v="60"/>
    <n v="71"/>
    <n v="520"/>
    <s v="SPEED"/>
    <n v="3"/>
    <s v=""/>
    <m/>
    <s v=""/>
    <m/>
    <s v="SPEED,3,,,,"/>
    <x v="146"/>
    <x v="167"/>
    <x v="93"/>
    <x v="320"/>
  </r>
  <r>
    <n v="587"/>
    <x v="586"/>
    <s v="Indeedee"/>
    <x v="5"/>
    <x v="4"/>
    <s v="POISON,0"/>
    <n v="60"/>
    <n v="45"/>
    <n v="55"/>
    <n v="95"/>
    <n v="125"/>
    <n v="95"/>
    <n v="475"/>
    <s v="SPECIAL_ATTACK"/>
    <n v="2"/>
    <s v=""/>
    <m/>
    <s v=""/>
    <m/>
    <s v="SPECIAL_ATTACK,2,,,,"/>
    <x v="163"/>
    <x v="168"/>
    <x v="185"/>
    <x v="321"/>
  </r>
  <r>
    <n v="588"/>
    <x v="587"/>
    <s v="Cranidos"/>
    <x v="15"/>
    <x v="4"/>
    <s v="DRAGON,0"/>
    <n v="67"/>
    <n v="105"/>
    <n v="40"/>
    <n v="78"/>
    <n v="30"/>
    <n v="30"/>
    <n v="350"/>
    <s v="ATTACK"/>
    <n v="1"/>
    <s v=""/>
    <m/>
    <s v=""/>
    <m/>
    <s v="ATTACK,1,,,,"/>
    <x v="28"/>
    <x v="169"/>
    <x v="160"/>
    <x v="322"/>
  </r>
  <r>
    <n v="589"/>
    <x v="588"/>
    <s v="Rampardos"/>
    <x v="15"/>
    <x v="10"/>
    <s v="DRAGON,DARK"/>
    <n v="87"/>
    <n v="145"/>
    <n v="60"/>
    <n v="108"/>
    <n v="45"/>
    <n v="50"/>
    <n v="495"/>
    <s v="ATTACK"/>
    <n v="2"/>
    <s v=""/>
    <m/>
    <s v=""/>
    <m/>
    <s v="ATTACK,2,,,,"/>
    <x v="28"/>
    <x v="169"/>
    <x v="160"/>
    <x v="322"/>
  </r>
  <r>
    <n v="590"/>
    <x v="589"/>
    <s v="T.Gible"/>
    <x v="1"/>
    <x v="12"/>
    <s v="WATER,DRAGON"/>
    <n v="58"/>
    <n v="55"/>
    <n v="35"/>
    <n v="67"/>
    <n v="40"/>
    <n v="45"/>
    <n v="300"/>
    <s v="ATTACK"/>
    <n v="1"/>
    <s v=""/>
    <m/>
    <s v=""/>
    <m/>
    <s v="ATTACK,1,,,,"/>
    <x v="40"/>
    <x v="170"/>
    <x v="80"/>
    <x v="323"/>
  </r>
  <r>
    <n v="591"/>
    <x v="590"/>
    <s v="T.Gabite"/>
    <x v="1"/>
    <x v="12"/>
    <s v="WATER,DRAGON"/>
    <n v="77"/>
    <n v="68"/>
    <n v="60"/>
    <n v="90"/>
    <n v="50"/>
    <n v="65"/>
    <n v="410"/>
    <s v="ATTACK"/>
    <n v="2"/>
    <s v=""/>
    <m/>
    <s v=""/>
    <m/>
    <s v="ATTACK,2,,,,"/>
    <x v="40"/>
    <x v="170"/>
    <x v="80"/>
    <x v="323"/>
  </r>
  <r>
    <n v="592"/>
    <x v="591"/>
    <s v="T.Garchomp"/>
    <x v="1"/>
    <x v="12"/>
    <s v="WATER,DRAGON"/>
    <n v="112"/>
    <n v="100"/>
    <n v="90"/>
    <n v="118"/>
    <n v="85"/>
    <n v="95"/>
    <n v="600"/>
    <s v="ATTACK"/>
    <n v="3"/>
    <s v=""/>
    <m/>
    <s v=""/>
    <m/>
    <s v="ATTACK,3,,,,"/>
    <x v="40"/>
    <x v="170"/>
    <x v="80"/>
    <x v="323"/>
  </r>
  <r>
    <n v="593"/>
    <x v="592"/>
    <s v="T.Yanma"/>
    <x v="8"/>
    <x v="8"/>
    <s v="STEEL,SOUND"/>
    <n v="65"/>
    <n v="95"/>
    <n v="45"/>
    <n v="95"/>
    <n v="45"/>
    <n v="45"/>
    <n v="390"/>
    <s v="SPEED"/>
    <n v="1"/>
    <s v=""/>
    <m/>
    <s v=""/>
    <m/>
    <s v="SPEED,1,,,,"/>
    <x v="164"/>
    <x v="69"/>
    <x v="186"/>
    <x v="324"/>
  </r>
  <r>
    <n v="594"/>
    <x v="593"/>
    <s v="T.Yanmega"/>
    <x v="8"/>
    <x v="8"/>
    <s v="STEEL,SOUND"/>
    <n v="86"/>
    <n v="116"/>
    <n v="66"/>
    <n v="115"/>
    <n v="76"/>
    <n v="56"/>
    <n v="515"/>
    <s v="ATTACK"/>
    <n v="2"/>
    <s v=""/>
    <m/>
    <s v=""/>
    <m/>
    <s v="ATTACK,2,,,,"/>
    <x v="164"/>
    <x v="69"/>
    <x v="186"/>
    <x v="324"/>
  </r>
  <r>
    <n v="595"/>
    <x v="594"/>
    <s v="Remoraid"/>
    <x v="1"/>
    <x v="7"/>
    <s v="WATER,ELECTRIC"/>
    <n v="45"/>
    <n v="85"/>
    <n v="35"/>
    <n v="65"/>
    <n v="35"/>
    <n v="35"/>
    <n v="300"/>
    <s v="ATTACK"/>
    <n v="1"/>
    <s v=""/>
    <m/>
    <s v=""/>
    <m/>
    <s v="ATTACK,1,,,,"/>
    <x v="20"/>
    <x v="171"/>
    <x v="156"/>
    <x v="325"/>
  </r>
  <r>
    <n v="596"/>
    <x v="595"/>
    <s v="Octillery"/>
    <x v="1"/>
    <x v="7"/>
    <s v="WATER,ELECTRIC"/>
    <n v="95"/>
    <n v="110"/>
    <n v="75"/>
    <n v="80"/>
    <n v="45"/>
    <n v="75"/>
    <n v="480"/>
    <s v="ATTACK"/>
    <n v="1"/>
    <s v="HP"/>
    <n v="1"/>
    <s v=""/>
    <m/>
    <s v="ATTACK,1,HP,1,,"/>
    <x v="165"/>
    <x v="171"/>
    <x v="156"/>
    <x v="326"/>
  </r>
  <r>
    <n v="597"/>
    <x v="596"/>
    <s v="Misdreavus"/>
    <x v="11"/>
    <x v="8"/>
    <s v="LIGHT,SOUND"/>
    <n v="80"/>
    <n v="30"/>
    <n v="60"/>
    <n v="85"/>
    <n v="105"/>
    <n v="95"/>
    <n v="455"/>
    <s v="SPECIAL_DEFENSE"/>
    <n v="1"/>
    <s v=""/>
    <m/>
    <s v=""/>
    <m/>
    <s v="SPECIAL_DEFENSE,1,,,,"/>
    <x v="21"/>
    <x v="69"/>
    <x v="60"/>
    <x v="327"/>
  </r>
  <r>
    <n v="598"/>
    <x v="597"/>
    <s v="Mismagius"/>
    <x v="11"/>
    <x v="8"/>
    <s v="LIGHT,SOUND"/>
    <n v="85"/>
    <n v="35"/>
    <n v="60"/>
    <n v="95"/>
    <n v="115"/>
    <n v="105"/>
    <n v="495"/>
    <s v="SPECIAL_ATTACK"/>
    <n v="1"/>
    <s v="SPECIAL_DEFENSE"/>
    <n v="1"/>
    <s v=""/>
    <m/>
    <s v="SPECIAL_ATTACK,1,SPECIAL_DEFENSE,1,,"/>
    <x v="21"/>
    <x v="69"/>
    <x v="60"/>
    <x v="327"/>
  </r>
  <r>
    <n v="599"/>
    <x v="598"/>
    <s v="Poliwag"/>
    <x v="1"/>
    <x v="15"/>
    <s v="WATER,GROUND"/>
    <n v="70"/>
    <n v="70"/>
    <n v="30"/>
    <n v="40"/>
    <n v="60"/>
    <n v="30"/>
    <n v="300"/>
    <s v="HP"/>
    <n v="1"/>
    <s v=""/>
    <m/>
    <s v=""/>
    <m/>
    <s v="HP,1,,,,"/>
    <x v="35"/>
    <x v="172"/>
    <x v="187"/>
    <x v="328"/>
  </r>
  <r>
    <n v="600"/>
    <x v="599"/>
    <s v="Poliwhirl"/>
    <x v="1"/>
    <x v="15"/>
    <s v="WATER,GROUND"/>
    <n v="80"/>
    <n v="80"/>
    <n v="55"/>
    <n v="65"/>
    <n v="65"/>
    <n v="40"/>
    <n v="385"/>
    <s v="HP"/>
    <n v="1"/>
    <s v="ATTACK"/>
    <n v="1"/>
    <s v=""/>
    <m/>
    <s v="HP,1,ATTACK,1,,"/>
    <x v="35"/>
    <x v="172"/>
    <x v="187"/>
    <x v="328"/>
  </r>
  <r>
    <n v="601"/>
    <x v="600"/>
    <s v="Poliwrath"/>
    <x v="1"/>
    <x v="15"/>
    <s v="WATER,GROUND"/>
    <n v="105"/>
    <n v="95"/>
    <n v="75"/>
    <n v="70"/>
    <n v="90"/>
    <n v="75"/>
    <n v="510"/>
    <s v="HP"/>
    <n v="2"/>
    <s v="ATTACK"/>
    <n v="1"/>
    <s v=""/>
    <m/>
    <s v="HP,2,ATTACK,1,,"/>
    <x v="35"/>
    <x v="132"/>
    <x v="187"/>
    <x v="329"/>
  </r>
  <r>
    <n v="602"/>
    <x v="601"/>
    <s v="Politoed"/>
    <x v="1"/>
    <x v="14"/>
    <s v="WATER,FIGHTING"/>
    <n v="90"/>
    <n v="110"/>
    <n v="95"/>
    <n v="70"/>
    <n v="55"/>
    <n v="80"/>
    <n v="500"/>
    <s v="SPECIAL_DEFENSE"/>
    <n v="3"/>
    <s v=""/>
    <m/>
    <s v=""/>
    <m/>
    <s v="SPECIAL_DEFENSE,3,,,,"/>
    <x v="166"/>
    <x v="173"/>
    <x v="165"/>
    <x v="330"/>
  </r>
  <r>
    <n v="603"/>
    <x v="602"/>
    <s v="Phantump"/>
    <x v="9"/>
    <x v="11"/>
    <s v="GRASS,FIRE"/>
    <n v="43"/>
    <n v="70"/>
    <n v="48"/>
    <n v="33"/>
    <n v="40"/>
    <n v="75"/>
    <n v="309"/>
    <s v="ATTACK"/>
    <n v="1"/>
    <s v=""/>
    <m/>
    <s v=""/>
    <m/>
    <s v="ATTACK,1,,,,"/>
    <x v="167"/>
    <x v="174"/>
    <x v="65"/>
    <x v="331"/>
  </r>
  <r>
    <n v="604"/>
    <x v="603"/>
    <s v="Trevenant"/>
    <x v="9"/>
    <x v="11"/>
    <s v="GRASS,FIRE"/>
    <n v="85"/>
    <n v="95"/>
    <n v="70"/>
    <n v="46"/>
    <n v="60"/>
    <n v="118"/>
    <n v="474"/>
    <s v="ATTACK"/>
    <n v="2"/>
    <s v=""/>
    <m/>
    <s v=""/>
    <m/>
    <s v="ATTACK,2,,,,"/>
    <x v="167"/>
    <x v="174"/>
    <x v="65"/>
    <x v="331"/>
  </r>
  <r>
    <n v="605"/>
    <x v="604"/>
    <s v="Tyrogue"/>
    <x v="19"/>
    <x v="20"/>
    <s v="FIGHTING,NORMAL"/>
    <n v="50"/>
    <n v="60"/>
    <n v="50"/>
    <n v="60"/>
    <n v="35"/>
    <n v="50"/>
    <n v="305"/>
    <s v="ATTACK"/>
    <n v="1"/>
    <s v=""/>
    <m/>
    <s v=""/>
    <m/>
    <s v="ATTACK,1,,,,"/>
    <x v="78"/>
    <x v="63"/>
    <x v="188"/>
    <x v="332"/>
  </r>
  <r>
    <n v="606"/>
    <x v="605"/>
    <s v="Hitmonlee"/>
    <x v="16"/>
    <x v="2"/>
    <s v="PSYCHIC,FLYING"/>
    <n v="50"/>
    <n v="120"/>
    <n v="87"/>
    <n v="110"/>
    <n v="35"/>
    <n v="53"/>
    <n v="455"/>
    <s v="SPEED"/>
    <n v="2"/>
    <s v=""/>
    <m/>
    <s v=""/>
    <m/>
    <s v="SPEED,2,,,,"/>
    <x v="133"/>
    <x v="63"/>
    <x v="39"/>
    <x v="333"/>
  </r>
  <r>
    <n v="607"/>
    <x v="606"/>
    <s v="Hitmonchan"/>
    <x v="0"/>
    <x v="14"/>
    <s v="FIRE,FIGHTING"/>
    <n v="75"/>
    <n v="80"/>
    <n v="99"/>
    <n v="70"/>
    <n v="35"/>
    <n v="96"/>
    <n v="455"/>
    <s v="DEFENSE"/>
    <n v="1"/>
    <s v="SPECIAL_DEFENSE"/>
    <n v="1"/>
    <s v=""/>
    <m/>
    <s v="DEFENSE,1,SPECIAL_DEFENSE,1,,"/>
    <x v="111"/>
    <x v="79"/>
    <x v="188"/>
    <x v="334"/>
  </r>
  <r>
    <n v="608"/>
    <x v="607"/>
    <s v="Hitmontop"/>
    <x v="7"/>
    <x v="10"/>
    <s v="ELECTRIC,DARK"/>
    <n v="50"/>
    <n v="130"/>
    <n v="70"/>
    <n v="90"/>
    <n v="45"/>
    <n v="70"/>
    <n v="455"/>
    <s v="ATTACK"/>
    <n v="1"/>
    <s v="SPECIAL_ATTACK"/>
    <n v="1"/>
    <s v=""/>
    <m/>
    <s v="ATTACK,1,SPECIAL_ATTACK,1,,"/>
    <x v="168"/>
    <x v="175"/>
    <x v="175"/>
    <x v="335"/>
  </r>
  <r>
    <n v="609"/>
    <x v="608"/>
    <s v="Pincurchin"/>
    <x v="20"/>
    <x v="20"/>
    <s v="SOUND,NORMAL"/>
    <n v="101"/>
    <n v="48"/>
    <n v="95"/>
    <n v="15"/>
    <n v="91"/>
    <n v="85"/>
    <n v="435"/>
    <s v="ATTACK"/>
    <n v="2"/>
    <s v=""/>
    <m/>
    <s v=""/>
    <m/>
    <s v="ATTACK,2,,,,"/>
    <x v="7"/>
    <x v="176"/>
    <x v="189"/>
    <x v="336"/>
  </r>
  <r>
    <n v="610"/>
    <x v="609"/>
    <s v="Scyther"/>
    <x v="11"/>
    <x v="10"/>
    <s v="LIGHT,DARK"/>
    <n v="65"/>
    <n v="105"/>
    <n v="60"/>
    <n v="105"/>
    <n v="105"/>
    <n v="60"/>
    <n v="500"/>
    <s v="ATTACK"/>
    <n v="2"/>
    <s v=""/>
    <m/>
    <s v=""/>
    <m/>
    <s v="ATTACK,2,,,,"/>
    <x v="106"/>
    <x v="120"/>
    <x v="190"/>
    <x v="337"/>
  </r>
  <r>
    <n v="611"/>
    <x v="610"/>
    <s v="Scizor"/>
    <x v="11"/>
    <x v="5"/>
    <s v="LIGHT,STEEL"/>
    <n v="75"/>
    <n v="50"/>
    <n v="95"/>
    <n v="55"/>
    <n v="110"/>
    <n v="115"/>
    <n v="500"/>
    <s v="SPECIAL_ATTACK"/>
    <n v="2"/>
    <s v=""/>
    <m/>
    <s v=""/>
    <m/>
    <s v="SPECIAL_ATTACK,2,,,,"/>
    <x v="169"/>
    <x v="101"/>
    <x v="190"/>
    <x v="338"/>
  </r>
  <r>
    <n v="612"/>
    <x v="611"/>
    <s v="Pinsir"/>
    <x v="7"/>
    <x v="3"/>
    <s v="ELECTRIC,ROCK"/>
    <n v="65"/>
    <n v="125"/>
    <n v="100"/>
    <n v="85"/>
    <n v="55"/>
    <n v="70"/>
    <n v="500"/>
    <s v="ATTACK"/>
    <n v="2"/>
    <s v=""/>
    <m/>
    <s v=""/>
    <m/>
    <s v="ATTACK,2,,,,"/>
    <x v="64"/>
    <x v="177"/>
    <x v="14"/>
    <x v="339"/>
  </r>
  <r>
    <n v="613"/>
    <x v="612"/>
    <s v="Rolycoly"/>
    <x v="13"/>
    <x v="15"/>
    <s v="ROCK,GROUND"/>
    <n v="30"/>
    <n v="40"/>
    <n v="60"/>
    <n v="30"/>
    <n v="20"/>
    <n v="60"/>
    <n v="240"/>
    <s v="DEFENSE"/>
    <n v="1"/>
    <s v=""/>
    <m/>
    <s v=""/>
    <m/>
    <s v="DEFENSE,1,,,,"/>
    <x v="170"/>
    <x v="178"/>
    <x v="27"/>
    <x v="340"/>
  </r>
  <r>
    <n v="614"/>
    <x v="613"/>
    <s v="Carkol"/>
    <x v="13"/>
    <x v="15"/>
    <s v="ROCK,GROUND"/>
    <n v="80"/>
    <n v="60"/>
    <n v="100"/>
    <n v="50"/>
    <n v="40"/>
    <n v="80"/>
    <n v="410"/>
    <s v="DEFENSE"/>
    <n v="2"/>
    <s v=""/>
    <m/>
    <s v=""/>
    <m/>
    <s v="DEFENSE,2,,,,"/>
    <x v="170"/>
    <x v="178"/>
    <x v="27"/>
    <x v="340"/>
  </r>
  <r>
    <n v="615"/>
    <x v="614"/>
    <s v="Coalossal"/>
    <x v="13"/>
    <x v="15"/>
    <s v="ROCK,GROUND"/>
    <n v="110"/>
    <n v="90"/>
    <n v="120"/>
    <n v="30"/>
    <n v="60"/>
    <n v="100"/>
    <n v="510"/>
    <s v="DEFENSE"/>
    <n v="3"/>
    <s v=""/>
    <m/>
    <s v=""/>
    <m/>
    <s v="DEFENSE,3,,,,"/>
    <x v="170"/>
    <x v="178"/>
    <x v="27"/>
    <x v="340"/>
  </r>
  <r>
    <n v="616"/>
    <x v="615"/>
    <s v="Riolu"/>
    <x v="16"/>
    <x v="4"/>
    <s v="PSYCHIC,0"/>
    <n v="55"/>
    <n v="35"/>
    <n v="30"/>
    <n v="70"/>
    <n v="55"/>
    <n v="40"/>
    <n v="285"/>
    <s v="SPECIAL_ATTACK"/>
    <n v="1"/>
    <s v=""/>
    <m/>
    <s v=""/>
    <m/>
    <s v="SPECIAL_ATTACK,1,,,,"/>
    <x v="141"/>
    <x v="68"/>
    <x v="148"/>
    <x v="341"/>
  </r>
  <r>
    <n v="617"/>
    <x v="616"/>
    <s v="Lucario"/>
    <x v="16"/>
    <x v="10"/>
    <s v="PSYCHIC,DARK"/>
    <n v="85"/>
    <n v="70"/>
    <n v="70"/>
    <n v="120"/>
    <n v="80"/>
    <n v="100"/>
    <n v="525"/>
    <s v="SPEED"/>
    <n v="1"/>
    <s v="SPECIAL_ATTACK"/>
    <n v="1"/>
    <s v=""/>
    <m/>
    <s v="SPEED,1,SPECIAL_ATTACK,1,,"/>
    <x v="141"/>
    <x v="68"/>
    <x v="148"/>
    <x v="341"/>
  </r>
  <r>
    <n v="618"/>
    <x v="617"/>
    <s v="Trapinch"/>
    <x v="2"/>
    <x v="4"/>
    <s v="ICE,0"/>
    <n v="45"/>
    <n v="65"/>
    <n v="45"/>
    <n v="30"/>
    <n v="60"/>
    <n v="45"/>
    <n v="290"/>
    <s v="ATTACK"/>
    <n v="1"/>
    <s v=""/>
    <m/>
    <s v=""/>
    <m/>
    <s v="ATTACK,1,,,,"/>
    <x v="90"/>
    <x v="50"/>
    <x v="191"/>
    <x v="342"/>
  </r>
  <r>
    <n v="619"/>
    <x v="618"/>
    <s v="Vibrava"/>
    <x v="2"/>
    <x v="12"/>
    <s v="ICE,DRAGON"/>
    <n v="50"/>
    <n v="70"/>
    <n v="50"/>
    <n v="50"/>
    <n v="70"/>
    <n v="50"/>
    <n v="340"/>
    <s v="ATTACK"/>
    <n v="1"/>
    <s v="SPECIAL_ATTACK"/>
    <n v="1"/>
    <s v=""/>
    <m/>
    <s v="ATTACK,1,SPECIAL_ATTACK,1,,"/>
    <x v="90"/>
    <x v="50"/>
    <x v="191"/>
    <x v="342"/>
  </r>
  <r>
    <n v="620"/>
    <x v="619"/>
    <s v="Flygon"/>
    <x v="2"/>
    <x v="12"/>
    <s v="ICE,DRAGON"/>
    <n v="80"/>
    <n v="90"/>
    <n v="80"/>
    <n v="100"/>
    <n v="90"/>
    <n v="80"/>
    <n v="520"/>
    <s v="ATTACK"/>
    <n v="1"/>
    <s v="SPECIAL_ATTACK"/>
    <n v="2"/>
    <s v=""/>
    <m/>
    <s v="ATTACK,1,SPECIAL_ATTACK,2,,"/>
    <x v="90"/>
    <x v="50"/>
    <x v="191"/>
    <x v="342"/>
  </r>
  <r>
    <n v="621"/>
    <x v="620"/>
    <s v="Dhelmise"/>
    <x v="12"/>
    <x v="13"/>
    <s v="BUG,COSMIC"/>
    <n v="70"/>
    <n v="46"/>
    <n v="60"/>
    <n v="100"/>
    <n v="131"/>
    <n v="110"/>
    <n v="517"/>
    <s v="SPECIAL_ATTACK"/>
    <n v="2"/>
    <s v=""/>
    <m/>
    <s v=""/>
    <m/>
    <s v="SPECIAL_ATTACK,2,,,,"/>
    <x v="171"/>
    <x v="165"/>
    <x v="76"/>
    <x v="343"/>
  </r>
  <r>
    <n v="622"/>
    <x v="621"/>
    <s v="T.Geodude"/>
    <x v="6"/>
    <x v="3"/>
    <s v="GHOST,ROCK"/>
    <n v="60"/>
    <n v="80"/>
    <n v="60"/>
    <n v="15"/>
    <n v="15"/>
    <n v="70"/>
    <n v="300"/>
    <s v="DEFENSE"/>
    <n v="1"/>
    <s v=""/>
    <m/>
    <s v=""/>
    <m/>
    <s v="DEFENSE,1,,,,"/>
    <x v="172"/>
    <x v="179"/>
    <x v="75"/>
    <x v="344"/>
  </r>
  <r>
    <n v="623"/>
    <x v="622"/>
    <s v="T.Graveler"/>
    <x v="6"/>
    <x v="3"/>
    <s v="GHOST,ROCK"/>
    <n v="75"/>
    <n v="95"/>
    <n v="80"/>
    <n v="20"/>
    <n v="25"/>
    <n v="95"/>
    <n v="390"/>
    <s v="DEFENSE"/>
    <n v="2"/>
    <s v=""/>
    <m/>
    <s v=""/>
    <m/>
    <s v="DEFENSE,2,,,,"/>
    <x v="172"/>
    <x v="179"/>
    <x v="75"/>
    <x v="344"/>
  </r>
  <r>
    <n v="624"/>
    <x v="623"/>
    <s v="T.Golem"/>
    <x v="6"/>
    <x v="3"/>
    <s v="GHOST,ROCK"/>
    <n v="90"/>
    <n v="110"/>
    <n v="110"/>
    <n v="30"/>
    <n v="35"/>
    <n v="120"/>
    <n v="495"/>
    <s v="DEFENSE"/>
    <n v="3"/>
    <s v=""/>
    <m/>
    <s v=""/>
    <m/>
    <s v="DEFENSE,3,,,,"/>
    <x v="172"/>
    <x v="179"/>
    <x v="75"/>
    <x v="344"/>
  </r>
  <r>
    <n v="625"/>
    <x v="624"/>
    <s v="T.Roggenrola"/>
    <x v="13"/>
    <x v="7"/>
    <s v="ROCK,ELECTRIC"/>
    <n v="55"/>
    <n v="30"/>
    <n v="45"/>
    <n v="30"/>
    <n v="55"/>
    <n v="65"/>
    <n v="280"/>
    <s v="DEFENSE"/>
    <n v="1"/>
    <s v=""/>
    <m/>
    <s v=""/>
    <m/>
    <s v="DEFENSE,1,,,,"/>
    <x v="64"/>
    <x v="69"/>
    <x v="185"/>
    <x v="345"/>
  </r>
  <r>
    <n v="626"/>
    <x v="625"/>
    <s v="T.Boldore"/>
    <x v="13"/>
    <x v="7"/>
    <s v="ROCK,ELECTRIC"/>
    <n v="65"/>
    <n v="45"/>
    <n v="70"/>
    <n v="50"/>
    <n v="85"/>
    <n v="85"/>
    <n v="400"/>
    <s v="ATTACK"/>
    <n v="1"/>
    <s v="DEFENSE"/>
    <n v="1"/>
    <s v=""/>
    <m/>
    <s v="ATTACK,1,DEFENSE,1,,"/>
    <x v="64"/>
    <x v="69"/>
    <x v="185"/>
    <x v="345"/>
  </r>
  <r>
    <n v="627"/>
    <x v="626"/>
    <s v="T.Gigalith"/>
    <x v="13"/>
    <x v="7"/>
    <s v="ROCK,ELECTRIC"/>
    <n v="85"/>
    <n v="70"/>
    <n v="85"/>
    <n v="75"/>
    <n v="105"/>
    <n v="110"/>
    <n v="530"/>
    <s v="ATTACK"/>
    <n v="3"/>
    <s v=""/>
    <m/>
    <s v=""/>
    <m/>
    <s v="ATTACK,3,,,,"/>
    <x v="64"/>
    <x v="69"/>
    <x v="185"/>
    <x v="345"/>
  </r>
  <r>
    <n v="628"/>
    <x v="627"/>
    <s v="T.Vanillite"/>
    <x v="0"/>
    <x v="3"/>
    <s v="FIRE,ROCK"/>
    <n v="36"/>
    <n v="40"/>
    <n v="50"/>
    <n v="54"/>
    <n v="75"/>
    <n v="50"/>
    <n v="305"/>
    <s v="SPECIAL_ATTACK"/>
    <n v="1"/>
    <s v=""/>
    <m/>
    <s v=""/>
    <m/>
    <s v="SPECIAL_ATTACK,1,,,,"/>
    <x v="143"/>
    <x v="31"/>
    <x v="177"/>
    <x v="346"/>
  </r>
  <r>
    <n v="629"/>
    <x v="628"/>
    <s v="T.Vanillish"/>
    <x v="0"/>
    <x v="3"/>
    <s v="FIRE,ROCK"/>
    <n v="51"/>
    <n v="55"/>
    <n v="65"/>
    <n v="69"/>
    <n v="90"/>
    <n v="65"/>
    <n v="395"/>
    <s v="SPECIAL_ATTACK"/>
    <n v="2"/>
    <s v=""/>
    <m/>
    <s v=""/>
    <m/>
    <s v="SPECIAL_ATTACK,2,,,,"/>
    <x v="143"/>
    <x v="31"/>
    <x v="98"/>
    <x v="347"/>
  </r>
  <r>
    <n v="630"/>
    <x v="629"/>
    <s v="T.Vanilluxe"/>
    <x v="0"/>
    <x v="3"/>
    <s v="FIRE,ROCK"/>
    <n v="71"/>
    <n v="85"/>
    <n v="85"/>
    <n v="89"/>
    <n v="120"/>
    <n v="85"/>
    <n v="535"/>
    <s v="SPECIAL_ATTACK"/>
    <n v="3"/>
    <s v=""/>
    <m/>
    <s v=""/>
    <m/>
    <s v="SPECIAL_ATTACK,3,,,,"/>
    <x v="143"/>
    <x v="31"/>
    <x v="98"/>
    <x v="347"/>
  </r>
  <r>
    <n v="631"/>
    <x v="630"/>
    <s v="Dratini"/>
    <x v="11"/>
    <x v="12"/>
    <s v="LIGHT,DRAGON"/>
    <n v="41"/>
    <n v="44"/>
    <n v="35"/>
    <n v="100"/>
    <n v="40"/>
    <n v="40"/>
    <n v="300"/>
    <s v="SPEED"/>
    <n v="1"/>
    <s v=""/>
    <m/>
    <s v=""/>
    <m/>
    <s v="SPEED,1,,,,"/>
    <x v="115"/>
    <x v="173"/>
    <x v="100"/>
    <x v="348"/>
  </r>
  <r>
    <n v="632"/>
    <x v="631"/>
    <s v="Dragonair"/>
    <x v="11"/>
    <x v="12"/>
    <s v="LIGHT,DRAGON"/>
    <n v="61"/>
    <n v="64"/>
    <n v="55"/>
    <n v="120"/>
    <n v="60"/>
    <n v="60"/>
    <n v="420"/>
    <s v="SPEED"/>
    <n v="2"/>
    <s v=""/>
    <m/>
    <s v=""/>
    <m/>
    <s v="SPEED,2,,,,"/>
    <x v="115"/>
    <x v="173"/>
    <x v="100"/>
    <x v="348"/>
  </r>
  <r>
    <n v="633"/>
    <x v="632"/>
    <s v="Dragonite"/>
    <x v="11"/>
    <x v="12"/>
    <s v="LIGHT,DRAGON"/>
    <n v="91"/>
    <n v="94"/>
    <n v="95"/>
    <n v="130"/>
    <n v="90"/>
    <n v="100"/>
    <n v="600"/>
    <s v="SPEED"/>
    <n v="3"/>
    <s v=""/>
    <m/>
    <s v=""/>
    <m/>
    <s v="SPEED,3,,,,"/>
    <x v="115"/>
    <x v="173"/>
    <x v="100"/>
    <x v="348"/>
  </r>
  <r>
    <n v="634"/>
    <x v="633"/>
    <s v="T.Murkrow"/>
    <x v="16"/>
    <x v="2"/>
    <s v="PSYCHIC,FLYING"/>
    <n v="60"/>
    <n v="75"/>
    <n v="57"/>
    <n v="81"/>
    <n v="75"/>
    <n v="57"/>
    <n v="405"/>
    <s v="SPEED"/>
    <n v="1"/>
    <s v=""/>
    <m/>
    <s v=""/>
    <m/>
    <s v="SPEED,1,,,,"/>
    <x v="34"/>
    <x v="98"/>
    <x v="148"/>
    <x v="349"/>
  </r>
  <r>
    <n v="635"/>
    <x v="634"/>
    <s v="T.Honchkrow"/>
    <x v="16"/>
    <x v="2"/>
    <s v="PSYCHIC,FLYING"/>
    <n v="95"/>
    <n v="100"/>
    <n v="62"/>
    <n v="86"/>
    <n v="100"/>
    <n v="62"/>
    <n v="505"/>
    <s v="ATTACK"/>
    <n v="2"/>
    <s v=""/>
    <m/>
    <s v=""/>
    <m/>
    <s v="ATTACK,2,,,,"/>
    <x v="34"/>
    <x v="98"/>
    <x v="148"/>
    <x v="349"/>
  </r>
  <r>
    <n v="636"/>
    <x v="635"/>
    <s v="Cleffa"/>
    <x v="3"/>
    <x v="17"/>
    <s v="COSMIC,FAIRY"/>
    <n v="50"/>
    <n v="15"/>
    <n v="28"/>
    <n v="25"/>
    <n v="45"/>
    <n v="55"/>
    <n v="218"/>
    <s v="SPECIAL_DEFENSE"/>
    <n v="1"/>
    <s v=""/>
    <m/>
    <s v=""/>
    <m/>
    <s v="SPECIAL_DEFENSE,1,,,,"/>
    <x v="49"/>
    <x v="180"/>
    <x v="192"/>
    <x v="350"/>
  </r>
  <r>
    <n v="637"/>
    <x v="636"/>
    <s v="Clefairy"/>
    <x v="3"/>
    <x v="17"/>
    <s v="COSMIC,FAIRY"/>
    <n v="70"/>
    <n v="30"/>
    <n v="48"/>
    <n v="45"/>
    <n v="65"/>
    <n v="65"/>
    <n v="323"/>
    <s v="HP"/>
    <n v="2"/>
    <s v=""/>
    <m/>
    <s v=""/>
    <m/>
    <s v="HP,2,,,,"/>
    <x v="49"/>
    <x v="180"/>
    <x v="192"/>
    <x v="350"/>
  </r>
  <r>
    <n v="638"/>
    <x v="637"/>
    <s v="Clefable"/>
    <x v="3"/>
    <x v="17"/>
    <s v="COSMIC,FAIRY"/>
    <n v="90"/>
    <n v="50"/>
    <n v="73"/>
    <n v="70"/>
    <n v="95"/>
    <n v="105"/>
    <n v="483"/>
    <s v="HP"/>
    <n v="3"/>
    <s v=""/>
    <m/>
    <s v=""/>
    <m/>
    <s v="HP,3,,,,"/>
    <x v="49"/>
    <x v="93"/>
    <x v="192"/>
    <x v="351"/>
  </r>
  <r>
    <n v="639"/>
    <x v="638"/>
    <s v="T.Kabuto"/>
    <x v="7"/>
    <x v="13"/>
    <s v="ELECTRIC,COSMIC"/>
    <n v="30"/>
    <n v="90"/>
    <n v="70"/>
    <n v="75"/>
    <n v="45"/>
    <n v="45"/>
    <n v="355"/>
    <s v="ATTACK"/>
    <n v="1"/>
    <s v=""/>
    <m/>
    <s v=""/>
    <m/>
    <s v="ATTACK,1,,,,"/>
    <x v="124"/>
    <x v="163"/>
    <x v="22"/>
    <x v="352"/>
  </r>
  <r>
    <n v="640"/>
    <x v="639"/>
    <s v="T.Kabutops"/>
    <x v="7"/>
    <x v="13"/>
    <s v="ELECTRIC,COSMIC"/>
    <n v="80"/>
    <n v="115"/>
    <n v="80"/>
    <n v="95"/>
    <n v="55"/>
    <n v="70"/>
    <n v="495"/>
    <s v="ATTACK"/>
    <n v="2"/>
    <s v=""/>
    <m/>
    <s v=""/>
    <m/>
    <s v="ATTACK,2,,,,"/>
    <x v="124"/>
    <x v="163"/>
    <x v="22"/>
    <x v="352"/>
  </r>
  <r>
    <n v="641"/>
    <x v="640"/>
    <s v="Archen"/>
    <x v="7"/>
    <x v="12"/>
    <s v="ELECTRIC,DRAGON"/>
    <n v="55"/>
    <n v="74"/>
    <n v="55"/>
    <n v="70"/>
    <n v="92"/>
    <n v="55"/>
    <n v="401"/>
    <s v="SPECIAL_ATTACK"/>
    <n v="1"/>
    <s v=""/>
    <m/>
    <s v=""/>
    <m/>
    <s v="SPECIAL_ATTACK,1,,,,"/>
    <x v="173"/>
    <x v="181"/>
    <x v="193"/>
    <x v="353"/>
  </r>
  <r>
    <n v="642"/>
    <x v="641"/>
    <s v="Archeops"/>
    <x v="7"/>
    <x v="12"/>
    <s v="ELECTRIC,DRAGON"/>
    <n v="85"/>
    <n v="127"/>
    <n v="65"/>
    <n v="95"/>
    <n v="130"/>
    <n v="65"/>
    <n v="567"/>
    <s v="SPECIAL_ATTACK"/>
    <n v="2"/>
    <s v=""/>
    <m/>
    <s v=""/>
    <m/>
    <s v="SPECIAL_ATTACK,2,,,,"/>
    <x v="173"/>
    <x v="181"/>
    <x v="193"/>
    <x v="353"/>
  </r>
  <r>
    <n v="643"/>
    <x v="642"/>
    <s v="Tirtouga"/>
    <x v="8"/>
    <x v="15"/>
    <s v="STEEL,GROUND"/>
    <n v="54"/>
    <n v="78"/>
    <n v="103"/>
    <n v="22"/>
    <n v="45"/>
    <n v="53"/>
    <n v="355"/>
    <s v="DEFENSE"/>
    <n v="1"/>
    <s v=""/>
    <m/>
    <s v=""/>
    <m/>
    <s v="DEFENSE,1,,,,"/>
    <x v="174"/>
    <x v="182"/>
    <x v="194"/>
    <x v="354"/>
  </r>
  <r>
    <n v="644"/>
    <x v="643"/>
    <s v="Carracosta"/>
    <x v="8"/>
    <x v="15"/>
    <s v="STEEL,GROUND"/>
    <n v="74"/>
    <n v="108"/>
    <n v="133"/>
    <n v="32"/>
    <n v="65"/>
    <n v="83"/>
    <n v="495"/>
    <s v="DEFENSE"/>
    <n v="2"/>
    <s v=""/>
    <m/>
    <s v=""/>
    <m/>
    <s v="DEFENSE,2,,,,"/>
    <x v="174"/>
    <x v="182"/>
    <x v="194"/>
    <x v="354"/>
  </r>
  <r>
    <n v="645"/>
    <x v="644"/>
    <s v="Dreepy"/>
    <x v="8"/>
    <x v="2"/>
    <s v="STEEL,FLYING"/>
    <n v="28"/>
    <n v="40"/>
    <n v="30"/>
    <n v="62"/>
    <n v="60"/>
    <n v="50"/>
    <n v="270"/>
    <s v="SPEED"/>
    <n v="1"/>
    <s v=""/>
    <m/>
    <s v=""/>
    <m/>
    <s v="SPEED,1,,,,"/>
    <x v="175"/>
    <x v="47"/>
    <x v="42"/>
    <x v="355"/>
  </r>
  <r>
    <n v="646"/>
    <x v="645"/>
    <s v="Drakloak"/>
    <x v="8"/>
    <x v="2"/>
    <s v="STEEL,FLYING"/>
    <n v="68"/>
    <n v="60"/>
    <n v="50"/>
    <n v="82"/>
    <n v="80"/>
    <n v="70"/>
    <n v="410"/>
    <s v="SPEED"/>
    <n v="2"/>
    <s v=""/>
    <m/>
    <s v=""/>
    <m/>
    <s v="SPEED,2,,,,"/>
    <x v="175"/>
    <x v="47"/>
    <x v="42"/>
    <x v="355"/>
  </r>
  <r>
    <n v="647"/>
    <x v="646"/>
    <s v="Dragapult"/>
    <x v="8"/>
    <x v="2"/>
    <s v="STEEL,FLYING"/>
    <n v="115"/>
    <n v="70"/>
    <n v="75"/>
    <n v="120"/>
    <n v="100"/>
    <n v="120"/>
    <n v="600"/>
    <s v="SPEED"/>
    <n v="2"/>
    <s v="SPECIAL_DEFENSE"/>
    <n v="1"/>
    <s v=""/>
    <m/>
    <s v="SPEED,2,SPECIAL_DEFENSE,1,,"/>
    <x v="175"/>
    <x v="47"/>
    <x v="42"/>
    <x v="355"/>
  </r>
  <r>
    <n v="648"/>
    <x v="647"/>
    <s v="Wimpod"/>
    <x v="12"/>
    <x v="0"/>
    <s v="BUG,POISON"/>
    <n v="25"/>
    <n v="35"/>
    <n v="40"/>
    <n v="80"/>
    <n v="20"/>
    <n v="30"/>
    <n v="230"/>
    <s v="SPEED"/>
    <n v="1"/>
    <s v=""/>
    <m/>
    <s v=""/>
    <m/>
    <s v="SPEED,1,,,,"/>
    <x v="87"/>
    <x v="122"/>
    <x v="103"/>
    <x v="356"/>
  </r>
  <r>
    <n v="649"/>
    <x v="648"/>
    <s v="Golisopod"/>
    <x v="12"/>
    <x v="0"/>
    <s v="BUG,POISON"/>
    <n v="100"/>
    <n v="115"/>
    <n v="90"/>
    <n v="100"/>
    <n v="35"/>
    <n v="90"/>
    <n v="530"/>
    <s v="DEFENSE"/>
    <n v="2"/>
    <s v=""/>
    <m/>
    <s v=""/>
    <m/>
    <s v="DEFENSE,2,,,,"/>
    <x v="147"/>
    <x v="152"/>
    <x v="103"/>
    <x v="357"/>
  </r>
  <r>
    <n v="650"/>
    <x v="649"/>
    <s v="Munna"/>
    <x v="7"/>
    <x v="4"/>
    <s v="ELECTRIC,0"/>
    <n v="45"/>
    <n v="29"/>
    <n v="25"/>
    <n v="72"/>
    <n v="77"/>
    <n v="65"/>
    <n v="313"/>
    <s v="SPECIAL_ATTACK"/>
    <n v="1"/>
    <s v=""/>
    <m/>
    <s v=""/>
    <m/>
    <s v="SPECIAL_ATTACK,1,,,,"/>
    <x v="176"/>
    <x v="35"/>
    <x v="195"/>
    <x v="358"/>
  </r>
  <r>
    <n v="651"/>
    <x v="650"/>
    <s v="Musharna"/>
    <x v="7"/>
    <x v="21"/>
    <s v="ELECTRIC,BUG"/>
    <n v="75"/>
    <n v="59"/>
    <n v="60"/>
    <n v="116"/>
    <n v="117"/>
    <n v="60"/>
    <n v="487"/>
    <s v="SPECIAL_ATTACK"/>
    <n v="2"/>
    <s v=""/>
    <m/>
    <s v=""/>
    <m/>
    <s v="SPECIAL_ATTACK,2,,,,"/>
    <x v="176"/>
    <x v="183"/>
    <x v="196"/>
    <x v="359"/>
  </r>
  <r>
    <n v="652"/>
    <x v="651"/>
    <s v="Shuppet"/>
    <x v="14"/>
    <x v="10"/>
    <s v="FAIRY,DARK"/>
    <n v="44"/>
    <n v="75"/>
    <n v="35"/>
    <n v="65"/>
    <n v="43"/>
    <n v="33"/>
    <n v="295"/>
    <s v="ATTACK"/>
    <n v="1"/>
    <s v=""/>
    <m/>
    <s v=""/>
    <m/>
    <s v="ATTACK,1,,,,"/>
    <x v="177"/>
    <x v="181"/>
    <x v="62"/>
    <x v="360"/>
  </r>
  <r>
    <n v="653"/>
    <x v="652"/>
    <s v="Banette"/>
    <x v="14"/>
    <x v="10"/>
    <s v="FAIRY,DARK"/>
    <n v="74"/>
    <n v="120"/>
    <n v="55"/>
    <n v="80"/>
    <n v="63"/>
    <n v="63"/>
    <n v="455"/>
    <s v="ATTACK"/>
    <n v="2"/>
    <s v=""/>
    <m/>
    <s v=""/>
    <m/>
    <s v="ATTACK,2,,,,"/>
    <x v="177"/>
    <x v="181"/>
    <x v="62"/>
    <x v="360"/>
  </r>
  <r>
    <n v="654"/>
    <x v="653"/>
    <s v="Stonjourner"/>
    <x v="7"/>
    <x v="8"/>
    <s v="ELECTRIC,SOUND"/>
    <n v="100"/>
    <n v="115"/>
    <n v="105"/>
    <n v="50"/>
    <n v="20"/>
    <n v="80"/>
    <n v="470"/>
    <s v="DEFENSE"/>
    <n v="2"/>
    <s v=""/>
    <m/>
    <s v=""/>
    <m/>
    <s v="DEFENSE,2,,,,"/>
    <x v="10"/>
    <x v="127"/>
    <x v="197"/>
    <x v="361"/>
  </r>
  <r>
    <n v="655"/>
    <x v="654"/>
    <s v="T.Lapras"/>
    <x v="4"/>
    <x v="12"/>
    <s v="GROUND,DRAGON"/>
    <n v="140"/>
    <n v="95"/>
    <n v="70"/>
    <n v="80"/>
    <n v="55"/>
    <n v="95"/>
    <n v="535"/>
    <s v="HP"/>
    <n v="2"/>
    <s v=""/>
    <m/>
    <s v=""/>
    <m/>
    <s v="HP,2,,,,"/>
    <x v="178"/>
    <x v="184"/>
    <x v="198"/>
    <x v="362"/>
  </r>
  <r>
    <n v="656"/>
    <x v="655"/>
    <s v="T.Wooloo"/>
    <x v="9"/>
    <x v="4"/>
    <s v="GRASS,0"/>
    <n v="48"/>
    <n v="65"/>
    <n v="60"/>
    <n v="67"/>
    <n v="20"/>
    <n v="60"/>
    <n v="320"/>
    <s v="DEFENSE"/>
    <n v="1"/>
    <s v=""/>
    <m/>
    <s v=""/>
    <m/>
    <s v="DEFENSE,1,,,,"/>
    <x v="151"/>
    <x v="185"/>
    <x v="93"/>
    <x v="363"/>
  </r>
  <r>
    <n v="657"/>
    <x v="656"/>
    <s v="T.Dubwool"/>
    <x v="9"/>
    <x v="4"/>
    <s v="GRASS,0"/>
    <n v="82"/>
    <n v="100"/>
    <n v="95"/>
    <n v="93"/>
    <n v="35"/>
    <n v="85"/>
    <n v="490"/>
    <s v="DEFENSE"/>
    <n v="2"/>
    <s v=""/>
    <m/>
    <s v=""/>
    <m/>
    <s v="DEFENSE,2,,,,"/>
    <x v="151"/>
    <x v="185"/>
    <x v="93"/>
    <x v="363"/>
  </r>
  <r>
    <n v="658"/>
    <x v="657"/>
    <s v="Bidoof"/>
    <x v="1"/>
    <x v="20"/>
    <s v="WATER,NORMAL"/>
    <n v="69"/>
    <n v="65"/>
    <n v="35"/>
    <n v="26"/>
    <n v="25"/>
    <n v="35"/>
    <n v="255"/>
    <s v="HP"/>
    <n v="1"/>
    <s v=""/>
    <m/>
    <s v=""/>
    <m/>
    <s v="HP,1,,,,"/>
    <x v="86"/>
    <x v="186"/>
    <x v="168"/>
    <x v="364"/>
  </r>
  <r>
    <n v="659"/>
    <x v="658"/>
    <s v="Bibarel"/>
    <x v="1"/>
    <x v="15"/>
    <s v="WATER,GROUND"/>
    <n v="89"/>
    <n v="95"/>
    <n v="70"/>
    <n v="61"/>
    <n v="45"/>
    <n v="50"/>
    <n v="410"/>
    <s v="ATTACK"/>
    <n v="2"/>
    <s v=""/>
    <m/>
    <s v=""/>
    <m/>
    <s v="ATTACK,2,,,,"/>
    <x v="86"/>
    <x v="187"/>
    <x v="168"/>
    <x v="365"/>
  </r>
  <r>
    <n v="660"/>
    <x v="659"/>
    <s v="Drilbur"/>
    <x v="4"/>
    <x v="8"/>
    <s v="GROUND,SOUND"/>
    <n v="60"/>
    <n v="85"/>
    <n v="40"/>
    <n v="68"/>
    <n v="30"/>
    <n v="45"/>
    <n v="328"/>
    <s v="ATTACK"/>
    <n v="1"/>
    <s v=""/>
    <m/>
    <s v=""/>
    <m/>
    <s v="ATTACK,1,,,,"/>
    <x v="179"/>
    <x v="32"/>
    <x v="48"/>
    <x v="366"/>
  </r>
  <r>
    <n v="661"/>
    <x v="660"/>
    <s v="Excadrill"/>
    <x v="4"/>
    <x v="8"/>
    <s v="GROUND,SOUND"/>
    <n v="110"/>
    <n v="135"/>
    <n v="60"/>
    <n v="88"/>
    <n v="50"/>
    <n v="65"/>
    <n v="508"/>
    <s v="ATTACK"/>
    <n v="2"/>
    <s v=""/>
    <m/>
    <s v=""/>
    <m/>
    <s v="ATTACK,2,,,,"/>
    <x v="179"/>
    <x v="32"/>
    <x v="48"/>
    <x v="366"/>
  </r>
  <r>
    <n v="662"/>
    <x v="661"/>
    <s v="T.Drilbur"/>
    <x v="2"/>
    <x v="19"/>
    <s v="ICE,LIGHT"/>
    <n v="50"/>
    <n v="30"/>
    <n v="50"/>
    <n v="68"/>
    <n v="75"/>
    <n v="55"/>
    <n v="328"/>
    <s v="SPECIAL_ATTACK"/>
    <n v="1"/>
    <s v=""/>
    <m/>
    <s v=""/>
    <m/>
    <s v="SPECIAL_ATTACK,1,,,,"/>
    <x v="80"/>
    <x v="188"/>
    <x v="199"/>
    <x v="367"/>
  </r>
  <r>
    <n v="663"/>
    <x v="662"/>
    <s v="T.Excadrill"/>
    <x v="2"/>
    <x v="19"/>
    <s v="ICE,LIGHT"/>
    <n v="85"/>
    <n v="50"/>
    <n v="85"/>
    <n v="88"/>
    <n v="110"/>
    <n v="90"/>
    <n v="508"/>
    <s v="SPECIAL_ATTACK"/>
    <n v="2"/>
    <m/>
    <m/>
    <s v=""/>
    <m/>
    <s v="SPECIAL_ATTACK,2,,,,"/>
    <x v="80"/>
    <x v="188"/>
    <x v="199"/>
    <x v="367"/>
  </r>
  <r>
    <n v="664"/>
    <x v="663"/>
    <s v="Snom"/>
    <x v="13"/>
    <x v="4"/>
    <s v="ROCK,0"/>
    <n v="30"/>
    <n v="25"/>
    <n v="35"/>
    <n v="20"/>
    <n v="45"/>
    <n v="30"/>
    <n v="185"/>
    <s v="SPECIAL_ATTACK"/>
    <n v="1"/>
    <s v=""/>
    <m/>
    <s v=""/>
    <m/>
    <s v="SPECIAL_ATTACK,1,,,,"/>
    <x v="87"/>
    <x v="122"/>
    <x v="103"/>
    <x v="356"/>
  </r>
  <r>
    <n v="665"/>
    <x v="664"/>
    <s v="Frosmoth"/>
    <x v="13"/>
    <x v="2"/>
    <s v="ROCK,FLYING"/>
    <n v="80"/>
    <n v="55"/>
    <n v="50"/>
    <n v="65"/>
    <n v="115"/>
    <n v="110"/>
    <n v="475"/>
    <s v="SPECIAL_ATTACK"/>
    <n v="2"/>
    <s v=""/>
    <m/>
    <s v=""/>
    <m/>
    <s v="SPECIAL_ATTACK,2,,,,"/>
    <x v="164"/>
    <x v="16"/>
    <x v="17"/>
    <x v="368"/>
  </r>
  <r>
    <n v="666"/>
    <x v="665"/>
    <s v="Houndour"/>
    <x v="0"/>
    <x v="19"/>
    <s v="FIRE,LIGHT"/>
    <n v="55"/>
    <n v="30"/>
    <n v="50"/>
    <n v="75"/>
    <n v="70"/>
    <n v="50"/>
    <n v="330"/>
    <s v="SPECIAL_ATTACK"/>
    <n v="1"/>
    <m/>
    <m/>
    <s v=""/>
    <m/>
    <s v="SPECIAL_ATTACK,1,,,,"/>
    <x v="106"/>
    <x v="20"/>
    <x v="200"/>
    <x v="369"/>
  </r>
  <r>
    <n v="667"/>
    <x v="666"/>
    <s v="Houndoom"/>
    <x v="0"/>
    <x v="19"/>
    <s v="FIRE,LIGHT"/>
    <n v="85"/>
    <n v="55"/>
    <n v="80"/>
    <n v="105"/>
    <n v="95"/>
    <n v="80"/>
    <n v="500"/>
    <s v="SPECIAL_ATTACK"/>
    <n v="1"/>
    <s v="ATTACK"/>
    <n v="1"/>
    <s v=""/>
    <m/>
    <s v="SPECIAL_ATTACK,1,ATTACK,1,,"/>
    <x v="106"/>
    <x v="20"/>
    <x v="200"/>
    <x v="369"/>
  </r>
  <r>
    <n v="668"/>
    <x v="667"/>
    <s v="Piplup"/>
    <x v="1"/>
    <x v="16"/>
    <s v="WATER,ICE"/>
    <n v="53"/>
    <n v="61"/>
    <n v="53"/>
    <n v="40"/>
    <n v="51"/>
    <n v="56"/>
    <n v="314"/>
    <s v="ATTACK"/>
    <n v="1"/>
    <s v=""/>
    <m/>
    <s v=""/>
    <m/>
    <s v="ATTACK,1,,,,"/>
    <x v="180"/>
    <x v="145"/>
    <x v="32"/>
    <x v="370"/>
  </r>
  <r>
    <n v="669"/>
    <x v="668"/>
    <s v="Prinplup"/>
    <x v="1"/>
    <x v="16"/>
    <s v="WATER,ICE"/>
    <n v="64"/>
    <n v="81"/>
    <n v="68"/>
    <n v="50"/>
    <n v="66"/>
    <n v="76"/>
    <n v="405"/>
    <s v="ATTACK"/>
    <n v="2"/>
    <s v=""/>
    <m/>
    <s v=""/>
    <m/>
    <s v="ATTACK,2,,,,"/>
    <x v="180"/>
    <x v="145"/>
    <x v="32"/>
    <x v="370"/>
  </r>
  <r>
    <n v="670"/>
    <x v="669"/>
    <s v="Empoleon"/>
    <x v="1"/>
    <x v="16"/>
    <s v="WATER,ICE"/>
    <n v="84"/>
    <n v="111"/>
    <n v="88"/>
    <n v="60"/>
    <n v="86"/>
    <n v="101"/>
    <n v="530"/>
    <s v="ATTACK"/>
    <n v="3"/>
    <s v=""/>
    <m/>
    <s v=""/>
    <m/>
    <s v="ATTACK,3,,,,"/>
    <x v="180"/>
    <x v="145"/>
    <x v="32"/>
    <x v="370"/>
  </r>
  <r>
    <n v="671"/>
    <x v="670"/>
    <s v="T.Solosis"/>
    <x v="3"/>
    <x v="0"/>
    <s v="COSMIC,POISON"/>
    <n v="55"/>
    <n v="60"/>
    <n v="70"/>
    <n v="10"/>
    <n v="65"/>
    <n v="30"/>
    <n v="290"/>
    <s v="ATTACK"/>
    <n v="1"/>
    <s v=""/>
    <m/>
    <s v=""/>
    <m/>
    <s v="ATTACK,1,,,,"/>
    <x v="81"/>
    <x v="139"/>
    <x v="74"/>
    <x v="371"/>
  </r>
  <r>
    <n v="672"/>
    <x v="671"/>
    <s v="T.Duosion"/>
    <x v="3"/>
    <x v="0"/>
    <s v="COSMIC,POISON"/>
    <n v="75"/>
    <n v="75"/>
    <n v="80"/>
    <n v="20"/>
    <n v="80"/>
    <n v="40"/>
    <n v="370"/>
    <s v="ATTACK"/>
    <n v="1"/>
    <s v="SPECIAL_ATTACK"/>
    <n v="1"/>
    <s v=""/>
    <m/>
    <s v="ATTACK,1,SPECIAL_ATTACK,1,,"/>
    <x v="81"/>
    <x v="139"/>
    <x v="74"/>
    <x v="371"/>
  </r>
  <r>
    <n v="673"/>
    <x v="672"/>
    <s v="T.Reuniclus"/>
    <x v="3"/>
    <x v="0"/>
    <s v="COSMIC,POISON"/>
    <n v="100"/>
    <n v="95"/>
    <n v="105"/>
    <n v="35"/>
    <n v="100"/>
    <n v="55"/>
    <n v="490"/>
    <s v="ATTACK"/>
    <n v="1"/>
    <s v="SPECIAL_ATTACK"/>
    <n v="2"/>
    <s v=""/>
    <m/>
    <s v="ATTACK,1,SPECIAL_ATTACK,2,,"/>
    <x v="81"/>
    <x v="139"/>
    <x v="74"/>
    <x v="371"/>
  </r>
  <r>
    <n v="674"/>
    <x v="673"/>
    <s v="Mudbray"/>
    <x v="17"/>
    <x v="4"/>
    <s v="NORMAL,0"/>
    <n v="70"/>
    <n v="100"/>
    <n v="70"/>
    <n v="45"/>
    <n v="45"/>
    <n v="55"/>
    <n v="385"/>
    <s v="ATTACK"/>
    <n v="1"/>
    <s v=""/>
    <m/>
    <s v=""/>
    <m/>
    <s v="ATTACK,1,,,,"/>
    <x v="93"/>
    <x v="118"/>
    <x v="29"/>
    <x v="372"/>
  </r>
  <r>
    <n v="675"/>
    <x v="674"/>
    <s v="Mudsdale"/>
    <x v="17"/>
    <x v="4"/>
    <s v="NORMAL,0"/>
    <n v="100"/>
    <n v="115"/>
    <n v="100"/>
    <n v="55"/>
    <n v="55"/>
    <n v="75"/>
    <n v="500"/>
    <s v="ATTACK"/>
    <n v="2"/>
    <s v=""/>
    <m/>
    <s v=""/>
    <m/>
    <s v="ATTACK,2,,,,"/>
    <x v="93"/>
    <x v="118"/>
    <x v="29"/>
    <x v="372"/>
  </r>
  <r>
    <n v="676"/>
    <x v="675"/>
    <s v="Cramorant"/>
    <x v="17"/>
    <x v="2"/>
    <s v="NORMAL,FLYING"/>
    <n v="70"/>
    <n v="105"/>
    <n v="95"/>
    <n v="85"/>
    <n v="65"/>
    <n v="55"/>
    <n v="475"/>
    <s v="DEFENSE"/>
    <n v="2"/>
    <s v=""/>
    <m/>
    <s v=""/>
    <m/>
    <s v="DEFENSE,2,,,,"/>
    <x v="127"/>
    <x v="88"/>
    <x v="10"/>
    <x v="373"/>
  </r>
  <r>
    <n v="677"/>
    <x v="676"/>
    <s v="T.Hoppip"/>
    <x v="12"/>
    <x v="19"/>
    <s v="BUG,LIGHT"/>
    <n v="45"/>
    <n v="25"/>
    <n v="40"/>
    <n v="50"/>
    <n v="45"/>
    <n v="45"/>
    <n v="250"/>
    <s v="SPEED"/>
    <n v="1"/>
    <s v=""/>
    <m/>
    <s v=""/>
    <m/>
    <s v="SPEED,1,,,,"/>
    <x v="79"/>
    <x v="189"/>
    <x v="49"/>
    <x v="374"/>
  </r>
  <r>
    <n v="678"/>
    <x v="677"/>
    <s v="T.Skiploom"/>
    <x v="12"/>
    <x v="19"/>
    <s v="BUG,LIGHT"/>
    <n v="65"/>
    <n v="35"/>
    <n v="50"/>
    <n v="80"/>
    <n v="55"/>
    <n v="55"/>
    <n v="340"/>
    <s v="SPEED"/>
    <n v="2"/>
    <s v=""/>
    <m/>
    <s v=""/>
    <m/>
    <s v="SPEED,2,,,,"/>
    <x v="79"/>
    <x v="189"/>
    <x v="49"/>
    <x v="374"/>
  </r>
  <r>
    <n v="679"/>
    <x v="678"/>
    <s v="T.Jumpluff"/>
    <x v="12"/>
    <x v="19"/>
    <s v="BUG,LIGHT"/>
    <n v="85"/>
    <n v="45"/>
    <n v="70"/>
    <n v="100"/>
    <n v="85"/>
    <n v="75"/>
    <n v="460"/>
    <s v="SPEED"/>
    <n v="3"/>
    <s v=""/>
    <m/>
    <s v=""/>
    <m/>
    <s v="SPEED,3,,,,"/>
    <x v="79"/>
    <x v="189"/>
    <x v="49"/>
    <x v="374"/>
  </r>
  <r>
    <n v="680"/>
    <x v="679"/>
    <s v="Sewaddle"/>
    <x v="8"/>
    <x v="10"/>
    <s v="STEEL,DARK"/>
    <n v="45"/>
    <n v="53"/>
    <n v="42"/>
    <n v="70"/>
    <n v="40"/>
    <n v="60"/>
    <n v="310"/>
    <s v="SPEED"/>
    <n v="1"/>
    <s v=""/>
    <m/>
    <s v=""/>
    <m/>
    <s v="SPEED,1,,,,"/>
    <x v="88"/>
    <x v="96"/>
    <x v="102"/>
    <x v="375"/>
  </r>
  <r>
    <n v="681"/>
    <x v="680"/>
    <s v="Swadloon"/>
    <x v="8"/>
    <x v="10"/>
    <s v="STEEL,DARK"/>
    <n v="55"/>
    <n v="33"/>
    <n v="70"/>
    <n v="42"/>
    <n v="110"/>
    <n v="70"/>
    <n v="380"/>
    <s v="SPECIAL_ATTACK"/>
    <n v="2"/>
    <s v=""/>
    <m/>
    <s v=""/>
    <m/>
    <s v="SPECIAL_ATTACK,2,,,,"/>
    <x v="0"/>
    <x v="96"/>
    <x v="102"/>
    <x v="376"/>
  </r>
  <r>
    <n v="682"/>
    <x v="681"/>
    <s v="Leavanny"/>
    <x v="8"/>
    <x v="10"/>
    <s v="STEEL,DARK"/>
    <n v="75"/>
    <n v="103"/>
    <n v="85"/>
    <n v="102"/>
    <n v="50"/>
    <n v="85"/>
    <n v="500"/>
    <s v="ATTACK"/>
    <n v="2"/>
    <s v="SPEED"/>
    <n v="1"/>
    <s v=""/>
    <m/>
    <s v="ATTACK,2,SPEED,1,,"/>
    <x v="70"/>
    <x v="158"/>
    <x v="52"/>
    <x v="377"/>
  </r>
  <r>
    <n v="683"/>
    <x v="682"/>
    <s v="Whismur"/>
    <x v="7"/>
    <x v="8"/>
    <s v="ELECTRIC,SOUND"/>
    <n v="64"/>
    <n v="21"/>
    <n v="23"/>
    <n v="48"/>
    <n v="61"/>
    <n v="23"/>
    <n v="240"/>
    <s v="HP"/>
    <n v="1"/>
    <s v=""/>
    <m/>
    <s v=""/>
    <m/>
    <s v="HP,1,,,,"/>
    <x v="181"/>
    <x v="87"/>
    <x v="201"/>
    <x v="378"/>
  </r>
  <r>
    <n v="684"/>
    <x v="683"/>
    <s v="Loudred"/>
    <x v="7"/>
    <x v="8"/>
    <s v="ELECTRIC,SOUND"/>
    <n v="84"/>
    <n v="41"/>
    <n v="43"/>
    <n v="68"/>
    <n v="81"/>
    <n v="43"/>
    <n v="360"/>
    <s v="HP"/>
    <n v="2"/>
    <s v=""/>
    <m/>
    <s v=""/>
    <m/>
    <s v="HP,2,,,,"/>
    <x v="181"/>
    <x v="87"/>
    <x v="201"/>
    <x v="378"/>
  </r>
  <r>
    <n v="685"/>
    <x v="684"/>
    <s v="Exploud"/>
    <x v="7"/>
    <x v="8"/>
    <s v="ELECTRIC,SOUND"/>
    <n v="104"/>
    <n v="56"/>
    <n v="63"/>
    <n v="88"/>
    <n v="106"/>
    <n v="73"/>
    <n v="490"/>
    <s v="HP"/>
    <n v="3"/>
    <s v=""/>
    <m/>
    <s v=""/>
    <m/>
    <s v="HP,3,,,,"/>
    <x v="181"/>
    <x v="87"/>
    <x v="201"/>
    <x v="378"/>
  </r>
  <r>
    <n v="686"/>
    <x v="685"/>
    <s v="Sizzlipede"/>
    <x v="12"/>
    <x v="0"/>
    <s v="BUG,POISON"/>
    <n v="50"/>
    <n v="75"/>
    <n v="45"/>
    <n v="65"/>
    <n v="20"/>
    <n v="50"/>
    <n v="305"/>
    <s v="ATTACK"/>
    <n v="1"/>
    <s v=""/>
    <m/>
    <s v=""/>
    <m/>
    <s v="ATTACK,1,,,,"/>
    <x v="152"/>
    <x v="114"/>
    <x v="117"/>
    <x v="379"/>
  </r>
  <r>
    <n v="687"/>
    <x v="686"/>
    <s v="Centiskorch"/>
    <x v="12"/>
    <x v="0"/>
    <s v="BUG,POISON"/>
    <n v="100"/>
    <n v="125"/>
    <n v="65"/>
    <n v="95"/>
    <n v="50"/>
    <n v="90"/>
    <n v="525"/>
    <s v="ATTACK"/>
    <n v="2"/>
    <s v=""/>
    <m/>
    <s v=""/>
    <m/>
    <s v="ATTACK,2,,,,"/>
    <x v="152"/>
    <x v="114"/>
    <x v="117"/>
    <x v="379"/>
  </r>
  <r>
    <n v="688"/>
    <x v="687"/>
    <s v="Sobble"/>
    <x v="1"/>
    <x v="8"/>
    <s v="WATER,SOUND"/>
    <n v="50"/>
    <n v="40"/>
    <n v="40"/>
    <n v="60"/>
    <n v="70"/>
    <n v="50"/>
    <n v="310"/>
    <s v="SPECIAL_ATTACK"/>
    <n v="1"/>
    <m/>
    <m/>
    <s v=""/>
    <m/>
    <s v="SPECIAL_ATTACK,1,,,,"/>
    <x v="65"/>
    <x v="100"/>
    <x v="189"/>
    <x v="380"/>
  </r>
  <r>
    <n v="689"/>
    <x v="688"/>
    <s v="Drizzile"/>
    <x v="1"/>
    <x v="8"/>
    <s v="WATER,SOUND"/>
    <n v="65"/>
    <n v="50"/>
    <n v="55"/>
    <n v="80"/>
    <n v="105"/>
    <n v="65"/>
    <n v="420"/>
    <s v="SPECIAL_ATTACK"/>
    <n v="2"/>
    <s v=""/>
    <m/>
    <s v=""/>
    <m/>
    <s v="SPECIAL_ATTACK,2,,,,"/>
    <x v="65"/>
    <x v="100"/>
    <x v="189"/>
    <x v="380"/>
  </r>
  <r>
    <n v="690"/>
    <x v="689"/>
    <s v="Inteleon"/>
    <x v="1"/>
    <x v="8"/>
    <s v="WATER,SOUND"/>
    <n v="70"/>
    <n v="60"/>
    <n v="65"/>
    <n v="120"/>
    <n v="125"/>
    <n v="90"/>
    <n v="530"/>
    <s v="SPECIAL_ATTACK"/>
    <n v="2"/>
    <s v="SPEED"/>
    <n v="1"/>
    <s v=""/>
    <m/>
    <s v="SPECIAL_ATTACK,2,SPEED,1,,"/>
    <x v="65"/>
    <x v="100"/>
    <x v="189"/>
    <x v="380"/>
  </r>
  <r>
    <n v="691"/>
    <x v="690"/>
    <s v="T.Timburr"/>
    <x v="9"/>
    <x v="14"/>
    <s v="GRASS,FIGHTING"/>
    <n v="75"/>
    <n v="70"/>
    <n v="55"/>
    <n v="35"/>
    <n v="35"/>
    <n v="35"/>
    <n v="305"/>
    <s v="ATTACK"/>
    <n v="1"/>
    <s v=""/>
    <m/>
    <s v=""/>
    <m/>
    <s v="ATTACK,1,,,,"/>
    <x v="84"/>
    <x v="163"/>
    <x v="202"/>
    <x v="381"/>
  </r>
  <r>
    <n v="692"/>
    <x v="691"/>
    <s v="T.Gurdurr"/>
    <x v="9"/>
    <x v="14"/>
    <s v="GRASS,FIGHTING"/>
    <n v="85"/>
    <n v="90"/>
    <n v="85"/>
    <n v="40"/>
    <n v="55"/>
    <n v="50"/>
    <n v="405"/>
    <s v="ATTACK"/>
    <n v="2"/>
    <s v=""/>
    <m/>
    <s v=""/>
    <m/>
    <s v="ATTACK,2,,,,"/>
    <x v="84"/>
    <x v="163"/>
    <x v="202"/>
    <x v="381"/>
  </r>
  <r>
    <n v="693"/>
    <x v="692"/>
    <s v="T.Conkeldurr"/>
    <x v="9"/>
    <x v="14"/>
    <s v="GRASS,FIGHTING"/>
    <n v="115"/>
    <n v="110"/>
    <n v="105"/>
    <n v="45"/>
    <n v="60"/>
    <n v="70"/>
    <n v="505"/>
    <s v="ATTACK"/>
    <n v="3"/>
    <s v=""/>
    <m/>
    <s v=""/>
    <m/>
    <s v="ATTACK,3,,,,"/>
    <x v="84"/>
    <x v="163"/>
    <x v="202"/>
    <x v="381"/>
  </r>
  <r>
    <n v="694"/>
    <x v="693"/>
    <s v="Corphish"/>
    <x v="13"/>
    <x v="10"/>
    <s v="ROCK,DARK"/>
    <n v="43"/>
    <n v="80"/>
    <n v="65"/>
    <n v="55"/>
    <n v="30"/>
    <n v="35"/>
    <n v="308"/>
    <s v="ATTACK"/>
    <n v="1"/>
    <s v=""/>
    <m/>
    <s v=""/>
    <m/>
    <s v="ATTACK,1,,,,"/>
    <x v="61"/>
    <x v="111"/>
    <x v="166"/>
    <x v="382"/>
  </r>
  <r>
    <n v="695"/>
    <x v="694"/>
    <s v="Crawdaunt"/>
    <x v="13"/>
    <x v="10"/>
    <s v="ROCK,DARK"/>
    <n v="63"/>
    <n v="120"/>
    <n v="95"/>
    <n v="85"/>
    <n v="50"/>
    <n v="55"/>
    <n v="468"/>
    <s v="ATTACK"/>
    <n v="2"/>
    <s v=""/>
    <m/>
    <s v=""/>
    <m/>
    <s v="ATTACK,2,,,,"/>
    <x v="61"/>
    <x v="111"/>
    <x v="166"/>
    <x v="382"/>
  </r>
  <r>
    <n v="696"/>
    <x v="695"/>
    <s v="Carnivine"/>
    <x v="9"/>
    <x v="21"/>
    <s v="GRASS,BUG"/>
    <n v="74"/>
    <n v="110"/>
    <n v="92"/>
    <n v="46"/>
    <n v="60"/>
    <n v="72"/>
    <n v="454"/>
    <s v="ATTACK"/>
    <n v="2"/>
    <s v=""/>
    <m/>
    <s v=""/>
    <m/>
    <s v="ATTACK,2,,,,"/>
    <x v="27"/>
    <x v="190"/>
    <x v="203"/>
    <x v="383"/>
  </r>
  <r>
    <n v="697"/>
    <x v="696"/>
    <s v="Anorith"/>
    <x v="5"/>
    <x v="3"/>
    <s v="POISON,ROCK"/>
    <n v="45"/>
    <n v="95"/>
    <n v="50"/>
    <n v="75"/>
    <n v="40"/>
    <n v="50"/>
    <n v="355"/>
    <s v="ATTACK"/>
    <n v="1"/>
    <s v=""/>
    <m/>
    <s v=""/>
    <m/>
    <s v="ATTACK,1,,,,"/>
    <x v="182"/>
    <x v="184"/>
    <x v="117"/>
    <x v="384"/>
  </r>
  <r>
    <n v="698"/>
    <x v="697"/>
    <s v="Armaldo"/>
    <x v="5"/>
    <x v="3"/>
    <s v="POISON,ROCK"/>
    <n v="75"/>
    <n v="125"/>
    <n v="100"/>
    <n v="45"/>
    <n v="70"/>
    <n v="80"/>
    <n v="495"/>
    <s v="ATTACK"/>
    <n v="2"/>
    <s v=""/>
    <m/>
    <s v=""/>
    <m/>
    <s v="ATTACK,2,,,,"/>
    <x v="182"/>
    <x v="184"/>
    <x v="117"/>
    <x v="384"/>
  </r>
  <r>
    <n v="699"/>
    <x v="698"/>
    <s v="Bagon"/>
    <x v="0"/>
    <x v="0"/>
    <s v="FIRE,POISON"/>
    <n v="45"/>
    <n v="55"/>
    <n v="60"/>
    <n v="50"/>
    <n v="60"/>
    <n v="30"/>
    <n v="300"/>
    <s v="ATTACK"/>
    <n v="1"/>
    <s v=""/>
    <m/>
    <s v=""/>
    <m/>
    <s v="ATTACK,1,,,,"/>
    <x v="183"/>
    <x v="191"/>
    <x v="198"/>
    <x v="385"/>
  </r>
  <r>
    <n v="700"/>
    <x v="699"/>
    <s v="Shelgon"/>
    <x v="0"/>
    <x v="0"/>
    <s v="FIRE,POISON"/>
    <n v="65"/>
    <n v="75"/>
    <n v="100"/>
    <n v="50"/>
    <n v="80"/>
    <n v="50"/>
    <n v="420"/>
    <s v="DEFENSE"/>
    <n v="2"/>
    <s v=""/>
    <m/>
    <s v=""/>
    <m/>
    <s v="DEFENSE,2,,,,"/>
    <x v="183"/>
    <x v="191"/>
    <x v="198"/>
    <x v="385"/>
  </r>
  <r>
    <n v="701"/>
    <x v="700"/>
    <s v="Salamence"/>
    <x v="0"/>
    <x v="0"/>
    <s v="FIRE,POISON"/>
    <n v="105"/>
    <n v="120"/>
    <n v="80"/>
    <n v="95"/>
    <n v="120"/>
    <n v="80"/>
    <n v="600"/>
    <s v="ATTACK"/>
    <n v="1"/>
    <s v="SPECIAL_ATTACK"/>
    <n v="2"/>
    <s v=""/>
    <m/>
    <s v="ATTACK,1,SPECIAL_ATTACK,2,,"/>
    <x v="183"/>
    <x v="191"/>
    <x v="198"/>
    <x v="385"/>
  </r>
  <r>
    <n v="702"/>
    <x v="701"/>
    <s v="Munchlax"/>
    <x v="2"/>
    <x v="1"/>
    <s v="ICE,PSYCHIC"/>
    <n v="105"/>
    <n v="20"/>
    <n v="90"/>
    <n v="5"/>
    <n v="85"/>
    <n v="85"/>
    <n v="390"/>
    <s v="HP"/>
    <n v="1"/>
    <s v=""/>
    <m/>
    <s v=""/>
    <m/>
    <s v="HP,1,,,,"/>
    <x v="117"/>
    <x v="83"/>
    <x v="36"/>
    <x v="386"/>
  </r>
  <r>
    <n v="703"/>
    <x v="702"/>
    <s v="Snorlax"/>
    <x v="2"/>
    <x v="1"/>
    <s v="ICE,PSYCHIC"/>
    <n v="160"/>
    <n v="45"/>
    <n v="110"/>
    <n v="10"/>
    <n v="100"/>
    <n v="115"/>
    <n v="540"/>
    <s v="HP"/>
    <n v="2"/>
    <s v=""/>
    <m/>
    <s v=""/>
    <m/>
    <s v="HP,2,,,,"/>
    <x v="117"/>
    <x v="83"/>
    <x v="36"/>
    <x v="386"/>
  </r>
  <r>
    <n v="704"/>
    <x v="703"/>
    <s v="T.Larvesta"/>
    <x v="3"/>
    <x v="21"/>
    <s v="COSMIC,BUG"/>
    <n v="55"/>
    <n v="85"/>
    <n v="55"/>
    <n v="60"/>
    <n v="50"/>
    <n v="55"/>
    <n v="360"/>
    <s v="ATTACK"/>
    <n v="1"/>
    <s v=""/>
    <m/>
    <s v=""/>
    <m/>
    <s v="ATTACK,1,,,,"/>
    <x v="184"/>
    <x v="45"/>
    <x v="108"/>
    <x v="387"/>
  </r>
  <r>
    <n v="705"/>
    <x v="704"/>
    <s v="T.Volcarona"/>
    <x v="3"/>
    <x v="21"/>
    <s v="COSMIC,BUG"/>
    <n v="85"/>
    <n v="75"/>
    <n v="65"/>
    <n v="85"/>
    <n v="135"/>
    <n v="105"/>
    <n v="550"/>
    <s v="SPECIAL_ATTACK"/>
    <n v="3"/>
    <s v=""/>
    <m/>
    <s v=""/>
    <m/>
    <s v="SPECIAL_ATTACK,3,,,,"/>
    <x v="184"/>
    <x v="45"/>
    <x v="108"/>
    <x v="387"/>
  </r>
  <r>
    <n v="706"/>
    <x v="705"/>
    <s v="Tepig"/>
    <x v="4"/>
    <x v="3"/>
    <s v="GROUND,ROCK"/>
    <n v="65"/>
    <n v="53"/>
    <n v="55"/>
    <n v="45"/>
    <n v="35"/>
    <n v="55"/>
    <n v="308"/>
    <s v="DEFENSE"/>
    <n v="1"/>
    <s v=""/>
    <m/>
    <s v=""/>
    <m/>
    <s v="DEFENSE,1,,,,"/>
    <x v="137"/>
    <x v="103"/>
    <x v="17"/>
    <x v="388"/>
  </r>
  <r>
    <n v="707"/>
    <x v="706"/>
    <s v="Pignite"/>
    <x v="4"/>
    <x v="3"/>
    <s v="GROUND,ROCK"/>
    <n v="80"/>
    <n v="83"/>
    <n v="85"/>
    <n v="55"/>
    <n v="50"/>
    <n v="65"/>
    <n v="418"/>
    <s v="DEFENSE"/>
    <n v="2"/>
    <s v=""/>
    <m/>
    <s v=""/>
    <m/>
    <s v="DEFENSE,2,,,,"/>
    <x v="137"/>
    <x v="103"/>
    <x v="17"/>
    <x v="388"/>
  </r>
  <r>
    <n v="708"/>
    <x v="707"/>
    <s v="Emboar"/>
    <x v="4"/>
    <x v="3"/>
    <s v="GROUND,ROCK"/>
    <n v="105"/>
    <n v="100"/>
    <n v="118"/>
    <n v="60"/>
    <n v="55"/>
    <n v="90"/>
    <n v="528"/>
    <s v="DEFENSE"/>
    <n v="2"/>
    <s v="HP"/>
    <n v="1"/>
    <s v=""/>
    <m/>
    <s v="DEFENSE,2,HP,1,,"/>
    <x v="137"/>
    <x v="103"/>
    <x v="17"/>
    <x v="388"/>
  </r>
  <r>
    <n v="709"/>
    <x v="708"/>
    <s v="Sneasel"/>
    <x v="10"/>
    <x v="9"/>
    <s v="DARK,GRASS"/>
    <n v="65"/>
    <n v="95"/>
    <n v="65"/>
    <n v="90"/>
    <n v="50"/>
    <n v="65"/>
    <n v="430"/>
    <s v="SPEED"/>
    <n v="1"/>
    <s v=""/>
    <m/>
    <s v=""/>
    <m/>
    <s v="SPEED,1,,,,"/>
    <x v="43"/>
    <x v="120"/>
    <x v="194"/>
    <x v="389"/>
  </r>
  <r>
    <n v="710"/>
    <x v="709"/>
    <s v="Weavile"/>
    <x v="10"/>
    <x v="9"/>
    <s v="DARK,GRASS"/>
    <n v="90"/>
    <n v="110"/>
    <n v="75"/>
    <n v="105"/>
    <n v="60"/>
    <n v="70"/>
    <n v="510"/>
    <s v="ATTACK"/>
    <n v="1"/>
    <s v="SPEED"/>
    <n v="1"/>
    <s v=""/>
    <m/>
    <s v="ATTACK,1,SPEED,1,,"/>
    <x v="43"/>
    <x v="120"/>
    <x v="194"/>
    <x v="389"/>
  </r>
  <r>
    <n v="711"/>
    <x v="710"/>
    <s v="Milcery"/>
    <x v="5"/>
    <x v="3"/>
    <s v="POISON,ROCK"/>
    <n v="45"/>
    <n v="30"/>
    <n v="40"/>
    <n v="24"/>
    <n v="61"/>
    <n v="70"/>
    <n v="270"/>
    <s v="SPECIAL_DEFENSE"/>
    <n v="1"/>
    <m/>
    <m/>
    <s v=""/>
    <m/>
    <s v="SPECIAL_DEFENSE,1,,,,"/>
    <x v="185"/>
    <x v="54"/>
    <x v="204"/>
    <x v="390"/>
  </r>
  <r>
    <n v="712"/>
    <x v="711"/>
    <s v="Alcremie"/>
    <x v="5"/>
    <x v="3"/>
    <s v="POISON,ROCK"/>
    <n v="85"/>
    <n v="40"/>
    <n v="75"/>
    <n v="64"/>
    <n v="110"/>
    <n v="121"/>
    <n v="495"/>
    <s v="SPECIAL_DEFENSE"/>
    <n v="2"/>
    <m/>
    <m/>
    <s v=""/>
    <m/>
    <s v="SPECIAL_DEFENSE,2,,,,"/>
    <x v="185"/>
    <x v="54"/>
    <x v="204"/>
    <x v="390"/>
  </r>
  <r>
    <n v="713"/>
    <x v="712"/>
    <s v="Frillish"/>
    <x v="9"/>
    <x v="0"/>
    <s v="GRASS,POISON"/>
    <n v="55"/>
    <n v="25"/>
    <n v="45"/>
    <n v="40"/>
    <n v="80"/>
    <n v="90"/>
    <n v="335"/>
    <s v="SPECIAL_DEFENSE"/>
    <n v="1"/>
    <m/>
    <m/>
    <s v=""/>
    <m/>
    <s v="SPECIAL_DEFENSE,1,,,,"/>
    <x v="13"/>
    <x v="116"/>
    <x v="139"/>
    <x v="391"/>
  </r>
  <r>
    <n v="714"/>
    <x v="713"/>
    <s v="Jellicent"/>
    <x v="9"/>
    <x v="0"/>
    <s v="GRASS,POISON"/>
    <n v="90"/>
    <n v="40"/>
    <n v="80"/>
    <n v="50"/>
    <n v="100"/>
    <n v="120"/>
    <n v="480"/>
    <s v="SPECIAL_DEFENSE"/>
    <n v="2"/>
    <m/>
    <m/>
    <s v=""/>
    <m/>
    <s v="SPECIAL_DEFENSE,2,,,,"/>
    <x v="13"/>
    <x v="116"/>
    <x v="139"/>
    <x v="391"/>
  </r>
  <r>
    <n v="715"/>
    <x v="714"/>
    <s v="Clobbopus"/>
    <x v="1"/>
    <x v="14"/>
    <s v="WATER,FIGHTING"/>
    <n v="60"/>
    <n v="68"/>
    <n v="65"/>
    <n v="27"/>
    <n v="25"/>
    <n v="65"/>
    <n v="310"/>
    <s v="ATTACK"/>
    <n v="1"/>
    <m/>
    <m/>
    <s v=""/>
    <m/>
    <s v="ATTACK,1,,,,"/>
    <x v="186"/>
    <x v="74"/>
    <x v="105"/>
    <x v="392"/>
  </r>
  <r>
    <n v="716"/>
    <x v="715"/>
    <s v="Grapploct"/>
    <x v="1"/>
    <x v="14"/>
    <s v="WATER,FIGHTING"/>
    <n v="90"/>
    <n v="98"/>
    <n v="100"/>
    <n v="50"/>
    <n v="42"/>
    <n v="100"/>
    <n v="480"/>
    <s v="ATTACK"/>
    <n v="2"/>
    <m/>
    <m/>
    <s v=""/>
    <m/>
    <s v="ATTACK,2,,,,"/>
    <x v="186"/>
    <x v="74"/>
    <x v="105"/>
    <x v="392"/>
  </r>
  <r>
    <n v="717"/>
    <x v="716"/>
    <s v="T.Nosepass"/>
    <x v="7"/>
    <x v="4"/>
    <s v="ELECTRIC,0"/>
    <n v="65"/>
    <n v="85"/>
    <n v="70"/>
    <n v="50"/>
    <n v="85"/>
    <n v="70"/>
    <n v="425"/>
    <s v="ATTACK"/>
    <n v="1"/>
    <m/>
    <m/>
    <s v=""/>
    <m/>
    <s v="ATTACK,1,,,,"/>
    <x v="10"/>
    <x v="160"/>
    <x v="19"/>
    <x v="393"/>
  </r>
  <r>
    <n v="718"/>
    <x v="717"/>
    <s v="T.Probopass"/>
    <x v="7"/>
    <x v="4"/>
    <s v="ELECTRIC,0"/>
    <n v="90"/>
    <n v="105"/>
    <n v="85"/>
    <n v="60"/>
    <n v="105"/>
    <n v="80"/>
    <n v="525"/>
    <s v="ATTACK"/>
    <n v="1"/>
    <s v="SPECIAL_ATTACK"/>
    <n v="1"/>
    <s v="HP"/>
    <n v="1"/>
    <s v="ATTACK,1,SPECIAL_ATTACK,1,HP,1"/>
    <x v="10"/>
    <x v="160"/>
    <x v="87"/>
    <x v="394"/>
  </r>
  <r>
    <n v="719"/>
    <x v="718"/>
    <s v="Cufant"/>
    <x v="4"/>
    <x v="1"/>
    <s v="GROUND,PSYCHIC"/>
    <n v="72"/>
    <n v="40"/>
    <n v="54"/>
    <n v="40"/>
    <n v="70"/>
    <n v="54"/>
    <n v="330"/>
    <s v="SPECIAL_ATTACK"/>
    <n v="1"/>
    <m/>
    <m/>
    <m/>
    <m/>
    <s v="SPECIAL_ATTACK,1,,,,"/>
    <x v="187"/>
    <x v="5"/>
    <x v="205"/>
    <x v="395"/>
  </r>
  <r>
    <n v="720"/>
    <x v="719"/>
    <s v="Copperajah"/>
    <x v="4"/>
    <x v="1"/>
    <s v="GROUND,PSYCHIC"/>
    <n v="97"/>
    <n v="50"/>
    <n v="94"/>
    <n v="50"/>
    <n v="110"/>
    <n v="99"/>
    <n v="500"/>
    <s v="SPECIAL_ATTACK"/>
    <n v="2"/>
    <m/>
    <m/>
    <m/>
    <m/>
    <s v="SPECIAL_ATTACK,2,,,,"/>
    <x v="187"/>
    <x v="5"/>
    <x v="205"/>
    <x v="395"/>
  </r>
  <r>
    <n v="721"/>
    <x v="720"/>
    <s v="Blitzle"/>
    <x v="14"/>
    <x v="19"/>
    <s v="FAIRY,LIGHT"/>
    <n v="45"/>
    <n v="60"/>
    <n v="32"/>
    <n v="96"/>
    <n v="30"/>
    <n v="32"/>
    <n v="295"/>
    <s v="SPEED"/>
    <n v="1"/>
    <m/>
    <m/>
    <m/>
    <m/>
    <s v="SPEED,1,,,,"/>
    <x v="188"/>
    <x v="192"/>
    <x v="54"/>
    <x v="396"/>
  </r>
  <r>
    <n v="722"/>
    <x v="721"/>
    <s v="Zebstrika"/>
    <x v="14"/>
    <x v="19"/>
    <s v="FAIRY,LIGHT"/>
    <n v="75"/>
    <n v="110"/>
    <n v="68"/>
    <n v="126"/>
    <n v="50"/>
    <n v="68"/>
    <n v="497"/>
    <s v="SPEED"/>
    <n v="2"/>
    <m/>
    <m/>
    <m/>
    <m/>
    <s v="SPEED,2,,,,"/>
    <x v="188"/>
    <x v="192"/>
    <x v="54"/>
    <x v="396"/>
  </r>
  <r>
    <n v="723"/>
    <x v="722"/>
    <s v="Slakoth"/>
    <x v="2"/>
    <x v="20"/>
    <s v="ICE,NORMAL"/>
    <n v="60"/>
    <n v="70"/>
    <n v="60"/>
    <n v="30"/>
    <n v="25"/>
    <n v="35"/>
    <n v="280"/>
    <s v="HP"/>
    <n v="1"/>
    <m/>
    <m/>
    <m/>
    <m/>
    <s v="HP,1,,,,"/>
    <x v="178"/>
    <x v="83"/>
    <x v="150"/>
    <x v="397"/>
  </r>
  <r>
    <n v="724"/>
    <x v="723"/>
    <s v="Vigoroth"/>
    <x v="2"/>
    <x v="14"/>
    <s v="ICE,FIGHTING"/>
    <n v="80"/>
    <n v="90"/>
    <n v="80"/>
    <n v="90"/>
    <n v="45"/>
    <n v="55"/>
    <n v="440"/>
    <s v="SPEED"/>
    <n v="2"/>
    <m/>
    <m/>
    <m/>
    <m/>
    <s v="SPEED,2,,,,"/>
    <x v="55"/>
    <x v="191"/>
    <x v="150"/>
    <x v="398"/>
  </r>
  <r>
    <n v="725"/>
    <x v="724"/>
    <s v="Slaking"/>
    <x v="2"/>
    <x v="20"/>
    <s v="ICE,NORMAL"/>
    <n v="120"/>
    <n v="130"/>
    <n v="100"/>
    <n v="90"/>
    <n v="50"/>
    <n v="80"/>
    <n v="570"/>
    <s v="HP"/>
    <n v="3"/>
    <m/>
    <m/>
    <m/>
    <m/>
    <s v="HP,3,,,,"/>
    <x v="178"/>
    <x v="83"/>
    <x v="150"/>
    <x v="397"/>
  </r>
  <r>
    <n v="726"/>
    <x v="725"/>
    <s v="Miltank"/>
    <x v="17"/>
    <x v="9"/>
    <s v="NORMAL,GRASS"/>
    <n v="115"/>
    <n v="80"/>
    <n v="105"/>
    <n v="75"/>
    <n v="30"/>
    <n v="85"/>
    <n v="490"/>
    <s v="HP"/>
    <n v="2"/>
    <m/>
    <m/>
    <m/>
    <m/>
    <s v="HP,2,,,,"/>
    <x v="189"/>
    <x v="146"/>
    <x v="206"/>
    <x v="399"/>
  </r>
  <r>
    <n v="727"/>
    <x v="726"/>
    <s v="Helioptile"/>
    <x v="15"/>
    <x v="3"/>
    <s v="DRAGON,ROCK"/>
    <n v="44"/>
    <n v="38"/>
    <n v="33"/>
    <n v="70"/>
    <n v="61"/>
    <n v="43"/>
    <n v="289"/>
    <s v="SPEED"/>
    <n v="1"/>
    <m/>
    <m/>
    <m/>
    <m/>
    <s v="SPEED,1,,,,"/>
    <x v="190"/>
    <x v="70"/>
    <x v="118"/>
    <x v="400"/>
  </r>
  <r>
    <n v="728"/>
    <x v="727"/>
    <s v="Heliolisk"/>
    <x v="15"/>
    <x v="3"/>
    <s v="DRAGON,ROCK"/>
    <n v="71"/>
    <n v="49"/>
    <n v="73"/>
    <n v="100"/>
    <n v="105"/>
    <n v="83"/>
    <n v="481"/>
    <s v="SPEED"/>
    <n v="1"/>
    <s v="SPECIAL_ATTACK"/>
    <n v="1"/>
    <m/>
    <m/>
    <s v="SPEED,1,SPECIAL_ATTACK,1,,"/>
    <x v="190"/>
    <x v="70"/>
    <x v="118"/>
    <x v="400"/>
  </r>
  <r>
    <n v="729"/>
    <x v="728"/>
    <s v="Hatenna"/>
    <x v="16"/>
    <x v="18"/>
    <s v="PSYCHIC,GHOST"/>
    <n v="42"/>
    <n v="30"/>
    <n v="45"/>
    <n v="39"/>
    <n v="56"/>
    <n v="53"/>
    <n v="265"/>
    <s v="SPECIAL_ATTACK"/>
    <n v="1"/>
    <m/>
    <m/>
    <m/>
    <m/>
    <s v="SPECIAL_ATTACK,1,,,,"/>
    <x v="100"/>
    <x v="193"/>
    <x v="31"/>
    <x v="401"/>
  </r>
  <r>
    <n v="730"/>
    <x v="729"/>
    <s v="Hattrem"/>
    <x v="16"/>
    <x v="18"/>
    <s v="PSYCHIC,GHOST"/>
    <n v="57"/>
    <n v="40"/>
    <n v="65"/>
    <n v="49"/>
    <n v="86"/>
    <n v="73"/>
    <n v="370"/>
    <s v="SPECIAL_ATTACK"/>
    <n v="2"/>
    <m/>
    <m/>
    <m/>
    <m/>
    <s v="SPECIAL_ATTACK,2,,,,"/>
    <x v="100"/>
    <x v="193"/>
    <x v="31"/>
    <x v="401"/>
  </r>
  <r>
    <n v="731"/>
    <x v="730"/>
    <s v="Hatterene"/>
    <x v="16"/>
    <x v="18"/>
    <s v="PSYCHIC,GHOST"/>
    <n v="72"/>
    <n v="50"/>
    <n v="90"/>
    <n v="59"/>
    <n v="136"/>
    <n v="103"/>
    <n v="510"/>
    <s v="SPECIAL_ATTACK"/>
    <n v="3"/>
    <m/>
    <m/>
    <m/>
    <m/>
    <s v="SPECIAL_ATTACK,3,,,,"/>
    <x v="100"/>
    <x v="193"/>
    <x v="31"/>
    <x v="401"/>
  </r>
  <r>
    <n v="732"/>
    <x v="731"/>
    <s v="T.Swinub"/>
    <x v="9"/>
    <x v="15"/>
    <s v="GRASS,GROUND"/>
    <n v="50"/>
    <n v="60"/>
    <n v="55"/>
    <n v="35"/>
    <n v="25"/>
    <n v="25"/>
    <n v="250"/>
    <s v="ATTACK"/>
    <n v="1"/>
    <m/>
    <m/>
    <m/>
    <m/>
    <s v="ATTACK,1,,,,"/>
    <x v="95"/>
    <x v="115"/>
    <x v="29"/>
    <x v="402"/>
  </r>
  <r>
    <n v="733"/>
    <x v="732"/>
    <s v="T.Piloswine"/>
    <x v="9"/>
    <x v="15"/>
    <s v="GRASS,GROUND"/>
    <n v="90"/>
    <n v="110"/>
    <n v="100"/>
    <n v="55"/>
    <n v="50"/>
    <n v="45"/>
    <n v="450"/>
    <s v="ATTACK"/>
    <n v="1"/>
    <s v="DEFENSE"/>
    <n v="1"/>
    <m/>
    <m/>
    <s v="ATTACK,1,DEFENSE,1,,"/>
    <x v="95"/>
    <x v="115"/>
    <x v="29"/>
    <x v="402"/>
  </r>
  <r>
    <n v="734"/>
    <x v="733"/>
    <s v="T.Mamoswine"/>
    <x v="9"/>
    <x v="15"/>
    <s v="GRASS,GROUND"/>
    <n v="110"/>
    <n v="120"/>
    <n v="120"/>
    <n v="75"/>
    <n v="55"/>
    <n v="50"/>
    <n v="530"/>
    <s v="ATTACK"/>
    <n v="2"/>
    <s v="DEFENSE"/>
    <n v="1"/>
    <m/>
    <m/>
    <s v="ATTACK,2,DEFENSE,1,,"/>
    <x v="95"/>
    <x v="115"/>
    <x v="29"/>
    <x v="402"/>
  </r>
  <r>
    <n v="735"/>
    <x v="734"/>
    <s v="Chingling"/>
    <x v="7"/>
    <x v="5"/>
    <s v="ELECTRIC,STEEL"/>
    <n v="45"/>
    <n v="30"/>
    <n v="40"/>
    <n v="45"/>
    <n v="60"/>
    <n v="65"/>
    <n v="285"/>
    <s v="SPECIAL_ATTACK"/>
    <n v="1"/>
    <m/>
    <m/>
    <m/>
    <m/>
    <s v="SPECIAL_ATTACK,1,,,,"/>
    <x v="0"/>
    <x v="60"/>
    <x v="207"/>
    <x v="403"/>
  </r>
  <r>
    <n v="736"/>
    <x v="735"/>
    <s v="Chimecho"/>
    <x v="7"/>
    <x v="5"/>
    <s v="ELECTRIC,STEEL"/>
    <n v="75"/>
    <n v="50"/>
    <n v="60"/>
    <n v="65"/>
    <n v="95"/>
    <n v="110"/>
    <n v="455"/>
    <s v="SPECIAL_ATTACK"/>
    <n v="1"/>
    <s v="SPECIAL_DEFENSE"/>
    <n v="1"/>
    <m/>
    <m/>
    <s v="SPECIAL_ATTACK,1,SPECIAL_DEFENSE,1,,"/>
    <x v="0"/>
    <x v="60"/>
    <x v="207"/>
    <x v="403"/>
  </r>
  <r>
    <n v="737"/>
    <x v="736"/>
    <s v="T.Magnemite"/>
    <x v="13"/>
    <x v="1"/>
    <s v="ROCK,PSYCHIC"/>
    <n v="55"/>
    <n v="15"/>
    <n v="70"/>
    <n v="35"/>
    <n v="85"/>
    <n v="65"/>
    <n v="325"/>
    <s v="SPECIAL_ATTACK"/>
    <n v="1"/>
    <s v=""/>
    <m/>
    <s v=""/>
    <m/>
    <s v="SPECIAL_ATTACK,1,,,,"/>
    <x v="0"/>
    <x v="77"/>
    <x v="101"/>
    <x v="404"/>
  </r>
  <r>
    <n v="738"/>
    <x v="737"/>
    <s v="T.Magneton"/>
    <x v="13"/>
    <x v="1"/>
    <s v="ROCK,PSYCHIC"/>
    <n v="90"/>
    <n v="25"/>
    <n v="95"/>
    <n v="55"/>
    <n v="110"/>
    <n v="90"/>
    <n v="465"/>
    <s v="SPECIAL_ATTACK"/>
    <n v="2"/>
    <s v=""/>
    <m/>
    <s v=""/>
    <m/>
    <s v="SPECIAL_ATTACK,2,,,,"/>
    <x v="0"/>
    <x v="77"/>
    <x v="101"/>
    <x v="404"/>
  </r>
  <r>
    <n v="739"/>
    <x v="738"/>
    <s v="T.Magnezone"/>
    <x v="13"/>
    <x v="1"/>
    <s v="ROCK,PSYCHIC"/>
    <n v="110"/>
    <n v="30"/>
    <n v="110"/>
    <n v="60"/>
    <n v="125"/>
    <n v="100"/>
    <n v="535"/>
    <s v="SPECIAL_ATTACK"/>
    <n v="2"/>
    <s v="DEFENSE"/>
    <n v="1"/>
    <s v=""/>
    <m/>
    <s v="SPECIAL_ATTACK,2,DEFENSE,1,,"/>
    <x v="0"/>
    <x v="77"/>
    <x v="101"/>
    <x v="404"/>
  </r>
  <r>
    <n v="740"/>
    <x v="739"/>
    <s v="T.Impidimp"/>
    <x v="0"/>
    <x v="10"/>
    <s v="FIRE,DARK"/>
    <n v="50"/>
    <n v="60"/>
    <n v="50"/>
    <n v="35"/>
    <n v="45"/>
    <n v="60"/>
    <n v="300"/>
    <s v="ATTACK"/>
    <n v="1"/>
    <s v=""/>
    <m/>
    <s v=""/>
    <m/>
    <s v="ATTACK,1,,,,"/>
    <x v="191"/>
    <x v="114"/>
    <x v="208"/>
    <x v="405"/>
  </r>
  <r>
    <n v="741"/>
    <x v="740"/>
    <s v="T.Morgrem"/>
    <x v="0"/>
    <x v="10"/>
    <s v="FIRE,DARK"/>
    <n v="60"/>
    <n v="80"/>
    <n v="70"/>
    <n v="65"/>
    <n v="55"/>
    <n v="70"/>
    <n v="400"/>
    <s v="ATTACK"/>
    <n v="1"/>
    <s v="DEFENSE"/>
    <n v="1"/>
    <s v=""/>
    <m/>
    <s v="ATTACK,1,DEFENSE,1,,"/>
    <x v="191"/>
    <x v="114"/>
    <x v="208"/>
    <x v="405"/>
  </r>
  <r>
    <n v="742"/>
    <x v="741"/>
    <s v="T.Grimmsnarl"/>
    <x v="0"/>
    <x v="10"/>
    <s v="FIRE,DARK"/>
    <n v="75"/>
    <n v="100"/>
    <n v="90"/>
    <n v="90"/>
    <n v="75"/>
    <n v="80"/>
    <n v="510"/>
    <s v="ATTACK"/>
    <n v="2"/>
    <s v="DEFENSE"/>
    <n v="1"/>
    <s v=""/>
    <m/>
    <s v="ATTACK,2,DEFENSE,1,,"/>
    <x v="191"/>
    <x v="114"/>
    <x v="208"/>
    <x v="405"/>
  </r>
  <r>
    <n v="743"/>
    <x v="742"/>
    <s v="Dedenne"/>
    <x v="20"/>
    <x v="17"/>
    <s v="SOUND,FAIRY"/>
    <n v="67"/>
    <n v="28"/>
    <n v="72"/>
    <n v="101"/>
    <n v="91"/>
    <n v="72"/>
    <n v="431"/>
    <s v="SPEED"/>
    <n v="2"/>
    <m/>
    <m/>
    <s v=""/>
    <m/>
    <s v="SPEED,2,,,,"/>
    <x v="92"/>
    <x v="194"/>
    <x v="44"/>
    <x v="406"/>
  </r>
  <r>
    <n v="744"/>
    <x v="743"/>
    <s v="T.Budew"/>
    <x v="9"/>
    <x v="12"/>
    <s v="GRASS,DRAGON"/>
    <n v="40"/>
    <n v="30"/>
    <n v="35"/>
    <n v="50"/>
    <n v="70"/>
    <n v="55"/>
    <n v="280"/>
    <s v="SPECIAL_ATTACK"/>
    <n v="1"/>
    <s v=""/>
    <m/>
    <s v=""/>
    <m/>
    <s v="SPECIAL_ATTACK,1,,,,"/>
    <x v="95"/>
    <x v="76"/>
    <x v="209"/>
    <x v="407"/>
  </r>
  <r>
    <n v="745"/>
    <x v="744"/>
    <s v="T.Roselia"/>
    <x v="9"/>
    <x v="12"/>
    <s v="GRASS,DRAGON"/>
    <n v="50"/>
    <n v="60"/>
    <n v="45"/>
    <n v="65"/>
    <n v="100"/>
    <n v="80"/>
    <n v="400"/>
    <s v="SPECIAL_ATTACK"/>
    <n v="2"/>
    <m/>
    <m/>
    <s v=""/>
    <m/>
    <s v="SPECIAL_ATTACK,2,,,,"/>
    <x v="95"/>
    <x v="76"/>
    <x v="209"/>
    <x v="407"/>
  </r>
  <r>
    <n v="746"/>
    <x v="745"/>
    <s v="T.Roserade"/>
    <x v="9"/>
    <x v="12"/>
    <s v="GRASS,DRAGON"/>
    <n v="60"/>
    <n v="70"/>
    <n v="65"/>
    <n v="90"/>
    <n v="125"/>
    <n v="105"/>
    <n v="515"/>
    <s v="SPECIAL_ATTACK"/>
    <n v="3"/>
    <m/>
    <m/>
    <s v=""/>
    <m/>
    <s v="SPECIAL_ATTACK,3,,,,"/>
    <x v="95"/>
    <x v="76"/>
    <x v="209"/>
    <x v="407"/>
  </r>
  <r>
    <n v="747"/>
    <x v="746"/>
    <s v="Lotad"/>
    <x v="9"/>
    <x v="15"/>
    <s v="GRASS,GROUND"/>
    <n v="50"/>
    <n v="20"/>
    <n v="30"/>
    <n v="30"/>
    <n v="50"/>
    <n v="40"/>
    <n v="220"/>
    <s v="HP"/>
    <n v="1"/>
    <s v=""/>
    <m/>
    <s v=""/>
    <m/>
    <s v="HP,1,,,,"/>
    <x v="192"/>
    <x v="91"/>
    <x v="36"/>
    <x v="408"/>
  </r>
  <r>
    <n v="748"/>
    <x v="747"/>
    <s v="Lombre"/>
    <x v="9"/>
    <x v="15"/>
    <s v="GRASS,GROUND"/>
    <n v="75"/>
    <n v="35"/>
    <n v="50"/>
    <n v="50"/>
    <n v="70"/>
    <n v="60"/>
    <n v="340"/>
    <s v="HP"/>
    <n v="1"/>
    <s v="SPECIAL_ATTACK"/>
    <n v="1"/>
    <s v=""/>
    <m/>
    <s v="HP,1,SPECIAL_ATTACK,1,,"/>
    <x v="192"/>
    <x v="91"/>
    <x v="98"/>
    <x v="409"/>
  </r>
  <r>
    <n v="749"/>
    <x v="748"/>
    <s v="Ludicolo"/>
    <x v="9"/>
    <x v="15"/>
    <s v="GRASS,GROUND"/>
    <n v="80"/>
    <n v="45"/>
    <n v="70"/>
    <n v="90"/>
    <n v="100"/>
    <n v="95"/>
    <n v="480"/>
    <s v="HP"/>
    <n v="2"/>
    <s v="SPECIAL_ATTACK"/>
    <n v="1"/>
    <s v=""/>
    <m/>
    <s v="HP,2,SPECIAL_ATTACK,1,,"/>
    <x v="192"/>
    <x v="91"/>
    <x v="98"/>
    <x v="409"/>
  </r>
  <r>
    <n v="750"/>
    <x v="749"/>
    <s v="Wattrel"/>
    <x v="2"/>
    <x v="3"/>
    <s v="ICE,ROCK"/>
    <n v="40"/>
    <n v="55"/>
    <n v="40"/>
    <n v="70"/>
    <n v="40"/>
    <n v="35"/>
    <n v="280"/>
    <s v="SPEED"/>
    <n v="1"/>
    <m/>
    <m/>
    <m/>
    <m/>
    <s v="SPEED,1,,,,"/>
    <x v="193"/>
    <x v="6"/>
    <x v="1"/>
    <x v="410"/>
  </r>
  <r>
    <n v="751"/>
    <x v="750"/>
    <s v="Kilowattrel"/>
    <x v="2"/>
    <x v="3"/>
    <s v="ICE,ROCK"/>
    <n v="70"/>
    <n v="105"/>
    <n v="60"/>
    <n v="125"/>
    <n v="70"/>
    <n v="60"/>
    <n v="490"/>
    <s v="SPEED"/>
    <n v="1"/>
    <s v="SPECIAL_DEFENSE"/>
    <n v="1"/>
    <m/>
    <m/>
    <s v="SPEED,1,SPECIAL_DEFENSE,1,,"/>
    <x v="193"/>
    <x v="6"/>
    <x v="1"/>
    <x v="410"/>
  </r>
  <r>
    <n v="752"/>
    <x v="751"/>
    <s v="Wyrdeer"/>
    <x v="2"/>
    <x v="9"/>
    <s v="ICE,GRASS"/>
    <n v="93"/>
    <n v="100"/>
    <n v="67"/>
    <n v="95"/>
    <n v="100"/>
    <n v="70"/>
    <n v="525"/>
    <s v="ATTACK"/>
    <n v="2"/>
    <m/>
    <m/>
    <m/>
    <m/>
    <s v="ATTACK,2,,,,"/>
    <x v="21"/>
    <x v="24"/>
    <x v="16"/>
    <x v="27"/>
  </r>
  <r>
    <n v="753"/>
    <x v="752"/>
    <s v="T.Wyrdeer"/>
    <x v="7"/>
    <x v="4"/>
    <s v="ELECTRIC,0"/>
    <n v="93"/>
    <n v="125"/>
    <n v="72"/>
    <n v="85"/>
    <n v="70"/>
    <n v="80"/>
    <n v="525"/>
    <s v="ATTACK"/>
    <n v="2"/>
    <m/>
    <m/>
    <m/>
    <m/>
    <s v="ATTACK,2,,,,"/>
    <x v="61"/>
    <x v="163"/>
    <x v="178"/>
    <x v="304"/>
  </r>
  <r>
    <n v="754"/>
    <x v="753"/>
    <s v="Annihilape"/>
    <x v="20"/>
    <x v="14"/>
    <s v="SOUND,FIGHTING"/>
    <n v="95"/>
    <n v="115"/>
    <n v="80"/>
    <n v="100"/>
    <n v="65"/>
    <n v="80"/>
    <n v="535"/>
    <s v="ATTACK"/>
    <n v="3"/>
    <m/>
    <m/>
    <m/>
    <m/>
    <s v="ATTACK,3,,,,"/>
    <x v="22"/>
    <x v="11"/>
    <x v="105"/>
    <x v="143"/>
  </r>
  <r>
    <n v="755"/>
    <x v="754"/>
    <s v="Finizen"/>
    <x v="2"/>
    <x v="6"/>
    <s v="ICE,WATER"/>
    <n v="80"/>
    <n v="60"/>
    <n v="60"/>
    <n v="90"/>
    <n v="35"/>
    <n v="60"/>
    <n v="385"/>
    <s v="SPEED"/>
    <n v="1"/>
    <m/>
    <m/>
    <m/>
    <m/>
    <s v="SPEED,1,,,,"/>
    <x v="194"/>
    <x v="104"/>
    <x v="107"/>
    <x v="411"/>
  </r>
  <r>
    <n v="756"/>
    <x v="755"/>
    <s v="Palafin"/>
    <x v="2"/>
    <x v="6"/>
    <s v="ICE,WATER"/>
    <n v="100"/>
    <n v="100"/>
    <n v="87"/>
    <n v="115"/>
    <n v="40"/>
    <n v="85"/>
    <n v="527"/>
    <s v="SPEED"/>
    <n v="1"/>
    <s v="ATTACK"/>
    <n v="1"/>
    <m/>
    <m/>
    <s v="SPEED,1,ATTACK,1,,"/>
    <x v="194"/>
    <x v="104"/>
    <x v="107"/>
    <x v="411"/>
  </r>
  <r>
    <n v="757"/>
    <x v="756"/>
    <s v="Porygon"/>
    <x v="12"/>
    <x v="10"/>
    <s v="BUG,DARK"/>
    <n v="65"/>
    <n v="85"/>
    <n v="70"/>
    <n v="50"/>
    <n v="50"/>
    <n v="75"/>
    <n v="395"/>
    <s v="ATTACK"/>
    <n v="1"/>
    <m/>
    <m/>
    <m/>
    <m/>
    <s v="ATTACK,1,,,,"/>
    <x v="140"/>
    <x v="10"/>
    <x v="51"/>
    <x v="412"/>
  </r>
  <r>
    <n v="758"/>
    <x v="757"/>
    <s v="Porygon2"/>
    <x v="12"/>
    <x v="10"/>
    <s v="BUG,DARK"/>
    <n v="85"/>
    <n v="105"/>
    <n v="90"/>
    <n v="80"/>
    <n v="60"/>
    <n v="95"/>
    <n v="515"/>
    <s v="ATTACK"/>
    <n v="2"/>
    <m/>
    <m/>
    <m/>
    <m/>
    <s v="ATTACK,2,,,,"/>
    <x v="140"/>
    <x v="10"/>
    <x v="79"/>
    <x v="413"/>
  </r>
  <r>
    <n v="759"/>
    <x v="758"/>
    <s v="Porygon-Z"/>
    <x v="12"/>
    <x v="10"/>
    <s v="BUG,DARK"/>
    <n v="85"/>
    <n v="135"/>
    <n v="70"/>
    <n v="110"/>
    <n v="60"/>
    <n v="75"/>
    <n v="535"/>
    <s v="ATTACK"/>
    <n v="3"/>
    <m/>
    <m/>
    <m/>
    <m/>
    <s v="ATTACK,3,,,,"/>
    <x v="140"/>
    <x v="10"/>
    <x v="79"/>
    <x v="413"/>
  </r>
  <r>
    <n v="760"/>
    <x v="759"/>
    <s v="Ursaluna"/>
    <x v="6"/>
    <x v="13"/>
    <s v="GHOST,COSMIC"/>
    <n v="95"/>
    <n v="105"/>
    <n v="100"/>
    <n v="60"/>
    <n v="85"/>
    <n v="105"/>
    <n v="550"/>
    <s v="ATTACK"/>
    <n v="2"/>
    <s v="SPECIAL_DEFENSE"/>
    <n v="1"/>
    <m/>
    <m/>
    <s v="ATTACK,2,SPECIAL_DEFENSE,1,,"/>
    <x v="8"/>
    <x v="43"/>
    <x v="38"/>
    <x v="97"/>
  </r>
  <r>
    <n v="761"/>
    <x v="760"/>
    <s v="Pawmi"/>
    <x v="17"/>
    <x v="4"/>
    <s v="NORMAL,0"/>
    <n v="45"/>
    <n v="50"/>
    <n v="40"/>
    <n v="60"/>
    <n v="20"/>
    <n v="25"/>
    <n v="240"/>
    <s v="SPEED"/>
    <n v="1"/>
    <m/>
    <m/>
    <m/>
    <m/>
    <s v="SPEED,1,,,,"/>
    <x v="195"/>
    <x v="195"/>
    <x v="39"/>
    <x v="414"/>
  </r>
  <r>
    <n v="762"/>
    <x v="761"/>
    <s v="Pawmo"/>
    <x v="17"/>
    <x v="4"/>
    <s v="NORMAL,0"/>
    <n v="60"/>
    <n v="75"/>
    <n v="60"/>
    <n v="85"/>
    <n v="30"/>
    <n v="40"/>
    <n v="350"/>
    <s v="SPEED"/>
    <n v="1"/>
    <s v="ATTACK"/>
    <n v="1"/>
    <m/>
    <m/>
    <s v="SPEED,1,ATTACK,1,,"/>
    <x v="195"/>
    <x v="195"/>
    <x v="39"/>
    <x v="414"/>
  </r>
  <r>
    <n v="763"/>
    <x v="762"/>
    <s v="Pawmot"/>
    <x v="17"/>
    <x v="4"/>
    <s v="NORMAL,0"/>
    <n v="70"/>
    <n v="105"/>
    <n v="70"/>
    <n v="115"/>
    <n v="40"/>
    <n v="90"/>
    <n v="490"/>
    <s v="SPEED"/>
    <n v="2"/>
    <s v="ATTACK"/>
    <n v="1"/>
    <m/>
    <m/>
    <s v="SPEED,2,ATTACK,1,,"/>
    <x v="195"/>
    <x v="195"/>
    <x v="39"/>
    <x v="414"/>
  </r>
  <r>
    <n v="764"/>
    <x v="763"/>
    <s v="Fuecoco"/>
    <x v="9"/>
    <x v="3"/>
    <s v="GRASS,ROCK"/>
    <n v="67"/>
    <n v="59"/>
    <n v="63"/>
    <n v="36"/>
    <n v="35"/>
    <n v="50"/>
    <n v="310"/>
    <s v="DEFENSE"/>
    <n v="1"/>
    <m/>
    <m/>
    <m/>
    <m/>
    <s v="DEFENSE,1,,,,"/>
    <x v="196"/>
    <x v="116"/>
    <x v="210"/>
    <x v="415"/>
  </r>
  <r>
    <n v="765"/>
    <x v="764"/>
    <s v="Crocalor"/>
    <x v="9"/>
    <x v="3"/>
    <s v="GRASS,ROCK"/>
    <n v="81"/>
    <n v="78"/>
    <n v="90"/>
    <n v="49"/>
    <n v="45"/>
    <n v="68"/>
    <n v="411"/>
    <s v="ATTACK"/>
    <n v="1"/>
    <s v="DEFENSE"/>
    <n v="1"/>
    <m/>
    <m/>
    <s v="ATTACK,1,DEFENSE,1,,"/>
    <x v="196"/>
    <x v="116"/>
    <x v="210"/>
    <x v="415"/>
  </r>
  <r>
    <n v="766"/>
    <x v="765"/>
    <s v="Skeledirge"/>
    <x v="9"/>
    <x v="3"/>
    <s v="GRASS,ROCK"/>
    <n v="104"/>
    <n v="100"/>
    <n v="110"/>
    <n v="66"/>
    <n v="65"/>
    <n v="85"/>
    <n v="530"/>
    <s v="ATTACK"/>
    <n v="1"/>
    <s v="DEFENSE"/>
    <n v="2"/>
    <m/>
    <m/>
    <s v="ATTACK,1,DEFENSE,2,,"/>
    <x v="196"/>
    <x v="116"/>
    <x v="210"/>
    <x v="415"/>
  </r>
  <r>
    <n v="767"/>
    <x v="766"/>
    <s v="Tinkatink"/>
    <x v="6"/>
    <x v="12"/>
    <s v="GHOST,DRAGON"/>
    <n v="50"/>
    <n v="68"/>
    <n v="64"/>
    <n v="45"/>
    <n v="25"/>
    <n v="45"/>
    <n v="297"/>
    <s v="ATTACK"/>
    <n v="1"/>
    <m/>
    <m/>
    <m/>
    <m/>
    <s v="ATTACK,1,,,,"/>
    <x v="197"/>
    <x v="161"/>
    <x v="211"/>
    <x v="416"/>
  </r>
  <r>
    <n v="768"/>
    <x v="767"/>
    <s v="Tinkatuff"/>
    <x v="6"/>
    <x v="12"/>
    <s v="GHOST,DRAGON"/>
    <n v="65"/>
    <n v="85"/>
    <n v="78"/>
    <n v="55"/>
    <n v="35"/>
    <n v="62"/>
    <n v="380"/>
    <s v="ATTACK"/>
    <n v="1"/>
    <s v="DEFENSE"/>
    <n v="1"/>
    <m/>
    <m/>
    <s v="ATTACK,1,DEFENSE,1,,"/>
    <x v="197"/>
    <x v="161"/>
    <x v="211"/>
    <x v="416"/>
  </r>
  <r>
    <n v="769"/>
    <x v="768"/>
    <s v="Tinkaton"/>
    <x v="6"/>
    <x v="12"/>
    <s v="GHOST,DRAGON"/>
    <n v="95"/>
    <n v="105"/>
    <n v="104"/>
    <n v="75"/>
    <n v="50"/>
    <n v="77"/>
    <n v="506"/>
    <s v="ATTACK"/>
    <n v="2"/>
    <s v="DEFENSE"/>
    <n v="1"/>
    <m/>
    <m/>
    <s v="ATTACK,2,DEFENSE,1,,"/>
    <x v="197"/>
    <x v="161"/>
    <x v="211"/>
    <x v="416"/>
  </r>
  <r>
    <n v="770"/>
    <x v="769"/>
    <s v="T.Feebas"/>
    <x v="0"/>
    <x v="4"/>
    <s v="FIRE,0"/>
    <n v="20"/>
    <n v="10"/>
    <n v="65"/>
    <n v="40"/>
    <n v="15"/>
    <n v="50"/>
    <n v="200"/>
    <s v="DEFENSE"/>
    <n v="1"/>
    <m/>
    <m/>
    <m/>
    <m/>
    <s v="DEFENSE,1,,,,"/>
    <x v="183"/>
    <x v="103"/>
    <x v="4"/>
    <x v="417"/>
  </r>
  <r>
    <n v="771"/>
    <x v="770"/>
    <s v="T.Milotic"/>
    <x v="0"/>
    <x v="12"/>
    <s v="FIRE,DRAGON"/>
    <n v="95"/>
    <n v="55"/>
    <n v="100"/>
    <n v="71"/>
    <n v="125"/>
    <n v="94"/>
    <n v="540"/>
    <s v="SPECIAL_ATTACK"/>
    <n v="2"/>
    <s v="DEFENSE"/>
    <n v="1"/>
    <m/>
    <m/>
    <s v="SPECIAL_ATTACK,2,DEFENSE,1,,"/>
    <x v="183"/>
    <x v="103"/>
    <x v="4"/>
    <x v="417"/>
  </r>
  <r>
    <n v="772"/>
    <x v="771"/>
    <s v="Sneasler"/>
    <x v="19"/>
    <x v="9"/>
    <s v="FIGHTING,GRASS"/>
    <n v="90"/>
    <n v="100"/>
    <n v="85"/>
    <n v="105"/>
    <n v="45"/>
    <n v="85"/>
    <n v="510"/>
    <s v="ATTACK"/>
    <n v="1"/>
    <s v="SPEED"/>
    <n v="1"/>
    <s v=""/>
    <m/>
    <s v="ATTACK,1,SPEED,1,,"/>
    <x v="78"/>
    <x v="57"/>
    <x v="46"/>
    <x v="418"/>
  </r>
  <r>
    <n v="773"/>
    <x v="772"/>
    <s v="Skarmory"/>
    <x v="13"/>
    <x v="14"/>
    <s v="ROCK,FIGHTING"/>
    <n v="65"/>
    <n v="110"/>
    <n v="95"/>
    <n v="95"/>
    <n v="25"/>
    <n v="75"/>
    <n v="465"/>
    <s v="ATTACK"/>
    <n v="1"/>
    <s v="DEFENSE"/>
    <n v="1"/>
    <m/>
    <m/>
    <s v="ATTACK,1,DEFENSE,1,,"/>
    <x v="12"/>
    <x v="196"/>
    <x v="47"/>
    <x v="419"/>
  </r>
  <r>
    <n v="774"/>
    <x v="773"/>
    <s v="Wooper"/>
    <x v="14"/>
    <x v="11"/>
    <s v="FAIRY,FIRE"/>
    <n v="45"/>
    <n v="15"/>
    <n v="35"/>
    <n v="25"/>
    <n v="55"/>
    <n v="35"/>
    <n v="210"/>
    <s v="HP"/>
    <n v="1"/>
    <m/>
    <m/>
    <m/>
    <m/>
    <s v="HP,1,,,,"/>
    <x v="86"/>
    <x v="98"/>
    <x v="168"/>
    <x v="420"/>
  </r>
  <r>
    <n v="775"/>
    <x v="774"/>
    <s v="Quagsire"/>
    <x v="14"/>
    <x v="11"/>
    <s v="FAIRY,FIRE"/>
    <n v="105"/>
    <n v="35"/>
    <n v="95"/>
    <n v="25"/>
    <n v="85"/>
    <n v="85"/>
    <n v="430"/>
    <s v="HP"/>
    <n v="1"/>
    <s v="DEFENSE"/>
    <n v="1"/>
    <s v=""/>
    <m/>
    <s v="HP,1,DEFENSE,1,,"/>
    <x v="86"/>
    <x v="98"/>
    <x v="168"/>
    <x v="420"/>
  </r>
  <r>
    <n v="776"/>
    <x v="775"/>
    <s v="Flabebe"/>
    <x v="14"/>
    <x v="6"/>
    <s v="FAIRY,WATER"/>
    <n v="44"/>
    <n v="28"/>
    <n v="58"/>
    <n v="42"/>
    <n v="61"/>
    <n v="70"/>
    <n v="303"/>
    <s v="SPECIAL_DEFENSE"/>
    <n v="1"/>
    <m/>
    <m/>
    <s v=""/>
    <m/>
    <s v="SPECIAL_DEFENSE,1,,,,"/>
    <x v="65"/>
    <x v="197"/>
    <x v="212"/>
    <x v="421"/>
  </r>
  <r>
    <n v="777"/>
    <x v="776"/>
    <s v="Floette"/>
    <x v="14"/>
    <x v="6"/>
    <s v="FAIRY,WATER"/>
    <n v="54"/>
    <n v="35"/>
    <n v="67"/>
    <n v="52"/>
    <n v="75"/>
    <n v="88"/>
    <n v="371"/>
    <s v="SPECIAL_DEFENSE"/>
    <n v="2"/>
    <m/>
    <m/>
    <s v=""/>
    <m/>
    <s v="SPECIAL_DEFENSE,2,,,,"/>
    <x v="65"/>
    <x v="197"/>
    <x v="212"/>
    <x v="421"/>
  </r>
  <r>
    <n v="778"/>
    <x v="777"/>
    <s v="Florges"/>
    <x v="14"/>
    <x v="6"/>
    <s v="FAIRY,WATER"/>
    <n v="78"/>
    <n v="55"/>
    <n v="108"/>
    <n v="65"/>
    <n v="112"/>
    <n v="134"/>
    <n v="552"/>
    <s v="SPECIAL_DEFENSE"/>
    <n v="3"/>
    <m/>
    <m/>
    <s v=""/>
    <m/>
    <s v="SPECIAL_DEFENSE,3,,,,"/>
    <x v="65"/>
    <x v="197"/>
    <x v="104"/>
    <x v="422"/>
  </r>
  <r>
    <n v="779"/>
    <x v="778"/>
    <s v="Emolga"/>
    <x v="5"/>
    <x v="2"/>
    <s v="POISON,FLYING"/>
    <n v="65"/>
    <n v="90"/>
    <n v="55"/>
    <n v="113"/>
    <n v="40"/>
    <n v="65"/>
    <n v="428"/>
    <s v="ATTACK"/>
    <n v="1"/>
    <s v="SPEED"/>
    <n v="1"/>
    <s v=""/>
    <m/>
    <s v="ATTACK,1,SPEED,1,,"/>
    <x v="147"/>
    <x v="198"/>
    <x v="80"/>
    <x v="423"/>
  </r>
  <r>
    <n v="780"/>
    <x v="779"/>
    <s v="Salandit"/>
    <x v="7"/>
    <x v="6"/>
    <s v="ELECTRIC,WATER"/>
    <n v="48"/>
    <n v="71"/>
    <n v="40"/>
    <n v="77"/>
    <n v="44"/>
    <n v="40"/>
    <n v="320"/>
    <s v="SPEED"/>
    <n v="1"/>
    <m/>
    <m/>
    <s v=""/>
    <m/>
    <s v="SPEED,1,,,,"/>
    <x v="52"/>
    <x v="131"/>
    <x v="145"/>
    <x v="424"/>
  </r>
  <r>
    <n v="781"/>
    <x v="780"/>
    <s v="Salazzle"/>
    <x v="7"/>
    <x v="6"/>
    <s v="ELECTRIC,WATER"/>
    <n v="68"/>
    <n v="111"/>
    <n v="60"/>
    <n v="117"/>
    <n v="64"/>
    <n v="60"/>
    <n v="480"/>
    <s v="SPEED"/>
    <n v="2"/>
    <m/>
    <m/>
    <s v=""/>
    <m/>
    <s v="SPEED,2,,,,"/>
    <x v="52"/>
    <x v="131"/>
    <x v="145"/>
    <x v="424"/>
  </r>
  <r>
    <n v="782"/>
    <x v="781"/>
    <s v="Dudunsparce"/>
    <x v="12"/>
    <x v="0"/>
    <s v="BUG,POISON"/>
    <n v="120"/>
    <n v="120"/>
    <n v="80"/>
    <n v="55"/>
    <n v="60"/>
    <n v="85"/>
    <n v="520"/>
    <s v="HP"/>
    <n v="2"/>
    <s v=""/>
    <m/>
    <s v=""/>
    <m/>
    <s v="HP,2,,,,"/>
    <x v="46"/>
    <x v="134"/>
    <x v="68"/>
    <x v="425"/>
  </r>
  <r>
    <n v="783"/>
    <x v="782"/>
    <s v="Hoopa"/>
    <x v="19"/>
    <x v="10"/>
    <s v="FIGHTING,DARK"/>
    <n v="100"/>
    <n v="140"/>
    <n v="90"/>
    <n v="80"/>
    <n v="130"/>
    <n v="60"/>
    <n v="600"/>
    <s v="ATTACK"/>
    <n v="2"/>
    <s v="SPECIAL_ATTACK"/>
    <n v="1"/>
    <s v=""/>
    <m/>
    <s v="ATTACK,2,SPECIAL_ATTACK,1,,"/>
    <x v="18"/>
    <x v="118"/>
    <x v="213"/>
    <x v="426"/>
  </r>
  <r>
    <n v="784"/>
    <x v="783"/>
    <s v="Gimmighoul"/>
    <x v="12"/>
    <x v="4"/>
    <s v="BUG,0"/>
    <n v="45"/>
    <n v="75"/>
    <n v="70"/>
    <n v="10"/>
    <n v="30"/>
    <n v="70"/>
    <n v="300"/>
    <s v="ATTACK"/>
    <n v="1"/>
    <m/>
    <m/>
    <s v=""/>
    <m/>
    <s v="ATTACK,1,,,,"/>
    <x v="32"/>
    <x v="42"/>
    <x v="115"/>
    <x v="427"/>
  </r>
  <r>
    <n v="785"/>
    <x v="784"/>
    <s v="Gholdengo"/>
    <x v="12"/>
    <x v="15"/>
    <s v="BUG,GROUND"/>
    <n v="127"/>
    <n v="133"/>
    <n v="110"/>
    <n v="25"/>
    <n v="50"/>
    <n v="105"/>
    <n v="550"/>
    <s v="ATTACK"/>
    <n v="2"/>
    <m/>
    <m/>
    <s v=""/>
    <m/>
    <s v="ATTACK,2,,,,"/>
    <x v="198"/>
    <x v="138"/>
    <x v="115"/>
    <x v="428"/>
  </r>
  <r>
    <n v="786"/>
    <x v="785"/>
    <s v="Delibird"/>
    <x v="9"/>
    <x v="10"/>
    <s v="GRASS,DARK"/>
    <n v="75"/>
    <n v="95"/>
    <n v="80"/>
    <n v="85"/>
    <n v="20"/>
    <n v="75"/>
    <n v="430"/>
    <s v="ATTACK"/>
    <n v="2"/>
    <m/>
    <m/>
    <s v=""/>
    <m/>
    <s v="ATTACK,2,,,,"/>
    <x v="199"/>
    <x v="82"/>
    <x v="45"/>
    <x v="429"/>
  </r>
  <r>
    <n v="787"/>
    <x v="786"/>
    <s v="Dipplin"/>
    <x v="8"/>
    <x v="0"/>
    <s v="STEEL,POISON"/>
    <n v="100"/>
    <n v="40"/>
    <n v="80"/>
    <n v="100"/>
    <n v="105"/>
    <n v="60"/>
    <n v="485"/>
    <s v="SPECIAL_ATTACK"/>
    <n v="1"/>
    <s v="SPEED"/>
    <n v="1"/>
    <s v=""/>
    <m/>
    <s v="SPECIAL_ATTACK,1,SPEED,1,,"/>
    <x v="59"/>
    <x v="196"/>
    <x v="8"/>
    <x v="430"/>
  </r>
  <r>
    <n v="788"/>
    <x v="787"/>
    <s v="Basculegion"/>
    <x v="15"/>
    <x v="18"/>
    <s v="DRAGON,GHOST"/>
    <n v="90"/>
    <n v="122"/>
    <n v="90"/>
    <n v="99"/>
    <n v="69"/>
    <n v="60"/>
    <n v="530"/>
    <s v="ATTACK"/>
    <n v="2"/>
    <s v="SPEED"/>
    <n v="1"/>
    <s v=""/>
    <m/>
    <s v="ATTACK,2,SPEED,1,,"/>
    <x v="1"/>
    <x v="36"/>
    <x v="45"/>
    <x v="150"/>
  </r>
  <r>
    <n v="789"/>
    <x v="788"/>
    <s v="Tapu Koko"/>
    <x v="12"/>
    <x v="18"/>
    <s v="BUG,GHOST"/>
    <n v="70"/>
    <n v="115"/>
    <n v="85"/>
    <n v="130"/>
    <n v="95"/>
    <n v="75"/>
    <n v="570"/>
    <s v="SPEED"/>
    <n v="3"/>
    <m/>
    <m/>
    <s v=""/>
    <m/>
    <s v="SPEED,3,,,,"/>
    <x v="109"/>
    <x v="199"/>
    <x v="179"/>
    <x v="431"/>
  </r>
  <r>
    <n v="790"/>
    <x v="789"/>
    <s v="Tapu Lele"/>
    <x v="17"/>
    <x v="18"/>
    <s v="NORMAL,GHOST"/>
    <n v="85"/>
    <n v="70"/>
    <n v="75"/>
    <n v="95"/>
    <n v="130"/>
    <n v="115"/>
    <n v="570"/>
    <s v="SPECIAL_ATTACK"/>
    <n v="3"/>
    <m/>
    <m/>
    <s v=""/>
    <m/>
    <s v="SPECIAL_ATTACK,3,,,,"/>
    <x v="200"/>
    <x v="88"/>
    <x v="32"/>
    <x v="432"/>
  </r>
  <r>
    <n v="791"/>
    <x v="790"/>
    <s v="Tapu Bulu"/>
    <x v="0"/>
    <x v="18"/>
    <s v="FIRE,GHOST"/>
    <n v="70"/>
    <n v="130"/>
    <n v="115"/>
    <n v="75"/>
    <n v="85"/>
    <n v="95"/>
    <n v="570"/>
    <s v="ATTACK"/>
    <n v="3"/>
    <m/>
    <m/>
    <s v=""/>
    <m/>
    <s v="ATTACK,3,,,,"/>
    <x v="201"/>
    <x v="91"/>
    <x v="29"/>
    <x v="433"/>
  </r>
  <r>
    <n v="792"/>
    <x v="791"/>
    <s v="Tapu Fini"/>
    <x v="5"/>
    <x v="18"/>
    <s v="POISON,GHOST"/>
    <n v="70"/>
    <n v="75"/>
    <n v="115"/>
    <n v="85"/>
    <n v="95"/>
    <n v="130"/>
    <n v="570"/>
    <s v="SPECIAL_DEFENSE"/>
    <n v="3"/>
    <m/>
    <m/>
    <s v=""/>
    <m/>
    <s v="SPECIAL_DEFENSE,3,,,,"/>
    <x v="4"/>
    <x v="200"/>
    <x v="159"/>
    <x v="434"/>
  </r>
  <r>
    <n v="793"/>
    <x v="792"/>
    <s v="Eternatus"/>
    <x v="6"/>
    <x v="12"/>
    <s v="GHOST,DRAGON"/>
    <n v="150"/>
    <n v="80"/>
    <n v="95"/>
    <n v="120"/>
    <n v="150"/>
    <n v="95"/>
    <n v="690"/>
    <s v="HP"/>
    <n v="3"/>
    <s v=""/>
    <m/>
    <s v=""/>
    <m/>
    <s v="HP,3,,,,"/>
    <x v="202"/>
    <x v="84"/>
    <x v="144"/>
    <x v="435"/>
  </r>
  <r>
    <n v="794"/>
    <x v="793"/>
    <s v="T.Bronzor"/>
    <x v="6"/>
    <x v="5"/>
    <s v="GHOST,STEEL"/>
    <n v="56"/>
    <n v="24"/>
    <n v="86"/>
    <n v="23"/>
    <n v="86"/>
    <n v="25"/>
    <n v="300"/>
    <s v="HP"/>
    <n v="1"/>
    <m/>
    <m/>
    <m/>
    <m/>
    <s v="HP,1,,,,"/>
    <x v="0"/>
    <x v="52"/>
    <x v="92"/>
    <x v="436"/>
  </r>
  <r>
    <n v="795"/>
    <x v="794"/>
    <s v="T.Bronzong"/>
    <x v="6"/>
    <x v="5"/>
    <s v="GHOST,STEEL"/>
    <n v="77"/>
    <n v="52"/>
    <n v="106"/>
    <n v="33"/>
    <n v="126"/>
    <n v="106"/>
    <n v="500"/>
    <s v="HP"/>
    <n v="1"/>
    <s v="DEFENSE"/>
    <n v="1"/>
    <s v=""/>
    <m/>
    <s v="HP,1,DEFENSE,1,,"/>
    <x v="0"/>
    <x v="52"/>
    <x v="92"/>
    <x v="436"/>
  </r>
  <r>
    <n v="796"/>
    <x v="795"/>
    <s v="Pumpakaboo"/>
    <x v="13"/>
    <x v="4"/>
    <s v="ROCK,0"/>
    <n v="69"/>
    <n v="76"/>
    <n v="80"/>
    <n v="31"/>
    <n v="34"/>
    <n v="45"/>
    <n v="335"/>
    <s v="HP"/>
    <n v="1"/>
    <m/>
    <m/>
    <m/>
    <m/>
    <s v="HP,1,,,,"/>
    <x v="164"/>
    <x v="163"/>
    <x v="143"/>
    <x v="437"/>
  </r>
  <r>
    <n v="797"/>
    <x v="796"/>
    <s v="Gourgeist"/>
    <x v="13"/>
    <x v="4"/>
    <s v="ROCK,0"/>
    <n v="105"/>
    <n v="110"/>
    <n v="122"/>
    <n v="44"/>
    <n v="48"/>
    <n v="65"/>
    <n v="494"/>
    <s v="HP"/>
    <n v="1"/>
    <s v="DEFENSE"/>
    <n v="1"/>
    <s v=""/>
    <m/>
    <s v="HP,1,DEFENSE,1,,"/>
    <x v="164"/>
    <x v="163"/>
    <x v="143"/>
    <x v="437"/>
  </r>
  <r>
    <n v="798"/>
    <x v="797"/>
    <s v="Fomantis"/>
    <x v="12"/>
    <x v="4"/>
    <s v="BUG,0"/>
    <n v="50"/>
    <n v="45"/>
    <n v="45"/>
    <n v="35"/>
    <n v="30"/>
    <n v="45"/>
    <n v="250"/>
    <s v="HP"/>
    <n v="1"/>
    <m/>
    <m/>
    <m/>
    <m/>
    <s v="HP,1,,,,"/>
    <x v="146"/>
    <x v="23"/>
    <x v="74"/>
    <x v="438"/>
  </r>
  <r>
    <n v="799"/>
    <x v="798"/>
    <s v="Lurantis"/>
    <x v="12"/>
    <x v="14"/>
    <s v="BUG,FIGHTING"/>
    <n v="90"/>
    <n v="80"/>
    <n v="90"/>
    <n v="85"/>
    <n v="60"/>
    <n v="75"/>
    <n v="480"/>
    <s v="HP"/>
    <n v="1"/>
    <s v="DEFENSE"/>
    <n v="1"/>
    <s v=""/>
    <m/>
    <s v="HP,1,DEFENSE,1,,"/>
    <x v="146"/>
    <x v="23"/>
    <x v="74"/>
    <x v="438"/>
  </r>
  <r>
    <n v="800"/>
    <x v="799"/>
    <s v="Cottonee"/>
    <x v="4"/>
    <x v="2"/>
    <s v="GROUND,FLYING"/>
    <n v="50"/>
    <n v="27"/>
    <n v="40"/>
    <n v="66"/>
    <n v="47"/>
    <n v="50"/>
    <n v="280"/>
    <s v="HP"/>
    <n v="1"/>
    <m/>
    <m/>
    <m/>
    <m/>
    <s v="HP,1,,,,"/>
    <x v="37"/>
    <x v="42"/>
    <x v="192"/>
    <x v="439"/>
  </r>
  <r>
    <n v="801"/>
    <x v="800"/>
    <s v="Whimsicott"/>
    <x v="4"/>
    <x v="2"/>
    <s v="GROUND,FLYING"/>
    <n v="75"/>
    <n v="47"/>
    <n v="70"/>
    <n v="116"/>
    <n v="97"/>
    <n v="75"/>
    <n v="480"/>
    <s v="HP"/>
    <n v="1"/>
    <s v="DEFENSE"/>
    <n v="1"/>
    <s v=""/>
    <m/>
    <s v="HP,1,DEFENSE,1,,"/>
    <x v="37"/>
    <x v="42"/>
    <x v="214"/>
    <x v="440"/>
  </r>
  <r>
    <n v="802"/>
    <x v="801"/>
    <s v="Tarountula"/>
    <x v="12"/>
    <x v="16"/>
    <s v="BUG,ICE"/>
    <n v="35"/>
    <n v="19"/>
    <n v="45"/>
    <n v="70"/>
    <n v="51"/>
    <n v="40"/>
    <n v="260"/>
    <s v="HP"/>
    <n v="1"/>
    <m/>
    <m/>
    <m/>
    <m/>
    <s v="HP,1,,,,"/>
    <x v="63"/>
    <x v="30"/>
    <x v="160"/>
    <x v="441"/>
  </r>
  <r>
    <n v="803"/>
    <x v="802"/>
    <s v="Spidops"/>
    <x v="12"/>
    <x v="16"/>
    <s v="BUG,ICE"/>
    <n v="70"/>
    <n v="39"/>
    <n v="75"/>
    <n v="115"/>
    <n v="101"/>
    <n v="86"/>
    <n v="486"/>
    <s v="HP"/>
    <n v="1"/>
    <s v="DEFENSE"/>
    <n v="1"/>
    <s v=""/>
    <m/>
    <s v="HP,1,DEFENSE,1,,"/>
    <x v="63"/>
    <x v="30"/>
    <x v="160"/>
    <x v="441"/>
  </r>
  <r>
    <n v="804"/>
    <x v="803"/>
    <s v="Combee"/>
    <x v="8"/>
    <x v="11"/>
    <s v="STEEL,FIRE"/>
    <n v="30"/>
    <n v="20"/>
    <n v="32"/>
    <n v="70"/>
    <n v="50"/>
    <n v="42"/>
    <n v="244"/>
    <s v="HP"/>
    <n v="1"/>
    <m/>
    <m/>
    <m/>
    <m/>
    <s v="HP,1,,,,"/>
    <x v="110"/>
    <x v="121"/>
    <x v="39"/>
    <x v="442"/>
  </r>
  <r>
    <n v="805"/>
    <x v="804"/>
    <s v="Vespiquen"/>
    <x v="8"/>
    <x v="11"/>
    <s v="STEEL,FIRE"/>
    <n v="80"/>
    <n v="30"/>
    <n v="82"/>
    <n v="80"/>
    <n v="100"/>
    <n v="102"/>
    <n v="474"/>
    <s v="HP"/>
    <n v="1"/>
    <s v="DEFENSE"/>
    <n v="1"/>
    <s v=""/>
    <m/>
    <s v="HP,1,DEFENSE,1,,"/>
    <x v="110"/>
    <x v="121"/>
    <x v="39"/>
    <x v="442"/>
  </r>
  <r>
    <n v="806"/>
    <x v="805"/>
    <s v="Wishiwashi"/>
    <x v="10"/>
    <x v="4"/>
    <s v="DARK,0"/>
    <n v="65"/>
    <n v="50"/>
    <n v="50"/>
    <n v="50"/>
    <n v="50"/>
    <n v="50"/>
    <n v="315"/>
    <s v="HP"/>
    <n v="1"/>
    <s v="DEFENSE"/>
    <n v="1"/>
    <s v=""/>
    <m/>
    <s v="HP,1,DEFENSE,1,,"/>
    <x v="203"/>
    <x v="96"/>
    <x v="102"/>
    <x v="443"/>
  </r>
  <r>
    <n v="807"/>
    <x v="806"/>
    <s v="Tropius"/>
    <x v="5"/>
    <x v="18"/>
    <s v="POISON,GHOST"/>
    <n v="109"/>
    <n v="98"/>
    <n v="83"/>
    <n v="41"/>
    <n v="42"/>
    <n v="87"/>
    <n v="460"/>
    <s v="HP"/>
    <n v="1"/>
    <s v="DEFENSE"/>
    <n v="1"/>
    <s v=""/>
    <m/>
    <s v="HP,1,DEFENSE,1,,"/>
    <x v="57"/>
    <x v="92"/>
    <x v="41"/>
    <x v="444"/>
  </r>
  <r>
    <n v="808"/>
    <x v="807"/>
    <s v="Makuhita"/>
    <x v="8"/>
    <x v="14"/>
    <s v="STEEL,FIGHTING"/>
    <n v="52"/>
    <n v="20"/>
    <n v="35"/>
    <n v="45"/>
    <n v="50"/>
    <n v="35"/>
    <n v="237"/>
    <s v="HP"/>
    <n v="1"/>
    <m/>
    <m/>
    <m/>
    <m/>
    <s v="HP,1,,,,"/>
    <x v="133"/>
    <x v="201"/>
    <x v="39"/>
    <x v="445"/>
  </r>
  <r>
    <n v="809"/>
    <x v="808"/>
    <s v="Hariyama"/>
    <x v="8"/>
    <x v="14"/>
    <s v="STEEL,FIGHTING"/>
    <n v="94"/>
    <n v="50"/>
    <n v="90"/>
    <n v="80"/>
    <n v="90"/>
    <n v="70"/>
    <n v="474"/>
    <s v="HP"/>
    <n v="1"/>
    <s v="DEFENSE"/>
    <n v="1"/>
    <s v=""/>
    <m/>
    <s v="HP,1,DEFENSE,1,,"/>
    <x v="133"/>
    <x v="201"/>
    <x v="39"/>
    <x v="445"/>
  </r>
  <r>
    <n v="810"/>
    <x v="809"/>
    <s v="T.Mime Jr."/>
    <x v="6"/>
    <x v="10"/>
    <s v="GHOST,DARK"/>
    <n v="60"/>
    <n v="25"/>
    <n v="55"/>
    <n v="30"/>
    <n v="65"/>
    <n v="75"/>
    <n v="310"/>
    <s v="SPECIAL_DEFENSE"/>
    <n v="1"/>
    <s v=""/>
    <m/>
    <s v=""/>
    <m/>
    <s v="SPECIAL_DEFENSE,1,,,,"/>
    <x v="167"/>
    <x v="142"/>
    <x v="208"/>
    <x v="446"/>
  </r>
  <r>
    <n v="811"/>
    <x v="810"/>
    <s v="T.Mr. Mime"/>
    <x v="6"/>
    <x v="10"/>
    <s v="GHOST,DARK"/>
    <n v="80"/>
    <n v="40"/>
    <n v="90"/>
    <n v="60"/>
    <n v="90"/>
    <n v="100"/>
    <n v="460"/>
    <s v="SPECIAL_DEFENSE"/>
    <n v="2"/>
    <s v=""/>
    <m/>
    <s v=""/>
    <m/>
    <s v="SPECIAL_DEFENSE,2,,,,"/>
    <x v="167"/>
    <x v="142"/>
    <x v="208"/>
    <x v="446"/>
  </r>
  <r>
    <n v="812"/>
    <x v="811"/>
    <s v="T.Mr. Rime"/>
    <x v="6"/>
    <x v="10"/>
    <s v="GHOST,DARK"/>
    <n v="90"/>
    <n v="50"/>
    <n v="95"/>
    <n v="70"/>
    <n v="100"/>
    <n v="115"/>
    <n v="520"/>
    <s v="SPECIAL_ATTACK"/>
    <n v="3"/>
    <s v=""/>
    <m/>
    <s v=""/>
    <m/>
    <s v="SPECIAL_ATTACK,3,,,,"/>
    <x v="167"/>
    <x v="142"/>
    <x v="208"/>
    <x v="446"/>
  </r>
  <r>
    <n v="813"/>
    <x v="812"/>
    <s v="T.Ponyta"/>
    <x v="1"/>
    <x v="9"/>
    <s v="WATER,GRASS"/>
    <n v="60"/>
    <n v="45"/>
    <n v="65"/>
    <n v="100"/>
    <n v="75"/>
    <n v="65"/>
    <n v="410"/>
    <s v="HP"/>
    <n v="1"/>
    <m/>
    <m/>
    <m/>
    <m/>
    <s v="HP,1,,,,"/>
    <x v="1"/>
    <x v="28"/>
    <x v="215"/>
    <x v="447"/>
  </r>
  <r>
    <n v="814"/>
    <x v="813"/>
    <s v="T.Rapidash"/>
    <x v="1"/>
    <x v="9"/>
    <s v="WATER,GRASS"/>
    <n v="85"/>
    <n v="55"/>
    <n v="75"/>
    <n v="120"/>
    <n v="100"/>
    <n v="75"/>
    <n v="510"/>
    <s v="HP"/>
    <n v="1"/>
    <s v="DEFENSE"/>
    <n v="1"/>
    <s v=""/>
    <m/>
    <s v="HP,1,DEFENSE,1,,"/>
    <x v="1"/>
    <x v="28"/>
    <x v="215"/>
    <x v="447"/>
  </r>
  <r>
    <n v="815"/>
    <x v="814"/>
    <s v="T.Golett"/>
    <x v="0"/>
    <x v="5"/>
    <s v="FIRE,STEEL"/>
    <n v="64"/>
    <n v="64"/>
    <n v="60"/>
    <n v="25"/>
    <n v="60"/>
    <n v="50"/>
    <n v="323"/>
    <s v="ATTACK"/>
    <n v="1"/>
    <s v=""/>
    <m/>
    <s v=""/>
    <m/>
    <s v="ATTACK,1,,,,"/>
    <x v="26"/>
    <x v="202"/>
    <x v="43"/>
    <x v="448"/>
  </r>
  <r>
    <n v="816"/>
    <x v="815"/>
    <s v="T.Golurk"/>
    <x v="0"/>
    <x v="5"/>
    <s v="FIRE,STEEL"/>
    <n v="84"/>
    <n v="105"/>
    <n v="90"/>
    <n v="35"/>
    <n v="109"/>
    <n v="80"/>
    <n v="503"/>
    <s v="ATTACK"/>
    <n v="2"/>
    <s v=""/>
    <m/>
    <s v=""/>
    <m/>
    <s v="ATTACK,2,,,,"/>
    <x v="26"/>
    <x v="202"/>
    <x v="43"/>
    <x v="448"/>
  </r>
  <r>
    <n v="817"/>
    <x v="816"/>
    <s v="Karrablast"/>
    <x v="8"/>
    <x v="10"/>
    <s v="STEEL,DARK"/>
    <n v="50"/>
    <n v="75"/>
    <n v="55"/>
    <n v="60"/>
    <n v="30"/>
    <n v="45"/>
    <n v="315"/>
    <s v="ATTACK"/>
    <n v="1"/>
    <s v=""/>
    <m/>
    <s v=""/>
    <m/>
    <s v="ATTACK,1,,,,"/>
    <x v="106"/>
    <x v="151"/>
    <x v="167"/>
    <x v="449"/>
  </r>
  <r>
    <n v="818"/>
    <x v="817"/>
    <s v="Escavalier"/>
    <x v="8"/>
    <x v="10"/>
    <s v="STEEL,DARK"/>
    <n v="70"/>
    <n v="115"/>
    <n v="85"/>
    <n v="95"/>
    <n v="45"/>
    <n v="85"/>
    <n v="495"/>
    <s v="ATTACK"/>
    <n v="2"/>
    <s v=""/>
    <m/>
    <s v=""/>
    <m/>
    <s v="ATTACK,2,,,,"/>
    <x v="106"/>
    <x v="151"/>
    <x v="167"/>
    <x v="449"/>
  </r>
  <r>
    <n v="819"/>
    <x v="818"/>
    <s v="Cryogonal"/>
    <x v="0"/>
    <x v="1"/>
    <s v="FIRE,PSYCHIC"/>
    <n v="90"/>
    <n v="45"/>
    <n v="45"/>
    <n v="105"/>
    <n v="105"/>
    <n v="125"/>
    <n v="515"/>
    <s v="HP"/>
    <n v="1"/>
    <s v="DEFENSE"/>
    <n v="1"/>
    <s v=""/>
    <m/>
    <s v="HP,1,DEFENSE,1,,"/>
    <x v="71"/>
    <x v="157"/>
    <x v="125"/>
    <x v="450"/>
  </r>
  <r>
    <n v="820"/>
    <x v="819"/>
    <s v="Pawniard"/>
    <x v="11"/>
    <x v="5"/>
    <s v="LIGHT,STEEL"/>
    <n v="55"/>
    <n v="65"/>
    <n v="70"/>
    <n v="70"/>
    <n v="30"/>
    <n v="50"/>
    <n v="340"/>
    <s v="SPECIAL_DEFENSE"/>
    <n v="1"/>
    <s v=""/>
    <m/>
    <s v=""/>
    <m/>
    <s v="SPECIAL_DEFENSE,1,,,,"/>
    <x v="166"/>
    <x v="152"/>
    <x v="46"/>
    <x v="451"/>
  </r>
  <r>
    <n v="821"/>
    <x v="820"/>
    <s v="Bisharp"/>
    <x v="11"/>
    <x v="5"/>
    <s v="LIGHT,STEEL"/>
    <n v="85"/>
    <n v="85"/>
    <n v="90"/>
    <n v="100"/>
    <n v="40"/>
    <n v="90"/>
    <n v="490"/>
    <s v="SPECIAL_DEFENSE"/>
    <n v="2"/>
    <s v=""/>
    <m/>
    <s v=""/>
    <m/>
    <s v="SPECIAL_DEFENSE,2,,,,"/>
    <x v="166"/>
    <x v="152"/>
    <x v="46"/>
    <x v="451"/>
  </r>
  <r>
    <n v="822"/>
    <x v="821"/>
    <s v="Kingambit"/>
    <x v="11"/>
    <x v="5"/>
    <s v="LIGHT,STEEL"/>
    <n v="100"/>
    <n v="115"/>
    <n v="115"/>
    <n v="70"/>
    <n v="45"/>
    <n v="105"/>
    <n v="550"/>
    <s v="SPECIAL_ATTACK"/>
    <n v="3"/>
    <s v=""/>
    <m/>
    <s v=""/>
    <m/>
    <s v="SPECIAL_ATTACK,3,,,,"/>
    <x v="166"/>
    <x v="118"/>
    <x v="46"/>
    <x v="452"/>
  </r>
  <r>
    <n v="823"/>
    <x v="822"/>
    <s v="Smoliv"/>
    <x v="1"/>
    <x v="1"/>
    <s v="WATER,PSYCHIC"/>
    <n v="41"/>
    <n v="25"/>
    <n v="45"/>
    <n v="25"/>
    <n v="63"/>
    <n v="61"/>
    <n v="260"/>
    <s v="SPECIAL_DEFENSE"/>
    <n v="1"/>
    <s v=""/>
    <m/>
    <s v=""/>
    <m/>
    <s v="SPECIAL_DEFENSE,1,,,,"/>
    <x v="54"/>
    <x v="203"/>
    <x v="216"/>
    <x v="453"/>
  </r>
  <r>
    <n v="824"/>
    <x v="823"/>
    <s v="Dolliv"/>
    <x v="1"/>
    <x v="1"/>
    <s v="WATER,PSYCHIC"/>
    <n v="62"/>
    <n v="43"/>
    <n v="55"/>
    <n v="33"/>
    <n v="83"/>
    <n v="78"/>
    <n v="354"/>
    <s v="SPECIAL_DEFENSE"/>
    <n v="2"/>
    <s v=""/>
    <m/>
    <s v=""/>
    <m/>
    <s v="SPECIAL_DEFENSE,2,,,,"/>
    <x v="54"/>
    <x v="203"/>
    <x v="216"/>
    <x v="453"/>
  </r>
  <r>
    <n v="825"/>
    <x v="824"/>
    <s v="Arboliva"/>
    <x v="1"/>
    <x v="1"/>
    <s v="WATER,PSYCHIC"/>
    <n v="98"/>
    <n v="59"/>
    <n v="80"/>
    <n v="39"/>
    <n v="120"/>
    <n v="114"/>
    <n v="510"/>
    <s v="SPECIAL_ATTACK"/>
    <n v="3"/>
    <s v=""/>
    <m/>
    <s v=""/>
    <m/>
    <s v="SPECIAL_ATTACK,3,,,,"/>
    <x v="54"/>
    <x v="203"/>
    <x v="216"/>
    <x v="453"/>
  </r>
  <r>
    <n v="826"/>
    <x v="825"/>
    <s v="Nickit"/>
    <x v="3"/>
    <x v="18"/>
    <s v="COSMIC,GHOST"/>
    <n v="60"/>
    <n v="18"/>
    <n v="53"/>
    <n v="65"/>
    <n v="67"/>
    <n v="62"/>
    <n v="325"/>
    <s v="ATTACK"/>
    <n v="1"/>
    <s v=""/>
    <m/>
    <s v=""/>
    <m/>
    <s v="ATTACK,1,,,,"/>
    <x v="172"/>
    <x v="204"/>
    <x v="11"/>
    <x v="454"/>
  </r>
  <r>
    <n v="827"/>
    <x v="826"/>
    <s v="Thievul"/>
    <x v="3"/>
    <x v="18"/>
    <s v="COSMIC,GHOST"/>
    <n v="90"/>
    <n v="38"/>
    <n v="88"/>
    <n v="60"/>
    <n v="107"/>
    <n v="102"/>
    <n v="485"/>
    <s v="ATTACK"/>
    <n v="2"/>
    <s v=""/>
    <m/>
    <s v=""/>
    <m/>
    <s v="ATTACK,2,,,,"/>
    <x v="172"/>
    <x v="204"/>
    <x v="11"/>
    <x v="454"/>
  </r>
  <r>
    <n v="828"/>
    <x v="827"/>
    <s v="T.Spheal"/>
    <x v="14"/>
    <x v="5"/>
    <s v="FAIRY,STEEL"/>
    <n v="60"/>
    <n v="35"/>
    <n v="60"/>
    <n v="35"/>
    <n v="50"/>
    <n v="50"/>
    <n v="290"/>
    <s v="HP"/>
    <n v="1"/>
    <s v=""/>
    <m/>
    <s v=""/>
    <m/>
    <s v="HP,1,,,,"/>
    <x v="156"/>
    <x v="166"/>
    <x v="89"/>
    <x v="455"/>
  </r>
  <r>
    <n v="829"/>
    <x v="828"/>
    <s v="T.Sealeo"/>
    <x v="14"/>
    <x v="5"/>
    <s v="FAIRY,STEEL"/>
    <n v="80"/>
    <n v="45"/>
    <n v="95"/>
    <n v="45"/>
    <n v="70"/>
    <n v="75"/>
    <n v="410"/>
    <s v="HP"/>
    <n v="2"/>
    <s v=""/>
    <m/>
    <s v=""/>
    <m/>
    <s v="HP,2,,,,"/>
    <x v="156"/>
    <x v="166"/>
    <x v="89"/>
    <x v="455"/>
  </r>
  <r>
    <n v="830"/>
    <x v="829"/>
    <s v="T.Walrein"/>
    <x v="14"/>
    <x v="5"/>
    <s v="FAIRY,STEEL"/>
    <n v="110"/>
    <n v="55"/>
    <n v="110"/>
    <n v="55"/>
    <n v="100"/>
    <n v="100"/>
    <n v="530"/>
    <s v="HP"/>
    <n v="3"/>
    <s v=""/>
    <m/>
    <s v=""/>
    <m/>
    <s v="HP,3,,,,"/>
    <x v="156"/>
    <x v="166"/>
    <x v="89"/>
    <x v="455"/>
  </r>
  <r>
    <n v="831"/>
    <x v="830"/>
    <s v="Barboach"/>
    <x v="11"/>
    <x v="0"/>
    <s v="LIGHT,POISON"/>
    <n v="65"/>
    <n v="38"/>
    <n v="43"/>
    <n v="30"/>
    <n v="51"/>
    <n v="61"/>
    <n v="288"/>
    <s v="HP"/>
    <n v="3"/>
    <s v=""/>
    <m/>
    <s v=""/>
    <m/>
    <s v="HP,3,,,,"/>
    <x v="204"/>
    <x v="205"/>
    <x v="217"/>
    <x v="456"/>
  </r>
  <r>
    <n v="832"/>
    <x v="831"/>
    <s v="Whiscash"/>
    <x v="11"/>
    <x v="0"/>
    <s v="LIGHT,POISON"/>
    <n v="100"/>
    <n v="58"/>
    <n v="73"/>
    <n v="50"/>
    <n v="91"/>
    <n v="96"/>
    <n v="468"/>
    <s v="HP"/>
    <n v="3"/>
    <s v=""/>
    <m/>
    <s v=""/>
    <m/>
    <s v="HP,3,,,,"/>
    <x v="204"/>
    <x v="205"/>
    <x v="217"/>
    <x v="456"/>
  </r>
  <r>
    <n v="833"/>
    <x v="832"/>
    <s v="Oricorio"/>
    <x v="16"/>
    <x v="8"/>
    <s v="PSYCHIC,SOUND"/>
    <n v="75"/>
    <n v="60"/>
    <n v="65"/>
    <n v="98"/>
    <n v="108"/>
    <n v="70"/>
    <n v="476"/>
    <s v="HP"/>
    <n v="3"/>
    <s v=""/>
    <m/>
    <s v=""/>
    <m/>
    <s v="HP,3,,,,"/>
    <x v="69"/>
    <x v="35"/>
    <x v="218"/>
    <x v="457"/>
  </r>
  <r>
    <n v="834"/>
    <x v="833"/>
    <s v="Axew"/>
    <x v="13"/>
    <x v="12"/>
    <s v="ROCK,DRAGON"/>
    <n v="56"/>
    <n v="77"/>
    <n v="55"/>
    <n v="67"/>
    <n v="30"/>
    <n v="35"/>
    <n v="320"/>
    <s v="HP"/>
    <n v="1"/>
    <s v=""/>
    <m/>
    <s v=""/>
    <m/>
    <s v="HP,1,,,,"/>
    <x v="205"/>
    <x v="47"/>
    <x v="82"/>
    <x v="458"/>
  </r>
  <r>
    <n v="835"/>
    <x v="834"/>
    <s v="Fraxure"/>
    <x v="13"/>
    <x v="12"/>
    <s v="ROCK,DRAGON"/>
    <n v="66"/>
    <n v="107"/>
    <n v="60"/>
    <n v="87"/>
    <n v="40"/>
    <n v="50"/>
    <n v="410"/>
    <s v="HP"/>
    <n v="2"/>
    <s v=""/>
    <m/>
    <s v=""/>
    <m/>
    <s v="HP,2,,,,"/>
    <x v="205"/>
    <x v="47"/>
    <x v="82"/>
    <x v="458"/>
  </r>
  <r>
    <n v="836"/>
    <x v="835"/>
    <s v="Haxorus"/>
    <x v="13"/>
    <x v="12"/>
    <s v="ROCK,DRAGON"/>
    <n v="86"/>
    <n v="127"/>
    <n v="80"/>
    <n v="117"/>
    <n v="60"/>
    <n v="70"/>
    <n v="540"/>
    <s v="HP"/>
    <n v="3"/>
    <s v=""/>
    <m/>
    <s v=""/>
    <m/>
    <s v="HP,3,,,,"/>
    <x v="205"/>
    <x v="47"/>
    <x v="82"/>
    <x v="458"/>
  </r>
  <r>
    <n v="837"/>
    <x v="836"/>
    <s v="Pachirisu"/>
    <x v="17"/>
    <x v="4"/>
    <s v="NORMAL,0"/>
    <n v="60"/>
    <n v="55"/>
    <n v="70"/>
    <n v="105"/>
    <n v="25"/>
    <n v="90"/>
    <n v="405"/>
    <s v="HP"/>
    <n v="3"/>
    <s v=""/>
    <m/>
    <s v=""/>
    <m/>
    <s v="HP,3,,,,"/>
    <x v="128"/>
    <x v="206"/>
    <x v="85"/>
    <x v="459"/>
  </r>
  <r>
    <n v="838"/>
    <x v="837"/>
    <s v="Qwilfish"/>
    <x v="9"/>
    <x v="0"/>
    <s v="GRASS,POISON"/>
    <n v="55"/>
    <n v="95"/>
    <n v="85"/>
    <n v="80"/>
    <n v="50"/>
    <n v="75"/>
    <n v="440"/>
    <s v="HP"/>
    <n v="3"/>
    <s v=""/>
    <m/>
    <s v=""/>
    <m/>
    <s v="HP,3,,,,"/>
    <x v="15"/>
    <x v="114"/>
    <x v="62"/>
    <x v="460"/>
  </r>
  <r>
    <n v="839"/>
    <x v="838"/>
    <s v="Overqwil"/>
    <x v="9"/>
    <x v="0"/>
    <s v="GRASS,POISON"/>
    <n v="90"/>
    <n v="105"/>
    <n v="100"/>
    <n v="95"/>
    <n v="55"/>
    <n v="65"/>
    <n v="510"/>
    <s v="HP"/>
    <n v="3"/>
    <s v=""/>
    <m/>
    <s v=""/>
    <m/>
    <s v="HP,3,,,,"/>
    <x v="15"/>
    <x v="114"/>
    <x v="62"/>
    <x v="460"/>
  </r>
  <r>
    <n v="840"/>
    <x v="839"/>
    <s v="Minior"/>
    <x v="4"/>
    <x v="13"/>
    <s v="GROUND,COSMIC"/>
    <n v="80"/>
    <n v="100"/>
    <n v="110"/>
    <n v="50"/>
    <n v="50"/>
    <n v="110"/>
    <n v="500"/>
    <s v="HP"/>
    <n v="3"/>
    <s v=""/>
    <m/>
    <s v=""/>
    <m/>
    <s v="HP,3,,,,"/>
    <x v="119"/>
    <x v="207"/>
    <x v="143"/>
    <x v="461"/>
  </r>
  <r>
    <n v="841"/>
    <x v="840"/>
    <s v="Greavard"/>
    <x v="5"/>
    <x v="4"/>
    <s v="POISON,0"/>
    <n v="70"/>
    <n v="71"/>
    <n v="55"/>
    <n v="34"/>
    <n v="30"/>
    <n v="70"/>
    <n v="330"/>
    <s v="HP"/>
    <n v="3"/>
    <s v=""/>
    <m/>
    <s v=""/>
    <m/>
    <s v="HP,3,,,,"/>
    <x v="142"/>
    <x v="204"/>
    <x v="99"/>
    <x v="462"/>
  </r>
  <r>
    <n v="842"/>
    <x v="841"/>
    <s v="Houndstone"/>
    <x v="5"/>
    <x v="4"/>
    <s v="POISON,0"/>
    <n v="102"/>
    <n v="101"/>
    <n v="80"/>
    <n v="55"/>
    <n v="50"/>
    <n v="100"/>
    <n v="488"/>
    <s v="HP"/>
    <n v="3"/>
    <s v=""/>
    <m/>
    <s v=""/>
    <m/>
    <s v="HP,3,,,,"/>
    <x v="142"/>
    <x v="204"/>
    <x v="99"/>
    <x v="462"/>
  </r>
  <r>
    <n v="843"/>
    <x v="842"/>
    <s v="Sandshrew"/>
    <x v="9"/>
    <x v="20"/>
    <s v="GRASS,NORMAL"/>
    <n v="50"/>
    <n v="75"/>
    <n v="60"/>
    <n v="65"/>
    <n v="20"/>
    <n v="30"/>
    <n v="300"/>
    <s v="HP"/>
    <n v="3"/>
    <s v=""/>
    <m/>
    <s v=""/>
    <m/>
    <s v="HP,3,,,,"/>
    <x v="95"/>
    <x v="208"/>
    <x v="219"/>
    <x v="463"/>
  </r>
  <r>
    <n v="844"/>
    <x v="843"/>
    <s v="Sandslash"/>
    <x v="9"/>
    <x v="20"/>
    <s v="GRASS,NORMAL"/>
    <n v="85"/>
    <n v="95"/>
    <n v="90"/>
    <n v="95"/>
    <n v="35"/>
    <n v="50"/>
    <n v="450"/>
    <s v="HP"/>
    <n v="3"/>
    <s v=""/>
    <m/>
    <s v=""/>
    <m/>
    <s v="HP,3,,,,"/>
    <x v="95"/>
    <x v="209"/>
    <x v="219"/>
    <x v="464"/>
  </r>
  <r>
    <n v="845"/>
    <x v="844"/>
    <s v="Cetoddle"/>
    <x v="13"/>
    <x v="6"/>
    <s v="ROCK,WATER"/>
    <n v="98"/>
    <n v="68"/>
    <n v="55"/>
    <n v="43"/>
    <n v="30"/>
    <n v="40"/>
    <n v="334"/>
    <s v="HP"/>
    <n v="3"/>
    <s v=""/>
    <m/>
    <s v=""/>
    <m/>
    <s v="HP,3,,,,"/>
    <x v="118"/>
    <x v="8"/>
    <x v="220"/>
    <x v="465"/>
  </r>
  <r>
    <n v="846"/>
    <x v="845"/>
    <s v="Cetitan"/>
    <x v="13"/>
    <x v="6"/>
    <s v="ROCK,WATER"/>
    <n v="130"/>
    <n v="113"/>
    <n v="105"/>
    <n v="73"/>
    <n v="45"/>
    <n v="55"/>
    <n v="521"/>
    <s v="HP"/>
    <n v="3"/>
    <s v=""/>
    <m/>
    <s v=""/>
    <m/>
    <s v="HP,3,,,,"/>
    <x v="118"/>
    <x v="8"/>
    <x v="220"/>
    <x v="465"/>
  </r>
  <r>
    <n v="847"/>
    <x v="846"/>
    <s v="Torchic"/>
    <x v="4"/>
    <x v="2"/>
    <s v="GROUND,FLYING"/>
    <n v="45"/>
    <n v="60"/>
    <n v="40"/>
    <n v="75"/>
    <n v="40"/>
    <n v="50"/>
    <n v="310"/>
    <s v="HP"/>
    <n v="1"/>
    <s v=""/>
    <m/>
    <s v=""/>
    <m/>
    <s v="HP,1,,,,"/>
    <x v="206"/>
    <x v="79"/>
    <x v="86"/>
    <x v="466"/>
  </r>
  <r>
    <n v="848"/>
    <x v="847"/>
    <s v="Combusken"/>
    <x v="4"/>
    <x v="2"/>
    <s v="GROUND,FLYING"/>
    <n v="60"/>
    <n v="90"/>
    <n v="60"/>
    <n v="80"/>
    <n v="55"/>
    <n v="60"/>
    <n v="405"/>
    <s v="HP"/>
    <n v="2"/>
    <s v=""/>
    <m/>
    <s v=""/>
    <m/>
    <s v="HP,2,,,,"/>
    <x v="206"/>
    <x v="79"/>
    <x v="86"/>
    <x v="466"/>
  </r>
  <r>
    <n v="849"/>
    <x v="848"/>
    <s v="Blaziken"/>
    <x v="4"/>
    <x v="2"/>
    <s v="GROUND,FLYING"/>
    <n v="80"/>
    <n v="110"/>
    <n v="85"/>
    <n v="110"/>
    <n v="60"/>
    <n v="85"/>
    <n v="530"/>
    <s v="HP"/>
    <n v="3"/>
    <s v=""/>
    <m/>
    <s v=""/>
    <m/>
    <s v="HP,3,,,,"/>
    <x v="206"/>
    <x v="79"/>
    <x v="86"/>
    <x v="466"/>
  </r>
  <r>
    <n v="850"/>
    <x v="849"/>
    <s v="Nacli"/>
    <x v="14"/>
    <x v="4"/>
    <s v="FAIRY,0"/>
    <n v="75"/>
    <n v="40"/>
    <n v="65"/>
    <n v="25"/>
    <n v="30"/>
    <n v="45"/>
    <n v="280"/>
    <s v="HP"/>
    <n v="1"/>
    <s v=""/>
    <m/>
    <s v=""/>
    <m/>
    <s v="HP,1,,,,"/>
    <x v="148"/>
    <x v="210"/>
    <x v="200"/>
    <x v="467"/>
  </r>
  <r>
    <n v="851"/>
    <x v="850"/>
    <s v="Naclstack"/>
    <x v="14"/>
    <x v="4"/>
    <s v="FAIRY,0"/>
    <n v="90"/>
    <n v="60"/>
    <n v="75"/>
    <n v="35"/>
    <n v="35"/>
    <n v="60"/>
    <n v="355"/>
    <s v="HP"/>
    <n v="2"/>
    <s v=""/>
    <m/>
    <s v=""/>
    <m/>
    <s v="HP,2,,,,"/>
    <x v="148"/>
    <x v="210"/>
    <x v="200"/>
    <x v="467"/>
  </r>
  <r>
    <n v="852"/>
    <x v="851"/>
    <s v="Garganacl"/>
    <x v="14"/>
    <x v="4"/>
    <s v="FAIRY,0"/>
    <n v="130"/>
    <n v="80"/>
    <n v="100"/>
    <n v="45"/>
    <n v="45"/>
    <n v="100"/>
    <n v="500"/>
    <s v="HP"/>
    <n v="3"/>
    <s v=""/>
    <m/>
    <s v=""/>
    <m/>
    <s v="HP,3,,,,"/>
    <x v="148"/>
    <x v="210"/>
    <x v="200"/>
    <x v="467"/>
  </r>
  <r>
    <n v="853"/>
    <x v="852"/>
    <s v="Frigibax"/>
    <x v="13"/>
    <x v="12"/>
    <s v="ROCK,DRAGON"/>
    <n v="65"/>
    <n v="55"/>
    <n v="55"/>
    <n v="45"/>
    <n v="45"/>
    <n v="55"/>
    <n v="320"/>
    <s v="HP"/>
    <n v="1"/>
    <s v=""/>
    <m/>
    <s v=""/>
    <m/>
    <s v="HP,1,,,,"/>
    <x v="47"/>
    <x v="77"/>
    <x v="6"/>
    <x v="468"/>
  </r>
  <r>
    <n v="854"/>
    <x v="853"/>
    <s v="Arctibax"/>
    <x v="13"/>
    <x v="12"/>
    <s v="ROCK,DRAGON"/>
    <n v="80"/>
    <n v="75"/>
    <n v="76"/>
    <n v="67"/>
    <n v="55"/>
    <n v="70"/>
    <n v="423"/>
    <s v="HP"/>
    <n v="2"/>
    <s v=""/>
    <m/>
    <s v=""/>
    <m/>
    <s v="HP,2,,,,"/>
    <x v="47"/>
    <x v="77"/>
    <x v="6"/>
    <x v="468"/>
  </r>
  <r>
    <n v="855"/>
    <x v="854"/>
    <s v="Baxcalibur"/>
    <x v="13"/>
    <x v="12"/>
    <s v="ROCK,DRAGON"/>
    <n v="115"/>
    <n v="100"/>
    <n v="105"/>
    <n v="80"/>
    <n v="75"/>
    <n v="125"/>
    <n v="600"/>
    <s v="HP"/>
    <n v="3"/>
    <s v=""/>
    <m/>
    <s v=""/>
    <m/>
    <s v="HP,3,,,,"/>
    <x v="47"/>
    <x v="77"/>
    <x v="6"/>
    <x v="468"/>
  </r>
  <r>
    <n v="856"/>
    <x v="855"/>
    <s v="Wynaut"/>
    <x v="17"/>
    <x v="10"/>
    <s v="NORMAL,DARK"/>
    <n v="65"/>
    <n v="23"/>
    <n v="68"/>
    <n v="23"/>
    <n v="23"/>
    <n v="58"/>
    <n v="260"/>
    <s v="HP"/>
    <n v="3"/>
    <s v=""/>
    <m/>
    <s v=""/>
    <m/>
    <s v="HP,3,,,,"/>
    <x v="119"/>
    <x v="8"/>
    <x v="6"/>
    <x v="469"/>
  </r>
  <r>
    <n v="857"/>
    <x v="856"/>
    <s v="Wobbuffet"/>
    <x v="17"/>
    <x v="10"/>
    <s v="NORMAL,DARK"/>
    <n v="140"/>
    <n v="33"/>
    <n v="88"/>
    <n v="33"/>
    <n v="33"/>
    <n v="78"/>
    <n v="405"/>
    <s v="HP"/>
    <n v="3"/>
    <s v=""/>
    <m/>
    <s v=""/>
    <m/>
    <s v="HP,3,,,,"/>
    <x v="119"/>
    <x v="8"/>
    <x v="6"/>
    <x v="469"/>
  </r>
  <r>
    <n v="858"/>
    <x v="857"/>
    <s v="Bouffalant"/>
    <x v="3"/>
    <x v="20"/>
    <s v="COSMIC,NORMAL"/>
    <n v="95"/>
    <n v="110"/>
    <n v="95"/>
    <n v="55"/>
    <n v="40"/>
    <n v="95"/>
    <n v="490"/>
    <s v="HP"/>
    <n v="3"/>
    <s v=""/>
    <m/>
    <s v=""/>
    <m/>
    <s v="HP,3,,,,"/>
    <x v="43"/>
    <x v="47"/>
    <x v="105"/>
    <x v="470"/>
  </r>
  <r>
    <n v="859"/>
    <x v="858"/>
    <s v="Spinda"/>
    <x v="17"/>
    <x v="8"/>
    <s v="NORMAL,SOUND"/>
    <n v="90"/>
    <n v="30"/>
    <n v="70"/>
    <n v="80"/>
    <n v="105"/>
    <n v="85"/>
    <n v="460"/>
    <s v="HP"/>
    <n v="3"/>
    <s v=""/>
    <m/>
    <s v=""/>
    <m/>
    <s v="HP,3,,,,"/>
    <x v="207"/>
    <x v="211"/>
    <x v="38"/>
    <x v="471"/>
  </r>
  <r>
    <n v="860"/>
    <x v="859"/>
    <s v="Mienfoo"/>
    <x v="0"/>
    <x v="14"/>
    <s v="FIRE,FIGHTING"/>
    <n v="55"/>
    <n v="65"/>
    <n v="50"/>
    <n v="65"/>
    <n v="65"/>
    <n v="50"/>
    <n v="350"/>
    <s v="HP"/>
    <n v="3"/>
    <s v=""/>
    <m/>
    <s v=""/>
    <m/>
    <s v="HP,3,,,,"/>
    <x v="62"/>
    <x v="212"/>
    <x v="4"/>
    <x v="472"/>
  </r>
  <r>
    <n v="861"/>
    <x v="860"/>
    <s v="Mienshao"/>
    <x v="0"/>
    <x v="14"/>
    <s v="FIRE,FIGHTING"/>
    <n v="85"/>
    <n v="100"/>
    <n v="70"/>
    <n v="90"/>
    <n v="100"/>
    <n v="65"/>
    <n v="510"/>
    <s v="HP"/>
    <n v="3"/>
    <s v=""/>
    <m/>
    <s v=""/>
    <m/>
    <s v="HP,3,,,,"/>
    <x v="62"/>
    <x v="212"/>
    <x v="4"/>
    <x v="472"/>
  </r>
  <r>
    <n v="862"/>
    <x v="861"/>
    <s v="Togepi"/>
    <x v="10"/>
    <x v="2"/>
    <s v="DARK,FLYING"/>
    <n v="35"/>
    <n v="50"/>
    <n v="45"/>
    <n v="50"/>
    <n v="20"/>
    <n v="45"/>
    <n v="245"/>
    <s v="HP"/>
    <n v="1"/>
    <s v=""/>
    <m/>
    <s v=""/>
    <m/>
    <s v="HP,1,,,,"/>
    <x v="140"/>
    <x v="98"/>
    <x v="10"/>
    <x v="473"/>
  </r>
  <r>
    <n v="863"/>
    <x v="862"/>
    <s v="Togetic"/>
    <x v="10"/>
    <x v="2"/>
    <s v="DARK,FLYING"/>
    <n v="65"/>
    <n v="70"/>
    <n v="80"/>
    <n v="70"/>
    <n v="40"/>
    <n v="80"/>
    <n v="405"/>
    <s v="HP"/>
    <n v="2"/>
    <s v=""/>
    <m/>
    <s v=""/>
    <m/>
    <s v="HP,2,,,,"/>
    <x v="140"/>
    <x v="98"/>
    <x v="10"/>
    <x v="473"/>
  </r>
  <r>
    <n v="864"/>
    <x v="863"/>
    <s v="Togekiss"/>
    <x v="10"/>
    <x v="2"/>
    <s v="DARK,FLYING"/>
    <n v="85"/>
    <n v="110"/>
    <n v="95"/>
    <n v="100"/>
    <n v="60"/>
    <n v="95"/>
    <n v="545"/>
    <s v="HP"/>
    <n v="3"/>
    <s v=""/>
    <m/>
    <s v=""/>
    <m/>
    <s v="HP,3,,,,"/>
    <x v="202"/>
    <x v="98"/>
    <x v="10"/>
    <x v="474"/>
  </r>
  <r>
    <n v="865"/>
    <x v="864"/>
    <s v="T.Zorua"/>
    <x v="6"/>
    <x v="19"/>
    <s v="GHOST,LIGHT"/>
    <n v="45"/>
    <n v="40"/>
    <n v="50"/>
    <n v="85"/>
    <n v="60"/>
    <n v="50"/>
    <n v="330"/>
    <s v="HP"/>
    <n v="3"/>
    <s v=""/>
    <m/>
    <s v=""/>
    <m/>
    <s v="HP,3,,,,"/>
    <x v="50"/>
    <x v="190"/>
    <x v="57"/>
    <x v="475"/>
  </r>
  <r>
    <n v="866"/>
    <x v="865"/>
    <s v="T.Zoroark"/>
    <x v="6"/>
    <x v="19"/>
    <s v="GHOST,LIGHT"/>
    <n v="90"/>
    <n v="60"/>
    <n v="80"/>
    <n v="115"/>
    <n v="85"/>
    <n v="80"/>
    <n v="510"/>
    <s v="HP"/>
    <n v="3"/>
    <s v=""/>
    <m/>
    <s v=""/>
    <m/>
    <s v="HP,3,,,,"/>
    <x v="50"/>
    <x v="190"/>
    <x v="57"/>
    <x v="475"/>
  </r>
  <r>
    <n v="867"/>
    <x v="866"/>
    <s v="Clodsire"/>
    <x v="14"/>
    <x v="0"/>
    <s v="FAIRY,POISON"/>
    <n v="105"/>
    <n v="35"/>
    <n v="95"/>
    <n v="25"/>
    <n v="85"/>
    <n v="85"/>
    <n v="430"/>
    <s v="HP"/>
    <n v="3"/>
    <s v=""/>
    <m/>
    <s v=""/>
    <m/>
    <s v="HP,3,,,,"/>
    <x v="7"/>
    <x v="168"/>
    <x v="168"/>
    <x v="476"/>
  </r>
  <r>
    <n v="868"/>
    <x v="867"/>
    <s v="Pancham"/>
    <x v="5"/>
    <x v="14"/>
    <s v="POISON,FIGHTING"/>
    <n v="67"/>
    <n v="62"/>
    <n v="52"/>
    <n v="73"/>
    <n v="46"/>
    <n v="48"/>
    <n v="348"/>
    <s v="HP"/>
    <n v="3"/>
    <s v=""/>
    <m/>
    <s v=""/>
    <m/>
    <s v="HP,3,,,,"/>
    <x v="193"/>
    <x v="135"/>
    <x v="81"/>
    <x v="477"/>
  </r>
  <r>
    <n v="869"/>
    <x v="868"/>
    <s v="Pangoro"/>
    <x v="5"/>
    <x v="14"/>
    <s v="POISON,FIGHTING"/>
    <n v="90"/>
    <n v="94"/>
    <n v="68"/>
    <n v="113"/>
    <n v="59"/>
    <n v="71"/>
    <n v="495"/>
    <s v="HP"/>
    <n v="3"/>
    <s v=""/>
    <m/>
    <s v=""/>
    <m/>
    <s v="HP,3,,,,"/>
    <x v="193"/>
    <x v="135"/>
    <x v="81"/>
    <x v="477"/>
  </r>
  <r>
    <n v="870"/>
    <x v="869"/>
    <s v="Oshawott"/>
    <x v="4"/>
    <x v="14"/>
    <s v="GROUND,FIGHTING"/>
    <n v="55"/>
    <n v="65"/>
    <n v="45"/>
    <n v="65"/>
    <n v="33"/>
    <n v="45"/>
    <n v="308"/>
    <s v="HP"/>
    <n v="1"/>
    <s v=""/>
    <m/>
    <s v=""/>
    <m/>
    <s v="HP,1,,,,"/>
    <x v="78"/>
    <x v="67"/>
    <x v="165"/>
    <x v="478"/>
  </r>
  <r>
    <n v="871"/>
    <x v="870"/>
    <s v="Dewott"/>
    <x v="4"/>
    <x v="14"/>
    <s v="GROUND,FIGHTING"/>
    <n v="75"/>
    <n v="80"/>
    <n v="65"/>
    <n v="85"/>
    <n v="43"/>
    <n v="65"/>
    <n v="413"/>
    <s v="HP"/>
    <n v="2"/>
    <s v=""/>
    <m/>
    <s v=""/>
    <m/>
    <s v="HP,2,,,,"/>
    <x v="78"/>
    <x v="67"/>
    <x v="165"/>
    <x v="478"/>
  </r>
  <r>
    <n v="872"/>
    <x v="871"/>
    <s v="Samurott"/>
    <x v="4"/>
    <x v="14"/>
    <s v="GROUND,FIGHTING"/>
    <n v="95"/>
    <n v="105"/>
    <n v="90"/>
    <n v="100"/>
    <n v="58"/>
    <n v="80"/>
    <n v="528"/>
    <s v="HP"/>
    <n v="3"/>
    <s v=""/>
    <m/>
    <s v=""/>
    <m/>
    <s v="HP,3,,,,"/>
    <x v="78"/>
    <x v="67"/>
    <x v="165"/>
    <x v="478"/>
  </r>
  <r>
    <n v="873"/>
    <x v="872"/>
    <s v="T.Bergmite"/>
    <x v="9"/>
    <x v="15"/>
    <s v="GRASS,GROUND"/>
    <n v="65"/>
    <n v="54"/>
    <n v="75"/>
    <n v="28"/>
    <n v="32"/>
    <n v="50"/>
    <n v="304"/>
    <s v="HP"/>
    <n v="3"/>
    <s v=""/>
    <m/>
    <s v=""/>
    <m/>
    <s v="HP,3,,,,"/>
    <x v="208"/>
    <x v="107"/>
    <x v="166"/>
    <x v="479"/>
  </r>
  <r>
    <n v="874"/>
    <x v="873"/>
    <s v="T.Avalugg"/>
    <x v="9"/>
    <x v="15"/>
    <s v="GRASS,GROUND"/>
    <n v="105"/>
    <n v="95"/>
    <n v="134"/>
    <n v="28"/>
    <n v="44"/>
    <n v="108"/>
    <n v="514"/>
    <s v="HP"/>
    <n v="3"/>
    <s v=""/>
    <m/>
    <s v=""/>
    <m/>
    <s v="HP,3,,,,"/>
    <x v="208"/>
    <x v="107"/>
    <x v="166"/>
    <x v="479"/>
  </r>
  <r>
    <n v="875"/>
    <x v="874"/>
    <s v="T.Tyrunt"/>
    <x v="9"/>
    <x v="12"/>
    <s v="GRASS,DRAGON"/>
    <n v="63"/>
    <n v="69"/>
    <n v="67"/>
    <n v="48"/>
    <n v="55"/>
    <n v="60"/>
    <n v="362"/>
    <s v="HP"/>
    <n v="3"/>
    <s v=""/>
    <m/>
    <s v=""/>
    <m/>
    <s v="HP,3,,,,"/>
    <x v="98"/>
    <x v="115"/>
    <x v="180"/>
    <x v="480"/>
  </r>
  <r>
    <n v="876"/>
    <x v="875"/>
    <s v="T.Tyrantrum"/>
    <x v="9"/>
    <x v="12"/>
    <s v="GRASS,DRAGON"/>
    <n v="87"/>
    <n v="111"/>
    <n v="104"/>
    <n v="71"/>
    <n v="64"/>
    <n v="84"/>
    <n v="521"/>
    <s v="HP"/>
    <n v="3"/>
    <s v=""/>
    <m/>
    <s v=""/>
    <m/>
    <s v="HP,3,,,,"/>
    <x v="98"/>
    <x v="115"/>
    <x v="61"/>
    <x v="481"/>
  </r>
  <r>
    <n v="877"/>
    <x v="876"/>
    <s v="Wiglett"/>
    <x v="12"/>
    <x v="5"/>
    <s v="BUG,STEEL"/>
    <n v="60"/>
    <n v="75"/>
    <n v="45"/>
    <n v="65"/>
    <n v="35"/>
    <n v="45"/>
    <n v="325"/>
    <s v="HP"/>
    <n v="3"/>
    <s v=""/>
    <m/>
    <s v=""/>
    <m/>
    <s v="HP,3,,,,"/>
    <x v="209"/>
    <x v="213"/>
    <x v="221"/>
    <x v="482"/>
  </r>
  <r>
    <n v="878"/>
    <x v="877"/>
    <s v="Wugtrio"/>
    <x v="12"/>
    <x v="5"/>
    <s v="BUG,STEEL"/>
    <n v="55"/>
    <n v="100"/>
    <n v="70"/>
    <n v="120"/>
    <n v="70"/>
    <n v="70"/>
    <n v="485"/>
    <s v="HP"/>
    <n v="3"/>
    <s v=""/>
    <m/>
    <s v=""/>
    <m/>
    <s v="HP,3,,,,"/>
    <x v="209"/>
    <x v="213"/>
    <x v="221"/>
    <x v="482"/>
  </r>
  <r>
    <n v="879"/>
    <x v="878"/>
    <s v="Plusle"/>
    <x v="18"/>
    <x v="4"/>
    <s v="FLYING,0"/>
    <n v="56"/>
    <n v="64"/>
    <n v="42"/>
    <n v="124"/>
    <n v="106"/>
    <n v="42"/>
    <n v="434"/>
    <s v="HP"/>
    <n v="3"/>
    <s v=""/>
    <m/>
    <s v=""/>
    <m/>
    <s v="HP,3,,,,"/>
    <x v="83"/>
    <x v="201"/>
    <x v="38"/>
    <x v="483"/>
  </r>
  <r>
    <n v="880"/>
    <x v="879"/>
    <s v="Minun"/>
    <x v="2"/>
    <x v="4"/>
    <s v="ICE,0"/>
    <n v="65"/>
    <n v="106"/>
    <n v="92"/>
    <n v="101"/>
    <n v="28"/>
    <n v="42"/>
    <n v="434"/>
    <s v="HP"/>
    <n v="3"/>
    <s v=""/>
    <m/>
    <s v=""/>
    <m/>
    <s v="HP,3,,,,"/>
    <x v="119"/>
    <x v="30"/>
    <x v="38"/>
    <x v="484"/>
  </r>
  <r>
    <n v="881"/>
    <x v="880"/>
    <s v="T.Growlithe"/>
    <x v="10"/>
    <x v="0"/>
    <s v="DARK,POISON"/>
    <n v="55"/>
    <n v="40"/>
    <n v="45"/>
    <n v="75"/>
    <n v="75"/>
    <n v="60"/>
    <n v="350"/>
    <s v="HP"/>
    <n v="3"/>
    <s v=""/>
    <m/>
    <s v=""/>
    <m/>
    <s v="HP,3,,,,"/>
    <x v="25"/>
    <x v="3"/>
    <x v="208"/>
    <x v="485"/>
  </r>
  <r>
    <n v="882"/>
    <x v="881"/>
    <s v="T.Arcanine"/>
    <x v="10"/>
    <x v="0"/>
    <s v="DARK,POISON"/>
    <n v="100"/>
    <n v="60"/>
    <n v="80"/>
    <n v="105"/>
    <n v="110"/>
    <n v="100"/>
    <n v="555"/>
    <s v="HP"/>
    <n v="3"/>
    <s v=""/>
    <m/>
    <s v=""/>
    <m/>
    <s v="HP,3,,,,"/>
    <x v="25"/>
    <x v="3"/>
    <x v="208"/>
    <x v="485"/>
  </r>
  <r>
    <n v="883"/>
    <x v="882"/>
    <s v="Pansage"/>
    <x v="19"/>
    <x v="4"/>
    <s v="FIGHTING,0"/>
    <n v="50"/>
    <n v="60"/>
    <n v="48"/>
    <n v="69"/>
    <n v="45"/>
    <n v="44"/>
    <n v="316"/>
    <s v="HP"/>
    <n v="3"/>
    <s v=""/>
    <m/>
    <s v=""/>
    <m/>
    <s v="HP,3,,,,"/>
    <x v="94"/>
    <x v="156"/>
    <x v="39"/>
    <x v="486"/>
  </r>
  <r>
    <n v="884"/>
    <x v="883"/>
    <s v="Simisage"/>
    <x v="19"/>
    <x v="4"/>
    <s v="FIGHTING,0"/>
    <n v="75"/>
    <n v="105"/>
    <n v="74"/>
    <n v="110"/>
    <n v="75"/>
    <n v="59"/>
    <n v="498"/>
    <s v="HP"/>
    <n v="3"/>
    <s v=""/>
    <m/>
    <s v=""/>
    <m/>
    <s v="HP,3,,,,"/>
    <x v="94"/>
    <x v="156"/>
    <x v="39"/>
    <x v="486"/>
  </r>
  <r>
    <n v="885"/>
    <x v="884"/>
    <s v="Pansear"/>
    <x v="18"/>
    <x v="4"/>
    <s v="FLYING,0"/>
    <n v="50"/>
    <n v="45"/>
    <n v="48"/>
    <n v="69"/>
    <n v="60"/>
    <n v="44"/>
    <n v="316"/>
    <s v="HP"/>
    <n v="3"/>
    <s v=""/>
    <m/>
    <s v=""/>
    <m/>
    <s v="HP,3,,,,"/>
    <x v="83"/>
    <x v="195"/>
    <x v="135"/>
    <x v="487"/>
  </r>
  <r>
    <n v="886"/>
    <x v="885"/>
    <s v="Simisear"/>
    <x v="18"/>
    <x v="4"/>
    <s v="FLYING,0"/>
    <n v="75"/>
    <n v="75"/>
    <n v="74"/>
    <n v="110"/>
    <n v="105"/>
    <n v="59"/>
    <n v="498"/>
    <s v="HP"/>
    <n v="3"/>
    <s v=""/>
    <m/>
    <s v=""/>
    <m/>
    <s v="HP,3,,,,"/>
    <x v="83"/>
    <x v="195"/>
    <x v="135"/>
    <x v="487"/>
  </r>
  <r>
    <n v="887"/>
    <x v="886"/>
    <s v="Panpour"/>
    <x v="13"/>
    <x v="4"/>
    <s v="ROCK,0"/>
    <n v="50"/>
    <n v="55"/>
    <n v="48"/>
    <n v="64"/>
    <n v="55"/>
    <n v="44"/>
    <n v="316"/>
    <s v="HP"/>
    <n v="3"/>
    <s v=""/>
    <m/>
    <s v=""/>
    <m/>
    <s v="HP,3,,,,"/>
    <x v="84"/>
    <x v="165"/>
    <x v="137"/>
    <x v="488"/>
  </r>
  <r>
    <n v="888"/>
    <x v="887"/>
    <s v="Simipour"/>
    <x v="13"/>
    <x v="4"/>
    <s v="ROCK,0"/>
    <n v="75"/>
    <n v="95"/>
    <n v="74"/>
    <n v="100"/>
    <n v="95"/>
    <n v="59"/>
    <n v="498"/>
    <s v="HP"/>
    <n v="3"/>
    <s v=""/>
    <m/>
    <s v=""/>
    <m/>
    <s v="HP,3,,,,"/>
    <x v="84"/>
    <x v="165"/>
    <x v="137"/>
    <x v="488"/>
  </r>
  <r>
    <n v="889"/>
    <x v="888"/>
    <s v="Rhyhorn"/>
    <x v="1"/>
    <x v="12"/>
    <s v="WATER,DRAGON"/>
    <n v="80"/>
    <n v="65"/>
    <n v="95"/>
    <n v="25"/>
    <n v="30"/>
    <n v="50"/>
    <n v="345"/>
    <s v="HP"/>
    <n v="1"/>
    <s v=""/>
    <m/>
    <s v=""/>
    <m/>
    <s v="HP,1,,,,"/>
    <x v="28"/>
    <x v="170"/>
    <x v="222"/>
    <x v="489"/>
  </r>
  <r>
    <n v="890"/>
    <x v="889"/>
    <s v="Rhydon"/>
    <x v="1"/>
    <x v="12"/>
    <s v="WATER,DRAGON"/>
    <n v="95"/>
    <n v="100"/>
    <n v="105"/>
    <n v="55"/>
    <n v="50"/>
    <n v="80"/>
    <n v="485"/>
    <s v="HP"/>
    <n v="2"/>
    <s v=""/>
    <m/>
    <s v=""/>
    <m/>
    <s v="HP,2,,,,"/>
    <x v="28"/>
    <x v="170"/>
    <x v="222"/>
    <x v="489"/>
  </r>
  <r>
    <n v="891"/>
    <x v="890"/>
    <s v="Rhyperior"/>
    <x v="1"/>
    <x v="12"/>
    <s v="WATER,DRAGON"/>
    <n v="120"/>
    <n v="120"/>
    <n v="120"/>
    <n v="50"/>
    <n v="50"/>
    <n v="75"/>
    <n v="535"/>
    <s v="HP"/>
    <n v="3"/>
    <s v=""/>
    <m/>
    <s v=""/>
    <m/>
    <s v="HP,3,,,,"/>
    <x v="28"/>
    <x v="198"/>
    <x v="222"/>
    <x v="490"/>
  </r>
  <r>
    <n v="892"/>
    <x v="891"/>
    <s v="T.Duskull"/>
    <x v="1"/>
    <x v="18"/>
    <s v="WATER,GHOST"/>
    <n v="50"/>
    <n v="60"/>
    <n v="40"/>
    <n v="45"/>
    <n v="60"/>
    <n v="40"/>
    <n v="295"/>
    <s v="HP"/>
    <n v="1"/>
    <s v=""/>
    <m/>
    <s v=""/>
    <m/>
    <s v="HP,1,,,,"/>
    <x v="210"/>
    <x v="73"/>
    <x v="105"/>
    <x v="491"/>
  </r>
  <r>
    <n v="893"/>
    <x v="892"/>
    <s v="T.Dusclops"/>
    <x v="1"/>
    <x v="18"/>
    <s v="WATER,GHOST"/>
    <n v="75"/>
    <n v="80"/>
    <n v="75"/>
    <n v="70"/>
    <n v="80"/>
    <n v="75"/>
    <n v="455"/>
    <s v="HP"/>
    <n v="2"/>
    <s v=""/>
    <m/>
    <s v=""/>
    <m/>
    <s v="HP,2,,,,"/>
    <x v="210"/>
    <x v="73"/>
    <x v="105"/>
    <x v="491"/>
  </r>
  <r>
    <n v="894"/>
    <x v="893"/>
    <s v="T.Dusknoir"/>
    <x v="1"/>
    <x v="18"/>
    <s v="WATER,GHOST"/>
    <n v="75"/>
    <n v="100"/>
    <n v="80"/>
    <n v="95"/>
    <n v="100"/>
    <n v="75"/>
    <n v="525"/>
    <s v="HP"/>
    <n v="3"/>
    <s v=""/>
    <m/>
    <s v=""/>
    <m/>
    <s v="HP,3,,,,"/>
    <x v="210"/>
    <x v="73"/>
    <x v="105"/>
    <x v="491"/>
  </r>
  <r>
    <n v="895"/>
    <x v="894"/>
    <s v="Glameow"/>
    <x v="2"/>
    <x v="0"/>
    <s v="ICE,POISON"/>
    <n v="59"/>
    <n v="75"/>
    <n v="42"/>
    <n v="75"/>
    <n v="22"/>
    <n v="37"/>
    <n v="310"/>
    <s v="HP"/>
    <n v="3"/>
    <s v=""/>
    <m/>
    <s v=""/>
    <m/>
    <s v="HP,3,,,,"/>
    <x v="86"/>
    <x v="214"/>
    <x v="223"/>
    <x v="492"/>
  </r>
  <r>
    <n v="896"/>
    <x v="895"/>
    <s v="Purugly"/>
    <x v="2"/>
    <x v="0"/>
    <s v="ICE,POISON"/>
    <n v="91"/>
    <n v="92"/>
    <n v="64"/>
    <n v="102"/>
    <n v="44"/>
    <n v="59"/>
    <n v="452"/>
    <s v="HP"/>
    <n v="3"/>
    <s v=""/>
    <m/>
    <s v=""/>
    <m/>
    <s v="HP,3,,,,"/>
    <x v="86"/>
    <x v="214"/>
    <x v="223"/>
    <x v="492"/>
  </r>
  <r>
    <n v="897"/>
    <x v="896"/>
    <s v="Shellder"/>
    <x v="3"/>
    <x v="1"/>
    <s v="COSMIC,PSYCHIC"/>
    <n v="75"/>
    <n v="45"/>
    <n v="65"/>
    <n v="40"/>
    <n v="15"/>
    <n v="65"/>
    <n v="305"/>
    <s v="HP"/>
    <n v="3"/>
    <s v=""/>
    <m/>
    <s v=""/>
    <m/>
    <s v="HP,3,,,,"/>
    <x v="211"/>
    <x v="214"/>
    <x v="162"/>
    <x v="493"/>
  </r>
  <r>
    <n v="898"/>
    <x v="897"/>
    <s v="Cloyster"/>
    <x v="3"/>
    <x v="1"/>
    <s v="COSMIC,PSYCHIC"/>
    <n v="150"/>
    <n v="55"/>
    <n v="105"/>
    <n v="80"/>
    <n v="35"/>
    <n v="100"/>
    <n v="525"/>
    <s v="HP"/>
    <n v="3"/>
    <s v=""/>
    <m/>
    <s v=""/>
    <m/>
    <s v="HP,3,,,,"/>
    <x v="211"/>
    <x v="84"/>
    <x v="162"/>
    <x v="494"/>
  </r>
  <r>
    <n v="899"/>
    <x v="898"/>
    <s v="Inkay"/>
    <x v="3"/>
    <x v="2"/>
    <s v="COSMIC,FLYING"/>
    <n v="53"/>
    <n v="64"/>
    <n v="41"/>
    <n v="45"/>
    <n v="37"/>
    <n v="48"/>
    <n v="288"/>
    <s v="HP"/>
    <n v="3"/>
    <s v=""/>
    <m/>
    <s v=""/>
    <m/>
    <s v="HP,3,,,,"/>
    <x v="19"/>
    <x v="153"/>
    <x v="1"/>
    <x v="495"/>
  </r>
  <r>
    <n v="900"/>
    <x v="899"/>
    <s v="Malamar"/>
    <x v="3"/>
    <x v="2"/>
    <s v="COSMIC,FLYING"/>
    <n v="86"/>
    <n v="102"/>
    <n v="75"/>
    <n v="83"/>
    <n v="48"/>
    <n v="88"/>
    <n v="482"/>
    <s v="HP"/>
    <n v="3"/>
    <s v=""/>
    <m/>
    <s v=""/>
    <m/>
    <s v="HP,3,,,,"/>
    <x v="19"/>
    <x v="153"/>
    <x v="1"/>
    <x v="495"/>
  </r>
  <r>
    <n v="901"/>
    <x v="900"/>
    <s v="Dondozo"/>
    <x v="8"/>
    <x v="6"/>
    <s v="STEEL,WATER"/>
    <n v="130"/>
    <n v="100"/>
    <n v="105"/>
    <n v="35"/>
    <n v="65"/>
    <n v="95"/>
    <n v="530"/>
    <s v="HP"/>
    <n v="3"/>
    <s v=""/>
    <m/>
    <s v=""/>
    <m/>
    <s v="HP,3,,,,"/>
    <x v="23"/>
    <x v="182"/>
    <x v="134"/>
    <x v="496"/>
  </r>
  <r>
    <n v="902"/>
    <x v="901"/>
    <s v="Tatsugiri"/>
    <x v="17"/>
    <x v="6"/>
    <s v="NORMAL,WATER"/>
    <n v="78"/>
    <n v="40"/>
    <n v="50"/>
    <n v="92"/>
    <n v="120"/>
    <n v="95"/>
    <n v="475"/>
    <s v="HP"/>
    <n v="3"/>
    <s v=""/>
    <m/>
    <s v=""/>
    <m/>
    <s v="HP,3,,,,"/>
    <x v="212"/>
    <x v="81"/>
    <x v="224"/>
    <x v="497"/>
  </r>
  <r>
    <n v="903"/>
    <x v="902"/>
    <s v="Bunnelby"/>
    <x v="4"/>
    <x v="14"/>
    <s v="GROUND,FIGHTING"/>
    <n v="58"/>
    <n v="36"/>
    <n v="48"/>
    <n v="32"/>
    <n v="46"/>
    <n v="57"/>
    <n v="277"/>
    <s v="HP"/>
    <n v="3"/>
    <s v=""/>
    <m/>
    <s v=""/>
    <m/>
    <s v="HP,3,,,,"/>
    <x v="213"/>
    <x v="175"/>
    <x v="142"/>
    <x v="498"/>
  </r>
  <r>
    <n v="904"/>
    <x v="903"/>
    <s v="Diggersby"/>
    <x v="4"/>
    <x v="14"/>
    <s v="GROUND,FIGHTING"/>
    <n v="95"/>
    <n v="50"/>
    <n v="87"/>
    <n v="48"/>
    <n v="106"/>
    <n v="87"/>
    <n v="473"/>
    <s v="HP"/>
    <n v="3"/>
    <s v=""/>
    <m/>
    <s v=""/>
    <m/>
    <s v="HP,3,,,,"/>
    <x v="213"/>
    <x v="175"/>
    <x v="142"/>
    <x v="498"/>
  </r>
  <r>
    <n v="905"/>
    <x v="904"/>
    <s v="Rockruff"/>
    <x v="17"/>
    <x v="13"/>
    <s v="NORMAL,COSMIC"/>
    <n v="45"/>
    <n v="65"/>
    <n v="35"/>
    <n v="70"/>
    <n v="30"/>
    <n v="35"/>
    <n v="280"/>
    <s v="HP"/>
    <n v="3"/>
    <s v=""/>
    <m/>
    <s v=""/>
    <m/>
    <s v="HP,3,,,,"/>
    <x v="137"/>
    <x v="215"/>
    <x v="82"/>
    <x v="499"/>
  </r>
  <r>
    <n v="906"/>
    <x v="905"/>
    <s v="Lycanroc"/>
    <x v="17"/>
    <x v="13"/>
    <s v="NORMAL,COSMIC"/>
    <n v="75"/>
    <n v="105"/>
    <n v="70"/>
    <n v="122"/>
    <n v="45"/>
    <n v="70"/>
    <n v="487"/>
    <s v="HP"/>
    <n v="3"/>
    <s v=""/>
    <m/>
    <s v=""/>
    <m/>
    <s v="HP,3,,,,"/>
    <x v="137"/>
    <x v="215"/>
    <x v="82"/>
    <x v="499"/>
  </r>
  <r>
    <n v="907"/>
    <x v="906"/>
    <s v="T.Rowlet"/>
    <x v="7"/>
    <x v="14"/>
    <s v="ELECTRIC,FIGHTING"/>
    <n v="63"/>
    <n v="45"/>
    <n v="45"/>
    <n v="52"/>
    <n v="65"/>
    <n v="50"/>
    <n v="320"/>
    <s v="HP"/>
    <n v="1"/>
    <s v=""/>
    <m/>
    <s v=""/>
    <m/>
    <s v="HP,1,,,,"/>
    <x v="162"/>
    <x v="60"/>
    <x v="56"/>
    <x v="500"/>
  </r>
  <r>
    <n v="908"/>
    <x v="907"/>
    <s v="T.Dartrix"/>
    <x v="7"/>
    <x v="14"/>
    <s v="ELECTRIC,FIGHTING"/>
    <n v="78"/>
    <n v="55"/>
    <n v="65"/>
    <n v="72"/>
    <n v="80"/>
    <n v="70"/>
    <n v="420"/>
    <s v="HP"/>
    <n v="2"/>
    <s v=""/>
    <m/>
    <s v=""/>
    <m/>
    <s v="HP,2,,,,"/>
    <x v="162"/>
    <x v="60"/>
    <x v="56"/>
    <x v="500"/>
  </r>
  <r>
    <n v="909"/>
    <x v="908"/>
    <s v="T.Decidueye"/>
    <x v="7"/>
    <x v="14"/>
    <s v="ELECTRIC,FIGHTING"/>
    <n v="90"/>
    <n v="65"/>
    <n v="85"/>
    <n v="95"/>
    <n v="110"/>
    <n v="85"/>
    <n v="530"/>
    <s v="HP"/>
    <n v="3"/>
    <s v=""/>
    <m/>
    <s v=""/>
    <m/>
    <s v="HP,3,,,,"/>
    <x v="162"/>
    <x v="60"/>
    <x v="56"/>
    <x v="500"/>
  </r>
  <r>
    <n v="910"/>
    <x v="909"/>
    <s v="Lickitung"/>
    <x v="6"/>
    <x v="4"/>
    <s v="GHOST,0"/>
    <n v="90"/>
    <n v="75"/>
    <n v="55"/>
    <n v="30"/>
    <n v="75"/>
    <n v="60"/>
    <n v="385"/>
    <s v="HP"/>
    <n v="3"/>
    <s v=""/>
    <m/>
    <s v=""/>
    <m/>
    <s v="HP,3,,,,"/>
    <x v="157"/>
    <x v="52"/>
    <x v="225"/>
    <x v="501"/>
  </r>
  <r>
    <n v="911"/>
    <x v="910"/>
    <s v="Lickilicky"/>
    <x v="6"/>
    <x v="4"/>
    <s v="GHOST,0"/>
    <n v="110"/>
    <n v="100"/>
    <n v="85"/>
    <n v="40"/>
    <n v="100"/>
    <n v="80"/>
    <n v="515"/>
    <s v="HP"/>
    <n v="3"/>
    <s v=""/>
    <m/>
    <s v=""/>
    <m/>
    <s v="HP,3,,,,"/>
    <x v="157"/>
    <x v="52"/>
    <x v="225"/>
    <x v="501"/>
  </r>
  <r>
    <n v="912"/>
    <x v="911"/>
    <s v="Squirtle"/>
    <x v="5"/>
    <x v="5"/>
    <s v="POISON,STEEL"/>
    <n v="44"/>
    <n v="58"/>
    <n v="55"/>
    <n v="43"/>
    <n v="60"/>
    <n v="54"/>
    <n v="314"/>
    <s v="HP"/>
    <n v="1"/>
    <s v=""/>
    <m/>
    <s v=""/>
    <m/>
    <s v="HP,1,,,,"/>
    <x v="118"/>
    <x v="7"/>
    <x v="63"/>
    <x v="502"/>
  </r>
  <r>
    <n v="913"/>
    <x v="912"/>
    <s v="Wartortle"/>
    <x v="5"/>
    <x v="5"/>
    <s v="POISON,STEEL"/>
    <n v="59"/>
    <n v="73"/>
    <n v="70"/>
    <n v="58"/>
    <n v="75"/>
    <n v="70"/>
    <n v="405"/>
    <s v="HP"/>
    <n v="2"/>
    <s v=""/>
    <m/>
    <s v=""/>
    <m/>
    <s v="HP,2,,,,"/>
    <x v="118"/>
    <x v="7"/>
    <x v="63"/>
    <x v="502"/>
  </r>
  <r>
    <n v="914"/>
    <x v="913"/>
    <s v="Blastoise"/>
    <x v="5"/>
    <x v="5"/>
    <s v="POISON,STEEL"/>
    <n v="84"/>
    <n v="83"/>
    <n v="100"/>
    <n v="78"/>
    <n v="80"/>
    <n v="105"/>
    <n v="530"/>
    <s v="HP"/>
    <n v="3"/>
    <s v=""/>
    <m/>
    <s v=""/>
    <m/>
    <s v="HP,3,,,,"/>
    <x v="118"/>
    <x v="7"/>
    <x v="63"/>
    <x v="502"/>
  </r>
  <r>
    <n v="915"/>
    <x v="914"/>
    <s v="T.Cacnea"/>
    <x v="0"/>
    <x v="10"/>
    <s v="FIRE,DARK"/>
    <n v="50"/>
    <n v="30"/>
    <n v="55"/>
    <n v="65"/>
    <n v="80"/>
    <n v="55"/>
    <n v="335"/>
    <s v="HP"/>
    <n v="3"/>
    <s v=""/>
    <m/>
    <s v=""/>
    <m/>
    <s v="HP,3,,,,"/>
    <x v="214"/>
    <x v="27"/>
    <x v="226"/>
    <x v="503"/>
  </r>
  <r>
    <n v="916"/>
    <x v="915"/>
    <s v="T.Cacturne"/>
    <x v="0"/>
    <x v="10"/>
    <s v="FIRE,DARK"/>
    <n v="70"/>
    <n v="50"/>
    <n v="80"/>
    <n v="85"/>
    <n v="110"/>
    <n v="80"/>
    <n v="475"/>
    <s v="HP"/>
    <n v="3"/>
    <s v=""/>
    <m/>
    <s v=""/>
    <m/>
    <s v="HP,3,,,,"/>
    <x v="214"/>
    <x v="27"/>
    <x v="226"/>
    <x v="503"/>
  </r>
  <r>
    <n v="917"/>
    <x v="916"/>
    <s v="Bellsprout"/>
    <x v="9"/>
    <x v="18"/>
    <s v="GRASS,GHOST"/>
    <n v="50"/>
    <n v="65"/>
    <n v="50"/>
    <n v="40"/>
    <n v="40"/>
    <n v="55"/>
    <n v="300"/>
    <s v="HP"/>
    <n v="1"/>
    <s v=""/>
    <m/>
    <s v=""/>
    <m/>
    <s v="HP,1,,,,"/>
    <x v="15"/>
    <x v="189"/>
    <x v="172"/>
    <x v="504"/>
  </r>
  <r>
    <n v="918"/>
    <x v="917"/>
    <s v="Weepinbell"/>
    <x v="9"/>
    <x v="18"/>
    <s v="GRASS,GHOST"/>
    <n v="70"/>
    <n v="80"/>
    <n v="65"/>
    <n v="55"/>
    <n v="50"/>
    <n v="70"/>
    <n v="390"/>
    <s v="HP"/>
    <n v="2"/>
    <s v=""/>
    <m/>
    <s v=""/>
    <m/>
    <s v="HP,2,,,,"/>
    <x v="15"/>
    <x v="189"/>
    <x v="172"/>
    <x v="504"/>
  </r>
  <r>
    <n v="919"/>
    <x v="918"/>
    <s v="Victreebel"/>
    <x v="9"/>
    <x v="18"/>
    <s v="GRASS,GHOST"/>
    <n v="85"/>
    <n v="105"/>
    <n v="80"/>
    <n v="75"/>
    <n v="55"/>
    <n v="90"/>
    <n v="490"/>
    <s v="HP"/>
    <n v="3"/>
    <s v=""/>
    <m/>
    <s v=""/>
    <m/>
    <s v="HP,3,,,,"/>
    <x v="15"/>
    <x v="189"/>
    <x v="172"/>
    <x v="504"/>
  </r>
  <r>
    <n v="920"/>
    <x v="919"/>
    <s v="Petilil"/>
    <x v="0"/>
    <x v="17"/>
    <s v="FIRE,FAIRY"/>
    <n v="35"/>
    <n v="35"/>
    <n v="50"/>
    <n v="40"/>
    <n v="70"/>
    <n v="50"/>
    <n v="280"/>
    <s v="HP"/>
    <n v="3"/>
    <s v=""/>
    <m/>
    <s v=""/>
    <m/>
    <s v="HP,3,,,,"/>
    <x v="92"/>
    <x v="31"/>
    <x v="62"/>
    <x v="505"/>
  </r>
  <r>
    <n v="921"/>
    <x v="920"/>
    <s v="Lilligant"/>
    <x v="0"/>
    <x v="17"/>
    <s v="FIRE,FAIRY"/>
    <n v="60"/>
    <n v="60"/>
    <n v="75"/>
    <n v="100"/>
    <n v="110"/>
    <n v="75"/>
    <n v="480"/>
    <s v="HP"/>
    <n v="3"/>
    <s v=""/>
    <m/>
    <s v=""/>
    <m/>
    <s v="HP,3,,,,"/>
    <x v="92"/>
    <x v="31"/>
    <x v="62"/>
    <x v="505"/>
  </r>
  <r>
    <n v="922"/>
    <x v="921"/>
    <s v="T.Phantump"/>
    <x v="3"/>
    <x v="1"/>
    <s v="COSMIC,PSYCHIC"/>
    <n v="53"/>
    <n v="40"/>
    <n v="38"/>
    <n v="43"/>
    <n v="60"/>
    <n v="75"/>
    <n v="309"/>
    <s v="HP"/>
    <n v="3"/>
    <s v=""/>
    <m/>
    <s v=""/>
    <m/>
    <s v="HP,3,,,,"/>
    <x v="8"/>
    <x v="216"/>
    <x v="132"/>
    <x v="506"/>
  </r>
  <r>
    <n v="923"/>
    <x v="922"/>
    <s v="T.Trevenant"/>
    <x v="3"/>
    <x v="1"/>
    <s v="COSMIC,PSYCHIC"/>
    <n v="90"/>
    <n v="55"/>
    <n v="56"/>
    <n v="76"/>
    <n v="95"/>
    <n v="102"/>
    <n v="474"/>
    <s v="HP"/>
    <n v="3"/>
    <s v=""/>
    <m/>
    <s v=""/>
    <m/>
    <s v="HP,3,,,,"/>
    <x v="8"/>
    <x v="216"/>
    <x v="20"/>
    <x v="507"/>
  </r>
  <r>
    <n v="924"/>
    <x v="923"/>
    <s v="T.Igglybuff"/>
    <x v="0"/>
    <x v="3"/>
    <s v="FIRE,ROCK"/>
    <n v="35"/>
    <n v="45"/>
    <n v="30"/>
    <n v="55"/>
    <n v="15"/>
    <n v="30"/>
    <n v="210"/>
    <s v="HP"/>
    <n v="1"/>
    <s v=""/>
    <m/>
    <s v=""/>
    <m/>
    <s v="HP,1,,,,"/>
    <x v="215"/>
    <x v="63"/>
    <x v="188"/>
    <x v="508"/>
  </r>
  <r>
    <n v="925"/>
    <x v="924"/>
    <s v="T.Jigglypuff"/>
    <x v="0"/>
    <x v="3"/>
    <s v="FIRE,ROCK"/>
    <n v="40"/>
    <n v="60"/>
    <n v="40"/>
    <n v="65"/>
    <n v="25"/>
    <n v="40"/>
    <n v="270"/>
    <s v="HP"/>
    <n v="2"/>
    <s v=""/>
    <m/>
    <s v=""/>
    <m/>
    <s v="HP,2,,,,"/>
    <x v="215"/>
    <x v="63"/>
    <x v="188"/>
    <x v="508"/>
  </r>
  <r>
    <n v="926"/>
    <x v="925"/>
    <s v="T.Wigglytuff"/>
    <x v="0"/>
    <x v="3"/>
    <s v="FIRE,ROCK"/>
    <n v="70"/>
    <n v="80"/>
    <n v="80"/>
    <n v="100"/>
    <n v="35"/>
    <n v="70"/>
    <n v="435"/>
    <s v="HP"/>
    <n v="3"/>
    <s v=""/>
    <m/>
    <s v=""/>
    <m/>
    <s v="HP,3,,,,"/>
    <x v="215"/>
    <x v="63"/>
    <x v="188"/>
    <x v="508"/>
  </r>
  <r>
    <n v="927"/>
    <x v="926"/>
    <s v="Tandemaus"/>
    <x v="4"/>
    <x v="20"/>
    <s v="GROUND,NORMAL"/>
    <n v="70"/>
    <n v="25"/>
    <n v="45"/>
    <n v="75"/>
    <n v="45"/>
    <n v="45"/>
    <n v="305"/>
    <s v="HP"/>
    <n v="3"/>
    <s v=""/>
    <m/>
    <s v=""/>
    <m/>
    <s v="HP,3,,,,"/>
    <x v="2"/>
    <x v="47"/>
    <x v="184"/>
    <x v="509"/>
  </r>
  <r>
    <n v="928"/>
    <x v="927"/>
    <s v="Maushold"/>
    <x v="4"/>
    <x v="20"/>
    <s v="GROUND,NORMAL"/>
    <n v="105"/>
    <n v="40"/>
    <n v="75"/>
    <n v="100"/>
    <n v="75"/>
    <n v="75"/>
    <n v="470"/>
    <s v="HP"/>
    <n v="3"/>
    <s v=""/>
    <m/>
    <s v=""/>
    <m/>
    <s v="HP,3,,,,"/>
    <x v="2"/>
    <x v="47"/>
    <x v="184"/>
    <x v="509"/>
  </r>
  <r>
    <n v="929"/>
    <x v="928"/>
    <s v="T.Minior"/>
    <x v="3"/>
    <x v="8"/>
    <s v="COSMIC,SOUND"/>
    <n v="80"/>
    <n v="35"/>
    <n v="90"/>
    <n v="100"/>
    <n v="105"/>
    <n v="90"/>
    <n v="500"/>
    <s v="HP"/>
    <n v="3"/>
    <s v=""/>
    <m/>
    <s v=""/>
    <m/>
    <s v="HP,3,,,,"/>
    <x v="216"/>
    <x v="217"/>
    <x v="186"/>
    <x v="510"/>
  </r>
  <r>
    <n v="930"/>
    <x v="929"/>
    <s v="Perrserker"/>
    <x v="2"/>
    <x v="7"/>
    <s v="ICE,ELECTRIC"/>
    <n v="70"/>
    <n v="90"/>
    <n v="70"/>
    <n v="90"/>
    <n v="60"/>
    <n v="60"/>
    <n v="440"/>
    <s v="HP"/>
    <n v="3"/>
    <s v=""/>
    <m/>
    <s v=""/>
    <m/>
    <s v="HP,3,,,,"/>
    <x v="20"/>
    <x v="179"/>
    <x v="167"/>
    <x v="511"/>
  </r>
  <r>
    <n v="931"/>
    <x v="930"/>
    <s v="Grubbin"/>
    <x v="8"/>
    <x v="19"/>
    <s v="STEEL,LIGHT"/>
    <n v="47"/>
    <n v="32"/>
    <n v="60"/>
    <n v="46"/>
    <n v="55"/>
    <n v="60"/>
    <n v="300"/>
    <s v="HP"/>
    <n v="1"/>
    <s v=""/>
    <m/>
    <s v=""/>
    <m/>
    <s v="HP,1,,,,"/>
    <x v="217"/>
    <x v="171"/>
    <x v="207"/>
    <x v="512"/>
  </r>
  <r>
    <n v="932"/>
    <x v="931"/>
    <s v="Charjabug"/>
    <x v="8"/>
    <x v="19"/>
    <s v="STEEL,LIGHT"/>
    <n v="57"/>
    <n v="42"/>
    <n v="80"/>
    <n v="51"/>
    <n v="85"/>
    <n v="85"/>
    <n v="400"/>
    <s v="HP"/>
    <n v="2"/>
    <s v=""/>
    <m/>
    <s v=""/>
    <m/>
    <s v="HP,2,,,,"/>
    <x v="217"/>
    <x v="171"/>
    <x v="207"/>
    <x v="512"/>
  </r>
  <r>
    <n v="933"/>
    <x v="932"/>
    <s v="Vikavolt"/>
    <x v="8"/>
    <x v="19"/>
    <s v="STEEL,LIGHT"/>
    <n v="82"/>
    <n v="48"/>
    <n v="85"/>
    <n v="90"/>
    <n v="105"/>
    <n v="90"/>
    <n v="500"/>
    <s v="HP"/>
    <n v="3"/>
    <s v=""/>
    <m/>
    <s v=""/>
    <m/>
    <s v="HP,3,,,,"/>
    <x v="217"/>
    <x v="171"/>
    <x v="207"/>
    <x v="512"/>
  </r>
  <r>
    <n v="934"/>
    <x v="933"/>
    <s v="T.Teddiursa"/>
    <x v="2"/>
    <x v="0"/>
    <s v="ICE,POISON"/>
    <n v="60"/>
    <n v="60"/>
    <n v="70"/>
    <n v="55"/>
    <n v="35"/>
    <n v="50"/>
    <n v="330"/>
    <s v="HP"/>
    <n v="1"/>
    <s v=""/>
    <m/>
    <s v=""/>
    <m/>
    <s v="HP,1,,,,"/>
    <x v="121"/>
    <x v="109"/>
    <x v="36"/>
    <x v="513"/>
  </r>
  <r>
    <n v="935"/>
    <x v="934"/>
    <s v="T.Ursaring"/>
    <x v="2"/>
    <x v="0"/>
    <s v="ICE,POISON"/>
    <n v="95"/>
    <n v="85"/>
    <n v="95"/>
    <n v="85"/>
    <n v="60"/>
    <n v="80"/>
    <n v="500"/>
    <s v="HP"/>
    <n v="2"/>
    <s v=""/>
    <m/>
    <s v=""/>
    <m/>
    <s v="HP,2,,,,"/>
    <x v="121"/>
    <x v="109"/>
    <x v="36"/>
    <x v="513"/>
  </r>
  <r>
    <n v="936"/>
    <x v="935"/>
    <s v="T.Ursaluna"/>
    <x v="2"/>
    <x v="0"/>
    <s v="ICE,POISON"/>
    <n v="115"/>
    <n v="105"/>
    <n v="105"/>
    <n v="60"/>
    <n v="65"/>
    <n v="100"/>
    <n v="550"/>
    <s v="HP"/>
    <n v="3"/>
    <s v=""/>
    <m/>
    <s v=""/>
    <m/>
    <s v="HP,3,,,,"/>
    <x v="121"/>
    <x v="109"/>
    <x v="36"/>
    <x v="513"/>
  </r>
  <r>
    <n v="937"/>
    <x v="936"/>
    <s v="Runerigus"/>
    <x v="10"/>
    <x v="8"/>
    <s v="DARK,SOUND"/>
    <n v="58"/>
    <n v="105"/>
    <n v="80"/>
    <n v="105"/>
    <n v="50"/>
    <n v="85"/>
    <n v="483"/>
    <s v="HP"/>
    <n v="3"/>
    <s v=""/>
    <m/>
    <s v=""/>
    <m/>
    <s v="HP,3,,,,"/>
    <x v="218"/>
    <x v="17"/>
    <x v="4"/>
    <x v="514"/>
  </r>
  <r>
    <n v="938"/>
    <x v="937"/>
    <s v="T.Sneasel"/>
    <x v="11"/>
    <x v="10"/>
    <s v="LIGHT,DARK"/>
    <n v="70"/>
    <n v="75"/>
    <n v="65"/>
    <n v="80"/>
    <n v="75"/>
    <n v="65"/>
    <n v="430"/>
    <s v="SPEED"/>
    <n v="1"/>
    <s v=""/>
    <m/>
    <s v=""/>
    <m/>
    <s v="SPEED,1,,,,"/>
    <x v="219"/>
    <x v="218"/>
    <x v="227"/>
    <x v="515"/>
  </r>
  <r>
    <n v="939"/>
    <x v="938"/>
    <s v="T.Weavile"/>
    <x v="11"/>
    <x v="11"/>
    <s v="LIGHT,FIRE"/>
    <n v="80"/>
    <n v="105"/>
    <n v="60"/>
    <n v="100"/>
    <n v="105"/>
    <n v="60"/>
    <n v="510"/>
    <s v="ATTACK"/>
    <n v="1"/>
    <s v="SPEED"/>
    <n v="1"/>
    <s v=""/>
    <m/>
    <s v="ATTACK,1,SPEED,1,,"/>
    <x v="114"/>
    <x v="218"/>
    <x v="107"/>
    <x v="516"/>
  </r>
  <r>
    <n v="940"/>
    <x v="939"/>
    <s v="T.Sneasler"/>
    <x v="10"/>
    <x v="11"/>
    <s v="DARK,FIRE"/>
    <n v="79"/>
    <n v="100"/>
    <n v="65"/>
    <n v="101"/>
    <n v="100"/>
    <n v="65"/>
    <n v="510"/>
    <s v="ATTACK"/>
    <n v="1"/>
    <s v="SPEED"/>
    <n v="1"/>
    <s v=""/>
    <m/>
    <s v="ATTACK,1,SPEED,1,,"/>
    <x v="220"/>
    <x v="129"/>
    <x v="208"/>
    <x v="517"/>
  </r>
  <r>
    <n v="941"/>
    <x v="940"/>
    <s v="Heatmor"/>
    <x v="8"/>
    <x v="7"/>
    <s v="STEEL,ELECTRIC"/>
    <n v="85"/>
    <n v="57"/>
    <n v="76"/>
    <n v="85"/>
    <n v="105"/>
    <n v="76"/>
    <n v="484"/>
    <s v="HP"/>
    <n v="3"/>
    <s v=""/>
    <m/>
    <s v=""/>
    <m/>
    <s v="HP,3,,,,"/>
    <x v="221"/>
    <x v="219"/>
    <x v="228"/>
    <x v="518"/>
  </r>
  <r>
    <n v="942"/>
    <x v="941"/>
    <s v="Shuckle"/>
    <x v="3"/>
    <x v="21"/>
    <s v="COSMIC,BUG"/>
    <n v="25"/>
    <n v="130"/>
    <n v="10"/>
    <n v="200"/>
    <n v="130"/>
    <n v="10"/>
    <n v="505"/>
    <s v="HP"/>
    <n v="3"/>
    <s v=""/>
    <m/>
    <s v=""/>
    <m/>
    <s v="HP,3,,,,"/>
    <x v="214"/>
    <x v="202"/>
    <x v="79"/>
    <x v="519"/>
  </r>
  <r>
    <n v="943"/>
    <x v="942"/>
    <s v="T.Tandemaus"/>
    <x v="2"/>
    <x v="20"/>
    <s v="ICE,NORMAL"/>
    <n v="50"/>
    <n v="60"/>
    <n v="45"/>
    <n v="75"/>
    <n v="30"/>
    <n v="45"/>
    <n v="305"/>
    <s v="HP"/>
    <n v="3"/>
    <s v=""/>
    <m/>
    <s v=""/>
    <m/>
    <s v="HP,3,,,,"/>
    <x v="222"/>
    <x v="81"/>
    <x v="7"/>
    <x v="520"/>
  </r>
  <r>
    <n v="944"/>
    <x v="943"/>
    <s v="T.Maushold"/>
    <x v="2"/>
    <x v="20"/>
    <s v="ICE,NORMAL"/>
    <n v="74"/>
    <n v="95"/>
    <n v="70"/>
    <n v="111"/>
    <n v="45"/>
    <n v="75"/>
    <n v="470"/>
    <s v="HP"/>
    <n v="3"/>
    <s v=""/>
    <m/>
    <s v=""/>
    <m/>
    <s v="HP,3,,,,"/>
    <x v="222"/>
    <x v="187"/>
    <x v="7"/>
    <x v="521"/>
  </r>
  <r>
    <n v="945"/>
    <x v="944"/>
    <s v="Oranguru"/>
    <x v="3"/>
    <x v="19"/>
    <s v="COSMIC,LIGHT"/>
    <n v="90"/>
    <n v="60"/>
    <n v="80"/>
    <n v="60"/>
    <n v="110"/>
    <n v="90"/>
    <n v="490"/>
    <s v="HP"/>
    <n v="3"/>
    <s v=""/>
    <m/>
    <s v=""/>
    <m/>
    <s v="HP,3,,,,"/>
    <x v="216"/>
    <x v="127"/>
    <x v="229"/>
    <x v="522"/>
  </r>
  <r>
    <n v="946"/>
    <x v="945"/>
    <s v="Passimian"/>
    <x v="3"/>
    <x v="1"/>
    <s v="COSMIC,PSYCHIC"/>
    <n v="110"/>
    <n v="110"/>
    <n v="80"/>
    <n v="90"/>
    <n v="40"/>
    <n v="60"/>
    <n v="490"/>
    <s v="HP"/>
    <n v="3"/>
    <s v=""/>
    <m/>
    <s v=""/>
    <m/>
    <s v="HP,3,,,,"/>
    <x v="71"/>
    <x v="98"/>
    <x v="171"/>
    <x v="523"/>
  </r>
  <r>
    <n v="947"/>
    <x v="946"/>
    <s v="T.Cetoddle"/>
    <x v="3"/>
    <x v="15"/>
    <s v="COSMIC,GROUND"/>
    <n v="78"/>
    <n v="30"/>
    <n v="65"/>
    <n v="33"/>
    <n v="68"/>
    <n v="60"/>
    <n v="334"/>
    <s v="HP"/>
    <n v="3"/>
    <s v=""/>
    <m/>
    <s v=""/>
    <m/>
    <s v="HP,3,,,,"/>
    <x v="223"/>
    <x v="220"/>
    <x v="134"/>
    <x v="524"/>
  </r>
  <r>
    <n v="948"/>
    <x v="947"/>
    <s v="T.Cetitan"/>
    <x v="3"/>
    <x v="15"/>
    <s v="COSMIC,GROUND"/>
    <n v="100"/>
    <n v="63"/>
    <n v="90"/>
    <n v="73"/>
    <n v="105"/>
    <n v="90"/>
    <n v="521"/>
    <s v="HP"/>
    <n v="3"/>
    <s v=""/>
    <m/>
    <s v=""/>
    <m/>
    <s v="HP,3,,,,"/>
    <x v="223"/>
    <x v="220"/>
    <x v="134"/>
    <x v="524"/>
  </r>
  <r>
    <n v="949"/>
    <x v="948"/>
    <s v="T.Scyther"/>
    <x v="7"/>
    <x v="21"/>
    <s v="ELECTRIC,BUG"/>
    <n v="90"/>
    <n v="110"/>
    <n v="80"/>
    <n v="85"/>
    <n v="55"/>
    <n v="80"/>
    <n v="500"/>
    <s v="HP"/>
    <n v="3"/>
    <s v=""/>
    <m/>
    <s v=""/>
    <m/>
    <s v="HP,3,,,,"/>
    <x v="168"/>
    <x v="160"/>
    <x v="88"/>
    <x v="525"/>
  </r>
  <r>
    <n v="950"/>
    <x v="949"/>
    <s v="T.Scizor"/>
    <x v="7"/>
    <x v="21"/>
    <s v="ELECTRIC,BUG"/>
    <n v="90"/>
    <n v="55"/>
    <n v="80"/>
    <n v="85"/>
    <n v="110"/>
    <n v="80"/>
    <n v="500"/>
    <s v="HP"/>
    <n v="3"/>
    <s v=""/>
    <m/>
    <s v=""/>
    <m/>
    <s v="HP,3,,,,"/>
    <x v="156"/>
    <x v="160"/>
    <x v="88"/>
    <x v="526"/>
  </r>
  <r>
    <n v="951"/>
    <x v="950"/>
    <s v="Shelmet"/>
    <x v="4"/>
    <x v="18"/>
    <s v="GROUND,GHOST"/>
    <n v="50"/>
    <n v="20"/>
    <n v="45"/>
    <n v="65"/>
    <n v="60"/>
    <n v="65"/>
    <n v="305"/>
    <s v="HP"/>
    <n v="3"/>
    <s v=""/>
    <m/>
    <s v=""/>
    <m/>
    <s v="HP,3,,,,"/>
    <x v="46"/>
    <x v="221"/>
    <x v="119"/>
    <x v="527"/>
  </r>
  <r>
    <n v="952"/>
    <x v="951"/>
    <s v="Accelgor"/>
    <x v="4"/>
    <x v="18"/>
    <s v="GROUND,GHOST"/>
    <n v="90"/>
    <n v="50"/>
    <n v="50"/>
    <n v="95"/>
    <n v="120"/>
    <n v="90"/>
    <n v="495"/>
    <s v="HP"/>
    <n v="3"/>
    <s v=""/>
    <m/>
    <s v=""/>
    <m/>
    <s v="HP,3,,,,"/>
    <x v="46"/>
    <x v="221"/>
    <x v="119"/>
    <x v="527"/>
  </r>
  <r>
    <n v="953"/>
    <x v="952"/>
    <s v="Snubbull"/>
    <x v="1"/>
    <x v="14"/>
    <s v="WATER,FIGHTING"/>
    <n v="60"/>
    <n v="80"/>
    <n v="60"/>
    <n v="30"/>
    <n v="35"/>
    <n v="35"/>
    <n v="300"/>
    <s v="HP"/>
    <n v="3"/>
    <s v=""/>
    <m/>
    <s v=""/>
    <m/>
    <s v="HP,3,,,,"/>
    <x v="224"/>
    <x v="126"/>
    <x v="188"/>
    <x v="528"/>
  </r>
  <r>
    <n v="954"/>
    <x v="953"/>
    <s v="Granbull"/>
    <x v="1"/>
    <x v="14"/>
    <s v="WATER,FIGHTING"/>
    <n v="100"/>
    <n v="120"/>
    <n v="105"/>
    <n v="45"/>
    <n v="40"/>
    <n v="40"/>
    <n v="450"/>
    <s v="HP"/>
    <n v="3"/>
    <s v=""/>
    <m/>
    <s v=""/>
    <m/>
    <s v="HP,3,,,,"/>
    <x v="224"/>
    <x v="126"/>
    <x v="188"/>
    <x v="528"/>
  </r>
  <r>
    <n v="955"/>
    <x v="954"/>
    <s v="Chewtle"/>
    <x v="13"/>
    <x v="5"/>
    <s v="ROCK,STEEL"/>
    <n v="60"/>
    <n v="54"/>
    <n v="60"/>
    <n v="44"/>
    <n v="33"/>
    <n v="33"/>
    <n v="284"/>
    <s v="HP"/>
    <n v="3"/>
    <s v=""/>
    <m/>
    <s v=""/>
    <m/>
    <s v="HP,3,,,,"/>
    <x v="43"/>
    <x v="63"/>
    <x v="160"/>
    <x v="529"/>
  </r>
  <r>
    <n v="956"/>
    <x v="955"/>
    <s v="Drednaw"/>
    <x v="13"/>
    <x v="5"/>
    <s v="ROCK,STEEL"/>
    <n v="90"/>
    <n v="90"/>
    <n v="100"/>
    <n v="74"/>
    <n v="43"/>
    <n v="88"/>
    <n v="485"/>
    <s v="HP"/>
    <n v="3"/>
    <s v=""/>
    <m/>
    <s v=""/>
    <m/>
    <s v="HP,3,,,,"/>
    <x v="43"/>
    <x v="63"/>
    <x v="160"/>
    <x v="529"/>
  </r>
  <r>
    <n v="957"/>
    <x v="956"/>
    <s v="T.Skiddo"/>
    <x v="18"/>
    <x v="4"/>
    <s v="FLYING,0"/>
    <n v="56"/>
    <n v="60"/>
    <n v="48"/>
    <n v="97"/>
    <n v="32"/>
    <n v="47"/>
    <n v="340"/>
    <s v="HP"/>
    <n v="3"/>
    <s v=""/>
    <m/>
    <s v=""/>
    <m/>
    <s v="HP,3,,,,"/>
    <x v="97"/>
    <x v="40"/>
    <x v="71"/>
    <x v="530"/>
  </r>
  <r>
    <n v="958"/>
    <x v="957"/>
    <s v="T.Gogoat"/>
    <x v="18"/>
    <x v="4"/>
    <s v="FLYING,0"/>
    <n v="93"/>
    <n v="100"/>
    <n v="82"/>
    <n v="123"/>
    <n v="40"/>
    <n v="96"/>
    <n v="534"/>
    <s v="HP"/>
    <n v="3"/>
    <s v=""/>
    <m/>
    <s v=""/>
    <m/>
    <s v="HP,3,,,,"/>
    <x v="97"/>
    <x v="40"/>
    <x v="71"/>
    <x v="530"/>
  </r>
  <r>
    <n v="959"/>
    <x v="958"/>
    <s v="Sigilyph"/>
    <x v="0"/>
    <x v="2"/>
    <s v="FIRE,FLYING"/>
    <n v="82"/>
    <n v="58"/>
    <n v="70"/>
    <n v="87"/>
    <n v="103"/>
    <n v="90"/>
    <n v="490"/>
    <s v="HP"/>
    <n v="3"/>
    <s v=""/>
    <m/>
    <s v=""/>
    <m/>
    <s v="HP,3,,,,"/>
    <x v="42"/>
    <x v="38"/>
    <x v="177"/>
    <x v="531"/>
  </r>
  <r>
    <n v="960"/>
    <x v="959"/>
    <s v="Orthworm"/>
    <x v="2"/>
    <x v="0"/>
    <s v="ICE,POISON"/>
    <n v="70"/>
    <n v="105"/>
    <n v="95"/>
    <n v="95"/>
    <n v="60"/>
    <n v="55"/>
    <n v="480"/>
    <s v="HP"/>
    <n v="3"/>
    <s v=""/>
    <m/>
    <s v=""/>
    <m/>
    <s v="HP,3,,,,"/>
    <x v="147"/>
    <x v="50"/>
    <x v="230"/>
    <x v="532"/>
  </r>
  <r>
    <n v="961"/>
    <x v="960"/>
    <s v="Burmy"/>
    <x v="11"/>
    <x v="21"/>
    <s v="LIGHT,BUG"/>
    <n v="40"/>
    <n v="29"/>
    <n v="35"/>
    <n v="36"/>
    <n v="29"/>
    <n v="55"/>
    <n v="224"/>
    <s v="SPECIAL_ATTACK"/>
    <n v="1"/>
    <s v=""/>
    <m/>
    <s v=""/>
    <m/>
    <s v="SPECIAL_ATTACK,1,,,,"/>
    <x v="7"/>
    <x v="67"/>
    <x v="89"/>
    <x v="533"/>
  </r>
  <r>
    <n v="962"/>
    <x v="961"/>
    <s v="Wormadam"/>
    <x v="11"/>
    <x v="21"/>
    <s v="LIGHT,BUG"/>
    <n v="80"/>
    <n v="99"/>
    <n v="105"/>
    <n v="46"/>
    <n v="29"/>
    <n v="65"/>
    <n v="424"/>
    <s v="SPECIAL_ATTACK"/>
    <n v="2"/>
    <s v=""/>
    <m/>
    <s v=""/>
    <m/>
    <s v="SPECIAL_ATTACK,2,,,,"/>
    <x v="7"/>
    <x v="67"/>
    <x v="89"/>
    <x v="533"/>
  </r>
  <r>
    <n v="963"/>
    <x v="962"/>
    <s v="Mothim"/>
    <x v="11"/>
    <x v="21"/>
    <s v="LIGHT,BUG"/>
    <n v="80"/>
    <n v="34"/>
    <n v="40"/>
    <n v="96"/>
    <n v="104"/>
    <n v="70"/>
    <n v="424"/>
    <s v="SPECIAL_ATTACK"/>
    <n v="2"/>
    <s v="SPECIAL_DEFENSE"/>
    <n v="1"/>
    <s v=""/>
    <m/>
    <s v="SPECIAL_ATTACK,2,SPECIAL_DEFENSE,1,,"/>
    <x v="200"/>
    <x v="23"/>
    <x v="58"/>
    <x v="534"/>
  </r>
  <r>
    <n v="964"/>
    <x v="963"/>
    <s v="Sprigatito"/>
    <x v="16"/>
    <x v="17"/>
    <s v="PSYCHIC,FAIRY"/>
    <n v="40"/>
    <n v="45"/>
    <n v="45"/>
    <n v="65"/>
    <n v="61"/>
    <n v="54"/>
    <n v="310"/>
    <s v="HP"/>
    <n v="1"/>
    <s v=""/>
    <m/>
    <s v=""/>
    <m/>
    <s v="HP,1,,,,"/>
    <x v="225"/>
    <x v="35"/>
    <x v="76"/>
    <x v="535"/>
  </r>
  <r>
    <n v="965"/>
    <x v="964"/>
    <s v="Floragato"/>
    <x v="16"/>
    <x v="17"/>
    <s v="PSYCHIC,FAIRY"/>
    <n v="61"/>
    <n v="60"/>
    <n v="53"/>
    <n v="83"/>
    <n v="80"/>
    <n v="73"/>
    <n v="410"/>
    <s v="HP"/>
    <n v="2"/>
    <s v=""/>
    <m/>
    <s v=""/>
    <m/>
    <s v="HP,2,,,,"/>
    <x v="225"/>
    <x v="35"/>
    <x v="76"/>
    <x v="535"/>
  </r>
  <r>
    <n v="966"/>
    <x v="965"/>
    <s v="Meowscarada"/>
    <x v="16"/>
    <x v="17"/>
    <s v="PSYCHIC,FAIRY"/>
    <n v="86"/>
    <n v="71"/>
    <n v="75"/>
    <n v="103"/>
    <n v="105"/>
    <n v="90"/>
    <n v="530"/>
    <s v="HP"/>
    <n v="3"/>
    <s v=""/>
    <m/>
    <s v=""/>
    <m/>
    <s v="HP,3,,,,"/>
    <x v="225"/>
    <x v="35"/>
    <x v="76"/>
    <x v="535"/>
  </r>
  <r>
    <n v="967"/>
    <x v="966"/>
    <s v="Klawf"/>
    <x v="6"/>
    <x v="6"/>
    <s v="GHOST,WATER"/>
    <n v="85"/>
    <n v="95"/>
    <n v="80"/>
    <n v="60"/>
    <n v="45"/>
    <n v="85"/>
    <n v="450"/>
    <s v="HP"/>
    <n v="3"/>
    <s v=""/>
    <m/>
    <s v=""/>
    <m/>
    <s v="HP,3,,,,"/>
    <x v="226"/>
    <x v="63"/>
    <x v="231"/>
    <x v="536"/>
  </r>
  <r>
    <n v="968"/>
    <x v="967"/>
    <s v="Glimmet"/>
    <x v="3"/>
    <x v="9"/>
    <s v="COSMIC,GRASS"/>
    <n v="68"/>
    <n v="75"/>
    <n v="42"/>
    <n v="60"/>
    <n v="45"/>
    <n v="60"/>
    <n v="350"/>
    <s v="HP"/>
    <n v="3"/>
    <s v=""/>
    <m/>
    <s v=""/>
    <m/>
    <s v="HP,3,,,,"/>
    <x v="15"/>
    <x v="141"/>
    <x v="164"/>
    <x v="537"/>
  </r>
  <r>
    <n v="969"/>
    <x v="968"/>
    <s v="Glimmora"/>
    <x v="3"/>
    <x v="9"/>
    <s v="COSMIC,GRASS"/>
    <n v="93"/>
    <n v="105"/>
    <n v="75"/>
    <n v="96"/>
    <n v="60"/>
    <n v="96"/>
    <n v="525"/>
    <s v="HP"/>
    <n v="3"/>
    <s v=""/>
    <m/>
    <s v=""/>
    <m/>
    <s v="HP,3,,,,"/>
    <x v="15"/>
    <x v="141"/>
    <x v="164"/>
    <x v="537"/>
  </r>
  <r>
    <n v="970"/>
    <x v="969"/>
    <s v="Maractus"/>
    <x v="8"/>
    <x v="10"/>
    <s v="STEEL,DARK"/>
    <n v="85"/>
    <n v="56"/>
    <n v="67"/>
    <n v="80"/>
    <n v="106"/>
    <n v="67"/>
    <n v="461"/>
    <s v="HP"/>
    <n v="3"/>
    <s v=""/>
    <m/>
    <s v=""/>
    <m/>
    <s v="HP,3,,,,"/>
    <x v="167"/>
    <x v="190"/>
    <x v="232"/>
    <x v="538"/>
  </r>
  <r>
    <n v="971"/>
    <x v="970"/>
    <s v="Cyclizar"/>
    <x v="1"/>
    <x v="5"/>
    <s v="WATER,STEEL"/>
    <n v="80"/>
    <n v="55"/>
    <n v="80"/>
    <n v="101"/>
    <n v="105"/>
    <n v="80"/>
    <n v="501"/>
    <s v="HP"/>
    <n v="3"/>
    <s v=""/>
    <m/>
    <s v=""/>
    <m/>
    <s v="HP,3,,,,"/>
    <x v="227"/>
    <x v="14"/>
    <x v="142"/>
    <x v="539"/>
  </r>
  <r>
    <n v="972"/>
    <x v="971"/>
    <s v="Bramblin"/>
    <x v="1"/>
    <x v="3"/>
    <s v="WATER,ROCK"/>
    <n v="70"/>
    <n v="25"/>
    <n v="45"/>
    <n v="40"/>
    <n v="50"/>
    <n v="45"/>
    <n v="275"/>
    <s v="HP"/>
    <n v="3"/>
    <s v=""/>
    <m/>
    <s v=""/>
    <m/>
    <s v="HP,3,,,,"/>
    <x v="190"/>
    <x v="174"/>
    <x v="177"/>
    <x v="540"/>
  </r>
  <r>
    <n v="973"/>
    <x v="972"/>
    <s v="Brambleghast"/>
    <x v="1"/>
    <x v="3"/>
    <s v="WATER,ROCK"/>
    <n v="115"/>
    <n v="55"/>
    <n v="70"/>
    <n v="80"/>
    <n v="90"/>
    <n v="70"/>
    <n v="480"/>
    <s v="HP"/>
    <n v="3"/>
    <s v=""/>
    <m/>
    <s v=""/>
    <m/>
    <s v="HP,3,,,,"/>
    <x v="190"/>
    <x v="174"/>
    <x v="177"/>
    <x v="540"/>
  </r>
  <r>
    <n v="974"/>
    <x v="973"/>
    <s v="Toedscool"/>
    <x v="17"/>
    <x v="19"/>
    <s v="NORMAL,LIGHT"/>
    <n v="60"/>
    <n v="30"/>
    <n v="35"/>
    <n v="60"/>
    <n v="70"/>
    <n v="80"/>
    <n v="335"/>
    <s v="HP"/>
    <n v="3"/>
    <s v=""/>
    <m/>
    <s v=""/>
    <m/>
    <s v="HP,3,,,,"/>
    <x v="192"/>
    <x v="222"/>
    <x v="64"/>
    <x v="541"/>
  </r>
  <r>
    <n v="975"/>
    <x v="974"/>
    <s v="Toedscruel"/>
    <x v="17"/>
    <x v="19"/>
    <s v="NORMAL,LIGHT"/>
    <n v="90"/>
    <n v="60"/>
    <n v="75"/>
    <n v="90"/>
    <n v="105"/>
    <n v="95"/>
    <n v="515"/>
    <s v="HP"/>
    <n v="3"/>
    <s v=""/>
    <m/>
    <s v=""/>
    <m/>
    <s v="HP,3,,,,"/>
    <x v="192"/>
    <x v="222"/>
    <x v="64"/>
    <x v="541"/>
  </r>
  <r>
    <n v="976"/>
    <x v="975"/>
    <s v="Stunfisk"/>
    <x v="17"/>
    <x v="8"/>
    <s v="NORMAL,SOUND"/>
    <n v="79"/>
    <n v="101"/>
    <n v="84"/>
    <n v="100"/>
    <n v="44"/>
    <n v="81"/>
    <n v="489"/>
    <s v="HP"/>
    <n v="3"/>
    <s v=""/>
    <m/>
    <s v=""/>
    <m/>
    <s v="HP,3,,,,"/>
    <x v="195"/>
    <x v="147"/>
    <x v="233"/>
    <x v="542"/>
  </r>
  <r>
    <n v="977"/>
    <x v="976"/>
    <s v="Capsakid"/>
    <x v="5"/>
    <x v="7"/>
    <s v="POISON,ELECTRIC"/>
    <n v="50"/>
    <n v="72"/>
    <n v="40"/>
    <n v="60"/>
    <n v="42"/>
    <n v="40"/>
    <n v="304"/>
    <s v="HP"/>
    <n v="3"/>
    <s v=""/>
    <m/>
    <s v=""/>
    <m/>
    <s v="HP,3,,,,"/>
    <x v="228"/>
    <x v="191"/>
    <x v="8"/>
    <x v="543"/>
  </r>
  <r>
    <n v="978"/>
    <x v="977"/>
    <s v="Scovillain"/>
    <x v="5"/>
    <x v="7"/>
    <s v="POISON,ELECTRIC"/>
    <n v="65"/>
    <n v="98"/>
    <n v="85"/>
    <n v="95"/>
    <n v="58"/>
    <n v="85"/>
    <n v="486"/>
    <s v="HP"/>
    <n v="3"/>
    <s v=""/>
    <m/>
    <s v=""/>
    <m/>
    <s v="HP,3,,,,"/>
    <x v="228"/>
    <x v="191"/>
    <x v="8"/>
    <x v="543"/>
  </r>
  <r>
    <n v="979"/>
    <x v="978"/>
    <s v="Quaxly"/>
    <x v="17"/>
    <x v="8"/>
    <s v="NORMAL,SOUND"/>
    <n v="55"/>
    <n v="70"/>
    <n v="45"/>
    <n v="55"/>
    <n v="40"/>
    <n v="45"/>
    <n v="310"/>
    <s v="HP"/>
    <n v="1"/>
    <s v=""/>
    <m/>
    <s v=""/>
    <m/>
    <s v="HP,1,,,,"/>
    <x v="78"/>
    <x v="223"/>
    <x v="47"/>
    <x v="544"/>
  </r>
  <r>
    <n v="980"/>
    <x v="979"/>
    <s v="Quaxwell"/>
    <x v="17"/>
    <x v="8"/>
    <s v="NORMAL,SOUND"/>
    <n v="70"/>
    <n v="90"/>
    <n v="65"/>
    <n v="75"/>
    <n v="50"/>
    <n v="60"/>
    <n v="410"/>
    <s v="HP"/>
    <n v="2"/>
    <s v=""/>
    <m/>
    <s v=""/>
    <m/>
    <s v="HP,2,,,,"/>
    <x v="78"/>
    <x v="223"/>
    <x v="47"/>
    <x v="544"/>
  </r>
  <r>
    <n v="981"/>
    <x v="980"/>
    <s v="Quaquaval"/>
    <x v="17"/>
    <x v="8"/>
    <s v="NORMAL,SOUND"/>
    <n v="90"/>
    <n v="105"/>
    <n v="75"/>
    <n v="110"/>
    <n v="75"/>
    <n v="75"/>
    <n v="530"/>
    <s v="HP"/>
    <n v="3"/>
    <s v=""/>
    <m/>
    <s v=""/>
    <m/>
    <s v="HP,3,,,,"/>
    <x v="78"/>
    <x v="223"/>
    <x v="47"/>
    <x v="544"/>
  </r>
  <r>
    <n v="982"/>
    <x v="981"/>
    <s v="Foongus"/>
    <x v="5"/>
    <x v="11"/>
    <s v="POISON,FIRE"/>
    <n v="74"/>
    <n v="40"/>
    <n v="55"/>
    <n v="25"/>
    <n v="65"/>
    <n v="55"/>
    <n v="314"/>
    <s v="HP"/>
    <n v="3"/>
    <s v=""/>
    <m/>
    <s v=""/>
    <m/>
    <s v="HP,3,,,,"/>
    <x v="26"/>
    <x v="224"/>
    <x v="114"/>
    <x v="545"/>
  </r>
  <r>
    <n v="983"/>
    <x v="982"/>
    <s v="Amoonguss"/>
    <x v="5"/>
    <x v="11"/>
    <s v="POISON,FIRE"/>
    <n v="109"/>
    <n v="50"/>
    <n v="90"/>
    <n v="30"/>
    <n v="100"/>
    <n v="90"/>
    <n v="469"/>
    <s v="HP"/>
    <n v="3"/>
    <s v=""/>
    <m/>
    <s v=""/>
    <m/>
    <s v="HP,3,,,,"/>
    <x v="26"/>
    <x v="224"/>
    <x v="114"/>
    <x v="545"/>
  </r>
  <r>
    <n v="984"/>
    <x v="983"/>
    <s v="T.Paras"/>
    <x v="12"/>
    <x v="6"/>
    <s v="BUG,WATER"/>
    <n v="65"/>
    <n v="20"/>
    <n v="50"/>
    <n v="50"/>
    <n v="70"/>
    <n v="45"/>
    <n v="300"/>
    <s v="SPECIAL_ATTACK"/>
    <n v="1"/>
    <s v=""/>
    <m/>
    <s v=""/>
    <m/>
    <s v="SPECIAL_ATTACK,1,,,,"/>
    <x v="17"/>
    <x v="214"/>
    <x v="180"/>
    <x v="546"/>
  </r>
  <r>
    <n v="985"/>
    <x v="984"/>
    <s v="T.Parasect"/>
    <x v="12"/>
    <x v="6"/>
    <s v="BUG,WATER"/>
    <n v="85"/>
    <n v="30"/>
    <n v="75"/>
    <n v="60"/>
    <n v="95"/>
    <n v="80"/>
    <n v="425"/>
    <s v="DEFENSE"/>
    <n v="1"/>
    <s v="SPECIAL_ATTACK"/>
    <n v="1"/>
    <s v=""/>
    <m/>
    <s v="DEFENSE,1,SPECIAL_ATTACK,1,,"/>
    <x v="17"/>
    <x v="214"/>
    <x v="180"/>
    <x v="546"/>
  </r>
  <r>
    <n v="986"/>
    <x v="985"/>
    <s v="T.Phanpy"/>
    <x v="1"/>
    <x v="4"/>
    <s v="WATER,0"/>
    <n v="70"/>
    <n v="20"/>
    <n v="50"/>
    <n v="65"/>
    <n v="65"/>
    <n v="60"/>
    <n v="330"/>
    <s v="HP"/>
    <n v="1"/>
    <s v=""/>
    <m/>
    <s v=""/>
    <m/>
    <s v="HP,1,,,,"/>
    <x v="1"/>
    <x v="172"/>
    <x v="216"/>
    <x v="547"/>
  </r>
  <r>
    <n v="987"/>
    <x v="986"/>
    <s v="T.Donphan"/>
    <x v="1"/>
    <x v="4"/>
    <s v="WATER,0"/>
    <n v="90"/>
    <n v="40"/>
    <n v="80"/>
    <n v="110"/>
    <n v="100"/>
    <n v="80"/>
    <n v="500"/>
    <s v="ATTACK"/>
    <n v="1"/>
    <s v="DEFENSE"/>
    <n v="1"/>
    <s v=""/>
    <m/>
    <s v="ATTACK,1,DEFENSE,1,,"/>
    <x v="1"/>
    <x v="172"/>
    <x v="216"/>
    <x v="547"/>
  </r>
  <r>
    <n v="988"/>
    <x v="987"/>
    <s v="Meltan"/>
    <x v="2"/>
    <x v="17"/>
    <s v="ICE,FAIRY"/>
    <n v="66"/>
    <n v="65"/>
    <n v="65"/>
    <n v="34"/>
    <n v="35"/>
    <n v="35"/>
    <n v="300"/>
    <s v="HP"/>
    <n v="1"/>
    <s v=""/>
    <m/>
    <s v=""/>
    <m/>
    <s v="HP,1,,,,"/>
    <x v="6"/>
    <x v="225"/>
    <x v="223"/>
    <x v="548"/>
  </r>
  <r>
    <n v="989"/>
    <x v="988"/>
    <s v="Melmetal"/>
    <x v="2"/>
    <x v="17"/>
    <s v="ICE,FAIRY"/>
    <n v="135"/>
    <n v="143"/>
    <n v="103"/>
    <n v="64"/>
    <n v="50"/>
    <n v="105"/>
    <n v="600"/>
    <s v="ATTACK"/>
    <n v="1"/>
    <s v="DEFENSE"/>
    <n v="1"/>
    <s v=""/>
    <m/>
    <s v="ATTACK,1,DEFENSE,1,,"/>
    <x v="6"/>
    <x v="225"/>
    <x v="223"/>
    <x v="548"/>
  </r>
  <r>
    <n v="990"/>
    <x v="989"/>
    <s v="Unown"/>
    <x v="13"/>
    <x v="8"/>
    <s v="ROCK,SOUND"/>
    <n v="78"/>
    <n v="28"/>
    <n v="48"/>
    <n v="62"/>
    <n v="62"/>
    <n v="58"/>
    <n v="336"/>
    <s v="HP"/>
    <n v="3"/>
    <s v=""/>
    <m/>
    <s v=""/>
    <m/>
    <s v="HP,3,,,,"/>
    <x v="229"/>
    <x v="96"/>
    <x v="102"/>
    <x v="549"/>
  </r>
  <r>
    <n v="991"/>
    <x v="990"/>
    <s v="T.Rookidee"/>
    <x v="6"/>
    <x v="2"/>
    <s v="GHOST,FLYING"/>
    <n v="40"/>
    <n v="27"/>
    <n v="47"/>
    <n v="50"/>
    <n v="45"/>
    <n v="47"/>
    <n v="256"/>
    <s v="HP"/>
    <n v="1"/>
    <s v=""/>
    <m/>
    <s v=""/>
    <m/>
    <s v="HP,1,,,,"/>
    <x v="205"/>
    <x v="28"/>
    <x v="234"/>
    <x v="550"/>
  </r>
  <r>
    <n v="992"/>
    <x v="991"/>
    <s v="T.Corvisquire"/>
    <x v="6"/>
    <x v="2"/>
    <s v="GHOST,FLYING"/>
    <n v="65"/>
    <n v="39"/>
    <n v="63"/>
    <n v="70"/>
    <n v="65"/>
    <n v="63"/>
    <n v="365"/>
    <s v="HP"/>
    <n v="2"/>
    <s v=""/>
    <m/>
    <s v=""/>
    <m/>
    <s v="HP,2,,,,"/>
    <x v="205"/>
    <x v="28"/>
    <x v="234"/>
    <x v="550"/>
  </r>
  <r>
    <n v="993"/>
    <x v="992"/>
    <s v="T.Corviknight"/>
    <x v="6"/>
    <x v="2"/>
    <s v="GHOST,FLYING"/>
    <n v="75"/>
    <n v="54"/>
    <n v="81"/>
    <n v="105"/>
    <n v="100"/>
    <n v="80"/>
    <n v="495"/>
    <s v="HP"/>
    <n v="3"/>
    <s v=""/>
    <m/>
    <s v=""/>
    <m/>
    <s v="HP,3,,,,"/>
    <x v="205"/>
    <x v="28"/>
    <x v="234"/>
    <x v="550"/>
  </r>
  <r>
    <n v="994"/>
    <x v="993"/>
    <s v="T.Litleo"/>
    <x v="1"/>
    <x v="20"/>
    <s v="WATER,NORMAL"/>
    <n v="78"/>
    <n v="73"/>
    <n v="58"/>
    <n v="52"/>
    <n v="40"/>
    <n v="58"/>
    <n v="359"/>
    <s v="ATTACK"/>
    <n v="1"/>
    <s v=""/>
    <m/>
    <s v=""/>
    <m/>
    <s v="ATTACK,1,,,,"/>
    <x v="14"/>
    <x v="204"/>
    <x v="211"/>
    <x v="551"/>
  </r>
  <r>
    <n v="995"/>
    <x v="994"/>
    <s v="T.Pyroar"/>
    <x v="1"/>
    <x v="20"/>
    <s v="WATER,NORMAL"/>
    <n v="95"/>
    <n v="112"/>
    <n v="99"/>
    <n v="56"/>
    <n v="48"/>
    <n v="97"/>
    <n v="507"/>
    <s v="ATTACK"/>
    <n v="2"/>
    <s v=""/>
    <m/>
    <s v=""/>
    <m/>
    <s v="ATTACK,2,,,,"/>
    <x v="14"/>
    <x v="204"/>
    <x v="211"/>
    <x v="551"/>
  </r>
  <r>
    <n v="996"/>
    <x v="995"/>
    <s v="T.Tangela"/>
    <x v="17"/>
    <x v="11"/>
    <s v="NORMAL,FIRE"/>
    <n v="75"/>
    <n v="85"/>
    <n v="95"/>
    <n v="70"/>
    <n v="50"/>
    <n v="60"/>
    <n v="435"/>
    <s v="DEFENSE"/>
    <n v="1"/>
    <s v=""/>
    <m/>
    <s v=""/>
    <m/>
    <s v="DEFENSE,1,,,,"/>
    <x v="62"/>
    <x v="40"/>
    <x v="16"/>
    <x v="552"/>
  </r>
  <r>
    <n v="997"/>
    <x v="996"/>
    <s v="T.Tangrowth"/>
    <x v="17"/>
    <x v="11"/>
    <s v="NORMAL,FIRE"/>
    <n v="105"/>
    <n v="100"/>
    <n v="105"/>
    <n v="80"/>
    <n v="60"/>
    <n v="85"/>
    <n v="535"/>
    <s v="DEFENSE"/>
    <n v="2"/>
    <s v=""/>
    <m/>
    <s v=""/>
    <m/>
    <s v="DEFENSE,2,,,,"/>
    <x v="62"/>
    <x v="40"/>
    <x v="16"/>
    <x v="552"/>
  </r>
  <r>
    <n v="998"/>
    <x v="997"/>
    <s v="Tadbulb"/>
    <x v="6"/>
    <x v="4"/>
    <s v="GHOST,0"/>
    <n v="61"/>
    <n v="31"/>
    <n v="41"/>
    <n v="45"/>
    <n v="59"/>
    <n v="35"/>
    <n v="272"/>
    <s v="DEFENSE"/>
    <n v="1"/>
    <s v=""/>
    <m/>
    <s v=""/>
    <m/>
    <s v="DEFENSE,1,,,,"/>
    <x v="25"/>
    <x v="226"/>
    <x v="62"/>
    <x v="553"/>
  </r>
  <r>
    <n v="999"/>
    <x v="998"/>
    <s v="Bellibolt"/>
    <x v="6"/>
    <x v="16"/>
    <s v="GHOST,ICE"/>
    <n v="109"/>
    <n v="64"/>
    <n v="91"/>
    <n v="45"/>
    <n v="103"/>
    <n v="83"/>
    <n v="495"/>
    <s v="DEFENSE"/>
    <n v="2"/>
    <s v=""/>
    <m/>
    <s v=""/>
    <m/>
    <s v="DEFENSE,2,,,,"/>
    <x v="25"/>
    <x v="226"/>
    <x v="62"/>
    <x v="553"/>
  </r>
  <r>
    <n v="1000"/>
    <x v="999"/>
    <s v="Mew"/>
    <x v="15"/>
    <x v="20"/>
    <s v="DRAGON,NORMAL"/>
    <n v="100"/>
    <n v="100"/>
    <n v="100"/>
    <n v="100"/>
    <n v="100"/>
    <n v="100"/>
    <n v="600"/>
    <s v="HP"/>
    <n v="3"/>
    <s v=""/>
    <m/>
    <s v=""/>
    <m/>
    <s v="HP,3,,,,"/>
    <x v="97"/>
    <x v="96"/>
    <x v="102"/>
    <x v="554"/>
  </r>
  <r>
    <n v="1001"/>
    <x v="1000"/>
    <s v="Scorbunny"/>
    <x v="14"/>
    <x v="1"/>
    <s v="FAIRY,PSYCHIC"/>
    <n v="50"/>
    <n v="61"/>
    <n v="40"/>
    <n v="69"/>
    <n v="40"/>
    <n v="50"/>
    <n v="310"/>
    <s v="HP"/>
    <n v="1"/>
    <s v=""/>
    <m/>
    <s v=""/>
    <m/>
    <s v="HP,1,,,,"/>
    <x v="159"/>
    <x v="227"/>
    <x v="72"/>
    <x v="555"/>
  </r>
  <r>
    <n v="1002"/>
    <x v="1001"/>
    <s v="Raboot"/>
    <x v="14"/>
    <x v="1"/>
    <s v="FAIRY,PSYCHIC"/>
    <n v="70"/>
    <n v="81"/>
    <n v="60"/>
    <n v="94"/>
    <n v="50"/>
    <n v="65"/>
    <n v="420"/>
    <s v="HP"/>
    <n v="2"/>
    <s v=""/>
    <m/>
    <s v=""/>
    <m/>
    <s v="HP,2,,,,"/>
    <x v="159"/>
    <x v="227"/>
    <x v="72"/>
    <x v="555"/>
  </r>
  <r>
    <n v="1003"/>
    <x v="1002"/>
    <s v="Cinderace"/>
    <x v="14"/>
    <x v="1"/>
    <s v="FAIRY,PSYCHIC"/>
    <n v="90"/>
    <n v="111"/>
    <n v="70"/>
    <n v="114"/>
    <n v="55"/>
    <n v="90"/>
    <n v="530"/>
    <s v="HP"/>
    <n v="3"/>
    <s v=""/>
    <m/>
    <s v=""/>
    <m/>
    <s v="HP,3,,,,"/>
    <x v="159"/>
    <x v="227"/>
    <x v="72"/>
    <x v="555"/>
  </r>
  <r>
    <n v="1004"/>
    <x v="1003"/>
    <s v="Komala"/>
    <x v="3"/>
    <x v="20"/>
    <s v="COSMIC,NORMAL"/>
    <n v="65"/>
    <n v="95"/>
    <n v="90"/>
    <n v="95"/>
    <n v="45"/>
    <n v="90"/>
    <n v="480"/>
    <s v="HP"/>
    <n v="3"/>
    <s v=""/>
    <m/>
    <s v=""/>
    <m/>
    <s v="HP,3,,,,"/>
    <x v="230"/>
    <x v="82"/>
    <x v="146"/>
    <x v="556"/>
  </r>
  <r>
    <n v="1005"/>
    <x v="1004"/>
    <s v="Hydrapple"/>
    <x v="8"/>
    <x v="0"/>
    <s v="STEEL,POISON"/>
    <n v="110"/>
    <n v="40"/>
    <n v="90"/>
    <n v="110"/>
    <n v="115"/>
    <n v="75"/>
    <n v="540"/>
    <s v="SPECIAL_ATTACK"/>
    <n v="1"/>
    <s v="SPEED"/>
    <n v="1"/>
    <s v=""/>
    <m/>
    <s v="SPECIAL_ATTACK,1,SPEED,1,,"/>
    <x v="59"/>
    <x v="196"/>
    <x v="8"/>
    <x v="430"/>
  </r>
  <r>
    <n v="1006"/>
    <x v="1005"/>
    <s v="Blipbug"/>
    <x v="17"/>
    <x v="4"/>
    <s v="NORMAL,0"/>
    <n v="45"/>
    <n v="30"/>
    <n v="45"/>
    <n v="25"/>
    <n v="15"/>
    <n v="20"/>
    <n v="180"/>
    <s v="HP"/>
    <n v="1"/>
    <s v=""/>
    <m/>
    <s v=""/>
    <m/>
    <s v="HP,1,,,,"/>
    <x v="119"/>
    <x v="165"/>
    <x v="19"/>
    <x v="557"/>
  </r>
  <r>
    <n v="1007"/>
    <x v="1006"/>
    <s v="Dottler"/>
    <x v="17"/>
    <x v="4"/>
    <s v="NORMAL,0"/>
    <n v="70"/>
    <n v="50"/>
    <n v="75"/>
    <n v="40"/>
    <n v="25"/>
    <n v="75"/>
    <n v="335"/>
    <s v="HP"/>
    <n v="2"/>
    <s v=""/>
    <m/>
    <s v=""/>
    <m/>
    <s v="HP,2,,,,"/>
    <x v="119"/>
    <x v="165"/>
    <x v="19"/>
    <x v="557"/>
  </r>
  <r>
    <n v="1008"/>
    <x v="1007"/>
    <s v="Orbeetle"/>
    <x v="17"/>
    <x v="2"/>
    <s v="NORMAL,FLYING"/>
    <n v="80"/>
    <n v="100"/>
    <n v="95"/>
    <n v="100"/>
    <n v="35"/>
    <n v="95"/>
    <n v="505"/>
    <s v="HP"/>
    <n v="3"/>
    <s v=""/>
    <m/>
    <s v=""/>
    <m/>
    <s v="HP,3,,,,"/>
    <x v="119"/>
    <x v="165"/>
    <x v="71"/>
    <x v="558"/>
  </r>
  <r>
    <n v="1009"/>
    <x v="1008"/>
    <s v="Turtonator"/>
    <x v="1"/>
    <x v="9"/>
    <s v="WATER,GRASS"/>
    <n v="85"/>
    <n v="93"/>
    <n v="110"/>
    <n v="46"/>
    <n v="51"/>
    <n v="100"/>
    <n v="485"/>
    <s v="SPECIAL_ATTACK"/>
    <n v="1"/>
    <s v="SPEED"/>
    <n v="1"/>
    <s v=""/>
    <m/>
    <s v="SPECIAL_ATTACK,1,SPEED,1,,"/>
    <x v="76"/>
    <x v="146"/>
    <x v="15"/>
    <x v="559"/>
  </r>
  <r>
    <n v="1010"/>
    <x v="1009"/>
    <s v="T.Mudbray"/>
    <x v="0"/>
    <x v="14"/>
    <s v="FIRE,FIGHTING"/>
    <n v="70"/>
    <n v="85"/>
    <n v="70"/>
    <n v="80"/>
    <n v="25"/>
    <n v="55"/>
    <n v="385"/>
    <s v="ATTACK"/>
    <n v="1"/>
    <s v=""/>
    <m/>
    <s v=""/>
    <m/>
    <s v="ATTACK,1,,,,"/>
    <x v="119"/>
    <x v="47"/>
    <x v="226"/>
    <x v="560"/>
  </r>
  <r>
    <n v="1011"/>
    <x v="1010"/>
    <s v="T.Mudsdale"/>
    <x v="0"/>
    <x v="14"/>
    <s v="FIRE,FIGHTING"/>
    <n v="85"/>
    <n v="100"/>
    <n v="90"/>
    <n v="100"/>
    <n v="45"/>
    <n v="80"/>
    <n v="500"/>
    <s v="ATTACK"/>
    <n v="2"/>
    <s v=""/>
    <m/>
    <s v=""/>
    <m/>
    <s v="ATTACK,2,,,,"/>
    <x v="119"/>
    <x v="47"/>
    <x v="226"/>
    <x v="560"/>
  </r>
  <r>
    <n v="1012"/>
    <x v="1011"/>
    <s v="Hawlucha"/>
    <x v="5"/>
    <x v="10"/>
    <s v="POISON,DARK"/>
    <n v="78"/>
    <n v="94"/>
    <n v="70"/>
    <n v="98"/>
    <n v="92"/>
    <n v="68"/>
    <n v="500"/>
    <s v="SPECIAL_ATTACK"/>
    <n v="1"/>
    <s v="SPEED"/>
    <n v="1"/>
    <s v=""/>
    <m/>
    <s v="SPECIAL_ATTACK,1,SPEED,1,,"/>
    <x v="167"/>
    <x v="153"/>
    <x v="235"/>
    <x v="561"/>
  </r>
  <r>
    <n v="1013"/>
    <x v="1012"/>
    <s v="Flamigo"/>
    <x v="17"/>
    <x v="6"/>
    <s v="NORMAL,WATER"/>
    <n v="102"/>
    <n v="45"/>
    <n v="74"/>
    <n v="90"/>
    <n v="95"/>
    <n v="94"/>
    <n v="500"/>
    <s v="SPECIAL_ATTACK"/>
    <n v="1"/>
    <s v="SPEED"/>
    <n v="1"/>
    <s v=""/>
    <m/>
    <s v="SPECIAL_ATTACK,1,SPEED,1,,"/>
    <x v="164"/>
    <x v="8"/>
    <x v="236"/>
    <x v="562"/>
  </r>
  <r>
    <n v="1014"/>
    <x v="1013"/>
    <s v="Relicanth"/>
    <x v="6"/>
    <x v="14"/>
    <s v="GHOST,FIGHTING"/>
    <n v="85"/>
    <n v="105"/>
    <n v="115"/>
    <n v="90"/>
    <n v="45"/>
    <n v="45"/>
    <n v="485"/>
    <s v="SPECIAL_ATTACK"/>
    <n v="1"/>
    <s v="SPEED"/>
    <n v="1"/>
    <s v=""/>
    <m/>
    <s v="SPECIAL_ATTACK,1,SPEED,1,,"/>
    <x v="205"/>
    <x v="163"/>
    <x v="185"/>
    <x v="563"/>
  </r>
  <r>
    <n v="1015"/>
    <x v="1014"/>
    <s v="Farfetch'd"/>
    <x v="19"/>
    <x v="2"/>
    <s v="FIGHTING,FLYING"/>
    <n v="52"/>
    <n v="90"/>
    <n v="55"/>
    <n v="80"/>
    <n v="48"/>
    <n v="52"/>
    <n v="377"/>
    <s v="ATTACK"/>
    <n v="1"/>
    <s v=""/>
    <m/>
    <s v=""/>
    <m/>
    <s v="ATTACK,1,,,,"/>
    <x v="18"/>
    <x v="159"/>
    <x v="211"/>
    <x v="564"/>
  </r>
  <r>
    <n v="1016"/>
    <x v="1015"/>
    <s v="Sirfetch'd"/>
    <x v="19"/>
    <x v="2"/>
    <s v="FIGHTING,FLYING"/>
    <n v="72"/>
    <n v="110"/>
    <n v="90"/>
    <n v="100"/>
    <n v="53"/>
    <n v="82"/>
    <n v="507"/>
    <s v="ATTACK"/>
    <n v="2"/>
    <s v=""/>
    <m/>
    <s v=""/>
    <m/>
    <s v="ATTACK,2,,,,"/>
    <x v="18"/>
    <x v="159"/>
    <x v="211"/>
    <x v="564"/>
  </r>
  <r>
    <n v="1017"/>
    <x v="1016"/>
    <s v="Rotom"/>
    <x v="10"/>
    <x v="18"/>
    <s v="DARK,GHOST"/>
    <n v="100"/>
    <n v="105"/>
    <n v="87"/>
    <n v="91"/>
    <n v="50"/>
    <n v="87"/>
    <n v="520"/>
    <s v="SPECIAL_ATTACK"/>
    <n v="1"/>
    <s v="SPEED"/>
    <n v="1"/>
    <s v=""/>
    <m/>
    <s v="SPECIAL_ATTACK,1,SPEED,1,,"/>
    <x v="150"/>
    <x v="35"/>
    <x v="83"/>
    <x v="565"/>
  </r>
  <r>
    <n v="1018"/>
    <x v="1017"/>
    <s v="Duraludon"/>
    <x v="11"/>
    <x v="15"/>
    <s v="LIGHT,GROUND"/>
    <n v="100"/>
    <n v="85"/>
    <n v="85"/>
    <n v="75"/>
    <n v="100"/>
    <n v="90"/>
    <n v="535"/>
    <s v="ATTACK"/>
    <n v="1"/>
    <s v=""/>
    <m/>
    <s v=""/>
    <m/>
    <s v="ATTACK,1,,,,"/>
    <x v="80"/>
    <x v="94"/>
    <x v="177"/>
    <x v="566"/>
  </r>
  <r>
    <n v="1019"/>
    <x v="1018"/>
    <s v="Archaludon"/>
    <x v="11"/>
    <x v="15"/>
    <s v="LIGHT,GROUND"/>
    <n v="120"/>
    <n v="85"/>
    <n v="100"/>
    <n v="85"/>
    <n v="110"/>
    <n v="100"/>
    <n v="600"/>
    <s v="ATTACK"/>
    <n v="2"/>
    <s v=""/>
    <m/>
    <s v=""/>
    <m/>
    <s v="ATTACK,2,,,,"/>
    <x v="80"/>
    <x v="77"/>
    <x v="177"/>
    <x v="567"/>
  </r>
  <r>
    <n v="1020"/>
    <x v="1019"/>
    <s v="T.Pichu"/>
    <x v="19"/>
    <x v="4"/>
    <s v="FIGHTING,0"/>
    <n v="40"/>
    <n v="45"/>
    <n v="25"/>
    <n v="40"/>
    <n v="30"/>
    <n v="25"/>
    <n v="205"/>
    <s v="SPEED"/>
    <n v="1"/>
    <s v=""/>
    <m/>
    <s v=""/>
    <m/>
    <s v="SPEED,1,,,,"/>
    <x v="231"/>
    <x v="70"/>
    <x v="202"/>
    <x v="568"/>
  </r>
  <r>
    <n v="1021"/>
    <x v="1020"/>
    <s v="T.Pikachu"/>
    <x v="19"/>
    <x v="4"/>
    <s v="FIGHTING,0"/>
    <n v="55"/>
    <n v="70"/>
    <n v="45"/>
    <n v="55"/>
    <n v="45"/>
    <n v="50"/>
    <n v="320"/>
    <s v="SPEED"/>
    <n v="2"/>
    <s v=""/>
    <m/>
    <s v=""/>
    <m/>
    <s v="SPEED,2,,,,"/>
    <x v="231"/>
    <x v="70"/>
    <x v="202"/>
    <x v="568"/>
  </r>
  <r>
    <n v="1022"/>
    <x v="1021"/>
    <s v="T.Raichu"/>
    <x v="19"/>
    <x v="4"/>
    <s v="FIGHTING,0"/>
    <n v="80"/>
    <n v="90"/>
    <n v="75"/>
    <n v="100"/>
    <n v="65"/>
    <n v="75"/>
    <n v="485"/>
    <s v="SPEED"/>
    <n v="3"/>
    <s v=""/>
    <m/>
    <s v=""/>
    <m/>
    <s v="SPEED,3,,,,"/>
    <x v="231"/>
    <x v="70"/>
    <x v="202"/>
    <x v="568"/>
  </r>
  <r>
    <n v="1023"/>
    <x v="1022"/>
    <s v="Audino"/>
    <x v="10"/>
    <x v="20"/>
    <s v="DARK,NORMAL"/>
    <n v="93"/>
    <n v="30"/>
    <n v="66"/>
    <n v="80"/>
    <n v="90"/>
    <n v="86"/>
    <n v="445"/>
    <s v="SPECIAL_ATTACK"/>
    <n v="1"/>
    <s v="SPEED"/>
    <n v="1"/>
    <s v=""/>
    <m/>
    <s v="SPECIAL_ATTACK,1,SPEED,1,,"/>
    <x v="232"/>
    <x v="35"/>
    <x v="237"/>
    <x v="569"/>
  </r>
  <r>
    <n v="1024"/>
    <x v="1023"/>
    <s v="T.Ralts"/>
    <x v="20"/>
    <x v="1"/>
    <s v="SOUND,PSYCHIC"/>
    <n v="30"/>
    <n v="25"/>
    <n v="25"/>
    <n v="40"/>
    <n v="45"/>
    <n v="45"/>
    <n v="210"/>
    <s v="HP"/>
    <n v="1"/>
    <s v=""/>
    <m/>
    <s v=""/>
    <m/>
    <s v="HP,1,,,,"/>
    <x v="91"/>
    <x v="133"/>
    <x v="238"/>
    <x v="570"/>
  </r>
  <r>
    <n v="1025"/>
    <x v="1024"/>
    <s v="T.Kirlia"/>
    <x v="20"/>
    <x v="1"/>
    <s v="SOUND,PSYCHIC"/>
    <n v="40"/>
    <n v="35"/>
    <n v="35"/>
    <n v="60"/>
    <n v="75"/>
    <n v="55"/>
    <n v="300"/>
    <s v="SPEED"/>
    <n v="2"/>
    <s v=""/>
    <m/>
    <s v=""/>
    <m/>
    <s v="SPEED,2,,,,"/>
    <x v="91"/>
    <x v="133"/>
    <x v="238"/>
    <x v="570"/>
  </r>
  <r>
    <n v="1026"/>
    <x v="1025"/>
    <s v="T.Gardevoir"/>
    <x v="20"/>
    <x v="1"/>
    <s v="SOUND,PSYCHIC"/>
    <n v="88"/>
    <n v="65"/>
    <n v="60"/>
    <n v="90"/>
    <n v="115"/>
    <n v="100"/>
    <n v="518"/>
    <s v="SPECIAL_ATTACK"/>
    <n v="3"/>
    <s v=""/>
    <m/>
    <s v=""/>
    <m/>
    <s v="SPECIAL_ATTACK,3,,,,"/>
    <x v="91"/>
    <x v="133"/>
    <x v="238"/>
    <x v="570"/>
  </r>
  <r>
    <n v="1027"/>
    <x v="1026"/>
    <s v="T.Gallade"/>
    <x v="5"/>
    <x v="14"/>
    <s v="POISON,FIGHTING"/>
    <n v="88"/>
    <n v="115"/>
    <n v="100"/>
    <n v="90"/>
    <n v="65"/>
    <n v="60"/>
    <n v="518"/>
    <s v="ATTACK"/>
    <n v="3"/>
    <s v=""/>
    <m/>
    <s v=""/>
    <m/>
    <s v="ATTACK,3,,,,"/>
    <x v="81"/>
    <x v="168"/>
    <x v="8"/>
    <x v="571"/>
  </r>
  <r>
    <n v="1028"/>
    <x v="1027"/>
    <s v="Drampa"/>
    <x v="14"/>
    <x v="12"/>
    <s v="FAIRY,DRAGON"/>
    <n v="95"/>
    <n v="45"/>
    <n v="95"/>
    <n v="60"/>
    <n v="90"/>
    <n v="100"/>
    <n v="485"/>
    <s v="SPECIAL_ATTACK"/>
    <n v="1"/>
    <s v="SPEED"/>
    <n v="1"/>
    <s v=""/>
    <m/>
    <s v="SPECIAL_ATTACK,1,SPEED,1,,"/>
    <x v="83"/>
    <x v="228"/>
    <x v="107"/>
    <x v="572"/>
  </r>
  <r>
    <n v="1029"/>
    <x v="1028"/>
    <s v="Bombirdier"/>
    <x v="18"/>
    <x v="9"/>
    <s v="FLYING,GRASS"/>
    <n v="70"/>
    <n v="93"/>
    <n v="70"/>
    <n v="92"/>
    <n v="90"/>
    <n v="70"/>
    <n v="485"/>
    <s v="SPECIAL_ATTACK"/>
    <n v="1"/>
    <s v="SPEED"/>
    <n v="1"/>
    <s v=""/>
    <m/>
    <s v="SPECIAL_ATTACK,1,SPEED,1,,"/>
    <x v="230"/>
    <x v="192"/>
    <x v="10"/>
    <x v="573"/>
  </r>
  <r>
    <n v="1030"/>
    <x v="1029"/>
    <s v="Maschiff"/>
    <x v="10"/>
    <x v="11"/>
    <s v="DARK,FIRE"/>
    <n v="70"/>
    <n v="78"/>
    <n v="60"/>
    <n v="51"/>
    <n v="40"/>
    <n v="41"/>
    <n v="340"/>
    <s v="ATTACK"/>
    <n v="1"/>
    <s v=""/>
    <m/>
    <s v=""/>
    <m/>
    <s v="ATTACK,1,,,,"/>
    <x v="55"/>
    <x v="17"/>
    <x v="154"/>
    <x v="574"/>
  </r>
  <r>
    <n v="1031"/>
    <x v="1030"/>
    <s v="Mabosstiff"/>
    <x v="10"/>
    <x v="11"/>
    <s v="DARK,FIRE"/>
    <n v="90"/>
    <n v="110"/>
    <n v="90"/>
    <n v="85"/>
    <n v="55"/>
    <n v="75"/>
    <n v="505"/>
    <s v="ATTACK"/>
    <n v="2"/>
    <s v=""/>
    <m/>
    <s v=""/>
    <m/>
    <s v="ATTACK,2,,,,"/>
    <x v="55"/>
    <x v="17"/>
    <x v="154"/>
    <x v="574"/>
  </r>
  <r>
    <n v="1032"/>
    <x v="1031"/>
    <s v="Nymble"/>
    <x v="12"/>
    <x v="11"/>
    <s v="BUG,FIRE"/>
    <n v="33"/>
    <n v="46"/>
    <n v="35"/>
    <n v="45"/>
    <n v="21"/>
    <n v="30"/>
    <n v="210"/>
    <s v="ATTACK"/>
    <n v="1"/>
    <s v=""/>
    <m/>
    <s v=""/>
    <m/>
    <s v="ATTACK,1,,,,"/>
    <x v="62"/>
    <x v="212"/>
    <x v="39"/>
    <x v="575"/>
  </r>
  <r>
    <n v="1033"/>
    <x v="1032"/>
    <s v="Lokix"/>
    <x v="8"/>
    <x v="11"/>
    <s v="STEEL,FIRE"/>
    <n v="61"/>
    <n v="102"/>
    <n v="68"/>
    <n v="102"/>
    <n v="52"/>
    <n v="65"/>
    <n v="450"/>
    <s v="ATTACK"/>
    <n v="2"/>
    <s v=""/>
    <m/>
    <s v=""/>
    <m/>
    <s v="ATTACK,2,,,,"/>
    <x v="62"/>
    <x v="212"/>
    <x v="39"/>
    <x v="575"/>
  </r>
  <r>
    <n v="1034"/>
    <x v="1033"/>
    <s v="Squawkabilly"/>
    <x v="20"/>
    <x v="5"/>
    <s v="SOUND,STEEL"/>
    <n v="62"/>
    <n v="45"/>
    <n v="71"/>
    <n v="112"/>
    <n v="96"/>
    <n v="31"/>
    <n v="417"/>
    <s v="SPECIAL_ATTACK"/>
    <n v="1"/>
    <s v="SPEED"/>
    <n v="1"/>
    <s v=""/>
    <m/>
    <s v="SPECIAL_ATTACK,1,SPEED,1,,"/>
    <x v="99"/>
    <x v="110"/>
    <x v="166"/>
    <x v="576"/>
  </r>
  <r>
    <n v="1035"/>
    <x v="1034"/>
    <s v="T.Treecko"/>
    <x v="8"/>
    <x v="13"/>
    <s v="STEEL,COSMIC"/>
    <n v="50"/>
    <n v="55"/>
    <n v="40"/>
    <n v="70"/>
    <n v="55"/>
    <n v="40"/>
    <n v="310"/>
    <s v="SPEED"/>
    <n v="1"/>
    <s v=""/>
    <m/>
    <s v=""/>
    <m/>
    <s v="SPEED,1,,,,"/>
    <x v="225"/>
    <x v="99"/>
    <x v="107"/>
    <x v="577"/>
  </r>
  <r>
    <n v="1036"/>
    <x v="1035"/>
    <s v="T.Grovyle"/>
    <x v="8"/>
    <x v="13"/>
    <s v="STEEL,COSMIC"/>
    <n v="60"/>
    <n v="65"/>
    <n v="75"/>
    <n v="90"/>
    <n v="65"/>
    <n v="50"/>
    <n v="405"/>
    <s v="ATTACK"/>
    <n v="1"/>
    <s v="SPEED"/>
    <n v="1"/>
    <s v=""/>
    <m/>
    <s v="ATTACK,1,SPEED,1,,"/>
    <x v="225"/>
    <x v="99"/>
    <x v="107"/>
    <x v="577"/>
  </r>
  <r>
    <n v="1037"/>
    <x v="1036"/>
    <s v="T.Sceptile"/>
    <x v="8"/>
    <x v="13"/>
    <s v="STEEL,COSMIC"/>
    <n v="75"/>
    <n v="100"/>
    <n v="75"/>
    <n v="105"/>
    <n v="100"/>
    <n v="75"/>
    <n v="530"/>
    <s v="ATTACK"/>
    <n v="1"/>
    <s v="SPEED"/>
    <n v="2"/>
    <s v=""/>
    <m/>
    <s v="ATTACK,1,SPEED,2,,"/>
    <x v="225"/>
    <x v="99"/>
    <x v="107"/>
    <x v="577"/>
  </r>
  <r>
    <n v="1038"/>
    <x v="1037"/>
    <s v="T.Spiritomb"/>
    <x v="10"/>
    <x v="7"/>
    <s v="DARK,ELECTRIC"/>
    <n v="85"/>
    <n v="52"/>
    <n v="68"/>
    <n v="75"/>
    <n v="102"/>
    <n v="103"/>
    <n v="485"/>
    <s v="SPECIAL_ATTACK"/>
    <n v="1"/>
    <s v="SPEED"/>
    <n v="1"/>
    <s v=""/>
    <m/>
    <s v="SPECIAL_ATTACK,1,SPEED,1,,"/>
    <x v="131"/>
    <x v="60"/>
    <x v="62"/>
    <x v="578"/>
  </r>
  <r>
    <n v="1039"/>
    <x v="1038"/>
    <s v="Eiscue"/>
    <x v="8"/>
    <x v="4"/>
    <s v="STEEL,0"/>
    <n v="85"/>
    <n v="80"/>
    <n v="100"/>
    <n v="70"/>
    <n v="65"/>
    <n v="70"/>
    <n v="470"/>
    <s v="SPECIAL_ATTACK"/>
    <n v="1"/>
    <s v="SPEED"/>
    <n v="1"/>
    <s v=""/>
    <m/>
    <s v="SPECIAL_ATTACK,1,SPEED,1,,"/>
    <x v="233"/>
    <x v="96"/>
    <x v="102"/>
    <x v="579"/>
  </r>
  <r>
    <n v="1040"/>
    <x v="1039"/>
    <s v="T.Komala"/>
    <x v="10"/>
    <x v="4"/>
    <s v="DARK,0"/>
    <n v="85"/>
    <n v="100"/>
    <n v="70"/>
    <n v="95"/>
    <n v="60"/>
    <n v="70"/>
    <n v="480"/>
    <s v="SPECIAL_ATTACK"/>
    <n v="1"/>
    <s v="SPEED"/>
    <n v="1"/>
    <s v=""/>
    <m/>
    <s v="SPECIAL_ATTACK,1,SPEED,1,,"/>
    <x v="146"/>
    <x v="186"/>
    <x v="86"/>
    <x v="580"/>
  </r>
  <r>
    <n v="1041"/>
    <x v="1040"/>
    <s v="T.Blitzle"/>
    <x v="15"/>
    <x v="2"/>
    <s v="DRAGON,FLYING"/>
    <n v="45"/>
    <n v="40"/>
    <n v="42"/>
    <n v="71"/>
    <n v="50"/>
    <n v="47"/>
    <n v="295"/>
    <s v="SPEED"/>
    <n v="1"/>
    <m/>
    <m/>
    <m/>
    <m/>
    <s v="SPEED,1,,,,"/>
    <x v="234"/>
    <x v="173"/>
    <x v="77"/>
    <x v="581"/>
  </r>
  <r>
    <n v="1042"/>
    <x v="1041"/>
    <s v="T.Zebstrika"/>
    <x v="15"/>
    <x v="2"/>
    <s v="DRAGON,FLYING"/>
    <n v="75"/>
    <n v="60"/>
    <n v="78"/>
    <n v="101"/>
    <n v="105"/>
    <n v="78"/>
    <n v="497"/>
    <s v="SPEED"/>
    <n v="2"/>
    <m/>
    <m/>
    <m/>
    <m/>
    <s v="SPEED,2,,,,"/>
    <x v="234"/>
    <x v="173"/>
    <x v="77"/>
    <x v="581"/>
  </r>
  <r>
    <n v="1043"/>
    <x v="1042"/>
    <s v="T.Turtwig"/>
    <x v="18"/>
    <x v="18"/>
    <s v="FLYING,GHOST"/>
    <n v="55"/>
    <n v="41"/>
    <n v="45"/>
    <n v="45"/>
    <n v="68"/>
    <n v="64"/>
    <n v="318"/>
    <s v="ATTACK"/>
    <n v="1"/>
    <s v=""/>
    <m/>
    <s v=""/>
    <m/>
    <s v="ATTACK,1,,,,"/>
    <x v="235"/>
    <x v="229"/>
    <x v="137"/>
    <x v="582"/>
  </r>
  <r>
    <n v="1044"/>
    <x v="1043"/>
    <s v="T.Grotle"/>
    <x v="18"/>
    <x v="18"/>
    <s v="FLYING,GHOST"/>
    <n v="75"/>
    <n v="51"/>
    <n v="55"/>
    <n v="60"/>
    <n v="79"/>
    <n v="85"/>
    <n v="405"/>
    <s v="ATTACK"/>
    <n v="1"/>
    <s v="DEFENSE"/>
    <n v="1"/>
    <s v=""/>
    <m/>
    <s v="ATTACK,1,DEFENSE,1,,"/>
    <x v="235"/>
    <x v="229"/>
    <x v="137"/>
    <x v="582"/>
  </r>
  <r>
    <n v="1045"/>
    <x v="1044"/>
    <s v="T.Torterra"/>
    <x v="18"/>
    <x v="18"/>
    <s v="FLYING,GHOST"/>
    <n v="95"/>
    <n v="61"/>
    <n v="81"/>
    <n v="84"/>
    <n v="104"/>
    <n v="100"/>
    <n v="525"/>
    <s v="ATTACK"/>
    <n v="2"/>
    <s v="DEFENSE"/>
    <n v="1"/>
    <s v=""/>
    <m/>
    <s v="ATTACK,2,DEFENSE,1,,"/>
    <x v="235"/>
    <x v="229"/>
    <x v="137"/>
    <x v="582"/>
  </r>
  <r>
    <n v="1046"/>
    <x v="1045"/>
    <s v="Poltchageist"/>
    <x v="17"/>
    <x v="0"/>
    <s v="NORMAL,POISON"/>
    <n v="60"/>
    <n v="55"/>
    <n v="40"/>
    <n v="45"/>
    <n v="59"/>
    <n v="49"/>
    <n v="308"/>
    <s v="SPECIAL_ATTACK"/>
    <n v="1"/>
    <s v=""/>
    <m/>
    <s v=""/>
    <m/>
    <s v="SPECIAL_ATTACK,1,,,,"/>
    <x v="63"/>
    <x v="35"/>
    <x v="164"/>
    <x v="583"/>
  </r>
  <r>
    <n v="1047"/>
    <x v="1046"/>
    <s v="Sinistcha"/>
    <x v="17"/>
    <x v="0"/>
    <s v="NORMAL,POISON"/>
    <n v="85"/>
    <n v="65"/>
    <n v="60"/>
    <n v="90"/>
    <n v="104"/>
    <n v="104"/>
    <n v="508"/>
    <s v="SPECIAL_ATTACK"/>
    <n v="2"/>
    <s v=""/>
    <m/>
    <s v=""/>
    <m/>
    <s v="SPECIAL_ATTACK,2,,,,"/>
    <x v="63"/>
    <x v="35"/>
    <x v="164"/>
    <x v="583"/>
  </r>
  <r>
    <n v="1048"/>
    <x v="1047"/>
    <s v="T.Nacli"/>
    <x v="8"/>
    <x v="4"/>
    <s v="STEEL,0"/>
    <n v="60"/>
    <n v="50"/>
    <n v="60"/>
    <n v="30"/>
    <n v="30"/>
    <n v="50"/>
    <n v="280"/>
    <s v="HP"/>
    <n v="1"/>
    <s v=""/>
    <m/>
    <s v=""/>
    <m/>
    <s v="HP,1,,,,"/>
    <x v="137"/>
    <x v="6"/>
    <x v="204"/>
    <x v="584"/>
  </r>
  <r>
    <n v="1049"/>
    <x v="1048"/>
    <s v="T.Naclstack"/>
    <x v="8"/>
    <x v="11"/>
    <s v="STEEL,FIRE"/>
    <n v="75"/>
    <n v="65"/>
    <n v="70"/>
    <n v="40"/>
    <n v="45"/>
    <n v="60"/>
    <n v="355"/>
    <s v="HP"/>
    <n v="2"/>
    <s v=""/>
    <m/>
    <s v=""/>
    <m/>
    <s v="HP,2,,,,"/>
    <x v="137"/>
    <x v="6"/>
    <x v="204"/>
    <x v="584"/>
  </r>
  <r>
    <n v="1050"/>
    <x v="1049"/>
    <s v="T.Garganacl"/>
    <x v="8"/>
    <x v="11"/>
    <s v="STEEL,FIRE"/>
    <n v="100"/>
    <n v="90"/>
    <n v="100"/>
    <n v="50"/>
    <n v="55"/>
    <n v="95"/>
    <n v="490"/>
    <s v="HP"/>
    <n v="3"/>
    <s v=""/>
    <m/>
    <s v=""/>
    <m/>
    <s v="HP,3,,,,"/>
    <x v="137"/>
    <x v="6"/>
    <x v="204"/>
    <x v="584"/>
  </r>
  <r>
    <n v="1051"/>
    <x v="1050"/>
    <s v="T.Cottonee"/>
    <x v="7"/>
    <x v="9"/>
    <s v="ELECTRIC,GRASS"/>
    <n v="45"/>
    <n v="57"/>
    <n v="30"/>
    <n v="51"/>
    <n v="57"/>
    <n v="40"/>
    <n v="280"/>
    <s v="HP"/>
    <n v="1"/>
    <m/>
    <m/>
    <m/>
    <m/>
    <s v="HP,1,,,,"/>
    <x v="37"/>
    <x v="132"/>
    <x v="195"/>
    <x v="585"/>
  </r>
  <r>
    <n v="1052"/>
    <x v="1051"/>
    <s v="T.Whimsicott"/>
    <x v="7"/>
    <x v="9"/>
    <s v="ELECTRIC,GRASS"/>
    <n v="75"/>
    <n v="97"/>
    <n v="60"/>
    <n v="91"/>
    <n v="97"/>
    <n v="60"/>
    <n v="480"/>
    <s v="HP"/>
    <n v="1"/>
    <s v="DEFENSE"/>
    <n v="1"/>
    <s v=""/>
    <m/>
    <s v="HP,1,DEFENSE,1,,"/>
    <x v="37"/>
    <x v="132"/>
    <x v="195"/>
    <x v="585"/>
  </r>
  <r>
    <n v="1053"/>
    <x v="1052"/>
    <s v="Seviper"/>
    <x v="6"/>
    <x v="11"/>
    <s v="GHOST,FIRE"/>
    <n v="83"/>
    <n v="100"/>
    <n v="60"/>
    <n v="85"/>
    <n v="70"/>
    <n v="60"/>
    <n v="458"/>
    <s v="SPECIAL_ATTACK"/>
    <n v="1"/>
    <s v="SPEED"/>
    <n v="1"/>
    <s v=""/>
    <m/>
    <s v="SPECIAL_ATTACK,1,SPEED,1,,"/>
    <x v="50"/>
    <x v="200"/>
    <x v="239"/>
    <x v="586"/>
  </r>
  <r>
    <n v="1054"/>
    <x v="1053"/>
    <s v="T.Mimikyu"/>
    <x v="8"/>
    <x v="18"/>
    <s v="STEEL,GHOST"/>
    <n v="70"/>
    <n v="95"/>
    <n v="76"/>
    <n v="85"/>
    <n v="94"/>
    <n v="70"/>
    <n v="490"/>
    <s v="ATTACK"/>
    <n v="2"/>
    <s v=""/>
    <m/>
    <s v=""/>
    <m/>
    <s v="ATTACK,2,,,,"/>
    <x v="149"/>
    <x v="96"/>
    <x v="102"/>
    <x v="279"/>
  </r>
  <r>
    <n v="1055"/>
    <x v="1054"/>
    <s v="Togedemaru"/>
    <x v="1"/>
    <x v="5"/>
    <s v="WATER,STEEL"/>
    <n v="74"/>
    <n v="101"/>
    <n v="107"/>
    <n v="31"/>
    <n v="42"/>
    <n v="80"/>
    <n v="435"/>
    <s v="ATTACK"/>
    <n v="2"/>
    <s v=""/>
    <m/>
    <s v=""/>
    <m/>
    <s v="ATTACK,2,,,,"/>
    <x v="236"/>
    <x v="96"/>
    <x v="102"/>
    <x v="587"/>
  </r>
  <r>
    <n v="1056"/>
    <x v="1055"/>
    <s v="Grookey"/>
    <x v="16"/>
    <x v="15"/>
    <s v="PSYCHIC,GROUND"/>
    <n v="50"/>
    <n v="65"/>
    <n v="50"/>
    <n v="55"/>
    <n v="40"/>
    <n v="50"/>
    <n v="310"/>
    <s v="ATTACK"/>
    <n v="1"/>
    <s v=""/>
    <m/>
    <s v=""/>
    <m/>
    <s v="ATTACK,1,,,,"/>
    <x v="71"/>
    <x v="165"/>
    <x v="240"/>
    <x v="588"/>
  </r>
  <r>
    <n v="1057"/>
    <x v="1056"/>
    <s v="Thwackey"/>
    <x v="16"/>
    <x v="15"/>
    <s v="PSYCHIC,GROUND"/>
    <n v="70"/>
    <n v="90"/>
    <n v="65"/>
    <n v="75"/>
    <n v="55"/>
    <n v="65"/>
    <n v="420"/>
    <s v="ATTACK"/>
    <n v="1"/>
    <s v="DEFENSE"/>
    <n v="1"/>
    <s v=""/>
    <m/>
    <s v="ATTACK,1,DEFENSE,1,,"/>
    <x v="71"/>
    <x v="165"/>
    <x v="240"/>
    <x v="588"/>
  </r>
  <r>
    <n v="1058"/>
    <x v="1057"/>
    <s v="Rillaboom"/>
    <x v="16"/>
    <x v="15"/>
    <s v="PSYCHIC,GROUND"/>
    <n v="100"/>
    <n v="115"/>
    <n v="90"/>
    <n v="85"/>
    <n v="60"/>
    <n v="80"/>
    <n v="530"/>
    <s v="ATTACK"/>
    <n v="2"/>
    <s v="DEFENSE"/>
    <n v="1"/>
    <s v=""/>
    <m/>
    <s v="ATTACK,2,DEFENSE,1,,"/>
    <x v="71"/>
    <x v="165"/>
    <x v="240"/>
    <x v="588"/>
  </r>
  <r>
    <n v="1059"/>
    <x v="1058"/>
    <s v="Charcadet"/>
    <x v="7"/>
    <x v="4"/>
    <s v="ELECTRIC,0"/>
    <n v="40"/>
    <n v="50"/>
    <n v="40"/>
    <n v="35"/>
    <n v="50"/>
    <n v="40"/>
    <n v="255"/>
    <s v="ATTACK"/>
    <n v="1"/>
    <s v="DEFENSE"/>
    <n v="1"/>
    <s v=""/>
    <m/>
    <s v="ATTACK,1,DEFENSE,1,,"/>
    <x v="214"/>
    <x v="70"/>
    <x v="193"/>
    <x v="589"/>
  </r>
  <r>
    <n v="1060"/>
    <x v="1059"/>
    <s v="Armarouge"/>
    <x v="7"/>
    <x v="17"/>
    <s v="ELECTRIC,FAIRY"/>
    <n v="85"/>
    <n v="60"/>
    <n v="100"/>
    <n v="75"/>
    <n v="125"/>
    <n v="80"/>
    <n v="525"/>
    <s v="ATTACK"/>
    <n v="2"/>
    <s v="DEFENSE"/>
    <n v="1"/>
    <s v=""/>
    <m/>
    <s v="ATTACK,2,DEFENSE,1,,"/>
    <x v="214"/>
    <x v="70"/>
    <x v="72"/>
    <x v="590"/>
  </r>
  <r>
    <n v="1061"/>
    <x v="1060"/>
    <s v="Ceruledge"/>
    <x v="7"/>
    <x v="16"/>
    <s v="ELECTRIC,ICE"/>
    <n v="75"/>
    <n v="125"/>
    <n v="80"/>
    <n v="85"/>
    <n v="60"/>
    <n v="100"/>
    <n v="525"/>
    <s v="HP"/>
    <n v="3"/>
    <s v=""/>
    <m/>
    <s v=""/>
    <m/>
    <s v="HP,3,,,,"/>
    <x v="214"/>
    <x v="70"/>
    <x v="223"/>
    <x v="591"/>
  </r>
  <r>
    <n v="1062"/>
    <x v="1061"/>
    <s v="Spoink"/>
    <x v="0"/>
    <x v="4"/>
    <s v="FIRE,0"/>
    <n v="60"/>
    <n v="70"/>
    <n v="55"/>
    <n v="50"/>
    <n v="25"/>
    <n v="70"/>
    <n v="330"/>
    <s v="HP"/>
    <n v="1"/>
    <m/>
    <m/>
    <m/>
    <m/>
    <s v="HP,1,,,,"/>
    <x v="62"/>
    <x v="148"/>
    <x v="150"/>
    <x v="592"/>
  </r>
  <r>
    <n v="1063"/>
    <x v="1062"/>
    <s v="Grumpig"/>
    <x v="0"/>
    <x v="4"/>
    <s v="FIRE,0"/>
    <n v="80"/>
    <n v="90"/>
    <n v="85"/>
    <n v="70"/>
    <n v="45"/>
    <n v="100"/>
    <n v="470"/>
    <s v="HP"/>
    <n v="1"/>
    <s v="DEFENSE"/>
    <n v="1"/>
    <s v=""/>
    <m/>
    <s v="HP,1,DEFENSE,1,,"/>
    <x v="62"/>
    <x v="148"/>
    <x v="150"/>
    <x v="592"/>
  </r>
  <r>
    <n v="1064"/>
    <x v="1063"/>
    <s v="Bruxish"/>
    <x v="1"/>
    <x v="4"/>
    <s v="WATER,0"/>
    <n v="68"/>
    <n v="100"/>
    <n v="65"/>
    <n v="107"/>
    <n v="70"/>
    <n v="65"/>
    <n v="475"/>
    <s v="SPECIAL_ATTACK"/>
    <n v="1"/>
    <s v="SPEED"/>
    <n v="1"/>
    <s v=""/>
    <m/>
    <s v="SPECIAL_ATTACK,1,SPEED,1,,"/>
    <x v="124"/>
    <x v="58"/>
    <x v="241"/>
    <x v="593"/>
  </r>
  <r>
    <n v="1065"/>
    <x v="1064"/>
    <s v="Volbeat"/>
    <x v="12"/>
    <x v="0"/>
    <s v="BUG,POISON"/>
    <n v="70"/>
    <n v="73"/>
    <n v="90"/>
    <n v="80"/>
    <n v="47"/>
    <n v="70"/>
    <n v="430"/>
    <s v="SPECIAL_ATTACK"/>
    <n v="1"/>
    <s v="SPEED"/>
    <n v="1"/>
    <s v=""/>
    <m/>
    <s v="SPECIAL_ATTACK,1,SPEED,1,,"/>
    <x v="202"/>
    <x v="230"/>
    <x v="242"/>
    <x v="594"/>
  </r>
  <r>
    <n v="1066"/>
    <x v="1065"/>
    <s v="Illumise"/>
    <x v="12"/>
    <x v="3"/>
    <s v="BUG,ROCK"/>
    <n v="70"/>
    <n v="47"/>
    <n v="70"/>
    <n v="80"/>
    <n v="73"/>
    <n v="90"/>
    <n v="430"/>
    <s v="SPECIAL_ATTACK"/>
    <n v="1"/>
    <s v="SPEED"/>
    <n v="1"/>
    <s v=""/>
    <m/>
    <s v="SPECIAL_ATTACK,1,SPEED,1,,"/>
    <x v="114"/>
    <x v="22"/>
    <x v="78"/>
    <x v="595"/>
  </r>
  <r>
    <n v="1067"/>
    <x v="1066"/>
    <s v="T.Onix"/>
    <x v="16"/>
    <x v="13"/>
    <s v="PSYCHIC,COSMIC"/>
    <n v="65"/>
    <n v="85"/>
    <n v="90"/>
    <n v="70"/>
    <n v="30"/>
    <n v="45"/>
    <n v="385"/>
    <s v="DEFENSE"/>
    <n v="1"/>
    <s v=""/>
    <m/>
    <s v=""/>
    <m/>
    <s v="DEFENSE,1,,,,"/>
    <x v="215"/>
    <x v="13"/>
    <x v="83"/>
    <x v="596"/>
  </r>
  <r>
    <n v="1068"/>
    <x v="1067"/>
    <s v="T.Steelix"/>
    <x v="16"/>
    <x v="13"/>
    <s v="PSYCHIC,COSMIC"/>
    <n v="95"/>
    <n v="105"/>
    <n v="110"/>
    <n v="80"/>
    <n v="55"/>
    <n v="65"/>
    <n v="510"/>
    <s v="DEFENSE"/>
    <n v="2"/>
    <s v=""/>
    <m/>
    <s v=""/>
    <m/>
    <s v="DEFENSE,2,,,,"/>
    <x v="215"/>
    <x v="13"/>
    <x v="83"/>
    <x v="596"/>
  </r>
  <r>
    <n v="1069"/>
    <x v="1068"/>
    <s v="T.Charmander"/>
    <x v="12"/>
    <x v="4"/>
    <s v="BUG,0"/>
    <n v="65"/>
    <n v="55"/>
    <n v="47"/>
    <n v="55"/>
    <n v="37"/>
    <n v="50"/>
    <n v="309"/>
    <s v="ATTACK"/>
    <n v="1"/>
    <s v=""/>
    <m/>
    <s v=""/>
    <m/>
    <s v="ATTACK,1,,,,"/>
    <x v="221"/>
    <x v="65"/>
    <x v="188"/>
    <x v="597"/>
  </r>
  <r>
    <n v="1070"/>
    <x v="1069"/>
    <s v="T.Charmeleon"/>
    <x v="12"/>
    <x v="4"/>
    <s v="BUG,0"/>
    <n v="76"/>
    <n v="75"/>
    <n v="60"/>
    <n v="75"/>
    <n v="54"/>
    <n v="65"/>
    <n v="405"/>
    <s v="ATTACK"/>
    <n v="1"/>
    <s v="SPEED"/>
    <n v="1"/>
    <s v=""/>
    <m/>
    <s v="ATTACK,1,SPEED,1,,"/>
    <x v="221"/>
    <x v="65"/>
    <x v="188"/>
    <x v="597"/>
  </r>
  <r>
    <n v="1071"/>
    <x v="1070"/>
    <s v="T.Charizard"/>
    <x v="12"/>
    <x v="2"/>
    <s v="BUG,FLYING"/>
    <n v="90"/>
    <n v="100"/>
    <n v="80"/>
    <n v="105"/>
    <n v="74"/>
    <n v="85"/>
    <n v="534"/>
    <s v="ATTACK"/>
    <n v="2"/>
    <s v="SPEED"/>
    <n v="1"/>
    <s v=""/>
    <m/>
    <s v="ATTACK,2,SPEED,1,,"/>
    <x v="221"/>
    <x v="65"/>
    <x v="188"/>
    <x v="597"/>
  </r>
  <r>
    <n v="1072"/>
    <x v="1071"/>
    <s v="T.Poltchageist"/>
    <x v="16"/>
    <x v="4"/>
    <s v="PSYCHIC,0"/>
    <n v="60"/>
    <n v="45"/>
    <n v="50"/>
    <n v="45"/>
    <n v="59"/>
    <n v="49"/>
    <n v="308"/>
    <s v="SPECIAL_ATTACK"/>
    <n v="1"/>
    <s v=""/>
    <m/>
    <s v=""/>
    <m/>
    <s v="SPECIAL_ATTACK,1,,,,"/>
    <x v="54"/>
    <x v="153"/>
    <x v="243"/>
    <x v="598"/>
  </r>
  <r>
    <n v="1073"/>
    <x v="1072"/>
    <s v="T.Sinistcha"/>
    <x v="16"/>
    <x v="5"/>
    <s v="PSYCHIC,STEEL"/>
    <n v="80"/>
    <n v="55"/>
    <n v="80"/>
    <n v="95"/>
    <n v="104"/>
    <n v="94"/>
    <n v="508"/>
    <s v="SPECIAL_ATTACK"/>
    <n v="2"/>
    <s v=""/>
    <m/>
    <s v=""/>
    <m/>
    <s v="SPECIAL_ATTACK,2,,,,"/>
    <x v="54"/>
    <x v="153"/>
    <x v="243"/>
    <x v="598"/>
  </r>
  <r>
    <n v="1074"/>
    <x v="1073"/>
    <s v="Kangaskhan"/>
    <x v="3"/>
    <x v="14"/>
    <s v="COSMIC,FIGHTING"/>
    <n v="95"/>
    <n v="100"/>
    <n v="100"/>
    <n v="65"/>
    <n v="40"/>
    <n v="90"/>
    <n v="490"/>
    <s v="HP"/>
    <n v="1"/>
    <m/>
    <m/>
    <m/>
    <m/>
    <s v="HP,1,,,,"/>
    <x v="47"/>
    <x v="121"/>
    <x v="137"/>
    <x v="599"/>
  </r>
  <r>
    <n v="1075"/>
    <x v="1074"/>
    <s v="T.Seviper"/>
    <x v="15"/>
    <x v="19"/>
    <s v="DRAGON,LIGHT"/>
    <n v="70"/>
    <n v="58"/>
    <n v="70"/>
    <n v="90"/>
    <n v="100"/>
    <n v="70"/>
    <n v="458"/>
    <s v="HP"/>
    <n v="1"/>
    <m/>
    <m/>
    <m/>
    <m/>
    <s v="HP,1,,,,"/>
    <x v="201"/>
    <x v="231"/>
    <x v="243"/>
    <x v="600"/>
  </r>
  <r>
    <n v="1076"/>
    <x v="1075"/>
    <s v="T.Throh"/>
    <x v="16"/>
    <x v="20"/>
    <s v="PSYCHIC,NORMAL"/>
    <n v="80"/>
    <n v="30"/>
    <n v="110"/>
    <n v="40"/>
    <n v="95"/>
    <n v="110"/>
    <n v="465"/>
    <s v="HP"/>
    <n v="1"/>
    <m/>
    <m/>
    <m/>
    <m/>
    <s v="HP,1,,,,"/>
    <x v="164"/>
    <x v="17"/>
    <x v="137"/>
    <x v="601"/>
  </r>
  <r>
    <n v="1077"/>
    <x v="1076"/>
    <s v="T.Sawk"/>
    <x v="16"/>
    <x v="20"/>
    <s v="PSYCHIC,NORMAL"/>
    <n v="80"/>
    <n v="40"/>
    <n v="60"/>
    <n v="105"/>
    <n v="120"/>
    <n v="60"/>
    <n v="465"/>
    <s v="HP"/>
    <n v="1"/>
    <m/>
    <m/>
    <m/>
    <m/>
    <s v="HP,1,,,,"/>
    <x v="53"/>
    <x v="127"/>
    <x v="79"/>
    <x v="602"/>
  </r>
  <r>
    <n v="1078"/>
    <x v="1077"/>
    <s v="T.Tarountula"/>
    <x v="14"/>
    <x v="21"/>
    <s v="FAIRY,BUG"/>
    <n v="45"/>
    <n v="24"/>
    <n v="55"/>
    <n v="45"/>
    <n v="56"/>
    <n v="35"/>
    <n v="260"/>
    <s v="HP"/>
    <n v="1"/>
    <m/>
    <m/>
    <m/>
    <m/>
    <s v="HP,1,,,,"/>
    <x v="237"/>
    <x v="48"/>
    <x v="243"/>
    <x v="603"/>
  </r>
  <r>
    <n v="1079"/>
    <x v="1078"/>
    <s v="T.Spidops"/>
    <x v="14"/>
    <x v="21"/>
    <s v="FAIRY,BUG"/>
    <n v="70"/>
    <n v="66"/>
    <n v="91"/>
    <n v="85"/>
    <n v="115"/>
    <n v="59"/>
    <n v="486"/>
    <s v="HP"/>
    <n v="1"/>
    <s v="DEFENSE"/>
    <n v="1"/>
    <s v=""/>
    <m/>
    <s v="HP,1,DEFENSE,1,,"/>
    <x v="237"/>
    <x v="48"/>
    <x v="243"/>
    <x v="603"/>
  </r>
  <r>
    <n v="1080"/>
    <x v="1079"/>
    <s v="Pyukumuku"/>
    <x v="12"/>
    <x v="4"/>
    <s v="BUG,0"/>
    <n v="95"/>
    <n v="80"/>
    <n v="90"/>
    <n v="25"/>
    <n v="30"/>
    <n v="90"/>
    <n v="410"/>
    <s v="HP"/>
    <n v="1"/>
    <m/>
    <m/>
    <m/>
    <m/>
    <s v="HP,1,,,,"/>
    <x v="57"/>
    <x v="232"/>
    <x v="210"/>
    <x v="604"/>
  </r>
  <r>
    <n v="1081"/>
    <x v="1080"/>
    <s v="Fidough"/>
    <x v="18"/>
    <x v="4"/>
    <s v="FLYING,0"/>
    <n v="57"/>
    <n v="60"/>
    <n v="40"/>
    <n v="75"/>
    <n v="30"/>
    <n v="50"/>
    <n v="312"/>
    <s v="HP"/>
    <n v="1"/>
    <m/>
    <m/>
    <m/>
    <m/>
    <s v="HP,1,,,,"/>
    <x v="37"/>
    <x v="122"/>
    <x v="185"/>
    <x v="605"/>
  </r>
  <r>
    <n v="1082"/>
    <x v="1081"/>
    <s v="Dachsbun"/>
    <x v="18"/>
    <x v="13"/>
    <s v="FLYING,COSMIC"/>
    <n v="87"/>
    <n v="90"/>
    <n v="70"/>
    <n v="115"/>
    <n v="50"/>
    <n v="65"/>
    <n v="477"/>
    <s v="HP"/>
    <n v="1"/>
    <s v="DEFENSE"/>
    <n v="1"/>
    <s v=""/>
    <m/>
    <s v="HP,1,DEFENSE,1,,"/>
    <x v="37"/>
    <x v="233"/>
    <x v="185"/>
    <x v="606"/>
  </r>
  <r>
    <n v="1083"/>
    <x v="1082"/>
    <s v="T.Bulbasaur"/>
    <x v="13"/>
    <x v="5"/>
    <s v="ROCK,STEEL"/>
    <n v="59"/>
    <n v="40"/>
    <n v="65"/>
    <n v="55"/>
    <n v="34"/>
    <n v="65"/>
    <n v="318"/>
    <s v="SPECIAL_ATTACK"/>
    <n v="1"/>
    <s v=""/>
    <m/>
    <s v=""/>
    <m/>
    <s v="SPECIAL_ATTACK,1,,,,"/>
    <x v="185"/>
    <x v="45"/>
    <x v="93"/>
    <x v="607"/>
  </r>
  <r>
    <n v="1084"/>
    <x v="1083"/>
    <s v="T.Ivysaur"/>
    <x v="13"/>
    <x v="5"/>
    <s v="ROCK,STEEL"/>
    <n v="70"/>
    <n v="55"/>
    <n v="83"/>
    <n v="65"/>
    <n v="49"/>
    <n v="83"/>
    <n v="405"/>
    <s v="SPECIAL_ATTACK"/>
    <n v="1"/>
    <s v="SPECIAL_DEFENSE"/>
    <n v="1"/>
    <s v=""/>
    <m/>
    <s v="SPECIAL_ATTACK,1,SPECIAL_DEFENSE,1,,"/>
    <x v="185"/>
    <x v="45"/>
    <x v="93"/>
    <x v="607"/>
  </r>
  <r>
    <n v="1085"/>
    <x v="1084"/>
    <s v="T.Venusaur"/>
    <x v="13"/>
    <x v="5"/>
    <s v="ROCK,STEEL"/>
    <n v="90"/>
    <n v="72"/>
    <n v="109"/>
    <n v="85"/>
    <n v="60"/>
    <n v="109"/>
    <n v="525"/>
    <s v="SPECIAL_ATTACK"/>
    <n v="2"/>
    <s v="SPECIAL_DEFENSE"/>
    <n v="1"/>
    <s v=""/>
    <m/>
    <s v="SPECIAL_ATTACK,2,SPECIAL_DEFENSE,1,,"/>
    <x v="185"/>
    <x v="45"/>
    <x v="93"/>
    <x v="607"/>
  </r>
  <r>
    <n v="1086"/>
    <x v="1085"/>
    <s v="Girafarig"/>
    <x v="11"/>
    <x v="4"/>
    <s v="LIGHT,0"/>
    <n v="95"/>
    <n v="95"/>
    <n v="65"/>
    <n v="55"/>
    <n v="80"/>
    <n v="65"/>
    <n v="455"/>
    <s v="HP"/>
    <n v="1"/>
    <m/>
    <m/>
    <m/>
    <m/>
    <s v="HP,1,,,,"/>
    <x v="238"/>
    <x v="234"/>
    <x v="244"/>
    <x v="608"/>
  </r>
  <r>
    <n v="1087"/>
    <x v="1086"/>
    <s v="Farigiraf"/>
    <x v="11"/>
    <x v="10"/>
    <s v="LIGHT,DARK"/>
    <n v="120"/>
    <n v="110"/>
    <n v="70"/>
    <n v="60"/>
    <n v="90"/>
    <n v="70"/>
    <n v="520"/>
    <s v="HP"/>
    <n v="1"/>
    <s v="DEFENSE"/>
    <n v="1"/>
    <s v=""/>
    <m/>
    <s v="HP,1,DEFENSE,1,,"/>
    <x v="238"/>
    <x v="234"/>
    <x v="42"/>
    <x v="609"/>
  </r>
  <r>
    <n v="1088"/>
    <x v="1087"/>
    <s v="T.Comfey"/>
    <x v="9"/>
    <x v="19"/>
    <s v="GRASS,LIGHT"/>
    <n v="71"/>
    <n v="52"/>
    <n v="95"/>
    <n v="80"/>
    <n v="92"/>
    <n v="95"/>
    <n v="485"/>
    <s v="HP"/>
    <n v="1"/>
    <m/>
    <m/>
    <m/>
    <m/>
    <s v="HP,1,,,,"/>
    <x v="99"/>
    <x v="45"/>
    <x v="7"/>
    <x v="610"/>
  </r>
  <r>
    <n v="1089"/>
    <x v="1088"/>
    <s v="T.Kleavor"/>
    <x v="7"/>
    <x v="21"/>
    <s v="ELECTRIC,BUG"/>
    <n v="90"/>
    <n v="80"/>
    <n v="110"/>
    <n v="85"/>
    <n v="55"/>
    <n v="80"/>
    <n v="500"/>
    <s v="HP"/>
    <n v="1"/>
    <m/>
    <m/>
    <m/>
    <m/>
    <s v="HP,1,,,,"/>
    <x v="31"/>
    <x v="160"/>
    <x v="88"/>
    <x v="611"/>
  </r>
  <r>
    <n v="1090"/>
    <x v="1089"/>
    <s v="T.Sewaddle"/>
    <x v="12"/>
    <x v="5"/>
    <s v="BUG,STEEL"/>
    <n v="45"/>
    <n v="53"/>
    <n v="70"/>
    <n v="42"/>
    <n v="40"/>
    <n v="60"/>
    <n v="310"/>
    <s v="HP"/>
    <n v="1"/>
    <m/>
    <m/>
    <m/>
    <m/>
    <s v="HP,1,,,,"/>
    <x v="239"/>
    <x v="235"/>
    <x v="152"/>
    <x v="612"/>
  </r>
  <r>
    <n v="1091"/>
    <x v="1090"/>
    <s v="T.Swadloon"/>
    <x v="12"/>
    <x v="5"/>
    <s v="BUG,STEEL"/>
    <n v="55"/>
    <n v="63"/>
    <n v="90"/>
    <n v="50"/>
    <n v="42"/>
    <n v="80"/>
    <n v="380"/>
    <s v="HP"/>
    <n v="1"/>
    <m/>
    <m/>
    <m/>
    <m/>
    <s v="HP,1,,,,"/>
    <x v="239"/>
    <x v="235"/>
    <x v="152"/>
    <x v="612"/>
  </r>
  <r>
    <n v="1092"/>
    <x v="1091"/>
    <s v="T.Leavanny"/>
    <x v="12"/>
    <x v="5"/>
    <s v="BUG,STEEL"/>
    <n v="75"/>
    <n v="103"/>
    <n v="85"/>
    <n v="103"/>
    <n v="54"/>
    <n v="80"/>
    <n v="500"/>
    <s v="HP"/>
    <n v="1"/>
    <m/>
    <m/>
    <m/>
    <m/>
    <s v="HP,1,,,,"/>
    <x v="239"/>
    <x v="43"/>
    <x v="152"/>
    <x v="613"/>
  </r>
  <r>
    <n v="1093"/>
    <x v="1092"/>
    <s v="T.Sentret"/>
    <x v="1"/>
    <x v="12"/>
    <s v="WATER,DRAGON"/>
    <n v="45"/>
    <n v="60"/>
    <n v="48"/>
    <n v="48"/>
    <n v="25"/>
    <n v="34"/>
    <n v="260"/>
    <s v="DEFENSE"/>
    <n v="1"/>
    <s v=""/>
    <m/>
    <s v=""/>
    <m/>
    <s v="DEFENSE,1,,,,"/>
    <x v="7"/>
    <x v="236"/>
    <x v="107"/>
    <x v="614"/>
  </r>
  <r>
    <n v="1094"/>
    <x v="1093"/>
    <s v="T.Furret"/>
    <x v="1"/>
    <x v="12"/>
    <s v="WATER,DRAGON"/>
    <n v="75"/>
    <n v="95"/>
    <n v="80"/>
    <n v="85"/>
    <n v="41"/>
    <n v="54"/>
    <n v="430"/>
    <s v="DEFENSE"/>
    <n v="2"/>
    <s v=""/>
    <m/>
    <s v=""/>
    <m/>
    <s v="DEFENSE,2,,,,"/>
    <x v="7"/>
    <x v="236"/>
    <x v="107"/>
    <x v="614"/>
  </r>
  <r>
    <n v="1095"/>
    <x v="1094"/>
    <s v="Nidoran♀"/>
    <x v="0"/>
    <x v="4"/>
    <s v="FIRE,0"/>
    <n v="55"/>
    <n v="40"/>
    <n v="42"/>
    <n v="41"/>
    <n v="47"/>
    <n v="50"/>
    <n v="275"/>
    <s v="HP"/>
    <n v="1"/>
    <m/>
    <m/>
    <m/>
    <m/>
    <s v="HP,1,,,,"/>
    <x v="240"/>
    <x v="237"/>
    <x v="9"/>
    <x v="615"/>
  </r>
  <r>
    <n v="1096"/>
    <x v="1095"/>
    <s v="Nidorina"/>
    <x v="0"/>
    <x v="4"/>
    <s v="FIRE,0"/>
    <n v="70"/>
    <n v="50"/>
    <n v="50"/>
    <n v="56"/>
    <n v="67"/>
    <n v="72"/>
    <n v="365"/>
    <s v="HP"/>
    <n v="1"/>
    <m/>
    <m/>
    <m/>
    <m/>
    <s v="HP,1,,,,"/>
    <x v="240"/>
    <x v="237"/>
    <x v="9"/>
    <x v="615"/>
  </r>
  <r>
    <n v="1097"/>
    <x v="1096"/>
    <s v="Nidoqueen"/>
    <x v="0"/>
    <x v="4"/>
    <s v="FIRE,0"/>
    <n v="90"/>
    <n v="60"/>
    <n v="65"/>
    <n v="81"/>
    <n v="102"/>
    <n v="107"/>
    <n v="505"/>
    <s v="HP"/>
    <n v="1"/>
    <m/>
    <m/>
    <m/>
    <m/>
    <s v="HP,1,,,,"/>
    <x v="240"/>
    <x v="237"/>
    <x v="9"/>
    <x v="615"/>
  </r>
  <r>
    <n v="1098"/>
    <x v="1097"/>
    <s v="Nidoran♂"/>
    <x v="2"/>
    <x v="4"/>
    <s v="ICE,0"/>
    <n v="55"/>
    <n v="47"/>
    <n v="50"/>
    <n v="41"/>
    <n v="40"/>
    <n v="42"/>
    <n v="275"/>
    <s v="HP"/>
    <n v="1"/>
    <m/>
    <m/>
    <m/>
    <m/>
    <s v="HP,1,,,,"/>
    <x v="104"/>
    <x v="30"/>
    <x v="127"/>
    <x v="616"/>
  </r>
  <r>
    <n v="1099"/>
    <x v="1098"/>
    <s v="Nidorino"/>
    <x v="2"/>
    <x v="4"/>
    <s v="ICE,0"/>
    <n v="70"/>
    <n v="67"/>
    <n v="72"/>
    <n v="56"/>
    <n v="50"/>
    <n v="50"/>
    <n v="365"/>
    <s v="HP"/>
    <n v="1"/>
    <m/>
    <m/>
    <m/>
    <m/>
    <s v="HP,1,,,,"/>
    <x v="104"/>
    <x v="30"/>
    <x v="127"/>
    <x v="616"/>
  </r>
  <r>
    <n v="1100"/>
    <x v="1099"/>
    <s v="Nidoking"/>
    <x v="2"/>
    <x v="4"/>
    <s v="ICE,0"/>
    <n v="90"/>
    <n v="102"/>
    <n v="107"/>
    <n v="81"/>
    <n v="60"/>
    <n v="65"/>
    <n v="505"/>
    <s v="HP"/>
    <n v="1"/>
    <m/>
    <m/>
    <m/>
    <m/>
    <s v="HP,1,,,,"/>
    <x v="104"/>
    <x v="30"/>
    <x v="127"/>
    <x v="616"/>
  </r>
  <r>
    <n v="1101"/>
    <x v="1100"/>
    <s v="T.Grookey"/>
    <x v="0"/>
    <x v="4"/>
    <s v="FIRE,0"/>
    <n v="55"/>
    <n v="70"/>
    <n v="55"/>
    <n v="50"/>
    <n v="35"/>
    <n v="45"/>
    <n v="310"/>
    <s v="ATTACK"/>
    <n v="1"/>
    <s v=""/>
    <m/>
    <s v=""/>
    <m/>
    <s v="ATTACK,1,,,,"/>
    <x v="22"/>
    <x v="31"/>
    <x v="169"/>
    <x v="617"/>
  </r>
  <r>
    <n v="1102"/>
    <x v="1101"/>
    <s v="T.Thwackey"/>
    <x v="0"/>
    <x v="14"/>
    <s v="FIRE,FIGHTING"/>
    <n v="70"/>
    <n v="90"/>
    <n v="70"/>
    <n v="80"/>
    <n v="50"/>
    <n v="60"/>
    <n v="420"/>
    <s v="ATTACK"/>
    <n v="1"/>
    <s v="DEFENSE"/>
    <n v="1"/>
    <s v=""/>
    <m/>
    <s v="ATTACK,1,DEFENSE,1,,"/>
    <x v="22"/>
    <x v="31"/>
    <x v="169"/>
    <x v="617"/>
  </r>
  <r>
    <n v="1103"/>
    <x v="1102"/>
    <s v="T.Rillaboom"/>
    <x v="0"/>
    <x v="14"/>
    <s v="FIRE,FIGHTING"/>
    <n v="100"/>
    <n v="115"/>
    <n v="85"/>
    <n v="100"/>
    <n v="60"/>
    <n v="70"/>
    <n v="530"/>
    <s v="ATTACK"/>
    <n v="2"/>
    <s v="DEFENSE"/>
    <n v="1"/>
    <s v=""/>
    <m/>
    <s v="ATTACK,2,DEFENSE,1,,"/>
    <x v="22"/>
    <x v="31"/>
    <x v="169"/>
    <x v="617"/>
  </r>
  <r>
    <n v="1104"/>
    <x v="1103"/>
    <s v="Chatot"/>
    <x v="9"/>
    <x v="8"/>
    <s v="GRASS,SOUND"/>
    <n v="82"/>
    <n v="40"/>
    <n v="60"/>
    <n v="75"/>
    <n v="97"/>
    <n v="87"/>
    <n v="441"/>
    <s v="HP"/>
    <n v="1"/>
    <m/>
    <m/>
    <m/>
    <m/>
    <s v="HP,1,,,,"/>
    <x v="231"/>
    <x v="238"/>
    <x v="245"/>
    <x v="618"/>
  </r>
  <r>
    <n v="1105"/>
    <x v="1104"/>
    <s v="Kecleon"/>
    <x v="16"/>
    <x v="12"/>
    <s v="PSYCHIC,DRAGON"/>
    <n v="80"/>
    <n v="95"/>
    <n v="60"/>
    <n v="70"/>
    <n v="55"/>
    <n v="80"/>
    <n v="440"/>
    <s v="HP"/>
    <n v="1"/>
    <m/>
    <m/>
    <m/>
    <m/>
    <s v="HP,1,,,,"/>
    <x v="241"/>
    <x v="239"/>
    <x v="152"/>
    <x v="619"/>
  </r>
  <r>
    <n v="1106"/>
    <x v="1105"/>
    <s v="T.Pawniard"/>
    <x v="1"/>
    <x v="4"/>
    <s v="WATER,0"/>
    <n v="50"/>
    <n v="70"/>
    <n v="60"/>
    <n v="70"/>
    <n v="40"/>
    <n v="50"/>
    <n v="340"/>
    <s v="SPECIAL_DEFENSE"/>
    <n v="1"/>
    <s v=""/>
    <m/>
    <s v=""/>
    <m/>
    <s v="SPECIAL_DEFENSE,1,,,,"/>
    <x v="91"/>
    <x v="34"/>
    <x v="74"/>
    <x v="620"/>
  </r>
  <r>
    <n v="1107"/>
    <x v="1106"/>
    <s v="T.Bisharp"/>
    <x v="1"/>
    <x v="10"/>
    <s v="WATER,DARK"/>
    <n v="75"/>
    <n v="100"/>
    <n v="95"/>
    <n v="110"/>
    <n v="40"/>
    <n v="70"/>
    <n v="490"/>
    <s v="SPECIAL_DEFENSE"/>
    <n v="2"/>
    <s v=""/>
    <m/>
    <s v=""/>
    <m/>
    <s v="SPECIAL_DEFENSE,2,,,,"/>
    <x v="91"/>
    <x v="34"/>
    <x v="74"/>
    <x v="620"/>
  </r>
  <r>
    <n v="1108"/>
    <x v="1107"/>
    <s v="T.Kingambit"/>
    <x v="1"/>
    <x v="10"/>
    <s v="WATER,DARK"/>
    <n v="115"/>
    <n v="145"/>
    <n v="115"/>
    <n v="50"/>
    <n v="40"/>
    <n v="85"/>
    <n v="550"/>
    <s v="SPECIAL_ATTACK"/>
    <n v="3"/>
    <s v=""/>
    <m/>
    <s v=""/>
    <m/>
    <s v="SPECIAL_ATTACK,3,,,,"/>
    <x v="91"/>
    <x v="34"/>
    <x v="74"/>
    <x v="620"/>
  </r>
  <r>
    <n v="1109"/>
    <x v="1108"/>
    <s v="Castform"/>
    <x v="4"/>
    <x v="4"/>
    <s v="GROUND,0"/>
    <n v="100"/>
    <n v="30"/>
    <n v="95"/>
    <n v="30"/>
    <n v="70"/>
    <n v="95"/>
    <n v="420"/>
    <s v="SPECIAL_ATTACK"/>
    <n v="3"/>
    <s v=""/>
    <m/>
    <s v=""/>
    <m/>
    <s v="SPECIAL_ATTACK,3,,,,"/>
    <x v="242"/>
    <x v="96"/>
    <x v="102"/>
    <x v="621"/>
  </r>
  <r>
    <n v="1110"/>
    <x v="1109"/>
    <s v="Clauncher"/>
    <x v="7"/>
    <x v="4"/>
    <s v="ELECTRIC,0"/>
    <n v="50"/>
    <n v="43"/>
    <n v="62"/>
    <n v="54"/>
    <n v="58"/>
    <n v="63"/>
    <n v="330"/>
    <s v="DEFENSE"/>
    <n v="1"/>
    <s v=""/>
    <m/>
    <s v=""/>
    <m/>
    <s v="DEFENSE,1,,,,"/>
    <x v="243"/>
    <x v="34"/>
    <x v="142"/>
    <x v="622"/>
  </r>
  <r>
    <n v="1111"/>
    <x v="1110"/>
    <s v="Clawitzer"/>
    <x v="7"/>
    <x v="4"/>
    <s v="ELECTRIC,0"/>
    <n v="81"/>
    <n v="63"/>
    <n v="85"/>
    <n v="77"/>
    <n v="105"/>
    <n v="89"/>
    <n v="500"/>
    <s v="DEFENSE"/>
    <n v="2"/>
    <s v=""/>
    <m/>
    <s v=""/>
    <m/>
    <s v="DEFENSE,2,,,,"/>
    <x v="243"/>
    <x v="34"/>
    <x v="142"/>
    <x v="622"/>
  </r>
  <r>
    <n v="1112"/>
    <x v="1111"/>
    <s v="T.Shroomish"/>
    <x v="17"/>
    <x v="4"/>
    <s v="NORMAL,0"/>
    <n v="60"/>
    <n v="50"/>
    <n v="65"/>
    <n v="45"/>
    <n v="30"/>
    <n v="65"/>
    <n v="315"/>
    <s v="HP"/>
    <n v="1"/>
    <s v=""/>
    <m/>
    <s v=""/>
    <m/>
    <s v="HP,1,,,,"/>
    <x v="182"/>
    <x v="81"/>
    <x v="246"/>
    <x v="623"/>
  </r>
  <r>
    <n v="1113"/>
    <x v="1112"/>
    <s v="T.Breloom"/>
    <x v="17"/>
    <x v="2"/>
    <s v="NORMAL,FLYING"/>
    <n v="80"/>
    <n v="105"/>
    <n v="70"/>
    <n v="110"/>
    <n v="55"/>
    <n v="70"/>
    <n v="490"/>
    <s v="ATTACK"/>
    <n v="2"/>
    <s v=""/>
    <m/>
    <s v=""/>
    <m/>
    <s v="ATTACK,2,,,,"/>
    <x v="182"/>
    <x v="81"/>
    <x v="246"/>
    <x v="623"/>
  </r>
  <r>
    <n v="1114"/>
    <x v="1113"/>
    <s v="T.Munchlax"/>
    <x v="17"/>
    <x v="2"/>
    <s v="NORMAL,FLYING"/>
    <n v="85"/>
    <n v="70"/>
    <n v="70"/>
    <n v="25"/>
    <n v="55"/>
    <n v="85"/>
    <n v="390"/>
    <s v="HP"/>
    <n v="1"/>
    <s v=""/>
    <m/>
    <s v=""/>
    <m/>
    <s v="HP,1,,,,"/>
    <x v="9"/>
    <x v="150"/>
    <x v="126"/>
    <x v="624"/>
  </r>
  <r>
    <n v="1115"/>
    <x v="1114"/>
    <s v="T.Snorlax"/>
    <x v="17"/>
    <x v="2"/>
    <s v="NORMAL,FLYING"/>
    <n v="130"/>
    <n v="95"/>
    <n v="110"/>
    <n v="40"/>
    <n v="60"/>
    <n v="105"/>
    <n v="540"/>
    <s v="HP"/>
    <n v="2"/>
    <s v=""/>
    <m/>
    <s v=""/>
    <m/>
    <s v="HP,2,,,,"/>
    <x v="9"/>
    <x v="150"/>
    <x v="126"/>
    <x v="624"/>
  </r>
  <r>
    <n v="1116"/>
    <x v="1115"/>
    <s v="Alomomola"/>
    <x v="1"/>
    <x v="19"/>
    <s v="WATER,LIGHT"/>
    <n v="105"/>
    <n v="95"/>
    <n v="75"/>
    <n v="90"/>
    <n v="40"/>
    <n v="65"/>
    <n v="470"/>
    <s v="HP"/>
    <n v="1"/>
    <m/>
    <m/>
    <m/>
    <m/>
    <s v="HP,1,,,,"/>
    <x v="63"/>
    <x v="222"/>
    <x v="183"/>
    <x v="625"/>
  </r>
  <r>
    <n v="1117"/>
    <x v="1116"/>
    <s v="Varoom"/>
    <x v="14"/>
    <x v="5"/>
    <s v="FAIRY,STEEL"/>
    <n v="45"/>
    <n v="60"/>
    <n v="53"/>
    <n v="57"/>
    <n v="30"/>
    <n v="55"/>
    <n v="300"/>
    <s v="HP"/>
    <n v="1"/>
    <s v=""/>
    <m/>
    <s v=""/>
    <m/>
    <s v="HP,1,,,,"/>
    <x v="43"/>
    <x v="51"/>
    <x v="247"/>
    <x v="626"/>
  </r>
  <r>
    <n v="1118"/>
    <x v="1117"/>
    <s v="Revavroom"/>
    <x v="14"/>
    <x v="5"/>
    <s v="FAIRY,STEEL"/>
    <n v="80"/>
    <n v="104"/>
    <n v="80"/>
    <n v="105"/>
    <n v="54"/>
    <n v="77"/>
    <n v="500"/>
    <s v="HP"/>
    <n v="2"/>
    <s v=""/>
    <m/>
    <s v=""/>
    <m/>
    <s v="HP,2,,,,"/>
    <x v="43"/>
    <x v="51"/>
    <x v="104"/>
    <x v="627"/>
  </r>
  <r>
    <n v="1119"/>
    <x v="1118"/>
    <s v="Veluza"/>
    <x v="18"/>
    <x v="14"/>
    <s v="FLYING,FIGHTING"/>
    <n v="75"/>
    <n v="112"/>
    <n v="68"/>
    <n v="100"/>
    <n v="58"/>
    <n v="65"/>
    <n v="478"/>
    <s v="HP"/>
    <n v="2"/>
    <s v=""/>
    <m/>
    <s v=""/>
    <m/>
    <s v="HP,2,,,,"/>
    <x v="205"/>
    <x v="131"/>
    <x v="100"/>
    <x v="628"/>
  </r>
  <r>
    <n v="1120"/>
    <x v="1119"/>
    <s v="T.Applin"/>
    <x v="10"/>
    <x v="17"/>
    <s v="DARK,FAIRY"/>
    <n v="40"/>
    <n v="40"/>
    <n v="80"/>
    <n v="20"/>
    <n v="40"/>
    <n v="40"/>
    <n v="260"/>
    <s v="HP"/>
    <n v="2"/>
    <s v=""/>
    <m/>
    <s v=""/>
    <m/>
    <s v="HP,2,,,,"/>
    <x v="244"/>
    <x v="240"/>
    <x v="150"/>
    <x v="629"/>
  </r>
  <r>
    <n v="1121"/>
    <x v="1120"/>
    <s v="T.Flapple"/>
    <x v="10"/>
    <x v="17"/>
    <s v="DARK,FAIRY"/>
    <n v="70"/>
    <n v="70"/>
    <n v="75"/>
    <n v="75"/>
    <n v="110"/>
    <n v="85"/>
    <n v="485"/>
    <s v="HP"/>
    <n v="2"/>
    <s v=""/>
    <m/>
    <s v=""/>
    <m/>
    <s v="HP,2,,,,"/>
    <x v="245"/>
    <x v="240"/>
    <x v="65"/>
    <x v="630"/>
  </r>
  <r>
    <n v="1122"/>
    <x v="1121"/>
    <s v="T.Appletun"/>
    <x v="10"/>
    <x v="17"/>
    <s v="DARK,FAIRY"/>
    <n v="100"/>
    <n v="80"/>
    <n v="100"/>
    <n v="40"/>
    <n v="65"/>
    <n v="100"/>
    <n v="485"/>
    <s v="HP"/>
    <n v="2"/>
    <s v=""/>
    <m/>
    <s v=""/>
    <m/>
    <s v="HP,2,,,,"/>
    <x v="246"/>
    <x v="240"/>
    <x v="245"/>
    <x v="631"/>
  </r>
  <r>
    <n v="1123"/>
    <x v="1122"/>
    <s v="T.Dipplin"/>
    <x v="10"/>
    <x v="17"/>
    <s v="DARK,FAIRY"/>
    <n v="80"/>
    <n v="105"/>
    <n v="70"/>
    <n v="70"/>
    <n v="80"/>
    <n v="80"/>
    <n v="485"/>
    <s v="HP"/>
    <n v="2"/>
    <s v=""/>
    <m/>
    <s v=""/>
    <m/>
    <s v="HP,2,,,,"/>
    <x v="244"/>
    <x v="240"/>
    <x v="25"/>
    <x v="632"/>
  </r>
  <r>
    <n v="1124"/>
    <x v="1123"/>
    <s v="T.Hydrapple"/>
    <x v="10"/>
    <x v="17"/>
    <s v="DARK,FAIRY"/>
    <n v="110"/>
    <n v="120"/>
    <n v="75"/>
    <n v="105"/>
    <n v="50"/>
    <n v="80"/>
    <n v="540"/>
    <s v="HP"/>
    <n v="2"/>
    <s v=""/>
    <m/>
    <s v=""/>
    <m/>
    <s v="HP,2,,,,"/>
    <x v="244"/>
    <x v="240"/>
    <x v="103"/>
    <x v="633"/>
  </r>
  <r>
    <n v="1125"/>
    <x v="1124"/>
    <s v="T.Wimpod"/>
    <x v="2"/>
    <x v="11"/>
    <s v="ICE,FIRE"/>
    <n v="80"/>
    <n v="30"/>
    <n v="30"/>
    <n v="30"/>
    <n v="30"/>
    <n v="30"/>
    <n v="230"/>
    <s v="HP"/>
    <n v="2"/>
    <s v=""/>
    <m/>
    <s v=""/>
    <m/>
    <s v="HP,2,,,,"/>
    <x v="34"/>
    <x v="182"/>
    <x v="51"/>
    <x v="634"/>
  </r>
  <r>
    <n v="1126"/>
    <x v="1125"/>
    <s v="T.Golisopod"/>
    <x v="2"/>
    <x v="11"/>
    <s v="ICE,FIRE"/>
    <n v="140"/>
    <n v="100"/>
    <n v="75"/>
    <n v="40"/>
    <n v="100"/>
    <n v="75"/>
    <n v="530"/>
    <s v="HP"/>
    <n v="2"/>
    <s v=""/>
    <m/>
    <s v=""/>
    <m/>
    <s v="HP,2,,,,"/>
    <x v="34"/>
    <x v="182"/>
    <x v="248"/>
    <x v="635"/>
  </r>
  <r>
    <n v="1127"/>
    <x v="1126"/>
    <s v="Flittle"/>
    <x v="2"/>
    <x v="17"/>
    <s v="ICE,FAIRY"/>
    <n v="30"/>
    <n v="35"/>
    <n v="30"/>
    <n v="55"/>
    <n v="65"/>
    <n v="40"/>
    <n v="255"/>
    <s v="HP"/>
    <n v="2"/>
    <s v=""/>
    <m/>
    <s v=""/>
    <m/>
    <s v="HP,2,,,,"/>
    <x v="200"/>
    <x v="145"/>
    <x v="191"/>
    <x v="636"/>
  </r>
  <r>
    <n v="1128"/>
    <x v="1127"/>
    <s v="Espathra"/>
    <x v="2"/>
    <x v="17"/>
    <s v="ICE,FAIRY"/>
    <n v="95"/>
    <n v="50"/>
    <n v="60"/>
    <n v="100"/>
    <n v="106"/>
    <n v="70"/>
    <n v="481"/>
    <s v="HP"/>
    <n v="2"/>
    <s v=""/>
    <m/>
    <s v=""/>
    <m/>
    <s v="HP,2,,,,"/>
    <x v="200"/>
    <x v="145"/>
    <x v="191"/>
    <x v="636"/>
  </r>
  <r>
    <n v="1129"/>
    <x v="1128"/>
    <s v="T.Carnivine"/>
    <x v="8"/>
    <x v="17"/>
    <s v="STEEL,FAIRY"/>
    <n v="74"/>
    <n v="90"/>
    <n v="77"/>
    <n v="107"/>
    <n v="46"/>
    <n v="60"/>
    <n v="454"/>
    <s v="HP"/>
    <n v="2"/>
    <s v=""/>
    <m/>
    <s v=""/>
    <m/>
    <s v="HP,2,,,,"/>
    <x v="196"/>
    <x v="195"/>
    <x v="235"/>
    <x v="637"/>
  </r>
  <r>
    <n v="1130"/>
    <x v="1129"/>
    <s v="Yungoos"/>
    <x v="17"/>
    <x v="18"/>
    <s v="NORMAL,GHOST"/>
    <n v="60"/>
    <n v="25"/>
    <n v="80"/>
    <n v="30"/>
    <n v="30"/>
    <n v="70"/>
    <n v="295"/>
    <s v="HP"/>
    <n v="2"/>
    <s v=""/>
    <m/>
    <s v=""/>
    <m/>
    <s v="HP,2,,,,"/>
    <x v="167"/>
    <x v="139"/>
    <x v="167"/>
    <x v="638"/>
  </r>
  <r>
    <n v="1131"/>
    <x v="1130"/>
    <s v="Gumshoos"/>
    <x v="17"/>
    <x v="18"/>
    <s v="NORMAL,GHOST"/>
    <n v="90"/>
    <n v="40"/>
    <n v="100"/>
    <n v="45"/>
    <n v="60"/>
    <n v="115"/>
    <n v="450"/>
    <s v="HP"/>
    <n v="2"/>
    <s v=""/>
    <m/>
    <s v=""/>
    <m/>
    <s v="HP,2,,,,"/>
    <x v="167"/>
    <x v="139"/>
    <x v="167"/>
    <x v="638"/>
  </r>
  <r>
    <n v="1132"/>
    <x v="1131"/>
    <s v="Zangoose"/>
    <x v="8"/>
    <x v="14"/>
    <s v="STEEL,FIGHTING"/>
    <n v="73"/>
    <n v="100"/>
    <n v="75"/>
    <n v="90"/>
    <n v="50"/>
    <n v="70"/>
    <n v="458"/>
    <s v="HP"/>
    <n v="2"/>
    <s v=""/>
    <m/>
    <s v=""/>
    <m/>
    <s v="HP,2,,,,"/>
    <x v="41"/>
    <x v="195"/>
    <x v="68"/>
    <x v="639"/>
  </r>
  <r>
    <n v="1133"/>
    <x v="1132"/>
    <s v="Morpeko"/>
    <x v="11"/>
    <x v="4"/>
    <s v="LIGHT,0"/>
    <n v="68"/>
    <n v="43"/>
    <n v="68"/>
    <n v="96"/>
    <n v="93"/>
    <n v="68"/>
    <n v="436"/>
    <s v="HP"/>
    <n v="2"/>
    <s v=""/>
    <m/>
    <s v=""/>
    <m/>
    <s v="HP,2,,,,"/>
    <x v="247"/>
    <x v="96"/>
    <x v="102"/>
    <x v="640"/>
  </r>
  <r>
    <n v="1134"/>
    <x v="1133"/>
    <s v="Mawile"/>
    <x v="10"/>
    <x v="4"/>
    <s v="DARK,0"/>
    <n v="70"/>
    <n v="100"/>
    <n v="60"/>
    <n v="90"/>
    <n v="60"/>
    <n v="100"/>
    <n v="480"/>
    <s v="HP"/>
    <n v="2"/>
    <s v=""/>
    <m/>
    <s v=""/>
    <m/>
    <s v="HP,2,,,,"/>
    <x v="52"/>
    <x v="241"/>
    <x v="26"/>
    <x v="641"/>
  </r>
  <r>
    <n v="1135"/>
    <x v="1134"/>
    <s v="T.Skrelp"/>
    <x v="18"/>
    <x v="4"/>
    <s v="FLYING,0"/>
    <n v="70"/>
    <n v="30"/>
    <n v="60"/>
    <n v="35"/>
    <n v="55"/>
    <n v="70"/>
    <n v="320"/>
    <s v="HP"/>
    <n v="2"/>
    <s v=""/>
    <m/>
    <s v=""/>
    <m/>
    <s v="HP,2,,,,"/>
    <x v="248"/>
    <x v="233"/>
    <x v="249"/>
    <x v="642"/>
  </r>
  <r>
    <n v="1136"/>
    <x v="1135"/>
    <s v="T.Dragalge"/>
    <x v="18"/>
    <x v="4"/>
    <s v="FLYING,0"/>
    <n v="101"/>
    <n v="50"/>
    <n v="91"/>
    <n v="65"/>
    <n v="83"/>
    <n v="114"/>
    <n v="504"/>
    <s v="HP"/>
    <n v="2"/>
    <s v=""/>
    <m/>
    <s v=""/>
    <m/>
    <s v="HP,2,,,,"/>
    <x v="248"/>
    <x v="233"/>
    <x v="250"/>
    <x v="643"/>
  </r>
  <r>
    <n v="1137"/>
    <x v="1136"/>
    <s v="T.Mareep"/>
    <x v="19"/>
    <x v="10"/>
    <s v="FIGHTING,DARK"/>
    <n v="55"/>
    <n v="60"/>
    <n v="35"/>
    <n v="55"/>
    <n v="35"/>
    <n v="40"/>
    <n v="280"/>
    <s v="HP"/>
    <n v="2"/>
    <s v=""/>
    <m/>
    <s v=""/>
    <m/>
    <s v="HP,2,,,,"/>
    <x v="237"/>
    <x v="17"/>
    <x v="227"/>
    <x v="644"/>
  </r>
  <r>
    <n v="1138"/>
    <x v="1137"/>
    <s v="T.Flaaffy"/>
    <x v="19"/>
    <x v="10"/>
    <s v="FIGHTING,DARK"/>
    <n v="60"/>
    <n v="85"/>
    <n v="45"/>
    <n v="70"/>
    <n v="45"/>
    <n v="60"/>
    <n v="365"/>
    <s v="HP"/>
    <n v="2"/>
    <s v=""/>
    <m/>
    <s v=""/>
    <m/>
    <s v="HP,2,,,,"/>
    <x v="237"/>
    <x v="17"/>
    <x v="227"/>
    <x v="644"/>
  </r>
  <r>
    <n v="1139"/>
    <x v="1138"/>
    <s v="T.Ampharos"/>
    <x v="19"/>
    <x v="10"/>
    <s v="FIGHTING,DARK"/>
    <n v="100"/>
    <n v="110"/>
    <n v="65"/>
    <n v="95"/>
    <n v="65"/>
    <n v="75"/>
    <n v="510"/>
    <s v="HP"/>
    <n v="2"/>
    <s v=""/>
    <m/>
    <s v=""/>
    <m/>
    <s v="HP,2,,,,"/>
    <x v="237"/>
    <x v="17"/>
    <x v="227"/>
    <x v="644"/>
  </r>
  <r>
    <n v="1140"/>
    <x v="1139"/>
    <s v="T.Dwebble"/>
    <x v="19"/>
    <x v="3"/>
    <s v="FIGHTING,ROCK"/>
    <n v="50"/>
    <n v="60"/>
    <n v="75"/>
    <n v="20"/>
    <n v="35"/>
    <n v="75"/>
    <n v="315"/>
    <s v="HP"/>
    <n v="2"/>
    <s v=""/>
    <m/>
    <s v=""/>
    <m/>
    <s v="HP,2,,,,"/>
    <x v="78"/>
    <x v="207"/>
    <x v="27"/>
    <x v="645"/>
  </r>
  <r>
    <n v="1141"/>
    <x v="1140"/>
    <s v="T.Crustle"/>
    <x v="19"/>
    <x v="3"/>
    <s v="FIGHTING,ROCK"/>
    <n v="90"/>
    <n v="100"/>
    <n v="105"/>
    <n v="30"/>
    <n v="55"/>
    <n v="105"/>
    <n v="485"/>
    <s v="HP"/>
    <n v="2"/>
    <s v=""/>
    <m/>
    <s v=""/>
    <m/>
    <s v="HP,2,,,,"/>
    <x v="78"/>
    <x v="207"/>
    <x v="27"/>
    <x v="645"/>
  </r>
  <r>
    <n v="1142"/>
    <x v="1141"/>
    <s v="Rellor"/>
    <x v="11"/>
    <x v="4"/>
    <s v="LIGHT,0"/>
    <n v="60"/>
    <n v="60"/>
    <n v="40"/>
    <n v="30"/>
    <n v="30"/>
    <n v="50"/>
    <n v="270"/>
    <s v="HP"/>
    <n v="2"/>
    <s v=""/>
    <m/>
    <s v=""/>
    <m/>
    <s v="HP,2,,,,"/>
    <x v="249"/>
    <x v="242"/>
    <x v="58"/>
    <x v="646"/>
  </r>
  <r>
    <n v="1143"/>
    <x v="1142"/>
    <s v="Rabsca"/>
    <x v="11"/>
    <x v="8"/>
    <s v="LIGHT,SOUND"/>
    <n v="100"/>
    <n v="110"/>
    <n v="90"/>
    <n v="45"/>
    <n v="40"/>
    <n v="85"/>
    <n v="470"/>
    <s v="HP"/>
    <n v="2"/>
    <s v=""/>
    <m/>
    <s v=""/>
    <m/>
    <s v="HP,2,,,,"/>
    <x v="249"/>
    <x v="242"/>
    <x v="58"/>
    <x v="646"/>
  </r>
  <r>
    <n v="1144"/>
    <x v="1143"/>
    <s v="T.Mawile"/>
    <x v="9"/>
    <x v="18"/>
    <s v="GRASS,GHOST"/>
    <n v="100"/>
    <n v="60"/>
    <n v="80"/>
    <n v="55"/>
    <n v="105"/>
    <n v="80"/>
    <n v="480"/>
    <s v="HP"/>
    <n v="2"/>
    <s v=""/>
    <m/>
    <s v=""/>
    <m/>
    <s v="HP,2,,,,"/>
    <x v="199"/>
    <x v="126"/>
    <x v="170"/>
    <x v="647"/>
  </r>
  <r>
    <n v="1145"/>
    <x v="1144"/>
    <s v="Scatterbug"/>
    <x v="3"/>
    <x v="4"/>
    <s v="COSMIC,0"/>
    <n v="40"/>
    <n v="47"/>
    <n v="30"/>
    <n v="30"/>
    <n v="47"/>
    <n v="45"/>
    <n v="239"/>
    <s v="HP"/>
    <n v="2"/>
    <s v=""/>
    <m/>
    <s v=""/>
    <m/>
    <s v="HP,2,,,,"/>
    <x v="73"/>
    <x v="96"/>
    <x v="102"/>
    <x v="648"/>
  </r>
  <r>
    <n v="1146"/>
    <x v="1145"/>
    <s v="Spewpa"/>
    <x v="3"/>
    <x v="11"/>
    <s v="COSMIC,FIRE"/>
    <n v="45"/>
    <n v="30"/>
    <n v="35"/>
    <n v="45"/>
    <n v="52"/>
    <n v="45"/>
    <n v="252"/>
    <s v="HP"/>
    <n v="2"/>
    <s v=""/>
    <m/>
    <s v=""/>
    <m/>
    <s v="HP,2,,,,"/>
    <x v="73"/>
    <x v="96"/>
    <x v="102"/>
    <x v="648"/>
  </r>
  <r>
    <n v="1147"/>
    <x v="1146"/>
    <s v="Vivillon"/>
    <x v="3"/>
    <x v="11"/>
    <s v="COSMIC,FIRE"/>
    <n v="75"/>
    <n v="50"/>
    <n v="60"/>
    <n v="100"/>
    <n v="100"/>
    <n v="65"/>
    <n v="450"/>
    <s v="HP"/>
    <n v="2"/>
    <s v=""/>
    <m/>
    <s v=""/>
    <m/>
    <s v="HP,2,,,,"/>
    <x v="73"/>
    <x v="243"/>
    <x v="138"/>
    <x v="649"/>
  </r>
  <r>
    <n v="1148"/>
    <x v="1147"/>
    <s v="Crabrawler"/>
    <x v="8"/>
    <x v="4"/>
    <s v="STEEL,0"/>
    <n v="77"/>
    <n v="63"/>
    <n v="82"/>
    <n v="42"/>
    <n v="47"/>
    <n v="47"/>
    <n v="358"/>
    <s v="HP"/>
    <n v="2"/>
    <s v=""/>
    <m/>
    <s v=""/>
    <m/>
    <s v="HP,2,,,,"/>
    <x v="118"/>
    <x v="32"/>
    <x v="106"/>
    <x v="650"/>
  </r>
  <r>
    <n v="1149"/>
    <x v="1148"/>
    <s v="Crabominable"/>
    <x v="8"/>
    <x v="4"/>
    <s v="STEEL,0"/>
    <n v="110"/>
    <n v="103"/>
    <n v="110"/>
    <n v="47"/>
    <n v="23"/>
    <n v="85"/>
    <n v="478"/>
    <s v="HP"/>
    <n v="2"/>
    <s v=""/>
    <m/>
    <s v=""/>
    <m/>
    <s v="HP,2,,,,"/>
    <x v="7"/>
    <x v="32"/>
    <x v="106"/>
    <x v="651"/>
  </r>
  <r>
    <n v="1150"/>
    <x v="1149"/>
    <s v="T.Meowth"/>
    <x v="11"/>
    <x v="1"/>
    <s v="LIGHT,PSYCHIC"/>
    <n v="75"/>
    <n v="30"/>
    <n v="40"/>
    <n v="40"/>
    <n v="65"/>
    <n v="40"/>
    <n v="290"/>
    <s v="HP"/>
    <n v="2"/>
    <s v=""/>
    <m/>
    <s v=""/>
    <m/>
    <s v="HP,2,,,,"/>
    <x v="75"/>
    <x v="244"/>
    <x v="109"/>
    <x v="652"/>
  </r>
  <r>
    <n v="1151"/>
    <x v="1150"/>
    <s v="T.Persian"/>
    <x v="11"/>
    <x v="1"/>
    <s v="LIGHT,PSYCHIC"/>
    <n v="100"/>
    <n v="40"/>
    <n v="75"/>
    <n v="55"/>
    <n v="90"/>
    <n v="75"/>
    <n v="435"/>
    <s v="HP"/>
    <n v="2"/>
    <s v=""/>
    <m/>
    <s v=""/>
    <m/>
    <s v="HP,2,,,,"/>
    <x v="75"/>
    <x v="244"/>
    <x v="98"/>
    <x v="653"/>
  </r>
  <r>
    <n v="1152"/>
    <x v="1151"/>
    <s v="T.Perrserker"/>
    <x v="11"/>
    <x v="5"/>
    <s v="LIGHT,STEEL"/>
    <n v="60"/>
    <n v="115"/>
    <n v="47"/>
    <n v="104"/>
    <n v="54"/>
    <n v="60"/>
    <n v="440"/>
    <s v="HP"/>
    <n v="2"/>
    <s v=""/>
    <m/>
    <s v=""/>
    <m/>
    <s v="HP,2,,,,"/>
    <x v="75"/>
    <x v="244"/>
    <x v="214"/>
    <x v="654"/>
  </r>
  <r>
    <n v="1153"/>
    <x v="1152"/>
    <s v="Shroodle"/>
    <x v="8"/>
    <x v="4"/>
    <s v="STEEL,0"/>
    <n v="40"/>
    <n v="30"/>
    <n v="50"/>
    <n v="60"/>
    <n v="65"/>
    <n v="50"/>
    <n v="295"/>
    <s v="HP"/>
    <n v="2"/>
    <s v=""/>
    <m/>
    <s v=""/>
    <m/>
    <s v="HP,2,,,,"/>
    <x v="47"/>
    <x v="68"/>
    <x v="63"/>
    <x v="655"/>
  </r>
  <r>
    <n v="1154"/>
    <x v="1153"/>
    <s v="Grafaiai"/>
    <x v="8"/>
    <x v="10"/>
    <s v="STEEL,DARK"/>
    <n v="70"/>
    <n v="45"/>
    <n v="90"/>
    <n v="95"/>
    <n v="95"/>
    <n v="90"/>
    <n v="485"/>
    <s v="HP"/>
    <n v="2"/>
    <s v=""/>
    <m/>
    <s v=""/>
    <m/>
    <s v="HP,2,,,,"/>
    <x v="47"/>
    <x v="68"/>
    <x v="63"/>
    <x v="655"/>
  </r>
  <r>
    <n v="1155"/>
    <x v="1154"/>
    <s v="Kleavor"/>
    <x v="10"/>
    <x v="5"/>
    <s v="DARK,STEEL"/>
    <n v="75"/>
    <n v="110"/>
    <n v="115"/>
    <n v="55"/>
    <n v="50"/>
    <n v="95"/>
    <n v="500"/>
    <s v="HP"/>
    <n v="2"/>
    <s v=""/>
    <m/>
    <s v=""/>
    <m/>
    <s v="HP,2,,,,"/>
    <x v="219"/>
    <x v="99"/>
    <x v="190"/>
    <x v="656"/>
  </r>
  <r>
    <n v="1156"/>
    <x v="1155"/>
    <s v="T.Pincurchin"/>
    <x v="4"/>
    <x v="4"/>
    <s v="GROUND,0"/>
    <n v="100"/>
    <n v="70"/>
    <n v="90"/>
    <n v="35"/>
    <n v="45"/>
    <n v="95"/>
    <n v="435"/>
    <s v="HP"/>
    <n v="2"/>
    <s v=""/>
    <m/>
    <s v=""/>
    <m/>
    <s v="HP,2,,,,"/>
    <x v="40"/>
    <x v="245"/>
    <x v="205"/>
    <x v="657"/>
  </r>
  <r>
    <n v="1157"/>
    <x v="1156"/>
    <s v="Lechonk"/>
    <x v="9"/>
    <x v="10"/>
    <s v="GRASS,DARK"/>
    <n v="54"/>
    <n v="50"/>
    <n v="55"/>
    <n v="45"/>
    <n v="20"/>
    <n v="45"/>
    <n v="269"/>
    <s v="HP"/>
    <n v="2"/>
    <s v=""/>
    <m/>
    <s v=""/>
    <m/>
    <s v="HP,2,,,,"/>
    <x v="22"/>
    <x v="39"/>
    <x v="211"/>
    <x v="658"/>
  </r>
  <r>
    <n v="1158"/>
    <x v="1157"/>
    <s v="Oinkologne"/>
    <x v="9"/>
    <x v="10"/>
    <s v="GRASS,DARK"/>
    <n v="100"/>
    <n v="110"/>
    <n v="80"/>
    <n v="95"/>
    <n v="39"/>
    <n v="65"/>
    <n v="489"/>
    <s v="HP"/>
    <n v="2"/>
    <s v=""/>
    <m/>
    <s v=""/>
    <m/>
    <s v="HP,2,,,,"/>
    <x v="22"/>
    <x v="39"/>
    <x v="211"/>
    <x v="658"/>
  </r>
  <r>
    <n v="1159"/>
    <x v="1158"/>
    <s v="Kyurem"/>
    <x v="0"/>
    <x v="5"/>
    <s v="FIRE,STEEL"/>
    <n v="125"/>
    <n v="130"/>
    <n v="90"/>
    <n v="95"/>
    <n v="130"/>
    <n v="90"/>
    <n v="660"/>
    <s v="HP"/>
    <n v="2"/>
    <s v=""/>
    <m/>
    <s v=""/>
    <m/>
    <s v="HP,2,,,,"/>
    <x v="201"/>
    <x v="96"/>
    <x v="102"/>
    <x v="659"/>
  </r>
  <r>
    <n v="1160"/>
    <x v="1159"/>
    <s v="T.Rockruff"/>
    <x v="2"/>
    <x v="12"/>
    <s v="ICE,DRAGON"/>
    <n v="55"/>
    <n v="55"/>
    <n v="40"/>
    <n v="60"/>
    <n v="30"/>
    <n v="40"/>
    <n v="280"/>
    <s v="HP"/>
    <n v="2"/>
    <s v=""/>
    <m/>
    <s v=""/>
    <m/>
    <s v="HP,2,,,,"/>
    <x v="91"/>
    <x v="114"/>
    <x v="211"/>
    <x v="660"/>
  </r>
  <r>
    <n v="1161"/>
    <x v="1160"/>
    <s v="T.Lycanroc"/>
    <x v="2"/>
    <x v="12"/>
    <s v="ICE,DRAGON"/>
    <n v="85"/>
    <n v="90"/>
    <n v="80"/>
    <n v="97"/>
    <n v="55"/>
    <n v="80"/>
    <n v="487"/>
    <s v="HP"/>
    <n v="2"/>
    <s v=""/>
    <m/>
    <s v=""/>
    <m/>
    <s v="HP,2,,,,"/>
    <x v="91"/>
    <x v="114"/>
    <x v="211"/>
    <x v="660"/>
  </r>
  <r>
    <n v="1162"/>
    <x v="1161"/>
    <s v="T.Staryu"/>
    <x v="5"/>
    <x v="13"/>
    <s v="POISON,COSMIC"/>
    <n v="65"/>
    <n v="60"/>
    <n v="65"/>
    <n v="50"/>
    <n v="40"/>
    <n v="60"/>
    <n v="340"/>
    <s v="HP"/>
    <n v="2"/>
    <s v=""/>
    <m/>
    <s v=""/>
    <m/>
    <s v="HP,2,,,,"/>
    <x v="230"/>
    <x v="168"/>
    <x v="194"/>
    <x v="661"/>
  </r>
  <r>
    <n v="1163"/>
    <x v="1162"/>
    <s v="T.Starmie"/>
    <x v="5"/>
    <x v="13"/>
    <s v="POISON,COSMIC"/>
    <n v="95"/>
    <n v="100"/>
    <n v="110"/>
    <n v="70"/>
    <n v="55"/>
    <n v="90"/>
    <n v="520"/>
    <s v="HP"/>
    <n v="2"/>
    <s v=""/>
    <m/>
    <s v=""/>
    <m/>
    <s v="HP,2,,,,"/>
    <x v="230"/>
    <x v="168"/>
    <x v="194"/>
    <x v="661"/>
  </r>
  <r>
    <n v="1164"/>
    <x v="1163"/>
    <s v="T.Litwick"/>
    <x v="0"/>
    <x v="1"/>
    <s v="FIRE,PSYCHIC"/>
    <n v="50"/>
    <n v="25"/>
    <n v="60"/>
    <n v="20"/>
    <n v="60"/>
    <n v="60"/>
    <n v="275"/>
    <s v="HP"/>
    <n v="2"/>
    <s v=""/>
    <m/>
    <s v=""/>
    <m/>
    <s v="HP,2,,,,"/>
    <x v="162"/>
    <x v="98"/>
    <x v="251"/>
    <x v="662"/>
  </r>
  <r>
    <n v="1165"/>
    <x v="1164"/>
    <s v="T.Lampent"/>
    <x v="0"/>
    <x v="1"/>
    <s v="FIRE,PSYCHIC"/>
    <n v="60"/>
    <n v="55"/>
    <n v="65"/>
    <n v="40"/>
    <n v="85"/>
    <n v="65"/>
    <n v="370"/>
    <s v="HP"/>
    <n v="2"/>
    <s v=""/>
    <m/>
    <s v=""/>
    <m/>
    <s v="HP,2,,,,"/>
    <x v="162"/>
    <x v="98"/>
    <x v="251"/>
    <x v="662"/>
  </r>
  <r>
    <n v="1166"/>
    <x v="1165"/>
    <s v="T.Chandelure"/>
    <x v="0"/>
    <x v="1"/>
    <s v="FIRE,PSYCHIC"/>
    <n v="80"/>
    <n v="55"/>
    <n v="95"/>
    <n v="60"/>
    <n v="135"/>
    <n v="95"/>
    <n v="520"/>
    <s v="HP"/>
    <n v="2"/>
    <s v=""/>
    <m/>
    <s v=""/>
    <m/>
    <s v="HP,2,,,,"/>
    <x v="162"/>
    <x v="98"/>
    <x v="251"/>
    <x v="662"/>
  </r>
  <r>
    <n v="1167"/>
    <x v="1166"/>
    <s v="T.Cyclizar"/>
    <x v="3"/>
    <x v="0"/>
    <s v="COSMIC,POISON"/>
    <n v="75"/>
    <n v="121"/>
    <n v="65"/>
    <n v="125"/>
    <n v="50"/>
    <n v="65"/>
    <n v="501"/>
    <s v="HP"/>
    <n v="2"/>
    <s v=""/>
    <m/>
    <s v=""/>
    <m/>
    <s v="HP,2,,,,"/>
    <x v="15"/>
    <x v="44"/>
    <x v="65"/>
    <x v="663"/>
  </r>
  <r>
    <n v="1168"/>
    <x v="1167"/>
    <s v="T.Goomy"/>
    <x v="0"/>
    <x v="4"/>
    <s v="FIRE,0"/>
    <n v="75"/>
    <n v="50"/>
    <n v="35"/>
    <n v="40"/>
    <n v="55"/>
    <n v="45"/>
    <n v="300"/>
    <s v="HP"/>
    <n v="2"/>
    <s v=""/>
    <m/>
    <s v=""/>
    <m/>
    <s v="HP,2,,,,"/>
    <x v="50"/>
    <x v="7"/>
    <x v="248"/>
    <x v="664"/>
  </r>
  <r>
    <n v="1169"/>
    <x v="1168"/>
    <s v="T.Sliggoo"/>
    <x v="0"/>
    <x v="4"/>
    <s v="FIRE,0"/>
    <n v="113"/>
    <n v="53"/>
    <n v="68"/>
    <n v="60"/>
    <n v="83"/>
    <n v="75"/>
    <n v="452"/>
    <s v="HP"/>
    <n v="2"/>
    <s v=""/>
    <m/>
    <s v=""/>
    <m/>
    <s v="HP,2,,,,"/>
    <x v="50"/>
    <x v="7"/>
    <x v="248"/>
    <x v="664"/>
  </r>
  <r>
    <n v="1170"/>
    <x v="1169"/>
    <s v="T.Goodra"/>
    <x v="0"/>
    <x v="4"/>
    <s v="FIRE,0"/>
    <n v="150"/>
    <n v="100"/>
    <n v="80"/>
    <n v="60"/>
    <n v="110"/>
    <n v="100"/>
    <n v="600"/>
    <s v="HP"/>
    <n v="2"/>
    <s v=""/>
    <m/>
    <s v=""/>
    <m/>
    <s v="HP,2,,,,"/>
    <x v="50"/>
    <x v="7"/>
    <x v="248"/>
    <x v="664"/>
  </r>
  <r>
    <n v="1171"/>
    <x v="1170"/>
    <s v="T.Snover"/>
    <x v="0"/>
    <x v="8"/>
    <s v="FIRE,SOUND"/>
    <n v="55"/>
    <n v="60"/>
    <n v="80"/>
    <n v="30"/>
    <n v="60"/>
    <n v="49"/>
    <n v="334"/>
    <s v="HP"/>
    <n v="2"/>
    <s v=""/>
    <m/>
    <s v=""/>
    <m/>
    <s v="HP,2,,,,"/>
    <x v="175"/>
    <x v="212"/>
    <x v="204"/>
    <x v="665"/>
  </r>
  <r>
    <n v="1172"/>
    <x v="1171"/>
    <s v="T.Abomasnow"/>
    <x v="0"/>
    <x v="8"/>
    <s v="FIRE,SOUND"/>
    <n v="74"/>
    <n v="95"/>
    <n v="110"/>
    <n v="50"/>
    <n v="95"/>
    <n v="70"/>
    <n v="494"/>
    <s v="HP"/>
    <n v="2"/>
    <s v=""/>
    <m/>
    <s v=""/>
    <m/>
    <s v="HP,2,,,,"/>
    <x v="175"/>
    <x v="212"/>
    <x v="204"/>
    <x v="6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BC7676-2F51-4BC6-9686-C53A211C71F0}" name="PivotTable3" cacheId="0" applyNumberFormats="0" applyBorderFormats="0" applyFontFormats="0" applyPatternFormats="0" applyAlignmentFormats="0" applyWidthHeightFormats="1" dataCaption="Values" updatedVersion="8" minRefreshableVersion="3" rowGrandTotals="0" itemPrintTitles="1" createdVersion="6" indent="0" outline="1" outlineData="1" multipleFieldFilters="0">
  <location ref="A1:H1173" firstHeaderRow="0" firstDataRow="1" firstDataCol="1"/>
  <pivotFields count="24">
    <pivotField showAll="0"/>
    <pivotField axis="axisRow" showAll="0" sortType="ascending">
      <items count="1179">
        <item x="523"/>
        <item x="1171"/>
        <item x="173"/>
        <item x="322"/>
        <item x="513"/>
        <item x="951"/>
        <item x="325"/>
        <item x="83"/>
        <item x="202"/>
        <item x="213"/>
        <item x="175"/>
        <item x="711"/>
        <item x="1115"/>
        <item x="172"/>
        <item x="530"/>
        <item x="62"/>
        <item x="214"/>
        <item x="982"/>
        <item x="170"/>
        <item x="1138"/>
        <item x="753"/>
        <item x="696"/>
        <item x="509"/>
        <item x="1121"/>
        <item x="507"/>
        <item x="1119"/>
        <item x="448"/>
        <item x="494"/>
        <item x="11"/>
        <item x="824"/>
        <item x="366"/>
        <item x="881"/>
        <item x="1018"/>
        <item x="640"/>
        <item x="641"/>
        <item x="853"/>
        <item x="40"/>
        <item x="697"/>
        <item x="1059"/>
        <item x="301"/>
        <item x="457"/>
        <item x="200"/>
        <item x="575"/>
        <item x="1022"/>
        <item x="63"/>
        <item x="57"/>
        <item x="873"/>
        <item x="833"/>
        <item x="307"/>
        <item x="305"/>
        <item x="698"/>
        <item x="41"/>
        <item x="652"/>
        <item x="574"/>
        <item x="830"/>
        <item x="576"/>
        <item x="787"/>
        <item x="257"/>
        <item x="506"/>
        <item x="854"/>
        <item x="281"/>
        <item x="548"/>
        <item x="155"/>
        <item x="209"/>
        <item x="113"/>
        <item x="368"/>
        <item x="326"/>
        <item x="998"/>
        <item x="231"/>
        <item x="916"/>
        <item x="56"/>
        <item x="872"/>
        <item x="479"/>
        <item x="658"/>
        <item x="657"/>
        <item x="573"/>
        <item x="820"/>
        <item x="1106"/>
        <item x="913"/>
        <item x="848"/>
        <item x="1005"/>
        <item x="359"/>
        <item x="720"/>
        <item x="1040"/>
        <item x="85"/>
        <item x="625"/>
        <item x="242"/>
        <item x="1028"/>
        <item x="98"/>
        <item x="857"/>
        <item x="362"/>
        <item x="486"/>
        <item x="518"/>
        <item x="972"/>
        <item x="971"/>
        <item x="26"/>
        <item x="82"/>
        <item x="1112"/>
        <item x="136"/>
        <item x="165"/>
        <item x="794"/>
        <item x="164"/>
        <item x="793"/>
        <item x="1063"/>
        <item x="443"/>
        <item x="743"/>
        <item x="441"/>
        <item x="117"/>
        <item x="1082"/>
        <item x="434"/>
        <item x="902"/>
        <item x="960"/>
        <item x="247"/>
        <item x="355"/>
        <item x="914"/>
        <item x="356"/>
        <item x="915"/>
        <item x="291"/>
        <item x="572"/>
        <item x="976"/>
        <item x="480"/>
        <item x="613"/>
        <item x="695"/>
        <item x="1128"/>
        <item x="643"/>
        <item x="121"/>
        <item x="211"/>
        <item x="1108"/>
        <item x="245"/>
        <item x="686"/>
        <item x="1060"/>
        <item x="845"/>
        <item x="947"/>
        <item x="844"/>
        <item x="946"/>
        <item x="128"/>
        <item x="1165"/>
        <item x="358"/>
        <item x="1058"/>
        <item x="404"/>
        <item x="1070"/>
        <item x="931"/>
        <item x="402"/>
        <item x="1068"/>
        <item x="403"/>
        <item x="1069"/>
        <item x="1103"/>
        <item x="339"/>
        <item x="338"/>
        <item x="538"/>
        <item x="536"/>
        <item x="954"/>
        <item x="280"/>
        <item x="547"/>
        <item x="150"/>
        <item x="735"/>
        <item x="258"/>
        <item x="734"/>
        <item x="97"/>
        <item x="1002"/>
        <item x="559"/>
        <item x="1109"/>
        <item x="1110"/>
        <item x="42"/>
        <item x="637"/>
        <item x="636"/>
        <item x="635"/>
        <item x="714"/>
        <item x="866"/>
        <item x="897"/>
        <item x="614"/>
        <item x="375"/>
        <item x="803"/>
        <item x="847"/>
        <item x="308"/>
        <item x="1087"/>
        <item x="125"/>
        <item x="692"/>
        <item x="719"/>
        <item x="693"/>
        <item x="344"/>
        <item x="227"/>
        <item x="992"/>
        <item x="226"/>
        <item x="991"/>
        <item x="799"/>
        <item x="1050"/>
        <item x="1148"/>
        <item x="1147"/>
        <item x="352"/>
        <item x="675"/>
        <item x="587"/>
        <item x="694"/>
        <item x="440"/>
        <item x="298"/>
        <item x="31"/>
        <item x="764"/>
        <item x="294"/>
        <item x="554"/>
        <item x="277"/>
        <item x="1140"/>
        <item x="818"/>
        <item x="154"/>
        <item x="454"/>
        <item x="718"/>
        <item x="345"/>
        <item x="461"/>
        <item x="970"/>
        <item x="1166"/>
        <item x="283"/>
        <item x="550"/>
        <item x="1081"/>
        <item x="439"/>
        <item x="566"/>
        <item x="310"/>
        <item x="907"/>
        <item x="565"/>
        <item x="311"/>
        <item x="908"/>
        <item x="742"/>
        <item x="198"/>
        <item x="335"/>
        <item x="188"/>
        <item x="568"/>
        <item x="785"/>
        <item x="519"/>
        <item x="76"/>
        <item x="870"/>
        <item x="447"/>
        <item x="493"/>
        <item x="620"/>
        <item x="903"/>
        <item x="296"/>
        <item x="501"/>
        <item x="786"/>
        <item x="1122"/>
        <item x="436"/>
        <item x="9"/>
        <item x="570"/>
        <item x="8"/>
        <item x="569"/>
        <item x="823"/>
        <item x="900"/>
        <item x="470"/>
        <item x="986"/>
        <item x="1006"/>
        <item x="324"/>
        <item x="68"/>
        <item x="1135"/>
        <item x="646"/>
        <item x="631"/>
        <item x="632"/>
        <item x="645"/>
        <item x="1027"/>
        <item x="313"/>
        <item x="630"/>
        <item x="955"/>
        <item x="644"/>
        <item x="95"/>
        <item x="94"/>
        <item x="659"/>
        <item x="661"/>
        <item x="688"/>
        <item x="73"/>
        <item x="100"/>
        <item x="512"/>
        <item x="656"/>
        <item x="45"/>
        <item x="781"/>
        <item x="297"/>
        <item x="502"/>
        <item x="329"/>
        <item x="3"/>
        <item x="671"/>
        <item x="1017"/>
        <item x="302"/>
        <item x="185"/>
        <item x="892"/>
        <item x="186"/>
        <item x="893"/>
        <item x="184"/>
        <item x="891"/>
        <item x="212"/>
        <item x="276"/>
        <item x="1139"/>
        <item x="251"/>
        <item x="252"/>
        <item x="253"/>
        <item x="189"/>
        <item x="1038"/>
        <item x="10"/>
        <item x="341"/>
        <item x="133"/>
        <item x="134"/>
        <item x="421"/>
        <item x="108"/>
        <item x="521"/>
        <item x="132"/>
        <item x="367"/>
        <item x="707"/>
        <item x="778"/>
        <item x="669"/>
        <item x="817"/>
        <item x="1127"/>
        <item x="193"/>
        <item x="342"/>
        <item x="792"/>
        <item x="660"/>
        <item x="662"/>
        <item x="144"/>
        <item x="524"/>
        <item x="145"/>
        <item x="525"/>
        <item x="684"/>
        <item x="580"/>
        <item x="1014"/>
        <item x="1086"/>
        <item x="412"/>
        <item x="236"/>
        <item x="769"/>
        <item x="517"/>
        <item x="295"/>
        <item x="555"/>
        <item x="423"/>
        <item x="424"/>
        <item x="1080"/>
        <item x="754"/>
        <item x="87"/>
        <item x="169"/>
        <item x="1137"/>
        <item x="775"/>
        <item x="1012"/>
        <item x="508"/>
        <item x="1120"/>
        <item x="192"/>
        <item x="21"/>
        <item x="20"/>
        <item x="1126"/>
        <item x="442"/>
        <item x="776"/>
        <item x="964"/>
        <item x="777"/>
        <item x="619"/>
        <item x="797"/>
        <item x="981"/>
        <item x="475"/>
        <item x="834"/>
        <item x="852"/>
        <item x="712"/>
        <item x="539"/>
        <item x="540"/>
        <item x="140"/>
        <item x="664"/>
        <item x="763"/>
        <item x="314"/>
        <item x="279"/>
        <item x="1093"/>
        <item x="482"/>
        <item x="590"/>
        <item x="254"/>
        <item x="289"/>
        <item x="1026"/>
        <item x="147"/>
        <item x="528"/>
        <item x="483"/>
        <item x="591"/>
        <item x="288"/>
        <item x="1025"/>
        <item x="851"/>
        <item x="1049"/>
        <item x="5"/>
        <item x="204"/>
        <item x="7"/>
        <item x="64"/>
        <item x="621"/>
        <item x="784"/>
        <item x="481"/>
        <item x="589"/>
        <item x="86"/>
        <item x="626"/>
        <item x="783"/>
        <item x="1085"/>
        <item x="196"/>
        <item x="139"/>
        <item x="894"/>
        <item x="89"/>
        <item x="967"/>
        <item x="968"/>
        <item x="90"/>
        <item x="229"/>
        <item x="78"/>
        <item x="957"/>
        <item x="30"/>
        <item x="386"/>
        <item x="183"/>
        <item x="66"/>
        <item x="623"/>
        <item x="47"/>
        <item x="814"/>
        <item x="648"/>
        <item x="1125"/>
        <item x="48"/>
        <item x="815"/>
        <item x="497"/>
        <item x="1169"/>
        <item x="495"/>
        <item x="1167"/>
        <item x="561"/>
        <item x="340"/>
        <item x="392"/>
        <item x="449"/>
        <item x="394"/>
        <item x="451"/>
        <item x="393"/>
        <item x="450"/>
        <item x="796"/>
        <item x="1153"/>
        <item x="953"/>
        <item x="715"/>
        <item x="65"/>
        <item x="622"/>
        <item x="840"/>
        <item x="466"/>
        <item x="541"/>
        <item x="148"/>
        <item x="467"/>
        <item x="266"/>
        <item x="741"/>
        <item x="1055"/>
        <item x="1100"/>
        <item x="432"/>
        <item x="1043"/>
        <item x="157"/>
        <item x="1035"/>
        <item x="365"/>
        <item x="880"/>
        <item x="930"/>
        <item x="1062"/>
        <item x="37"/>
        <item x="1130"/>
        <item x="124"/>
        <item x="691"/>
        <item x="55"/>
        <item x="543"/>
        <item x="357"/>
        <item x="808"/>
        <item x="728"/>
        <item x="730"/>
        <item x="729"/>
        <item x="6"/>
        <item x="1011"/>
        <item x="835"/>
        <item x="940"/>
        <item x="727"/>
        <item x="726"/>
        <item x="179"/>
        <item x="92"/>
        <item x="162"/>
        <item x="163"/>
        <item x="606"/>
        <item x="605"/>
        <item x="607"/>
        <item x="354"/>
        <item x="634"/>
        <item x="323"/>
        <item x="782"/>
        <item x="105"/>
        <item x="476"/>
        <item x="273"/>
        <item x="676"/>
        <item x="238"/>
        <item x="458"/>
        <item x="666"/>
        <item x="665"/>
        <item x="841"/>
        <item x="560"/>
        <item x="1004"/>
        <item x="1123"/>
        <item x="337"/>
        <item x="74"/>
        <item x="413"/>
        <item x="923"/>
        <item x="1065"/>
        <item x="264"/>
        <item x="739"/>
        <item x="320"/>
        <item x="586"/>
        <item x="152"/>
        <item x="898"/>
        <item x="689"/>
        <item x="118"/>
        <item x="1083"/>
        <item x="542"/>
        <item x="713"/>
        <item x="414"/>
        <item x="924"/>
        <item m="1" x="1176"/>
        <item x="191"/>
        <item x="146"/>
        <item x="275"/>
        <item x="678"/>
        <item x="582"/>
        <item x="79"/>
        <item x="638"/>
        <item x="80"/>
        <item x="639"/>
        <item x="174"/>
        <item x="112"/>
        <item x="1073"/>
        <item x="816"/>
        <item x="1104"/>
        <item x="750"/>
        <item x="821"/>
        <item x="1107"/>
        <item x="240"/>
        <item x="460"/>
        <item x="104"/>
        <item x="287"/>
        <item x="1024"/>
        <item x="563"/>
        <item x="966"/>
        <item x="1154"/>
        <item x="1088"/>
        <item x="446"/>
        <item x="562"/>
        <item x="564"/>
        <item x="0"/>
        <item x="1003"/>
        <item x="1039"/>
        <item x="544"/>
        <item x="103"/>
        <item x="220"/>
        <item x="221"/>
        <item x="381"/>
        <item x="382"/>
        <item x="1158"/>
        <item x="201"/>
        <item x="127"/>
        <item x="1164"/>
        <item x="259"/>
        <item x="292"/>
        <item x="654"/>
        <item x="51"/>
        <item x="703"/>
        <item x="159"/>
        <item x="195"/>
        <item x="681"/>
        <item x="1091"/>
        <item x="1156"/>
        <item x="59"/>
        <item x="58"/>
        <item x="910"/>
        <item x="909"/>
        <item x="490"/>
        <item x="351"/>
        <item x="920"/>
        <item x="91"/>
        <item x="584"/>
        <item x="69"/>
        <item x="993"/>
        <item x="318"/>
        <item x="126"/>
        <item x="1163"/>
        <item x="1032"/>
        <item x="747"/>
        <item x="435"/>
        <item x="746"/>
        <item x="683"/>
        <item x="616"/>
        <item x="748"/>
        <item x="88"/>
        <item x="71"/>
        <item x="798"/>
        <item x="503"/>
        <item x="419"/>
        <item x="420"/>
        <item x="905"/>
        <item x="1160"/>
        <item x="1030"/>
        <item x="116"/>
        <item x="579"/>
        <item x="115"/>
        <item x="578"/>
        <item x="114"/>
        <item x="577"/>
        <item x="141"/>
        <item x="17"/>
        <item x="532"/>
        <item x="54"/>
        <item x="142"/>
        <item x="143"/>
        <item x="405"/>
        <item x="736"/>
        <item x="406"/>
        <item x="737"/>
        <item x="407"/>
        <item x="738"/>
        <item x="807"/>
        <item x="899"/>
        <item x="429"/>
        <item x="733"/>
        <item x="438"/>
        <item x="417"/>
        <item x="422"/>
        <item x="248"/>
        <item x="350"/>
        <item x="349"/>
        <item x="969"/>
        <item x="425"/>
        <item x="168"/>
        <item x="1136"/>
        <item x="306"/>
        <item x="455"/>
        <item m="1" x="1177"/>
        <item x="384"/>
        <item x="534"/>
        <item x="1029"/>
        <item x="399"/>
        <item x="557"/>
        <item x="927"/>
        <item x="943"/>
        <item x="1133"/>
        <item x="1143"/>
        <item x="331"/>
        <item x="330"/>
        <item x="282"/>
        <item x="549"/>
        <item x="988"/>
        <item x="315"/>
        <item x="987"/>
        <item x="965"/>
        <item x="343"/>
        <item x="205"/>
        <item x="1149"/>
        <item x="328"/>
        <item x="327"/>
        <item x="246"/>
        <item x="999"/>
        <item x="859"/>
        <item x="860"/>
        <item x="317"/>
        <item x="710"/>
        <item x="237"/>
        <item x="770"/>
        <item x="725"/>
        <item x="498"/>
        <item x="809"/>
        <item x="510"/>
        <item x="1053"/>
        <item x="96"/>
        <item x="839"/>
        <item x="928"/>
        <item x="879"/>
        <item x="596"/>
        <item x="597"/>
        <item x="151"/>
        <item x="49"/>
        <item x="265"/>
        <item x="740"/>
        <item x="1132"/>
        <item x="962"/>
        <item x="499"/>
        <item x="810"/>
        <item x="500"/>
        <item x="811"/>
        <item x="673"/>
        <item x="1009"/>
        <item x="383"/>
        <item x="533"/>
        <item x="674"/>
        <item x="1010"/>
        <item x="149"/>
        <item x="468"/>
        <item x="701"/>
        <item x="1113"/>
        <item x="649"/>
        <item x="353"/>
        <item x="633"/>
        <item x="650"/>
        <item x="849"/>
        <item x="1047"/>
        <item x="850"/>
        <item x="1048"/>
        <item x="23"/>
        <item x="825"/>
        <item x="1099"/>
        <item x="1096"/>
        <item x="1094"/>
        <item x="1097"/>
        <item x="1095"/>
        <item x="1098"/>
        <item x="332"/>
        <item x="485"/>
        <item x="333"/>
        <item x="106"/>
        <item x="477"/>
        <item x="260"/>
        <item x="261"/>
        <item x="27"/>
        <item x="716"/>
        <item x="290"/>
        <item x="571"/>
        <item x="271"/>
        <item x="1031"/>
        <item x="585"/>
        <item x="256"/>
        <item x="595"/>
        <item x="228"/>
        <item x="1157"/>
        <item x="463"/>
        <item x="464"/>
        <item x="14"/>
        <item x="1066"/>
        <item x="944"/>
        <item x="1007"/>
        <item x="832"/>
        <item x="959"/>
        <item x="869"/>
        <item x="838"/>
        <item x="836"/>
        <item x="755"/>
        <item x="110"/>
        <item x="35"/>
        <item x="867"/>
        <item x="868"/>
        <item x="886"/>
        <item x="882"/>
        <item x="884"/>
        <item x="262"/>
        <item x="983"/>
        <item x="263"/>
        <item x="984"/>
        <item x="945"/>
        <item x="390"/>
        <item x="760"/>
        <item x="761"/>
        <item x="762"/>
        <item x="819"/>
        <item x="1105"/>
        <item x="401"/>
        <item x="929"/>
        <item x="1151"/>
        <item x="206"/>
        <item x="1150"/>
        <item x="919"/>
        <item x="469"/>
        <item x="985"/>
        <item x="602"/>
        <item x="921"/>
        <item x="437"/>
        <item x="371"/>
        <item x="1019"/>
        <item x="348"/>
        <item x="347"/>
        <item x="346"/>
        <item x="267"/>
        <item x="706"/>
        <item x="372"/>
        <item x="1020"/>
        <item x="471"/>
        <item x="428"/>
        <item x="732"/>
        <item x="608"/>
        <item x="1155"/>
        <item x="474"/>
        <item x="611"/>
        <item x="667"/>
        <item x="878"/>
        <item x="601"/>
        <item x="598"/>
        <item x="599"/>
        <item x="600"/>
        <item x="1045"/>
        <item x="1071"/>
        <item x="377"/>
        <item x="60"/>
        <item x="812"/>
        <item x="316"/>
        <item x="135"/>
        <item x="756"/>
        <item x="757"/>
        <item x="758"/>
        <item x="137"/>
        <item x="249"/>
        <item x="668"/>
        <item x="255"/>
        <item x="28"/>
        <item x="717"/>
        <item x="182"/>
        <item x="795"/>
        <item x="160"/>
        <item x="489"/>
        <item x="895"/>
        <item x="70"/>
        <item x="994"/>
        <item x="1079"/>
        <item x="774"/>
        <item x="980"/>
        <item x="978"/>
        <item x="979"/>
        <item x="284"/>
        <item x="551"/>
        <item x="537"/>
        <item x="837"/>
        <item x="1001"/>
        <item x="1142"/>
        <item x="373"/>
        <item x="1021"/>
        <item x="286"/>
        <item x="1023"/>
        <item x="588"/>
        <item x="61"/>
        <item x="813"/>
        <item x="216"/>
        <item x="215"/>
        <item x="409"/>
        <item m="1" x="1173"/>
        <item m="1" x="1172"/>
        <item m="1" x="1174"/>
        <item x="408"/>
        <item x="410"/>
        <item x="1013"/>
        <item x="1141"/>
        <item x="594"/>
        <item x="4"/>
        <item x="672"/>
        <item x="1117"/>
        <item x="889"/>
        <item x="888"/>
        <item x="890"/>
        <item x="462"/>
        <item x="1057"/>
        <item x="1102"/>
        <item x="615"/>
        <item x="904"/>
        <item x="1159"/>
        <item x="84"/>
        <item x="624"/>
        <item x="612"/>
        <item x="225"/>
        <item x="990"/>
        <item x="444"/>
        <item x="744"/>
        <item x="445"/>
        <item x="745"/>
        <item x="1016"/>
        <item x="309"/>
        <item x="906"/>
        <item x="25"/>
        <item x="936"/>
        <item x="153"/>
        <item x="526"/>
        <item x="700"/>
        <item x="779"/>
        <item x="780"/>
        <item x="871"/>
        <item x="370"/>
        <item x="380"/>
        <item x="842"/>
        <item x="843"/>
        <item x="109"/>
        <item x="379"/>
        <item x="1076"/>
        <item x="199"/>
        <item x="1144"/>
        <item x="158"/>
        <item x="1036"/>
        <item x="610"/>
        <item x="949"/>
        <item x="178"/>
        <item x="1000"/>
        <item x="977"/>
        <item x="546"/>
        <item x="545"/>
        <item x="609"/>
        <item x="948"/>
        <item x="239"/>
        <item x="459"/>
        <item x="387"/>
        <item x="396"/>
        <item x="828"/>
        <item x="270"/>
        <item x="75"/>
        <item x="36"/>
        <item x="278"/>
        <item x="1092"/>
        <item x="516"/>
        <item x="515"/>
        <item x="1052"/>
        <item x="1074"/>
        <item x="679"/>
        <item x="1089"/>
        <item x="122"/>
        <item x="334"/>
        <item x="699"/>
        <item x="896"/>
        <item x="203"/>
        <item x="950"/>
        <item x="505"/>
        <item x="272"/>
        <item x="50"/>
        <item x="418"/>
        <item x="1152"/>
        <item x="81"/>
        <item x="1111"/>
        <item x="941"/>
        <item x="651"/>
        <item x="958"/>
        <item x="208"/>
        <item x="369"/>
        <item x="887"/>
        <item x="883"/>
        <item x="885"/>
        <item x="1046"/>
        <item x="1072"/>
        <item x="376"/>
        <item x="1015"/>
        <item x="685"/>
        <item x="772"/>
        <item x="765"/>
        <item x="77"/>
        <item x="956"/>
        <item x="274"/>
        <item x="677"/>
        <item x="187"/>
        <item x="567"/>
        <item x="312"/>
        <item x="67"/>
        <item x="1134"/>
        <item x="235"/>
        <item x="465"/>
        <item x="724"/>
        <item x="722"/>
        <item x="496"/>
        <item x="1168"/>
        <item x="223"/>
        <item x="224"/>
        <item x="222"/>
        <item x="16"/>
        <item x="531"/>
        <item x="167"/>
        <item x="504"/>
        <item x="822"/>
        <item x="581"/>
        <item x="708"/>
        <item x="937"/>
        <item x="771"/>
        <item x="939"/>
        <item x="514"/>
        <item x="663"/>
        <item x="702"/>
        <item x="1114"/>
        <item x="138"/>
        <item x="522"/>
        <item x="1170"/>
        <item x="952"/>
        <item x="687"/>
        <item x="2"/>
        <item x="670"/>
        <item x="72"/>
        <item x="411"/>
        <item x="1145"/>
        <item x="395"/>
        <item x="827"/>
        <item x="802"/>
        <item x="1078"/>
        <item x="39"/>
        <item x="858"/>
        <item x="321"/>
        <item x="1037"/>
        <item x="1061"/>
        <item x="963"/>
        <item x="300"/>
        <item x="456"/>
        <item x="1033"/>
        <item x="911"/>
        <item x="53"/>
        <item x="558"/>
        <item x="219"/>
        <item x="218"/>
        <item x="217"/>
        <item x="13"/>
        <item x="1162"/>
        <item x="12"/>
        <item x="1161"/>
        <item x="15"/>
        <item x="1067"/>
        <item x="363"/>
        <item x="487"/>
        <item x="653"/>
        <item x="93"/>
        <item x="478"/>
        <item x="975"/>
        <item x="234"/>
        <item x="99"/>
        <item x="233"/>
        <item x="232"/>
        <item x="398"/>
        <item x="556"/>
        <item x="171"/>
        <item x="529"/>
        <item x="680"/>
        <item x="1090"/>
        <item x="38"/>
        <item x="385"/>
        <item x="535"/>
        <item x="46"/>
        <item x="389"/>
        <item x="427"/>
        <item x="731"/>
        <item x="166"/>
        <item x="102"/>
        <item x="197"/>
        <item x="997"/>
        <item x="388"/>
        <item x="22"/>
        <item x="926"/>
        <item x="942"/>
        <item x="32"/>
        <item x="995"/>
        <item x="33"/>
        <item x="996"/>
        <item x="790"/>
        <item x="791"/>
        <item x="788"/>
        <item x="789"/>
        <item x="801"/>
        <item x="1077"/>
        <item x="901"/>
        <item x="120"/>
        <item x="180"/>
        <item x="933"/>
        <item x="360"/>
        <item x="361"/>
        <item x="705"/>
        <item x="826"/>
        <item x="378"/>
        <item x="1075"/>
        <item x="1056"/>
        <item x="1101"/>
        <item x="123"/>
        <item x="690"/>
        <item x="766"/>
        <item x="768"/>
        <item x="767"/>
        <item x="642"/>
        <item x="973"/>
        <item x="974"/>
        <item x="1054"/>
        <item x="863"/>
        <item x="861"/>
        <item x="862"/>
        <item x="846"/>
        <item x="430"/>
        <item x="319"/>
        <item x="433"/>
        <item x="1044"/>
        <item x="293"/>
        <item x="553"/>
        <item x="473"/>
        <item x="426"/>
        <item x="491"/>
        <item x="299"/>
        <item x="492"/>
        <item x="268"/>
        <item x="617"/>
        <item x="156"/>
        <item x="1034"/>
        <item x="603"/>
        <item x="922"/>
        <item x="806"/>
        <item x="527"/>
        <item x="472"/>
        <item x="364"/>
        <item x="488"/>
        <item x="1008"/>
        <item x="431"/>
        <item x="1042"/>
        <item x="34"/>
        <item x="250"/>
        <item x="285"/>
        <item x="552"/>
        <item x="161"/>
        <item x="453"/>
        <item x="875"/>
        <item x="604"/>
        <item x="452"/>
        <item x="874"/>
        <item x="194"/>
        <item x="269"/>
        <item x="989"/>
        <item x="759"/>
        <item x="935"/>
        <item x="181"/>
        <item x="934"/>
        <item x="130"/>
        <item x="628"/>
        <item x="129"/>
        <item x="627"/>
        <item x="131"/>
        <item x="629"/>
        <item x="190"/>
        <item x="1116"/>
        <item x="1118"/>
        <item x="176"/>
        <item x="244"/>
        <item x="243"/>
        <item x="119"/>
        <item x="1084"/>
        <item x="804"/>
        <item x="618"/>
        <item x="918"/>
        <item x="723"/>
        <item x="932"/>
        <item x="230"/>
        <item x="1146"/>
        <item x="1064"/>
        <item x="52"/>
        <item x="704"/>
        <item x="107"/>
        <item x="520"/>
        <item x="416"/>
        <item x="484"/>
        <item x="18"/>
        <item x="19"/>
        <item x="397"/>
        <item x="829"/>
        <item x="912"/>
        <item x="391"/>
        <item x="749"/>
        <item x="709"/>
        <item x="938"/>
        <item x="111"/>
        <item x="917"/>
        <item x="1"/>
        <item x="800"/>
        <item x="1051"/>
        <item x="177"/>
        <item x="831"/>
        <item x="682"/>
        <item x="415"/>
        <item x="925"/>
        <item x="876"/>
        <item x="647"/>
        <item x="1124"/>
        <item x="400"/>
        <item x="805"/>
        <item x="856"/>
        <item x="101"/>
        <item x="511"/>
        <item x="655"/>
        <item x="773"/>
        <item x="961"/>
        <item x="877"/>
        <item x="207"/>
        <item x="210"/>
        <item x="855"/>
        <item x="751"/>
        <item x="752"/>
        <item x="24"/>
        <item x="374"/>
        <item x="241"/>
        <item x="303"/>
        <item x="592"/>
        <item x="304"/>
        <item x="593"/>
        <item x="1129"/>
        <item x="1131"/>
        <item x="721"/>
        <item x="1041"/>
        <item m="1" x="1175"/>
        <item x="583"/>
        <item x="44"/>
        <item x="865"/>
        <item x="43"/>
        <item x="864"/>
        <item x="29"/>
        <item x="336"/>
        <item t="default"/>
      </items>
    </pivotField>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1"/>
    </i>
    <i>
      <x v="1172"/>
    </i>
    <i>
      <x v="1173"/>
    </i>
    <i>
      <x v="1174"/>
    </i>
    <i>
      <x v="1175"/>
    </i>
    <i>
      <x v="1176"/>
    </i>
    <i>
      <x v="1177"/>
    </i>
  </rowItems>
  <colFields count="1">
    <field x="-2"/>
  </colFields>
  <colItems count="7">
    <i>
      <x/>
    </i>
    <i i="1">
      <x v="1"/>
    </i>
    <i i="2">
      <x v="2"/>
    </i>
    <i i="3">
      <x v="3"/>
    </i>
    <i i="4">
      <x v="4"/>
    </i>
    <i i="5">
      <x v="5"/>
    </i>
    <i i="6">
      <x v="6"/>
    </i>
  </colItems>
  <dataFields count="7">
    <dataField name="Sum of HP" fld="6" baseField="0" baseItem="0"/>
    <dataField name="Sum of Attack" fld="7" baseField="0" baseItem="0"/>
    <dataField name="Sum of Defense" fld="8" baseField="0" baseItem="0"/>
    <dataField name="Sum of Speed" fld="9" baseField="0" baseItem="0"/>
    <dataField name="Sum of Special Attack" fld="10" baseField="0" baseItem="0"/>
    <dataField name="Sum of Special Defense" fld="11" baseField="0" baseItem="0"/>
    <dataField name="Sum of BST Total" fld="12" baseField="0" baseItem="0"/>
  </dataFields>
  <formats count="1">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6CFEA4-A6F9-4258-9C63-6D1479B4ED94}" name="PivotTable3" cacheId="0"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location ref="A7:B2352" firstHeaderRow="1" firstDataRow="1" firstDataCol="2" rowPageCount="2" colPageCount="1"/>
  <pivotFields count="24">
    <pivotField compact="0" showAll="0"/>
    <pivotField axis="axisRow" compact="0" showAll="0">
      <items count="1179">
        <item x="523"/>
        <item x="173"/>
        <item x="322"/>
        <item x="513"/>
        <item x="951"/>
        <item x="325"/>
        <item x="83"/>
        <item x="202"/>
        <item x="213"/>
        <item x="175"/>
        <item x="711"/>
        <item x="172"/>
        <item x="530"/>
        <item x="62"/>
        <item x="214"/>
        <item x="982"/>
        <item x="170"/>
        <item x="753"/>
        <item x="696"/>
        <item x="509"/>
        <item x="507"/>
        <item x="448"/>
        <item x="494"/>
        <item x="11"/>
        <item x="824"/>
        <item x="366"/>
        <item x="881"/>
        <item x="1018"/>
        <item x="640"/>
        <item x="641"/>
        <item x="853"/>
        <item x="40"/>
        <item x="697"/>
        <item x="1059"/>
        <item x="301"/>
        <item x="457"/>
        <item x="200"/>
        <item x="575"/>
        <item x="1022"/>
        <item x="63"/>
        <item x="57"/>
        <item x="873"/>
        <item x="833"/>
        <item x="307"/>
        <item x="305"/>
        <item x="698"/>
        <item x="41"/>
        <item x="652"/>
        <item x="574"/>
        <item x="830"/>
        <item x="576"/>
        <item x="787"/>
        <item x="257"/>
        <item x="506"/>
        <item x="854"/>
        <item x="281"/>
        <item x="548"/>
        <item x="155"/>
        <item x="209"/>
        <item x="113"/>
        <item x="368"/>
        <item x="326"/>
        <item x="998"/>
        <item x="231"/>
        <item x="916"/>
        <item x="56"/>
        <item x="872"/>
        <item x="479"/>
        <item x="658"/>
        <item x="657"/>
        <item x="573"/>
        <item x="820"/>
        <item x="913"/>
        <item x="848"/>
        <item x="1005"/>
        <item x="359"/>
        <item x="720"/>
        <item x="1040"/>
        <item x="85"/>
        <item x="625"/>
        <item x="242"/>
        <item x="1028"/>
        <item x="98"/>
        <item x="857"/>
        <item x="362"/>
        <item x="486"/>
        <item x="518"/>
        <item x="972"/>
        <item x="971"/>
        <item x="26"/>
        <item x="82"/>
        <item x="136"/>
        <item x="165"/>
        <item x="794"/>
        <item x="164"/>
        <item x="793"/>
        <item x="1063"/>
        <item x="443"/>
        <item x="743"/>
        <item x="441"/>
        <item x="117"/>
        <item x="434"/>
        <item x="902"/>
        <item x="960"/>
        <item x="247"/>
        <item x="355"/>
        <item x="914"/>
        <item x="356"/>
        <item x="915"/>
        <item x="291"/>
        <item x="572"/>
        <item x="976"/>
        <item x="480"/>
        <item x="613"/>
        <item x="695"/>
        <item x="643"/>
        <item x="121"/>
        <item x="211"/>
        <item x="245"/>
        <item x="686"/>
        <item x="1060"/>
        <item x="845"/>
        <item x="947"/>
        <item x="844"/>
        <item x="946"/>
        <item x="128"/>
        <item x="358"/>
        <item x="1058"/>
        <item x="404"/>
        <item x="1070"/>
        <item x="931"/>
        <item x="402"/>
        <item x="1068"/>
        <item x="403"/>
        <item x="1069"/>
        <item x="339"/>
        <item x="338"/>
        <item x="538"/>
        <item x="536"/>
        <item x="954"/>
        <item x="280"/>
        <item x="547"/>
        <item x="150"/>
        <item x="735"/>
        <item x="258"/>
        <item x="734"/>
        <item x="97"/>
        <item x="1002"/>
        <item x="559"/>
        <item x="42"/>
        <item x="637"/>
        <item x="636"/>
        <item x="635"/>
        <item x="714"/>
        <item x="866"/>
        <item x="897"/>
        <item x="614"/>
        <item x="375"/>
        <item x="803"/>
        <item x="847"/>
        <item x="308"/>
        <item x="125"/>
        <item x="692"/>
        <item x="719"/>
        <item x="693"/>
        <item x="344"/>
        <item x="227"/>
        <item x="992"/>
        <item x="226"/>
        <item x="991"/>
        <item x="799"/>
        <item x="1050"/>
        <item x="352"/>
        <item x="675"/>
        <item x="587"/>
        <item x="694"/>
        <item x="440"/>
        <item x="298"/>
        <item x="31"/>
        <item x="764"/>
        <item x="294"/>
        <item x="554"/>
        <item x="277"/>
        <item x="818"/>
        <item x="154"/>
        <item x="454"/>
        <item x="718"/>
        <item x="345"/>
        <item x="461"/>
        <item x="970"/>
        <item x="283"/>
        <item x="550"/>
        <item x="439"/>
        <item x="566"/>
        <item x="310"/>
        <item x="907"/>
        <item x="565"/>
        <item x="311"/>
        <item x="908"/>
        <item x="742"/>
        <item x="198"/>
        <item x="335"/>
        <item x="188"/>
        <item x="568"/>
        <item x="785"/>
        <item x="519"/>
        <item x="76"/>
        <item x="870"/>
        <item x="447"/>
        <item x="493"/>
        <item x="620"/>
        <item x="903"/>
        <item x="296"/>
        <item x="501"/>
        <item x="786"/>
        <item x="436"/>
        <item x="9"/>
        <item x="570"/>
        <item x="8"/>
        <item x="569"/>
        <item x="823"/>
        <item x="900"/>
        <item x="470"/>
        <item x="986"/>
        <item x="1006"/>
        <item x="324"/>
        <item x="68"/>
        <item x="646"/>
        <item x="631"/>
        <item x="632"/>
        <item x="645"/>
        <item x="1027"/>
        <item x="313"/>
        <item x="630"/>
        <item x="955"/>
        <item x="644"/>
        <item x="95"/>
        <item x="94"/>
        <item x="659"/>
        <item x="661"/>
        <item x="688"/>
        <item x="73"/>
        <item x="100"/>
        <item x="512"/>
        <item x="656"/>
        <item x="45"/>
        <item x="781"/>
        <item x="297"/>
        <item x="502"/>
        <item x="329"/>
        <item x="3"/>
        <item x="671"/>
        <item x="1017"/>
        <item x="302"/>
        <item x="185"/>
        <item x="892"/>
        <item x="186"/>
        <item x="893"/>
        <item x="184"/>
        <item x="891"/>
        <item x="212"/>
        <item x="276"/>
        <item x="251"/>
        <item x="252"/>
        <item x="253"/>
        <item x="189"/>
        <item x="1038"/>
        <item x="10"/>
        <item x="341"/>
        <item x="133"/>
        <item x="134"/>
        <item x="421"/>
        <item x="108"/>
        <item x="521"/>
        <item x="132"/>
        <item x="367"/>
        <item x="707"/>
        <item x="778"/>
        <item x="669"/>
        <item x="817"/>
        <item x="193"/>
        <item x="342"/>
        <item x="792"/>
        <item x="660"/>
        <item x="662"/>
        <item x="144"/>
        <item x="524"/>
        <item x="145"/>
        <item x="525"/>
        <item x="684"/>
        <item x="580"/>
        <item x="1014"/>
        <item x="412"/>
        <item x="236"/>
        <item x="769"/>
        <item x="517"/>
        <item x="295"/>
        <item x="555"/>
        <item x="423"/>
        <item x="424"/>
        <item x="754"/>
        <item x="87"/>
        <item x="169"/>
        <item x="775"/>
        <item x="1012"/>
        <item x="508"/>
        <item x="192"/>
        <item x="21"/>
        <item x="20"/>
        <item x="442"/>
        <item x="776"/>
        <item x="964"/>
        <item x="777"/>
        <item x="619"/>
        <item x="797"/>
        <item x="981"/>
        <item x="475"/>
        <item x="834"/>
        <item x="852"/>
        <item x="712"/>
        <item x="539"/>
        <item x="540"/>
        <item x="140"/>
        <item x="664"/>
        <item x="763"/>
        <item x="314"/>
        <item x="279"/>
        <item x="482"/>
        <item x="590"/>
        <item x="254"/>
        <item x="289"/>
        <item x="1026"/>
        <item x="147"/>
        <item x="528"/>
        <item x="483"/>
        <item x="591"/>
        <item x="288"/>
        <item x="1025"/>
        <item x="851"/>
        <item x="1049"/>
        <item x="5"/>
        <item x="204"/>
        <item x="7"/>
        <item x="64"/>
        <item x="621"/>
        <item x="784"/>
        <item x="481"/>
        <item x="589"/>
        <item x="86"/>
        <item x="626"/>
        <item x="783"/>
        <item x="196"/>
        <item x="139"/>
        <item x="894"/>
        <item x="89"/>
        <item x="967"/>
        <item x="968"/>
        <item x="90"/>
        <item x="229"/>
        <item x="78"/>
        <item x="957"/>
        <item x="30"/>
        <item x="386"/>
        <item x="183"/>
        <item x="66"/>
        <item x="623"/>
        <item x="47"/>
        <item x="814"/>
        <item x="648"/>
        <item x="48"/>
        <item x="815"/>
        <item x="497"/>
        <item x="495"/>
        <item x="561"/>
        <item x="340"/>
        <item x="392"/>
        <item x="449"/>
        <item x="394"/>
        <item x="451"/>
        <item x="393"/>
        <item x="450"/>
        <item x="796"/>
        <item x="953"/>
        <item x="715"/>
        <item x="65"/>
        <item x="622"/>
        <item x="840"/>
        <item x="466"/>
        <item x="541"/>
        <item x="148"/>
        <item x="467"/>
        <item x="266"/>
        <item x="741"/>
        <item x="1055"/>
        <item x="432"/>
        <item x="1043"/>
        <item x="157"/>
        <item x="1035"/>
        <item x="365"/>
        <item x="880"/>
        <item x="930"/>
        <item x="1062"/>
        <item x="37"/>
        <item x="124"/>
        <item x="691"/>
        <item x="55"/>
        <item x="543"/>
        <item x="357"/>
        <item x="808"/>
        <item x="728"/>
        <item x="730"/>
        <item x="729"/>
        <item x="6"/>
        <item x="1011"/>
        <item x="835"/>
        <item x="940"/>
        <item x="727"/>
        <item x="726"/>
        <item x="179"/>
        <item x="92"/>
        <item x="162"/>
        <item x="163"/>
        <item x="606"/>
        <item x="605"/>
        <item x="607"/>
        <item x="354"/>
        <item x="634"/>
        <item x="323"/>
        <item x="782"/>
        <item x="105"/>
        <item x="476"/>
        <item x="273"/>
        <item x="676"/>
        <item x="238"/>
        <item x="458"/>
        <item x="666"/>
        <item x="665"/>
        <item x="841"/>
        <item x="560"/>
        <item x="1004"/>
        <item x="337"/>
        <item x="74"/>
        <item x="413"/>
        <item x="923"/>
        <item x="1065"/>
        <item x="264"/>
        <item x="739"/>
        <item x="320"/>
        <item x="586"/>
        <item x="152"/>
        <item x="898"/>
        <item x="689"/>
        <item x="118"/>
        <item x="542"/>
        <item x="713"/>
        <item x="414"/>
        <item x="924"/>
        <item x="191"/>
        <item x="146"/>
        <item x="275"/>
        <item x="678"/>
        <item x="582"/>
        <item x="79"/>
        <item x="638"/>
        <item x="80"/>
        <item x="639"/>
        <item x="174"/>
        <item x="112"/>
        <item x="816"/>
        <item x="750"/>
        <item x="821"/>
        <item x="240"/>
        <item x="460"/>
        <item x="104"/>
        <item x="287"/>
        <item x="1024"/>
        <item x="563"/>
        <item x="966"/>
        <item x="446"/>
        <item x="562"/>
        <item x="564"/>
        <item x="0"/>
        <item x="1003"/>
        <item x="1039"/>
        <item x="544"/>
        <item x="103"/>
        <item x="220"/>
        <item x="221"/>
        <item x="381"/>
        <item x="382"/>
        <item x="201"/>
        <item x="127"/>
        <item x="259"/>
        <item x="292"/>
        <item x="654"/>
        <item x="51"/>
        <item x="703"/>
        <item x="159"/>
        <item x="195"/>
        <item x="681"/>
        <item x="59"/>
        <item x="58"/>
        <item x="910"/>
        <item x="909"/>
        <item x="490"/>
        <item x="351"/>
        <item x="920"/>
        <item x="91"/>
        <item x="584"/>
        <item x="69"/>
        <item x="993"/>
        <item x="318"/>
        <item x="126"/>
        <item x="1032"/>
        <item x="747"/>
        <item x="435"/>
        <item x="746"/>
        <item x="683"/>
        <item x="616"/>
        <item x="748"/>
        <item x="88"/>
        <item x="71"/>
        <item x="798"/>
        <item x="503"/>
        <item x="419"/>
        <item x="420"/>
        <item x="905"/>
        <item x="1030"/>
        <item x="116"/>
        <item x="579"/>
        <item x="115"/>
        <item x="578"/>
        <item x="114"/>
        <item x="577"/>
        <item x="141"/>
        <item x="17"/>
        <item x="532"/>
        <item x="54"/>
        <item x="142"/>
        <item x="143"/>
        <item x="405"/>
        <item x="736"/>
        <item x="406"/>
        <item x="737"/>
        <item x="407"/>
        <item x="738"/>
        <item x="807"/>
        <item x="899"/>
        <item x="429"/>
        <item x="733"/>
        <item x="438"/>
        <item x="417"/>
        <item x="422"/>
        <item x="248"/>
        <item x="350"/>
        <item x="349"/>
        <item x="969"/>
        <item x="425"/>
        <item x="168"/>
        <item x="306"/>
        <item x="455"/>
        <item x="384"/>
        <item x="534"/>
        <item x="1029"/>
        <item x="399"/>
        <item x="557"/>
        <item x="927"/>
        <item x="943"/>
        <item x="331"/>
        <item x="330"/>
        <item x="282"/>
        <item x="549"/>
        <item x="988"/>
        <item x="315"/>
        <item x="987"/>
        <item x="965"/>
        <item x="343"/>
        <item x="205"/>
        <item x="328"/>
        <item x="327"/>
        <item x="246"/>
        <item x="999"/>
        <item x="859"/>
        <item x="860"/>
        <item x="317"/>
        <item x="710"/>
        <item x="237"/>
        <item x="770"/>
        <item x="725"/>
        <item x="498"/>
        <item x="809"/>
        <item x="510"/>
        <item x="1053"/>
        <item x="96"/>
        <item x="839"/>
        <item x="928"/>
        <item x="879"/>
        <item x="596"/>
        <item x="597"/>
        <item x="151"/>
        <item x="49"/>
        <item x="265"/>
        <item x="740"/>
        <item x="962"/>
        <item x="499"/>
        <item x="810"/>
        <item x="500"/>
        <item x="811"/>
        <item x="673"/>
        <item x="1009"/>
        <item x="383"/>
        <item x="533"/>
        <item x="674"/>
        <item x="1010"/>
        <item x="149"/>
        <item x="468"/>
        <item x="701"/>
        <item x="649"/>
        <item x="353"/>
        <item x="633"/>
        <item x="650"/>
        <item x="849"/>
        <item x="1047"/>
        <item x="850"/>
        <item x="1048"/>
        <item x="23"/>
        <item x="825"/>
        <item x="332"/>
        <item x="485"/>
        <item x="333"/>
        <item x="106"/>
        <item x="477"/>
        <item x="260"/>
        <item x="261"/>
        <item x="27"/>
        <item x="716"/>
        <item x="290"/>
        <item x="571"/>
        <item x="271"/>
        <item x="1031"/>
        <item x="585"/>
        <item x="256"/>
        <item x="595"/>
        <item x="228"/>
        <item x="463"/>
        <item x="464"/>
        <item x="14"/>
        <item x="1066"/>
        <item x="944"/>
        <item x="1007"/>
        <item x="832"/>
        <item x="959"/>
        <item x="869"/>
        <item x="838"/>
        <item x="836"/>
        <item x="755"/>
        <item x="110"/>
        <item x="35"/>
        <item x="867"/>
        <item x="868"/>
        <item x="886"/>
        <item x="882"/>
        <item x="884"/>
        <item x="262"/>
        <item x="983"/>
        <item x="263"/>
        <item x="984"/>
        <item x="945"/>
        <item x="390"/>
        <item x="760"/>
        <item x="761"/>
        <item x="762"/>
        <item x="819"/>
        <item x="401"/>
        <item x="929"/>
        <item x="206"/>
        <item x="919"/>
        <item x="469"/>
        <item x="985"/>
        <item x="602"/>
        <item x="921"/>
        <item x="437"/>
        <item x="371"/>
        <item x="1019"/>
        <item x="348"/>
        <item x="347"/>
        <item x="346"/>
        <item x="267"/>
        <item x="706"/>
        <item x="372"/>
        <item x="1020"/>
        <item x="471"/>
        <item x="428"/>
        <item x="732"/>
        <item x="608"/>
        <item x="474"/>
        <item x="611"/>
        <item x="667"/>
        <item x="878"/>
        <item x="601"/>
        <item x="598"/>
        <item x="599"/>
        <item x="600"/>
        <item x="1045"/>
        <item x="1071"/>
        <item x="377"/>
        <item x="60"/>
        <item x="812"/>
        <item x="316"/>
        <item x="135"/>
        <item x="756"/>
        <item x="757"/>
        <item x="758"/>
        <item x="137"/>
        <item x="249"/>
        <item x="668"/>
        <item x="255"/>
        <item x="28"/>
        <item x="717"/>
        <item x="182"/>
        <item x="795"/>
        <item x="160"/>
        <item x="489"/>
        <item x="895"/>
        <item x="70"/>
        <item x="994"/>
        <item x="774"/>
        <item x="980"/>
        <item x="978"/>
        <item x="979"/>
        <item x="284"/>
        <item x="551"/>
        <item x="537"/>
        <item x="837"/>
        <item x="1001"/>
        <item x="373"/>
        <item x="1021"/>
        <item x="286"/>
        <item x="1023"/>
        <item x="588"/>
        <item x="61"/>
        <item x="813"/>
        <item x="216"/>
        <item x="215"/>
        <item x="409"/>
        <item x="408"/>
        <item x="410"/>
        <item x="1013"/>
        <item x="594"/>
        <item x="4"/>
        <item x="672"/>
        <item x="889"/>
        <item x="888"/>
        <item x="890"/>
        <item x="462"/>
        <item x="1057"/>
        <item x="615"/>
        <item x="904"/>
        <item x="84"/>
        <item x="624"/>
        <item x="612"/>
        <item x="225"/>
        <item x="990"/>
        <item x="444"/>
        <item x="744"/>
        <item x="445"/>
        <item x="745"/>
        <item x="1016"/>
        <item x="309"/>
        <item x="906"/>
        <item x="25"/>
        <item x="936"/>
        <item x="153"/>
        <item x="526"/>
        <item x="700"/>
        <item x="779"/>
        <item x="780"/>
        <item x="871"/>
        <item x="370"/>
        <item x="380"/>
        <item x="842"/>
        <item x="843"/>
        <item x="109"/>
        <item x="379"/>
        <item x="199"/>
        <item x="158"/>
        <item x="1036"/>
        <item x="610"/>
        <item x="949"/>
        <item x="178"/>
        <item x="1000"/>
        <item x="977"/>
        <item x="546"/>
        <item x="545"/>
        <item x="609"/>
        <item x="948"/>
        <item x="239"/>
        <item x="459"/>
        <item x="387"/>
        <item x="396"/>
        <item x="828"/>
        <item x="270"/>
        <item x="75"/>
        <item x="36"/>
        <item x="278"/>
        <item x="516"/>
        <item x="515"/>
        <item x="1052"/>
        <item x="679"/>
        <item x="122"/>
        <item x="334"/>
        <item x="699"/>
        <item x="896"/>
        <item x="203"/>
        <item x="950"/>
        <item x="505"/>
        <item x="272"/>
        <item x="50"/>
        <item x="418"/>
        <item x="81"/>
        <item x="941"/>
        <item x="651"/>
        <item x="958"/>
        <item x="208"/>
        <item x="369"/>
        <item x="887"/>
        <item x="883"/>
        <item x="885"/>
        <item x="1046"/>
        <item x="1072"/>
        <item x="376"/>
        <item x="1015"/>
        <item x="685"/>
        <item x="772"/>
        <item x="765"/>
        <item x="77"/>
        <item x="956"/>
        <item x="274"/>
        <item x="677"/>
        <item x="187"/>
        <item x="567"/>
        <item x="312"/>
        <item x="67"/>
        <item x="235"/>
        <item x="465"/>
        <item x="724"/>
        <item x="722"/>
        <item x="496"/>
        <item x="223"/>
        <item x="224"/>
        <item x="222"/>
        <item x="16"/>
        <item x="531"/>
        <item x="167"/>
        <item x="504"/>
        <item x="822"/>
        <item x="581"/>
        <item x="708"/>
        <item x="937"/>
        <item x="771"/>
        <item x="939"/>
        <item x="514"/>
        <item x="663"/>
        <item x="702"/>
        <item x="138"/>
        <item x="522"/>
        <item x="952"/>
        <item x="687"/>
        <item x="2"/>
        <item x="670"/>
        <item x="72"/>
        <item x="411"/>
        <item x="395"/>
        <item x="827"/>
        <item x="802"/>
        <item x="39"/>
        <item x="858"/>
        <item x="321"/>
        <item x="1037"/>
        <item x="1061"/>
        <item x="963"/>
        <item x="300"/>
        <item x="456"/>
        <item x="1033"/>
        <item x="911"/>
        <item x="53"/>
        <item x="558"/>
        <item x="219"/>
        <item x="218"/>
        <item x="217"/>
        <item x="13"/>
        <item x="12"/>
        <item x="15"/>
        <item x="1067"/>
        <item x="363"/>
        <item x="487"/>
        <item x="653"/>
        <item x="93"/>
        <item x="478"/>
        <item x="975"/>
        <item x="234"/>
        <item x="99"/>
        <item x="233"/>
        <item x="232"/>
        <item x="398"/>
        <item x="556"/>
        <item x="171"/>
        <item x="529"/>
        <item x="680"/>
        <item x="38"/>
        <item x="385"/>
        <item x="535"/>
        <item x="46"/>
        <item x="389"/>
        <item x="427"/>
        <item x="731"/>
        <item x="166"/>
        <item x="102"/>
        <item x="197"/>
        <item x="997"/>
        <item x="388"/>
        <item x="22"/>
        <item x="926"/>
        <item x="942"/>
        <item x="32"/>
        <item x="995"/>
        <item x="33"/>
        <item x="996"/>
        <item x="790"/>
        <item x="791"/>
        <item x="788"/>
        <item x="789"/>
        <item x="801"/>
        <item x="901"/>
        <item x="120"/>
        <item x="180"/>
        <item x="933"/>
        <item x="360"/>
        <item x="361"/>
        <item x="705"/>
        <item x="826"/>
        <item x="378"/>
        <item x="1056"/>
        <item x="123"/>
        <item x="690"/>
        <item x="766"/>
        <item x="768"/>
        <item x="767"/>
        <item x="642"/>
        <item x="973"/>
        <item x="974"/>
        <item x="1054"/>
        <item x="863"/>
        <item x="861"/>
        <item x="862"/>
        <item x="846"/>
        <item x="430"/>
        <item x="319"/>
        <item x="433"/>
        <item x="1044"/>
        <item x="293"/>
        <item x="553"/>
        <item x="473"/>
        <item x="426"/>
        <item x="491"/>
        <item x="299"/>
        <item x="492"/>
        <item x="268"/>
        <item x="617"/>
        <item x="156"/>
        <item x="1034"/>
        <item x="603"/>
        <item x="922"/>
        <item x="806"/>
        <item x="527"/>
        <item x="472"/>
        <item x="364"/>
        <item x="488"/>
        <item x="1008"/>
        <item x="431"/>
        <item x="1042"/>
        <item x="34"/>
        <item x="250"/>
        <item x="285"/>
        <item x="552"/>
        <item x="161"/>
        <item x="453"/>
        <item x="875"/>
        <item x="604"/>
        <item x="452"/>
        <item x="874"/>
        <item x="194"/>
        <item x="269"/>
        <item x="989"/>
        <item x="759"/>
        <item x="935"/>
        <item x="181"/>
        <item x="934"/>
        <item x="130"/>
        <item x="628"/>
        <item x="129"/>
        <item x="627"/>
        <item x="131"/>
        <item x="629"/>
        <item x="190"/>
        <item x="176"/>
        <item x="244"/>
        <item x="243"/>
        <item x="119"/>
        <item x="804"/>
        <item x="618"/>
        <item x="918"/>
        <item x="723"/>
        <item x="932"/>
        <item x="230"/>
        <item x="1064"/>
        <item x="52"/>
        <item x="704"/>
        <item x="107"/>
        <item x="520"/>
        <item x="416"/>
        <item x="484"/>
        <item x="18"/>
        <item x="19"/>
        <item x="397"/>
        <item x="829"/>
        <item x="912"/>
        <item x="391"/>
        <item x="749"/>
        <item x="709"/>
        <item x="938"/>
        <item x="111"/>
        <item x="917"/>
        <item x="1"/>
        <item x="800"/>
        <item x="1051"/>
        <item x="177"/>
        <item x="831"/>
        <item x="682"/>
        <item x="415"/>
        <item x="925"/>
        <item x="876"/>
        <item x="647"/>
        <item x="400"/>
        <item x="805"/>
        <item x="856"/>
        <item x="101"/>
        <item x="511"/>
        <item x="655"/>
        <item x="773"/>
        <item x="961"/>
        <item x="877"/>
        <item x="207"/>
        <item x="210"/>
        <item x="855"/>
        <item x="751"/>
        <item x="752"/>
        <item x="24"/>
        <item x="374"/>
        <item x="241"/>
        <item x="303"/>
        <item x="592"/>
        <item x="304"/>
        <item x="593"/>
        <item x="721"/>
        <item x="1041"/>
        <item x="583"/>
        <item x="44"/>
        <item x="865"/>
        <item x="43"/>
        <item x="864"/>
        <item x="29"/>
        <item x="336"/>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m="1" x="1172"/>
        <item m="1" x="1173"/>
        <item m="1" x="1174"/>
        <item m="1" x="1175"/>
        <item m="1" x="1176"/>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m="1" x="1177"/>
        <item t="default"/>
      </items>
    </pivotField>
    <pivotField compact="0" showAll="0"/>
    <pivotField axis="axisPage" compact="0" multipleItemSelectionAllowed="1" showAll="0">
      <items count="22">
        <item x="12"/>
        <item x="3"/>
        <item x="10"/>
        <item x="15"/>
        <item x="7"/>
        <item x="14"/>
        <item x="19"/>
        <item x="0"/>
        <item x="18"/>
        <item x="6"/>
        <item x="9"/>
        <item x="4"/>
        <item x="2"/>
        <item x="11"/>
        <item x="17"/>
        <item x="5"/>
        <item x="16"/>
        <item x="13"/>
        <item x="20"/>
        <item x="8"/>
        <item x="1"/>
        <item t="default"/>
      </items>
    </pivotField>
    <pivotField axis="axisPage" compact="0" showAll="0">
      <items count="23">
        <item x="21"/>
        <item x="13"/>
        <item x="10"/>
        <item x="12"/>
        <item x="7"/>
        <item x="17"/>
        <item x="14"/>
        <item x="11"/>
        <item x="2"/>
        <item x="18"/>
        <item x="9"/>
        <item x="15"/>
        <item x="16"/>
        <item x="19"/>
        <item x="20"/>
        <item x="0"/>
        <item x="1"/>
        <item x="3"/>
        <item x="8"/>
        <item x="5"/>
        <item x="6"/>
        <item x="4"/>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251">
        <item x="105"/>
        <item x="223"/>
        <item x="110"/>
        <item x="45"/>
        <item x="22"/>
        <item x="226"/>
        <item x="179"/>
        <item x="130"/>
        <item x="68"/>
        <item x="145"/>
        <item x="200"/>
        <item x="19"/>
        <item x="10"/>
        <item x="47"/>
        <item x="74"/>
        <item x="85"/>
        <item x="219"/>
        <item x="73"/>
        <item x="209"/>
        <item x="118"/>
        <item x="92"/>
        <item x="242"/>
        <item x="187"/>
        <item x="142"/>
        <item x="56"/>
        <item x="24"/>
        <item x="83"/>
        <item x="63"/>
        <item x="82"/>
        <item x="162"/>
        <item x="139"/>
        <item x="153"/>
        <item x="186"/>
        <item x="4"/>
        <item x="132"/>
        <item x="100"/>
        <item x="57"/>
        <item x="159"/>
        <item x="60"/>
        <item x="249"/>
        <item x="202"/>
        <item x="113"/>
        <item x="203"/>
        <item x="115"/>
        <item x="44"/>
        <item x="55"/>
        <item x="236"/>
        <item x="177"/>
        <item x="149"/>
        <item x="167"/>
        <item x="176"/>
        <item x="197"/>
        <item x="76"/>
        <item x="201"/>
        <item x="35"/>
        <item x="3"/>
        <item x="185"/>
        <item x="13"/>
        <item x="131"/>
        <item x="59"/>
        <item x="8"/>
        <item x="49"/>
        <item x="2"/>
        <item x="62"/>
        <item x="51"/>
        <item x="50"/>
        <item x="97"/>
        <item x="98"/>
        <item x="102"/>
        <item x="227"/>
        <item x="17"/>
        <item x="125"/>
        <item x="173"/>
        <item x="116"/>
        <item x="36"/>
        <item x="81"/>
        <item x="157"/>
        <item x="189"/>
        <item x="199"/>
        <item x="31"/>
        <item x="151"/>
        <item x="134"/>
        <item x="77"/>
        <item x="198"/>
        <item x="204"/>
        <item x="121"/>
        <item x="126"/>
        <item x="96"/>
        <item x="6"/>
        <item x="180"/>
        <item x="235"/>
        <item x="171"/>
        <item x="23"/>
        <item x="34"/>
        <item x="25"/>
        <item x="70"/>
        <item x="144"/>
        <item x="28"/>
        <item x="42"/>
        <item x="129"/>
        <item x="111"/>
        <item x="67"/>
        <item x="166"/>
        <item x="9"/>
        <item x="95"/>
        <item x="152"/>
        <item x="0"/>
        <item x="114"/>
        <item x="156"/>
        <item x="247"/>
        <item x="133"/>
        <item x="54"/>
        <item x="18"/>
        <item x="211"/>
        <item x="141"/>
        <item x="150"/>
        <item x="143"/>
        <item x="64"/>
        <item x="91"/>
        <item x="243"/>
        <item x="147"/>
        <item x="238"/>
        <item x="214"/>
        <item x="117"/>
        <item x="99"/>
        <item x="124"/>
        <item x="190"/>
        <item x="11"/>
        <item x="184"/>
        <item x="69"/>
        <item x="234"/>
        <item x="231"/>
        <item x="195"/>
        <item x="84"/>
        <item x="237"/>
        <item x="29"/>
        <item x="246"/>
        <item x="160"/>
        <item x="244"/>
        <item x="218"/>
        <item x="123"/>
        <item x="109"/>
        <item x="15"/>
        <item x="146"/>
        <item x="138"/>
        <item x="140"/>
        <item x="216"/>
        <item x="239"/>
        <item x="222"/>
        <item x="181"/>
        <item x="94"/>
        <item x="161"/>
        <item x="136"/>
        <item x="213"/>
        <item x="188"/>
        <item x="65"/>
        <item x="232"/>
        <item x="30"/>
        <item x="220"/>
        <item x="61"/>
        <item x="27"/>
        <item x="207"/>
        <item x="90"/>
        <item x="228"/>
        <item x="224"/>
        <item x="137"/>
        <item x="215"/>
        <item x="40"/>
        <item x="88"/>
        <item x="48"/>
        <item x="12"/>
        <item x="154"/>
        <item x="75"/>
        <item x="208"/>
        <item x="183"/>
        <item x="78"/>
        <item x="212"/>
        <item x="21"/>
        <item x="172"/>
        <item x="38"/>
        <item x="135"/>
        <item x="46"/>
        <item x="104"/>
        <item x="182"/>
        <item x="79"/>
        <item x="128"/>
        <item x="193"/>
        <item x="58"/>
        <item x="127"/>
        <item x="16"/>
        <item x="89"/>
        <item x="66"/>
        <item x="33"/>
        <item x="43"/>
        <item x="225"/>
        <item x="205"/>
        <item x="103"/>
        <item x="170"/>
        <item x="120"/>
        <item x="20"/>
        <item x="106"/>
        <item x="26"/>
        <item x="210"/>
        <item x="163"/>
        <item x="230"/>
        <item x="101"/>
        <item x="196"/>
        <item x="119"/>
        <item x="165"/>
        <item x="168"/>
        <item x="86"/>
        <item x="32"/>
        <item x="148"/>
        <item x="1"/>
        <item x="229"/>
        <item x="5"/>
        <item x="192"/>
        <item x="206"/>
        <item x="93"/>
        <item x="233"/>
        <item x="71"/>
        <item x="112"/>
        <item x="178"/>
        <item x="221"/>
        <item x="41"/>
        <item x="72"/>
        <item x="241"/>
        <item x="217"/>
        <item x="7"/>
        <item x="174"/>
        <item x="245"/>
        <item x="52"/>
        <item x="122"/>
        <item x="191"/>
        <item x="240"/>
        <item x="158"/>
        <item x="155"/>
        <item x="53"/>
        <item x="39"/>
        <item x="14"/>
        <item x="194"/>
        <item x="164"/>
        <item x="169"/>
        <item x="175"/>
        <item x="87"/>
        <item x="248"/>
        <item x="37"/>
        <item x="108"/>
        <item x="107"/>
        <item x="80"/>
        <item t="default"/>
      </items>
    </pivotField>
    <pivotField compact="0" showAll="0">
      <items count="247">
        <item x="96"/>
        <item x="97"/>
        <item x="233"/>
        <item x="166"/>
        <item x="27"/>
        <item x="127"/>
        <item x="111"/>
        <item x="217"/>
        <item x="74"/>
        <item x="210"/>
        <item x="28"/>
        <item x="144"/>
        <item x="171"/>
        <item x="196"/>
        <item x="59"/>
        <item x="150"/>
        <item x="25"/>
        <item x="161"/>
        <item x="149"/>
        <item x="87"/>
        <item x="135"/>
        <item x="68"/>
        <item x="174"/>
        <item x="18"/>
        <item x="2"/>
        <item x="208"/>
        <item x="243"/>
        <item x="3"/>
        <item x="65"/>
        <item x="89"/>
        <item x="205"/>
        <item x="223"/>
        <item x="41"/>
        <item x="52"/>
        <item x="15"/>
        <item x="142"/>
        <item x="129"/>
        <item x="154"/>
        <item x="45"/>
        <item x="179"/>
        <item x="11"/>
        <item x="239"/>
        <item x="38"/>
        <item x="10"/>
        <item x="241"/>
        <item x="155"/>
        <item x="103"/>
        <item x="213"/>
        <item x="189"/>
        <item x="219"/>
        <item x="55"/>
        <item x="72"/>
        <item x="240"/>
        <item x="5"/>
        <item x="31"/>
        <item x="119"/>
        <item x="202"/>
        <item x="206"/>
        <item x="66"/>
        <item x="195"/>
        <item x="80"/>
        <item x="81"/>
        <item x="121"/>
        <item x="64"/>
        <item x="238"/>
        <item x="9"/>
        <item x="104"/>
        <item x="83"/>
        <item x="123"/>
        <item x="185"/>
        <item x="209"/>
        <item x="39"/>
        <item x="24"/>
        <item x="211"/>
        <item x="113"/>
        <item x="207"/>
        <item x="232"/>
        <item x="230"/>
        <item x="37"/>
        <item x="152"/>
        <item x="50"/>
        <item x="30"/>
        <item x="61"/>
        <item x="235"/>
        <item x="212"/>
        <item x="47"/>
        <item x="8"/>
        <item x="36"/>
        <item x="167"/>
        <item x="126"/>
        <item x="117"/>
        <item x="76"/>
        <item x="21"/>
        <item x="102"/>
        <item x="143"/>
        <item x="181"/>
        <item x="12"/>
        <item x="57"/>
        <item x="13"/>
        <item x="69"/>
        <item x="222"/>
        <item x="75"/>
        <item x="215"/>
        <item x="7"/>
        <item x="172"/>
        <item x="63"/>
        <item x="1"/>
        <item x="98"/>
        <item x="164"/>
        <item x="101"/>
        <item x="114"/>
        <item x="99"/>
        <item x="93"/>
        <item x="32"/>
        <item x="78"/>
        <item x="201"/>
        <item x="19"/>
        <item x="236"/>
        <item x="221"/>
        <item x="192"/>
        <item x="92"/>
        <item x="203"/>
        <item x="49"/>
        <item x="94"/>
        <item x="130"/>
        <item x="234"/>
        <item x="220"/>
        <item x="139"/>
        <item x="105"/>
        <item x="88"/>
        <item x="46"/>
        <item x="187"/>
        <item x="228"/>
        <item x="82"/>
        <item x="186"/>
        <item x="71"/>
        <item x="168"/>
        <item x="109"/>
        <item x="190"/>
        <item x="153"/>
        <item x="176"/>
        <item x="147"/>
        <item x="175"/>
        <item x="26"/>
        <item x="188"/>
        <item x="95"/>
        <item x="184"/>
        <item x="84"/>
        <item x="242"/>
        <item x="173"/>
        <item x="244"/>
        <item x="159"/>
        <item x="79"/>
        <item x="62"/>
        <item x="86"/>
        <item x="191"/>
        <item x="51"/>
        <item x="124"/>
        <item x="116"/>
        <item x="141"/>
        <item x="100"/>
        <item x="132"/>
        <item x="107"/>
        <item x="67"/>
        <item x="106"/>
        <item x="151"/>
        <item x="122"/>
        <item x="138"/>
        <item x="4"/>
        <item x="245"/>
        <item x="42"/>
        <item x="146"/>
        <item x="237"/>
        <item x="118"/>
        <item x="140"/>
        <item x="20"/>
        <item x="193"/>
        <item x="73"/>
        <item x="158"/>
        <item x="200"/>
        <item x="163"/>
        <item x="182"/>
        <item x="48"/>
        <item x="137"/>
        <item x="145"/>
        <item x="34"/>
        <item x="226"/>
        <item x="85"/>
        <item x="91"/>
        <item x="77"/>
        <item x="33"/>
        <item x="44"/>
        <item x="17"/>
        <item x="108"/>
        <item x="90"/>
        <item x="60"/>
        <item x="70"/>
        <item x="110"/>
        <item x="169"/>
        <item x="136"/>
        <item x="214"/>
        <item x="14"/>
        <item x="58"/>
        <item x="6"/>
        <item x="128"/>
        <item x="177"/>
        <item x="120"/>
        <item x="160"/>
        <item x="56"/>
        <item x="225"/>
        <item x="131"/>
        <item x="133"/>
        <item x="197"/>
        <item x="180"/>
        <item x="204"/>
        <item x="156"/>
        <item x="112"/>
        <item x="183"/>
        <item x="115"/>
        <item x="23"/>
        <item x="22"/>
        <item x="29"/>
        <item x="43"/>
        <item x="199"/>
        <item x="54"/>
        <item x="35"/>
        <item x="53"/>
        <item x="162"/>
        <item x="165"/>
        <item x="40"/>
        <item x="148"/>
        <item x="198"/>
        <item x="194"/>
        <item x="178"/>
        <item x="227"/>
        <item x="125"/>
        <item x="216"/>
        <item x="16"/>
        <item x="224"/>
        <item x="170"/>
        <item x="134"/>
        <item x="218"/>
        <item x="0"/>
        <item x="231"/>
        <item x="229"/>
        <item x="157"/>
        <item t="default"/>
      </items>
    </pivotField>
    <pivotField compact="0" showAll="0">
      <items count="253">
        <item x="102"/>
        <item x="45"/>
        <item x="71"/>
        <item x="215"/>
        <item x="185"/>
        <item x="249"/>
        <item x="74"/>
        <item x="150"/>
        <item x="246"/>
        <item x="124"/>
        <item x="197"/>
        <item x="115"/>
        <item x="245"/>
        <item x="227"/>
        <item x="133"/>
        <item x="174"/>
        <item x="53"/>
        <item x="238"/>
        <item x="201"/>
        <item x="46"/>
        <item x="136"/>
        <item x="96"/>
        <item x="12"/>
        <item x="166"/>
        <item x="189"/>
        <item x="142"/>
        <item x="90"/>
        <item x="13"/>
        <item x="17"/>
        <item x="38"/>
        <item x="33"/>
        <item x="247"/>
        <item x="118"/>
        <item x="88"/>
        <item x="175"/>
        <item x="83"/>
        <item x="8"/>
        <item x="126"/>
        <item x="23"/>
        <item x="2"/>
        <item x="182"/>
        <item x="187"/>
        <item x="218"/>
        <item x="237"/>
        <item x="58"/>
        <item x="191"/>
        <item x="240"/>
        <item x="250"/>
        <item x="141"/>
        <item x="4"/>
        <item x="131"/>
        <item x="198"/>
        <item x="129"/>
        <item x="98"/>
        <item x="31"/>
        <item x="21"/>
        <item x="106"/>
        <item x="116"/>
        <item x="87"/>
        <item x="79"/>
        <item x="121"/>
        <item x="134"/>
        <item x="226"/>
        <item x="34"/>
        <item x="44"/>
        <item x="6"/>
        <item x="200"/>
        <item x="154"/>
        <item x="52"/>
        <item x="99"/>
        <item x="10"/>
        <item x="162"/>
        <item x="93"/>
        <item x="164"/>
        <item x="65"/>
        <item x="229"/>
        <item x="61"/>
        <item x="47"/>
        <item x="235"/>
        <item x="60"/>
        <item x="28"/>
        <item x="69"/>
        <item x="95"/>
        <item x="94"/>
        <item x="127"/>
        <item x="37"/>
        <item x="91"/>
        <item x="40"/>
        <item x="122"/>
        <item x="151"/>
        <item x="239"/>
        <item x="242"/>
        <item x="82"/>
        <item x="78"/>
        <item x="80"/>
        <item x="76"/>
        <item x="202"/>
        <item x="109"/>
        <item x="208"/>
        <item x="251"/>
        <item x="159"/>
        <item x="167"/>
        <item x="5"/>
        <item x="125"/>
        <item x="155"/>
        <item x="153"/>
        <item x="64"/>
        <item x="84"/>
        <item x="41"/>
        <item x="75"/>
        <item x="216"/>
        <item x="110"/>
        <item x="11"/>
        <item x="77"/>
        <item x="171"/>
        <item x="0"/>
        <item x="100"/>
        <item x="63"/>
        <item x="14"/>
        <item x="104"/>
        <item x="105"/>
        <item x="196"/>
        <item x="178"/>
        <item x="35"/>
        <item x="30"/>
        <item x="180"/>
        <item x="138"/>
        <item x="228"/>
        <item x="32"/>
        <item x="188"/>
        <item x="143"/>
        <item x="234"/>
        <item x="146"/>
        <item x="89"/>
        <item x="147"/>
        <item x="19"/>
        <item x="112"/>
        <item x="231"/>
        <item x="54"/>
        <item x="225"/>
        <item x="72"/>
        <item x="145"/>
        <item x="119"/>
        <item x="117"/>
        <item x="230"/>
        <item x="128"/>
        <item x="213"/>
        <item x="62"/>
        <item x="190"/>
        <item x="161"/>
        <item x="220"/>
        <item x="16"/>
        <item x="209"/>
        <item x="20"/>
        <item x="111"/>
        <item x="107"/>
        <item x="73"/>
        <item x="186"/>
        <item x="139"/>
        <item x="25"/>
        <item x="232"/>
        <item x="176"/>
        <item x="158"/>
        <item x="29"/>
        <item x="223"/>
        <item x="68"/>
        <item x="15"/>
        <item x="70"/>
        <item x="211"/>
        <item x="169"/>
        <item x="199"/>
        <item x="194"/>
        <item x="55"/>
        <item x="48"/>
        <item x="18"/>
        <item x="214"/>
        <item x="184"/>
        <item x="137"/>
        <item x="243"/>
        <item x="170"/>
        <item x="57"/>
        <item x="219"/>
        <item x="56"/>
        <item x="103"/>
        <item x="113"/>
        <item x="123"/>
        <item x="192"/>
        <item x="168"/>
        <item x="85"/>
        <item x="7"/>
        <item x="81"/>
        <item x="50"/>
        <item x="3"/>
        <item x="177"/>
        <item x="27"/>
        <item x="39"/>
        <item x="148"/>
        <item x="156"/>
        <item x="97"/>
        <item x="108"/>
        <item x="195"/>
        <item x="204"/>
        <item x="165"/>
        <item x="233"/>
        <item x="59"/>
        <item x="173"/>
        <item x="26"/>
        <item x="160"/>
        <item x="172"/>
        <item x="22"/>
        <item x="67"/>
        <item x="207"/>
        <item x="24"/>
        <item x="212"/>
        <item x="222"/>
        <item x="217"/>
        <item x="132"/>
        <item x="157"/>
        <item x="1"/>
        <item x="221"/>
        <item x="163"/>
        <item x="248"/>
        <item x="36"/>
        <item x="101"/>
        <item x="9"/>
        <item x="241"/>
        <item x="120"/>
        <item x="203"/>
        <item x="244"/>
        <item x="224"/>
        <item x="206"/>
        <item x="205"/>
        <item x="210"/>
        <item x="86"/>
        <item x="179"/>
        <item x="140"/>
        <item x="92"/>
        <item x="49"/>
        <item x="135"/>
        <item x="193"/>
        <item x="144"/>
        <item x="114"/>
        <item x="149"/>
        <item x="66"/>
        <item x="183"/>
        <item x="42"/>
        <item x="43"/>
        <item x="51"/>
        <item x="130"/>
        <item x="236"/>
        <item x="152"/>
        <item x="181"/>
        <item t="default"/>
      </items>
    </pivotField>
    <pivotField axis="axisRow" compact="0" multipleItemSelectionAllowed="1" showAll="0">
      <items count="667">
        <item x="178"/>
        <item x="200"/>
        <item x="442"/>
        <item x="62"/>
        <item x="29"/>
        <item x="143"/>
        <item x="110"/>
        <item x="536"/>
        <item x="366"/>
        <item x="234"/>
        <item x="92"/>
        <item x="264"/>
        <item x="432"/>
        <item x="534"/>
        <item x="25"/>
        <item x="361"/>
        <item x="11"/>
        <item x="394"/>
        <item x="393"/>
        <item x="298"/>
        <item x="468"/>
        <item x="64"/>
        <item x="101"/>
        <item x="129"/>
        <item x="201"/>
        <item x="515"/>
        <item x="99"/>
        <item x="482"/>
        <item x="212"/>
        <item x="314"/>
        <item x="465"/>
        <item x="502"/>
        <item x="505"/>
        <item x="152"/>
        <item x="406"/>
        <item x="395"/>
        <item x="254"/>
        <item x="462"/>
        <item x="75"/>
        <item x="74"/>
        <item x="31"/>
        <item x="124"/>
        <item x="487"/>
        <item x="483"/>
        <item x="572"/>
        <item x="291"/>
        <item x="87"/>
        <item x="441"/>
        <item x="583"/>
        <item x="122"/>
        <item x="319"/>
        <item x="500"/>
        <item x="251"/>
        <item x="290"/>
        <item x="289"/>
        <item x="392"/>
        <item x="242"/>
        <item x="5"/>
        <item x="434"/>
        <item x="238"/>
        <item x="171"/>
        <item x="401"/>
        <item x="78"/>
        <item x="316"/>
        <item x="444"/>
        <item x="76"/>
        <item x="102"/>
        <item x="77"/>
        <item x="282"/>
        <item x="313"/>
        <item x="555"/>
        <item x="594"/>
        <item x="435"/>
        <item x="204"/>
        <item x="443"/>
        <item x="206"/>
        <item x="348"/>
        <item x="262"/>
        <item x="227"/>
        <item x="574"/>
        <item x="587"/>
        <item x="279"/>
        <item x="446"/>
        <item x="538"/>
        <item x="561"/>
        <item x="359"/>
        <item x="358"/>
        <item x="104"/>
        <item x="433"/>
        <item x="166"/>
        <item x="4"/>
        <item x="390"/>
        <item x="153"/>
        <item x="391"/>
        <item x="131"/>
        <item x="130"/>
        <item x="236"/>
        <item x="186"/>
        <item x="9"/>
        <item x="97"/>
        <item x="66"/>
        <item x="351"/>
        <item x="350"/>
        <item x="3"/>
        <item x="185"/>
        <item x="509"/>
        <item x="85"/>
        <item x="111"/>
        <item x="552"/>
        <item x="287"/>
        <item x="68"/>
        <item x="67"/>
        <item x="586"/>
        <item x="133"/>
        <item x="161"/>
        <item x="481"/>
        <item x="480"/>
        <item x="303"/>
        <item x="174"/>
        <item x="539"/>
        <item x="33"/>
        <item x="23"/>
        <item x="546"/>
        <item x="245"/>
        <item x="207"/>
        <item x="51"/>
        <item x="86"/>
        <item x="113"/>
        <item x="371"/>
        <item x="571"/>
        <item x="399"/>
        <item x="429"/>
        <item x="41"/>
        <item x="363"/>
        <item x="285"/>
        <item x="273"/>
        <item x="241"/>
        <item x="105"/>
        <item x="428"/>
        <item x="456"/>
        <item x="277"/>
        <item x="513"/>
        <item x="225"/>
        <item x="165"/>
        <item x="159"/>
        <item x="37"/>
        <item x="47"/>
        <item x="80"/>
        <item x="7"/>
        <item x="548"/>
        <item x="370"/>
        <item x="582"/>
        <item x="343"/>
        <item x="30"/>
        <item x="496"/>
        <item x="32"/>
        <item x="485"/>
        <item x="189"/>
        <item x="169"/>
        <item x="261"/>
        <item x="553"/>
        <item x="56"/>
        <item x="94"/>
        <item x="260"/>
        <item x="36"/>
        <item x="45"/>
        <item x="232"/>
        <item x="180"/>
        <item x="221"/>
        <item x="240"/>
        <item x="58"/>
        <item x="531"/>
        <item x="265"/>
        <item x="233"/>
        <item x="202"/>
        <item x="334"/>
        <item x="91"/>
        <item x="451"/>
        <item x="330"/>
        <item x="12"/>
        <item x="10"/>
        <item x="198"/>
        <item x="407"/>
        <item x="402"/>
        <item x="379"/>
        <item x="288"/>
        <item x="376"/>
        <item x="20"/>
        <item x="21"/>
        <item x="436"/>
        <item x="14"/>
        <item x="308"/>
        <item x="158"/>
        <item x="404"/>
        <item x="81"/>
        <item x="403"/>
        <item x="0"/>
        <item x="205"/>
        <item x="595"/>
        <item x="516"/>
        <item x="455"/>
        <item x="300"/>
        <item x="333"/>
        <item x="445"/>
        <item x="239"/>
        <item x="197"/>
        <item x="453"/>
        <item x="598"/>
        <item x="71"/>
        <item x="426"/>
        <item x="494"/>
        <item x="493"/>
        <item x="341"/>
        <item x="253"/>
        <item x="283"/>
        <item x="281"/>
        <item x="565"/>
        <item x="255"/>
        <item x="347"/>
        <item x="345"/>
        <item x="88"/>
        <item x="151"/>
        <item x="570"/>
        <item x="269"/>
        <item x="357"/>
        <item x="532"/>
        <item x="423"/>
        <item x="503"/>
        <item x="519"/>
        <item x="590"/>
        <item x="591"/>
        <item x="589"/>
        <item x="386"/>
        <item x="218"/>
        <item x="211"/>
        <item x="576"/>
        <item x="162"/>
        <item x="223"/>
        <item x="593"/>
        <item x="540"/>
        <item x="400"/>
        <item x="137"/>
        <item x="13"/>
        <item x="175"/>
        <item x="387"/>
        <item x="93"/>
        <item x="457"/>
        <item x="581"/>
        <item x="414"/>
        <item x="542"/>
        <item x="276"/>
        <item x="126"/>
        <item x="128"/>
        <item x="127"/>
        <item x="381"/>
        <item x="271"/>
        <item x="488"/>
        <item x="317"/>
        <item x="514"/>
        <item x="222"/>
        <item x="431"/>
        <item x="504"/>
        <item x="106"/>
        <item x="460"/>
        <item x="537"/>
        <item x="19"/>
        <item x="266"/>
        <item x="320"/>
        <item x="580"/>
        <item x="438"/>
        <item x="250"/>
        <item x="413"/>
        <item x="412"/>
        <item x="473"/>
        <item x="520"/>
        <item x="521"/>
        <item x="378"/>
        <item x="155"/>
        <item x="179"/>
        <item x="486"/>
        <item x="318"/>
        <item x="498"/>
        <item x="396"/>
        <item x="89"/>
        <item x="380"/>
        <item x="422"/>
        <item x="421"/>
        <item x="199"/>
        <item x="569"/>
        <item x="231"/>
        <item x="39"/>
        <item x="196"/>
        <item x="382"/>
        <item x="84"/>
        <item x="304"/>
        <item x="383"/>
        <item x="35"/>
        <item x="471"/>
        <item x="388"/>
        <item x="499"/>
        <item x="268"/>
        <item x="249"/>
        <item x="596"/>
        <item x="508"/>
        <item x="226"/>
        <item x="280"/>
        <item x="55"/>
        <item x="323"/>
        <item x="375"/>
        <item x="146"/>
        <item x="163"/>
        <item x="168"/>
        <item x="419"/>
        <item x="230"/>
        <item x="15"/>
        <item x="296"/>
        <item x="145"/>
        <item x="103"/>
        <item x="479"/>
        <item x="417"/>
        <item x="544"/>
        <item x="332"/>
        <item x="107"/>
        <item x="478"/>
        <item x="497"/>
        <item x="27"/>
        <item x="327"/>
        <item x="164"/>
        <item x="454"/>
        <item x="53"/>
        <item x="243"/>
        <item x="247"/>
        <item x="527"/>
        <item x="63"/>
        <item x="125"/>
        <item x="425"/>
        <item x="177"/>
        <item x="384"/>
        <item x="140"/>
        <item x="108"/>
        <item x="374"/>
        <item x="139"/>
        <item x="142"/>
        <item x="141"/>
        <item x="229"/>
        <item x="477"/>
        <item x="410"/>
        <item x="228"/>
        <item x="373"/>
        <item x="193"/>
        <item x="256"/>
        <item x="148"/>
        <item x="237"/>
        <item x="90"/>
        <item x="294"/>
        <item x="43"/>
        <item x="275"/>
        <item x="210"/>
        <item x="470"/>
        <item x="529"/>
        <item x="59"/>
        <item x="577"/>
        <item x="535"/>
        <item x="550"/>
        <item x="563"/>
        <item x="214"/>
        <item x="176"/>
        <item x="215"/>
        <item x="325"/>
        <item x="235"/>
        <item x="306"/>
        <item x="26"/>
        <item x="449"/>
        <item x="181"/>
        <item x="369"/>
        <item x="167"/>
        <item x="448"/>
        <item x="34"/>
        <item x="545"/>
        <item x="491"/>
        <item x="321"/>
        <item x="573"/>
        <item x="173"/>
        <item x="216"/>
        <item x="415"/>
        <item x="258"/>
        <item x="461"/>
        <item x="484"/>
        <item x="560"/>
        <item x="469"/>
        <item x="213"/>
        <item x="315"/>
        <item x="558"/>
        <item x="557"/>
        <item x="326"/>
        <item x="420"/>
        <item x="134"/>
        <item x="365"/>
        <item x="364"/>
        <item x="492"/>
        <item x="188"/>
        <item x="112"/>
        <item x="307"/>
        <item x="427"/>
        <item x="42"/>
        <item x="447"/>
        <item x="28"/>
        <item x="150"/>
        <item x="547"/>
        <item x="1"/>
        <item x="549"/>
        <item x="98"/>
        <item x="6"/>
        <item x="541"/>
        <item x="409"/>
        <item x="466"/>
        <item x="372"/>
        <item x="154"/>
        <item x="579"/>
        <item x="117"/>
        <item x="305"/>
        <item x="116"/>
        <item x="523"/>
        <item x="184"/>
        <item x="118"/>
        <item x="123"/>
        <item x="95"/>
        <item x="588"/>
        <item x="450"/>
        <item x="203"/>
        <item x="397"/>
        <item x="362"/>
        <item x="597"/>
        <item x="57"/>
        <item x="96"/>
        <item x="512"/>
        <item x="8"/>
        <item x="476"/>
        <item x="336"/>
        <item x="267"/>
        <item x="40"/>
        <item x="354"/>
        <item x="69"/>
        <item x="263"/>
        <item x="424"/>
        <item x="309"/>
        <item x="310"/>
        <item x="70"/>
        <item x="54"/>
        <item x="220"/>
        <item x="411"/>
        <item x="562"/>
        <item x="437"/>
        <item x="368"/>
        <item x="355"/>
        <item x="144"/>
        <item x="356"/>
        <item x="439"/>
        <item x="194"/>
        <item x="190"/>
        <item x="147"/>
        <item x="136"/>
        <item x="566"/>
        <item x="367"/>
        <item x="187"/>
        <item x="109"/>
        <item x="135"/>
        <item x="52"/>
        <item x="65"/>
        <item x="73"/>
        <item x="114"/>
        <item x="115"/>
        <item x="156"/>
        <item x="183"/>
        <item x="244"/>
        <item x="311"/>
        <item x="312"/>
        <item x="324"/>
        <item x="353"/>
        <item x="360"/>
        <item x="377"/>
        <item x="416"/>
        <item x="418"/>
        <item x="475"/>
        <item x="489"/>
        <item x="506"/>
        <item x="507"/>
        <item x="510"/>
        <item x="522"/>
        <item x="528"/>
        <item x="551"/>
        <item x="564"/>
        <item x="568"/>
        <item x="584"/>
        <item x="599"/>
        <item x="601"/>
        <item x="602"/>
        <item x="604"/>
        <item x="605"/>
        <item x="606"/>
        <item x="607"/>
        <item x="608"/>
        <item x="611"/>
        <item x="612"/>
        <item x="613"/>
        <item x="614"/>
        <item x="615"/>
        <item x="616"/>
        <item x="618"/>
        <item x="625"/>
        <item x="2"/>
        <item x="16"/>
        <item x="17"/>
        <item x="18"/>
        <item x="22"/>
        <item x="24"/>
        <item x="38"/>
        <item x="44"/>
        <item x="46"/>
        <item x="48"/>
        <item x="49"/>
        <item x="50"/>
        <item x="60"/>
        <item x="61"/>
        <item x="72"/>
        <item x="79"/>
        <item x="82"/>
        <item x="83"/>
        <item x="100"/>
        <item x="119"/>
        <item x="120"/>
        <item x="121"/>
        <item x="132"/>
        <item x="138"/>
        <item x="149"/>
        <item x="157"/>
        <item x="160"/>
        <item x="170"/>
        <item x="172"/>
        <item x="182"/>
        <item x="191"/>
        <item x="192"/>
        <item x="195"/>
        <item x="208"/>
        <item x="209"/>
        <item x="217"/>
        <item x="219"/>
        <item x="224"/>
        <item x="246"/>
        <item x="248"/>
        <item x="252"/>
        <item x="257"/>
        <item x="259"/>
        <item x="270"/>
        <item x="272"/>
        <item x="274"/>
        <item x="278"/>
        <item x="284"/>
        <item x="286"/>
        <item x="292"/>
        <item x="293"/>
        <item x="295"/>
        <item x="297"/>
        <item x="299"/>
        <item x="301"/>
        <item x="302"/>
        <item x="322"/>
        <item x="328"/>
        <item x="329"/>
        <item x="331"/>
        <item x="335"/>
        <item x="337"/>
        <item x="338"/>
        <item x="339"/>
        <item x="340"/>
        <item x="342"/>
        <item x="344"/>
        <item x="346"/>
        <item x="349"/>
        <item x="352"/>
        <item x="385"/>
        <item x="389"/>
        <item x="398"/>
        <item x="405"/>
        <item x="408"/>
        <item x="430"/>
        <item x="440"/>
        <item x="452"/>
        <item x="458"/>
        <item x="459"/>
        <item x="463"/>
        <item x="464"/>
        <item x="467"/>
        <item x="472"/>
        <item x="474"/>
        <item x="490"/>
        <item x="495"/>
        <item x="501"/>
        <item x="511"/>
        <item x="517"/>
        <item x="518"/>
        <item x="524"/>
        <item x="525"/>
        <item x="526"/>
        <item x="530"/>
        <item x="533"/>
        <item x="543"/>
        <item x="554"/>
        <item x="556"/>
        <item x="559"/>
        <item x="567"/>
        <item x="575"/>
        <item x="578"/>
        <item x="585"/>
        <item x="592"/>
        <item x="600"/>
        <item x="603"/>
        <item x="609"/>
        <item x="610"/>
        <item x="617"/>
        <item x="619"/>
        <item x="620"/>
        <item x="621"/>
        <item x="622"/>
        <item x="623"/>
        <item x="624"/>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t="default"/>
      </items>
    </pivotField>
  </pivotFields>
  <rowFields count="2">
    <field x="1"/>
    <field x="23"/>
  </rowFields>
  <rowItems count="2345">
    <i>
      <x/>
    </i>
    <i r="1">
      <x v="134"/>
    </i>
    <i>
      <x v="1"/>
    </i>
    <i r="1">
      <x v="162"/>
    </i>
    <i>
      <x v="2"/>
    </i>
    <i r="1">
      <x v="473"/>
    </i>
    <i>
      <x v="3"/>
    </i>
    <i r="1">
      <x v="215"/>
    </i>
    <i>
      <x v="4"/>
    </i>
    <i r="1">
      <x v="332"/>
    </i>
    <i>
      <x v="5"/>
    </i>
    <i r="1">
      <x v="423"/>
    </i>
    <i>
      <x v="6"/>
    </i>
    <i r="1">
      <x v="165"/>
    </i>
    <i>
      <x v="7"/>
    </i>
    <i r="1">
      <x v="401"/>
    </i>
    <i>
      <x v="8"/>
    </i>
    <i r="1">
      <x v="49"/>
    </i>
    <i>
      <x v="9"/>
    </i>
    <i r="1">
      <x v="162"/>
    </i>
    <i>
      <x v="10"/>
    </i>
    <i r="1">
      <x v="91"/>
    </i>
    <i>
      <x v="11"/>
    </i>
    <i r="1">
      <x v="245"/>
    </i>
    <i>
      <x v="12"/>
    </i>
    <i r="1">
      <x v="45"/>
    </i>
    <i>
      <x v="13"/>
    </i>
    <i r="1">
      <x v="120"/>
    </i>
    <i>
      <x v="14"/>
    </i>
    <i r="1">
      <x v="49"/>
    </i>
    <i>
      <x v="15"/>
    </i>
    <i r="1">
      <x v="378"/>
    </i>
    <i>
      <x v="16"/>
    </i>
    <i r="1">
      <x v="10"/>
    </i>
    <i>
      <x v="17"/>
    </i>
    <i r="1">
      <x v="5"/>
    </i>
    <i>
      <x v="18"/>
    </i>
    <i r="1">
      <x v="337"/>
    </i>
    <i>
      <x v="19"/>
    </i>
    <i r="1">
      <x v="556"/>
    </i>
    <i>
      <x v="20"/>
    </i>
    <i r="1">
      <x v="250"/>
    </i>
    <i>
      <x v="21"/>
    </i>
    <i r="1">
      <x v="548"/>
    </i>
    <i>
      <x v="22"/>
    </i>
    <i r="1">
      <x v="223"/>
    </i>
    <i>
      <x v="23"/>
    </i>
    <i r="1">
      <x v="57"/>
    </i>
    <i>
      <x v="24"/>
    </i>
    <i r="1">
      <x v="206"/>
    </i>
    <i>
      <x v="25"/>
    </i>
    <i r="1">
      <x v="75"/>
    </i>
    <i>
      <x v="26"/>
    </i>
    <i r="1">
      <x v="156"/>
    </i>
    <i>
      <x v="27"/>
    </i>
    <i r="1">
      <x v="610"/>
    </i>
    <i>
      <x v="28"/>
    </i>
    <i r="1">
      <x v="478"/>
    </i>
    <i>
      <x v="29"/>
    </i>
    <i r="1">
      <x v="478"/>
    </i>
    <i>
      <x v="30"/>
    </i>
    <i r="1">
      <x v="20"/>
    </i>
    <i>
      <x v="31"/>
    </i>
    <i r="1">
      <x v="265"/>
    </i>
    <i>
      <x v="32"/>
    </i>
    <i r="1">
      <x v="337"/>
    </i>
    <i>
      <x v="33"/>
    </i>
    <i r="1">
      <x v="229"/>
    </i>
    <i>
      <x v="34"/>
    </i>
    <i r="1">
      <x v="60"/>
    </i>
    <i>
      <x v="35"/>
    </i>
    <i r="1">
      <x v="270"/>
    </i>
    <i>
      <x v="36"/>
    </i>
    <i r="1">
      <x v="401"/>
    </i>
    <i>
      <x v="37"/>
    </i>
    <i r="1">
      <x v="63"/>
    </i>
    <i>
      <x v="38"/>
    </i>
    <i r="1">
      <x v="288"/>
    </i>
    <i>
      <x v="39"/>
    </i>
    <i r="1">
      <x v="120"/>
    </i>
    <i>
      <x v="40"/>
    </i>
    <i r="1">
      <x v="153"/>
    </i>
    <i>
      <x v="41"/>
    </i>
    <i r="1">
      <x v="318"/>
    </i>
    <i>
      <x v="42"/>
    </i>
    <i r="1">
      <x v="588"/>
    </i>
    <i>
      <x v="43"/>
    </i>
    <i r="1">
      <x v="118"/>
    </i>
    <i>
      <x v="44"/>
    </i>
    <i r="1">
      <x v="118"/>
    </i>
    <i>
      <x v="45"/>
    </i>
    <i r="1">
      <x v="580"/>
    </i>
    <i>
      <x v="46"/>
    </i>
    <i r="1">
      <x v="187"/>
    </i>
    <i>
      <x v="47"/>
    </i>
    <i r="1">
      <x v="479"/>
    </i>
    <i>
      <x v="48"/>
    </i>
    <i r="1">
      <x v="391"/>
    </i>
    <i>
      <x v="49"/>
    </i>
    <i r="1">
      <x v="139"/>
    </i>
    <i>
      <x v="50"/>
    </i>
    <i r="1">
      <x v="63"/>
    </i>
    <i>
      <x v="51"/>
    </i>
    <i r="1">
      <x v="407"/>
    </i>
    <i>
      <x v="52"/>
    </i>
    <i r="1">
      <x v="407"/>
    </i>
    <i>
      <x v="53"/>
    </i>
    <i r="1">
      <x v="356"/>
    </i>
    <i>
      <x v="54"/>
    </i>
    <i r="1">
      <x v="20"/>
    </i>
    <i>
      <x v="55"/>
    </i>
    <i r="1">
      <x v="114"/>
    </i>
    <i>
      <x v="56"/>
    </i>
    <i r="1">
      <x v="201"/>
    </i>
    <i>
      <x v="57"/>
    </i>
    <i r="1">
      <x v="126"/>
    </i>
    <i>
      <x v="58"/>
    </i>
    <i r="1">
      <x v="424"/>
    </i>
    <i>
      <x v="59"/>
    </i>
    <i r="1">
      <x v="21"/>
    </i>
    <i>
      <x v="60"/>
    </i>
    <i r="1">
      <x v="124"/>
    </i>
    <i>
      <x v="61"/>
    </i>
    <i r="1">
      <x v="104"/>
    </i>
    <i>
      <x v="62"/>
    </i>
    <i r="1">
      <x v="160"/>
    </i>
    <i>
      <x v="63"/>
    </i>
    <i r="1">
      <x v="94"/>
    </i>
    <i>
      <x v="64"/>
    </i>
    <i r="1">
      <x v="261"/>
    </i>
    <i>
      <x v="65"/>
    </i>
    <i r="1">
      <x v="153"/>
    </i>
    <i>
      <x v="66"/>
    </i>
    <i r="1">
      <x v="318"/>
    </i>
    <i>
      <x v="67"/>
    </i>
    <i r="1">
      <x v="159"/>
    </i>
    <i>
      <x v="68"/>
    </i>
    <i r="1">
      <x v="397"/>
    </i>
    <i>
      <x v="69"/>
    </i>
    <i r="1">
      <x v="398"/>
    </i>
    <i>
      <x v="70"/>
    </i>
    <i r="1">
      <x v="391"/>
    </i>
    <i>
      <x v="71"/>
    </i>
    <i r="1">
      <x v="177"/>
    </i>
    <i>
      <x v="72"/>
    </i>
    <i r="1">
      <x v="31"/>
    </i>
    <i>
      <x v="73"/>
    </i>
    <i r="1">
      <x v="415"/>
    </i>
    <i>
      <x v="74"/>
    </i>
    <i r="1">
      <x v="393"/>
    </i>
    <i>
      <x v="75"/>
    </i>
    <i r="1">
      <x v="429"/>
    </i>
    <i>
      <x v="76"/>
    </i>
    <i r="1">
      <x v="282"/>
    </i>
    <i>
      <x v="77"/>
    </i>
    <i r="1">
      <x v="247"/>
    </i>
    <i>
      <x v="78"/>
    </i>
    <i r="1">
      <x v="146"/>
    </i>
    <i>
      <x v="79"/>
    </i>
    <i r="1">
      <x v="219"/>
    </i>
    <i>
      <x v="80"/>
    </i>
    <i r="1">
      <x v="533"/>
    </i>
    <i>
      <x v="81"/>
    </i>
    <i r="1">
      <x v="381"/>
    </i>
    <i>
      <x v="82"/>
    </i>
    <i r="1">
      <x v="448"/>
    </i>
    <i>
      <x v="83"/>
    </i>
    <i r="1">
      <x v="358"/>
    </i>
    <i>
      <x v="84"/>
    </i>
    <i r="1">
      <x v="197"/>
    </i>
    <i>
      <x v="85"/>
    </i>
    <i r="1">
      <x v="172"/>
    </i>
    <i>
      <x v="86"/>
    </i>
    <i r="1">
      <x v="214"/>
    </i>
    <i>
      <x v="87"/>
    </i>
    <i r="1">
      <x v="239"/>
    </i>
    <i>
      <x v="88"/>
    </i>
    <i r="1">
      <x v="239"/>
    </i>
    <i>
      <x v="89"/>
    </i>
    <i r="1">
      <x v="179"/>
    </i>
    <i>
      <x v="90"/>
    </i>
    <i r="1">
      <x v="517"/>
    </i>
    <i>
      <x v="91"/>
    </i>
    <i r="1">
      <x v="39"/>
    </i>
    <i>
      <x v="92"/>
    </i>
    <i r="1">
      <x v="353"/>
    </i>
    <i>
      <x v="93"/>
    </i>
    <i r="1">
      <x v="189"/>
    </i>
    <i>
      <x v="94"/>
    </i>
    <i r="1">
      <x v="353"/>
    </i>
    <i>
      <x v="95"/>
    </i>
    <i r="1">
      <x v="189"/>
    </i>
    <i>
      <x v="96"/>
    </i>
    <i r="1">
      <x v="238"/>
    </i>
    <i>
      <x v="97"/>
    </i>
    <i r="1">
      <x v="474"/>
    </i>
    <i>
      <x v="98"/>
    </i>
    <i r="1">
      <x v="182"/>
    </i>
    <i>
      <x v="99"/>
    </i>
    <i r="1">
      <x v="330"/>
    </i>
    <i>
      <x v="100"/>
    </i>
    <i r="1">
      <x v="100"/>
    </i>
    <i>
      <x v="101"/>
    </i>
    <i r="1">
      <x v="59"/>
    </i>
    <i>
      <x v="102"/>
    </i>
    <i r="1">
      <x v="281"/>
    </i>
    <i>
      <x v="103"/>
    </i>
    <i r="1">
      <x v="605"/>
    </i>
    <i>
      <x v="104"/>
    </i>
    <i r="1">
      <x v="342"/>
    </i>
    <i>
      <x v="105"/>
    </i>
    <i r="1">
      <x v="174"/>
    </i>
    <i>
      <x v="106"/>
    </i>
    <i r="1">
      <x v="227"/>
    </i>
    <i>
      <x v="107"/>
    </i>
    <i r="1">
      <x v="174"/>
    </i>
    <i>
      <x v="108"/>
    </i>
    <i r="1">
      <x v="227"/>
    </i>
    <i>
      <x v="109"/>
    </i>
    <i r="1">
      <x v="89"/>
    </i>
    <i>
      <x v="110"/>
    </i>
    <i r="1">
      <x v="29"/>
    </i>
    <i>
      <x v="111"/>
    </i>
    <i r="1">
      <x v="606"/>
    </i>
    <i>
      <x v="112"/>
    </i>
    <i r="1">
      <x v="77"/>
    </i>
    <i>
      <x v="113"/>
    </i>
    <i r="1">
      <x v="574"/>
    </i>
    <i>
      <x v="114"/>
    </i>
    <i r="1">
      <x v="295"/>
    </i>
    <i>
      <x v="115"/>
    </i>
    <i r="1">
      <x v="441"/>
    </i>
    <i>
      <x v="116"/>
    </i>
    <i r="1">
      <x v="110"/>
    </i>
    <i>
      <x v="117"/>
    </i>
    <i r="1">
      <x v="530"/>
    </i>
    <i>
      <x v="118"/>
    </i>
    <i r="1">
      <x v="338"/>
    </i>
    <i>
      <x v="119"/>
    </i>
    <i r="1">
      <x v="184"/>
    </i>
    <i>
      <x v="120"/>
    </i>
    <i r="1">
      <x v="230"/>
    </i>
    <i>
      <x v="121"/>
    </i>
    <i r="1">
      <x v="30"/>
    </i>
    <i>
      <x v="122"/>
    </i>
    <i r="1">
      <x v="601"/>
    </i>
    <i>
      <x v="123"/>
    </i>
    <i r="1">
      <x v="30"/>
    </i>
    <i>
      <x v="124"/>
    </i>
    <i r="1">
      <x v="601"/>
    </i>
    <i>
      <x v="125"/>
    </i>
    <i r="1">
      <x v="447"/>
    </i>
    <i>
      <x v="126"/>
    </i>
    <i r="1">
      <x v="429"/>
    </i>
    <i>
      <x v="127"/>
    </i>
    <i r="1">
      <x v="231"/>
    </i>
    <i>
      <x v="128"/>
    </i>
    <i r="1">
      <x v="237"/>
    </i>
    <i>
      <x v="129"/>
    </i>
    <i r="1">
      <x v="432"/>
    </i>
    <i>
      <x v="130"/>
    </i>
    <i r="1">
      <x v="435"/>
    </i>
    <i>
      <x v="131"/>
    </i>
    <i r="1">
      <x v="237"/>
    </i>
    <i>
      <x v="132"/>
    </i>
    <i r="1">
      <x v="432"/>
    </i>
    <i>
      <x v="133"/>
    </i>
    <i r="1">
      <x v="237"/>
    </i>
    <i>
      <x v="134"/>
    </i>
    <i r="1">
      <x v="432"/>
    </i>
    <i>
      <x v="135"/>
    </i>
    <i r="1">
      <x v="458"/>
    </i>
    <i>
      <x v="136"/>
    </i>
    <i r="1">
      <x v="349"/>
    </i>
    <i>
      <x v="137"/>
    </i>
    <i r="1">
      <x v="315"/>
    </i>
    <i>
      <x v="138"/>
    </i>
    <i r="1">
      <x v="561"/>
    </i>
    <i>
      <x v="139"/>
    </i>
    <i r="1">
      <x v="359"/>
    </i>
    <i>
      <x v="140"/>
    </i>
    <i r="1">
      <x v="114"/>
    </i>
    <i>
      <x v="141"/>
    </i>
    <i r="1">
      <x v="201"/>
    </i>
    <i>
      <x v="142"/>
    </i>
    <i r="1">
      <x v="293"/>
    </i>
    <i>
      <x v="143"/>
    </i>
    <i r="1">
      <x v="195"/>
    </i>
    <i>
      <x v="144"/>
    </i>
    <i r="1">
      <x v="221"/>
    </i>
    <i>
      <x v="145"/>
    </i>
    <i r="1">
      <x v="195"/>
    </i>
    <i>
      <x v="146"/>
    </i>
    <i r="1">
      <x v="329"/>
    </i>
    <i>
      <x v="147"/>
    </i>
    <i r="1">
      <x v="70"/>
    </i>
    <i>
      <x v="148"/>
    </i>
    <i r="1">
      <x v="420"/>
    </i>
    <i>
      <x v="149"/>
    </i>
    <i r="1">
      <x v="188"/>
    </i>
    <i>
      <x v="150"/>
    </i>
    <i r="1">
      <x v="101"/>
    </i>
    <i>
      <x v="151"/>
    </i>
    <i r="1">
      <x v="102"/>
    </i>
    <i>
      <x v="152"/>
    </i>
    <i r="1">
      <x v="102"/>
    </i>
    <i>
      <x v="153"/>
    </i>
    <i r="1">
      <x v="55"/>
    </i>
    <i>
      <x v="154"/>
    </i>
    <i r="1">
      <x v="437"/>
    </i>
    <i>
      <x v="155"/>
    </i>
    <i r="1">
      <x v="210"/>
    </i>
    <i>
      <x v="156"/>
    </i>
    <i r="1">
      <x v="574"/>
    </i>
    <i>
      <x v="157"/>
    </i>
    <i r="1">
      <x v="357"/>
    </i>
    <i>
      <x v="158"/>
    </i>
    <i r="1">
      <x v="2"/>
    </i>
    <i>
      <x v="159"/>
    </i>
    <i r="1">
      <x v="415"/>
    </i>
    <i>
      <x v="160"/>
    </i>
    <i r="1">
      <x v="243"/>
    </i>
    <i>
      <x v="161"/>
    </i>
    <i r="1">
      <x v="442"/>
    </i>
    <i>
      <x v="162"/>
    </i>
    <i r="1">
      <x v="254"/>
    </i>
    <i>
      <x v="163"/>
    </i>
    <i r="1">
      <x v="35"/>
    </i>
    <i>
      <x v="164"/>
    </i>
    <i r="1">
      <x v="292"/>
    </i>
    <i>
      <x v="165"/>
    </i>
    <i r="1">
      <x v="205"/>
    </i>
    <i>
      <x v="166"/>
    </i>
    <i r="1">
      <x v="23"/>
    </i>
    <i>
      <x v="167"/>
    </i>
    <i r="1">
      <x v="363"/>
    </i>
    <i>
      <x v="168"/>
    </i>
    <i r="1">
      <x v="23"/>
    </i>
    <i>
      <x v="169"/>
    </i>
    <i r="1">
      <x v="363"/>
    </i>
    <i>
      <x v="170"/>
    </i>
    <i r="1">
      <x v="457"/>
    </i>
    <i>
      <x v="171"/>
    </i>
    <i r="1">
      <x v="613"/>
    </i>
    <i>
      <x v="172"/>
    </i>
    <i r="1">
      <x v="1"/>
    </i>
    <i>
      <x v="173"/>
    </i>
    <i r="1">
      <x v="348"/>
    </i>
    <i>
      <x v="174"/>
    </i>
    <i r="1">
      <x v="566"/>
    </i>
    <i>
      <x v="175"/>
    </i>
    <i r="1">
      <x v="292"/>
    </i>
    <i>
      <x v="176"/>
    </i>
    <i r="1">
      <x v="56"/>
    </i>
    <i>
      <x v="177"/>
    </i>
    <i r="1">
      <x v="537"/>
    </i>
    <i>
      <x v="178"/>
    </i>
    <i r="1">
      <x v="190"/>
    </i>
    <i>
      <x v="179"/>
    </i>
    <i r="1">
      <x v="384"/>
    </i>
    <i>
      <x v="180"/>
    </i>
    <i r="1">
      <x v="311"/>
    </i>
    <i>
      <x v="181"/>
    </i>
    <i r="1">
      <x v="565"/>
    </i>
    <i>
      <x v="182"/>
    </i>
    <i r="1">
      <x v="144"/>
    </i>
    <i>
      <x v="183"/>
    </i>
    <i r="1">
      <x v="428"/>
    </i>
    <i>
      <x v="184"/>
    </i>
    <i r="1">
      <x v="126"/>
    </i>
    <i>
      <x v="185"/>
    </i>
    <i r="1">
      <x v="301"/>
    </i>
    <i>
      <x v="186"/>
    </i>
    <i r="1">
      <x v="35"/>
    </i>
    <i>
      <x v="187"/>
    </i>
    <i r="1">
      <x v="205"/>
    </i>
    <i>
      <x v="188"/>
    </i>
    <i r="1">
      <x v="550"/>
    </i>
    <i>
      <x v="189"/>
    </i>
    <i r="1">
      <x v="119"/>
    </i>
    <i>
      <x v="190"/>
    </i>
    <i r="1">
      <x v="236"/>
    </i>
    <i>
      <x v="191"/>
    </i>
    <i r="1">
      <x v="564"/>
    </i>
    <i>
      <x v="192"/>
    </i>
    <i r="1">
      <x v="136"/>
    </i>
    <i>
      <x v="193"/>
    </i>
    <i r="1">
      <x v="446"/>
    </i>
    <i>
      <x v="194"/>
    </i>
    <i r="1">
      <x v="366"/>
    </i>
    <i>
      <x v="195"/>
    </i>
    <i r="1">
      <x v="51"/>
    </i>
    <i>
      <x v="196"/>
    </i>
    <i r="1">
      <x v="445"/>
    </i>
    <i>
      <x v="197"/>
    </i>
    <i r="1">
      <x v="366"/>
    </i>
    <i>
      <x v="198"/>
    </i>
    <i r="1">
      <x v="51"/>
    </i>
    <i>
      <x v="199"/>
    </i>
    <i r="1">
      <x v="34"/>
    </i>
    <i>
      <x v="200"/>
    </i>
    <i r="1">
      <x v="107"/>
    </i>
    <i>
      <x v="201"/>
    </i>
    <i r="1">
      <x v="540"/>
    </i>
    <i>
      <x v="202"/>
    </i>
    <i r="1">
      <x v="22"/>
    </i>
    <i>
      <x v="203"/>
    </i>
    <i r="1">
      <x v="476"/>
    </i>
    <i>
      <x v="204"/>
    </i>
    <i r="1">
      <x v="131"/>
    </i>
    <i>
      <x v="205"/>
    </i>
    <i r="1">
      <x v="214"/>
    </i>
    <i>
      <x v="206"/>
    </i>
    <i r="1">
      <x v="440"/>
    </i>
    <i>
      <x v="207"/>
    </i>
    <i r="1">
      <x v="323"/>
    </i>
    <i>
      <x v="208"/>
    </i>
    <i r="1">
      <x v="548"/>
    </i>
    <i>
      <x v="209"/>
    </i>
    <i r="1">
      <x v="223"/>
    </i>
    <i>
      <x v="210"/>
    </i>
    <i r="1">
      <x v="152"/>
    </i>
    <i>
      <x v="211"/>
    </i>
    <i r="1">
      <x v="281"/>
    </i>
    <i>
      <x v="212"/>
    </i>
    <i r="1">
      <x v="158"/>
    </i>
    <i>
      <x v="213"/>
    </i>
    <i r="1">
      <x v="554"/>
    </i>
    <i>
      <x v="214"/>
    </i>
    <i r="1">
      <x v="585"/>
    </i>
    <i>
      <x v="215"/>
    </i>
    <i r="1">
      <x v="204"/>
    </i>
    <i>
      <x v="216"/>
    </i>
    <i r="1">
      <x v="90"/>
    </i>
    <i>
      <x v="217"/>
    </i>
    <i r="1">
      <x v="69"/>
    </i>
    <i>
      <x v="218"/>
    </i>
    <i r="1">
      <x v="90"/>
    </i>
    <i>
      <x v="219"/>
    </i>
    <i r="1">
      <x v="69"/>
    </i>
    <i>
      <x v="220"/>
    </i>
    <i r="1">
      <x v="206"/>
    </i>
    <i>
      <x v="221"/>
    </i>
    <i r="1">
      <x v="154"/>
    </i>
    <i>
      <x v="222"/>
    </i>
    <i r="1">
      <x v="350"/>
    </i>
    <i>
      <x v="223"/>
    </i>
    <i r="1">
      <x v="408"/>
    </i>
    <i>
      <x v="224"/>
    </i>
    <i r="1">
      <x v="393"/>
    </i>
    <i>
      <x v="225"/>
    </i>
    <i r="1">
      <x v="423"/>
    </i>
    <i>
      <x v="226"/>
    </i>
    <i r="1">
      <x v="296"/>
    </i>
    <i>
      <x v="227"/>
    </i>
    <i r="1">
      <x v="454"/>
    </i>
    <i>
      <x v="228"/>
    </i>
    <i r="1">
      <x v="76"/>
    </i>
    <i>
      <x v="229"/>
    </i>
    <i r="1">
      <x v="76"/>
    </i>
    <i>
      <x v="230"/>
    </i>
    <i r="1">
      <x v="454"/>
    </i>
    <i>
      <x v="231"/>
    </i>
    <i r="1">
      <x v="44"/>
    </i>
    <i>
      <x v="232"/>
    </i>
    <i r="1">
      <x v="336"/>
    </i>
    <i>
      <x v="233"/>
    </i>
    <i r="1">
      <x v="76"/>
    </i>
    <i>
      <x v="234"/>
    </i>
    <i r="1">
      <x v="359"/>
    </i>
    <i>
      <x v="235"/>
    </i>
    <i r="1">
      <x v="454"/>
    </i>
    <i>
      <x v="236"/>
    </i>
    <i r="1">
      <x v="467"/>
    </i>
    <i>
      <x v="237"/>
    </i>
    <i r="1">
      <x v="467"/>
    </i>
    <i>
      <x v="238"/>
    </i>
    <i r="1">
      <x v="8"/>
    </i>
    <i>
      <x v="239"/>
    </i>
    <i r="1">
      <x v="463"/>
    </i>
    <i>
      <x v="240"/>
    </i>
    <i r="1">
      <x v="284"/>
    </i>
    <i>
      <x v="241"/>
    </i>
    <i r="1">
      <x v="290"/>
    </i>
    <i>
      <x v="242"/>
    </i>
    <i r="1">
      <x v="306"/>
    </i>
    <i>
      <x v="243"/>
    </i>
    <i r="1">
      <x v="305"/>
    </i>
    <i>
      <x v="244"/>
    </i>
    <i r="1">
      <x v="133"/>
    </i>
    <i>
      <x v="245"/>
    </i>
    <i r="1">
      <x v="121"/>
    </i>
    <i>
      <x v="246"/>
    </i>
    <i r="1">
      <x v="335"/>
    </i>
    <i>
      <x v="247"/>
    </i>
    <i r="1">
      <x v="158"/>
    </i>
    <i>
      <x v="248"/>
    </i>
    <i r="1">
      <x v="554"/>
    </i>
    <i>
      <x v="249"/>
    </i>
    <i r="1">
      <x v="97"/>
    </i>
    <i>
      <x v="250"/>
    </i>
    <i r="1">
      <x v="409"/>
    </i>
    <i>
      <x v="251"/>
    </i>
    <i r="1">
      <x v="128"/>
    </i>
    <i>
      <x v="252"/>
    </i>
    <i r="1">
      <x v="462"/>
    </i>
    <i>
      <x v="253"/>
    </i>
    <i r="1">
      <x v="538"/>
    </i>
    <i>
      <x v="254"/>
    </i>
    <i r="1">
      <x v="26"/>
    </i>
    <i>
      <x v="255"/>
    </i>
    <i r="1">
      <x v="379"/>
    </i>
    <i>
      <x v="256"/>
    </i>
    <i r="1">
      <x v="528"/>
    </i>
    <i>
      <x v="257"/>
    </i>
    <i r="1">
      <x v="379"/>
    </i>
    <i>
      <x v="258"/>
    </i>
    <i r="1">
      <x v="26"/>
    </i>
    <i>
      <x v="259"/>
    </i>
    <i r="1">
      <x v="379"/>
    </i>
    <i>
      <x v="260"/>
    </i>
    <i r="1">
      <x v="531"/>
    </i>
    <i>
      <x v="261"/>
    </i>
    <i r="1">
      <x v="144"/>
    </i>
    <i>
      <x v="262"/>
    </i>
    <i r="1">
      <x v="316"/>
    </i>
    <i>
      <x v="263"/>
    </i>
    <i r="1">
      <x v="316"/>
    </i>
    <i>
      <x v="264"/>
    </i>
    <i r="1">
      <x v="309"/>
    </i>
    <i>
      <x v="265"/>
    </i>
    <i r="1">
      <x v="66"/>
    </i>
    <i>
      <x v="266"/>
    </i>
    <i r="1">
      <x v="418"/>
    </i>
    <i>
      <x v="267"/>
    </i>
    <i r="1">
      <x v="57"/>
    </i>
    <i>
      <x v="268"/>
    </i>
    <i r="1">
      <x v="542"/>
    </i>
    <i>
      <x v="269"/>
    </i>
    <i r="1">
      <x v="524"/>
    </i>
    <i>
      <x v="270"/>
    </i>
    <i r="1">
      <x v="469"/>
    </i>
    <i>
      <x v="271"/>
    </i>
    <i r="1">
      <x v="166"/>
    </i>
    <i>
      <x v="272"/>
    </i>
    <i r="1">
      <x v="360"/>
    </i>
    <i>
      <x v="273"/>
    </i>
    <i r="1">
      <x v="557"/>
    </i>
    <i>
      <x v="274"/>
    </i>
    <i r="1">
      <x v="524"/>
    </i>
    <i>
      <x v="275"/>
    </i>
    <i r="1">
      <x v="124"/>
    </i>
    <i>
      <x v="276"/>
    </i>
    <i r="1">
      <x v="298"/>
    </i>
    <i>
      <x v="277"/>
    </i>
    <i r="1">
      <x v="226"/>
    </i>
    <i>
      <x v="278"/>
    </i>
    <i r="1">
      <x v="150"/>
    </i>
    <i>
      <x v="279"/>
    </i>
    <i r="1">
      <x v="372"/>
    </i>
    <i>
      <x v="280"/>
    </i>
    <i r="1">
      <x v="262"/>
    </i>
    <i>
      <x v="281"/>
    </i>
    <i r="1">
      <x v="291"/>
    </i>
    <i>
      <x v="282"/>
    </i>
    <i r="1">
      <x v="72"/>
    </i>
    <i>
      <x v="283"/>
    </i>
    <i r="1">
      <x v="8"/>
    </i>
    <i>
      <x v="284"/>
    </i>
    <i r="1">
      <x v="463"/>
    </i>
    <i>
      <x v="285"/>
    </i>
    <i r="1">
      <x v="194"/>
    </i>
    <i>
      <x v="286"/>
    </i>
    <i r="1">
      <x v="558"/>
    </i>
    <i>
      <x v="287"/>
    </i>
    <i r="1">
      <x v="194"/>
    </i>
    <i>
      <x v="288"/>
    </i>
    <i r="1">
      <x v="109"/>
    </i>
    <i>
      <x v="289"/>
    </i>
    <i r="1">
      <x v="276"/>
    </i>
    <i>
      <x v="290"/>
    </i>
    <i r="1">
      <x v="280"/>
    </i>
    <i>
      <x v="291"/>
    </i>
    <i r="1">
      <x v="491"/>
    </i>
    <i>
      <x v="292"/>
    </i>
    <i r="1">
      <x v="347"/>
    </i>
    <i>
      <x v="293"/>
    </i>
    <i r="1">
      <x v="466"/>
    </i>
    <i>
      <x v="294"/>
    </i>
    <i r="1">
      <x v="319"/>
    </i>
    <i>
      <x v="295"/>
    </i>
    <i r="1">
      <x v="214"/>
    </i>
    <i>
      <x v="296"/>
    </i>
    <i r="1">
      <x v="311"/>
    </i>
    <i>
      <x v="297"/>
    </i>
    <i r="1">
      <x v="565"/>
    </i>
    <i>
      <x v="298"/>
    </i>
    <i r="1">
      <x v="173"/>
    </i>
    <i>
      <x v="299"/>
    </i>
    <i r="1">
      <x v="173"/>
    </i>
    <i>
      <x v="300"/>
    </i>
    <i r="1">
      <x v="450"/>
    </i>
    <i>
      <x v="301"/>
    </i>
    <i r="1">
      <x v="519"/>
    </i>
    <i>
      <x v="302"/>
    </i>
    <i r="1">
      <x v="10"/>
    </i>
    <i>
      <x v="303"/>
    </i>
    <i r="1">
      <x v="286"/>
    </i>
    <i>
      <x v="304"/>
    </i>
    <i r="1">
      <x v="451"/>
    </i>
    <i>
      <x v="305"/>
    </i>
    <i r="1">
      <x v="140"/>
    </i>
    <i>
      <x v="306"/>
    </i>
    <i r="1">
      <x v="137"/>
    </i>
    <i>
      <x v="307"/>
    </i>
    <i r="1">
      <x v="180"/>
    </i>
    <i>
      <x v="308"/>
    </i>
    <i r="1">
      <x v="180"/>
    </i>
    <i>
      <x v="309"/>
    </i>
    <i r="1">
      <x v="330"/>
    </i>
    <i>
      <x v="310"/>
    </i>
    <i r="1">
      <x v="286"/>
    </i>
    <i>
      <x v="311"/>
    </i>
    <i r="1">
      <x v="362"/>
    </i>
    <i>
      <x v="312"/>
    </i>
    <i r="1">
      <x v="285"/>
    </i>
    <i>
      <x v="313"/>
    </i>
    <i r="1">
      <x v="575"/>
    </i>
    <i>
      <x v="314"/>
    </i>
    <i r="1">
      <x v="269"/>
    </i>
    <i>
      <x v="315"/>
    </i>
    <i r="1">
      <x v="378"/>
    </i>
    <i>
      <x v="316"/>
    </i>
    <i r="1">
      <x v="385"/>
    </i>
    <i>
      <x v="317"/>
    </i>
    <i r="1">
      <x v="588"/>
    </i>
    <i>
      <x v="318"/>
    </i>
    <i r="1">
      <x v="20"/>
    </i>
    <i>
      <x v="319"/>
    </i>
    <i r="1">
      <x v="93"/>
    </i>
    <i>
      <x v="320"/>
    </i>
    <i r="1">
      <x v="562"/>
    </i>
    <i>
      <x v="321"/>
    </i>
    <i r="1">
      <x v="562"/>
    </i>
    <i>
      <x v="322"/>
    </i>
    <i r="1">
      <x v="62"/>
    </i>
    <i>
      <x v="323"/>
    </i>
    <i r="1">
      <x v="453"/>
    </i>
    <i>
      <x v="324"/>
    </i>
    <i r="1">
      <x v="384"/>
    </i>
    <i>
      <x v="325"/>
    </i>
    <i r="1">
      <x/>
    </i>
    <i>
      <x v="326"/>
    </i>
    <i r="1">
      <x v="536"/>
    </i>
    <i>
      <x v="327"/>
    </i>
    <i r="1">
      <x v="443"/>
    </i>
    <i>
      <x v="328"/>
    </i>
    <i r="1">
      <x v="307"/>
    </i>
    <i>
      <x v="329"/>
    </i>
    <i r="1">
      <x v="460"/>
    </i>
    <i>
      <x v="330"/>
    </i>
    <i r="1">
      <x v="143"/>
    </i>
    <i>
      <x v="331"/>
    </i>
    <i r="1">
      <x v="129"/>
    </i>
    <i>
      <x v="332"/>
    </i>
    <i r="1">
      <x v="526"/>
    </i>
    <i>
      <x v="333"/>
    </i>
    <i r="1">
      <x v="53"/>
    </i>
    <i>
      <x v="334"/>
    </i>
    <i r="1">
      <x v="443"/>
    </i>
    <i>
      <x v="335"/>
    </i>
    <i r="1">
      <x v="307"/>
    </i>
    <i>
      <x v="336"/>
    </i>
    <i r="1">
      <x v="327"/>
    </i>
    <i>
      <x v="337"/>
    </i>
    <i r="1">
      <x v="222"/>
    </i>
    <i>
      <x v="338"/>
    </i>
    <i r="1">
      <x v="592"/>
    </i>
    <i>
      <x v="339"/>
    </i>
    <i r="1">
      <x v="493"/>
    </i>
    <i>
      <x v="340"/>
    </i>
    <i r="1">
      <x v="510"/>
    </i>
    <i>
      <x v="341"/>
    </i>
    <i r="1">
      <x v="127"/>
    </i>
    <i>
      <x v="342"/>
    </i>
    <i r="1">
      <x v="103"/>
    </i>
    <i>
      <x v="343"/>
    </i>
    <i r="1">
      <x v="377"/>
    </i>
    <i>
      <x v="344"/>
    </i>
    <i r="1">
      <x v="576"/>
    </i>
    <i>
      <x v="345"/>
    </i>
    <i r="1">
      <x v="138"/>
    </i>
    <i>
      <x v="346"/>
    </i>
    <i r="1">
      <x v="443"/>
    </i>
    <i>
      <x v="347"/>
    </i>
    <i r="1">
      <x v="307"/>
    </i>
    <i>
      <x v="348"/>
    </i>
    <i r="1">
      <x v="146"/>
    </i>
    <i>
      <x v="349"/>
    </i>
    <i r="1">
      <x v="219"/>
    </i>
    <i>
      <x v="350"/>
    </i>
    <i r="1">
      <x v="403"/>
    </i>
    <i>
      <x v="351"/>
    </i>
    <i r="1">
      <x v="465"/>
    </i>
    <i>
      <x v="352"/>
    </i>
    <i r="1">
      <x v="67"/>
    </i>
    <i>
      <x v="353"/>
    </i>
    <i r="1">
      <x v="399"/>
    </i>
    <i>
      <x v="354"/>
    </i>
    <i r="1">
      <x v="520"/>
    </i>
    <i>
      <x v="355"/>
    </i>
    <i r="1">
      <x v="264"/>
    </i>
    <i>
      <x v="356"/>
    </i>
    <i r="1">
      <x v="264"/>
    </i>
    <i>
      <x v="357"/>
    </i>
    <i r="1">
      <x v="521"/>
    </i>
    <i>
      <x v="358"/>
    </i>
    <i r="1">
      <x v="95"/>
    </i>
    <i>
      <x v="359"/>
    </i>
    <i r="1">
      <x v="132"/>
    </i>
    <i>
      <x v="360"/>
    </i>
    <i r="1">
      <x v="604"/>
    </i>
    <i>
      <x v="361"/>
    </i>
    <i r="1">
      <x v="190"/>
    </i>
    <i>
      <x v="362"/>
    </i>
    <i r="1">
      <x v="383"/>
    </i>
    <i>
      <x v="363"/>
    </i>
    <i r="1">
      <x v="411"/>
    </i>
    <i>
      <x v="364"/>
    </i>
    <i r="1">
      <x v="377"/>
    </i>
    <i>
      <x v="365"/>
    </i>
    <i r="1">
      <x v="576"/>
    </i>
    <i>
      <x v="366"/>
    </i>
    <i r="1">
      <x v="515"/>
    </i>
    <i>
      <x v="367"/>
    </i>
    <i r="1">
      <x v="376"/>
    </i>
    <i>
      <x v="368"/>
    </i>
    <i r="1">
      <x v="224"/>
    </i>
    <i>
      <x v="369"/>
    </i>
    <i r="1">
      <x v="515"/>
    </i>
    <i>
      <x v="370"/>
    </i>
    <i r="1">
      <x v="376"/>
    </i>
    <i>
      <x v="371"/>
    </i>
    <i r="1">
      <x v="553"/>
    </i>
    <i>
      <x v="372"/>
    </i>
    <i r="1">
      <x v="553"/>
    </i>
    <i>
      <x v="373"/>
    </i>
    <i r="1">
      <x v="402"/>
    </i>
    <i>
      <x v="374"/>
    </i>
    <i r="1">
      <x v="542"/>
    </i>
    <i>
      <x v="375"/>
    </i>
    <i r="1">
      <x v="546"/>
    </i>
    <i>
      <x v="376"/>
    </i>
    <i r="1">
      <x v="331"/>
    </i>
    <i>
      <x v="377"/>
    </i>
    <i r="1">
      <x v="546"/>
    </i>
    <i>
      <x v="378"/>
    </i>
    <i r="1">
      <x v="331"/>
    </i>
    <i>
      <x v="379"/>
    </i>
    <i r="1">
      <x v="546"/>
    </i>
    <i>
      <x v="380"/>
    </i>
    <i r="1">
      <x v="331"/>
    </i>
    <i>
      <x v="381"/>
    </i>
    <i r="1">
      <x v="452"/>
    </i>
    <i>
      <x v="382"/>
    </i>
    <i r="1">
      <x v="489"/>
    </i>
    <i>
      <x v="383"/>
    </i>
    <i r="1">
      <x v="55"/>
    </i>
    <i>
      <x v="384"/>
    </i>
    <i r="1">
      <x v="377"/>
    </i>
    <i>
      <x v="385"/>
    </i>
    <i r="1">
      <x v="576"/>
    </i>
    <i>
      <x v="386"/>
    </i>
    <i r="1">
      <x v="37"/>
    </i>
    <i>
      <x v="387"/>
    </i>
    <i r="1">
      <x v="36"/>
    </i>
    <i>
      <x v="388"/>
    </i>
    <i r="1">
      <x v="562"/>
    </i>
    <i>
      <x v="389"/>
    </i>
    <i r="1">
      <x v="527"/>
    </i>
    <i>
      <x v="390"/>
    </i>
    <i r="1">
      <x v="217"/>
    </i>
    <i>
      <x v="391"/>
    </i>
    <i r="1">
      <x v="417"/>
    </i>
    <i>
      <x v="392"/>
    </i>
    <i r="1">
      <x v="583"/>
    </i>
    <i>
      <x v="393"/>
    </i>
    <i r="1">
      <x v="427"/>
    </i>
    <i>
      <x v="394"/>
    </i>
    <i r="1">
      <x v="352"/>
    </i>
    <i>
      <x v="395"/>
    </i>
    <i r="1">
      <x v="151"/>
    </i>
    <i>
      <x v="396"/>
    </i>
    <i r="1">
      <x v="46"/>
    </i>
    <i>
      <x v="397"/>
    </i>
    <i r="1">
      <x v="361"/>
    </i>
    <i>
      <x v="398"/>
    </i>
    <i r="1">
      <x v="75"/>
    </i>
    <i>
      <x v="399"/>
    </i>
    <i r="1">
      <x v="156"/>
    </i>
    <i>
      <x v="400"/>
    </i>
    <i r="1">
      <x v="435"/>
    </i>
    <i>
      <x v="401"/>
    </i>
    <i r="1">
      <x v="614"/>
    </i>
    <i>
      <x v="402"/>
    </i>
    <i r="1">
      <x v="512"/>
    </i>
    <i>
      <x v="403"/>
    </i>
    <i r="1">
      <x v="442"/>
    </i>
    <i>
      <x v="404"/>
    </i>
    <i r="1">
      <x v="254"/>
    </i>
    <i>
      <x v="405"/>
    </i>
    <i r="1">
      <x v="4"/>
    </i>
    <i>
      <x v="406"/>
    </i>
    <i r="1">
      <x v="19"/>
    </i>
    <i>
      <x v="407"/>
    </i>
    <i r="1">
      <x v="429"/>
    </i>
    <i>
      <x v="408"/>
    </i>
    <i r="1">
      <x v="203"/>
    </i>
    <i>
      <x v="409"/>
    </i>
    <i r="1">
      <x v="61"/>
    </i>
    <i>
      <x v="410"/>
    </i>
    <i r="1">
      <x v="61"/>
    </i>
    <i>
      <x v="411"/>
    </i>
    <i r="1">
      <x v="61"/>
    </i>
    <i>
      <x v="412"/>
    </i>
    <i r="1">
      <x v="103"/>
    </i>
    <i>
      <x v="413"/>
    </i>
    <i r="1">
      <x v="84"/>
    </i>
    <i>
      <x v="414"/>
    </i>
    <i r="1">
      <x v="588"/>
    </i>
    <i>
      <x v="415"/>
    </i>
    <i r="1">
      <x v="600"/>
    </i>
    <i>
      <x v="416"/>
    </i>
    <i r="1">
      <x v="240"/>
    </i>
    <i>
      <x v="417"/>
    </i>
    <i r="1">
      <x v="240"/>
    </i>
    <i>
      <x v="418"/>
    </i>
    <i r="1">
      <x v="434"/>
    </i>
    <i>
      <x v="419"/>
    </i>
    <i r="1">
      <x v="125"/>
    </i>
    <i>
      <x v="420"/>
    </i>
    <i r="1">
      <x v="283"/>
    </i>
    <i>
      <x v="421"/>
    </i>
    <i r="1">
      <x v="283"/>
    </i>
    <i>
      <x v="422"/>
    </i>
    <i r="1">
      <x v="175"/>
    </i>
    <i>
      <x v="423"/>
    </i>
    <i r="1">
      <x v="202"/>
    </i>
    <i>
      <x v="424"/>
    </i>
    <i r="1">
      <x v="570"/>
    </i>
    <i>
      <x v="425"/>
    </i>
    <i r="1">
      <x v="24"/>
    </i>
    <i>
      <x v="426"/>
    </i>
    <i r="1">
      <x v="578"/>
    </i>
    <i>
      <x v="427"/>
    </i>
    <i r="1">
      <x v="423"/>
    </i>
    <i>
      <x v="428"/>
    </i>
    <i r="1">
      <x v="209"/>
    </i>
    <i>
      <x v="429"/>
    </i>
    <i r="1">
      <x v="170"/>
    </i>
    <i>
      <x v="430"/>
    </i>
    <i r="1">
      <x v="552"/>
    </i>
    <i>
      <x v="431"/>
    </i>
    <i r="1">
      <x v="535"/>
    </i>
    <i>
      <x v="432"/>
    </i>
    <i r="1">
      <x v="340"/>
    </i>
    <i>
      <x v="433"/>
    </i>
    <i r="1">
      <x v="241"/>
    </i>
    <i>
      <x v="434"/>
    </i>
    <i r="1">
      <x v="52"/>
    </i>
    <i>
      <x v="435"/>
    </i>
    <i r="1">
      <x v="374"/>
    </i>
    <i>
      <x v="436"/>
    </i>
    <i r="1">
      <x v="374"/>
    </i>
    <i>
      <x v="437"/>
    </i>
    <i r="1">
      <x v="37"/>
    </i>
    <i>
      <x v="438"/>
    </i>
    <i r="1">
      <x v="370"/>
    </i>
    <i>
      <x v="439"/>
    </i>
    <i r="1">
      <x v="585"/>
    </i>
    <i>
      <x v="440"/>
    </i>
    <i r="1">
      <x v="541"/>
    </i>
    <i>
      <x v="441"/>
    </i>
    <i r="1">
      <x v="290"/>
    </i>
    <i>
      <x v="442"/>
    </i>
    <i r="1">
      <x v="344"/>
    </i>
    <i>
      <x v="443"/>
    </i>
    <i r="1">
      <x v="303"/>
    </i>
    <i>
      <x v="444"/>
    </i>
    <i r="1">
      <x v="198"/>
    </i>
    <i>
      <x v="445"/>
    </i>
    <i r="1">
      <x v="417"/>
    </i>
    <i>
      <x v="446"/>
    </i>
    <i r="1">
      <x v="583"/>
    </i>
    <i>
      <x v="447"/>
    </i>
    <i r="1">
      <x v="373"/>
    </i>
    <i>
      <x v="448"/>
    </i>
    <i r="1">
      <x v="380"/>
    </i>
    <i>
      <x v="449"/>
    </i>
    <i r="1">
      <x v="293"/>
    </i>
    <i>
      <x v="450"/>
    </i>
    <i r="1">
      <x v="596"/>
    </i>
    <i>
      <x v="451"/>
    </i>
    <i r="1">
      <x v="284"/>
    </i>
    <i>
      <x v="452"/>
    </i>
    <i r="1">
      <x v="100"/>
    </i>
    <i>
      <x v="453"/>
    </i>
    <i r="1">
      <x v="19"/>
    </i>
    <i>
      <x v="454"/>
    </i>
    <i r="1">
      <x v="93"/>
    </i>
    <i>
      <x v="455"/>
    </i>
    <i r="1">
      <x v="344"/>
    </i>
    <i>
      <x v="456"/>
    </i>
    <i r="1">
      <x v="303"/>
    </i>
    <i>
      <x v="457"/>
    </i>
    <i r="1">
      <x v="87"/>
    </i>
    <i>
      <x v="458"/>
    </i>
    <i r="1">
      <x v="526"/>
    </i>
    <i>
      <x v="459"/>
    </i>
    <i r="1">
      <x v="192"/>
    </i>
    <i>
      <x v="460"/>
    </i>
    <i r="1">
      <x v="340"/>
    </i>
    <i>
      <x v="461"/>
    </i>
    <i r="1">
      <x v="50"/>
    </i>
    <i>
      <x v="462"/>
    </i>
    <i r="1">
      <x v="404"/>
    </i>
    <i>
      <x v="463"/>
    </i>
    <i r="1">
      <x v="579"/>
    </i>
    <i>
      <x v="464"/>
    </i>
    <i r="1">
      <x v="404"/>
    </i>
    <i>
      <x v="465"/>
    </i>
    <i r="1">
      <x v="579"/>
    </i>
    <i>
      <x v="466"/>
    </i>
    <i r="1">
      <x v="162"/>
    </i>
    <i>
      <x v="467"/>
    </i>
    <i r="1">
      <x v="333"/>
    </i>
    <i>
      <x v="468"/>
    </i>
    <i r="1">
      <x v="372"/>
    </i>
    <i>
      <x v="469"/>
    </i>
    <i r="1">
      <x v="346"/>
    </i>
    <i>
      <x v="470"/>
    </i>
    <i r="1">
      <x v="587"/>
    </i>
    <i>
      <x v="471"/>
    </i>
    <i r="1">
      <x v="241"/>
    </i>
    <i>
      <x v="472"/>
    </i>
    <i r="1">
      <x v="52"/>
    </i>
    <i>
      <x v="473"/>
    </i>
    <i r="1">
      <x v="433"/>
    </i>
    <i>
      <x v="474"/>
    </i>
    <i r="1">
      <x v="310"/>
    </i>
    <i>
      <x v="475"/>
    </i>
    <i r="1">
      <x v="222"/>
    </i>
    <i>
      <x v="476"/>
    </i>
    <i r="1">
      <x v="191"/>
    </i>
    <i>
      <x v="477"/>
    </i>
    <i r="1">
      <x v="7"/>
    </i>
    <i>
      <x v="478"/>
    </i>
    <i r="1">
      <x v="123"/>
    </i>
    <i>
      <x v="479"/>
    </i>
    <i r="1">
      <x v="191"/>
    </i>
    <i>
      <x v="480"/>
    </i>
    <i r="1">
      <x v="191"/>
    </i>
    <i>
      <x v="481"/>
    </i>
    <i r="1">
      <x v="196"/>
    </i>
    <i>
      <x v="482"/>
    </i>
    <i r="1">
      <x v="608"/>
    </i>
    <i>
      <x v="483"/>
    </i>
    <i r="1">
      <x v="268"/>
    </i>
    <i>
      <x v="484"/>
    </i>
    <i r="1">
      <x v="19"/>
    </i>
    <i>
      <x v="485"/>
    </i>
    <i r="1">
      <x v="433"/>
    </i>
    <i>
      <x v="486"/>
    </i>
    <i r="1">
      <x v="334"/>
    </i>
    <i>
      <x v="487"/>
    </i>
    <i r="1">
      <x v="334"/>
    </i>
    <i>
      <x v="488"/>
    </i>
    <i r="1">
      <x v="365"/>
    </i>
    <i>
      <x v="489"/>
    </i>
    <i r="1">
      <x v="365"/>
    </i>
    <i>
      <x v="490"/>
    </i>
    <i r="1">
      <x v="401"/>
    </i>
    <i>
      <x v="491"/>
    </i>
    <i r="1">
      <x v="447"/>
    </i>
    <i>
      <x v="492"/>
    </i>
    <i r="1">
      <x v="221"/>
    </i>
    <i>
      <x v="493"/>
    </i>
    <i r="1">
      <x v="375"/>
    </i>
    <i>
      <x v="494"/>
    </i>
    <i r="1">
      <x v="431"/>
    </i>
    <i>
      <x v="495"/>
    </i>
    <i r="1">
      <x v="371"/>
    </i>
    <i>
      <x v="496"/>
    </i>
    <i r="1">
      <x v="244"/>
    </i>
    <i>
      <x v="497"/>
    </i>
    <i r="1">
      <x v="220"/>
    </i>
    <i>
      <x v="498"/>
    </i>
    <i r="1">
      <x v="339"/>
    </i>
    <i>
      <x v="499"/>
    </i>
    <i r="1">
      <x v="480"/>
    </i>
    <i>
      <x v="500"/>
    </i>
    <i r="1">
      <x v="40"/>
    </i>
    <i>
      <x v="501"/>
    </i>
    <i r="1">
      <x v="40"/>
    </i>
    <i>
      <x v="502"/>
    </i>
    <i r="1">
      <x v="597"/>
    </i>
    <i>
      <x v="503"/>
    </i>
    <i r="1">
      <x v="597"/>
    </i>
    <i>
      <x v="504"/>
    </i>
    <i r="1">
      <x v="266"/>
    </i>
    <i>
      <x v="505"/>
    </i>
    <i r="1">
      <x v="1"/>
    </i>
    <i>
      <x v="506"/>
    </i>
    <i r="1">
      <x v="32"/>
    </i>
    <i>
      <x v="507"/>
    </i>
    <i r="1">
      <x v="125"/>
    </i>
    <i>
      <x v="508"/>
    </i>
    <i r="1">
      <x v="267"/>
    </i>
    <i>
      <x v="509"/>
    </i>
    <i r="1">
      <x v="164"/>
    </i>
    <i>
      <x v="510"/>
    </i>
    <i r="1">
      <x v="490"/>
    </i>
    <i>
      <x v="511"/>
    </i>
    <i r="1">
      <x v="373"/>
    </i>
    <i>
      <x v="512"/>
    </i>
    <i r="1">
      <x v="447"/>
    </i>
    <i>
      <x v="513"/>
    </i>
    <i r="1">
      <x v="611"/>
    </i>
    <i>
      <x v="514"/>
    </i>
    <i r="1">
      <x v="414"/>
    </i>
    <i>
      <x v="515"/>
    </i>
    <i r="1">
      <x v="59"/>
    </i>
    <i>
      <x v="516"/>
    </i>
    <i r="1">
      <x v="584"/>
    </i>
    <i>
      <x v="517"/>
    </i>
    <i r="1">
      <x v="276"/>
    </i>
    <i>
      <x v="518"/>
    </i>
    <i r="1">
      <x v="212"/>
    </i>
    <i>
      <x v="519"/>
    </i>
    <i r="1">
      <x v="414"/>
    </i>
    <i>
      <x v="520"/>
    </i>
    <i r="1">
      <x v="519"/>
    </i>
    <i>
      <x v="521"/>
    </i>
    <i r="1">
      <x v="145"/>
    </i>
    <i>
      <x v="522"/>
    </i>
    <i r="1">
      <x v="269"/>
    </i>
    <i>
      <x v="523"/>
    </i>
    <i r="1">
      <x v="135"/>
    </i>
    <i>
      <x v="524"/>
    </i>
    <i r="1">
      <x v="289"/>
    </i>
    <i>
      <x v="525"/>
    </i>
    <i r="1">
      <x v="289"/>
    </i>
    <i>
      <x v="526"/>
    </i>
    <i r="1">
      <x v="299"/>
    </i>
    <i>
      <x v="527"/>
    </i>
    <i r="1">
      <x v="79"/>
    </i>
    <i>
      <x v="528"/>
    </i>
    <i r="1">
      <x v="468"/>
    </i>
    <i>
      <x v="529"/>
    </i>
    <i r="1">
      <x v="257"/>
    </i>
    <i>
      <x v="530"/>
    </i>
    <i r="1">
      <x v="468"/>
    </i>
    <i>
      <x v="531"/>
    </i>
    <i r="1">
      <x v="257"/>
    </i>
    <i>
      <x v="532"/>
    </i>
    <i r="1">
      <x v="468"/>
    </i>
    <i>
      <x v="533"/>
    </i>
    <i r="1">
      <x v="257"/>
    </i>
    <i>
      <x v="534"/>
    </i>
    <i r="1">
      <x v="525"/>
    </i>
    <i>
      <x v="535"/>
    </i>
    <i r="1">
      <x v="436"/>
    </i>
    <i>
      <x v="536"/>
    </i>
    <i r="1">
      <x v="560"/>
    </i>
    <i>
      <x v="537"/>
    </i>
    <i r="1">
      <x v="406"/>
    </i>
    <i>
      <x v="538"/>
    </i>
    <i r="1">
      <x v="525"/>
    </i>
    <i>
      <x v="539"/>
    </i>
    <i r="1">
      <x v="147"/>
    </i>
    <i>
      <x v="540"/>
    </i>
    <i r="1">
      <x v="547"/>
    </i>
    <i>
      <x v="541"/>
    </i>
    <i r="1">
      <x v="193"/>
    </i>
    <i>
      <x v="542"/>
    </i>
    <i r="1">
      <x v="547"/>
    </i>
    <i>
      <x v="543"/>
    </i>
    <i r="1">
      <x v="193"/>
    </i>
    <i>
      <x v="544"/>
    </i>
    <i r="1">
      <x v="547"/>
    </i>
    <i>
      <x v="545"/>
    </i>
    <i r="1">
      <x v="193"/>
    </i>
    <i>
      <x v="546"/>
    </i>
    <i r="1">
      <x v="203"/>
    </i>
    <i>
      <x v="547"/>
    </i>
    <i r="1">
      <x v="596"/>
    </i>
    <i>
      <x v="548"/>
    </i>
    <i r="1">
      <x v="369"/>
    </i>
    <i>
      <x v="549"/>
    </i>
    <i r="1">
      <x v="183"/>
    </i>
    <i>
      <x v="550"/>
    </i>
    <i r="1">
      <x v="169"/>
    </i>
    <i>
      <x v="551"/>
    </i>
    <i r="1">
      <x v="313"/>
    </i>
    <i>
      <x v="552"/>
    </i>
    <i r="1">
      <x v="166"/>
    </i>
    <i>
      <x v="553"/>
    </i>
    <i r="1">
      <x v="5"/>
    </i>
    <i>
      <x v="554"/>
    </i>
    <i r="1">
      <x v="287"/>
    </i>
    <i>
      <x v="555"/>
    </i>
    <i r="1">
      <x v="287"/>
    </i>
    <i>
      <x v="556"/>
    </i>
    <i r="1">
      <x v="83"/>
    </i>
    <i>
      <x v="557"/>
    </i>
    <i r="1">
      <x v="9"/>
    </i>
    <i>
      <x v="558"/>
    </i>
    <i r="1">
      <x v="10"/>
    </i>
    <i>
      <x v="559"/>
    </i>
    <i r="1">
      <x v="118"/>
    </i>
    <i>
      <x v="560"/>
    </i>
    <i r="1">
      <x v="301"/>
    </i>
    <i>
      <x v="561"/>
    </i>
    <i r="1">
      <x v="367"/>
    </i>
    <i>
      <x v="562"/>
    </i>
    <i r="1">
      <x v="354"/>
    </i>
    <i>
      <x v="563"/>
    </i>
    <i r="1">
      <x v="79"/>
    </i>
    <i>
      <x v="564"/>
    </i>
    <i r="1">
      <x v="168"/>
    </i>
    <i>
      <x v="565"/>
    </i>
    <i r="1">
      <x v="117"/>
    </i>
    <i>
      <x v="566"/>
    </i>
    <i r="1">
      <x v="105"/>
    </i>
    <i>
      <x v="567"/>
    </i>
    <i r="1">
      <x v="275"/>
    </i>
    <i>
      <x v="568"/>
    </i>
    <i r="1">
      <x v="464"/>
    </i>
    <i>
      <x v="569"/>
    </i>
    <i r="1">
      <x v="464"/>
    </i>
    <i>
      <x v="570"/>
    </i>
    <i r="1">
      <x v="114"/>
    </i>
    <i>
      <x v="571"/>
    </i>
    <i r="1">
      <x v="201"/>
    </i>
    <i>
      <x v="572"/>
    </i>
    <i r="1">
      <x v="149"/>
    </i>
    <i>
      <x v="573"/>
    </i>
    <i r="1">
      <x v="278"/>
    </i>
    <i>
      <x v="574"/>
    </i>
    <i r="1">
      <x v="149"/>
    </i>
    <i>
      <x v="575"/>
    </i>
    <i r="1">
      <x v="362"/>
    </i>
    <i>
      <x v="576"/>
    </i>
    <i r="1">
      <x v="291"/>
    </i>
    <i>
      <x v="577"/>
    </i>
    <i r="1">
      <x v="470"/>
    </i>
    <i>
      <x v="578"/>
    </i>
    <i r="1">
      <x v="104"/>
    </i>
    <i>
      <x v="579"/>
    </i>
    <i r="1">
      <x v="104"/>
    </i>
    <i>
      <x v="580"/>
    </i>
    <i r="1">
      <x v="343"/>
    </i>
    <i>
      <x v="581"/>
    </i>
    <i r="1">
      <x v="607"/>
    </i>
    <i>
      <x v="582"/>
    </i>
    <i r="1">
      <x v="593"/>
    </i>
    <i>
      <x v="583"/>
    </i>
    <i r="1">
      <x v="593"/>
    </i>
    <i>
      <x v="584"/>
    </i>
    <i r="1">
      <x v="167"/>
    </i>
    <i>
      <x v="585"/>
    </i>
    <i r="1">
      <x v="91"/>
    </i>
    <i>
      <x v="586"/>
    </i>
    <i r="1">
      <x v="461"/>
    </i>
    <i>
      <x v="587"/>
    </i>
    <i r="1">
      <x v="319"/>
    </i>
    <i>
      <x v="588"/>
    </i>
    <i r="1">
      <x v="130"/>
    </i>
    <i>
      <x v="589"/>
    </i>
    <i r="1">
      <x v="255"/>
    </i>
    <i>
      <x v="590"/>
    </i>
    <i r="1">
      <x v="82"/>
    </i>
    <i>
      <x v="591"/>
    </i>
    <i r="1">
      <x v="81"/>
    </i>
    <i>
      <x v="592"/>
    </i>
    <i r="1">
      <x v="81"/>
    </i>
    <i>
      <x v="593"/>
    </i>
    <i r="1">
      <x v="329"/>
    </i>
    <i>
      <x v="594"/>
    </i>
    <i r="1">
      <x v="386"/>
    </i>
    <i>
      <x v="595"/>
    </i>
    <i r="1">
      <x v="487"/>
    </i>
    <i>
      <x v="596"/>
    </i>
    <i r="1">
      <x v="387"/>
    </i>
    <i>
      <x v="597"/>
    </i>
    <i r="1">
      <x v="326"/>
    </i>
    <i>
      <x v="598"/>
    </i>
    <i r="1">
      <x v="326"/>
    </i>
    <i>
      <x v="599"/>
    </i>
    <i r="1">
      <x v="293"/>
    </i>
    <i>
      <x v="600"/>
    </i>
    <i r="1">
      <x v="14"/>
    </i>
    <i>
      <x v="601"/>
    </i>
    <i r="1">
      <x v="417"/>
    </i>
    <i>
      <x v="602"/>
    </i>
    <i r="1">
      <x v="583"/>
    </i>
    <i>
      <x v="603"/>
    </i>
    <i r="1">
      <x v="13"/>
    </i>
    <i>
      <x v="604"/>
    </i>
    <i r="1">
      <x v="255"/>
    </i>
    <i>
      <x v="605"/>
    </i>
    <i r="1">
      <x v="82"/>
    </i>
    <i>
      <x v="606"/>
    </i>
    <i r="1">
      <x v="255"/>
    </i>
    <i>
      <x v="607"/>
    </i>
    <i r="1">
      <x v="82"/>
    </i>
    <i>
      <x v="608"/>
    </i>
    <i r="1">
      <x v="416"/>
    </i>
    <i>
      <x v="609"/>
    </i>
    <i r="1">
      <x v="388"/>
    </i>
    <i>
      <x v="610"/>
    </i>
    <i r="1">
      <x v="367"/>
    </i>
    <i>
      <x v="611"/>
    </i>
    <i r="1">
      <x v="354"/>
    </i>
    <i>
      <x v="612"/>
    </i>
    <i r="1">
      <x v="416"/>
    </i>
    <i>
      <x v="613"/>
    </i>
    <i r="1">
      <x v="388"/>
    </i>
    <i>
      <x v="614"/>
    </i>
    <i r="1">
      <x v="527"/>
    </i>
    <i>
      <x v="615"/>
    </i>
    <i r="1">
      <x v="217"/>
    </i>
    <i>
      <x v="616"/>
    </i>
    <i r="1">
      <x v="232"/>
    </i>
    <i>
      <x v="617"/>
    </i>
    <i r="1">
      <x v="86"/>
    </i>
    <i>
      <x v="618"/>
    </i>
    <i r="1">
      <x v="24"/>
    </i>
    <i>
      <x v="619"/>
    </i>
    <i r="1">
      <x v="578"/>
    </i>
    <i>
      <x v="620"/>
    </i>
    <i r="1">
      <x v="85"/>
    </i>
    <i>
      <x v="621"/>
    </i>
    <i r="1">
      <x v="592"/>
    </i>
    <i>
      <x v="622"/>
    </i>
    <i r="1">
      <x v="493"/>
    </i>
    <i>
      <x v="623"/>
    </i>
    <i r="1">
      <x v="592"/>
    </i>
    <i>
      <x v="624"/>
    </i>
    <i r="1">
      <x v="493"/>
    </i>
    <i>
      <x v="625"/>
    </i>
    <i r="1">
      <x v="16"/>
    </i>
    <i>
      <x v="626"/>
    </i>
    <i r="1">
      <x v="328"/>
    </i>
    <i>
      <x v="627"/>
    </i>
    <i r="1">
      <x v="400"/>
    </i>
    <i>
      <x v="628"/>
    </i>
    <i r="1">
      <x v="11"/>
    </i>
    <i>
      <x v="629"/>
    </i>
    <i r="1">
      <x v="157"/>
    </i>
    <i>
      <x v="630"/>
    </i>
    <i r="1">
      <x v="170"/>
    </i>
    <i>
      <x v="631"/>
    </i>
    <i r="1">
      <x v="163"/>
    </i>
    <i>
      <x v="632"/>
    </i>
    <i r="1">
      <x v="33"/>
    </i>
    <i>
      <x v="633"/>
    </i>
    <i r="1">
      <x v="33"/>
    </i>
    <i>
      <x v="634"/>
    </i>
    <i r="1">
      <x v="242"/>
    </i>
    <i>
      <x v="635"/>
    </i>
    <i r="1">
      <x v="18"/>
    </i>
    <i>
      <x v="636"/>
    </i>
    <i r="1">
      <x v="89"/>
    </i>
    <i>
      <x v="637"/>
    </i>
    <i r="1">
      <x v="29"/>
    </i>
    <i>
      <x v="638"/>
    </i>
    <i r="1">
      <x v="472"/>
    </i>
    <i>
      <x v="639"/>
    </i>
    <i r="1">
      <x v="611"/>
    </i>
    <i>
      <x v="640"/>
    </i>
    <i r="1">
      <x v="267"/>
    </i>
    <i>
      <x v="641"/>
    </i>
    <i r="1">
      <x v="534"/>
    </i>
    <i>
      <x v="642"/>
    </i>
    <i r="1">
      <x v="394"/>
    </i>
    <i>
      <x v="643"/>
    </i>
    <i r="1">
      <x v="95"/>
    </i>
    <i>
      <x v="644"/>
    </i>
    <i r="1">
      <x v="213"/>
    </i>
    <i>
      <x v="645"/>
    </i>
    <i r="1">
      <x v="213"/>
    </i>
    <i>
      <x v="646"/>
    </i>
    <i r="1">
      <x v="148"/>
    </i>
    <i>
      <x v="647"/>
    </i>
    <i r="1">
      <x v="302"/>
    </i>
    <i>
      <x v="648"/>
    </i>
    <i r="1">
      <x v="488"/>
    </i>
    <i>
      <x v="649"/>
    </i>
    <i r="1">
      <x v="392"/>
    </i>
    <i>
      <x v="650"/>
    </i>
    <i r="1">
      <x v="246"/>
    </i>
    <i>
      <x v="651"/>
    </i>
    <i r="1">
      <x v="225"/>
    </i>
    <i>
      <x v="652"/>
    </i>
    <i r="1">
      <x v="323"/>
    </i>
    <i>
      <x v="653"/>
    </i>
    <i r="1">
      <x v="263"/>
    </i>
    <i>
      <x v="654"/>
    </i>
    <i r="1">
      <x v="589"/>
    </i>
    <i>
      <x v="655"/>
    </i>
    <i r="1">
      <x v="450"/>
    </i>
    <i>
      <x v="656"/>
    </i>
    <i r="1">
      <x v="523"/>
    </i>
    <i>
      <x v="657"/>
    </i>
    <i r="1">
      <x v="511"/>
    </i>
    <i>
      <x v="658"/>
    </i>
    <i r="1">
      <x v="345"/>
    </i>
    <i>
      <x v="659"/>
    </i>
    <i r="1">
      <x v="345"/>
    </i>
    <i>
      <x v="660"/>
    </i>
    <i r="1">
      <x v="256"/>
    </i>
    <i>
      <x v="661"/>
    </i>
    <i r="1">
      <x v="279"/>
    </i>
    <i>
      <x v="662"/>
    </i>
    <i r="1">
      <x v="42"/>
    </i>
    <i>
      <x v="663"/>
    </i>
    <i r="1">
      <x v="92"/>
    </i>
    <i>
      <x v="664"/>
    </i>
    <i r="1">
      <x v="122"/>
    </i>
    <i>
      <x v="665"/>
    </i>
    <i r="1">
      <x v="92"/>
    </i>
    <i>
      <x v="666"/>
    </i>
    <i r="1">
      <x v="122"/>
    </i>
    <i>
      <x v="667"/>
    </i>
    <i r="1">
      <x v="422"/>
    </i>
    <i>
      <x v="668"/>
    </i>
    <i r="1">
      <x v="233"/>
    </i>
    <i>
      <x v="669"/>
    </i>
    <i r="1">
      <x v="248"/>
    </i>
    <i>
      <x v="670"/>
    </i>
    <i r="1">
      <x v="248"/>
    </i>
    <i>
      <x v="671"/>
    </i>
    <i r="1">
      <x v="248"/>
    </i>
    <i>
      <x v="672"/>
    </i>
    <i r="1">
      <x v="177"/>
    </i>
    <i>
      <x v="673"/>
    </i>
    <i r="1">
      <x v="259"/>
    </i>
    <i>
      <x v="674"/>
    </i>
    <i r="1">
      <x v="598"/>
    </i>
    <i>
      <x v="675"/>
    </i>
    <i r="1">
      <x v="471"/>
    </i>
    <i>
      <x v="676"/>
    </i>
    <i r="1">
      <x v="32"/>
    </i>
    <i>
      <x v="677"/>
    </i>
    <i r="1">
      <x v="350"/>
    </i>
    <i>
      <x v="678"/>
    </i>
    <i r="1">
      <x v="408"/>
    </i>
    <i>
      <x v="679"/>
    </i>
    <i r="1">
      <x v="569"/>
    </i>
    <i>
      <x v="680"/>
    </i>
    <i r="1">
      <x v="485"/>
    </i>
    <i>
      <x v="681"/>
    </i>
    <i r="1">
      <x v="169"/>
    </i>
    <i>
      <x v="682"/>
    </i>
    <i r="1">
      <x v="544"/>
    </i>
    <i>
      <x v="683"/>
    </i>
    <i r="1">
      <x v="492"/>
    </i>
    <i>
      <x v="684"/>
    </i>
    <i r="1">
      <x v="181"/>
    </i>
    <i>
      <x v="685"/>
    </i>
    <i r="1">
      <x v="181"/>
    </i>
    <i>
      <x v="686"/>
    </i>
    <i r="1">
      <x v="181"/>
    </i>
    <i>
      <x v="687"/>
    </i>
    <i r="1">
      <x v="277"/>
    </i>
    <i>
      <x v="688"/>
    </i>
    <i r="1">
      <x v="298"/>
    </i>
    <i>
      <x v="689"/>
    </i>
    <i r="1">
      <x v="544"/>
    </i>
    <i>
      <x v="690"/>
    </i>
    <i r="1">
      <x v="492"/>
    </i>
    <i>
      <x v="691"/>
    </i>
    <i r="1">
      <x v="551"/>
    </i>
    <i>
      <x v="692"/>
    </i>
    <i r="1">
      <x v="369"/>
    </i>
    <i>
      <x v="693"/>
    </i>
    <i r="1">
      <x v="183"/>
    </i>
    <i>
      <x v="694"/>
    </i>
    <i r="1">
      <x v="438"/>
    </i>
    <i>
      <x v="695"/>
    </i>
    <i r="1">
      <x v="385"/>
    </i>
    <i>
      <x v="696"/>
    </i>
    <i r="1">
      <x v="573"/>
    </i>
    <i>
      <x v="697"/>
    </i>
    <i r="1">
      <x v="150"/>
    </i>
    <i>
      <x v="698"/>
    </i>
    <i r="1">
      <x v="43"/>
    </i>
    <i>
      <x v="699"/>
    </i>
    <i r="1">
      <x v="178"/>
    </i>
    <i>
      <x v="700"/>
    </i>
    <i r="1">
      <x v="567"/>
    </i>
    <i>
      <x v="701"/>
    </i>
    <i r="1">
      <x v="567"/>
    </i>
    <i>
      <x v="702"/>
    </i>
    <i r="1">
      <x v="568"/>
    </i>
    <i>
      <x v="703"/>
    </i>
    <i r="1">
      <x v="48"/>
    </i>
    <i>
      <x v="704"/>
    </i>
    <i r="1">
      <x v="207"/>
    </i>
    <i>
      <x v="705"/>
    </i>
    <i r="1">
      <x v="234"/>
    </i>
    <i>
      <x v="706"/>
    </i>
    <i r="1">
      <x v="155"/>
    </i>
    <i>
      <x v="707"/>
    </i>
    <i r="1">
      <x v="405"/>
    </i>
    <i>
      <x v="708"/>
    </i>
    <i r="1">
      <x v="167"/>
    </i>
    <i>
      <x v="709"/>
    </i>
    <i r="1">
      <x v="39"/>
    </i>
    <i>
      <x v="710"/>
    </i>
    <i r="1">
      <x v="272"/>
    </i>
    <i>
      <x v="711"/>
    </i>
    <i r="1">
      <x v="271"/>
    </i>
    <i>
      <x v="712"/>
    </i>
    <i r="1">
      <x v="271"/>
    </i>
    <i>
      <x v="713"/>
    </i>
    <i r="1">
      <x v="38"/>
    </i>
    <i>
      <x v="714"/>
    </i>
    <i r="1">
      <x v="5"/>
    </i>
    <i>
      <x v="715"/>
    </i>
    <i r="1">
      <x v="150"/>
    </i>
    <i>
      <x v="716"/>
    </i>
    <i r="1">
      <x v="351"/>
    </i>
    <i>
      <x v="717"/>
    </i>
    <i r="1">
      <x v="242"/>
    </i>
    <i>
      <x v="718"/>
    </i>
    <i r="1">
      <x v="17"/>
    </i>
    <i>
      <x v="719"/>
    </i>
    <i r="1">
      <x v="411"/>
    </i>
    <i>
      <x v="720"/>
    </i>
    <i r="1">
      <x v="452"/>
    </i>
    <i>
      <x v="721"/>
    </i>
    <i r="1">
      <x v="220"/>
    </i>
    <i>
      <x v="722"/>
    </i>
    <i r="1">
      <x v="266"/>
    </i>
    <i>
      <x v="723"/>
    </i>
    <i r="1">
      <x v="399"/>
    </i>
    <i>
      <x v="724"/>
    </i>
    <i r="1">
      <x v="164"/>
    </i>
    <i>
      <x v="725"/>
    </i>
    <i r="1">
      <x v="490"/>
    </i>
    <i>
      <x v="726"/>
    </i>
    <i r="1">
      <x v="395"/>
    </i>
    <i>
      <x v="727"/>
    </i>
    <i r="1">
      <x v="320"/>
    </i>
    <i>
      <x v="728"/>
    </i>
    <i r="1">
      <x v="320"/>
    </i>
    <i>
      <x v="729"/>
    </i>
    <i r="1">
      <x v="320"/>
    </i>
    <i>
      <x v="730"/>
    </i>
    <i r="1">
      <x v="236"/>
    </i>
    <i>
      <x v="731"/>
    </i>
    <i r="1">
      <x v="564"/>
    </i>
    <i>
      <x v="732"/>
    </i>
    <i r="1">
      <x v="315"/>
    </i>
    <i>
      <x v="733"/>
    </i>
    <i r="1">
      <x v="263"/>
    </i>
    <i>
      <x v="734"/>
    </i>
    <i r="1">
      <x v="70"/>
    </i>
    <i>
      <x v="735"/>
    </i>
    <i r="1">
      <x v="544"/>
    </i>
    <i>
      <x v="736"/>
    </i>
    <i r="1">
      <x v="492"/>
    </i>
    <i>
      <x v="737"/>
    </i>
    <i r="1">
      <x v="310"/>
    </i>
    <i>
      <x v="738"/>
    </i>
    <i r="1">
      <x v="222"/>
    </i>
    <i>
      <x v="739"/>
    </i>
    <i r="1">
      <x v="566"/>
    </i>
    <i>
      <x v="740"/>
    </i>
    <i r="1">
      <x v="155"/>
    </i>
    <i>
      <x v="741"/>
    </i>
    <i r="1">
      <x v="405"/>
    </i>
    <i>
      <x v="742"/>
    </i>
    <i r="1">
      <x v="425"/>
    </i>
    <i>
      <x v="743"/>
    </i>
    <i r="1">
      <x v="425"/>
    </i>
    <i>
      <x v="744"/>
    </i>
    <i r="1">
      <x v="304"/>
    </i>
    <i>
      <x v="745"/>
    </i>
    <i r="1">
      <x v="142"/>
    </i>
    <i>
      <x v="746"/>
    </i>
    <i r="1">
      <x v="78"/>
    </i>
    <i>
      <x v="747"/>
    </i>
    <i r="1">
      <x v="364"/>
    </i>
    <i>
      <x v="748"/>
    </i>
    <i r="1">
      <x v="368"/>
    </i>
    <i>
      <x v="749"/>
    </i>
    <i r="1">
      <x v="409"/>
    </i>
    <i>
      <x v="750"/>
    </i>
    <i r="1">
      <x v="128"/>
    </i>
    <i>
      <x v="751"/>
    </i>
    <i r="1">
      <x v="484"/>
    </i>
    <i>
      <x v="752"/>
    </i>
    <i r="1">
      <x v="484"/>
    </i>
    <i>
      <x v="753"/>
    </i>
    <i r="1">
      <x v="595"/>
    </i>
    <i>
      <x v="754"/>
    </i>
    <i r="1">
      <x v="550"/>
    </i>
    <i>
      <x v="755"/>
    </i>
    <i r="1">
      <x v="427"/>
    </i>
    <i>
      <x v="756"/>
    </i>
    <i r="1">
      <x v="212"/>
    </i>
    <i>
      <x v="757"/>
    </i>
    <i r="1">
      <x v="299"/>
    </i>
    <i>
      <x v="758"/>
    </i>
    <i r="1">
      <x v="518"/>
    </i>
    <i>
      <x v="759"/>
    </i>
    <i r="1">
      <x v="219"/>
    </i>
    <i>
      <x v="760"/>
    </i>
    <i r="1">
      <x v="574"/>
    </i>
    <i>
      <x v="761"/>
    </i>
    <i r="1">
      <x v="23"/>
    </i>
    <i>
      <x v="762"/>
    </i>
    <i r="1">
      <x v="363"/>
    </i>
    <i>
      <x v="763"/>
    </i>
    <i r="1">
      <x v="474"/>
    </i>
    <i>
      <x v="764"/>
    </i>
    <i r="1">
      <x v="182"/>
    </i>
    <i>
      <x v="765"/>
    </i>
    <i r="1">
      <x v="474"/>
    </i>
    <i>
      <x v="766"/>
    </i>
    <i r="1">
      <x v="182"/>
    </i>
    <i>
      <x v="767"/>
    </i>
    <i r="1">
      <x v="216"/>
    </i>
    <i>
      <x v="768"/>
    </i>
    <i r="1">
      <x v="366"/>
    </i>
    <i>
      <x v="769"/>
    </i>
    <i r="1">
      <x v="51"/>
    </i>
    <i>
      <x v="770"/>
    </i>
    <i r="1">
      <x v="179"/>
    </i>
    <i>
      <x v="771"/>
    </i>
    <i r="1">
      <x v="258"/>
    </i>
    <i>
      <x v="772"/>
    </i>
    <i r="1">
      <x v="106"/>
    </i>
    <i>
      <x v="773"/>
    </i>
    <i r="1">
      <x v="185"/>
    </i>
    <i>
      <x v="774"/>
    </i>
    <i r="1">
      <x v="580"/>
    </i>
    <i>
      <x v="775"/>
    </i>
    <i r="1">
      <x v="444"/>
    </i>
    <i>
      <x v="776"/>
    </i>
    <i r="1">
      <x v="444"/>
    </i>
    <i>
      <x v="777"/>
    </i>
    <i r="1">
      <x v="323"/>
    </i>
    <i>
      <x v="778"/>
    </i>
    <i r="1">
      <x v="543"/>
    </i>
    <i>
      <x v="779"/>
    </i>
    <i r="1">
      <x v="365"/>
    </i>
    <i>
      <x v="780"/>
    </i>
    <i r="1">
      <x v="590"/>
    </i>
    <i>
      <x v="781"/>
    </i>
    <i r="1">
      <x v="591"/>
    </i>
    <i>
      <x v="782"/>
    </i>
    <i r="1">
      <x v="522"/>
    </i>
    <i>
      <x v="783"/>
    </i>
    <i r="1">
      <x v="390"/>
    </i>
    <i>
      <x v="784"/>
    </i>
    <i r="1">
      <x v="107"/>
    </i>
    <i>
      <x v="785"/>
    </i>
    <i r="1">
      <x v="46"/>
    </i>
    <i>
      <x v="786"/>
    </i>
    <i r="1">
      <x v="361"/>
    </i>
    <i>
      <x v="787"/>
    </i>
    <i r="1">
      <x v="572"/>
    </i>
    <i>
      <x v="788"/>
    </i>
    <i r="1">
      <x v="603"/>
    </i>
    <i>
      <x v="789"/>
    </i>
    <i r="1">
      <x v="426"/>
    </i>
    <i>
      <x v="790"/>
    </i>
    <i r="1">
      <x v="70"/>
    </i>
    <i>
      <x v="791"/>
    </i>
    <i r="1">
      <x v="606"/>
    </i>
    <i>
      <x v="792"/>
    </i>
    <i r="1">
      <x v="563"/>
    </i>
    <i>
      <x v="793"/>
    </i>
    <i r="1">
      <x v="563"/>
    </i>
    <i>
      <x v="794"/>
    </i>
    <i r="1">
      <x v="571"/>
    </i>
    <i>
      <x v="795"/>
    </i>
    <i r="1">
      <x v="602"/>
    </i>
    <i>
      <x v="796"/>
    </i>
    <i r="1">
      <x v="241"/>
    </i>
    <i>
      <x v="797"/>
    </i>
    <i r="1">
      <x v="52"/>
    </i>
    <i>
      <x v="798"/>
    </i>
    <i r="1">
      <x v="383"/>
    </i>
    <i>
      <x v="799"/>
    </i>
    <i r="1">
      <x v="449"/>
    </i>
    <i>
      <x v="800"/>
    </i>
    <i r="1">
      <x v="200"/>
    </i>
    <i>
      <x v="801"/>
    </i>
    <i r="1">
      <x v="472"/>
    </i>
    <i>
      <x v="802"/>
    </i>
    <i r="1">
      <x v="440"/>
    </i>
    <i>
      <x v="803"/>
    </i>
    <i r="1">
      <x v="511"/>
    </i>
    <i>
      <x v="804"/>
    </i>
    <i r="1">
      <x v="536"/>
    </i>
    <i>
      <x v="805"/>
    </i>
    <i r="1">
      <x v="68"/>
    </i>
    <i>
      <x v="806"/>
    </i>
    <i r="1">
      <x v="68"/>
    </i>
    <i>
      <x v="807"/>
    </i>
    <i r="1">
      <x v="112"/>
    </i>
    <i>
      <x v="808"/>
    </i>
    <i r="1">
      <x v="308"/>
    </i>
    <i>
      <x v="809"/>
    </i>
    <i r="1">
      <x v="110"/>
    </i>
    <i>
      <x v="810"/>
    </i>
    <i r="1">
      <x v="459"/>
    </i>
    <i>
      <x v="811"/>
    </i>
    <i r="1">
      <x v="580"/>
    </i>
    <i>
      <x v="812"/>
    </i>
    <i r="1">
      <x v="211"/>
    </i>
    <i>
      <x v="813"/>
    </i>
    <i r="1">
      <x v="127"/>
    </i>
    <i>
      <x v="814"/>
    </i>
    <i r="1">
      <x v="332"/>
    </i>
    <i>
      <x v="815"/>
    </i>
    <i r="1">
      <x v="356"/>
    </i>
    <i>
      <x v="816"/>
    </i>
    <i r="1">
      <x v="472"/>
    </i>
    <i>
      <x v="817"/>
    </i>
    <i r="1">
      <x v="14"/>
    </i>
    <i>
      <x v="818"/>
    </i>
    <i r="1">
      <x v="289"/>
    </i>
    <i>
      <x v="819"/>
    </i>
    <i r="1">
      <x v="355"/>
    </i>
    <i>
      <x v="820"/>
    </i>
    <i r="1">
      <x v="228"/>
    </i>
    <i>
      <x v="821"/>
    </i>
    <i r="1">
      <x v="479"/>
    </i>
    <i>
      <x v="822"/>
    </i>
    <i r="1">
      <x v="171"/>
    </i>
    <i>
      <x v="823"/>
    </i>
    <i r="1">
      <x v="419"/>
    </i>
    <i>
      <x v="824"/>
    </i>
    <i r="1">
      <x v="543"/>
    </i>
    <i>
      <x v="825"/>
    </i>
    <i r="1">
      <x v="256"/>
    </i>
    <i>
      <x v="826"/>
    </i>
    <i r="1">
      <x v="279"/>
    </i>
    <i>
      <x v="827"/>
    </i>
    <i r="1">
      <x v="42"/>
    </i>
    <i>
      <x v="828"/>
    </i>
    <i r="1">
      <x v="48"/>
    </i>
    <i>
      <x v="829"/>
    </i>
    <i r="1">
      <x v="207"/>
    </i>
    <i>
      <x v="830"/>
    </i>
    <i r="1">
      <x v="234"/>
    </i>
    <i>
      <x v="831"/>
    </i>
    <i r="1">
      <x v="491"/>
    </i>
    <i>
      <x v="832"/>
    </i>
    <i r="1">
      <x v="184"/>
    </i>
    <i>
      <x v="833"/>
    </i>
    <i r="1">
      <x v="312"/>
    </i>
    <i>
      <x v="834"/>
    </i>
    <i r="1">
      <x v="384"/>
    </i>
    <i>
      <x v="835"/>
    </i>
    <i r="1">
      <x v="132"/>
    </i>
    <i>
      <x v="836"/>
    </i>
    <i r="1">
      <x v="604"/>
    </i>
    <i>
      <x v="837"/>
    </i>
    <i r="1">
      <x v="192"/>
    </i>
    <i>
      <x v="838"/>
    </i>
    <i r="1">
      <x v="340"/>
    </i>
    <i>
      <x v="839"/>
    </i>
    <i r="1">
      <x v="22"/>
    </i>
    <i>
      <x v="840"/>
    </i>
    <i r="1">
      <x v="475"/>
    </i>
    <i>
      <x v="841"/>
    </i>
    <i r="1">
      <x v="336"/>
    </i>
    <i>
      <x v="842"/>
    </i>
    <i r="1">
      <x v="296"/>
    </i>
    <i>
      <x v="843"/>
    </i>
    <i r="1">
      <x v="396"/>
    </i>
    <i>
      <x v="844"/>
    </i>
    <i r="1">
      <x v="36"/>
    </i>
    <i>
      <x v="845"/>
    </i>
    <i r="1">
      <x v="430"/>
    </i>
    <i>
      <x v="846"/>
    </i>
    <i r="1">
      <x v="430"/>
    </i>
    <i>
      <x v="847"/>
    </i>
    <i r="1">
      <x v="553"/>
    </i>
    <i>
      <x v="848"/>
    </i>
    <i r="1">
      <x v="253"/>
    </i>
    <i>
      <x v="849"/>
    </i>
    <i r="1">
      <x v="252"/>
    </i>
    <i>
      <x v="850"/>
    </i>
    <i r="1">
      <x v="251"/>
    </i>
    <i>
      <x v="851"/>
    </i>
    <i r="1">
      <x v="436"/>
    </i>
    <i>
      <x v="852"/>
    </i>
    <i r="1">
      <x v="559"/>
    </i>
    <i>
      <x v="853"/>
    </i>
    <i r="1">
      <x v="176"/>
    </i>
    <i>
      <x v="854"/>
    </i>
    <i r="1">
      <x v="555"/>
    </i>
    <i>
      <x v="855"/>
    </i>
    <i r="1">
      <x v="206"/>
    </i>
    <i>
      <x v="856"/>
    </i>
    <i r="1">
      <x v="50"/>
    </i>
    <i>
      <x v="857"/>
    </i>
    <i r="1">
      <x v="581"/>
    </i>
    <i>
      <x v="858"/>
    </i>
    <i r="1">
      <x v="25"/>
    </i>
    <i>
      <x v="859"/>
    </i>
    <i r="1">
      <x v="482"/>
    </i>
    <i>
      <x v="860"/>
    </i>
    <i r="1">
      <x v="599"/>
    </i>
    <i>
      <x v="861"/>
    </i>
    <i r="1">
      <x v="68"/>
    </i>
    <i>
      <x v="862"/>
    </i>
    <i r="1">
      <x v="456"/>
    </i>
    <i>
      <x v="863"/>
    </i>
    <i r="1">
      <x v="232"/>
    </i>
    <i>
      <x v="864"/>
    </i>
    <i r="1">
      <x v="65"/>
    </i>
    <i>
      <x v="865"/>
    </i>
    <i r="1">
      <x v="134"/>
    </i>
    <i>
      <x v="866"/>
    </i>
    <i r="1">
      <x v="489"/>
    </i>
    <i>
      <x v="867"/>
    </i>
    <i r="1">
      <x v="284"/>
    </i>
    <i>
      <x v="868"/>
    </i>
    <i r="1">
      <x v="409"/>
    </i>
    <i>
      <x v="869"/>
    </i>
    <i r="1">
      <x v="128"/>
    </i>
    <i>
      <x v="870"/>
    </i>
    <i r="1">
      <x v="516"/>
    </i>
    <i>
      <x v="871"/>
    </i>
    <i r="1">
      <x v="347"/>
    </i>
    <i>
      <x v="872"/>
    </i>
    <i r="1">
      <x v="449"/>
    </i>
    <i>
      <x v="873"/>
    </i>
    <i r="1">
      <x v="200"/>
    </i>
    <i>
      <x v="874"/>
    </i>
    <i r="1">
      <x v="47"/>
    </i>
    <i>
      <x v="875"/>
    </i>
    <i r="1">
      <x v="265"/>
    </i>
    <i>
      <x v="876"/>
    </i>
    <i r="1">
      <x v="297"/>
    </i>
    <i>
      <x v="877"/>
    </i>
    <i r="1">
      <x v="539"/>
    </i>
    <i>
      <x v="878"/>
    </i>
    <i r="1">
      <x v="612"/>
    </i>
    <i>
      <x v="879"/>
    </i>
    <i r="1">
      <x v="614"/>
    </i>
    <i>
      <x v="880"/>
    </i>
    <i r="1">
      <x v="362"/>
    </i>
    <i>
      <x v="881"/>
    </i>
    <i r="1">
      <x v="60"/>
    </i>
    <i>
      <x v="882"/>
    </i>
    <i r="1">
      <x v="270"/>
    </i>
    <i>
      <x v="883"/>
    </i>
    <i r="1">
      <x v="235"/>
    </i>
    <i>
      <x v="884"/>
    </i>
    <i r="1">
      <x v="31"/>
    </i>
    <i>
      <x v="885"/>
    </i>
    <i r="1">
      <x v="325"/>
    </i>
    <i>
      <x v="886"/>
    </i>
    <i r="1">
      <x v="294"/>
    </i>
    <i>
      <x v="887"/>
    </i>
    <i r="1">
      <x v="41"/>
    </i>
    <i>
      <x v="888"/>
    </i>
    <i r="1">
      <x v="41"/>
    </i>
    <i>
      <x v="889"/>
    </i>
    <i r="1">
      <x v="41"/>
    </i>
    <i>
      <x v="890"/>
    </i>
    <i r="1">
      <x v="412"/>
    </i>
    <i>
      <x v="891"/>
    </i>
    <i r="1">
      <x v="412"/>
    </i>
    <i>
      <x v="892"/>
    </i>
    <i r="1">
      <x v="148"/>
    </i>
    <i>
      <x v="893"/>
    </i>
    <i r="1">
      <x v="302"/>
    </i>
    <i>
      <x v="894"/>
    </i>
    <i r="1">
      <x v="197"/>
    </i>
    <i>
      <x v="895"/>
    </i>
    <i r="1">
      <x v="172"/>
    </i>
    <i>
      <x v="896"/>
    </i>
    <i r="1">
      <x v="15"/>
    </i>
    <i>
      <x v="897"/>
    </i>
    <i r="1">
      <x v="125"/>
    </i>
    <i>
      <x v="898"/>
    </i>
    <i r="1">
      <x v="159"/>
    </i>
    <i>
      <x v="899"/>
    </i>
    <i r="1">
      <x v="249"/>
    </i>
    <i>
      <x v="900"/>
    </i>
    <i r="1">
      <x v="396"/>
    </i>
    <i>
      <x v="901"/>
    </i>
    <i r="1">
      <x v="448"/>
    </i>
    <i>
      <x v="902"/>
    </i>
    <i r="1">
      <x v="113"/>
    </i>
    <i>
      <x v="903"/>
    </i>
    <i r="1">
      <x v="532"/>
    </i>
    <i>
      <x v="904"/>
    </i>
    <i r="1">
      <x v="168"/>
    </i>
    <i>
      <x v="905"/>
    </i>
    <i r="1">
      <x v="117"/>
    </i>
    <i>
      <x v="906"/>
    </i>
    <i r="1">
      <x v="245"/>
    </i>
    <i>
      <x v="907"/>
    </i>
    <i r="1">
      <x v="45"/>
    </i>
    <i>
      <x v="908"/>
    </i>
    <i r="1">
      <x v="186"/>
    </i>
    <i>
      <x v="909"/>
    </i>
    <i r="1">
      <x v="513"/>
    </i>
    <i>
      <x v="910"/>
    </i>
    <i r="1">
      <x v="367"/>
    </i>
    <i>
      <x v="911"/>
    </i>
    <i r="1">
      <x v="354"/>
    </i>
    <i>
      <x v="912"/>
    </i>
    <i r="1">
      <x v="121"/>
    </i>
    <i>
      <x v="913"/>
    </i>
    <i r="1">
      <x v="545"/>
    </i>
    <i>
      <x v="914"/>
    </i>
    <i r="1">
      <x v="369"/>
    </i>
    <i>
      <x v="915"/>
    </i>
    <i r="1">
      <x v="183"/>
    </i>
    <i>
      <x v="916"/>
    </i>
    <i r="1">
      <x v="176"/>
    </i>
    <i>
      <x v="917"/>
    </i>
    <i r="1">
      <x v="161"/>
    </i>
    <i>
      <x v="918"/>
    </i>
    <i r="1">
      <x v="6"/>
    </i>
    <i>
      <x v="919"/>
    </i>
    <i r="1">
      <x v="160"/>
    </i>
    <i>
      <x v="920"/>
    </i>
    <i r="1">
      <x v="545"/>
    </i>
    <i>
      <x v="921"/>
    </i>
    <i r="1">
      <x v="180"/>
    </i>
    <i>
      <x v="922"/>
    </i>
    <i r="1">
      <x v="105"/>
    </i>
    <i>
      <x v="923"/>
    </i>
    <i r="1">
      <x v="274"/>
    </i>
    <i>
      <x v="924"/>
    </i>
    <i r="1">
      <x v="314"/>
    </i>
    <i>
      <x v="925"/>
    </i>
    <i r="1">
      <x v="108"/>
    </i>
    <i>
      <x v="926"/>
    </i>
    <i r="1">
      <x v="314"/>
    </i>
    <i>
      <x v="927"/>
    </i>
    <i r="1">
      <x v="108"/>
    </i>
    <i>
      <x v="928"/>
    </i>
    <i r="1">
      <x v="88"/>
    </i>
    <i>
      <x v="929"/>
    </i>
    <i r="1">
      <x v="58"/>
    </i>
    <i>
      <x v="930"/>
    </i>
    <i r="1">
      <x v="260"/>
    </i>
    <i>
      <x v="931"/>
    </i>
    <i r="1">
      <x v="12"/>
    </i>
    <i>
      <x v="932"/>
    </i>
    <i r="1">
      <x v="47"/>
    </i>
    <i>
      <x v="933"/>
    </i>
    <i r="1">
      <x v="324"/>
    </i>
    <i>
      <x v="934"/>
    </i>
    <i r="1">
      <x v="111"/>
    </i>
    <i>
      <x v="935"/>
    </i>
    <i r="1">
      <x v="99"/>
    </i>
    <i>
      <x v="936"/>
    </i>
    <i r="1">
      <x v="141"/>
    </i>
    <i>
      <x v="937"/>
    </i>
    <i r="1">
      <x v="73"/>
    </i>
    <i>
      <x v="938"/>
    </i>
    <i r="1">
      <x v="73"/>
    </i>
    <i>
      <x v="939"/>
    </i>
    <i r="1">
      <x v="298"/>
    </i>
    <i>
      <x v="940"/>
    </i>
    <i r="1">
      <x v="328"/>
    </i>
    <i>
      <x v="941"/>
    </i>
    <i r="1">
      <x v="28"/>
    </i>
    <i>
      <x v="942"/>
    </i>
    <i r="1">
      <x v="427"/>
    </i>
    <i>
      <x v="943"/>
    </i>
    <i r="1">
      <x v="442"/>
    </i>
    <i>
      <x v="944"/>
    </i>
    <i r="1">
      <x v="254"/>
    </i>
    <i>
      <x v="945"/>
    </i>
    <i r="1">
      <x v="481"/>
    </i>
    <i>
      <x v="946"/>
    </i>
    <i r="1">
      <x v="481"/>
    </i>
    <i>
      <x v="947"/>
    </i>
    <i r="1">
      <x v="481"/>
    </i>
    <i>
      <x v="948"/>
    </i>
    <i r="1">
      <x v="441"/>
    </i>
    <i>
      <x v="949"/>
    </i>
    <i r="1">
      <x v="413"/>
    </i>
    <i>
      <x v="950"/>
    </i>
    <i r="1">
      <x v="413"/>
    </i>
    <i>
      <x v="951"/>
    </i>
    <i r="1">
      <x v="80"/>
    </i>
    <i>
      <x v="952"/>
    </i>
    <i r="1">
      <x v="594"/>
    </i>
    <i>
      <x v="953"/>
    </i>
    <i r="1">
      <x v="273"/>
    </i>
    <i>
      <x v="954"/>
    </i>
    <i r="1">
      <x v="273"/>
    </i>
    <i>
      <x v="955"/>
    </i>
    <i r="1">
      <x v="415"/>
    </i>
    <i>
      <x v="956"/>
    </i>
    <i r="1">
      <x v="96"/>
    </i>
    <i>
      <x v="957"/>
    </i>
    <i r="1">
      <x v="373"/>
    </i>
    <i>
      <x v="958"/>
    </i>
    <i r="1">
      <x v="352"/>
    </i>
    <i>
      <x v="959"/>
    </i>
    <i r="1">
      <x v="151"/>
    </i>
    <i>
      <x v="960"/>
    </i>
    <i r="1">
      <x v="311"/>
    </i>
    <i>
      <x v="961"/>
    </i>
    <i r="1">
      <x v="565"/>
    </i>
    <i>
      <x v="962"/>
    </i>
    <i r="1">
      <x v="551"/>
    </i>
    <i>
      <x v="963"/>
    </i>
    <i r="1">
      <x v="9"/>
    </i>
    <i>
      <x v="964"/>
    </i>
    <i r="1">
      <x v="439"/>
    </i>
    <i>
      <x v="965"/>
    </i>
    <i r="1">
      <x v="537"/>
    </i>
    <i>
      <x v="966"/>
    </i>
    <i r="1">
      <x v="300"/>
    </i>
    <i>
      <x v="967"/>
    </i>
    <i r="1">
      <x v="277"/>
    </i>
    <i>
      <x v="968"/>
    </i>
    <i r="1">
      <x v="575"/>
    </i>
    <i>
      <x v="969"/>
    </i>
    <i r="1">
      <x v="46"/>
    </i>
    <i>
      <x v="970"/>
    </i>
    <i r="1">
      <x v="361"/>
    </i>
    <i>
      <x v="971"/>
    </i>
    <i r="1">
      <x v="569"/>
    </i>
    <i>
      <x v="972"/>
    </i>
    <i r="1">
      <x v="486"/>
    </i>
    <i>
      <x v="973"/>
    </i>
    <i r="1">
      <x v="64"/>
    </i>
    <i>
      <x v="974"/>
    </i>
    <i r="1">
      <x v="54"/>
    </i>
    <i>
      <x v="975"/>
    </i>
    <i r="1">
      <x v="551"/>
    </i>
    <i>
      <x v="976"/>
    </i>
    <i r="1">
      <x v="197"/>
    </i>
    <i>
      <x v="977"/>
    </i>
    <i r="1">
      <x v="172"/>
    </i>
    <i>
      <x v="978"/>
    </i>
    <i r="1">
      <x v="609"/>
    </i>
    <i>
      <x v="979"/>
    </i>
    <i r="1">
      <x v="352"/>
    </i>
    <i>
      <x v="980"/>
    </i>
    <i r="1">
      <x v="151"/>
    </i>
    <i>
      <x v="981"/>
    </i>
    <i r="1">
      <x v="511"/>
    </i>
    <i>
      <x v="982"/>
    </i>
    <i r="1">
      <x v="455"/>
    </i>
    <i>
      <x v="983"/>
    </i>
    <i r="1">
      <x v="236"/>
    </i>
    <i>
      <x v="984"/>
    </i>
    <i r="1">
      <x v="564"/>
    </i>
    <i>
      <x v="985"/>
    </i>
    <i r="1">
      <x v="220"/>
    </i>
    <i>
      <x v="986"/>
    </i>
    <i r="1">
      <x v="549"/>
    </i>
    <i>
      <x v="987"/>
    </i>
    <i r="1">
      <x v="115"/>
    </i>
    <i>
      <x v="988"/>
    </i>
    <i r="1">
      <x v="321"/>
    </i>
    <i>
      <x v="989"/>
    </i>
    <i r="1">
      <x v="549"/>
    </i>
    <i>
      <x v="990"/>
    </i>
    <i r="1">
      <x v="116"/>
    </i>
    <i>
      <x v="991"/>
    </i>
    <i r="1">
      <x v="322"/>
    </i>
    <i>
      <x v="992"/>
    </i>
    <i r="1">
      <x v="277"/>
    </i>
    <i>
      <x v="993"/>
    </i>
    <i r="1">
      <x v="410"/>
    </i>
    <i>
      <x v="994"/>
    </i>
    <i r="1">
      <x v="99"/>
    </i>
    <i>
      <x v="995"/>
    </i>
    <i r="1">
      <x v="141"/>
    </i>
    <i>
      <x v="996"/>
    </i>
    <i r="1">
      <x v="99"/>
    </i>
    <i>
      <x v="997"/>
    </i>
    <i r="1">
      <x v="141"/>
    </i>
    <i>
      <x v="998"/>
    </i>
    <i r="1">
      <x v="208"/>
    </i>
    <i>
      <x v="999"/>
    </i>
    <i r="1">
      <x v="218"/>
    </i>
    <i>
      <x v="1000"/>
    </i>
    <i r="1">
      <x v="208"/>
    </i>
    <i>
      <x v="1001"/>
    </i>
    <i r="1">
      <x v="577"/>
    </i>
    <i>
      <x v="1002"/>
    </i>
    <i r="1">
      <x v="208"/>
    </i>
    <i>
      <x v="1003"/>
    </i>
    <i r="1">
      <x v="218"/>
    </i>
    <i>
      <x v="1004"/>
    </i>
    <i r="1">
      <x v="317"/>
    </i>
    <i>
      <x v="1005"/>
    </i>
    <i r="1">
      <x v="426"/>
    </i>
    <i>
      <x v="1006"/>
    </i>
    <i r="1">
      <x v="341"/>
    </i>
    <i>
      <x v="1007"/>
    </i>
    <i r="1">
      <x v="341"/>
    </i>
    <i>
      <x v="1008"/>
    </i>
    <i r="1">
      <x v="100"/>
    </i>
    <i>
      <x v="1009"/>
    </i>
    <i r="1">
      <x v="2"/>
    </i>
    <i>
      <x v="1010"/>
    </i>
    <i r="1">
      <x v="575"/>
    </i>
    <i>
      <x v="1011"/>
    </i>
    <i r="1">
      <x v="261"/>
    </i>
    <i>
      <x v="1012"/>
    </i>
    <i r="1">
      <x v="582"/>
    </i>
    <i>
      <x v="1013"/>
    </i>
    <i r="1">
      <x v="435"/>
    </i>
    <i>
      <x v="1014"/>
    </i>
    <i r="1">
      <x v="95"/>
    </i>
    <i>
      <x v="1015"/>
    </i>
    <i r="1">
      <x v="71"/>
    </i>
    <i>
      <x v="1016"/>
    </i>
    <i r="1">
      <x v="371"/>
    </i>
    <i>
      <x v="1017"/>
    </i>
    <i r="1">
      <x v="244"/>
    </i>
    <i>
      <x v="1018"/>
    </i>
    <i r="1">
      <x v="360"/>
    </i>
    <i>
      <x v="1019"/>
    </i>
    <i r="1">
      <x v="557"/>
    </i>
    <i>
      <x v="1020"/>
    </i>
    <i r="1">
      <x v="313"/>
    </i>
    <i>
      <x v="1021"/>
    </i>
    <i r="1">
      <x v="11"/>
    </i>
    <i>
      <x v="1022"/>
    </i>
    <i r="1">
      <x v="98"/>
    </i>
    <i>
      <x v="1023"/>
    </i>
    <i r="1">
      <x v="98"/>
    </i>
    <i>
      <x v="1024"/>
    </i>
    <i r="1">
      <x v="449"/>
    </i>
    <i>
      <x v="1025"/>
    </i>
    <i r="1">
      <x v="200"/>
    </i>
    <i>
      <x v="1026"/>
    </i>
    <i r="1">
      <x v="31"/>
    </i>
    <i>
      <x v="1027"/>
    </i>
    <i r="1">
      <x v="233"/>
    </i>
    <i>
      <x v="1028"/>
    </i>
    <i r="1">
      <x v="346"/>
    </i>
    <i>
      <x v="1029"/>
    </i>
    <i r="1">
      <x v="581"/>
    </i>
    <i>
      <x v="1030"/>
    </i>
    <i r="1">
      <x v="199"/>
    </i>
    <i>
      <x v="1031"/>
    </i>
    <i r="1">
      <x v="3"/>
    </i>
    <i>
      <x v="1032"/>
    </i>
    <i r="1">
      <x v="261"/>
    </i>
    <i>
      <x v="1033"/>
    </i>
    <i r="1">
      <x v="196"/>
    </i>
    <i>
      <x v="1034"/>
    </i>
    <i r="1">
      <x v="586"/>
    </i>
    <i>
      <x v="1035"/>
    </i>
    <i r="1">
      <x v="613"/>
    </i>
    <i>
      <x v="1036"/>
    </i>
    <i r="1">
      <x v="426"/>
    </i>
    <i>
      <x v="1037"/>
    </i>
    <i r="1">
      <x v="139"/>
    </i>
    <i>
      <x v="1038"/>
    </i>
    <i r="1">
      <x v="276"/>
    </i>
    <i>
      <x v="1039"/>
    </i>
    <i r="1">
      <x v="344"/>
    </i>
    <i>
      <x v="1040"/>
    </i>
    <i r="1">
      <x v="303"/>
    </i>
    <i>
      <x v="1041"/>
    </i>
    <i r="1">
      <x v="27"/>
    </i>
    <i>
      <x v="1042"/>
    </i>
    <i r="1">
      <x v="456"/>
    </i>
    <i>
      <x v="1043"/>
    </i>
    <i r="1">
      <x v="259"/>
    </i>
    <i>
      <x v="1044"/>
    </i>
    <i r="1">
      <x v="74"/>
    </i>
    <i>
      <x v="1045"/>
    </i>
    <i r="1">
      <x v="389"/>
    </i>
    <i>
      <x v="1046"/>
    </i>
    <i r="1">
      <x v="161"/>
    </i>
    <i>
      <x v="1047"/>
    </i>
    <i r="1">
      <x v="305"/>
    </i>
    <i>
      <x v="1048"/>
    </i>
    <i r="1">
      <x v="133"/>
    </i>
    <i>
      <x v="1049"/>
    </i>
    <i r="1">
      <x v="395"/>
    </i>
    <i>
      <x v="1050"/>
    </i>
    <i r="1">
      <x v="605"/>
    </i>
    <i>
      <x v="1051"/>
    </i>
    <i r="1">
      <x v="27"/>
    </i>
    <i>
      <x v="1052"/>
    </i>
    <i r="1">
      <x v="421"/>
    </i>
    <i>
      <x v="1053"/>
    </i>
    <i r="1">
      <x v="529"/>
    </i>
    <i>
      <x v="1054"/>
    </i>
    <i r="1">
      <x v="389"/>
    </i>
    <i>
      <x v="1055"/>
    </i>
    <i r="1">
      <x v="325"/>
    </i>
    <i>
      <x v="1056"/>
    </i>
    <i r="1">
      <x v="294"/>
    </i>
    <i>
      <x v="1057"/>
    </i>
    <i r="1">
      <x v="16"/>
    </i>
    <i>
      <x v="1058"/>
    </i>
    <i r="1">
      <x v="357"/>
    </i>
    <i>
      <x v="1059"/>
    </i>
    <i r="1">
      <x v="533"/>
    </i>
    <i>
      <x v="1060"/>
    </i>
    <i r="1">
      <x v="382"/>
    </i>
    <i>
      <x v="1061"/>
    </i>
    <i r="1">
      <x v="477"/>
    </i>
    <i>
      <x v="1062"/>
    </i>
    <i r="1">
      <x v="382"/>
    </i>
    <i>
      <x v="1063"/>
    </i>
    <i r="1">
      <x v="477"/>
    </i>
    <i>
      <x v="1064"/>
    </i>
    <i r="1">
      <x v="282"/>
    </i>
    <i>
      <x v="1065"/>
    </i>
    <i r="1">
      <x v="247"/>
    </i>
    <i>
      <x v="1066"/>
    </i>
    <i r="1">
      <x v="267"/>
    </i>
    <i>
      <x v="1067"/>
    </i>
    <i r="1">
      <x v="514"/>
    </i>
    <i>
      <x v="1068"/>
    </i>
    <i r="1">
      <x v="483"/>
    </i>
    <i>
      <x v="1069"/>
    </i>
    <i r="1">
      <x v="514"/>
    </i>
    <i>
      <x v="1070"/>
    </i>
    <i r="1">
      <x v="483"/>
    </i>
    <i>
      <x v="1071"/>
    </i>
    <i r="1">
      <x v="190"/>
    </i>
    <i>
      <x v="1072"/>
    </i>
    <i r="1">
      <x v="540"/>
    </i>
    <i>
      <x v="1073"/>
    </i>
    <i r="1">
      <x v="494"/>
    </i>
    <i>
      <x v="1074"/>
    </i>
    <i r="1">
      <x v="615"/>
    </i>
    <i>
      <x v="1075"/>
    </i>
    <i r="1">
      <x v="495"/>
    </i>
    <i>
      <x v="1076"/>
    </i>
    <i r="1">
      <x v="496"/>
    </i>
    <i>
      <x v="1077"/>
    </i>
    <i r="1">
      <x v="616"/>
    </i>
    <i>
      <x v="1078"/>
    </i>
    <i r="1">
      <x v="616"/>
    </i>
    <i>
      <x v="1079"/>
    </i>
    <i r="1">
      <x v="497"/>
    </i>
    <i>
      <x v="1080"/>
    </i>
    <i r="1">
      <x v="498"/>
    </i>
    <i>
      <x v="1081"/>
    </i>
    <i r="1">
      <x v="499"/>
    </i>
    <i>
      <x v="1082"/>
    </i>
    <i r="1">
      <x v="500"/>
    </i>
    <i>
      <x v="1083"/>
    </i>
    <i r="1">
      <x v="500"/>
    </i>
    <i>
      <x v="1084"/>
    </i>
    <i r="1">
      <x v="500"/>
    </i>
    <i>
      <x v="1085"/>
    </i>
    <i r="1">
      <x v="501"/>
    </i>
    <i>
      <x v="1086"/>
    </i>
    <i r="1">
      <x v="617"/>
    </i>
    <i>
      <x v="1087"/>
    </i>
    <i r="1">
      <x v="618"/>
    </i>
    <i>
      <x v="1088"/>
    </i>
    <i r="1">
      <x v="502"/>
    </i>
    <i>
      <x v="1089"/>
    </i>
    <i r="1">
      <x v="503"/>
    </i>
    <i>
      <x v="1090"/>
    </i>
    <i r="1">
      <x v="503"/>
    </i>
    <i>
      <x v="1091"/>
    </i>
    <i r="1">
      <x v="504"/>
    </i>
    <i>
      <x v="1092"/>
    </i>
    <i r="1">
      <x v="505"/>
    </i>
    <i>
      <x v="1093"/>
    </i>
    <i r="1">
      <x v="505"/>
    </i>
    <i>
      <x v="1094"/>
    </i>
    <i r="1">
      <x v="506"/>
    </i>
    <i>
      <x v="1095"/>
    </i>
    <i r="1">
      <x v="506"/>
    </i>
    <i>
      <x v="1096"/>
    </i>
    <i r="1">
      <x v="506"/>
    </i>
    <i>
      <x v="1097"/>
    </i>
    <i r="1">
      <x v="507"/>
    </i>
    <i>
      <x v="1098"/>
    </i>
    <i r="1">
      <x v="507"/>
    </i>
    <i>
      <x v="1099"/>
    </i>
    <i r="1">
      <x v="507"/>
    </i>
    <i>
      <x v="1100"/>
    </i>
    <i r="1">
      <x v="619"/>
    </i>
    <i>
      <x v="1101"/>
    </i>
    <i r="1">
      <x v="619"/>
    </i>
    <i>
      <x v="1102"/>
    </i>
    <i r="1">
      <x v="619"/>
    </i>
    <i>
      <x v="1103"/>
    </i>
    <i r="1">
      <x v="508"/>
    </i>
    <i>
      <x v="1104"/>
    </i>
    <i r="1">
      <x v="620"/>
    </i>
    <i>
      <x v="1105"/>
    </i>
    <i r="1">
      <x v="621"/>
    </i>
    <i>
      <x v="1106"/>
    </i>
    <i r="1">
      <x v="621"/>
    </i>
    <i>
      <x v="1107"/>
    </i>
    <i r="1">
      <x v="621"/>
    </i>
    <i>
      <x v="1108"/>
    </i>
    <i r="1">
      <x v="622"/>
    </i>
    <i>
      <x v="1109"/>
    </i>
    <i r="1">
      <x v="623"/>
    </i>
    <i>
      <x v="1110"/>
    </i>
    <i r="1">
      <x v="623"/>
    </i>
    <i>
      <x v="1116"/>
    </i>
    <i r="1">
      <x v="624"/>
    </i>
    <i>
      <x v="1117"/>
    </i>
    <i r="1">
      <x v="624"/>
    </i>
    <i>
      <x v="1118"/>
    </i>
    <i r="1">
      <x v="625"/>
    </i>
    <i>
      <x v="1119"/>
    </i>
    <i r="1">
      <x v="625"/>
    </i>
    <i>
      <x v="1120"/>
    </i>
    <i r="1">
      <x v="509"/>
    </i>
    <i>
      <x v="1121"/>
    </i>
    <i r="1">
      <x v="626"/>
    </i>
    <i>
      <x v="1122"/>
    </i>
    <i r="1">
      <x v="627"/>
    </i>
    <i>
      <x v="1123"/>
    </i>
    <i r="1">
      <x v="628"/>
    </i>
    <i>
      <x v="1124"/>
    </i>
    <i r="1">
      <x v="629"/>
    </i>
    <i>
      <x v="1125"/>
    </i>
    <i r="1">
      <x v="630"/>
    </i>
    <i>
      <x v="1126"/>
    </i>
    <i r="1">
      <x v="631"/>
    </i>
    <i>
      <x v="1127"/>
    </i>
    <i r="1">
      <x v="632"/>
    </i>
    <i>
      <x v="1128"/>
    </i>
    <i r="1">
      <x v="633"/>
    </i>
    <i>
      <x v="1129"/>
    </i>
    <i r="1">
      <x v="634"/>
    </i>
    <i>
      <x v="1130"/>
    </i>
    <i r="1">
      <x v="635"/>
    </i>
    <i>
      <x v="1131"/>
    </i>
    <i r="1">
      <x v="636"/>
    </i>
    <i>
      <x v="1132"/>
    </i>
    <i r="1">
      <x v="636"/>
    </i>
    <i>
      <x v="1133"/>
    </i>
    <i r="1">
      <x v="637"/>
    </i>
    <i>
      <x v="1134"/>
    </i>
    <i r="1">
      <x v="638"/>
    </i>
    <i>
      <x v="1135"/>
    </i>
    <i r="1">
      <x v="638"/>
    </i>
    <i>
      <x v="1136"/>
    </i>
    <i r="1">
      <x v="639"/>
    </i>
    <i>
      <x v="1137"/>
    </i>
    <i r="1">
      <x v="640"/>
    </i>
    <i>
      <x v="1138"/>
    </i>
    <i r="1">
      <x v="641"/>
    </i>
    <i>
      <x v="1139"/>
    </i>
    <i r="1">
      <x v="642"/>
    </i>
    <i>
      <x v="1140"/>
    </i>
    <i r="1">
      <x v="643"/>
    </i>
    <i>
      <x v="1141"/>
    </i>
    <i r="1">
      <x v="644"/>
    </i>
    <i>
      <x v="1142"/>
    </i>
    <i r="1">
      <x v="644"/>
    </i>
    <i>
      <x v="1143"/>
    </i>
    <i r="1">
      <x v="644"/>
    </i>
    <i>
      <x v="1144"/>
    </i>
    <i r="1">
      <x v="645"/>
    </i>
    <i>
      <x v="1145"/>
    </i>
    <i r="1">
      <x v="645"/>
    </i>
    <i>
      <x v="1146"/>
    </i>
    <i r="1">
      <x v="646"/>
    </i>
    <i>
      <x v="1147"/>
    </i>
    <i r="1">
      <x v="646"/>
    </i>
    <i>
      <x v="1148"/>
    </i>
    <i r="1">
      <x v="647"/>
    </i>
    <i>
      <x v="1149"/>
    </i>
    <i r="1">
      <x v="648"/>
    </i>
    <i>
      <x v="1150"/>
    </i>
    <i r="1">
      <x v="648"/>
    </i>
    <i>
      <x v="1151"/>
    </i>
    <i r="1">
      <x v="649"/>
    </i>
    <i>
      <x v="1152"/>
    </i>
    <i r="1">
      <x v="650"/>
    </i>
    <i>
      <x v="1153"/>
    </i>
    <i r="1">
      <x v="651"/>
    </i>
    <i>
      <x v="1154"/>
    </i>
    <i r="1">
      <x v="652"/>
    </i>
    <i>
      <x v="1155"/>
    </i>
    <i r="1">
      <x v="653"/>
    </i>
    <i>
      <x v="1156"/>
    </i>
    <i r="1">
      <x v="654"/>
    </i>
    <i>
      <x v="1157"/>
    </i>
    <i r="1">
      <x v="655"/>
    </i>
    <i>
      <x v="1158"/>
    </i>
    <i r="1">
      <x v="655"/>
    </i>
    <i>
      <x v="1159"/>
    </i>
    <i r="1">
      <x v="656"/>
    </i>
    <i>
      <x v="1160"/>
    </i>
    <i r="1">
      <x v="657"/>
    </i>
    <i>
      <x v="1161"/>
    </i>
    <i r="1">
      <x v="658"/>
    </i>
    <i>
      <x v="1162"/>
    </i>
    <i r="1">
      <x v="658"/>
    </i>
    <i>
      <x v="1163"/>
    </i>
    <i r="1">
      <x v="659"/>
    </i>
    <i>
      <x v="1164"/>
    </i>
    <i r="1">
      <x v="660"/>
    </i>
    <i>
      <x v="1165"/>
    </i>
    <i r="1">
      <x v="660"/>
    </i>
    <i>
      <x v="1166"/>
    </i>
    <i r="1">
      <x v="661"/>
    </i>
    <i>
      <x v="1167"/>
    </i>
    <i r="1">
      <x v="661"/>
    </i>
    <i>
      <x v="1168"/>
    </i>
    <i r="1">
      <x v="662"/>
    </i>
    <i>
      <x v="1169"/>
    </i>
    <i r="1">
      <x v="662"/>
    </i>
    <i>
      <x v="1170"/>
    </i>
    <i r="1">
      <x v="662"/>
    </i>
    <i>
      <x v="1171"/>
    </i>
    <i r="1">
      <x v="663"/>
    </i>
    <i>
      <x v="1172"/>
    </i>
    <i r="1">
      <x v="664"/>
    </i>
    <i>
      <x v="1173"/>
    </i>
    <i r="1">
      <x v="664"/>
    </i>
    <i>
      <x v="1174"/>
    </i>
    <i r="1">
      <x v="664"/>
    </i>
    <i>
      <x v="1175"/>
    </i>
    <i r="1">
      <x v="665"/>
    </i>
    <i>
      <x v="1176"/>
    </i>
    <i r="1">
      <x v="665"/>
    </i>
    <i t="grand">
      <x/>
    </i>
  </rowItems>
  <colItems count="1">
    <i/>
  </colItems>
  <pageFields count="2">
    <pageField fld="3" hier="-1"/>
    <pageField fld="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ility1" xr10:uid="{E613B269-3F86-4345-A6F1-43FE5E75A891}" sourceName="Ability1">
  <pivotTables>
    <pivotTable tabId="21" name="PivotTable3"/>
  </pivotTables>
  <data>
    <tabular pivotCacheId="1207923517">
      <items count="250">
        <i x="105" s="1"/>
        <i x="223" s="1"/>
        <i x="110" s="1"/>
        <i x="45" s="1"/>
        <i x="22" s="1"/>
        <i x="226" s="1"/>
        <i x="179" s="1"/>
        <i x="130" s="1"/>
        <i x="68" s="1"/>
        <i x="145" s="1"/>
        <i x="200" s="1"/>
        <i x="19" s="1"/>
        <i x="10" s="1"/>
        <i x="47" s="1"/>
        <i x="74" s="1"/>
        <i x="85" s="1"/>
        <i x="219" s="1"/>
        <i x="73" s="1"/>
        <i x="209" s="1"/>
        <i x="118" s="1"/>
        <i x="92" s="1"/>
        <i x="242" s="1"/>
        <i x="187" s="1"/>
        <i x="142" s="1"/>
        <i x="56" s="1"/>
        <i x="24" s="1"/>
        <i x="83" s="1"/>
        <i x="63" s="1"/>
        <i x="82" s="1"/>
        <i x="162" s="1"/>
        <i x="139" s="1"/>
        <i x="153" s="1"/>
        <i x="186" s="1"/>
        <i x="4" s="1"/>
        <i x="132" s="1"/>
        <i x="100" s="1"/>
        <i x="57" s="1"/>
        <i x="159" s="1"/>
        <i x="60" s="1"/>
        <i x="249" s="1"/>
        <i x="202" s="1"/>
        <i x="113" s="1"/>
        <i x="203" s="1"/>
        <i x="115" s="1"/>
        <i x="44" s="1"/>
        <i x="55" s="1"/>
        <i x="236" s="1"/>
        <i x="177" s="1"/>
        <i x="149" s="1"/>
        <i x="167" s="1"/>
        <i x="176" s="1"/>
        <i x="197" s="1"/>
        <i x="76" s="1"/>
        <i x="201" s="1"/>
        <i x="35" s="1"/>
        <i x="3" s="1"/>
        <i x="185" s="1"/>
        <i x="13" s="1"/>
        <i x="131" s="1"/>
        <i x="59" s="1"/>
        <i x="8" s="1"/>
        <i x="49" s="1"/>
        <i x="2" s="1"/>
        <i x="62" s="1"/>
        <i x="51" s="1"/>
        <i x="50" s="1"/>
        <i x="97" s="1"/>
        <i x="98" s="1"/>
        <i x="102" s="1"/>
        <i x="227" s="1"/>
        <i x="17" s="1"/>
        <i x="125" s="1"/>
        <i x="173" s="1"/>
        <i x="116" s="1"/>
        <i x="36" s="1"/>
        <i x="81" s="1"/>
        <i x="157" s="1"/>
        <i x="189" s="1"/>
        <i x="199" s="1"/>
        <i x="31" s="1"/>
        <i x="151" s="1"/>
        <i x="134" s="1"/>
        <i x="77" s="1"/>
        <i x="198" s="1"/>
        <i x="204" s="1"/>
        <i x="121" s="1"/>
        <i x="126" s="1"/>
        <i x="96" s="1"/>
        <i x="6" s="1"/>
        <i x="180" s="1"/>
        <i x="235" s="1"/>
        <i x="171" s="1"/>
        <i x="23" s="1"/>
        <i x="34" s="1"/>
        <i x="25" s="1"/>
        <i x="70" s="1"/>
        <i x="144" s="1"/>
        <i x="28" s="1"/>
        <i x="42" s="1"/>
        <i x="129" s="1"/>
        <i x="111" s="1"/>
        <i x="67" s="1"/>
        <i x="166" s="1"/>
        <i x="9" s="1"/>
        <i x="95" s="1"/>
        <i x="152" s="1"/>
        <i x="0" s="1"/>
        <i x="114" s="1"/>
        <i x="156" s="1"/>
        <i x="247" s="1"/>
        <i x="133" s="1"/>
        <i x="54" s="1"/>
        <i x="18" s="1"/>
        <i x="211" s="1"/>
        <i x="141" s="1"/>
        <i x="150" s="1"/>
        <i x="143" s="1"/>
        <i x="64" s="1"/>
        <i x="91" s="1"/>
        <i x="243" s="1"/>
        <i x="147" s="1"/>
        <i x="238" s="1"/>
        <i x="214" s="1"/>
        <i x="117" s="1"/>
        <i x="99" s="1"/>
        <i x="124" s="1"/>
        <i x="190" s="1"/>
        <i x="11" s="1"/>
        <i x="184" s="1"/>
        <i x="69" s="1"/>
        <i x="234" s="1"/>
        <i x="231" s="1"/>
        <i x="195" s="1"/>
        <i x="84" s="1"/>
        <i x="237" s="1"/>
        <i x="29" s="1"/>
        <i x="246" s="1"/>
        <i x="160" s="1"/>
        <i x="244" s="1"/>
        <i x="218" s="1"/>
        <i x="123" s="1"/>
        <i x="109" s="1"/>
        <i x="15" s="1"/>
        <i x="146" s="1"/>
        <i x="138" s="1"/>
        <i x="140" s="1"/>
        <i x="216" s="1"/>
        <i x="239" s="1"/>
        <i x="222" s="1"/>
        <i x="181" s="1"/>
        <i x="94" s="1"/>
        <i x="161" s="1"/>
        <i x="136" s="1"/>
        <i x="213" s="1"/>
        <i x="188" s="1"/>
        <i x="65" s="1"/>
        <i x="232" s="1"/>
        <i x="30" s="1"/>
        <i x="220" s="1"/>
        <i x="61" s="1"/>
        <i x="27" s="1"/>
        <i x="207" s="1"/>
        <i x="90" s="1"/>
        <i x="228" s="1"/>
        <i x="224" s="1"/>
        <i x="137" s="1"/>
        <i x="215" s="1"/>
        <i x="40" s="1"/>
        <i x="88" s="1"/>
        <i x="48" s="1"/>
        <i x="12" s="1"/>
        <i x="154" s="1"/>
        <i x="75" s="1"/>
        <i x="208" s="1"/>
        <i x="183" s="1"/>
        <i x="78" s="1"/>
        <i x="212" s="1"/>
        <i x="21" s="1"/>
        <i x="172" s="1"/>
        <i x="38" s="1"/>
        <i x="135" s="1"/>
        <i x="46" s="1"/>
        <i x="104" s="1"/>
        <i x="182" s="1"/>
        <i x="79" s="1"/>
        <i x="128" s="1"/>
        <i x="193" s="1"/>
        <i x="58" s="1"/>
        <i x="127" s="1"/>
        <i x="16" s="1"/>
        <i x="89" s="1"/>
        <i x="66" s="1"/>
        <i x="33" s="1"/>
        <i x="43" s="1"/>
        <i x="225" s="1"/>
        <i x="205" s="1"/>
        <i x="103" s="1"/>
        <i x="170" s="1"/>
        <i x="120" s="1"/>
        <i x="20" s="1"/>
        <i x="106" s="1"/>
        <i x="26" s="1"/>
        <i x="210" s="1"/>
        <i x="163" s="1"/>
        <i x="230" s="1"/>
        <i x="101" s="1"/>
        <i x="196" s="1"/>
        <i x="119" s="1"/>
        <i x="165" s="1"/>
        <i x="168" s="1"/>
        <i x="86" s="1"/>
        <i x="32" s="1"/>
        <i x="148" s="1"/>
        <i x="1" s="1"/>
        <i x="229" s="1"/>
        <i x="5" s="1"/>
        <i x="192" s="1"/>
        <i x="206" s="1"/>
        <i x="93" s="1"/>
        <i x="233" s="1"/>
        <i x="71" s="1"/>
        <i x="112" s="1"/>
        <i x="178" s="1"/>
        <i x="221" s="1"/>
        <i x="41" s="1"/>
        <i x="72" s="1"/>
        <i x="241" s="1"/>
        <i x="217" s="1"/>
        <i x="7" s="1"/>
        <i x="174" s="1"/>
        <i x="245" s="1"/>
        <i x="52" s="1"/>
        <i x="122" s="1"/>
        <i x="191" s="1"/>
        <i x="240" s="1"/>
        <i x="158" s="1"/>
        <i x="155" s="1"/>
        <i x="53" s="1"/>
        <i x="39" s="1"/>
        <i x="14" s="1"/>
        <i x="194" s="1"/>
        <i x="164" s="1"/>
        <i x="169" s="1"/>
        <i x="175" s="1"/>
        <i x="87" s="1"/>
        <i x="248" s="1"/>
        <i x="37" s="1"/>
        <i x="108" s="1"/>
        <i x="107" s="1"/>
        <i x="8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ility2" xr10:uid="{F572F06F-8317-4ED2-8C31-AF960CE9F8F1}" sourceName="Ability2">
  <pivotTables>
    <pivotTable tabId="21" name="PivotTable3"/>
  </pivotTables>
  <data>
    <tabular pivotCacheId="1207923517">
      <items count="246">
        <i x="96" s="1"/>
        <i x="97" s="1"/>
        <i x="233" s="1"/>
        <i x="166" s="1"/>
        <i x="27" s="1"/>
        <i x="127" s="1"/>
        <i x="111" s="1"/>
        <i x="217" s="1"/>
        <i x="74" s="1"/>
        <i x="210" s="1"/>
        <i x="28" s="1"/>
        <i x="144" s="1"/>
        <i x="171" s="1"/>
        <i x="196" s="1"/>
        <i x="59" s="1"/>
        <i x="150" s="1"/>
        <i x="25" s="1"/>
        <i x="161" s="1"/>
        <i x="149" s="1"/>
        <i x="87" s="1"/>
        <i x="135" s="1"/>
        <i x="68" s="1"/>
        <i x="174" s="1"/>
        <i x="18" s="1"/>
        <i x="2" s="1"/>
        <i x="208" s="1"/>
        <i x="243" s="1"/>
        <i x="3" s="1"/>
        <i x="65" s="1"/>
        <i x="89" s="1"/>
        <i x="205" s="1"/>
        <i x="223" s="1"/>
        <i x="41" s="1"/>
        <i x="52" s="1"/>
        <i x="15" s="1"/>
        <i x="142" s="1"/>
        <i x="129" s="1"/>
        <i x="154" s="1"/>
        <i x="45" s="1"/>
        <i x="179" s="1"/>
        <i x="11" s="1"/>
        <i x="239" s="1"/>
        <i x="38" s="1"/>
        <i x="10" s="1"/>
        <i x="241" s="1"/>
        <i x="155" s="1"/>
        <i x="103" s="1"/>
        <i x="213" s="1"/>
        <i x="189" s="1"/>
        <i x="219" s="1"/>
        <i x="55" s="1"/>
        <i x="72" s="1"/>
        <i x="240" s="1"/>
        <i x="5" s="1"/>
        <i x="31" s="1"/>
        <i x="119" s="1"/>
        <i x="202" s="1"/>
        <i x="206" s="1"/>
        <i x="66" s="1"/>
        <i x="195" s="1"/>
        <i x="80" s="1"/>
        <i x="81" s="1"/>
        <i x="121" s="1"/>
        <i x="64" s="1"/>
        <i x="238" s="1"/>
        <i x="9" s="1"/>
        <i x="104" s="1"/>
        <i x="83" s="1"/>
        <i x="123" s="1"/>
        <i x="185" s="1"/>
        <i x="209" s="1"/>
        <i x="39" s="1"/>
        <i x="24" s="1"/>
        <i x="211" s="1"/>
        <i x="113" s="1"/>
        <i x="207" s="1"/>
        <i x="232" s="1"/>
        <i x="230" s="1"/>
        <i x="37" s="1"/>
        <i x="152" s="1"/>
        <i x="50" s="1"/>
        <i x="30" s="1"/>
        <i x="61" s="1"/>
        <i x="235" s="1"/>
        <i x="212" s="1"/>
        <i x="47" s="1"/>
        <i x="8" s="1"/>
        <i x="36" s="1"/>
        <i x="167" s="1"/>
        <i x="126" s="1"/>
        <i x="117" s="1"/>
        <i x="76" s="1"/>
        <i x="21" s="1"/>
        <i x="102" s="1"/>
        <i x="143" s="1"/>
        <i x="181" s="1"/>
        <i x="12" s="1"/>
        <i x="57" s="1"/>
        <i x="13" s="1"/>
        <i x="69" s="1"/>
        <i x="222" s="1"/>
        <i x="75" s="1"/>
        <i x="215" s="1"/>
        <i x="7" s="1"/>
        <i x="172" s="1"/>
        <i x="63" s="1"/>
        <i x="1" s="1"/>
        <i x="98" s="1"/>
        <i x="164" s="1"/>
        <i x="101" s="1"/>
        <i x="114" s="1"/>
        <i x="99" s="1"/>
        <i x="93" s="1"/>
        <i x="32" s="1"/>
        <i x="78" s="1"/>
        <i x="201" s="1"/>
        <i x="19" s="1"/>
        <i x="236" s="1"/>
        <i x="221" s="1"/>
        <i x="192" s="1"/>
        <i x="92" s="1"/>
        <i x="203" s="1"/>
        <i x="49" s="1"/>
        <i x="94" s="1"/>
        <i x="130" s="1"/>
        <i x="234" s="1"/>
        <i x="220" s="1"/>
        <i x="139" s="1"/>
        <i x="105" s="1"/>
        <i x="88" s="1"/>
        <i x="46" s="1"/>
        <i x="187" s="1"/>
        <i x="228" s="1"/>
        <i x="82" s="1"/>
        <i x="186" s="1"/>
        <i x="71" s="1"/>
        <i x="168" s="1"/>
        <i x="109" s="1"/>
        <i x="190" s="1"/>
        <i x="153" s="1"/>
        <i x="176" s="1"/>
        <i x="147" s="1"/>
        <i x="175" s="1"/>
        <i x="26" s="1"/>
        <i x="188" s="1"/>
        <i x="95" s="1"/>
        <i x="184" s="1"/>
        <i x="84" s="1"/>
        <i x="242" s="1"/>
        <i x="173" s="1"/>
        <i x="244" s="1"/>
        <i x="159" s="1"/>
        <i x="79" s="1"/>
        <i x="62" s="1"/>
        <i x="86" s="1"/>
        <i x="191" s="1"/>
        <i x="51" s="1"/>
        <i x="124" s="1"/>
        <i x="116" s="1"/>
        <i x="141" s="1"/>
        <i x="100" s="1"/>
        <i x="132" s="1"/>
        <i x="107" s="1"/>
        <i x="67" s="1"/>
        <i x="106" s="1"/>
        <i x="151" s="1"/>
        <i x="122" s="1"/>
        <i x="138" s="1"/>
        <i x="4" s="1"/>
        <i x="245" s="1"/>
        <i x="42" s="1"/>
        <i x="146" s="1"/>
        <i x="237" s="1"/>
        <i x="118" s="1"/>
        <i x="140" s="1"/>
        <i x="20" s="1"/>
        <i x="193" s="1"/>
        <i x="73" s="1"/>
        <i x="158" s="1"/>
        <i x="200" s="1"/>
        <i x="163" s="1"/>
        <i x="182" s="1"/>
        <i x="48" s="1"/>
        <i x="137" s="1"/>
        <i x="145" s="1"/>
        <i x="34" s="1"/>
        <i x="226" s="1"/>
        <i x="85" s="1"/>
        <i x="91" s="1"/>
        <i x="77" s="1"/>
        <i x="33" s="1"/>
        <i x="44" s="1"/>
        <i x="17" s="1"/>
        <i x="108" s="1"/>
        <i x="90" s="1"/>
        <i x="60" s="1"/>
        <i x="70" s="1"/>
        <i x="110" s="1"/>
        <i x="169" s="1"/>
        <i x="136" s="1"/>
        <i x="214" s="1"/>
        <i x="14" s="1"/>
        <i x="58" s="1"/>
        <i x="6" s="1"/>
        <i x="128" s="1"/>
        <i x="177" s="1"/>
        <i x="120" s="1"/>
        <i x="160" s="1"/>
        <i x="56" s="1"/>
        <i x="225" s="1"/>
        <i x="131" s="1"/>
        <i x="133" s="1"/>
        <i x="197" s="1"/>
        <i x="180" s="1"/>
        <i x="204" s="1"/>
        <i x="156" s="1"/>
        <i x="112" s="1"/>
        <i x="183" s="1"/>
        <i x="115" s="1"/>
        <i x="23" s="1"/>
        <i x="22" s="1"/>
        <i x="29" s="1"/>
        <i x="43" s="1"/>
        <i x="199" s="1"/>
        <i x="54" s="1"/>
        <i x="35" s="1"/>
        <i x="53" s="1"/>
        <i x="162" s="1"/>
        <i x="165" s="1"/>
        <i x="40" s="1"/>
        <i x="148" s="1"/>
        <i x="198" s="1"/>
        <i x="194" s="1"/>
        <i x="178" s="1"/>
        <i x="227" s="1"/>
        <i x="125" s="1"/>
        <i x="216" s="1"/>
        <i x="16" s="1"/>
        <i x="224" s="1"/>
        <i x="170" s="1"/>
        <i x="134" s="1"/>
        <i x="218" s="1"/>
        <i x="0" s="1"/>
        <i x="231" s="1"/>
        <i x="229" s="1"/>
        <i x="15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ddenAbility" xr10:uid="{7149CC68-4206-46D3-AF44-362519DFE306}" sourceName="HiddenAbility">
  <pivotTables>
    <pivotTable tabId="21" name="PivotTable3"/>
  </pivotTables>
  <data>
    <tabular pivotCacheId="1207923517">
      <items count="252">
        <i x="102" s="1"/>
        <i x="45" s="1"/>
        <i x="71" s="1"/>
        <i x="215" s="1"/>
        <i x="185" s="1"/>
        <i x="249" s="1"/>
        <i x="74" s="1"/>
        <i x="150" s="1"/>
        <i x="246" s="1"/>
        <i x="124" s="1"/>
        <i x="197" s="1"/>
        <i x="115" s="1"/>
        <i x="245" s="1"/>
        <i x="227" s="1"/>
        <i x="133" s="1"/>
        <i x="174" s="1"/>
        <i x="53" s="1"/>
        <i x="238" s="1"/>
        <i x="201" s="1"/>
        <i x="46" s="1"/>
        <i x="136" s="1"/>
        <i x="96" s="1"/>
        <i x="12" s="1"/>
        <i x="166" s="1"/>
        <i x="189" s="1"/>
        <i x="142" s="1"/>
        <i x="90" s="1"/>
        <i x="13" s="1"/>
        <i x="17" s="1"/>
        <i x="38" s="1"/>
        <i x="33" s="1"/>
        <i x="247" s="1"/>
        <i x="118" s="1"/>
        <i x="88" s="1"/>
        <i x="175" s="1"/>
        <i x="83" s="1"/>
        <i x="8" s="1"/>
        <i x="126" s="1"/>
        <i x="23" s="1"/>
        <i x="2" s="1"/>
        <i x="182" s="1"/>
        <i x="187" s="1"/>
        <i x="218" s="1"/>
        <i x="237" s="1"/>
        <i x="58" s="1"/>
        <i x="191" s="1"/>
        <i x="240" s="1"/>
        <i x="250" s="1"/>
        <i x="141" s="1"/>
        <i x="4" s="1"/>
        <i x="131" s="1"/>
        <i x="198" s="1"/>
        <i x="129" s="1"/>
        <i x="98" s="1"/>
        <i x="31" s="1"/>
        <i x="21" s="1"/>
        <i x="106" s="1"/>
        <i x="116" s="1"/>
        <i x="87" s="1"/>
        <i x="79" s="1"/>
        <i x="121" s="1"/>
        <i x="134" s="1"/>
        <i x="226" s="1"/>
        <i x="34" s="1"/>
        <i x="44" s="1"/>
        <i x="6" s="1"/>
        <i x="200" s="1"/>
        <i x="154" s="1"/>
        <i x="52" s="1"/>
        <i x="99" s="1"/>
        <i x="10" s="1"/>
        <i x="162" s="1"/>
        <i x="93" s="1"/>
        <i x="164" s="1"/>
        <i x="65" s="1"/>
        <i x="229" s="1"/>
        <i x="61" s="1"/>
        <i x="47" s="1"/>
        <i x="235" s="1"/>
        <i x="60" s="1"/>
        <i x="28" s="1"/>
        <i x="69" s="1"/>
        <i x="95" s="1"/>
        <i x="94" s="1"/>
        <i x="127" s="1"/>
        <i x="37" s="1"/>
        <i x="91" s="1"/>
        <i x="40" s="1"/>
        <i x="122" s="1"/>
        <i x="151" s="1"/>
        <i x="239" s="1"/>
        <i x="242" s="1"/>
        <i x="82" s="1"/>
        <i x="78" s="1"/>
        <i x="80" s="1"/>
        <i x="76" s="1"/>
        <i x="202" s="1"/>
        <i x="109" s="1"/>
        <i x="208" s="1"/>
        <i x="251" s="1"/>
        <i x="159" s="1"/>
        <i x="167" s="1"/>
        <i x="5" s="1"/>
        <i x="125" s="1"/>
        <i x="155" s="1"/>
        <i x="153" s="1"/>
        <i x="64" s="1"/>
        <i x="84" s="1"/>
        <i x="41" s="1"/>
        <i x="75" s="1"/>
        <i x="216" s="1"/>
        <i x="110" s="1"/>
        <i x="11" s="1"/>
        <i x="77" s="1"/>
        <i x="171" s="1"/>
        <i x="0" s="1"/>
        <i x="100" s="1"/>
        <i x="63" s="1"/>
        <i x="14" s="1"/>
        <i x="104" s="1"/>
        <i x="105" s="1"/>
        <i x="196" s="1"/>
        <i x="178" s="1"/>
        <i x="35" s="1"/>
        <i x="30" s="1"/>
        <i x="180" s="1"/>
        <i x="138" s="1"/>
        <i x="228" s="1"/>
        <i x="32" s="1"/>
        <i x="188" s="1"/>
        <i x="143" s="1"/>
        <i x="234" s="1"/>
        <i x="146" s="1"/>
        <i x="89" s="1"/>
        <i x="147" s="1"/>
        <i x="19" s="1"/>
        <i x="112" s="1"/>
        <i x="231" s="1"/>
        <i x="54" s="1"/>
        <i x="225" s="1"/>
        <i x="72" s="1"/>
        <i x="145" s="1"/>
        <i x="119" s="1"/>
        <i x="117" s="1"/>
        <i x="230" s="1"/>
        <i x="128" s="1"/>
        <i x="213" s="1"/>
        <i x="62" s="1"/>
        <i x="190" s="1"/>
        <i x="161" s="1"/>
        <i x="220" s="1"/>
        <i x="16" s="1"/>
        <i x="209" s="1"/>
        <i x="20" s="1"/>
        <i x="111" s="1"/>
        <i x="107" s="1"/>
        <i x="73" s="1"/>
        <i x="186" s="1"/>
        <i x="139" s="1"/>
        <i x="25" s="1"/>
        <i x="232" s="1"/>
        <i x="176" s="1"/>
        <i x="158" s="1"/>
        <i x="29" s="1"/>
        <i x="223" s="1"/>
        <i x="68" s="1"/>
        <i x="15" s="1"/>
        <i x="70" s="1"/>
        <i x="211" s="1"/>
        <i x="169" s="1"/>
        <i x="199" s="1"/>
        <i x="194" s="1"/>
        <i x="55" s="1"/>
        <i x="48" s="1"/>
        <i x="18" s="1"/>
        <i x="214" s="1"/>
        <i x="184" s="1"/>
        <i x="137" s="1"/>
        <i x="243" s="1"/>
        <i x="170" s="1"/>
        <i x="57" s="1"/>
        <i x="219" s="1"/>
        <i x="56" s="1"/>
        <i x="103" s="1"/>
        <i x="113" s="1"/>
        <i x="123" s="1"/>
        <i x="192" s="1"/>
        <i x="168" s="1"/>
        <i x="85" s="1"/>
        <i x="7" s="1"/>
        <i x="81" s="1"/>
        <i x="50" s="1"/>
        <i x="3" s="1"/>
        <i x="177" s="1"/>
        <i x="27" s="1"/>
        <i x="39" s="1"/>
        <i x="148" s="1"/>
        <i x="156" s="1"/>
        <i x="97" s="1"/>
        <i x="108" s="1"/>
        <i x="195" s="1"/>
        <i x="204" s="1"/>
        <i x="165" s="1"/>
        <i x="233" s="1"/>
        <i x="59" s="1"/>
        <i x="173" s="1"/>
        <i x="26" s="1"/>
        <i x="160" s="1"/>
        <i x="172" s="1"/>
        <i x="22" s="1"/>
        <i x="67" s="1"/>
        <i x="207" s="1"/>
        <i x="24" s="1"/>
        <i x="212" s="1"/>
        <i x="222" s="1"/>
        <i x="217" s="1"/>
        <i x="132" s="1"/>
        <i x="157" s="1"/>
        <i x="1" s="1"/>
        <i x="221" s="1"/>
        <i x="163" s="1"/>
        <i x="248" s="1"/>
        <i x="36" s="1"/>
        <i x="101" s="1"/>
        <i x="9" s="1"/>
        <i x="241" s="1"/>
        <i x="120" s="1"/>
        <i x="203" s="1"/>
        <i x="244" s="1"/>
        <i x="224" s="1"/>
        <i x="206" s="1"/>
        <i x="205" s="1"/>
        <i x="210" s="1"/>
        <i x="86" s="1"/>
        <i x="179" s="1"/>
        <i x="140" s="1"/>
        <i x="92" s="1"/>
        <i x="49" s="1"/>
        <i x="135" s="1"/>
        <i x="193" s="1"/>
        <i x="144" s="1"/>
        <i x="114" s="1"/>
        <i x="149" s="1"/>
        <i x="66" s="1"/>
        <i x="183" s="1"/>
        <i x="42" s="1"/>
        <i x="43" s="1"/>
        <i x="51" s="1"/>
        <i x="130" s="1"/>
        <i x="236" s="1"/>
        <i x="152" s="1"/>
        <i x="18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bility1" xr10:uid="{14D927FA-7515-475B-867B-56AB88C2E836}" cache="Slicer_Ability1" caption="Ability1" startItem="89" rowHeight="241300"/>
  <slicer name="Ability2" xr10:uid="{1F3C7928-E749-43EF-B8CD-465B75CA97AB}" cache="Slicer_Ability2" caption="Ability2" startItem="213" rowHeight="241300"/>
  <slicer name="HiddenAbility" xr10:uid="{7AB5EA6B-41D4-4985-ADB1-C1C86659059C}" cache="Slicer_HiddenAbility" caption="HiddenAbility"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tint="-0.499984740745262"/>
  </sheetPr>
  <dimension ref="A1:E17577"/>
  <sheetViews>
    <sheetView topLeftCell="A15277" zoomScale="55" zoomScaleNormal="55" workbookViewId="0">
      <selection activeCell="A15315" sqref="A15315"/>
    </sheetView>
  </sheetViews>
  <sheetFormatPr defaultRowHeight="15" x14ac:dyDescent="0.25"/>
  <cols>
    <col min="1" max="1" width="64.5703125" customWidth="1"/>
  </cols>
  <sheetData>
    <row r="1" spans="1:5" x14ac:dyDescent="0.25">
      <c r="A1" t="s">
        <v>0</v>
      </c>
    </row>
    <row r="2" spans="1:5" x14ac:dyDescent="0.25">
      <c r="A2" t="s">
        <v>1</v>
      </c>
    </row>
    <row r="3" spans="1:5" x14ac:dyDescent="0.25">
      <c r="A3" t="s">
        <v>2</v>
      </c>
      <c r="E3" t="str">
        <f>A3&amp;","&amp;A4&amp;","&amp;A5&amp;","&amp;A6&amp;","&amp;A7&amp;","&amp;A8&amp;","&amp;A9&amp;","&amp;A10&amp;","&amp;A11&amp;","&amp;A12&amp;","&amp;A13&amp;","&amp;A14&amp;","&amp;A15&amp;","&amp;A16&amp;","&amp;A17&amp;","&amp;A18&amp;","&amp;A19&amp;","&amp;A20&amp;","&amp;A21&amp;","&amp;A22&amp;","&amp;A23&amp;","&amp;A24&amp;","&amp;A25&amp;","&amp;A26&amp;","&amp;A27</f>
        <v>[KOFFING],Name = Koffing,Types = FIRE,BaseStats = 60,50,45,35,65,85,GenderRatio = Female50Percent,GrowthRate = Medium,BaseExp = 68,EVs = SPECIAL_DEFENSE,1,CatchRate = 190,Happiness = 70,Abilities = LEVITATE,WHITESMOKE,HiddenAbilities = FILTER,Moves = 1,POISONGAS,1,DEFENSECURL,5,EMBER,9,SMOG,12,HAZE,16,INCINERATE,19,CLEARSMOG,22,GYROBALL,26,CORRODE,30,SUNNYDAY,34,LAVAPLUME,38,DESTINYBOND,42,CORROSIVEGAS,45,ACIDRAIN,49,MEMENTO,54,ERUPTION,TutorMoves = TOXIC,HIDDENPOWER,SUNNYDAY,PROTECT,FRUSTRATION,RETURN,REFLECT,SLUDGEWAVE,FLAMETHROWER,SLUDGEBOMB,FIREBLAST,FACADE,REST,ATTRACT,OVERHEAT,SCALD,INCINERATE,WILLOWISP,EXPLOSION,SUBSTITUTE,HEATWAVE,SLEEPTALK,WEATHERBALL,FIRESPIN,CHARGEBEAM,SOLARBEAM,SOLARBLADE,MUDSHACKLES,STEALTHROCK,BEATUP,ALLERGY,ACIDRAIN,GASTROACID,ACIDARMOR,HEX,CURSE,CONFUSERAY,OMINOUSWIND,METEORDRIVE,GAMMARAY,GRAVITY,ROUND,ECHOEDVOICE,SCHIZOPHRENIA,RAYOFLIGHT,SIGNALBEAM,BODYSLAM,BALANCERCHANGEREQUIRED,NASTYPLOT,GUNKSHOT,SHADOWBALL,GYROBALL,BEJEWELED,POWERGEM,BURNINGJEALOUSY,FIREPLEDGE,SHOCKWAVE,SCORCHINGSANDS,STEAMROLLER,ZENHEADBUTT,TWINBEAM,WORKUP,CORROSIVEGAS,VITALITYDRAIN,MEMENTO,GRUDGE,BODYPRESS,TIMEBOMB,DEFOG,WAIL,COUPDEGRACE,ANCIENTPOWER,GLISTEN,TOXICSPIKES,EggMoves = CURSE,HEATCRASH,SLUDGEBOMB,BALANCERCHANGEREQUIRED,SIZZLE,FIERYDANCE,EggGroups = Amorphous,HatchSteps = 5355,Height = 0.6,Weight = 1.0,Color = Red,Shape = Head,Category = Volcanic Gas,Pokedex = The result of unifying poisonous gas, steam and a superheated atmosphere. Highly volatile, these Koffing are capable of spewing fireballs.,Generation = 1,Evolutions = WEEZING,LevelDay,33</v>
      </c>
    </row>
    <row r="4" spans="1:5" x14ac:dyDescent="0.25">
      <c r="A4" t="s">
        <v>3</v>
      </c>
    </row>
    <row r="5" spans="1:5" x14ac:dyDescent="0.25">
      <c r="A5" t="s">
        <v>4</v>
      </c>
    </row>
    <row r="6" spans="1:5" x14ac:dyDescent="0.25">
      <c r="A6" t="s">
        <v>5</v>
      </c>
    </row>
    <row r="7" spans="1:5" x14ac:dyDescent="0.25">
      <c r="A7" t="s">
        <v>6</v>
      </c>
    </row>
    <row r="8" spans="1:5" x14ac:dyDescent="0.25">
      <c r="A8" t="s">
        <v>7</v>
      </c>
    </row>
    <row r="9" spans="1:5" x14ac:dyDescent="0.25">
      <c r="A9" t="s">
        <v>8</v>
      </c>
    </row>
    <row r="10" spans="1:5" x14ac:dyDescent="0.25">
      <c r="A10" t="s">
        <v>9</v>
      </c>
    </row>
    <row r="11" spans="1:5" x14ac:dyDescent="0.25">
      <c r="A11" t="s">
        <v>10</v>
      </c>
    </row>
    <row r="12" spans="1:5" x14ac:dyDescent="0.25">
      <c r="A12" t="s">
        <v>11</v>
      </c>
    </row>
    <row r="13" spans="1:5" x14ac:dyDescent="0.25">
      <c r="A13" t="s">
        <v>12</v>
      </c>
    </row>
    <row r="14" spans="1:5" x14ac:dyDescent="0.25">
      <c r="A14" t="s">
        <v>13</v>
      </c>
    </row>
    <row r="15" spans="1:5" x14ac:dyDescent="0.25">
      <c r="A15" t="s">
        <v>14</v>
      </c>
      <c r="E15" t="str">
        <f>A15&amp;","&amp;A16&amp;","&amp;A17&amp;","&amp;A18&amp;","&amp;A19&amp;","&amp;A20&amp;","&amp;A21&amp;","&amp;A22&amp;","&amp;A23&amp;","&amp;A24&amp;","&amp;A25&amp;","&amp;A26&amp;","&amp;A27</f>
        <v>Moves = 1,POISONGAS,1,DEFENSECURL,5,EMBER,9,SMOG,12,HAZE,16,INCINERATE,19,CLEARSMOG,22,GYROBALL,26,CORRODE,30,SUNNYDAY,34,LAVAPLUME,38,DESTINYBOND,42,CORROSIVEGAS,45,ACIDRAIN,49,MEMENTO,54,ERUPTION,TutorMoves = TOXIC,HIDDENPOWER,SUNNYDAY,PROTECT,FRUSTRATION,RETURN,REFLECT,SLUDGEWAVE,FLAMETHROWER,SLUDGEBOMB,FIREBLAST,FACADE,REST,ATTRACT,OVERHEAT,SCALD,INCINERATE,WILLOWISP,EXPLOSION,SUBSTITUTE,HEATWAVE,SLEEPTALK,WEATHERBALL,FIRESPIN,CHARGEBEAM,SOLARBEAM,SOLARBLADE,MUDSHACKLES,STEALTHROCK,BEATUP,ALLERGY,ACIDRAIN,GASTROACID,ACIDARMOR,HEX,CURSE,CONFUSERAY,OMINOUSWIND,METEORDRIVE,GAMMARAY,GRAVITY,ROUND,ECHOEDVOICE,SCHIZOPHRENIA,RAYOFLIGHT,SIGNALBEAM,BODYSLAM,BALANCERCHANGEREQUIRED,NASTYPLOT,GUNKSHOT,SHADOWBALL,GYROBALL,BEJEWELED,POWERGEM,BURNINGJEALOUSY,FIREPLEDGE,SHOCKWAVE,SCORCHINGSANDS,STEAMROLLER,ZENHEADBUTT,TWINBEAM,WORKUP,CORROSIVEGAS,VITALITYDRAIN,MEMENTO,GRUDGE,BODYPRESS,TIMEBOMB,DEFOG,WAIL,COUPDEGRACE,ANCIENTPOWER,GLISTEN,TOXICSPIKES,EggMoves = CURSE,HEATCRASH,SLUDGEBOMB,BALANCERCHANGEREQUIRED,SIZZLE,FIERYDANCE,EggGroups = Amorphous,HatchSteps = 5355,Height = 0.6,Weight = 1.0,Color = Red,Shape = Head,Category = Volcanic Gas,Pokedex = The result of unifying poisonous gas, steam and a superheated atmosphere. Highly volatile, these Koffing are capable of spewing fireballs.,Generation = 1,Evolutions = WEEZING,LevelDay,33</v>
      </c>
    </row>
    <row r="16" spans="1:5" x14ac:dyDescent="0.25">
      <c r="A16" t="s">
        <v>15</v>
      </c>
    </row>
    <row r="17" spans="1:5" x14ac:dyDescent="0.25">
      <c r="A17" t="s">
        <v>16</v>
      </c>
    </row>
    <row r="18" spans="1:5" x14ac:dyDescent="0.25">
      <c r="A18" t="s">
        <v>17</v>
      </c>
    </row>
    <row r="19" spans="1:5" x14ac:dyDescent="0.25">
      <c r="A19" t="s">
        <v>18</v>
      </c>
    </row>
    <row r="20" spans="1:5" x14ac:dyDescent="0.25">
      <c r="A20" t="s">
        <v>19</v>
      </c>
    </row>
    <row r="21" spans="1:5" x14ac:dyDescent="0.25">
      <c r="A21" t="s">
        <v>20</v>
      </c>
    </row>
    <row r="22" spans="1:5" x14ac:dyDescent="0.25">
      <c r="A22" t="s">
        <v>21</v>
      </c>
    </row>
    <row r="23" spans="1:5" x14ac:dyDescent="0.25">
      <c r="A23" t="s">
        <v>22</v>
      </c>
    </row>
    <row r="24" spans="1:5" x14ac:dyDescent="0.25">
      <c r="A24" t="s">
        <v>23</v>
      </c>
    </row>
    <row r="25" spans="1:5" x14ac:dyDescent="0.25">
      <c r="A25" t="s">
        <v>24</v>
      </c>
    </row>
    <row r="26" spans="1:5" x14ac:dyDescent="0.25">
      <c r="A26" t="s">
        <v>25</v>
      </c>
    </row>
    <row r="27" spans="1:5" x14ac:dyDescent="0.25">
      <c r="A27" t="s">
        <v>26</v>
      </c>
    </row>
    <row r="28" spans="1:5" x14ac:dyDescent="0.25">
      <c r="A28" t="s">
        <v>1</v>
      </c>
    </row>
    <row r="29" spans="1:5" x14ac:dyDescent="0.25">
      <c r="A29" t="s">
        <v>27</v>
      </c>
      <c r="E29" t="str">
        <f>A29&amp;","&amp;A30&amp;","&amp;A31&amp;","&amp;A32&amp;","&amp;A33&amp;","&amp;A34&amp;","&amp;A35&amp;","&amp;A36&amp;","&amp;A37&amp;","&amp;A38&amp;","&amp;A39&amp;","&amp;A40&amp;","&amp;A41&amp;","&amp;A42&amp;","&amp;A43&amp;","&amp;A44&amp;","&amp;A45&amp;","&amp;A46&amp;","&amp;A47&amp;","&amp;A48&amp;","&amp;A49&amp;","&amp;A50&amp;","&amp;A51&amp;","&amp;A52&amp;","&amp;A53</f>
        <v>[WEEZING],Name = Weezing,Types = FIRE,BaseStats = 85,70,70,60,95,110,GenderRatio = Female50Percent,GrowthRate = Medium,BaseExp = 172,EVs = SPECIAL_DEFENSE,2,CatchRate = 100,Happiness = 70,Abilities = LEVITATE,MAGMAARMOR,HiddenAbilities = FILTER,Moves = 0,WILLOWISP,1,WILLOWISP,1,RECOVER,1,POISONGAS,1,DEFENSECURL,5,EMBER,9,SMOG,12,HAZE,16,INCINERATE,19,CLEARSMOG,22,GYROBALL,26,CORRODE,30,SUNNYDAY,36,LAVAPLUME,40,DESTINYBOND,44,CORROSIVEGAS,49,ACIDRAIN,53,MEMENTO,57,ERUPTION,TutorMoves = TOXIC,HIDDENPOWER,SUNNYDAY,PROTECT,FRUSTRATION,RETURN,REFLECT,SLUDGEWAVE,FLAMETHROWER,SLUDGEBOMB,FIREBLAST,FACADE,REST,ATTRACT,OVERHEAT,SCALD,INCINERATE,WILLOWISP,EXPLOSION,SUBSTITUTE,HEATWAVE,SLEEPTALK,WEATHERBALL,FIRESPIN,CHARGEBEAM,SOLARBEAM,SOLARBLADE,MUDSHACKLES,STEALTHROCK,BEATUP,ALLERGY,ACIDRAIN,GASTROACID,ACIDARMOR,HEX,CURSE,CONFUSERAY,OMINOUSWIND,METEORDRIVE,GAMMARAY,GRAVITY,ROUND,ECHOEDVOICE,SCHIZOPHRENIA,RAYOFLIGHT,SIGNALBEAM,BODYSLAM,BALANCERCHANGEREQUIRED,NASTYPLOT,GUNKSHOT,SHADOWBALL,GYROBALL,BEJEWELED,POWERGEM,BURNINGJEALOUSY,FIREPLEDGE,SHOCKWAVE,SCORCHINGSANDS,STEAMROLLER,ZENHEADBUTT,TWINBEAM,WORKUP,CORROSIVEGAS,VITALITYDRAIN,MEMENTO,GRUDGE,BODYPRESS,TIMEBOMB,DEFOG,WAIL,COUPDEGRACE,ANCIENTPOWER,GLISTEN,HYPERBEAM,GIGAIMPACT,TOXICSPIKES,EggGroups = Amorphous,HatchSteps = 5355,Height = 1.2,Weight = 9.5,Color = Red,Shape = Head,Category = Volcanic Gas,Pokedex = The superheated atmosphere of a volcano makes their chemical composition far more unstable and likely to attract more gaseous tumours on its body.,Generation = 1,#-------------------------------,[SOLOSIS]</v>
      </c>
    </row>
    <row r="30" spans="1:5" x14ac:dyDescent="0.25">
      <c r="A30" t="s">
        <v>28</v>
      </c>
    </row>
    <row r="31" spans="1:5" x14ac:dyDescent="0.25">
      <c r="A31" t="s">
        <v>4</v>
      </c>
    </row>
    <row r="32" spans="1:5" x14ac:dyDescent="0.25">
      <c r="A32" t="s">
        <v>29</v>
      </c>
    </row>
    <row r="33" spans="1:5" x14ac:dyDescent="0.25">
      <c r="A33" t="s">
        <v>6</v>
      </c>
    </row>
    <row r="34" spans="1:5" x14ac:dyDescent="0.25">
      <c r="A34" t="s">
        <v>7</v>
      </c>
    </row>
    <row r="35" spans="1:5" x14ac:dyDescent="0.25">
      <c r="A35" t="s">
        <v>30</v>
      </c>
    </row>
    <row r="36" spans="1:5" x14ac:dyDescent="0.25">
      <c r="A36" t="s">
        <v>31</v>
      </c>
    </row>
    <row r="37" spans="1:5" x14ac:dyDescent="0.25">
      <c r="A37" t="s">
        <v>32</v>
      </c>
    </row>
    <row r="38" spans="1:5" x14ac:dyDescent="0.25">
      <c r="A38" t="s">
        <v>11</v>
      </c>
    </row>
    <row r="39" spans="1:5" x14ac:dyDescent="0.25">
      <c r="A39" t="s">
        <v>33</v>
      </c>
    </row>
    <row r="40" spans="1:5" x14ac:dyDescent="0.25">
      <c r="A40" t="s">
        <v>13</v>
      </c>
    </row>
    <row r="41" spans="1:5" x14ac:dyDescent="0.25">
      <c r="A41" t="s">
        <v>34</v>
      </c>
      <c r="E41" t="str">
        <f>A41&amp;","&amp;A42&amp;","&amp;A43&amp;","&amp;A44&amp;","&amp;A45&amp;","&amp;A46&amp;","&amp;A47&amp;","&amp;A48&amp;","&amp;A49&amp;","&amp;A50&amp;","&amp;A51&amp;","&amp;A52&amp;","&amp;A53</f>
        <v>Moves = 0,WILLOWISP,1,WILLOWISP,1,RECOVER,1,POISONGAS,1,DEFENSECURL,5,EMBER,9,SMOG,12,HAZE,16,INCINERATE,19,CLEARSMOG,22,GYROBALL,26,CORRODE,30,SUNNYDAY,36,LAVAPLUME,40,DESTINYBOND,44,CORROSIVEGAS,49,ACIDRAIN,53,MEMENTO,57,ERUPTION,TutorMoves = TOXIC,HIDDENPOWER,SUNNYDAY,PROTECT,FRUSTRATION,RETURN,REFLECT,SLUDGEWAVE,FLAMETHROWER,SLUDGEBOMB,FIREBLAST,FACADE,REST,ATTRACT,OVERHEAT,SCALD,INCINERATE,WILLOWISP,EXPLOSION,SUBSTITUTE,HEATWAVE,SLEEPTALK,WEATHERBALL,FIRESPIN,CHARGEBEAM,SOLARBEAM,SOLARBLADE,MUDSHACKLES,STEALTHROCK,BEATUP,ALLERGY,ACIDRAIN,GASTROACID,ACIDARMOR,HEX,CURSE,CONFUSERAY,OMINOUSWIND,METEORDRIVE,GAMMARAY,GRAVITY,ROUND,ECHOEDVOICE,SCHIZOPHRENIA,RAYOFLIGHT,SIGNALBEAM,BODYSLAM,BALANCERCHANGEREQUIRED,NASTYPLOT,GUNKSHOT,SHADOWBALL,GYROBALL,BEJEWELED,POWERGEM,BURNINGJEALOUSY,FIREPLEDGE,SHOCKWAVE,SCORCHINGSANDS,STEAMROLLER,ZENHEADBUTT,TWINBEAM,WORKUP,CORROSIVEGAS,VITALITYDRAIN,MEMENTO,GRUDGE,BODYPRESS,TIMEBOMB,DEFOG,WAIL,COUPDEGRACE,ANCIENTPOWER,GLISTEN,HYPERBEAM,GIGAIMPACT,TOXICSPIKES,EggGroups = Amorphous,HatchSteps = 5355,Height = 1.2,Weight = 9.5,Color = Red,Shape = Head,Category = Volcanic Gas,Pokedex = The superheated atmosphere of a volcano makes their chemical composition far more unstable and likely to attract more gaseous tumours on its body.,Generation = 1,#-------------------------------,[SOLOSIS]</v>
      </c>
    </row>
    <row r="42" spans="1:5" x14ac:dyDescent="0.25">
      <c r="A42" t="s">
        <v>35</v>
      </c>
    </row>
    <row r="43" spans="1:5" x14ac:dyDescent="0.25">
      <c r="A43" t="s">
        <v>17</v>
      </c>
    </row>
    <row r="44" spans="1:5" x14ac:dyDescent="0.25">
      <c r="A44" t="s">
        <v>18</v>
      </c>
    </row>
    <row r="45" spans="1:5" x14ac:dyDescent="0.25">
      <c r="A45" t="s">
        <v>36</v>
      </c>
    </row>
    <row r="46" spans="1:5" x14ac:dyDescent="0.25">
      <c r="A46" t="s">
        <v>37</v>
      </c>
    </row>
    <row r="47" spans="1:5" x14ac:dyDescent="0.25">
      <c r="A47" t="s">
        <v>21</v>
      </c>
    </row>
    <row r="48" spans="1:5" x14ac:dyDescent="0.25">
      <c r="A48" t="s">
        <v>22</v>
      </c>
    </row>
    <row r="49" spans="1:5" x14ac:dyDescent="0.25">
      <c r="A49" t="s">
        <v>23</v>
      </c>
    </row>
    <row r="50" spans="1:5" x14ac:dyDescent="0.25">
      <c r="A50" t="s">
        <v>38</v>
      </c>
    </row>
    <row r="51" spans="1:5" x14ac:dyDescent="0.25">
      <c r="A51" t="s">
        <v>25</v>
      </c>
    </row>
    <row r="52" spans="1:5" x14ac:dyDescent="0.25">
      <c r="A52" t="s">
        <v>1</v>
      </c>
    </row>
    <row r="53" spans="1:5" x14ac:dyDescent="0.25">
      <c r="A53" t="s">
        <v>39</v>
      </c>
      <c r="E53" t="str">
        <f>A53&amp;","&amp;A54&amp;","&amp;A55&amp;","&amp;A56&amp;","&amp;A57&amp;","&amp;A58&amp;","&amp;A59&amp;","&amp;A60&amp;","&amp;A61&amp;","&amp;A62&amp;","&amp;A63&amp;","&amp;A64&amp;","&amp;A65&amp;","&amp;A66&amp;","&amp;A67&amp;","&amp;A68&amp;","&amp;A69&amp;","&amp;A70&amp;","&amp;A71&amp;","&amp;A72&amp;","&amp;A73&amp;","&amp;A74&amp;","&amp;A75&amp;","&amp;A76&amp;","&amp;A77</f>
        <v>[SOLOSIS],Name = Solosis,Types = WATER,PSYCHIC,BaseStats = 45,20,60,20,85,60,GenderRatio = Female50Percent,GrowthRate = Parabolic,BaseExp = 58,EVs = SPECIAL_ATTACK,1,CatchRate = 200,Happiness = 70,Abilities = TORRENT,MAGICBOUNCE,HiddenAbilities = TECHNICIAN,Moves = 1,BUBBLE,1,WATERSPORT,5,CONFUSION,10,HEALBLOCK,14,ICYWIND,18,WATERPULSE,22,SOAK,25,PSYSHOCK,29,REFLECT,29,LIGHTSCREEN,34,RECOVER,38,FREEZEDRY,41,SCALD,45,PSYCHIC,48,TRICKROOM,52,HYDROPUMP,56,CHECKMATE,TutorMoves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EggMoves = ACIDARMOR,GUARDSWAP,POWERSWAP,SPEEDSWAP,TRICK,STOREDPOWER,BUBBLEBEAM,HYPNOSIS,KARMASPELL,EggGroups = Amorphous,HatchSteps = 5355,Height = 0.3,Weight = 1.0,Color = Blue,Shape = Head,Category = Sea Amoeba,Pokedex = They do not like light and are found in dark waters. They use their remote psychic ability to find food to sustain itself.,Generation = 5,Evolutions = DUOSION,Level,27</v>
      </c>
    </row>
    <row r="54" spans="1:5" x14ac:dyDescent="0.25">
      <c r="A54" t="s">
        <v>40</v>
      </c>
    </row>
    <row r="55" spans="1:5" x14ac:dyDescent="0.25">
      <c r="A55" t="s">
        <v>41</v>
      </c>
    </row>
    <row r="56" spans="1:5" x14ac:dyDescent="0.25">
      <c r="A56" t="s">
        <v>42</v>
      </c>
    </row>
    <row r="57" spans="1:5" x14ac:dyDescent="0.25">
      <c r="A57" t="s">
        <v>6</v>
      </c>
    </row>
    <row r="58" spans="1:5" x14ac:dyDescent="0.25">
      <c r="A58" t="s">
        <v>43</v>
      </c>
    </row>
    <row r="59" spans="1:5" x14ac:dyDescent="0.25">
      <c r="A59" t="s">
        <v>44</v>
      </c>
    </row>
    <row r="60" spans="1:5" x14ac:dyDescent="0.25">
      <c r="A60" t="s">
        <v>45</v>
      </c>
    </row>
    <row r="61" spans="1:5" x14ac:dyDescent="0.25">
      <c r="A61" t="s">
        <v>46</v>
      </c>
    </row>
    <row r="62" spans="1:5" x14ac:dyDescent="0.25">
      <c r="A62" t="s">
        <v>11</v>
      </c>
    </row>
    <row r="63" spans="1:5" x14ac:dyDescent="0.25">
      <c r="A63" t="s">
        <v>47</v>
      </c>
    </row>
    <row r="64" spans="1:5" x14ac:dyDescent="0.25">
      <c r="A64" t="s">
        <v>48</v>
      </c>
    </row>
    <row r="65" spans="1:5" x14ac:dyDescent="0.25">
      <c r="A65" t="s">
        <v>49</v>
      </c>
      <c r="E65" t="str">
        <f>A65&amp;","&amp;A66&amp;","&amp;A67&amp;","&amp;A68&amp;","&amp;A69&amp;","&amp;A70&amp;","&amp;A71&amp;","&amp;A72&amp;","&amp;A73&amp;","&amp;A74&amp;","&amp;A75&amp;","&amp;A76&amp;","&amp;A77</f>
        <v>Moves = 1,BUBBLE,1,WATERSPORT,5,CONFUSION,10,HEALBLOCK,14,ICYWIND,18,WATERPULSE,22,SOAK,25,PSYSHOCK,29,REFLECT,29,LIGHTSCREEN,34,RECOVER,38,FREEZEDRY,41,SCALD,45,PSYCHIC,48,TRICKROOM,52,HYDROPUMP,56,CHECKMATE,TutorMoves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EggMoves = ACIDARMOR,GUARDSWAP,POWERSWAP,SPEEDSWAP,TRICK,STOREDPOWER,BUBBLEBEAM,HYPNOSIS,KARMASPELL,EggGroups = Amorphous,HatchSteps = 5355,Height = 0.3,Weight = 1.0,Color = Blue,Shape = Head,Category = Sea Amoeba,Pokedex = They do not like light and are found in dark waters. They use their remote psychic ability to find food to sustain itself.,Generation = 5,Evolutions = DUOSION,Level,27</v>
      </c>
    </row>
    <row r="66" spans="1:5" x14ac:dyDescent="0.25">
      <c r="A66" t="s">
        <v>50</v>
      </c>
    </row>
    <row r="67" spans="1:5" x14ac:dyDescent="0.25">
      <c r="A67" t="s">
        <v>51</v>
      </c>
    </row>
    <row r="68" spans="1:5" x14ac:dyDescent="0.25">
      <c r="A68" t="s">
        <v>17</v>
      </c>
    </row>
    <row r="69" spans="1:5" x14ac:dyDescent="0.25">
      <c r="A69" t="s">
        <v>18</v>
      </c>
    </row>
    <row r="70" spans="1:5" x14ac:dyDescent="0.25">
      <c r="A70" t="s">
        <v>52</v>
      </c>
    </row>
    <row r="71" spans="1:5" x14ac:dyDescent="0.25">
      <c r="A71" t="s">
        <v>20</v>
      </c>
    </row>
    <row r="72" spans="1:5" x14ac:dyDescent="0.25">
      <c r="A72" t="s">
        <v>53</v>
      </c>
    </row>
    <row r="73" spans="1:5" x14ac:dyDescent="0.25">
      <c r="A73" t="s">
        <v>22</v>
      </c>
    </row>
    <row r="74" spans="1:5" x14ac:dyDescent="0.25">
      <c r="A74" t="s">
        <v>54</v>
      </c>
    </row>
    <row r="75" spans="1:5" x14ac:dyDescent="0.25">
      <c r="A75" t="s">
        <v>55</v>
      </c>
    </row>
    <row r="76" spans="1:5" x14ac:dyDescent="0.25">
      <c r="A76" t="s">
        <v>56</v>
      </c>
    </row>
    <row r="77" spans="1:5" x14ac:dyDescent="0.25">
      <c r="A77" t="s">
        <v>57</v>
      </c>
    </row>
    <row r="78" spans="1:5" x14ac:dyDescent="0.25">
      <c r="A78" t="s">
        <v>1</v>
      </c>
    </row>
    <row r="79" spans="1:5" x14ac:dyDescent="0.25">
      <c r="A79" t="s">
        <v>58</v>
      </c>
      <c r="E79" t="str">
        <f>A79&amp;","&amp;A80&amp;","&amp;A81&amp;","&amp;A82&amp;","&amp;A83&amp;","&amp;A84&amp;","&amp;A85&amp;","&amp;A86&amp;","&amp;A87&amp;","&amp;A88&amp;","&amp;A89&amp;","&amp;A90&amp;","&amp;A91&amp;","&amp;A92&amp;","&amp;A93&amp;","&amp;A94&amp;","&amp;A95&amp;","&amp;A96&amp;","&amp;A97&amp;","&amp;A98&amp;","&amp;A99&amp;","&amp;A100&amp;","&amp;A101&amp;","&amp;A102&amp;","&amp;A103</f>
        <v>[DUOSION],Name = Duosion,Types = WATER,PSYCHIC,BaseStats = 60,35,70,35,100,70,GenderRatio = Female50Percent,GrowthRate = Parabolic,BaseExp = 130,EVs = SPECIAL_ATTACK,2,CatchRate = 100,Happiness = 70,Abilities = TORRENT,MAGICBOUNCE,HiddenAbilities = TECHNICIAN,Moves = 1,BUBBLE,1,WATERSPORT,5,CONFUSION,10,HEALBLOCK,14,ICYWIND,18,WATERPULSE,22,SOAK,25,PSYSHOCK,29,REFLECT,29,LIGHTSCREEN,34,RECOVER,38,FREEZEDRY,41,SCALD,45,PSYCHIC,48,TRICKROOM,52,HYDROPUMP,56,CHECKMATE,TutorMoves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AURASPHERE,EggGroups = Amorphous,HatchSteps = 5355,Height = 0.6,Weight = 8.0,Color = Blue,Shape = Head,Category = Mitochondria,Pokedex = It exhibited significant psychic potential when it was just a single-celled organism. Imagine the power it now possesses now that it has evolved.,Generation = 5,Evolutions = REUNICLUS,Level,44,#-------------------------------</v>
      </c>
    </row>
    <row r="80" spans="1:5" x14ac:dyDescent="0.25">
      <c r="A80" t="s">
        <v>59</v>
      </c>
    </row>
    <row r="81" spans="1:1" x14ac:dyDescent="0.25">
      <c r="A81" t="s">
        <v>41</v>
      </c>
    </row>
    <row r="82" spans="1:1" x14ac:dyDescent="0.25">
      <c r="A82" t="s">
        <v>60</v>
      </c>
    </row>
    <row r="83" spans="1:1" x14ac:dyDescent="0.25">
      <c r="A83" t="s">
        <v>6</v>
      </c>
    </row>
    <row r="84" spans="1:1" x14ac:dyDescent="0.25">
      <c r="A84" t="s">
        <v>43</v>
      </c>
    </row>
    <row r="85" spans="1:1" x14ac:dyDescent="0.25">
      <c r="A85" t="s">
        <v>61</v>
      </c>
    </row>
    <row r="86" spans="1:1" x14ac:dyDescent="0.25">
      <c r="A86" t="s">
        <v>62</v>
      </c>
    </row>
    <row r="87" spans="1:1" x14ac:dyDescent="0.25">
      <c r="A87" t="s">
        <v>32</v>
      </c>
    </row>
    <row r="88" spans="1:1" x14ac:dyDescent="0.25">
      <c r="A88" t="s">
        <v>11</v>
      </c>
    </row>
    <row r="89" spans="1:1" x14ac:dyDescent="0.25">
      <c r="A89" t="s">
        <v>47</v>
      </c>
    </row>
    <row r="90" spans="1:1" x14ac:dyDescent="0.25">
      <c r="A90" t="s">
        <v>48</v>
      </c>
    </row>
    <row r="91" spans="1:1" x14ac:dyDescent="0.25">
      <c r="A91" t="s">
        <v>49</v>
      </c>
    </row>
    <row r="92" spans="1:1" x14ac:dyDescent="0.25">
      <c r="A92" t="s">
        <v>63</v>
      </c>
    </row>
    <row r="93" spans="1:1" x14ac:dyDescent="0.25">
      <c r="A93" t="s">
        <v>17</v>
      </c>
    </row>
    <row r="94" spans="1:1" x14ac:dyDescent="0.25">
      <c r="A94" t="s">
        <v>18</v>
      </c>
    </row>
    <row r="95" spans="1:1" x14ac:dyDescent="0.25">
      <c r="A95" t="s">
        <v>19</v>
      </c>
    </row>
    <row r="96" spans="1:1" x14ac:dyDescent="0.25">
      <c r="A96" t="s">
        <v>64</v>
      </c>
    </row>
    <row r="97" spans="1:5" x14ac:dyDescent="0.25">
      <c r="A97" t="s">
        <v>53</v>
      </c>
    </row>
    <row r="98" spans="1:5" x14ac:dyDescent="0.25">
      <c r="A98" t="s">
        <v>22</v>
      </c>
    </row>
    <row r="99" spans="1:5" x14ac:dyDescent="0.25">
      <c r="A99" t="s">
        <v>65</v>
      </c>
    </row>
    <row r="100" spans="1:5" x14ac:dyDescent="0.25">
      <c r="A100" t="s">
        <v>66</v>
      </c>
    </row>
    <row r="101" spans="1:5" x14ac:dyDescent="0.25">
      <c r="A101" t="s">
        <v>56</v>
      </c>
    </row>
    <row r="102" spans="1:5" x14ac:dyDescent="0.25">
      <c r="A102" t="s">
        <v>67</v>
      </c>
    </row>
    <row r="103" spans="1:5" x14ac:dyDescent="0.25">
      <c r="A103" t="s">
        <v>1</v>
      </c>
    </row>
    <row r="104" spans="1:5" x14ac:dyDescent="0.25">
      <c r="A104" t="s">
        <v>68</v>
      </c>
      <c r="E104" t="str">
        <f>A104&amp;","&amp;A105&amp;","&amp;A106&amp;","&amp;A107&amp;","&amp;A108&amp;","&amp;A109&amp;","&amp;A110&amp;","&amp;A111&amp;","&amp;A112&amp;","&amp;A113&amp;","&amp;A114&amp;","&amp;A115&amp;","&amp;A116&amp;","&amp;A117&amp;","&amp;A118&amp;","&amp;A119&amp;","&amp;A120&amp;","&amp;A121&amp;","&amp;A122&amp;","&amp;A123&amp;","&amp;A124&amp;","&amp;A125&amp;","&amp;A126&amp;","&amp;A127&amp;","&amp;A128</f>
        <v>[REUNICLUS],Name = Reuniclus,Types = WATER,PSYCHIC,BaseStats = 70,45,95,55,130,95,GenderRatio = Female50Percent,GrowthRate = Parabolic,BaseExp = 221,EVs = SPECIAL_ATTACK,3,CatchRate = 100,Happiness = 70,Abilities = TORRENT,MAGICBOUNCE,HiddenAbilities = TECHNICIAN,Moves = 0,CALMMIND,1,CALMMIND,1,BUBBLE,1,WATERSPORT,5,CONFUSION,10,HEALBLOCK,14,ICYWIND,18,WATERPULSE,22,SOAK,25,PSYSHOCK,29,REFLECT,29,LIGHTSCREEN,34,RECOVER,38,FREEZEDRY,41,SCALD,45,PSYCHIC,48,TRICKROOM,52,HYDROPUMP,56,CHECKMATE,TutorMoves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FOCUSBLAST,GIGAIMPACT,BLIZZARD,HYPERBEAM,AURASPHERE,EggGroups = Amorphous,HatchSteps = 5355,Height = 1.0,Weight = 20.1,Color = Blue,Shape = HeadArms,Category = Water Bender,Pokedex = These Pokemon are capable of bending water to its will and forming fantastic water sculptures with its mind.,Generation = 5,#-------------------------------,[GASTLY]</v>
      </c>
    </row>
    <row r="105" spans="1:5" x14ac:dyDescent="0.25">
      <c r="A105" t="s">
        <v>69</v>
      </c>
    </row>
    <row r="106" spans="1:5" x14ac:dyDescent="0.25">
      <c r="A106" t="s">
        <v>41</v>
      </c>
    </row>
    <row r="107" spans="1:5" x14ac:dyDescent="0.25">
      <c r="A107" t="s">
        <v>70</v>
      </c>
    </row>
    <row r="108" spans="1:5" x14ac:dyDescent="0.25">
      <c r="A108" t="s">
        <v>6</v>
      </c>
    </row>
    <row r="109" spans="1:5" x14ac:dyDescent="0.25">
      <c r="A109" t="s">
        <v>43</v>
      </c>
    </row>
    <row r="110" spans="1:5" x14ac:dyDescent="0.25">
      <c r="A110" t="s">
        <v>71</v>
      </c>
    </row>
    <row r="111" spans="1:5" x14ac:dyDescent="0.25">
      <c r="A111" t="s">
        <v>72</v>
      </c>
    </row>
    <row r="112" spans="1:5" x14ac:dyDescent="0.25">
      <c r="A112" t="s">
        <v>32</v>
      </c>
    </row>
    <row r="113" spans="1:5" x14ac:dyDescent="0.25">
      <c r="A113" t="s">
        <v>11</v>
      </c>
    </row>
    <row r="114" spans="1:5" x14ac:dyDescent="0.25">
      <c r="A114" t="s">
        <v>47</v>
      </c>
    </row>
    <row r="115" spans="1:5" x14ac:dyDescent="0.25">
      <c r="A115" t="s">
        <v>48</v>
      </c>
    </row>
    <row r="116" spans="1:5" x14ac:dyDescent="0.25">
      <c r="A116" t="s">
        <v>73</v>
      </c>
    </row>
    <row r="117" spans="1:5" x14ac:dyDescent="0.25">
      <c r="A117" t="s">
        <v>74</v>
      </c>
    </row>
    <row r="118" spans="1:5" x14ac:dyDescent="0.25">
      <c r="A118" t="s">
        <v>17</v>
      </c>
    </row>
    <row r="119" spans="1:5" x14ac:dyDescent="0.25">
      <c r="A119" t="s">
        <v>18</v>
      </c>
    </row>
    <row r="120" spans="1:5" x14ac:dyDescent="0.25">
      <c r="A120" t="s">
        <v>75</v>
      </c>
    </row>
    <row r="121" spans="1:5" x14ac:dyDescent="0.25">
      <c r="A121" t="s">
        <v>76</v>
      </c>
    </row>
    <row r="122" spans="1:5" x14ac:dyDescent="0.25">
      <c r="A122" t="s">
        <v>53</v>
      </c>
    </row>
    <row r="123" spans="1:5" x14ac:dyDescent="0.25">
      <c r="A123" t="s">
        <v>77</v>
      </c>
    </row>
    <row r="124" spans="1:5" x14ac:dyDescent="0.25">
      <c r="A124" t="s">
        <v>78</v>
      </c>
    </row>
    <row r="125" spans="1:5" x14ac:dyDescent="0.25">
      <c r="A125" t="s">
        <v>79</v>
      </c>
    </row>
    <row r="126" spans="1:5" x14ac:dyDescent="0.25">
      <c r="A126" t="s">
        <v>56</v>
      </c>
    </row>
    <row r="127" spans="1:5" x14ac:dyDescent="0.25">
      <c r="A127" t="s">
        <v>1</v>
      </c>
    </row>
    <row r="128" spans="1:5" x14ac:dyDescent="0.25">
      <c r="A128" t="s">
        <v>80</v>
      </c>
      <c r="E128" t="str">
        <f>A128&amp;","&amp;A129&amp;","&amp;A130&amp;","&amp;A131&amp;","&amp;A132&amp;","&amp;A133&amp;","&amp;A134&amp;","&amp;A135&amp;","&amp;A136&amp;","&amp;A137&amp;","&amp;A138&amp;","&amp;A139&amp;","&amp;A140&amp;","&amp;A141&amp;","&amp;A142&amp;","&amp;A143&amp;","&amp;A144&amp;","&amp;A145&amp;","&amp;A146&amp;","&amp;A147&amp;","&amp;A148&amp;","&amp;A149&amp;","&amp;A150&amp;","&amp;A151&amp;","&amp;A152</f>
        <v>[GASTLY],Name = Gastly,Types = ICE,FLYING,BaseStats = 30,30,30,85,100,35,GenderRatio = Female50Percent,GrowthRate = Parabolic,BaseExp = 62,EVs = SPECIAL_ATTACK,1,CatchRate = 190,Happiness = 70,Abilities = FILTER,CLOUDNINE,HiddenAbilities = SNOWWARNING,Moves = 1,POWDERSNOW,5,GUST,9,HAIL,14,ICYWIND,20,TURBULENCE,26,FROSTBREATH,31,DEFOG,36,EROSION,41,AIRSLASH,45,ICEBEAM,49,STARDUSTREVERIE,53,TAILWIND,58,BOREASBREATH,62,BLIZZARD,TutorMoves = TOXIC,HAIL,HIDDENPOWER,ICEBEAM,BLIZZARD,LIGHTSCREEN,PROTECT,RAINDANCE,SAFEGUARD,FRUSTRATION,THUNDERBOLT,RETURN,REFLECT,FACADE,REST,ATTRACT,SUBSTITUTE,AURORAVEIL,HURRICANE,DEFOG,ICYWIND,OMINOUSWIND,SLEEPTALK,TAILWIND,ICICLECRASH,WEATHERBALL,ICYWIND,ICICLESPEAR,AVALANCHE,FROZENHEART,CHARGEBEAM,EERIEIMPULSE,FLY,AIRSLASH,TURBULENCE,DEATHVORTEX,TRICK,WONDERROOM,MAGICROOM,MINDDRAIN,TAUNT,SOAK,ACIDRAIN,HEX,CURSE,CONFUSERAY,MEANLOOK,COSMICPOWER,GRAVITY,STARDUSTREVERIE,SCHIZOPHRENIA,RAYOFLIGHT,TRIATTACK,LIQUIDNITROGEN,CALMMIND,BLOODRITUAL,NASTYPLOT,GYROBALL,BOREASBREATH,HURRICANE,TORNADO,ICECOMET,HYPOTHERMIA,SHOCKWAVE,WORKUP,WATERPULSE,WATERPLEDGE,EggMoves = AURORAVEIL,HURRICANE,RAINDANCE,TRIATTACK,FROZENHEART,LIQUIDNITROGEN,ICEVORTEX,CHECKMATE,TORNADO,FREEZEDRY,EggGroups = Amorphous,HatchSteps = 5355,Height = 1.3,Weight = 0.1,Color = Blue,Shape = Head,Category = Mist,Pokedex = Whenever hail falls, you can likely credit a Gastly as being responsible for starting it.,Generation = 1,Evolutions = HAUNTER,Level,25</v>
      </c>
    </row>
    <row r="129" spans="1:1" x14ac:dyDescent="0.25">
      <c r="A129" t="s">
        <v>81</v>
      </c>
    </row>
    <row r="130" spans="1:1" x14ac:dyDescent="0.25">
      <c r="A130" t="s">
        <v>82</v>
      </c>
    </row>
    <row r="131" spans="1:1" x14ac:dyDescent="0.25">
      <c r="A131" t="s">
        <v>83</v>
      </c>
    </row>
    <row r="132" spans="1:1" x14ac:dyDescent="0.25">
      <c r="A132" t="s">
        <v>6</v>
      </c>
    </row>
    <row r="133" spans="1:1" x14ac:dyDescent="0.25">
      <c r="A133" t="s">
        <v>43</v>
      </c>
    </row>
    <row r="134" spans="1:1" x14ac:dyDescent="0.25">
      <c r="A134" t="s">
        <v>84</v>
      </c>
    </row>
    <row r="135" spans="1:1" x14ac:dyDescent="0.25">
      <c r="A135" t="s">
        <v>45</v>
      </c>
    </row>
    <row r="136" spans="1:1" x14ac:dyDescent="0.25">
      <c r="A136" t="s">
        <v>10</v>
      </c>
    </row>
    <row r="137" spans="1:1" x14ac:dyDescent="0.25">
      <c r="A137" t="s">
        <v>11</v>
      </c>
    </row>
    <row r="138" spans="1:1" x14ac:dyDescent="0.25">
      <c r="A138" t="s">
        <v>85</v>
      </c>
    </row>
    <row r="139" spans="1:1" x14ac:dyDescent="0.25">
      <c r="A139" t="s">
        <v>86</v>
      </c>
    </row>
    <row r="140" spans="1:1" x14ac:dyDescent="0.25">
      <c r="A140" t="s">
        <v>87</v>
      </c>
    </row>
    <row r="141" spans="1:1" x14ac:dyDescent="0.25">
      <c r="A141" t="s">
        <v>88</v>
      </c>
    </row>
    <row r="142" spans="1:1" x14ac:dyDescent="0.25">
      <c r="A142" t="s">
        <v>89</v>
      </c>
    </row>
    <row r="143" spans="1:1" x14ac:dyDescent="0.25">
      <c r="A143" t="s">
        <v>17</v>
      </c>
    </row>
    <row r="144" spans="1:1" x14ac:dyDescent="0.25">
      <c r="A144" t="s">
        <v>18</v>
      </c>
    </row>
    <row r="145" spans="1:5" x14ac:dyDescent="0.25">
      <c r="A145" t="s">
        <v>90</v>
      </c>
    </row>
    <row r="146" spans="1:5" x14ac:dyDescent="0.25">
      <c r="A146" t="s">
        <v>91</v>
      </c>
    </row>
    <row r="147" spans="1:5" x14ac:dyDescent="0.25">
      <c r="A147" t="s">
        <v>53</v>
      </c>
    </row>
    <row r="148" spans="1:5" x14ac:dyDescent="0.25">
      <c r="A148" t="s">
        <v>22</v>
      </c>
    </row>
    <row r="149" spans="1:5" x14ac:dyDescent="0.25">
      <c r="A149" t="s">
        <v>92</v>
      </c>
    </row>
    <row r="150" spans="1:5" x14ac:dyDescent="0.25">
      <c r="A150" t="s">
        <v>93</v>
      </c>
    </row>
    <row r="151" spans="1:5" x14ac:dyDescent="0.25">
      <c r="A151" t="s">
        <v>25</v>
      </c>
    </row>
    <row r="152" spans="1:5" x14ac:dyDescent="0.25">
      <c r="A152" t="s">
        <v>94</v>
      </c>
    </row>
    <row r="153" spans="1:5" x14ac:dyDescent="0.25">
      <c r="A153" t="s">
        <v>1</v>
      </c>
    </row>
    <row r="154" spans="1:5" x14ac:dyDescent="0.25">
      <c r="A154" t="s">
        <v>95</v>
      </c>
      <c r="E154" t="str">
        <f>A154&amp;","&amp;A155&amp;","&amp;A156&amp;","&amp;A157&amp;","&amp;A158&amp;","&amp;A159&amp;","&amp;A160&amp;","&amp;A161&amp;","&amp;A162&amp;","&amp;A163&amp;","&amp;A164&amp;","&amp;A165&amp;","&amp;A166&amp;","&amp;A167&amp;","&amp;A168&amp;","&amp;A169&amp;","&amp;A170&amp;","&amp;A171&amp;","&amp;A172&amp;","&amp;A173&amp;","&amp;A174&amp;","&amp;A175&amp;","&amp;A176&amp;","&amp;A177&amp;","&amp;A178</f>
        <v>[HAUNTER],Name = Haunter,Types = ICE,FLYING,BaseStats = 50,45,45,95,115,55,GenderRatio = Female50Percent,GrowthRate = Parabolic,BaseExp = 142,EVs = SPECIAL_ATTACK,2,CatchRate = 100,Happiness = 70,Abilities = FILTER,CLOUDNINE,HiddenAbilities = SNOWWARNING,Moves = 0,WEATHERBALL,1,WEATHERBALL,1,POWDERSNOW,5,GUST,9,HAIL,14,ICYWIND,20,TURBULENCE,26,FROSTBREATH,31,DEFOG,36,EROSION,41,AIRSLASH,45,ICEBEAM,49,STARDUSTREVERIE,53,TAILWIND,58,BOREASBREATH,62,BLIZZARD,TutorMoves = TOXIC,HAIL,HIDDENPOWER,ICEBEAM,BLIZZARD,LIGHTSCREEN,PROTECT,RAINDANCE,SAFEGUARD,FRUSTRATION,THUNDERBOLT,RETURN,REFLECT,FACADE,REST,ATTRACT,SUBSTITUTE,AURORAVEIL,HURRICANE,DEFOG,ICYWIND,OMINOUSWIND,SLEEPTALK,TAILWIND,ICICLECRASH,WEATHERBALL,ICYWIND,ICICLESPEAR,AVALANCHE,FROZENHEART,CHARGEBEAM,EERIEIMPULSE,FLY,AIRSLASH,TURBULENCE,DEATHVORTEX,TRICK,WONDERROOM,MAGICROOM,MINDDRAIN,TAUNT,SOAK,ACIDRAIN,HEX,CURSE,CONFUSERAY,MEANLOOK,COSMICPOWER,GRAVITY,STARDUSTREVERIE,SCHIZOPHRENIA,RAYOFLIGHT,TRIATTACK,LIQUIDNITROGEN,CALMMIND,BLOODRITUAL,NASTYPLOT,GYROBALL,BOREASBREATH,HURRICANE,TORNADO,ICECOMET,HYPOTHERMIA,SHOCKWAVE,WORKUP,WATERPULSE,WATERPLEDGE,THUNDER,ICEPUNCH,MEMENTO,EggGroups = Amorphous,HatchSteps = 5355,Height = 1.6,Weight = 0.1,Color = Blue,Shape = HeadArms,Category = Freezing Rain,Pokedex = Haunters are mischievous creatures. Their command of ice allows them to set up icy traps for unsuspecting passerbys.,Generation = 1,Evolutions = GENGAR,Item,WINDSTONE,#-------------------------------</v>
      </c>
    </row>
    <row r="155" spans="1:5" x14ac:dyDescent="0.25">
      <c r="A155" t="s">
        <v>96</v>
      </c>
    </row>
    <row r="156" spans="1:5" x14ac:dyDescent="0.25">
      <c r="A156" t="s">
        <v>82</v>
      </c>
    </row>
    <row r="157" spans="1:5" x14ac:dyDescent="0.25">
      <c r="A157" t="s">
        <v>97</v>
      </c>
    </row>
    <row r="158" spans="1:5" x14ac:dyDescent="0.25">
      <c r="A158" t="s">
        <v>6</v>
      </c>
    </row>
    <row r="159" spans="1:5" x14ac:dyDescent="0.25">
      <c r="A159" t="s">
        <v>43</v>
      </c>
    </row>
    <row r="160" spans="1:5" x14ac:dyDescent="0.25">
      <c r="A160" t="s">
        <v>98</v>
      </c>
    </row>
    <row r="161" spans="1:1" x14ac:dyDescent="0.25">
      <c r="A161" t="s">
        <v>62</v>
      </c>
    </row>
    <row r="162" spans="1:1" x14ac:dyDescent="0.25">
      <c r="A162" t="s">
        <v>32</v>
      </c>
    </row>
    <row r="163" spans="1:1" x14ac:dyDescent="0.25">
      <c r="A163" t="s">
        <v>11</v>
      </c>
    </row>
    <row r="164" spans="1:1" x14ac:dyDescent="0.25">
      <c r="A164" t="s">
        <v>85</v>
      </c>
    </row>
    <row r="165" spans="1:1" x14ac:dyDescent="0.25">
      <c r="A165" t="s">
        <v>86</v>
      </c>
    </row>
    <row r="166" spans="1:1" x14ac:dyDescent="0.25">
      <c r="A166" t="s">
        <v>99</v>
      </c>
    </row>
    <row r="167" spans="1:1" x14ac:dyDescent="0.25">
      <c r="A167" t="s">
        <v>100</v>
      </c>
    </row>
    <row r="168" spans="1:1" x14ac:dyDescent="0.25">
      <c r="A168" t="s">
        <v>17</v>
      </c>
    </row>
    <row r="169" spans="1:1" x14ac:dyDescent="0.25">
      <c r="A169" t="s">
        <v>18</v>
      </c>
    </row>
    <row r="170" spans="1:1" x14ac:dyDescent="0.25">
      <c r="A170" t="s">
        <v>101</v>
      </c>
    </row>
    <row r="171" spans="1:1" x14ac:dyDescent="0.25">
      <c r="A171" t="s">
        <v>91</v>
      </c>
    </row>
    <row r="172" spans="1:1" x14ac:dyDescent="0.25">
      <c r="A172" t="s">
        <v>53</v>
      </c>
    </row>
    <row r="173" spans="1:1" x14ac:dyDescent="0.25">
      <c r="A173" t="s">
        <v>77</v>
      </c>
    </row>
    <row r="174" spans="1:1" x14ac:dyDescent="0.25">
      <c r="A174" t="s">
        <v>102</v>
      </c>
    </row>
    <row r="175" spans="1:1" x14ac:dyDescent="0.25">
      <c r="A175" t="s">
        <v>103</v>
      </c>
    </row>
    <row r="176" spans="1:1" x14ac:dyDescent="0.25">
      <c r="A176" t="s">
        <v>25</v>
      </c>
    </row>
    <row r="177" spans="1:5" x14ac:dyDescent="0.25">
      <c r="A177" t="s">
        <v>104</v>
      </c>
    </row>
    <row r="178" spans="1:5" x14ac:dyDescent="0.25">
      <c r="A178" t="s">
        <v>1</v>
      </c>
    </row>
    <row r="179" spans="1:5" x14ac:dyDescent="0.25">
      <c r="A179" t="s">
        <v>105</v>
      </c>
      <c r="E179" t="str">
        <f>A179&amp;","&amp;A180&amp;","&amp;A181&amp;","&amp;A182&amp;","&amp;A183&amp;","&amp;A184&amp;","&amp;A185&amp;","&amp;A186&amp;","&amp;A187&amp;","&amp;A188&amp;","&amp;A189&amp;","&amp;A190&amp;","&amp;A191&amp;","&amp;A192&amp;","&amp;A193&amp;","&amp;A194&amp;","&amp;A195&amp;","&amp;A196&amp;","&amp;A197&amp;","&amp;A198&amp;","&amp;A199&amp;","&amp;A200&amp;","&amp;A201&amp;","&amp;A202&amp;","&amp;A203</f>
        <v>[GENGAR],Name = Gengar,Types = ICE,FLYING,BaseStats = 65,60,60,115,130,70,GenderRatio = Female50Percent,GrowthRate = Parabolic,BaseExp = 225,EVs = SPECIAL_ATTACK,3,CatchRate = 100,Happiness = 70,Abilities = FILTER,CLOUDNINE,HiddenAbilities = SNOWWARNING,Moves = 0,MEMENTO,1,MEMENTO,1,WEATHERBALL,1,POWDERSNOW,5,GUST,9,HAIL,14,ICYWIND,20,TURBULENCE,26,FROSTBREATH,31,DEFOG,36,EROSION,41,AIRSLASH,45,ICEBEAM,49,STARDUSTREVERIE,53,TAILWIND,58,BOREASBREATH,62,BLIZZARD,TutorMoves = TOXIC,HAIL,HIDDENPOWER,ICEBEAM,BLIZZARD,LIGHTSCREEN,PROTECT,RAINDANCE,SAFEGUARD,FRUSTRATION,THUNDERBOLT,RETURN,REFLECT,FACADE,REST,ATTRACT,SUBSTITUTE,AURORAVEIL,HURRICANE,DEFOG,ICYWIND,OMINOUSWIND,SLEEPTALK,TAILWIND,ICICLECRASH,WEATHERBALL,ICYWIND,ICICLESPEAR,AVALANCHE,FROZENHEART,CHARGEBEAM,EERIEIMPULSE,FLY,AIRSLASH,TURBULENCE,DEATHVORTEX,TRICK,WONDERROOM,MAGICROOM,MINDDRAIN,TAUNT,SOAK,ACIDRAIN,HEX,CURSE,CONFUSERAY,MEANLOOK,COSMICPOWER,GRAVITY,STARDUSTREVERIE,SCHIZOPHRENIA,RAYOFLIGHT,TRIATTACK,LIQUIDNITROGEN,CALMMIND,BLOODRITUAL,NASTYPLOT,GYROBALL,BOREASBREATH,HURRICANE,TORNADO,ICECOMET,HYPOTHERMIA,SHOCKWAVE,WORKUP,WATERPULSE,WATERPLEDGE,THUNDER,ICEPUNCH,MEMENTO,EggGroups = Amorphous,HatchSteps = 5355,Height = 1.5,Weight = 40.5,Color = Blue,Shape = BipedalTail,Category = Nimbus,Pokedex = Due to its mastery of cloud systems, Gengars are capable of summoning powerful hailstorms and blizzards at will.,#-------------------------------,[DODUO],Name = Doduo</v>
      </c>
    </row>
    <row r="180" spans="1:5" x14ac:dyDescent="0.25">
      <c r="A180" t="s">
        <v>106</v>
      </c>
    </row>
    <row r="181" spans="1:5" x14ac:dyDescent="0.25">
      <c r="A181" t="s">
        <v>82</v>
      </c>
    </row>
    <row r="182" spans="1:5" x14ac:dyDescent="0.25">
      <c r="A182" t="s">
        <v>107</v>
      </c>
    </row>
    <row r="183" spans="1:5" x14ac:dyDescent="0.25">
      <c r="A183" t="s">
        <v>6</v>
      </c>
    </row>
    <row r="184" spans="1:5" x14ac:dyDescent="0.25">
      <c r="A184" t="s">
        <v>43</v>
      </c>
    </row>
    <row r="185" spans="1:5" x14ac:dyDescent="0.25">
      <c r="A185" t="s">
        <v>108</v>
      </c>
    </row>
    <row r="186" spans="1:5" x14ac:dyDescent="0.25">
      <c r="A186" t="s">
        <v>72</v>
      </c>
    </row>
    <row r="187" spans="1:5" x14ac:dyDescent="0.25">
      <c r="A187" t="s">
        <v>32</v>
      </c>
    </row>
    <row r="188" spans="1:5" x14ac:dyDescent="0.25">
      <c r="A188" t="s">
        <v>11</v>
      </c>
    </row>
    <row r="189" spans="1:5" x14ac:dyDescent="0.25">
      <c r="A189" t="s">
        <v>85</v>
      </c>
    </row>
    <row r="190" spans="1:5" x14ac:dyDescent="0.25">
      <c r="A190" t="s">
        <v>86</v>
      </c>
    </row>
    <row r="191" spans="1:5" x14ac:dyDescent="0.25">
      <c r="A191" t="s">
        <v>109</v>
      </c>
    </row>
    <row r="192" spans="1:5" x14ac:dyDescent="0.25">
      <c r="A192" t="s">
        <v>100</v>
      </c>
    </row>
    <row r="193" spans="1:5" x14ac:dyDescent="0.25">
      <c r="A193" t="s">
        <v>17</v>
      </c>
    </row>
    <row r="194" spans="1:5" x14ac:dyDescent="0.25">
      <c r="A194" t="s">
        <v>18</v>
      </c>
    </row>
    <row r="195" spans="1:5" x14ac:dyDescent="0.25">
      <c r="A195" t="s">
        <v>110</v>
      </c>
    </row>
    <row r="196" spans="1:5" x14ac:dyDescent="0.25">
      <c r="A196" t="s">
        <v>111</v>
      </c>
    </row>
    <row r="197" spans="1:5" x14ac:dyDescent="0.25">
      <c r="A197" t="s">
        <v>53</v>
      </c>
    </row>
    <row r="198" spans="1:5" x14ac:dyDescent="0.25">
      <c r="A198" t="s">
        <v>112</v>
      </c>
    </row>
    <row r="199" spans="1:5" x14ac:dyDescent="0.25">
      <c r="A199" t="s">
        <v>113</v>
      </c>
    </row>
    <row r="200" spans="1:5" x14ac:dyDescent="0.25">
      <c r="A200" t="s">
        <v>114</v>
      </c>
    </row>
    <row r="201" spans="1:5" x14ac:dyDescent="0.25">
      <c r="A201" t="s">
        <v>1</v>
      </c>
    </row>
    <row r="202" spans="1:5" x14ac:dyDescent="0.25">
      <c r="A202" t="s">
        <v>115</v>
      </c>
      <c r="E202" t="str">
        <f>A202&amp;","&amp;A203&amp;","&amp;A204&amp;","&amp;A205&amp;","&amp;A206&amp;","&amp;A207&amp;","&amp;A208&amp;","&amp;A209&amp;","&amp;A210&amp;","&amp;A211&amp;","&amp;A212&amp;","&amp;A213&amp;","&amp;A214&amp;","&amp;A215&amp;","&amp;A216&amp;","&amp;A217&amp;","&amp;A218&amp;","&amp;A219&amp;","&amp;A220&amp;","&amp;A221&amp;","&amp;A222&amp;","&amp;A223&amp;","&amp;A224&amp;","&amp;A225&amp;","&amp;A226</f>
        <v>[DODUO],Name = Doduo,Types = COSMIC,FLYING,BaseStats = 45,35,35,75,75,45,GenderRatio = Female50Percent,GrowthRate = Medium,BaseExp = 62,EVs = SPEED,1,CatchRate = 190,Happiness = 70,Abilities = EARLYBIRD,COMPETITIVE,HiddenAbilities = NAIVETY,Moves = 1,GUST,1,STARDUST,5,SWIFT,10,CONFUSION,14,BLACKOUT,19,TWINSTARS,23,TURBULENCE,28,HYPNOSIS,32,COSMICPOWER,37,AIRSLASH,40,PSYCHIC,44,MOONLIGHT,48,MOONBLAST,52,BOREASBREATH,56,METEORBEAM,TutorMoves = PSYSHOCK,CALMMIND,TOXIC,HIDDENPOWER,LIGHTSCREEN,PROTECT,RAINDANCE,SAFEGUARD,FRUSTRATION,RETURN,PSYCHIC,SHADOWBALL,REFLECT,FACADE,REST,ATTRACT,THIEF,ROUND,ECHOEDVOICE,STEELWING,UTURN,SUBSTITUTE,TRICKROOM,WORKUP,COSMICPOWER,BRAVEBIRD,HELPINGHAND,HYPERVOICE,KNOCKOFF,ROOST,WONDERROOM,MOONBLAST,SUNNYDAY,ICYWIND,HAIL,EERIEIMPULSE,CHARGEBEAM,FLY,BOUNCE,AIRSLASH,FEATHERDANCE,TURBULENCE,DEATHVORTEX,UTURN,FLUTTER,TRICKROOM,MAGICROOM,WONDERROOM,PSYCHICTERRAIN,TAUNT,SIRENSSONG,RAINDANCE,LOWSWEEP,LOWKICK,CURSE,CONFUSERAY,SWIFT,WISH,METEORDRIVE,GAMMARAY,GRAVITY,STARDUSTREVERIE,LULLABY,SIGNALBEAM,TRIPLEKICK,PSYCHIC,BLOODRITUAL,DARKPULSE,SHADOWBALL,NASTYPLOT,SWORDSDANCE,BOREASBREATH,HURRICANE,TORNADO,AURASPHERE,BLACKHOLE,HYPOTHERMIA,SHOCKWAVE,EXPANDINGFORCE,TERRAINPULSE,FOULPLAY,EggMoves = FEATHERDANCE,REFLECT,LIGHTSCREEN,STOREDPOWER,BRAVEBIRD,TAILWIND,WISH,EggGroups = Flying,HatchSteps = 5355,Height = 1.4,Weight = 39.2,Color = Blue,Shape = HeadLegs,Category = Galaxy,Pokedex = It can channel the power of the night sky into its attacks. It forgoes physical violence in favour of attacking from afar with its nascent mind.,Generation = 1,Evolutions = DODRIO,Item,MOONSTONE</v>
      </c>
    </row>
    <row r="203" spans="1:5" x14ac:dyDescent="0.25">
      <c r="A203" t="s">
        <v>116</v>
      </c>
    </row>
    <row r="204" spans="1:5" x14ac:dyDescent="0.25">
      <c r="A204" t="s">
        <v>117</v>
      </c>
    </row>
    <row r="205" spans="1:5" x14ac:dyDescent="0.25">
      <c r="A205" t="s">
        <v>118</v>
      </c>
    </row>
    <row r="206" spans="1:5" x14ac:dyDescent="0.25">
      <c r="A206" t="s">
        <v>6</v>
      </c>
    </row>
    <row r="207" spans="1:5" x14ac:dyDescent="0.25">
      <c r="A207" t="s">
        <v>7</v>
      </c>
    </row>
    <row r="208" spans="1:5" x14ac:dyDescent="0.25">
      <c r="A208" t="s">
        <v>84</v>
      </c>
    </row>
    <row r="209" spans="1:1" x14ac:dyDescent="0.25">
      <c r="A209" t="s">
        <v>119</v>
      </c>
    </row>
    <row r="210" spans="1:1" x14ac:dyDescent="0.25">
      <c r="A210" t="s">
        <v>10</v>
      </c>
    </row>
    <row r="211" spans="1:1" x14ac:dyDescent="0.25">
      <c r="A211" t="s">
        <v>11</v>
      </c>
    </row>
    <row r="212" spans="1:1" x14ac:dyDescent="0.25">
      <c r="A212" t="s">
        <v>120</v>
      </c>
    </row>
    <row r="213" spans="1:1" x14ac:dyDescent="0.25">
      <c r="A213" t="s">
        <v>121</v>
      </c>
    </row>
    <row r="214" spans="1:1" x14ac:dyDescent="0.25">
      <c r="A214" t="s">
        <v>122</v>
      </c>
    </row>
    <row r="215" spans="1:1" x14ac:dyDescent="0.25">
      <c r="A215" t="s">
        <v>123</v>
      </c>
    </row>
    <row r="216" spans="1:1" x14ac:dyDescent="0.25">
      <c r="A216" t="s">
        <v>124</v>
      </c>
    </row>
    <row r="217" spans="1:1" x14ac:dyDescent="0.25">
      <c r="A217" t="s">
        <v>125</v>
      </c>
    </row>
    <row r="218" spans="1:1" x14ac:dyDescent="0.25">
      <c r="A218" t="s">
        <v>18</v>
      </c>
    </row>
    <row r="219" spans="1:1" x14ac:dyDescent="0.25">
      <c r="A219" t="s">
        <v>126</v>
      </c>
    </row>
    <row r="220" spans="1:1" x14ac:dyDescent="0.25">
      <c r="A220" t="s">
        <v>127</v>
      </c>
    </row>
    <row r="221" spans="1:1" x14ac:dyDescent="0.25">
      <c r="A221" t="s">
        <v>53</v>
      </c>
    </row>
    <row r="222" spans="1:1" x14ac:dyDescent="0.25">
      <c r="A222" t="s">
        <v>128</v>
      </c>
    </row>
    <row r="223" spans="1:1" x14ac:dyDescent="0.25">
      <c r="A223" t="s">
        <v>129</v>
      </c>
    </row>
    <row r="224" spans="1:1" x14ac:dyDescent="0.25">
      <c r="A224" t="s">
        <v>130</v>
      </c>
    </row>
    <row r="225" spans="1:5" x14ac:dyDescent="0.25">
      <c r="A225" t="s">
        <v>25</v>
      </c>
    </row>
    <row r="226" spans="1:5" x14ac:dyDescent="0.25">
      <c r="A226" t="s">
        <v>131</v>
      </c>
    </row>
    <row r="227" spans="1:5" x14ac:dyDescent="0.25">
      <c r="A227" t="s">
        <v>1</v>
      </c>
    </row>
    <row r="228" spans="1:5" x14ac:dyDescent="0.25">
      <c r="A228" t="s">
        <v>132</v>
      </c>
      <c r="E228" t="str">
        <f>A228&amp;","&amp;A229&amp;","&amp;A230&amp;","&amp;A231&amp;","&amp;A232&amp;","&amp;A233&amp;","&amp;A234&amp;","&amp;A235&amp;","&amp;A236&amp;","&amp;A237&amp;","&amp;A238&amp;","&amp;A239&amp;","&amp;A240&amp;","&amp;A241&amp;","&amp;A242&amp;","&amp;A243&amp;","&amp;A244&amp;","&amp;A245&amp;","&amp;A246&amp;","&amp;A247&amp;","&amp;A248&amp;","&amp;A249&amp;","&amp;A250&amp;","&amp;A251&amp;","&amp;A252</f>
        <v>[DODRIO],Name = Dodrio,Types = COSMIC,FLYING,BaseStats = 70,60,60,105,100,75,GenderRatio = Female50Percent,GrowthRate = Medium,BaseExp = 161,EVs = SPEED,2,CatchRate = 100,Happiness = 70,Abilities = EARLYBIRD,COMPETITIVE,HiddenAbilities = NAIVETY,Moves = 0,STARSALIGNED,1,STARSALIGNED,1,TRIATTACK,1,GUST,1,STARDUST,5,SWIFT,10,CONFUSION,14,BLACKOUT,19,TWINSTARS,23,TURBULENCE,28,HYPNOSIS,32,COSMICPOWER,37,AIRSLASH,40,PSYCHIC,44,MOONLIGHT,48,MOONBLAST,52,BOREASBREATH,56,METEORBEAM,TutorMoves = PSYSHOCK,CALMMIND,TOXIC,HIDDENPOWER,LIGHTSCREEN,PROTECT,RAINDANCE,SAFEGUARD,FRUSTRATION,RETURN,PSYCHIC,SHADOWBALL,REFLECT,FACADE,REST,ATTRACT,THIEF,ROUND,ECHOEDVOICE,STEELWING,UTURN,SUBSTITUTE,TRICKROOM,WORKUP,COSMICPOWER,BRAVEBIRD,HELPINGHAND,HYPERVOICE,KNOCKOFF,ROOST,WONDERROOM,MOONBLAST,SUNNYDAY,ICYWIND,HAIL,EERIEIMPULSE,CHARGEBEAM,FLY,BOUNCE,AIRSLASH,FEATHERDANCE,TURBULENCE,DEATHVORTEX,UTURN,FLUTTER,TRICKROOM,MAGICROOM,WONDERROOM,PSYCHICTERRAIN,TAUNT,SIRENSSONG,RAINDANCE,LOWSWEEP,LOWKICK,CURSE,CONFUSERAY,SWIFT,WISH,METEORDRIVE,GAMMARAY,GRAVITY,STARDUSTREVERIE,LULLABY,SIGNALBEAM,TRIPLEKICK,PSYCHIC,BLOODRITUAL,DARKPULSE,SHADOWBALL,NASTYPLOT,SWORDSDANCE,BOREASBREATH,HURRICANE,TORNADO,AURASPHERE,BLACKHOLE,HYPOTHERMIA,SHOCKWAVE,EXPANDINGFORCE,TERRAINPULSE,FOULPLAY,EggGroups = Flying,HatchSteps = 5355,Height = 1.8,Weight = 85.2,Color = Blue,Shape = HeadLegs,Category = Galaxy,Pokedex = It is able to look into different universes to anticipate enemy attacks.,Generation = 1,#-------------------------------,[EKANS]</v>
      </c>
    </row>
    <row r="229" spans="1:5" x14ac:dyDescent="0.25">
      <c r="A229" t="s">
        <v>133</v>
      </c>
    </row>
    <row r="230" spans="1:5" x14ac:dyDescent="0.25">
      <c r="A230" t="s">
        <v>117</v>
      </c>
    </row>
    <row r="231" spans="1:5" x14ac:dyDescent="0.25">
      <c r="A231" t="s">
        <v>134</v>
      </c>
    </row>
    <row r="232" spans="1:5" x14ac:dyDescent="0.25">
      <c r="A232" t="s">
        <v>6</v>
      </c>
    </row>
    <row r="233" spans="1:5" x14ac:dyDescent="0.25">
      <c r="A233" t="s">
        <v>7</v>
      </c>
    </row>
    <row r="234" spans="1:5" x14ac:dyDescent="0.25">
      <c r="A234" t="s">
        <v>135</v>
      </c>
    </row>
    <row r="235" spans="1:5" x14ac:dyDescent="0.25">
      <c r="A235" t="s">
        <v>136</v>
      </c>
    </row>
    <row r="236" spans="1:5" x14ac:dyDescent="0.25">
      <c r="A236" t="s">
        <v>32</v>
      </c>
    </row>
    <row r="237" spans="1:5" x14ac:dyDescent="0.25">
      <c r="A237" t="s">
        <v>11</v>
      </c>
    </row>
    <row r="238" spans="1:5" x14ac:dyDescent="0.25">
      <c r="A238" t="s">
        <v>120</v>
      </c>
    </row>
    <row r="239" spans="1:5" x14ac:dyDescent="0.25">
      <c r="A239" t="s">
        <v>121</v>
      </c>
    </row>
    <row r="240" spans="1:5" x14ac:dyDescent="0.25">
      <c r="A240" t="s">
        <v>137</v>
      </c>
    </row>
    <row r="241" spans="1:5" x14ac:dyDescent="0.25">
      <c r="A241" t="s">
        <v>123</v>
      </c>
    </row>
    <row r="242" spans="1:5" x14ac:dyDescent="0.25">
      <c r="A242" t="s">
        <v>125</v>
      </c>
    </row>
    <row r="243" spans="1:5" x14ac:dyDescent="0.25">
      <c r="A243" t="s">
        <v>18</v>
      </c>
    </row>
    <row r="244" spans="1:5" x14ac:dyDescent="0.25">
      <c r="A244" t="s">
        <v>138</v>
      </c>
    </row>
    <row r="245" spans="1:5" x14ac:dyDescent="0.25">
      <c r="A245" t="s">
        <v>139</v>
      </c>
    </row>
    <row r="246" spans="1:5" x14ac:dyDescent="0.25">
      <c r="A246" t="s">
        <v>53</v>
      </c>
    </row>
    <row r="247" spans="1:5" x14ac:dyDescent="0.25">
      <c r="A247" t="s">
        <v>128</v>
      </c>
    </row>
    <row r="248" spans="1:5" x14ac:dyDescent="0.25">
      <c r="A248" t="s">
        <v>129</v>
      </c>
    </row>
    <row r="249" spans="1:5" x14ac:dyDescent="0.25">
      <c r="A249" t="s">
        <v>140</v>
      </c>
    </row>
    <row r="250" spans="1:5" x14ac:dyDescent="0.25">
      <c r="A250" t="s">
        <v>25</v>
      </c>
    </row>
    <row r="251" spans="1:5" x14ac:dyDescent="0.25">
      <c r="A251" t="s">
        <v>1</v>
      </c>
    </row>
    <row r="252" spans="1:5" x14ac:dyDescent="0.25">
      <c r="A252" t="s">
        <v>141</v>
      </c>
      <c r="E252" t="str">
        <f>A252&amp;","&amp;A253&amp;","&amp;A254&amp;","&amp;A255&amp;","&amp;A256&amp;","&amp;A257&amp;","&amp;A258&amp;","&amp;A259&amp;","&amp;A260&amp;","&amp;A261&amp;","&amp;A262&amp;","&amp;A263&amp;","&amp;A264&amp;","&amp;A265&amp;","&amp;A266&amp;","&amp;A267&amp;","&amp;A268&amp;","&amp;A269&amp;","&amp;A270&amp;","&amp;A271&amp;","&amp;A272&amp;","&amp;A273&amp;","&amp;A274&amp;","&amp;A275&amp;","&amp;A276</f>
        <v>[EKANS],Name = Ekans,Types = GROUND,POISON,BaseStats = 40,70,44,60,40,54,GenderRatio = Female50Percent,GrowthRate = Medium,BaseExp = 58,EVs = ATTACK,1,CatchRate = 255,Happiness = 70,Abilities = CORROSION,QUICKKILL,HiddenAbilities = BLOODTHIRST,Moves = 1,WRAP,1,LEER,5,POISONSTING,8,MEGAPHONE,12,SANDTOMB,16,BITE,20,POISONFANG,24,DIG,28,BATTLECRY,33,CRUNCH,37,TOXIC,41,COIL,44,POISONJAB,48,VENDETTA,52,CONTINENTALRIFT,56,GUNKSHOT,TutorMoves = TOXIC,ALLERGY,HIDDENPOWER,PROTECT,FRUSTRATION,RETURN,DIG,SLUDGEWAVE,SLUDGEBOMB,SANDSTORM,FACADE,REST,ATTRACT,THIEF,SCORESETTLER,BULLDOZE,POISONJAB,SUBSTITUTE,WORKUP,VENOMDRENCH,CRUNCH,FOULPLAY,GASTROACID,GUNKSHOT,SLEEPTALK,LEECHLIFE,SUNNYDAY,FIREFANG,ICEFANG,THUNDERFANG,PINMISSILE,UTURN,SANDTOMB,MUDSHACKLES,QUICKSAND,SPIKES,MUDSLIDE,GAIAPULSE,MINDDRAIN,ROCKSLIDE,ROCKTOMB,ROCKBLAST,STEALTHROCK,MINERALWAVE,ASSURANCE,SNARL,BRUTALSWING,TAUNT,VENDETTA,LOWSWEEP,CROSSPOISON,TOXICSPIKES,POISONFANG,ACIDARMOR,BREAKINGSWIPE,ANCIENTGLARE,CURSE,CONFUSERAY,MEANLOOK,EARTHPOWER,BLOODRITUAL,PSYCHICFANGS,OUTRAGE,DRAGONDANCE,THROATCHOP,SWORDSDANCE,BOOMBOX,CATAPULT,SCORCHINGSANDS,SPOIL,CORROSIVEGAS,SCALESHOT,DRAGONBREATH,ENDERSHOCK,LASHOUT,VITALITYDRAIN,GRUDGE,COUPDEGRACE,EXTREMESPEED,ANCIENTPOWER,EggMoves = SWORDSDANCE,DRAGONTAIL,NAGASKIN,KNOCKOFF,CLANGINGSCALES,QUICKSAND,BALANCERCHANGEREQUIRED,SCREECH,EggGroups = Field,Dragon,HatchSteps = 5355,Height = 2.0,Weight = 6.9,Color = Brown,Shape = Serpentine,Category = Rattlesnake,Pokedex = The rhythmic sound of an Ekans's tail is enough to put its foe to sleep when it can then move in to consume it whole.,Generation = 1,Evolutions = ARBOK,Level,30</v>
      </c>
    </row>
    <row r="253" spans="1:5" x14ac:dyDescent="0.25">
      <c r="A253" t="s">
        <v>142</v>
      </c>
    </row>
    <row r="254" spans="1:5" x14ac:dyDescent="0.25">
      <c r="A254" t="s">
        <v>143</v>
      </c>
    </row>
    <row r="255" spans="1:5" x14ac:dyDescent="0.25">
      <c r="A255" t="s">
        <v>144</v>
      </c>
    </row>
    <row r="256" spans="1:5" x14ac:dyDescent="0.25">
      <c r="A256" t="s">
        <v>6</v>
      </c>
    </row>
    <row r="257" spans="1:1" x14ac:dyDescent="0.25">
      <c r="A257" t="s">
        <v>7</v>
      </c>
    </row>
    <row r="258" spans="1:1" x14ac:dyDescent="0.25">
      <c r="A258" t="s">
        <v>44</v>
      </c>
    </row>
    <row r="259" spans="1:1" x14ac:dyDescent="0.25">
      <c r="A259" t="s">
        <v>145</v>
      </c>
    </row>
    <row r="260" spans="1:1" x14ac:dyDescent="0.25">
      <c r="A260" t="s">
        <v>146</v>
      </c>
    </row>
    <row r="261" spans="1:1" x14ac:dyDescent="0.25">
      <c r="A261" t="s">
        <v>11</v>
      </c>
    </row>
    <row r="262" spans="1:1" x14ac:dyDescent="0.25">
      <c r="A262" t="s">
        <v>147</v>
      </c>
    </row>
    <row r="263" spans="1:1" x14ac:dyDescent="0.25">
      <c r="A263" t="s">
        <v>148</v>
      </c>
    </row>
    <row r="264" spans="1:1" x14ac:dyDescent="0.25">
      <c r="A264" t="s">
        <v>149</v>
      </c>
    </row>
    <row r="265" spans="1:1" x14ac:dyDescent="0.25">
      <c r="A265" t="s">
        <v>150</v>
      </c>
    </row>
    <row r="266" spans="1:1" x14ac:dyDescent="0.25">
      <c r="A266" t="s">
        <v>151</v>
      </c>
    </row>
    <row r="267" spans="1:1" x14ac:dyDescent="0.25">
      <c r="A267" t="s">
        <v>152</v>
      </c>
    </row>
    <row r="268" spans="1:1" x14ac:dyDescent="0.25">
      <c r="A268" t="s">
        <v>18</v>
      </c>
    </row>
    <row r="269" spans="1:1" x14ac:dyDescent="0.25">
      <c r="A269" t="s">
        <v>153</v>
      </c>
    </row>
    <row r="270" spans="1:1" x14ac:dyDescent="0.25">
      <c r="A270" t="s">
        <v>154</v>
      </c>
    </row>
    <row r="271" spans="1:1" x14ac:dyDescent="0.25">
      <c r="A271" t="s">
        <v>155</v>
      </c>
    </row>
    <row r="272" spans="1:1" x14ac:dyDescent="0.25">
      <c r="A272" t="s">
        <v>156</v>
      </c>
    </row>
    <row r="273" spans="1:5" x14ac:dyDescent="0.25">
      <c r="A273" t="s">
        <v>157</v>
      </c>
    </row>
    <row r="274" spans="1:5" x14ac:dyDescent="0.25">
      <c r="A274" t="s">
        <v>158</v>
      </c>
    </row>
    <row r="275" spans="1:5" x14ac:dyDescent="0.25">
      <c r="A275" t="s">
        <v>25</v>
      </c>
    </row>
    <row r="276" spans="1:5" x14ac:dyDescent="0.25">
      <c r="A276" t="s">
        <v>159</v>
      </c>
    </row>
    <row r="277" spans="1:5" x14ac:dyDescent="0.25">
      <c r="A277" t="s">
        <v>1</v>
      </c>
    </row>
    <row r="278" spans="1:5" x14ac:dyDescent="0.25">
      <c r="A278" t="s">
        <v>160</v>
      </c>
      <c r="E278" t="str">
        <f>A278&amp;","&amp;A279&amp;","&amp;A280&amp;","&amp;A281&amp;","&amp;A282&amp;","&amp;A283&amp;","&amp;A284&amp;","&amp;A285&amp;","&amp;A286&amp;","&amp;A287&amp;","&amp;A288&amp;","&amp;A289&amp;","&amp;A290&amp;","&amp;A291&amp;","&amp;A292&amp;","&amp;A293&amp;","&amp;A294&amp;","&amp;A295&amp;","&amp;A296&amp;","&amp;A297&amp;","&amp;A298&amp;","&amp;A299&amp;","&amp;A300&amp;","&amp;A301&amp;","&amp;A302</f>
        <v>[ARBOK],Name = Arbok,Types = GROUND,POISON,BaseStats = 55,110,69,100,65,69,GenderRatio = Female50Percent,GrowthRate = Medium,BaseExp = 153,EVs = ATTACK,2,CatchRate = 100,Happiness = 70,Abilities = CORROSION,QUICKKILL,HiddenAbilities = BLOODTHIRST,Moves = 0,GLARE,1,GLARE,1,WRAP,1,LEER,5,POISONSTING,8,QUICKSAND,12,SANDTOMB,16,BITE,20,POISONFANG,24,DIG,31,BATTLECRY,35,CRUNCH,40,TOXIC,44,COIL,48,POISONJAB,52,VENDETTA,56,CONTINENTALRIFT,60,GUNKSHOT,TutorMoves = TOXIC,ALLERGY,HIDDENPOWER,PROTECT,FRUSTRATION,RETURN,DIG,SLUDGEWAVE,SLUDGEBOMB,SANDSTORM,FACADE,REST,ATTRACT,THIEF,SCORESETTLER,BULLDOZE,POISONJAB,SUBSTITUTE,WORKUP,VENOMDRENCH,CRUNCH,FOULPLAY,GASTROACID,GUNKSHOT,SLEEPTALK,LEECHLIFE,SUNNYDAY,FIREFANG,ICEFANG,THUNDERFANG,PINMISSILE,UTURN,SANDTOMB,MUDSHACKLES,QUICKSAND,SPIKES,MUDSLIDE,GAIAPULSE,MINDDRAIN,ROCKSLIDE,ROCKTOMB,ROCKBLAST,STEALTHROCK,MINERALWAVE,ASSURANCE,SNARL,BRUTALSWING,TAUNT,VENDETTA,LOWSWEEP,CROSSPOISON,TOXICSPIKES,POISONFANG,ACIDARMOR,BREAKINGSWIPE,ANCIENTGLARE,CURSE,CONFUSERAY,MEANLOOK,EARTHPOWER,BLOODRITUAL,PSYCHICFANGS,OUTRAGE,DRAGONDANCE,THROATCHOP,SWORDSDANCE,BOOMBOX,CATAPULT,SCORCHINGSANDS,SPOIL,CORROSIVEGAS,SCALESHOT,DRAGONBREATH,ENDERSHOCK,LASHOUT,VITALITYDRAIN,GRUDGE,COUPDEGRACE,EXTREMESPEED,ANCIENTPOWER,HYPERBEAM,GIGAIMPACT,EARTHQUAKE,EggGroups = Field,Dragon,HatchSteps = 5355,Height = 3.5,Weight = 65.0,Color = Brown,Shape = Serpentine,Category = Rattlesnake,Pokedex = The poison of an Arbok is so corrosive that it can melt steel beams. It is able to manipulate the face on its body into different shapes to fool its prey.,Generation = 1,#-------------------------------,[STARYU]</v>
      </c>
    </row>
    <row r="279" spans="1:5" x14ac:dyDescent="0.25">
      <c r="A279" t="s">
        <v>161</v>
      </c>
    </row>
    <row r="280" spans="1:5" x14ac:dyDescent="0.25">
      <c r="A280" t="s">
        <v>143</v>
      </c>
    </row>
    <row r="281" spans="1:5" x14ac:dyDescent="0.25">
      <c r="A281" t="s">
        <v>162</v>
      </c>
    </row>
    <row r="282" spans="1:5" x14ac:dyDescent="0.25">
      <c r="A282" t="s">
        <v>6</v>
      </c>
    </row>
    <row r="283" spans="1:5" x14ac:dyDescent="0.25">
      <c r="A283" t="s">
        <v>7</v>
      </c>
    </row>
    <row r="284" spans="1:5" x14ac:dyDescent="0.25">
      <c r="A284" t="s">
        <v>163</v>
      </c>
    </row>
    <row r="285" spans="1:5" x14ac:dyDescent="0.25">
      <c r="A285" t="s">
        <v>164</v>
      </c>
    </row>
    <row r="286" spans="1:5" x14ac:dyDescent="0.25">
      <c r="A286" t="s">
        <v>32</v>
      </c>
    </row>
    <row r="287" spans="1:5" x14ac:dyDescent="0.25">
      <c r="A287" t="s">
        <v>11</v>
      </c>
    </row>
    <row r="288" spans="1:5" x14ac:dyDescent="0.25">
      <c r="A288" t="s">
        <v>147</v>
      </c>
    </row>
    <row r="289" spans="1:5" x14ac:dyDescent="0.25">
      <c r="A289" t="s">
        <v>148</v>
      </c>
    </row>
    <row r="290" spans="1:5" x14ac:dyDescent="0.25">
      <c r="A290" t="s">
        <v>165</v>
      </c>
    </row>
    <row r="291" spans="1:5" x14ac:dyDescent="0.25">
      <c r="A291" t="s">
        <v>166</v>
      </c>
    </row>
    <row r="292" spans="1:5" x14ac:dyDescent="0.25">
      <c r="A292" t="s">
        <v>152</v>
      </c>
    </row>
    <row r="293" spans="1:5" x14ac:dyDescent="0.25">
      <c r="A293" t="s">
        <v>18</v>
      </c>
    </row>
    <row r="294" spans="1:5" x14ac:dyDescent="0.25">
      <c r="A294" t="s">
        <v>167</v>
      </c>
    </row>
    <row r="295" spans="1:5" x14ac:dyDescent="0.25">
      <c r="A295" t="s">
        <v>168</v>
      </c>
    </row>
    <row r="296" spans="1:5" x14ac:dyDescent="0.25">
      <c r="A296" t="s">
        <v>155</v>
      </c>
    </row>
    <row r="297" spans="1:5" x14ac:dyDescent="0.25">
      <c r="A297" t="s">
        <v>156</v>
      </c>
    </row>
    <row r="298" spans="1:5" x14ac:dyDescent="0.25">
      <c r="A298" t="s">
        <v>157</v>
      </c>
    </row>
    <row r="299" spans="1:5" x14ac:dyDescent="0.25">
      <c r="A299" t="s">
        <v>169</v>
      </c>
    </row>
    <row r="300" spans="1:5" x14ac:dyDescent="0.25">
      <c r="A300" t="s">
        <v>25</v>
      </c>
    </row>
    <row r="301" spans="1:5" x14ac:dyDescent="0.25">
      <c r="A301" t="s">
        <v>1</v>
      </c>
    </row>
    <row r="302" spans="1:5" x14ac:dyDescent="0.25">
      <c r="A302" t="s">
        <v>170</v>
      </c>
      <c r="E302" t="str">
        <f>A302&amp;","&amp;A303&amp;","&amp;A304&amp;","&amp;A305&amp;","&amp;A306&amp;","&amp;A307&amp;","&amp;A308&amp;","&amp;A309&amp;","&amp;A310&amp;","&amp;A311&amp;","&amp;A312&amp;","&amp;A313&amp;","&amp;A314&amp;","&amp;A315&amp;","&amp;A316&amp;","&amp;A317&amp;","&amp;A318&amp;","&amp;A319&amp;","&amp;A320&amp;","&amp;A321&amp;","&amp;A322&amp;","&amp;A323&amp;","&amp;A324&amp;","&amp;A325&amp;","&amp;A326</f>
        <v>[STARYU],Name = Staryu,Types = COSMIC,ROCK,BaseStats = 45,30,55,70,85,55,GenderRatio = Genderless,GrowthRate = Slow,BaseExp = 68,EVs = SPECIAL_ATTACK,1,CatchRate = 225,Happiness = 70,Abilities = SYNCHRONIZE,FILTER,HiddenAbilities = FORTIFICATION,Moves = 1,VACUUMWAVE,1,HARDEN,6,SWIFT,10,GLISTEN,14,MINERALWAVE,18,FLASH,21,INNERVATE,26,SIGNALBEAM,30,PROTECT,34,TWINSTARS,38,COSMICPOWER,43,BEJEWELED,47,PSYCHIC,51,ASTEROIDBELT,55,MOONSTONERAY,58,CORECOLLAPSE,TutorMoves = PSYSHOCK,CALMMIND,TOXIC,HIDDENPOWER,LIGHTSCREEN,PROTECT,SAFEGUARD,FRUSTRATION,RETURN,PSYCHIC,SHADOWBALL,REFLECT,ROCKTOMB,FACADE,REST,STONEEDGE,ROCKSLIDE,SUBSTITUTE,TRICKROOM,DAZZLINGGLEAM,SECRETPOWER,COSMICPOWER,AURASPHERE,ANCIENTPOWER,GRAVITY,LASERFOCUS,SIGNALBEAM,SLEEPTALK,STEALTHROCK,WONDERROOM,MOONBLAST,POWERGEM,SWIFT,PAYDAY,INCINERATE,HAIL,ICYWIND,EERIEIMPULSE,CHARGEBEAM,SANDTOMB,MUDSHACKLES,SPIKES,MUDSLIDE,GAIAPULSE,SANDSTORM,ROCKBLAST,MINERALWAVE,GEMSTORM,KNOCKOFF,SMARTSTRIKE,AUTOTOMIZE,RAINDANCE,CURSE,CONFUSERAY,WISH,METEORDRIVE,GAMMARAY,STARDUSTREVERIE,TRIATTACK,EARTHPOWER,DARKPULSE,GYROBALL,BLACKHOLE,STELLARRUSH,ICECOMET,MOONBLAST,BEJEWELED,CATAPULT,HYPOTHERMIA,SHOCKWAVE,ZENHEADBUTT,TERRAINPULSE,TWINBEAM,WORKUP,BODYPRESS,TIMEBOMB,QUANTUMSTAR,SOLARECLIPSE,METEORBEAM,ANCIENTPOWER,MOONSTONERAY,GLISTEN,HYPERBEAM,GIGAIMPACT,AURASPHERE,EggMoves = GEMSTORM,GAMMARAY,GRAVITY,STARFALL,STARSALIGNED,GLISTEN,CALMMIND,RAPIDSPIN,EggGroups = Mineral,HatchSteps = 5355,Height = 0.8,Weight = 34.5,Color = Purple,Shape = HeadBase,Category = Mineral,Pokedex = They are commonly found in caves, rich in ore and other minerals. Its body is translucent and light to the touch.,Generation = 1,Evolutions = STARMIE,HasMove,TWINSTARS</v>
      </c>
    </row>
    <row r="303" spans="1:5" x14ac:dyDescent="0.25">
      <c r="A303" t="s">
        <v>171</v>
      </c>
    </row>
    <row r="304" spans="1:5" x14ac:dyDescent="0.25">
      <c r="A304" t="s">
        <v>172</v>
      </c>
    </row>
    <row r="305" spans="1:1" x14ac:dyDescent="0.25">
      <c r="A305" t="s">
        <v>173</v>
      </c>
    </row>
    <row r="306" spans="1:1" x14ac:dyDescent="0.25">
      <c r="A306" t="s">
        <v>174</v>
      </c>
    </row>
    <row r="307" spans="1:1" x14ac:dyDescent="0.25">
      <c r="A307" t="s">
        <v>175</v>
      </c>
    </row>
    <row r="308" spans="1:1" x14ac:dyDescent="0.25">
      <c r="A308" t="s">
        <v>8</v>
      </c>
    </row>
    <row r="309" spans="1:1" x14ac:dyDescent="0.25">
      <c r="A309" t="s">
        <v>45</v>
      </c>
    </row>
    <row r="310" spans="1:1" x14ac:dyDescent="0.25">
      <c r="A310" t="s">
        <v>176</v>
      </c>
    </row>
    <row r="311" spans="1:1" x14ac:dyDescent="0.25">
      <c r="A311" t="s">
        <v>11</v>
      </c>
    </row>
    <row r="312" spans="1:1" x14ac:dyDescent="0.25">
      <c r="A312" t="s">
        <v>177</v>
      </c>
    </row>
    <row r="313" spans="1:1" x14ac:dyDescent="0.25">
      <c r="A313" t="s">
        <v>178</v>
      </c>
    </row>
    <row r="314" spans="1:1" x14ac:dyDescent="0.25">
      <c r="A314" t="s">
        <v>179</v>
      </c>
    </row>
    <row r="315" spans="1:1" x14ac:dyDescent="0.25">
      <c r="A315" t="s">
        <v>180</v>
      </c>
    </row>
    <row r="316" spans="1:1" x14ac:dyDescent="0.25">
      <c r="A316" t="s">
        <v>181</v>
      </c>
    </row>
    <row r="317" spans="1:1" x14ac:dyDescent="0.25">
      <c r="A317" t="s">
        <v>182</v>
      </c>
    </row>
    <row r="318" spans="1:1" x14ac:dyDescent="0.25">
      <c r="A318" t="s">
        <v>18</v>
      </c>
    </row>
    <row r="319" spans="1:1" x14ac:dyDescent="0.25">
      <c r="A319" t="s">
        <v>183</v>
      </c>
    </row>
    <row r="320" spans="1:1" x14ac:dyDescent="0.25">
      <c r="A320" t="s">
        <v>184</v>
      </c>
    </row>
    <row r="321" spans="1:5" x14ac:dyDescent="0.25">
      <c r="A321" t="s">
        <v>185</v>
      </c>
    </row>
    <row r="322" spans="1:5" x14ac:dyDescent="0.25">
      <c r="A322" t="s">
        <v>186</v>
      </c>
    </row>
    <row r="323" spans="1:5" x14ac:dyDescent="0.25">
      <c r="A323" t="s">
        <v>187</v>
      </c>
    </row>
    <row r="324" spans="1:5" x14ac:dyDescent="0.25">
      <c r="A324" t="s">
        <v>188</v>
      </c>
    </row>
    <row r="325" spans="1:5" x14ac:dyDescent="0.25">
      <c r="A325" t="s">
        <v>25</v>
      </c>
    </row>
    <row r="326" spans="1:5" x14ac:dyDescent="0.25">
      <c r="A326" t="s">
        <v>189</v>
      </c>
    </row>
    <row r="327" spans="1:5" x14ac:dyDescent="0.25">
      <c r="A327" t="s">
        <v>1</v>
      </c>
    </row>
    <row r="328" spans="1:5" x14ac:dyDescent="0.25">
      <c r="A328" t="s">
        <v>190</v>
      </c>
      <c r="E328" t="str">
        <f>A328&amp;","&amp;A329&amp;","&amp;A330&amp;","&amp;A331&amp;","&amp;A332&amp;","&amp;A333&amp;","&amp;A334&amp;","&amp;A335&amp;","&amp;A336&amp;","&amp;A337&amp;","&amp;A338&amp;","&amp;A339&amp;","&amp;A340&amp;","&amp;A341&amp;","&amp;A342&amp;","&amp;A343&amp;","&amp;A344&amp;","&amp;A345&amp;","&amp;A346&amp;","&amp;A347&amp;","&amp;A348&amp;","&amp;A349&amp;","&amp;A350&amp;","&amp;A351&amp;","&amp;A352</f>
        <v>[STARMIE],Name = Starmie,Types = COSMIC,ROCK,BaseStats = 75,75,80,100,110,80,GenderRatio = Genderless,GrowthRate = Slow,BaseExp = 182,EVs = SPECIAL_ATTACK,2,CatchRate = 100,Happiness = 70,Abilities = SYNCHRONIZE,FILTER,HiddenAbilities = FORTIFICATION,Moves = 1,HEALINGWISH,1,MOONLIGHT,1,VACUUMWAVE,1,HARDEN,6,SWIFT,10,GLISTEN,14,MINERALWAVE,18,FLASH,21,INNERVATE,26,SIGNALBEAM,30,PROTECT,34,TWINSTARS,38,COSMICPOWER,43,BEJEWELED,47,PSYCHIC,51,ASTEROIDBELT,55,MOONSTONERAY,58,CORECOLLAPSE,TutorMoves = PSYSHOCK,CALMMIND,TOXIC,HIDDENPOWER,LIGHTSCREEN,PROTECT,SAFEGUARD,FRUSTRATION,RETURN,PSYCHIC,SHADOWBALL,REFLECT,ROCKTOMB,FACADE,REST,STONEEDGE,ROCKSLIDE,SUBSTITUTE,TRICKROOM,DAZZLINGGLEAM,SECRETPOWER,COSMICPOWER,AURASPHERE,ANCIENTPOWER,GRAVITY,LASERFOCUS,SIGNALBEAM,SLEEPTALK,STEALTHROCK,WONDERROOM,MOONBLAST,POWERGEM,SWIFT,PAYDAY,INCINERATE,HAIL,ICYWIND,EERIEIMPULSE,CHARGEBEAM,SANDTOMB,MUDSHACKLES,SPIKES,MUDSLIDE,GAIAPULSE,SANDSTORM,ROCKBLAST,MINERALWAVE,GEMSTORM,KNOCKOFF,SMARTSTRIKE,AUTOTOMIZE,RAINDANCE,CURSE,CONFUSERAY,WISH,METEORDRIVE,GAMMARAY,STARDUSTREVERIE,TRIATTACK,EARTHPOWER,DARKPULSE,GYROBALL,BLACKHOLE,STELLARRUSH,ICECOMET,MOONBLAST,BEJEWELED,CATAPULT,HYPOTHERMIA,SHOCKWAVE,ZENHEADBUTT,TERRAINPULSE,TWINBEAM,WORKUP,BODYPRESS,TIMEBOMB,QUANTUMSTAR,SOLARECLIPSE,METEORBEAM,ANCIENTPOWER,MOONSTONERAY,GLISTEN,HYPERBEAM,GIGAIMPACT,AURASPHERE,EggGroups = Mineral,HatchSteps = 5355,Height = 1.1,Weight = 80.0,Color = Purple,Shape = HeadBase,Category = Mineral,Pokedex = It is often mistaken for precious gems because it is able to change its appearance to suit every colour of the rainbow.,Generation = 1,#-------------------------------,[ONIX]</v>
      </c>
    </row>
    <row r="329" spans="1:5" x14ac:dyDescent="0.25">
      <c r="A329" t="s">
        <v>191</v>
      </c>
    </row>
    <row r="330" spans="1:5" x14ac:dyDescent="0.25">
      <c r="A330" t="s">
        <v>172</v>
      </c>
    </row>
    <row r="331" spans="1:5" x14ac:dyDescent="0.25">
      <c r="A331" t="s">
        <v>192</v>
      </c>
    </row>
    <row r="332" spans="1:5" x14ac:dyDescent="0.25">
      <c r="A332" t="s">
        <v>174</v>
      </c>
    </row>
    <row r="333" spans="1:5" x14ac:dyDescent="0.25">
      <c r="A333" t="s">
        <v>175</v>
      </c>
    </row>
    <row r="334" spans="1:5" x14ac:dyDescent="0.25">
      <c r="A334" t="s">
        <v>193</v>
      </c>
    </row>
    <row r="335" spans="1:5" x14ac:dyDescent="0.25">
      <c r="A335" t="s">
        <v>62</v>
      </c>
    </row>
    <row r="336" spans="1:5" x14ac:dyDescent="0.25">
      <c r="A336" t="s">
        <v>32</v>
      </c>
    </row>
    <row r="337" spans="1:5" x14ac:dyDescent="0.25">
      <c r="A337" t="s">
        <v>11</v>
      </c>
    </row>
    <row r="338" spans="1:5" x14ac:dyDescent="0.25">
      <c r="A338" t="s">
        <v>177</v>
      </c>
    </row>
    <row r="339" spans="1:5" x14ac:dyDescent="0.25">
      <c r="A339" t="s">
        <v>178</v>
      </c>
    </row>
    <row r="340" spans="1:5" x14ac:dyDescent="0.25">
      <c r="A340" t="s">
        <v>194</v>
      </c>
    </row>
    <row r="341" spans="1:5" x14ac:dyDescent="0.25">
      <c r="A341" t="s">
        <v>180</v>
      </c>
    </row>
    <row r="342" spans="1:5" x14ac:dyDescent="0.25">
      <c r="A342" t="s">
        <v>182</v>
      </c>
    </row>
    <row r="343" spans="1:5" x14ac:dyDescent="0.25">
      <c r="A343" t="s">
        <v>18</v>
      </c>
    </row>
    <row r="344" spans="1:5" x14ac:dyDescent="0.25">
      <c r="A344" t="s">
        <v>195</v>
      </c>
    </row>
    <row r="345" spans="1:5" x14ac:dyDescent="0.25">
      <c r="A345" t="s">
        <v>196</v>
      </c>
    </row>
    <row r="346" spans="1:5" x14ac:dyDescent="0.25">
      <c r="A346" t="s">
        <v>185</v>
      </c>
    </row>
    <row r="347" spans="1:5" x14ac:dyDescent="0.25">
      <c r="A347" t="s">
        <v>186</v>
      </c>
    </row>
    <row r="348" spans="1:5" x14ac:dyDescent="0.25">
      <c r="A348" t="s">
        <v>187</v>
      </c>
    </row>
    <row r="349" spans="1:5" x14ac:dyDescent="0.25">
      <c r="A349" t="s">
        <v>197</v>
      </c>
    </row>
    <row r="350" spans="1:5" x14ac:dyDescent="0.25">
      <c r="A350" t="s">
        <v>25</v>
      </c>
    </row>
    <row r="351" spans="1:5" x14ac:dyDescent="0.25">
      <c r="A351" t="s">
        <v>1</v>
      </c>
    </row>
    <row r="352" spans="1:5" x14ac:dyDescent="0.25">
      <c r="A352" t="s">
        <v>198</v>
      </c>
      <c r="E352" t="str">
        <f>A352&amp;","&amp;A353&amp;","&amp;A354&amp;","&amp;A355&amp;","&amp;A356&amp;","&amp;A357&amp;","&amp;A358&amp;","&amp;A359&amp;","&amp;A360&amp;","&amp;A361&amp;","&amp;A362&amp;","&amp;A363&amp;","&amp;A364&amp;","&amp;A365&amp;","&amp;A366&amp;","&amp;A367&amp;","&amp;A368&amp;","&amp;A369&amp;","&amp;A370&amp;","&amp;A371&amp;","&amp;A372&amp;","&amp;A373&amp;","&amp;A374&amp;","&amp;A375&amp;","&amp;A376</f>
        <v>[ONIX],Name = Onix,Types = ICE,ROCK,BaseStats = 35,85,120,70,30,45,GenderRatio = Female50Percent,GrowthRate = Medium,BaseExp = 77,EVs = DEFENSE,1,CatchRate = 100,Happiness = 70,Abilities = ICEBODY,STURDY,HiddenAbilities = FILTER,Moves = 1,TACKLE,1,HARDEN,1,BIND,1,CURSE,4,ICESHARD,7,ROCKTHROW,10,ROCKBLAST,13,ROCKTOMB,16,STEALTHROCK,19,ROCKPOLISH,22,BOULDERHURL,25,AVALANCHE,28,ROCKSLIDE,31,SCREECH,34,ICICLECRASH,37,DIG,46,CRUNCH,49,SKULLBASH,52,COIL,57,EARTHQUAKE,62,GLACIALLANCE,TutorMoves = ROAR,TOXIC,HAIL,HIDDENPOWER,TAUNT,ICEBEAM,BLIZZARD,HYPERBEAM,LIGHTSCREEN,PROTECT,FRUSTRATION,BOULDERHURL,EARTHQUAKE,RETURN,DIG,BRICKBREAK,REFLECT,ROCKTOMB,TORMENT,FACADE,REST,ATTRACT,FOCUSBLAST,FLING,QUASH,RETALIATE,GIGAIMPACT,ROCKPOLISH,DRAGONDANCE,STONEEDGE,GYROBALL,BULLDOZE,FROSTBREATH,ROCKSLIDE,DRAGONTAIL,SWAGGER,SUBSTITUTE,FLASHCANNON,NATUREPOWER,CONFIDE,AURORAVEIL,SECRETPOWER,SMARTSTRIKE,HEAVYSLAM,EggMoves = ICEFANG,ENDEAVOR,IRONHEAD,ZENHEADBUTT,ANCIENTPOWER,HEAVYSLAM,AURORAVEIL,BULLDOZE,ICICLESPEAR,UPROAR,EggGroups = Mineral,HatchSteps = 6630,Height = 8.8,Weight = 210.0,Color = Blue,Shape = Serpentine,Category = Ice Snake,Pokedex = It can easily blend itself into the surroundings of a glacier. Some explorers have confused sudden movement of a glacier with the movement of an Onix.,Generation = 1,Evolutions = STEELIX,Item,ICESTONE</v>
      </c>
    </row>
    <row r="353" spans="1:1" x14ac:dyDescent="0.25">
      <c r="A353" t="s">
        <v>199</v>
      </c>
    </row>
    <row r="354" spans="1:1" x14ac:dyDescent="0.25">
      <c r="A354" t="s">
        <v>200</v>
      </c>
    </row>
    <row r="355" spans="1:1" x14ac:dyDescent="0.25">
      <c r="A355" t="s">
        <v>201</v>
      </c>
    </row>
    <row r="356" spans="1:1" x14ac:dyDescent="0.25">
      <c r="A356" t="s">
        <v>6</v>
      </c>
    </row>
    <row r="357" spans="1:1" x14ac:dyDescent="0.25">
      <c r="A357" t="s">
        <v>7</v>
      </c>
    </row>
    <row r="358" spans="1:1" x14ac:dyDescent="0.25">
      <c r="A358" t="s">
        <v>202</v>
      </c>
    </row>
    <row r="359" spans="1:1" x14ac:dyDescent="0.25">
      <c r="A359" t="s">
        <v>203</v>
      </c>
    </row>
    <row r="360" spans="1:1" x14ac:dyDescent="0.25">
      <c r="A360" t="s">
        <v>32</v>
      </c>
    </row>
    <row r="361" spans="1:1" x14ac:dyDescent="0.25">
      <c r="A361" t="s">
        <v>11</v>
      </c>
    </row>
    <row r="362" spans="1:1" x14ac:dyDescent="0.25">
      <c r="A362" t="s">
        <v>204</v>
      </c>
    </row>
    <row r="363" spans="1:1" x14ac:dyDescent="0.25">
      <c r="A363" t="s">
        <v>13</v>
      </c>
    </row>
    <row r="364" spans="1:1" x14ac:dyDescent="0.25">
      <c r="A364" t="s">
        <v>205</v>
      </c>
    </row>
    <row r="365" spans="1:1" x14ac:dyDescent="0.25">
      <c r="A365" t="s">
        <v>206</v>
      </c>
    </row>
    <row r="366" spans="1:1" x14ac:dyDescent="0.25">
      <c r="A366" t="s">
        <v>207</v>
      </c>
    </row>
    <row r="367" spans="1:1" x14ac:dyDescent="0.25">
      <c r="A367" t="s">
        <v>182</v>
      </c>
    </row>
    <row r="368" spans="1:1" x14ac:dyDescent="0.25">
      <c r="A368" t="s">
        <v>208</v>
      </c>
    </row>
    <row r="369" spans="1:5" x14ac:dyDescent="0.25">
      <c r="A369" t="s">
        <v>209</v>
      </c>
    </row>
    <row r="370" spans="1:5" x14ac:dyDescent="0.25">
      <c r="A370" t="s">
        <v>210</v>
      </c>
    </row>
    <row r="371" spans="1:5" x14ac:dyDescent="0.25">
      <c r="A371" t="s">
        <v>53</v>
      </c>
    </row>
    <row r="372" spans="1:5" x14ac:dyDescent="0.25">
      <c r="A372" t="s">
        <v>156</v>
      </c>
    </row>
    <row r="373" spans="1:5" x14ac:dyDescent="0.25">
      <c r="A373" t="s">
        <v>211</v>
      </c>
    </row>
    <row r="374" spans="1:5" x14ac:dyDescent="0.25">
      <c r="A374" t="s">
        <v>212</v>
      </c>
    </row>
    <row r="375" spans="1:5" x14ac:dyDescent="0.25">
      <c r="A375" t="s">
        <v>25</v>
      </c>
    </row>
    <row r="376" spans="1:5" x14ac:dyDescent="0.25">
      <c r="A376" t="s">
        <v>213</v>
      </c>
    </row>
    <row r="377" spans="1:5" x14ac:dyDescent="0.25">
      <c r="A377" t="s">
        <v>1</v>
      </c>
    </row>
    <row r="378" spans="1:5" x14ac:dyDescent="0.25">
      <c r="A378" t="s">
        <v>214</v>
      </c>
      <c r="E378" t="str">
        <f>A378&amp;","&amp;A379&amp;","&amp;A380&amp;","&amp;A381&amp;","&amp;A382&amp;","&amp;A383&amp;","&amp;A384&amp;","&amp;A385&amp;","&amp;A386&amp;","&amp;A387&amp;","&amp;A388&amp;","&amp;A389&amp;","&amp;A390&amp;","&amp;A391&amp;","&amp;A392&amp;","&amp;A393&amp;","&amp;A394&amp;","&amp;A395&amp;","&amp;A396&amp;","&amp;A397&amp;","&amp;A398&amp;","&amp;A399&amp;","&amp;A400&amp;","&amp;A401&amp;","&amp;A402</f>
        <v>[STEELIX],Name = Steelix,Types = ICE,ROCK,BaseStats = 75,115,140,60,55,65,GenderRatio = Female50Percent,GrowthRate = Medium,BaseExp = 179,EVs = DEFENSE,2,CatchRate = 100,Happiness = 70,Abilities = ICEBODY,STURDY,HiddenAbilities = FILTER,Moves = 1,TACKLE,1,HARDEN,1,BIND,1,CURSE,4,ICESHARD,7,ROCKTHROW,10,ROCKBLAST,13,ROCKTOMB,16,STEALTHROCK,19,ROCKPOLISH,22,BOULDERHURL,25,AVALANCHE,28,ROCKSLIDE,31,SCREECH,34,ICICLECRASH,37,DIG,46,CRUNCH,49,SKULLBASH,52,COIL,57,EARTHQUAKE,62,GLACIALLANCE,TutorMoves = ROAR,TOXIC,HAIL,HIDDENPOWER,TAUNT,ICEBEAM,BLIZZARD,HYPERBEAM,LIGHTSCREEN,PROTECT,FRUSTRATION,BOULDERHURL,EARTHQUAKE,RETURN,DIG,BRICKBREAK,REFLECT,ROCKTOMB,TORMENT,FACADE,REST,ATTRACT,FOCUSBLAST,FLING,QUASH,RETALIATE,GIGAIMPACT,ROCKPOLISH,DRAGONDANCE,STONEEDGE,GYROBALL,BULLDOZE,FROSTBREATH,ROCKSLIDE,DRAGONTAIL,SWAGGER,SUBSTITUTE,FLASHCANNON,NATUREPOWER,CONFIDE,AURORAVEIL,SECRETPOWER,SMARTSTRIKE,HEAVYSLAM,BODYSLAM,CRUNCH,ANCIENTPOWER,BIND,DRACOSURGE,EARTHPOWER,HEADBUTT,ICYWIND,IRONDEFENSE,IRONHEAD,OUTRAGE,ROLLOUT,SLEEPTALK,SNORE,STEALTHROCK,UPROAR,ZENHEADBUTT,ICICLECRASH,NATURALGIFT,POWERGEM,EggGroups = Mineral,HatchSteps = 6630,Height = 9.2,Weight = 400.0,Color = Blue,Shape = Serpentine,Category = Ice Snake,Pokedex = It has mastered the power of the ice around it that it can materialize large ice projectiles and launch them at its foes.,Generation = 2,WildItemUncommon = ICESTONE,#-------------------------------</v>
      </c>
    </row>
    <row r="379" spans="1:5" x14ac:dyDescent="0.25">
      <c r="A379" t="s">
        <v>215</v>
      </c>
    </row>
    <row r="380" spans="1:5" x14ac:dyDescent="0.25">
      <c r="A380" t="s">
        <v>200</v>
      </c>
    </row>
    <row r="381" spans="1:5" x14ac:dyDescent="0.25">
      <c r="A381" t="s">
        <v>216</v>
      </c>
    </row>
    <row r="382" spans="1:5" x14ac:dyDescent="0.25">
      <c r="A382" t="s">
        <v>6</v>
      </c>
    </row>
    <row r="383" spans="1:5" x14ac:dyDescent="0.25">
      <c r="A383" t="s">
        <v>7</v>
      </c>
    </row>
    <row r="384" spans="1:5" x14ac:dyDescent="0.25">
      <c r="A384" t="s">
        <v>217</v>
      </c>
    </row>
    <row r="385" spans="1:1" x14ac:dyDescent="0.25">
      <c r="A385" t="s">
        <v>218</v>
      </c>
    </row>
    <row r="386" spans="1:1" x14ac:dyDescent="0.25">
      <c r="A386" t="s">
        <v>32</v>
      </c>
    </row>
    <row r="387" spans="1:1" x14ac:dyDescent="0.25">
      <c r="A387" t="s">
        <v>11</v>
      </c>
    </row>
    <row r="388" spans="1:1" x14ac:dyDescent="0.25">
      <c r="A388" t="s">
        <v>204</v>
      </c>
    </row>
    <row r="389" spans="1:1" x14ac:dyDescent="0.25">
      <c r="A389" t="s">
        <v>13</v>
      </c>
    </row>
    <row r="390" spans="1:1" x14ac:dyDescent="0.25">
      <c r="A390" t="s">
        <v>205</v>
      </c>
    </row>
    <row r="391" spans="1:1" x14ac:dyDescent="0.25">
      <c r="A391" t="s">
        <v>219</v>
      </c>
    </row>
    <row r="392" spans="1:1" x14ac:dyDescent="0.25">
      <c r="A392" t="s">
        <v>182</v>
      </c>
    </row>
    <row r="393" spans="1:1" x14ac:dyDescent="0.25">
      <c r="A393" t="s">
        <v>208</v>
      </c>
    </row>
    <row r="394" spans="1:1" x14ac:dyDescent="0.25">
      <c r="A394" t="s">
        <v>220</v>
      </c>
    </row>
    <row r="395" spans="1:1" x14ac:dyDescent="0.25">
      <c r="A395" t="s">
        <v>221</v>
      </c>
    </row>
    <row r="396" spans="1:1" x14ac:dyDescent="0.25">
      <c r="A396" t="s">
        <v>53</v>
      </c>
    </row>
    <row r="397" spans="1:1" x14ac:dyDescent="0.25">
      <c r="A397" t="s">
        <v>156</v>
      </c>
    </row>
    <row r="398" spans="1:1" x14ac:dyDescent="0.25">
      <c r="A398" t="s">
        <v>211</v>
      </c>
    </row>
    <row r="399" spans="1:1" x14ac:dyDescent="0.25">
      <c r="A399" t="s">
        <v>222</v>
      </c>
    </row>
    <row r="400" spans="1:1" x14ac:dyDescent="0.25">
      <c r="A400" t="s">
        <v>223</v>
      </c>
    </row>
    <row r="401" spans="1:5" x14ac:dyDescent="0.25">
      <c r="A401" t="s">
        <v>224</v>
      </c>
    </row>
    <row r="402" spans="1:5" x14ac:dyDescent="0.25">
      <c r="A402" t="s">
        <v>1</v>
      </c>
    </row>
    <row r="403" spans="1:5" x14ac:dyDescent="0.25">
      <c r="A403" t="s">
        <v>225</v>
      </c>
      <c r="E403" t="str">
        <f>A403&amp;","&amp;A404&amp;","&amp;A405&amp;","&amp;A406&amp;","&amp;A407&amp;","&amp;A408&amp;","&amp;A409&amp;","&amp;A410&amp;","&amp;A411&amp;","&amp;A412&amp;","&amp;A413&amp;","&amp;A414&amp;","&amp;A415&amp;","&amp;A416&amp;","&amp;A417&amp;","&amp;A418&amp;","&amp;A419&amp;","&amp;A420&amp;","&amp;A421&amp;","&amp;A422&amp;","&amp;A423&amp;","&amp;A424&amp;","&amp;A425&amp;","&amp;A426&amp;","&amp;A427</f>
        <v>[SLUGMA],Name = Slugma,Types = POISON,BaseStats = 55,50,45,20,70,65,GenderRatio = Female50Percent,GrowthRate = Medium,BaseExp = 50,EVs = SPECIAL_ATTACK,1,CatchRate = 190,Happiness = 70,Abilities = UNAWARE,LIQUIDOOZE,HiddenAbilities = CORROSION,Moves = 1,ACID,1,HARDEN,7,POISONGAS,12,SLUDGE,17,DOUBLETEAM,22,QUICKSILVER,27,CORRODE,32,HAZE,36,GAMMARAY,40,BANEFULBUNKER,44,SLUDGEBOMB,49,MAGNETICCANNON,53,SLUDGEWAVE,58,ACIDRAIN,63,SHELLSMASH,TutorMoves = TOXIC,ALLERGY,HIDDENPOWER,HYPERBEAM,PROTECT,FRUSTRATION,RETURN,SHADOWBALL,SLUDGEWAVE,SLUDGEBOMB,TORMENT,FACADE,REST,ATTRACT,THIEF,SCALD,FLING,QUASH,POISONJAB,SWAGGER,SUBSTITUTE,DARKPULSE,CONFIDE,SECRETPOWER,VENOMDRENCH,DARKPULSE,FOULPLAY,GASTROACID,GIGADRAIN,GUNKSHOT,INFESTATION,PAINSPLIT,SLEEPTALK,SNORE,SPITE,NATURALGIFT,EggMoves = DISABLE,DARKPULSE,ACIDARMOR,CURSE,AMNESIA,CLEARSMOG,GASTROACID,MEMENTO,VENOMDRENCH,VILEFUMES,SPITUP,STOCKPILE,SWALLOW,FOULPLAY,EggGroups = Amorphous,HatchSteps = 5355,Height = 0.7,Weight = 35.0,Color = Green,Shape = Serpentine,Category = Slime,Pokedex = It is a species of Pokémon that lives and feeds in areas full of toxic waste. It can ooze into multiple several autonomous parts, albeit slowly.,Generation = 2,Evolutions = MAGCARGO,Level,38</v>
      </c>
    </row>
    <row r="404" spans="1:5" x14ac:dyDescent="0.25">
      <c r="A404" t="s">
        <v>226</v>
      </c>
    </row>
    <row r="405" spans="1:5" x14ac:dyDescent="0.25">
      <c r="A405" t="s">
        <v>227</v>
      </c>
    </row>
    <row r="406" spans="1:5" x14ac:dyDescent="0.25">
      <c r="A406" t="s">
        <v>228</v>
      </c>
    </row>
    <row r="407" spans="1:5" x14ac:dyDescent="0.25">
      <c r="A407" t="s">
        <v>6</v>
      </c>
    </row>
    <row r="408" spans="1:5" x14ac:dyDescent="0.25">
      <c r="A408" t="s">
        <v>7</v>
      </c>
    </row>
    <row r="409" spans="1:5" x14ac:dyDescent="0.25">
      <c r="A409" t="s">
        <v>229</v>
      </c>
    </row>
    <row r="410" spans="1:5" x14ac:dyDescent="0.25">
      <c r="A410" t="s">
        <v>45</v>
      </c>
    </row>
    <row r="411" spans="1:5" x14ac:dyDescent="0.25">
      <c r="A411" t="s">
        <v>10</v>
      </c>
    </row>
    <row r="412" spans="1:5" x14ac:dyDescent="0.25">
      <c r="A412" t="s">
        <v>11</v>
      </c>
    </row>
    <row r="413" spans="1:5" x14ac:dyDescent="0.25">
      <c r="A413" t="s">
        <v>230</v>
      </c>
    </row>
    <row r="414" spans="1:5" x14ac:dyDescent="0.25">
      <c r="A414" t="s">
        <v>231</v>
      </c>
    </row>
    <row r="415" spans="1:5" x14ac:dyDescent="0.25">
      <c r="A415" t="s">
        <v>232</v>
      </c>
    </row>
    <row r="416" spans="1:5" x14ac:dyDescent="0.25">
      <c r="A416" t="s">
        <v>233</v>
      </c>
    </row>
    <row r="417" spans="1:5" x14ac:dyDescent="0.25">
      <c r="A417" t="s">
        <v>234</v>
      </c>
    </row>
    <row r="418" spans="1:5" x14ac:dyDescent="0.25">
      <c r="A418" t="s">
        <v>17</v>
      </c>
    </row>
    <row r="419" spans="1:5" x14ac:dyDescent="0.25">
      <c r="A419" t="s">
        <v>18</v>
      </c>
    </row>
    <row r="420" spans="1:5" x14ac:dyDescent="0.25">
      <c r="A420" t="s">
        <v>235</v>
      </c>
    </row>
    <row r="421" spans="1:5" x14ac:dyDescent="0.25">
      <c r="A421" t="s">
        <v>236</v>
      </c>
    </row>
    <row r="422" spans="1:5" x14ac:dyDescent="0.25">
      <c r="A422" t="s">
        <v>237</v>
      </c>
    </row>
    <row r="423" spans="1:5" x14ac:dyDescent="0.25">
      <c r="A423" t="s">
        <v>156</v>
      </c>
    </row>
    <row r="424" spans="1:5" x14ac:dyDescent="0.25">
      <c r="A424" t="s">
        <v>238</v>
      </c>
    </row>
    <row r="425" spans="1:5" x14ac:dyDescent="0.25">
      <c r="A425" t="s">
        <v>239</v>
      </c>
    </row>
    <row r="426" spans="1:5" x14ac:dyDescent="0.25">
      <c r="A426" t="s">
        <v>223</v>
      </c>
    </row>
    <row r="427" spans="1:5" x14ac:dyDescent="0.25">
      <c r="A427" t="s">
        <v>240</v>
      </c>
    </row>
    <row r="428" spans="1:5" x14ac:dyDescent="0.25">
      <c r="A428" t="s">
        <v>1</v>
      </c>
    </row>
    <row r="429" spans="1:5" x14ac:dyDescent="0.25">
      <c r="A429" t="s">
        <v>241</v>
      </c>
      <c r="E429" t="str">
        <f>A429&amp;","&amp;A430&amp;","&amp;A431&amp;","&amp;A432&amp;","&amp;A433&amp;","&amp;A434&amp;","&amp;A435&amp;","&amp;A436&amp;","&amp;A437&amp;","&amp;A438&amp;","&amp;A439&amp;","&amp;A440&amp;","&amp;A441&amp;","&amp;A442&amp;","&amp;A443&amp;","&amp;A444&amp;","&amp;A445&amp;","&amp;A446&amp;","&amp;A447&amp;","&amp;A448&amp;","&amp;A449&amp;","&amp;A450&amp;","&amp;A451&amp;","&amp;A452&amp;","&amp;A453</f>
        <v>[MAGCARGO],Name = Magcargo,Types = POISON,STEEL,BaseStats = 90,60,90,30,110,90,GenderRatio = Female50Percent,GrowthRate = Medium,BaseExp = 144,EVs = DEFENSE,2,CatchRate = 100,Happiness = 70,Abilities = UNAWARE,LIQUIDOOZE,HiddenAbilities = CORROSION,Moves = 0,TOXIC,1,TOXIC,1,ACID,1,HARDEN,7,POISONGAS,12,SLUDGE,17,DOUBLETEAM,22,QUICKSILVER,27,CORRODE,32,HAZE,36,GAMMARAY,40,BANEFULBUNKER,44,SLUDGEBOMB,49,MAGNETICCANNON,53,SLUDGEWAVE,58,ACIDRAIN,63,SHELLSMASH,TutorMoves = TOXIC,ALLERGY,HIDDENPOWER,HYPERBEAM,PROTECT,FRUSTRATION,RETURN,SHADOWBALL,SLUDGEWAVE,SLUDGEBOMB,TORMENT,FACADE,REST,ATTRACT,THIEF,SCALD,FLING,QUASH,POISONJAB,SWAGGER,SUBSTITUTE,DARKPULSE,CONFIDE,SECRETPOWER,VENOMDRENCH,DARKPULSE,FOULPLAY,GASTROACID,GIGADRAIN,GUNKSHOT,INFESTATION,PAINSPLIT,SLEEPTALK,SNORE,SPITE,NATURALGIFT,EggGroups = Amorphous,HatchSteps = 5355,Height = 0.8,Weight = 55.0,Color = Green,Shape = Serpentine,Category = Toxic Waste,Pokedex = The shell on its back is made of discarded material that it has absorbed into its skin while feeding. Its greatest threat is its ability to multiply.,Generation = 2,#-------------------------------,[WAILMER]</v>
      </c>
    </row>
    <row r="430" spans="1:5" x14ac:dyDescent="0.25">
      <c r="A430" t="s">
        <v>242</v>
      </c>
    </row>
    <row r="431" spans="1:5" x14ac:dyDescent="0.25">
      <c r="A431" t="s">
        <v>243</v>
      </c>
    </row>
    <row r="432" spans="1:5" x14ac:dyDescent="0.25">
      <c r="A432" t="s">
        <v>244</v>
      </c>
    </row>
    <row r="433" spans="1:1" x14ac:dyDescent="0.25">
      <c r="A433" t="s">
        <v>6</v>
      </c>
    </row>
    <row r="434" spans="1:1" x14ac:dyDescent="0.25">
      <c r="A434" t="s">
        <v>7</v>
      </c>
    </row>
    <row r="435" spans="1:1" x14ac:dyDescent="0.25">
      <c r="A435" t="s">
        <v>245</v>
      </c>
    </row>
    <row r="436" spans="1:1" x14ac:dyDescent="0.25">
      <c r="A436" t="s">
        <v>218</v>
      </c>
    </row>
    <row r="437" spans="1:1" x14ac:dyDescent="0.25">
      <c r="A437" t="s">
        <v>32</v>
      </c>
    </row>
    <row r="438" spans="1:1" x14ac:dyDescent="0.25">
      <c r="A438" t="s">
        <v>11</v>
      </c>
    </row>
    <row r="439" spans="1:1" x14ac:dyDescent="0.25">
      <c r="A439" t="s">
        <v>230</v>
      </c>
    </row>
    <row r="440" spans="1:1" x14ac:dyDescent="0.25">
      <c r="A440" t="s">
        <v>231</v>
      </c>
    </row>
    <row r="441" spans="1:1" x14ac:dyDescent="0.25">
      <c r="A441" t="s">
        <v>246</v>
      </c>
    </row>
    <row r="442" spans="1:1" x14ac:dyDescent="0.25">
      <c r="A442" t="s">
        <v>233</v>
      </c>
    </row>
    <row r="443" spans="1:1" x14ac:dyDescent="0.25">
      <c r="A443" t="s">
        <v>17</v>
      </c>
    </row>
    <row r="444" spans="1:1" x14ac:dyDescent="0.25">
      <c r="A444" t="s">
        <v>18</v>
      </c>
    </row>
    <row r="445" spans="1:1" x14ac:dyDescent="0.25">
      <c r="A445" t="s">
        <v>183</v>
      </c>
    </row>
    <row r="446" spans="1:1" x14ac:dyDescent="0.25">
      <c r="A446" t="s">
        <v>247</v>
      </c>
    </row>
    <row r="447" spans="1:1" x14ac:dyDescent="0.25">
      <c r="A447" t="s">
        <v>237</v>
      </c>
    </row>
    <row r="448" spans="1:1" x14ac:dyDescent="0.25">
      <c r="A448" t="s">
        <v>156</v>
      </c>
    </row>
    <row r="449" spans="1:5" x14ac:dyDescent="0.25">
      <c r="A449" t="s">
        <v>248</v>
      </c>
    </row>
    <row r="450" spans="1:5" x14ac:dyDescent="0.25">
      <c r="A450" t="s">
        <v>249</v>
      </c>
    </row>
    <row r="451" spans="1:5" x14ac:dyDescent="0.25">
      <c r="A451" t="s">
        <v>223</v>
      </c>
    </row>
    <row r="452" spans="1:5" x14ac:dyDescent="0.25">
      <c r="A452" t="s">
        <v>1</v>
      </c>
    </row>
    <row r="453" spans="1:5" x14ac:dyDescent="0.25">
      <c r="A453" t="s">
        <v>250</v>
      </c>
      <c r="E453" t="str">
        <f>A453&amp;","&amp;A454&amp;","&amp;A455&amp;","&amp;A456&amp;","&amp;A457&amp;","&amp;A458&amp;","&amp;A459&amp;","&amp;A460&amp;","&amp;A461&amp;","&amp;A462&amp;","&amp;A463&amp;","&amp;A464&amp;","&amp;A465&amp;","&amp;A466&amp;","&amp;A467&amp;","&amp;A468&amp;","&amp;A469&amp;","&amp;A470&amp;","&amp;A471&amp;","&amp;A472&amp;","&amp;A473&amp;","&amp;A474&amp;","&amp;A475&amp;","&amp;A476&amp;","&amp;A477</f>
        <v>[WAILMER],Name = Wailmer,Types = GHOST,WATER,BaseStats = 95,40,35,60,70,100,GenderRatio = Female50Percent,GrowthRate = Fluctuating,BaseExp = 80,EVs = HP,1,CatchRate = 125,Happiness = 70,Abilities = THICKFAT,AFTERMATH,HiddenAbilities = CURSEDBODY,Moves = 0,WAIL,1,ASTONISH,4,DEFENSECURL,7,WATERGUN,12,SPITE,14,WATERPULSE,17,ECHOEDVOICE,21,OMINOUSWIND,24,MIST,27,SCREECH,31,SHADOWBALL,37,SCORESETTLER,41,SUBMERGE,44,DARKPULSE,47,WATERSPOUT,50,HEAVYSLAM,TutorMoves = TOXIC,HAIL,HIDDENPOWER,TAUNT,ICEBEAM,BLIZZARD,HYPERBEAM,LIGHTSCREEN,PROTECT,RAINDANCE,FRUSTRATION,EARTHQUAKE,RETURN,PSYCHIC,SHADOWBALL,REFLECT,SLUDGEWAVE,SLUDGEBOMB,TORMENT,FACADE,REST,ATTRACT,ROUND,ECHOEDVOICE,SCALD,FLING,QUASH,GIGAIMPACT,DREAMEATER,SWAGGER,SUBSTITUTE,LIQUIDATION,DARKPULSE,DAZZLINGGLEAM,CONFIDE,AURORAVEIL,SECRETPOWER,MUDDYWATER,COSMICPOWER,HEAVYSLAM,AURASPHERE,BODYSLAM,PSYCHICFANGS,WATERWHIP,BLOCK,BOUNCE,DARKPULSE,FOULPLAY,GASTROACID,GUNKSHOT,HEADBUTT,HYPERVOICE,LASTRESORT,OMINOUSWIND,OUTRAGE,PAINSPLIT,ROLLOUT,SLEEPTALK,SNORE,WATERPULSE,ZENHEADBUTT,NATURALGIFT,TAILGLOW,TIDALWAVE,CASCADE,SUBMERGE,EggMoves = SLUDGEBOMB,BODYSLAM,CURSE,DESTINYBOND,SOAK,THRASH,ZENHEADBUTT,AURASPHERE,PERISHSONG,HEX,NIGHTSHADE,EggGroups = Field,Water2,HatchSteps = 10455,Height = 2.0,Weight = 130.0,Color = Purple,Shape = Finned,Category = Poached,Pokedex = It was a young and defenseless when it was killed by poachers. Now it roams the seas, always crying out in anguish as it relives its pain.,Generation = 3,Evolutions = WAILORD,Level,40</v>
      </c>
    </row>
    <row r="454" spans="1:5" x14ac:dyDescent="0.25">
      <c r="A454" t="s">
        <v>251</v>
      </c>
    </row>
    <row r="455" spans="1:5" x14ac:dyDescent="0.25">
      <c r="A455" t="s">
        <v>252</v>
      </c>
    </row>
    <row r="456" spans="1:5" x14ac:dyDescent="0.25">
      <c r="A456" t="s">
        <v>253</v>
      </c>
    </row>
    <row r="457" spans="1:5" x14ac:dyDescent="0.25">
      <c r="A457" t="s">
        <v>6</v>
      </c>
    </row>
    <row r="458" spans="1:5" x14ac:dyDescent="0.25">
      <c r="A458" t="s">
        <v>254</v>
      </c>
    </row>
    <row r="459" spans="1:5" x14ac:dyDescent="0.25">
      <c r="A459" t="s">
        <v>255</v>
      </c>
    </row>
    <row r="460" spans="1:5" x14ac:dyDescent="0.25">
      <c r="A460" t="s">
        <v>256</v>
      </c>
    </row>
    <row r="461" spans="1:5" x14ac:dyDescent="0.25">
      <c r="A461" t="s">
        <v>257</v>
      </c>
    </row>
    <row r="462" spans="1:5" x14ac:dyDescent="0.25">
      <c r="A462" t="s">
        <v>11</v>
      </c>
    </row>
    <row r="463" spans="1:5" x14ac:dyDescent="0.25">
      <c r="A463" t="s">
        <v>258</v>
      </c>
    </row>
    <row r="464" spans="1:5" x14ac:dyDescent="0.25">
      <c r="A464" t="s">
        <v>259</v>
      </c>
    </row>
    <row r="465" spans="1:5" x14ac:dyDescent="0.25">
      <c r="A465" t="s">
        <v>260</v>
      </c>
    </row>
    <row r="466" spans="1:5" x14ac:dyDescent="0.25">
      <c r="A466" t="s">
        <v>261</v>
      </c>
    </row>
    <row r="467" spans="1:5" x14ac:dyDescent="0.25">
      <c r="A467" t="s">
        <v>262</v>
      </c>
    </row>
    <row r="468" spans="1:5" x14ac:dyDescent="0.25">
      <c r="A468" t="s">
        <v>263</v>
      </c>
    </row>
    <row r="469" spans="1:5" x14ac:dyDescent="0.25">
      <c r="A469" t="s">
        <v>264</v>
      </c>
    </row>
    <row r="470" spans="1:5" x14ac:dyDescent="0.25">
      <c r="A470" t="s">
        <v>153</v>
      </c>
    </row>
    <row r="471" spans="1:5" x14ac:dyDescent="0.25">
      <c r="A471" t="s">
        <v>265</v>
      </c>
    </row>
    <row r="472" spans="1:5" x14ac:dyDescent="0.25">
      <c r="A472" t="s">
        <v>185</v>
      </c>
    </row>
    <row r="473" spans="1:5" x14ac:dyDescent="0.25">
      <c r="A473" t="s">
        <v>266</v>
      </c>
    </row>
    <row r="474" spans="1:5" x14ac:dyDescent="0.25">
      <c r="A474" t="s">
        <v>267</v>
      </c>
    </row>
    <row r="475" spans="1:5" x14ac:dyDescent="0.25">
      <c r="A475" t="s">
        <v>268</v>
      </c>
    </row>
    <row r="476" spans="1:5" x14ac:dyDescent="0.25">
      <c r="A476" t="s">
        <v>269</v>
      </c>
    </row>
    <row r="477" spans="1:5" x14ac:dyDescent="0.25">
      <c r="A477" t="s">
        <v>270</v>
      </c>
    </row>
    <row r="478" spans="1:5" x14ac:dyDescent="0.25">
      <c r="A478" t="s">
        <v>1</v>
      </c>
    </row>
    <row r="479" spans="1:5" x14ac:dyDescent="0.25">
      <c r="A479" t="s">
        <v>271</v>
      </c>
      <c r="E479" t="str">
        <f>A479&amp;","&amp;A480&amp;","&amp;A481&amp;","&amp;A482&amp;","&amp;A483&amp;","&amp;A484&amp;","&amp;A485&amp;","&amp;A486&amp;","&amp;A487&amp;","&amp;A488&amp;","&amp;A489&amp;","&amp;A490&amp;","&amp;A491&amp;","&amp;A492&amp;","&amp;A493&amp;","&amp;A494&amp;","&amp;A495&amp;","&amp;A496&amp;","&amp;A497&amp;","&amp;A498&amp;","&amp;A499&amp;","&amp;A500&amp;","&amp;A501&amp;","&amp;A502&amp;","&amp;A503</f>
        <v>[WAILORD],Name = Wailord,Types = GHOST,WATER,BaseStats = 120,50,45,80,100,115,GenderRatio = Female50Percent,GrowthRate = Fluctuating,BaseExp = 175,EVs = HP,2,CatchRate = 100,Happiness = 70,Abilities = THICKFAT,AFTERMATH,HiddenAbilities = CURSEDBODY,Moves = 0,WAIL,1,ASTONISH,4,DEFENSECURL,7,WATERGUN,12,SPITE,14,WATERPULSE,17,ECHOEDVOICE,21,OMINOUSWIND,24,MIST,27,SCREECH,31,SHADOWBALL,37,SCORESETTLER,41,SUBMERGE,44,DARKPULSE,47,WATERSPOUT,50,HEAVYSLAM,TutorMoves = TOXIC,HAIL,HIDDENPOWER,TAUNT,ICEBEAM,BLIZZARD,HYPERBEAM,LIGHTSCREEN,PROTECT,RAINDANCE,FRUSTRATION,EARTHQUAKE,RETURN,PSYCHIC,SHADOWBALL,REFLECT,SLUDGEWAVE,SLUDGEBOMB,TORMENT,FACADE,REST,ATTRACT,ROUND,ECHOEDVOICE,SCALD,FLING,QUASH,GIGAIMPACT,DREAMEATER,SWAGGER,SUBSTITUTE,LIQUIDATION,DARKPULSE,DAZZLINGGLEAM,CONFIDE,AURORAVEIL,SECRETPOWER,MUDDYWATER,COSMICPOWER,HEAVYSLAM,AURASPHERE,BODYSLAM,PSYCHICFANGS,WATERWHIP,BLOCK,BOUNCE,DARKPULSE,FOULPLAY,GASTROACID,GUNKSHOT,HEADBUTT,HYPERVOICE,LASTRESORT,OMINOUSWIND,OUTRAGE,PAINSPLIT,ROLLOUT,SLEEPTALK,SNORE,WATERPULSE,ZENHEADBUTT,NATURALGIFT,TAILGLOW,TIDALWAVE,CASCADE,SUBMERGE,EggGroups = Field,Water2,HatchSteps = 10455,Height = 14.5,Weight = 398.0,Color = Purple,Shape = Finned,Category = Vengeful,Pokedex = Its body has started to decompose, exuding a foul odour which betrays its ability to hunt down the poachers that killed it and seek vengeance.,Generation = 3,#-------------------------------,[FLETCHLING]</v>
      </c>
    </row>
    <row r="480" spans="1:5" x14ac:dyDescent="0.25">
      <c r="A480" t="s">
        <v>272</v>
      </c>
    </row>
    <row r="481" spans="1:1" x14ac:dyDescent="0.25">
      <c r="A481" t="s">
        <v>252</v>
      </c>
    </row>
    <row r="482" spans="1:1" x14ac:dyDescent="0.25">
      <c r="A482" t="s">
        <v>273</v>
      </c>
    </row>
    <row r="483" spans="1:1" x14ac:dyDescent="0.25">
      <c r="A483" t="s">
        <v>6</v>
      </c>
    </row>
    <row r="484" spans="1:1" x14ac:dyDescent="0.25">
      <c r="A484" t="s">
        <v>254</v>
      </c>
    </row>
    <row r="485" spans="1:1" x14ac:dyDescent="0.25">
      <c r="A485" t="s">
        <v>274</v>
      </c>
    </row>
    <row r="486" spans="1:1" x14ac:dyDescent="0.25">
      <c r="A486" t="s">
        <v>275</v>
      </c>
    </row>
    <row r="487" spans="1:1" x14ac:dyDescent="0.25">
      <c r="A487" t="s">
        <v>32</v>
      </c>
    </row>
    <row r="488" spans="1:1" x14ac:dyDescent="0.25">
      <c r="A488" t="s">
        <v>11</v>
      </c>
    </row>
    <row r="489" spans="1:1" x14ac:dyDescent="0.25">
      <c r="A489" t="s">
        <v>258</v>
      </c>
    </row>
    <row r="490" spans="1:1" x14ac:dyDescent="0.25">
      <c r="A490" t="s">
        <v>259</v>
      </c>
    </row>
    <row r="491" spans="1:1" x14ac:dyDescent="0.25">
      <c r="A491" t="s">
        <v>260</v>
      </c>
    </row>
    <row r="492" spans="1:1" x14ac:dyDescent="0.25">
      <c r="A492" t="s">
        <v>261</v>
      </c>
    </row>
    <row r="493" spans="1:1" x14ac:dyDescent="0.25">
      <c r="A493" t="s">
        <v>263</v>
      </c>
    </row>
    <row r="494" spans="1:1" x14ac:dyDescent="0.25">
      <c r="A494" t="s">
        <v>264</v>
      </c>
    </row>
    <row r="495" spans="1:1" x14ac:dyDescent="0.25">
      <c r="A495" t="s">
        <v>276</v>
      </c>
    </row>
    <row r="496" spans="1:1" x14ac:dyDescent="0.25">
      <c r="A496" t="s">
        <v>277</v>
      </c>
    </row>
    <row r="497" spans="1:5" x14ac:dyDescent="0.25">
      <c r="A497" t="s">
        <v>185</v>
      </c>
    </row>
    <row r="498" spans="1:5" x14ac:dyDescent="0.25">
      <c r="A498" t="s">
        <v>266</v>
      </c>
    </row>
    <row r="499" spans="1:5" x14ac:dyDescent="0.25">
      <c r="A499" t="s">
        <v>278</v>
      </c>
    </row>
    <row r="500" spans="1:5" x14ac:dyDescent="0.25">
      <c r="A500" t="s">
        <v>279</v>
      </c>
    </row>
    <row r="501" spans="1:5" x14ac:dyDescent="0.25">
      <c r="A501" t="s">
        <v>269</v>
      </c>
    </row>
    <row r="502" spans="1:5" x14ac:dyDescent="0.25">
      <c r="A502" t="s">
        <v>1</v>
      </c>
    </row>
    <row r="503" spans="1:5" x14ac:dyDescent="0.25">
      <c r="A503" t="s">
        <v>280</v>
      </c>
      <c r="E503" t="str">
        <f>A503&amp;","&amp;A504&amp;","&amp;A505&amp;","&amp;A506&amp;","&amp;A507&amp;","&amp;A508&amp;","&amp;A509&amp;","&amp;A510&amp;","&amp;A511&amp;","&amp;A512&amp;","&amp;A513&amp;","&amp;A514&amp;","&amp;A515&amp;","&amp;A516&amp;","&amp;A517&amp;","&amp;A518&amp;","&amp;A519&amp;","&amp;A520&amp;","&amp;A521&amp;","&amp;A522&amp;","&amp;A523&amp;","&amp;A524&amp;","&amp;A525&amp;","&amp;A526&amp;","&amp;A527</f>
        <v>[FLETCHLING],Name = Fletchling,Types = ELECTRIC,FLYING,BaseStats = 45,50,48,62,20,33,GenderRatio = Female50Percent,GrowthRate = Parabolic,BaseExp = 56,EVs = SPEED,1,CatchRate = 255,Happiness = 70,Abilities = KEENEYE,GALVANIZE,HiddenAbilities = GALEWINGS,Moves = 1,PECK,1,LEER,5,STATICSHOCK,9,QUICKATTACK,13,FLASH,17,SPARK,21,FEATHERDANCE,25,ROOST,29,DRILLPECK,34,RAPIDSTRIKE,39,TAILWIND,41,BOLTBEAK,45,BRAVEBIRD,50,VOLTTACKLE,TutorMoves = ACROBATICS,AIRSLASH,ATTRACT,BRAVEBIRD,BREAKINGSWIPE,BULLETSEED,CHARGEBEAM,CHARM,CLOSECOMBAT,COACHING,DAZZLINGGLEAM,DEFOG,DIVINEPUNISHMENT,DUALWINGBEAT,ECHOEDVOICE,FABLEDRUSH,FALSESWIPE,FEATHERDANCE,FLUTTER,FOCUSBLAST,FORTISSIMO,GENTLECHIMES,GOLDENBULLET,GYROBALL,HEALBELL,HIDDENPOWER,HYPERVOICE,KNOCKOFF,LIGHTSCREEN,METEORDRIVE,MIRRORSHOT,MISSILESHOT,NASTYPLOT,ODETOJOY,PLAYROUGH,PROTECT,PURGE,RAYOFLIGHT,REFLECT,REST,RETURN,RISINGVOLTAGE,ROUND,SAFEGUARD,SIGNALBEAM,SLEEPTALK,STEELWING,SUBSTITUTE,SUNNYDAY,SWIFT,SWORDSDANCE,TAILWIND,TAUNT,THUNDER,THUNDERBOLT,THUNDERWAVE,TORNADO,TRIATTACK,TURBULENCE,UTURN,VALKYRIECHARIOT,VOLTSWITCH,WAIL,WEATHERBALL,WILDCHARGE,WISH,WORKUP,EggMoves = AEROBLAST,NIGHTSLASH,SHOOTINGSTAR,CUPIDSARROW,AGILITY,DEATHVORTEX,EggGroups = Flying,HatchSteps = 3840,Height = 0.3,Weight = 1.7,Color = Yellow,Shape = Winged,Category = Tiny Robin,Pokedex = As a small immature bird, it has not yet learned to control its built-in electricity and will sometimes periodically shock itself as it learns.,Generation = 6,Evolutions = FLETCHINDER,Level,18</v>
      </c>
    </row>
    <row r="504" spans="1:5" x14ac:dyDescent="0.25">
      <c r="A504" t="s">
        <v>281</v>
      </c>
    </row>
    <row r="505" spans="1:5" x14ac:dyDescent="0.25">
      <c r="A505" t="s">
        <v>282</v>
      </c>
    </row>
    <row r="506" spans="1:5" x14ac:dyDescent="0.25">
      <c r="A506" t="s">
        <v>283</v>
      </c>
    </row>
    <row r="507" spans="1:5" x14ac:dyDescent="0.25">
      <c r="A507" t="s">
        <v>6</v>
      </c>
    </row>
    <row r="508" spans="1:5" x14ac:dyDescent="0.25">
      <c r="A508" t="s">
        <v>43</v>
      </c>
    </row>
    <row r="509" spans="1:5" x14ac:dyDescent="0.25">
      <c r="A509" t="s">
        <v>284</v>
      </c>
    </row>
    <row r="510" spans="1:5" x14ac:dyDescent="0.25">
      <c r="A510" t="s">
        <v>119</v>
      </c>
    </row>
    <row r="511" spans="1:5" x14ac:dyDescent="0.25">
      <c r="A511" t="s">
        <v>146</v>
      </c>
    </row>
    <row r="512" spans="1:5" x14ac:dyDescent="0.25">
      <c r="A512" t="s">
        <v>11</v>
      </c>
    </row>
    <row r="513" spans="1:1" x14ac:dyDescent="0.25">
      <c r="A513" t="s">
        <v>285</v>
      </c>
    </row>
    <row r="514" spans="1:1" x14ac:dyDescent="0.25">
      <c r="A514" t="s">
        <v>286</v>
      </c>
    </row>
    <row r="515" spans="1:1" x14ac:dyDescent="0.25">
      <c r="A515" t="s">
        <v>287</v>
      </c>
    </row>
    <row r="516" spans="1:1" x14ac:dyDescent="0.25">
      <c r="A516" t="s">
        <v>288</v>
      </c>
    </row>
    <row r="517" spans="1:1" x14ac:dyDescent="0.25">
      <c r="A517" t="s">
        <v>289</v>
      </c>
    </row>
    <row r="518" spans="1:1" x14ac:dyDescent="0.25">
      <c r="A518" t="s">
        <v>125</v>
      </c>
    </row>
    <row r="519" spans="1:1" x14ac:dyDescent="0.25">
      <c r="A519" t="s">
        <v>290</v>
      </c>
    </row>
    <row r="520" spans="1:1" x14ac:dyDescent="0.25">
      <c r="A520" t="s">
        <v>52</v>
      </c>
    </row>
    <row r="521" spans="1:1" x14ac:dyDescent="0.25">
      <c r="A521" t="s">
        <v>291</v>
      </c>
    </row>
    <row r="522" spans="1:1" x14ac:dyDescent="0.25">
      <c r="A522" t="s">
        <v>292</v>
      </c>
    </row>
    <row r="523" spans="1:1" x14ac:dyDescent="0.25">
      <c r="A523" t="s">
        <v>293</v>
      </c>
    </row>
    <row r="524" spans="1:1" x14ac:dyDescent="0.25">
      <c r="A524" t="s">
        <v>294</v>
      </c>
    </row>
    <row r="525" spans="1:1" x14ac:dyDescent="0.25">
      <c r="A525" t="s">
        <v>295</v>
      </c>
    </row>
    <row r="526" spans="1:1" x14ac:dyDescent="0.25">
      <c r="A526" t="s">
        <v>296</v>
      </c>
    </row>
    <row r="527" spans="1:1" x14ac:dyDescent="0.25">
      <c r="A527" t="s">
        <v>297</v>
      </c>
    </row>
    <row r="528" spans="1:1" x14ac:dyDescent="0.25">
      <c r="A528" t="s">
        <v>1</v>
      </c>
    </row>
    <row r="529" spans="1:5" x14ac:dyDescent="0.25">
      <c r="A529" t="s">
        <v>298</v>
      </c>
      <c r="E529" t="str">
        <f>A529&amp;","&amp;A530&amp;","&amp;A531&amp;","&amp;A532&amp;","&amp;A533&amp;","&amp;A534&amp;","&amp;A535&amp;","&amp;A536&amp;","&amp;A537&amp;","&amp;A538&amp;","&amp;A539&amp;","&amp;A540&amp;","&amp;A541&amp;","&amp;A542&amp;","&amp;A543&amp;","&amp;A544&amp;","&amp;A545&amp;","&amp;A546&amp;","&amp;A547&amp;","&amp;A548&amp;","&amp;A549&amp;","&amp;A550&amp;","&amp;A551&amp;","&amp;A552&amp;","&amp;A553</f>
        <v>[FLETCHINDER],Name = Fletchinder,Types = ELECTRIC,FLYING,BaseStats = 52,79,55,80,50,52,GenderRatio = Female50Percent,GrowthRate = Parabolic,BaseExp = 120,EVs = SPEED,2,CatchRate = 255,Happiness = 70,Abilities = KEENEYE,GALVANIZE,HiddenAbilities = GALEWINGS,Moves = 1,PECK,1,LEER,5,STATICSHOCK,9,QUICKATTACK,13,FLASH,17,SPARK,21,FEATHERDANCE,25,ROOST,29,DRILLPECK,34,RAPIDSTRIKE,39,TAILWIND,41,BOLTBEAK,45,BRAVEBIRD,50,VOLTTACKLE,TutorMoves = ACROBATICS,AIRSLASH,ATTRACT,BRAVEBIRD,BREAKINGSWIPE,BULLETSEED,CHARGEBEAM,CHARM,CLOSECOMBAT,COACHING,DAZZLINGGLEAM,DEFOG,DIVINEPUNISHMENT,DUALWINGBEAT,ECHOEDVOICE,FABLEDRUSH,FALSESWIPE,FEATHERDANCE,FLUTTER,FOCUSBLAST,FORTISSIMO,GENTLECHIMES,GOLDENBULLET,GYROBALL,HEALBELL,HIDDENPOWER,HYPERVOICE,KNOCKOFF,LIGHTSCREEN,METEORDRIVE,MIRRORSHOT,MISSILESHOT,NASTYPLOT,ODETOJOY,PLAYROUGH,PROTECT,PURGE,RAYOFLIGHT,REFLECT,REST,RETURN,RISINGVOLTAGE,ROUND,SAFEGUARD,SIGNALBEAM,SLEEPTALK,STEELWING,SUBSTITUTE,SUNNYDAY,SWIFT,SWORDSDANCE,TAILWIND,TAUNT,THUNDER,THUNDERBOLT,THUNDERWAVE,TORNADO,TRIATTACK,TURBULENCE,UTURN,VALKYRIECHARIOT,VOLTSWITCH,WAIL,WEATHERBALL,WILDCHARGE,WISH,WORKUP,EggMoves = AEROBLAST,NIGHTSLASH,SHOOTINGSTAR,CUPIDSARROW,AGILITY,DEATHVORTEX,EggGroups = Flying,HatchSteps = 3840,Height = 0.7,Weight = 16.0,Color = Yellow,Shape = Winged,Category = Sparking Bird,Pokedex = It is very territorial and can be reckless as it matures. As a young upstart, its ability to use electricity has made it impulsive and overconfident.,Generation = 6,Evolutions = TALONFLAME,Level,37</v>
      </c>
    </row>
    <row r="530" spans="1:5" x14ac:dyDescent="0.25">
      <c r="A530" t="s">
        <v>299</v>
      </c>
    </row>
    <row r="531" spans="1:5" x14ac:dyDescent="0.25">
      <c r="A531" t="s">
        <v>282</v>
      </c>
    </row>
    <row r="532" spans="1:5" x14ac:dyDescent="0.25">
      <c r="A532" t="s">
        <v>300</v>
      </c>
    </row>
    <row r="533" spans="1:5" x14ac:dyDescent="0.25">
      <c r="A533" t="s">
        <v>6</v>
      </c>
    </row>
    <row r="534" spans="1:5" x14ac:dyDescent="0.25">
      <c r="A534" t="s">
        <v>43</v>
      </c>
    </row>
    <row r="535" spans="1:5" x14ac:dyDescent="0.25">
      <c r="A535" t="s">
        <v>301</v>
      </c>
    </row>
    <row r="536" spans="1:5" x14ac:dyDescent="0.25">
      <c r="A536" t="s">
        <v>136</v>
      </c>
    </row>
    <row r="537" spans="1:5" x14ac:dyDescent="0.25">
      <c r="A537" t="s">
        <v>146</v>
      </c>
    </row>
    <row r="538" spans="1:5" x14ac:dyDescent="0.25">
      <c r="A538" t="s">
        <v>11</v>
      </c>
    </row>
    <row r="539" spans="1:5" x14ac:dyDescent="0.25">
      <c r="A539" t="s">
        <v>285</v>
      </c>
    </row>
    <row r="540" spans="1:5" x14ac:dyDescent="0.25">
      <c r="A540" t="s">
        <v>286</v>
      </c>
    </row>
    <row r="541" spans="1:5" x14ac:dyDescent="0.25">
      <c r="A541" t="s">
        <v>287</v>
      </c>
    </row>
    <row r="542" spans="1:5" x14ac:dyDescent="0.25">
      <c r="A542" t="s">
        <v>288</v>
      </c>
    </row>
    <row r="543" spans="1:5" x14ac:dyDescent="0.25">
      <c r="A543" t="s">
        <v>289</v>
      </c>
    </row>
    <row r="544" spans="1:5" x14ac:dyDescent="0.25">
      <c r="A544" t="s">
        <v>125</v>
      </c>
    </row>
    <row r="545" spans="1:5" x14ac:dyDescent="0.25">
      <c r="A545" t="s">
        <v>290</v>
      </c>
    </row>
    <row r="546" spans="1:5" x14ac:dyDescent="0.25">
      <c r="A546" t="s">
        <v>235</v>
      </c>
    </row>
    <row r="547" spans="1:5" x14ac:dyDescent="0.25">
      <c r="A547" t="s">
        <v>302</v>
      </c>
    </row>
    <row r="548" spans="1:5" x14ac:dyDescent="0.25">
      <c r="A548" t="s">
        <v>292</v>
      </c>
    </row>
    <row r="549" spans="1:5" x14ac:dyDescent="0.25">
      <c r="A549" t="s">
        <v>293</v>
      </c>
    </row>
    <row r="550" spans="1:5" x14ac:dyDescent="0.25">
      <c r="A550" t="s">
        <v>303</v>
      </c>
    </row>
    <row r="551" spans="1:5" x14ac:dyDescent="0.25">
      <c r="A551" t="s">
        <v>304</v>
      </c>
    </row>
    <row r="552" spans="1:5" x14ac:dyDescent="0.25">
      <c r="A552" t="s">
        <v>296</v>
      </c>
    </row>
    <row r="553" spans="1:5" x14ac:dyDescent="0.25">
      <c r="A553" t="s">
        <v>305</v>
      </c>
    </row>
    <row r="554" spans="1:5" x14ac:dyDescent="0.25">
      <c r="A554" t="s">
        <v>1</v>
      </c>
    </row>
    <row r="555" spans="1:5" x14ac:dyDescent="0.25">
      <c r="A555" t="s">
        <v>306</v>
      </c>
      <c r="E555" t="str">
        <f>A555&amp;","&amp;A556&amp;","&amp;A557&amp;","&amp;A558&amp;","&amp;A559&amp;","&amp;A560&amp;","&amp;A561&amp;","&amp;A562&amp;","&amp;A563&amp;","&amp;A564&amp;","&amp;A565&amp;","&amp;A566&amp;","&amp;A567&amp;","&amp;A568&amp;","&amp;A569&amp;","&amp;A570&amp;","&amp;A571&amp;","&amp;A572&amp;","&amp;A573&amp;","&amp;A574&amp;","&amp;A575&amp;","&amp;A576&amp;","&amp;A577&amp;","&amp;A578&amp;","&amp;A579</f>
        <v>[TALONFLAME],Name = Talonflame,Types = ELECTRIC,FLYING,BaseStats = 72,85,77,126,55,65,GenderRatio = Female50Percent,GrowthRate = Parabolic,BaseExp = 175,EVs = SPEED,3,CatchRate = 255,Happiness = 70,Abilities = KEENEYE,GALVANIZE,HiddenAbilities = GALEWINGS,Moves = 1,PECK,1,LEER,5,STATICSHOCK,9,QUICKATTACK,13,FLASH,17,SPARK,21,FEATHERDANCE,25,ROOST,29,DRILLPECK,34,RAPIDSTRIKE,39,TAILWIND,41,BOLTBEAK,45,BRAVEBIRD,50,VOLTTACKLE,TutorMoves = ACROBATICS,AIRSLASH,ATTRACT,BRAVEBIRD,BREAKINGSWIPE,BULLETSEED,CHARGEBEAM,CHARM,CLOSECOMBAT,COACHING,DAZZLINGGLEAM,DEFOG,DIVINEPUNISHMENT,DUALWINGBEAT,ECHOEDVOICE,FABLEDRUSH,FALSESWIPE,FEATHERDANCE,FLUTTER,FOCUSBLAST,FORTISSIMO,GENTLECHIMES,GOLDENBULLET,GYROBALL,HEALBELL,HIDDENPOWER,HYPERVOICE,KNOCKOFF,LIGHTSCREEN,METEORDRIVE,MIRRORSHOT,MISSILESHOT,NASTYPLOT,ODETOJOY,PLAYROUGH,PROTECT,PURGE,RAYOFLIGHT,REFLECT,REST,RETURN,RISINGVOLTAGE,ROUND,SAFEGUARD,SIGNALBEAM,SLEEPTALK,STEELWING,SUBSTITUTE,SUNNYDAY,SWIFT,SWORDSDANCE,TAILWIND,TAUNT,THUNDER,THUNDERBOLT,THUNDERWAVE,TORNADO,TRIATTACK,TURBULENCE,UTURN,VALKYRIECHARIOT,VOLTSWITCH,WAIL,WEATHERBALL,WILDCHARGE,WISH,WORKUP,EggMoves = AEROBLAST,NIGHTSLASH,SHOOTINGSTAR,CUPIDSARROW,AGILITY,DEATHVORTEX,EggGroups = Flying,HatchSteps = 3840,Height = 1.2,Weight = 24.5,Color = Yellow,Shape = Winged,Category = Thunderbird,Pokedex = Its favoured techniques is to charge itself up with electricity and dive into an enemy. The damage it deals is far more significant than the damage it sustains.,Generation = 6,#-------------------------------</v>
      </c>
    </row>
    <row r="556" spans="1:5" x14ac:dyDescent="0.25">
      <c r="A556" t="s">
        <v>307</v>
      </c>
    </row>
    <row r="557" spans="1:5" x14ac:dyDescent="0.25">
      <c r="A557" t="s">
        <v>282</v>
      </c>
    </row>
    <row r="558" spans="1:5" x14ac:dyDescent="0.25">
      <c r="A558" t="s">
        <v>308</v>
      </c>
    </row>
    <row r="559" spans="1:5" x14ac:dyDescent="0.25">
      <c r="A559" t="s">
        <v>6</v>
      </c>
    </row>
    <row r="560" spans="1:5" x14ac:dyDescent="0.25">
      <c r="A560" t="s">
        <v>43</v>
      </c>
    </row>
    <row r="561" spans="1:1" x14ac:dyDescent="0.25">
      <c r="A561" t="s">
        <v>274</v>
      </c>
    </row>
    <row r="562" spans="1:1" x14ac:dyDescent="0.25">
      <c r="A562" t="s">
        <v>309</v>
      </c>
    </row>
    <row r="563" spans="1:1" x14ac:dyDescent="0.25">
      <c r="A563" t="s">
        <v>146</v>
      </c>
    </row>
    <row r="564" spans="1:1" x14ac:dyDescent="0.25">
      <c r="A564" t="s">
        <v>11</v>
      </c>
    </row>
    <row r="565" spans="1:1" x14ac:dyDescent="0.25">
      <c r="A565" t="s">
        <v>285</v>
      </c>
    </row>
    <row r="566" spans="1:1" x14ac:dyDescent="0.25">
      <c r="A566" t="s">
        <v>286</v>
      </c>
    </row>
    <row r="567" spans="1:1" x14ac:dyDescent="0.25">
      <c r="A567" t="s">
        <v>287</v>
      </c>
    </row>
    <row r="568" spans="1:1" x14ac:dyDescent="0.25">
      <c r="A568" t="s">
        <v>288</v>
      </c>
    </row>
    <row r="569" spans="1:1" x14ac:dyDescent="0.25">
      <c r="A569" t="s">
        <v>289</v>
      </c>
    </row>
    <row r="570" spans="1:1" x14ac:dyDescent="0.25">
      <c r="A570" t="s">
        <v>125</v>
      </c>
    </row>
    <row r="571" spans="1:1" x14ac:dyDescent="0.25">
      <c r="A571" t="s">
        <v>290</v>
      </c>
    </row>
    <row r="572" spans="1:1" x14ac:dyDescent="0.25">
      <c r="A572" t="s">
        <v>36</v>
      </c>
    </row>
    <row r="573" spans="1:1" x14ac:dyDescent="0.25">
      <c r="A573" t="s">
        <v>310</v>
      </c>
    </row>
    <row r="574" spans="1:1" x14ac:dyDescent="0.25">
      <c r="A574" t="s">
        <v>292</v>
      </c>
    </row>
    <row r="575" spans="1:1" x14ac:dyDescent="0.25">
      <c r="A575" t="s">
        <v>293</v>
      </c>
    </row>
    <row r="576" spans="1:1" x14ac:dyDescent="0.25">
      <c r="A576" t="s">
        <v>311</v>
      </c>
    </row>
    <row r="577" spans="1:5" x14ac:dyDescent="0.25">
      <c r="A577" t="s">
        <v>312</v>
      </c>
    </row>
    <row r="578" spans="1:5" x14ac:dyDescent="0.25">
      <c r="A578" t="s">
        <v>296</v>
      </c>
    </row>
    <row r="579" spans="1:5" x14ac:dyDescent="0.25">
      <c r="A579" t="s">
        <v>1</v>
      </c>
    </row>
    <row r="580" spans="1:5" x14ac:dyDescent="0.25">
      <c r="A580" t="s">
        <v>313</v>
      </c>
      <c r="E580" t="str">
        <f>A580&amp;","&amp;A581&amp;","&amp;A582&amp;","&amp;A583&amp;","&amp;A584&amp;","&amp;A585&amp;","&amp;A586&amp;","&amp;A587&amp;","&amp;A588&amp;","&amp;A589&amp;","&amp;A590&amp;","&amp;A591&amp;","&amp;A592&amp;","&amp;A593&amp;","&amp;A594&amp;","&amp;A595&amp;","&amp;A596&amp;","&amp;A597&amp;","&amp;A598&amp;","&amp;A599&amp;","&amp;A600&amp;","&amp;A601&amp;","&amp;A602&amp;","&amp;A603&amp;","&amp;A604</f>
        <v>[NATU],Name = Natu,Types = STEEL,ELECTRIC,BaseStats = 50,50,60,70,70,45,GenderRatio = Female50Percent,GrowthRate = Medium,BaseExp = 64,EVs = SPECIAL_ATTACK,1,CatchRate = 190,Happiness = 70,Abilities = PLUS,MINUS,HiddenAbilities = MAGICBOUNCE,Moves = 1,PECK,1,LEER,6,GEARUP,6,MAGNETICFLUX,12,THUNDERSHOCK,17,METALSOUND,23,AUTOTOMIZE,28,SELFDESTRUCT,33,FLASHCANNON,39,REFLECT,39,LIGHTSCREEN,44,DISCHARGE,47,AGILITY,52,THUNDERBOLT,58,THUNDER,63,EXPLOSION,TutorMoves = CALMMIND,TOXIC,HIDDENPOWER,LIGHTSCREEN,PROTECT,FRUSTRATION,BOULDERHURL,THUNDERBOLT,THUNDER,RETURN,PSYCHIC,REFLECT,STREAMRUSH,FACADE,REST,ATTRACT,STEELWING,FOCUSBLAST,FALSESWIPE,FLING,CHARGEBEAM,ACROBATICS,EXPLOSION,VOLTSWITCH,THUNDERWAVE,SHOCKWAVE,SWAGGER,PLUCK,UTURN,FLASHCANNON,WILDCHARGE,CONFIDE,SECRETPOWER,WORKUP,SMARTSTRIKE,AGILITY,BUGBUZZ,FOCUSENERGY,AFTERYOU,AIRCUTTER,ANCIENTPOWER,COVET,DEFOG,ENDEAVOR,IRONDEFENSE,IRONHEAD,LASERFOCUS,MAGNETRISE,RECYCLE,ROLEPLAY,ROOST,SKYATTACK,SLEEPTALK,SNORE,SWIFT,VOLTTACKLE,NATURALGIFT,EggMoves = SPIKES,LOCKON,AIRCUTTER,SWIFT,STEELWING,SYNCHRONOISE,FUTURESIGHT,AIRSLASH,MAGNETRISE,ZAPCANNON,EggGroups = Flying,HatchSteps = 5355,Height = 0.2,Weight = 2.0,Color = Gray,Shape = Winged,Category = Drone,Pokedex = Aerial Tactical Unit, Model N, or N-ATU. is used by espionage and military for small surveillance and reconnaissance missions.,Generation = 2,Evolutions = XATU,Level,25</v>
      </c>
    </row>
    <row r="581" spans="1:5" x14ac:dyDescent="0.25">
      <c r="A581" t="s">
        <v>314</v>
      </c>
    </row>
    <row r="582" spans="1:5" x14ac:dyDescent="0.25">
      <c r="A582" t="s">
        <v>315</v>
      </c>
    </row>
    <row r="583" spans="1:5" x14ac:dyDescent="0.25">
      <c r="A583" t="s">
        <v>316</v>
      </c>
    </row>
    <row r="584" spans="1:5" x14ac:dyDescent="0.25">
      <c r="A584" t="s">
        <v>6</v>
      </c>
    </row>
    <row r="585" spans="1:5" x14ac:dyDescent="0.25">
      <c r="A585" t="s">
        <v>7</v>
      </c>
    </row>
    <row r="586" spans="1:5" x14ac:dyDescent="0.25">
      <c r="A586" t="s">
        <v>317</v>
      </c>
    </row>
    <row r="587" spans="1:5" x14ac:dyDescent="0.25">
      <c r="A587" t="s">
        <v>45</v>
      </c>
    </row>
    <row r="588" spans="1:5" x14ac:dyDescent="0.25">
      <c r="A588" t="s">
        <v>10</v>
      </c>
    </row>
    <row r="589" spans="1:5" x14ac:dyDescent="0.25">
      <c r="A589" t="s">
        <v>11</v>
      </c>
    </row>
    <row r="590" spans="1:5" x14ac:dyDescent="0.25">
      <c r="A590" t="s">
        <v>318</v>
      </c>
    </row>
    <row r="591" spans="1:5" x14ac:dyDescent="0.25">
      <c r="A591" t="s">
        <v>319</v>
      </c>
    </row>
    <row r="592" spans="1:5" x14ac:dyDescent="0.25">
      <c r="A592" t="s">
        <v>320</v>
      </c>
    </row>
    <row r="593" spans="1:5" x14ac:dyDescent="0.25">
      <c r="A593" t="s">
        <v>321</v>
      </c>
    </row>
    <row r="594" spans="1:5" x14ac:dyDescent="0.25">
      <c r="A594" t="s">
        <v>322</v>
      </c>
    </row>
    <row r="595" spans="1:5" x14ac:dyDescent="0.25">
      <c r="A595" t="s">
        <v>125</v>
      </c>
    </row>
    <row r="596" spans="1:5" x14ac:dyDescent="0.25">
      <c r="A596" t="s">
        <v>18</v>
      </c>
    </row>
    <row r="597" spans="1:5" x14ac:dyDescent="0.25">
      <c r="A597" t="s">
        <v>323</v>
      </c>
    </row>
    <row r="598" spans="1:5" x14ac:dyDescent="0.25">
      <c r="A598" t="s">
        <v>324</v>
      </c>
    </row>
    <row r="599" spans="1:5" x14ac:dyDescent="0.25">
      <c r="A599" t="s">
        <v>325</v>
      </c>
    </row>
    <row r="600" spans="1:5" x14ac:dyDescent="0.25">
      <c r="A600" t="s">
        <v>293</v>
      </c>
    </row>
    <row r="601" spans="1:5" x14ac:dyDescent="0.25">
      <c r="A601" t="s">
        <v>326</v>
      </c>
    </row>
    <row r="602" spans="1:5" x14ac:dyDescent="0.25">
      <c r="A602" t="s">
        <v>327</v>
      </c>
    </row>
    <row r="603" spans="1:5" x14ac:dyDescent="0.25">
      <c r="A603" t="s">
        <v>223</v>
      </c>
    </row>
    <row r="604" spans="1:5" x14ac:dyDescent="0.25">
      <c r="A604" t="s">
        <v>328</v>
      </c>
    </row>
    <row r="605" spans="1:5" x14ac:dyDescent="0.25">
      <c r="A605" t="s">
        <v>1</v>
      </c>
    </row>
    <row r="606" spans="1:5" x14ac:dyDescent="0.25">
      <c r="A606" t="s">
        <v>329</v>
      </c>
      <c r="E606" t="str">
        <f>A606&amp;","&amp;A607&amp;","&amp;A608&amp;","&amp;A609&amp;","&amp;A610&amp;","&amp;A611&amp;","&amp;A612&amp;","&amp;A613&amp;","&amp;A614&amp;","&amp;A615&amp;","&amp;A616&amp;","&amp;A617&amp;","&amp;A618&amp;","&amp;A619&amp;","&amp;A620&amp;","&amp;A621&amp;","&amp;A622&amp;","&amp;A623&amp;","&amp;A624&amp;","&amp;A625&amp;","&amp;A626&amp;","&amp;A627&amp;","&amp;A628&amp;","&amp;A629&amp;","&amp;A630</f>
        <v>[XATU],Name = Xatu,Types = STEEL,ELECTRIC,BaseStats = 75,75,85,95,95,70,GenderRatio = Female50Percent,GrowthRate = Medium,BaseExp = 165,EVs = SPECIAL_ATTACK,1,SPEED,1,CatchRate = 100,Happiness = 70,Abilities = PLUS,MINUS,HiddenAbilities = MAGICBOUNCE,Moves = 1,PECK,1,LEER,6,GEARUP,6,MAGNETICFLUX,12,THUNDERSHOCK,17,METALSOUND,23,AUTOTOMIZE,28,SELFDESTRUCT,33,FLASHCANNON,39,REFLECT,39,LIGHTSCREEN,44,DISCHARGE,47,AGILITY,52,THUNDERBOLT,58,THUNDER,63,EXPLOSION,TutorMoves = CALMMIND,TOXIC,HIDDENPOWER,LIGHTSCREEN,PROTECT,FRUSTRATION,BOULDERHURL,THUNDERBOLT,THUNDER,RETURN,PSYCHIC,REFLECT,STREAMRUSH,FACADE,REST,ATTRACT,STEELWING,FOCUSBLAST,FALSESWIPE,FLING,CHARGEBEAM,ACROBATICS,EXPLOSION,VOLTSWITCH,THUNDERWAVE,SHOCKWAVE,SWAGGER,PLUCK,UTURN,FLASHCANNON,WILDCHARGE,CONFIDE,SECRETPOWER,WORKUP,SMARTSTRIKE,AGILITY,BUGBUZZ,FOCUSENERGY,AFTERYOU,AIRCUTTER,ANCIENTPOWER,COVET,DEFOG,ENDEAVOR,IRONDEFENSE,IRONHEAD,LASERFOCUS,MAGNETRISE,RECYCLE,ROLEPLAY,ROOST,SKYATTACK,SLEEPTALK,SNORE,SWIFT,VOLTTACKLE,NATURALGIFT,EggGroups = Flying,HatchSteps = 5355,Height = 1.5,Weight = 15.0,Color = Gray,Shape = Winged,Category = Autonomous,Pokedex = Far deadlier than Model N, Model X-ATU is an offensive drone, capable of carrying multiple payloads used for destroying remote bases from a distance.,Generation = 2,#-------------------------------,[RUFFLET]</v>
      </c>
    </row>
    <row r="607" spans="1:5" x14ac:dyDescent="0.25">
      <c r="A607" t="s">
        <v>330</v>
      </c>
    </row>
    <row r="608" spans="1:5" x14ac:dyDescent="0.25">
      <c r="A608" t="s">
        <v>315</v>
      </c>
    </row>
    <row r="609" spans="1:1" x14ac:dyDescent="0.25">
      <c r="A609" t="s">
        <v>331</v>
      </c>
    </row>
    <row r="610" spans="1:1" x14ac:dyDescent="0.25">
      <c r="A610" t="s">
        <v>6</v>
      </c>
    </row>
    <row r="611" spans="1:1" x14ac:dyDescent="0.25">
      <c r="A611" t="s">
        <v>7</v>
      </c>
    </row>
    <row r="612" spans="1:1" x14ac:dyDescent="0.25">
      <c r="A612" t="s">
        <v>332</v>
      </c>
    </row>
    <row r="613" spans="1:1" x14ac:dyDescent="0.25">
      <c r="A613" t="s">
        <v>333</v>
      </c>
    </row>
    <row r="614" spans="1:1" x14ac:dyDescent="0.25">
      <c r="A614" t="s">
        <v>32</v>
      </c>
    </row>
    <row r="615" spans="1:1" x14ac:dyDescent="0.25">
      <c r="A615" t="s">
        <v>11</v>
      </c>
    </row>
    <row r="616" spans="1:1" x14ac:dyDescent="0.25">
      <c r="A616" t="s">
        <v>318</v>
      </c>
    </row>
    <row r="617" spans="1:1" x14ac:dyDescent="0.25">
      <c r="A617" t="s">
        <v>319</v>
      </c>
    </row>
    <row r="618" spans="1:1" x14ac:dyDescent="0.25">
      <c r="A618" t="s">
        <v>320</v>
      </c>
    </row>
    <row r="619" spans="1:1" x14ac:dyDescent="0.25">
      <c r="A619" t="s">
        <v>321</v>
      </c>
    </row>
    <row r="620" spans="1:1" x14ac:dyDescent="0.25">
      <c r="A620" t="s">
        <v>125</v>
      </c>
    </row>
    <row r="621" spans="1:1" x14ac:dyDescent="0.25">
      <c r="A621" t="s">
        <v>18</v>
      </c>
    </row>
    <row r="622" spans="1:1" x14ac:dyDescent="0.25">
      <c r="A622" t="s">
        <v>110</v>
      </c>
    </row>
    <row r="623" spans="1:1" x14ac:dyDescent="0.25">
      <c r="A623" t="s">
        <v>334</v>
      </c>
    </row>
    <row r="624" spans="1:1" x14ac:dyDescent="0.25">
      <c r="A624" t="s">
        <v>325</v>
      </c>
    </row>
    <row r="625" spans="1:5" x14ac:dyDescent="0.25">
      <c r="A625" t="s">
        <v>293</v>
      </c>
    </row>
    <row r="626" spans="1:5" x14ac:dyDescent="0.25">
      <c r="A626" t="s">
        <v>335</v>
      </c>
    </row>
    <row r="627" spans="1:5" x14ac:dyDescent="0.25">
      <c r="A627" t="s">
        <v>336</v>
      </c>
    </row>
    <row r="628" spans="1:5" x14ac:dyDescent="0.25">
      <c r="A628" t="s">
        <v>223</v>
      </c>
    </row>
    <row r="629" spans="1:5" x14ac:dyDescent="0.25">
      <c r="A629" t="s">
        <v>1</v>
      </c>
    </row>
    <row r="630" spans="1:5" x14ac:dyDescent="0.25">
      <c r="A630" t="s">
        <v>337</v>
      </c>
      <c r="E630" t="str">
        <f>A630&amp;","&amp;A631&amp;","&amp;A632&amp;","&amp;A633&amp;","&amp;A634&amp;","&amp;A635&amp;","&amp;A636&amp;","&amp;A637&amp;","&amp;A638&amp;","&amp;A639&amp;","&amp;A640&amp;","&amp;A641&amp;","&amp;A642&amp;","&amp;A643&amp;","&amp;A644&amp;","&amp;A645&amp;","&amp;A646&amp;","&amp;A647&amp;","&amp;A648&amp;","&amp;A649&amp;","&amp;A650&amp;","&amp;A651&amp;","&amp;A652&amp;","&amp;A653&amp;","&amp;A654</f>
        <v>[RUFFLET],Name = Rufflet,Types = FIRE,FLYING,BaseStats = 70,83,50,75,37,50,GenderRatio = AlwaysMale,GrowthRate = Slow,BaseExp = 70,EVs = ATTACK,1,CatchRate = 190,Happiness = 70,Abilities = KEENEYE,DEFIANT,HiddenAbilities = FLAMEBODY,Moves = 1,PECK,1,LEER,6,FIREBALL,10,FURYATTACK,14,GLIDE,19,HONECLAWS,23,FLAMECHARGE,28,STREAMRUSH,32,TAILWIND,37,SWEEPINGTALON,42,FLARESWEEP,47,SUNNYDAY,52,BRAVEBIRD,57,SACREDFIRE,62,BEAKBLAST,67,FLAREBLITZ,TutorMoves = HONECLAWS,DRAGONCLAW,TOXIC,HIDDENPOWER,SUNNYDAY,TAUNT,PROTECT,FRUSTRATION,RETURN,DOUBLETEAM,FLAMETHROWER,FIREBLAST,STREAMRUSH,FACADE,FLAMECHARGE,REST,ATTRACT,ROUND,ECHOEDVOICE,OVERHEAT,STEELWING,FALSESWIPE,FLING,INCINERATE,WILLOWISP,ACROBATICS,RETALIATE,SWORDSDANCE,SWAGGER,PLUCK,UTURN,SUBSTITUTE,WILDCHARGE,CONFIDE,SECRETPOWER,WORKUP,AGILITY,BRAVEBIRD,FOCUSENERGY,HEATCRASH,HURRICANE,AIRCUTTER,DEFOG,ENDEAVOR,HYPERVOICE,ROOST,SKYATTACK,SLEEPTALK,SNORE,SWIFT,TAILWIND,TWISTER,VOLTTACKLE,NATURALGIFT,EggGroups = Flying,HatchSteps = 5355,Height = 1.5,Weight = 41.0,Color = Red,Shape = Winged,Category = Baby Phoenix,Pokedex = It is just learning to spit fire. As it matures, the fire becomes hotter and more intense.,Generation = 5,Evolutions = BRAVIARY,Level,54,#-------------------------------</v>
      </c>
    </row>
    <row r="631" spans="1:5" x14ac:dyDescent="0.25">
      <c r="A631" t="s">
        <v>338</v>
      </c>
    </row>
    <row r="632" spans="1:5" x14ac:dyDescent="0.25">
      <c r="A632" t="s">
        <v>339</v>
      </c>
    </row>
    <row r="633" spans="1:5" x14ac:dyDescent="0.25">
      <c r="A633" t="s">
        <v>340</v>
      </c>
    </row>
    <row r="634" spans="1:5" x14ac:dyDescent="0.25">
      <c r="A634" t="s">
        <v>341</v>
      </c>
    </row>
    <row r="635" spans="1:5" x14ac:dyDescent="0.25">
      <c r="A635" t="s">
        <v>175</v>
      </c>
    </row>
    <row r="636" spans="1:5" x14ac:dyDescent="0.25">
      <c r="A636" t="s">
        <v>342</v>
      </c>
    </row>
    <row r="637" spans="1:5" x14ac:dyDescent="0.25">
      <c r="A637" t="s">
        <v>145</v>
      </c>
    </row>
    <row r="638" spans="1:5" x14ac:dyDescent="0.25">
      <c r="A638" t="s">
        <v>10</v>
      </c>
    </row>
    <row r="639" spans="1:5" x14ac:dyDescent="0.25">
      <c r="A639" t="s">
        <v>11</v>
      </c>
    </row>
    <row r="640" spans="1:5" x14ac:dyDescent="0.25">
      <c r="A640" t="s">
        <v>343</v>
      </c>
    </row>
    <row r="641" spans="1:5" x14ac:dyDescent="0.25">
      <c r="A641" t="s">
        <v>344</v>
      </c>
    </row>
    <row r="642" spans="1:5" x14ac:dyDescent="0.25">
      <c r="A642" t="s">
        <v>345</v>
      </c>
    </row>
    <row r="643" spans="1:5" x14ac:dyDescent="0.25">
      <c r="A643" t="s">
        <v>346</v>
      </c>
    </row>
    <row r="644" spans="1:5" x14ac:dyDescent="0.25">
      <c r="A644" t="s">
        <v>125</v>
      </c>
    </row>
    <row r="645" spans="1:5" x14ac:dyDescent="0.25">
      <c r="A645" t="s">
        <v>18</v>
      </c>
    </row>
    <row r="646" spans="1:5" x14ac:dyDescent="0.25">
      <c r="A646" t="s">
        <v>110</v>
      </c>
    </row>
    <row r="647" spans="1:5" x14ac:dyDescent="0.25">
      <c r="A647" t="s">
        <v>347</v>
      </c>
    </row>
    <row r="648" spans="1:5" x14ac:dyDescent="0.25">
      <c r="A648" t="s">
        <v>21</v>
      </c>
    </row>
    <row r="649" spans="1:5" x14ac:dyDescent="0.25">
      <c r="A649" t="s">
        <v>293</v>
      </c>
    </row>
    <row r="650" spans="1:5" x14ac:dyDescent="0.25">
      <c r="A650" t="s">
        <v>348</v>
      </c>
    </row>
    <row r="651" spans="1:5" x14ac:dyDescent="0.25">
      <c r="A651" t="s">
        <v>349</v>
      </c>
    </row>
    <row r="652" spans="1:5" x14ac:dyDescent="0.25">
      <c r="A652" t="s">
        <v>56</v>
      </c>
    </row>
    <row r="653" spans="1:5" x14ac:dyDescent="0.25">
      <c r="A653" t="s">
        <v>350</v>
      </c>
    </row>
    <row r="654" spans="1:5" x14ac:dyDescent="0.25">
      <c r="A654" t="s">
        <v>1</v>
      </c>
    </row>
    <row r="655" spans="1:5" x14ac:dyDescent="0.25">
      <c r="A655" t="s">
        <v>351</v>
      </c>
      <c r="E655" t="str">
        <f>A655&amp;","&amp;A656&amp;","&amp;A657&amp;","&amp;A658&amp;","&amp;A659&amp;","&amp;A660&amp;","&amp;A661&amp;","&amp;A662&amp;","&amp;A663&amp;","&amp;A664&amp;","&amp;A665&amp;","&amp;A666&amp;","&amp;A667&amp;","&amp;A668&amp;","&amp;A669&amp;","&amp;A670&amp;","&amp;A671&amp;","&amp;A672&amp;","&amp;A673&amp;","&amp;A674&amp;","&amp;A675&amp;","&amp;A676&amp;","&amp;A677&amp;","&amp;A678&amp;","&amp;A679</f>
        <v>[BRAVIARY],Name = Braviary,Types = FIRE,FLYING,BaseStats = 100,123,75,95,57,75,GenderRatio = AlwaysMale,GrowthRate = Slow,BaseExp = 179,EVs = ATTACK,2,CatchRate = 100,Happiness = 70,Abilities = KEENEYE,DEFIANT,HiddenAbilities = FLAMEBODY,Moves = 1,PECK,1,LEER,6,FIREBALL,10,FURYATTACK,14,GLIDE,19,HONECLAWS,23,FLAMECHARGE,28,STREAMRUSH,32,TAILWIND,37,SWEEPINGTALON,42,FLARESWEEP,47,SUNNYDAY,52,BRAVEBIRD,57,SACREDFIRE,62,BEAKBLAST,67,FLAREBLITZ,TutorMoves = HONECLAWS,DRAGONCLAW,TOXIC,HIDDENPOWER,SUNNYDAY,TAUNT,HYPERBEAM,PROTECT,FRUSTRATION,RETURN,DOUBLETEAM,FLAMETHROWER,FIREBLAST,STREAMRUSH,FACADE,FLAMECHARGE,REST,ATTRACT,ROUND,ECHOEDVOICE,OVERHEAT,STEELWING,FALSESWIPE,FLING,INCINERATE,WILLOWISP,ACROBATICS,RETALIATE,SWORDSDANCE,SWAGGER,PLUCK,UTURN,SUBSTITUTE,WILDCHARGE,CONFIDE,SECRETPOWER,WORKUP,AGILITY,BRAVEBIRD,FOCUSENERGY,HEATCRASH,HURRICANE,AIRCUTTER,DEFOG,ENDEAVOR,HYPERVOICE,ROOST,SKYATTACK,SLEEPTALK,SNORE,SWIFT,TAILWIND,TWISTER,VOLTTACKLE,NATURALGIFT,EggGroups = Flying,HatchSteps = 5355,Height = 1.5,Weight = 41.0,Color = Red,Shape = Winged,Category = Phoenix,Pokedex = When they are reaching the end of its life, this Pokemon will fly away to be reborn into an egg in isolation. No one has seen this to confirm though.,Generation = 5,#-------------------------------,[NOSEPASS]</v>
      </c>
    </row>
    <row r="656" spans="1:5" x14ac:dyDescent="0.25">
      <c r="A656" t="s">
        <v>352</v>
      </c>
    </row>
    <row r="657" spans="1:1" x14ac:dyDescent="0.25">
      <c r="A657" t="s">
        <v>339</v>
      </c>
    </row>
    <row r="658" spans="1:1" x14ac:dyDescent="0.25">
      <c r="A658" t="s">
        <v>353</v>
      </c>
    </row>
    <row r="659" spans="1:1" x14ac:dyDescent="0.25">
      <c r="A659" t="s">
        <v>341</v>
      </c>
    </row>
    <row r="660" spans="1:1" x14ac:dyDescent="0.25">
      <c r="A660" t="s">
        <v>175</v>
      </c>
    </row>
    <row r="661" spans="1:1" x14ac:dyDescent="0.25">
      <c r="A661" t="s">
        <v>217</v>
      </c>
    </row>
    <row r="662" spans="1:1" x14ac:dyDescent="0.25">
      <c r="A662" t="s">
        <v>164</v>
      </c>
    </row>
    <row r="663" spans="1:1" x14ac:dyDescent="0.25">
      <c r="A663" t="s">
        <v>32</v>
      </c>
    </row>
    <row r="664" spans="1:1" x14ac:dyDescent="0.25">
      <c r="A664" t="s">
        <v>11</v>
      </c>
    </row>
    <row r="665" spans="1:1" x14ac:dyDescent="0.25">
      <c r="A665" t="s">
        <v>343</v>
      </c>
    </row>
    <row r="666" spans="1:1" x14ac:dyDescent="0.25">
      <c r="A666" t="s">
        <v>344</v>
      </c>
    </row>
    <row r="667" spans="1:1" x14ac:dyDescent="0.25">
      <c r="A667" t="s">
        <v>345</v>
      </c>
    </row>
    <row r="668" spans="1:1" x14ac:dyDescent="0.25">
      <c r="A668" t="s">
        <v>354</v>
      </c>
    </row>
    <row r="669" spans="1:1" x14ac:dyDescent="0.25">
      <c r="A669" t="s">
        <v>125</v>
      </c>
    </row>
    <row r="670" spans="1:1" x14ac:dyDescent="0.25">
      <c r="A670" t="s">
        <v>18</v>
      </c>
    </row>
    <row r="671" spans="1:1" x14ac:dyDescent="0.25">
      <c r="A671" t="s">
        <v>110</v>
      </c>
    </row>
    <row r="672" spans="1:1" x14ac:dyDescent="0.25">
      <c r="A672" t="s">
        <v>347</v>
      </c>
    </row>
    <row r="673" spans="1:5" x14ac:dyDescent="0.25">
      <c r="A673" t="s">
        <v>21</v>
      </c>
    </row>
    <row r="674" spans="1:5" x14ac:dyDescent="0.25">
      <c r="A674" t="s">
        <v>293</v>
      </c>
    </row>
    <row r="675" spans="1:5" x14ac:dyDescent="0.25">
      <c r="A675" t="s">
        <v>355</v>
      </c>
    </row>
    <row r="676" spans="1:5" x14ac:dyDescent="0.25">
      <c r="A676" t="s">
        <v>356</v>
      </c>
    </row>
    <row r="677" spans="1:5" x14ac:dyDescent="0.25">
      <c r="A677" t="s">
        <v>56</v>
      </c>
    </row>
    <row r="678" spans="1:5" x14ac:dyDescent="0.25">
      <c r="A678" t="s">
        <v>1</v>
      </c>
    </row>
    <row r="679" spans="1:5" x14ac:dyDescent="0.25">
      <c r="A679" t="s">
        <v>357</v>
      </c>
      <c r="E679" t="str">
        <f>A679&amp;","&amp;A680&amp;","&amp;A681&amp;","&amp;A682&amp;","&amp;A683&amp;","&amp;A684&amp;","&amp;A685&amp;","&amp;A686&amp;","&amp;A687&amp;","&amp;A688&amp;","&amp;A689&amp;","&amp;A690&amp;","&amp;A691&amp;","&amp;A692&amp;","&amp;A693&amp;","&amp;A694&amp;","&amp;A695&amp;","&amp;A696&amp;","&amp;A697&amp;","&amp;A698&amp;","&amp;A699&amp;","&amp;A700&amp;","&amp;A701&amp;","&amp;A702&amp;","&amp;A703</f>
        <v>[NOSEPASS],Name = Nosepass,Types = GRASS,PSYCHIC,BaseStats = 40,95,60,75,95,60,GenderRatio = Female50Percent,GrowthRate = Medium,BaseExp = 75,EVs = ATTACK,1,CatchRate = 255,Happiness = 70,Abilities = NATURALCURE,PICKPOCKET,HiddenAbilities = CHLOROPHYLL,Moves = 1,TACKLE,4,GROWTH,8,RAZORLEAF,11,PURSUIT,15,BOULDERHURL,18,CONFUSION,22,SCREECH,25,BULLETSEED,29,ROCKSLIDE,32,LEAFBLADE,36,XSCISSOR,39,ZENHEADBUTT,43,EARTHPOWER,46,MAGICCOAT,50,EXTRASENSORY,50,STEALTHROCK,TutorMoves = CALMMIND,TOXIC,HIDDENPOWER,LIGHTSCREEN,PROTECT,TELEKINESIS,SAFEGUARD,FRUSTRATION,SOLARBEAM,BOULDERHURL,EARTHQUAKE,RETURN,PSYCHIC,SHADOWBALL,BRICKBREAK,REFLECT,ROCKTOMB,FACADE,REST,ATTRACT,ENERGYBALL,FLING,SOLARBLADE,STONEEDGE,ROCKSLIDE,XSCISSOR,GRASSKNOT,SWAGGER,SUBSTITUTE,CONFIDE,SECRETPOWER,WORKUP,HEAVYSLAM,FUTURESIGHT,LEAFSTORM,LEAFBLADE,ANCIENTPOWER,EARTHPOWER,IRONDEFENSE,GIGADRAIN,MAGICCOAT,MAGICROOM,PEPPERBURST,SYNTHESIS,SLEEPTALK,SNORE,STEALTHROCK,ZENHEADBUTT,NATURALGIFT,POWERGEM,EggMoves = PSYSHOCK,PSYCHOCUT,CALMMIND,UPROAR,ANCIENTPOWER,LEECHSEED,FUTURESIGHT,EggGroups = Field,HatchSteps = 5355,Height = 1.0,Weight = 97.0,Color = Brown,Shape = Bipedal,Category = Pygmy,Pokedex = It travels in small hunting parties and use shrill voices to signal when it finds trouble. They mutter to each other in unintelligible growls.,Generation = 3,WildItemUncommon = MIRACLESEED</v>
      </c>
    </row>
    <row r="680" spans="1:5" x14ac:dyDescent="0.25">
      <c r="A680" t="s">
        <v>358</v>
      </c>
    </row>
    <row r="681" spans="1:5" x14ac:dyDescent="0.25">
      <c r="A681" t="s">
        <v>359</v>
      </c>
    </row>
    <row r="682" spans="1:5" x14ac:dyDescent="0.25">
      <c r="A682" t="s">
        <v>360</v>
      </c>
    </row>
    <row r="683" spans="1:5" x14ac:dyDescent="0.25">
      <c r="A683" t="s">
        <v>6</v>
      </c>
    </row>
    <row r="684" spans="1:5" x14ac:dyDescent="0.25">
      <c r="A684" t="s">
        <v>7</v>
      </c>
    </row>
    <row r="685" spans="1:5" x14ac:dyDescent="0.25">
      <c r="A685" t="s">
        <v>361</v>
      </c>
    </row>
    <row r="686" spans="1:5" x14ac:dyDescent="0.25">
      <c r="A686" t="s">
        <v>145</v>
      </c>
    </row>
    <row r="687" spans="1:5" x14ac:dyDescent="0.25">
      <c r="A687" t="s">
        <v>146</v>
      </c>
    </row>
    <row r="688" spans="1:5" x14ac:dyDescent="0.25">
      <c r="A688" t="s">
        <v>11</v>
      </c>
    </row>
    <row r="689" spans="1:1" x14ac:dyDescent="0.25">
      <c r="A689" t="s">
        <v>362</v>
      </c>
    </row>
    <row r="690" spans="1:1" x14ac:dyDescent="0.25">
      <c r="A690" t="s">
        <v>363</v>
      </c>
    </row>
    <row r="691" spans="1:1" x14ac:dyDescent="0.25">
      <c r="A691" t="s">
        <v>364</v>
      </c>
    </row>
    <row r="692" spans="1:1" x14ac:dyDescent="0.25">
      <c r="A692" t="s">
        <v>365</v>
      </c>
    </row>
    <row r="693" spans="1:1" x14ac:dyDescent="0.25">
      <c r="A693" t="s">
        <v>366</v>
      </c>
    </row>
    <row r="694" spans="1:1" x14ac:dyDescent="0.25">
      <c r="A694" t="s">
        <v>367</v>
      </c>
    </row>
    <row r="695" spans="1:1" x14ac:dyDescent="0.25">
      <c r="A695" t="s">
        <v>18</v>
      </c>
    </row>
    <row r="696" spans="1:1" x14ac:dyDescent="0.25">
      <c r="A696" t="s">
        <v>75</v>
      </c>
    </row>
    <row r="697" spans="1:1" x14ac:dyDescent="0.25">
      <c r="A697" t="s">
        <v>368</v>
      </c>
    </row>
    <row r="698" spans="1:1" x14ac:dyDescent="0.25">
      <c r="A698" t="s">
        <v>155</v>
      </c>
    </row>
    <row r="699" spans="1:1" x14ac:dyDescent="0.25">
      <c r="A699" t="s">
        <v>369</v>
      </c>
    </row>
    <row r="700" spans="1:1" x14ac:dyDescent="0.25">
      <c r="A700" t="s">
        <v>370</v>
      </c>
    </row>
    <row r="701" spans="1:1" x14ac:dyDescent="0.25">
      <c r="A701" t="s">
        <v>371</v>
      </c>
    </row>
    <row r="702" spans="1:1" x14ac:dyDescent="0.25">
      <c r="A702" t="s">
        <v>269</v>
      </c>
    </row>
    <row r="703" spans="1:1" x14ac:dyDescent="0.25">
      <c r="A703" t="s">
        <v>372</v>
      </c>
    </row>
    <row r="704" spans="1:1" x14ac:dyDescent="0.25">
      <c r="A704" t="s">
        <v>373</v>
      </c>
    </row>
    <row r="705" spans="1:5" x14ac:dyDescent="0.25">
      <c r="A705" t="s">
        <v>1</v>
      </c>
    </row>
    <row r="706" spans="1:5" x14ac:dyDescent="0.25">
      <c r="A706" t="s">
        <v>374</v>
      </c>
      <c r="E706" t="str">
        <f>A706&amp;","&amp;A707&amp;","&amp;A708&amp;","&amp;A709&amp;","&amp;A710&amp;","&amp;A711&amp;","&amp;A712&amp;","&amp;A713&amp;","&amp;A714&amp;","&amp;A715&amp;","&amp;A716&amp;","&amp;A717&amp;","&amp;A718&amp;","&amp;A719&amp;","&amp;A720&amp;","&amp;A721&amp;","&amp;A722&amp;","&amp;A723&amp;","&amp;A724&amp;","&amp;A725&amp;","&amp;A726&amp;","&amp;A727&amp;","&amp;A728&amp;","&amp;A729&amp;","&amp;A730</f>
        <v>[PROBOPASS],Name = Probopass,Types = GRASS,PSYCHIC,BaseStats = 60,105,95,60,115,90,GenderRatio = Female50Percent,GrowthRate = Medium,BaseExp = 184,EVs = ATTACK,1,SPECIAL_ATTACK,1,SPECIAL_DEFENSE,1,CatchRate = 100,Happiness = 70,Abilities = NATURALCURE,PICKPOCKET,HiddenAbilities = CHLOROPHYLL,Moves = 1,TACKLE,4,GROWTH,9,RAZORLEAF,12,PURSUIT,16,BOULDERHURL,20,CONFUSION,24,SCREECH,27,BULLETSEED,32,ROCKSLIDE,37,LEAFBLADE,41,XSCISSOR,45,ZENHEADBUTT,50,EARTHPOWER,55,MAGICCOAT,60,EXTRASENSORY,65,STEALTHROCK,TutorMoves = CALMMIND,TOXIC,HIDDENPOWER,HYPERBEAM,LIGHTSCREEN,PROTECT,TELEKINESIS,SAFEGUARD,FRUSTRATION,SOLARBEAM,BOULDERHURL,EARTHQUAKE,RETURN,PSYCHIC,SHADOWBALL,BRICKBREAK,REFLECT,ROCKTOMB,FACADE,REST,ATTRACT,ENERGYBALL,FLING,SOLARBLADE,STONEEDGE,ROCKSLIDE,XSCISSOR,GRASSKNOT,SWAGGER,SUBSTITUTE,CONFIDE,SECRETPOWER,WORKUP,HEAVYSLAM,FUTURESIGHT,LEAFSTORM,LEAFBLADE,ANCIENTPOWER,EARTHPOWER,IRONDEFENSE,GIGADRAIN,MAGICCOAT,MAGICROOM,PEPPERBURST,SYNTHESIS,SLEEPTALK,SNORE,STEALTHROCK,ZENHEADBUTT,NATURALGIFT,POWERGEM,EggGroups = Field,HatchSteps = 5355,Height = 1.4,Weight = 340.0,Color = Brown,Shape = MultiBody,Category = Pygmy Shaman,Pokedex = It is seen as a spiritual elder within its local tribe because its psychic potential allows it  command the respect and obedience of its compatriots.,Generation = 4,WildItemUncommon = MIRACLESEED,#-------------------------------</v>
      </c>
    </row>
    <row r="707" spans="1:5" x14ac:dyDescent="0.25">
      <c r="A707" t="s">
        <v>375</v>
      </c>
    </row>
    <row r="708" spans="1:5" x14ac:dyDescent="0.25">
      <c r="A708" t="s">
        <v>359</v>
      </c>
    </row>
    <row r="709" spans="1:5" x14ac:dyDescent="0.25">
      <c r="A709" t="s">
        <v>376</v>
      </c>
    </row>
    <row r="710" spans="1:5" x14ac:dyDescent="0.25">
      <c r="A710" t="s">
        <v>6</v>
      </c>
    </row>
    <row r="711" spans="1:5" x14ac:dyDescent="0.25">
      <c r="A711" t="s">
        <v>7</v>
      </c>
    </row>
    <row r="712" spans="1:5" x14ac:dyDescent="0.25">
      <c r="A712" t="s">
        <v>377</v>
      </c>
    </row>
    <row r="713" spans="1:5" x14ac:dyDescent="0.25">
      <c r="A713" t="s">
        <v>378</v>
      </c>
    </row>
    <row r="714" spans="1:5" x14ac:dyDescent="0.25">
      <c r="A714" t="s">
        <v>32</v>
      </c>
    </row>
    <row r="715" spans="1:5" x14ac:dyDescent="0.25">
      <c r="A715" t="s">
        <v>11</v>
      </c>
    </row>
    <row r="716" spans="1:5" x14ac:dyDescent="0.25">
      <c r="A716" t="s">
        <v>362</v>
      </c>
    </row>
    <row r="717" spans="1:5" x14ac:dyDescent="0.25">
      <c r="A717" t="s">
        <v>363</v>
      </c>
    </row>
    <row r="718" spans="1:5" x14ac:dyDescent="0.25">
      <c r="A718" t="s">
        <v>379</v>
      </c>
    </row>
    <row r="719" spans="1:5" x14ac:dyDescent="0.25">
      <c r="A719" t="s">
        <v>380</v>
      </c>
    </row>
    <row r="720" spans="1:5" x14ac:dyDescent="0.25">
      <c r="A720" t="s">
        <v>367</v>
      </c>
    </row>
    <row r="721" spans="1:5" x14ac:dyDescent="0.25">
      <c r="A721" t="s">
        <v>18</v>
      </c>
    </row>
    <row r="722" spans="1:5" x14ac:dyDescent="0.25">
      <c r="A722" t="s">
        <v>126</v>
      </c>
    </row>
    <row r="723" spans="1:5" x14ac:dyDescent="0.25">
      <c r="A723" t="s">
        <v>381</v>
      </c>
    </row>
    <row r="724" spans="1:5" x14ac:dyDescent="0.25">
      <c r="A724" t="s">
        <v>155</v>
      </c>
    </row>
    <row r="725" spans="1:5" x14ac:dyDescent="0.25">
      <c r="A725" t="s">
        <v>382</v>
      </c>
    </row>
    <row r="726" spans="1:5" x14ac:dyDescent="0.25">
      <c r="A726" t="s">
        <v>383</v>
      </c>
    </row>
    <row r="727" spans="1:5" x14ac:dyDescent="0.25">
      <c r="A727" t="s">
        <v>384</v>
      </c>
    </row>
    <row r="728" spans="1:5" x14ac:dyDescent="0.25">
      <c r="A728" t="s">
        <v>385</v>
      </c>
    </row>
    <row r="729" spans="1:5" x14ac:dyDescent="0.25">
      <c r="A729" t="s">
        <v>372</v>
      </c>
    </row>
    <row r="730" spans="1:5" x14ac:dyDescent="0.25">
      <c r="A730" t="s">
        <v>1</v>
      </c>
    </row>
    <row r="731" spans="1:5" x14ac:dyDescent="0.25">
      <c r="A731" t="s">
        <v>386</v>
      </c>
      <c r="E731" t="str">
        <f>A731&amp;","&amp;A732&amp;","&amp;A733&amp;","&amp;A734&amp;","&amp;A735&amp;","&amp;A736&amp;","&amp;A737&amp;","&amp;A738&amp;","&amp;A739&amp;","&amp;A740&amp;","&amp;A741&amp;","&amp;A742&amp;","&amp;A743&amp;","&amp;A744&amp;","&amp;A745&amp;","&amp;A746&amp;","&amp;A747&amp;","&amp;A748&amp;","&amp;A749&amp;","&amp;A750&amp;","&amp;A751&amp;","&amp;A752&amp;","&amp;A753&amp;","&amp;A754&amp;","&amp;A755</f>
        <v>[ZUBAT],Name = Zubat,Types = DARK,SOUND,BaseStats = 35,50,35,60,30,35,GenderRatio = Female50Percent,GrowthRate = Medium,BaseExp = 49,EVs = SPEED,1,CatchRate = 255,Happiness = 70,Abilities = KEENEYE,LEECHINGFANGS,HiddenAbilities = MERCILESS,Moves = 1,PURSUIT,1,DARKWHISPERS,5,POISONSPIT,8,SUPERSONIC,12,MEGAPHONE,15,TAUNT,19,BITE,23,NECROPHAGY,26,SCREECH,30,BATTLECRY,34,CRUNCH,38,LEECHLIFE,42,DEADSILENCE,46,DEATHVORTEX,50,UPROAR,55,PLAGUE,TutorMoves = PROTECT,FACADE,RETURN,FRUSTRATION,HIDDENPOWER,REST,FLY,ACROBATICS,AIRSLASH,FEATHERDANCE,TURBULENCE,DEATHVORTEX,UTURN,FLUTTER,THIEF,BEATUP,FAKETEARS,SCORESETTLER,ASSURANCE,BRUTALSWING,TAUNT,KNOCKOFF,ATTRACT,REVENGE,CROSSPOISON,ALLERGY,TOXIC,TOXICSPIKES,GASTROACID,POISONFANG,CURSE,CONFUSERAY,MEANLOOK,SLEEPTALK,ROUND,PERFECTPITCH,ECHOEDVOICE,HEALBELL,SCHIZOPHRENIA,SUBSTITUTE,DISABLE,LEECHLIFE,CRUNCH,DARKPULSE,NASTYPLOT,THROATCHOP,HYPERVOICE,HYPERACUSIS,HYPERACUSIS,INFECTION,WORKUP,CORROSIVEGAS,LASHOUT,FOULPLAY,MEMENTO,DUALWINGBEAT,TAILWIND,DEFOG,WAIL,BRAVEBIRD,EggMoves = BRAVEBIRD,JETDIVE,POISONFANG,WAIL,NEUROTOXIN,TAILWIND,ASTONISH,VENOMDRAIN,MEMENTO,STEELWING,EggGroups = Flying,HatchSteps = 4080,Height = 0.8,Weight = 7.5,Color = Black,Shape = Winged,Category = Vampire Bat,Pokedex = They are naughty Pokemon and often will pull pranks on travelers passing by in their cave.,Generation = 1,Evolutions = GOLBAT,Level,26</v>
      </c>
    </row>
    <row r="732" spans="1:5" x14ac:dyDescent="0.25">
      <c r="A732" t="s">
        <v>387</v>
      </c>
    </row>
    <row r="733" spans="1:5" x14ac:dyDescent="0.25">
      <c r="A733" t="s">
        <v>388</v>
      </c>
    </row>
    <row r="734" spans="1:5" x14ac:dyDescent="0.25">
      <c r="A734" t="s">
        <v>389</v>
      </c>
    </row>
    <row r="735" spans="1:5" x14ac:dyDescent="0.25">
      <c r="A735" t="s">
        <v>6</v>
      </c>
    </row>
    <row r="736" spans="1:5" x14ac:dyDescent="0.25">
      <c r="A736" t="s">
        <v>7</v>
      </c>
    </row>
    <row r="737" spans="1:1" x14ac:dyDescent="0.25">
      <c r="A737" t="s">
        <v>390</v>
      </c>
    </row>
    <row r="738" spans="1:1" x14ac:dyDescent="0.25">
      <c r="A738" t="s">
        <v>119</v>
      </c>
    </row>
    <row r="739" spans="1:1" x14ac:dyDescent="0.25">
      <c r="A739" t="s">
        <v>146</v>
      </c>
    </row>
    <row r="740" spans="1:1" x14ac:dyDescent="0.25">
      <c r="A740" t="s">
        <v>11</v>
      </c>
    </row>
    <row r="741" spans="1:1" x14ac:dyDescent="0.25">
      <c r="A741" t="s">
        <v>391</v>
      </c>
    </row>
    <row r="742" spans="1:1" x14ac:dyDescent="0.25">
      <c r="A742" t="s">
        <v>392</v>
      </c>
    </row>
    <row r="743" spans="1:1" x14ac:dyDescent="0.25">
      <c r="A743" t="s">
        <v>393</v>
      </c>
    </row>
    <row r="744" spans="1:1" x14ac:dyDescent="0.25">
      <c r="A744" t="s">
        <v>394</v>
      </c>
    </row>
    <row r="745" spans="1:1" x14ac:dyDescent="0.25">
      <c r="A745" t="s">
        <v>395</v>
      </c>
    </row>
    <row r="746" spans="1:1" x14ac:dyDescent="0.25">
      <c r="A746" t="s">
        <v>125</v>
      </c>
    </row>
    <row r="747" spans="1:1" x14ac:dyDescent="0.25">
      <c r="A747" t="s">
        <v>396</v>
      </c>
    </row>
    <row r="748" spans="1:1" x14ac:dyDescent="0.25">
      <c r="A748" t="s">
        <v>183</v>
      </c>
    </row>
    <row r="749" spans="1:1" x14ac:dyDescent="0.25">
      <c r="A749" t="s">
        <v>397</v>
      </c>
    </row>
    <row r="750" spans="1:1" x14ac:dyDescent="0.25">
      <c r="A750" t="s">
        <v>398</v>
      </c>
    </row>
    <row r="751" spans="1:1" x14ac:dyDescent="0.25">
      <c r="A751" t="s">
        <v>293</v>
      </c>
    </row>
    <row r="752" spans="1:1" x14ac:dyDescent="0.25">
      <c r="A752" t="s">
        <v>399</v>
      </c>
    </row>
    <row r="753" spans="1:5" x14ac:dyDescent="0.25">
      <c r="A753" t="s">
        <v>400</v>
      </c>
    </row>
    <row r="754" spans="1:5" x14ac:dyDescent="0.25">
      <c r="A754" t="s">
        <v>25</v>
      </c>
    </row>
    <row r="755" spans="1:5" x14ac:dyDescent="0.25">
      <c r="A755" t="s">
        <v>401</v>
      </c>
    </row>
    <row r="756" spans="1:5" x14ac:dyDescent="0.25">
      <c r="A756" t="s">
        <v>1</v>
      </c>
    </row>
    <row r="757" spans="1:5" x14ac:dyDescent="0.25">
      <c r="A757" t="s">
        <v>402</v>
      </c>
      <c r="E757" t="str">
        <f>A757&amp;","&amp;A758&amp;","&amp;A759&amp;","&amp;A760&amp;","&amp;A761&amp;","&amp;A762&amp;","&amp;A763&amp;","&amp;A764&amp;","&amp;A765&amp;","&amp;A766&amp;","&amp;A767&amp;","&amp;A768&amp;","&amp;A769&amp;","&amp;A770&amp;","&amp;A771&amp;","&amp;A772&amp;","&amp;A773&amp;","&amp;A774&amp;","&amp;A775&amp;","&amp;A776&amp;","&amp;A777&amp;","&amp;A778&amp;","&amp;A779&amp;","&amp;A780&amp;","&amp;A781</f>
        <v>[GOLBAT],Name = Golbat,Types = DARK,SOUND,BaseStats = 75,80,65,90,60,60,GenderRatio = Female50Percent,GrowthRate = Medium,BaseExp = 159,EVs = SPEED,2,CatchRate = 160,Happiness = 70,Abilities = KEENEYE,LEECHINGFANGS,HiddenAbilities = MERCILESS,Moves = 0,CROSSPOISON,1,CROSSPOISON,1,PURSUIT,1,DARKWHISPERS,5,POISONSPIT,8,SUPERSONIC,12,MEGAPHONE,15,TAUNT,19,BITE,23,NECROPHAGY,26,SCREECH,30,BATTLECRY,34,CRUNCH,38,LEECHLIFE,42,DEADSILENCE,46,DEATHVORTEX,50,UPROAR,55,PLAGUE,TutorMoves = PROTECT,FACADE,RETURN,FRUSTRATION,HIDDENPOWER,REST,THUNDERFANG,FLY,ACROBATICS,AIRSLASH,FEATHERDANCE,TURBULENCE,DEATHVORTEX,UTURN,FLUTTER,THIEF,BEATUP,FAKETEARS,SCORESETTLER,ASSURANCE,BRUTALSWING,TAUNT,KNOCKOFF,ATTRACT,REVENGE,CROSSPOISON,ALLERGY,TOXIC,TOXICSPIKES,GASTROACID,POISONFANG,CURSE,CONFUSERAY,MEANLOOK,SLEEPTALK,ROUND,PERFECTPITCH,ECHOEDVOICE,HEALBELL,SCHIZOPHRENIA,SUBSTITUTE,DISABLE,LEECHLIFE,CRUNCH,DARKPULSE,NASTYPLOT,THROATCHOP,HYPERVOICE,HYPERACUSIS,HYPERACUSIS,INFECTION,WORKUP,CORROSIVEGAS,LASHOUT,FOULPLAY,MEMENTO,DUALWINGBEAT,TAILWIND,DEFOG,WAIL,BRAVEBIRD,THUNDERFANG,ICEFANG,FIREFANG,PSYCHICFANGS,VENDETTA,EXTREMESPEED,EggGroups = Flying,HatchSteps = 4080,Height = 1.6,Weight = 55.0,Color = Black,Shape = Winged,Category = Vampire Bat,Pokedex = Its teeth are much sharper and are capable of draining blood. It is known for its rapid speed and stealth.,Generation = 1,Evolutions = CROBAT,Level,42,#-------------------------------</v>
      </c>
    </row>
    <row r="758" spans="1:5" x14ac:dyDescent="0.25">
      <c r="A758" t="s">
        <v>403</v>
      </c>
    </row>
    <row r="759" spans="1:5" x14ac:dyDescent="0.25">
      <c r="A759" t="s">
        <v>388</v>
      </c>
    </row>
    <row r="760" spans="1:5" x14ac:dyDescent="0.25">
      <c r="A760" t="s">
        <v>404</v>
      </c>
    </row>
    <row r="761" spans="1:5" x14ac:dyDescent="0.25">
      <c r="A761" t="s">
        <v>6</v>
      </c>
    </row>
    <row r="762" spans="1:5" x14ac:dyDescent="0.25">
      <c r="A762" t="s">
        <v>7</v>
      </c>
    </row>
    <row r="763" spans="1:5" x14ac:dyDescent="0.25">
      <c r="A763" t="s">
        <v>405</v>
      </c>
    </row>
    <row r="764" spans="1:5" x14ac:dyDescent="0.25">
      <c r="A764" t="s">
        <v>136</v>
      </c>
    </row>
    <row r="765" spans="1:5" x14ac:dyDescent="0.25">
      <c r="A765" t="s">
        <v>406</v>
      </c>
    </row>
    <row r="766" spans="1:5" x14ac:dyDescent="0.25">
      <c r="A766" t="s">
        <v>11</v>
      </c>
    </row>
    <row r="767" spans="1:5" x14ac:dyDescent="0.25">
      <c r="A767" t="s">
        <v>391</v>
      </c>
    </row>
    <row r="768" spans="1:5" x14ac:dyDescent="0.25">
      <c r="A768" t="s">
        <v>392</v>
      </c>
    </row>
    <row r="769" spans="1:5" x14ac:dyDescent="0.25">
      <c r="A769" t="s">
        <v>407</v>
      </c>
    </row>
    <row r="770" spans="1:5" x14ac:dyDescent="0.25">
      <c r="A770" t="s">
        <v>408</v>
      </c>
    </row>
    <row r="771" spans="1:5" x14ac:dyDescent="0.25">
      <c r="A771" t="s">
        <v>125</v>
      </c>
    </row>
    <row r="772" spans="1:5" x14ac:dyDescent="0.25">
      <c r="A772" t="s">
        <v>396</v>
      </c>
    </row>
    <row r="773" spans="1:5" x14ac:dyDescent="0.25">
      <c r="A773" t="s">
        <v>101</v>
      </c>
    </row>
    <row r="774" spans="1:5" x14ac:dyDescent="0.25">
      <c r="A774" t="s">
        <v>247</v>
      </c>
    </row>
    <row r="775" spans="1:5" x14ac:dyDescent="0.25">
      <c r="A775" t="s">
        <v>398</v>
      </c>
    </row>
    <row r="776" spans="1:5" x14ac:dyDescent="0.25">
      <c r="A776" t="s">
        <v>293</v>
      </c>
    </row>
    <row r="777" spans="1:5" x14ac:dyDescent="0.25">
      <c r="A777" t="s">
        <v>399</v>
      </c>
    </row>
    <row r="778" spans="1:5" x14ac:dyDescent="0.25">
      <c r="A778" t="s">
        <v>409</v>
      </c>
    </row>
    <row r="779" spans="1:5" x14ac:dyDescent="0.25">
      <c r="A779" t="s">
        <v>25</v>
      </c>
    </row>
    <row r="780" spans="1:5" x14ac:dyDescent="0.25">
      <c r="A780" t="s">
        <v>410</v>
      </c>
    </row>
    <row r="781" spans="1:5" x14ac:dyDescent="0.25">
      <c r="A781" t="s">
        <v>1</v>
      </c>
    </row>
    <row r="782" spans="1:5" x14ac:dyDescent="0.25">
      <c r="A782" t="s">
        <v>411</v>
      </c>
      <c r="E782" t="str">
        <f>A782&amp;","&amp;A783&amp;","&amp;A784&amp;","&amp;A785&amp;","&amp;A786&amp;","&amp;A787&amp;","&amp;A788&amp;","&amp;A789&amp;","&amp;A790&amp;","&amp;A791&amp;","&amp;A792&amp;","&amp;A793&amp;","&amp;A794&amp;","&amp;A795&amp;","&amp;A796&amp;","&amp;A797&amp;","&amp;A798&amp;","&amp;A799&amp;","&amp;A800&amp;","&amp;A801&amp;","&amp;A802&amp;","&amp;A803&amp;","&amp;A804&amp;","&amp;A805&amp;","&amp;A806</f>
        <v>[CROBAT],Name = Crobat,Types = DARK,SOUND,BaseStats = 85,95,80,120,65,75,GenderRatio = Female50Percent,GrowthRate = Medium,BaseExp = 241,EVs = SPEED,3,CatchRate = 100,Happiness = 70,Abilities = KEENEYE,LEECHINGFANGS,HiddenAbilities = MERCILESS,Moves = 1,MEANLOOK,1,VENOMDRAIN,1,STREAMRUSH,1,CROSSPOISON,1,PURSUIT,1,DARKWHISPERS,5,POISONSPIT,8,SUPERSONIC,12,MEGAPHONE,15,TAUNT,19,BITE,23,NECROPHAGY,26,SCREECH,30,BATTLECRY,34,CRUNCH,38,LEECHLIFE,42,DEADSILENCE,46,DEATHVORTEX,50,UPROAR,55,PLAGUE,TutorMoves = PROTECT,FACADE,RETURN,FRUSTRATION,HIDDENPOWER,REST,THUNDERFANG,FLY,ACROBATICS,AIRSLASH,FEATHERDANCE,TURBULENCE,DEATHVORTEX,UTURN,FLUTTER,THIEF,BEATUP,FAKETEARS,SCORESETTLER,ASSURANCE,BRUTALSWING,TAUNT,KNOCKOFF,ATTRACT,REVENGE,CROSSPOISON,ALLERGY,TOXIC,TOXICSPIKES,GASTROACID,POISONFANG,CURSE,CONFUSERAY,MEANLOOK,SLEEPTALK,ROUND,PERFECTPITCH,ECHOEDVOICE,HEALBELL,SCHIZOPHRENIA,SUBSTITUTE,DISABLE,LEECHLIFE,CRUNCH,DARKPULSE,NASTYPLOT,THROATCHOP,HYPERVOICE,HYPERACUSIS,HYPERACUSIS,INFECTION,WORKUP,CORROSIVEGAS,LASHOUT,FOULPLAY,MEMENTO,DUALWINGBEAT,TAILWIND,DEFOG,WAIL,BRAVEBIRD,THUNDERFANG,ICEFANG,FIREFANG,PSYCHICFANGS,VENDETTA,GIGAIMPACT,HYPERBEAM,BODYSLAM,SLUDGEBOMB,SLUDGEWAVE,BALANCERCHANGEREQUIRED,GUNKSHOT,BOREASBREATH,HURRICANE,TORNADO,BOOMBOX,FORTISSIMO,EXTREMESPEED,EggGroups = Flying,HatchSteps = 4080,Height = 1.8,Weight = 75.0,Color = Black,Shape = MultiWinged,Category = Vampire Bat,Pokedex = The edges of its wings are as sharp as steel and when it dives headfirst after reaching maximum velocity, it is capable of slicing its target clean in half.,Generation = 1,#-------------------------------,[TANGELA]</v>
      </c>
    </row>
    <row r="783" spans="1:5" x14ac:dyDescent="0.25">
      <c r="A783" t="s">
        <v>412</v>
      </c>
    </row>
    <row r="784" spans="1:5" x14ac:dyDescent="0.25">
      <c r="A784" t="s">
        <v>388</v>
      </c>
    </row>
    <row r="785" spans="1:1" x14ac:dyDescent="0.25">
      <c r="A785" t="s">
        <v>413</v>
      </c>
    </row>
    <row r="786" spans="1:1" x14ac:dyDescent="0.25">
      <c r="A786" t="s">
        <v>6</v>
      </c>
    </row>
    <row r="787" spans="1:1" x14ac:dyDescent="0.25">
      <c r="A787" t="s">
        <v>7</v>
      </c>
    </row>
    <row r="788" spans="1:1" x14ac:dyDescent="0.25">
      <c r="A788" t="s">
        <v>414</v>
      </c>
    </row>
    <row r="789" spans="1:1" x14ac:dyDescent="0.25">
      <c r="A789" t="s">
        <v>309</v>
      </c>
    </row>
    <row r="790" spans="1:1" x14ac:dyDescent="0.25">
      <c r="A790" t="s">
        <v>32</v>
      </c>
    </row>
    <row r="791" spans="1:1" x14ac:dyDescent="0.25">
      <c r="A791" t="s">
        <v>11</v>
      </c>
    </row>
    <row r="792" spans="1:1" x14ac:dyDescent="0.25">
      <c r="A792" t="s">
        <v>391</v>
      </c>
    </row>
    <row r="793" spans="1:1" x14ac:dyDescent="0.25">
      <c r="A793" t="s">
        <v>392</v>
      </c>
    </row>
    <row r="794" spans="1:1" x14ac:dyDescent="0.25">
      <c r="A794" t="s">
        <v>415</v>
      </c>
    </row>
    <row r="795" spans="1:1" x14ac:dyDescent="0.25">
      <c r="A795" t="s">
        <v>416</v>
      </c>
    </row>
    <row r="796" spans="1:1" x14ac:dyDescent="0.25">
      <c r="A796" t="s">
        <v>125</v>
      </c>
    </row>
    <row r="797" spans="1:1" x14ac:dyDescent="0.25">
      <c r="A797" t="s">
        <v>396</v>
      </c>
    </row>
    <row r="798" spans="1:1" x14ac:dyDescent="0.25">
      <c r="A798" t="s">
        <v>138</v>
      </c>
    </row>
    <row r="799" spans="1:1" x14ac:dyDescent="0.25">
      <c r="A799" t="s">
        <v>417</v>
      </c>
    </row>
    <row r="800" spans="1:1" x14ac:dyDescent="0.25">
      <c r="A800" t="s">
        <v>398</v>
      </c>
    </row>
    <row r="801" spans="1:5" x14ac:dyDescent="0.25">
      <c r="A801" t="s">
        <v>418</v>
      </c>
    </row>
    <row r="802" spans="1:5" x14ac:dyDescent="0.25">
      <c r="A802" t="s">
        <v>399</v>
      </c>
    </row>
    <row r="803" spans="1:5" x14ac:dyDescent="0.25">
      <c r="A803" t="s">
        <v>419</v>
      </c>
    </row>
    <row r="804" spans="1:5" x14ac:dyDescent="0.25">
      <c r="A804" t="s">
        <v>25</v>
      </c>
    </row>
    <row r="805" spans="1:5" x14ac:dyDescent="0.25">
      <c r="A805" t="s">
        <v>1</v>
      </c>
    </row>
    <row r="806" spans="1:5" x14ac:dyDescent="0.25">
      <c r="A806" t="s">
        <v>420</v>
      </c>
      <c r="E806" t="str">
        <f>A806&amp;","&amp;A807&amp;","&amp;A808&amp;","&amp;A809&amp;","&amp;A810&amp;","&amp;A811&amp;","&amp;A812&amp;","&amp;A813&amp;","&amp;A814&amp;","&amp;A815&amp;","&amp;A816&amp;","&amp;A817&amp;","&amp;A818&amp;","&amp;A819&amp;","&amp;A820&amp;","&amp;A821&amp;","&amp;A822&amp;","&amp;A823&amp;","&amp;A824&amp;","&amp;A825&amp;","&amp;A826&amp;","&amp;A827&amp;","&amp;A828&amp;","&amp;A829&amp;","&amp;A830</f>
        <v>[TANGELA],Name = Tangela,Types = GROUND,GRASS,BaseStats = 65,75,115,90,50,40,GenderRatio = Female50Percent,GrowthRate = Medium,BaseExp = 87,EVs = DEFENSE,1,CatchRate = 100,Happiness = 70,Abilities = SANDRUSH,STORMDRAIN,HiddenAbilities = WATERABSORB,Moves = 1,ABSORB,1,GROWTH,4,SANDATTACK,7,VINEWHIP,10,MUDSLAP,14,BIND,17,SANDTOMB,20,BULLDOZE,23,DIG,27,ENERGYBALL,30,KNOCKOFF,33,ACROBATICS,36,PEPPERBURST,40,BOUNCE,43,SLAM,46,SANDSTORM,49,POWERWHIP,55,EARTHQUAKE,TutorMoves = TOXIC,HIDDENPOWER,PROTECT,FRUSTRATION,SOLARBEAM,BOULDERHURL,EARTHQUAKE,RETURN,DIG,BRICKBREAK,SANDSTORM,ROCKTOMB,FACADE,REST,ATTRACT,ENERGYBALL,FLING,SOLARBLADE,ACROBATICS,GIGAIMPACT,BULLDOZE,ROCKSLIDE,GRASSKNOT,SWAGGER,SUBSTITUTE,POWERUPPUNCH,CONFIDE,SECRETPOWER,WORKUP,BRUTALSWING,HEAVYSLAM,LEAFSTORM,ANCIENTPOWER,BIND,BOUNCE,BODYSLAM,DRAINPUNCH,EARTHPOWER,GIGADRAIN,KNOCKOFF,MUDSLAP,ROLLOUT,PEPPERBURST,SLEEPTALK,SNORE,STEALTHROCK,STAMPEDE,SYNTHESIS,NATURALGIFT,EggMoves = AMNESIA,GIGADRAIN,ENDEAVOR,FLAIL,LEECHSEED,MEGADRAIN,NATURALGIFT,SPIKYSHIELD,SPIKES,MUDSHACKLES,EggGroups = Grass,HatchSteps = 5355,Height = 1.0,Weight = 10.0,Color = Brown,Shape = HeadLegs,Category = Tumbleweed,Pokedex = Despite its appearance, it is a fraction of the weight of its Kanto counterpart. It is very susceptible to strong breezes and can be knocked around easily.,Generation = 1,Evolutions = TANGROWTH,Level,40</v>
      </c>
    </row>
    <row r="807" spans="1:5" x14ac:dyDescent="0.25">
      <c r="A807" t="s">
        <v>421</v>
      </c>
    </row>
    <row r="808" spans="1:5" x14ac:dyDescent="0.25">
      <c r="A808" t="s">
        <v>422</v>
      </c>
    </row>
    <row r="809" spans="1:5" x14ac:dyDescent="0.25">
      <c r="A809" t="s">
        <v>423</v>
      </c>
    </row>
    <row r="810" spans="1:5" x14ac:dyDescent="0.25">
      <c r="A810" t="s">
        <v>6</v>
      </c>
    </row>
    <row r="811" spans="1:5" x14ac:dyDescent="0.25">
      <c r="A811" t="s">
        <v>7</v>
      </c>
    </row>
    <row r="812" spans="1:5" x14ac:dyDescent="0.25">
      <c r="A812" t="s">
        <v>424</v>
      </c>
    </row>
    <row r="813" spans="1:5" x14ac:dyDescent="0.25">
      <c r="A813" t="s">
        <v>203</v>
      </c>
    </row>
    <row r="814" spans="1:5" x14ac:dyDescent="0.25">
      <c r="A814" t="s">
        <v>32</v>
      </c>
    </row>
    <row r="815" spans="1:5" x14ac:dyDescent="0.25">
      <c r="A815" t="s">
        <v>11</v>
      </c>
    </row>
    <row r="816" spans="1:5" x14ac:dyDescent="0.25">
      <c r="A816" t="s">
        <v>425</v>
      </c>
    </row>
    <row r="817" spans="1:5" x14ac:dyDescent="0.25">
      <c r="A817" t="s">
        <v>426</v>
      </c>
    </row>
    <row r="818" spans="1:5" x14ac:dyDescent="0.25">
      <c r="A818" t="s">
        <v>427</v>
      </c>
    </row>
    <row r="819" spans="1:5" x14ac:dyDescent="0.25">
      <c r="A819" t="s">
        <v>428</v>
      </c>
    </row>
    <row r="820" spans="1:5" x14ac:dyDescent="0.25">
      <c r="A820" t="s">
        <v>429</v>
      </c>
    </row>
    <row r="821" spans="1:5" x14ac:dyDescent="0.25">
      <c r="A821" t="s">
        <v>430</v>
      </c>
    </row>
    <row r="822" spans="1:5" x14ac:dyDescent="0.25">
      <c r="A822" t="s">
        <v>18</v>
      </c>
    </row>
    <row r="823" spans="1:5" x14ac:dyDescent="0.25">
      <c r="A823" t="s">
        <v>75</v>
      </c>
    </row>
    <row r="824" spans="1:5" x14ac:dyDescent="0.25">
      <c r="A824" t="s">
        <v>431</v>
      </c>
    </row>
    <row r="825" spans="1:5" x14ac:dyDescent="0.25">
      <c r="A825" t="s">
        <v>155</v>
      </c>
    </row>
    <row r="826" spans="1:5" x14ac:dyDescent="0.25">
      <c r="A826" t="s">
        <v>128</v>
      </c>
    </row>
    <row r="827" spans="1:5" x14ac:dyDescent="0.25">
      <c r="A827" t="s">
        <v>432</v>
      </c>
    </row>
    <row r="828" spans="1:5" x14ac:dyDescent="0.25">
      <c r="A828" t="s">
        <v>433</v>
      </c>
    </row>
    <row r="829" spans="1:5" x14ac:dyDescent="0.25">
      <c r="A829" t="s">
        <v>25</v>
      </c>
    </row>
    <row r="830" spans="1:5" x14ac:dyDescent="0.25">
      <c r="A830" t="s">
        <v>434</v>
      </c>
    </row>
    <row r="831" spans="1:5" x14ac:dyDescent="0.25">
      <c r="A831" t="s">
        <v>1</v>
      </c>
    </row>
    <row r="832" spans="1:5" x14ac:dyDescent="0.25">
      <c r="A832" t="s">
        <v>435</v>
      </c>
      <c r="E832" t="str">
        <f>A832&amp;","&amp;A833&amp;","&amp;A834&amp;","&amp;A835&amp;","&amp;A836&amp;","&amp;A837&amp;","&amp;A838&amp;","&amp;A839&amp;","&amp;A840&amp;","&amp;A841&amp;","&amp;A842&amp;","&amp;A843&amp;","&amp;A844&amp;","&amp;A845&amp;","&amp;A846&amp;","&amp;A847&amp;","&amp;A848&amp;","&amp;A849&amp;","&amp;A850&amp;","&amp;A851&amp;","&amp;A852&amp;","&amp;A853&amp;","&amp;A854&amp;","&amp;A855&amp;","&amp;A856</f>
        <v>[TANGROWTH],Name = Tangrowth,Types = GROUND,GRASS,BaseStats = 100,100,125,80,60,70,GenderRatio = Female50Percent,GrowthRate = Medium,BaseExp = 187,EVs = DEFENSE,2,CatchRate = 100,Happiness = 70,Abilities = SANDRUSH,STORMDRAIN,HiddenAbilities = WATERABSORB,Moves = 1,ABSORB,1,GROWTH,4,SANDATTACK,7,VINEWHIP,10,MUDSLAP,14,BIND,17,SANDTOMB,20,BULLDOZE,23,DIG,27,ENERGYBALL,30,KNOCKOFF,33,ACROBATICS,36,PEPPERBURST,40,BOUNCE,43,SLAM,46,SANDSTORM,49,POWERWHIP,55,EARTHQUAKE,TutorMoves = TOXIC,HIDDENPOWER,PROTECT,FRUSTRATION,SOLARBEAM,BOULDERHURL,EARTHQUAKE,RETURN,DIG,BRICKBREAK,SANDSTORM,ROCKTOMB,FACADE,REST,ATTRACT,ENERGYBALL,FLING,SOLARBLADE,ACROBATICS,GIGAIMPACT,BULLDOZE,ROCKSLIDE,GRASSKNOT,SWAGGER,SUBSTITUTE,POWERUPPUNCH,CONFIDE,SECRETPOWER,WORKUP,BRUTALSWING,HEAVYSLAM,LEAFSTORM,ANCIENTPOWER,BIND,BOUNCE,BODYSLAM,DRAINPUNCH,EARTHPOWER,GIGADRAIN,KNOCKOFF,MUDSLAP,ROLLOUT,PEPPERBURST,SLEEPTALK,SNORE,STEALTHROCK,STAMPEDE,SYNTHESIS,NATURALGIFT,EggGroups = Grass,HatchSteps = 5355,Height = 2.0,Weight = 40.0,Color = Brown,Shape = Bipedal,Category = Tumbleweed,Pokedex = After constantly being tossed around in the harsh desert winds, it has grown in mass and can sometimes be found to be holding water.,Generation = 4,#-------------------------------,[TYMPOLE]</v>
      </c>
    </row>
    <row r="833" spans="1:1" x14ac:dyDescent="0.25">
      <c r="A833" t="s">
        <v>436</v>
      </c>
    </row>
    <row r="834" spans="1:1" x14ac:dyDescent="0.25">
      <c r="A834" t="s">
        <v>422</v>
      </c>
    </row>
    <row r="835" spans="1:1" x14ac:dyDescent="0.25">
      <c r="A835" t="s">
        <v>437</v>
      </c>
    </row>
    <row r="836" spans="1:1" x14ac:dyDescent="0.25">
      <c r="A836" t="s">
        <v>6</v>
      </c>
    </row>
    <row r="837" spans="1:1" x14ac:dyDescent="0.25">
      <c r="A837" t="s">
        <v>7</v>
      </c>
    </row>
    <row r="838" spans="1:1" x14ac:dyDescent="0.25">
      <c r="A838" t="s">
        <v>438</v>
      </c>
    </row>
    <row r="839" spans="1:1" x14ac:dyDescent="0.25">
      <c r="A839" t="s">
        <v>218</v>
      </c>
    </row>
    <row r="840" spans="1:1" x14ac:dyDescent="0.25">
      <c r="A840" t="s">
        <v>32</v>
      </c>
    </row>
    <row r="841" spans="1:1" x14ac:dyDescent="0.25">
      <c r="A841" t="s">
        <v>11</v>
      </c>
    </row>
    <row r="842" spans="1:1" x14ac:dyDescent="0.25">
      <c r="A842" t="s">
        <v>425</v>
      </c>
    </row>
    <row r="843" spans="1:1" x14ac:dyDescent="0.25">
      <c r="A843" t="s">
        <v>426</v>
      </c>
    </row>
    <row r="844" spans="1:1" x14ac:dyDescent="0.25">
      <c r="A844" t="s">
        <v>427</v>
      </c>
    </row>
    <row r="845" spans="1:1" x14ac:dyDescent="0.25">
      <c r="A845" t="s">
        <v>428</v>
      </c>
    </row>
    <row r="846" spans="1:1" x14ac:dyDescent="0.25">
      <c r="A846" t="s">
        <v>430</v>
      </c>
    </row>
    <row r="847" spans="1:1" x14ac:dyDescent="0.25">
      <c r="A847" t="s">
        <v>18</v>
      </c>
    </row>
    <row r="848" spans="1:1" x14ac:dyDescent="0.25">
      <c r="A848" t="s">
        <v>153</v>
      </c>
    </row>
    <row r="849" spans="1:5" x14ac:dyDescent="0.25">
      <c r="A849" t="s">
        <v>439</v>
      </c>
    </row>
    <row r="850" spans="1:5" x14ac:dyDescent="0.25">
      <c r="A850" t="s">
        <v>155</v>
      </c>
    </row>
    <row r="851" spans="1:5" x14ac:dyDescent="0.25">
      <c r="A851" t="s">
        <v>369</v>
      </c>
    </row>
    <row r="852" spans="1:5" x14ac:dyDescent="0.25">
      <c r="A852" t="s">
        <v>432</v>
      </c>
    </row>
    <row r="853" spans="1:5" x14ac:dyDescent="0.25">
      <c r="A853" t="s">
        <v>440</v>
      </c>
    </row>
    <row r="854" spans="1:5" x14ac:dyDescent="0.25">
      <c r="A854" t="s">
        <v>385</v>
      </c>
    </row>
    <row r="855" spans="1:5" x14ac:dyDescent="0.25">
      <c r="A855" t="s">
        <v>1</v>
      </c>
    </row>
    <row r="856" spans="1:5" x14ac:dyDescent="0.25">
      <c r="A856" t="s">
        <v>441</v>
      </c>
      <c r="E856" t="str">
        <f>A856&amp;","&amp;A857&amp;","&amp;A858&amp;","&amp;A859&amp;","&amp;A860&amp;","&amp;A861&amp;","&amp;A862&amp;","&amp;A863&amp;","&amp;A864&amp;","&amp;A865&amp;","&amp;A866&amp;","&amp;A867&amp;","&amp;A868&amp;","&amp;A869&amp;","&amp;A870&amp;","&amp;A871&amp;","&amp;A872&amp;","&amp;A873&amp;","&amp;A874&amp;","&amp;A875&amp;","&amp;A876&amp;","&amp;A877&amp;","&amp;A878&amp;","&amp;A879&amp;","&amp;A880</f>
        <v>[TYMPOLE],Name = Tympole,Types = GRASS,POISON,BaseStats = 50,40,55,40,55,54,GenderRatio = Female50Percent,GrowthRate = Parabolic,BaseExp = 59,EVs = ,CatchRate = 255,Happiness = 70,Abilities = POISONTOUCH,STORMDRAIN,HiddenAbilities = PROTEAN,Moves = 1,MUDSLAP,1,MEGADRAIN,1,ACID,5,AQUARING,10,MUDSHACKLES,13,STUNSPORE,13,POISONPOWDER,16,MAGICALLEAF,19,ALLERGY,22,SLEEPPOWDER,25,INFECTION,29,ACIDARMOR,32,ENERGYBALL,35,MUDDYWATER,38,SLUDGEWAVE,42,SPORE,46,NATURESWRATH,50,ACIDRAIN,TutorMoves = PAYDAY,PROTECT,RETURN,FACADE,HELPINGHAND,WEATHERBALL,FRUSTRATION,HIDDENPOWER,REST,SUNNYDAY,PINMISSILE,NECTARTAP,MAGICALLEAF,GIGADRAIN,BULLETSEED,GRASSYTERRAIN,GRASSKNOT,EDENFRUIT,DIG,SANDTOMB,MUDSHACKLES,QUICKSAND,SPIKES,MUDSLIDE,BALANCERCHANGEREQUIRED,PSYCHICTERRAIN,ROCKBLAST,STEALTHROCK,CHARM,ATTRACT,RAINDANCE,WHIRLPOOL,SUBMERGE,SOAK,ALLERGY,TOXIC,TOXICSPIKES,ACIDRAIN,GASTROACID,POISONFANG,BREAKINGSWIPE,CURSE,CONFUSERAY,ROUND,SLEEPTALK,ECHOEDVOICE,SCHIZOPHRENIA,SUBSTITUTE,DISABLE,LIQUIDATION,SLUDGEBOMB,BALANCERCHANGEREQUIRED,GUNKSHOT,ENERGYBALL,GYROBALL,INFECTION,SPOIL,CORROSIVEGAS,SLUDGEWAVE,GRASSYGLIDE,SYNTHESIS,GRASSPLEDGE,FLIPTURN,WATERPULSE,WATERPLEDGE,WAIL,EggMoves = CLEARSMOG,AMNESIA,GRASSYGLIDE,VEXINGVINES,BELCH,TEATIME,ECTOPLASM,EggGroups = Grass,HatchSteps = 5355,Height = 0.5,Weight = 4.5,Color = Green,Shape = Finned,Category = Swamp Mushroom,Pokedex = It has spent too much time near the water's edge such that it has started to grow mushrooms.,Generation = 5,Evolutions = PALPITOAD,Level,23</v>
      </c>
    </row>
    <row r="857" spans="1:5" x14ac:dyDescent="0.25">
      <c r="A857" t="s">
        <v>442</v>
      </c>
    </row>
    <row r="858" spans="1:5" x14ac:dyDescent="0.25">
      <c r="A858" t="s">
        <v>443</v>
      </c>
    </row>
    <row r="859" spans="1:5" x14ac:dyDescent="0.25">
      <c r="A859" t="s">
        <v>444</v>
      </c>
    </row>
    <row r="860" spans="1:5" x14ac:dyDescent="0.25">
      <c r="A860" t="s">
        <v>6</v>
      </c>
    </row>
    <row r="861" spans="1:5" x14ac:dyDescent="0.25">
      <c r="A861" t="s">
        <v>43</v>
      </c>
    </row>
    <row r="862" spans="1:5" x14ac:dyDescent="0.25">
      <c r="A862" t="s">
        <v>445</v>
      </c>
    </row>
    <row r="863" spans="1:5" x14ac:dyDescent="0.25">
      <c r="A863" t="s">
        <v>446</v>
      </c>
    </row>
    <row r="864" spans="1:5" x14ac:dyDescent="0.25">
      <c r="A864" t="s">
        <v>146</v>
      </c>
    </row>
    <row r="865" spans="1:1" x14ac:dyDescent="0.25">
      <c r="A865" t="s">
        <v>11</v>
      </c>
    </row>
    <row r="866" spans="1:1" x14ac:dyDescent="0.25">
      <c r="A866" t="s">
        <v>447</v>
      </c>
    </row>
    <row r="867" spans="1:1" x14ac:dyDescent="0.25">
      <c r="A867" t="s">
        <v>448</v>
      </c>
    </row>
    <row r="868" spans="1:1" x14ac:dyDescent="0.25">
      <c r="A868" t="s">
        <v>449</v>
      </c>
    </row>
    <row r="869" spans="1:1" x14ac:dyDescent="0.25">
      <c r="A869" t="s">
        <v>450</v>
      </c>
    </row>
    <row r="870" spans="1:1" x14ac:dyDescent="0.25">
      <c r="A870" t="s">
        <v>451</v>
      </c>
    </row>
    <row r="871" spans="1:1" x14ac:dyDescent="0.25">
      <c r="A871" t="s">
        <v>430</v>
      </c>
    </row>
    <row r="872" spans="1:1" x14ac:dyDescent="0.25">
      <c r="A872" t="s">
        <v>18</v>
      </c>
    </row>
    <row r="873" spans="1:1" x14ac:dyDescent="0.25">
      <c r="A873" t="s">
        <v>452</v>
      </c>
    </row>
    <row r="874" spans="1:1" x14ac:dyDescent="0.25">
      <c r="A874" t="s">
        <v>453</v>
      </c>
    </row>
    <row r="875" spans="1:1" x14ac:dyDescent="0.25">
      <c r="A875" t="s">
        <v>237</v>
      </c>
    </row>
    <row r="876" spans="1:1" x14ac:dyDescent="0.25">
      <c r="A876" t="s">
        <v>266</v>
      </c>
    </row>
    <row r="877" spans="1:1" x14ac:dyDescent="0.25">
      <c r="A877" t="s">
        <v>454</v>
      </c>
    </row>
    <row r="878" spans="1:1" x14ac:dyDescent="0.25">
      <c r="A878" t="s">
        <v>455</v>
      </c>
    </row>
    <row r="879" spans="1:1" x14ac:dyDescent="0.25">
      <c r="A879" t="s">
        <v>56</v>
      </c>
    </row>
    <row r="880" spans="1:1" x14ac:dyDescent="0.25">
      <c r="A880" t="s">
        <v>456</v>
      </c>
    </row>
    <row r="881" spans="1:5" x14ac:dyDescent="0.25">
      <c r="A881" t="s">
        <v>1</v>
      </c>
    </row>
    <row r="882" spans="1:5" x14ac:dyDescent="0.25">
      <c r="A882" t="s">
        <v>457</v>
      </c>
      <c r="E882" t="str">
        <f>A882&amp;","&amp;A883&amp;","&amp;A884&amp;","&amp;A885&amp;","&amp;A886&amp;","&amp;A887&amp;","&amp;A888&amp;","&amp;A889&amp;","&amp;A890&amp;","&amp;A891&amp;","&amp;A892&amp;","&amp;A893&amp;","&amp;A894&amp;","&amp;A895&amp;","&amp;A896&amp;","&amp;A897&amp;","&amp;A898&amp;","&amp;A899&amp;","&amp;A900&amp;","&amp;A901&amp;","&amp;A902&amp;","&amp;A903&amp;","&amp;A904&amp;","&amp;A905&amp;","&amp;A906</f>
        <v>[PALPITOAD],Name = Palpitoad,Types = GRASS,POISON,BaseStats = 75,55,75,50,69,60,GenderRatio = Female50Percent,GrowthRate = Parabolic,BaseExp = 134,EVs = ,CatchRate = 120,Happiness = 70,Abilities = POISONTOUCH,STORMDRAIN,HiddenAbilities = PROTEAN,Moves = 0,TOXICSPIKES,1,TOXICSPIKES,1,MUDSLAP,1,MEGADRAIN,1,ACID,5,AQUARING,10,MUDSHACKLES,13,STUNSPORE,13,POISONPOWDER,16,MAGICALLEAF,19,ALLERGY,22,SLEEPPOWDER,26,INFECTION,29,ACIDARMOR,32,ENERGYBALL,35,MUDDYWATER,40,SLUDGEWAVE,44,SPORE,48,NATURESWRATH,52,ACIDRAIN,TutorMoves = PAYDAY,PROTECT,RETURN,FACADE,HELPINGHAND,WEATHERBALL,FRUSTRATION,HIDDENPOWER,REST,SUNNYDAY,PINMISSILE,NECTARTAP,MAGICALLEAF,GIGADRAIN,BULLETSEED,GRASSYTERRAIN,GRASSKNOT,EDENFRUIT,DIG,SANDTOMB,MUDSHACKLES,QUICKSAND,SPIKES,MUDSLIDE,BALANCERCHANGEREQUIRED,PSYCHICTERRAIN,ROCKBLAST,STEALTHROCK,CHARM,ATTRACT,RAINDANCE,WHIRLPOOL,SUBMERGE,SOAK,ALLERGY,TOXIC,TOXICSPIKES,ACIDRAIN,GASTROACID,POISONFANG,BREAKINGSWIPE,CURSE,CONFUSERAY,ROUND,SLEEPTALK,ECHOEDVOICE,SCHIZOPHRENIA,SUBSTITUTE,DISABLE,LIQUIDATION,SLUDGEBOMB,BALANCERCHANGEREQUIRED,GUNKSHOT,ENERGYBALL,GYROBALL,INFECTION,SPOIL,CORROSIVEGAS,SLUDGEWAVE,GRASSYGLIDE,SYNTHESIS,GRASSPLEDGE,FLIPTURN,WATERPULSE,WATERPLEDGE,WAIL,STEAMROLLER,HYPERVOICE,NASTYPLOT,LEECHLIFE,EARTHPOWER,TIDALWAVE,CASCADE,BODYSLAM,SUBMERGE,TAUNT,SCORESETTLER,ROCKTOMB,BOUNCE,ACROBATICS,BULLDOZE,BODYPRESS,EggGroups = Grass,HatchSteps = 5355,Height = 0.8,Weight = 17.0,Color = Green,Shape = BipedalTail,Category = Swamp Mushroom,Pokedex = As it started to migrate further inland into swamp areas, mushrooms began to grow on its damp body and has now become inseparable from its skin.,Evolutions = SEISMITOAD,Level,38,#-------------------------------,[SEISMITOAD]</v>
      </c>
    </row>
    <row r="883" spans="1:5" x14ac:dyDescent="0.25">
      <c r="A883" t="s">
        <v>458</v>
      </c>
    </row>
    <row r="884" spans="1:5" x14ac:dyDescent="0.25">
      <c r="A884" t="s">
        <v>443</v>
      </c>
    </row>
    <row r="885" spans="1:5" x14ac:dyDescent="0.25">
      <c r="A885" t="s">
        <v>459</v>
      </c>
    </row>
    <row r="886" spans="1:5" x14ac:dyDescent="0.25">
      <c r="A886" t="s">
        <v>6</v>
      </c>
    </row>
    <row r="887" spans="1:5" x14ac:dyDescent="0.25">
      <c r="A887" t="s">
        <v>43</v>
      </c>
    </row>
    <row r="888" spans="1:5" x14ac:dyDescent="0.25">
      <c r="A888" t="s">
        <v>460</v>
      </c>
    </row>
    <row r="889" spans="1:5" x14ac:dyDescent="0.25">
      <c r="A889" t="s">
        <v>446</v>
      </c>
    </row>
    <row r="890" spans="1:5" x14ac:dyDescent="0.25">
      <c r="A890" t="s">
        <v>461</v>
      </c>
    </row>
    <row r="891" spans="1:5" x14ac:dyDescent="0.25">
      <c r="A891" t="s">
        <v>11</v>
      </c>
    </row>
    <row r="892" spans="1:5" x14ac:dyDescent="0.25">
      <c r="A892" t="s">
        <v>447</v>
      </c>
    </row>
    <row r="893" spans="1:5" x14ac:dyDescent="0.25">
      <c r="A893" t="s">
        <v>448</v>
      </c>
    </row>
    <row r="894" spans="1:5" x14ac:dyDescent="0.25">
      <c r="A894" t="s">
        <v>462</v>
      </c>
    </row>
    <row r="895" spans="1:5" x14ac:dyDescent="0.25">
      <c r="A895" t="s">
        <v>463</v>
      </c>
    </row>
    <row r="896" spans="1:5" x14ac:dyDescent="0.25">
      <c r="A896" t="s">
        <v>430</v>
      </c>
    </row>
    <row r="897" spans="1:5" x14ac:dyDescent="0.25">
      <c r="A897" t="s">
        <v>18</v>
      </c>
    </row>
    <row r="898" spans="1:5" x14ac:dyDescent="0.25">
      <c r="A898" t="s">
        <v>183</v>
      </c>
    </row>
    <row r="899" spans="1:5" x14ac:dyDescent="0.25">
      <c r="A899" t="s">
        <v>464</v>
      </c>
    </row>
    <row r="900" spans="1:5" x14ac:dyDescent="0.25">
      <c r="A900" t="s">
        <v>237</v>
      </c>
    </row>
    <row r="901" spans="1:5" x14ac:dyDescent="0.25">
      <c r="A901" t="s">
        <v>112</v>
      </c>
    </row>
    <row r="902" spans="1:5" x14ac:dyDescent="0.25">
      <c r="A902" t="s">
        <v>454</v>
      </c>
    </row>
    <row r="903" spans="1:5" x14ac:dyDescent="0.25">
      <c r="A903" t="s">
        <v>465</v>
      </c>
    </row>
    <row r="904" spans="1:5" x14ac:dyDescent="0.25">
      <c r="A904" t="s">
        <v>466</v>
      </c>
    </row>
    <row r="905" spans="1:5" x14ac:dyDescent="0.25">
      <c r="A905" t="s">
        <v>1</v>
      </c>
    </row>
    <row r="906" spans="1:5" x14ac:dyDescent="0.25">
      <c r="A906" t="s">
        <v>467</v>
      </c>
      <c r="E906" t="str">
        <f>A906&amp;","&amp;A907&amp;","&amp;A908&amp;","&amp;A909&amp;","&amp;A910&amp;","&amp;A911&amp;","&amp;A912&amp;","&amp;A913&amp;","&amp;A914&amp;","&amp;A915&amp;","&amp;A916&amp;","&amp;A917&amp;","&amp;A918&amp;","&amp;A919&amp;","&amp;A920&amp;","&amp;A921&amp;","&amp;A922&amp;","&amp;A923&amp;","&amp;A924&amp;","&amp;A925&amp;","&amp;A926&amp;","&amp;A927&amp;","&amp;A928&amp;","&amp;A929&amp;","&amp;A930</f>
        <v>[SEISMITOAD],Name = Seismitoad,Types = GRASS,POISON,BaseStats = 95,70,105,70,94,75,GenderRatio = Female50Percent,GrowthRate = Parabolic,BaseExp = 225,EVs = ,CatchRate = 100,Happiness = 70,Abilities = POISONTOUCH,STORMDRAIN,HiddenAbilities = PROTEAN,Moves = 1,TOXICSPIKES,1,MUDSLAP,1,MEGADRAIN,1,ACID,5,AQUARING,10,MUDSHACKLES,13,STUNSPORE,13,POISONPOWDER,16,MAGICALLEAF,19,ALLERGY,22,SLEEPPOWDER,26,INFECTION,29,ACIDARMOR,32,ENERGYBALL,35,MUDDYWATER,42,SLUDGEWAVE,45,SPORE,49,NATURESWRATH,53,ACIDRAIN,TutorMoves = PAYDAY,PROTECT,RETURN,FACADE,HELPINGHAND,WEATHERBALL,FRUSTRATION,HIDDENPOWER,REST,SUNNYDAY,PINMISSILE,NECTARTAP,MAGICALLEAF,GIGADRAIN,BULLETSEED,GRASSYTERRAIN,GRASSKNOT,EDENFRUIT,DIG,SANDTOMB,MUDSHACKLES,QUICKSAND,SPIKES,MUDSLIDE,BALANCERCHANGEREQUIRED,PSYCHICTERRAIN,ROCKBLAST,STEALTHROCK,CHARM,ATTRACT,RAINDANCE,WHIRLPOOL,SUBMERGE,SOAK,ALLERGY,TOXIC,TOXICSPIKES,ACIDRAIN,GASTROACID,POISONFANG,BREAKINGSWIPE,CURSE,CONFUSERAY,ROUND,SLEEPTALK,ECHOEDVOICE,SCHIZOPHRENIA,SUBSTITUTE,DISABLE,LIQUIDATION,SLUDGEBOMB,BALANCERCHANGEREQUIRED,GUNKSHOT,ENERGYBALL,GYROBALL,INFECTION,SPOIL,CORROSIVEGAS,SLUDGEWAVE,GRASSYGLIDE,SYNTHESIS,GRASSPLEDGE,FLIPTURN,WATERPULSE,WATERPLEDGE,WAIL,STEAMROLLER,HYPERVOICE,NASTYPLOT,LEECHLIFE,EARTHPOWER,TIDALWAVE,CASCADE,BODYSLAM,SUBMERGE,TAUNT,SCORESETTLER,ROCKTOMB,BOUNCE,ACROBATICS,GIGAIMPACT,HYPERBEAM,UTURN,MOSSYPUNCH,BULLDOZE,STAMPEDE,ROCKSLIDE,MINERALWAVE,ASSURANCE,BRUTALSWING,KNOCKOFF,REVENGE,BRICKBREAK,DRAINPUNCH,LOWKICK,POWERUPPUNCH,FOCUSPUNCH,CROSSPOISON,SHADOWPUNCH,EARTHQUAKE,GAIAPULSE,POLLENPUFF,POISONJAB,DARKPULSE,LEAFBLADE,LEAFSTORM,BOOMBOX,VITALITYDRAIN,BODYPRESS,EggGroups = Grass,HatchSteps = 5355,Height = 1.5,Weight = 62.0,Color = Green,Shape = Bipedal,Category = Swamp Mushroom,Pokedex = The mushrooms have become so prevalent and grown in potency that simply touching them can render a person incapacitated.,Generation = 5,#-------------------------------,[GULPIN]</v>
      </c>
    </row>
    <row r="907" spans="1:5" x14ac:dyDescent="0.25">
      <c r="A907" t="s">
        <v>468</v>
      </c>
    </row>
    <row r="908" spans="1:5" x14ac:dyDescent="0.25">
      <c r="A908" t="s">
        <v>443</v>
      </c>
    </row>
    <row r="909" spans="1:5" x14ac:dyDescent="0.25">
      <c r="A909" t="s">
        <v>469</v>
      </c>
    </row>
    <row r="910" spans="1:5" x14ac:dyDescent="0.25">
      <c r="A910" t="s">
        <v>6</v>
      </c>
    </row>
    <row r="911" spans="1:5" x14ac:dyDescent="0.25">
      <c r="A911" t="s">
        <v>43</v>
      </c>
    </row>
    <row r="912" spans="1:5" x14ac:dyDescent="0.25">
      <c r="A912" t="s">
        <v>108</v>
      </c>
    </row>
    <row r="913" spans="1:1" x14ac:dyDescent="0.25">
      <c r="A913" t="s">
        <v>446</v>
      </c>
    </row>
    <row r="914" spans="1:1" x14ac:dyDescent="0.25">
      <c r="A914" t="s">
        <v>32</v>
      </c>
    </row>
    <row r="915" spans="1:1" x14ac:dyDescent="0.25">
      <c r="A915" t="s">
        <v>11</v>
      </c>
    </row>
    <row r="916" spans="1:1" x14ac:dyDescent="0.25">
      <c r="A916" t="s">
        <v>447</v>
      </c>
    </row>
    <row r="917" spans="1:1" x14ac:dyDescent="0.25">
      <c r="A917" t="s">
        <v>448</v>
      </c>
    </row>
    <row r="918" spans="1:1" x14ac:dyDescent="0.25">
      <c r="A918" t="s">
        <v>470</v>
      </c>
    </row>
    <row r="919" spans="1:1" x14ac:dyDescent="0.25">
      <c r="A919" t="s">
        <v>471</v>
      </c>
    </row>
    <row r="920" spans="1:1" x14ac:dyDescent="0.25">
      <c r="A920" t="s">
        <v>430</v>
      </c>
    </row>
    <row r="921" spans="1:1" x14ac:dyDescent="0.25">
      <c r="A921" t="s">
        <v>18</v>
      </c>
    </row>
    <row r="922" spans="1:1" x14ac:dyDescent="0.25">
      <c r="A922" t="s">
        <v>110</v>
      </c>
    </row>
    <row r="923" spans="1:1" x14ac:dyDescent="0.25">
      <c r="A923" t="s">
        <v>472</v>
      </c>
    </row>
    <row r="924" spans="1:1" x14ac:dyDescent="0.25">
      <c r="A924" t="s">
        <v>237</v>
      </c>
    </row>
    <row r="925" spans="1:1" x14ac:dyDescent="0.25">
      <c r="A925" t="s">
        <v>369</v>
      </c>
    </row>
    <row r="926" spans="1:1" x14ac:dyDescent="0.25">
      <c r="A926" t="s">
        <v>454</v>
      </c>
    </row>
    <row r="927" spans="1:1" x14ac:dyDescent="0.25">
      <c r="A927" t="s">
        <v>473</v>
      </c>
    </row>
    <row r="928" spans="1:1" x14ac:dyDescent="0.25">
      <c r="A928" t="s">
        <v>56</v>
      </c>
    </row>
    <row r="929" spans="1:5" x14ac:dyDescent="0.25">
      <c r="A929" t="s">
        <v>1</v>
      </c>
    </row>
    <row r="930" spans="1:5" x14ac:dyDescent="0.25">
      <c r="A930" t="s">
        <v>474</v>
      </c>
      <c r="E930" t="str">
        <f>A930&amp;","&amp;A931&amp;","&amp;A932&amp;","&amp;A933&amp;","&amp;A934&amp;","&amp;A935&amp;","&amp;A936&amp;","&amp;A937&amp;","&amp;A938&amp;","&amp;A939&amp;","&amp;A940&amp;","&amp;A941&amp;","&amp;A942&amp;","&amp;A943&amp;","&amp;A944&amp;","&amp;A945&amp;","&amp;A946&amp;","&amp;A947&amp;","&amp;A948&amp;","&amp;A949&amp;","&amp;A950&amp;","&amp;A951&amp;","&amp;A952&amp;","&amp;A953&amp;","&amp;A954</f>
        <v>[GULPIN],Name = Gulpin,Types = GROUND,BaseStats = 65,33,63,25,50,76,GenderRatio = Female50Percent,GrowthRate = Fluctuating,BaseExp = 60,EVs = SPECIAL_DEFENSE,1,CatchRate = 225,Happiness = 70,Abilities = WATERCOMPACTION,WATERABSORB,HiddenAbilities = SANDSTREAM,Moves = 1,SANDSTORM,1,SANDTOMB,6,SPIKES,9,MUDSLAP,13,BOULDERHURL,17,YAWN,20,SANDJET,24,STEALTHROCK,28,MUDSLIDE,32,ROCKSLIDE,36,MINIMIZE,41,GIGADRAIN,45,SHOREUP,49,GUNKSHOT,54,EARTHPOWER,TutorMoves = TOXIC,HIDDENPOWER,PROTECT,FRUSTRATION,BOULDERHURL,EARTHQUAKE,RETURN,DIG,SANDSTORM,ROCKTOMB,FACADE,REST,ATTRACT,STONEEDGE,BULLDOZE,ROCKSLIDE,SUBSTITUTE,ANCIENTPOWER,EARTHPOWER,GIGADRAIN,GRAVITY,HEATWAVE,SLEEPTALK,STEALTHROCK,HELPINGHAND,WEATHERBALL,FIREPUNCH,FIRESPIN,SUNNYDAY,INCINERATE,BULLETSEED,GRASSKNOT,EDENFRUIT,MOSSYPUNCH,MUDSHACKLES,STAMPEDE,QUICKSAND,SPIKES,MUDSLIDE,GAIAPULSE,BALANCERCHANGEREQUIRED,MINDDRAIN,ROCKBLAST,MINERALWAVE,GEMSTORM,BRUTALSWING,KNOCKOFF,GOBLINSTRIKE,BALANCERCHANGEREQUIRED,IRONDEFENSE,BRICKBREAK,BULKUP,POWERUPPUNCH,TOXICSPIKES,GASTROACID,POISONFANG,CURSE,METEORDRIVE,ROUND,BODYSLAM,SCALD,GUNKSHOT,POISONJAB,GYROBALL,CATAPULT,POWERGEM,GOLDRUSH,SCORCHINGSANDS,STEAMROLLER,SLUDGEWAVE,BODYPRESS,STEELROLLER,MOONSTONERAY,EggMoves = IRONDEFENSE,ROCKPOLISH,WIDEGUARD,GEOMANCY,MUDSPORT,MUDSHOT,BODYPRESS,HARDEN,TOXICSPIKES,AMNESIA,MUDDYWATER,EggGroups = Amorphous,HatchSteps = 5355,Height = 0.4,Weight = 10.3,Color = Brown,Shape = HeadArms,Category = Pebble,Pokedex = This Pokémon's small stature and colour allows it to camoflage in desert environments to protect itself from predators.,Generation = 3,Evolutions = SWALOT,Level,31</v>
      </c>
    </row>
    <row r="931" spans="1:5" x14ac:dyDescent="0.25">
      <c r="A931" t="s">
        <v>475</v>
      </c>
    </row>
    <row r="932" spans="1:5" x14ac:dyDescent="0.25">
      <c r="A932" t="s">
        <v>476</v>
      </c>
    </row>
    <row r="933" spans="1:5" x14ac:dyDescent="0.25">
      <c r="A933" t="s">
        <v>477</v>
      </c>
    </row>
    <row r="934" spans="1:5" x14ac:dyDescent="0.25">
      <c r="A934" t="s">
        <v>6</v>
      </c>
    </row>
    <row r="935" spans="1:5" x14ac:dyDescent="0.25">
      <c r="A935" t="s">
        <v>254</v>
      </c>
    </row>
    <row r="936" spans="1:5" x14ac:dyDescent="0.25">
      <c r="A936" t="s">
        <v>478</v>
      </c>
    </row>
    <row r="937" spans="1:5" x14ac:dyDescent="0.25">
      <c r="A937" t="s">
        <v>9</v>
      </c>
    </row>
    <row r="938" spans="1:5" x14ac:dyDescent="0.25">
      <c r="A938" t="s">
        <v>176</v>
      </c>
    </row>
    <row r="939" spans="1:5" x14ac:dyDescent="0.25">
      <c r="A939" t="s">
        <v>11</v>
      </c>
    </row>
    <row r="940" spans="1:5" x14ac:dyDescent="0.25">
      <c r="A940" t="s">
        <v>479</v>
      </c>
    </row>
    <row r="941" spans="1:5" x14ac:dyDescent="0.25">
      <c r="A941" t="s">
        <v>480</v>
      </c>
    </row>
    <row r="942" spans="1:5" x14ac:dyDescent="0.25">
      <c r="A942" t="s">
        <v>481</v>
      </c>
    </row>
    <row r="943" spans="1:5" x14ac:dyDescent="0.25">
      <c r="A943" t="s">
        <v>482</v>
      </c>
    </row>
    <row r="944" spans="1:5" x14ac:dyDescent="0.25">
      <c r="A944" t="s">
        <v>483</v>
      </c>
    </row>
    <row r="945" spans="1:5" x14ac:dyDescent="0.25">
      <c r="A945" t="s">
        <v>17</v>
      </c>
    </row>
    <row r="946" spans="1:5" x14ac:dyDescent="0.25">
      <c r="A946" t="s">
        <v>18</v>
      </c>
    </row>
    <row r="947" spans="1:5" x14ac:dyDescent="0.25">
      <c r="A947" t="s">
        <v>484</v>
      </c>
    </row>
    <row r="948" spans="1:5" x14ac:dyDescent="0.25">
      <c r="A948" t="s">
        <v>485</v>
      </c>
    </row>
    <row r="949" spans="1:5" x14ac:dyDescent="0.25">
      <c r="A949" t="s">
        <v>155</v>
      </c>
    </row>
    <row r="950" spans="1:5" x14ac:dyDescent="0.25">
      <c r="A950" t="s">
        <v>77</v>
      </c>
    </row>
    <row r="951" spans="1:5" x14ac:dyDescent="0.25">
      <c r="A951" t="s">
        <v>486</v>
      </c>
    </row>
    <row r="952" spans="1:5" x14ac:dyDescent="0.25">
      <c r="A952" t="s">
        <v>487</v>
      </c>
    </row>
    <row r="953" spans="1:5" x14ac:dyDescent="0.25">
      <c r="A953" t="s">
        <v>269</v>
      </c>
    </row>
    <row r="954" spans="1:5" x14ac:dyDescent="0.25">
      <c r="A954" t="s">
        <v>488</v>
      </c>
    </row>
    <row r="955" spans="1:5" x14ac:dyDescent="0.25">
      <c r="A955" t="s">
        <v>1</v>
      </c>
    </row>
    <row r="956" spans="1:5" x14ac:dyDescent="0.25">
      <c r="A956" t="s">
        <v>489</v>
      </c>
      <c r="E956" t="str">
        <f>A956&amp;","&amp;A957&amp;","&amp;A958&amp;","&amp;A959&amp;","&amp;A960&amp;","&amp;A961&amp;","&amp;A962&amp;","&amp;A963&amp;","&amp;A964&amp;","&amp;A965&amp;","&amp;A966&amp;","&amp;A967&amp;","&amp;A968&amp;","&amp;A969&amp;","&amp;A970&amp;","&amp;A971&amp;","&amp;A972&amp;","&amp;A973&amp;","&amp;A974&amp;","&amp;A975&amp;","&amp;A976&amp;","&amp;A977&amp;","&amp;A978&amp;","&amp;A979&amp;","&amp;A980</f>
        <v>[SWALOT],Name = Swalot,Types = GROUND,BaseStats = 80,50,90,40,95,120,GenderRatio = Female50Percent,GrowthRate = Fluctuating,BaseExp = 163,EVs = SPECIAL_DEFENSE,2,CatchRate = 100,Happiness = 70,Abilities = SHRAPNEL,WATERABSORB,HiddenAbilities = SANDSTREAM,Moves = 0,QUICKSAND,1,QUICKSAND,1,SANDSTORM,1,SANDTOMB,6,SPIKES,9,MUDSLAP,13,BOULDERHURL,17,YAWN,20,SANDJET,24,STEALTHROCK,28,MUDSLIDE,32,ROCKSLIDE,36,MINIMIZE,41,GIGADRAIN,45,SHOREUP,49,GUNKSHOT,54,EARTHPOWER,TutorMoves = TOXIC,HIDDENPOWER,PROTECT,FRUSTRATION,BOULDERHURL,EARTHQUAKE,RETURN,DIG,SANDSTORM,ROCKTOMB,FACADE,REST,ATTRACT,STONEEDGE,BULLDOZE,ROCKSLIDE,SUBSTITUTE,ANCIENTPOWER,EARTHPOWER,GIGADRAIN,GRAVITY,HEATWAVE,SLEEPTALK,STEALTHROCK,HELPINGHAND,WEATHERBALL,FIREPUNCH,FIRESPIN,SUNNYDAY,INCINERATE,BULLETSEED,GRASSKNOT,EDENFRUIT,MOSSYPUNCH,MUDSHACKLES,STAMPEDE,QUICKSAND,SPIKES,MUDSLIDE,GAIAPULSE,BALANCERCHANGEREQUIRED,MINDDRAIN,ROCKBLAST,MINERALWAVE,GEMSTORM,BRUTALSWING,KNOCKOFF,GOBLINSTRIKE,BALANCERCHANGEREQUIRED,IRONDEFENSE,BRICKBREAK,BULKUP,POWERUPPUNCH,TOXICSPIKES,GASTROACID,POISONFANG,CURSE,METEORDRIVE,ROUND,BODYSLAM,SCALD,GUNKSHOT,POISONJAB,GYROBALL,CATAPULT,POWERGEM,GOLDRUSH,SCORCHINGSANDS,STEAMROLLER,SLUDGEWAVE,BODYPRESS,STEELROLLER,MOONSTONERAY,OVERHEAT,HYPERBEAM,GIGAIMPACT,EggGroups = Amorphous,HatchSteps = 5355,Height = 1.7,Weight = 80.0,Color = Brown,Shape = HeadArms,Category = Quicksand,Pokedex = It is much larger than it appears. That is because it can disperse and consume the sand around it to grow in mass.,Generation = 3,#-------------------------------,[SPINARAK]</v>
      </c>
    </row>
    <row r="957" spans="1:5" x14ac:dyDescent="0.25">
      <c r="A957" t="s">
        <v>490</v>
      </c>
    </row>
    <row r="958" spans="1:5" x14ac:dyDescent="0.25">
      <c r="A958" t="s">
        <v>476</v>
      </c>
    </row>
    <row r="959" spans="1:5" x14ac:dyDescent="0.25">
      <c r="A959" t="s">
        <v>491</v>
      </c>
    </row>
    <row r="960" spans="1:5" x14ac:dyDescent="0.25">
      <c r="A960" t="s">
        <v>6</v>
      </c>
    </row>
    <row r="961" spans="1:1" x14ac:dyDescent="0.25">
      <c r="A961" t="s">
        <v>254</v>
      </c>
    </row>
    <row r="962" spans="1:1" x14ac:dyDescent="0.25">
      <c r="A962" t="s">
        <v>492</v>
      </c>
    </row>
    <row r="963" spans="1:1" x14ac:dyDescent="0.25">
      <c r="A963" t="s">
        <v>31</v>
      </c>
    </row>
    <row r="964" spans="1:1" x14ac:dyDescent="0.25">
      <c r="A964" t="s">
        <v>32</v>
      </c>
    </row>
    <row r="965" spans="1:1" x14ac:dyDescent="0.25">
      <c r="A965" t="s">
        <v>11</v>
      </c>
    </row>
    <row r="966" spans="1:1" x14ac:dyDescent="0.25">
      <c r="A966" t="s">
        <v>493</v>
      </c>
    </row>
    <row r="967" spans="1:1" x14ac:dyDescent="0.25">
      <c r="A967" t="s">
        <v>480</v>
      </c>
    </row>
    <row r="968" spans="1:1" x14ac:dyDescent="0.25">
      <c r="A968" t="s">
        <v>494</v>
      </c>
    </row>
    <row r="969" spans="1:1" x14ac:dyDescent="0.25">
      <c r="A969" t="s">
        <v>495</v>
      </c>
    </row>
    <row r="970" spans="1:1" x14ac:dyDescent="0.25">
      <c r="A970" t="s">
        <v>17</v>
      </c>
    </row>
    <row r="971" spans="1:1" x14ac:dyDescent="0.25">
      <c r="A971" t="s">
        <v>18</v>
      </c>
    </row>
    <row r="972" spans="1:1" x14ac:dyDescent="0.25">
      <c r="A972" t="s">
        <v>496</v>
      </c>
    </row>
    <row r="973" spans="1:1" x14ac:dyDescent="0.25">
      <c r="A973" t="s">
        <v>196</v>
      </c>
    </row>
    <row r="974" spans="1:1" x14ac:dyDescent="0.25">
      <c r="A974" t="s">
        <v>155</v>
      </c>
    </row>
    <row r="975" spans="1:1" x14ac:dyDescent="0.25">
      <c r="A975" t="s">
        <v>77</v>
      </c>
    </row>
    <row r="976" spans="1:1" x14ac:dyDescent="0.25">
      <c r="A976" t="s">
        <v>497</v>
      </c>
    </row>
    <row r="977" spans="1:5" x14ac:dyDescent="0.25">
      <c r="A977" t="s">
        <v>498</v>
      </c>
    </row>
    <row r="978" spans="1:5" x14ac:dyDescent="0.25">
      <c r="A978" t="s">
        <v>269</v>
      </c>
    </row>
    <row r="979" spans="1:5" x14ac:dyDescent="0.25">
      <c r="A979" t="s">
        <v>1</v>
      </c>
    </row>
    <row r="980" spans="1:5" x14ac:dyDescent="0.25">
      <c r="A980" t="s">
        <v>499</v>
      </c>
      <c r="E980" t="str">
        <f>A980&amp;","&amp;A981&amp;","&amp;A982&amp;","&amp;A983&amp;","&amp;A984&amp;","&amp;A985&amp;","&amp;A986&amp;","&amp;A987&amp;","&amp;A988&amp;","&amp;A989&amp;","&amp;A990&amp;","&amp;A991&amp;","&amp;A992&amp;","&amp;A993&amp;","&amp;A994&amp;","&amp;A995&amp;","&amp;A996&amp;","&amp;A997&amp;","&amp;A998&amp;","&amp;A999&amp;","&amp;A1000&amp;","&amp;A1001&amp;","&amp;A1002&amp;","&amp;A1003&amp;","&amp;A1004</f>
        <v>[SPINARAK],Name = Spinarak,Types = DARK,POISON,BaseStats = 55,60,50,50,35,50,GenderRatio = Female50Percent,GrowthRate = Fast,BaseExp = 50,EVs = ATTACK,1,CatchRate = 255,Happiness = 70,Abilities = POISONTOUCH,PRANKSTER,HiddenAbilities = MERCILESS,Moves = 1,POWERTRIP,1,LEER,5,POISONSTING,8,TORMENT,11,POISONFANG,14,TOXICSPIKES,18,BITE,21,TOXICTHREAD,25,SPOIL,29,VENDETTA,33,LUNGE,37,VENOMDRAIN,41,ACIDARMOR,44,FALSESURRENDER,48,MEGAHORN,54,EXECUTION,TutorMoves = PROTECT,RETURN,FACADE,FRUSTRATION,FALSESWIPE,REST,ELECTROWEB,PINMISSILE,NECTARTAP,STRUGGLEBUG,PHEROMONESTREAM,DIG,THIEF,BEATUP,FAKETEARS,SCORESETTLER,ASSURANCE,SNARL,TAUNT,KNOCKOFF,VENDETTA,REVENGE,CROSSPOISON,ALLERGY,TOXIC,TOXICSPIKES,GASTROACID,POISONFANG,ACIDARMOR,CURSE,MEANLOOK,SUBSTITUTE,DISABLE,FROSTBITE,LEECHLIFE,BUGBUZZ,POLLENPUFF,MEGAHORN,FRENZY,POISONJAB,CRUNCH,NASTYPLOT,SWORDSDANCE,FURYCUTTER,INFECTION,WORKUP,SPOIL,CORROSIVEGAS,LASHOUT,VITALITYDRAIN,FOULPLAY,MEMENTO,GIGAIMPACT,HYPERBEAM,HIVEMIND,BODYSLAM,DARKPULSE,THROATCHOP,SLEEPTALK,EggMoves = NIGHTSLASH,ELECTROWEB,CROSSPOISON,PURSUIT,TWINEEDLE,SHADOWSNEAK,EggGroups = Bug,HatchSteps = 4080,Height = 0.5,Weight = 8.5,Color = Black,Shape = Insectoid,Category = Black Widow,Pokedex = It can spin elaborate webs with different pictures in the webs. It uses these pictures to attract prey where it traps them and then allows them to be consumed.,Generation = 2,Evolutions = ARIADOS,Level,22</v>
      </c>
    </row>
    <row r="981" spans="1:5" x14ac:dyDescent="0.25">
      <c r="A981" t="s">
        <v>500</v>
      </c>
    </row>
    <row r="982" spans="1:5" x14ac:dyDescent="0.25">
      <c r="A982" t="s">
        <v>501</v>
      </c>
    </row>
    <row r="983" spans="1:5" x14ac:dyDescent="0.25">
      <c r="A983" t="s">
        <v>502</v>
      </c>
    </row>
    <row r="984" spans="1:5" x14ac:dyDescent="0.25">
      <c r="A984" t="s">
        <v>6</v>
      </c>
    </row>
    <row r="985" spans="1:5" x14ac:dyDescent="0.25">
      <c r="A985" t="s">
        <v>503</v>
      </c>
    </row>
    <row r="986" spans="1:5" x14ac:dyDescent="0.25">
      <c r="A986" t="s">
        <v>229</v>
      </c>
    </row>
    <row r="987" spans="1:5" x14ac:dyDescent="0.25">
      <c r="A987" t="s">
        <v>145</v>
      </c>
    </row>
    <row r="988" spans="1:5" x14ac:dyDescent="0.25">
      <c r="A988" t="s">
        <v>146</v>
      </c>
    </row>
    <row r="989" spans="1:5" x14ac:dyDescent="0.25">
      <c r="A989" t="s">
        <v>11</v>
      </c>
    </row>
    <row r="990" spans="1:5" x14ac:dyDescent="0.25">
      <c r="A990" t="s">
        <v>504</v>
      </c>
    </row>
    <row r="991" spans="1:5" x14ac:dyDescent="0.25">
      <c r="A991" t="s">
        <v>392</v>
      </c>
    </row>
    <row r="992" spans="1:5" x14ac:dyDescent="0.25">
      <c r="A992" t="s">
        <v>505</v>
      </c>
    </row>
    <row r="993" spans="1:5" x14ac:dyDescent="0.25">
      <c r="A993" t="s">
        <v>506</v>
      </c>
    </row>
    <row r="994" spans="1:5" x14ac:dyDescent="0.25">
      <c r="A994" t="s">
        <v>507</v>
      </c>
    </row>
    <row r="995" spans="1:5" x14ac:dyDescent="0.25">
      <c r="A995" t="s">
        <v>508</v>
      </c>
    </row>
    <row r="996" spans="1:5" x14ac:dyDescent="0.25">
      <c r="A996" t="s">
        <v>396</v>
      </c>
    </row>
    <row r="997" spans="1:5" x14ac:dyDescent="0.25">
      <c r="A997" t="s">
        <v>452</v>
      </c>
    </row>
    <row r="998" spans="1:5" x14ac:dyDescent="0.25">
      <c r="A998" t="s">
        <v>509</v>
      </c>
    </row>
    <row r="999" spans="1:5" x14ac:dyDescent="0.25">
      <c r="A999" t="s">
        <v>398</v>
      </c>
    </row>
    <row r="1000" spans="1:5" x14ac:dyDescent="0.25">
      <c r="A1000" t="s">
        <v>510</v>
      </c>
    </row>
    <row r="1001" spans="1:5" x14ac:dyDescent="0.25">
      <c r="A1001" t="s">
        <v>511</v>
      </c>
    </row>
    <row r="1002" spans="1:5" x14ac:dyDescent="0.25">
      <c r="A1002" t="s">
        <v>512</v>
      </c>
    </row>
    <row r="1003" spans="1:5" x14ac:dyDescent="0.25">
      <c r="A1003" t="s">
        <v>223</v>
      </c>
    </row>
    <row r="1004" spans="1:5" x14ac:dyDescent="0.25">
      <c r="A1004" t="s">
        <v>513</v>
      </c>
    </row>
    <row r="1005" spans="1:5" x14ac:dyDescent="0.25">
      <c r="A1005" t="s">
        <v>1</v>
      </c>
    </row>
    <row r="1006" spans="1:5" x14ac:dyDescent="0.25">
      <c r="A1006" t="s">
        <v>514</v>
      </c>
      <c r="E1006" t="str">
        <f>A1006&amp;","&amp;A1007&amp;","&amp;A1008&amp;","&amp;A1009&amp;","&amp;A1010&amp;","&amp;A1011&amp;","&amp;A1012&amp;","&amp;A1013&amp;","&amp;A1014&amp;","&amp;A1015&amp;","&amp;A1016&amp;","&amp;A1017&amp;","&amp;A1018&amp;","&amp;A1019&amp;","&amp;A1020&amp;","&amp;A1021&amp;","&amp;A1022&amp;","&amp;A1023&amp;","&amp;A1024&amp;","&amp;A1025&amp;","&amp;A1026&amp;","&amp;A1027&amp;","&amp;A1028&amp;","&amp;A1029&amp;","&amp;A1030</f>
        <v>[ARIADOS],Name = Ariados,Types = DARK,POISON,BaseStats = 80,100,70,85,55,70,GenderRatio = Female50Percent,GrowthRate = Fast,BaseExp = 137,EVs = ATTACK,2,CatchRate = 100,Happiness = 70,Abilities = POISONTOUCH,PRANKSTER,HiddenAbilities = MERCILESS,Moves = 0,OBSTRUCT,1,OBSTRUCT,1,CRUNCH,1,LEECHLIFE,1,KNOCKOFF,1,POISONJAB,1,POWERTRIP,1,LEER,5,POISONSTING,8,TORMENT,11,POISONFANG,14,TOXICSPIKES,18,BITE,21,TOXICTHREAD,25,SPOIL,29,VENDETTA,33,LUNGE,37,VENOMDRAIN,41,ACIDARMOR,44,FALSESURRENDER,48,MEGAHORN,54,EXECUTION,TutorMoves = PROTECT,RETURN,FACADE,FRUSTRATION,FALSESWIPE,REST,ELECTROWEB,PINMISSILE,NECTARTAP,STRUGGLEBUG,PHEROMONESTREAM,DIG,THIEF,BEATUP,FAKETEARS,SCORESETTLER,ASSURANCE,SNARL,TAUNT,KNOCKOFF,VENDETTA,REVENGE,CROSSPOISON,ALLERGY,TOXIC,TOXICSPIKES,GASTROACID,POISONFANG,ACIDARMOR,CURSE,MEANLOOK,SUBSTITUTE,DISABLE,FROSTBITE,LEECHLIFE,BUGBUZZ,POLLENPUFF,MEGAHORN,FRENZY,POISONJAB,CRUNCH,NASTYPLOT,SWORDSDANCE,FURYCUTTER,INFECTION,WORKUP,SPOIL,CORROSIVEGAS,LASHOUT,VITALITYDRAIN,FOULPLAY,MEMENTO,GIGAIMPACT,HYPERBEAM,HIVEMIND,BODYSLAM,DARKPULSE,THROATCHOP,SLEEPTALK,EggGroups = Bug,HatchSteps = 4080,Height = 1.1,Weight = 33.5,Color = Black,Shape = Insectoid,Category = Black Widow,Pokedex = Its most terrifying quality is its ability to vanish into darkness and surprise its foe by sinking its poisonous fangs into its target.,Generation = 2,#-------------------------------,[BALTOY]</v>
      </c>
    </row>
    <row r="1007" spans="1:5" x14ac:dyDescent="0.25">
      <c r="A1007" t="s">
        <v>515</v>
      </c>
    </row>
    <row r="1008" spans="1:5" x14ac:dyDescent="0.25">
      <c r="A1008" t="s">
        <v>501</v>
      </c>
    </row>
    <row r="1009" spans="1:1" x14ac:dyDescent="0.25">
      <c r="A1009" t="s">
        <v>516</v>
      </c>
    </row>
    <row r="1010" spans="1:1" x14ac:dyDescent="0.25">
      <c r="A1010" t="s">
        <v>6</v>
      </c>
    </row>
    <row r="1011" spans="1:1" x14ac:dyDescent="0.25">
      <c r="A1011" t="s">
        <v>503</v>
      </c>
    </row>
    <row r="1012" spans="1:1" x14ac:dyDescent="0.25">
      <c r="A1012" t="s">
        <v>517</v>
      </c>
    </row>
    <row r="1013" spans="1:1" x14ac:dyDescent="0.25">
      <c r="A1013" t="s">
        <v>164</v>
      </c>
    </row>
    <row r="1014" spans="1:1" x14ac:dyDescent="0.25">
      <c r="A1014" t="s">
        <v>32</v>
      </c>
    </row>
    <row r="1015" spans="1:1" x14ac:dyDescent="0.25">
      <c r="A1015" t="s">
        <v>11</v>
      </c>
    </row>
    <row r="1016" spans="1:1" x14ac:dyDescent="0.25">
      <c r="A1016" t="s">
        <v>504</v>
      </c>
    </row>
    <row r="1017" spans="1:1" x14ac:dyDescent="0.25">
      <c r="A1017" t="s">
        <v>392</v>
      </c>
    </row>
    <row r="1018" spans="1:1" x14ac:dyDescent="0.25">
      <c r="A1018" t="s">
        <v>518</v>
      </c>
    </row>
    <row r="1019" spans="1:1" x14ac:dyDescent="0.25">
      <c r="A1019" t="s">
        <v>506</v>
      </c>
    </row>
    <row r="1020" spans="1:1" x14ac:dyDescent="0.25">
      <c r="A1020" t="s">
        <v>508</v>
      </c>
    </row>
    <row r="1021" spans="1:1" x14ac:dyDescent="0.25">
      <c r="A1021" t="s">
        <v>396</v>
      </c>
    </row>
    <row r="1022" spans="1:1" x14ac:dyDescent="0.25">
      <c r="A1022" t="s">
        <v>195</v>
      </c>
    </row>
    <row r="1023" spans="1:1" x14ac:dyDescent="0.25">
      <c r="A1023" t="s">
        <v>519</v>
      </c>
    </row>
    <row r="1024" spans="1:1" x14ac:dyDescent="0.25">
      <c r="A1024" t="s">
        <v>398</v>
      </c>
    </row>
    <row r="1025" spans="1:5" x14ac:dyDescent="0.25">
      <c r="A1025" t="s">
        <v>510</v>
      </c>
    </row>
    <row r="1026" spans="1:5" x14ac:dyDescent="0.25">
      <c r="A1026" t="s">
        <v>511</v>
      </c>
    </row>
    <row r="1027" spans="1:5" x14ac:dyDescent="0.25">
      <c r="A1027" t="s">
        <v>520</v>
      </c>
    </row>
    <row r="1028" spans="1:5" x14ac:dyDescent="0.25">
      <c r="A1028" t="s">
        <v>223</v>
      </c>
    </row>
    <row r="1029" spans="1:5" x14ac:dyDescent="0.25">
      <c r="A1029" t="s">
        <v>1</v>
      </c>
    </row>
    <row r="1030" spans="1:5" x14ac:dyDescent="0.25">
      <c r="A1030" t="s">
        <v>521</v>
      </c>
      <c r="E1030" t="str">
        <f>A1030&amp;","&amp;A1031&amp;","&amp;A1032&amp;","&amp;A1033&amp;","&amp;A1034&amp;","&amp;A1035&amp;","&amp;A1036&amp;","&amp;A1037&amp;","&amp;A1038&amp;","&amp;A1039&amp;","&amp;A1040&amp;","&amp;A1041&amp;","&amp;A1042&amp;","&amp;A1043&amp;","&amp;A1044&amp;","&amp;A1045&amp;","&amp;A1046&amp;","&amp;A1047&amp;","&amp;A1048&amp;","&amp;A1049&amp;","&amp;A1050&amp;","&amp;A1051&amp;","&amp;A1052&amp;","&amp;A1053&amp;","&amp;A1054</f>
        <v>[BALTOY],Name = Baltoy,Types = ELECTRIC,PSYCHIC,BaseStats = 60,20,55,55,40,70,GenderRatio = Genderless,GrowthRate = Medium,BaseExp = 60,EVs = SPECIAL_DEFENSE,1,CatchRate = 255,Happiness = 70,Abilities = LEVITATE,CLEARBODY,HiddenAbilities = BATTERY,Moves = 1,THUNDERSHOCK,1,CONFUSION,4,CHARGE,7,TELEKINESIS,10,BARRIER,13,PSYBEAM,17,LIGHTSCREEN,21,CHARGEBEAM,25,SELFDESTRUCT,28,EXTRASENSORY,31,COSMICPOWER,34,PSYCHIC,39,THUNDERBOLT,42,LOCKON,42,ZAPCANNON,48,MAGNETFORCE,53,FUTURESIGHT,58,STOREDPOWER,TutorMoves = PSYSHOCK,CALMMIND,TOXIC,HIDDENPOWER,LIGHTSCREEN,PROTECT,TELEKINESIS,SAFEGUARD,FRUSTRATION,BOULDERHURL,THUNDERBOLT,THUNDER,RETURN,PSYCHIC,SHADOWBALL,REFLECT,FACADE,REST,FOCUSBLAST,ENERGYBALL,FLING,CHARGEBEAM,EXPLOSION,ROCKPOLISH,VOLTSWITCH,THUNDERWAVE,GYROBALL,PSYCHUP,SHOCKWAVE,POISONJAB,SWAGGER,SUBSTITUTE,FLASHCANNON,TRICKROOM,CONFIDE,SECRETPOWER,SMARTSTRIKE,COSMICPOWER,FUTURESIGHT,DISABLE,AURASPHERE,ANCIENTPOWER,GRAVITY,IRONDEFENSE,MAGICCOAT,MAGICROOM,MAGNETRISE,ROLEPLAY,SIGNALBEAM,SLEEPTALK,SNORE,THUNDERPUNCH,TRICK,WONDERROOM,NATURALGIFT,POWERGEM,EggGroups = Mineral,HatchSteps = 5355,Height = 0.5,Weight = 21.5,Color = Gray,Shape = HeadArms,Category = Sentry,Pokedex = It is jointly powered by both an electrical current and its psychic potential. It emanates an aura of psychic prowess.,Generation = 3,Evolutions = CLAYDOL,Level,36,#-------------------------------</v>
      </c>
    </row>
    <row r="1031" spans="1:5" x14ac:dyDescent="0.25">
      <c r="A1031" t="s">
        <v>522</v>
      </c>
    </row>
    <row r="1032" spans="1:5" x14ac:dyDescent="0.25">
      <c r="A1032" t="s">
        <v>523</v>
      </c>
    </row>
    <row r="1033" spans="1:5" x14ac:dyDescent="0.25">
      <c r="A1033" t="s">
        <v>524</v>
      </c>
    </row>
    <row r="1034" spans="1:5" x14ac:dyDescent="0.25">
      <c r="A1034" t="s">
        <v>174</v>
      </c>
    </row>
    <row r="1035" spans="1:5" x14ac:dyDescent="0.25">
      <c r="A1035" t="s">
        <v>7</v>
      </c>
    </row>
    <row r="1036" spans="1:5" x14ac:dyDescent="0.25">
      <c r="A1036" t="s">
        <v>478</v>
      </c>
    </row>
    <row r="1037" spans="1:5" x14ac:dyDescent="0.25">
      <c r="A1037" t="s">
        <v>9</v>
      </c>
    </row>
    <row r="1038" spans="1:5" x14ac:dyDescent="0.25">
      <c r="A1038" t="s">
        <v>146</v>
      </c>
    </row>
    <row r="1039" spans="1:5" x14ac:dyDescent="0.25">
      <c r="A1039" t="s">
        <v>11</v>
      </c>
    </row>
    <row r="1040" spans="1:5" x14ac:dyDescent="0.25">
      <c r="A1040" t="s">
        <v>525</v>
      </c>
    </row>
    <row r="1041" spans="1:5" x14ac:dyDescent="0.25">
      <c r="A1041" t="s">
        <v>526</v>
      </c>
    </row>
    <row r="1042" spans="1:5" x14ac:dyDescent="0.25">
      <c r="A1042" t="s">
        <v>527</v>
      </c>
    </row>
    <row r="1043" spans="1:5" x14ac:dyDescent="0.25">
      <c r="A1043" t="s">
        <v>528</v>
      </c>
    </row>
    <row r="1044" spans="1:5" x14ac:dyDescent="0.25">
      <c r="A1044" t="s">
        <v>182</v>
      </c>
    </row>
    <row r="1045" spans="1:5" x14ac:dyDescent="0.25">
      <c r="A1045" t="s">
        <v>18</v>
      </c>
    </row>
    <row r="1046" spans="1:5" x14ac:dyDescent="0.25">
      <c r="A1046" t="s">
        <v>452</v>
      </c>
    </row>
    <row r="1047" spans="1:5" x14ac:dyDescent="0.25">
      <c r="A1047" t="s">
        <v>529</v>
      </c>
    </row>
    <row r="1048" spans="1:5" x14ac:dyDescent="0.25">
      <c r="A1048" t="s">
        <v>325</v>
      </c>
    </row>
    <row r="1049" spans="1:5" x14ac:dyDescent="0.25">
      <c r="A1049" t="s">
        <v>77</v>
      </c>
    </row>
    <row r="1050" spans="1:5" x14ac:dyDescent="0.25">
      <c r="A1050" t="s">
        <v>530</v>
      </c>
    </row>
    <row r="1051" spans="1:5" x14ac:dyDescent="0.25">
      <c r="A1051" t="s">
        <v>531</v>
      </c>
    </row>
    <row r="1052" spans="1:5" x14ac:dyDescent="0.25">
      <c r="A1052" t="s">
        <v>269</v>
      </c>
    </row>
    <row r="1053" spans="1:5" x14ac:dyDescent="0.25">
      <c r="A1053" t="s">
        <v>532</v>
      </c>
    </row>
    <row r="1054" spans="1:5" x14ac:dyDescent="0.25">
      <c r="A1054" t="s">
        <v>1</v>
      </c>
    </row>
    <row r="1055" spans="1:5" x14ac:dyDescent="0.25">
      <c r="A1055" t="s">
        <v>533</v>
      </c>
      <c r="E1055" t="str">
        <f>A1055&amp;","&amp;A1056&amp;","&amp;A1057&amp;","&amp;A1058&amp;","&amp;A1059&amp;","&amp;A1060&amp;","&amp;A1061&amp;","&amp;A1062&amp;","&amp;A1063&amp;","&amp;A1064&amp;","&amp;A1065&amp;","&amp;A1066&amp;","&amp;A1067&amp;","&amp;A1068&amp;","&amp;A1069&amp;","&amp;A1070&amp;","&amp;A1071&amp;","&amp;A1072&amp;","&amp;A1073&amp;","&amp;A1074&amp;","&amp;A1075&amp;","&amp;A1076&amp;","&amp;A1077&amp;","&amp;A1078&amp;","&amp;A1079</f>
        <v>[CLAYDOL],Name = Claydol,Types = ELECTRIC,PSYCHIC,BaseStats = 100,50,85,75,95,95,GenderRatio = Genderless,GrowthRate = Medium,BaseExp = 175,EVs = SPECIAL_DEFENSE,2,CatchRate = 100,Happiness = 70,Abilities = LEVITATE,CLEARBODY,HiddenAbilities = BATTERY,Moves = 1,THUNDERSHOCK,1,CONFUSION,4,CHARGE,7,TELEKINESIS,10,BARRIER,13,PSYBEAM,17,LIGHTSCREEN,21,CHARGEBEAM,25,SELFDESTRUCT,28,EXTRASENSORY,31,COSMICPOWER,34,PSYCHIC,39,THUNDERBOLT,42,LOCKON,42,ZAPCANNON,48,MAGNETFORCE,53,FUTURESIGHT,58,STOREDPOWER,TutorMoves = PSYSHOCK,CALMMIND,TOXIC,HIDDENPOWER,HYPERBEAM,LIGHTSCREEN,PROTECT,TELEKINESIS,SAFEGUARD,FRUSTRATION,BOULDERHURL,THUNDERBOLT,THUNDER,RETURN,PSYCHIC,SHADOWBALL,REFLECT,FACADE,REST,FOCUSBLAST,ENERGYBALL,FLING,CHARGEBEAM,EXPLOSION,ROCKPOLISH,VOLTSWITCH,THUNDERWAVE,GYROBALL,PSYCHUP,SHOCKWAVE,POISONJAB,SWAGGER,SUBSTITUTE,FLASHCANNON,TRICKROOM,CONFIDE,SECRETPOWER,SMARTSTRIKE,COSMICPOWER,FUTURESIGHT,DISABLE,AURASPHERE,ANCIENTPOWER,GRAVITY,IRONDEFENSE,MAGICCOAT,MAGICROOM,MAGNETRISE,ROLEPLAY,SIGNALBEAM,SLEEPTALK,SNORE,THUNDERPUNCH,TRICK,WONDERROOM,NATURALGIFT,POWERGEM,EggGroups = Mineral,HatchSteps = 5355,Height = 1.5,Weight = 108.0,Color = Gray,Shape = HeadArms,Category = Sentry,Pokedex = Because it is able to detach itself using its psychic powers, but still control its limbs, it is able to mitigate damage to it and use surprise attacks.,Generation = 3,#-------------------------------,[ZORUA]</v>
      </c>
    </row>
    <row r="1056" spans="1:5" x14ac:dyDescent="0.25">
      <c r="A1056" t="s">
        <v>534</v>
      </c>
    </row>
    <row r="1057" spans="1:1" x14ac:dyDescent="0.25">
      <c r="A1057" t="s">
        <v>523</v>
      </c>
    </row>
    <row r="1058" spans="1:1" x14ac:dyDescent="0.25">
      <c r="A1058" t="s">
        <v>535</v>
      </c>
    </row>
    <row r="1059" spans="1:1" x14ac:dyDescent="0.25">
      <c r="A1059" t="s">
        <v>174</v>
      </c>
    </row>
    <row r="1060" spans="1:1" x14ac:dyDescent="0.25">
      <c r="A1060" t="s">
        <v>7</v>
      </c>
    </row>
    <row r="1061" spans="1:1" x14ac:dyDescent="0.25">
      <c r="A1061" t="s">
        <v>274</v>
      </c>
    </row>
    <row r="1062" spans="1:1" x14ac:dyDescent="0.25">
      <c r="A1062" t="s">
        <v>31</v>
      </c>
    </row>
    <row r="1063" spans="1:1" x14ac:dyDescent="0.25">
      <c r="A1063" t="s">
        <v>32</v>
      </c>
    </row>
    <row r="1064" spans="1:1" x14ac:dyDescent="0.25">
      <c r="A1064" t="s">
        <v>11</v>
      </c>
    </row>
    <row r="1065" spans="1:1" x14ac:dyDescent="0.25">
      <c r="A1065" t="s">
        <v>525</v>
      </c>
    </row>
    <row r="1066" spans="1:1" x14ac:dyDescent="0.25">
      <c r="A1066" t="s">
        <v>526</v>
      </c>
    </row>
    <row r="1067" spans="1:1" x14ac:dyDescent="0.25">
      <c r="A1067" t="s">
        <v>527</v>
      </c>
    </row>
    <row r="1068" spans="1:1" x14ac:dyDescent="0.25">
      <c r="A1068" t="s">
        <v>536</v>
      </c>
    </row>
    <row r="1069" spans="1:1" x14ac:dyDescent="0.25">
      <c r="A1069" t="s">
        <v>182</v>
      </c>
    </row>
    <row r="1070" spans="1:1" x14ac:dyDescent="0.25">
      <c r="A1070" t="s">
        <v>18</v>
      </c>
    </row>
    <row r="1071" spans="1:1" x14ac:dyDescent="0.25">
      <c r="A1071" t="s">
        <v>110</v>
      </c>
    </row>
    <row r="1072" spans="1:1" x14ac:dyDescent="0.25">
      <c r="A1072" t="s">
        <v>537</v>
      </c>
    </row>
    <row r="1073" spans="1:5" x14ac:dyDescent="0.25">
      <c r="A1073" t="s">
        <v>325</v>
      </c>
    </row>
    <row r="1074" spans="1:5" x14ac:dyDescent="0.25">
      <c r="A1074" t="s">
        <v>77</v>
      </c>
    </row>
    <row r="1075" spans="1:5" x14ac:dyDescent="0.25">
      <c r="A1075" t="s">
        <v>530</v>
      </c>
    </row>
    <row r="1076" spans="1:5" x14ac:dyDescent="0.25">
      <c r="A1076" t="s">
        <v>538</v>
      </c>
    </row>
    <row r="1077" spans="1:5" x14ac:dyDescent="0.25">
      <c r="A1077" t="s">
        <v>269</v>
      </c>
    </row>
    <row r="1078" spans="1:5" x14ac:dyDescent="0.25">
      <c r="A1078" t="s">
        <v>1</v>
      </c>
    </row>
    <row r="1079" spans="1:5" x14ac:dyDescent="0.25">
      <c r="A1079" t="s">
        <v>539</v>
      </c>
      <c r="E1079" t="str">
        <f>A1079&amp;","&amp;A1080&amp;","&amp;A1081&amp;","&amp;A1082&amp;","&amp;A1083&amp;","&amp;A1084&amp;","&amp;A1085&amp;","&amp;A1086&amp;","&amp;A1087&amp;","&amp;A1088&amp;","&amp;A1089&amp;","&amp;A1090&amp;","&amp;A1091&amp;","&amp;A1092&amp;","&amp;A1093&amp;","&amp;A1094&amp;","&amp;A1095&amp;","&amp;A1096&amp;","&amp;A1097&amp;","&amp;A1098&amp;","&amp;A1099&amp;","&amp;A1100&amp;","&amp;A1101&amp;","&amp;A1102&amp;","&amp;A1103</f>
        <v>[ZORUA],Name = Zorua,Types = ICE,DARK,BaseStats = 40,75,40,75,60,40,GenderRatio = FemaleOneEighth,GrowthRate = Parabolic,BaseExp = 66,EVs = ATTACK,1,CatchRate = 100,Happiness = 70,Abilities = SNOWCLOAK,MOXIE,HiddenAbilities = ANTICIPATION,Moves = 1,SCRATCH,1,LEER,5,PURSUIT,9,GOBLINSTRIKE,13,SNARL,17,ICESHARD,21,BITE,25,SCARYFACE,29,CRUNCH,33,ICEFANG,37,SLASH,41,PLAYROUGH,45,ICEPUNCH,49,NIGHTSLASH,53,FRENZY,58,HONECLAWS,TutorMoves = HONECLAWS,DRAGONCLAW,TOXIC,HAIL,BULKUP,HIDDENPOWER,ICEBEAM,BLIZZARD,HYPERBEAM,PROTECT,FRUSTRATION,RETURN,SHADOWBALL,DOUBLETEAM,FACADE,REST,ATTRACT,THIEF,FLING,SHADOWCLAW,SCORESETTLER,RETALIATE,SWORDSDANCE,SWAGGER,SUBSTITUTE,SNARL,CONFIDE,SECRETPOWER,WORKUP,BRUTALSWING,DISABLE,DARKESTLARIAT,AGILITY,CRUNCH,FOCUSENERGY,PSYCHICFANGS,PLAYROUGH,BOUNCE,DARKPULSE,ENDEAVOR,FOCUSPUNCH,FOULPLAY,ICEPUNCH,ICYWIND,LOWKICK,LASTRESORT,SLEEPTALK,SNORE,SUCKERPUNCH,THROATCHOP,ICICLECRASH,MOONBLAST,NATURALGIFT,EggMoves = KNOCKOFF,VENDETTA,PARTINGSHOT,WICKEDSTRIKE,DARKESTLARIAT,PSYCHICFANGS,BRICKBREAK,EggGroups = Field,HatchSteps = 6630,Height = 0.7,Weight = 12.5,Color = Blue,Shape = Quadruped,Category = Wolf Cub,Pokedex = They are very loyal creatures and can hunt in small packs. Due to their loyalty, they are subservient to the alpha of each pack.,Generation = 5,Evolutions = ZOROARK,Level,30</v>
      </c>
    </row>
    <row r="1080" spans="1:5" x14ac:dyDescent="0.25">
      <c r="A1080" t="s">
        <v>540</v>
      </c>
    </row>
    <row r="1081" spans="1:5" x14ac:dyDescent="0.25">
      <c r="A1081" t="s">
        <v>541</v>
      </c>
    </row>
    <row r="1082" spans="1:5" x14ac:dyDescent="0.25">
      <c r="A1082" t="s">
        <v>542</v>
      </c>
    </row>
    <row r="1083" spans="1:5" x14ac:dyDescent="0.25">
      <c r="A1083" t="s">
        <v>543</v>
      </c>
    </row>
    <row r="1084" spans="1:5" x14ac:dyDescent="0.25">
      <c r="A1084" t="s">
        <v>43</v>
      </c>
    </row>
    <row r="1085" spans="1:5" x14ac:dyDescent="0.25">
      <c r="A1085" t="s">
        <v>544</v>
      </c>
    </row>
    <row r="1086" spans="1:5" x14ac:dyDescent="0.25">
      <c r="A1086" t="s">
        <v>145</v>
      </c>
    </row>
    <row r="1087" spans="1:5" x14ac:dyDescent="0.25">
      <c r="A1087" t="s">
        <v>32</v>
      </c>
    </row>
    <row r="1088" spans="1:5" x14ac:dyDescent="0.25">
      <c r="A1088" t="s">
        <v>11</v>
      </c>
    </row>
    <row r="1089" spans="1:1" x14ac:dyDescent="0.25">
      <c r="A1089" t="s">
        <v>545</v>
      </c>
    </row>
    <row r="1090" spans="1:1" x14ac:dyDescent="0.25">
      <c r="A1090" t="s">
        <v>546</v>
      </c>
    </row>
    <row r="1091" spans="1:1" x14ac:dyDescent="0.25">
      <c r="A1091" t="s">
        <v>547</v>
      </c>
    </row>
    <row r="1092" spans="1:1" x14ac:dyDescent="0.25">
      <c r="A1092" t="s">
        <v>548</v>
      </c>
    </row>
    <row r="1093" spans="1:1" x14ac:dyDescent="0.25">
      <c r="A1093" t="s">
        <v>549</v>
      </c>
    </row>
    <row r="1094" spans="1:1" x14ac:dyDescent="0.25">
      <c r="A1094" t="s">
        <v>367</v>
      </c>
    </row>
    <row r="1095" spans="1:1" x14ac:dyDescent="0.25">
      <c r="A1095" t="s">
        <v>208</v>
      </c>
    </row>
    <row r="1096" spans="1:1" x14ac:dyDescent="0.25">
      <c r="A1096" t="s">
        <v>235</v>
      </c>
    </row>
    <row r="1097" spans="1:1" x14ac:dyDescent="0.25">
      <c r="A1097" t="s">
        <v>550</v>
      </c>
    </row>
    <row r="1098" spans="1:1" x14ac:dyDescent="0.25">
      <c r="A1098" t="s">
        <v>53</v>
      </c>
    </row>
    <row r="1099" spans="1:1" x14ac:dyDescent="0.25">
      <c r="A1099" t="s">
        <v>551</v>
      </c>
    </row>
    <row r="1100" spans="1:1" x14ac:dyDescent="0.25">
      <c r="A1100" t="s">
        <v>552</v>
      </c>
    </row>
    <row r="1101" spans="1:1" x14ac:dyDescent="0.25">
      <c r="A1101" t="s">
        <v>553</v>
      </c>
    </row>
    <row r="1102" spans="1:1" x14ac:dyDescent="0.25">
      <c r="A1102" t="s">
        <v>56</v>
      </c>
    </row>
    <row r="1103" spans="1:1" x14ac:dyDescent="0.25">
      <c r="A1103" t="s">
        <v>554</v>
      </c>
    </row>
    <row r="1104" spans="1:1" x14ac:dyDescent="0.25">
      <c r="A1104" t="s">
        <v>1</v>
      </c>
    </row>
    <row r="1105" spans="1:5" x14ac:dyDescent="0.25">
      <c r="A1105" t="s">
        <v>555</v>
      </c>
      <c r="E1105" t="str">
        <f>A1105&amp;","&amp;A1106&amp;","&amp;A1107&amp;","&amp;A1108&amp;","&amp;A1109&amp;","&amp;A1110&amp;","&amp;A1111&amp;","&amp;A1112&amp;","&amp;A1113&amp;","&amp;A1114&amp;","&amp;A1115&amp;","&amp;A1116&amp;","&amp;A1117&amp;","&amp;A1118&amp;","&amp;A1119&amp;","&amp;A1120&amp;","&amp;A1121&amp;","&amp;A1122&amp;","&amp;A1123&amp;","&amp;A1124&amp;","&amp;A1125&amp;","&amp;A1126&amp;","&amp;A1127&amp;","&amp;A1128&amp;","&amp;A1129</f>
        <v>[ZOROARK],Name = Zoroark,Types = ICE,DARK,BaseStats = 70,115,60,115,90,60,GenderRatio = FemaleOneEighth,GrowthRate = Parabolic,BaseExp = 179,EVs = ATTACK,2,CatchRate = 100,Happiness = 70,Abilities = SNOWCLOAK,MOXIE,HiddenAbilities = ANTICIPATION,Moves = 1,SCRATCH,1,LEER,5,PURSUIT,9,GOBLINSTRIKE,13,SNARL,17,ICESHARD,21,BITE,25,SCARYFACE,29,CRUNCH,33,ICEFANG,37,SLASH,41,PLAYROUGH,45,ICEPUNCH,49,NIGHTSLASH,53,FRENZY,58,HONECLAWS,TutorMoves = HONECLAWS,DRAGONCLAW,TOXIC,HAIL,BULKUP,HIDDENPOWER,ICEBEAM,BLIZZARD,HYPERBEAM,PROTECT,FRUSTRATION,RETURN,SHADOWBALL,DOUBLETEAM,FACADE,REST,ATTRACT,THIEF,FLING,SHADOWCLAW,SCORESETTLER,RETALIATE,SWORDSDANCE,SWAGGER,SUBSTITUTE,SNARL,CONFIDE,SECRETPOWER,WORKUP,BRUTALSWING,DISABLE,DARKESTLARIAT,AGILITY,CRUNCH,FOCUSENERGY,PSYCHICFANGS,PLAYROUGH,BOUNCE,DARKPULSE,ENDEAVOR,FOCUSPUNCH,FOULPLAY,ICEPUNCH,ICYWIND,LOWKICK,LASTRESORT,SLEEPTALK,SNORE,SUCKERPUNCH,THROATCHOP,ICICLECRASH,MOONBLAST,NATURALGIFT,EggGroups = Field,HatchSteps = 5355,Height = 1.6,Weight = 81.1,Color = Blue,Shape = BipedalTail,Category = Alpha Wolf,Pokedex = The strongest and fastest hunter becomes the alpha and then eventually evolves into the Zoroark leader of the pack.,Generation = 5,#-------------------------------,[DUCKLETT]</v>
      </c>
    </row>
    <row r="1106" spans="1:5" x14ac:dyDescent="0.25">
      <c r="A1106" t="s">
        <v>556</v>
      </c>
    </row>
    <row r="1107" spans="1:5" x14ac:dyDescent="0.25">
      <c r="A1107" t="s">
        <v>541</v>
      </c>
    </row>
    <row r="1108" spans="1:5" x14ac:dyDescent="0.25">
      <c r="A1108" t="s">
        <v>557</v>
      </c>
    </row>
    <row r="1109" spans="1:5" x14ac:dyDescent="0.25">
      <c r="A1109" t="s">
        <v>543</v>
      </c>
    </row>
    <row r="1110" spans="1:5" x14ac:dyDescent="0.25">
      <c r="A1110" t="s">
        <v>43</v>
      </c>
    </row>
    <row r="1111" spans="1:5" x14ac:dyDescent="0.25">
      <c r="A1111" t="s">
        <v>217</v>
      </c>
    </row>
    <row r="1112" spans="1:5" x14ac:dyDescent="0.25">
      <c r="A1112" t="s">
        <v>164</v>
      </c>
    </row>
    <row r="1113" spans="1:5" x14ac:dyDescent="0.25">
      <c r="A1113" t="s">
        <v>32</v>
      </c>
    </row>
    <row r="1114" spans="1:5" x14ac:dyDescent="0.25">
      <c r="A1114" t="s">
        <v>11</v>
      </c>
    </row>
    <row r="1115" spans="1:5" x14ac:dyDescent="0.25">
      <c r="A1115" t="s">
        <v>545</v>
      </c>
    </row>
    <row r="1116" spans="1:5" x14ac:dyDescent="0.25">
      <c r="A1116" t="s">
        <v>546</v>
      </c>
    </row>
    <row r="1117" spans="1:5" x14ac:dyDescent="0.25">
      <c r="A1117" t="s">
        <v>547</v>
      </c>
    </row>
    <row r="1118" spans="1:5" x14ac:dyDescent="0.25">
      <c r="A1118" t="s">
        <v>548</v>
      </c>
    </row>
    <row r="1119" spans="1:5" x14ac:dyDescent="0.25">
      <c r="A1119" t="s">
        <v>367</v>
      </c>
    </row>
    <row r="1120" spans="1:5" x14ac:dyDescent="0.25">
      <c r="A1120" t="s">
        <v>18</v>
      </c>
    </row>
    <row r="1121" spans="1:5" x14ac:dyDescent="0.25">
      <c r="A1121" t="s">
        <v>101</v>
      </c>
    </row>
    <row r="1122" spans="1:5" x14ac:dyDescent="0.25">
      <c r="A1122" t="s">
        <v>558</v>
      </c>
    </row>
    <row r="1123" spans="1:5" x14ac:dyDescent="0.25">
      <c r="A1123" t="s">
        <v>53</v>
      </c>
    </row>
    <row r="1124" spans="1:5" x14ac:dyDescent="0.25">
      <c r="A1124" t="s">
        <v>112</v>
      </c>
    </row>
    <row r="1125" spans="1:5" x14ac:dyDescent="0.25">
      <c r="A1125" t="s">
        <v>559</v>
      </c>
    </row>
    <row r="1126" spans="1:5" x14ac:dyDescent="0.25">
      <c r="A1126" t="s">
        <v>560</v>
      </c>
    </row>
    <row r="1127" spans="1:5" x14ac:dyDescent="0.25">
      <c r="A1127" t="s">
        <v>56</v>
      </c>
    </row>
    <row r="1128" spans="1:5" x14ac:dyDescent="0.25">
      <c r="A1128" t="s">
        <v>1</v>
      </c>
    </row>
    <row r="1129" spans="1:5" x14ac:dyDescent="0.25">
      <c r="A1129" t="s">
        <v>561</v>
      </c>
      <c r="E1129" t="str">
        <f>A1129&amp;","&amp;A1130&amp;","&amp;A1131&amp;","&amp;A1132&amp;","&amp;A1133&amp;","&amp;A1134&amp;","&amp;A1135&amp;","&amp;A1136&amp;","&amp;A1137&amp;","&amp;A1138&amp;","&amp;A1139&amp;","&amp;A1140&amp;","&amp;A1141&amp;","&amp;A1142&amp;","&amp;A1143&amp;","&amp;A1144&amp;","&amp;A1145&amp;","&amp;A1146&amp;","&amp;A1147&amp;","&amp;A1148&amp;","&amp;A1149&amp;","&amp;A1150&amp;","&amp;A1151&amp;","&amp;A1152&amp;","&amp;A1153</f>
        <v>[DUCKLETT],Name = Ducklett,Types = LIGHT,FLYING,BaseStats = 62,39,40,65,64,60,GenderRatio = Female50Percent,GrowthRate = Medium,BaseExp = 61,EVs = SPEED,1,CatchRate = 190,Happiness = 70,Abilities = FRIENDGUARD,SERENEGRACE,HiddenAbilities = EARLYBIRD,Moves = 1,RENEWAL,1,GALEHOLD,6,SAFEGUARD,10,HALLOWEDGROUND,14,AIRCUTTER,18,AURORABEAM,21,SIRENSSONG,25,AIRSLASH,30,ROOST,35,SWANSONG,38,TYPHOON,41,TITANIASLAW,45,SHINYPLUMES,50,DIVINEPUNISHMENT,54,HURRICANE,TutorMoves = ACROBATICS,AIRSLASH,ATTRACT,AURASPHERE,BRAVEBIRD,BRINE,CASCADE,CHARGEBEAM,CHARM,COACHING,CONFUSERAY,DAZZLINGGLEAM,DEFOG,DIVINEPUNISHMENT,DRAININGKISS,DUALWINGBEAT,ECHOEDVOICE,FABLEDRUSH,FAIRYTALE,FEATHERDANCE,FLIPTURN,FLUTTER,GENTLECHIMES,HAIL,HEALBELL,HIDDENPOWER,HYPERVOICE,ICEBEAM,ICYWIND,KNOCKOFF,LIGHTSCREEN,LIQUIDATION,MIRRORSHOT,MYSTICPULSE,ODETOJOY,PLAYROUGH,PROTECT,PURGE,RAINDANCE,RAYOFLIGHT,REFLECT,REST,RETURN,ROUND,SAFEGUARD,SCALD,SIGNALBEAM,SIRENSSONG,SLEEPTALK,SOAK,SUBSTITUTE,SWIFT,SWORDSDANCE,SYNTHESIS,TAILWIND,TORNADO,TOXIC,TURBULENCE,UTURN,VALKYRIECHARIOT,WATERPULSE,WEATHERBALL,WHIRLPOOL,WISH,WORKUP,EggMoves = FAESBLESSING,DECORATE,MYSTICPULSE,TAILWIND,SPOTLIGHT,BOREASBREATH,GUARDIANANGEL,EggGroups = Water1,Flying,HatchSteps = 5355,Height = 0.5,Weight = 5.5,Color = Yellow,Shape = Winged,Category = Ugly Duckling,Pokedex = It is said that its feathers bring good luck. It honks several times if it is happy similar to a dog wagging its tail.,Generation = 5,Evolutions = SWANNA,Level,32</v>
      </c>
    </row>
    <row r="1130" spans="1:5" x14ac:dyDescent="0.25">
      <c r="A1130" t="s">
        <v>562</v>
      </c>
    </row>
    <row r="1131" spans="1:5" x14ac:dyDescent="0.25">
      <c r="A1131" t="s">
        <v>563</v>
      </c>
    </row>
    <row r="1132" spans="1:5" x14ac:dyDescent="0.25">
      <c r="A1132" t="s">
        <v>564</v>
      </c>
    </row>
    <row r="1133" spans="1:5" x14ac:dyDescent="0.25">
      <c r="A1133" t="s">
        <v>6</v>
      </c>
    </row>
    <row r="1134" spans="1:5" x14ac:dyDescent="0.25">
      <c r="A1134" t="s">
        <v>7</v>
      </c>
    </row>
    <row r="1135" spans="1:5" x14ac:dyDescent="0.25">
      <c r="A1135" t="s">
        <v>565</v>
      </c>
    </row>
    <row r="1136" spans="1:5" x14ac:dyDescent="0.25">
      <c r="A1136" t="s">
        <v>119</v>
      </c>
    </row>
    <row r="1137" spans="1:1" x14ac:dyDescent="0.25">
      <c r="A1137" t="s">
        <v>10</v>
      </c>
    </row>
    <row r="1138" spans="1:1" x14ac:dyDescent="0.25">
      <c r="A1138" t="s">
        <v>11</v>
      </c>
    </row>
    <row r="1139" spans="1:1" x14ac:dyDescent="0.25">
      <c r="A1139" t="s">
        <v>566</v>
      </c>
    </row>
    <row r="1140" spans="1:1" x14ac:dyDescent="0.25">
      <c r="A1140" t="s">
        <v>567</v>
      </c>
    </row>
    <row r="1141" spans="1:1" x14ac:dyDescent="0.25">
      <c r="A1141" t="s">
        <v>568</v>
      </c>
    </row>
    <row r="1142" spans="1:1" x14ac:dyDescent="0.25">
      <c r="A1142" t="s">
        <v>569</v>
      </c>
    </row>
    <row r="1143" spans="1:1" x14ac:dyDescent="0.25">
      <c r="A1143" t="s">
        <v>570</v>
      </c>
    </row>
    <row r="1144" spans="1:1" x14ac:dyDescent="0.25">
      <c r="A1144" t="s">
        <v>571</v>
      </c>
    </row>
    <row r="1145" spans="1:1" x14ac:dyDescent="0.25">
      <c r="A1145" t="s">
        <v>18</v>
      </c>
    </row>
    <row r="1146" spans="1:1" x14ac:dyDescent="0.25">
      <c r="A1146" t="s">
        <v>452</v>
      </c>
    </row>
    <row r="1147" spans="1:1" x14ac:dyDescent="0.25">
      <c r="A1147" t="s">
        <v>572</v>
      </c>
    </row>
    <row r="1148" spans="1:1" x14ac:dyDescent="0.25">
      <c r="A1148" t="s">
        <v>292</v>
      </c>
    </row>
    <row r="1149" spans="1:1" x14ac:dyDescent="0.25">
      <c r="A1149" t="s">
        <v>293</v>
      </c>
    </row>
    <row r="1150" spans="1:1" x14ac:dyDescent="0.25">
      <c r="A1150" t="s">
        <v>573</v>
      </c>
    </row>
    <row r="1151" spans="1:1" x14ac:dyDescent="0.25">
      <c r="A1151" t="s">
        <v>574</v>
      </c>
    </row>
    <row r="1152" spans="1:1" x14ac:dyDescent="0.25">
      <c r="A1152" t="s">
        <v>56</v>
      </c>
    </row>
    <row r="1153" spans="1:5" x14ac:dyDescent="0.25">
      <c r="A1153" t="s">
        <v>575</v>
      </c>
    </row>
    <row r="1154" spans="1:5" x14ac:dyDescent="0.25">
      <c r="A1154" t="s">
        <v>1</v>
      </c>
    </row>
    <row r="1155" spans="1:5" x14ac:dyDescent="0.25">
      <c r="A1155" t="s">
        <v>576</v>
      </c>
      <c r="E1155" t="str">
        <f>A1155&amp;","&amp;A1156&amp;","&amp;A1157&amp;","&amp;A1158&amp;","&amp;A1159&amp;","&amp;A1160&amp;","&amp;A1161&amp;","&amp;A1162&amp;","&amp;A1163&amp;","&amp;A1164&amp;","&amp;A1165&amp;","&amp;A1166&amp;","&amp;A1167&amp;","&amp;A1168&amp;","&amp;A1169&amp;","&amp;A1170&amp;","&amp;A1171&amp;","&amp;A1172&amp;","&amp;A1173&amp;","&amp;A1174&amp;","&amp;A1175&amp;","&amp;A1176&amp;","&amp;A1177&amp;","&amp;A1178&amp;","&amp;A1179</f>
        <v>[SWANNA],Name = Swanna,Types = LIGHT,FLYING,BaseStats = 70,62,63,110,95,90,GenderRatio = Female50Percent,GrowthRate = Medium,BaseExp = 166,EVs = SPEED,2,CatchRate = 100,Happiness = 70,Abilities = FRIENDGUARD,SERENEGRACE,HiddenAbilities = EARLYBIRD,Moves = 1,RENEWAL,1,GALEHOLD,6,SAFEGUARD,10,HALLOWEDGROUND,14,AIRCUTTER,18,AURORABEAM,21,SIRENSSONG,25,AIRSLASH,30,ROOST,35,SWANSONG,38,TYPHOON,41,TITANIASLAW,45,SHINYPLUMES,50,DIVINEPUNISHMENT,54,HURRICANE,TutorMoves = ACROBATICS,AIRSLASH,ATTRACT,AURASPHERE,BRAVEBIRD,BRINE,CASCADE,CHARGEBEAM,CHARM,COACHING,CONFUSERAY,DAZZLINGGLEAM,DEFOG,DIVINEPUNISHMENT,DRAININGKISS,DUALWINGBEAT,ECHOEDVOICE,FABLEDRUSH,FAIRYTALE,FEATHERDANCE,FLIPTURN,FLUTTER,GENTLECHIMES,HAIL,HEALBELL,HIDDENPOWER,HYPERVOICE,ICEBEAM,ICYWIND,KNOCKOFF,LIGHTSCREEN,LIQUIDATION,MIRRORSHOT,MYSTICPULSE,ODETOJOY,PLAYROUGH,PROTECT,PURGE,RAINDANCE,RAYOFLIGHT,REFLECT,REST,RETURN,ROUND,SAFEGUARD,SCALD,SIGNALBEAM,SIRENSSONG,SLEEPTALK,SOAK,SUBSTITUTE,SWIFT,SWORDSDANCE,SYNTHESIS,TAILWIND,TORNADO,TOXIC,TURBULENCE,UTURN,VALKYRIECHARIOT,WATERPULSE,WEATHERBALL,WHIRLPOOL,WISH,WORKUP,EggGroups = Water1,Flying,HatchSteps = 5355,Height = 1.3,Weight = 24.2,Color = Yellow,Shape = Winged,Category = Blessed,Pokedex = It is endangered because its feathers allegedly grant you a wish, but only if it gives you the feather of its own volition.,Generation = 5,#-------------------------------,[GOLETT]</v>
      </c>
    </row>
    <row r="1156" spans="1:5" x14ac:dyDescent="0.25">
      <c r="A1156" t="s">
        <v>577</v>
      </c>
    </row>
    <row r="1157" spans="1:5" x14ac:dyDescent="0.25">
      <c r="A1157" t="s">
        <v>563</v>
      </c>
    </row>
    <row r="1158" spans="1:5" x14ac:dyDescent="0.25">
      <c r="A1158" t="s">
        <v>578</v>
      </c>
    </row>
    <row r="1159" spans="1:5" x14ac:dyDescent="0.25">
      <c r="A1159" t="s">
        <v>6</v>
      </c>
    </row>
    <row r="1160" spans="1:5" x14ac:dyDescent="0.25">
      <c r="A1160" t="s">
        <v>7</v>
      </c>
    </row>
    <row r="1161" spans="1:5" x14ac:dyDescent="0.25">
      <c r="A1161" t="s">
        <v>579</v>
      </c>
    </row>
    <row r="1162" spans="1:5" x14ac:dyDescent="0.25">
      <c r="A1162" t="s">
        <v>136</v>
      </c>
    </row>
    <row r="1163" spans="1:5" x14ac:dyDescent="0.25">
      <c r="A1163" t="s">
        <v>32</v>
      </c>
    </row>
    <row r="1164" spans="1:5" x14ac:dyDescent="0.25">
      <c r="A1164" t="s">
        <v>11</v>
      </c>
    </row>
    <row r="1165" spans="1:5" x14ac:dyDescent="0.25">
      <c r="A1165" t="s">
        <v>566</v>
      </c>
    </row>
    <row r="1166" spans="1:5" x14ac:dyDescent="0.25">
      <c r="A1166" t="s">
        <v>567</v>
      </c>
    </row>
    <row r="1167" spans="1:5" x14ac:dyDescent="0.25">
      <c r="A1167" t="s">
        <v>568</v>
      </c>
    </row>
    <row r="1168" spans="1:5" x14ac:dyDescent="0.25">
      <c r="A1168" t="s">
        <v>569</v>
      </c>
    </row>
    <row r="1169" spans="1:5" x14ac:dyDescent="0.25">
      <c r="A1169" t="s">
        <v>571</v>
      </c>
    </row>
    <row r="1170" spans="1:5" x14ac:dyDescent="0.25">
      <c r="A1170" t="s">
        <v>18</v>
      </c>
    </row>
    <row r="1171" spans="1:5" x14ac:dyDescent="0.25">
      <c r="A1171" t="s">
        <v>90</v>
      </c>
    </row>
    <row r="1172" spans="1:5" x14ac:dyDescent="0.25">
      <c r="A1172" t="s">
        <v>580</v>
      </c>
    </row>
    <row r="1173" spans="1:5" x14ac:dyDescent="0.25">
      <c r="A1173" t="s">
        <v>292</v>
      </c>
    </row>
    <row r="1174" spans="1:5" x14ac:dyDescent="0.25">
      <c r="A1174" t="s">
        <v>293</v>
      </c>
    </row>
    <row r="1175" spans="1:5" x14ac:dyDescent="0.25">
      <c r="A1175" t="s">
        <v>581</v>
      </c>
    </row>
    <row r="1176" spans="1:5" x14ac:dyDescent="0.25">
      <c r="A1176" t="s">
        <v>582</v>
      </c>
    </row>
    <row r="1177" spans="1:5" x14ac:dyDescent="0.25">
      <c r="A1177" t="s">
        <v>56</v>
      </c>
    </row>
    <row r="1178" spans="1:5" x14ac:dyDescent="0.25">
      <c r="A1178" t="s">
        <v>1</v>
      </c>
    </row>
    <row r="1179" spans="1:5" x14ac:dyDescent="0.25">
      <c r="A1179" t="s">
        <v>583</v>
      </c>
      <c r="E1179" t="str">
        <f>A1179&amp;","&amp;A1180&amp;","&amp;A1181&amp;","&amp;A1182&amp;","&amp;A1183&amp;","&amp;A1184&amp;","&amp;A1185&amp;","&amp;A1186&amp;","&amp;A1187&amp;","&amp;A1188&amp;","&amp;A1189&amp;","&amp;A1190&amp;","&amp;A1191&amp;","&amp;A1192&amp;","&amp;A1193&amp;","&amp;A1194&amp;","&amp;A1195&amp;","&amp;A1196&amp;","&amp;A1197&amp;","&amp;A1198&amp;","&amp;A1199&amp;","&amp;A1200&amp;","&amp;A1201&amp;","&amp;A1202&amp;","&amp;A1203</f>
        <v>[GOLETT],Name = Golett,Types = STEEL,PSYCHIC,BaseStats = 64,79,65,35,35,45,GenderRatio = Genderless,GrowthRate = Medium,BaseExp = 61,EVs = ATTACK,1,CatchRate = 190,Happiness = 70,Abilities = LONGREACH,IRONFIST,HiddenAbilities = LEVITATE,Moves = 1,POUND,1,CONFUSION,8,CONFUSERAY,12,BULLETPUNCH,15,MIXEDWAVES,17,IRONDEFENSE,21,ICEPUNCH,25,FIREPUNCH,30,THUNDERPUNCH,35,COSMICPOWER,40,ZENHEADBUTT,45,IRONHEAD,50,MAGNETRISE,55,METEORMASH,60,DOUBLEIRONBASH,TutorMoves = PSYSHOCK,CALMMIND,TOXIC,BULKUP,HIDDENPOWER,LIGHTSCREEN,PROTECT,TELEKINESIS,SAFEGUARD,FRUSTRATION,BOULDERHURL,THUNDERBOLT,THUNDER,RETURN,PSYCHIC,SHADOWBALL,BRICKBREAK,REFLECT,ROCKTOMB,TORMENT,FACADE,REST,FOCUSBLAST,FLING,CHARGEBEAM,EXPLOSION,GIGAIMPACT,ROCKPOLISH,STONEEDGE,VOLTSWITCH,THUNDERWAVE,GYROBALL,PSYCHUP,BULLDOZE,ROCKSLIDE,SHOCKWAVE,SWAGGER,SUBSTITUTE,FLASHCANNON,TRICKROOM,POWERUPPUNCH,CONFIDE,SECRETPOWER,WORKUP,COSMICPOWER,HEAVYSLAM,FUTURESIGHT,DARKESTLARIAT,AURASPHERE,BODYSLAM,ANCIENTPOWER,DRAINPUNCH,DUALCHOP,EARTHPOWER,FIREPUNCH,FOCUSPUNCH,GRAVITY,HEADBUTT,ICEPUNCH,IRONDEFENSE,IRONHEAD,LOWKICK,MAGICCOAT,MAGICROOM,MAGNETRISE,MUDSLAP,OMINOUSWIND,SLEEPTALK,SNORE,STAMPEDE,SUCKERPUNCH,THROATCHOP,THUNDERPUNCH,TRICK,WONDERROOM,ZENHEADBUTT,NATURALGIFT,POWERGEM,EggGroups = Mineral,HatchSteps = 6630,Height = 1.0,Weight = 92.0,Color = Purple,Shape = Bipedal,Category = Guardian,Pokedex = These Pokémon are thought to have come to the Orion Region through a meteorite from outer space as evidenced by their extra-terrestrial colour.,Generation = 5,Evolutions = GOLURK,Level,43,#-------------------------------</v>
      </c>
    </row>
    <row r="1180" spans="1:5" x14ac:dyDescent="0.25">
      <c r="A1180" t="s">
        <v>584</v>
      </c>
    </row>
    <row r="1181" spans="1:5" x14ac:dyDescent="0.25">
      <c r="A1181" t="s">
        <v>585</v>
      </c>
    </row>
    <row r="1182" spans="1:5" x14ac:dyDescent="0.25">
      <c r="A1182" t="s">
        <v>586</v>
      </c>
    </row>
    <row r="1183" spans="1:5" x14ac:dyDescent="0.25">
      <c r="A1183" t="s">
        <v>174</v>
      </c>
    </row>
    <row r="1184" spans="1:5" x14ac:dyDescent="0.25">
      <c r="A1184" t="s">
        <v>7</v>
      </c>
    </row>
    <row r="1185" spans="1:1" x14ac:dyDescent="0.25">
      <c r="A1185" t="s">
        <v>565</v>
      </c>
    </row>
    <row r="1186" spans="1:1" x14ac:dyDescent="0.25">
      <c r="A1186" t="s">
        <v>145</v>
      </c>
    </row>
    <row r="1187" spans="1:1" x14ac:dyDescent="0.25">
      <c r="A1187" t="s">
        <v>10</v>
      </c>
    </row>
    <row r="1188" spans="1:1" x14ac:dyDescent="0.25">
      <c r="A1188" t="s">
        <v>11</v>
      </c>
    </row>
    <row r="1189" spans="1:1" x14ac:dyDescent="0.25">
      <c r="A1189" t="s">
        <v>587</v>
      </c>
    </row>
    <row r="1190" spans="1:1" x14ac:dyDescent="0.25">
      <c r="A1190" t="s">
        <v>588</v>
      </c>
    </row>
    <row r="1191" spans="1:1" x14ac:dyDescent="0.25">
      <c r="A1191" t="s">
        <v>589</v>
      </c>
    </row>
    <row r="1192" spans="1:1" x14ac:dyDescent="0.25">
      <c r="A1192" t="s">
        <v>590</v>
      </c>
    </row>
    <row r="1193" spans="1:1" x14ac:dyDescent="0.25">
      <c r="A1193" t="s">
        <v>182</v>
      </c>
    </row>
    <row r="1194" spans="1:1" x14ac:dyDescent="0.25">
      <c r="A1194" t="s">
        <v>208</v>
      </c>
    </row>
    <row r="1195" spans="1:1" x14ac:dyDescent="0.25">
      <c r="A1195" t="s">
        <v>75</v>
      </c>
    </row>
    <row r="1196" spans="1:1" x14ac:dyDescent="0.25">
      <c r="A1196" t="s">
        <v>591</v>
      </c>
    </row>
    <row r="1197" spans="1:1" x14ac:dyDescent="0.25">
      <c r="A1197" t="s">
        <v>185</v>
      </c>
    </row>
    <row r="1198" spans="1:1" x14ac:dyDescent="0.25">
      <c r="A1198" t="s">
        <v>369</v>
      </c>
    </row>
    <row r="1199" spans="1:1" x14ac:dyDescent="0.25">
      <c r="A1199" t="s">
        <v>592</v>
      </c>
    </row>
    <row r="1200" spans="1:1" x14ac:dyDescent="0.25">
      <c r="A1200" t="s">
        <v>593</v>
      </c>
    </row>
    <row r="1201" spans="1:5" x14ac:dyDescent="0.25">
      <c r="A1201" t="s">
        <v>56</v>
      </c>
    </row>
    <row r="1202" spans="1:5" x14ac:dyDescent="0.25">
      <c r="A1202" t="s">
        <v>594</v>
      </c>
    </row>
    <row r="1203" spans="1:5" x14ac:dyDescent="0.25">
      <c r="A1203" t="s">
        <v>1</v>
      </c>
    </row>
    <row r="1204" spans="1:5" x14ac:dyDescent="0.25">
      <c r="A1204" t="s">
        <v>595</v>
      </c>
      <c r="E1204" t="str">
        <f>A1204&amp;","&amp;A1205&amp;","&amp;A1206&amp;","&amp;A1207&amp;","&amp;A1208&amp;","&amp;A1209&amp;","&amp;A1210&amp;","&amp;A1211&amp;","&amp;A1212&amp;","&amp;A1213&amp;","&amp;A1214&amp;","&amp;A1215&amp;","&amp;A1216&amp;","&amp;A1217&amp;","&amp;A1218&amp;","&amp;A1219&amp;","&amp;A1220&amp;","&amp;A1221&amp;","&amp;A1222&amp;","&amp;A1223&amp;","&amp;A1224&amp;","&amp;A1225&amp;","&amp;A1226&amp;","&amp;A1227&amp;","&amp;A1228</f>
        <v>[GOLURK],Name = Golurk,Types = STEEL,PSYCHIC,BaseStats = 94,119,105,55,55,75,GenderRatio = Genderless,GrowthRate = Medium,BaseExp = 169,EVs = ATTACK,2,CatchRate = 100,Happiness = 70,Abilities = LONGREACH,IRONFIST,HiddenAbilities = LEVITATE,Moves = 1,POUND,1,CONFUSION,8,CONFUSERAY,12,BULLETPUNCH,15,MIXEDWAVES,17,IRONDEFENSE,21,ICEPUNCH,25,FIREPUNCH,30,THUNDERPUNCH,35,COSMICPOWER,40,ZENHEADBUTT,45,IRONHEAD,50,MAGNETRISE,55,METEORMASH,60,DOUBLEIRONBASH,TutorMoves = PSYSHOCK,CALMMIND,TOXIC,BULKUP,HIDDENPOWER,HYPERBEAM,LIGHTSCREEN,PROTECT,TELEKINESIS,SAFEGUARD,FRUSTRATION,BOULDERHURL,THUNDERBOLT,THUNDER,RETURN,PSYCHIC,SHADOWBALL,BRICKBREAK,REFLECT,ROCKTOMB,TORMENT,FACADE,REST,FOCUSBLAST,FLING,CHARGEBEAM,EXPLOSION,GIGAIMPACT,ROCKPOLISH,STONEEDGE,VOLTSWITCH,THUNDERWAVE,GYROBALL,PSYCHUP,BULLDOZE,ROCKSLIDE,SHOCKWAVE,SWAGGER,SUBSTITUTE,FLASHCANNON,TRICKROOM,POWERUPPUNCH,CONFIDE,SECRETPOWER,WORKUP,COSMICPOWER,HEAVYSLAM,FUTURESIGHT,DARKESTLARIAT,AURASPHERE,BODYSLAM,ANCIENTPOWER,DRAINPUNCH,DUALCHOP,EARTHPOWER,FIREPUNCH,FOCUSPUNCH,GRAVITY,HEADBUTT,ICEPUNCH,IRONDEFENSE,IRONHEAD,LOWKICK,MAGICCOAT,MAGICROOM,MAGNETRISE,MUDSLAP,OMINOUSWIND,SLEEPTALK,SNORE,STAMPEDE,SUCKERPUNCH,THROATCHOP,THUNDERPUNCH,TRICK,WONDERROOM,ZENHEADBUTT,NATURALGIFT,POWERGEM,EggGroups = Mineral,HatchSteps = 6630,Height = 2.8,Weight = 330.0,Color = Purple,Shape = Bipedal,Category = Guardian,Pokedex = It is said that their cores are time capsules and if anyone opens them, they could unlock secrets that were stored there by a destroyed civilization.,Generation = 5,WildItemUncommon = LIGHTCLAY,#-------------------------------</v>
      </c>
    </row>
    <row r="1205" spans="1:5" x14ac:dyDescent="0.25">
      <c r="A1205" t="s">
        <v>596</v>
      </c>
    </row>
    <row r="1206" spans="1:5" x14ac:dyDescent="0.25">
      <c r="A1206" t="s">
        <v>585</v>
      </c>
    </row>
    <row r="1207" spans="1:5" x14ac:dyDescent="0.25">
      <c r="A1207" t="s">
        <v>597</v>
      </c>
    </row>
    <row r="1208" spans="1:5" x14ac:dyDescent="0.25">
      <c r="A1208" t="s">
        <v>174</v>
      </c>
    </row>
    <row r="1209" spans="1:5" x14ac:dyDescent="0.25">
      <c r="A1209" t="s">
        <v>7</v>
      </c>
    </row>
    <row r="1210" spans="1:5" x14ac:dyDescent="0.25">
      <c r="A1210" t="s">
        <v>598</v>
      </c>
    </row>
    <row r="1211" spans="1:5" x14ac:dyDescent="0.25">
      <c r="A1211" t="s">
        <v>164</v>
      </c>
    </row>
    <row r="1212" spans="1:5" x14ac:dyDescent="0.25">
      <c r="A1212" t="s">
        <v>32</v>
      </c>
    </row>
    <row r="1213" spans="1:5" x14ac:dyDescent="0.25">
      <c r="A1213" t="s">
        <v>11</v>
      </c>
    </row>
    <row r="1214" spans="1:5" x14ac:dyDescent="0.25">
      <c r="A1214" t="s">
        <v>587</v>
      </c>
    </row>
    <row r="1215" spans="1:5" x14ac:dyDescent="0.25">
      <c r="A1215" t="s">
        <v>588</v>
      </c>
    </row>
    <row r="1216" spans="1:5" x14ac:dyDescent="0.25">
      <c r="A1216" t="s">
        <v>589</v>
      </c>
    </row>
    <row r="1217" spans="1:5" x14ac:dyDescent="0.25">
      <c r="A1217" t="s">
        <v>599</v>
      </c>
    </row>
    <row r="1218" spans="1:5" x14ac:dyDescent="0.25">
      <c r="A1218" t="s">
        <v>182</v>
      </c>
    </row>
    <row r="1219" spans="1:5" x14ac:dyDescent="0.25">
      <c r="A1219" t="s">
        <v>208</v>
      </c>
    </row>
    <row r="1220" spans="1:5" x14ac:dyDescent="0.25">
      <c r="A1220" t="s">
        <v>600</v>
      </c>
    </row>
    <row r="1221" spans="1:5" x14ac:dyDescent="0.25">
      <c r="A1221" t="s">
        <v>601</v>
      </c>
    </row>
    <row r="1222" spans="1:5" x14ac:dyDescent="0.25">
      <c r="A1222" t="s">
        <v>185</v>
      </c>
    </row>
    <row r="1223" spans="1:5" x14ac:dyDescent="0.25">
      <c r="A1223" t="s">
        <v>369</v>
      </c>
    </row>
    <row r="1224" spans="1:5" x14ac:dyDescent="0.25">
      <c r="A1224" t="s">
        <v>592</v>
      </c>
    </row>
    <row r="1225" spans="1:5" x14ac:dyDescent="0.25">
      <c r="A1225" t="s">
        <v>602</v>
      </c>
    </row>
    <row r="1226" spans="1:5" x14ac:dyDescent="0.25">
      <c r="A1226" t="s">
        <v>56</v>
      </c>
    </row>
    <row r="1227" spans="1:5" x14ac:dyDescent="0.25">
      <c r="A1227" t="s">
        <v>603</v>
      </c>
    </row>
    <row r="1228" spans="1:5" x14ac:dyDescent="0.25">
      <c r="A1228" t="s">
        <v>1</v>
      </c>
    </row>
    <row r="1229" spans="1:5" x14ac:dyDescent="0.25">
      <c r="A1229" t="s">
        <v>604</v>
      </c>
      <c r="E1229" t="str">
        <f>A1229&amp;","&amp;A1230&amp;","&amp;A1231&amp;","&amp;A1232&amp;","&amp;A1233&amp;","&amp;A1234&amp;","&amp;A1235&amp;","&amp;A1236&amp;","&amp;A1237&amp;","&amp;A1238&amp;","&amp;A1239&amp;","&amp;A1240&amp;","&amp;A1241&amp;","&amp;A1242&amp;","&amp;A1243&amp;","&amp;A1244&amp;","&amp;A1245&amp;","&amp;A1246&amp;","&amp;A1247&amp;","&amp;A1248&amp;","&amp;A1249&amp;","&amp;A1250&amp;","&amp;A1251&amp;","&amp;A1252&amp;","&amp;A1253</f>
        <v>[MORELULL],Name = Morelull,Types = GHOST,GRASS,BaseStats = 60,45,55,20,70,80,GenderRatio = Female50Percent,GrowthRate = Medium,BaseExp = 57,EVs = SPECIAL_DEFENSE,1,CatchRate = 190,Happiness = 70,Abilities = BADDREAMS,EFFECTSPORE,HiddenAbilities = CURIOUSMEDICINE,Moves = 1,MEGADRAIN,1,GOOSEBUMP,5,CONFUSERAY,8,STUNSPORE,8,POISONPOWDER,12,MAGICALLEAF,15,HEX,19,SLEEPPOWDER,22,GASTROACID,26,VEXINGVINES,29,GIGADRAIN,32,SLUDGEBOMB,36,SPORE,39,DREAMEATER,43,NIGHTMARE,49,ECTOPLASM,54,STRENGTHSAP,TutorMoves = TOXIC,HIDDENPOWER,PROTECT,FRUSTRATION,RETURN,SHADOWBALL,SLUDGEWAVE,SLUDGEBOMB,FACADE,REST,ATTRACT,ENERGYBALL,GRASSKNOT,SUBSTITUTE,DARKPULSE,POLLENPUFF,GIGADRAIN,OMINOUSWIND,SLEEPTALK,EERIEIMPULSE,NECTARTAP,GIGADRAIN,BULLETSEED,MAGICALLEAF,GRASSYTERRAIN,GRASSKNOT,EDENFRUIT,MUDSHACKLES,PSYCHICTERRAIN,CHARM,DRAININGKISS,ALLERGY,TOXICSPIKES,GASTROACID,HEX,CURSE,CONFUSERAY,WISH,GRAVITY,SCHIZOPHRENIA,DISABLE,CALMMIND,PSYCHIC,NASTYPLOT,GYROBALL,EXPANDINGFORCE,INFECTION,TERRAINPULSE,TWINBEAM,CORROSIVEGAS,LASHOUT,VITALITYDRAIN,MEMENTO,GRUDGE,GRASSYGLIDE,GRASSPLEDGE,MOONBLAST,POLTERGEIST,BLACKHOLE,LEAFSTORM,POSSESSION,POISONJAB,GUNKSHOT,BLOODRITUAL,SHADOWPUNCH,PHANTOMFORCE,CROSSPOISON,TAUNT,ARCANEENERGY,MINDDRAIN,WONDERROOM,TRICKROOM,REFLECT,LIGHTSCREEN,MOSSYPUNCH,MUDSLIDE,HIVEMIND,PHEROMONESTREAM,FROZENHEART,HYPERBEAM,GIGAIMPACT,EggMoves = DARKPULSE,GROWTH,LEECHSEED,INGRAIN,RAGEPOWDER,GRASSYTERRAIN,VITALITYDRAIN,ALLERGY,INFECTION,HEALBLOCK,IMPRISON,EggGroups = Grass,HatchSteps = 5120,Height = 0.2,Weight = 1.5,Color = Black,Shape = HeadBase,Category = Dying Mushroom,Pokedex = Its illuminating ability mixed with volcanic ash infected it, making its skin poisonous to the touch.,Generation = 7,Evolutions = SHIINOTIC,Item,DUSKSTONE</v>
      </c>
    </row>
    <row r="1230" spans="1:5" x14ac:dyDescent="0.25">
      <c r="A1230" t="s">
        <v>605</v>
      </c>
    </row>
    <row r="1231" spans="1:5" x14ac:dyDescent="0.25">
      <c r="A1231" t="s">
        <v>606</v>
      </c>
    </row>
    <row r="1232" spans="1:5" x14ac:dyDescent="0.25">
      <c r="A1232" t="s">
        <v>607</v>
      </c>
    </row>
    <row r="1233" spans="1:1" x14ac:dyDescent="0.25">
      <c r="A1233" t="s">
        <v>6</v>
      </c>
    </row>
    <row r="1234" spans="1:1" x14ac:dyDescent="0.25">
      <c r="A1234" t="s">
        <v>7</v>
      </c>
    </row>
    <row r="1235" spans="1:1" x14ac:dyDescent="0.25">
      <c r="A1235" t="s">
        <v>608</v>
      </c>
    </row>
    <row r="1236" spans="1:1" x14ac:dyDescent="0.25">
      <c r="A1236" t="s">
        <v>9</v>
      </c>
    </row>
    <row r="1237" spans="1:1" x14ac:dyDescent="0.25">
      <c r="A1237" t="s">
        <v>10</v>
      </c>
    </row>
    <row r="1238" spans="1:1" x14ac:dyDescent="0.25">
      <c r="A1238" t="s">
        <v>11</v>
      </c>
    </row>
    <row r="1239" spans="1:1" x14ac:dyDescent="0.25">
      <c r="A1239" t="s">
        <v>609</v>
      </c>
    </row>
    <row r="1240" spans="1:1" x14ac:dyDescent="0.25">
      <c r="A1240" t="s">
        <v>610</v>
      </c>
    </row>
    <row r="1241" spans="1:1" x14ac:dyDescent="0.25">
      <c r="A1241" t="s">
        <v>611</v>
      </c>
    </row>
    <row r="1242" spans="1:1" x14ac:dyDescent="0.25">
      <c r="A1242" t="s">
        <v>612</v>
      </c>
    </row>
    <row r="1243" spans="1:1" x14ac:dyDescent="0.25">
      <c r="A1243" t="s">
        <v>613</v>
      </c>
    </row>
    <row r="1244" spans="1:1" x14ac:dyDescent="0.25">
      <c r="A1244" t="s">
        <v>430</v>
      </c>
    </row>
    <row r="1245" spans="1:1" x14ac:dyDescent="0.25">
      <c r="A1245" t="s">
        <v>614</v>
      </c>
    </row>
    <row r="1246" spans="1:1" x14ac:dyDescent="0.25">
      <c r="A1246" t="s">
        <v>323</v>
      </c>
    </row>
    <row r="1247" spans="1:1" x14ac:dyDescent="0.25">
      <c r="A1247" t="s">
        <v>615</v>
      </c>
    </row>
    <row r="1248" spans="1:1" x14ac:dyDescent="0.25">
      <c r="A1248" t="s">
        <v>398</v>
      </c>
    </row>
    <row r="1249" spans="1:5" x14ac:dyDescent="0.25">
      <c r="A1249" t="s">
        <v>186</v>
      </c>
    </row>
    <row r="1250" spans="1:5" x14ac:dyDescent="0.25">
      <c r="A1250" t="s">
        <v>616</v>
      </c>
    </row>
    <row r="1251" spans="1:5" x14ac:dyDescent="0.25">
      <c r="A1251" t="s">
        <v>617</v>
      </c>
    </row>
    <row r="1252" spans="1:5" x14ac:dyDescent="0.25">
      <c r="A1252" t="s">
        <v>618</v>
      </c>
    </row>
    <row r="1253" spans="1:5" x14ac:dyDescent="0.25">
      <c r="A1253" t="s">
        <v>619</v>
      </c>
    </row>
    <row r="1254" spans="1:5" x14ac:dyDescent="0.25">
      <c r="A1254" t="s">
        <v>1</v>
      </c>
    </row>
    <row r="1255" spans="1:5" x14ac:dyDescent="0.25">
      <c r="A1255" t="s">
        <v>620</v>
      </c>
      <c r="E1255" t="str">
        <f>A1255&amp;","&amp;A1256&amp;","&amp;A1257&amp;","&amp;A1258&amp;","&amp;A1259&amp;","&amp;A1260&amp;","&amp;A1261&amp;","&amp;A1262&amp;","&amp;A1263&amp;","&amp;A1264&amp;","&amp;A1265&amp;","&amp;A1266&amp;","&amp;A1267&amp;","&amp;A1268&amp;","&amp;A1269&amp;","&amp;A1270&amp;","&amp;A1271&amp;","&amp;A1272&amp;","&amp;A1273&amp;","&amp;A1274&amp;","&amp;A1275&amp;","&amp;A1276&amp;","&amp;A1277&amp;","&amp;A1278&amp;","&amp;A1279</f>
        <v>[SHIINOTIC],Name = Shiinotic,Types = GHOST,GRASS,BaseStats = 90,45,80,50,100,110,GenderRatio = Female50Percent,GrowthRate = Medium,BaseExp = 142,EVs = SPECIAL_DEFENSE,2,CatchRate = 100,Happiness = 70,Abilities = BADDREAMS,EFFECTSPORE,HiddenAbilities = CURIOUSMEDICINE,Moves = 1,MEGADRAIN,1,GOOSEBUMP,5,CONFUSERAY,8,STUNSPORE,8,POISONPOWDER,12,MAGICALLEAF,15,HEX,19,SLEEPPOWDER,22,GASTROACID,26,VEXINGVINES,29,GIGADRAIN,32,SLUDGEBOMB,36,SPORE,39,DREAMEATER,43,NIGHTMARE,49,ECTOPLASM,54,STRENGTHSAP,TutorMoves = TOXIC,HIDDENPOWER,PROTECT,FRUSTRATION,RETURN,SHADOWBALL,SLUDGEWAVE,SLUDGEBOMB,FACADE,REST,ATTRACT,ENERGYBALL,GRASSKNOT,SUBSTITUTE,DARKPULSE,POLLENPUFF,GIGADRAIN,OMINOUSWIND,SLEEPTALK,EERIEIMPULSE,NECTARTAP,GIGADRAIN,BULLETSEED,MAGICALLEAF,GRASSYTERRAIN,GRASSKNOT,EDENFRUIT,MUDSHACKLES,PSYCHICTERRAIN,CHARM,DRAININGKISS,ALLERGY,TOXICSPIKES,GASTROACID,HEX,CURSE,CONFUSERAY,WISH,GRAVITY,SCHIZOPHRENIA,DISABLE,CALMMIND,PSYCHIC,NASTYPLOT,GYROBALL,EXPANDINGFORCE,INFECTION,TERRAINPULSE,TWINBEAM,CORROSIVEGAS,LASHOUT,VITALITYDRAIN,MEMENTO,GRUDGE,GRASSYGLIDE,GRASSPLEDGE,MOONBLAST,POLTERGEIST,BLACKHOLE,LEAFSTORM,POSSESSION,POISONJAB,GUNKSHOT,BLOODRITUAL,SHADOWPUNCH,PHANTOMFORCE,CROSSPOISON,TAUNT,ARCANEENERGY,MINDDRAIN,WONDERROOM,TRICKROOM,REFLECT,LIGHTSCREEN,MOSSYPUNCH,MUDSLIDE,HIVEMIND,PHEROMONESTREAM,FROZENHEART,HYPERBEAM,GIGAIMPACT,EggGroups = Grass,HatchSteps = 5120,Height = 1.0,Weight = 11.5,Color = Purple,Shape = Bipedal,Category = Dying Mushroom,Pokedex = These kinds of Shiinotic truly live a miserable existence as they constantly cough up ash.,Generation = 7,#-------------------------------,[LARVESTA]</v>
      </c>
    </row>
    <row r="1256" spans="1:5" x14ac:dyDescent="0.25">
      <c r="A1256" t="s">
        <v>621</v>
      </c>
    </row>
    <row r="1257" spans="1:5" x14ac:dyDescent="0.25">
      <c r="A1257" t="s">
        <v>606</v>
      </c>
    </row>
    <row r="1258" spans="1:5" x14ac:dyDescent="0.25">
      <c r="A1258" t="s">
        <v>622</v>
      </c>
    </row>
    <row r="1259" spans="1:5" x14ac:dyDescent="0.25">
      <c r="A1259" t="s">
        <v>6</v>
      </c>
    </row>
    <row r="1260" spans="1:5" x14ac:dyDescent="0.25">
      <c r="A1260" t="s">
        <v>7</v>
      </c>
    </row>
    <row r="1261" spans="1:5" x14ac:dyDescent="0.25">
      <c r="A1261" t="s">
        <v>98</v>
      </c>
    </row>
    <row r="1262" spans="1:5" x14ac:dyDescent="0.25">
      <c r="A1262" t="s">
        <v>31</v>
      </c>
    </row>
    <row r="1263" spans="1:5" x14ac:dyDescent="0.25">
      <c r="A1263" t="s">
        <v>32</v>
      </c>
    </row>
    <row r="1264" spans="1:5" x14ac:dyDescent="0.25">
      <c r="A1264" t="s">
        <v>11</v>
      </c>
    </row>
    <row r="1265" spans="1:5" x14ac:dyDescent="0.25">
      <c r="A1265" t="s">
        <v>609</v>
      </c>
    </row>
    <row r="1266" spans="1:5" x14ac:dyDescent="0.25">
      <c r="A1266" t="s">
        <v>610</v>
      </c>
    </row>
    <row r="1267" spans="1:5" x14ac:dyDescent="0.25">
      <c r="A1267" t="s">
        <v>611</v>
      </c>
    </row>
    <row r="1268" spans="1:5" x14ac:dyDescent="0.25">
      <c r="A1268" t="s">
        <v>612</v>
      </c>
    </row>
    <row r="1269" spans="1:5" x14ac:dyDescent="0.25">
      <c r="A1269" t="s">
        <v>430</v>
      </c>
    </row>
    <row r="1270" spans="1:5" x14ac:dyDescent="0.25">
      <c r="A1270" t="s">
        <v>614</v>
      </c>
    </row>
    <row r="1271" spans="1:5" x14ac:dyDescent="0.25">
      <c r="A1271" t="s">
        <v>75</v>
      </c>
    </row>
    <row r="1272" spans="1:5" x14ac:dyDescent="0.25">
      <c r="A1272" t="s">
        <v>623</v>
      </c>
    </row>
    <row r="1273" spans="1:5" x14ac:dyDescent="0.25">
      <c r="A1273" t="s">
        <v>185</v>
      </c>
    </row>
    <row r="1274" spans="1:5" x14ac:dyDescent="0.25">
      <c r="A1274" t="s">
        <v>369</v>
      </c>
    </row>
    <row r="1275" spans="1:5" x14ac:dyDescent="0.25">
      <c r="A1275" t="s">
        <v>616</v>
      </c>
    </row>
    <row r="1276" spans="1:5" x14ac:dyDescent="0.25">
      <c r="A1276" t="s">
        <v>624</v>
      </c>
    </row>
    <row r="1277" spans="1:5" x14ac:dyDescent="0.25">
      <c r="A1277" t="s">
        <v>618</v>
      </c>
    </row>
    <row r="1278" spans="1:5" x14ac:dyDescent="0.25">
      <c r="A1278" t="s">
        <v>1</v>
      </c>
    </row>
    <row r="1279" spans="1:5" x14ac:dyDescent="0.25">
      <c r="A1279" t="s">
        <v>625</v>
      </c>
      <c r="E1279" t="str">
        <f>A1279&amp;","&amp;A1280&amp;","&amp;A1281&amp;","&amp;A1282&amp;","&amp;A1283&amp;","&amp;A1284&amp;","&amp;A1285&amp;","&amp;A1286&amp;","&amp;A1287&amp;","&amp;A1288&amp;","&amp;A1289&amp;","&amp;A1290&amp;","&amp;A1291&amp;","&amp;A1292&amp;","&amp;A1293&amp;","&amp;A1294&amp;","&amp;A1295&amp;","&amp;A1296&amp;","&amp;A1297&amp;","&amp;A1298&amp;","&amp;A1299&amp;","&amp;A1300&amp;","&amp;A1301&amp;","&amp;A1302&amp;","&amp;A1303</f>
        <v>[LARVESTA],Name = Larvesta,Types = BUG,ELECTRIC,BaseStats = 55,85,55,60,50,55,GenderRatio = Female50Percent,GrowthRate = Slow,BaseExp = 72,EVs = ATTACK,1,CatchRate = 100,Happiness = 70,Abilities = STATIC,HiddenAbilities = SWARM,Moves = 1,THUNDERSHOCK,1,STRINGSHOT,10,BUGBITE,20,NUZZLE,30,SHOCKWAVE,40,SPARK,50,LEECHLIFE,60,DISCHARGE,70,THUNDERBOLT,80,BUGBUZZ,90,AGILITY,100,VOLTTACKLE,TutorMoves = TOXIC,HIDDENPOWER,SUNNYDAY,PROTECT,FRUSTRATION,SOLARBEAM,THUNDERBOLT,THUNDER,RETURN,FACADE,REST,ATTRACT,ENERGYBALL,FLING,CHARGEBEAM,VOLTSWITCH,THUNDERWAVE,STRUGGLEBUG,SHOCKWAVE,SWAGGER,UTURN,SUBSTITUTE,WILDCHARGE,CONFIDE,SECRETPOWER,POLLENPUFF,VOLTTACKLE,AGILITY,BUGBUZZ,ELECTROWEB,INFESTATION,SIGNALBEAM,SLEEPTALK,SNORE,STRINGSHOT,VOLTTACKLE,NATURALGIFT,TAILGLOW,EggMoves = ENDURE,FORESIGHT,HARDEN,EXTRASENSORY,MORNINGSUN,ZENHEADBUTT,EggGroups = Bug,HatchSteps = 10455,Height = 1.1,Weight = 28.8,Color = White,Shape = Insectoid,Category = Maggot,Pokedex = You can often find this Pokemon nibbling on electric wires to siphon the electrical current within as food.,Generation = 5,Evolutions = VOLCARONA,Level,59</v>
      </c>
    </row>
    <row r="1280" spans="1:5" x14ac:dyDescent="0.25">
      <c r="A1280" t="s">
        <v>626</v>
      </c>
    </row>
    <row r="1281" spans="1:1" x14ac:dyDescent="0.25">
      <c r="A1281" t="s">
        <v>627</v>
      </c>
    </row>
    <row r="1282" spans="1:1" x14ac:dyDescent="0.25">
      <c r="A1282" t="s">
        <v>628</v>
      </c>
    </row>
    <row r="1283" spans="1:1" x14ac:dyDescent="0.25">
      <c r="A1283" t="s">
        <v>6</v>
      </c>
    </row>
    <row r="1284" spans="1:1" x14ac:dyDescent="0.25">
      <c r="A1284" t="s">
        <v>175</v>
      </c>
    </row>
    <row r="1285" spans="1:1" x14ac:dyDescent="0.25">
      <c r="A1285" t="s">
        <v>629</v>
      </c>
    </row>
    <row r="1286" spans="1:1" x14ac:dyDescent="0.25">
      <c r="A1286" t="s">
        <v>145</v>
      </c>
    </row>
    <row r="1287" spans="1:1" x14ac:dyDescent="0.25">
      <c r="A1287" t="s">
        <v>32</v>
      </c>
    </row>
    <row r="1288" spans="1:1" x14ac:dyDescent="0.25">
      <c r="A1288" t="s">
        <v>11</v>
      </c>
    </row>
    <row r="1289" spans="1:1" x14ac:dyDescent="0.25">
      <c r="A1289" t="s">
        <v>630</v>
      </c>
    </row>
    <row r="1290" spans="1:1" x14ac:dyDescent="0.25">
      <c r="A1290" t="s">
        <v>631</v>
      </c>
    </row>
    <row r="1291" spans="1:1" x14ac:dyDescent="0.25">
      <c r="A1291" t="s">
        <v>632</v>
      </c>
    </row>
    <row r="1292" spans="1:1" x14ac:dyDescent="0.25">
      <c r="A1292" t="s">
        <v>633</v>
      </c>
    </row>
    <row r="1293" spans="1:1" x14ac:dyDescent="0.25">
      <c r="A1293" t="s">
        <v>634</v>
      </c>
    </row>
    <row r="1294" spans="1:1" x14ac:dyDescent="0.25">
      <c r="A1294" t="s">
        <v>508</v>
      </c>
    </row>
    <row r="1295" spans="1:1" x14ac:dyDescent="0.25">
      <c r="A1295" t="s">
        <v>264</v>
      </c>
    </row>
    <row r="1296" spans="1:1" x14ac:dyDescent="0.25">
      <c r="A1296" t="s">
        <v>195</v>
      </c>
    </row>
    <row r="1297" spans="1:5" x14ac:dyDescent="0.25">
      <c r="A1297" t="s">
        <v>635</v>
      </c>
    </row>
    <row r="1298" spans="1:5" x14ac:dyDescent="0.25">
      <c r="A1298" t="s">
        <v>636</v>
      </c>
    </row>
    <row r="1299" spans="1:5" x14ac:dyDescent="0.25">
      <c r="A1299" t="s">
        <v>510</v>
      </c>
    </row>
    <row r="1300" spans="1:5" x14ac:dyDescent="0.25">
      <c r="A1300" t="s">
        <v>637</v>
      </c>
    </row>
    <row r="1301" spans="1:5" x14ac:dyDescent="0.25">
      <c r="A1301" t="s">
        <v>638</v>
      </c>
    </row>
    <row r="1302" spans="1:5" x14ac:dyDescent="0.25">
      <c r="A1302" t="s">
        <v>56</v>
      </c>
    </row>
    <row r="1303" spans="1:5" x14ac:dyDescent="0.25">
      <c r="A1303" t="s">
        <v>639</v>
      </c>
    </row>
    <row r="1304" spans="1:5" x14ac:dyDescent="0.25">
      <c r="A1304" t="s">
        <v>1</v>
      </c>
    </row>
    <row r="1305" spans="1:5" x14ac:dyDescent="0.25">
      <c r="A1305" t="s">
        <v>640</v>
      </c>
      <c r="E1305" t="str">
        <f>A1305&amp;","&amp;A1306&amp;","&amp;A1307&amp;","&amp;A1308&amp;","&amp;A1309&amp;","&amp;A1310&amp;","&amp;A1311&amp;","&amp;A1312&amp;","&amp;A1313&amp;","&amp;A1314&amp;","&amp;A1315&amp;","&amp;A1316&amp;","&amp;A1317&amp;","&amp;A1318&amp;","&amp;A1319&amp;","&amp;A1320&amp;","&amp;A1321&amp;","&amp;A1322&amp;","&amp;A1323&amp;","&amp;A1324&amp;","&amp;A1325&amp;","&amp;A1326&amp;","&amp;A1327&amp;","&amp;A1328&amp;","&amp;A1329</f>
        <v>[VOLCARONA],Name = Volcarona,Types = BUG,ELECTRIC,BaseStats = 85,75,65,85,135,105,GenderRatio = Female50Percent,GrowthRate = Slow,BaseExp = 248,EVs = SPECIAL_ATTACK,3,CatchRate = 100,Happiness = 70,Abilities = STATIC,HiddenAbilities = SWARM,Moves = 1,THUNDERSHOCK,1,STRINGSHOT,1,BUGBITE,1,GUST,10,BUGBITE,20,AIRCUTTER,30,SHOCKWAVE,40,SPARK,50,LEECHLIFE,59,QUIVERDANCE,60,DISCHARGE,70,THUNDERBOLT,80,BUGBUZZ,90,AGILITY,100,HURRICANE,TutorMoves = TOXIC,HIDDENPOWER,SUNNYDAY,HYPERBEAM,LIGHTSCREEN,PROTECT,FRUSTRATION,SOLARBEAM,THUNDERBOLT,THUNDER,RETURN,REFLECT,STREAMRUSH,FACADE,REST,ATTRACT,ENERGYBALL,FLING,CHARGEBEAM,VOLTSWITCH,THUNDERWAVE,STRUGGLEBUG,SHOCKWAVE,SWAGGER,UTURN,SUBSTITUTE,WILDCHARGE,CONFIDE,SECRETPOWER,POLLENPUFF,VOLTTACKLE,AGILITY,BUGBUZZ,HURRICANE,AIRCUTTER,ELECTROWEB,INFESTATION,SIGNALBEAM,SLEEPTALK,SNORE,STRINGSHOT,VOLTTACKLE,NATURALGIFT,TAILGLOW,EggGroups = Bug,HatchSteps = 10455,Height = 1.6,Weight = 46.0,Color = White,Shape = MultiWinged,Category = Stormbringer,Pokedex = When it flaps its wings furiously, it can send electrical currents through the air which it uses to hunt down and chase its prey.,Generation = 5,WildItemCommon = SILVERPOWDER,WildItemUncommon = SILVERPOWDER</v>
      </c>
    </row>
    <row r="1306" spans="1:5" x14ac:dyDescent="0.25">
      <c r="A1306" t="s">
        <v>641</v>
      </c>
    </row>
    <row r="1307" spans="1:5" x14ac:dyDescent="0.25">
      <c r="A1307" t="s">
        <v>627</v>
      </c>
    </row>
    <row r="1308" spans="1:5" x14ac:dyDescent="0.25">
      <c r="A1308" t="s">
        <v>642</v>
      </c>
    </row>
    <row r="1309" spans="1:5" x14ac:dyDescent="0.25">
      <c r="A1309" t="s">
        <v>6</v>
      </c>
    </row>
    <row r="1310" spans="1:5" x14ac:dyDescent="0.25">
      <c r="A1310" t="s">
        <v>175</v>
      </c>
    </row>
    <row r="1311" spans="1:5" x14ac:dyDescent="0.25">
      <c r="A1311" t="s">
        <v>643</v>
      </c>
    </row>
    <row r="1312" spans="1:5" x14ac:dyDescent="0.25">
      <c r="A1312" t="s">
        <v>72</v>
      </c>
    </row>
    <row r="1313" spans="1:1" x14ac:dyDescent="0.25">
      <c r="A1313" t="s">
        <v>32</v>
      </c>
    </row>
    <row r="1314" spans="1:1" x14ac:dyDescent="0.25">
      <c r="A1314" t="s">
        <v>11</v>
      </c>
    </row>
    <row r="1315" spans="1:1" x14ac:dyDescent="0.25">
      <c r="A1315" t="s">
        <v>630</v>
      </c>
    </row>
    <row r="1316" spans="1:1" x14ac:dyDescent="0.25">
      <c r="A1316" t="s">
        <v>631</v>
      </c>
    </row>
    <row r="1317" spans="1:1" x14ac:dyDescent="0.25">
      <c r="A1317" t="s">
        <v>644</v>
      </c>
    </row>
    <row r="1318" spans="1:1" x14ac:dyDescent="0.25">
      <c r="A1318" t="s">
        <v>645</v>
      </c>
    </row>
    <row r="1319" spans="1:1" x14ac:dyDescent="0.25">
      <c r="A1319" t="s">
        <v>508</v>
      </c>
    </row>
    <row r="1320" spans="1:1" x14ac:dyDescent="0.25">
      <c r="A1320" t="s">
        <v>264</v>
      </c>
    </row>
    <row r="1321" spans="1:1" x14ac:dyDescent="0.25">
      <c r="A1321" t="s">
        <v>101</v>
      </c>
    </row>
    <row r="1322" spans="1:1" x14ac:dyDescent="0.25">
      <c r="A1322" t="s">
        <v>646</v>
      </c>
    </row>
    <row r="1323" spans="1:1" x14ac:dyDescent="0.25">
      <c r="A1323" t="s">
        <v>636</v>
      </c>
    </row>
    <row r="1324" spans="1:1" x14ac:dyDescent="0.25">
      <c r="A1324" t="s">
        <v>418</v>
      </c>
    </row>
    <row r="1325" spans="1:1" x14ac:dyDescent="0.25">
      <c r="A1325" t="s">
        <v>647</v>
      </c>
    </row>
    <row r="1326" spans="1:1" x14ac:dyDescent="0.25">
      <c r="A1326" t="s">
        <v>648</v>
      </c>
    </row>
    <row r="1327" spans="1:1" x14ac:dyDescent="0.25">
      <c r="A1327" t="s">
        <v>56</v>
      </c>
    </row>
    <row r="1328" spans="1:1" x14ac:dyDescent="0.25">
      <c r="A1328" t="s">
        <v>649</v>
      </c>
    </row>
    <row r="1329" spans="1:5" x14ac:dyDescent="0.25">
      <c r="A1329" t="s">
        <v>650</v>
      </c>
    </row>
    <row r="1330" spans="1:5" x14ac:dyDescent="0.25">
      <c r="A1330" t="s">
        <v>651</v>
      </c>
    </row>
    <row r="1331" spans="1:5" x14ac:dyDescent="0.25">
      <c r="A1331" t="s">
        <v>1</v>
      </c>
    </row>
    <row r="1332" spans="1:5" x14ac:dyDescent="0.25">
      <c r="A1332" t="s">
        <v>652</v>
      </c>
      <c r="E1332" t="str">
        <f>A1332&amp;","&amp;A1333&amp;","&amp;A1334&amp;","&amp;A1335&amp;","&amp;A1336&amp;","&amp;A1337&amp;","&amp;A1338&amp;","&amp;A1339&amp;","&amp;A1340&amp;","&amp;A1341&amp;","&amp;A1342&amp;","&amp;A1343&amp;","&amp;A1344&amp;","&amp;A1345&amp;","&amp;A1346&amp;","&amp;A1347&amp;","&amp;A1348&amp;","&amp;A1349&amp;","&amp;A1350&amp;","&amp;A1351&amp;","&amp;A1352&amp;","&amp;A1353&amp;","&amp;A1354&amp;","&amp;A1355&amp;","&amp;A1356</f>
        <v>[STANTLER],Name = Stantler,Types = ICE,GRASS,BaseStats = 73,100,62,85,100,65,GenderRatio = Female50Percent,GrowthRate = Slow,BaseExp = 163,EVs = ATTACK,1,CatchRate = 100,Happiness = 70,Abilities = SERENEGRACE,HARVEST,HiddenAbilities = PROTEAN,Moves = 1,TACKLE,3,LEER,7,RAZORLEAF,10,POWDERSNOW,13,STOMP,16,AROMATHERAPY,21,DOUBLEKICK,23,ICEFANG,27,TAKEDOWN,33,ENERGYBALL,38,ZENHEADBUTT,43,HORNLEECH,49,MEGAHORN,53,AURORAVEIL,58,FREEZEDRY,TutorMoves = PSYSHOCK,CALMMIND,TOXIC,HAIL,HIDDENPOWER,ICEBEAM,BLIZZARD,HYPERBEAM,LIGHTSCREEN,PROTECT,SAFEGUARD,FRUSTRATION,SOLARBEAM,RETURN,PSYCHIC,DOUBLETEAM,REFLECT,TORMENT,FACADE,REST,ATTRACT,ENERGYBALL,FLING,SOLARBLADE,FROSTBREATH,SWAGGER,GRASSKNOT,SUBSTITUTE,CONFIDE,AURORAVEIL,SECRETPOWER,WORKUP,SMARTSTRIKE,BODYSLAM,COVET,HEALBELL,HELPINGHAND,ICYWIND,PEPPERBURST,SLEEPTALK,SNORE,ZENHEADBUTT,ICICLECRASH,NATURALGIFT,EggMoves = BITE,EXTRASENSORY,GIGADRAIN,ICICLESPEAR,LIGHTSCREEN,REFLECT,HAIL,THRASH,ICYWIND,FORESTLEAP,MAGICALLEAF,FABLEDRUSH,STAMPEDE,EggGroups = Field,HatchSteps = 5355,Height = 1.4,Weight = 71.2,Color = White,Shape = Quadruped,Category = Reindeer,Pokedex = Various berries form a key element of a Stantler's diet. They enjoy them so much that their antlers grow some of their own during the autumn season.,Generation = 2,#-------------------------------</v>
      </c>
    </row>
    <row r="1333" spans="1:5" x14ac:dyDescent="0.25">
      <c r="A1333" t="s">
        <v>653</v>
      </c>
    </row>
    <row r="1334" spans="1:5" x14ac:dyDescent="0.25">
      <c r="A1334" t="s">
        <v>654</v>
      </c>
    </row>
    <row r="1335" spans="1:5" x14ac:dyDescent="0.25">
      <c r="A1335" t="s">
        <v>655</v>
      </c>
    </row>
    <row r="1336" spans="1:5" x14ac:dyDescent="0.25">
      <c r="A1336" t="s">
        <v>6</v>
      </c>
    </row>
    <row r="1337" spans="1:5" x14ac:dyDescent="0.25">
      <c r="A1337" t="s">
        <v>175</v>
      </c>
    </row>
    <row r="1338" spans="1:5" x14ac:dyDescent="0.25">
      <c r="A1338" t="s">
        <v>492</v>
      </c>
    </row>
    <row r="1339" spans="1:5" x14ac:dyDescent="0.25">
      <c r="A1339" t="s">
        <v>145</v>
      </c>
    </row>
    <row r="1340" spans="1:5" x14ac:dyDescent="0.25">
      <c r="A1340" t="s">
        <v>32</v>
      </c>
    </row>
    <row r="1341" spans="1:5" x14ac:dyDescent="0.25">
      <c r="A1341" t="s">
        <v>11</v>
      </c>
    </row>
    <row r="1342" spans="1:5" x14ac:dyDescent="0.25">
      <c r="A1342" t="s">
        <v>656</v>
      </c>
    </row>
    <row r="1343" spans="1:5" x14ac:dyDescent="0.25">
      <c r="A1343" t="s">
        <v>448</v>
      </c>
    </row>
    <row r="1344" spans="1:5" x14ac:dyDescent="0.25">
      <c r="A1344" t="s">
        <v>657</v>
      </c>
    </row>
    <row r="1345" spans="1:5" x14ac:dyDescent="0.25">
      <c r="A1345" t="s">
        <v>658</v>
      </c>
    </row>
    <row r="1346" spans="1:5" x14ac:dyDescent="0.25">
      <c r="A1346" t="s">
        <v>659</v>
      </c>
    </row>
    <row r="1347" spans="1:5" x14ac:dyDescent="0.25">
      <c r="A1347" t="s">
        <v>367</v>
      </c>
    </row>
    <row r="1348" spans="1:5" x14ac:dyDescent="0.25">
      <c r="A1348" t="s">
        <v>18</v>
      </c>
    </row>
    <row r="1349" spans="1:5" x14ac:dyDescent="0.25">
      <c r="A1349" t="s">
        <v>126</v>
      </c>
    </row>
    <row r="1350" spans="1:5" x14ac:dyDescent="0.25">
      <c r="A1350" t="s">
        <v>660</v>
      </c>
    </row>
    <row r="1351" spans="1:5" x14ac:dyDescent="0.25">
      <c r="A1351" t="s">
        <v>636</v>
      </c>
    </row>
    <row r="1352" spans="1:5" x14ac:dyDescent="0.25">
      <c r="A1352" t="s">
        <v>551</v>
      </c>
    </row>
    <row r="1353" spans="1:5" x14ac:dyDescent="0.25">
      <c r="A1353" t="s">
        <v>661</v>
      </c>
    </row>
    <row r="1354" spans="1:5" x14ac:dyDescent="0.25">
      <c r="A1354" t="s">
        <v>662</v>
      </c>
    </row>
    <row r="1355" spans="1:5" x14ac:dyDescent="0.25">
      <c r="A1355" t="s">
        <v>223</v>
      </c>
    </row>
    <row r="1356" spans="1:5" x14ac:dyDescent="0.25">
      <c r="A1356" t="s">
        <v>1</v>
      </c>
    </row>
    <row r="1357" spans="1:5" x14ac:dyDescent="0.25">
      <c r="A1357" t="s">
        <v>663</v>
      </c>
      <c r="E1357" t="str">
        <f>A1357&amp;","&amp;A1358&amp;","&amp;A1359&amp;","&amp;A1360&amp;","&amp;A1361&amp;","&amp;A1362&amp;","&amp;A1363&amp;","&amp;A1364&amp;","&amp;A1365&amp;","&amp;A1366&amp;","&amp;A1367&amp;","&amp;A1368&amp;","&amp;A1369&amp;","&amp;A1370&amp;","&amp;A1371&amp;","&amp;A1372&amp;","&amp;A1373&amp;","&amp;A1374&amp;","&amp;A1375&amp;","&amp;A1376&amp;","&amp;A1377&amp;","&amp;A1378&amp;","&amp;A1379&amp;","&amp;A1380&amp;","&amp;A1381</f>
        <v>[MAGIKARP],Name = Magikarp,Types = ELECTRIC,DARK,BaseStats = 20,10,55,80,15,20,GenderRatio = Female50Percent,GrowthRate = Slow,BaseExp = 40,EVs = SPEED,1,CatchRate = 255,Happiness = 70,Abilities = SWIFTSWIM,BLACKLIGHT,HiddenAbilities = RATTLED,Moves = 1,MAIM,5,BITE,10,SPARK,15,FLAIL,TutorMoves = PROTECT,RETURN,FACADE,FRUSTRATION,HIDDENPOWER,REST,HAIL,ICYWIND,ICICLESPEAR,THUNDERWAVE,THUNDERFANG,VOLTSWITCH,ELECTRICTERRAIN,EERIEIMPULSE,CHARGEBEAM,THUNDER,SCORESETTLER,ASSURANCE,SNARL,RAINDANCE,WHIRLPOOL,SUBMERGE,BRINE,SOAK,TOXIC,POISONFANG,CURSE,CONFUSERAY,SCHIZOPHRENIA,SUBSTITUTE,DISABLE,THUNDERBOLT,WILDCHARGE,GYROBALL,MAGNETRISE,SHOCKWAVE,RISINGVOLTAGE,WORKUP,SCALESHOT,FOULPLAY,MEMENTO,GRUDGE,FLIPTURN,WATERPULSE,ICEBALL,EggMoves = NECROPHAGY,MINDDRAIN,WATERWHIP,CLAMP,EggGroups = Water2,Dragon,HatchSteps = 1530,Height = 0.9,Weight = 10.0,Color = Black,Shape = Finned,Category = Anglerfish,Pokedex = Found only in deep water, where the current tends to be weaker, it is able to flourish. It uses its antennae to attract prey.,Generation = 1,Evolutions = GYARADOS,Item,ROYALSTONE</v>
      </c>
    </row>
    <row r="1358" spans="1:5" x14ac:dyDescent="0.25">
      <c r="A1358" t="s">
        <v>664</v>
      </c>
    </row>
    <row r="1359" spans="1:5" x14ac:dyDescent="0.25">
      <c r="A1359" t="s">
        <v>665</v>
      </c>
    </row>
    <row r="1360" spans="1:5" x14ac:dyDescent="0.25">
      <c r="A1360" t="s">
        <v>666</v>
      </c>
    </row>
    <row r="1361" spans="1:1" x14ac:dyDescent="0.25">
      <c r="A1361" t="s">
        <v>6</v>
      </c>
    </row>
    <row r="1362" spans="1:1" x14ac:dyDescent="0.25">
      <c r="A1362" t="s">
        <v>175</v>
      </c>
    </row>
    <row r="1363" spans="1:1" x14ac:dyDescent="0.25">
      <c r="A1363" t="s">
        <v>667</v>
      </c>
    </row>
    <row r="1364" spans="1:1" x14ac:dyDescent="0.25">
      <c r="A1364" t="s">
        <v>119</v>
      </c>
    </row>
    <row r="1365" spans="1:1" x14ac:dyDescent="0.25">
      <c r="A1365" t="s">
        <v>146</v>
      </c>
    </row>
    <row r="1366" spans="1:1" x14ac:dyDescent="0.25">
      <c r="A1366" t="s">
        <v>11</v>
      </c>
    </row>
    <row r="1367" spans="1:1" x14ac:dyDescent="0.25">
      <c r="A1367" t="s">
        <v>668</v>
      </c>
    </row>
    <row r="1368" spans="1:1" x14ac:dyDescent="0.25">
      <c r="A1368" t="s">
        <v>669</v>
      </c>
    </row>
    <row r="1369" spans="1:1" x14ac:dyDescent="0.25">
      <c r="A1369" t="s">
        <v>670</v>
      </c>
    </row>
    <row r="1370" spans="1:1" x14ac:dyDescent="0.25">
      <c r="A1370" t="s">
        <v>671</v>
      </c>
    </row>
    <row r="1371" spans="1:1" x14ac:dyDescent="0.25">
      <c r="A1371" t="s">
        <v>672</v>
      </c>
    </row>
    <row r="1372" spans="1:1" x14ac:dyDescent="0.25">
      <c r="A1372" t="s">
        <v>673</v>
      </c>
    </row>
    <row r="1373" spans="1:1" x14ac:dyDescent="0.25">
      <c r="A1373" t="s">
        <v>674</v>
      </c>
    </row>
    <row r="1374" spans="1:1" x14ac:dyDescent="0.25">
      <c r="A1374" t="s">
        <v>675</v>
      </c>
    </row>
    <row r="1375" spans="1:1" x14ac:dyDescent="0.25">
      <c r="A1375" t="s">
        <v>431</v>
      </c>
    </row>
    <row r="1376" spans="1:1" x14ac:dyDescent="0.25">
      <c r="A1376" t="s">
        <v>398</v>
      </c>
    </row>
    <row r="1377" spans="1:5" x14ac:dyDescent="0.25">
      <c r="A1377" t="s">
        <v>266</v>
      </c>
    </row>
    <row r="1378" spans="1:5" x14ac:dyDescent="0.25">
      <c r="A1378" t="s">
        <v>676</v>
      </c>
    </row>
    <row r="1379" spans="1:5" x14ac:dyDescent="0.25">
      <c r="A1379" t="s">
        <v>677</v>
      </c>
    </row>
    <row r="1380" spans="1:5" x14ac:dyDescent="0.25">
      <c r="A1380" t="s">
        <v>25</v>
      </c>
    </row>
    <row r="1381" spans="1:5" x14ac:dyDescent="0.25">
      <c r="A1381" t="s">
        <v>678</v>
      </c>
    </row>
    <row r="1382" spans="1:5" x14ac:dyDescent="0.25">
      <c r="A1382" t="s">
        <v>1</v>
      </c>
    </row>
    <row r="1383" spans="1:5" x14ac:dyDescent="0.25">
      <c r="A1383" t="s">
        <v>679</v>
      </c>
      <c r="E1383" t="str">
        <f>A1383&amp;","&amp;A1384&amp;","&amp;A1385&amp;","&amp;A1386&amp;","&amp;A1387&amp;","&amp;A1388&amp;","&amp;A1389&amp;","&amp;A1390&amp;","&amp;A1391&amp;","&amp;A1392&amp;","&amp;A1393&amp;","&amp;A1394&amp;","&amp;A1395&amp;","&amp;A1396&amp;","&amp;A1397&amp;","&amp;A1398&amp;","&amp;A1399&amp;","&amp;A1400&amp;","&amp;A1401&amp;","&amp;A1402&amp;","&amp;A1403&amp;","&amp;A1404&amp;","&amp;A1405&amp;","&amp;A1406&amp;","&amp;A1407</f>
        <v>[GYARADOS],Name = Gyarados,Types = ELECTRIC,DARK,BaseStats = 95,125,94,71,55,100,GenderRatio = Female50Percent,GrowthRate = Slow,BaseExp = 189,EVs = ATTACK,2,CatchRate = 100,Happiness = 70,Abilities = ANGERPOINT,BLACKLIGHT,HiddenAbilities = STRONGJAW,Moves = 0,THUNDERFANG,0,ICEFANG,0,FIREFANG,1,THUNDERFANG,1,ICEFANG,1,FIREFANG,1,MAIM,5,BACKSTABBING,10,SPARK,15,FLAIL,20,BITE,23,SWAGGER,26,QUASH,29,CRUNCH,32,PROTONCRASH,35,DRAGONDANCE,38,PSYCHICFANGS,41,IONDELUGE,44,FISHIOUSREND,47,VENDETTA,51,VOLTTACKLE,TutorMoves = PROTECT,RETURN,FACADE,FRUSTRATION,HIDDENPOWER,REST,HAIL,ICYWIND,ICICLESPEAR,THUNDERWAVE,THUNDERFANG,VOLTSWITCH,ELECTRICTERRAIN,EERIEIMPULSE,CHARGEBEAM,THUNDER,SCORESETTLER,ASSURANCE,SNARL,RAINDANCE,WHIRLPOOL,SUBMERGE,BRINE,SOAK,TOXIC,POISONFANG,CURSE,CONFUSERAY,SCHIZOPHRENIA,SUBSTITUTE,DISABLE,THUNDERBOLT,WILDCHARGE,GYROBALL,MAGNETRISE,SHOCKWAVE,RISINGVOLTAGE,WORKUP,SCALESHOT,FOULPLAY,MEMENTO,GRUDGE,FLIPTURN,WATERPULSE,LASHOUT,VITALITYDRAIN,ENDERSHOCK,DRAGONBREATH,ZENHEADBUTT,STEAMROLLER,AVALANCHE,CATAPULT,BLACKHOLE,BOOMBOX,POSSESSION,SHADOWBALL,THROATCHOP,NASTYPLOT,CRUNCH,DARKPULSE,DRAGONDANCE,OUTRAGE,GUNKSHOT,PSYCHICFANGS,PSYCHIC,LEECHLIFE,EARTHPOWER,EARTHQUAKE,ELECTRONCRUSH,FROSTBITE,CASCADE,TIDALWAVE,SCALD,LIQUIDATION,BODYSLAM,PURGE,MEANLOOK,PHANTOMFORCE,DRACARYS,ANCIENTGLARE,DRAGONBLOOD,DRAGONMAGIC,BREAKINGSWIPE,LOWSWEEP,BRICKBREAK,REVENGE,MISSILESHOT,KNOCKOFF,VENDETTA,BRUTALSWING,ROCKTOMB,DEATHVORTEX,BOUNCE,FROZENHEART,ICEBALL,EggGroups = Water2,Dragon,HatchSteps = 1530,Height = 6.5,Weight = 235.0,Color = Black,Shape = Serpentine,Category = Sea Monster,Pokedex = It is able to sense movement in the water and can swim quietly. It keeps its eyes closed right up until the moment it opens its mouth to consume its prey.,Generation = 1,#-------------------------------,[BERGMITE]</v>
      </c>
    </row>
    <row r="1384" spans="1:5" x14ac:dyDescent="0.25">
      <c r="A1384" t="s">
        <v>680</v>
      </c>
    </row>
    <row r="1385" spans="1:5" x14ac:dyDescent="0.25">
      <c r="A1385" t="s">
        <v>665</v>
      </c>
    </row>
    <row r="1386" spans="1:5" x14ac:dyDescent="0.25">
      <c r="A1386" t="s">
        <v>681</v>
      </c>
    </row>
    <row r="1387" spans="1:5" x14ac:dyDescent="0.25">
      <c r="A1387" t="s">
        <v>6</v>
      </c>
    </row>
    <row r="1388" spans="1:5" x14ac:dyDescent="0.25">
      <c r="A1388" t="s">
        <v>175</v>
      </c>
    </row>
    <row r="1389" spans="1:5" x14ac:dyDescent="0.25">
      <c r="A1389" t="s">
        <v>682</v>
      </c>
    </row>
    <row r="1390" spans="1:5" x14ac:dyDescent="0.25">
      <c r="A1390" t="s">
        <v>164</v>
      </c>
    </row>
    <row r="1391" spans="1:5" x14ac:dyDescent="0.25">
      <c r="A1391" t="s">
        <v>32</v>
      </c>
    </row>
    <row r="1392" spans="1:5" x14ac:dyDescent="0.25">
      <c r="A1392" t="s">
        <v>11</v>
      </c>
    </row>
    <row r="1393" spans="1:5" x14ac:dyDescent="0.25">
      <c r="A1393" t="s">
        <v>683</v>
      </c>
    </row>
    <row r="1394" spans="1:5" x14ac:dyDescent="0.25">
      <c r="A1394" t="s">
        <v>684</v>
      </c>
    </row>
    <row r="1395" spans="1:5" x14ac:dyDescent="0.25">
      <c r="A1395" t="s">
        <v>685</v>
      </c>
    </row>
    <row r="1396" spans="1:5" x14ac:dyDescent="0.25">
      <c r="A1396" t="s">
        <v>686</v>
      </c>
    </row>
    <row r="1397" spans="1:5" x14ac:dyDescent="0.25">
      <c r="A1397" t="s">
        <v>673</v>
      </c>
    </row>
    <row r="1398" spans="1:5" x14ac:dyDescent="0.25">
      <c r="A1398" t="s">
        <v>674</v>
      </c>
    </row>
    <row r="1399" spans="1:5" x14ac:dyDescent="0.25">
      <c r="A1399" t="s">
        <v>687</v>
      </c>
    </row>
    <row r="1400" spans="1:5" x14ac:dyDescent="0.25">
      <c r="A1400" t="s">
        <v>688</v>
      </c>
    </row>
    <row r="1401" spans="1:5" x14ac:dyDescent="0.25">
      <c r="A1401" t="s">
        <v>398</v>
      </c>
    </row>
    <row r="1402" spans="1:5" x14ac:dyDescent="0.25">
      <c r="A1402" t="s">
        <v>156</v>
      </c>
    </row>
    <row r="1403" spans="1:5" x14ac:dyDescent="0.25">
      <c r="A1403" t="s">
        <v>689</v>
      </c>
    </row>
    <row r="1404" spans="1:5" x14ac:dyDescent="0.25">
      <c r="A1404" t="s">
        <v>690</v>
      </c>
    </row>
    <row r="1405" spans="1:5" x14ac:dyDescent="0.25">
      <c r="A1405" t="s">
        <v>25</v>
      </c>
    </row>
    <row r="1406" spans="1:5" x14ac:dyDescent="0.25">
      <c r="A1406" t="s">
        <v>1</v>
      </c>
    </row>
    <row r="1407" spans="1:5" x14ac:dyDescent="0.25">
      <c r="A1407" t="s">
        <v>691</v>
      </c>
      <c r="E1407" t="str">
        <f>A1407&amp;","&amp;A1408&amp;","&amp;A1409&amp;","&amp;A1410&amp;","&amp;A1411&amp;","&amp;A1412&amp;","&amp;A1413&amp;","&amp;A1414&amp;","&amp;A1415&amp;","&amp;A1416&amp;","&amp;A1417&amp;","&amp;A1418&amp;","&amp;A1419&amp;","&amp;A1420&amp;","&amp;A1421&amp;","&amp;A1422&amp;","&amp;A1423&amp;","&amp;A1424&amp;","&amp;A1425&amp;","&amp;A1426&amp;","&amp;A1427&amp;","&amp;A1428&amp;","&amp;A1429&amp;","&amp;A1430&amp;","&amp;A1431</f>
        <v>[BERGMITE],Name = Bergmite,Types = ROCK,BaseStats = 55,69,85,28,32,35,GenderRatio = Female50Percent,GrowthRate = Medium,BaseExp = 61,EVs = DEFENSE,1,CatchRate = 255,Happiness = 70,Abilities = IMPENETRABLE,PRESSURE,HiddenAbilities = SOLIDROCK,Moves = 1,ROCKTHROW,1,HARDEN,5,MUDSPORT,10,SANDSTORM,14,BOULDERHURL,18,BITE,22,ACCELEROCK,26,BULLDOZE,29,STEALTHROCK,33,CRUNCH,38,ROCKSLIDE,42,IRONDEFENSE,46,SPIKYSHIELD,50,EARTHQUAKE,54,STONEEDGE,59,GIGASMASH,64,HEADSMASH,TutorMoves = TOXIC,HIDDENPOWER,PROTECT,FRUSTRATION,BOULDERHURL,EARTHQUAKE,RETURN,DIG,SANDSTORM,ROCKTOMB,FACADE,REST,ATTRACT,STONEEDGE,GYROBALL,BULLDOZE,ROCKSLIDE,SUBSTITUTE,WORKUP,BRUTALSWING,SMARTSTRIKE,BODYSLAM,CRUNCH,ANCIENTPOWER,GOLDRUSH,EARTHPOWER,IRONDEFENSE,IRONHEAD,OUTRAGE,SLEEPTALK,STEALTHROCK,STAMPEDE,ZENHEADBUTT,SUNNYDAY,FIREFANG,SANDTOMB,MUDSHACKLES,QUICKSAND,SPIKES,MUDSLIDE,GAIAPULSE,ROCKBLAST,STEALTHROCK,MINERALWAVE,GEMSTORM,KNOCKOFF,BULKUP,CURSE,METEORDRIVE,SUPERPOWER,HIGHHORSEPOWER,BEJEWELED,CATAPULT,POWERGEM,STEAMROLLER,LASHOUT,GRUDGE,BODYPRESS,TIMEBOMB,STEELROLLER,METEORBEAM,MOONSTONERAY,GLISTEN,ICEFANG,THUNDERFANG,ICECOMET,EggMoves = ROCKPOLISH,WIDEGUARD,EXPLOSION,HEAVYSLAM,HEATCRASH,CONTINENTALRIFT,ROCKTOMB,NERVESOFSTEEL,SHIELDBASH,EggGroups = Monster,HatchSteps = 5120,Height = 1.0,Weight = 99.5,Color = Brown,Shape = Quadruped,Category = Rock Chunk,Pokedex = It is made of extra jagged rock so when it launches itself in full-body tackles at its enemy, it can pierce and significantly damage them.,Generation = 6,Evolutions = AVALUGG,Level,37</v>
      </c>
    </row>
    <row r="1408" spans="1:5" x14ac:dyDescent="0.25">
      <c r="A1408" t="s">
        <v>692</v>
      </c>
    </row>
    <row r="1409" spans="1:1" x14ac:dyDescent="0.25">
      <c r="A1409" t="s">
        <v>693</v>
      </c>
    </row>
    <row r="1410" spans="1:1" x14ac:dyDescent="0.25">
      <c r="A1410" t="s">
        <v>694</v>
      </c>
    </row>
    <row r="1411" spans="1:1" x14ac:dyDescent="0.25">
      <c r="A1411" t="s">
        <v>6</v>
      </c>
    </row>
    <row r="1412" spans="1:1" x14ac:dyDescent="0.25">
      <c r="A1412" t="s">
        <v>7</v>
      </c>
    </row>
    <row r="1413" spans="1:1" x14ac:dyDescent="0.25">
      <c r="A1413" t="s">
        <v>565</v>
      </c>
    </row>
    <row r="1414" spans="1:1" x14ac:dyDescent="0.25">
      <c r="A1414" t="s">
        <v>203</v>
      </c>
    </row>
    <row r="1415" spans="1:1" x14ac:dyDescent="0.25">
      <c r="A1415" t="s">
        <v>146</v>
      </c>
    </row>
    <row r="1416" spans="1:1" x14ac:dyDescent="0.25">
      <c r="A1416" t="s">
        <v>11</v>
      </c>
    </row>
    <row r="1417" spans="1:1" x14ac:dyDescent="0.25">
      <c r="A1417" t="s">
        <v>695</v>
      </c>
    </row>
    <row r="1418" spans="1:1" x14ac:dyDescent="0.25">
      <c r="A1418" t="s">
        <v>696</v>
      </c>
    </row>
    <row r="1419" spans="1:1" x14ac:dyDescent="0.25">
      <c r="A1419" t="s">
        <v>697</v>
      </c>
    </row>
    <row r="1420" spans="1:1" x14ac:dyDescent="0.25">
      <c r="A1420" t="s">
        <v>698</v>
      </c>
    </row>
    <row r="1421" spans="1:1" x14ac:dyDescent="0.25">
      <c r="A1421" t="s">
        <v>699</v>
      </c>
    </row>
    <row r="1422" spans="1:1" x14ac:dyDescent="0.25">
      <c r="A1422" t="s">
        <v>700</v>
      </c>
    </row>
    <row r="1423" spans="1:1" x14ac:dyDescent="0.25">
      <c r="A1423" t="s">
        <v>614</v>
      </c>
    </row>
    <row r="1424" spans="1:1" x14ac:dyDescent="0.25">
      <c r="A1424" t="s">
        <v>75</v>
      </c>
    </row>
    <row r="1425" spans="1:5" x14ac:dyDescent="0.25">
      <c r="A1425" t="s">
        <v>701</v>
      </c>
    </row>
    <row r="1426" spans="1:5" x14ac:dyDescent="0.25">
      <c r="A1426" t="s">
        <v>155</v>
      </c>
    </row>
    <row r="1427" spans="1:5" x14ac:dyDescent="0.25">
      <c r="A1427" t="s">
        <v>551</v>
      </c>
    </row>
    <row r="1428" spans="1:5" x14ac:dyDescent="0.25">
      <c r="A1428" t="s">
        <v>702</v>
      </c>
    </row>
    <row r="1429" spans="1:5" x14ac:dyDescent="0.25">
      <c r="A1429" t="s">
        <v>703</v>
      </c>
    </row>
    <row r="1430" spans="1:5" x14ac:dyDescent="0.25">
      <c r="A1430" t="s">
        <v>296</v>
      </c>
    </row>
    <row r="1431" spans="1:5" x14ac:dyDescent="0.25">
      <c r="A1431" t="s">
        <v>704</v>
      </c>
    </row>
    <row r="1432" spans="1:5" x14ac:dyDescent="0.25">
      <c r="A1432" t="s">
        <v>1</v>
      </c>
    </row>
    <row r="1433" spans="1:5" x14ac:dyDescent="0.25">
      <c r="A1433" t="s">
        <v>705</v>
      </c>
      <c r="E1433" t="str">
        <f>A1433&amp;","&amp;A1434&amp;","&amp;A1435&amp;","&amp;A1436&amp;","&amp;A1437&amp;","&amp;A1438&amp;","&amp;A1439&amp;","&amp;A1440&amp;","&amp;A1441&amp;","&amp;A1442&amp;","&amp;A1443&amp;","&amp;A1444&amp;","&amp;A1445&amp;","&amp;A1446&amp;","&amp;A1447&amp;","&amp;A1448&amp;","&amp;A1449&amp;","&amp;A1450&amp;","&amp;A1451&amp;","&amp;A1452&amp;","&amp;A1453&amp;","&amp;A1454&amp;","&amp;A1455&amp;","&amp;A1456&amp;","&amp;A1457</f>
        <v>[AVALUGG],Name = Avalugg,Types = ROCK,BaseStats = 95,105,184,28,44,58,GenderRatio = Female50Percent,GrowthRate = Medium,BaseExp = 180,EVs = DEFENSE,2,CatchRate = 255,Happiness = 70,Abilities = IMPENETRABLE,PRESSURE,HiddenAbilities = SOLIDROCK,Moves = 1,BODYPRESS,1,ROCKTHROW,1,HARDEN,5,MUDSPORT,10,SANDSTORM,14,BOULDERHURL,18,BITE,22,ACCELEROCK,26,BULLDOZE,29,STEALTHROCK,33,CRUNCH,38,ROCKSLIDE,42,IRONDEFENSE,46,SPIKYSHIELD,50,EARTHQUAKE,54,STONEEDGE,59,GIGASMASH,64,HEADSMASH,TutorMoves = TOXIC,HIDDENPOWER,PROTECT,FRUSTRATION,BOULDERHURL,EARTHQUAKE,RETURN,DIG,SANDSTORM,ROCKTOMB,FACADE,REST,ATTRACT,STONEEDGE,GYROBALL,BULLDOZE,ROCKSLIDE,SUBSTITUTE,WORKUP,BRUTALSWING,SMARTSTRIKE,BODYSLAM,CRUNCH,ANCIENTPOWER,GOLDRUSH,EARTHPOWER,IRONDEFENSE,IRONHEAD,OUTRAGE,SLEEPTALK,STEALTHROCK,STAMPEDE,ZENHEADBUTT,SUNNYDAY,FIREFANG,SANDTOMB,MUDSHACKLES,QUICKSAND,SPIKES,MUDSLIDE,GAIAPULSE,ROCKBLAST,STEALTHROCK,MINERALWAVE,GEMSTORM,KNOCKOFF,BULKUP,CURSE,METEORDRIVE,SUPERPOWER,HIGHHORSEPOWER,BEJEWELED,CATAPULT,POWERGEM,STEAMROLLER,LASHOUT,GRUDGE,BODYPRESS,TIMEBOMB,STEELROLLER,METEORBEAM,MOONSTONERAY,GLISTEN,ICEFANG,THUNDERFANG,ICECOMET,EggGroups = Monster,HatchSteps = 5120,Height = 2.0,Weight = 505.0,Color = Brown,Shape = Quadruped,Category = Continental,Pokedex = Because it was formed in the earth's core, it has no trouble navigating because of its built-in magnetism.,Generation = 6,#-------------------------------,[LEDYBA]</v>
      </c>
    </row>
    <row r="1434" spans="1:5" x14ac:dyDescent="0.25">
      <c r="A1434" t="s">
        <v>706</v>
      </c>
    </row>
    <row r="1435" spans="1:5" x14ac:dyDescent="0.25">
      <c r="A1435" t="s">
        <v>693</v>
      </c>
    </row>
    <row r="1436" spans="1:5" x14ac:dyDescent="0.25">
      <c r="A1436" t="s">
        <v>707</v>
      </c>
    </row>
    <row r="1437" spans="1:5" x14ac:dyDescent="0.25">
      <c r="A1437" t="s">
        <v>6</v>
      </c>
    </row>
    <row r="1438" spans="1:5" x14ac:dyDescent="0.25">
      <c r="A1438" t="s">
        <v>7</v>
      </c>
    </row>
    <row r="1439" spans="1:5" x14ac:dyDescent="0.25">
      <c r="A1439" t="s">
        <v>708</v>
      </c>
    </row>
    <row r="1440" spans="1:5" x14ac:dyDescent="0.25">
      <c r="A1440" t="s">
        <v>218</v>
      </c>
    </row>
    <row r="1441" spans="1:1" x14ac:dyDescent="0.25">
      <c r="A1441" t="s">
        <v>146</v>
      </c>
    </row>
    <row r="1442" spans="1:1" x14ac:dyDescent="0.25">
      <c r="A1442" t="s">
        <v>11</v>
      </c>
    </row>
    <row r="1443" spans="1:1" x14ac:dyDescent="0.25">
      <c r="A1443" t="s">
        <v>695</v>
      </c>
    </row>
    <row r="1444" spans="1:1" x14ac:dyDescent="0.25">
      <c r="A1444" t="s">
        <v>696</v>
      </c>
    </row>
    <row r="1445" spans="1:1" x14ac:dyDescent="0.25">
      <c r="A1445" t="s">
        <v>709</v>
      </c>
    </row>
    <row r="1446" spans="1:1" x14ac:dyDescent="0.25">
      <c r="A1446" t="s">
        <v>698</v>
      </c>
    </row>
    <row r="1447" spans="1:1" x14ac:dyDescent="0.25">
      <c r="A1447" t="s">
        <v>700</v>
      </c>
    </row>
    <row r="1448" spans="1:1" x14ac:dyDescent="0.25">
      <c r="A1448" t="s">
        <v>614</v>
      </c>
    </row>
    <row r="1449" spans="1:1" x14ac:dyDescent="0.25">
      <c r="A1449" t="s">
        <v>153</v>
      </c>
    </row>
    <row r="1450" spans="1:1" x14ac:dyDescent="0.25">
      <c r="A1450" t="s">
        <v>710</v>
      </c>
    </row>
    <row r="1451" spans="1:1" x14ac:dyDescent="0.25">
      <c r="A1451" t="s">
        <v>155</v>
      </c>
    </row>
    <row r="1452" spans="1:1" x14ac:dyDescent="0.25">
      <c r="A1452" t="s">
        <v>551</v>
      </c>
    </row>
    <row r="1453" spans="1:1" x14ac:dyDescent="0.25">
      <c r="A1453" t="s">
        <v>711</v>
      </c>
    </row>
    <row r="1454" spans="1:1" x14ac:dyDescent="0.25">
      <c r="A1454" t="s">
        <v>712</v>
      </c>
    </row>
    <row r="1455" spans="1:1" x14ac:dyDescent="0.25">
      <c r="A1455" t="s">
        <v>296</v>
      </c>
    </row>
    <row r="1456" spans="1:1" x14ac:dyDescent="0.25">
      <c r="A1456" t="s">
        <v>1</v>
      </c>
    </row>
    <row r="1457" spans="1:5" x14ac:dyDescent="0.25">
      <c r="A1457" t="s">
        <v>713</v>
      </c>
      <c r="E1457" t="str">
        <f>A1457&amp;","&amp;A1458&amp;","&amp;A1459&amp;","&amp;A1460&amp;","&amp;A1461&amp;","&amp;A1462&amp;","&amp;A1463&amp;","&amp;A1464&amp;","&amp;A1465&amp;","&amp;A1466&amp;","&amp;A1467&amp;","&amp;A1468&amp;","&amp;A1469&amp;","&amp;A1470&amp;","&amp;A1471&amp;","&amp;A1472&amp;","&amp;A1473&amp;","&amp;A1474&amp;","&amp;A1475&amp;","&amp;A1476&amp;","&amp;A1477&amp;","&amp;A1478&amp;","&amp;A1479&amp;","&amp;A1480&amp;","&amp;A1481</f>
        <v>[LEDYBA],Name = Ledyba,Types = SOUND,BUG,BaseStats = 40,40,50,65,70,55,GenderRatio = Female50Percent,GrowthRate = Fast,BaseExp = 53,EVs = SPECIAL_ATTACK,1,CatchRate = 255,Happiness = 70,Abilities = CLEARBODY,FORTIFICATION,HiddenAbilities = HEATPROOF,Moves = 1,INFESTATION,1,NECTARTAP,6,SUPERSONIC,9,SWIFT,14,SILVERWIND,17,MISSILESHOT,22,METALSOUND,25,MIRRORSHOT,30,LIGHTSCREEN,30,REFLECT,33,AUTOTOMIZE,38,SIGNALBEAM,41,BUGBUZZ,44,AIRSLASH,49,MAGNETICCANNON,TutorMoves = TOXIC,HIDDENPOWER,LIGHTSCREEN,PROTECT,SAFEGUARD,FRUSTRATION,THUNDERBOLT,RETURN,REFLECT,FACADE,REST,ATTRACT,ROUND,ECHOEDVOICE,ENERGYBALL,VOLTSWITCH,GYROBALL,STRUGGLEBUG,SHOCKWAVE,UTURN,SUBSTITUTE,FLASHCANNON,DAZZLINGGLEAM,COSMICPOWER,DISABLE,BUGBUZZ,COVET,FURYCUTTER,HEALBELL,HELPINGHAND,ICEPUNCH,SIGNALBEAM,SLEEPTALK,SWIFT,THUNDERPUNCH,SUNNYDAY,THUNDERWAVE,ELECTROWEB,ACROBATICS,UTURN,PINMISSILE,FLUTTER,NECTARTAP,STRUGGLEBUG,PHEROMONESTREAM,HIVEMIND,MOSSYPUNCH,SPIKES,STEALTHROCK,THIEF,BEATUP,TAUNT,KNOCKOFF,GOBLINSTRIKE,STEELWING,SMARTSTRIKE,BALANCERCHANGEREQUIRED,AUTOTOMIZE,IRONDEFENSE,MISSILESHOT,GOLDENBULLET,RAINDANCE,CURSE,METEORDRIVE,GRAVITY,PURGE,MIRRORSHOT,TRIATTACK,BUGBUZZ,MEGAHORN,POISONJAB,IRONHEAD,MAGNETICCANNON,STELLARRUSH,MAGNETRISE,TWINBEAM,TIMEBOMB,STEELBEAM,STEELROLLER,DUALWINGBEAT,DEFOG,LASERFOCUS,EXTREMESPEED,QUANTUMSTAR,METEORBEAM,EggMoves = DISCHARGE,METALBURST,AIRCUTTER,QUIVERDANCE,BALANCERCHANGEREQUIRED,STICKYWEB,CHARGEBEAM,POLLENBLAST,EggGroups = Bug,HatchSteps = 4080,Height = 1.0,Weight = 10.8,Color = White,Shape = Winged,Category = Robotic Spy,Pokedex = Due to their small size and bug-like appearance, they are often used by spy agencies to remotely observe targets or persons of interest.,Generation = 2,Evolutions = LEDIAN,Level,23</v>
      </c>
    </row>
    <row r="1458" spans="1:5" x14ac:dyDescent="0.25">
      <c r="A1458" t="s">
        <v>714</v>
      </c>
    </row>
    <row r="1459" spans="1:5" x14ac:dyDescent="0.25">
      <c r="A1459" t="s">
        <v>715</v>
      </c>
    </row>
    <row r="1460" spans="1:5" x14ac:dyDescent="0.25">
      <c r="A1460" t="s">
        <v>716</v>
      </c>
    </row>
    <row r="1461" spans="1:5" x14ac:dyDescent="0.25">
      <c r="A1461" t="s">
        <v>6</v>
      </c>
    </row>
    <row r="1462" spans="1:5" x14ac:dyDescent="0.25">
      <c r="A1462" t="s">
        <v>503</v>
      </c>
    </row>
    <row r="1463" spans="1:5" x14ac:dyDescent="0.25">
      <c r="A1463" t="s">
        <v>717</v>
      </c>
    </row>
    <row r="1464" spans="1:5" x14ac:dyDescent="0.25">
      <c r="A1464" t="s">
        <v>45</v>
      </c>
    </row>
    <row r="1465" spans="1:5" x14ac:dyDescent="0.25">
      <c r="A1465" t="s">
        <v>146</v>
      </c>
    </row>
    <row r="1466" spans="1:5" x14ac:dyDescent="0.25">
      <c r="A1466" t="s">
        <v>11</v>
      </c>
    </row>
    <row r="1467" spans="1:5" x14ac:dyDescent="0.25">
      <c r="A1467" t="s">
        <v>718</v>
      </c>
    </row>
    <row r="1468" spans="1:5" x14ac:dyDescent="0.25">
      <c r="A1468" t="s">
        <v>719</v>
      </c>
    </row>
    <row r="1469" spans="1:5" x14ac:dyDescent="0.25">
      <c r="A1469" t="s">
        <v>720</v>
      </c>
    </row>
    <row r="1470" spans="1:5" x14ac:dyDescent="0.25">
      <c r="A1470" t="s">
        <v>721</v>
      </c>
    </row>
    <row r="1471" spans="1:5" x14ac:dyDescent="0.25">
      <c r="A1471" t="s">
        <v>722</v>
      </c>
    </row>
    <row r="1472" spans="1:5" x14ac:dyDescent="0.25">
      <c r="A1472" t="s">
        <v>508</v>
      </c>
    </row>
    <row r="1473" spans="1:5" x14ac:dyDescent="0.25">
      <c r="A1473" t="s">
        <v>396</v>
      </c>
    </row>
    <row r="1474" spans="1:5" x14ac:dyDescent="0.25">
      <c r="A1474" t="s">
        <v>75</v>
      </c>
    </row>
    <row r="1475" spans="1:5" x14ac:dyDescent="0.25">
      <c r="A1475" t="s">
        <v>723</v>
      </c>
    </row>
    <row r="1476" spans="1:5" x14ac:dyDescent="0.25">
      <c r="A1476" t="s">
        <v>636</v>
      </c>
    </row>
    <row r="1477" spans="1:5" x14ac:dyDescent="0.25">
      <c r="A1477" t="s">
        <v>293</v>
      </c>
    </row>
    <row r="1478" spans="1:5" x14ac:dyDescent="0.25">
      <c r="A1478" t="s">
        <v>724</v>
      </c>
    </row>
    <row r="1479" spans="1:5" x14ac:dyDescent="0.25">
      <c r="A1479" t="s">
        <v>725</v>
      </c>
    </row>
    <row r="1480" spans="1:5" x14ac:dyDescent="0.25">
      <c r="A1480" t="s">
        <v>223</v>
      </c>
    </row>
    <row r="1481" spans="1:5" x14ac:dyDescent="0.25">
      <c r="A1481" t="s">
        <v>726</v>
      </c>
    </row>
    <row r="1482" spans="1:5" x14ac:dyDescent="0.25">
      <c r="A1482" t="s">
        <v>1</v>
      </c>
    </row>
    <row r="1483" spans="1:5" x14ac:dyDescent="0.25">
      <c r="A1483" t="s">
        <v>727</v>
      </c>
      <c r="E1483" t="str">
        <f>A1483&amp;","&amp;A1484&amp;","&amp;A1485&amp;","&amp;A1486&amp;","&amp;A1487&amp;","&amp;A1488&amp;","&amp;A1489&amp;","&amp;A1490&amp;","&amp;A1491&amp;","&amp;A1492&amp;","&amp;A1493&amp;","&amp;A1494&amp;","&amp;A1495&amp;","&amp;A1496&amp;","&amp;A1497&amp;","&amp;A1498&amp;","&amp;A1499&amp;","&amp;A1500&amp;","&amp;A1501&amp;","&amp;A1502&amp;","&amp;A1503&amp;","&amp;A1504&amp;","&amp;A1505&amp;","&amp;A1506&amp;","&amp;A1507</f>
        <v>[LEDIAN],Name = Ledian,Types = SOUND,BUG,BaseStats = 60,45,75,85,95,80,GenderRatio = Female50Percent,GrowthRate = Fast,BaseExp = 137,EVs = SPECIAL_ATTACK,2,CatchRate = 100,Happiness = 70,Abilities = CLEARBODY,FORTIFICATION,HiddenAbilities = HEATPROOF,Moves = 1,DEFENDORDER,1,HEALORDER,1,INFESTATION,1,NECTARTAP,6,SUPERSONIC,9,SWIFT,14,SILVERWIND,17,MISSILESHOT,25,METALSOUND,28,MIRRORSHOT,33,LIGHTSCREEN,33,REFLECT,37,AUTOTOMIZE,41,SIGNALBEAM,44,BUGBUZZ,48,AIRSLASH,53,MAGNETICCANNON,TutorMoves = TOXIC,HIDDENPOWER,LIGHTSCREEN,PROTECT,SAFEGUARD,FRUSTRATION,THUNDERBOLT,RETURN,REFLECT,FACADE,REST,ATTRACT,ROUND,ECHOEDVOICE,ENERGYBALL,VOLTSWITCH,GYROBALL,STRUGGLEBUG,SHOCKWAVE,UTURN,SUBSTITUTE,FLASHCANNON,DAZZLINGGLEAM,COSMICPOWER,DISABLE,BUGBUZZ,COVET,FURYCUTTER,HEALBELL,HELPINGHAND,ICEPUNCH,SIGNALBEAM,SLEEPTALK,SWIFT,THUNDERPUNCH,SUNNYDAY,THUNDERWAVE,ELECTROWEB,ACROBATICS,UTURN,PINMISSILE,FLUTTER,NECTARTAP,STRUGGLEBUG,PHEROMONESTREAM,HIVEMIND,MOSSYPUNCH,SPIKES,STEALTHROCK,THIEF,BEATUP,TAUNT,KNOCKOFF,GOBLINSTRIKE,STEELWING,SMARTSTRIKE,BALANCERCHANGEREQUIRED,AUTOTOMIZE,IRONDEFENSE,MISSILESHOT,GOLDENBULLET,RAINDANCE,CURSE,METEORDRIVE,GRAVITY,PURGE,MIRRORSHOT,TRIATTACK,BUGBUZZ,MEGAHORN,POISONJAB,IRONHEAD,MAGNETICCANNON,STELLARRUSH,MAGNETRISE,TWINBEAM,TIMEBOMB,STEELBEAM,STEELROLLER,DUALWINGBEAT,DEFOG,LASERFOCUS,EXTREMESPEED,QUANTUMSTAR,METEORBEAM,EggGroups = Bug,HatchSteps = 4080,Height = 1.4,Weight = 35.6,Color = White,Shape = Winged,Category = Robotic Spy,Pokedex = When discovered, they can beat its wings to emit a high-frequency screeching noise to deafen and distract to allow it enough time to escape.,Generation = 2,#-------------------------------,[PONYTA]</v>
      </c>
    </row>
    <row r="1484" spans="1:5" x14ac:dyDescent="0.25">
      <c r="A1484" t="s">
        <v>728</v>
      </c>
    </row>
    <row r="1485" spans="1:5" x14ac:dyDescent="0.25">
      <c r="A1485" t="s">
        <v>715</v>
      </c>
    </row>
    <row r="1486" spans="1:5" x14ac:dyDescent="0.25">
      <c r="A1486" t="s">
        <v>729</v>
      </c>
    </row>
    <row r="1487" spans="1:5" x14ac:dyDescent="0.25">
      <c r="A1487" t="s">
        <v>6</v>
      </c>
    </row>
    <row r="1488" spans="1:5" x14ac:dyDescent="0.25">
      <c r="A1488" t="s">
        <v>503</v>
      </c>
    </row>
    <row r="1489" spans="1:1" x14ac:dyDescent="0.25">
      <c r="A1489" t="s">
        <v>517</v>
      </c>
    </row>
    <row r="1490" spans="1:1" x14ac:dyDescent="0.25">
      <c r="A1490" t="s">
        <v>62</v>
      </c>
    </row>
    <row r="1491" spans="1:1" x14ac:dyDescent="0.25">
      <c r="A1491" t="s">
        <v>32</v>
      </c>
    </row>
    <row r="1492" spans="1:1" x14ac:dyDescent="0.25">
      <c r="A1492" t="s">
        <v>11</v>
      </c>
    </row>
    <row r="1493" spans="1:1" x14ac:dyDescent="0.25">
      <c r="A1493" t="s">
        <v>718</v>
      </c>
    </row>
    <row r="1494" spans="1:1" x14ac:dyDescent="0.25">
      <c r="A1494" t="s">
        <v>719</v>
      </c>
    </row>
    <row r="1495" spans="1:1" x14ac:dyDescent="0.25">
      <c r="A1495" t="s">
        <v>730</v>
      </c>
    </row>
    <row r="1496" spans="1:1" x14ac:dyDescent="0.25">
      <c r="A1496" t="s">
        <v>721</v>
      </c>
    </row>
    <row r="1497" spans="1:1" x14ac:dyDescent="0.25">
      <c r="A1497" t="s">
        <v>508</v>
      </c>
    </row>
    <row r="1498" spans="1:1" x14ac:dyDescent="0.25">
      <c r="A1498" t="s">
        <v>396</v>
      </c>
    </row>
    <row r="1499" spans="1:1" x14ac:dyDescent="0.25">
      <c r="A1499" t="s">
        <v>126</v>
      </c>
    </row>
    <row r="1500" spans="1:1" x14ac:dyDescent="0.25">
      <c r="A1500" t="s">
        <v>731</v>
      </c>
    </row>
    <row r="1501" spans="1:1" x14ac:dyDescent="0.25">
      <c r="A1501" t="s">
        <v>636</v>
      </c>
    </row>
    <row r="1502" spans="1:1" x14ac:dyDescent="0.25">
      <c r="A1502" t="s">
        <v>293</v>
      </c>
    </row>
    <row r="1503" spans="1:1" x14ac:dyDescent="0.25">
      <c r="A1503" t="s">
        <v>724</v>
      </c>
    </row>
    <row r="1504" spans="1:1" x14ac:dyDescent="0.25">
      <c r="A1504" t="s">
        <v>732</v>
      </c>
    </row>
    <row r="1505" spans="1:5" x14ac:dyDescent="0.25">
      <c r="A1505" t="s">
        <v>223</v>
      </c>
    </row>
    <row r="1506" spans="1:5" x14ac:dyDescent="0.25">
      <c r="A1506" t="s">
        <v>1</v>
      </c>
    </row>
    <row r="1507" spans="1:5" x14ac:dyDescent="0.25">
      <c r="A1507" t="s">
        <v>733</v>
      </c>
      <c r="E1507" t="str">
        <f>A1507&amp;","&amp;A1508&amp;","&amp;A1509&amp;","&amp;A1510&amp;","&amp;A1511&amp;","&amp;A1512&amp;","&amp;A1513&amp;","&amp;A1514&amp;","&amp;A1515&amp;","&amp;A1516&amp;","&amp;A1517&amp;","&amp;A1518&amp;","&amp;A1519&amp;","&amp;A1520&amp;","&amp;A1521&amp;","&amp;A1522&amp;","&amp;A1523&amp;","&amp;A1524&amp;","&amp;A1525&amp;","&amp;A1526&amp;","&amp;A1527&amp;","&amp;A1528&amp;","&amp;A1529&amp;","&amp;A1530&amp;","&amp;A1531</f>
        <v>[PONYTA],Name = Ponyta,Types = GHOST,FIRE,BaseStats = 60,75,65,90,55,65,GenderRatio = Female50Percent,GrowthRate = Medium,BaseExp = 82,EVs = SPEED,1,CatchRate = 190,Happiness = 70,Abilities = INFILTRATOR,AFTERMATH,HiddenAbilities = RECKLESS,Moves = 1,ASTONISH,1,TAILWHIP,1,SIZZLE,5,SUNNYDAY,9,FLAMECHARGE,13,SHADOWSNEAK,17,CONFUSERAY,20,FABLEDRUSH,23,CRIMSONGATE,27,MELTINGHORN,31,SPIRITSHACKLE,35,SPECTRALTHIEF,40,PLAYROUGH,44,POSSESSION,48,FLAREBLITZ,TutorMoves = PAYDAY,PROTECT,RETURN,FACADE,HELPINGHAND,WEATHERBALL,FRUSTRATION,HIDDENPOWER,REST,ATTRACT,WORKUP,TOXIC,CURSE,ROUND,SLEEPTALK,SUBSTITUTE,DISABLE,FIRESPIN,SUNNYDAY,WILLOWISP,FIREFANG,MYSTICALFIRE,INCINERATE,FIREBLAST,EERIEIMPULSE,BOUNCE,ACROBATICS,UTURN,SANDTOMB,BULLDOZE,STAMPEDE,HIGHHORSEPOWER,TRICKROOM,WONDERROOM,THIEF,SCORESETTLER,ASSURANCE,SNARL,BRUTALSWING,KNOCKOFF,GOBLINSTRIKE,VALKYRIECHARIOT,MISSILESHOT,GOLDENBULLET,REVENGE,LOWKICK,TOXIC,PHANTOMFORCE,HEX,CURSE,CONFUSERAY,MEANLOOK,OMINOUSWIND,SWIFT,METEORDRIVE,SCHIZOPHRENIA,BODYSLAM,FLAMETHROWER,FLAREBLITZ,BLAZEKICK,TRIPLEKICK,DARKPULSE,NASTYPLOT,SHADOWBALL,POSSESSION,MACABREDANCE,DEATHWALTZ,SWORDSDANCE,PLAYROUGH,MYSTICPULSE,BURNINGJEALOUSY,FIREPLEDGE,HEATWAVE,GOLDRUSH,TERRAINPULSE,LASHOUT,FOULPLAY,MEMENTO,POLTERGEIST,GRUDGE,COACHING,SYLPHSHORN,FABLEDRUSH,COUPDEGRACE,EggMoves = VALKYRIECHARIOT,GOLDENBULLET,TAKEDOWN,DOUBLEEDGE,BLAZEKICK,MACABREDANCE,PHANTOMFORCE,LASHOUT,EggGroups = Field,HatchSteps = 5355,Height = 1.0,Weight = 30.0,Color = Black,Shape = Quadruped,Category = Ghost Steed,Pokedex = It runs so fast that it looks like it disappears into shadow only to return with a blaze.,Generation = 1,Evolutions = RAPIDASH,Level,38</v>
      </c>
    </row>
    <row r="1508" spans="1:5" x14ac:dyDescent="0.25">
      <c r="A1508" t="s">
        <v>734</v>
      </c>
    </row>
    <row r="1509" spans="1:5" x14ac:dyDescent="0.25">
      <c r="A1509" t="s">
        <v>735</v>
      </c>
    </row>
    <row r="1510" spans="1:5" x14ac:dyDescent="0.25">
      <c r="A1510" t="s">
        <v>736</v>
      </c>
    </row>
    <row r="1511" spans="1:5" x14ac:dyDescent="0.25">
      <c r="A1511" t="s">
        <v>6</v>
      </c>
    </row>
    <row r="1512" spans="1:5" x14ac:dyDescent="0.25">
      <c r="A1512" t="s">
        <v>7</v>
      </c>
    </row>
    <row r="1513" spans="1:5" x14ac:dyDescent="0.25">
      <c r="A1513" t="s">
        <v>737</v>
      </c>
    </row>
    <row r="1514" spans="1:5" x14ac:dyDescent="0.25">
      <c r="A1514" t="s">
        <v>119</v>
      </c>
    </row>
    <row r="1515" spans="1:5" x14ac:dyDescent="0.25">
      <c r="A1515" t="s">
        <v>10</v>
      </c>
    </row>
    <row r="1516" spans="1:5" x14ac:dyDescent="0.25">
      <c r="A1516" t="s">
        <v>11</v>
      </c>
    </row>
    <row r="1517" spans="1:5" x14ac:dyDescent="0.25">
      <c r="A1517" t="s">
        <v>738</v>
      </c>
    </row>
    <row r="1518" spans="1:5" x14ac:dyDescent="0.25">
      <c r="A1518" t="s">
        <v>739</v>
      </c>
    </row>
    <row r="1519" spans="1:5" x14ac:dyDescent="0.25">
      <c r="A1519" t="s">
        <v>740</v>
      </c>
    </row>
    <row r="1520" spans="1:5" x14ac:dyDescent="0.25">
      <c r="A1520" t="s">
        <v>741</v>
      </c>
    </row>
    <row r="1521" spans="1:5" x14ac:dyDescent="0.25">
      <c r="A1521" t="s">
        <v>742</v>
      </c>
    </row>
    <row r="1522" spans="1:5" x14ac:dyDescent="0.25">
      <c r="A1522" t="s">
        <v>367</v>
      </c>
    </row>
    <row r="1523" spans="1:5" x14ac:dyDescent="0.25">
      <c r="A1523" t="s">
        <v>18</v>
      </c>
    </row>
    <row r="1524" spans="1:5" x14ac:dyDescent="0.25">
      <c r="A1524" t="s">
        <v>75</v>
      </c>
    </row>
    <row r="1525" spans="1:5" x14ac:dyDescent="0.25">
      <c r="A1525" t="s">
        <v>743</v>
      </c>
    </row>
    <row r="1526" spans="1:5" x14ac:dyDescent="0.25">
      <c r="A1526" t="s">
        <v>398</v>
      </c>
    </row>
    <row r="1527" spans="1:5" x14ac:dyDescent="0.25">
      <c r="A1527" t="s">
        <v>551</v>
      </c>
    </row>
    <row r="1528" spans="1:5" x14ac:dyDescent="0.25">
      <c r="A1528" t="s">
        <v>744</v>
      </c>
    </row>
    <row r="1529" spans="1:5" x14ac:dyDescent="0.25">
      <c r="A1529" t="s">
        <v>745</v>
      </c>
    </row>
    <row r="1530" spans="1:5" x14ac:dyDescent="0.25">
      <c r="A1530" t="s">
        <v>25</v>
      </c>
    </row>
    <row r="1531" spans="1:5" x14ac:dyDescent="0.25">
      <c r="A1531" t="s">
        <v>746</v>
      </c>
    </row>
    <row r="1532" spans="1:5" x14ac:dyDescent="0.25">
      <c r="A1532" t="s">
        <v>1</v>
      </c>
    </row>
    <row r="1533" spans="1:5" x14ac:dyDescent="0.25">
      <c r="A1533" t="s">
        <v>747</v>
      </c>
      <c r="E1533" t="str">
        <f>A1533&amp;","&amp;A1534&amp;","&amp;A1535&amp;","&amp;A1536&amp;","&amp;A1537&amp;","&amp;A1538&amp;","&amp;A1539&amp;","&amp;A1540&amp;","&amp;A1541&amp;","&amp;A1542&amp;","&amp;A1543&amp;","&amp;A1544&amp;","&amp;A1545&amp;","&amp;A1546&amp;","&amp;A1547&amp;","&amp;A1548&amp;","&amp;A1549&amp;","&amp;A1550&amp;","&amp;A1551&amp;","&amp;A1552&amp;","&amp;A1553&amp;","&amp;A1554&amp;","&amp;A1555&amp;","&amp;A1556&amp;","&amp;A1557</f>
        <v>[RAPIDASH],Name = Rapidash,Types = GHOST,FIRE,BaseStats = 65,105,75,110,70,85,GenderRatio = Female50Percent,GrowthRate = Medium,BaseExp = 175,EVs = SPEED,2,CatchRate = 100,Happiness = 70,Abilities = INFILTRATOR,AFTERMATH,HiddenAbilities = RECKLESS,Moves = 0,WILDCHARGE,1,WILDCHARGE,1,ASTONISH,1,TAILWHIP,1,SIZZLE,5,SUNNYDAY,9,FLAMECHARGE,13,SHADOWSNEAK,17,CONFUSERAY,20,FABLEDRUSH,23,CRIMSONGATE,27,MELTINGHORN,31,SPIRITSHACKLE,35,SPECTRALTHIEF,40,PLAYROUGH,44,POSSESSION,48,FLAREBLITZ,TutorMoves = PAYDAY,PROTECT,RETURN,FACADE,HELPINGHAND,WEATHERBALL,FRUSTRATION,HIDDENPOWER,REST,ATTRACT,WORKUP,TOXIC,CURSE,ROUND,SLEEPTALK,SUBSTITUTE,DISABLE,FIRESPIN,SUNNYDAY,WILLOWISP,FIREFANG,MYSTICALFIRE,INCINERATE,FIREBLAST,EERIEIMPULSE,BOUNCE,ACROBATICS,UTURN,SANDTOMB,BULLDOZE,STAMPEDE,HIGHHORSEPOWER,TRICKROOM,WONDERROOM,THIEF,SCORESETTLER,ASSURANCE,SNARL,BRUTALSWING,KNOCKOFF,GOBLINSTRIKE,VALKYRIECHARIOT,MISSILESHOT,GOLDENBULLET,REVENGE,LOWKICK,TOXIC,PHANTOMFORCE,HEX,CURSE,CONFUSERAY,MEANLOOK,OMINOUSWIND,SWIFT,METEORDRIVE,SCHIZOPHRENIA,BODYSLAM,FLAMETHROWER,FLAREBLITZ,BLAZEKICK,TRIPLEKICK,DARKPULSE,NASTYPLOT,SHADOWBALL,POSSESSION,MACABREDANCE,DEATHWALTZ,SWORDSDANCE,PLAYROUGH,MYSTICPULSE,BURNINGJEALOUSY,FIREPLEDGE,HEATWAVE,GOLDRUSH,TERRAINPULSE,LASHOUT,FOULPLAY,MEMENTO,POLTERGEIST,GRUDGE,COACHING,SYLPHSHORN,FABLEDRUSH,COUPDEGRACE,EXTREMESPEED,POISONJAB,MEGAHORN,BLOODRITUAL,WILDCHARGE,OVERHEAT,NOBLEROAR,ANCIENTGLARE,GIGAIMPACT,HYPERBEAM,EggGroups = Field,HatchSteps = 5355,Height = 1.7,Weight = 95.0,Color = Black,Shape = Quadruped,Category = Ghost Steed,Pokedex = It is the loyal steed of a fallen hero. It burns with fiery passion from the grave as it seeks vengeance for its master's killer.,Generation = 1,#-------------------------------,[AMAURA]</v>
      </c>
    </row>
    <row r="1534" spans="1:5" x14ac:dyDescent="0.25">
      <c r="A1534" t="s">
        <v>748</v>
      </c>
    </row>
    <row r="1535" spans="1:5" x14ac:dyDescent="0.25">
      <c r="A1535" t="s">
        <v>735</v>
      </c>
    </row>
    <row r="1536" spans="1:5" x14ac:dyDescent="0.25">
      <c r="A1536" t="s">
        <v>749</v>
      </c>
    </row>
    <row r="1537" spans="1:1" x14ac:dyDescent="0.25">
      <c r="A1537" t="s">
        <v>6</v>
      </c>
    </row>
    <row r="1538" spans="1:1" x14ac:dyDescent="0.25">
      <c r="A1538" t="s">
        <v>7</v>
      </c>
    </row>
    <row r="1539" spans="1:1" x14ac:dyDescent="0.25">
      <c r="A1539" t="s">
        <v>274</v>
      </c>
    </row>
    <row r="1540" spans="1:1" x14ac:dyDescent="0.25">
      <c r="A1540" t="s">
        <v>136</v>
      </c>
    </row>
    <row r="1541" spans="1:1" x14ac:dyDescent="0.25">
      <c r="A1541" t="s">
        <v>32</v>
      </c>
    </row>
    <row r="1542" spans="1:1" x14ac:dyDescent="0.25">
      <c r="A1542" t="s">
        <v>11</v>
      </c>
    </row>
    <row r="1543" spans="1:1" x14ac:dyDescent="0.25">
      <c r="A1543" t="s">
        <v>738</v>
      </c>
    </row>
    <row r="1544" spans="1:1" x14ac:dyDescent="0.25">
      <c r="A1544" t="s">
        <v>739</v>
      </c>
    </row>
    <row r="1545" spans="1:1" x14ac:dyDescent="0.25">
      <c r="A1545" t="s">
        <v>750</v>
      </c>
    </row>
    <row r="1546" spans="1:1" x14ac:dyDescent="0.25">
      <c r="A1546" t="s">
        <v>751</v>
      </c>
    </row>
    <row r="1547" spans="1:1" x14ac:dyDescent="0.25">
      <c r="A1547" t="s">
        <v>367</v>
      </c>
    </row>
    <row r="1548" spans="1:1" x14ac:dyDescent="0.25">
      <c r="A1548" t="s">
        <v>18</v>
      </c>
    </row>
    <row r="1549" spans="1:1" x14ac:dyDescent="0.25">
      <c r="A1549" t="s">
        <v>496</v>
      </c>
    </row>
    <row r="1550" spans="1:1" x14ac:dyDescent="0.25">
      <c r="A1550" t="s">
        <v>752</v>
      </c>
    </row>
    <row r="1551" spans="1:1" x14ac:dyDescent="0.25">
      <c r="A1551" t="s">
        <v>398</v>
      </c>
    </row>
    <row r="1552" spans="1:1" x14ac:dyDescent="0.25">
      <c r="A1552" t="s">
        <v>551</v>
      </c>
    </row>
    <row r="1553" spans="1:5" x14ac:dyDescent="0.25">
      <c r="A1553" t="s">
        <v>744</v>
      </c>
    </row>
    <row r="1554" spans="1:5" x14ac:dyDescent="0.25">
      <c r="A1554" t="s">
        <v>753</v>
      </c>
    </row>
    <row r="1555" spans="1:5" x14ac:dyDescent="0.25">
      <c r="A1555" t="s">
        <v>25</v>
      </c>
    </row>
    <row r="1556" spans="1:5" x14ac:dyDescent="0.25">
      <c r="A1556" t="s">
        <v>1</v>
      </c>
    </row>
    <row r="1557" spans="1:5" x14ac:dyDescent="0.25">
      <c r="A1557" t="s">
        <v>754</v>
      </c>
      <c r="E1557" t="str">
        <f>A1557&amp;","&amp;A1558&amp;","&amp;A1559&amp;","&amp;A1560&amp;","&amp;A1561&amp;","&amp;A1562&amp;","&amp;A1563&amp;","&amp;A1564&amp;","&amp;A1565&amp;","&amp;A1566&amp;","&amp;A1567&amp;","&amp;A1568&amp;","&amp;A1569&amp;","&amp;A1570&amp;","&amp;A1571&amp;","&amp;A1572&amp;","&amp;A1573&amp;","&amp;A1574&amp;","&amp;A1575&amp;","&amp;A1576&amp;","&amp;A1577&amp;","&amp;A1578&amp;","&amp;A1579&amp;","&amp;A1580&amp;","&amp;A1581</f>
        <v>[AMAURA],Name = Amaura,Types = FAIRY,DRAGON,BaseStats = 82,49,45,36,77,73,GenderRatio = Female50Percent,GrowthRate = Medium,BaseExp = 71,EVs = HP,1,CatchRate = 100,Happiness = 70,Abilities = FRIENDGUARD,INTUITIVE,HiddenAbilities = MULTISCALE,Moves = 1,FAIRYWIND,1,DISARMINGVOICE,5,TWISTER,10,AROMATICMIST,14,CHARM,14,CAPTIVATE,19,TWINSTARS,25,MISTYTERRAIN,30,MYSTICPULSE,36,DRACOSURGE,41,CALMMIND,44,MOONLIGHT,48,DAZZLINGGLEAM,53,HYPERVOICE,59,APHRODITESMIRROR,64,DRACARYS,TutorMoves = TOXIC,HAIL,HIDDENPOWER,ICEBEAM,LIGHTSCREEN,PROTECT,SAFEGUARD,FRUSTRATION,RETURN,PSYCHIC,REFLECT,FACADE,REST,ATTRACT,ROUND,ECHOEDVOICE,DRAGONDANCE,SUBSTITUTE,DAZZLINGGLEAM,AURORAVEIL,COSMICPOWER,HIGHHORSEPOWER,AURASPHERE,PLAYROUGH,DRACOMETEOR,DRACOSURGE,HEALBELL,HELPINGHAND,HYPERVOICE,ICYWIND,MAGICROOM,SLEEPTALK,TRICKROOM,WONDERROOM,WEATHERBALL,SUNNYDAY,ANCIENTFIRE,INCINERATE,FROZENHEART,CHARGEBEAM,MAGICALLEAF,SOLARBEAM,AROMATHERAPY,MUDSLIDE,ROCKTOMB,MINERALWAVE,CHARM,DRAININGKISS,MISTYTERRAIN,SIRENSSONG,VALKYRIECHARIOT,RAINDANCE,BREAKINGSWIPE,DRAGONMAGIC,ANCIENTGLARE,DRACARYS,CURSE,CONFUSERAY,SWIFT,STARDUSTREVERIE,PERFECTPITCH,LULLABY,ECHOEDVOICE,SIGNALBEAM,MIRRORSHOT,BODYSLAM,TRIATTACK,EARTHPOWER,CALMMIND,APHRODITESMIRROR,MYSTICPULSE,FAESBLESSING,THUNDERBOLT,EXPANDINGFORCE,TERRAINPULSE,TWINBEAM,DRAGONBREATH,ENDERSHOCK,BODYPRESS,WATERPULSE,DEFOG,FABLEDRUSH,FAIRYTALE,GENTLECHIMES,MOONSTONERAY,ANCIENTPOWER,EggMoves = REST,LIGHTSCREEN,BARRIER,AURORAVEIL,FAESBLESSING,PEEKABOO,DRAGONMAGIC,EggGroups = Monster,HatchSteps = 7680,Height = 1.3,Weight = 25.2,Color = Pink,Shape = Quadruped,Category = Dream,Pokedex = It accompanies people that are lost in nightmares back to safety and away from danger. It uses its abilities to shield sleeping people from evil forces.,Generation = 6,Evolutions = AURORUS,LevelNight,37</v>
      </c>
    </row>
    <row r="1558" spans="1:5" x14ac:dyDescent="0.25">
      <c r="A1558" t="s">
        <v>755</v>
      </c>
    </row>
    <row r="1559" spans="1:5" x14ac:dyDescent="0.25">
      <c r="A1559" t="s">
        <v>756</v>
      </c>
    </row>
    <row r="1560" spans="1:5" x14ac:dyDescent="0.25">
      <c r="A1560" t="s">
        <v>757</v>
      </c>
    </row>
    <row r="1561" spans="1:5" x14ac:dyDescent="0.25">
      <c r="A1561" t="s">
        <v>6</v>
      </c>
    </row>
    <row r="1562" spans="1:5" x14ac:dyDescent="0.25">
      <c r="A1562" t="s">
        <v>7</v>
      </c>
    </row>
    <row r="1563" spans="1:5" x14ac:dyDescent="0.25">
      <c r="A1563" t="s">
        <v>758</v>
      </c>
    </row>
    <row r="1564" spans="1:5" x14ac:dyDescent="0.25">
      <c r="A1564" t="s">
        <v>256</v>
      </c>
    </row>
    <row r="1565" spans="1:5" x14ac:dyDescent="0.25">
      <c r="A1565" t="s">
        <v>32</v>
      </c>
    </row>
    <row r="1566" spans="1:5" x14ac:dyDescent="0.25">
      <c r="A1566" t="s">
        <v>11</v>
      </c>
    </row>
    <row r="1567" spans="1:5" x14ac:dyDescent="0.25">
      <c r="A1567" t="s">
        <v>759</v>
      </c>
    </row>
    <row r="1568" spans="1:5" x14ac:dyDescent="0.25">
      <c r="A1568" t="s">
        <v>760</v>
      </c>
    </row>
    <row r="1569" spans="1:5" x14ac:dyDescent="0.25">
      <c r="A1569" t="s">
        <v>761</v>
      </c>
    </row>
    <row r="1570" spans="1:5" x14ac:dyDescent="0.25">
      <c r="A1570" t="s">
        <v>762</v>
      </c>
    </row>
    <row r="1571" spans="1:5" x14ac:dyDescent="0.25">
      <c r="A1571" t="s">
        <v>763</v>
      </c>
    </row>
    <row r="1572" spans="1:5" x14ac:dyDescent="0.25">
      <c r="A1572" t="s">
        <v>700</v>
      </c>
    </row>
    <row r="1573" spans="1:5" x14ac:dyDescent="0.25">
      <c r="A1573" t="s">
        <v>764</v>
      </c>
    </row>
    <row r="1574" spans="1:5" x14ac:dyDescent="0.25">
      <c r="A1574" t="s">
        <v>90</v>
      </c>
    </row>
    <row r="1575" spans="1:5" x14ac:dyDescent="0.25">
      <c r="A1575" t="s">
        <v>765</v>
      </c>
    </row>
    <row r="1576" spans="1:5" x14ac:dyDescent="0.25">
      <c r="A1576" t="s">
        <v>766</v>
      </c>
    </row>
    <row r="1577" spans="1:5" x14ac:dyDescent="0.25">
      <c r="A1577" t="s">
        <v>551</v>
      </c>
    </row>
    <row r="1578" spans="1:5" x14ac:dyDescent="0.25">
      <c r="A1578" t="s">
        <v>767</v>
      </c>
    </row>
    <row r="1579" spans="1:5" x14ac:dyDescent="0.25">
      <c r="A1579" t="s">
        <v>768</v>
      </c>
    </row>
    <row r="1580" spans="1:5" x14ac:dyDescent="0.25">
      <c r="A1580" t="s">
        <v>296</v>
      </c>
    </row>
    <row r="1581" spans="1:5" x14ac:dyDescent="0.25">
      <c r="A1581" t="s">
        <v>769</v>
      </c>
    </row>
    <row r="1582" spans="1:5" x14ac:dyDescent="0.25">
      <c r="A1582" t="s">
        <v>1</v>
      </c>
    </row>
    <row r="1583" spans="1:5" x14ac:dyDescent="0.25">
      <c r="A1583" t="s">
        <v>770</v>
      </c>
      <c r="E1583" t="str">
        <f>A1583&amp;","&amp;A1584&amp;","&amp;A1585&amp;","&amp;A1586&amp;","&amp;A1587&amp;","&amp;A1588&amp;","&amp;A1589&amp;","&amp;A1590&amp;","&amp;A1591&amp;","&amp;A1592&amp;","&amp;A1593&amp;","&amp;A1594&amp;","&amp;A1595&amp;","&amp;A1596&amp;","&amp;A1597&amp;","&amp;A1598&amp;","&amp;A1599&amp;","&amp;A1600&amp;","&amp;A1601&amp;","&amp;A1602&amp;","&amp;A1603&amp;","&amp;A1604&amp;","&amp;A1605&amp;","&amp;A1606&amp;","&amp;A1607</f>
        <v>[AURORUS],Name = Aurorus,Types = FAIRY,DRAGON,BaseStats = 123,67,72,48,109,102,GenderRatio = Female50Percent,GrowthRate = Medium,BaseExp = 104,EVs = HP,2,CatchRate = 100,Happiness = 70,Abilities = FRIENDGUARD,INTUITIVE,HiddenAbilities = MULTISCALE,Moves = 1,FAIRYWIND,1,DISARMINGVOICE,5,TWISTER,10,AROMATICMIST,14,CHARM,14,CAPTIVATE,19,TWINSTARS,26,MISTYTERRAIN,34,MYSTICPULSE,40,DRACOSURGE,46,CALMMIND,50,MOONLIGHT,54,DAZZLINGGLEAM,58,HYPERVOICE,63,APHRODITESMIRROR,67,DRACOMETEOR,TutorMoves = TOXIC,HAIL,HIDDENPOWER,ICEBEAM,LIGHTSCREEN,PROTECT,SAFEGUARD,FRUSTRATION,RETURN,PSYCHIC,REFLECT,FACADE,REST,ATTRACT,ROUND,ECHOEDVOICE,DRAGONDANCE,SUBSTITUTE,DAZZLINGGLEAM,AURORAVEIL,COSMICPOWER,HIGHHORSEPOWER,AURASPHERE,PLAYROUGH,DRACOMETEOR,DRACOSURGE,HEALBELL,HELPINGHAND,HYPERVOICE,ICYWIND,MAGICROOM,SLEEPTALK,TRICKROOM,WONDERROOM,WEATHERBALL,SUNNYDAY,ANCIENTFIRE,INCINERATE,FROZENHEART,CHARGEBEAM,MAGICALLEAF,SOLARBEAM,AROMATHERAPY,MUDSLIDE,ROCKTOMB,MINERALWAVE,CHARM,DRAININGKISS,MISTYTERRAIN,SIRENSSONG,VALKYRIECHARIOT,RAINDANCE,BREAKINGSWIPE,DRAGONMAGIC,ANCIENTGLARE,DRACARYS,CURSE,CONFUSERAY,SWIFT,STARDUSTREVERIE,PERFECTPITCH,LULLABY,ECHOEDVOICE,SIGNALBEAM,MIRRORSHOT,BODYSLAM,TRIATTACK,EARTHPOWER,CALMMIND,APHRODITESMIRROR,MYSTICPULSE,FAESBLESSING,THUNDERBOLT,EXPANDINGFORCE,TERRAINPULSE,TWINBEAM,DRAGONBREATH,ENDERSHOCK,BODYPRESS,WATERPULSE,DEFOG,FABLEDRUSH,FAIRYTALE,GENTLECHIMES,MOONSTONERAY,ANCIENTPOWER,EggGroups = Monster,HatchSteps = 7680,Height = 2.7,Weight = 255.0,Color = Pink,Shape = Quadruped,Category = Dream,Pokedex = Apparently, it is able to walk seamlessly between the waking world and the dream realm. Anyone seeing it while fast asleep will have good luck for a year.,Generation = 6,#-------------------------------,[GEODUDE]</v>
      </c>
    </row>
    <row r="1584" spans="1:5" x14ac:dyDescent="0.25">
      <c r="A1584" t="s">
        <v>771</v>
      </c>
    </row>
    <row r="1585" spans="1:1" x14ac:dyDescent="0.25">
      <c r="A1585" t="s">
        <v>756</v>
      </c>
    </row>
    <row r="1586" spans="1:1" x14ac:dyDescent="0.25">
      <c r="A1586" t="s">
        <v>772</v>
      </c>
    </row>
    <row r="1587" spans="1:1" x14ac:dyDescent="0.25">
      <c r="A1587" t="s">
        <v>6</v>
      </c>
    </row>
    <row r="1588" spans="1:1" x14ac:dyDescent="0.25">
      <c r="A1588" t="s">
        <v>7</v>
      </c>
    </row>
    <row r="1589" spans="1:1" x14ac:dyDescent="0.25">
      <c r="A1589" t="s">
        <v>773</v>
      </c>
    </row>
    <row r="1590" spans="1:1" x14ac:dyDescent="0.25">
      <c r="A1590" t="s">
        <v>275</v>
      </c>
    </row>
    <row r="1591" spans="1:1" x14ac:dyDescent="0.25">
      <c r="A1591" t="s">
        <v>32</v>
      </c>
    </row>
    <row r="1592" spans="1:1" x14ac:dyDescent="0.25">
      <c r="A1592" t="s">
        <v>11</v>
      </c>
    </row>
    <row r="1593" spans="1:1" x14ac:dyDescent="0.25">
      <c r="A1593" t="s">
        <v>759</v>
      </c>
    </row>
    <row r="1594" spans="1:1" x14ac:dyDescent="0.25">
      <c r="A1594" t="s">
        <v>760</v>
      </c>
    </row>
    <row r="1595" spans="1:1" x14ac:dyDescent="0.25">
      <c r="A1595" t="s">
        <v>774</v>
      </c>
    </row>
    <row r="1596" spans="1:1" x14ac:dyDescent="0.25">
      <c r="A1596" t="s">
        <v>762</v>
      </c>
    </row>
    <row r="1597" spans="1:1" x14ac:dyDescent="0.25">
      <c r="A1597" t="s">
        <v>700</v>
      </c>
    </row>
    <row r="1598" spans="1:1" x14ac:dyDescent="0.25">
      <c r="A1598" t="s">
        <v>764</v>
      </c>
    </row>
    <row r="1599" spans="1:1" x14ac:dyDescent="0.25">
      <c r="A1599" t="s">
        <v>775</v>
      </c>
    </row>
    <row r="1600" spans="1:1" x14ac:dyDescent="0.25">
      <c r="A1600" t="s">
        <v>776</v>
      </c>
    </row>
    <row r="1601" spans="1:5" x14ac:dyDescent="0.25">
      <c r="A1601" t="s">
        <v>766</v>
      </c>
    </row>
    <row r="1602" spans="1:5" x14ac:dyDescent="0.25">
      <c r="A1602" t="s">
        <v>551</v>
      </c>
    </row>
    <row r="1603" spans="1:5" x14ac:dyDescent="0.25">
      <c r="A1603" t="s">
        <v>767</v>
      </c>
    </row>
    <row r="1604" spans="1:5" x14ac:dyDescent="0.25">
      <c r="A1604" t="s">
        <v>777</v>
      </c>
    </row>
    <row r="1605" spans="1:5" x14ac:dyDescent="0.25">
      <c r="A1605" t="s">
        <v>296</v>
      </c>
    </row>
    <row r="1606" spans="1:5" x14ac:dyDescent="0.25">
      <c r="A1606" t="s">
        <v>1</v>
      </c>
    </row>
    <row r="1607" spans="1:5" x14ac:dyDescent="0.25">
      <c r="A1607" t="s">
        <v>778</v>
      </c>
      <c r="E1607" t="str">
        <f>A1607&amp;","&amp;A1608&amp;","&amp;A1609&amp;","&amp;A1610&amp;","&amp;A1611&amp;","&amp;A1612&amp;","&amp;A1613&amp;","&amp;A1614&amp;","&amp;A1615&amp;","&amp;A1616&amp;","&amp;A1617&amp;","&amp;A1618&amp;","&amp;A1619&amp;","&amp;A1620&amp;","&amp;A1621&amp;","&amp;A1622&amp;","&amp;A1623&amp;","&amp;A1624&amp;","&amp;A1625&amp;","&amp;A1626&amp;","&amp;A1627&amp;","&amp;A1628&amp;","&amp;A1629&amp;","&amp;A1630&amp;","&amp;A1631</f>
        <v>[GEODUDE],Name = Geodude,Types = ROCK,FIRE,BaseStats = 50,70,70,15,25,60,GenderRatio = Female50Percent,GrowthRate = Parabolic,BaseExp = 60,EVs = DEFENSE,1,CatchRate = 255,Happiness = 70,Abilities = STEAMENGINE,STURDY,HiddenAbilities = DRYSKIN,Moves = 1,ROLLOUT,1,FIREBALL,1,HARDEN,5,STEALTHROCK,9,MUDSPORT,12,BOULDERHURL,16,FLAMEWHEEL,20,GEOMANCY,26,BULLDOZE,30,CRIMSONGATE,33,HEATSIPHON,36,ROCKSLIDE,40,SHOREUP,44,BODYPRESS,48,SHIELDBASH,51,FLAREBLITZ,54,ROCKWRECKER,TutorMoves = PROTECT,RETURN,FACADE,HELPINGHAND,FRUSTRATION,FALSESWIPE,HIDDENPOWER,REST,FIREPUNCH,FIRESPIN,SUNNYDAY,WILLOWISP,INCINERATE,FIREBLAST,DIG,SANDTOMB,BULLDOZE,QUICKSAND,SPIKES,ROCKSLIDE,SANDSTORM,ROCKTOMB,ROCKBLAST,STEALTHROCK,MINERALWAVE,GEMSTORM,BEATUP,SCORESETTLER,ASSURANCE,BRUTALSWING,TAUNT,KNOCKOFF,ATTRACT,IRONDEFENSE,BRICKBREAK,BULKUP,POWERUPPUNCH,TOXIC,CURSE,METEORDRIVE,ROUND,SLEEPTALK,ECHOEDVOICE,SUBSTITUTE,DISABLE,FLAMETHROWER,FLAREBLITZ,SCALD,GYROBALL,BEJEWELED,CATAPULT,STONEEDGE,POWERGEM,BURNINGJEALOUSY,FIREPLEDGE,HEATWAVE,SCORCHINGSANDS,STEAMROLLER,WORKUP,BODYPRESS,TIMEBOMB,STEELROLLER,ANCIENTPOWER,MOONSTONERAY,GLISTEN,HIGHHORSEPOWER,REVENGE,DRAINPUNCH,FOCUSPUNCH,METEORMASH,BODYSLAM,OVERHEAT,EARTHQUAKE,SWORDSDANCE,LIGHTSABER,METEORBEAM,IRONHEAD,OUTRAGE,GUNKSHOT,WILDCHARGE,CLOSECOMBAT,AUTOTOMIZE,STAMPEDE,SOLARBEAM,SOLARBLADE,GIGAIMPACT,HYPERBEAM,THUNDERPUNCH,EggMoves = STONEEDGE,WIDEGUARD,IRONDEFENSE,ACCELEROCK,HEAVYSLAM,SANDTOMB,CONTINENTALRIFT,FLARESWEEP,EggGroups = Mineral,HatchSteps = 4096,Height = 0.4,Weight = 60.3,Color = Black,Shape = HeadArms,Category = Volcanic Rock,Pokedex = Its body is hot to the touch as it was recently formed from magma floes. Simply touching it can cause second degree burns.,Generation = 1,Evolutions = GRAVELER,Level,23</v>
      </c>
    </row>
    <row r="1608" spans="1:5" x14ac:dyDescent="0.25">
      <c r="A1608" t="s">
        <v>779</v>
      </c>
    </row>
    <row r="1609" spans="1:5" x14ac:dyDescent="0.25">
      <c r="A1609" t="s">
        <v>780</v>
      </c>
    </row>
    <row r="1610" spans="1:5" x14ac:dyDescent="0.25">
      <c r="A1610" t="s">
        <v>781</v>
      </c>
    </row>
    <row r="1611" spans="1:5" x14ac:dyDescent="0.25">
      <c r="A1611" t="s">
        <v>6</v>
      </c>
    </row>
    <row r="1612" spans="1:5" x14ac:dyDescent="0.25">
      <c r="A1612" t="s">
        <v>43</v>
      </c>
    </row>
    <row r="1613" spans="1:5" x14ac:dyDescent="0.25">
      <c r="A1613" t="s">
        <v>478</v>
      </c>
    </row>
    <row r="1614" spans="1:5" x14ac:dyDescent="0.25">
      <c r="A1614" t="s">
        <v>203</v>
      </c>
    </row>
    <row r="1615" spans="1:5" x14ac:dyDescent="0.25">
      <c r="A1615" t="s">
        <v>146</v>
      </c>
    </row>
    <row r="1616" spans="1:5" x14ac:dyDescent="0.25">
      <c r="A1616" t="s">
        <v>11</v>
      </c>
    </row>
    <row r="1617" spans="1:1" x14ac:dyDescent="0.25">
      <c r="A1617" t="s">
        <v>782</v>
      </c>
    </row>
    <row r="1618" spans="1:1" x14ac:dyDescent="0.25">
      <c r="A1618" t="s">
        <v>783</v>
      </c>
    </row>
    <row r="1619" spans="1:1" x14ac:dyDescent="0.25">
      <c r="A1619" t="s">
        <v>784</v>
      </c>
    </row>
    <row r="1620" spans="1:1" x14ac:dyDescent="0.25">
      <c r="A1620" t="s">
        <v>785</v>
      </c>
    </row>
    <row r="1621" spans="1:1" x14ac:dyDescent="0.25">
      <c r="A1621" t="s">
        <v>786</v>
      </c>
    </row>
    <row r="1622" spans="1:1" x14ac:dyDescent="0.25">
      <c r="A1622" t="s">
        <v>182</v>
      </c>
    </row>
    <row r="1623" spans="1:1" x14ac:dyDescent="0.25">
      <c r="A1623" t="s">
        <v>787</v>
      </c>
    </row>
    <row r="1624" spans="1:1" x14ac:dyDescent="0.25">
      <c r="A1624" t="s">
        <v>484</v>
      </c>
    </row>
    <row r="1625" spans="1:1" x14ac:dyDescent="0.25">
      <c r="A1625" t="s">
        <v>788</v>
      </c>
    </row>
    <row r="1626" spans="1:1" x14ac:dyDescent="0.25">
      <c r="A1626" t="s">
        <v>398</v>
      </c>
    </row>
    <row r="1627" spans="1:1" x14ac:dyDescent="0.25">
      <c r="A1627" t="s">
        <v>77</v>
      </c>
    </row>
    <row r="1628" spans="1:1" x14ac:dyDescent="0.25">
      <c r="A1628" t="s">
        <v>789</v>
      </c>
    </row>
    <row r="1629" spans="1:1" x14ac:dyDescent="0.25">
      <c r="A1629" t="s">
        <v>790</v>
      </c>
    </row>
    <row r="1630" spans="1:1" x14ac:dyDescent="0.25">
      <c r="A1630" t="s">
        <v>25</v>
      </c>
    </row>
    <row r="1631" spans="1:1" x14ac:dyDescent="0.25">
      <c r="A1631" t="s">
        <v>791</v>
      </c>
    </row>
    <row r="1632" spans="1:1" x14ac:dyDescent="0.25">
      <c r="A1632" t="s">
        <v>1</v>
      </c>
    </row>
    <row r="1633" spans="1:5" x14ac:dyDescent="0.25">
      <c r="A1633" t="s">
        <v>792</v>
      </c>
      <c r="E1633" t="str">
        <f>A1633&amp;","&amp;A1634&amp;","&amp;A1635&amp;","&amp;A1636&amp;","&amp;A1637&amp;","&amp;A1638&amp;","&amp;A1639&amp;","&amp;A1640&amp;","&amp;A1641&amp;","&amp;A1642&amp;","&amp;A1643&amp;","&amp;A1644&amp;","&amp;A1645&amp;","&amp;A1646&amp;","&amp;A1647&amp;","&amp;A1648&amp;","&amp;A1649&amp;","&amp;A1650&amp;","&amp;A1651&amp;","&amp;A1652&amp;","&amp;A1653&amp;","&amp;A1654&amp;","&amp;A1655&amp;","&amp;A1656&amp;","&amp;A1657</f>
        <v>[GRAVELER],Name = Graveler,Types = ROCK,FIRE,BaseStats = 60,85,95,25,35,80,GenderRatio = Female50Percent,GrowthRate = Parabolic,BaseExp = 137,EVs = DEFENSE,2,CatchRate = 120,Happiness = 70,Abilities = STEAMENGINE,STURDY,HiddenAbilities = DRYSKIN,Moves = 0,TARSHOT,1,TARSHOT,1,ROLLOUT,1,FIREBALL,1,HARDEN,5,STEALTHROCK,9,MUDSPORT,12,BOULDERHURL,16,FLAMEWHEEL,20,GEOMANCY,26,BULLDOZE,30,CRIMSONGATE,33,HEATSIPHON,36,ROCKSLIDE,40,SHOREUP,44,BODYPRESS,48,SHIELDBASH,51,FLAREBLITZ,54,ROCKWRECKER,TutorMoves = PROTECT,RETURN,FACADE,HELPINGHAND,FRUSTRATION,FALSESWIPE,HIDDENPOWER,REST,FIREPUNCH,FIRESPIN,SUNNYDAY,WILLOWISP,INCINERATE,FIREBLAST,DIG,SANDTOMB,BULLDOZE,QUICKSAND,SPIKES,ROCKSLIDE,SANDSTORM,ROCKTOMB,ROCKBLAST,STEALTHROCK,MINERALWAVE,GEMSTORM,BEATUP,SCORESETTLER,ASSURANCE,BRUTALSWING,TAUNT,KNOCKOFF,ATTRACT,IRONDEFENSE,BRICKBREAK,BULKUP,POWERUPPUNCH,TOXIC,CURSE,METEORDRIVE,ROUND,SLEEPTALK,ECHOEDVOICE,SUBSTITUTE,DISABLE,FLAMETHROWER,FLAREBLITZ,SCALD,GYROBALL,BEJEWELED,CATAPULT,STONEEDGE,POWERGEM,BURNINGJEALOUSY,FIREPLEDGE,HEATWAVE,SCORCHINGSANDS,STEAMROLLER,WORKUP,BODYPRESS,TIMEBOMB,STEELROLLER,ANCIENTPOWER,MOONSTONERAY,GLISTEN,HIGHHORSEPOWER,REVENGE,DRAINPUNCH,FOCUSPUNCH,METEORMASH,BODYSLAM,OVERHEAT,EARTHQUAKE,SWORDSDANCE,LIGHTSABER,METEORBEAM,IRONHEAD,OUTRAGE,GUNKSHOT,WILDCHARGE,CLOSECOMBAT,AUTOTOMIZE,STAMPEDE,SOLARBEAM,SOLARBLADE,GIGAIMPACT,HYPERBEAM,THUNDERPUNCH,EggGroups = Mineral,HatchSteps = 4096,Height = 1.0,Weight = 160.0,Color = Black,Shape = Bipedal,Category = Volcanic Rock,Pokedex = Its eyes flare with fiery power when it gets mad. Deep within it, it carries the power of a volcano and it is highly unstable. Do not anger at any cost.,Generation = 1,Evolutions = GOLEM,Item,FIRESTONE,#-------------------------------</v>
      </c>
    </row>
    <row r="1634" spans="1:5" x14ac:dyDescent="0.25">
      <c r="A1634" t="s">
        <v>793</v>
      </c>
    </row>
    <row r="1635" spans="1:5" x14ac:dyDescent="0.25">
      <c r="A1635" t="s">
        <v>780</v>
      </c>
    </row>
    <row r="1636" spans="1:5" x14ac:dyDescent="0.25">
      <c r="A1636" t="s">
        <v>794</v>
      </c>
    </row>
    <row r="1637" spans="1:5" x14ac:dyDescent="0.25">
      <c r="A1637" t="s">
        <v>6</v>
      </c>
    </row>
    <row r="1638" spans="1:5" x14ac:dyDescent="0.25">
      <c r="A1638" t="s">
        <v>43</v>
      </c>
    </row>
    <row r="1639" spans="1:5" x14ac:dyDescent="0.25">
      <c r="A1639" t="s">
        <v>517</v>
      </c>
    </row>
    <row r="1640" spans="1:5" x14ac:dyDescent="0.25">
      <c r="A1640" t="s">
        <v>218</v>
      </c>
    </row>
    <row r="1641" spans="1:5" x14ac:dyDescent="0.25">
      <c r="A1641" t="s">
        <v>461</v>
      </c>
    </row>
    <row r="1642" spans="1:5" x14ac:dyDescent="0.25">
      <c r="A1642" t="s">
        <v>11</v>
      </c>
    </row>
    <row r="1643" spans="1:5" x14ac:dyDescent="0.25">
      <c r="A1643" t="s">
        <v>782</v>
      </c>
    </row>
    <row r="1644" spans="1:5" x14ac:dyDescent="0.25">
      <c r="A1644" t="s">
        <v>783</v>
      </c>
    </row>
    <row r="1645" spans="1:5" x14ac:dyDescent="0.25">
      <c r="A1645" t="s">
        <v>795</v>
      </c>
    </row>
    <row r="1646" spans="1:5" x14ac:dyDescent="0.25">
      <c r="A1646" t="s">
        <v>785</v>
      </c>
    </row>
    <row r="1647" spans="1:5" x14ac:dyDescent="0.25">
      <c r="A1647" t="s">
        <v>182</v>
      </c>
    </row>
    <row r="1648" spans="1:5" x14ac:dyDescent="0.25">
      <c r="A1648" t="s">
        <v>787</v>
      </c>
    </row>
    <row r="1649" spans="1:5" x14ac:dyDescent="0.25">
      <c r="A1649" t="s">
        <v>75</v>
      </c>
    </row>
    <row r="1650" spans="1:5" x14ac:dyDescent="0.25">
      <c r="A1650" t="s">
        <v>796</v>
      </c>
    </row>
    <row r="1651" spans="1:5" x14ac:dyDescent="0.25">
      <c r="A1651" t="s">
        <v>398</v>
      </c>
    </row>
    <row r="1652" spans="1:5" x14ac:dyDescent="0.25">
      <c r="A1652" t="s">
        <v>369</v>
      </c>
    </row>
    <row r="1653" spans="1:5" x14ac:dyDescent="0.25">
      <c r="A1653" t="s">
        <v>789</v>
      </c>
    </row>
    <row r="1654" spans="1:5" x14ac:dyDescent="0.25">
      <c r="A1654" t="s">
        <v>797</v>
      </c>
    </row>
    <row r="1655" spans="1:5" x14ac:dyDescent="0.25">
      <c r="A1655" t="s">
        <v>25</v>
      </c>
    </row>
    <row r="1656" spans="1:5" x14ac:dyDescent="0.25">
      <c r="A1656" t="s">
        <v>798</v>
      </c>
    </row>
    <row r="1657" spans="1:5" x14ac:dyDescent="0.25">
      <c r="A1657" t="s">
        <v>1</v>
      </c>
    </row>
    <row r="1658" spans="1:5" x14ac:dyDescent="0.25">
      <c r="A1658" t="s">
        <v>799</v>
      </c>
      <c r="E1658" t="str">
        <f>A1658&amp;","&amp;A1659&amp;","&amp;A1660&amp;","&amp;A1661&amp;","&amp;A1662&amp;","&amp;A1663&amp;","&amp;A1664&amp;","&amp;A1665&amp;","&amp;A1666&amp;","&amp;A1667&amp;","&amp;A1668&amp;","&amp;A1669&amp;","&amp;A1670&amp;","&amp;A1671&amp;","&amp;A1672&amp;","&amp;A1673&amp;","&amp;A1674&amp;","&amp;A1675&amp;","&amp;A1676&amp;","&amp;A1677&amp;","&amp;A1678&amp;","&amp;A1679&amp;","&amp;A1680&amp;","&amp;A1681&amp;","&amp;A1682</f>
        <v>[GOLEM],Name = Golem,Types = ROCK,FIRE,BaseStats = 80,110,130,35,40,90,GenderRatio = Female50Percent,GrowthRate = Parabolic,BaseExp = 223,EVs = DEFENSE,3,CatchRate = 100,Happiness = 70,Abilities = STEAMENGINE,STURDY,HiddenAbilities = DRYSKIN,Moves = 0,HEATCRASH,1,HEATCRASH,1,TARSHOT,1,ROLLOUT,1,FIREBALL,1,HARDEN,5,STEALTHROCK,9,MUDSPORT,12,BOULDERHURL,16,FLAMEWHEEL,20,GEOMANCY,26,BULLDOZE,30,CRIMSONGATE,33,HEATSIPHON,36,ROCKSLIDE,40,SHOREUP,44,BODYPRESS,48,SHIELDBASH,51,FLAREBLITZ,54,ROCKWRECKER,TutorMoves = PROTECT,RETURN,FACADE,HELPINGHAND,FRUSTRATION,FALSESWIPE,HIDDENPOWER,REST,FIREPUNCH,FIRESPIN,SUNNYDAY,WILLOWISP,INCINERATE,FIREBLAST,DIG,SANDTOMB,BULLDOZE,QUICKSAND,SPIKES,ROCKSLIDE,SANDSTORM,ROCKTOMB,ROCKBLAST,STEALTHROCK,MINERALWAVE,GEMSTORM,BEATUP,SCORESETTLER,ASSURANCE,BRUTALSWING,TAUNT,KNOCKOFF,ATTRACT,IRONDEFENSE,BRICKBREAK,BULKUP,POWERUPPUNCH,TOXIC,CURSE,METEORDRIVE,ROUND,SLEEPTALK,ECHOEDVOICE,SUBSTITUTE,DISABLE,FLAMETHROWER,FLAREBLITZ,SCALD,GYROBALL,BEJEWELED,CATAPULT,STONEEDGE,POWERGEM,BURNINGJEALOUSY,FIREPLEDGE,HEATWAVE,SCORCHINGSANDS,STEAMROLLER,WORKUP,BODYPRESS,TIMEBOMB,STEELROLLER,ANCIENTPOWER,MOONSTONERAY,GLISTEN,HIGHHORSEPOWER,REVENGE,DRAINPUNCH,FOCUSPUNCH,METEORMASH,BODYSLAM,OVERHEAT,EARTHQUAKE,SWORDSDANCE,LIGHTSABER,METEORBEAM,IRONHEAD,OUTRAGE,GUNKSHOT,WILDCHARGE,CLOSECOMBAT,AUTOTOMIZE,STAMPEDE,SOLARBEAM,SOLARBLADE,GIGAIMPACT,HYPERBEAM,THUNDERPUNCH,EggGroups = Mineral,HatchSteps = 4096,Height = 1.7,Weight = 600.0,Color = Black,Shape = Bipedal,Category = Volcanic Rock,Pokedex = The volcanic power that it tries to keep under control has started to seep through its skin. It uses this lava to quickly cauterize flesh wounds.,Generation = 1,#-------------------------------,[SKRELP]</v>
      </c>
    </row>
    <row r="1659" spans="1:5" x14ac:dyDescent="0.25">
      <c r="A1659" t="s">
        <v>800</v>
      </c>
    </row>
    <row r="1660" spans="1:5" x14ac:dyDescent="0.25">
      <c r="A1660" t="s">
        <v>780</v>
      </c>
    </row>
    <row r="1661" spans="1:5" x14ac:dyDescent="0.25">
      <c r="A1661" t="s">
        <v>801</v>
      </c>
    </row>
    <row r="1662" spans="1:5" x14ac:dyDescent="0.25">
      <c r="A1662" t="s">
        <v>6</v>
      </c>
    </row>
    <row r="1663" spans="1:5" x14ac:dyDescent="0.25">
      <c r="A1663" t="s">
        <v>43</v>
      </c>
    </row>
    <row r="1664" spans="1:5" x14ac:dyDescent="0.25">
      <c r="A1664" t="s">
        <v>802</v>
      </c>
    </row>
    <row r="1665" spans="1:1" x14ac:dyDescent="0.25">
      <c r="A1665" t="s">
        <v>803</v>
      </c>
    </row>
    <row r="1666" spans="1:1" x14ac:dyDescent="0.25">
      <c r="A1666" t="s">
        <v>32</v>
      </c>
    </row>
    <row r="1667" spans="1:1" x14ac:dyDescent="0.25">
      <c r="A1667" t="s">
        <v>11</v>
      </c>
    </row>
    <row r="1668" spans="1:1" x14ac:dyDescent="0.25">
      <c r="A1668" t="s">
        <v>782</v>
      </c>
    </row>
    <row r="1669" spans="1:1" x14ac:dyDescent="0.25">
      <c r="A1669" t="s">
        <v>783</v>
      </c>
    </row>
    <row r="1670" spans="1:1" x14ac:dyDescent="0.25">
      <c r="A1670" t="s">
        <v>804</v>
      </c>
    </row>
    <row r="1671" spans="1:1" x14ac:dyDescent="0.25">
      <c r="A1671" t="s">
        <v>785</v>
      </c>
    </row>
    <row r="1672" spans="1:1" x14ac:dyDescent="0.25">
      <c r="A1672" t="s">
        <v>182</v>
      </c>
    </row>
    <row r="1673" spans="1:1" x14ac:dyDescent="0.25">
      <c r="A1673" t="s">
        <v>787</v>
      </c>
    </row>
    <row r="1674" spans="1:1" x14ac:dyDescent="0.25">
      <c r="A1674" t="s">
        <v>496</v>
      </c>
    </row>
    <row r="1675" spans="1:1" x14ac:dyDescent="0.25">
      <c r="A1675" t="s">
        <v>805</v>
      </c>
    </row>
    <row r="1676" spans="1:1" x14ac:dyDescent="0.25">
      <c r="A1676" t="s">
        <v>398</v>
      </c>
    </row>
    <row r="1677" spans="1:1" x14ac:dyDescent="0.25">
      <c r="A1677" t="s">
        <v>369</v>
      </c>
    </row>
    <row r="1678" spans="1:1" x14ac:dyDescent="0.25">
      <c r="A1678" t="s">
        <v>789</v>
      </c>
    </row>
    <row r="1679" spans="1:1" x14ac:dyDescent="0.25">
      <c r="A1679" t="s">
        <v>806</v>
      </c>
    </row>
    <row r="1680" spans="1:1" x14ac:dyDescent="0.25">
      <c r="A1680" t="s">
        <v>25</v>
      </c>
    </row>
    <row r="1681" spans="1:5" x14ac:dyDescent="0.25">
      <c r="A1681" t="s">
        <v>1</v>
      </c>
    </row>
    <row r="1682" spans="1:5" x14ac:dyDescent="0.25">
      <c r="A1682" t="s">
        <v>807</v>
      </c>
      <c r="E1682" t="str">
        <f>A1682&amp;","&amp;A1683&amp;","&amp;A1684&amp;","&amp;A1685&amp;","&amp;A1686&amp;","&amp;A1687&amp;","&amp;A1688&amp;","&amp;A1689&amp;","&amp;A1690&amp;","&amp;A1691&amp;","&amp;A1692&amp;","&amp;A1693&amp;","&amp;A1694&amp;","&amp;A1695&amp;","&amp;A1696&amp;","&amp;A1697&amp;","&amp;A1698&amp;","&amp;A1699&amp;","&amp;A1700&amp;","&amp;A1701&amp;","&amp;A1702&amp;","&amp;A1703&amp;","&amp;A1704&amp;","&amp;A1705&amp;","&amp;A1706</f>
        <v>[SKRELP],Name = Skrelp,Types = GRASS,WATER,BaseStats = 70,50,30,40,60,80,GenderRatio = Female50Percent,GrowthRate = Medium,BaseExp = 64,EVs = SPECIAL_DEFENSE,1,CatchRate = 225,Happiness = 70,Abilities = OVERGROW,WATERABSORB,HiddenAbilities = PROTEAN,Moves = 1,ABSORB,1,BUBBLE,5,WATERSPORT,9,MEGADRAIN,13,RAINDANCE,17,BRINE,21,GROWTH,25,SOAK,29,GIGADRAIN,33,OCEANBLAST,36,EDENFRUIT,40,SYNTHESIS,44,ENERGYBALL,47,TIDALWAVE,51,LEAFSTORM,TutorMoves = TOXIC,HIDDENPOWER,ICEBEAM,BLIZZARD,PROTECT,RAINDANCE,FRUSTRATION,SOLARBEAM,RETURN,SLUDGEWAVE,SLUDGEBOMB,FACADE,REST,ATTRACT,ENERGYBALL,SCALD,GRASSKNOT,SUBSTITUTE,LIQUIDATION,LEAFSTORM,LEAFBLADE,GIGADRAIN,SLEEPTALK,SYNTHESIS,WATERPULSE,TIDALWAVE,CASCADE,WEATHERBALL,SUNNYDAY,ICYWIND,HAIL,ICICLESPEAR,CHARGEBEAM,MAGICALLEAF,BULLETSEED,EDENFRUIT,AROMATHERAPY,MUDSHACKLES,WHIRLPOOL,SUBMERGE,BRINE,SOAK,HYDROPUMP,ALLERGY,GASTROACID,ACIDARMOR,CURSE,ROUND,ECHOEDVOICE,RAYOFLIGHT,SIGNALBEAM,LIQUIDNITROGEN,EARTHPOWER,CALMMIND,SLUDGEBOMB,DAZZLINGGLEAM,SHOCKWAVE,TWINBEAM,SPOIL,SCALESHOT,DRAGONBREATH,ENDERSHOCK,VITALITYDRAIN,FLIPTURN,WATERPLEDGE,GRASSPLEDGE,DEFOG,LASERFOCUS,DRACOSURGE,EggMoves = ACIDARMOR,HAZE,WATERSPOUT,GRASSYTERRAIN,ICYWIND,AQUAJET,SLUDGEWAVE,EggGroups = Water1,Dragon,HatchSteps = 5120,Height = 0.5,Weight = 7.3,Color = Green,Shape = HeadBase,Category = Seaweed,Pokedex = It is able to change its pigment colour to camouflage within beds of seaweed so that it is able to easily harvest and feed on algae on the sea floor.,Generation = 4,Evolutions = DRAGALGE,Level,42</v>
      </c>
    </row>
    <row r="1683" spans="1:5" x14ac:dyDescent="0.25">
      <c r="A1683" t="s">
        <v>808</v>
      </c>
    </row>
    <row r="1684" spans="1:5" x14ac:dyDescent="0.25">
      <c r="A1684" t="s">
        <v>809</v>
      </c>
    </row>
    <row r="1685" spans="1:5" x14ac:dyDescent="0.25">
      <c r="A1685" t="s">
        <v>810</v>
      </c>
    </row>
    <row r="1686" spans="1:5" x14ac:dyDescent="0.25">
      <c r="A1686" t="s">
        <v>6</v>
      </c>
    </row>
    <row r="1687" spans="1:5" x14ac:dyDescent="0.25">
      <c r="A1687" t="s">
        <v>7</v>
      </c>
    </row>
    <row r="1688" spans="1:5" x14ac:dyDescent="0.25">
      <c r="A1688" t="s">
        <v>317</v>
      </c>
    </row>
    <row r="1689" spans="1:5" x14ac:dyDescent="0.25">
      <c r="A1689" t="s">
        <v>9</v>
      </c>
    </row>
    <row r="1690" spans="1:5" x14ac:dyDescent="0.25">
      <c r="A1690" t="s">
        <v>176</v>
      </c>
    </row>
    <row r="1691" spans="1:5" x14ac:dyDescent="0.25">
      <c r="A1691" t="s">
        <v>11</v>
      </c>
    </row>
    <row r="1692" spans="1:5" x14ac:dyDescent="0.25">
      <c r="A1692" t="s">
        <v>811</v>
      </c>
    </row>
    <row r="1693" spans="1:5" x14ac:dyDescent="0.25">
      <c r="A1693" t="s">
        <v>448</v>
      </c>
    </row>
    <row r="1694" spans="1:5" x14ac:dyDescent="0.25">
      <c r="A1694" t="s">
        <v>812</v>
      </c>
    </row>
    <row r="1695" spans="1:5" x14ac:dyDescent="0.25">
      <c r="A1695" t="s">
        <v>813</v>
      </c>
    </row>
    <row r="1696" spans="1:5" x14ac:dyDescent="0.25">
      <c r="A1696" t="s">
        <v>814</v>
      </c>
    </row>
    <row r="1697" spans="1:5" x14ac:dyDescent="0.25">
      <c r="A1697" t="s">
        <v>815</v>
      </c>
    </row>
    <row r="1698" spans="1:5" x14ac:dyDescent="0.25">
      <c r="A1698" t="s">
        <v>614</v>
      </c>
    </row>
    <row r="1699" spans="1:5" x14ac:dyDescent="0.25">
      <c r="A1699" t="s">
        <v>452</v>
      </c>
    </row>
    <row r="1700" spans="1:5" x14ac:dyDescent="0.25">
      <c r="A1700" t="s">
        <v>816</v>
      </c>
    </row>
    <row r="1701" spans="1:5" x14ac:dyDescent="0.25">
      <c r="A1701" t="s">
        <v>237</v>
      </c>
    </row>
    <row r="1702" spans="1:5" x14ac:dyDescent="0.25">
      <c r="A1702" t="s">
        <v>186</v>
      </c>
    </row>
    <row r="1703" spans="1:5" x14ac:dyDescent="0.25">
      <c r="A1703" t="s">
        <v>817</v>
      </c>
    </row>
    <row r="1704" spans="1:5" x14ac:dyDescent="0.25">
      <c r="A1704" t="s">
        <v>818</v>
      </c>
    </row>
    <row r="1705" spans="1:5" x14ac:dyDescent="0.25">
      <c r="A1705" t="s">
        <v>385</v>
      </c>
    </row>
    <row r="1706" spans="1:5" x14ac:dyDescent="0.25">
      <c r="A1706" t="s">
        <v>819</v>
      </c>
    </row>
    <row r="1707" spans="1:5" x14ac:dyDescent="0.25">
      <c r="A1707" t="s">
        <v>1</v>
      </c>
    </row>
    <row r="1708" spans="1:5" x14ac:dyDescent="0.25">
      <c r="A1708" t="s">
        <v>820</v>
      </c>
      <c r="E1708" t="str">
        <f>A1708&amp;","&amp;A1709&amp;","&amp;A1710&amp;","&amp;A1711&amp;","&amp;A1712&amp;","&amp;A1713&amp;","&amp;A1714&amp;","&amp;A1715&amp;","&amp;A1716&amp;","&amp;A1717&amp;","&amp;A1718&amp;","&amp;A1719&amp;","&amp;A1720&amp;","&amp;A1721&amp;","&amp;A1722&amp;","&amp;A1723&amp;","&amp;A1724&amp;","&amp;A1725&amp;","&amp;A1726&amp;","&amp;A1727&amp;","&amp;A1728&amp;","&amp;A1729&amp;","&amp;A1730&amp;","&amp;A1731&amp;","&amp;A1732</f>
        <v>[DRAGALGE],Name = Dragalge,Types = GRASS,WATER,BaseStats = 95,65,54,50,107,123,GenderRatio = Female50Percent,GrowthRate = Medium,BaseExp = 173,EVs = SPECIAL_DEFENSE,2,CatchRate = 225,Happiness = 70,Abilities = OVERGROW,WATERABSORB,HiddenAbilities = PROTEAN,Moves = 1,RAYOFLIGHT,1,EARTHPOWER,1,ABSORB,1,BUBBLE,5,WATERSPORT,9,MEGADRAIN,13,RAINDANCE,17,BRINE,21,GROWTH,25,SOAK,29,GIGADRAIN,33,OCEANBLAST,36,EDENFRUIT,40,SYNTHESIS,46,ENERGYBALL,50,TIDALWAVE,54,LEAFSTORM,TutorMoves = TOXIC,HIDDENPOWER,ICEBEAM,BLIZZARD,PROTECT,RAINDANCE,FRUSTRATION,SOLARBEAM,RETURN,SLUDGEWAVE,SLUDGEBOMB,FACADE,REST,ATTRACT,ENERGYBALL,SCALD,GRASSKNOT,SUBSTITUTE,LIQUIDATION,LEAFSTORM,LEAFBLADE,GIGADRAIN,SLEEPTALK,SYNTHESIS,WATERPULSE,TIDALWAVE,CASCADE,WEATHERBALL,SUNNYDAY,ICYWIND,HAIL,ICICLESPEAR,CHARGEBEAM,MAGICALLEAF,BULLETSEED,EDENFRUIT,AROMATHERAPY,MUDSHACKLES,WHIRLPOOL,SUBMERGE,BRINE,SOAK,HYDROPUMP,ALLERGY,GASTROACID,ACIDARMOR,CURSE,ROUND,ECHOEDVOICE,RAYOFLIGHT,SIGNALBEAM,LIQUIDNITROGEN,EARTHPOWER,CALMMIND,SLUDGEBOMB,DAZZLINGGLEAM,SHOCKWAVE,TWINBEAM,SPOIL,SCALESHOT,DRAGONBREATH,ENDERSHOCK,VITALITYDRAIN,FLIPTURN,WATERPLEDGE,GRASSPLEDGE,DEFOG,LASERFOCUS,DRACOSURGE,GUNKSHOT,EggGroups = Water1,Dragon,HatchSteps = 5120,Height = 1.8,Weight = 81.5,Color = Green,Shape = HeadBase,Category = Seaweed,Pokedex = Its fins are made of seaweed so it is very limber and much faster. However, as a result, it is far more susceptible to physical damage.,Generation = 4,#-------------------------------,[LITLEO]</v>
      </c>
    </row>
    <row r="1709" spans="1:5" x14ac:dyDescent="0.25">
      <c r="A1709" t="s">
        <v>821</v>
      </c>
    </row>
    <row r="1710" spans="1:5" x14ac:dyDescent="0.25">
      <c r="A1710" t="s">
        <v>809</v>
      </c>
    </row>
    <row r="1711" spans="1:5" x14ac:dyDescent="0.25">
      <c r="A1711" t="s">
        <v>822</v>
      </c>
    </row>
    <row r="1712" spans="1:5" x14ac:dyDescent="0.25">
      <c r="A1712" t="s">
        <v>6</v>
      </c>
    </row>
    <row r="1713" spans="1:1" x14ac:dyDescent="0.25">
      <c r="A1713" t="s">
        <v>7</v>
      </c>
    </row>
    <row r="1714" spans="1:1" x14ac:dyDescent="0.25">
      <c r="A1714" t="s">
        <v>823</v>
      </c>
    </row>
    <row r="1715" spans="1:1" x14ac:dyDescent="0.25">
      <c r="A1715" t="s">
        <v>31</v>
      </c>
    </row>
    <row r="1716" spans="1:1" x14ac:dyDescent="0.25">
      <c r="A1716" t="s">
        <v>176</v>
      </c>
    </row>
    <row r="1717" spans="1:1" x14ac:dyDescent="0.25">
      <c r="A1717" t="s">
        <v>11</v>
      </c>
    </row>
    <row r="1718" spans="1:1" x14ac:dyDescent="0.25">
      <c r="A1718" t="s">
        <v>811</v>
      </c>
    </row>
    <row r="1719" spans="1:1" x14ac:dyDescent="0.25">
      <c r="A1719" t="s">
        <v>448</v>
      </c>
    </row>
    <row r="1720" spans="1:1" x14ac:dyDescent="0.25">
      <c r="A1720" t="s">
        <v>824</v>
      </c>
    </row>
    <row r="1721" spans="1:1" x14ac:dyDescent="0.25">
      <c r="A1721" t="s">
        <v>825</v>
      </c>
    </row>
    <row r="1722" spans="1:1" x14ac:dyDescent="0.25">
      <c r="A1722" t="s">
        <v>815</v>
      </c>
    </row>
    <row r="1723" spans="1:1" x14ac:dyDescent="0.25">
      <c r="A1723" t="s">
        <v>614</v>
      </c>
    </row>
    <row r="1724" spans="1:1" x14ac:dyDescent="0.25">
      <c r="A1724" t="s">
        <v>138</v>
      </c>
    </row>
    <row r="1725" spans="1:1" x14ac:dyDescent="0.25">
      <c r="A1725" t="s">
        <v>826</v>
      </c>
    </row>
    <row r="1726" spans="1:1" x14ac:dyDescent="0.25">
      <c r="A1726" t="s">
        <v>237</v>
      </c>
    </row>
    <row r="1727" spans="1:1" x14ac:dyDescent="0.25">
      <c r="A1727" t="s">
        <v>186</v>
      </c>
    </row>
    <row r="1728" spans="1:1" x14ac:dyDescent="0.25">
      <c r="A1728" t="s">
        <v>817</v>
      </c>
    </row>
    <row r="1729" spans="1:5" x14ac:dyDescent="0.25">
      <c r="A1729" t="s">
        <v>827</v>
      </c>
    </row>
    <row r="1730" spans="1:5" x14ac:dyDescent="0.25">
      <c r="A1730" t="s">
        <v>385</v>
      </c>
    </row>
    <row r="1731" spans="1:5" x14ac:dyDescent="0.25">
      <c r="A1731" t="s">
        <v>1</v>
      </c>
    </row>
    <row r="1732" spans="1:5" x14ac:dyDescent="0.25">
      <c r="A1732" t="s">
        <v>828</v>
      </c>
      <c r="E1732" t="str">
        <f>A1732&amp;","&amp;A1733&amp;","&amp;A1734&amp;","&amp;A1735&amp;","&amp;A1736&amp;","&amp;A1737&amp;","&amp;A1738&amp;","&amp;A1739&amp;","&amp;A1740&amp;","&amp;A1741&amp;","&amp;A1742&amp;","&amp;A1743&amp;","&amp;A1744&amp;","&amp;A1745&amp;","&amp;A1746&amp;","&amp;A1747&amp;","&amp;A1748&amp;","&amp;A1749&amp;","&amp;A1750&amp;","&amp;A1751&amp;","&amp;A1752&amp;","&amp;A1753&amp;","&amp;A1754&amp;","&amp;A1755&amp;","&amp;A1756</f>
        <v>[LITLEO],Name = Litleo,Types = ICE,SOUND,BaseStats = 58,73,58,72,50,58,GenderRatio = Female50Percent,GrowthRate = Parabolic,BaseExp = 74,EVs = ATTACK,1,CatchRate = 200,Happiness = 70,Abilities = INTIMIDATE,ICYVEINS,HiddenAbilities = NOBILITY,Moves = 1,TACKLE,1,GROWL,5,FURYSWIPES,8,HOWL,11,ICESHARD,15,BITE,20,ICEFANG,23,NOBLEROAR,28,YAWN,33,BATTLECRY,36,FROZENHEART,39,CRUNCH,43,FROSTBITE,46,CLOSECOMBAT,50,UPROAR,54,WINTERSHOWL,TutorMoves = DRAGONCLAW,TOXIC,HAIL,HIDDENPOWER,TAUNT,ICEBEAM,BLIZZARD,PROTECT,FRUSTRATION,RETURN,FACADE,REST,ATTRACT,ECHOEDVOICE,SHADOWCLAW,SWORDSDANCE,SUBSTITUTE,WORKUP,CRUNCH,PSYCHICFANGS,HYPERVOICE,ICYWIND,SLEEPTALK,STAMPEDE,ZENHEADBUTT,ICICLECRASH,HELPINGHAND,WEATHERBALL,FALSESWIPE,ICICLESPEAR,AVALANCHE,ICEFANG,FROZENHEART,THUNDERFANG,UTURN,MUDSHACKLES,BULLDOZE,QUICKSAND,ROCKTOMB,THIEF,BEATUP,FAKETEARS,SCORESETTLER,ASSURANCE,SNARL,MEANLOOK,CURSE,SWIFT,ROUND,NOBLEROAR,AURORAVEIL,BODYSLAM,TIDALWAVE,ICEBEAM,FROSTBITE,LIQUIDNITROGEN,TRIPLEKICK,LEECHLIFE,PLAYROUGH,HYPERVOICE,BOOMBOX,ICECOMET,ICEFANG,HYPOTHERMIA,TRIPLEAXEL,GRUDGE,WAIL,COUPDEGRACE,BREAKINGSWIPE,EggMoves = PURSUIT,REST,PSYCHICFANGS,THUNDERFANG,DRAGONGNAW,SLASH,HONECLAWS,CHARM,VENDETTA,JAWLOCK,ICICLECRASH,EggGroups = Field,HatchSteps = 5120,Height = 0.6,Weight = 13.5,Color = White,Shape = Quadruped,Category = Lion Cub,Pokedex = From an early age, they are able to hunt on the snowy plains. Their fur allows them to blend into the snow making them excellent predators.,Generation = 6,Evolutions = PYROAR,Level,35</v>
      </c>
    </row>
    <row r="1733" spans="1:5" x14ac:dyDescent="0.25">
      <c r="A1733" t="s">
        <v>829</v>
      </c>
    </row>
    <row r="1734" spans="1:5" x14ac:dyDescent="0.25">
      <c r="A1734" t="s">
        <v>830</v>
      </c>
    </row>
    <row r="1735" spans="1:5" x14ac:dyDescent="0.25">
      <c r="A1735" t="s">
        <v>831</v>
      </c>
    </row>
    <row r="1736" spans="1:5" x14ac:dyDescent="0.25">
      <c r="A1736" t="s">
        <v>6</v>
      </c>
    </row>
    <row r="1737" spans="1:5" x14ac:dyDescent="0.25">
      <c r="A1737" t="s">
        <v>43</v>
      </c>
    </row>
    <row r="1738" spans="1:5" x14ac:dyDescent="0.25">
      <c r="A1738" t="s">
        <v>832</v>
      </c>
    </row>
    <row r="1739" spans="1:5" x14ac:dyDescent="0.25">
      <c r="A1739" t="s">
        <v>145</v>
      </c>
    </row>
    <row r="1740" spans="1:5" x14ac:dyDescent="0.25">
      <c r="A1740" t="s">
        <v>46</v>
      </c>
    </row>
    <row r="1741" spans="1:5" x14ac:dyDescent="0.25">
      <c r="A1741" t="s">
        <v>11</v>
      </c>
    </row>
    <row r="1742" spans="1:5" x14ac:dyDescent="0.25">
      <c r="A1742" t="s">
        <v>833</v>
      </c>
    </row>
    <row r="1743" spans="1:5" x14ac:dyDescent="0.25">
      <c r="A1743" t="s">
        <v>834</v>
      </c>
    </row>
    <row r="1744" spans="1:5" x14ac:dyDescent="0.25">
      <c r="A1744" t="s">
        <v>835</v>
      </c>
    </row>
    <row r="1745" spans="1:5" x14ac:dyDescent="0.25">
      <c r="A1745" t="s">
        <v>836</v>
      </c>
    </row>
    <row r="1746" spans="1:5" x14ac:dyDescent="0.25">
      <c r="A1746" t="s">
        <v>837</v>
      </c>
    </row>
    <row r="1747" spans="1:5" x14ac:dyDescent="0.25">
      <c r="A1747" t="s">
        <v>367</v>
      </c>
    </row>
    <row r="1748" spans="1:5" x14ac:dyDescent="0.25">
      <c r="A1748" t="s">
        <v>614</v>
      </c>
    </row>
    <row r="1749" spans="1:5" x14ac:dyDescent="0.25">
      <c r="A1749" t="s">
        <v>19</v>
      </c>
    </row>
    <row r="1750" spans="1:5" x14ac:dyDescent="0.25">
      <c r="A1750" t="s">
        <v>838</v>
      </c>
    </row>
    <row r="1751" spans="1:5" x14ac:dyDescent="0.25">
      <c r="A1751" t="s">
        <v>636</v>
      </c>
    </row>
    <row r="1752" spans="1:5" x14ac:dyDescent="0.25">
      <c r="A1752" t="s">
        <v>551</v>
      </c>
    </row>
    <row r="1753" spans="1:5" x14ac:dyDescent="0.25">
      <c r="A1753" t="s">
        <v>839</v>
      </c>
    </row>
    <row r="1754" spans="1:5" x14ac:dyDescent="0.25">
      <c r="A1754" t="s">
        <v>840</v>
      </c>
    </row>
    <row r="1755" spans="1:5" x14ac:dyDescent="0.25">
      <c r="A1755" t="s">
        <v>296</v>
      </c>
    </row>
    <row r="1756" spans="1:5" x14ac:dyDescent="0.25">
      <c r="A1756" t="s">
        <v>841</v>
      </c>
    </row>
    <row r="1757" spans="1:5" x14ac:dyDescent="0.25">
      <c r="A1757" t="s">
        <v>1</v>
      </c>
    </row>
    <row r="1758" spans="1:5" x14ac:dyDescent="0.25">
      <c r="A1758" t="s">
        <v>842</v>
      </c>
      <c r="E1758" t="str">
        <f>A1758&amp;","&amp;A1759&amp;","&amp;A1760&amp;","&amp;A1761&amp;","&amp;A1762&amp;","&amp;A1763&amp;","&amp;A1764&amp;","&amp;A1765&amp;","&amp;A1766&amp;","&amp;A1767&amp;","&amp;A1768&amp;","&amp;A1769&amp;","&amp;A1770&amp;","&amp;A1771&amp;","&amp;A1772&amp;","&amp;A1773&amp;","&amp;A1774&amp;","&amp;A1775&amp;","&amp;A1776&amp;","&amp;A1777&amp;","&amp;A1778&amp;","&amp;A1779&amp;","&amp;A1780&amp;","&amp;A1781&amp;","&amp;A1782</f>
        <v>[PYROAR],Name = Pyroar,Types = ICE,SOUND,BaseStats = 80,109,72,106,68,72,GenderRatio = Female50Percent,GrowthRate = Parabolic,BaseExp = 177,EVs = ATTACK,2,CatchRate = 200,Happiness = 70,Abilities = INTIMIDATE,ICYVEINS,HiddenAbilities = NOBILITY,Moves = 0,PLAYROUGH,1,PLAYROUGH,1,TACKLE,1,GROWL,5,FURYSWIPES,8,HOWL,11,ICESHARD,15,BITE,20,ICEFANG,23,NOBLEROAR,28,YAWN,33,BATTLECRY,36,FROZENHEART,39,CRUNCH,43,FROSTBITE,46,CLOSECOMBAT,50,UPROAR,54,WINTERSHOWL,TutorMoves = DRAGONCLAW,TOXIC,HAIL,HIDDENPOWER,TAUNT,ICEBEAM,BLIZZARD,PROTECT,FRUSTRATION,RETURN,FACADE,REST,ATTRACT,ECHOEDVOICE,SHADOWCLAW,SWORDSDANCE,SUBSTITUTE,WORKUP,CRUNCH,PSYCHICFANGS,HYPERVOICE,ICYWIND,SLEEPTALK,STAMPEDE,ZENHEADBUTT,ICICLECRASH,HELPINGHAND,WEATHERBALL,FALSESWIPE,ICICLESPEAR,AVALANCHE,ICEFANG,FROZENHEART,THUNDERFANG,UTURN,MUDSHACKLES,BULLDOZE,QUICKSAND,ROCKTOMB,THIEF,BEATUP,FAKETEARS,SCORESETTLER,ASSURANCE,SNARL,MEANLOOK,CURSE,SWIFT,ROUND,NOBLEROAR,AURORAVEIL,BODYSLAM,TIDALWAVE,ICEBEAM,FROSTBITE,LIQUIDNITROGEN,TRIPLEKICK,LEECHLIFE,PLAYROUGH,HYPERVOICE,BOOMBOX,ICECOMET,ICEFANG,HYPOTHERMIA,TRIPLEAXEL,GRUDGE,WAIL,COUPDEGRACE,SUPERPOWER,LASHOUT,BREAKINGSWIPE,CLOSECOMBAT,BULKUP,RAZORSHELL,VALKYRIECHARIOT,GIGAIMPACT,HYPERBEAM,EggGroups = Field,HatchSteps = 5120,Height = 1.5,Weight = 81.5,Color = White,Shape = Quadruped,Category = Royal,Pokedex = A pride of Pyroars typically consist of one alpha male and several females. They are nomadic and frequently migrate across snowy plains in search of food.,Generation = 6,#-------------------------------,[LUNATONE]</v>
      </c>
    </row>
    <row r="1759" spans="1:5" x14ac:dyDescent="0.25">
      <c r="A1759" t="s">
        <v>843</v>
      </c>
    </row>
    <row r="1760" spans="1:5" x14ac:dyDescent="0.25">
      <c r="A1760" t="s">
        <v>830</v>
      </c>
    </row>
    <row r="1761" spans="1:1" x14ac:dyDescent="0.25">
      <c r="A1761" t="s">
        <v>844</v>
      </c>
    </row>
    <row r="1762" spans="1:1" x14ac:dyDescent="0.25">
      <c r="A1762" t="s">
        <v>6</v>
      </c>
    </row>
    <row r="1763" spans="1:1" x14ac:dyDescent="0.25">
      <c r="A1763" t="s">
        <v>43</v>
      </c>
    </row>
    <row r="1764" spans="1:1" x14ac:dyDescent="0.25">
      <c r="A1764" t="s">
        <v>845</v>
      </c>
    </row>
    <row r="1765" spans="1:1" x14ac:dyDescent="0.25">
      <c r="A1765" t="s">
        <v>164</v>
      </c>
    </row>
    <row r="1766" spans="1:1" x14ac:dyDescent="0.25">
      <c r="A1766" t="s">
        <v>46</v>
      </c>
    </row>
    <row r="1767" spans="1:1" x14ac:dyDescent="0.25">
      <c r="A1767" t="s">
        <v>11</v>
      </c>
    </row>
    <row r="1768" spans="1:1" x14ac:dyDescent="0.25">
      <c r="A1768" t="s">
        <v>833</v>
      </c>
    </row>
    <row r="1769" spans="1:1" x14ac:dyDescent="0.25">
      <c r="A1769" t="s">
        <v>834</v>
      </c>
    </row>
    <row r="1770" spans="1:1" x14ac:dyDescent="0.25">
      <c r="A1770" t="s">
        <v>846</v>
      </c>
    </row>
    <row r="1771" spans="1:1" x14ac:dyDescent="0.25">
      <c r="A1771" t="s">
        <v>847</v>
      </c>
    </row>
    <row r="1772" spans="1:1" x14ac:dyDescent="0.25">
      <c r="A1772" t="s">
        <v>367</v>
      </c>
    </row>
    <row r="1773" spans="1:1" x14ac:dyDescent="0.25">
      <c r="A1773" t="s">
        <v>614</v>
      </c>
    </row>
    <row r="1774" spans="1:1" x14ac:dyDescent="0.25">
      <c r="A1774" t="s">
        <v>110</v>
      </c>
    </row>
    <row r="1775" spans="1:1" x14ac:dyDescent="0.25">
      <c r="A1775" t="s">
        <v>826</v>
      </c>
    </row>
    <row r="1776" spans="1:1" x14ac:dyDescent="0.25">
      <c r="A1776" t="s">
        <v>636</v>
      </c>
    </row>
    <row r="1777" spans="1:5" x14ac:dyDescent="0.25">
      <c r="A1777" t="s">
        <v>551</v>
      </c>
    </row>
    <row r="1778" spans="1:5" x14ac:dyDescent="0.25">
      <c r="A1778" t="s">
        <v>848</v>
      </c>
    </row>
    <row r="1779" spans="1:5" x14ac:dyDescent="0.25">
      <c r="A1779" t="s">
        <v>849</v>
      </c>
    </row>
    <row r="1780" spans="1:5" x14ac:dyDescent="0.25">
      <c r="A1780" t="s">
        <v>296</v>
      </c>
    </row>
    <row r="1781" spans="1:5" x14ac:dyDescent="0.25">
      <c r="A1781" t="s">
        <v>1</v>
      </c>
    </row>
    <row r="1782" spans="1:5" x14ac:dyDescent="0.25">
      <c r="A1782" t="s">
        <v>850</v>
      </c>
      <c r="E1782" t="str">
        <f>A1782&amp;","&amp;A1783&amp;","&amp;A1784&amp;","&amp;A1785&amp;","&amp;A1786&amp;","&amp;A1787&amp;","&amp;A1788&amp;","&amp;A1789&amp;","&amp;A1790&amp;","&amp;A1791&amp;","&amp;A1792&amp;","&amp;A1793&amp;","&amp;A1794&amp;","&amp;A1795&amp;","&amp;A1796&amp;","&amp;A1797&amp;","&amp;A1798&amp;","&amp;A1799&amp;","&amp;A1800&amp;","&amp;A1801&amp;","&amp;A1802&amp;","&amp;A1803&amp;","&amp;A1804&amp;","&amp;A1805&amp;","&amp;A1806</f>
        <v>[LUNATONE],Name = Lunatone,Types = ICE,COSMIC,BaseStats = 70,55,65,85,110,100,GenderRatio = Genderless,GrowthRate = Fast,BaseExp = 154,EVs = SPECIAL_ATTACK,2,CatchRate = 100,Happiness = 70,Abilities = LEVITATE,CLEARBODY,HiddenAbilities = CLOUDNINE,Moves = 1,POWDERSNOW,1,STARDUST,1,SWIFT,5,ICYWIND,9,HYPNOSIS,13,ROCKPOLISH,17,HAIL,21,NIGHTSHADE,25,POWERGEM,29,COSMICPOWER,33,SOLARECLIPSE,37,IRONDEFENSE,41,MOONBLAST,45,MOONLIGHT,49,STARSALIGNED,53,ICEBEAM,59,NIGHTDAZE,TutorMoves = PSYSHOCK,CALMMIND,TOXIC,HAIL,HIDDENPOWER,ICEBEAM,BLIZZARD,HYPERBEAM,LIGHTSCREEN,PROTECT,RAINDANCE,FRUSTRATION,BOULDERHURL,RETURN,PSYCHIC,SHADOWBALL,REFLECT,ROCKTOMB,TORMENT,FACADE,REST,FOCUSBLAST,FLING,CHARGEBEAM,EXPLOSION,GIGAIMPACT,ROCKPOLISH,STONEEDGE,GYROBALL,PSYCHUP,FROSTBREATH,ROCKSLIDE,SWAGGER,DREAMEATER,SUBSTITUTE,FLASHCANNON,CONFIDE,AURORAVEIL,SECRETPOWER,COSMICPOWER,FUTURESIGHT,AURASPHERE,BLOCK,COVET,DARKPULSE,EARTHPOWER,GRAVITY,HEADBUTT,ICYWIND,IRONDEFENSE,IRONHEAD,LASERFOCUS,LASTRESORT,MAGICCOAT,MAGICROOM,MAGNETRISE,SIGNALBEAM,SLEEPTALK,SNORE,ZENHEADBUTT,MOONBLAST,NATURALGIFT,POWERGEM,EggMoves = FROSTBREATH,TWINSTARS,ICEVORTEX,ARCANEENERGY,QUICKSPELL,FUTURESIGHT,AMNESIA,CONFUSERAY,EggGroups = Mineral,HatchSteps = 6630,Height = 1.0,Weight = 168.0,Color = White,Shape = Head,Category = Comet,Pokedex = It is said to have come from a comet that breached the Earth's atmosphere. It emits a powerful frozen aura when it senses danger.,Generation = 3,WildItemUncommon = MOONSTONE</v>
      </c>
    </row>
    <row r="1783" spans="1:5" x14ac:dyDescent="0.25">
      <c r="A1783" t="s">
        <v>851</v>
      </c>
    </row>
    <row r="1784" spans="1:5" x14ac:dyDescent="0.25">
      <c r="A1784" t="s">
        <v>852</v>
      </c>
    </row>
    <row r="1785" spans="1:5" x14ac:dyDescent="0.25">
      <c r="A1785" t="s">
        <v>853</v>
      </c>
    </row>
    <row r="1786" spans="1:5" x14ac:dyDescent="0.25">
      <c r="A1786" t="s">
        <v>174</v>
      </c>
    </row>
    <row r="1787" spans="1:5" x14ac:dyDescent="0.25">
      <c r="A1787" t="s">
        <v>503</v>
      </c>
    </row>
    <row r="1788" spans="1:5" x14ac:dyDescent="0.25">
      <c r="A1788" t="s">
        <v>854</v>
      </c>
    </row>
    <row r="1789" spans="1:5" x14ac:dyDescent="0.25">
      <c r="A1789" t="s">
        <v>62</v>
      </c>
    </row>
    <row r="1790" spans="1:5" x14ac:dyDescent="0.25">
      <c r="A1790" t="s">
        <v>32</v>
      </c>
    </row>
    <row r="1791" spans="1:5" x14ac:dyDescent="0.25">
      <c r="A1791" t="s">
        <v>11</v>
      </c>
    </row>
    <row r="1792" spans="1:5" x14ac:dyDescent="0.25">
      <c r="A1792" t="s">
        <v>525</v>
      </c>
    </row>
    <row r="1793" spans="1:1" x14ac:dyDescent="0.25">
      <c r="A1793" t="s">
        <v>855</v>
      </c>
    </row>
    <row r="1794" spans="1:1" x14ac:dyDescent="0.25">
      <c r="A1794" t="s">
        <v>856</v>
      </c>
    </row>
    <row r="1795" spans="1:1" x14ac:dyDescent="0.25">
      <c r="A1795" t="s">
        <v>857</v>
      </c>
    </row>
    <row r="1796" spans="1:1" x14ac:dyDescent="0.25">
      <c r="A1796" t="s">
        <v>858</v>
      </c>
    </row>
    <row r="1797" spans="1:1" x14ac:dyDescent="0.25">
      <c r="A1797" t="s">
        <v>182</v>
      </c>
    </row>
    <row r="1798" spans="1:1" x14ac:dyDescent="0.25">
      <c r="A1798" t="s">
        <v>208</v>
      </c>
    </row>
    <row r="1799" spans="1:1" x14ac:dyDescent="0.25">
      <c r="A1799" t="s">
        <v>75</v>
      </c>
    </row>
    <row r="1800" spans="1:1" x14ac:dyDescent="0.25">
      <c r="A1800" t="s">
        <v>859</v>
      </c>
    </row>
    <row r="1801" spans="1:1" x14ac:dyDescent="0.25">
      <c r="A1801" t="s">
        <v>636</v>
      </c>
    </row>
    <row r="1802" spans="1:1" x14ac:dyDescent="0.25">
      <c r="A1802" t="s">
        <v>22</v>
      </c>
    </row>
    <row r="1803" spans="1:1" x14ac:dyDescent="0.25">
      <c r="A1803" t="s">
        <v>860</v>
      </c>
    </row>
    <row r="1804" spans="1:1" x14ac:dyDescent="0.25">
      <c r="A1804" t="s">
        <v>861</v>
      </c>
    </row>
    <row r="1805" spans="1:1" x14ac:dyDescent="0.25">
      <c r="A1805" t="s">
        <v>269</v>
      </c>
    </row>
    <row r="1806" spans="1:1" x14ac:dyDescent="0.25">
      <c r="A1806" t="s">
        <v>862</v>
      </c>
    </row>
    <row r="1807" spans="1:1" x14ac:dyDescent="0.25">
      <c r="A1807" t="s">
        <v>863</v>
      </c>
    </row>
    <row r="1808" spans="1:1" x14ac:dyDescent="0.25">
      <c r="A1808" t="s">
        <v>1</v>
      </c>
    </row>
    <row r="1809" spans="1:5" x14ac:dyDescent="0.25">
      <c r="A1809" t="s">
        <v>864</v>
      </c>
      <c r="E1809" t="str">
        <f>A1809&amp;","&amp;A1810&amp;","&amp;A1811&amp;","&amp;A1812&amp;","&amp;A1813&amp;","&amp;A1814&amp;","&amp;A1815&amp;","&amp;A1816&amp;","&amp;A1817&amp;","&amp;A1818&amp;","&amp;A1819&amp;","&amp;A1820&amp;","&amp;A1821&amp;","&amp;A1822&amp;","&amp;A1823&amp;","&amp;A1824&amp;","&amp;A1825&amp;","&amp;A1826&amp;","&amp;A1827&amp;","&amp;A1828&amp;","&amp;A1829&amp;","&amp;A1830&amp;","&amp;A1831&amp;","&amp;A1832&amp;","&amp;A1833</f>
        <v>[SOLROCK],Name = Solrock,Types = FIRE,COSMIC,BaseStats = 70,110,100,85,55,65,GenderRatio = Genderless,GrowthRate = Fast,BaseExp = 154,EVs = ATTACK,2,CatchRate = 100,Happiness = 70,Abilities = LEVITATE,FLAMEBODY,HiddenAbilities = FLASHFIRE,Moves = 1,TACKLE,1,HARDEN,1,EMBER,5,ROCKTHROW,9,FLAMEWHEEL,13,ROCKPOLISH,17,BOULDERHURL,25,ROCKSLIDE,29,COSMICPOWER,33,LAVAPLUME,37,EARTHQUAKE,41,FLAREBLITZ,45,BIDE,49,EXPLOSION,TutorMoves = CALMMIND,TOXIC,HIDDENPOWER,SUNNYDAY,LIGHTSCREEN,PROTECT,FRUSTRATION,SOLARBEAM,BOULDERHURL,EARTHQUAKE,RETURN,DIG,REFLECT,FLAMETHROWER,SANDSTORM,FIREBLAST,ROCKTOMB,TORMENT,FACADE,FLAMECHARGE,REST,OVERHEAT,FOCUSBLAST,ENERGYBALL,SCALD,FLING,CHARGEBEAM,INCINERATE,WILLOWISP,EXPLOSION,GIGAIMPACT,ROCKPOLISH,STONEEDGE,GYROBALL,PSYCHUP,BULLDOZE,ROCKSLIDE,SWAGGER,SUBSTITUTE,FLASHCANNON,CONFIDE,SECRETPOWER,COSMICPOWER,HEATCRASH,ANCIENTPOWER,BLOCK,COVET,EARTHPOWER,GRAVITY,HEADBUTT,HEATWAVE,IRONDEFENSE,IRONHEAD,LASERFOCUS,LASTRESORT,MAGICCOAT,MAGICROOM,MAGNETRISE,SIGNALBEAM,SLEEPTALK,SNORE,STEALTHROCK,ZENHEADBUTT,LAVAPLUME,NATURALGIFT,POWERGEM,EggGroups = Mineral,HatchSteps = 6630,Height = 1.2,Weight = 154.0,Color = Brown,Shape = Head,Category = Magma Rock,Pokedex = It was formed in the heart of a volcano. It emanates a flame aura that can scorch anyone that wanders nearby.,Generation = 3,WildItemUncommon = SUNSTONE,WildItemRare = COMETSHARD</v>
      </c>
    </row>
    <row r="1810" spans="1:5" x14ac:dyDescent="0.25">
      <c r="A1810" t="s">
        <v>865</v>
      </c>
    </row>
    <row r="1811" spans="1:5" x14ac:dyDescent="0.25">
      <c r="A1811" t="s">
        <v>866</v>
      </c>
    </row>
    <row r="1812" spans="1:5" x14ac:dyDescent="0.25">
      <c r="A1812" t="s">
        <v>867</v>
      </c>
    </row>
    <row r="1813" spans="1:5" x14ac:dyDescent="0.25">
      <c r="A1813" t="s">
        <v>174</v>
      </c>
    </row>
    <row r="1814" spans="1:5" x14ac:dyDescent="0.25">
      <c r="A1814" t="s">
        <v>503</v>
      </c>
    </row>
    <row r="1815" spans="1:5" x14ac:dyDescent="0.25">
      <c r="A1815" t="s">
        <v>854</v>
      </c>
    </row>
    <row r="1816" spans="1:5" x14ac:dyDescent="0.25">
      <c r="A1816" t="s">
        <v>164</v>
      </c>
    </row>
    <row r="1817" spans="1:5" x14ac:dyDescent="0.25">
      <c r="A1817" t="s">
        <v>32</v>
      </c>
    </row>
    <row r="1818" spans="1:5" x14ac:dyDescent="0.25">
      <c r="A1818" t="s">
        <v>11</v>
      </c>
    </row>
    <row r="1819" spans="1:5" x14ac:dyDescent="0.25">
      <c r="A1819" t="s">
        <v>868</v>
      </c>
    </row>
    <row r="1820" spans="1:5" x14ac:dyDescent="0.25">
      <c r="A1820" t="s">
        <v>869</v>
      </c>
    </row>
    <row r="1821" spans="1:5" x14ac:dyDescent="0.25">
      <c r="A1821" t="s">
        <v>870</v>
      </c>
    </row>
    <row r="1822" spans="1:5" x14ac:dyDescent="0.25">
      <c r="A1822" t="s">
        <v>871</v>
      </c>
    </row>
    <row r="1823" spans="1:5" x14ac:dyDescent="0.25">
      <c r="A1823" t="s">
        <v>182</v>
      </c>
    </row>
    <row r="1824" spans="1:5" x14ac:dyDescent="0.25">
      <c r="A1824" t="s">
        <v>208</v>
      </c>
    </row>
    <row r="1825" spans="1:5" x14ac:dyDescent="0.25">
      <c r="A1825" t="s">
        <v>36</v>
      </c>
    </row>
    <row r="1826" spans="1:5" x14ac:dyDescent="0.25">
      <c r="A1826" t="s">
        <v>872</v>
      </c>
    </row>
    <row r="1827" spans="1:5" x14ac:dyDescent="0.25">
      <c r="A1827" t="s">
        <v>155</v>
      </c>
    </row>
    <row r="1828" spans="1:5" x14ac:dyDescent="0.25">
      <c r="A1828" t="s">
        <v>22</v>
      </c>
    </row>
    <row r="1829" spans="1:5" x14ac:dyDescent="0.25">
      <c r="A1829" t="s">
        <v>873</v>
      </c>
    </row>
    <row r="1830" spans="1:5" x14ac:dyDescent="0.25">
      <c r="A1830" t="s">
        <v>874</v>
      </c>
    </row>
    <row r="1831" spans="1:5" x14ac:dyDescent="0.25">
      <c r="A1831" t="s">
        <v>269</v>
      </c>
    </row>
    <row r="1832" spans="1:5" x14ac:dyDescent="0.25">
      <c r="A1832" t="s">
        <v>875</v>
      </c>
    </row>
    <row r="1833" spans="1:5" x14ac:dyDescent="0.25">
      <c r="A1833" t="s">
        <v>863</v>
      </c>
    </row>
    <row r="1834" spans="1:5" x14ac:dyDescent="0.25">
      <c r="A1834" t="s">
        <v>1</v>
      </c>
    </row>
    <row r="1835" spans="1:5" x14ac:dyDescent="0.25">
      <c r="A1835" t="s">
        <v>876</v>
      </c>
      <c r="E1835" t="str">
        <f>A1835&amp;","&amp;A1836&amp;","&amp;A1837&amp;","&amp;A1838&amp;","&amp;A1839&amp;","&amp;A1840&amp;","&amp;A1841&amp;","&amp;A1842&amp;","&amp;A1843&amp;","&amp;A1844&amp;","&amp;A1845&amp;","&amp;A1846&amp;","&amp;A1847&amp;","&amp;A1848&amp;","&amp;A1849&amp;","&amp;A1850&amp;","&amp;A1851&amp;","&amp;A1852&amp;","&amp;A1853&amp;","&amp;A1854&amp;","&amp;A1855&amp;","&amp;A1856&amp;","&amp;A1857&amp;","&amp;A1858&amp;","&amp;A1859</f>
        <v>[DROWZEE],Name = Drowzee,Types = DARK,FIGHTING,BaseStats = 60,75,60,43,45,45,GenderRatio = Female50Percent,GrowthRate = Medium,BaseExp = 66,EVs = SPECIAL_DEFENSE,1,CatchRate = 190,Happiness = 70,Abilities = UNNERVE,MOLDBREAKER,HiddenAbilities = MOXIE,Moves = 1,ROAR,1,BACKSTABBING,1,ROLLINGKICK,1,BLOCK,5,POISONSPIT,9,TORMENT,13,BITE,17,REVENGE,21,SWAGGER,25,SPOIL,29,BULKUP,33,FALSESURRENDER,37,DRAINPUNCH,41,SPECTRALTHIEF,45,GUNKSHOT,49,NORETREAT,53,CLOSECOMBAT,57,FRENZY,TutorMoves = PAYDAY,PROTECT,RETURN,FACADE,HELPINGHAND,WEATHERBALL,FRUSTRATION,HIDDENPOWER,REST,FALSESWIPE,FIREFANG,PINMISSILE,BULLETSEED,MOSSYPUNCH,DIG,SANDTOMB,MUDSHACKLES,BULLDOZE,QUICKSAND,SPIKES,MUDSLIDE,HIGHHORSEPOWER,SANDSTORM,ROCKTOMB,ROCKBLAST,STEALTHROCK,THIEF,BEATUP,FAKETEARS,SCORESETTLER,ASSURANCE,SNARL,BRUTALSWING,TAUNT,KNOCKOFF,VENDETTA,ATTRACT,GOBLINSTRIKE,REVENGE,BRICKBREAK,DRAINPUNCH,LOWSWEEP,LOWKICK,BULKUP,POWERUPPUNCH,DEADLYREACH,CLOSECOMBAT,CROSSPOISON,ALLERGY,TOXIC,GASTROACID,POISONFANG,SHADOWCLAW,CURSE,CONFUSERAY,MEANLOOK,SHADOWPUNCH,ROUND,SLEEPTALK,SCHIZOPHRENIA,BODYSLAM,SUBSTITUTE,DISABLE,SLUDGEBOMB,BALANCERCHANGEREQUIRED,POISONJAB,GUNKSHOT,DARKPULSE,CRUNCH,NASTYPLOT,THROATCHOP,SHADOWBALL,GYROBALL,BURNINGJEALOUSY,GOLDRUSH,STEAMROLLER,ZENHEADBUTT,INFECTION,WORKUP,SPOIL,CORROSIVEGAS,SLUDGEWAVE,LASHOUT,VITALITYDRAIN,GRUDGE,CHIDORI,BODYPRESS,COACHING,ANCIENTPOWER,EggMoves = SUCKERPUNCH,GOBLINSTRIKE,FOULPLAY,STAMPEDE,CORROSIVEGAS,BATTLECRY,PURSUIT,CHEAPSHOT,EVILTHORN,OUTRAGE,EggGroups = Humanlike,HatchSteps = 5355,Height = 1.6,Weight = 75.6,Color = Brown,Shape = Bipedal,Category = Barbarian,Pokedex = It carries around a pendant as a trophy. It is a grossly unpleasant creature as it both farts and snores loudly.,Generation = 1,Evolutions = HYPNO,Level,30</v>
      </c>
    </row>
    <row r="1836" spans="1:5" x14ac:dyDescent="0.25">
      <c r="A1836" t="s">
        <v>877</v>
      </c>
    </row>
    <row r="1837" spans="1:5" x14ac:dyDescent="0.25">
      <c r="A1837" t="s">
        <v>878</v>
      </c>
    </row>
    <row r="1838" spans="1:5" x14ac:dyDescent="0.25">
      <c r="A1838" t="s">
        <v>879</v>
      </c>
    </row>
    <row r="1839" spans="1:5" x14ac:dyDescent="0.25">
      <c r="A1839" t="s">
        <v>6</v>
      </c>
    </row>
    <row r="1840" spans="1:5" x14ac:dyDescent="0.25">
      <c r="A1840" t="s">
        <v>7</v>
      </c>
    </row>
    <row r="1841" spans="1:1" x14ac:dyDescent="0.25">
      <c r="A1841" t="s">
        <v>544</v>
      </c>
    </row>
    <row r="1842" spans="1:1" x14ac:dyDescent="0.25">
      <c r="A1842" t="s">
        <v>9</v>
      </c>
    </row>
    <row r="1843" spans="1:1" x14ac:dyDescent="0.25">
      <c r="A1843" t="s">
        <v>10</v>
      </c>
    </row>
    <row r="1844" spans="1:1" x14ac:dyDescent="0.25">
      <c r="A1844" t="s">
        <v>11</v>
      </c>
    </row>
    <row r="1845" spans="1:1" x14ac:dyDescent="0.25">
      <c r="A1845" t="s">
        <v>880</v>
      </c>
    </row>
    <row r="1846" spans="1:1" x14ac:dyDescent="0.25">
      <c r="A1846" t="s">
        <v>881</v>
      </c>
    </row>
    <row r="1847" spans="1:1" x14ac:dyDescent="0.25">
      <c r="A1847" t="s">
        <v>882</v>
      </c>
    </row>
    <row r="1848" spans="1:1" x14ac:dyDescent="0.25">
      <c r="A1848" t="s">
        <v>883</v>
      </c>
    </row>
    <row r="1849" spans="1:1" x14ac:dyDescent="0.25">
      <c r="A1849" t="s">
        <v>884</v>
      </c>
    </row>
    <row r="1850" spans="1:1" x14ac:dyDescent="0.25">
      <c r="A1850" t="s">
        <v>885</v>
      </c>
    </row>
    <row r="1851" spans="1:1" x14ac:dyDescent="0.25">
      <c r="A1851" t="s">
        <v>18</v>
      </c>
    </row>
    <row r="1852" spans="1:1" x14ac:dyDescent="0.25">
      <c r="A1852" t="s">
        <v>101</v>
      </c>
    </row>
    <row r="1853" spans="1:1" x14ac:dyDescent="0.25">
      <c r="A1853" t="s">
        <v>886</v>
      </c>
    </row>
    <row r="1854" spans="1:1" x14ac:dyDescent="0.25">
      <c r="A1854" t="s">
        <v>155</v>
      </c>
    </row>
    <row r="1855" spans="1:1" x14ac:dyDescent="0.25">
      <c r="A1855" t="s">
        <v>369</v>
      </c>
    </row>
    <row r="1856" spans="1:1" x14ac:dyDescent="0.25">
      <c r="A1856" t="s">
        <v>887</v>
      </c>
    </row>
    <row r="1857" spans="1:5" x14ac:dyDescent="0.25">
      <c r="A1857" t="s">
        <v>888</v>
      </c>
    </row>
    <row r="1858" spans="1:5" x14ac:dyDescent="0.25">
      <c r="A1858" t="s">
        <v>25</v>
      </c>
    </row>
    <row r="1859" spans="1:5" x14ac:dyDescent="0.25">
      <c r="A1859" t="s">
        <v>889</v>
      </c>
    </row>
    <row r="1860" spans="1:5" x14ac:dyDescent="0.25">
      <c r="A1860" t="s">
        <v>1</v>
      </c>
    </row>
    <row r="1861" spans="1:5" x14ac:dyDescent="0.25">
      <c r="A1861" t="s">
        <v>890</v>
      </c>
      <c r="E1861" t="str">
        <f>A1861&amp;","&amp;A1862&amp;","&amp;A1863&amp;","&amp;A1864&amp;","&amp;A1865&amp;","&amp;A1866&amp;","&amp;A1867&amp;","&amp;A1868&amp;","&amp;A1869&amp;","&amp;A1870&amp;","&amp;A1871&amp;","&amp;A1872&amp;","&amp;A1873&amp;","&amp;A1874&amp;","&amp;A1875&amp;","&amp;A1876&amp;","&amp;A1877&amp;","&amp;A1878&amp;","&amp;A1879&amp;","&amp;A1880&amp;","&amp;A1881&amp;","&amp;A1882&amp;","&amp;A1883&amp;","&amp;A1884&amp;","&amp;A1885</f>
        <v>[HYPNO],Name = Hypno,Types = DARK,FIGHTING,BaseStats = 80,105,85,72,68,73,GenderRatio = Female50Percent,GrowthRate = Medium,BaseExp = 169,EVs = SPECIAL_DEFENSE,2,CatchRate = 100,Happiness = 70,Abilities = UNNERVE,MOLDBREAKER,HiddenAbilities = MOXIE,Moves = 1,ROAR,1,BACKSTABBING,1,ROLLINGKICK,1,BLOCK,5,POISONSPIT,9,TORMENT,13,BITE,17,REVENGE,21,SWAGGER,25,SPOIL,29,BULKUP,33,FALSESURRENDER,37,DRAINPUNCH,41,SPECTRALTHIEF,45,GUNKSHOT,49,NORETREAT,53,CLOSECOMBAT,57,FRENZY,TutorMoves = PAYDAY,PROTECT,RETURN,FACADE,HELPINGHAND,WEATHERBALL,FRUSTRATION,HIDDENPOWER,REST,FALSESWIPE,FIREFANG,PINMISSILE,BULLETSEED,MOSSYPUNCH,DIG,SANDTOMB,MUDSHACKLES,BULLDOZE,QUICKSAND,SPIKES,MUDSLIDE,HIGHHORSEPOWER,SANDSTORM,ROCKTOMB,ROCKBLAST,STEALTHROCK,THIEF,BEATUP,FAKETEARS,SCORESETTLER,ASSURANCE,SNARL,BRUTALSWING,TAUNT,KNOCKOFF,VENDETTA,ATTRACT,GOBLINSTRIKE,REVENGE,BRICKBREAK,DRAINPUNCH,LOWSWEEP,LOWKICK,BULKUP,POWERUPPUNCH,DEADLYREACH,CLOSECOMBAT,CROSSPOISON,ALLERGY,TOXIC,GASTROACID,POISONFANG,SHADOWCLAW,CURSE,CONFUSERAY,MEANLOOK,SHADOWPUNCH,ROUND,SLEEPTALK,SCHIZOPHRENIA,BODYSLAM,SUBSTITUTE,DISABLE,SLUDGEBOMB,BALANCERCHANGEREQUIRED,POISONJAB,GUNKSHOT,DARKPULSE,CRUNCH,NASTYPLOT,THROATCHOP,SHADOWBALL,GYROBALL,BURNINGJEALOUSY,GOLDRUSH,STEAMROLLER,ZENHEADBUTT,INFECTION,WORKUP,SPOIL,CORROSIVEGAS,SLUDGEWAVE,LASHOUT,VITALITYDRAIN,GRUDGE,CHIDORI,BODYPRESS,COACHING,ANCIENTPOWER,GIGAIMPACT,HYPERBEAM,FIREPUNCH,FROZENHEART,THUNDERPUNCH,STAMPEDE,ROCKSLIDE,MINDDRAIN,FOCUSPUNCH,ANCIENTGLARE,PHANTOMFORCE,NOBLEROAR,SUPERPOWER,BLOODRITUAL,LEECHLIFE,OUTRAGE,IRONHEAD,SWORDSDANCE,BOOMBOX,BLACKHOLE,STONEEDGE,EggGroups = Humanlike,HatchSteps = 5355,Height = 1.6,Weight = 75.6,Color = Brown,Shape = Bipedal,Category = Barbarian,Pokedex = It carries around a pendant as a trophy. It is a grossly unpleasant creature as it both farts and snores loudly.,Generation = 1,#-------------------------------,[SEEL]</v>
      </c>
    </row>
    <row r="1862" spans="1:5" x14ac:dyDescent="0.25">
      <c r="A1862" t="s">
        <v>891</v>
      </c>
    </row>
    <row r="1863" spans="1:5" x14ac:dyDescent="0.25">
      <c r="A1863" t="s">
        <v>878</v>
      </c>
    </row>
    <row r="1864" spans="1:5" x14ac:dyDescent="0.25">
      <c r="A1864" t="s">
        <v>892</v>
      </c>
    </row>
    <row r="1865" spans="1:5" x14ac:dyDescent="0.25">
      <c r="A1865" t="s">
        <v>6</v>
      </c>
    </row>
    <row r="1866" spans="1:5" x14ac:dyDescent="0.25">
      <c r="A1866" t="s">
        <v>7</v>
      </c>
    </row>
    <row r="1867" spans="1:5" x14ac:dyDescent="0.25">
      <c r="A1867" t="s">
        <v>598</v>
      </c>
    </row>
    <row r="1868" spans="1:5" x14ac:dyDescent="0.25">
      <c r="A1868" t="s">
        <v>31</v>
      </c>
    </row>
    <row r="1869" spans="1:5" x14ac:dyDescent="0.25">
      <c r="A1869" t="s">
        <v>32</v>
      </c>
    </row>
    <row r="1870" spans="1:5" x14ac:dyDescent="0.25">
      <c r="A1870" t="s">
        <v>11</v>
      </c>
    </row>
    <row r="1871" spans="1:5" x14ac:dyDescent="0.25">
      <c r="A1871" t="s">
        <v>880</v>
      </c>
    </row>
    <row r="1872" spans="1:5" x14ac:dyDescent="0.25">
      <c r="A1872" t="s">
        <v>881</v>
      </c>
    </row>
    <row r="1873" spans="1:5" x14ac:dyDescent="0.25">
      <c r="A1873" t="s">
        <v>882</v>
      </c>
    </row>
    <row r="1874" spans="1:5" x14ac:dyDescent="0.25">
      <c r="A1874" t="s">
        <v>893</v>
      </c>
    </row>
    <row r="1875" spans="1:5" x14ac:dyDescent="0.25">
      <c r="A1875" t="s">
        <v>885</v>
      </c>
    </row>
    <row r="1876" spans="1:5" x14ac:dyDescent="0.25">
      <c r="A1876" t="s">
        <v>18</v>
      </c>
    </row>
    <row r="1877" spans="1:5" x14ac:dyDescent="0.25">
      <c r="A1877" t="s">
        <v>101</v>
      </c>
    </row>
    <row r="1878" spans="1:5" x14ac:dyDescent="0.25">
      <c r="A1878" t="s">
        <v>886</v>
      </c>
    </row>
    <row r="1879" spans="1:5" x14ac:dyDescent="0.25">
      <c r="A1879" t="s">
        <v>155</v>
      </c>
    </row>
    <row r="1880" spans="1:5" x14ac:dyDescent="0.25">
      <c r="A1880" t="s">
        <v>369</v>
      </c>
    </row>
    <row r="1881" spans="1:5" x14ac:dyDescent="0.25">
      <c r="A1881" t="s">
        <v>887</v>
      </c>
    </row>
    <row r="1882" spans="1:5" x14ac:dyDescent="0.25">
      <c r="A1882" t="s">
        <v>888</v>
      </c>
    </row>
    <row r="1883" spans="1:5" x14ac:dyDescent="0.25">
      <c r="A1883" t="s">
        <v>25</v>
      </c>
    </row>
    <row r="1884" spans="1:5" x14ac:dyDescent="0.25">
      <c r="A1884" t="s">
        <v>1</v>
      </c>
    </row>
    <row r="1885" spans="1:5" x14ac:dyDescent="0.25">
      <c r="A1885" t="s">
        <v>894</v>
      </c>
      <c r="E1885" t="str">
        <f>A1885&amp;","&amp;A1886&amp;","&amp;A1887&amp;","&amp;A1888&amp;","&amp;A1889&amp;","&amp;A1890&amp;","&amp;A1891&amp;","&amp;A1892&amp;","&amp;A1893&amp;","&amp;A1894&amp;","&amp;A1895&amp;","&amp;A1896&amp;","&amp;A1897&amp;","&amp;A1898&amp;","&amp;A1899&amp;","&amp;A1900&amp;","&amp;A1901&amp;","&amp;A1902&amp;","&amp;A1903&amp;","&amp;A1904&amp;","&amp;A1905&amp;","&amp;A1906&amp;","&amp;A1907&amp;","&amp;A1908&amp;","&amp;A1909</f>
        <v>[SEEL],Name = Seel,Types = WATER,GROUND,BaseStats = 85,40,60,25,45,75,GenderRatio = Female50Percent,GrowthRate = Medium,BaseExp = 65,EVs = HP,1,CatchRate = 190,Happiness = 70,Abilities = UNAWARE,SOUNDPROOF,HiddenAbilities = THICKFAT,Moves = 1,WATERGUN,1,MUDSLAP,5,ENCORE,9,STUFFCHEEKS,12,WATERPULSE,15,MUDSHACKLES,19,YAWN,23,SLUDGE,26,WIDEGUARD,30,EARTHPOWER,34,SLACKOFF,37,STOCKPILE,37,SWALLOW,37,SPITUP,41,SLUDGEWAVE,45,MEGAHORN,49,HYDROPUMP,53,CONTINENTALRIFT,TutorMoves = PROTECT,RETURN,FACADE,HELPINGHAND,WEATHERBALL,FRUSTRATION,HIDDENPOWER,REST,ICYWIND,HAIL,ICICLESPEAR,AVALANCHE,ICEFANG,FROZENHEART,BOUNCE,ACROBATICS,NECTARTAP,DIG,SANDTOMB,MUDSHACKLES,BULLDOZE,QUICKSAND,SPIKES,MUDSLIDE,BALANCERCHANGEREQUIRED,SANDSTORM,ROCKTOMB,ROCKBLAST,STEALTHROCK,MINERALWAVE,FAKETEARS,CHARM,ATTRACT,SIRENSSONG,RAINDANCE,WHIRLPOOL,SUBMERGE,BRINE,SOAK,HYDROPUMP,ALLERGY,TOXIC,TOXICSPIKES,ACIDRAIN,GASTROACID,POISONFANG,ACIDARMOR,CURSE,CONFUSERAY,GRAVITY,ROUND,SLEEPTALK,LULLABY,BODYSLAM,SUBSTITUTE,DISABLE,LIQUIDATION,SCALD,TIDALWAVE,CASCADE,ICEBEAM,FROSTBITE,ICICLECRASH,EARTHQUAKE,EARTHPOWER,GAIAPULSE,PSYCHICFANGS,SLUDGEBOMB,BALANCERCHANGEREQUIRED,GUNKSHOT,IRONHEAD,SWORDSDANCE,GYROBALL,POWERGEM,ICEBALL,HYPOTHERMIA,GOLDRUSH,STEAMROLLER,INFECTION,TERRAINPULSE,TWINBEAM,WORKUP,SPOIL,SLUDGEWAVE,SCALESHOT,MEMENTO,BODYPRESS,COACHING,FLIPTURN,WATERPULSE,WATERPLEDGE,STEELROLLER,SYLPHSHORN,WAIL,ANCIENTPOWER,EggMoves = ROLLOUT,ICEBALL,REST,SNORE,SLEEPTALK,SHOREUP,WATERSPOUT,TEATIME,MUDSLIDE,BOUNCE,HEAVYSLAM,EggGroups = Water1,Field,HatchSteps = 5355,Height = 1.1,Weight = 180.0,Color = Brown,Shape = Finned,Category = Sea Cow,Pokedex = It lazes about on small islands when it tires of diving for food. It spends most of its day eating and sleeping.,Generation = 1,Evolutions = DEWGONG,Level,33</v>
      </c>
    </row>
    <row r="1886" spans="1:5" x14ac:dyDescent="0.25">
      <c r="A1886" t="s">
        <v>895</v>
      </c>
    </row>
    <row r="1887" spans="1:5" x14ac:dyDescent="0.25">
      <c r="A1887" t="s">
        <v>896</v>
      </c>
    </row>
    <row r="1888" spans="1:5" x14ac:dyDescent="0.25">
      <c r="A1888" t="s">
        <v>897</v>
      </c>
    </row>
    <row r="1889" spans="1:1" x14ac:dyDescent="0.25">
      <c r="A1889" t="s">
        <v>6</v>
      </c>
    </row>
    <row r="1890" spans="1:1" x14ac:dyDescent="0.25">
      <c r="A1890" t="s">
        <v>7</v>
      </c>
    </row>
    <row r="1891" spans="1:1" x14ac:dyDescent="0.25">
      <c r="A1891" t="s">
        <v>898</v>
      </c>
    </row>
    <row r="1892" spans="1:1" x14ac:dyDescent="0.25">
      <c r="A1892" t="s">
        <v>256</v>
      </c>
    </row>
    <row r="1893" spans="1:1" x14ac:dyDescent="0.25">
      <c r="A1893" t="s">
        <v>10</v>
      </c>
    </row>
    <row r="1894" spans="1:1" x14ac:dyDescent="0.25">
      <c r="A1894" t="s">
        <v>11</v>
      </c>
    </row>
    <row r="1895" spans="1:1" x14ac:dyDescent="0.25">
      <c r="A1895" t="s">
        <v>899</v>
      </c>
    </row>
    <row r="1896" spans="1:1" x14ac:dyDescent="0.25">
      <c r="A1896" t="s">
        <v>900</v>
      </c>
    </row>
    <row r="1897" spans="1:1" x14ac:dyDescent="0.25">
      <c r="A1897" t="s">
        <v>901</v>
      </c>
    </row>
    <row r="1898" spans="1:1" x14ac:dyDescent="0.25">
      <c r="A1898" t="s">
        <v>902</v>
      </c>
    </row>
    <row r="1899" spans="1:1" x14ac:dyDescent="0.25">
      <c r="A1899" t="s">
        <v>903</v>
      </c>
    </row>
    <row r="1900" spans="1:1" x14ac:dyDescent="0.25">
      <c r="A1900" t="s">
        <v>904</v>
      </c>
    </row>
    <row r="1901" spans="1:1" x14ac:dyDescent="0.25">
      <c r="A1901" t="s">
        <v>18</v>
      </c>
    </row>
    <row r="1902" spans="1:1" x14ac:dyDescent="0.25">
      <c r="A1902" t="s">
        <v>195</v>
      </c>
    </row>
    <row r="1903" spans="1:1" x14ac:dyDescent="0.25">
      <c r="A1903" t="s">
        <v>905</v>
      </c>
    </row>
    <row r="1904" spans="1:1" x14ac:dyDescent="0.25">
      <c r="A1904" t="s">
        <v>155</v>
      </c>
    </row>
    <row r="1905" spans="1:5" x14ac:dyDescent="0.25">
      <c r="A1905" t="s">
        <v>266</v>
      </c>
    </row>
    <row r="1906" spans="1:5" x14ac:dyDescent="0.25">
      <c r="A1906" t="s">
        <v>906</v>
      </c>
    </row>
    <row r="1907" spans="1:5" x14ac:dyDescent="0.25">
      <c r="A1907" t="s">
        <v>907</v>
      </c>
    </row>
    <row r="1908" spans="1:5" x14ac:dyDescent="0.25">
      <c r="A1908" t="s">
        <v>25</v>
      </c>
    </row>
    <row r="1909" spans="1:5" x14ac:dyDescent="0.25">
      <c r="A1909" t="s">
        <v>908</v>
      </c>
    </row>
    <row r="1910" spans="1:5" x14ac:dyDescent="0.25">
      <c r="A1910" t="s">
        <v>1</v>
      </c>
    </row>
    <row r="1911" spans="1:5" x14ac:dyDescent="0.25">
      <c r="A1911" t="s">
        <v>909</v>
      </c>
      <c r="E1911" t="str">
        <f>A1911&amp;","&amp;A1912&amp;","&amp;A1913&amp;","&amp;A1914&amp;","&amp;A1915&amp;","&amp;A1916&amp;","&amp;A1917&amp;","&amp;A1918&amp;","&amp;A1919&amp;","&amp;A1920&amp;","&amp;A1921&amp;","&amp;A1922&amp;","&amp;A1923&amp;","&amp;A1924&amp;","&amp;A1925&amp;","&amp;A1926&amp;","&amp;A1927&amp;","&amp;A1928&amp;","&amp;A1929&amp;","&amp;A1930&amp;","&amp;A1931&amp;","&amp;A1932&amp;","&amp;A1933&amp;","&amp;A1934&amp;","&amp;A1935</f>
        <v>[DEWGONG],Name = Dewgong,Types = WATER,GROUND,BaseStats = 102,67,80,53,73,105,GenderRatio = Female50Percent,GrowthRate = Medium,BaseExp = 166,EVs = SPECIAL_DEFENSE,2,CatchRate = 100,Happiness = 70,Abilities = UNAWARE,SOUNDPROOF,HiddenAbilities = THICKFAT,Moves = 0,MUDDYWATER,1,MUDDYWATER,1,AMNESIA,1,WATERGUN,1,MUDSLAP,5,ENCORE,9,STUFFCHEEKS,12,WATERPULSE,15,MUDSHACKLES,19,YAWN,23,SLUDGE,26,WIDEGUARD,30,EARTHPOWER,34,SLACKOFF,37,STOCKPILE,37,SWALLOW,37,SPITUP,41,SLUDGEWAVE,45,MEGAHORN,49,HYDROPUMP,53,CONTINENTALRIFT,TutorMoves = PROTECT,RETURN,FACADE,HELPINGHAND,WEATHERBALL,FRUSTRATION,HIDDENPOWER,REST,ICYWIND,HAIL,ICICLESPEAR,AVALANCHE,ICEFANG,FROZENHEART,BOUNCE,ACROBATICS,NECTARTAP,DIG,SANDTOMB,MUDSHACKLES,BULLDOZE,QUICKSAND,SPIKES,MUDSLIDE,BALANCERCHANGEREQUIRED,SANDSTORM,ROCKTOMB,ROCKBLAST,STEALTHROCK,MINERALWAVE,FAKETEARS,CHARM,ATTRACT,SIRENSSONG,RAINDANCE,WHIRLPOOL,SUBMERGE,BRINE,SOAK,HYDROPUMP,ALLERGY,TOXIC,TOXICSPIKES,ACIDRAIN,GASTROACID,POISONFANG,ACIDARMOR,CURSE,CONFUSERAY,GRAVITY,ROUND,SLEEPTALK,LULLABY,BODYSLAM,SUBSTITUTE,DISABLE,LIQUIDATION,SCALD,TIDALWAVE,CASCADE,ICEBEAM,FROSTBITE,ICICLECRASH,EARTHQUAKE,EARTHPOWER,GAIAPULSE,PSYCHICFANGS,SLUDGEBOMB,BALANCERCHANGEREQUIRED,GUNKSHOT,IRONHEAD,SWORDSDANCE,GYROBALL,POWERGEM,ICEBALL,HYPOTHERMIA,GOLDRUSH,STEAMROLLER,INFECTION,TERRAINPULSE,TWINBEAM,WORKUP,SPOIL,SLUDGEWAVE,SCALESHOT,MEMENTO,BODYPRESS,COACHING,FLIPTURN,WATERPULSE,WATERPLEDGE,STEELROLLER,SYLPHSHORN,WAIL,ANCIENTPOWER,HYPERBEAM,GIGAIMPACT,FORTISSIMO,BREAKINGSWIPE,BRICKBREAK,IRONDEFENSE,BRUTALSWING,ROCKSLIDE,BLIZZARD,EggGroups = Water1,Field,HatchSteps = 5355,Height = 1.7,Weight = 240.0,Color = Brown,Shape = Finned,Category = Sea Cow,Pokedex = It is exceptionally heavy, but it is able to fend off predators with its long horn.,Generation = 1,#-------------------------------,[SKIDDO]</v>
      </c>
    </row>
    <row r="1912" spans="1:5" x14ac:dyDescent="0.25">
      <c r="A1912" t="s">
        <v>910</v>
      </c>
    </row>
    <row r="1913" spans="1:5" x14ac:dyDescent="0.25">
      <c r="A1913" t="s">
        <v>896</v>
      </c>
    </row>
    <row r="1914" spans="1:5" x14ac:dyDescent="0.25">
      <c r="A1914" t="s">
        <v>911</v>
      </c>
    </row>
    <row r="1915" spans="1:5" x14ac:dyDescent="0.25">
      <c r="A1915" t="s">
        <v>6</v>
      </c>
    </row>
    <row r="1916" spans="1:5" x14ac:dyDescent="0.25">
      <c r="A1916" t="s">
        <v>7</v>
      </c>
    </row>
    <row r="1917" spans="1:5" x14ac:dyDescent="0.25">
      <c r="A1917" t="s">
        <v>579</v>
      </c>
    </row>
    <row r="1918" spans="1:5" x14ac:dyDescent="0.25">
      <c r="A1918" t="s">
        <v>31</v>
      </c>
    </row>
    <row r="1919" spans="1:5" x14ac:dyDescent="0.25">
      <c r="A1919" t="s">
        <v>32</v>
      </c>
    </row>
    <row r="1920" spans="1:5" x14ac:dyDescent="0.25">
      <c r="A1920" t="s">
        <v>11</v>
      </c>
    </row>
    <row r="1921" spans="1:5" x14ac:dyDescent="0.25">
      <c r="A1921" t="s">
        <v>899</v>
      </c>
    </row>
    <row r="1922" spans="1:5" x14ac:dyDescent="0.25">
      <c r="A1922" t="s">
        <v>900</v>
      </c>
    </row>
    <row r="1923" spans="1:5" x14ac:dyDescent="0.25">
      <c r="A1923" t="s">
        <v>912</v>
      </c>
    </row>
    <row r="1924" spans="1:5" x14ac:dyDescent="0.25">
      <c r="A1924" t="s">
        <v>913</v>
      </c>
    </row>
    <row r="1925" spans="1:5" x14ac:dyDescent="0.25">
      <c r="A1925" t="s">
        <v>904</v>
      </c>
    </row>
    <row r="1926" spans="1:5" x14ac:dyDescent="0.25">
      <c r="A1926" t="s">
        <v>18</v>
      </c>
    </row>
    <row r="1927" spans="1:5" x14ac:dyDescent="0.25">
      <c r="A1927" t="s">
        <v>496</v>
      </c>
    </row>
    <row r="1928" spans="1:5" x14ac:dyDescent="0.25">
      <c r="A1928" t="s">
        <v>914</v>
      </c>
    </row>
    <row r="1929" spans="1:5" x14ac:dyDescent="0.25">
      <c r="A1929" t="s">
        <v>155</v>
      </c>
    </row>
    <row r="1930" spans="1:5" x14ac:dyDescent="0.25">
      <c r="A1930" t="s">
        <v>266</v>
      </c>
    </row>
    <row r="1931" spans="1:5" x14ac:dyDescent="0.25">
      <c r="A1931" t="s">
        <v>906</v>
      </c>
    </row>
    <row r="1932" spans="1:5" x14ac:dyDescent="0.25">
      <c r="A1932" t="s">
        <v>915</v>
      </c>
    </row>
    <row r="1933" spans="1:5" x14ac:dyDescent="0.25">
      <c r="A1933" t="s">
        <v>25</v>
      </c>
    </row>
    <row r="1934" spans="1:5" x14ac:dyDescent="0.25">
      <c r="A1934" t="s">
        <v>1</v>
      </c>
    </row>
    <row r="1935" spans="1:5" x14ac:dyDescent="0.25">
      <c r="A1935" t="s">
        <v>916</v>
      </c>
      <c r="E1935" t="str">
        <f>A1935&amp;","&amp;A1936&amp;","&amp;A1937&amp;","&amp;A1938&amp;","&amp;A1939&amp;","&amp;A1940&amp;","&amp;A1941&amp;","&amp;A1942&amp;","&amp;A1943&amp;","&amp;A1944&amp;","&amp;A1945&amp;","&amp;A1946&amp;","&amp;A1947&amp;","&amp;A1948&amp;","&amp;A1949&amp;","&amp;A1950&amp;","&amp;A1951&amp;","&amp;A1952&amp;","&amp;A1953&amp;","&amp;A1954&amp;","&amp;A1955&amp;","&amp;A1956&amp;","&amp;A1957&amp;","&amp;A1958&amp;","&amp;A1959</f>
        <v>[SKIDDO],Name = Skiddo,Types = ROCK,ICE,BaseStats = 56,80,48,87,32,47,GenderRatio = Female50Percent,GrowthRate = Medium,BaseExp = 70,EVs = HP,1,CatchRate = 160,Happiness = 70,Abilities = GUTS,MOXIE,HiddenAbilities = SLUSHRUSH,Moves = 1,TACKLE,1,GROWL,7,ROCKTHROW,9,ICESHARD,12,MUDSLAP,16,HEADBUTT,21,BOULDERHURL,26,TAKEDOWN,30,SMARTSTRIKE,34,AVALANCHE,38,AMNESIA,42,STAMPEDE,45,ZENHEADBUTT,50,ICICLECRASH,55,UPROAR,60,GLACIALLANCE,TutorMoves = TOXIC,HAIL,HIDDENPOWER,TAUNT,ICEBEAM,BLIZZARD,PROTECT,FRUSTRATION,BOULDERHURL,EARTHQUAKE,RETURN,DIG,BRICKBREAK,DOUBLETEAM,ROCKTOMB,FACADE,REST,ATTRACT,THIEF,ROUND,ECHOEDVOICE,FLING,SCORESETTLER,RETALIATE,STONEEDGE,BULLDOZE,FROSTBREATH,ROCKSLIDE,SWAGGER,SUBSTITUTE,WILDCHARGE,NATUREPOWER,CONFIDE,SECRETPOWER,SMARTSTRIKE,HIGHHORSEPOWER,BODYSLAM,FOCUSENERGY,ANCIENTPOWER,EARTHPOWER,HEADBUTT,IRONHEAD,MUDSLAP,ROLLOUT,SLEEPTALK,SNORE,STEALTHROCK,STAMPEDE,UPROAR,VOLTTACKLE,ZENHEADBUTT,ICICLECRASH,NATURALGIFT,EggMoves = ICETOMB,HORNLEECH,HIGHHORSEPOWER,BODYSLAM,STOMP,PURSUIT,HEADSMASH,ROCKPOLISH,DOUBLEKICK,JUMPKICK,EggGroups = Field,HatchSteps = 5120,Height = 0.9,Weight = 31.0,Color = Brown,Shape = Quadruped,Category = Alpine Goat,Pokedex = It is very territorial and typically battles others in its herd from a young age, to sharpen its horn and assert dominance among its peers.,Generation = 6,Evolutions = GOGOAT,Level,32</v>
      </c>
    </row>
    <row r="1936" spans="1:5" x14ac:dyDescent="0.25">
      <c r="A1936" t="s">
        <v>917</v>
      </c>
    </row>
    <row r="1937" spans="1:1" x14ac:dyDescent="0.25">
      <c r="A1937" t="s">
        <v>918</v>
      </c>
    </row>
    <row r="1938" spans="1:1" x14ac:dyDescent="0.25">
      <c r="A1938" t="s">
        <v>919</v>
      </c>
    </row>
    <row r="1939" spans="1:1" x14ac:dyDescent="0.25">
      <c r="A1939" t="s">
        <v>6</v>
      </c>
    </row>
    <row r="1940" spans="1:1" x14ac:dyDescent="0.25">
      <c r="A1940" t="s">
        <v>7</v>
      </c>
    </row>
    <row r="1941" spans="1:1" x14ac:dyDescent="0.25">
      <c r="A1941" t="s">
        <v>342</v>
      </c>
    </row>
    <row r="1942" spans="1:1" x14ac:dyDescent="0.25">
      <c r="A1942" t="s">
        <v>256</v>
      </c>
    </row>
    <row r="1943" spans="1:1" x14ac:dyDescent="0.25">
      <c r="A1943" t="s">
        <v>406</v>
      </c>
    </row>
    <row r="1944" spans="1:1" x14ac:dyDescent="0.25">
      <c r="A1944" t="s">
        <v>11</v>
      </c>
    </row>
    <row r="1945" spans="1:1" x14ac:dyDescent="0.25">
      <c r="A1945" t="s">
        <v>920</v>
      </c>
    </row>
    <row r="1946" spans="1:1" x14ac:dyDescent="0.25">
      <c r="A1946" t="s">
        <v>921</v>
      </c>
    </row>
    <row r="1947" spans="1:1" x14ac:dyDescent="0.25">
      <c r="A1947" t="s">
        <v>922</v>
      </c>
    </row>
    <row r="1948" spans="1:1" x14ac:dyDescent="0.25">
      <c r="A1948" t="s">
        <v>923</v>
      </c>
    </row>
    <row r="1949" spans="1:1" x14ac:dyDescent="0.25">
      <c r="A1949" t="s">
        <v>924</v>
      </c>
    </row>
    <row r="1950" spans="1:1" x14ac:dyDescent="0.25">
      <c r="A1950" t="s">
        <v>367</v>
      </c>
    </row>
    <row r="1951" spans="1:1" x14ac:dyDescent="0.25">
      <c r="A1951" t="s">
        <v>614</v>
      </c>
    </row>
    <row r="1952" spans="1:1" x14ac:dyDescent="0.25">
      <c r="A1952" t="s">
        <v>675</v>
      </c>
    </row>
    <row r="1953" spans="1:5" x14ac:dyDescent="0.25">
      <c r="A1953" t="s">
        <v>925</v>
      </c>
    </row>
    <row r="1954" spans="1:5" x14ac:dyDescent="0.25">
      <c r="A1954" t="s">
        <v>155</v>
      </c>
    </row>
    <row r="1955" spans="1:5" x14ac:dyDescent="0.25">
      <c r="A1955" t="s">
        <v>551</v>
      </c>
    </row>
    <row r="1956" spans="1:5" x14ac:dyDescent="0.25">
      <c r="A1956" t="s">
        <v>926</v>
      </c>
    </row>
    <row r="1957" spans="1:5" x14ac:dyDescent="0.25">
      <c r="A1957" t="s">
        <v>927</v>
      </c>
    </row>
    <row r="1958" spans="1:5" x14ac:dyDescent="0.25">
      <c r="A1958" t="s">
        <v>296</v>
      </c>
    </row>
    <row r="1959" spans="1:5" x14ac:dyDescent="0.25">
      <c r="A1959" t="s">
        <v>928</v>
      </c>
    </row>
    <row r="1960" spans="1:5" x14ac:dyDescent="0.25">
      <c r="A1960" t="s">
        <v>1</v>
      </c>
    </row>
    <row r="1961" spans="1:5" x14ac:dyDescent="0.25">
      <c r="A1961" t="s">
        <v>929</v>
      </c>
      <c r="E1961" t="str">
        <f>A1961&amp;","&amp;A1962&amp;","&amp;A1963&amp;","&amp;A1964&amp;","&amp;A1965&amp;","&amp;A1966&amp;","&amp;A1967&amp;","&amp;A1968&amp;","&amp;A1969&amp;","&amp;A1970&amp;","&amp;A1971&amp;","&amp;A1972&amp;","&amp;A1973&amp;","&amp;A1974&amp;","&amp;A1975&amp;","&amp;A1976&amp;","&amp;A1977&amp;","&amp;A1978&amp;","&amp;A1979&amp;","&amp;A1980&amp;","&amp;A1981&amp;","&amp;A1982&amp;","&amp;A1983&amp;","&amp;A1984&amp;","&amp;A1985</f>
        <v>[GOGOAT],Name = Gogoat,Types = ROCK,ICE,BaseStats = 123,125,62,103,40,81,GenderRatio = Female50Percent,GrowthRate = Medium,BaseExp = 186,EVs = HP,2,CatchRate = 160,Happiness = 70,Abilities = GUTS,MOXIE,HiddenAbilities = SLUSHRUSH,Moves = 0,ROCKSLIDE,1,ROCKSLIDE,1,TACKLE,1,GROWL,7,ROCKTHROW,9,ICESHARD,12,MUDSLAP,16,HEADBUTT,21,BOULDERHURL,26,TAKEDOWN,30,SMARTSTRIKE,34,AVALANCHE,38,AMNESIA,42,STAMPEDE,45,ZENHEADBUTT,50,ICICLECRASH,55,UPROAR,60,GLACIALLANCE,TutorMoves = TOXIC,HAIL,HIDDENPOWER,TAUNT,ICEBEAM,BLIZZARD,PROTECT,FRUSTRATION,EARTHQUAKE,RETURN,DIG,BRICKBREAK,DOUBLETEAM,ROCKTOMB,TORMENT,FACADE,FLAMECHARGE,REST,ATTRACT,THIEF,ROUND,ECHOEDVOICE,FOCUSBLAST,FLING,SCORESETTLER,RETALIATE,GIGAIMPACT,STONEEDGE,VOLTSWITCH,BULLDOZE,FROSTBREATH,ROCKSLIDE,SWAGGER,SUBSTITUTE,WILDCHARGE,NATUREPOWER,CONFIDE,SECRETPOWER,SMARTSTRIKE,HIGHHORSEPOWER,BODYSLAM,FOCUSENERGY,HEATCRASH,ANCIENTPOWER,EARTHPOWER,HEADBUTT,IRONHEAD,MUDSLAP,ROLLOUT,SLEEPTALK,SNORE,STEALTHROCK,STAMPEDE,SUPERPOWER,UPROAR,VOLTTACKLE,ZENHEADBUTT,ICICLECRASH,NATURALGIFT,EggGroups = Field,HatchSteps = 5120,Height = 1.7,Weight = 91.0,Color = Brown,Shape = Quadruped,Category = Mount,Pokedex = They have developed techniques to headbutt mountains and walls to toughen their horns and are very adept at scaling mountains.,Generation = 6,#-------------------------------,[KABUTO]</v>
      </c>
    </row>
    <row r="1962" spans="1:5" x14ac:dyDescent="0.25">
      <c r="A1962" t="s">
        <v>930</v>
      </c>
    </row>
    <row r="1963" spans="1:5" x14ac:dyDescent="0.25">
      <c r="A1963" t="s">
        <v>918</v>
      </c>
    </row>
    <row r="1964" spans="1:5" x14ac:dyDescent="0.25">
      <c r="A1964" t="s">
        <v>931</v>
      </c>
    </row>
    <row r="1965" spans="1:5" x14ac:dyDescent="0.25">
      <c r="A1965" t="s">
        <v>6</v>
      </c>
    </row>
    <row r="1966" spans="1:5" x14ac:dyDescent="0.25">
      <c r="A1966" t="s">
        <v>7</v>
      </c>
    </row>
    <row r="1967" spans="1:5" x14ac:dyDescent="0.25">
      <c r="A1967" t="s">
        <v>932</v>
      </c>
    </row>
    <row r="1968" spans="1:5" x14ac:dyDescent="0.25">
      <c r="A1968" t="s">
        <v>275</v>
      </c>
    </row>
    <row r="1969" spans="1:1" x14ac:dyDescent="0.25">
      <c r="A1969" t="s">
        <v>406</v>
      </c>
    </row>
    <row r="1970" spans="1:1" x14ac:dyDescent="0.25">
      <c r="A1970" t="s">
        <v>11</v>
      </c>
    </row>
    <row r="1971" spans="1:1" x14ac:dyDescent="0.25">
      <c r="A1971" t="s">
        <v>920</v>
      </c>
    </row>
    <row r="1972" spans="1:1" x14ac:dyDescent="0.25">
      <c r="A1972" t="s">
        <v>921</v>
      </c>
    </row>
    <row r="1973" spans="1:1" x14ac:dyDescent="0.25">
      <c r="A1973" t="s">
        <v>933</v>
      </c>
    </row>
    <row r="1974" spans="1:1" x14ac:dyDescent="0.25">
      <c r="A1974" t="s">
        <v>934</v>
      </c>
    </row>
    <row r="1975" spans="1:1" x14ac:dyDescent="0.25">
      <c r="A1975" t="s">
        <v>367</v>
      </c>
    </row>
    <row r="1976" spans="1:1" x14ac:dyDescent="0.25">
      <c r="A1976" t="s">
        <v>614</v>
      </c>
    </row>
    <row r="1977" spans="1:1" x14ac:dyDescent="0.25">
      <c r="A1977" t="s">
        <v>496</v>
      </c>
    </row>
    <row r="1978" spans="1:1" x14ac:dyDescent="0.25">
      <c r="A1978" t="s">
        <v>935</v>
      </c>
    </row>
    <row r="1979" spans="1:1" x14ac:dyDescent="0.25">
      <c r="A1979" t="s">
        <v>155</v>
      </c>
    </row>
    <row r="1980" spans="1:1" x14ac:dyDescent="0.25">
      <c r="A1980" t="s">
        <v>551</v>
      </c>
    </row>
    <row r="1981" spans="1:1" x14ac:dyDescent="0.25">
      <c r="A1981" t="s">
        <v>936</v>
      </c>
    </row>
    <row r="1982" spans="1:1" x14ac:dyDescent="0.25">
      <c r="A1982" t="s">
        <v>937</v>
      </c>
    </row>
    <row r="1983" spans="1:1" x14ac:dyDescent="0.25">
      <c r="A1983" t="s">
        <v>296</v>
      </c>
    </row>
    <row r="1984" spans="1:1" x14ac:dyDescent="0.25">
      <c r="A1984" t="s">
        <v>1</v>
      </c>
    </row>
    <row r="1985" spans="1:5" x14ac:dyDescent="0.25">
      <c r="A1985" t="s">
        <v>938</v>
      </c>
      <c r="E1985" t="str">
        <f>A1985&amp;","&amp;A1986&amp;","&amp;A1987&amp;","&amp;A1988&amp;","&amp;A1989&amp;","&amp;A1990&amp;","&amp;A1991&amp;","&amp;A1992&amp;","&amp;A1993&amp;","&amp;A1994&amp;","&amp;A1995&amp;","&amp;A1996&amp;","&amp;A1997&amp;","&amp;A1998&amp;","&amp;A1999&amp;","&amp;A2000&amp;","&amp;A2001&amp;","&amp;A2002&amp;","&amp;A2003&amp;","&amp;A2004&amp;","&amp;A2005&amp;","&amp;A2006&amp;","&amp;A2007&amp;","&amp;A2008&amp;","&amp;A2009</f>
        <v>[KABUTO],Name = Kabuto,Types = BUG,GRASS,BaseStats = 40,85,60,80,45,45,GenderRatio = FemaleOneEighth,GrowthRate = Medium,BaseExp = 71,EVs = DEFENSE,1,CatchRate = 100,Happiness = 70,Abilities = SWARM,UNNERVE,HiddenAbilities = STAKEOUT,Moves = 1,SCRATCH,1,FOCUSENERGY,6,BITE,11,LEER,16,RAZORLEAF,21,PURSUIT,26,FURYCUTTER,31,LEAFBLADE,36,LEECHLIFE,41,UTURN,46,NIGHTSLASH,50,DOUBLETEAM,54,XSCISSOR,59,SWORDSDANCE,64,BUGBUZZ,70,PSYCHOCUT,TutorMoves = HONECLAWS,TOXIC,HIDDENPOWER,SUNNYDAY,PROTECT,FRUSTRATION,RETURN,SHADOWBALL,DOUBLETEAM,FACADE,REST,ATTRACT,THIEF,LOWSWEEP,ROUND,ECHOEDVOICE,ENERGYBALL,FALSESWIPE,FLING,SOLARBLADE,QUASH,EMBARGO,SCORESETTLER,RETALIATE,SWORDSDANCE,STRUGGLEBUG,XSCISSOR,POISONJAB,DREAMEATER,GRASSKNOT,SWAGGER,UTURN,SUBSTITUTE,NATUREPOWER,DARKPULSE,CONFIDE,SECRETPOWER,WORKUP,LEAFSTORM,BUGBUZZ,BUGBITE,LEAFBLADE,DARKPULSE,FOULPLAY,FURYCUTTER,GIGADRAIN,INFESTATION,KNOCKOFF,PEPPERBURST,SIGNALBEAM,SLEEPTALK,SNORE,LEECHLIFE,NATURALGIFT,EggMoves = TAUNT,HONECLAWS,BUGBITE,SIGNALBEAM,GIGADRAIN,POISONFANG,DETECT,EggGroups = Bug,HatchSteps = 7905,Height = 0.5,Weight = 11.5,Color = Green,Shape = Insectoid,Category = Locust,Pokedex = Swarms of these locust Pokemon have been known for being able to devour fields of crops in minutes.,Generation = 1,Evolutions = KABUTOPS,Level,40</v>
      </c>
    </row>
    <row r="1986" spans="1:5" x14ac:dyDescent="0.25">
      <c r="A1986" t="s">
        <v>939</v>
      </c>
    </row>
    <row r="1987" spans="1:5" x14ac:dyDescent="0.25">
      <c r="A1987" t="s">
        <v>940</v>
      </c>
    </row>
    <row r="1988" spans="1:5" x14ac:dyDescent="0.25">
      <c r="A1988" t="s">
        <v>941</v>
      </c>
    </row>
    <row r="1989" spans="1:5" x14ac:dyDescent="0.25">
      <c r="A1989" t="s">
        <v>543</v>
      </c>
    </row>
    <row r="1990" spans="1:5" x14ac:dyDescent="0.25">
      <c r="A1990" t="s">
        <v>7</v>
      </c>
    </row>
    <row r="1991" spans="1:5" x14ac:dyDescent="0.25">
      <c r="A1991" t="s">
        <v>758</v>
      </c>
    </row>
    <row r="1992" spans="1:5" x14ac:dyDescent="0.25">
      <c r="A1992" t="s">
        <v>203</v>
      </c>
    </row>
    <row r="1993" spans="1:5" x14ac:dyDescent="0.25">
      <c r="A1993" t="s">
        <v>32</v>
      </c>
    </row>
    <row r="1994" spans="1:5" x14ac:dyDescent="0.25">
      <c r="A1994" t="s">
        <v>11</v>
      </c>
    </row>
    <row r="1995" spans="1:5" x14ac:dyDescent="0.25">
      <c r="A1995" t="s">
        <v>942</v>
      </c>
    </row>
    <row r="1996" spans="1:5" x14ac:dyDescent="0.25">
      <c r="A1996" t="s">
        <v>943</v>
      </c>
    </row>
    <row r="1997" spans="1:5" x14ac:dyDescent="0.25">
      <c r="A1997" t="s">
        <v>944</v>
      </c>
    </row>
    <row r="1998" spans="1:5" x14ac:dyDescent="0.25">
      <c r="A1998" t="s">
        <v>945</v>
      </c>
    </row>
    <row r="1999" spans="1:5" x14ac:dyDescent="0.25">
      <c r="A1999" t="s">
        <v>946</v>
      </c>
    </row>
    <row r="2000" spans="1:5" x14ac:dyDescent="0.25">
      <c r="A2000" t="s">
        <v>508</v>
      </c>
    </row>
    <row r="2001" spans="1:5" x14ac:dyDescent="0.25">
      <c r="A2001" t="s">
        <v>947</v>
      </c>
    </row>
    <row r="2002" spans="1:5" x14ac:dyDescent="0.25">
      <c r="A2002" t="s">
        <v>452</v>
      </c>
    </row>
    <row r="2003" spans="1:5" x14ac:dyDescent="0.25">
      <c r="A2003" t="s">
        <v>623</v>
      </c>
    </row>
    <row r="2004" spans="1:5" x14ac:dyDescent="0.25">
      <c r="A2004" t="s">
        <v>237</v>
      </c>
    </row>
    <row r="2005" spans="1:5" x14ac:dyDescent="0.25">
      <c r="A2005" t="s">
        <v>510</v>
      </c>
    </row>
    <row r="2006" spans="1:5" x14ac:dyDescent="0.25">
      <c r="A2006" t="s">
        <v>948</v>
      </c>
    </row>
    <row r="2007" spans="1:5" x14ac:dyDescent="0.25">
      <c r="A2007" t="s">
        <v>949</v>
      </c>
    </row>
    <row r="2008" spans="1:5" x14ac:dyDescent="0.25">
      <c r="A2008" t="s">
        <v>25</v>
      </c>
    </row>
    <row r="2009" spans="1:5" x14ac:dyDescent="0.25">
      <c r="A2009" t="s">
        <v>950</v>
      </c>
    </row>
    <row r="2010" spans="1:5" x14ac:dyDescent="0.25">
      <c r="A2010" t="s">
        <v>1</v>
      </c>
    </row>
    <row r="2011" spans="1:5" x14ac:dyDescent="0.25">
      <c r="A2011" t="s">
        <v>951</v>
      </c>
      <c r="E2011" t="str">
        <f>A2011&amp;","&amp;A2012&amp;","&amp;A2013&amp;","&amp;A2014&amp;","&amp;A2015&amp;","&amp;A2016&amp;","&amp;A2017&amp;","&amp;A2018&amp;","&amp;A2019&amp;","&amp;A2020&amp;","&amp;A2021&amp;","&amp;A2022&amp;","&amp;A2023&amp;","&amp;A2024&amp;","&amp;A2025&amp;","&amp;A2026&amp;","&amp;A2027&amp;","&amp;A2028&amp;","&amp;A2029&amp;","&amp;A2030&amp;","&amp;A2031&amp;","&amp;A2032&amp;","&amp;A2033&amp;","&amp;A2034&amp;","&amp;A2035</f>
        <v>[KABUTOPS],Name = Kabutops,Types = BUG,GRASS,BaseStats = 70,115,80,115,55,60,GenderRatio = FemaleOneEighth,GrowthRate = Medium,BaseExp = 173,EVs = ATTACK,2,CatchRate = 100,Happiness = 70,Abilities = SWARM,UNNERVE,HiddenAbilities = STAKEOUT,Moves = 1,SCRATCH,1,FOCUSENERGY,6,BITE,11,LEER,16,RAZORLEAF,22,PURSUIT,28,FURYCUTTER,33,LEAFBLADE,40,LEECHLIFE,45,UTURN,49,NIGHTSLASH,54,DOUBLETEAM,58,XSCISSOR,63,SWORDSDANCE,70,BUGBUZZ,74,PSYCHOCUT,TutorMoves = HONECLAWS,TOXIC,HIDDENPOWER,SUNNYDAY,TAUNT,HYPERBEAM,PROTECT,FRUSTRATION,RETURN,SHADOWBALL,BRICKBREAK,DOUBLETEAM,STREAMRUSH,TORMENT,FACADE,REST,ATTRACT,THIEF,LOWSWEEP,ROUND,ECHOEDVOICE,FOCUSBLAST,ENERGYBALL,FALSESWIPE,FLING,SOLARBLADE,QUASH,ACROBATICS,EMBARGO,SHADOWCLAW,SCORESETTLER,RETALIATE,SWORDSDANCE,STRUGGLEBUG,XSCISSOR,POISONJAB,DREAMEATER,GRASSKNOT,SWAGGER,PLUCK,UTURN,SUBSTITUTE,NATUREPOWER,DARKPULSE,CONFIDE,SECRETPOWER,WORKUP,BRUTALSWING,LEAFSTORM,AGILITY,AURASPHERE,BUGBUZZ,FOCUSENERGY,AIRCUTTER,BUGBITE,LEAFBLADE,DARKPULSE,DUALCHOP,FOULPLAY,FURYCUTTER,GIGADRAIN,INFESTATION,KNOCKOFF,PEPPERBURST,SIGNALBEAM,SLEEPTALK,SNATCH,SNORE,LEECHLIFE,NATURALGIFT,EggGroups = Bug,HatchSteps = 7905,Height = 1.3,Weight = 40.5,Color = Green,Shape = BipedalTail,Category = Mantis,Pokedex = Its hunting ability is unparalleled. It is able to lie in wait silently for its prey and then use its sickles to finish the job.,Generation = 1,#-------------------------------,[SHROOMISH]</v>
      </c>
    </row>
    <row r="2012" spans="1:5" x14ac:dyDescent="0.25">
      <c r="A2012" t="s">
        <v>952</v>
      </c>
    </row>
    <row r="2013" spans="1:5" x14ac:dyDescent="0.25">
      <c r="A2013" t="s">
        <v>940</v>
      </c>
    </row>
    <row r="2014" spans="1:5" x14ac:dyDescent="0.25">
      <c r="A2014" t="s">
        <v>953</v>
      </c>
    </row>
    <row r="2015" spans="1:5" x14ac:dyDescent="0.25">
      <c r="A2015" t="s">
        <v>543</v>
      </c>
    </row>
    <row r="2016" spans="1:5" x14ac:dyDescent="0.25">
      <c r="A2016" t="s">
        <v>7</v>
      </c>
    </row>
    <row r="2017" spans="1:1" x14ac:dyDescent="0.25">
      <c r="A2017" t="s">
        <v>823</v>
      </c>
    </row>
    <row r="2018" spans="1:1" x14ac:dyDescent="0.25">
      <c r="A2018" t="s">
        <v>164</v>
      </c>
    </row>
    <row r="2019" spans="1:1" x14ac:dyDescent="0.25">
      <c r="A2019" t="s">
        <v>32</v>
      </c>
    </row>
    <row r="2020" spans="1:1" x14ac:dyDescent="0.25">
      <c r="A2020" t="s">
        <v>11</v>
      </c>
    </row>
    <row r="2021" spans="1:1" x14ac:dyDescent="0.25">
      <c r="A2021" t="s">
        <v>942</v>
      </c>
    </row>
    <row r="2022" spans="1:1" x14ac:dyDescent="0.25">
      <c r="A2022" t="s">
        <v>943</v>
      </c>
    </row>
    <row r="2023" spans="1:1" x14ac:dyDescent="0.25">
      <c r="A2023" t="s">
        <v>954</v>
      </c>
    </row>
    <row r="2024" spans="1:1" x14ac:dyDescent="0.25">
      <c r="A2024" t="s">
        <v>955</v>
      </c>
    </row>
    <row r="2025" spans="1:1" x14ac:dyDescent="0.25">
      <c r="A2025" t="s">
        <v>508</v>
      </c>
    </row>
    <row r="2026" spans="1:1" x14ac:dyDescent="0.25">
      <c r="A2026" t="s">
        <v>947</v>
      </c>
    </row>
    <row r="2027" spans="1:1" x14ac:dyDescent="0.25">
      <c r="A2027" t="s">
        <v>90</v>
      </c>
    </row>
    <row r="2028" spans="1:1" x14ac:dyDescent="0.25">
      <c r="A2028" t="s">
        <v>111</v>
      </c>
    </row>
    <row r="2029" spans="1:1" x14ac:dyDescent="0.25">
      <c r="A2029" t="s">
        <v>237</v>
      </c>
    </row>
    <row r="2030" spans="1:1" x14ac:dyDescent="0.25">
      <c r="A2030" t="s">
        <v>112</v>
      </c>
    </row>
    <row r="2031" spans="1:1" x14ac:dyDescent="0.25">
      <c r="A2031" t="s">
        <v>956</v>
      </c>
    </row>
    <row r="2032" spans="1:1" x14ac:dyDescent="0.25">
      <c r="A2032" t="s">
        <v>957</v>
      </c>
    </row>
    <row r="2033" spans="1:5" x14ac:dyDescent="0.25">
      <c r="A2033" t="s">
        <v>25</v>
      </c>
    </row>
    <row r="2034" spans="1:5" x14ac:dyDescent="0.25">
      <c r="A2034" t="s">
        <v>1</v>
      </c>
    </row>
    <row r="2035" spans="1:5" x14ac:dyDescent="0.25">
      <c r="A2035" t="s">
        <v>958</v>
      </c>
      <c r="E2035" t="str">
        <f>A2035&amp;","&amp;A2036&amp;","&amp;A2037&amp;","&amp;A2038&amp;","&amp;A2039&amp;","&amp;A2040&amp;","&amp;A2041&amp;","&amp;A2042&amp;","&amp;A2043&amp;","&amp;A2044&amp;","&amp;A2045&amp;","&amp;A2046&amp;","&amp;A2047&amp;","&amp;A2048&amp;","&amp;A2049&amp;","&amp;A2050&amp;","&amp;A2051&amp;","&amp;A2052&amp;","&amp;A2053&amp;","&amp;A2054&amp;","&amp;A2055&amp;","&amp;A2056&amp;","&amp;A2057&amp;","&amp;A2058&amp;","&amp;A2059</f>
        <v>[SHROOMISH],Name = Shroomish,Types = STEEL,BaseStats = 60,40,70,35,40,70,GenderRatio = Female50Percent,GrowthRate = Fluctuating,BaseExp = 59,EVs = HP,1,CatchRate = 255,Happiness = 70,Abilities = SOUNDPROOF,AFTERMATH,HiddenAbilities = CLEARBODY,Moves = 1,TACKLE,1,CHARGE,5,THUNDERSHOCK,8,METALSOUND,12,MAGNETBOMB,15,SONICBOOM,19,SELFDESTRUCT,23,SPARK,26,CAMOUFLAGE,30,METALBURST,35,SCREECH,38,ZENHEADBUTT,42,GYROBALL,47,FLASHCANNON,52,EXPLOSION,TutorMoves = TOXIC,HIDDENPOWER,HYPERBEAM,LIGHTSCREEN,PROTECT,TELEKINESIS,FRUSTRATION,RETURN,SHADOWBALL,BRICKBREAK,DOUBLETEAM,REFLECT,TORMENT,FACADE,REST,ATTRACT,THIEF,LOWSWEEP,ROUND,ECHOEDVOICE,FOCUSBLAST,FLING,QUASH,EMBARGO,EXPLOSION,SCORESETTLER,RETALIATE,THUNDERWAVE,GYROBALL,BULLDOZE,SHOCKWAVE,DREAMEATER,SWAGGER,SUBSTITUTE,FLASHCANNON,WILDCHARGE,POWERUPPUNCH,CONFIDE,SECRETPOWER,AGILITY,BLOCK,COVET,ENDEAVOR,INFESTATION,IRONHEAD,LASERFOCUS,LASTRESORT,MAGNETRISE,RECYCLE,ROLLOUT,SIGNALBEAM,SKILLSWAP,SLEEPTALK,SNORE,SWIFT,VOLTTACKLE,ZENHEADBUTT,NATURALGIFT,TAILGLOW,EggMoves = HEADBUTT,HEAVYSLAM,ROLLOUT,BOULDERHURL,VOLTTACKLE,EggGroups = Amorphous,HatchSteps = 4080,Height = 0.4,Weight = 4.5,Color = Gray,Shape = BipedalTail,Category = Landmine,Pokedex = It was used in civil wars and planted in the jungle where rebels would hide. Due to its unsuspecting appearance, many rebels would step on them and set off the mine.,Generation = 3,WildItemUncommon = MAGNET</v>
      </c>
    </row>
    <row r="2036" spans="1:5" x14ac:dyDescent="0.25">
      <c r="A2036" t="s">
        <v>959</v>
      </c>
    </row>
    <row r="2037" spans="1:5" x14ac:dyDescent="0.25">
      <c r="A2037" t="s">
        <v>960</v>
      </c>
    </row>
    <row r="2038" spans="1:5" x14ac:dyDescent="0.25">
      <c r="A2038" t="s">
        <v>961</v>
      </c>
    </row>
    <row r="2039" spans="1:5" x14ac:dyDescent="0.25">
      <c r="A2039" t="s">
        <v>6</v>
      </c>
    </row>
    <row r="2040" spans="1:5" x14ac:dyDescent="0.25">
      <c r="A2040" t="s">
        <v>254</v>
      </c>
    </row>
    <row r="2041" spans="1:5" x14ac:dyDescent="0.25">
      <c r="A2041" t="s">
        <v>445</v>
      </c>
    </row>
    <row r="2042" spans="1:5" x14ac:dyDescent="0.25">
      <c r="A2042" t="s">
        <v>256</v>
      </c>
    </row>
    <row r="2043" spans="1:5" x14ac:dyDescent="0.25">
      <c r="A2043" t="s">
        <v>146</v>
      </c>
    </row>
    <row r="2044" spans="1:5" x14ac:dyDescent="0.25">
      <c r="A2044" t="s">
        <v>11</v>
      </c>
    </row>
    <row r="2045" spans="1:5" x14ac:dyDescent="0.25">
      <c r="A2045" t="s">
        <v>962</v>
      </c>
    </row>
    <row r="2046" spans="1:5" x14ac:dyDescent="0.25">
      <c r="A2046" t="s">
        <v>963</v>
      </c>
    </row>
    <row r="2047" spans="1:5" x14ac:dyDescent="0.25">
      <c r="A2047" t="s">
        <v>964</v>
      </c>
    </row>
    <row r="2048" spans="1:5" x14ac:dyDescent="0.25">
      <c r="A2048" t="s">
        <v>965</v>
      </c>
    </row>
    <row r="2049" spans="1:5" x14ac:dyDescent="0.25">
      <c r="A2049" t="s">
        <v>966</v>
      </c>
    </row>
    <row r="2050" spans="1:5" x14ac:dyDescent="0.25">
      <c r="A2050" t="s">
        <v>17</v>
      </c>
    </row>
    <row r="2051" spans="1:5" x14ac:dyDescent="0.25">
      <c r="A2051" t="s">
        <v>396</v>
      </c>
    </row>
    <row r="2052" spans="1:5" x14ac:dyDescent="0.25">
      <c r="A2052" t="s">
        <v>484</v>
      </c>
    </row>
    <row r="2053" spans="1:5" x14ac:dyDescent="0.25">
      <c r="A2053" t="s">
        <v>453</v>
      </c>
    </row>
    <row r="2054" spans="1:5" x14ac:dyDescent="0.25">
      <c r="A2054" t="s">
        <v>325</v>
      </c>
    </row>
    <row r="2055" spans="1:5" x14ac:dyDescent="0.25">
      <c r="A2055" t="s">
        <v>112</v>
      </c>
    </row>
    <row r="2056" spans="1:5" x14ac:dyDescent="0.25">
      <c r="A2056" t="s">
        <v>967</v>
      </c>
    </row>
    <row r="2057" spans="1:5" x14ac:dyDescent="0.25">
      <c r="A2057" t="s">
        <v>968</v>
      </c>
    </row>
    <row r="2058" spans="1:5" x14ac:dyDescent="0.25">
      <c r="A2058" t="s">
        <v>269</v>
      </c>
    </row>
    <row r="2059" spans="1:5" x14ac:dyDescent="0.25">
      <c r="A2059" t="s">
        <v>969</v>
      </c>
    </row>
    <row r="2060" spans="1:5" x14ac:dyDescent="0.25">
      <c r="A2060" t="s">
        <v>970</v>
      </c>
    </row>
    <row r="2061" spans="1:5" x14ac:dyDescent="0.25">
      <c r="A2061" t="s">
        <v>1</v>
      </c>
    </row>
    <row r="2062" spans="1:5" x14ac:dyDescent="0.25">
      <c r="A2062" t="s">
        <v>971</v>
      </c>
      <c r="E2062" t="str">
        <f>A2062&amp;","&amp;A2063&amp;","&amp;A2064&amp;","&amp;A2065&amp;","&amp;A2066&amp;","&amp;A2067&amp;","&amp;A2068&amp;","&amp;A2069&amp;","&amp;A2070&amp;","&amp;A2071&amp;","&amp;A2072&amp;","&amp;A2073&amp;","&amp;A2074&amp;","&amp;A2075&amp;","&amp;A2076&amp;","&amp;A2077&amp;","&amp;A2078&amp;","&amp;A2079&amp;","&amp;A2080&amp;","&amp;A2081&amp;","&amp;A2082&amp;","&amp;A2083&amp;","&amp;A2084&amp;","&amp;A2085&amp;","&amp;A2086</f>
        <v>[BRELOOM],Name = Breloom,Types = STEEL,FIGHTING,BaseStats = 60,95,110,70,95,60,GenderRatio = Female50Percent,GrowthRate = Fluctuating,BaseExp = 161,EVs = ATTACK,2,CatchRate = 100,Happiness = 70,Abilities = ANALYTIC,TRACE,HiddenAbilities = TECHNICIAN,Moves = 0,BULLETPUNCH,1,BULLETPUNCH,1,MACHPUNCH,1,TACKLE,1,CHARGE,1,THUNDERSHOCK,1,METALSOUND,12,MAGNETBOMB,16,SONICBOOM,20,SELFDESTRUCT,23,FORCEPALM,27,SPARK,30,THUNDERPUNCH,34,SEISMICTOSS,37,LOCKON,37,ZAPCANNON,43,FLASHCANNON,48,SCREECH,53,DYNAMICPUNCH,TutorMoves = TOXIC,HIDDENPOWER,HYPERBEAM,LIGHTSCREEN,PROTECT,TELEKINESIS,FRUSTRATION,RETURN,SHADOWBALL,BRICKBREAK,DOUBLETEAM,REFLECT,TORMENT,FACADE,REST,ATTRACT,THIEF,LOWSWEEP,ROUND,ECHOEDVOICE,FOCUSBLAST,FLING,QUASH,EMBARGO,EXPLOSION,SCORESETTLER,RETALIATE,THUNDERWAVE,GYROBALL,BULLDOZE,SHOCKWAVE,DREAMEATER,SWAGGER,SUBSTITUTE,FLASHCANNON,WILDCHARGE,POWERUPPUNCH,CONFIDE,SECRETPOWER,DARKESTLARIAT,SELFDESTRUCT,CAMOUFLAGE,METALBURST,GYROBALL,EXPLOSION,AGILITY,AURASPHERE,FOCUSENERGY,BLOCK,COVET,DRAINPUNCH,ENDEAVOR,FOCUSPUNCH,FOULPLAY,HEADBUTT,INFESTATION,IRONHEAD,KNOCKOFF,LASERFOCUS,LASTRESORT,LOWKICK,MAGNETRISE,RECYCLE,ROLLOUT,SIGNALBEAM,SKILLSWAP,SLEEPTALK,SNORE,SPITE,SUCKERPUNCH,SWIFT,THUNDERPUNCH,VACUUMWAVE,VOLTTACKLE,ZENHEADBUTT,NATURALGIFT,TAILGLOW,EggGroups = Amorphous,HatchSteps = 4080,Height = 1.2,Weight = 39.2,Color = Green,Shape = BipedalTail,Category = Droid,Pokedex = It is frequently used as security because when intruders are identified, it emits a loud screeching noise.,Generation = 3,WildItemUncommon = MAGNET,#-------------------------------</v>
      </c>
    </row>
    <row r="2063" spans="1:5" x14ac:dyDescent="0.25">
      <c r="A2063" t="s">
        <v>972</v>
      </c>
    </row>
    <row r="2064" spans="1:5" x14ac:dyDescent="0.25">
      <c r="A2064" t="s">
        <v>973</v>
      </c>
    </row>
    <row r="2065" spans="1:1" x14ac:dyDescent="0.25">
      <c r="A2065" t="s">
        <v>974</v>
      </c>
    </row>
    <row r="2066" spans="1:1" x14ac:dyDescent="0.25">
      <c r="A2066" t="s">
        <v>6</v>
      </c>
    </row>
    <row r="2067" spans="1:1" x14ac:dyDescent="0.25">
      <c r="A2067" t="s">
        <v>254</v>
      </c>
    </row>
    <row r="2068" spans="1:1" x14ac:dyDescent="0.25">
      <c r="A2068" t="s">
        <v>135</v>
      </c>
    </row>
    <row r="2069" spans="1:1" x14ac:dyDescent="0.25">
      <c r="A2069" t="s">
        <v>164</v>
      </c>
    </row>
    <row r="2070" spans="1:1" x14ac:dyDescent="0.25">
      <c r="A2070" t="s">
        <v>32</v>
      </c>
    </row>
    <row r="2071" spans="1:1" x14ac:dyDescent="0.25">
      <c r="A2071" t="s">
        <v>11</v>
      </c>
    </row>
    <row r="2072" spans="1:1" x14ac:dyDescent="0.25">
      <c r="A2072" t="s">
        <v>975</v>
      </c>
    </row>
    <row r="2073" spans="1:1" x14ac:dyDescent="0.25">
      <c r="A2073" t="s">
        <v>48</v>
      </c>
    </row>
    <row r="2074" spans="1:1" x14ac:dyDescent="0.25">
      <c r="A2074" t="s">
        <v>976</v>
      </c>
    </row>
    <row r="2075" spans="1:1" x14ac:dyDescent="0.25">
      <c r="A2075" t="s">
        <v>977</v>
      </c>
    </row>
    <row r="2076" spans="1:1" x14ac:dyDescent="0.25">
      <c r="A2076" t="s">
        <v>17</v>
      </c>
    </row>
    <row r="2077" spans="1:1" x14ac:dyDescent="0.25">
      <c r="A2077" t="s">
        <v>396</v>
      </c>
    </row>
    <row r="2078" spans="1:1" x14ac:dyDescent="0.25">
      <c r="A2078" t="s">
        <v>36</v>
      </c>
    </row>
    <row r="2079" spans="1:1" x14ac:dyDescent="0.25">
      <c r="A2079" t="s">
        <v>127</v>
      </c>
    </row>
    <row r="2080" spans="1:1" x14ac:dyDescent="0.25">
      <c r="A2080" t="s">
        <v>237</v>
      </c>
    </row>
    <row r="2081" spans="1:5" x14ac:dyDescent="0.25">
      <c r="A2081" t="s">
        <v>112</v>
      </c>
    </row>
    <row r="2082" spans="1:5" x14ac:dyDescent="0.25">
      <c r="A2082" t="s">
        <v>978</v>
      </c>
    </row>
    <row r="2083" spans="1:5" x14ac:dyDescent="0.25">
      <c r="A2083" t="s">
        <v>979</v>
      </c>
    </row>
    <row r="2084" spans="1:5" x14ac:dyDescent="0.25">
      <c r="A2084" t="s">
        <v>269</v>
      </c>
    </row>
    <row r="2085" spans="1:5" x14ac:dyDescent="0.25">
      <c r="A2085" t="s">
        <v>969</v>
      </c>
    </row>
    <row r="2086" spans="1:5" x14ac:dyDescent="0.25">
      <c r="A2086" t="s">
        <v>1</v>
      </c>
    </row>
    <row r="2087" spans="1:5" x14ac:dyDescent="0.25">
      <c r="A2087" t="s">
        <v>980</v>
      </c>
      <c r="E2087" t="str">
        <f>A2087&amp;","&amp;A2088&amp;","&amp;A2089&amp;","&amp;A2090&amp;","&amp;A2091&amp;","&amp;A2092&amp;","&amp;A2093&amp;","&amp;A2094&amp;","&amp;A2095&amp;","&amp;A2096&amp;","&amp;A2097&amp;","&amp;A2098&amp;","&amp;A2099&amp;","&amp;A2100&amp;","&amp;A2101&amp;","&amp;A2102&amp;","&amp;A2103&amp;","&amp;A2104&amp;","&amp;A2105&amp;","&amp;A2106&amp;","&amp;A2107&amp;","&amp;A2108&amp;","&amp;A2109&amp;","&amp;A2110&amp;","&amp;A2111</f>
        <v>[AERODACTYL],Name = Aerodactyl,Types = DRAGON,FLYING,BaseStats = 80,105,65,130,60,75,GenderRatio = FemaleOneEighth,GrowthRate = Slow,BaseExp = 180,EVs = SPEED,2,CatchRate = 100,Happiness = 70,Abilities = INTIMIDATE,INNERFOCUS,HiddenAbilities = MOXIE,Moves = 1,IRONHEAD,1,LEAFBLADE,1,STREAMRUSH,1,GLIDE,1,TACKLE,1,BITE,1,MEANLOOK,6,LEER,9,ROAR,13,TWISTER,17,DRAGONFURY,25,SCREECH,33,AGILITY,41,CRUNCH,49,BRAVEBIRD,57,LEAFBLADE,65,DRAGONCLAW,73,ROOST,81,OUTRAGE,TutorMoves = HONECLAWS,DRAGONCLAW,ROAR,TOXIC,HIDDENPOWER,HYPERBEAM,PROTECT,FRUSTRATION,SOLARBEAM,BOULDERHURL,EARTHQUAKE,RETURN,BRICKBREAK,DOUBLETEAM,FLAMETHROWER,FIREBLAST,ROCKTOMB,STREAMRUSH,TORMENT,FACADE,FLAMECHARGE,REST,ATTRACT,THIEF,LOWSWEEP,ROUND,ECHOEDVOICE,STEELWING,FOCUSBLAST,ENERGYBALL,FALSESWIPE,FLING,SOLARBLADE,QUASH,ACROBATICS,SHADOWCLAW,RETALIATE,GIGAIMPACT,DRAGONDANCE,STONEEDGE,VOLTSWITCH,SWORDSDANCE,ROCKSLIDE,DRAGONTAIL,POISONJAB,SWAGGER,PLUCK,UTURN,SUBSTITUTE,WILDCHARGE,SNARL,CONFIDE,SECRETPOWER,BRUTALSWING,AGILITY,BRAVEBIRD,CRUNCH,FOCUSENERGY,HEATCRASH,HURRICANE,LEAFBLADE,AIRCUTTER,ANCIENTPOWER,DEFOG,DRACOMETEOR,DRACOSURGE,EARTHPOWER,HEADBUTT,HYPERVOICE,IRONHEAD,KNOCKOFF,OUTRAGE,ROOST,SKYATTACK,SLEEPTALK,SNORE,SUPERFANG,SWIFT,TAILWIND,TWISTER,VOLTTACKLE,ZENHEADBUTT,NATURALGIFT,EggMoves = WHIRLWIND,PURSUIT,STEELWING,DRAGONBREATH,DRAGONTAIL,ASSURANCE,TAILWIND,ROCKSLIDE,EggGroups = Flying,HatchSteps = 9180,Height = 1.8,Weight = 59.0,Color = Green,Shape = Winged,Category = Pterodactyl,Pokedex = Its greenish tint is said to have come from this variant especially flying in humid, jungly areas vs. mountainous regions like its ordinary Kanto counterpart.,Generation = 1,#-------------------------------</v>
      </c>
    </row>
    <row r="2088" spans="1:5" x14ac:dyDescent="0.25">
      <c r="A2088" t="s">
        <v>981</v>
      </c>
    </row>
    <row r="2089" spans="1:5" x14ac:dyDescent="0.25">
      <c r="A2089" t="s">
        <v>982</v>
      </c>
    </row>
    <row r="2090" spans="1:5" x14ac:dyDescent="0.25">
      <c r="A2090" t="s">
        <v>983</v>
      </c>
    </row>
    <row r="2091" spans="1:5" x14ac:dyDescent="0.25">
      <c r="A2091" t="s">
        <v>543</v>
      </c>
    </row>
    <row r="2092" spans="1:5" x14ac:dyDescent="0.25">
      <c r="A2092" t="s">
        <v>175</v>
      </c>
    </row>
    <row r="2093" spans="1:5" x14ac:dyDescent="0.25">
      <c r="A2093" t="s">
        <v>708</v>
      </c>
    </row>
    <row r="2094" spans="1:5" x14ac:dyDescent="0.25">
      <c r="A2094" t="s">
        <v>136</v>
      </c>
    </row>
    <row r="2095" spans="1:5" x14ac:dyDescent="0.25">
      <c r="A2095" t="s">
        <v>32</v>
      </c>
    </row>
    <row r="2096" spans="1:5" x14ac:dyDescent="0.25">
      <c r="A2096" t="s">
        <v>11</v>
      </c>
    </row>
    <row r="2097" spans="1:5" x14ac:dyDescent="0.25">
      <c r="A2097" t="s">
        <v>984</v>
      </c>
    </row>
    <row r="2098" spans="1:5" x14ac:dyDescent="0.25">
      <c r="A2098" t="s">
        <v>881</v>
      </c>
    </row>
    <row r="2099" spans="1:5" x14ac:dyDescent="0.25">
      <c r="A2099" t="s">
        <v>985</v>
      </c>
    </row>
    <row r="2100" spans="1:5" x14ac:dyDescent="0.25">
      <c r="A2100" t="s">
        <v>986</v>
      </c>
    </row>
    <row r="2101" spans="1:5" x14ac:dyDescent="0.25">
      <c r="A2101" t="s">
        <v>987</v>
      </c>
    </row>
    <row r="2102" spans="1:5" x14ac:dyDescent="0.25">
      <c r="A2102" t="s">
        <v>125</v>
      </c>
    </row>
    <row r="2103" spans="1:5" x14ac:dyDescent="0.25">
      <c r="A2103" t="s">
        <v>988</v>
      </c>
    </row>
    <row r="2104" spans="1:5" x14ac:dyDescent="0.25">
      <c r="A2104" t="s">
        <v>138</v>
      </c>
    </row>
    <row r="2105" spans="1:5" x14ac:dyDescent="0.25">
      <c r="A2105" t="s">
        <v>989</v>
      </c>
    </row>
    <row r="2106" spans="1:5" x14ac:dyDescent="0.25">
      <c r="A2106" t="s">
        <v>237</v>
      </c>
    </row>
    <row r="2107" spans="1:5" x14ac:dyDescent="0.25">
      <c r="A2107" t="s">
        <v>293</v>
      </c>
    </row>
    <row r="2108" spans="1:5" x14ac:dyDescent="0.25">
      <c r="A2108" t="s">
        <v>990</v>
      </c>
    </row>
    <row r="2109" spans="1:5" x14ac:dyDescent="0.25">
      <c r="A2109" t="s">
        <v>991</v>
      </c>
    </row>
    <row r="2110" spans="1:5" x14ac:dyDescent="0.25">
      <c r="A2110" t="s">
        <v>25</v>
      </c>
    </row>
    <row r="2111" spans="1:5" x14ac:dyDescent="0.25">
      <c r="A2111" t="s">
        <v>1</v>
      </c>
    </row>
    <row r="2112" spans="1:5" x14ac:dyDescent="0.25">
      <c r="A2112" t="s">
        <v>992</v>
      </c>
      <c r="E2112" t="str">
        <f>A2112&amp;","&amp;A2113&amp;","&amp;A2114&amp;","&amp;A2115&amp;","&amp;A2116&amp;","&amp;A2117&amp;","&amp;A2118&amp;","&amp;A2119&amp;","&amp;A2120&amp;","&amp;A2121&amp;","&amp;A2122&amp;","&amp;A2123&amp;","&amp;A2124&amp;","&amp;A2125&amp;","&amp;A2126&amp;","&amp;A2127&amp;","&amp;A2128&amp;","&amp;A2129&amp;","&amp;A2130&amp;","&amp;A2131&amp;","&amp;A2132&amp;","&amp;A2133&amp;","&amp;A2134&amp;","&amp;A2135&amp;","&amp;A2136</f>
        <v>[ROGGENROLA],Name = Roggenrola,Types = ICE,WATER,BaseStats = 55,35,65,25,55,45,GenderRatio = Female50Percent,GrowthRate = Parabolic,BaseExp = 56,EVs = DEFENSE,1,CatchRate = 255,Happiness = 50,Abilities = ICEBODY,HYDRATION,HiddenAbilities = SNOWWARNING,Moves = 1,RAPIDSPIN,1,HARDEN,4,POWDERSNOW,8,WATERGUN,12,ICEBALL,16,HAIL,20,AURORABEAM,24,MIST,28,AVALANCHE,32,BRINE,36,AQUARING,40,ICEBEAM,44,OCEANBLAST,50,BLIZZARD,55,AURORAVEIL,TutorMoves = TOXIC,HAIL,HIDDENPOWER,TAUNT,ICEBEAM,BLIZZARD,HYPERBEAM,LIGHTSCREEN,PROTECT,RAINDANCE,SAFEGUARD,FRUSTRATION,BOULDERHURL,EARTHQUAKE,RETURN,BRICKBREAK,DOUBLETEAM,FACADE,REST,ATTRACT,THIEF,ROUND,ECHOEDVOICE,FOCUSBLAST,FLING,EXPLOSION,GIGAIMPACT,STONEEDGE,BULLDOZE,FROSTBREATH,ROCKSLIDE,SWAGGER,SUBSTITUTE,FLASHCANNON,LIQUIDATION,NATUREPOWER,DAZZLINGGLEAM,CONFIDE,SECRETPOWER,MUDDYWATER,HEAVYSLAM,BODYSLAM,ANCIENTPOWER,EARTHPOWER,HEADBUTT,ICYWIND,IRONHEAD,ROLLOUT,SLEEPTALK,SNORE,WATERPULSE,ZENHEADBUTT,ICICLECRASH,NATURALGIFT,TIDALWAVE,EggMoves = FREEZEDRY,ICICLECRASH,ICICLESPEAR,IRONDEFENSE,WHIRLPOOL,BOULDERHURL,ICYWIND,LIQUIDATION,WIDEGUARD,BODYSLAM,EggGroups = Mineral,HatchSteps = 4080,Height = 0.4,Weight = 18.0,Color = Blue,Shape = HeadLegs,Category = Ice Chunk,Pokedex = Each one that forms is said to have come from massive glaciers that existed several hundred years ago.,Generation = 5,WildItemUncommon = ICESTONE</v>
      </c>
    </row>
    <row r="2113" spans="1:1" x14ac:dyDescent="0.25">
      <c r="A2113" t="s">
        <v>993</v>
      </c>
    </row>
    <row r="2114" spans="1:1" x14ac:dyDescent="0.25">
      <c r="A2114" t="s">
        <v>994</v>
      </c>
    </row>
    <row r="2115" spans="1:1" x14ac:dyDescent="0.25">
      <c r="A2115" t="s">
        <v>995</v>
      </c>
    </row>
    <row r="2116" spans="1:1" x14ac:dyDescent="0.25">
      <c r="A2116" t="s">
        <v>6</v>
      </c>
    </row>
    <row r="2117" spans="1:1" x14ac:dyDescent="0.25">
      <c r="A2117" t="s">
        <v>43</v>
      </c>
    </row>
    <row r="2118" spans="1:1" x14ac:dyDescent="0.25">
      <c r="A2118" t="s">
        <v>284</v>
      </c>
    </row>
    <row r="2119" spans="1:1" x14ac:dyDescent="0.25">
      <c r="A2119" t="s">
        <v>203</v>
      </c>
    </row>
    <row r="2120" spans="1:1" x14ac:dyDescent="0.25">
      <c r="A2120" t="s">
        <v>146</v>
      </c>
    </row>
    <row r="2121" spans="1:1" x14ac:dyDescent="0.25">
      <c r="A2121" t="s">
        <v>996</v>
      </c>
    </row>
    <row r="2122" spans="1:1" x14ac:dyDescent="0.25">
      <c r="A2122" t="s">
        <v>997</v>
      </c>
    </row>
    <row r="2123" spans="1:1" x14ac:dyDescent="0.25">
      <c r="A2123" t="s">
        <v>86</v>
      </c>
    </row>
    <row r="2124" spans="1:1" x14ac:dyDescent="0.25">
      <c r="A2124" t="s">
        <v>998</v>
      </c>
    </row>
    <row r="2125" spans="1:1" x14ac:dyDescent="0.25">
      <c r="A2125" t="s">
        <v>999</v>
      </c>
    </row>
    <row r="2126" spans="1:1" x14ac:dyDescent="0.25">
      <c r="A2126" t="s">
        <v>1000</v>
      </c>
    </row>
    <row r="2127" spans="1:1" x14ac:dyDescent="0.25">
      <c r="A2127" t="s">
        <v>182</v>
      </c>
    </row>
    <row r="2128" spans="1:1" x14ac:dyDescent="0.25">
      <c r="A2128" t="s">
        <v>396</v>
      </c>
    </row>
    <row r="2129" spans="1:5" x14ac:dyDescent="0.25">
      <c r="A2129" t="s">
        <v>484</v>
      </c>
    </row>
    <row r="2130" spans="1:5" x14ac:dyDescent="0.25">
      <c r="A2130" t="s">
        <v>1001</v>
      </c>
    </row>
    <row r="2131" spans="1:5" x14ac:dyDescent="0.25">
      <c r="A2131" t="s">
        <v>53</v>
      </c>
    </row>
    <row r="2132" spans="1:5" x14ac:dyDescent="0.25">
      <c r="A2132" t="s">
        <v>128</v>
      </c>
    </row>
    <row r="2133" spans="1:5" x14ac:dyDescent="0.25">
      <c r="A2133" t="s">
        <v>1002</v>
      </c>
    </row>
    <row r="2134" spans="1:5" x14ac:dyDescent="0.25">
      <c r="A2134" t="s">
        <v>1003</v>
      </c>
    </row>
    <row r="2135" spans="1:5" x14ac:dyDescent="0.25">
      <c r="A2135" t="s">
        <v>56</v>
      </c>
    </row>
    <row r="2136" spans="1:5" x14ac:dyDescent="0.25">
      <c r="A2136" t="s">
        <v>224</v>
      </c>
    </row>
    <row r="2137" spans="1:5" x14ac:dyDescent="0.25">
      <c r="A2137" t="s">
        <v>1004</v>
      </c>
    </row>
    <row r="2138" spans="1:5" x14ac:dyDescent="0.25">
      <c r="A2138" t="s">
        <v>1</v>
      </c>
    </row>
    <row r="2139" spans="1:5" x14ac:dyDescent="0.25">
      <c r="A2139" t="s">
        <v>1005</v>
      </c>
      <c r="E2139" t="str">
        <f>A2139&amp;","&amp;A2140&amp;","&amp;A2141&amp;","&amp;A2142&amp;","&amp;A2143&amp;","&amp;A2144&amp;","&amp;A2145&amp;","&amp;A2146&amp;","&amp;A2147&amp;","&amp;A2148&amp;","&amp;A2149&amp;","&amp;A2150&amp;","&amp;A2151&amp;","&amp;A2152&amp;","&amp;A2153&amp;","&amp;A2154&amp;","&amp;A2155&amp;","&amp;A2156&amp;","&amp;A2157&amp;","&amp;A2158&amp;","&amp;A2159&amp;","&amp;A2160&amp;","&amp;A2161&amp;","&amp;A2162&amp;","&amp;A2163</f>
        <v>[BOLDORE],Name = Boldore,Types = ICE,WATER,BaseStats = 70,55,75,40,90,70,GenderRatio = Female50Percent,GrowthRate = Parabolic,BaseExp = 137,EVs = ATTACK,1,DEFENSE,1,CatchRate = 120,Happiness = 50,Abilities = ICEBODY,HYDRATION,HiddenAbilities = SNOWWARNING,Moves = 1,RAPIDSPIN,1,HARDEN,4,POWDERSNOW,8,WATERGUN,12,ICEBALL,16,HAIL,20,AURORABEAM,24,MIST,28,AVALANCHE,32,BRINE,36,AQUARING,40,ICEBEAM,44,OCEANBLAST,50,BLIZZARD,55,AURORAVEIL,TutorMoves = TOXIC,HAIL,HIDDENPOWER,TAUNT,ICEBEAM,BLIZZARD,LIGHTSCREEN,PROTECT,RAINDANCE,SAFEGUARD,FRUSTRATION,BOULDERHURL,EARTHQUAKE,RETURN,BRICKBREAK,DOUBLETEAM,REFLECT,ROCKTOMB,FACADE,REST,ATTRACT,THIEF,ROUND,ECHOEDVOICE,FOCUSBLAST,FLING,EXPLOSION,STONEEDGE,BULLDOZE,FROSTBREATH,ROCKSLIDE,SWAGGER,SUBSTITUTE,FLASHCANNON,LIQUIDATION,NATUREPOWER,DAZZLINGGLEAM,CONFIDE,SECRETPOWER,MUDDYWATER,HEAVYSLAM,BODYSLAM,ANCIENTPOWER,EARTHPOWER,HEADBUTT,ICYWIND,IRONHEAD,ROLLOUT,SLEEPTALK,SNORE,WATERPULSE,ZENHEADBUTT,ICICLECRASH,NATURALGIFT,TIDALWAVE,EggGroups = Mineral,HatchSteps = 4080,Height = 0.9,Weight = 102.0,Color = Blue,Shape = Multiped,Category = Ice Floes,Pokedex = Due to the ongoing climate crisis, parts of icebergs that have since melted and separated away turn into Boldores.,Generation = 5,WildItemUncommon = ICESTONE,Evolutions = GIGALITH,Item,LINKSTONE</v>
      </c>
    </row>
    <row r="2140" spans="1:5" x14ac:dyDescent="0.25">
      <c r="A2140" t="s">
        <v>1006</v>
      </c>
    </row>
    <row r="2141" spans="1:5" x14ac:dyDescent="0.25">
      <c r="A2141" t="s">
        <v>994</v>
      </c>
    </row>
    <row r="2142" spans="1:5" x14ac:dyDescent="0.25">
      <c r="A2142" t="s">
        <v>1007</v>
      </c>
    </row>
    <row r="2143" spans="1:5" x14ac:dyDescent="0.25">
      <c r="A2143" t="s">
        <v>6</v>
      </c>
    </row>
    <row r="2144" spans="1:5" x14ac:dyDescent="0.25">
      <c r="A2144" t="s">
        <v>43</v>
      </c>
    </row>
    <row r="2145" spans="1:1" x14ac:dyDescent="0.25">
      <c r="A2145" t="s">
        <v>517</v>
      </c>
    </row>
    <row r="2146" spans="1:1" x14ac:dyDescent="0.25">
      <c r="A2146" t="s">
        <v>1008</v>
      </c>
    </row>
    <row r="2147" spans="1:1" x14ac:dyDescent="0.25">
      <c r="A2147" t="s">
        <v>461</v>
      </c>
    </row>
    <row r="2148" spans="1:1" x14ac:dyDescent="0.25">
      <c r="A2148" t="s">
        <v>996</v>
      </c>
    </row>
    <row r="2149" spans="1:1" x14ac:dyDescent="0.25">
      <c r="A2149" t="s">
        <v>997</v>
      </c>
    </row>
    <row r="2150" spans="1:1" x14ac:dyDescent="0.25">
      <c r="A2150" t="s">
        <v>86</v>
      </c>
    </row>
    <row r="2151" spans="1:1" x14ac:dyDescent="0.25">
      <c r="A2151" t="s">
        <v>998</v>
      </c>
    </row>
    <row r="2152" spans="1:1" x14ac:dyDescent="0.25">
      <c r="A2152" t="s">
        <v>1009</v>
      </c>
    </row>
    <row r="2153" spans="1:1" x14ac:dyDescent="0.25">
      <c r="A2153" t="s">
        <v>182</v>
      </c>
    </row>
    <row r="2154" spans="1:1" x14ac:dyDescent="0.25">
      <c r="A2154" t="s">
        <v>396</v>
      </c>
    </row>
    <row r="2155" spans="1:1" x14ac:dyDescent="0.25">
      <c r="A2155" t="s">
        <v>675</v>
      </c>
    </row>
    <row r="2156" spans="1:1" x14ac:dyDescent="0.25">
      <c r="A2156" t="s">
        <v>1010</v>
      </c>
    </row>
    <row r="2157" spans="1:1" x14ac:dyDescent="0.25">
      <c r="A2157" t="s">
        <v>53</v>
      </c>
    </row>
    <row r="2158" spans="1:1" x14ac:dyDescent="0.25">
      <c r="A2158" t="s">
        <v>1011</v>
      </c>
    </row>
    <row r="2159" spans="1:1" x14ac:dyDescent="0.25">
      <c r="A2159" t="s">
        <v>1012</v>
      </c>
    </row>
    <row r="2160" spans="1:1" x14ac:dyDescent="0.25">
      <c r="A2160" t="s">
        <v>1013</v>
      </c>
    </row>
    <row r="2161" spans="1:5" x14ac:dyDescent="0.25">
      <c r="A2161" t="s">
        <v>56</v>
      </c>
    </row>
    <row r="2162" spans="1:5" x14ac:dyDescent="0.25">
      <c r="A2162" t="s">
        <v>224</v>
      </c>
    </row>
    <row r="2163" spans="1:5" x14ac:dyDescent="0.25">
      <c r="A2163" t="s">
        <v>1014</v>
      </c>
    </row>
    <row r="2164" spans="1:5" x14ac:dyDescent="0.25">
      <c r="A2164" t="s">
        <v>1</v>
      </c>
    </row>
    <row r="2165" spans="1:5" x14ac:dyDescent="0.25">
      <c r="A2165" t="s">
        <v>1015</v>
      </c>
      <c r="E2165" t="str">
        <f>A2165&amp;","&amp;A2166&amp;","&amp;A2167&amp;","&amp;A2168&amp;","&amp;A2169&amp;","&amp;A2170&amp;","&amp;A2171&amp;","&amp;A2172&amp;","&amp;A2173&amp;","&amp;A2174&amp;","&amp;A2175&amp;","&amp;A2176&amp;","&amp;A2177&amp;","&amp;A2178&amp;","&amp;A2179&amp;","&amp;A2180&amp;","&amp;A2181&amp;","&amp;A2182&amp;","&amp;A2183&amp;","&amp;A2184&amp;","&amp;A2185&amp;","&amp;A2186&amp;","&amp;A2187&amp;","&amp;A2188&amp;","&amp;A2189</f>
        <v>[GIGALITH],Name = Gigalith,Types = ICE,WATER,BaseStats = 95,70,95,60,120,90,GenderRatio = Female50Percent,GrowthRate = Parabolic,BaseExp = 232,EVs = ATTACK,3,CatchRate = 100,Happiness = 50,Abilities = ICEBODY,HYDRATION,HiddenAbilities = SNOWWARNING,Moves = 1,RAPIDSPIN,1,HARDEN,4,POWDERSNOW,8,WATERGUN,12,ICEBALL,16,HAIL,20,AURORABEAM,24,MIST,28,AVALANCHE,32,BRINE,36,AQUARING,40,ICEBEAM,44,OCEANBLAST,50,BLIZZARD,55,AURORAVEIL,TutorMoves = TOXIC,HAIL,HIDDENPOWER,TAUNT,ICEBEAM,BLIZZARD,HYPERBEAM,LIGHTSCREEN,PROTECT,RAINDANCE,SAFEGUARD,FRUSTRATION,BOULDERHURL,EARTHQUAKE,RETURN,BRICKBREAK,DOUBLETEAM,FACADE,REST,ATTRACT,THIEF,ROUND,ECHOEDVOICE,FOCUSBLAST,FLING,EXPLOSION,GIGAIMPACT,STONEEDGE,BULLDOZE,FROSTBREATH,ROCKSLIDE,SWAGGER,SUBSTITUTE,FLASHCANNON,LIQUIDATION,NATUREPOWER,DAZZLINGGLEAM,CONFIDE,SECRETPOWER,MUDDYWATER,HEAVYSLAM,BODYSLAM,ANCIENTPOWER,EARTHPOWER,HEADBUTT,ICYWIND,IRONHEAD,ROLLOUT,SLEEPTALK,SNORE,WATERPULSE,ZENHEADBUTT,ICICLECRASH,NATURALGIFT,TIDALWAVE,EggGroups = Mineral,HatchSteps = 4080,Height = 1.7,Weight = 260.0,Color = Blue,Shape = Multiped,Category = Iceberg,Pokedex = Many inattentive sailors have come to their doom when their ships have collided with these Pokemon out on the frozen seas.,Generation = 5,WildItemUncommon = ICESTONE,#-------------------------------</v>
      </c>
    </row>
    <row r="2166" spans="1:5" x14ac:dyDescent="0.25">
      <c r="A2166" t="s">
        <v>1016</v>
      </c>
    </row>
    <row r="2167" spans="1:5" x14ac:dyDescent="0.25">
      <c r="A2167" t="s">
        <v>994</v>
      </c>
    </row>
    <row r="2168" spans="1:5" x14ac:dyDescent="0.25">
      <c r="A2168" t="s">
        <v>1017</v>
      </c>
    </row>
    <row r="2169" spans="1:5" x14ac:dyDescent="0.25">
      <c r="A2169" t="s">
        <v>6</v>
      </c>
    </row>
    <row r="2170" spans="1:5" x14ac:dyDescent="0.25">
      <c r="A2170" t="s">
        <v>43</v>
      </c>
    </row>
    <row r="2171" spans="1:5" x14ac:dyDescent="0.25">
      <c r="A2171" t="s">
        <v>1018</v>
      </c>
    </row>
    <row r="2172" spans="1:5" x14ac:dyDescent="0.25">
      <c r="A2172" t="s">
        <v>1019</v>
      </c>
    </row>
    <row r="2173" spans="1:5" x14ac:dyDescent="0.25">
      <c r="A2173" t="s">
        <v>32</v>
      </c>
    </row>
    <row r="2174" spans="1:5" x14ac:dyDescent="0.25">
      <c r="A2174" t="s">
        <v>996</v>
      </c>
    </row>
    <row r="2175" spans="1:5" x14ac:dyDescent="0.25">
      <c r="A2175" t="s">
        <v>997</v>
      </c>
    </row>
    <row r="2176" spans="1:5" x14ac:dyDescent="0.25">
      <c r="A2176" t="s">
        <v>86</v>
      </c>
    </row>
    <row r="2177" spans="1:5" x14ac:dyDescent="0.25">
      <c r="A2177" t="s">
        <v>998</v>
      </c>
    </row>
    <row r="2178" spans="1:5" x14ac:dyDescent="0.25">
      <c r="A2178" t="s">
        <v>999</v>
      </c>
    </row>
    <row r="2179" spans="1:5" x14ac:dyDescent="0.25">
      <c r="A2179" t="s">
        <v>182</v>
      </c>
    </row>
    <row r="2180" spans="1:5" x14ac:dyDescent="0.25">
      <c r="A2180" t="s">
        <v>396</v>
      </c>
    </row>
    <row r="2181" spans="1:5" x14ac:dyDescent="0.25">
      <c r="A2181" t="s">
        <v>496</v>
      </c>
    </row>
    <row r="2182" spans="1:5" x14ac:dyDescent="0.25">
      <c r="A2182" t="s">
        <v>1020</v>
      </c>
    </row>
    <row r="2183" spans="1:5" x14ac:dyDescent="0.25">
      <c r="A2183" t="s">
        <v>53</v>
      </c>
    </row>
    <row r="2184" spans="1:5" x14ac:dyDescent="0.25">
      <c r="A2184" t="s">
        <v>1011</v>
      </c>
    </row>
    <row r="2185" spans="1:5" x14ac:dyDescent="0.25">
      <c r="A2185" t="s">
        <v>1021</v>
      </c>
    </row>
    <row r="2186" spans="1:5" x14ac:dyDescent="0.25">
      <c r="A2186" t="s">
        <v>1022</v>
      </c>
    </row>
    <row r="2187" spans="1:5" x14ac:dyDescent="0.25">
      <c r="A2187" t="s">
        <v>56</v>
      </c>
    </row>
    <row r="2188" spans="1:5" x14ac:dyDescent="0.25">
      <c r="A2188" t="s">
        <v>224</v>
      </c>
    </row>
    <row r="2189" spans="1:5" x14ac:dyDescent="0.25">
      <c r="A2189" t="s">
        <v>1</v>
      </c>
    </row>
    <row r="2190" spans="1:5" x14ac:dyDescent="0.25">
      <c r="A2190" t="s">
        <v>1023</v>
      </c>
      <c r="E2190" t="str">
        <f>A2190&amp;","&amp;A2191&amp;","&amp;A2192&amp;","&amp;A2193&amp;","&amp;A2194&amp;","&amp;A2195&amp;","&amp;A2196&amp;","&amp;A2197&amp;","&amp;A2198&amp;","&amp;A2199&amp;","&amp;A2200&amp;","&amp;A2201&amp;","&amp;A2202&amp;","&amp;A2203&amp;","&amp;A2204&amp;","&amp;A2205&amp;","&amp;A2206&amp;","&amp;A2207&amp;","&amp;A2208&amp;","&amp;A2209&amp;","&amp;A2210&amp;","&amp;A2211&amp;","&amp;A2212&amp;","&amp;A2213&amp;","&amp;A2214</f>
        <v>[FINNEON],Name = Finneon,Types = WATER,FAIRY,BaseStats = 49,49,55,66,75,66,GenderRatio = Female50Percent,GrowthRate = Erratic,BaseExp = 66,EVs = SPECIAL_ATTACK,1,CatchRate = 190,Happiness = 70,Abilities = CUTECHARM,MARVELSCALE,HiddenAbilities = LIQUIDVOICE,Moves = 1,PIXIEWAVE,1,BABYDOLLEYES,1,WATERGUN,5,ECHOEDVOICE,9,LIFEDEW,13,WATERPULSE,16,HALLELUJAH,19,NYMPHSSPELL,23,AQUARING,27,DECORATE,30,DAZZLINGGLEAM,34,CHANGELINGS,38,HYPERVOICE,42,FAESBLESSING,46,SPARKLINGARIA,50,WILDIMAGINATION,54,TITANIASLAW,TutorMoves = ACROBATICS,ATTRACT,BLIZZARD,BOUNCE,BRINE,BUTTERFLYKISS,CALMMIND,CASCADE,CHARGEBEAM,CHARM,COACHING,CONFUSERAY,DAZZLINGGLEAM,DRAININGKISS,ECHOEDVOICE,FABLEDRUSH,FAIRYTALE,FLIPTURN,FLUTTER,HAIL,HEALBELL,HIDDENPOWER,HYPERVOICE,HYPOTHERMIA,ICEBEAM,ICICLESPEAR,ICYWIND,LIGHTSCREEN,LIQUIDATION,MIRRORSHOT,MOONBLAST,MYSTICPULSE,NASTYPLOT,ODETOJOY,PLAYROUGH,PROTECT,PSYCHIC,RAINDANCE,RAYOFLIGHT,REFLECT,REST,RETURN,ROUND,SAFEGUARD,SCALD,SIGNALBEAM,SIRENSSONG,SLEEPTALK,SOAK,SUBSTITUTE,SWIFT,TRIATTACK,UTURN,WATERPULSE,WEATHERBALL,WHIRLPOOL,WISH,WORKUP,EggMoves = LOVELYKISS,CLEANSE,MORNINGSUN,SKYBLESSING,MINDREADER,FLIPTURN,TIDALWAVE,LUSTERPURGE,EggGroups = Water2,Fairy,HatchSteps = 5355,Height = 0.4,Weight = 7.0,Color = Pink,Shape = Finned,Category = Pixie Fish,Pokedex = Depending on the temperature of the water it swims in, the colour of its body and fins will change accordingly.,Generation = 4,Evolutions = LUMINEON,Level,32</v>
      </c>
    </row>
    <row r="2191" spans="1:5" x14ac:dyDescent="0.25">
      <c r="A2191" t="s">
        <v>1024</v>
      </c>
    </row>
    <row r="2192" spans="1:5" x14ac:dyDescent="0.25">
      <c r="A2192" t="s">
        <v>1025</v>
      </c>
    </row>
    <row r="2193" spans="1:1" x14ac:dyDescent="0.25">
      <c r="A2193" t="s">
        <v>1026</v>
      </c>
    </row>
    <row r="2194" spans="1:1" x14ac:dyDescent="0.25">
      <c r="A2194" t="s">
        <v>6</v>
      </c>
    </row>
    <row r="2195" spans="1:1" x14ac:dyDescent="0.25">
      <c r="A2195" t="s">
        <v>1027</v>
      </c>
    </row>
    <row r="2196" spans="1:1" x14ac:dyDescent="0.25">
      <c r="A2196" t="s">
        <v>544</v>
      </c>
    </row>
    <row r="2197" spans="1:1" x14ac:dyDescent="0.25">
      <c r="A2197" t="s">
        <v>45</v>
      </c>
    </row>
    <row r="2198" spans="1:1" x14ac:dyDescent="0.25">
      <c r="A2198" t="s">
        <v>10</v>
      </c>
    </row>
    <row r="2199" spans="1:1" x14ac:dyDescent="0.25">
      <c r="A2199" t="s">
        <v>11</v>
      </c>
    </row>
    <row r="2200" spans="1:1" x14ac:dyDescent="0.25">
      <c r="A2200" t="s">
        <v>1028</v>
      </c>
    </row>
    <row r="2201" spans="1:1" x14ac:dyDescent="0.25">
      <c r="A2201" t="s">
        <v>1029</v>
      </c>
    </row>
    <row r="2202" spans="1:1" x14ac:dyDescent="0.25">
      <c r="A2202" t="s">
        <v>1030</v>
      </c>
    </row>
    <row r="2203" spans="1:1" x14ac:dyDescent="0.25">
      <c r="A2203" t="s">
        <v>1031</v>
      </c>
    </row>
    <row r="2204" spans="1:1" x14ac:dyDescent="0.25">
      <c r="A2204" t="s">
        <v>1032</v>
      </c>
    </row>
    <row r="2205" spans="1:1" x14ac:dyDescent="0.25">
      <c r="A2205" t="s">
        <v>1033</v>
      </c>
    </row>
    <row r="2206" spans="1:1" x14ac:dyDescent="0.25">
      <c r="A2206" t="s">
        <v>18</v>
      </c>
    </row>
    <row r="2207" spans="1:1" x14ac:dyDescent="0.25">
      <c r="A2207" t="s">
        <v>484</v>
      </c>
    </row>
    <row r="2208" spans="1:1" x14ac:dyDescent="0.25">
      <c r="A2208" t="s">
        <v>1034</v>
      </c>
    </row>
    <row r="2209" spans="1:5" x14ac:dyDescent="0.25">
      <c r="A2209" t="s">
        <v>766</v>
      </c>
    </row>
    <row r="2210" spans="1:5" x14ac:dyDescent="0.25">
      <c r="A2210" t="s">
        <v>266</v>
      </c>
    </row>
    <row r="2211" spans="1:5" x14ac:dyDescent="0.25">
      <c r="A2211" t="s">
        <v>1035</v>
      </c>
    </row>
    <row r="2212" spans="1:5" x14ac:dyDescent="0.25">
      <c r="A2212" t="s">
        <v>1036</v>
      </c>
    </row>
    <row r="2213" spans="1:5" x14ac:dyDescent="0.25">
      <c r="A2213" t="s">
        <v>385</v>
      </c>
    </row>
    <row r="2214" spans="1:5" x14ac:dyDescent="0.25">
      <c r="A2214" t="s">
        <v>1037</v>
      </c>
    </row>
    <row r="2215" spans="1:5" x14ac:dyDescent="0.25">
      <c r="A2215" t="s">
        <v>1</v>
      </c>
    </row>
    <row r="2216" spans="1:5" x14ac:dyDescent="0.25">
      <c r="A2216" t="s">
        <v>1038</v>
      </c>
      <c r="E2216" t="str">
        <f>A2216&amp;","&amp;A2217&amp;","&amp;A2218&amp;","&amp;A2219&amp;","&amp;A2220&amp;","&amp;A2221&amp;","&amp;A2222&amp;","&amp;A2223&amp;","&amp;A2224&amp;","&amp;A2225&amp;","&amp;A2226&amp;","&amp;A2227&amp;","&amp;A2228&amp;","&amp;A2229&amp;","&amp;A2230&amp;","&amp;A2231&amp;","&amp;A2232&amp;","&amp;A2233&amp;","&amp;A2234&amp;","&amp;A2235&amp;","&amp;A2236&amp;","&amp;A2237&amp;","&amp;A2238&amp;","&amp;A2239&amp;","&amp;A2240</f>
        <v>[LUMINEON],Name = Lumineon,Types = WATER,FAIRY,BaseStats = 59,52,79,91,99,95,GenderRatio = Female50Percent,GrowthRate = Erratic,BaseExp = 161,EVs = SPECIAL_ATTACK,2,CatchRate = 100,Happiness = 70,Abilities = CUTECHARM,MARVELSCALE,HiddenAbilities = LIQUIDVOICE,Moves = 1,PIXIEWAVE,1,BABYDOLLEYES,1,WATERGUN,5,ECHOEDVOICE,9,LIFEDEW,13,WATERPULSE,16,HALLELUJAH,19,NYMPHSSPELL,23,AQUARING,27,DECORATE,30,DAZZLINGGLEAM,34,CHANGELINGS,38,HYPERVOICE,42,FAESBLESSING,46,SPARKLINGARIA,50,WILDIMAGINATION,54,TITANIASLAW,TutorMoves = ACROBATICS,ATTRACT,BLIZZARD,BOUNCE,BRINE,BUTTERFLYKISS,CALMMIND,CASCADE,CHARGEBEAM,CHARM,COACHING,CONFUSERAY,DAZZLINGGLEAM,DRAININGKISS,ECHOEDVOICE,FABLEDRUSH,FAIRYTALE,FLIPTURN,FLUTTER,HAIL,HEALBELL,HIDDENPOWER,HYPERVOICE,HYPOTHERMIA,ICEBEAM,ICICLESPEAR,ICYWIND,LIGHTSCREEN,LIQUIDATION,MIRRORSHOT,MOONBLAST,MYSTICPULSE,NASTYPLOT,ODETOJOY,PLAYROUGH,PROTECT,PSYCHIC,RAINDANCE,RAYOFLIGHT,REFLECT,REST,RETURN,ROUND,SAFEGUARD,SCALD,SIGNALBEAM,SIRENSSONG,SLEEPTALK,SOAK,SUBSTITUTE,SWIFT,TRIATTACK,UTURN,WATERPULSE,WEATHERBALL,WHIRLPOOL,WISH,WORKUP,EggGroups = Water2,Fairy,HatchSteps = 5355,Height = 1.2,Weight = 24.0,Color = Pink,Shape = Finned,Category = Pixie Fish,Pokedex = It changes the colour of the eye design that it has on its sides to attract mates. It has a secondary benefit of also being capable of blinding pursuing predators.,Generation = 4,#-------------------------------,[GLIGAR]</v>
      </c>
    </row>
    <row r="2217" spans="1:5" x14ac:dyDescent="0.25">
      <c r="A2217" t="s">
        <v>1039</v>
      </c>
    </row>
    <row r="2218" spans="1:5" x14ac:dyDescent="0.25">
      <c r="A2218" t="s">
        <v>1025</v>
      </c>
    </row>
    <row r="2219" spans="1:5" x14ac:dyDescent="0.25">
      <c r="A2219" t="s">
        <v>1040</v>
      </c>
    </row>
    <row r="2220" spans="1:5" x14ac:dyDescent="0.25">
      <c r="A2220" t="s">
        <v>6</v>
      </c>
    </row>
    <row r="2221" spans="1:5" x14ac:dyDescent="0.25">
      <c r="A2221" t="s">
        <v>1027</v>
      </c>
    </row>
    <row r="2222" spans="1:5" x14ac:dyDescent="0.25">
      <c r="A2222" t="s">
        <v>135</v>
      </c>
    </row>
    <row r="2223" spans="1:5" x14ac:dyDescent="0.25">
      <c r="A2223" t="s">
        <v>62</v>
      </c>
    </row>
    <row r="2224" spans="1:5" x14ac:dyDescent="0.25">
      <c r="A2224" t="s">
        <v>32</v>
      </c>
    </row>
    <row r="2225" spans="1:5" x14ac:dyDescent="0.25">
      <c r="A2225" t="s">
        <v>11</v>
      </c>
    </row>
    <row r="2226" spans="1:5" x14ac:dyDescent="0.25">
      <c r="A2226" t="s">
        <v>1028</v>
      </c>
    </row>
    <row r="2227" spans="1:5" x14ac:dyDescent="0.25">
      <c r="A2227" t="s">
        <v>1029</v>
      </c>
    </row>
    <row r="2228" spans="1:5" x14ac:dyDescent="0.25">
      <c r="A2228" t="s">
        <v>1030</v>
      </c>
    </row>
    <row r="2229" spans="1:5" x14ac:dyDescent="0.25">
      <c r="A2229" t="s">
        <v>1031</v>
      </c>
    </row>
    <row r="2230" spans="1:5" x14ac:dyDescent="0.25">
      <c r="A2230" t="s">
        <v>1033</v>
      </c>
    </row>
    <row r="2231" spans="1:5" x14ac:dyDescent="0.25">
      <c r="A2231" t="s">
        <v>18</v>
      </c>
    </row>
    <row r="2232" spans="1:5" x14ac:dyDescent="0.25">
      <c r="A2232" t="s">
        <v>36</v>
      </c>
    </row>
    <row r="2233" spans="1:5" x14ac:dyDescent="0.25">
      <c r="A2233" t="s">
        <v>1041</v>
      </c>
    </row>
    <row r="2234" spans="1:5" x14ac:dyDescent="0.25">
      <c r="A2234" t="s">
        <v>766</v>
      </c>
    </row>
    <row r="2235" spans="1:5" x14ac:dyDescent="0.25">
      <c r="A2235" t="s">
        <v>266</v>
      </c>
    </row>
    <row r="2236" spans="1:5" x14ac:dyDescent="0.25">
      <c r="A2236" t="s">
        <v>1035</v>
      </c>
    </row>
    <row r="2237" spans="1:5" x14ac:dyDescent="0.25">
      <c r="A2237" t="s">
        <v>1042</v>
      </c>
    </row>
    <row r="2238" spans="1:5" x14ac:dyDescent="0.25">
      <c r="A2238" t="s">
        <v>385</v>
      </c>
    </row>
    <row r="2239" spans="1:5" x14ac:dyDescent="0.25">
      <c r="A2239" t="s">
        <v>1</v>
      </c>
    </row>
    <row r="2240" spans="1:5" x14ac:dyDescent="0.25">
      <c r="A2240" t="s">
        <v>1043</v>
      </c>
      <c r="E2240" t="str">
        <f>A2240&amp;","&amp;A2241&amp;","&amp;A2242&amp;","&amp;A2243&amp;","&amp;A2244&amp;","&amp;A2245&amp;","&amp;A2246&amp;","&amp;A2247&amp;","&amp;A2248&amp;","&amp;A2249&amp;","&amp;A2250&amp;","&amp;A2251&amp;","&amp;A2252&amp;","&amp;A2253&amp;","&amp;A2254&amp;","&amp;A2255&amp;","&amp;A2256&amp;","&amp;A2257&amp;","&amp;A2258&amp;","&amp;A2259&amp;","&amp;A2260&amp;","&amp;A2261&amp;","&amp;A2262&amp;","&amp;A2263&amp;","&amp;A2264</f>
        <v>[GLIGAR],Name = Gligar,Types = ROCK,DRAGON,BaseStats = 85,75,105,55,35,75,GenderRatio = Female50Percent,GrowthRate = Parabolic,BaseExp = 86,EVs = DEFENSE,1,CatchRate = 100,Happiness = 70,Abilities = INNERFOCUS,BATTLEARMOR,HiddenAbilities = SOLIDROCK,Moves = 1,TACKLE,4,LEER,7,ROCKTHROW,10,BITE,13,BOULDERHURL,16,NIGHTSHADE,19,DRAGONFURY,22,FEINTATTACK,27,DRAGONTAIL,30,MEANLOOK,35,CRUNCH,40,ROCKSLIDE,45,OUTRAGE,50,NAGASKIN,55,HAMMERARM,TutorMoves = HONECLAWS,DRAGONCLAW,TOXIC,HIDDENPOWER,TAUNT,PROTECT,FRUSTRATION,BOULDERHURL,EARTHQUAKE,RETURN,DIG,SHADOWBALL,BRICKBREAK,DOUBLETEAM,FLAMETHROWER,SANDSTORM,FIREBLAST,ROCKTOMB,STREAMRUSH,TORMENT,FACADE,REST,ATTRACT,THIEF,LOWSWEEP,ROUND,ECHOEDVOICE,STEELWING,FOCUSBLAST,FALSESWIPE,FLING,QUASH,ACROBATICS,EMBARGO,EXPLOSION,SHADOWCLAW,SCORESETTLER,RETALIATE,ROCKPOLISH,DRAGONDANCE,STONEEDGE,SWORDSDANCE,BULLDOZE,ROCKSLIDE,DRAGONTAIL,POISONJAB,SWAGGER,SUBSTITUTE,DARKPULSE,CONFIDE,SECRETPOWER,WORKUP,BRUTALSWING,DISABLE,DARKESTLARIAT,CRUNCH,FOCUSENERGY,AIRCUTTER,ANCIENTPOWER,DARKPULSE,DRACOSURGE,GOLDRUSH,DUALCHOP,EARTHPOWER,FOCUSPUNCH,FOULPLAY,IRONHEAD,KNOCKOFF,MUDSLAP,OUTRAGE,ROOST,SLEEPTALK,SNATCH,SNORE,STEALTHROCK,STAMPEDE,SUCKERPUNCH,SUPERPOWER,THROATCHOP,TWISTER,UPROAR,NATURALGIFT,EggMoves = COUNTER,DOUBLEEDGE,NIGHTSLASH,STONEEDGE,DARKPULSE,SUBMISSION,DRACOSURGE,POISONJAB,POISONFANG,EggGroups = Mineral,HatchSteps = 5355,Height = 1.1,Weight = 64.8,Color = Gray,Shape = Winged,Category = Gargoyle,Pokedex = It can enter into a state of perfect stillness that it can fool people into thinking its really a statue.,Generation = 4,Evolutions = GLISCOR,Item,RAZORFANG</v>
      </c>
    </row>
    <row r="2241" spans="1:1" x14ac:dyDescent="0.25">
      <c r="A2241" t="s">
        <v>1044</v>
      </c>
    </row>
    <row r="2242" spans="1:1" x14ac:dyDescent="0.25">
      <c r="A2242" t="s">
        <v>1045</v>
      </c>
    </row>
    <row r="2243" spans="1:1" x14ac:dyDescent="0.25">
      <c r="A2243" t="s">
        <v>1046</v>
      </c>
    </row>
    <row r="2244" spans="1:1" x14ac:dyDescent="0.25">
      <c r="A2244" t="s">
        <v>6</v>
      </c>
    </row>
    <row r="2245" spans="1:1" x14ac:dyDescent="0.25">
      <c r="A2245" t="s">
        <v>43</v>
      </c>
    </row>
    <row r="2246" spans="1:1" x14ac:dyDescent="0.25">
      <c r="A2246" t="s">
        <v>1047</v>
      </c>
    </row>
    <row r="2247" spans="1:1" x14ac:dyDescent="0.25">
      <c r="A2247" t="s">
        <v>203</v>
      </c>
    </row>
    <row r="2248" spans="1:1" x14ac:dyDescent="0.25">
      <c r="A2248" t="s">
        <v>32</v>
      </c>
    </row>
    <row r="2249" spans="1:1" x14ac:dyDescent="0.25">
      <c r="A2249" t="s">
        <v>11</v>
      </c>
    </row>
    <row r="2250" spans="1:1" x14ac:dyDescent="0.25">
      <c r="A2250" t="s">
        <v>1048</v>
      </c>
    </row>
    <row r="2251" spans="1:1" x14ac:dyDescent="0.25">
      <c r="A2251" t="s">
        <v>696</v>
      </c>
    </row>
    <row r="2252" spans="1:1" x14ac:dyDescent="0.25">
      <c r="A2252" t="s">
        <v>1049</v>
      </c>
    </row>
    <row r="2253" spans="1:1" x14ac:dyDescent="0.25">
      <c r="A2253" t="s">
        <v>1050</v>
      </c>
    </row>
    <row r="2254" spans="1:1" x14ac:dyDescent="0.25">
      <c r="A2254" t="s">
        <v>1051</v>
      </c>
    </row>
    <row r="2255" spans="1:1" x14ac:dyDescent="0.25">
      <c r="A2255" t="s">
        <v>182</v>
      </c>
    </row>
    <row r="2256" spans="1:1" x14ac:dyDescent="0.25">
      <c r="A2256" t="s">
        <v>18</v>
      </c>
    </row>
    <row r="2257" spans="1:5" x14ac:dyDescent="0.25">
      <c r="A2257" t="s">
        <v>195</v>
      </c>
    </row>
    <row r="2258" spans="1:5" x14ac:dyDescent="0.25">
      <c r="A2258" t="s">
        <v>1052</v>
      </c>
    </row>
    <row r="2259" spans="1:5" x14ac:dyDescent="0.25">
      <c r="A2259" t="s">
        <v>325</v>
      </c>
    </row>
    <row r="2260" spans="1:5" x14ac:dyDescent="0.25">
      <c r="A2260" t="s">
        <v>293</v>
      </c>
    </row>
    <row r="2261" spans="1:5" x14ac:dyDescent="0.25">
      <c r="A2261" t="s">
        <v>1053</v>
      </c>
    </row>
    <row r="2262" spans="1:5" x14ac:dyDescent="0.25">
      <c r="A2262" t="s">
        <v>1054</v>
      </c>
    </row>
    <row r="2263" spans="1:5" x14ac:dyDescent="0.25">
      <c r="A2263" t="s">
        <v>385</v>
      </c>
    </row>
    <row r="2264" spans="1:5" x14ac:dyDescent="0.25">
      <c r="A2264" t="s">
        <v>1055</v>
      </c>
    </row>
    <row r="2265" spans="1:5" x14ac:dyDescent="0.25">
      <c r="A2265" t="s">
        <v>1</v>
      </c>
    </row>
    <row r="2266" spans="1:5" x14ac:dyDescent="0.25">
      <c r="A2266" t="s">
        <v>1056</v>
      </c>
      <c r="E2266" t="str">
        <f>A2266&amp;","&amp;A2267&amp;","&amp;A2268&amp;","&amp;A2269&amp;","&amp;A2270&amp;","&amp;A2271&amp;","&amp;A2272&amp;","&amp;A2273&amp;","&amp;A2274&amp;","&amp;A2275&amp;","&amp;A2276&amp;","&amp;A2277&amp;","&amp;A2278&amp;","&amp;A2279&amp;","&amp;A2280&amp;","&amp;A2281&amp;","&amp;A2282&amp;","&amp;A2283&amp;","&amp;A2284&amp;","&amp;A2285&amp;","&amp;A2286&amp;","&amp;A2287&amp;","&amp;A2288&amp;","&amp;A2289&amp;","&amp;A2290</f>
        <v>[GLISCOR],Name = Gliscor,Types = ROCK,DRAGON,BaseStats = 95,95,125,55,45,95,GenderRatio = Female50Percent,GrowthRate = Parabolic,BaseExp = 179,EVs = DEFENSE,2,CatchRate = 100,Happiness = 70,Abilities = INNERFOCUS,BATTLEARMOR,HiddenAbilities = SOLIDROCK,Moves = 1,TACKLE,4,LEER,7,ROCKTHROW,10,BITE,13,BOULDERHURL,16,NIGHTSHADE,19,DRAGONFURY,22,FEINTATTACK,27,DRAGONTAIL,30,MEANLOOK,35,CRUNCH,40,ROCKSLIDE,45,OUTRAGE,50,NAGASKIN,55,HAMMERARM,TutorMoves = HONECLAWS,DRAGONCLAW,TOXIC,HIDDENPOWER,TAUNT,HYPERBEAM,PROTECT,FRUSTRATION,BOULDERHURL,EARTHQUAKE,RETURN,DIG,SHADOWBALL,BRICKBREAK,DOUBLETEAM,FLAMETHROWER,SANDSTORM,FIREBLAST,ROCKTOMB,STREAMRUSH,TORMENT,FACADE,REST,ATTRACT,THIEF,LOWSWEEP,ROUND,ECHOEDVOICE,STEELWING,FOCUSBLAST,FALSESWIPE,FLING,QUASH,ACROBATICS,EMBARGO,EXPLOSION,SHADOWCLAW,SCORESETTLER,RETALIATE,GIGAIMPACT,ROCKPOLISH,DRAGONDANCE,STONEEDGE,SWORDSDANCE,BULLDOZE,ROCKSLIDE,DRAGONTAIL,POISONJAB,SWAGGER,SUBSTITUTE,DARKPULSE,CONFIDE,SECRETPOWER,WORKUP,BRUTALSWING,DISABLE,DARKESTLARIAT,CRUNCH,FOCUSENERGY,AIRCUTTER,ANCIENTPOWER,DARKPULSE,DRACOSURGE,GOLDRUSH,DUALCHOP,EARTHPOWER,FOCUSPUNCH,FOULPLAY,IRONHEAD,KNOCKOFF,MUDSLAP,OUTRAGE,ROOST,SLEEPTALK,SNATCH,SNORE,STEALTHROCK,STAMPEDE,SUCKERPUNCH,SUPERPOWER,THROATCHOP,TWISTER,UPROAR,NATURALGIFT,EggGroups = Mineral,HatchSteps = 5355,Height = 2.0,Weight = 42.5,Color = Gray,Shape = Winged,Category = Gargoyle,Pokedex = Late at night, they are known to congregate on rooftops, but do not count on seeing them move during the daytime.,Generation = 4,#-------------------------------,[LILLIPUP]</v>
      </c>
    </row>
    <row r="2267" spans="1:5" x14ac:dyDescent="0.25">
      <c r="A2267" t="s">
        <v>1057</v>
      </c>
    </row>
    <row r="2268" spans="1:5" x14ac:dyDescent="0.25">
      <c r="A2268" t="s">
        <v>1045</v>
      </c>
    </row>
    <row r="2269" spans="1:5" x14ac:dyDescent="0.25">
      <c r="A2269" t="s">
        <v>1058</v>
      </c>
    </row>
    <row r="2270" spans="1:5" x14ac:dyDescent="0.25">
      <c r="A2270" t="s">
        <v>6</v>
      </c>
    </row>
    <row r="2271" spans="1:5" x14ac:dyDescent="0.25">
      <c r="A2271" t="s">
        <v>43</v>
      </c>
    </row>
    <row r="2272" spans="1:5" x14ac:dyDescent="0.25">
      <c r="A2272" t="s">
        <v>217</v>
      </c>
    </row>
    <row r="2273" spans="1:1" x14ac:dyDescent="0.25">
      <c r="A2273" t="s">
        <v>218</v>
      </c>
    </row>
    <row r="2274" spans="1:1" x14ac:dyDescent="0.25">
      <c r="A2274" t="s">
        <v>32</v>
      </c>
    </row>
    <row r="2275" spans="1:1" x14ac:dyDescent="0.25">
      <c r="A2275" t="s">
        <v>11</v>
      </c>
    </row>
    <row r="2276" spans="1:1" x14ac:dyDescent="0.25">
      <c r="A2276" t="s">
        <v>1048</v>
      </c>
    </row>
    <row r="2277" spans="1:1" x14ac:dyDescent="0.25">
      <c r="A2277" t="s">
        <v>696</v>
      </c>
    </row>
    <row r="2278" spans="1:1" x14ac:dyDescent="0.25">
      <c r="A2278" t="s">
        <v>1049</v>
      </c>
    </row>
    <row r="2279" spans="1:1" x14ac:dyDescent="0.25">
      <c r="A2279" t="s">
        <v>1059</v>
      </c>
    </row>
    <row r="2280" spans="1:1" x14ac:dyDescent="0.25">
      <c r="A2280" t="s">
        <v>182</v>
      </c>
    </row>
    <row r="2281" spans="1:1" x14ac:dyDescent="0.25">
      <c r="A2281" t="s">
        <v>18</v>
      </c>
    </row>
    <row r="2282" spans="1:1" x14ac:dyDescent="0.25">
      <c r="A2282" t="s">
        <v>153</v>
      </c>
    </row>
    <row r="2283" spans="1:1" x14ac:dyDescent="0.25">
      <c r="A2283" t="s">
        <v>1060</v>
      </c>
    </row>
    <row r="2284" spans="1:1" x14ac:dyDescent="0.25">
      <c r="A2284" t="s">
        <v>325</v>
      </c>
    </row>
    <row r="2285" spans="1:1" x14ac:dyDescent="0.25">
      <c r="A2285" t="s">
        <v>293</v>
      </c>
    </row>
    <row r="2286" spans="1:1" x14ac:dyDescent="0.25">
      <c r="A2286" t="s">
        <v>1053</v>
      </c>
    </row>
    <row r="2287" spans="1:1" x14ac:dyDescent="0.25">
      <c r="A2287" t="s">
        <v>1061</v>
      </c>
    </row>
    <row r="2288" spans="1:1" x14ac:dyDescent="0.25">
      <c r="A2288" t="s">
        <v>385</v>
      </c>
    </row>
    <row r="2289" spans="1:5" x14ac:dyDescent="0.25">
      <c r="A2289" t="s">
        <v>1</v>
      </c>
    </row>
    <row r="2290" spans="1:5" x14ac:dyDescent="0.25">
      <c r="A2290" t="s">
        <v>1062</v>
      </c>
      <c r="E2290" t="str">
        <f>A2290&amp;","&amp;A2291&amp;","&amp;A2292&amp;","&amp;A2293&amp;","&amp;A2294&amp;","&amp;A2295&amp;","&amp;A2296&amp;","&amp;A2297&amp;","&amp;A2298&amp;","&amp;A2299&amp;","&amp;A2300&amp;","&amp;A2301&amp;","&amp;A2302&amp;","&amp;A2303&amp;","&amp;A2304&amp;","&amp;A2305&amp;","&amp;A2306&amp;","&amp;A2307&amp;","&amp;A2308&amp;","&amp;A2309&amp;","&amp;A2310&amp;","&amp;A2311&amp;","&amp;A2312&amp;","&amp;A2313&amp;","&amp;A2314</f>
        <v>[LILLIPUP],Name = Lillipup,Types = DARK,GHOST,BaseStats = 55,70,45,65,15,45,GenderRatio = Female50Percent,GrowthRate = Parabolic,BaseExp = 55,EVs = ATTACK,1,CatchRate = 255,Happiness = 70,Abilities = GLUTTONY,DEFIANT,HiddenAbilities = STRONGJAW,Moves = 1,HOWL,1,TACKLE,5,ODORSLEUTH,8,ASTONISH,10,TORMENT,12,SHADOWSNEAK,15,BITE,19,TAKEDOWN,22,CRUNCH,26,SHADOWCLAW,29,SPITE,33,MEANLOOK,36,SHADOWBONE,40,DARKPULSE,45,PLAYROUGH,50,PHANTOMFORCE,TutorMoves = TOXIC,HIDDENPOWER,PROTECT,FRUSTRATION,RETURN,SHADOWBALL,DOUBLETEAM,FACADE,REST,ATTRACT,THIEF,LOWSWEEP,ROUND,ECHOEDVOICE,FLING,EMBARGO,SHADOWCLAW,RETALIATE,DREAMEATER,SWAGGER,SUBSTITUTE,SNARL,DARKPULSE,CONFIDE,SECRETPOWER,WORKUP,CRUNCH,PLAYROUGH,BLOCK,BOUNCE,COVET,DARKPULSE,ENDEAVOR,FOULPLAY,HEADBUTT,IRONHEAD,LASTRESORT,OMINOUSWIND,PAINSPLIT,ROLEPLAY,ROLLOUT,SLEEPTALK,SNORE,SPITE,STAMPEDE,ZENHEADBUTT,NATURALGIFT,EggMoves = GROWL,LICK,ENDURE,PURSUIT,SPIRITSHACKLE,PSYCHICFANGS,MEMENTO,PERISHSONG,EggGroups = Field,HatchSteps = 4080,Height = 0.4,Weight = 4.1,Color = Gray,Shape = Quadruped,Category = Abandoned,Pokedex = Left to fend for itself, its vital spirit and resilience allowed it to survive but it lacks trust in humans after initially being abandoned.,Generation = 5,Evolutions = HERDIER,Level,16</v>
      </c>
    </row>
    <row r="2291" spans="1:5" x14ac:dyDescent="0.25">
      <c r="A2291" t="s">
        <v>1063</v>
      </c>
    </row>
    <row r="2292" spans="1:5" x14ac:dyDescent="0.25">
      <c r="A2292" t="s">
        <v>1064</v>
      </c>
    </row>
    <row r="2293" spans="1:5" x14ac:dyDescent="0.25">
      <c r="A2293" t="s">
        <v>1065</v>
      </c>
    </row>
    <row r="2294" spans="1:5" x14ac:dyDescent="0.25">
      <c r="A2294" t="s">
        <v>6</v>
      </c>
    </row>
    <row r="2295" spans="1:5" x14ac:dyDescent="0.25">
      <c r="A2295" t="s">
        <v>43</v>
      </c>
    </row>
    <row r="2296" spans="1:5" x14ac:dyDescent="0.25">
      <c r="A2296" t="s">
        <v>1066</v>
      </c>
    </row>
    <row r="2297" spans="1:5" x14ac:dyDescent="0.25">
      <c r="A2297" t="s">
        <v>145</v>
      </c>
    </row>
    <row r="2298" spans="1:5" x14ac:dyDescent="0.25">
      <c r="A2298" t="s">
        <v>146</v>
      </c>
    </row>
    <row r="2299" spans="1:5" x14ac:dyDescent="0.25">
      <c r="A2299" t="s">
        <v>11</v>
      </c>
    </row>
    <row r="2300" spans="1:5" x14ac:dyDescent="0.25">
      <c r="A2300" t="s">
        <v>1067</v>
      </c>
    </row>
    <row r="2301" spans="1:5" x14ac:dyDescent="0.25">
      <c r="A2301" t="s">
        <v>684</v>
      </c>
    </row>
    <row r="2302" spans="1:5" x14ac:dyDescent="0.25">
      <c r="A2302" t="s">
        <v>1068</v>
      </c>
    </row>
    <row r="2303" spans="1:5" x14ac:dyDescent="0.25">
      <c r="A2303" t="s">
        <v>1069</v>
      </c>
    </row>
    <row r="2304" spans="1:5" x14ac:dyDescent="0.25">
      <c r="A2304" t="s">
        <v>1070</v>
      </c>
    </row>
    <row r="2305" spans="1:5" x14ac:dyDescent="0.25">
      <c r="A2305" t="s">
        <v>367</v>
      </c>
    </row>
    <row r="2306" spans="1:5" x14ac:dyDescent="0.25">
      <c r="A2306" t="s">
        <v>396</v>
      </c>
    </row>
    <row r="2307" spans="1:5" x14ac:dyDescent="0.25">
      <c r="A2307" t="s">
        <v>484</v>
      </c>
    </row>
    <row r="2308" spans="1:5" x14ac:dyDescent="0.25">
      <c r="A2308" t="s">
        <v>1071</v>
      </c>
    </row>
    <row r="2309" spans="1:5" x14ac:dyDescent="0.25">
      <c r="A2309" t="s">
        <v>325</v>
      </c>
    </row>
    <row r="2310" spans="1:5" x14ac:dyDescent="0.25">
      <c r="A2310" t="s">
        <v>551</v>
      </c>
    </row>
    <row r="2311" spans="1:5" x14ac:dyDescent="0.25">
      <c r="A2311" t="s">
        <v>1072</v>
      </c>
    </row>
    <row r="2312" spans="1:5" x14ac:dyDescent="0.25">
      <c r="A2312" t="s">
        <v>1073</v>
      </c>
    </row>
    <row r="2313" spans="1:5" x14ac:dyDescent="0.25">
      <c r="A2313" t="s">
        <v>56</v>
      </c>
    </row>
    <row r="2314" spans="1:5" x14ac:dyDescent="0.25">
      <c r="A2314" t="s">
        <v>1074</v>
      </c>
    </row>
    <row r="2315" spans="1:5" x14ac:dyDescent="0.25">
      <c r="A2315" t="s">
        <v>1</v>
      </c>
    </row>
    <row r="2316" spans="1:5" x14ac:dyDescent="0.25">
      <c r="A2316" t="s">
        <v>1075</v>
      </c>
      <c r="E2316" t="str">
        <f>A2316&amp;","&amp;A2317&amp;","&amp;A2318&amp;","&amp;A2319&amp;","&amp;A2320&amp;","&amp;A2321&amp;","&amp;A2322&amp;","&amp;A2323&amp;","&amp;A2324&amp;","&amp;A2325&amp;","&amp;A2326&amp;","&amp;A2327&amp;","&amp;A2328&amp;","&amp;A2329&amp;","&amp;A2330&amp;","&amp;A2331&amp;","&amp;A2332&amp;","&amp;A2333&amp;","&amp;A2334&amp;","&amp;A2335&amp;","&amp;A2336&amp;","&amp;A2337&amp;","&amp;A2338&amp;","&amp;A2339&amp;","&amp;A2340</f>
        <v>[HERDIER],Name = Herdier,Types = DARK,GHOST,BaseStats = 75,90,65,80,25,65,GenderRatio = Female50Percent,GrowthRate = Parabolic,BaseExp = 130,EVs = ATTACK,2,CatchRate = 120,Happiness = 70,Abilities = GLUTTONY,DEFIANT,HiddenAbilities = STRONGJAW,Moves = 1,HOWL,1,TACKLE,5,ODORSLEUTH,8,ASTONISH,11,TORMENT,14,SHADOWSNEAK,18,BITE,23,TAKEDOWN,27,CRUNCH,30,SHADOWCLAW,34,SPITE,39,MEANLOOK,44,SHADOWBONE,46,DARKPULSE,52,PLAYROUGH,57,PHANTOMFORCE,TutorMoves = DRAGONCLAW,TOXIC,HIDDENPOWER,TAUNT,PROTECT,FRUSTRATION,EARTHQUAKE,RETURN,SHADOWBALL,BRICKBREAK,DOUBLETEAM,FACADE,REST,ATTRACT,THIEF,LOWSWEEP,ROUND,ECHOEDVOICE,FOCUSBLAST,FLING,EMBARGO,SHADOWCLAW,RETALIATE,BULLDOZE,DREAMEATER,SWAGGER,SUBSTITUTE,SNARL,DARKPULSE,CONFIDE,SECRETPOWER,WORKUP,BODYSLAM,CRUNCH,PLAYROUGH,BLOCK,BOUNCE,COVET,DARKPULSE,ENDEAVOR,FOULPLAY,HEADBUTT,IRONHEAD,LASTRESORT,OMINOUSWIND,PAINSPLIT,ROLEPLAY,ROLLOUT,SLEEPTALK,SNORE,SPITE,STAMPEDE,ZENHEADBUTT,NATURALGIFT,EggGroups = Field,HatchSteps = 4080,Height = 0.9,Weight = 14.7,Color = Gray,Shape = Quadruped,Category = Feral,Pokedex = Forced to survive on its own, it has submitted fully to its feral instinct and can be difficult to tame.,Generation = 5,Evolutions = STOUTLAND,Level,32,#-------------------------------</v>
      </c>
    </row>
    <row r="2317" spans="1:5" x14ac:dyDescent="0.25">
      <c r="A2317" t="s">
        <v>1076</v>
      </c>
    </row>
    <row r="2318" spans="1:5" x14ac:dyDescent="0.25">
      <c r="A2318" t="s">
        <v>1064</v>
      </c>
    </row>
    <row r="2319" spans="1:5" x14ac:dyDescent="0.25">
      <c r="A2319" t="s">
        <v>1077</v>
      </c>
    </row>
    <row r="2320" spans="1:5" x14ac:dyDescent="0.25">
      <c r="A2320" t="s">
        <v>6</v>
      </c>
    </row>
    <row r="2321" spans="1:1" x14ac:dyDescent="0.25">
      <c r="A2321" t="s">
        <v>43</v>
      </c>
    </row>
    <row r="2322" spans="1:1" x14ac:dyDescent="0.25">
      <c r="A2322" t="s">
        <v>61</v>
      </c>
    </row>
    <row r="2323" spans="1:1" x14ac:dyDescent="0.25">
      <c r="A2323" t="s">
        <v>164</v>
      </c>
    </row>
    <row r="2324" spans="1:1" x14ac:dyDescent="0.25">
      <c r="A2324" t="s">
        <v>461</v>
      </c>
    </row>
    <row r="2325" spans="1:1" x14ac:dyDescent="0.25">
      <c r="A2325" t="s">
        <v>11</v>
      </c>
    </row>
    <row r="2326" spans="1:1" x14ac:dyDescent="0.25">
      <c r="A2326" t="s">
        <v>1067</v>
      </c>
    </row>
    <row r="2327" spans="1:1" x14ac:dyDescent="0.25">
      <c r="A2327" t="s">
        <v>684</v>
      </c>
    </row>
    <row r="2328" spans="1:1" x14ac:dyDescent="0.25">
      <c r="A2328" t="s">
        <v>1078</v>
      </c>
    </row>
    <row r="2329" spans="1:1" x14ac:dyDescent="0.25">
      <c r="A2329" t="s">
        <v>1079</v>
      </c>
    </row>
    <row r="2330" spans="1:1" x14ac:dyDescent="0.25">
      <c r="A2330" t="s">
        <v>367</v>
      </c>
    </row>
    <row r="2331" spans="1:1" x14ac:dyDescent="0.25">
      <c r="A2331" t="s">
        <v>396</v>
      </c>
    </row>
    <row r="2332" spans="1:1" x14ac:dyDescent="0.25">
      <c r="A2332" t="s">
        <v>675</v>
      </c>
    </row>
    <row r="2333" spans="1:1" x14ac:dyDescent="0.25">
      <c r="A2333" t="s">
        <v>1080</v>
      </c>
    </row>
    <row r="2334" spans="1:1" x14ac:dyDescent="0.25">
      <c r="A2334" t="s">
        <v>325</v>
      </c>
    </row>
    <row r="2335" spans="1:1" x14ac:dyDescent="0.25">
      <c r="A2335" t="s">
        <v>551</v>
      </c>
    </row>
    <row r="2336" spans="1:1" x14ac:dyDescent="0.25">
      <c r="A2336" t="s">
        <v>1081</v>
      </c>
    </row>
    <row r="2337" spans="1:5" x14ac:dyDescent="0.25">
      <c r="A2337" t="s">
        <v>1082</v>
      </c>
    </row>
    <row r="2338" spans="1:5" x14ac:dyDescent="0.25">
      <c r="A2338" t="s">
        <v>56</v>
      </c>
    </row>
    <row r="2339" spans="1:5" x14ac:dyDescent="0.25">
      <c r="A2339" t="s">
        <v>1083</v>
      </c>
    </row>
    <row r="2340" spans="1:5" x14ac:dyDescent="0.25">
      <c r="A2340" t="s">
        <v>1</v>
      </c>
    </row>
    <row r="2341" spans="1:5" x14ac:dyDescent="0.25">
      <c r="A2341" t="s">
        <v>1084</v>
      </c>
      <c r="E2341" t="str">
        <f>A2341&amp;","&amp;A2342&amp;","&amp;A2343&amp;","&amp;A2344&amp;","&amp;A2345&amp;","&amp;A2346&amp;","&amp;A2347&amp;","&amp;A2348&amp;","&amp;A2349&amp;","&amp;A2350&amp;","&amp;A2351&amp;","&amp;A2352&amp;","&amp;A2353&amp;","&amp;A2354&amp;","&amp;A2355&amp;","&amp;A2356&amp;","&amp;A2357&amp;","&amp;A2358&amp;","&amp;A2359&amp;","&amp;A2360&amp;","&amp;A2361&amp;","&amp;A2362&amp;","&amp;A2363&amp;","&amp;A2364&amp;","&amp;A2365</f>
        <v>[STOUTLAND],Name = Stoutland,Types = DARK,GHOST,BaseStats = 95,110,90,90,35,95,GenderRatio = Female50Percent,GrowthRate = Parabolic,BaseExp = 225,EVs = ATTACK,3,CatchRate = 100,Happiness = 70,Abilities = GLUTTONY,DEFIANT,HiddenAbilities = STRONGJAW,Moves = 1,ICEFANG,1,FIREFANG,1,THUNDERFANG,1,HOWL,1,TACKLE,5,ODORSLEUTH,8,ASTONISH,11,TORMENT,15,SHADOWSNEAK,20,BITE,25,TAKEDOWN,29,CRUNCH,34,SHADOWCLAW,38,SPITE,43,MEANLOOK,49,SHADOWBONE,55,DARKPULSE,60,PLAYROUGH,66,PHANTOMFORCE,TutorMoves = DRAGONCLAW,TOXIC,HIDDENPOWER,TAUNT,HYPERBEAM,PROTECT,FRUSTRATION,EARTHQUAKE,RETURN,SHADOWBALL,BRICKBREAK,DOUBLETEAM,FACADE,REST,ATTRACT,THIEF,LOWSWEEP,ROUND,ECHOEDVOICE,FOCUSBLAST,FLING,EMBARGO,SHADOWCLAW,RETALIATE,GIGAIMPACT,BULLDOZE,DREAMEATER,SWAGGER,SUBSTITUTE,SNARL,DARKPULSE,CONFIDE,SECRETPOWER,WORKUP,BODYSLAM,CRUNCH,PLAYROUGH,BLOCK,BOUNCE,COVET,DARKPULSE,ENDEAVOR,FOULPLAY,HEADBUTT,IRONHEAD,LASTRESORT,OMINOUSWIND,PAINSPLIT,ROLEPLAY,ROLLOUT,SLEEPTALK,SNORE,SPITE,STAMPEDE,SUPERPOWER,ZENHEADBUTT,NATURALGIFT,EggGroups = Field,HatchSteps = 4080,Height = 1.2,Weight = 61.0,Color = Gray,Shape = Quadruped,Category = Ghost Dog,Pokedex = The spirit of a Stoutland that passed away after abuse and starvation. Even death will not give this Pokemon peace and rest.,Generation = 5,#-------------------------------,[DRIFLOON]</v>
      </c>
    </row>
    <row r="2342" spans="1:5" x14ac:dyDescent="0.25">
      <c r="A2342" t="s">
        <v>1085</v>
      </c>
    </row>
    <row r="2343" spans="1:5" x14ac:dyDescent="0.25">
      <c r="A2343" t="s">
        <v>1064</v>
      </c>
    </row>
    <row r="2344" spans="1:5" x14ac:dyDescent="0.25">
      <c r="A2344" t="s">
        <v>1086</v>
      </c>
    </row>
    <row r="2345" spans="1:5" x14ac:dyDescent="0.25">
      <c r="A2345" t="s">
        <v>6</v>
      </c>
    </row>
    <row r="2346" spans="1:5" x14ac:dyDescent="0.25">
      <c r="A2346" t="s">
        <v>43</v>
      </c>
    </row>
    <row r="2347" spans="1:5" x14ac:dyDescent="0.25">
      <c r="A2347" t="s">
        <v>108</v>
      </c>
    </row>
    <row r="2348" spans="1:5" x14ac:dyDescent="0.25">
      <c r="A2348" t="s">
        <v>1019</v>
      </c>
    </row>
    <row r="2349" spans="1:5" x14ac:dyDescent="0.25">
      <c r="A2349" t="s">
        <v>32</v>
      </c>
    </row>
    <row r="2350" spans="1:5" x14ac:dyDescent="0.25">
      <c r="A2350" t="s">
        <v>11</v>
      </c>
    </row>
    <row r="2351" spans="1:5" x14ac:dyDescent="0.25">
      <c r="A2351" t="s">
        <v>1067</v>
      </c>
    </row>
    <row r="2352" spans="1:5" x14ac:dyDescent="0.25">
      <c r="A2352" t="s">
        <v>684</v>
      </c>
    </row>
    <row r="2353" spans="1:5" x14ac:dyDescent="0.25">
      <c r="A2353" t="s">
        <v>1087</v>
      </c>
    </row>
    <row r="2354" spans="1:5" x14ac:dyDescent="0.25">
      <c r="A2354" t="s">
        <v>1088</v>
      </c>
    </row>
    <row r="2355" spans="1:5" x14ac:dyDescent="0.25">
      <c r="A2355" t="s">
        <v>367</v>
      </c>
    </row>
    <row r="2356" spans="1:5" x14ac:dyDescent="0.25">
      <c r="A2356" t="s">
        <v>396</v>
      </c>
    </row>
    <row r="2357" spans="1:5" x14ac:dyDescent="0.25">
      <c r="A2357" t="s">
        <v>36</v>
      </c>
    </row>
    <row r="2358" spans="1:5" x14ac:dyDescent="0.25">
      <c r="A2358" t="s">
        <v>1089</v>
      </c>
    </row>
    <row r="2359" spans="1:5" x14ac:dyDescent="0.25">
      <c r="A2359" t="s">
        <v>325</v>
      </c>
    </row>
    <row r="2360" spans="1:5" x14ac:dyDescent="0.25">
      <c r="A2360" t="s">
        <v>551</v>
      </c>
    </row>
    <row r="2361" spans="1:5" x14ac:dyDescent="0.25">
      <c r="A2361" t="s">
        <v>1090</v>
      </c>
    </row>
    <row r="2362" spans="1:5" x14ac:dyDescent="0.25">
      <c r="A2362" t="s">
        <v>1091</v>
      </c>
    </row>
    <row r="2363" spans="1:5" x14ac:dyDescent="0.25">
      <c r="A2363" t="s">
        <v>56</v>
      </c>
    </row>
    <row r="2364" spans="1:5" x14ac:dyDescent="0.25">
      <c r="A2364" t="s">
        <v>1</v>
      </c>
    </row>
    <row r="2365" spans="1:5" x14ac:dyDescent="0.25">
      <c r="A2365" t="s">
        <v>1092</v>
      </c>
      <c r="E2365" t="str">
        <f>A2365&amp;","&amp;A2366&amp;","&amp;A2367&amp;","&amp;A2368&amp;","&amp;A2369&amp;","&amp;A2370&amp;","&amp;A2371&amp;","&amp;A2372&amp;","&amp;A2373&amp;","&amp;A2374&amp;","&amp;A2375&amp;","&amp;A2376&amp;","&amp;A2377&amp;","&amp;A2378&amp;","&amp;A2379&amp;","&amp;A2380&amp;","&amp;A2381&amp;","&amp;A2382&amp;","&amp;A2383&amp;","&amp;A2384&amp;","&amp;A2385&amp;","&amp;A2386&amp;","&amp;A2387&amp;","&amp;A2388&amp;","&amp;A2389</f>
        <v>[DRIFLOON],Name = Drifloon,Types = FIRE,FLYING,BaseStats = 80,55,49,70,45,49,GenderRatio = Female50Percent,GrowthRate = Fluctuating,BaseExp = 70,EVs = HP,1,CatchRate = 125,Happiness = 50,Abilities = FLAMEBODY,UNBURDEN,HiddenAbilities = WHITESMOKE,Moves = 1,JETDIVE,1,FIREBALL,5,DEFENSECURL,8,SUNNYDAY,12,FLAMECHARGE,16,GLIDE,20,DEFOG,24,ACROBATICS,28,CRIMSONGATE,32,AEROBLAST,35,TAILWIND,39,BOUNCE,43,STREAMRUSH,48,HEATSIPHON,52,FORTISSIMO,TutorMoves = PAYDAY,PROTECT,RETURN,FACADE,HELPINGHAND,WEATHERBALL,FRUSTRATION,HIDDENPOWER,REST,FIRESPIN,SUNNYDAY,WILLOWISP,MYSTICALFIRE,INCINERATE,FIREBLAST,VOLTSWITCH,FLY,BOUNCE,ACROBATICS,AIRSLASH,TURBULENCE,DEATHVORTEX,UTURN,SOLARBEAM,SOLARBLADE,GRASSKNOT,LIGHTSCREEN,REFLECT,BALANCERCHANGEREQUIRED,BEATUP,SCORESETTLER,ASSURANCE,BRUTALSWING,TAUNT,ATTRACT,AUTOTOMIZE,TOXIC,CURSE,CONFUSERAY,MEANLOOK,OMINOUSWIND,SWIFT,METEORDRIVE,GRAVITY,ROUND,SLEEPTALK,NOBLEROAR,ECHOEDVOICE,HEALBELL,SAFEGUARD,RAYOFLIGHT,HOLYFIRE,PURGE,MIRRORSHOT,SUBSTITUTE,DISABLE,FLAMETHROWER,FLAREBLITZ,OVERHEAT,ENERGYBALL,SWORDSDANCE,GYROBALL,BRAVEBIRD,HURRICANE,TORNADO,BOOMBOX,FORTISSIMO,DAZZLINGGLEAM,LIGHTSABER,AURASPHERE,FLASHCANNON,BURNINGJEALOUSY,FIREPLEDGE,HEATWAVE,SHOCKWAVE,SCORCHINGSANDS,TWINBEAM,WORKUP,LASHOUT,FOULPLAY,TAILWIND,DEFOG,FABLEDRUSH,WAIL,GENTLECHIMES,COUPDEGRACE,LASERFOCUS,EggMoves = BATONPASS,BURNUP,EXPLOSION,WILLOWISP,WEATHERBALL,MEMENTO,CLEARSMOG,VACUUMWAVE,EggGroups = Amorphous,HatchSteps = 7905,Height = 0.4,Weight = 1.2,Color = Red,Shape = Quadruped,Category = Hot Air Balloon,Pokedex = The fact that its filled with helium makes it very lightweight and prone to fly off into the wind unless restrained down to the ground.,Generation = 4,Evolutions = DRIFBLIM,Level,36</v>
      </c>
    </row>
    <row r="2366" spans="1:5" x14ac:dyDescent="0.25">
      <c r="A2366" t="s">
        <v>1093</v>
      </c>
    </row>
    <row r="2367" spans="1:5" x14ac:dyDescent="0.25">
      <c r="A2367" t="s">
        <v>339</v>
      </c>
    </row>
    <row r="2368" spans="1:5" x14ac:dyDescent="0.25">
      <c r="A2368" t="s">
        <v>1094</v>
      </c>
    </row>
    <row r="2369" spans="1:1" x14ac:dyDescent="0.25">
      <c r="A2369" t="s">
        <v>6</v>
      </c>
    </row>
    <row r="2370" spans="1:1" x14ac:dyDescent="0.25">
      <c r="A2370" t="s">
        <v>254</v>
      </c>
    </row>
    <row r="2371" spans="1:1" x14ac:dyDescent="0.25">
      <c r="A2371" t="s">
        <v>342</v>
      </c>
    </row>
    <row r="2372" spans="1:1" x14ac:dyDescent="0.25">
      <c r="A2372" t="s">
        <v>256</v>
      </c>
    </row>
    <row r="2373" spans="1:1" x14ac:dyDescent="0.25">
      <c r="A2373" t="s">
        <v>257</v>
      </c>
    </row>
    <row r="2374" spans="1:1" x14ac:dyDescent="0.25">
      <c r="A2374" t="s">
        <v>996</v>
      </c>
    </row>
    <row r="2375" spans="1:1" x14ac:dyDescent="0.25">
      <c r="A2375" t="s">
        <v>1095</v>
      </c>
    </row>
    <row r="2376" spans="1:1" x14ac:dyDescent="0.25">
      <c r="A2376" t="s">
        <v>1096</v>
      </c>
    </row>
    <row r="2377" spans="1:1" x14ac:dyDescent="0.25">
      <c r="A2377" t="s">
        <v>1097</v>
      </c>
    </row>
    <row r="2378" spans="1:1" x14ac:dyDescent="0.25">
      <c r="A2378" t="s">
        <v>1098</v>
      </c>
    </row>
    <row r="2379" spans="1:1" x14ac:dyDescent="0.25">
      <c r="A2379" t="s">
        <v>1099</v>
      </c>
    </row>
    <row r="2380" spans="1:1" x14ac:dyDescent="0.25">
      <c r="A2380" t="s">
        <v>17</v>
      </c>
    </row>
    <row r="2381" spans="1:1" x14ac:dyDescent="0.25">
      <c r="A2381" t="s">
        <v>947</v>
      </c>
    </row>
    <row r="2382" spans="1:1" x14ac:dyDescent="0.25">
      <c r="A2382" t="s">
        <v>484</v>
      </c>
    </row>
    <row r="2383" spans="1:1" x14ac:dyDescent="0.25">
      <c r="A2383" t="s">
        <v>1100</v>
      </c>
    </row>
    <row r="2384" spans="1:1" x14ac:dyDescent="0.25">
      <c r="A2384" t="s">
        <v>21</v>
      </c>
    </row>
    <row r="2385" spans="1:5" x14ac:dyDescent="0.25">
      <c r="A2385" t="s">
        <v>551</v>
      </c>
    </row>
    <row r="2386" spans="1:5" x14ac:dyDescent="0.25">
      <c r="A2386" t="s">
        <v>1101</v>
      </c>
    </row>
    <row r="2387" spans="1:5" x14ac:dyDescent="0.25">
      <c r="A2387" t="s">
        <v>1102</v>
      </c>
    </row>
    <row r="2388" spans="1:5" x14ac:dyDescent="0.25">
      <c r="A2388" t="s">
        <v>385</v>
      </c>
    </row>
    <row r="2389" spans="1:5" x14ac:dyDescent="0.25">
      <c r="A2389" t="s">
        <v>1103</v>
      </c>
    </row>
    <row r="2390" spans="1:5" x14ac:dyDescent="0.25">
      <c r="A2390" t="s">
        <v>1</v>
      </c>
    </row>
    <row r="2391" spans="1:5" x14ac:dyDescent="0.25">
      <c r="A2391" t="s">
        <v>1104</v>
      </c>
      <c r="E2391" t="str">
        <f>A2391&amp;","&amp;A2392&amp;","&amp;A2393&amp;","&amp;A2394&amp;","&amp;A2395&amp;","&amp;A2396&amp;","&amp;A2397&amp;","&amp;A2398&amp;","&amp;A2399&amp;","&amp;A2400&amp;","&amp;A2401&amp;","&amp;A2402&amp;","&amp;A2403&amp;","&amp;A2404&amp;","&amp;A2405&amp;","&amp;A2406&amp;","&amp;A2407&amp;","&amp;A2408&amp;","&amp;A2409&amp;","&amp;A2410&amp;","&amp;A2411&amp;","&amp;A2412&amp;","&amp;A2413&amp;","&amp;A2414&amp;","&amp;A2415</f>
        <v>[DRIFBLIM],Name = Drifblim,Types = FIRE,FLYING,BaseStats = 130,90,78,95,50,55,GenderRatio = Female50Percent,GrowthRate = Fluctuating,BaseExp = 174,EVs = HP,2,CatchRate = 100,Happiness = 50,Abilities = FLAMEBODY,UNBURDEN,HiddenAbilities = WHITESMOKE,Moves = 0,FIRELASH,1,FIRELASH,1,JETDIVE,1,FIREBALL,5,DEFENSECURL,8,SUNNYDAY,12,FLAMECHARGE,16,GLIDE,20,DEFOG,24,ACROBATICS,28,CRIMSONGATE,32,AEROBLAST,35,TAILWIND,39,BOUNCE,43,STREAMRUSH,48,HEATSIPHON,52,FORTISSIMO,TutorMoves = PAYDAY,PROTECT,RETURN,FACADE,HELPINGHAND,WEATHERBALL,FRUSTRATION,HIDDENPOWER,REST,FIRESPIN,SUNNYDAY,WILLOWISP,MYSTICALFIRE,INCINERATE,FIREBLAST,VOLTSWITCH,FLY,BOUNCE,ACROBATICS,AIRSLASH,TURBULENCE,DEATHVORTEX,UTURN,SOLARBEAM,SOLARBLADE,GRASSKNOT,LIGHTSCREEN,REFLECT,BALANCERCHANGEREQUIRED,BEATUP,SCORESETTLER,ASSURANCE,BRUTALSWING,TAUNT,ATTRACT,AUTOTOMIZE,TOXIC,CURSE,CONFUSERAY,MEANLOOK,OMINOUSWIND,SWIFT,GRAVITY,ROUND,SLEEPTALK,NOBLEROAR,ECHOEDVOICE,HEALBELL,SAFEGUARD,RAYOFLIGHT,HOLYFIRE,PURGE,MIRRORSHOT,SUBSTITUTE,DISABLE,FLAMETHROWER,FLAREBLITZ,OVERHEAT,SWORDSDANCE,GYROBALL,BRAVEBIRD,HURRICANE,TORNADO,BOOMBOX,FORTISSIMO,DAZZLINGGLEAM,LIGHTSABER,AURASPHERE,FLASHCANNON,BURNINGJEALOUSY,FIREPLEDGE,HEATWAVE,SHOCKWAVE,SCORCHINGSANDS,TWINBEAM,WORKUP,LASHOUT,FOULPLAY,TAILWIND,DEFOG,FABLEDRUSH,WAIL,GENTLECHIMES,COUPDEGRACE,LASERFOCUS,HYPERBEAM,GIGAIMPACT,BODYPRESS,COACHING,POWERWHIP,NASTYPLOT,WILDCHARGE,BODYSLAM,BULKUP,REVENGE,GOLDENBULLET,VENDETTA,EggGroups = Flying,HatchSteps = 7905,Height = 1.2,Weight = 15.0,Color = Red,Shape = HeadArms,Category = Hot Air Balloon,Pokedex = The hot air that is used to power it and help it move can burn a person if they get too close.,Generation = 4,#-------------------------------,[MINCCINO]</v>
      </c>
    </row>
    <row r="2392" spans="1:5" x14ac:dyDescent="0.25">
      <c r="A2392" t="s">
        <v>1105</v>
      </c>
    </row>
    <row r="2393" spans="1:5" x14ac:dyDescent="0.25">
      <c r="A2393" t="s">
        <v>339</v>
      </c>
    </row>
    <row r="2394" spans="1:5" x14ac:dyDescent="0.25">
      <c r="A2394" t="s">
        <v>1106</v>
      </c>
    </row>
    <row r="2395" spans="1:5" x14ac:dyDescent="0.25">
      <c r="A2395" t="s">
        <v>6</v>
      </c>
    </row>
    <row r="2396" spans="1:5" x14ac:dyDescent="0.25">
      <c r="A2396" t="s">
        <v>254</v>
      </c>
    </row>
    <row r="2397" spans="1:5" x14ac:dyDescent="0.25">
      <c r="A2397" t="s">
        <v>1107</v>
      </c>
    </row>
    <row r="2398" spans="1:5" x14ac:dyDescent="0.25">
      <c r="A2398" t="s">
        <v>275</v>
      </c>
    </row>
    <row r="2399" spans="1:5" x14ac:dyDescent="0.25">
      <c r="A2399" t="s">
        <v>32</v>
      </c>
    </row>
    <row r="2400" spans="1:5" x14ac:dyDescent="0.25">
      <c r="A2400" t="s">
        <v>996</v>
      </c>
    </row>
    <row r="2401" spans="1:5" x14ac:dyDescent="0.25">
      <c r="A2401" t="s">
        <v>1095</v>
      </c>
    </row>
    <row r="2402" spans="1:5" x14ac:dyDescent="0.25">
      <c r="A2402" t="s">
        <v>1096</v>
      </c>
    </row>
    <row r="2403" spans="1:5" x14ac:dyDescent="0.25">
      <c r="A2403" t="s">
        <v>1108</v>
      </c>
    </row>
    <row r="2404" spans="1:5" x14ac:dyDescent="0.25">
      <c r="A2404" t="s">
        <v>1109</v>
      </c>
    </row>
    <row r="2405" spans="1:5" x14ac:dyDescent="0.25">
      <c r="A2405" t="s">
        <v>125</v>
      </c>
    </row>
    <row r="2406" spans="1:5" x14ac:dyDescent="0.25">
      <c r="A2406" t="s">
        <v>947</v>
      </c>
    </row>
    <row r="2407" spans="1:5" x14ac:dyDescent="0.25">
      <c r="A2407" t="s">
        <v>36</v>
      </c>
    </row>
    <row r="2408" spans="1:5" x14ac:dyDescent="0.25">
      <c r="A2408" t="s">
        <v>334</v>
      </c>
    </row>
    <row r="2409" spans="1:5" x14ac:dyDescent="0.25">
      <c r="A2409" t="s">
        <v>21</v>
      </c>
    </row>
    <row r="2410" spans="1:5" x14ac:dyDescent="0.25">
      <c r="A2410" t="s">
        <v>77</v>
      </c>
    </row>
    <row r="2411" spans="1:5" x14ac:dyDescent="0.25">
      <c r="A2411" t="s">
        <v>1101</v>
      </c>
    </row>
    <row r="2412" spans="1:5" x14ac:dyDescent="0.25">
      <c r="A2412" t="s">
        <v>1110</v>
      </c>
    </row>
    <row r="2413" spans="1:5" x14ac:dyDescent="0.25">
      <c r="A2413" t="s">
        <v>385</v>
      </c>
    </row>
    <row r="2414" spans="1:5" x14ac:dyDescent="0.25">
      <c r="A2414" t="s">
        <v>1</v>
      </c>
    </row>
    <row r="2415" spans="1:5" x14ac:dyDescent="0.25">
      <c r="A2415" t="s">
        <v>1111</v>
      </c>
      <c r="E2415" t="str">
        <f>A2415&amp;","&amp;A2416&amp;","&amp;A2417&amp;","&amp;A2418&amp;","&amp;A2419&amp;","&amp;A2420&amp;","&amp;A2421&amp;","&amp;A2422&amp;","&amp;A2423&amp;","&amp;A2424&amp;","&amp;A2425&amp;","&amp;A2426&amp;","&amp;A2427&amp;","&amp;A2428&amp;","&amp;A2429&amp;","&amp;A2430&amp;","&amp;A2431&amp;","&amp;A2432&amp;","&amp;A2433&amp;","&amp;A2434&amp;","&amp;A2435&amp;","&amp;A2436&amp;","&amp;A2437&amp;","&amp;A2438&amp;","&amp;A2439</f>
        <v>[MINCCINO],Name = Minccino,Types = GHOST,FAIRY,BaseStats = 50,35,40,60,65,65,GenderRatio = Female75Percent,GrowthRate = Fast,BaseExp = 60,EVs = SPECIAL_ATTACK,1,CatchRate = 255,Happiness = 50,Abilities = SHADOWTAG,COTTONDOWN,HiddenAbilities = FLUFFY,Moves = 1,HAUNT,1,PEEKABOO,4,TICKLE,8,PRANKCALL,12,DRAININGKISS,16,OMINOUSWIND,20,CAPTIVATE,20,CHARM,24,MYSTICPULSE,28,MOONLIGHT,32,SHADOWRAY,36,PERISHSONG,40,HYPERVOICE,44,MACABREDANCE,48,ETHEREALBURST,53,POLTERGEIST,TutorMoves = PAYDAY,PROTECT,RETURN,FACADE,HELPINGHAND,FRUSTRATION,HIDDENPOWER,REST,WILLOWISP,ANCIENTFIRE,FROZENHEART,EERIEIMPULSE,CHARGEBEAM,FEATHERDANCE,GRASSKNOT,LIGHTSCREEN,TRICKROOM,WONDERROOM,BALANCERCHANGEREQUIRED,THIEF,FAKETEARS,TAUNT,CHARM,DRAININGKISS,MISTYTERRAIN,ATTRACT,GOBLINSTRIKE,REVENGE,TOXIC,PHANTOMFORCE,HEX,SHADOWCLAW,CURSE,CONFUSERAY,MEANLOOK,OMINOUSWIND,SWIFT,WISH,GRAVITY,ROUND,SLEEPTALK,PERFECTPITCH,LULLABY,ECHOEDVOICE,HEALBELL,SCHIZOPHRENIA,SUBSTITUTE,PSYCHIC,CALMMIND,BLOODRITUAL,DARKPULSE,NASTYPLOT,SHADOWBALL,POSSESSION,MACABREDANCE,PLAYROUGH,MYSTICPULSE,HYPERVOICE,BLACKHOLE,BURNINGJEALOUSY,SHOCKWAVE,PSYSHOCK,TERRAINPULSE,WORKUP,LASHOUT,FOULPLAY,MEMENTO,POLTERGEIST,GRUDGE,FABLEDRUSH,FAIRYTALE,WAIL,GENTLECHIMES,EggMoves = MINDREADER,HEX,DARKPULSE,GRUDGE,GOSSIP,COVET,HEARTBREAK,WAIL,SOULSHIELD,SPITE,ECHOEDVOICE,CONFUSERAY,EggGroups = Fairy,Amorphous,HatchSteps = 4080,Height = 0.4,Weight = 5.8,Color = Purple,Shape = Quadruped,Category = Haunted Doll,Pokedex = After this Minccino was abused during its life, its spirit has come back and taken up a doll as its host in hopes of finding a better owner.,Generation = 5,Evolutions = CINCCINO,Item,DUSKSTONE</v>
      </c>
    </row>
    <row r="2416" spans="1:5" x14ac:dyDescent="0.25">
      <c r="A2416" t="s">
        <v>1112</v>
      </c>
    </row>
    <row r="2417" spans="1:1" x14ac:dyDescent="0.25">
      <c r="A2417" t="s">
        <v>1113</v>
      </c>
    </row>
    <row r="2418" spans="1:1" x14ac:dyDescent="0.25">
      <c r="A2418" t="s">
        <v>1114</v>
      </c>
    </row>
    <row r="2419" spans="1:1" x14ac:dyDescent="0.25">
      <c r="A2419" t="s">
        <v>1115</v>
      </c>
    </row>
    <row r="2420" spans="1:1" x14ac:dyDescent="0.25">
      <c r="A2420" t="s">
        <v>503</v>
      </c>
    </row>
    <row r="2421" spans="1:1" x14ac:dyDescent="0.25">
      <c r="A2421" t="s">
        <v>478</v>
      </c>
    </row>
    <row r="2422" spans="1:1" x14ac:dyDescent="0.25">
      <c r="A2422" t="s">
        <v>45</v>
      </c>
    </row>
    <row r="2423" spans="1:1" x14ac:dyDescent="0.25">
      <c r="A2423" t="s">
        <v>146</v>
      </c>
    </row>
    <row r="2424" spans="1:1" x14ac:dyDescent="0.25">
      <c r="A2424" t="s">
        <v>996</v>
      </c>
    </row>
    <row r="2425" spans="1:1" x14ac:dyDescent="0.25">
      <c r="A2425" t="s">
        <v>1116</v>
      </c>
    </row>
    <row r="2426" spans="1:1" x14ac:dyDescent="0.25">
      <c r="A2426" t="s">
        <v>1117</v>
      </c>
    </row>
    <row r="2427" spans="1:1" x14ac:dyDescent="0.25">
      <c r="A2427" t="s">
        <v>1118</v>
      </c>
    </row>
    <row r="2428" spans="1:1" x14ac:dyDescent="0.25">
      <c r="A2428" t="s">
        <v>1119</v>
      </c>
    </row>
    <row r="2429" spans="1:1" x14ac:dyDescent="0.25">
      <c r="A2429" t="s">
        <v>1120</v>
      </c>
    </row>
    <row r="2430" spans="1:1" x14ac:dyDescent="0.25">
      <c r="A2430" t="s">
        <v>1121</v>
      </c>
    </row>
    <row r="2431" spans="1:1" x14ac:dyDescent="0.25">
      <c r="A2431" t="s">
        <v>396</v>
      </c>
    </row>
    <row r="2432" spans="1:1" x14ac:dyDescent="0.25">
      <c r="A2432" t="s">
        <v>484</v>
      </c>
    </row>
    <row r="2433" spans="1:5" x14ac:dyDescent="0.25">
      <c r="A2433" t="s">
        <v>1122</v>
      </c>
    </row>
    <row r="2434" spans="1:5" x14ac:dyDescent="0.25">
      <c r="A2434" t="s">
        <v>185</v>
      </c>
    </row>
    <row r="2435" spans="1:5" x14ac:dyDescent="0.25">
      <c r="A2435" t="s">
        <v>551</v>
      </c>
    </row>
    <row r="2436" spans="1:5" x14ac:dyDescent="0.25">
      <c r="A2436" t="s">
        <v>1123</v>
      </c>
    </row>
    <row r="2437" spans="1:5" x14ac:dyDescent="0.25">
      <c r="A2437" t="s">
        <v>1124</v>
      </c>
    </row>
    <row r="2438" spans="1:5" x14ac:dyDescent="0.25">
      <c r="A2438" t="s">
        <v>56</v>
      </c>
    </row>
    <row r="2439" spans="1:5" x14ac:dyDescent="0.25">
      <c r="A2439" t="s">
        <v>1125</v>
      </c>
    </row>
    <row r="2440" spans="1:5" x14ac:dyDescent="0.25">
      <c r="A2440" t="s">
        <v>1</v>
      </c>
    </row>
    <row r="2441" spans="1:5" x14ac:dyDescent="0.25">
      <c r="A2441" t="s">
        <v>1126</v>
      </c>
      <c r="E2441" t="str">
        <f>A2441&amp;","&amp;A2442&amp;","&amp;A2443&amp;","&amp;A2444&amp;","&amp;A2445&amp;","&amp;A2446&amp;","&amp;A2447&amp;","&amp;A2448&amp;","&amp;A2449&amp;","&amp;A2450&amp;","&amp;A2451&amp;","&amp;A2452&amp;","&amp;A2453&amp;","&amp;A2454&amp;","&amp;A2455&amp;","&amp;A2456&amp;","&amp;A2457&amp;","&amp;A2458&amp;","&amp;A2459&amp;","&amp;A2460&amp;","&amp;A2461&amp;","&amp;A2462&amp;","&amp;A2463&amp;","&amp;A2464&amp;","&amp;A2465</f>
        <v>[CINCCINO],Name = Cinccino,Types = GHOST,FAIRY,BaseStats = 70,50,60,95,105,105,GenderRatio = Female75Percent,GrowthRate = Fast,BaseExp = 165,EVs = SPECIAL_ATTACK,1,SPECIAL_DEFENSE,1,CatchRate = 100,Happiness = 50,Abilities = SHADOWTAG,COTTONDOWN,HiddenAbilities = FLUFFY,Moves = 0,COTTONGUARD,1,COTTONGUARD,1,SPIRITBARRAGE,1,HAUNT,1,PEEKABOO,4,TICKLE,8,PRANKCALL,12,DRAININGKISS,16,OMINOUSWIND,20,CAPTIVATE,20,CHARM,24,MYSTICPULSE,28,MOONLIGHT,32,SHADOWRAY,36,PERISHSONG,40,HYPERVOICE,44,MACABREDANCE,48,ETHEREALBURST,53,POLTERGEIST,TutorMoves = PAYDAY,PROTECT,RETURN,FACADE,HELPINGHAND,FRUSTRATION,HIDDENPOWER,REST,WILLOWISP,ANCIENTFIRE,FROZENHEART,EERIEIMPULSE,CHARGEBEAM,FEATHERDANCE,GRASSKNOT,LIGHTSCREEN,TRICKROOM,WONDERROOM,BALANCERCHANGEREQUIRED,THIEF,FAKETEARS,TAUNT,CHARM,DRAININGKISS,MISTYTERRAIN,ATTRACT,GOBLINSTRIKE,REVENGE,TOXIC,PHANTOMFORCE,HEX,SHADOWCLAW,CURSE,CONFUSERAY,MEANLOOK,OMINOUSWIND,SWIFT,WISH,GRAVITY,ROUND,SLEEPTALK,PERFECTPITCH,LULLABY,ECHOEDVOICE,HEALBELL,SCHIZOPHRENIA,SUBSTITUTE,PSYCHIC,CALMMIND,BLOODRITUAL,DARKPULSE,NASTYPLOT,SHADOWBALL,POSSESSION,MACABREDANCE,PLAYROUGH,MYSTICPULSE,HYPERVOICE,BLACKHOLE,BURNINGJEALOUSY,SHOCKWAVE,PSYSHOCK,TERRAINPULSE,WORKUP,LASHOUT,FOULPLAY,MEMENTO,POLTERGEIST,GRUDGE,FABLEDRUSH,FAIRYTALE,WAIL,GENTLECHIMES,GIGAIMPACT,HYPERBEAM,EggGroups = Fairy,Amorphous,HatchSteps = 4080,Height = 0.5,Weight = 7.5,Color = Purple,Shape = Quadruped,Category = Haunted Doll,Pokedex = This Cinccino uses any random buttons it can find to cover up its eye because it still thinks it is alive and needs to conceal its abuse.,Generation = 5,#-------------------------------,[BONSLY]</v>
      </c>
    </row>
    <row r="2442" spans="1:5" x14ac:dyDescent="0.25">
      <c r="A2442" t="s">
        <v>1127</v>
      </c>
    </row>
    <row r="2443" spans="1:5" x14ac:dyDescent="0.25">
      <c r="A2443" t="s">
        <v>1113</v>
      </c>
    </row>
    <row r="2444" spans="1:5" x14ac:dyDescent="0.25">
      <c r="A2444" t="s">
        <v>1128</v>
      </c>
    </row>
    <row r="2445" spans="1:5" x14ac:dyDescent="0.25">
      <c r="A2445" t="s">
        <v>1115</v>
      </c>
    </row>
    <row r="2446" spans="1:5" x14ac:dyDescent="0.25">
      <c r="A2446" t="s">
        <v>503</v>
      </c>
    </row>
    <row r="2447" spans="1:5" x14ac:dyDescent="0.25">
      <c r="A2447" t="s">
        <v>332</v>
      </c>
    </row>
    <row r="2448" spans="1:5" x14ac:dyDescent="0.25">
      <c r="A2448" t="s">
        <v>1129</v>
      </c>
    </row>
    <row r="2449" spans="1:1" x14ac:dyDescent="0.25">
      <c r="A2449" t="s">
        <v>32</v>
      </c>
    </row>
    <row r="2450" spans="1:1" x14ac:dyDescent="0.25">
      <c r="A2450" t="s">
        <v>996</v>
      </c>
    </row>
    <row r="2451" spans="1:1" x14ac:dyDescent="0.25">
      <c r="A2451" t="s">
        <v>1116</v>
      </c>
    </row>
    <row r="2452" spans="1:1" x14ac:dyDescent="0.25">
      <c r="A2452" t="s">
        <v>1117</v>
      </c>
    </row>
    <row r="2453" spans="1:1" x14ac:dyDescent="0.25">
      <c r="A2453" t="s">
        <v>1130</v>
      </c>
    </row>
    <row r="2454" spans="1:1" x14ac:dyDescent="0.25">
      <c r="A2454" t="s">
        <v>1131</v>
      </c>
    </row>
    <row r="2455" spans="1:1" x14ac:dyDescent="0.25">
      <c r="A2455" t="s">
        <v>1121</v>
      </c>
    </row>
    <row r="2456" spans="1:1" x14ac:dyDescent="0.25">
      <c r="A2456" t="s">
        <v>396</v>
      </c>
    </row>
    <row r="2457" spans="1:1" x14ac:dyDescent="0.25">
      <c r="A2457" t="s">
        <v>452</v>
      </c>
    </row>
    <row r="2458" spans="1:1" x14ac:dyDescent="0.25">
      <c r="A2458" t="s">
        <v>397</v>
      </c>
    </row>
    <row r="2459" spans="1:1" x14ac:dyDescent="0.25">
      <c r="A2459" t="s">
        <v>185</v>
      </c>
    </row>
    <row r="2460" spans="1:1" x14ac:dyDescent="0.25">
      <c r="A2460" t="s">
        <v>551</v>
      </c>
    </row>
    <row r="2461" spans="1:1" x14ac:dyDescent="0.25">
      <c r="A2461" t="s">
        <v>1123</v>
      </c>
    </row>
    <row r="2462" spans="1:1" x14ac:dyDescent="0.25">
      <c r="A2462" t="s">
        <v>1132</v>
      </c>
    </row>
    <row r="2463" spans="1:1" x14ac:dyDescent="0.25">
      <c r="A2463" t="s">
        <v>56</v>
      </c>
    </row>
    <row r="2464" spans="1:1" x14ac:dyDescent="0.25">
      <c r="A2464" t="s">
        <v>1</v>
      </c>
    </row>
    <row r="2465" spans="1:5" x14ac:dyDescent="0.25">
      <c r="A2465" t="s">
        <v>1133</v>
      </c>
      <c r="E2465" t="str">
        <f>A2465&amp;","&amp;A2466&amp;","&amp;A2467&amp;","&amp;A2468&amp;","&amp;A2469&amp;","&amp;A2470&amp;","&amp;A2471&amp;","&amp;A2472&amp;","&amp;A2473&amp;","&amp;A2474&amp;","&amp;A2475&amp;","&amp;A2476&amp;","&amp;A2477&amp;","&amp;A2478&amp;","&amp;A2479&amp;","&amp;A2480&amp;","&amp;A2481&amp;","&amp;A2482&amp;","&amp;A2483&amp;","&amp;A2484&amp;","&amp;A2485&amp;","&amp;A2486&amp;","&amp;A2487&amp;","&amp;A2488&amp;","&amp;A2489</f>
        <v>[BONSLY],Name = Bonsly,Types = GROUND,GRASS,BaseStats = 80,15,50,15,85,75,GenderRatio = Female50Percent,GrowthRate = Medium,BaseExp = 58,EVs = DEFENSE,1,CatchRate = 255,Happiness = 50,Abilities = WATERABSORB,SANDVEIL,HiddenAbilities = ADAPTABILITY,Moves = 1,ABSORB,1,SANDATTACK,4,GROWTH,8,LEECHSEED,12,SPIKES,16,SANDTOMB,20,MUDSHACKLES,24,MEGADRAIN,28,SANDSTORM,32,GIGADRAIN,36,ENERGYBALL,40,ACUPRESSURE,44,EARTHPOWER,49,SYNTHESIS,TutorMoves = TOXIC,HIDDENPOWER,SUNNYDAY,PROTECT,FRUSTRATION,SOLARBEAM,RETURN,DOUBLETEAM,SANDSTORM,FACADE,REST,ATTRACT,THIEF,ROUND,ECHOEDVOICE,ENERGYBALL,FLING,GRASSKNOT,SWAGGER,SUBSTITUTE,CONFIDE,SECRETPOWER,DISABLE,EARTHPOWER,GIGADRAIN,MUDSLAP,PEPPERBURST,SLEEPTALK,SNORE,SYNTHESIS,WORRYSEED,NATURALGIFT,EggMoves = SPIKYSHIELD,SUNNYDAY,SOLARBEAM,NEEDLEARM,PINMISSILE,STEALTHROCK,ENDURE,PETALDANCE,EggGroups = Undiscovered,HatchSteps = 5355,Incense = SANDINCENSE,Height = 0.5,Weight = 15.0,Color = Green,Shape = HeadLegs,Category = Desert Shrub,Pokedex = It can be found near other cactii as a flower growing in an otherwise desolate environment.,Generation = 4</v>
      </c>
    </row>
    <row r="2466" spans="1:5" x14ac:dyDescent="0.25">
      <c r="A2466" t="s">
        <v>1134</v>
      </c>
    </row>
    <row r="2467" spans="1:5" x14ac:dyDescent="0.25">
      <c r="A2467" t="s">
        <v>422</v>
      </c>
    </row>
    <row r="2468" spans="1:5" x14ac:dyDescent="0.25">
      <c r="A2468" t="s">
        <v>1135</v>
      </c>
    </row>
    <row r="2469" spans="1:5" x14ac:dyDescent="0.25">
      <c r="A2469" t="s">
        <v>6</v>
      </c>
    </row>
    <row r="2470" spans="1:5" x14ac:dyDescent="0.25">
      <c r="A2470" t="s">
        <v>7</v>
      </c>
    </row>
    <row r="2471" spans="1:5" x14ac:dyDescent="0.25">
      <c r="A2471" t="s">
        <v>44</v>
      </c>
    </row>
    <row r="2472" spans="1:5" x14ac:dyDescent="0.25">
      <c r="A2472" t="s">
        <v>203</v>
      </c>
    </row>
    <row r="2473" spans="1:5" x14ac:dyDescent="0.25">
      <c r="A2473" t="s">
        <v>146</v>
      </c>
    </row>
    <row r="2474" spans="1:5" x14ac:dyDescent="0.25">
      <c r="A2474" t="s">
        <v>996</v>
      </c>
    </row>
    <row r="2475" spans="1:5" x14ac:dyDescent="0.25">
      <c r="A2475" t="s">
        <v>1136</v>
      </c>
    </row>
    <row r="2476" spans="1:5" x14ac:dyDescent="0.25">
      <c r="A2476" t="s">
        <v>1137</v>
      </c>
    </row>
    <row r="2477" spans="1:5" x14ac:dyDescent="0.25">
      <c r="A2477" t="s">
        <v>1138</v>
      </c>
    </row>
    <row r="2478" spans="1:5" x14ac:dyDescent="0.25">
      <c r="A2478" t="s">
        <v>1139</v>
      </c>
    </row>
    <row r="2479" spans="1:5" x14ac:dyDescent="0.25">
      <c r="A2479" t="s">
        <v>1140</v>
      </c>
    </row>
    <row r="2480" spans="1:5" x14ac:dyDescent="0.25">
      <c r="A2480" t="s">
        <v>1141</v>
      </c>
    </row>
    <row r="2481" spans="1:5" x14ac:dyDescent="0.25">
      <c r="A2481" t="s">
        <v>18</v>
      </c>
    </row>
    <row r="2482" spans="1:5" x14ac:dyDescent="0.25">
      <c r="A2482" t="s">
        <v>1142</v>
      </c>
    </row>
    <row r="2483" spans="1:5" x14ac:dyDescent="0.25">
      <c r="A2483" t="s">
        <v>452</v>
      </c>
    </row>
    <row r="2484" spans="1:5" x14ac:dyDescent="0.25">
      <c r="A2484" t="s">
        <v>334</v>
      </c>
    </row>
    <row r="2485" spans="1:5" x14ac:dyDescent="0.25">
      <c r="A2485" t="s">
        <v>237</v>
      </c>
    </row>
    <row r="2486" spans="1:5" x14ac:dyDescent="0.25">
      <c r="A2486" t="s">
        <v>128</v>
      </c>
    </row>
    <row r="2487" spans="1:5" x14ac:dyDescent="0.25">
      <c r="A2487" t="s">
        <v>1143</v>
      </c>
    </row>
    <row r="2488" spans="1:5" x14ac:dyDescent="0.25">
      <c r="A2488" t="s">
        <v>1144</v>
      </c>
    </row>
    <row r="2489" spans="1:5" x14ac:dyDescent="0.25">
      <c r="A2489" t="s">
        <v>385</v>
      </c>
    </row>
    <row r="2490" spans="1:5" x14ac:dyDescent="0.25">
      <c r="A2490" t="s">
        <v>1145</v>
      </c>
    </row>
    <row r="2491" spans="1:5" x14ac:dyDescent="0.25">
      <c r="A2491" t="s">
        <v>1</v>
      </c>
    </row>
    <row r="2492" spans="1:5" x14ac:dyDescent="0.25">
      <c r="A2492" t="s">
        <v>1146</v>
      </c>
      <c r="E2492" t="str">
        <f>A2492&amp;","&amp;A2493&amp;","&amp;A2494&amp;","&amp;A2495&amp;","&amp;A2496&amp;","&amp;A2497&amp;","&amp;A2498&amp;","&amp;A2499&amp;","&amp;A2500&amp;","&amp;A2501&amp;","&amp;A2502&amp;","&amp;A2503&amp;","&amp;A2504&amp;","&amp;A2505&amp;","&amp;A2506&amp;","&amp;A2507&amp;","&amp;A2508&amp;","&amp;A2509&amp;","&amp;A2510&amp;","&amp;A2511&amp;","&amp;A2512&amp;","&amp;A2513&amp;","&amp;A2514&amp;","&amp;A2515&amp;","&amp;A2516</f>
        <v>[SUDOWOODO],Name = Sudowoodo,Types = GROUND,GRASS,BaseStats = 90,40,70,70,110,110,GenderRatio = Female50Percent,GrowthRate = Medium,BaseExp = 144,EVs = DEFENSE,2,CatchRate = 100,Happiness = 50,Abilities = WATERABSORB,SANDVEIL,HiddenAbilities = ADAPTABILITY,Moves = 1,ABSORB,1,SANDATTACK,4,GROWTH,8,LEECHSEED,13,SPIKES,17,SANDTOMB,21,MUDSHACKLES,26,MEGADRAIN,29,SANDSTORM,34,GIGADRAIN,39,ENERGYBALL,43,ACUPRESSURE,48,EARTHPOWER,54,SYNTHESIS,TutorMoves = TOXIC,HIDDENPOWER,SUNNYDAY,PROTECT,FRUSTRATION,SOLARBEAM,RETURN,BRICKBREAK,DOUBLETEAM,SANDSTORM,TORMENT,FACADE,REST,ATTRACT,THIEF,LOWSWEEP,ROUND,ECHOEDVOICE,ENERGYBALL,FALSESWIPE,FLING,SOLARBLADE,EMBARGO,POISONJAB,GRASSKNOT,SWAGGER,SUBSTITUTE,NATUREPOWER,POWERUPPUNCH,CONFIDE,SECRETPOWER,DISABLE,DARKESTLARIAT,LEAFBLADE,BLOCK,EARTHPOWER,ENDEAVOR,FURYCUTTER,GIGADRAIN,MUDSLAP,PEPPERBURST,SLEEPTALK,SNORE,SYNTHESIS,WORRYSEED,NATURALGIFT,EggGroups = Grass,HatchSteps = 5355,Height = 1.2,Weight = 38.0,Color = Green,Shape = Bipedal,Category = Cactus,Pokedex = It masquerades as a cactus and its thorns can pierce skin with just the smallest poke.,Generation = 2,#-------------------------------,[DRUDDIGON]</v>
      </c>
    </row>
    <row r="2493" spans="1:5" x14ac:dyDescent="0.25">
      <c r="A2493" t="s">
        <v>1147</v>
      </c>
    </row>
    <row r="2494" spans="1:5" x14ac:dyDescent="0.25">
      <c r="A2494" t="s">
        <v>422</v>
      </c>
    </row>
    <row r="2495" spans="1:5" x14ac:dyDescent="0.25">
      <c r="A2495" t="s">
        <v>1148</v>
      </c>
    </row>
    <row r="2496" spans="1:5" x14ac:dyDescent="0.25">
      <c r="A2496" t="s">
        <v>6</v>
      </c>
    </row>
    <row r="2497" spans="1:1" x14ac:dyDescent="0.25">
      <c r="A2497" t="s">
        <v>7</v>
      </c>
    </row>
    <row r="2498" spans="1:1" x14ac:dyDescent="0.25">
      <c r="A2498" t="s">
        <v>245</v>
      </c>
    </row>
    <row r="2499" spans="1:1" x14ac:dyDescent="0.25">
      <c r="A2499" t="s">
        <v>218</v>
      </c>
    </row>
    <row r="2500" spans="1:1" x14ac:dyDescent="0.25">
      <c r="A2500" t="s">
        <v>32</v>
      </c>
    </row>
    <row r="2501" spans="1:1" x14ac:dyDescent="0.25">
      <c r="A2501" t="s">
        <v>996</v>
      </c>
    </row>
    <row r="2502" spans="1:1" x14ac:dyDescent="0.25">
      <c r="A2502" t="s">
        <v>1136</v>
      </c>
    </row>
    <row r="2503" spans="1:1" x14ac:dyDescent="0.25">
      <c r="A2503" t="s">
        <v>1137</v>
      </c>
    </row>
    <row r="2504" spans="1:1" x14ac:dyDescent="0.25">
      <c r="A2504" t="s">
        <v>1149</v>
      </c>
    </row>
    <row r="2505" spans="1:1" x14ac:dyDescent="0.25">
      <c r="A2505" t="s">
        <v>1150</v>
      </c>
    </row>
    <row r="2506" spans="1:1" x14ac:dyDescent="0.25">
      <c r="A2506" t="s">
        <v>430</v>
      </c>
    </row>
    <row r="2507" spans="1:1" x14ac:dyDescent="0.25">
      <c r="A2507" t="s">
        <v>18</v>
      </c>
    </row>
    <row r="2508" spans="1:1" x14ac:dyDescent="0.25">
      <c r="A2508" t="s">
        <v>36</v>
      </c>
    </row>
    <row r="2509" spans="1:1" x14ac:dyDescent="0.25">
      <c r="A2509" t="s">
        <v>1151</v>
      </c>
    </row>
    <row r="2510" spans="1:1" x14ac:dyDescent="0.25">
      <c r="A2510" t="s">
        <v>237</v>
      </c>
    </row>
    <row r="2511" spans="1:1" x14ac:dyDescent="0.25">
      <c r="A2511" t="s">
        <v>369</v>
      </c>
    </row>
    <row r="2512" spans="1:1" x14ac:dyDescent="0.25">
      <c r="A2512" t="s">
        <v>1152</v>
      </c>
    </row>
    <row r="2513" spans="1:5" x14ac:dyDescent="0.25">
      <c r="A2513" t="s">
        <v>1153</v>
      </c>
    </row>
    <row r="2514" spans="1:5" x14ac:dyDescent="0.25">
      <c r="A2514" t="s">
        <v>223</v>
      </c>
    </row>
    <row r="2515" spans="1:5" x14ac:dyDescent="0.25">
      <c r="A2515" t="s">
        <v>1</v>
      </c>
    </row>
    <row r="2516" spans="1:5" x14ac:dyDescent="0.25">
      <c r="A2516" t="s">
        <v>1154</v>
      </c>
      <c r="E2516" t="str">
        <f>A2516&amp;","&amp;A2517&amp;","&amp;A2518&amp;","&amp;A2519&amp;","&amp;A2520&amp;","&amp;A2521&amp;","&amp;A2522&amp;","&amp;A2523&amp;","&amp;A2524&amp;","&amp;A2525&amp;","&amp;A2526&amp;","&amp;A2527&amp;","&amp;A2528&amp;","&amp;A2529&amp;","&amp;A2530&amp;","&amp;A2531&amp;","&amp;A2532&amp;","&amp;A2533&amp;","&amp;A2534&amp;","&amp;A2535&amp;","&amp;A2536&amp;","&amp;A2537&amp;","&amp;A2538&amp;","&amp;A2539&amp;","&amp;A2540</f>
        <v>[DRUDDIGON],Name = Druddigon,Types = DRAGON,FIGHTING,BaseStats = 77,120,90,68,60,70,GenderRatio = Female50Percent,GrowthRate = Medium,BaseExp = 170,EVs = ATTACK,2,CatchRate = 100,Happiness = 70,Abilities = ROUGHSKIN,TOUGHCLAWS,HiddenAbilities = BATTLEARMOR,Moves = 1,LEER,1,SCRATCH,5,HONECLAWS,9,SPIKES,13,DRAGONFURY,18,SCARYFACE,21,EDGESTRIKE,25,SLASH,27,REVENGE,31,CRUNCH,35,BRICKBREAK,40,NIGHTSLASH,45,DRAGONCLAW,49,DRAGONTAIL,55,SKYUPPERCUT,62,OUTRAGE,TutorMoves = HONECLAWS,DRAGONCLAW,ROAR,TOXIC,BULKUP,HIDDENPOWER,TAUNT,HYPERBEAM,PROTECT,FRUSTRATION,BOULDERHURL,EARTHQUAKE,RETURN,DIG,BRICKBREAK,DOUBLETEAM,FLAMETHROWER,FIREBLAST,ROCKTOMB,STREAMRUSH,TORMENT,FACADE,REST,ATTRACT,THIEF,LOWSWEEP,ROUND,ECHOEDVOICE,FOCUSBLAST,FALSESWIPE,FLING,QUASH,ACROBATICS,EMBARGO,SHADOWCLAW,SCORESETTLER,RETALIATE,GIGAIMPACT,STONEEDGE,SWORDSDANCE,BULLDOZE,ROCKSLIDE,DRAGONTAIL,POISONJAB,SWAGGER,SUBSTITUTE,WILDCHARGE,SNARL,CONFIDE,SECRETPOWER,WORKUP,BRUTALSWING,SMARTSTRIKE,POWERUPPUNCH,DARKESTLARIAT,BODYSLAM,CRUNCH,FOCUSENERGY,ANCIENTPOWER,BLOCK,DRAINPUNCH,GOLDRUSH,DUALCHOP,FOCUSPUNCH,FOULPLAY,HEADBUTT,ICEPUNCH,IRONHEAD,KNOCKOFF,LOWKICK,MUDSLAP,OUTRAGE,SLEEPTALK,SNATCH,SNORE,STEALTHROCK,STAMPEDE,SUCKERPUNCH,SUPERFANG,SUPERPOWER,SWIFT,THROATCHOP,THUNDERPUNCH,TWISTER,UPROAR,VACUUMWAVE,VOLTTACKLE,ZENHEADBUTT,NATURALGIFT,EggMoves = DRAGONDANCE,BULKUP,CRUSHCLAW,PURSUIT,METALCLAW,GLARE,SUCKERPUNCH,BIDE,SCREECH,EggGroups = Monster,Dragon,HatchSteps = 7905,Height = 1.6,Weight = 139.0,Color = Red,Shape = BipedalTail,Category = Cave,Pokedex = It has forgone its ability to fly in exchange for developing jagged spikes on its back and as such, now largely resides in dark caves.,Generation = 5,WildItemUncommon = DRAGONFANG</v>
      </c>
    </row>
    <row r="2517" spans="1:5" x14ac:dyDescent="0.25">
      <c r="A2517" t="s">
        <v>1155</v>
      </c>
    </row>
    <row r="2518" spans="1:5" x14ac:dyDescent="0.25">
      <c r="A2518" t="s">
        <v>1156</v>
      </c>
    </row>
    <row r="2519" spans="1:5" x14ac:dyDescent="0.25">
      <c r="A2519" t="s">
        <v>1157</v>
      </c>
    </row>
    <row r="2520" spans="1:5" x14ac:dyDescent="0.25">
      <c r="A2520" t="s">
        <v>6</v>
      </c>
    </row>
    <row r="2521" spans="1:5" x14ac:dyDescent="0.25">
      <c r="A2521" t="s">
        <v>7</v>
      </c>
    </row>
    <row r="2522" spans="1:5" x14ac:dyDescent="0.25">
      <c r="A2522" t="s">
        <v>1158</v>
      </c>
    </row>
    <row r="2523" spans="1:5" x14ac:dyDescent="0.25">
      <c r="A2523" t="s">
        <v>164</v>
      </c>
    </row>
    <row r="2524" spans="1:5" x14ac:dyDescent="0.25">
      <c r="A2524" t="s">
        <v>32</v>
      </c>
    </row>
    <row r="2525" spans="1:5" x14ac:dyDescent="0.25">
      <c r="A2525" t="s">
        <v>11</v>
      </c>
    </row>
    <row r="2526" spans="1:5" x14ac:dyDescent="0.25">
      <c r="A2526" t="s">
        <v>1159</v>
      </c>
    </row>
    <row r="2527" spans="1:5" x14ac:dyDescent="0.25">
      <c r="A2527" t="s">
        <v>1160</v>
      </c>
    </row>
    <row r="2528" spans="1:5" x14ac:dyDescent="0.25">
      <c r="A2528" t="s">
        <v>1161</v>
      </c>
    </row>
    <row r="2529" spans="1:5" x14ac:dyDescent="0.25">
      <c r="A2529" t="s">
        <v>1162</v>
      </c>
    </row>
    <row r="2530" spans="1:5" x14ac:dyDescent="0.25">
      <c r="A2530" t="s">
        <v>1163</v>
      </c>
    </row>
    <row r="2531" spans="1:5" x14ac:dyDescent="0.25">
      <c r="A2531" t="s">
        <v>1164</v>
      </c>
    </row>
    <row r="2532" spans="1:5" x14ac:dyDescent="0.25">
      <c r="A2532" t="s">
        <v>947</v>
      </c>
    </row>
    <row r="2533" spans="1:5" x14ac:dyDescent="0.25">
      <c r="A2533" t="s">
        <v>101</v>
      </c>
    </row>
    <row r="2534" spans="1:5" x14ac:dyDescent="0.25">
      <c r="A2534" t="s">
        <v>1165</v>
      </c>
    </row>
    <row r="2535" spans="1:5" x14ac:dyDescent="0.25">
      <c r="A2535" t="s">
        <v>21</v>
      </c>
    </row>
    <row r="2536" spans="1:5" x14ac:dyDescent="0.25">
      <c r="A2536" t="s">
        <v>112</v>
      </c>
    </row>
    <row r="2537" spans="1:5" x14ac:dyDescent="0.25">
      <c r="A2537" t="s">
        <v>1166</v>
      </c>
    </row>
    <row r="2538" spans="1:5" x14ac:dyDescent="0.25">
      <c r="A2538" t="s">
        <v>1167</v>
      </c>
    </row>
    <row r="2539" spans="1:5" x14ac:dyDescent="0.25">
      <c r="A2539" t="s">
        <v>56</v>
      </c>
    </row>
    <row r="2540" spans="1:5" x14ac:dyDescent="0.25">
      <c r="A2540" t="s">
        <v>1168</v>
      </c>
    </row>
    <row r="2541" spans="1:5" x14ac:dyDescent="0.25">
      <c r="A2541" t="s">
        <v>1</v>
      </c>
    </row>
    <row r="2542" spans="1:5" x14ac:dyDescent="0.25">
      <c r="A2542" t="s">
        <v>1169</v>
      </c>
      <c r="E2542" t="str">
        <f>A2542&amp;","&amp;A2543&amp;","&amp;A2544&amp;","&amp;A2545&amp;","&amp;A2546&amp;","&amp;A2547&amp;","&amp;A2548&amp;","&amp;A2549&amp;","&amp;A2550&amp;","&amp;A2551&amp;","&amp;A2552&amp;","&amp;A2553&amp;","&amp;A2554&amp;","&amp;A2555&amp;","&amp;A2556&amp;","&amp;A2557&amp;","&amp;A2558&amp;","&amp;A2559&amp;","&amp;A2560&amp;","&amp;A2561&amp;","&amp;A2562&amp;","&amp;A2563&amp;","&amp;A2564&amp;","&amp;A2565&amp;","&amp;A2566</f>
        <v>[WOOBAT],Name = Woobat,Types = POISON,FLYING,BaseStats = 75,70,43,67,45,43,GenderRatio = Female50Percent,GrowthRate = Medium,BaseExp = 65,EVs = SPEED,1,CatchRate = 190,Happiness = 50,Abilities = INFILTRATOR,SPEEDBOOST,HiddenAbilities = GUTS,Moves = 1,POISONSPIT,1,SUPERSONIC,5,JETDIVE,10,MEGAPHONE,15,GLIDE,20,DOUBLETEAM,25,POISONFANG,30,WAIL,35,STREAMRUSH,40,FACADE,45,VENOMDRAIN,50,CRUNCH,55,CROSSPOISON,60,DEATHVORTEX,TutorMoves = PSYSHOCK,TOXIC,HIDDENPOWER,PROTECT,FRUSTRATION,RETURN,PSYCHIC,SHADOWBALL,DOUBLETEAM,SLUDGEWAVE,SLUDGEBOMB,STREAMRUSH,TORMENT,FACADE,REST,ATTRACT,THIEF,LOWSWEEP,ROUND,ECHOEDVOICE,STEELWING,FALSESWIPE,FLING,ACROBATICS,EMBARGO,SHADOWCLAW,SCORESETTLER,RETALIATE,POISONJAB,DREAMEATER,SWAGGER,PLUCK,UTURN,SUBSTITUTE,WILDCHARGE,DARKPULSE,CONFIDE,SECRETPOWER,VENOMDRENCH,AGILITY,BRAVEBIRD,CRUNCH,HURRICANE,AIRCUTTER,COVET,DARKPULSE,DEFOG,ENDEAVOR,FOULPLAY,KNOCKOFF,OMINOUSWIND,PAINSPLIT,ROLEPLAY,ROOST,SKILLSWAP,SLEEPTALK,SNATCH,SNORE,SWIFT,TAILWIND,TRICK,TWISTER,VOLTTACKLE,LEECHLIFE,NATURALGIFT,EggMoves = BITE,LEECHLIFE,STEELWING,SCORESETTLER,BATONPASS,ROOST,NIGHTSLASH,SWAGGER,THIEF,TORMENT,UTURN,SCREECH,UPROAR,EggGroups = Flying,Field,HatchSteps = 4080,Height = 0.4,Weight = 2.1,Color = Green,Shape = Winged,Category = Vampire,Pokedex = Its fangs are extra sharp to enable this Pokemon to pierce the skin of its target and drain its blood quickly.,Generation = 5,Evolutions = SWOOBAT,Level,30</v>
      </c>
    </row>
    <row r="2543" spans="1:5" x14ac:dyDescent="0.25">
      <c r="A2543" t="s">
        <v>1170</v>
      </c>
    </row>
    <row r="2544" spans="1:5" x14ac:dyDescent="0.25">
      <c r="A2544" t="s">
        <v>1171</v>
      </c>
    </row>
    <row r="2545" spans="1:1" x14ac:dyDescent="0.25">
      <c r="A2545" t="s">
        <v>1172</v>
      </c>
    </row>
    <row r="2546" spans="1:1" x14ac:dyDescent="0.25">
      <c r="A2546" t="s">
        <v>6</v>
      </c>
    </row>
    <row r="2547" spans="1:1" x14ac:dyDescent="0.25">
      <c r="A2547" t="s">
        <v>7</v>
      </c>
    </row>
    <row r="2548" spans="1:1" x14ac:dyDescent="0.25">
      <c r="A2548" t="s">
        <v>898</v>
      </c>
    </row>
    <row r="2549" spans="1:1" x14ac:dyDescent="0.25">
      <c r="A2549" t="s">
        <v>119</v>
      </c>
    </row>
    <row r="2550" spans="1:1" x14ac:dyDescent="0.25">
      <c r="A2550" t="s">
        <v>10</v>
      </c>
    </row>
    <row r="2551" spans="1:1" x14ac:dyDescent="0.25">
      <c r="A2551" t="s">
        <v>996</v>
      </c>
    </row>
    <row r="2552" spans="1:1" x14ac:dyDescent="0.25">
      <c r="A2552" t="s">
        <v>1173</v>
      </c>
    </row>
    <row r="2553" spans="1:1" x14ac:dyDescent="0.25">
      <c r="A2553" t="s">
        <v>1174</v>
      </c>
    </row>
    <row r="2554" spans="1:1" x14ac:dyDescent="0.25">
      <c r="A2554" t="s">
        <v>1175</v>
      </c>
    </row>
    <row r="2555" spans="1:1" x14ac:dyDescent="0.25">
      <c r="A2555" t="s">
        <v>1176</v>
      </c>
    </row>
    <row r="2556" spans="1:1" x14ac:dyDescent="0.25">
      <c r="A2556" t="s">
        <v>1177</v>
      </c>
    </row>
    <row r="2557" spans="1:1" x14ac:dyDescent="0.25">
      <c r="A2557" t="s">
        <v>1178</v>
      </c>
    </row>
    <row r="2558" spans="1:1" x14ac:dyDescent="0.25">
      <c r="A2558" t="s">
        <v>396</v>
      </c>
    </row>
    <row r="2559" spans="1:1" x14ac:dyDescent="0.25">
      <c r="A2559" t="s">
        <v>484</v>
      </c>
    </row>
    <row r="2560" spans="1:1" x14ac:dyDescent="0.25">
      <c r="A2560" t="s">
        <v>1179</v>
      </c>
    </row>
    <row r="2561" spans="1:5" x14ac:dyDescent="0.25">
      <c r="A2561" t="s">
        <v>237</v>
      </c>
    </row>
    <row r="2562" spans="1:5" x14ac:dyDescent="0.25">
      <c r="A2562" t="s">
        <v>293</v>
      </c>
    </row>
    <row r="2563" spans="1:5" x14ac:dyDescent="0.25">
      <c r="A2563" t="s">
        <v>1180</v>
      </c>
    </row>
    <row r="2564" spans="1:5" x14ac:dyDescent="0.25">
      <c r="A2564" t="s">
        <v>1181</v>
      </c>
    </row>
    <row r="2565" spans="1:5" x14ac:dyDescent="0.25">
      <c r="A2565" t="s">
        <v>56</v>
      </c>
    </row>
    <row r="2566" spans="1:5" x14ac:dyDescent="0.25">
      <c r="A2566" t="s">
        <v>1182</v>
      </c>
    </row>
    <row r="2567" spans="1:5" x14ac:dyDescent="0.25">
      <c r="A2567" t="s">
        <v>1</v>
      </c>
    </row>
    <row r="2568" spans="1:5" x14ac:dyDescent="0.25">
      <c r="A2568" t="s">
        <v>1183</v>
      </c>
      <c r="E2568" t="str">
        <f>A2568&amp;","&amp;A2569&amp;","&amp;A2570&amp;","&amp;A2571&amp;","&amp;A2572&amp;","&amp;A2573&amp;","&amp;A2574&amp;","&amp;A2575&amp;","&amp;A2576&amp;","&amp;A2577&amp;","&amp;A2578&amp;","&amp;A2579&amp;","&amp;A2580&amp;","&amp;A2581&amp;","&amp;A2582&amp;","&amp;A2583&amp;","&amp;A2584&amp;","&amp;A2585&amp;","&amp;A2586&amp;","&amp;A2587&amp;","&amp;A2588&amp;","&amp;A2589&amp;","&amp;A2590&amp;","&amp;A2591&amp;","&amp;A2592</f>
        <v>[SWOOBAT],Name = Swoobat,Types = POISON,FLYING,BaseStats = 87,107,55,114,57,65,GenderRatio = Female50Percent,GrowthRate = Medium,BaseExp = 149,EVs = SPEED,2,CatchRate = 100,Happiness = 50,Abilities = INFILTRATOR,SPEEDBOOST,HiddenAbilities = GUTS,Moves = 1,POISONSPIT,1,SUPERSONIC,5,JETDIVE,10,MEGAPHONE,15,GLIDE,20,DOUBLETEAM,25,POISONFANG,30,WAIL,35,STREAMRUSH,40,FACADE,45,VENOMDRAIN,50,CRUNCH,55,CROSSPOISON,60,DEATHVORTEX,TutorMoves = PSYSHOCK,TOXIC,HIDDENPOWER,PROTECT,FRUSTRATION,RETURN,PSYCHIC,SHADOWBALL,DOUBLETEAM,SLUDGEWAVE,SLUDGEBOMB,STREAMRUSH,TORMENT,FACADE,REST,ATTRACT,THIEF,LOWSWEEP,ROUND,ECHOEDVOICE,STEELWING,FALSESWIPE,FLING,ACROBATICS,EMBARGO,SHADOWCLAW,SCORESETTLER,RETALIATE,POISONJAB,DREAMEATER,SWAGGER,PLUCK,UTURN,SUBSTITUTE,WILDCHARGE,DARKPULSE,CONFIDE,SECRETPOWER,VENOMDRENCH,AGILITY,BRAVEBIRD,CRUNCH,HURRICANE,AIRCUTTER,COVET,DARKPULSE,DEFOG,ENDEAVOR,FOULPLAY,KNOCKOFF,OMINOUSWIND,PAINSPLIT,ROLEPLAY,ROOST,SKILLSWAP,SLEEPTALK,SNATCH,SNORE,SWIFT,TAILWIND,TRICK,TWISTER,VOLTTACKLE,LEECHLIFE,NATURALGIFT,EggGroups = Flying,Field,HatchSteps = 4080,Height = 0.9,Weight = 10.5,Color = Green,Shape = Winged,Category = Vampire,Pokedex = It is very sensitive to light. Some say that it does not produce a reflection, but most people say that is just a myth.,Generation = 5,#-------------------------------,[KRABBY]</v>
      </c>
    </row>
    <row r="2569" spans="1:5" x14ac:dyDescent="0.25">
      <c r="A2569" t="s">
        <v>1184</v>
      </c>
    </row>
    <row r="2570" spans="1:5" x14ac:dyDescent="0.25">
      <c r="A2570" t="s">
        <v>1171</v>
      </c>
    </row>
    <row r="2571" spans="1:5" x14ac:dyDescent="0.25">
      <c r="A2571" t="s">
        <v>1185</v>
      </c>
    </row>
    <row r="2572" spans="1:5" x14ac:dyDescent="0.25">
      <c r="A2572" t="s">
        <v>6</v>
      </c>
    </row>
    <row r="2573" spans="1:5" x14ac:dyDescent="0.25">
      <c r="A2573" t="s">
        <v>7</v>
      </c>
    </row>
    <row r="2574" spans="1:5" x14ac:dyDescent="0.25">
      <c r="A2574" t="s">
        <v>1186</v>
      </c>
    </row>
    <row r="2575" spans="1:5" x14ac:dyDescent="0.25">
      <c r="A2575" t="s">
        <v>136</v>
      </c>
    </row>
    <row r="2576" spans="1:5" x14ac:dyDescent="0.25">
      <c r="A2576" t="s">
        <v>32</v>
      </c>
    </row>
    <row r="2577" spans="1:5" x14ac:dyDescent="0.25">
      <c r="A2577" t="s">
        <v>996</v>
      </c>
    </row>
    <row r="2578" spans="1:5" x14ac:dyDescent="0.25">
      <c r="A2578" t="s">
        <v>1173</v>
      </c>
    </row>
    <row r="2579" spans="1:5" x14ac:dyDescent="0.25">
      <c r="A2579" t="s">
        <v>1174</v>
      </c>
    </row>
    <row r="2580" spans="1:5" x14ac:dyDescent="0.25">
      <c r="A2580" t="s">
        <v>1175</v>
      </c>
    </row>
    <row r="2581" spans="1:5" x14ac:dyDescent="0.25">
      <c r="A2581" t="s">
        <v>1176</v>
      </c>
    </row>
    <row r="2582" spans="1:5" x14ac:dyDescent="0.25">
      <c r="A2582" t="s">
        <v>1178</v>
      </c>
    </row>
    <row r="2583" spans="1:5" x14ac:dyDescent="0.25">
      <c r="A2583" t="s">
        <v>396</v>
      </c>
    </row>
    <row r="2584" spans="1:5" x14ac:dyDescent="0.25">
      <c r="A2584" t="s">
        <v>675</v>
      </c>
    </row>
    <row r="2585" spans="1:5" x14ac:dyDescent="0.25">
      <c r="A2585" t="s">
        <v>1187</v>
      </c>
    </row>
    <row r="2586" spans="1:5" x14ac:dyDescent="0.25">
      <c r="A2586" t="s">
        <v>237</v>
      </c>
    </row>
    <row r="2587" spans="1:5" x14ac:dyDescent="0.25">
      <c r="A2587" t="s">
        <v>293</v>
      </c>
    </row>
    <row r="2588" spans="1:5" x14ac:dyDescent="0.25">
      <c r="A2588" t="s">
        <v>1180</v>
      </c>
    </row>
    <row r="2589" spans="1:5" x14ac:dyDescent="0.25">
      <c r="A2589" t="s">
        <v>1188</v>
      </c>
    </row>
    <row r="2590" spans="1:5" x14ac:dyDescent="0.25">
      <c r="A2590" t="s">
        <v>56</v>
      </c>
    </row>
    <row r="2591" spans="1:5" x14ac:dyDescent="0.25">
      <c r="A2591" t="s">
        <v>1</v>
      </c>
    </row>
    <row r="2592" spans="1:5" x14ac:dyDescent="0.25">
      <c r="A2592" t="s">
        <v>1189</v>
      </c>
      <c r="E2592" t="str">
        <f>A2592&amp;","&amp;A2593&amp;","&amp;A2594&amp;","&amp;A2595&amp;","&amp;A2596&amp;","&amp;A2597&amp;","&amp;A2598&amp;","&amp;A2599&amp;","&amp;A2600&amp;","&amp;A2601&amp;","&amp;A2602&amp;","&amp;A2603&amp;","&amp;A2604&amp;","&amp;A2605&amp;","&amp;A2606&amp;","&amp;A2607&amp;","&amp;A2608&amp;","&amp;A2609&amp;","&amp;A2610&amp;","&amp;A2611&amp;","&amp;A2612&amp;","&amp;A2613&amp;","&amp;A2614&amp;","&amp;A2615&amp;","&amp;A2616</f>
        <v>[KRABBY],Name = Krabby,Types = GROUND,ROCK,BaseStats = 30,105,90,50,25,25,GenderRatio = Female50Percent,GrowthRate = Medium,BaseExp = 65,EVs = ATTACK,1,CatchRate = 225,Happiness = 50,Abilities = HUSTLE,GUTS,HiddenAbilities = SANDFORCE,Moves = 1,VISEGRIP,1,SANDATTACK,4,HARDEN,8,METALCLAW,12,ROCKTHROW,16,BULLDOZE,20,BOULDERHURL,24,SMACKDOWN,27,DIG,30,WIDEGUARD,33,BRICKBREAK,36,SWORDSDANCE,40,STONEEDGE,44,EARTHQUAKE,48,SHELLSMASH,53,CRABHAMMER,59,TITANHAMMER,TutorMoves = TOXIC,HIDDENPOWER,TAUNT,PROTECT,FRUSTRATION,BOULDERHURL,EARTHQUAKE,RETURN,DIG,BRICKBREAK,DOUBLETEAM,SANDSTORM,ROCKTOMB,TORMENT,FACADE,REST,ATTRACT,THIEF,ROUND,ECHOEDVOICE,FOCUSBLAST,FALSESWIPE,FLING,QUASH,SHADOWCLAW,SCORESETTLER,RETALIATE,STONEEDGE,SWORDSDANCE,BULLDOZE,ROCKSLIDE,XSCISSOR,SWAGGER,SUBSTITUTE,NATUREPOWER,CONFIDE,SECRETPOWER,MUDDYWATER,DARKESTLARIAT,FOCUSENERGY,BLOCK,COVET,GOLDRUSH,EARTHPOWER,FOCUSPUNCH,FOULPLAY,KNOCKOFF,MUDSLAP,OUTRAGE,SLEEPTALK,SNORE,STEALTHROCK,STAMPEDE,SUPERPOWER,UPROAR,OCEANWRATH,NATURALGIFT,EggMoves = ROCKSMASH,SLAM,GUILLOTINE,ENDURE,BIDE,HAMMERARM,MEANLOOK,MUDSPORT,MUDBOMB,EggGroups = Mineral,HatchSteps = 5355,Height = 0.4,Weight = 6.5,Color = Brown,Shape = Insectoid,Category = Sand Crab,Pokedex = They look like harmless sandy rocks while disguised, but when stepped on, they will furiously chase you to pinch you back.,Generation = 1,Evolutions = KINGLER,Level,28</v>
      </c>
    </row>
    <row r="2593" spans="1:1" x14ac:dyDescent="0.25">
      <c r="A2593" t="s">
        <v>1190</v>
      </c>
    </row>
    <row r="2594" spans="1:1" x14ac:dyDescent="0.25">
      <c r="A2594" t="s">
        <v>1191</v>
      </c>
    </row>
    <row r="2595" spans="1:1" x14ac:dyDescent="0.25">
      <c r="A2595" t="s">
        <v>1192</v>
      </c>
    </row>
    <row r="2596" spans="1:1" x14ac:dyDescent="0.25">
      <c r="A2596" t="s">
        <v>6</v>
      </c>
    </row>
    <row r="2597" spans="1:1" x14ac:dyDescent="0.25">
      <c r="A2597" t="s">
        <v>7</v>
      </c>
    </row>
    <row r="2598" spans="1:1" x14ac:dyDescent="0.25">
      <c r="A2598" t="s">
        <v>898</v>
      </c>
    </row>
    <row r="2599" spans="1:1" x14ac:dyDescent="0.25">
      <c r="A2599" t="s">
        <v>145</v>
      </c>
    </row>
    <row r="2600" spans="1:1" x14ac:dyDescent="0.25">
      <c r="A2600" t="s">
        <v>176</v>
      </c>
    </row>
    <row r="2601" spans="1:1" x14ac:dyDescent="0.25">
      <c r="A2601" t="s">
        <v>996</v>
      </c>
    </row>
    <row r="2602" spans="1:1" x14ac:dyDescent="0.25">
      <c r="A2602" t="s">
        <v>1193</v>
      </c>
    </row>
    <row r="2603" spans="1:1" x14ac:dyDescent="0.25">
      <c r="A2603" t="s">
        <v>1194</v>
      </c>
    </row>
    <row r="2604" spans="1:1" x14ac:dyDescent="0.25">
      <c r="A2604" t="s">
        <v>1195</v>
      </c>
    </row>
    <row r="2605" spans="1:1" x14ac:dyDescent="0.25">
      <c r="A2605" t="s">
        <v>1196</v>
      </c>
    </row>
    <row r="2606" spans="1:1" x14ac:dyDescent="0.25">
      <c r="A2606" t="s">
        <v>1197</v>
      </c>
    </row>
    <row r="2607" spans="1:1" x14ac:dyDescent="0.25">
      <c r="A2607" t="s">
        <v>182</v>
      </c>
    </row>
    <row r="2608" spans="1:1" x14ac:dyDescent="0.25">
      <c r="A2608" t="s">
        <v>18</v>
      </c>
    </row>
    <row r="2609" spans="1:5" x14ac:dyDescent="0.25">
      <c r="A2609" t="s">
        <v>484</v>
      </c>
    </row>
    <row r="2610" spans="1:5" x14ac:dyDescent="0.25">
      <c r="A2610" t="s">
        <v>1198</v>
      </c>
    </row>
    <row r="2611" spans="1:5" x14ac:dyDescent="0.25">
      <c r="A2611" t="s">
        <v>155</v>
      </c>
    </row>
    <row r="2612" spans="1:5" x14ac:dyDescent="0.25">
      <c r="A2612" t="s">
        <v>510</v>
      </c>
    </row>
    <row r="2613" spans="1:5" x14ac:dyDescent="0.25">
      <c r="A2613" t="s">
        <v>1199</v>
      </c>
    </row>
    <row r="2614" spans="1:5" x14ac:dyDescent="0.25">
      <c r="A2614" t="s">
        <v>1200</v>
      </c>
    </row>
    <row r="2615" spans="1:5" x14ac:dyDescent="0.25">
      <c r="A2615" t="s">
        <v>25</v>
      </c>
    </row>
    <row r="2616" spans="1:5" x14ac:dyDescent="0.25">
      <c r="A2616" t="s">
        <v>1201</v>
      </c>
    </row>
    <row r="2617" spans="1:5" x14ac:dyDescent="0.25">
      <c r="A2617" t="s">
        <v>1</v>
      </c>
    </row>
    <row r="2618" spans="1:5" x14ac:dyDescent="0.25">
      <c r="A2618" t="s">
        <v>1202</v>
      </c>
      <c r="E2618" t="str">
        <f>A2618&amp;","&amp;A2619&amp;","&amp;A2620&amp;","&amp;A2621&amp;","&amp;A2622&amp;","&amp;A2623&amp;","&amp;A2624&amp;","&amp;A2625&amp;","&amp;A2626&amp;","&amp;A2627&amp;","&amp;A2628&amp;","&amp;A2629&amp;","&amp;A2630&amp;","&amp;A2631&amp;","&amp;A2632&amp;","&amp;A2633&amp;","&amp;A2634&amp;","&amp;A2635&amp;","&amp;A2636&amp;","&amp;A2637&amp;","&amp;A2638&amp;","&amp;A2639&amp;","&amp;A2640&amp;","&amp;A2641&amp;","&amp;A2642</f>
        <v>[KINGLER],Name = Kingler,Types = GROUND,ROCK,BaseStats = 55,130,115,75,50,50,GenderRatio = Female50Percent,GrowthRate = Medium,BaseExp = 166,EVs = ATTACK,2,CatchRate = 100,Happiness = 50,Abilities = HUSTLE,GUTS,HiddenAbilities = SANDFORCE,Moves = 0,ROCKSLIDE,1,ROCKSLIDE,1,VISEGRIP,1,SANDATTACK,4,HARDEN,8,METALCLAW,12,ROCKTHROW,16,BULLDOZE,20,BOULDERHURL,24,SMACKDOWN,27,DIG,30,WIDEGUARD,33,BRICKBREAK,36,SWORDSDANCE,40,STONEEDGE,44,EARTHQUAKE,48,SHELLSMASH,53,CRABHAMMER,59,TITANHAMMER,TutorMoves = TOXIC,HIDDENPOWER,TAUNT,PROTECT,FRUSTRATION,BOULDERHURL,EARTHQUAKE,RETURN,DIG,BRICKBREAK,DOUBLETEAM,SANDSTORM,ROCKTOMB,TORMENT,FACADE,REST,ATTRACT,THIEF,ROUND,ECHOEDVOICE,FOCUSBLAST,FALSESWIPE,FLING,QUASH,SHADOWCLAW,SCORESETTLER,RETALIATE,STONEEDGE,SWORDSDANCE,BULLDOZE,ROCKSLIDE,XSCISSOR,SWAGGER,SUBSTITUTE,NATUREPOWER,CONFIDE,SECRETPOWER,MUDDYWATER,DARKESTLARIAT,FOCUSENERGY,BLOCK,COVET,GOLDRUSH,EARTHPOWER,FOCUSPUNCH,FOULPLAY,KNOCKOFF,MUDSLAP,OUTRAGE,SLEEPTALK,SNORE,STEALTHROCK,STAMPEDE,SUPERPOWER,UPROAR,OCEANWRATH,NATURALGIFT,EggGroups = Mineral,HatchSteps = 5355,Height = 1.3,Weight = 60.0,Color = Brown,Shape = Insectoid,Category = Sand Crab,Pokedex = It is highly versatile as it is able to use its massive pincers to handle and crush rocks like opposable thumbs.,Generation = 1,#-------------------------------,[HOOTHOOT]</v>
      </c>
    </row>
    <row r="2619" spans="1:5" x14ac:dyDescent="0.25">
      <c r="A2619" t="s">
        <v>1203</v>
      </c>
    </row>
    <row r="2620" spans="1:5" x14ac:dyDescent="0.25">
      <c r="A2620" t="s">
        <v>1191</v>
      </c>
    </row>
    <row r="2621" spans="1:5" x14ac:dyDescent="0.25">
      <c r="A2621" t="s">
        <v>1204</v>
      </c>
    </row>
    <row r="2622" spans="1:5" x14ac:dyDescent="0.25">
      <c r="A2622" t="s">
        <v>6</v>
      </c>
    </row>
    <row r="2623" spans="1:5" x14ac:dyDescent="0.25">
      <c r="A2623" t="s">
        <v>7</v>
      </c>
    </row>
    <row r="2624" spans="1:5" x14ac:dyDescent="0.25">
      <c r="A2624" t="s">
        <v>579</v>
      </c>
    </row>
    <row r="2625" spans="1:1" x14ac:dyDescent="0.25">
      <c r="A2625" t="s">
        <v>164</v>
      </c>
    </row>
    <row r="2626" spans="1:1" x14ac:dyDescent="0.25">
      <c r="A2626" t="s">
        <v>32</v>
      </c>
    </row>
    <row r="2627" spans="1:1" x14ac:dyDescent="0.25">
      <c r="A2627" t="s">
        <v>996</v>
      </c>
    </row>
    <row r="2628" spans="1:1" x14ac:dyDescent="0.25">
      <c r="A2628" t="s">
        <v>1193</v>
      </c>
    </row>
    <row r="2629" spans="1:1" x14ac:dyDescent="0.25">
      <c r="A2629" t="s">
        <v>1194</v>
      </c>
    </row>
    <row r="2630" spans="1:1" x14ac:dyDescent="0.25">
      <c r="A2630" t="s">
        <v>1205</v>
      </c>
    </row>
    <row r="2631" spans="1:1" x14ac:dyDescent="0.25">
      <c r="A2631" t="s">
        <v>1196</v>
      </c>
    </row>
    <row r="2632" spans="1:1" x14ac:dyDescent="0.25">
      <c r="A2632" t="s">
        <v>182</v>
      </c>
    </row>
    <row r="2633" spans="1:1" x14ac:dyDescent="0.25">
      <c r="A2633" t="s">
        <v>18</v>
      </c>
    </row>
    <row r="2634" spans="1:1" x14ac:dyDescent="0.25">
      <c r="A2634" t="s">
        <v>90</v>
      </c>
    </row>
    <row r="2635" spans="1:1" x14ac:dyDescent="0.25">
      <c r="A2635" t="s">
        <v>1206</v>
      </c>
    </row>
    <row r="2636" spans="1:1" x14ac:dyDescent="0.25">
      <c r="A2636" t="s">
        <v>155</v>
      </c>
    </row>
    <row r="2637" spans="1:1" x14ac:dyDescent="0.25">
      <c r="A2637" t="s">
        <v>510</v>
      </c>
    </row>
    <row r="2638" spans="1:1" x14ac:dyDescent="0.25">
      <c r="A2638" t="s">
        <v>1199</v>
      </c>
    </row>
    <row r="2639" spans="1:1" x14ac:dyDescent="0.25">
      <c r="A2639" t="s">
        <v>1207</v>
      </c>
    </row>
    <row r="2640" spans="1:1" x14ac:dyDescent="0.25">
      <c r="A2640" t="s">
        <v>25</v>
      </c>
    </row>
    <row r="2641" spans="1:5" x14ac:dyDescent="0.25">
      <c r="A2641" t="s">
        <v>1</v>
      </c>
    </row>
    <row r="2642" spans="1:5" x14ac:dyDescent="0.25">
      <c r="A2642" t="s">
        <v>1208</v>
      </c>
      <c r="E2642" t="str">
        <f>A2642&amp;","&amp;A2643&amp;","&amp;A2644&amp;","&amp;A2645&amp;","&amp;A2646&amp;","&amp;A2647&amp;","&amp;A2648&amp;","&amp;A2649&amp;","&amp;A2650&amp;","&amp;A2651&amp;","&amp;A2652&amp;","&amp;A2653&amp;","&amp;A2654&amp;","&amp;A2655&amp;","&amp;A2656&amp;","&amp;A2657&amp;","&amp;A2658&amp;","&amp;A2659&amp;","&amp;A2660&amp;","&amp;A2661&amp;","&amp;A2662&amp;","&amp;A2663&amp;","&amp;A2664&amp;","&amp;A2665&amp;","&amp;A2666</f>
        <v>[HOOTHOOT],Name = Hoothoot,Types = PSYCHIC,LIGHT,BaseStats = 58,30,50,50,66,56,GenderRatio = Female50Percent,GrowthRate = Medium,BaseExp = 52,EVs = SPECIAL_ATTACK,1,CatchRate = 255,Happiness = 50,Abilities = WONDERSKIN,DAZZLING,HiddenAbilities = VITALITY,Moves = 1,CONFUSION,1,GUST,6,RAINBOWBEAM,9,CLEANSE,12,KARMASPELL,15,AURORABEAM,18,SKILLSWAP,21,DISARMINGVOICE,24,MIRRORSHOT,27,ROOST,30,EXTRASENSORY,33,CALMMIND,36,SHINYPLUMES,39,HEALPULSE,44,AURASPHERE,50,ARCANEENERGY,56,DIVINEPUNISHMENT,TutorMoves = PROTECT,RETURN,FACADE,WEATHERBALL,FRUSTRATION,HIDDENPOWER,REST,SUNNYDAY,ICYWIND,HAIL,THUNDERWAVE,EERIEIMPULSE,CHARGEBEAM,FLY,AIRSLASH,FEATHERDANCE,TURBULENCE,DEATHVORTEX,UTURN,FLUTTER,SOLARBEAM,GRASSKNOT,LIGHTSCREEN,REFLECT,TRICKROOM,WONDERROOM,BALANCERCHANGEREQUIRED,PSYCHICTERRAIN,ARCANEENERGY,ATTRACT,STEELWING,RAINDANCE,TOXIC,ANCIENTGLARE,HEX,CURSE,CONFUSERAY,MEANLOOK,OMINOUSWIND,SWIFT,WISH,GRAVITY,STARDUSTREVERIE,ROUND,SLEEPTALK,ECHOEDVOICE,HEALBELL,SAFEGUARD,RAYOFLIGHT,HOLYFIRE,PURGE,SIGNALBEAM,AURORAVEIL,MIRRORSHOT,TRIATTACK,ICEBEAM,CHAKRABLAST,PSYCHIC,CALMMIND,ENERGYBALL,BRAVEBIRD,BOREASBREATH,HURRICANE,TORNADO,MYSTICPULSE,FAESBLESSING,HYPERVOICE,HYPERACUSIS,DAZZLINGGLEAM,AURASPHERE,FLASHCANNON,POWERGEM,SHOCKWAVE,ZENHEADBUTT,PSYSHOCK,EXPANDINGFORCE,TERRAINPULSE,TWINBEAM,WORKUP,DUALWINGBEAT,TAILWIND,DEFOG,GENTLECHIMES,ODETOJOY,LASERFOCUS,ANCIENTPOWER,EggMoves = STOREDPOWER,HYPNOSIS,DEFOG,HURRICANE,ICYWIND,MYSTICPULSE,RELICSONG,MINDREADER,EROSION,EggGroups = Flying,HatchSteps = 4080,Height = 0.7,Weight = 21.2,Color = Brown,Shape = Winged,Category = Aura Owl,Pokedex = Found most often in wintry climates, it keeps itself warm with its lunar aura it emits rather than its feathers.,Generation = 2,Evolutions = NOCTOWL,Level,25</v>
      </c>
    </row>
    <row r="2643" spans="1:5" x14ac:dyDescent="0.25">
      <c r="A2643" t="s">
        <v>1209</v>
      </c>
    </row>
    <row r="2644" spans="1:5" x14ac:dyDescent="0.25">
      <c r="A2644" t="s">
        <v>1210</v>
      </c>
    </row>
    <row r="2645" spans="1:5" x14ac:dyDescent="0.25">
      <c r="A2645" t="s">
        <v>1211</v>
      </c>
    </row>
    <row r="2646" spans="1:5" x14ac:dyDescent="0.25">
      <c r="A2646" t="s">
        <v>6</v>
      </c>
    </row>
    <row r="2647" spans="1:5" x14ac:dyDescent="0.25">
      <c r="A2647" t="s">
        <v>7</v>
      </c>
    </row>
    <row r="2648" spans="1:5" x14ac:dyDescent="0.25">
      <c r="A2648" t="s">
        <v>1212</v>
      </c>
    </row>
    <row r="2649" spans="1:5" x14ac:dyDescent="0.25">
      <c r="A2649" t="s">
        <v>45</v>
      </c>
    </row>
    <row r="2650" spans="1:5" x14ac:dyDescent="0.25">
      <c r="A2650" t="s">
        <v>146</v>
      </c>
    </row>
    <row r="2651" spans="1:5" x14ac:dyDescent="0.25">
      <c r="A2651" t="s">
        <v>996</v>
      </c>
    </row>
    <row r="2652" spans="1:5" x14ac:dyDescent="0.25">
      <c r="A2652" t="s">
        <v>1213</v>
      </c>
    </row>
    <row r="2653" spans="1:5" x14ac:dyDescent="0.25">
      <c r="A2653" t="s">
        <v>1214</v>
      </c>
    </row>
    <row r="2654" spans="1:5" x14ac:dyDescent="0.25">
      <c r="A2654" t="s">
        <v>1215</v>
      </c>
    </row>
    <row r="2655" spans="1:5" x14ac:dyDescent="0.25">
      <c r="A2655" t="s">
        <v>1216</v>
      </c>
    </row>
    <row r="2656" spans="1:5" x14ac:dyDescent="0.25">
      <c r="A2656" t="s">
        <v>1217</v>
      </c>
    </row>
    <row r="2657" spans="1:5" x14ac:dyDescent="0.25">
      <c r="A2657" t="s">
        <v>125</v>
      </c>
    </row>
    <row r="2658" spans="1:5" x14ac:dyDescent="0.25">
      <c r="A2658" t="s">
        <v>396</v>
      </c>
    </row>
    <row r="2659" spans="1:5" x14ac:dyDescent="0.25">
      <c r="A2659" t="s">
        <v>235</v>
      </c>
    </row>
    <row r="2660" spans="1:5" x14ac:dyDescent="0.25">
      <c r="A2660" t="s">
        <v>1218</v>
      </c>
    </row>
    <row r="2661" spans="1:5" x14ac:dyDescent="0.25">
      <c r="A2661" t="s">
        <v>155</v>
      </c>
    </row>
    <row r="2662" spans="1:5" x14ac:dyDescent="0.25">
      <c r="A2662" t="s">
        <v>293</v>
      </c>
    </row>
    <row r="2663" spans="1:5" x14ac:dyDescent="0.25">
      <c r="A2663" t="s">
        <v>1219</v>
      </c>
    </row>
    <row r="2664" spans="1:5" x14ac:dyDescent="0.25">
      <c r="A2664" t="s">
        <v>1220</v>
      </c>
    </row>
    <row r="2665" spans="1:5" x14ac:dyDescent="0.25">
      <c r="A2665" t="s">
        <v>223</v>
      </c>
    </row>
    <row r="2666" spans="1:5" x14ac:dyDescent="0.25">
      <c r="A2666" t="s">
        <v>1221</v>
      </c>
    </row>
    <row r="2667" spans="1:5" x14ac:dyDescent="0.25">
      <c r="A2667" t="s">
        <v>1</v>
      </c>
    </row>
    <row r="2668" spans="1:5" x14ac:dyDescent="0.25">
      <c r="A2668" t="s">
        <v>1222</v>
      </c>
      <c r="E2668" t="str">
        <f>A2668&amp;","&amp;A2669&amp;","&amp;A2670&amp;","&amp;A2671&amp;","&amp;A2672&amp;","&amp;A2673&amp;","&amp;A2674&amp;","&amp;A2675&amp;","&amp;A2676&amp;","&amp;A2677&amp;","&amp;A2678&amp;","&amp;A2679&amp;","&amp;A2680&amp;","&amp;A2681&amp;","&amp;A2682&amp;","&amp;A2683&amp;","&amp;A2684&amp;","&amp;A2685&amp;","&amp;A2686&amp;","&amp;A2687&amp;","&amp;A2688&amp;","&amp;A2689&amp;","&amp;A2690&amp;","&amp;A2691&amp;","&amp;A2692</f>
        <v>[NOCTOWL],Name = Noctowl,Types = PSYCHIC,LIGHT,BaseStats = 73,45,70,90,115,82,GenderRatio = Female50Percent,GrowthRate = Medium,BaseExp = 158,EVs = SPECIAL_ATTACK,2,CatchRate = 100,Happiness = 50,Abilities = WONDERSKIN,DAZZLING,HiddenAbilities = VITALITY,Moves = 1,CONFUSION,1,GUST,6,RAINBOWBEAM,9,CLEANSE,12,KARMASPELL,15,AURORABEAM,18,SKILLSWAP,21,DISARMINGVOICE,24,MIRRORSHOT,27,ROOST,30,EXTRASENSORY,33,CALMMIND,36,SHINYPLUMES,39,HEALPULSE,44,AURASPHERE,50,ARCANEENERGY,56,DIVINEPUNISHMENT,TutorMoves = DIVINEPUNISHMENT,PROTECT,RETURN,FACADE,WEATHERBALL,FRUSTRATION,HIDDENPOWER,REST,SUNNYDAY,ICYWIND,HAIL,THUNDERWAVE,EERIEIMPULSE,CHARGEBEAM,FLY,AIRSLASH,FEATHERDANCE,TURBULENCE,DEATHVORTEX,UTURN,FLUTTER,SOLARBEAM,GRASSKNOT,LIGHTSCREEN,REFLECT,TRICKROOM,WONDERROOM,BALANCERCHANGEREQUIRED,PSYCHICTERRAIN,ARCANEENERGY,ATTRACT,STEELWING,RAINDANCE,TOXIC,ANCIENTGLARE,HEX,CURSE,CONFUSERAY,MEANLOOK,OMINOUSWIND,SWIFT,WISH,GRAVITY,STARDUSTREVERIE,ROUND,SLEEPTALK,ECHOEDVOICE,HEALBELL,SAFEGUARD,RAYOFLIGHT,HOLYFIRE,PURGE,SIGNALBEAM,AURORAVEIL,MIRRORSHOT,TRIATTACK,ICEBEAM,CHAKRABLAST,PSYCHIC,CALMMIND,ENERGYBALL,BRAVEBIRD,BOREASBREATH,HURRICANE,TORNADO,MYSTICPULSE,FAESBLESSING,HYPERVOICE,HYPERACUSIS,DAZZLINGGLEAM,AURASPHERE,FLASHCANNON,POWERGEM,SHOCKWAVE,ZENHEADBUTT,PSYSHOCK,EXPANDINGFORCE,TERRAINPULSE,TWINBEAM,WORKUP,DUALWINGBEAT,TAILWIND,DEFOG,GENTLECHIMES,ODETOJOY,LASERFOCUS,ANCIENTPOWER,EggGroups = Flying,HatchSteps = 4080,Height = 1.6,Weight = 40.8,Color = Brown,Shape = Winged,Category = Aura Owl,Pokedex = It uses its psychic powers to replicate the auroras that can be seen in northern areas of the Orion Region.,Generation = 2,#-------------------------------,[VOLTORB]</v>
      </c>
    </row>
    <row r="2669" spans="1:5" x14ac:dyDescent="0.25">
      <c r="A2669" t="s">
        <v>1223</v>
      </c>
    </row>
    <row r="2670" spans="1:5" x14ac:dyDescent="0.25">
      <c r="A2670" t="s">
        <v>1210</v>
      </c>
    </row>
    <row r="2671" spans="1:5" x14ac:dyDescent="0.25">
      <c r="A2671" t="s">
        <v>1224</v>
      </c>
    </row>
    <row r="2672" spans="1:5" x14ac:dyDescent="0.25">
      <c r="A2672" t="s">
        <v>6</v>
      </c>
    </row>
    <row r="2673" spans="1:1" x14ac:dyDescent="0.25">
      <c r="A2673" t="s">
        <v>7</v>
      </c>
    </row>
    <row r="2674" spans="1:1" x14ac:dyDescent="0.25">
      <c r="A2674" t="s">
        <v>1225</v>
      </c>
    </row>
    <row r="2675" spans="1:1" x14ac:dyDescent="0.25">
      <c r="A2675" t="s">
        <v>62</v>
      </c>
    </row>
    <row r="2676" spans="1:1" x14ac:dyDescent="0.25">
      <c r="A2676" t="s">
        <v>32</v>
      </c>
    </row>
    <row r="2677" spans="1:1" x14ac:dyDescent="0.25">
      <c r="A2677" t="s">
        <v>996</v>
      </c>
    </row>
    <row r="2678" spans="1:1" x14ac:dyDescent="0.25">
      <c r="A2678" t="s">
        <v>1213</v>
      </c>
    </row>
    <row r="2679" spans="1:1" x14ac:dyDescent="0.25">
      <c r="A2679" t="s">
        <v>1214</v>
      </c>
    </row>
    <row r="2680" spans="1:1" x14ac:dyDescent="0.25">
      <c r="A2680" t="s">
        <v>1215</v>
      </c>
    </row>
    <row r="2681" spans="1:1" x14ac:dyDescent="0.25">
      <c r="A2681" t="s">
        <v>1226</v>
      </c>
    </row>
    <row r="2682" spans="1:1" x14ac:dyDescent="0.25">
      <c r="A2682" t="s">
        <v>125</v>
      </c>
    </row>
    <row r="2683" spans="1:1" x14ac:dyDescent="0.25">
      <c r="A2683" t="s">
        <v>396</v>
      </c>
    </row>
    <row r="2684" spans="1:1" x14ac:dyDescent="0.25">
      <c r="A2684" t="s">
        <v>101</v>
      </c>
    </row>
    <row r="2685" spans="1:1" x14ac:dyDescent="0.25">
      <c r="A2685" t="s">
        <v>1227</v>
      </c>
    </row>
    <row r="2686" spans="1:1" x14ac:dyDescent="0.25">
      <c r="A2686" t="s">
        <v>155</v>
      </c>
    </row>
    <row r="2687" spans="1:1" x14ac:dyDescent="0.25">
      <c r="A2687" t="s">
        <v>293</v>
      </c>
    </row>
    <row r="2688" spans="1:1" x14ac:dyDescent="0.25">
      <c r="A2688" t="s">
        <v>1219</v>
      </c>
    </row>
    <row r="2689" spans="1:5" x14ac:dyDescent="0.25">
      <c r="A2689" t="s">
        <v>1228</v>
      </c>
    </row>
    <row r="2690" spans="1:5" x14ac:dyDescent="0.25">
      <c r="A2690" t="s">
        <v>223</v>
      </c>
    </row>
    <row r="2691" spans="1:5" x14ac:dyDescent="0.25">
      <c r="A2691" t="s">
        <v>1</v>
      </c>
    </row>
    <row r="2692" spans="1:5" x14ac:dyDescent="0.25">
      <c r="A2692" t="s">
        <v>1229</v>
      </c>
      <c r="E2692" t="str">
        <f>A2692&amp;","&amp;A2693&amp;","&amp;A2694&amp;","&amp;A2695&amp;","&amp;A2696&amp;","&amp;A2697&amp;","&amp;A2698&amp;","&amp;A2699&amp;","&amp;A2700&amp;","&amp;A2701&amp;","&amp;A2702&amp;","&amp;A2703&amp;","&amp;A2704&amp;","&amp;A2705&amp;","&amp;A2706&amp;","&amp;A2707&amp;","&amp;A2708&amp;","&amp;A2709&amp;","&amp;A2710&amp;","&amp;A2711&amp;","&amp;A2712&amp;","&amp;A2713&amp;","&amp;A2714&amp;","&amp;A2715&amp;","&amp;A2716</f>
        <v>[VOLTORB],Name = Voltorb,Types = ICE,BaseStats = 50,65,25,80,45,65,GenderRatio = Genderless,GrowthRate = Medium,BaseExp = 66,EVs = SPEED,1,CatchRate = 190,Happiness = 70,Abilities = SPEEDBOOST,ICEBODY,HiddenAbilities = SNOWCLOAK,Moves = 1,BATONPASS,1,TACKLE,1,POWDERSNOW,4,DEFENSECURL,6,ROLLOUT,9,RAPIDSPIN,11,ICEBALL,13,HAIL,16,BOULDERHURL,20,BIDE,22,SELFDESTRUCT,27,STOCKPILE,27,SPITUP,27,SWALLOW,34,FROSTBREATH,37,MIST,41,AVALANCHE,46,ROCKSLIDE,48,MIRRORCOAT,53,LIGHTSCREEN,58,HEADSMASH,TutorMoves = CALMMIND,TOXIC,HAIL,HIDDENPOWER,ICEBEAM,BLIZZARD,LIGHTSCREEN,PROTECT,RAINDANCE,FRUSTRATION,BOULDERHURL,RETURN,DIG,DOUBLETEAM,ROCKTOMB,FACADE,REST,THIEF,ROUND,ECHOEDVOICE,FOCUSBLAST,FLING,EXPLOSION,STONEEDGE,GYROBALL,BULLDOZE,FROSTBREATH,ROCKSLIDE,SWAGGER,UTURN,SUBSTITUTE,CONFIDE,AURORAVEIL,SECRETPOWER,WORKUP,DISABLE,AGILITY,PLAYROUGH,ANCIENTPOWER,GOLDRUSH,ICYWIND,IRONHEAD,LASTRESORT,ROLLOUT,SLEEPTALK,SNORE,ZENHEADBUTT,ICICLECRASH,NATURALGIFT,EggGroups = Mineral,HatchSteps = 5355,Height = 0.5,Weight = 10.4,Color = White,Shape = Head,Category = Snowball,Pokedex = It is often confused as being a snowball which has resulted in many instances of small children throwing them at others.,Generation = 1,WildItemUncommon = SNOWBALL,Evolutions = ELECTRODE,Level,30</v>
      </c>
    </row>
    <row r="2693" spans="1:5" x14ac:dyDescent="0.25">
      <c r="A2693" t="s">
        <v>1230</v>
      </c>
    </row>
    <row r="2694" spans="1:5" x14ac:dyDescent="0.25">
      <c r="A2694" t="s">
        <v>1231</v>
      </c>
    </row>
    <row r="2695" spans="1:5" x14ac:dyDescent="0.25">
      <c r="A2695" t="s">
        <v>1232</v>
      </c>
    </row>
    <row r="2696" spans="1:5" x14ac:dyDescent="0.25">
      <c r="A2696" t="s">
        <v>174</v>
      </c>
    </row>
    <row r="2697" spans="1:5" x14ac:dyDescent="0.25">
      <c r="A2697" t="s">
        <v>7</v>
      </c>
    </row>
    <row r="2698" spans="1:5" x14ac:dyDescent="0.25">
      <c r="A2698" t="s">
        <v>544</v>
      </c>
    </row>
    <row r="2699" spans="1:5" x14ac:dyDescent="0.25">
      <c r="A2699" t="s">
        <v>119</v>
      </c>
    </row>
    <row r="2700" spans="1:5" x14ac:dyDescent="0.25">
      <c r="A2700" t="s">
        <v>10</v>
      </c>
    </row>
    <row r="2701" spans="1:5" x14ac:dyDescent="0.25">
      <c r="A2701" t="s">
        <v>11</v>
      </c>
    </row>
    <row r="2702" spans="1:5" x14ac:dyDescent="0.25">
      <c r="A2702" t="s">
        <v>1233</v>
      </c>
    </row>
    <row r="2703" spans="1:5" x14ac:dyDescent="0.25">
      <c r="A2703" t="s">
        <v>1234</v>
      </c>
    </row>
    <row r="2704" spans="1:5" x14ac:dyDescent="0.25">
      <c r="A2704" t="s">
        <v>1235</v>
      </c>
    </row>
    <row r="2705" spans="1:5" x14ac:dyDescent="0.25">
      <c r="A2705" t="s">
        <v>1236</v>
      </c>
    </row>
    <row r="2706" spans="1:5" x14ac:dyDescent="0.25">
      <c r="A2706" t="s">
        <v>182</v>
      </c>
    </row>
    <row r="2707" spans="1:5" x14ac:dyDescent="0.25">
      <c r="A2707" t="s">
        <v>18</v>
      </c>
    </row>
    <row r="2708" spans="1:5" x14ac:dyDescent="0.25">
      <c r="A2708" t="s">
        <v>452</v>
      </c>
    </row>
    <row r="2709" spans="1:5" x14ac:dyDescent="0.25">
      <c r="A2709" t="s">
        <v>1237</v>
      </c>
    </row>
    <row r="2710" spans="1:5" x14ac:dyDescent="0.25">
      <c r="A2710" t="s">
        <v>636</v>
      </c>
    </row>
    <row r="2711" spans="1:5" x14ac:dyDescent="0.25">
      <c r="A2711" t="s">
        <v>22</v>
      </c>
    </row>
    <row r="2712" spans="1:5" x14ac:dyDescent="0.25">
      <c r="A2712" t="s">
        <v>1238</v>
      </c>
    </row>
    <row r="2713" spans="1:5" x14ac:dyDescent="0.25">
      <c r="A2713" t="s">
        <v>1239</v>
      </c>
    </row>
    <row r="2714" spans="1:5" x14ac:dyDescent="0.25">
      <c r="A2714" t="s">
        <v>25</v>
      </c>
    </row>
    <row r="2715" spans="1:5" x14ac:dyDescent="0.25">
      <c r="A2715" t="s">
        <v>1240</v>
      </c>
    </row>
    <row r="2716" spans="1:5" x14ac:dyDescent="0.25">
      <c r="A2716" t="s">
        <v>1241</v>
      </c>
    </row>
    <row r="2717" spans="1:5" x14ac:dyDescent="0.25">
      <c r="A2717" t="s">
        <v>1</v>
      </c>
    </row>
    <row r="2718" spans="1:5" x14ac:dyDescent="0.25">
      <c r="A2718" t="s">
        <v>1242</v>
      </c>
      <c r="E2718" t="str">
        <f>A2718&amp;","&amp;A2719&amp;","&amp;A2720&amp;","&amp;A2721&amp;","&amp;A2722&amp;","&amp;A2723&amp;","&amp;A2724&amp;","&amp;A2725&amp;","&amp;A2726&amp;","&amp;A2727&amp;","&amp;A2728&amp;","&amp;A2729&amp;","&amp;A2730&amp;","&amp;A2731&amp;","&amp;A2732&amp;","&amp;A2733&amp;","&amp;A2734&amp;","&amp;A2735&amp;","&amp;A2736&amp;","&amp;A2737&amp;","&amp;A2738&amp;","&amp;A2739&amp;","&amp;A2740&amp;","&amp;A2741&amp;","&amp;A2742</f>
        <v>[ELECTRODE],Name = Electrode,Types = ICE,BaseStats = 60,100,60,110,50,110,GenderRatio = Genderless,GrowthRate = Medium,BaseExp = 172,EVs = SPEED,2,CatchRate = 100,Happiness = 70,Abilities = SPEEDBOOST,ICEBODY,HiddenAbilities = SNOWCLOAK,Moves = 1,DISABLE,1,TACKLE,1,POWDERSNOW,4,DEFENSECURL,8,ROLLOUT,11,RAPIDSPIN,14,ICEBALL,16,HAIL,19,BOULDERHURL,23,BIDE,25,SELFDESTRUCT,29,STOCKPILE,32,SPITUP,35,SWALLOW,38,FROSTBREATH,42,MIST,46,AVALANCHE,50,ROCKSLIDE,56,MIRRORCOAT,60,LIGHTSCREEN,64,HEADSMASH,TutorMoves = CALMMIND,TOXIC,HAIL,HIDDENPOWER,ICEBEAM,BLIZZARD,HYPERBEAM,LIGHTSCREEN,PROTECT,RAINDANCE,FRUSTRATION,BOULDERHURL,RETURN,DIG,DOUBLETEAM,ROCKTOMB,FACADE,REST,THIEF,ROUND,ECHOEDVOICE,FOCUSBLAST,FLING,EXPLOSION,GIGAIMPACT,STONEEDGE,GYROBALL,BULLDOZE,FROSTBREATH,ROCKSLIDE,SWAGGER,UTURN,SUBSTITUTE,CONFIDE,AURORAVEIL,SECRETPOWER,WORKUP,DISABLE,AGILITY,PLAYROUGH,ANCIENTPOWER,GOLDRUSH,ICYWIND,IRONHEAD,LASTRESORT,ROLLOUT,SLEEPTALK,SNORE,ZENHEADBUTT,ICICLECRASH,NATURALGIFT,EggGroups = Mineral,HatchSteps = 5355,Height = 1.2,Weight = 66.6,Color = White,Shape = Head,Category = Snowball,Pokedex = It was formerly the head of a snowman a small child carelessly discarded after it was done playing in the snow.,Generation = 1,WildItemUncommon = SNOWBALL,#-------------------------------</v>
      </c>
    </row>
    <row r="2719" spans="1:5" x14ac:dyDescent="0.25">
      <c r="A2719" t="s">
        <v>1243</v>
      </c>
    </row>
    <row r="2720" spans="1:5" x14ac:dyDescent="0.25">
      <c r="A2720" t="s">
        <v>1231</v>
      </c>
    </row>
    <row r="2721" spans="1:1" x14ac:dyDescent="0.25">
      <c r="A2721" t="s">
        <v>1244</v>
      </c>
    </row>
    <row r="2722" spans="1:1" x14ac:dyDescent="0.25">
      <c r="A2722" t="s">
        <v>174</v>
      </c>
    </row>
    <row r="2723" spans="1:1" x14ac:dyDescent="0.25">
      <c r="A2723" t="s">
        <v>7</v>
      </c>
    </row>
    <row r="2724" spans="1:1" x14ac:dyDescent="0.25">
      <c r="A2724" t="s">
        <v>30</v>
      </c>
    </row>
    <row r="2725" spans="1:1" x14ac:dyDescent="0.25">
      <c r="A2725" t="s">
        <v>136</v>
      </c>
    </row>
    <row r="2726" spans="1:1" x14ac:dyDescent="0.25">
      <c r="A2726" t="s">
        <v>32</v>
      </c>
    </row>
    <row r="2727" spans="1:1" x14ac:dyDescent="0.25">
      <c r="A2727" t="s">
        <v>11</v>
      </c>
    </row>
    <row r="2728" spans="1:1" x14ac:dyDescent="0.25">
      <c r="A2728" t="s">
        <v>1233</v>
      </c>
    </row>
    <row r="2729" spans="1:1" x14ac:dyDescent="0.25">
      <c r="A2729" t="s">
        <v>1234</v>
      </c>
    </row>
    <row r="2730" spans="1:1" x14ac:dyDescent="0.25">
      <c r="A2730" t="s">
        <v>1245</v>
      </c>
    </row>
    <row r="2731" spans="1:1" x14ac:dyDescent="0.25">
      <c r="A2731" t="s">
        <v>1246</v>
      </c>
    </row>
    <row r="2732" spans="1:1" x14ac:dyDescent="0.25">
      <c r="A2732" t="s">
        <v>182</v>
      </c>
    </row>
    <row r="2733" spans="1:1" x14ac:dyDescent="0.25">
      <c r="A2733" t="s">
        <v>18</v>
      </c>
    </row>
    <row r="2734" spans="1:1" x14ac:dyDescent="0.25">
      <c r="A2734" t="s">
        <v>36</v>
      </c>
    </row>
    <row r="2735" spans="1:1" x14ac:dyDescent="0.25">
      <c r="A2735" t="s">
        <v>1247</v>
      </c>
    </row>
    <row r="2736" spans="1:1" x14ac:dyDescent="0.25">
      <c r="A2736" t="s">
        <v>636</v>
      </c>
    </row>
    <row r="2737" spans="1:5" x14ac:dyDescent="0.25">
      <c r="A2737" t="s">
        <v>22</v>
      </c>
    </row>
    <row r="2738" spans="1:5" x14ac:dyDescent="0.25">
      <c r="A2738" t="s">
        <v>1238</v>
      </c>
    </row>
    <row r="2739" spans="1:5" x14ac:dyDescent="0.25">
      <c r="A2739" t="s">
        <v>1248</v>
      </c>
    </row>
    <row r="2740" spans="1:5" x14ac:dyDescent="0.25">
      <c r="A2740" t="s">
        <v>25</v>
      </c>
    </row>
    <row r="2741" spans="1:5" x14ac:dyDescent="0.25">
      <c r="A2741" t="s">
        <v>1240</v>
      </c>
    </row>
    <row r="2742" spans="1:5" x14ac:dyDescent="0.25">
      <c r="A2742" t="s">
        <v>1</v>
      </c>
    </row>
    <row r="2743" spans="1:5" x14ac:dyDescent="0.25">
      <c r="A2743" t="s">
        <v>1249</v>
      </c>
      <c r="E2743" t="str">
        <f>A2743&amp;","&amp;A2744&amp;","&amp;A2745&amp;","&amp;A2746&amp;","&amp;A2747&amp;","&amp;A2748&amp;","&amp;A2749&amp;","&amp;A2750&amp;","&amp;A2751&amp;","&amp;A2752&amp;","&amp;A2753&amp;","&amp;A2754&amp;","&amp;A2755&amp;","&amp;A2756&amp;","&amp;A2757&amp;","&amp;A2758&amp;","&amp;A2759&amp;","&amp;A2760&amp;","&amp;A2761&amp;","&amp;A2762&amp;","&amp;A2763&amp;","&amp;A2764&amp;","&amp;A2765&amp;","&amp;A2766&amp;","&amp;A2767</f>
        <v>[SANDYGAST],Name = Sandygast,Types = GHOST,ICE,BaseStats = 65,40,55,15,80,65,GenderRatio = Female50Percent,GrowthRate = Medium,BaseExp = 64,EVs = DEFENSE,1,CatchRate = 140,Happiness = 70,Abilities = WATERABSORB,INFILTRATOR,HiddenAbilities = SNOWWARNING,Moves = 1,POWDERSNOW,1,ASTONISH,5,HARDEN,9,HAUNT,14,HYPNOSIS,18,FROSTBREATH,23,CONFUSERAY,27,SPIRITBARRAGE,32,SOULSHIELD,36,FREEZEDRY,41,HEX,45,SHADOWRAY,50,ICEBEAM,54,BLIZZARD,60,AURORAVEIL,TutorMoves = PSYSHOCK,TOXIC,HAIL,HIDDENPOWER,ICEBEAM,BLIZZARD,LIGHTSCREEN,PROTECT,RAINDANCE,FRUSTRATION,RETURN,DIG,PSYCHIC,SHADOWBALL,DOUBLETEAM,TORMENT,FACADE,REST,ATTRACT,THIEF,ROUND,ECHOEDVOICE,FOCUSBLAST,FLING,WILLOWISP,EXPLOSION,BULLDOZE,FROSTBREATH,DREAMEATER,SWAGGER,SUBSTITUTE,DARKPULSE,CONFIDE,AURORAVEIL,SECRETPOWER,FUTURESIGHT,DARKPULSE,ICYWIND,OMINOUSWIND,SLEEPTALK,SNORE,SPITE,TRICK,ICICLECRASH,NATURALGIFT,EggMoves = AMNESIA,DESTINYBOND,PERISHSONG,STOCKPILE,SPITUP,SWALLOW,CURSE,DREAMEATER,EggGroups = Amorphous,HatchSteps = 4096,Height = 0.5,Weight = 70.0,Color = White,Shape = Serpentine,Category = Snow Pile,Pokedex = The toque is the closest thing it has to a friend because when it tries to befriend children, they run away in fear.,Generation = 7,WildItemUncommon = SPELLTAG</v>
      </c>
    </row>
    <row r="2744" spans="1:5" x14ac:dyDescent="0.25">
      <c r="A2744" t="s">
        <v>1250</v>
      </c>
    </row>
    <row r="2745" spans="1:5" x14ac:dyDescent="0.25">
      <c r="A2745" t="s">
        <v>1251</v>
      </c>
    </row>
    <row r="2746" spans="1:5" x14ac:dyDescent="0.25">
      <c r="A2746" t="s">
        <v>1252</v>
      </c>
    </row>
    <row r="2747" spans="1:5" x14ac:dyDescent="0.25">
      <c r="A2747" t="s">
        <v>6</v>
      </c>
    </row>
    <row r="2748" spans="1:5" x14ac:dyDescent="0.25">
      <c r="A2748" t="s">
        <v>7</v>
      </c>
    </row>
    <row r="2749" spans="1:5" x14ac:dyDescent="0.25">
      <c r="A2749" t="s">
        <v>317</v>
      </c>
    </row>
    <row r="2750" spans="1:5" x14ac:dyDescent="0.25">
      <c r="A2750" t="s">
        <v>203</v>
      </c>
    </row>
    <row r="2751" spans="1:5" x14ac:dyDescent="0.25">
      <c r="A2751" t="s">
        <v>1253</v>
      </c>
    </row>
    <row r="2752" spans="1:5" x14ac:dyDescent="0.25">
      <c r="A2752" t="s">
        <v>11</v>
      </c>
    </row>
    <row r="2753" spans="1:1" x14ac:dyDescent="0.25">
      <c r="A2753" t="s">
        <v>1254</v>
      </c>
    </row>
    <row r="2754" spans="1:1" x14ac:dyDescent="0.25">
      <c r="A2754" t="s">
        <v>86</v>
      </c>
    </row>
    <row r="2755" spans="1:1" x14ac:dyDescent="0.25">
      <c r="A2755" t="s">
        <v>1255</v>
      </c>
    </row>
    <row r="2756" spans="1:1" x14ac:dyDescent="0.25">
      <c r="A2756" t="s">
        <v>1256</v>
      </c>
    </row>
    <row r="2757" spans="1:1" x14ac:dyDescent="0.25">
      <c r="A2757" t="s">
        <v>1257</v>
      </c>
    </row>
    <row r="2758" spans="1:1" x14ac:dyDescent="0.25">
      <c r="A2758" t="s">
        <v>17</v>
      </c>
    </row>
    <row r="2759" spans="1:1" x14ac:dyDescent="0.25">
      <c r="A2759" t="s">
        <v>787</v>
      </c>
    </row>
    <row r="2760" spans="1:1" x14ac:dyDescent="0.25">
      <c r="A2760" t="s">
        <v>452</v>
      </c>
    </row>
    <row r="2761" spans="1:1" x14ac:dyDescent="0.25">
      <c r="A2761" t="s">
        <v>1258</v>
      </c>
    </row>
    <row r="2762" spans="1:1" x14ac:dyDescent="0.25">
      <c r="A2762" t="s">
        <v>636</v>
      </c>
    </row>
    <row r="2763" spans="1:1" x14ac:dyDescent="0.25">
      <c r="A2763" t="s">
        <v>156</v>
      </c>
    </row>
    <row r="2764" spans="1:1" x14ac:dyDescent="0.25">
      <c r="A2764" t="s">
        <v>1259</v>
      </c>
    </row>
    <row r="2765" spans="1:1" x14ac:dyDescent="0.25">
      <c r="A2765" t="s">
        <v>1260</v>
      </c>
    </row>
    <row r="2766" spans="1:1" x14ac:dyDescent="0.25">
      <c r="A2766" t="s">
        <v>618</v>
      </c>
    </row>
    <row r="2767" spans="1:1" x14ac:dyDescent="0.25">
      <c r="A2767" t="s">
        <v>1261</v>
      </c>
    </row>
    <row r="2768" spans="1:1" x14ac:dyDescent="0.25">
      <c r="A2768" t="s">
        <v>1262</v>
      </c>
    </row>
    <row r="2769" spans="1:5" x14ac:dyDescent="0.25">
      <c r="A2769" t="s">
        <v>1</v>
      </c>
    </row>
    <row r="2770" spans="1:5" x14ac:dyDescent="0.25">
      <c r="A2770" t="s">
        <v>1263</v>
      </c>
      <c r="E2770" t="str">
        <f>A2770&amp;","&amp;A2771&amp;","&amp;A2772&amp;","&amp;A2773&amp;","&amp;A2774&amp;","&amp;A2775&amp;","&amp;A2776&amp;","&amp;A2777&amp;","&amp;A2778&amp;","&amp;A2779&amp;","&amp;A2780&amp;","&amp;A2781&amp;","&amp;A2782&amp;","&amp;A2783&amp;","&amp;A2784&amp;","&amp;A2785&amp;","&amp;A2786&amp;","&amp;A2787&amp;","&amp;A2788&amp;","&amp;A2789&amp;","&amp;A2790&amp;","&amp;A2791&amp;","&amp;A2792&amp;","&amp;A2793&amp;","&amp;A2794</f>
        <v>[PALOSSAND],Name = Palossand,Types = GHOST,ICE,BaseStats = 110,55,80,35,110,105,GenderRatio = Female50Percent,GrowthRate = Medium,BaseExp = 168,EVs = DEFENSE,2,CatchRate = 100,Happiness = 70,Abilities = WATERABSORB,INFILTRATOR,HiddenAbilities = SNOWWARNING,Moves = 0,HAIL,1,HAIL,1,POWDERSNOW,1,ASTONISH,5,HARDEN,9,HAUNT,14,HYPNOSIS,18,FROSTBREATH,23,CONFUSERAY,27,SPIRITBARRAGE,32,SOULSHIELD,36,FREEZEDRY,41,HEX,45,SHADOWRAY,50,ICEBEAM,54,BLIZZARD,60,AURORAVEIL,TutorMoves = PSYSHOCK,TOXIC,HAIL,HIDDENPOWER,ICEBEAM,BLIZZARD,HYPERBEAM,LIGHTSCREEN,PROTECT,RAINDANCE,FRUSTRATION,RETURN,DIG,PSYCHIC,SHADOWBALL,DOUBLETEAM,TORMENT,FACADE,REST,ATTRACT,THIEF,ROUND,ECHOEDVOICE,FOCUSBLAST,FLING,WILLOWISP,EXPLOSION,BULLDOZE,FROSTBREATH,DREAMEATER,SWAGGER,SUBSTITUTE,DARKPULSE,CONFIDE,AURORAVEIL,SECRETPOWER,FUTURESIGHT,DARKPULSE,ICYWIND,OMINOUSWIND,SLEEPTALK,SNORE,SPITE,TRICK,ICICLECRASH,NATURALGIFT,EggGroups = Amorphous,HatchSteps = 4096,Height = 1.3,Weight = 250.0,Color = White,Shape = Serpentine,Category = Snow Castle,Pokedex = It disguises itself as a snow castle in hopes of attracting children to play with it. When they get close enough, it will consume them.,Generation = 7,WildItemUncommon = SPELLTAG,#-------------------------------</v>
      </c>
    </row>
    <row r="2771" spans="1:5" x14ac:dyDescent="0.25">
      <c r="A2771" t="s">
        <v>1264</v>
      </c>
    </row>
    <row r="2772" spans="1:5" x14ac:dyDescent="0.25">
      <c r="A2772" t="s">
        <v>1251</v>
      </c>
    </row>
    <row r="2773" spans="1:5" x14ac:dyDescent="0.25">
      <c r="A2773" t="s">
        <v>1265</v>
      </c>
    </row>
    <row r="2774" spans="1:5" x14ac:dyDescent="0.25">
      <c r="A2774" t="s">
        <v>6</v>
      </c>
    </row>
    <row r="2775" spans="1:5" x14ac:dyDescent="0.25">
      <c r="A2775" t="s">
        <v>7</v>
      </c>
    </row>
    <row r="2776" spans="1:5" x14ac:dyDescent="0.25">
      <c r="A2776" t="s">
        <v>1266</v>
      </c>
    </row>
    <row r="2777" spans="1:5" x14ac:dyDescent="0.25">
      <c r="A2777" t="s">
        <v>218</v>
      </c>
    </row>
    <row r="2778" spans="1:5" x14ac:dyDescent="0.25">
      <c r="A2778" t="s">
        <v>32</v>
      </c>
    </row>
    <row r="2779" spans="1:5" x14ac:dyDescent="0.25">
      <c r="A2779" t="s">
        <v>11</v>
      </c>
    </row>
    <row r="2780" spans="1:5" x14ac:dyDescent="0.25">
      <c r="A2780" t="s">
        <v>1254</v>
      </c>
    </row>
    <row r="2781" spans="1:5" x14ac:dyDescent="0.25">
      <c r="A2781" t="s">
        <v>86</v>
      </c>
    </row>
    <row r="2782" spans="1:5" x14ac:dyDescent="0.25">
      <c r="A2782" t="s">
        <v>1267</v>
      </c>
    </row>
    <row r="2783" spans="1:5" x14ac:dyDescent="0.25">
      <c r="A2783" t="s">
        <v>1268</v>
      </c>
    </row>
    <row r="2784" spans="1:5" x14ac:dyDescent="0.25">
      <c r="A2784" t="s">
        <v>17</v>
      </c>
    </row>
    <row r="2785" spans="1:5" x14ac:dyDescent="0.25">
      <c r="A2785" t="s">
        <v>787</v>
      </c>
    </row>
    <row r="2786" spans="1:5" x14ac:dyDescent="0.25">
      <c r="A2786" t="s">
        <v>90</v>
      </c>
    </row>
    <row r="2787" spans="1:5" x14ac:dyDescent="0.25">
      <c r="A2787" t="s">
        <v>1269</v>
      </c>
    </row>
    <row r="2788" spans="1:5" x14ac:dyDescent="0.25">
      <c r="A2788" t="s">
        <v>636</v>
      </c>
    </row>
    <row r="2789" spans="1:5" x14ac:dyDescent="0.25">
      <c r="A2789" t="s">
        <v>156</v>
      </c>
    </row>
    <row r="2790" spans="1:5" x14ac:dyDescent="0.25">
      <c r="A2790" t="s">
        <v>1270</v>
      </c>
    </row>
    <row r="2791" spans="1:5" x14ac:dyDescent="0.25">
      <c r="A2791" t="s">
        <v>1271</v>
      </c>
    </row>
    <row r="2792" spans="1:5" x14ac:dyDescent="0.25">
      <c r="A2792" t="s">
        <v>618</v>
      </c>
    </row>
    <row r="2793" spans="1:5" x14ac:dyDescent="0.25">
      <c r="A2793" t="s">
        <v>1261</v>
      </c>
    </row>
    <row r="2794" spans="1:5" x14ac:dyDescent="0.25">
      <c r="A2794" t="s">
        <v>1</v>
      </c>
    </row>
    <row r="2795" spans="1:5" x14ac:dyDescent="0.25">
      <c r="A2795" t="s">
        <v>1272</v>
      </c>
      <c r="E2795" t="str">
        <f>A2795&amp;","&amp;A2796&amp;","&amp;A2797&amp;","&amp;A2798&amp;","&amp;A2799&amp;","&amp;A2800&amp;","&amp;A2801&amp;","&amp;A2802&amp;","&amp;A2803&amp;","&amp;A2804&amp;","&amp;A2805&amp;","&amp;A2806&amp;","&amp;A2807&amp;","&amp;A2808&amp;","&amp;A2809&amp;","&amp;A2810&amp;","&amp;A2811&amp;","&amp;A2812&amp;","&amp;A2813&amp;","&amp;A2814&amp;","&amp;A2815&amp;","&amp;A2816&amp;","&amp;A2817&amp;","&amp;A2818&amp;","&amp;A2819</f>
        <v>[WEEDLE],Name = Weedle,Types = BUG,STEEL,BaseStats = 40,35,30,50,20,20,GenderRatio = Female50Percent,GrowthRate = Medium,BaseExp = 39,EVs = SPEED,1,CatchRate = 255,Happiness = 70,Abilities = ANALYTIC,SOUNDPROOF,HiddenAbilities = WIMPOUT,Moves = 1,TACKLE,1,STRINGSHOT,9,BUGBITE,15,SONICBOOM,30,SCREECH,50,STRUGGLEBUG,TutorMoves = BUGBITE,INFESTATION,IRONHEAD,STRINGSHOT,STRUGGLEBUG,EggGroups = Bug,HatchSteps = 4080,Height = 0.3,Weight = 3.2,Color = Brown,Shape = Insectoid,Category = Bug Droid,Pokedex = No one will ever suspect an innocuous looking Weedle until it is too late to realize that it has been planting remote surveillance spy bots everywhere.,Generation = 1,Evolutions = KAKUNA,Level,7,#-------------------------------</v>
      </c>
    </row>
    <row r="2796" spans="1:5" x14ac:dyDescent="0.25">
      <c r="A2796" t="s">
        <v>1273</v>
      </c>
    </row>
    <row r="2797" spans="1:5" x14ac:dyDescent="0.25">
      <c r="A2797" t="s">
        <v>1274</v>
      </c>
    </row>
    <row r="2798" spans="1:5" x14ac:dyDescent="0.25">
      <c r="A2798" t="s">
        <v>1275</v>
      </c>
    </row>
    <row r="2799" spans="1:5" x14ac:dyDescent="0.25">
      <c r="A2799" t="s">
        <v>6</v>
      </c>
    </row>
    <row r="2800" spans="1:5" x14ac:dyDescent="0.25">
      <c r="A2800" t="s">
        <v>7</v>
      </c>
    </row>
    <row r="2801" spans="1:1" x14ac:dyDescent="0.25">
      <c r="A2801" t="s">
        <v>1276</v>
      </c>
    </row>
    <row r="2802" spans="1:1" x14ac:dyDescent="0.25">
      <c r="A2802" t="s">
        <v>119</v>
      </c>
    </row>
    <row r="2803" spans="1:1" x14ac:dyDescent="0.25">
      <c r="A2803" t="s">
        <v>146</v>
      </c>
    </row>
    <row r="2804" spans="1:1" x14ac:dyDescent="0.25">
      <c r="A2804" t="s">
        <v>11</v>
      </c>
    </row>
    <row r="2805" spans="1:1" x14ac:dyDescent="0.25">
      <c r="A2805" t="s">
        <v>1277</v>
      </c>
    </row>
    <row r="2806" spans="1:1" x14ac:dyDescent="0.25">
      <c r="A2806" t="s">
        <v>1278</v>
      </c>
    </row>
    <row r="2807" spans="1:1" x14ac:dyDescent="0.25">
      <c r="A2807" t="s">
        <v>1279</v>
      </c>
    </row>
    <row r="2808" spans="1:1" x14ac:dyDescent="0.25">
      <c r="A2808" t="s">
        <v>1280</v>
      </c>
    </row>
    <row r="2809" spans="1:1" x14ac:dyDescent="0.25">
      <c r="A2809" t="s">
        <v>508</v>
      </c>
    </row>
    <row r="2810" spans="1:1" x14ac:dyDescent="0.25">
      <c r="A2810" t="s">
        <v>396</v>
      </c>
    </row>
    <row r="2811" spans="1:1" x14ac:dyDescent="0.25">
      <c r="A2811" t="s">
        <v>52</v>
      </c>
    </row>
    <row r="2812" spans="1:1" x14ac:dyDescent="0.25">
      <c r="A2812" t="s">
        <v>1281</v>
      </c>
    </row>
    <row r="2813" spans="1:1" x14ac:dyDescent="0.25">
      <c r="A2813" t="s">
        <v>155</v>
      </c>
    </row>
    <row r="2814" spans="1:1" x14ac:dyDescent="0.25">
      <c r="A2814" t="s">
        <v>510</v>
      </c>
    </row>
    <row r="2815" spans="1:1" x14ac:dyDescent="0.25">
      <c r="A2815" t="s">
        <v>1282</v>
      </c>
    </row>
    <row r="2816" spans="1:1" x14ac:dyDescent="0.25">
      <c r="A2816" t="s">
        <v>1283</v>
      </c>
    </row>
    <row r="2817" spans="1:5" x14ac:dyDescent="0.25">
      <c r="A2817" t="s">
        <v>25</v>
      </c>
    </row>
    <row r="2818" spans="1:5" x14ac:dyDescent="0.25">
      <c r="A2818" t="s">
        <v>1284</v>
      </c>
    </row>
    <row r="2819" spans="1:5" x14ac:dyDescent="0.25">
      <c r="A2819" t="s">
        <v>1</v>
      </c>
    </row>
    <row r="2820" spans="1:5" x14ac:dyDescent="0.25">
      <c r="A2820" t="s">
        <v>1285</v>
      </c>
      <c r="E2820" t="str">
        <f>A2820&amp;","&amp;A2821&amp;","&amp;A2822&amp;","&amp;A2823&amp;","&amp;A2824&amp;","&amp;A2825&amp;","&amp;A2826&amp;","&amp;A2827&amp;","&amp;A2828&amp;","&amp;A2829&amp;","&amp;A2830&amp;","&amp;A2831&amp;","&amp;A2832&amp;","&amp;A2833&amp;","&amp;A2834&amp;","&amp;A2835&amp;","&amp;A2836&amp;","&amp;A2837&amp;","&amp;A2838&amp;","&amp;A2839&amp;","&amp;A2840&amp;","&amp;A2841&amp;","&amp;A2842&amp;","&amp;A2843&amp;","&amp;A2844</f>
        <v>[KAKUNA],Name = Kakuna,Types = BUG,STEEL,BaseStats = 45,25,50,35,25,25,GenderRatio = Female50Percent,GrowthRate = Medium,BaseExp = 72,EVs = DEFENSE,2,CatchRate = 120,Happiness = 70,Abilities = SHEDSKIN,SHIELDDUST,Moves = 0,HARDEN,1,HARDEN,TutorMoves = TACKLE,STRINGSHOT,BUGBITE,SONICBOOM,SCREECH,STRUGGLEBUG,STRUGGLEBUG,EggGroups = Bug,HatchSteps = 4080,Height = 0.6,Weight = 10.0,Color = Yellow,Shape = Serpentine,Category = Robotic Cocoon,Pokedex = It is used for surveillance measures and employs an innocuous Kakuna disguise to avoid attracting attention.,Generation = 1,Evolutions = BEEDRILL,Level,10,#-------------------------------,[BEEDRILL]</v>
      </c>
    </row>
    <row r="2821" spans="1:5" x14ac:dyDescent="0.25">
      <c r="A2821" t="s">
        <v>1286</v>
      </c>
    </row>
    <row r="2822" spans="1:5" x14ac:dyDescent="0.25">
      <c r="A2822" t="s">
        <v>1274</v>
      </c>
    </row>
    <row r="2823" spans="1:5" x14ac:dyDescent="0.25">
      <c r="A2823" t="s">
        <v>1287</v>
      </c>
    </row>
    <row r="2824" spans="1:5" x14ac:dyDescent="0.25">
      <c r="A2824" t="s">
        <v>6</v>
      </c>
    </row>
    <row r="2825" spans="1:5" x14ac:dyDescent="0.25">
      <c r="A2825" t="s">
        <v>7</v>
      </c>
    </row>
    <row r="2826" spans="1:5" x14ac:dyDescent="0.25">
      <c r="A2826" t="s">
        <v>629</v>
      </c>
    </row>
    <row r="2827" spans="1:5" x14ac:dyDescent="0.25">
      <c r="A2827" t="s">
        <v>218</v>
      </c>
    </row>
    <row r="2828" spans="1:5" x14ac:dyDescent="0.25">
      <c r="A2828" t="s">
        <v>461</v>
      </c>
    </row>
    <row r="2829" spans="1:5" x14ac:dyDescent="0.25">
      <c r="A2829" t="s">
        <v>11</v>
      </c>
    </row>
    <row r="2830" spans="1:5" x14ac:dyDescent="0.25">
      <c r="A2830" t="s">
        <v>1288</v>
      </c>
    </row>
    <row r="2831" spans="1:5" x14ac:dyDescent="0.25">
      <c r="A2831" t="s">
        <v>1289</v>
      </c>
    </row>
    <row r="2832" spans="1:5" x14ac:dyDescent="0.25">
      <c r="A2832" t="s">
        <v>1290</v>
      </c>
    </row>
    <row r="2833" spans="1:5" x14ac:dyDescent="0.25">
      <c r="A2833" t="s">
        <v>508</v>
      </c>
    </row>
    <row r="2834" spans="1:5" x14ac:dyDescent="0.25">
      <c r="A2834" t="s">
        <v>396</v>
      </c>
    </row>
    <row r="2835" spans="1:5" x14ac:dyDescent="0.25">
      <c r="A2835" t="s">
        <v>19</v>
      </c>
    </row>
    <row r="2836" spans="1:5" x14ac:dyDescent="0.25">
      <c r="A2836" t="s">
        <v>431</v>
      </c>
    </row>
    <row r="2837" spans="1:5" x14ac:dyDescent="0.25">
      <c r="A2837" t="s">
        <v>292</v>
      </c>
    </row>
    <row r="2838" spans="1:5" x14ac:dyDescent="0.25">
      <c r="A2838" t="s">
        <v>156</v>
      </c>
    </row>
    <row r="2839" spans="1:5" x14ac:dyDescent="0.25">
      <c r="A2839" t="s">
        <v>1291</v>
      </c>
    </row>
    <row r="2840" spans="1:5" x14ac:dyDescent="0.25">
      <c r="A2840" t="s">
        <v>1292</v>
      </c>
    </row>
    <row r="2841" spans="1:5" x14ac:dyDescent="0.25">
      <c r="A2841" t="s">
        <v>25</v>
      </c>
    </row>
    <row r="2842" spans="1:5" x14ac:dyDescent="0.25">
      <c r="A2842" t="s">
        <v>1293</v>
      </c>
    </row>
    <row r="2843" spans="1:5" x14ac:dyDescent="0.25">
      <c r="A2843" t="s">
        <v>1</v>
      </c>
    </row>
    <row r="2844" spans="1:5" x14ac:dyDescent="0.25">
      <c r="A2844" t="s">
        <v>1294</v>
      </c>
      <c r="E2844" t="str">
        <f>A2844&amp;","&amp;A2845&amp;","&amp;A2846&amp;","&amp;A2847&amp;","&amp;A2848&amp;","&amp;A2849&amp;","&amp;A2850&amp;","&amp;A2851&amp;","&amp;A2852&amp;","&amp;A2853&amp;","&amp;A2854&amp;","&amp;A2855&amp;","&amp;A2856&amp;","&amp;A2857&amp;","&amp;A2858&amp;","&amp;A2859&amp;","&amp;A2860&amp;","&amp;A2861&amp;","&amp;A2862&amp;","&amp;A2863&amp;","&amp;A2864&amp;","&amp;A2865&amp;","&amp;A2866&amp;","&amp;A2867&amp;","&amp;A2868</f>
        <v>[BEEDRILL],Name = Beedrill,Types = BUG,STEEL,BaseStats = 95,55,40,95,100,80,GenderRatio = Female50Percent,GrowthRate = Medium,BaseExp = 178,EVs = ATTACK,2,SPECIAL_DEFENSE,1,CatchRate = 100,Happiness = 70,Abilities = SNIPER,BATTLEARMOR,HiddenAbilities = DOWNLOAD,Moves = 0,SONICBOOM,1,BUGBUZZ,1,FURYATTACK,11,QUIVERDANCE,14,PURSUIT,17,FOCUSENERGY,20,SONICBOOM,23,METALSOUND,26,MIRRORSHOT,29,SIGNALBEAM,32,AGILITY,35,DISCHARGE,38,FLASHCANNON,41,ENDEAVOR,44,BUGBUZZ,TutorMoves = TOXIC,ALLERGY,HIDDENPOWER,HYPERBEAM,LIGHTSCREEN,PROTECT,SAFEGUARD,FRUSTRATION,THUNDERBOLT,THUNDER,RETURN,DOUBLETEAM,REFLECT,STREAMRUSH,TORMENT,FACADE,REST,ATTRACT,THIEF,LOWSWEEP,ROUND,ECHOEDVOICE,STEELWING,FOCUSBLAST,ENERGYBALL,FALSESWIPE,FLING,EXPLOSION,GYROBALL,STRUGGLEBUG,SHOCKWAVE,POISONJAB,SWAGGER,PLUCK,UTURN,SUBSTITUTE,FLASHCANNON,DAZZLINGGLEAM,CONFIDE,SECRETPOWER,SMARTSTRIKE,TACKLE,SCREECH,HARDEN,AGILITY,AIRCUTTER,BUGBITE,ENDEAVOR,IRONHEAD,LASTRESORT,MAGNETRISE,RECYCLE,SIGNALBEAM,SKILLSWAP,SLEEPTALK,SNORE,STRINGSHOT,SWIFT,NATURALGIFT,EggGroups = Bug,HatchSteps = 4080,Height = 1.0,Weight = 29.5,Color = Yellow,Shape = MultiWinged,Category = Hunter Droid,Pokedex = All of its time spent observing its enemies while in its earlier stages have helped it learn such that it now preys on those that once hunted it.,Generation = 1,#-------------------------------,[MACHOP]</v>
      </c>
    </row>
    <row r="2845" spans="1:5" x14ac:dyDescent="0.25">
      <c r="A2845" t="s">
        <v>1295</v>
      </c>
    </row>
    <row r="2846" spans="1:5" x14ac:dyDescent="0.25">
      <c r="A2846" t="s">
        <v>1274</v>
      </c>
    </row>
    <row r="2847" spans="1:5" x14ac:dyDescent="0.25">
      <c r="A2847" t="s">
        <v>1296</v>
      </c>
    </row>
    <row r="2848" spans="1:5" x14ac:dyDescent="0.25">
      <c r="A2848" t="s">
        <v>6</v>
      </c>
    </row>
    <row r="2849" spans="1:1" x14ac:dyDescent="0.25">
      <c r="A2849" t="s">
        <v>7</v>
      </c>
    </row>
    <row r="2850" spans="1:1" x14ac:dyDescent="0.25">
      <c r="A2850" t="s">
        <v>1297</v>
      </c>
    </row>
    <row r="2851" spans="1:1" x14ac:dyDescent="0.25">
      <c r="A2851" t="s">
        <v>1298</v>
      </c>
    </row>
    <row r="2852" spans="1:1" x14ac:dyDescent="0.25">
      <c r="A2852" t="s">
        <v>32</v>
      </c>
    </row>
    <row r="2853" spans="1:1" x14ac:dyDescent="0.25">
      <c r="A2853" t="s">
        <v>11</v>
      </c>
    </row>
    <row r="2854" spans="1:1" x14ac:dyDescent="0.25">
      <c r="A2854" t="s">
        <v>1299</v>
      </c>
    </row>
    <row r="2855" spans="1:1" x14ac:dyDescent="0.25">
      <c r="A2855" t="s">
        <v>1300</v>
      </c>
    </row>
    <row r="2856" spans="1:1" x14ac:dyDescent="0.25">
      <c r="A2856" t="s">
        <v>1301</v>
      </c>
    </row>
    <row r="2857" spans="1:1" x14ac:dyDescent="0.25">
      <c r="A2857" t="s">
        <v>1302</v>
      </c>
    </row>
    <row r="2858" spans="1:1" x14ac:dyDescent="0.25">
      <c r="A2858" t="s">
        <v>508</v>
      </c>
    </row>
    <row r="2859" spans="1:1" x14ac:dyDescent="0.25">
      <c r="A2859" t="s">
        <v>396</v>
      </c>
    </row>
    <row r="2860" spans="1:1" x14ac:dyDescent="0.25">
      <c r="A2860" t="s">
        <v>75</v>
      </c>
    </row>
    <row r="2861" spans="1:1" x14ac:dyDescent="0.25">
      <c r="A2861" t="s">
        <v>1303</v>
      </c>
    </row>
    <row r="2862" spans="1:1" x14ac:dyDescent="0.25">
      <c r="A2862" t="s">
        <v>292</v>
      </c>
    </row>
    <row r="2863" spans="1:1" x14ac:dyDescent="0.25">
      <c r="A2863" t="s">
        <v>418</v>
      </c>
    </row>
    <row r="2864" spans="1:1" x14ac:dyDescent="0.25">
      <c r="A2864" t="s">
        <v>1304</v>
      </c>
    </row>
    <row r="2865" spans="1:5" x14ac:dyDescent="0.25">
      <c r="A2865" t="s">
        <v>1305</v>
      </c>
    </row>
    <row r="2866" spans="1:5" x14ac:dyDescent="0.25">
      <c r="A2866" t="s">
        <v>25</v>
      </c>
    </row>
    <row r="2867" spans="1:5" x14ac:dyDescent="0.25">
      <c r="A2867" t="s">
        <v>1</v>
      </c>
    </row>
    <row r="2868" spans="1:5" x14ac:dyDescent="0.25">
      <c r="A2868" t="s">
        <v>1306</v>
      </c>
      <c r="E2868" t="str">
        <f>A2868&amp;","&amp;A2869&amp;","&amp;A2870&amp;","&amp;A2871&amp;","&amp;A2872&amp;","&amp;A2873&amp;","&amp;A2874&amp;","&amp;A2875&amp;","&amp;A2876&amp;","&amp;A2877&amp;","&amp;A2878&amp;","&amp;A2879&amp;","&amp;A2880&amp;","&amp;A2881&amp;","&amp;A2882&amp;","&amp;A2883&amp;","&amp;A2884&amp;","&amp;A2885&amp;","&amp;A2886&amp;","&amp;A2887&amp;","&amp;A2888&amp;","&amp;A2889&amp;","&amp;A2890&amp;","&amp;A2891&amp;","&amp;A2892</f>
        <v>[MACHOP],Name = Machop,Types = GROUND,FIGHTING,BaseStats = 75,85,50,35,35,35,GenderRatio = Female25Percent,GrowthRate = Parabolic,BaseExp = 61,EVs = ATTACK,1,CatchRate = 180,Happiness = 50,Abilities = SANDFORCE,NOGUARD,HiddenAbilities = INTIMIDATE,Moves = 1,POUND,1,LEER,4,FOCUSENERGY,8,ARMTHRUST,12,MUDSLAP,16,HEADBUTT,20,SCARYFACE,24,VITALTHROW,29,BULKUP,32,BATTLECRY,40,THRASH,44,STOMPINGTANTRUM,48,FRENZY,52,CROSSCHOP,58,EARTHQUAKE,TutorMoves = TOXIC,BULKUP,HIDDENPOWER,TAUNT,PROTECT,FRUSTRATION,BOULDERHURL,EARTHQUAKE,RETURN,DIG,BRICKBREAK,DOUBLETEAM,SANDSTORM,ROCKTOMB,TORMENT,FACADE,REST,ATTRACT,THIEF,LOWSWEEP,ROUND,ECHOEDVOICE,FOCUSBLAST,FALSESWIPE,FLING,QUASH,SCORESETTLER,RETALIATE,STONEEDGE,BULLDOZE,ROCKSLIDE,SWAGGER,SUBSTITUTE,POWERUPPUNCH,CONFIDE,SECRETPOWER,WORKUP,BRUTALSWING,SMARTSTRIKE,HEAVYSLAM,DARKESTLARIAT,BODYSLAM,FOCUSENERGY,ANCIENTPOWER,DRAINPUNCH,GOLDRUSH,DUALCHOP,FOCUSPUNCH,FOULPLAY,HEADBUTT,ICEPUNCH,IRONHEAD,KNOCKOFF,LOWKICK,MUDSLAP,OUTRAGE,SLEEPTALK,SNORE,STAMPEDE,SUCKERPUNCH,SUPERPOWER,THROATCHOP,THUNDERPUNCH,UPROAR,VACUUMWAVE,ZENHEADBUTT,NATURALGIFT,EggMoves = ROLLINGKICK,BODYSLAM,ZENHEADBUTT,COUNTER,CLOSECOMBAT,HEAVYSLAM,SUBMISSION,TORMENT,UPROAR,DUALCHOP,EggGroups = Humanlike,HatchSteps = 5355,Height = 0.8,Weight = 19.5,Color = Yellow,Shape = BipedalTail,Category = Cyclops,Pokedex = With its one eye, it lacks a spatial sense but what it lacks in this sense, it makes up for through brute strength.,Generation = 1,WildItemUncommon = FOCUSBAND</v>
      </c>
    </row>
    <row r="2869" spans="1:5" x14ac:dyDescent="0.25">
      <c r="A2869" t="s">
        <v>1307</v>
      </c>
    </row>
    <row r="2870" spans="1:5" x14ac:dyDescent="0.25">
      <c r="A2870" t="s">
        <v>1308</v>
      </c>
    </row>
    <row r="2871" spans="1:5" x14ac:dyDescent="0.25">
      <c r="A2871" t="s">
        <v>1309</v>
      </c>
    </row>
    <row r="2872" spans="1:5" x14ac:dyDescent="0.25">
      <c r="A2872" t="s">
        <v>1310</v>
      </c>
    </row>
    <row r="2873" spans="1:5" x14ac:dyDescent="0.25">
      <c r="A2873" t="s">
        <v>43</v>
      </c>
    </row>
    <row r="2874" spans="1:5" x14ac:dyDescent="0.25">
      <c r="A2874" t="s">
        <v>565</v>
      </c>
    </row>
    <row r="2875" spans="1:5" x14ac:dyDescent="0.25">
      <c r="A2875" t="s">
        <v>145</v>
      </c>
    </row>
    <row r="2876" spans="1:5" x14ac:dyDescent="0.25">
      <c r="A2876" t="s">
        <v>1311</v>
      </c>
    </row>
    <row r="2877" spans="1:5" x14ac:dyDescent="0.25">
      <c r="A2877" t="s">
        <v>996</v>
      </c>
    </row>
    <row r="2878" spans="1:5" x14ac:dyDescent="0.25">
      <c r="A2878" t="s">
        <v>1312</v>
      </c>
    </row>
    <row r="2879" spans="1:5" x14ac:dyDescent="0.25">
      <c r="A2879" t="s">
        <v>1313</v>
      </c>
    </row>
    <row r="2880" spans="1:5" x14ac:dyDescent="0.25">
      <c r="A2880" t="s">
        <v>1314</v>
      </c>
    </row>
    <row r="2881" spans="1:5" x14ac:dyDescent="0.25">
      <c r="A2881" t="s">
        <v>1315</v>
      </c>
    </row>
    <row r="2882" spans="1:5" x14ac:dyDescent="0.25">
      <c r="A2882" t="s">
        <v>1316</v>
      </c>
    </row>
    <row r="2883" spans="1:5" x14ac:dyDescent="0.25">
      <c r="A2883" t="s">
        <v>885</v>
      </c>
    </row>
    <row r="2884" spans="1:5" x14ac:dyDescent="0.25">
      <c r="A2884" t="s">
        <v>18</v>
      </c>
    </row>
    <row r="2885" spans="1:5" x14ac:dyDescent="0.25">
      <c r="A2885" t="s">
        <v>183</v>
      </c>
    </row>
    <row r="2886" spans="1:5" x14ac:dyDescent="0.25">
      <c r="A2886" t="s">
        <v>1317</v>
      </c>
    </row>
    <row r="2887" spans="1:5" x14ac:dyDescent="0.25">
      <c r="A2887" t="s">
        <v>292</v>
      </c>
    </row>
    <row r="2888" spans="1:5" x14ac:dyDescent="0.25">
      <c r="A2888" t="s">
        <v>112</v>
      </c>
    </row>
    <row r="2889" spans="1:5" x14ac:dyDescent="0.25">
      <c r="A2889" t="s">
        <v>1318</v>
      </c>
    </row>
    <row r="2890" spans="1:5" x14ac:dyDescent="0.25">
      <c r="A2890" t="s">
        <v>1319</v>
      </c>
    </row>
    <row r="2891" spans="1:5" x14ac:dyDescent="0.25">
      <c r="A2891" t="s">
        <v>25</v>
      </c>
    </row>
    <row r="2892" spans="1:5" x14ac:dyDescent="0.25">
      <c r="A2892" t="s">
        <v>1320</v>
      </c>
    </row>
    <row r="2893" spans="1:5" x14ac:dyDescent="0.25">
      <c r="A2893" t="s">
        <v>1321</v>
      </c>
    </row>
    <row r="2894" spans="1:5" x14ac:dyDescent="0.25">
      <c r="A2894" t="s">
        <v>1</v>
      </c>
    </row>
    <row r="2895" spans="1:5" x14ac:dyDescent="0.25">
      <c r="A2895" t="s">
        <v>1322</v>
      </c>
      <c r="E2895" t="str">
        <f>A2895&amp;","&amp;A2896&amp;","&amp;A2897&amp;","&amp;A2898&amp;","&amp;A2899&amp;","&amp;A2900&amp;","&amp;A2901&amp;","&amp;A2902&amp;","&amp;A2903&amp;","&amp;A2904&amp;","&amp;A2905&amp;","&amp;A2906&amp;","&amp;A2907&amp;","&amp;A2908&amp;","&amp;A2909&amp;","&amp;A2910&amp;","&amp;A2911&amp;","&amp;A2912&amp;","&amp;A2913&amp;","&amp;A2914&amp;","&amp;A2915&amp;","&amp;A2916&amp;","&amp;A2917&amp;","&amp;A2918&amp;","&amp;A2919</f>
        <v>[MACHOKE],Name = Machoke,Types = GROUND,FIGHTING,BaseStats = 90,100,80,65,40,50,GenderRatio = Female25Percent,GrowthRate = Parabolic,BaseExp = 142,EVs = ATTACK,2,CatchRate = 100,Happiness = 50,Abilities = SANDFORCE,NOGUARD,HiddenAbilities = INTIMIDATE,Moves = 1,POUND,1,LEER,4,FOCUSENERGY,8,ARMTHRUST,12,MUDSLAP,16,HEADBUTT,20,SCARYFACE,24,VITALTHROW,29,BULKUP,32,BATTLECRY,40,THRASH,44,STOMPINGTANTRUM,48,FRENZY,52,CROSSCHOP,58,EARTHQUAKE,TutorMoves = TOXIC,BULKUP,HIDDENPOWER,TAUNT,PROTECT,FRUSTRATION,BOULDERHURL,EARTHQUAKE,RETURN,DIG,BRICKBREAK,DOUBLETEAM,SANDSTORM,ROCKTOMB,TORMENT,FACADE,REST,ATTRACT,THIEF,LOWSWEEP,ROUND,ECHOEDVOICE,FOCUSBLAST,FALSESWIPE,FLING,QUASH,SCORESETTLER,RETALIATE,STONEEDGE,BULLDOZE,ROCKSLIDE,SWAGGER,SUBSTITUTE,POWERUPPUNCH,CONFIDE,SECRETPOWER,WORKUP,BRUTALSWING,SMARTSTRIKE,HEAVYSLAM,DARKESTLARIAT,BODYSLAM,FOCUSENERGY,ANCIENTPOWER,DRAINPUNCH,GOLDRUSH,DUALCHOP,FOCUSPUNCH,FOULPLAY,HEADBUTT,ICEPUNCH,IRONHEAD,KNOCKOFF,LOWKICK,MUDSLAP,OUTRAGE,SLEEPTALK,SNORE,STAMPEDE,SUCKERPUNCH,SUPERPOWER,THROATCHOP,THUNDERPUNCH,UPROAR,VACUUMWAVE,ZENHEADBUTT,NATURALGIFT,EggGroups = Humanlike,HatchSteps = 5355,Height = 1.5,Weight = 70.5,Color = Yellow,Shape = Bipedal,Category = Cyclops,Pokedex = It is prone to entering into a rage when it loses things. The fact that it has only one eye to find lost articles does not help either.,Generation = 1,WildItemUncommon = FOCUSBAND,Evolutions = MACHAMP,Item,LINKSTONE</v>
      </c>
    </row>
    <row r="2896" spans="1:5" x14ac:dyDescent="0.25">
      <c r="A2896" t="s">
        <v>1323</v>
      </c>
    </row>
    <row r="2897" spans="1:1" x14ac:dyDescent="0.25">
      <c r="A2897" t="s">
        <v>1308</v>
      </c>
    </row>
    <row r="2898" spans="1:1" x14ac:dyDescent="0.25">
      <c r="A2898" t="s">
        <v>1324</v>
      </c>
    </row>
    <row r="2899" spans="1:1" x14ac:dyDescent="0.25">
      <c r="A2899" t="s">
        <v>1310</v>
      </c>
    </row>
    <row r="2900" spans="1:1" x14ac:dyDescent="0.25">
      <c r="A2900" t="s">
        <v>43</v>
      </c>
    </row>
    <row r="2901" spans="1:1" x14ac:dyDescent="0.25">
      <c r="A2901" t="s">
        <v>98</v>
      </c>
    </row>
    <row r="2902" spans="1:1" x14ac:dyDescent="0.25">
      <c r="A2902" t="s">
        <v>164</v>
      </c>
    </row>
    <row r="2903" spans="1:1" x14ac:dyDescent="0.25">
      <c r="A2903" t="s">
        <v>32</v>
      </c>
    </row>
    <row r="2904" spans="1:1" x14ac:dyDescent="0.25">
      <c r="A2904" t="s">
        <v>996</v>
      </c>
    </row>
    <row r="2905" spans="1:1" x14ac:dyDescent="0.25">
      <c r="A2905" t="s">
        <v>1312</v>
      </c>
    </row>
    <row r="2906" spans="1:1" x14ac:dyDescent="0.25">
      <c r="A2906" t="s">
        <v>1313</v>
      </c>
    </row>
    <row r="2907" spans="1:1" x14ac:dyDescent="0.25">
      <c r="A2907" t="s">
        <v>1314</v>
      </c>
    </row>
    <row r="2908" spans="1:1" x14ac:dyDescent="0.25">
      <c r="A2908" t="s">
        <v>1315</v>
      </c>
    </row>
    <row r="2909" spans="1:1" x14ac:dyDescent="0.25">
      <c r="A2909" t="s">
        <v>885</v>
      </c>
    </row>
    <row r="2910" spans="1:1" x14ac:dyDescent="0.25">
      <c r="A2910" t="s">
        <v>18</v>
      </c>
    </row>
    <row r="2911" spans="1:1" x14ac:dyDescent="0.25">
      <c r="A2911" t="s">
        <v>110</v>
      </c>
    </row>
    <row r="2912" spans="1:1" x14ac:dyDescent="0.25">
      <c r="A2912" t="s">
        <v>1325</v>
      </c>
    </row>
    <row r="2913" spans="1:5" x14ac:dyDescent="0.25">
      <c r="A2913" t="s">
        <v>292</v>
      </c>
    </row>
    <row r="2914" spans="1:5" x14ac:dyDescent="0.25">
      <c r="A2914" t="s">
        <v>369</v>
      </c>
    </row>
    <row r="2915" spans="1:5" x14ac:dyDescent="0.25">
      <c r="A2915" t="s">
        <v>1318</v>
      </c>
    </row>
    <row r="2916" spans="1:5" x14ac:dyDescent="0.25">
      <c r="A2916" t="s">
        <v>1326</v>
      </c>
    </row>
    <row r="2917" spans="1:5" x14ac:dyDescent="0.25">
      <c r="A2917" t="s">
        <v>25</v>
      </c>
    </row>
    <row r="2918" spans="1:5" x14ac:dyDescent="0.25">
      <c r="A2918" t="s">
        <v>1320</v>
      </c>
    </row>
    <row r="2919" spans="1:5" x14ac:dyDescent="0.25">
      <c r="A2919" t="s">
        <v>1327</v>
      </c>
    </row>
    <row r="2920" spans="1:5" x14ac:dyDescent="0.25">
      <c r="A2920" t="s">
        <v>1</v>
      </c>
    </row>
    <row r="2921" spans="1:5" x14ac:dyDescent="0.25">
      <c r="A2921" t="s">
        <v>1328</v>
      </c>
      <c r="E2921" t="str">
        <f>A2921&amp;","&amp;A2922&amp;","&amp;A2923&amp;","&amp;A2924&amp;","&amp;A2925&amp;","&amp;A2926&amp;","&amp;A2927&amp;","&amp;A2928&amp;","&amp;A2929&amp;","&amp;A2930&amp;","&amp;A2931&amp;","&amp;A2932&amp;","&amp;A2933&amp;","&amp;A2934&amp;","&amp;A2935&amp;","&amp;A2936&amp;","&amp;A2937&amp;","&amp;A2938&amp;","&amp;A2939&amp;","&amp;A2940&amp;","&amp;A2941&amp;","&amp;A2942&amp;","&amp;A2943&amp;","&amp;A2944&amp;","&amp;A2945</f>
        <v>[MACHAMP],Name = Machamp,Types = GROUND,FIGHTING,BaseStats = 110,130,80,55,55,75,GenderRatio = Female25Percent,GrowthRate = Parabolic,BaseExp = 227,EVs = ATTACK,3,CatchRate = 100,Happiness = 50,Abilities = SANDFORCE,NOGUARD,HiddenAbilities = INTIMIDATE,Moves = 1,POUND,1,LEER,4,FOCUSENERGY,8,ARMTHRUST,12,MUDSLAP,16,HEADBUTT,20,SCARYFACE,24,VITALTHROW,29,BULKUP,32,BATTLECRY,40,THRASH,44,STOMPINGTANTRUM,48,FRENZY,52,CROSSCHOP,58,EARTHQUAKE,TutorMoves = TOXIC,BULKUP,HIDDENPOWER,TAUNT,HYPERBEAM,PROTECT,FRUSTRATION,BOULDERHURL,EARTHQUAKE,RETURN,DIG,BRICKBREAK,DOUBLETEAM,SANDSTORM,ROCKTOMB,TORMENT,FACADE,REST,ATTRACT,THIEF,LOWSWEEP,ROUND,ECHOEDVOICE,FOCUSBLAST,FALSESWIPE,FLING,QUASH,SCORESETTLER,RETALIATE,GIGAIMPACT,STONEEDGE,BULLDOZE,ROCKSLIDE,SWAGGER,SUBSTITUTE,POWERUPPUNCH,CONFIDE,SECRETPOWER,WORKUP,BRUTALSWING,SMARTSTRIKE,HEAVYSLAM,DARKESTLARIAT,BODYSLAM,FOCUSENERGY,ANCIENTPOWER,DRAINPUNCH,GOLDRUSH,DUALCHOP,FOCUSPUNCH,FOULPLAY,HEADBUTT,ICEPUNCH,IRONHEAD,KNOCKOFF,LOWKICK,MUDSLAP,OUTRAGE,SLEEPTALK,SNORE,STAMPEDE,SUCKERPUNCH,SUPERPOWER,THROATCHOP,THUNDERPUNCH,UPROAR,VACUUMWAVE,ZENHEADBUTT,NATURALGIFT,EggGroups = Humanlike,HatchSteps = 5355,Height = 1.6,Weight = 130.0,Color = Yellow,Shape = Bipedal,Category = Cyclops,Pokedex = The addition of its two extra arms has somehow made it even more disoriented than it was previously. However, it hits harder as a result.,Generation = 1,WildItemUncommon = FOCUSBAND,#-------------------------------</v>
      </c>
    </row>
    <row r="2922" spans="1:5" x14ac:dyDescent="0.25">
      <c r="A2922" t="s">
        <v>1329</v>
      </c>
    </row>
    <row r="2923" spans="1:5" x14ac:dyDescent="0.25">
      <c r="A2923" t="s">
        <v>1308</v>
      </c>
    </row>
    <row r="2924" spans="1:5" x14ac:dyDescent="0.25">
      <c r="A2924" t="s">
        <v>1330</v>
      </c>
    </row>
    <row r="2925" spans="1:5" x14ac:dyDescent="0.25">
      <c r="A2925" t="s">
        <v>1310</v>
      </c>
    </row>
    <row r="2926" spans="1:5" x14ac:dyDescent="0.25">
      <c r="A2926" t="s">
        <v>43</v>
      </c>
    </row>
    <row r="2927" spans="1:5" x14ac:dyDescent="0.25">
      <c r="A2927" t="s">
        <v>1331</v>
      </c>
    </row>
    <row r="2928" spans="1:5" x14ac:dyDescent="0.25">
      <c r="A2928" t="s">
        <v>1019</v>
      </c>
    </row>
    <row r="2929" spans="1:1" x14ac:dyDescent="0.25">
      <c r="A2929" t="s">
        <v>32</v>
      </c>
    </row>
    <row r="2930" spans="1:1" x14ac:dyDescent="0.25">
      <c r="A2930" t="s">
        <v>996</v>
      </c>
    </row>
    <row r="2931" spans="1:1" x14ac:dyDescent="0.25">
      <c r="A2931" t="s">
        <v>1312</v>
      </c>
    </row>
    <row r="2932" spans="1:1" x14ac:dyDescent="0.25">
      <c r="A2932" t="s">
        <v>1313</v>
      </c>
    </row>
    <row r="2933" spans="1:1" x14ac:dyDescent="0.25">
      <c r="A2933" t="s">
        <v>1314</v>
      </c>
    </row>
    <row r="2934" spans="1:1" x14ac:dyDescent="0.25">
      <c r="A2934" t="s">
        <v>1332</v>
      </c>
    </row>
    <row r="2935" spans="1:1" x14ac:dyDescent="0.25">
      <c r="A2935" t="s">
        <v>885</v>
      </c>
    </row>
    <row r="2936" spans="1:1" x14ac:dyDescent="0.25">
      <c r="A2936" t="s">
        <v>18</v>
      </c>
    </row>
    <row r="2937" spans="1:1" x14ac:dyDescent="0.25">
      <c r="A2937" t="s">
        <v>101</v>
      </c>
    </row>
    <row r="2938" spans="1:1" x14ac:dyDescent="0.25">
      <c r="A2938" t="s">
        <v>265</v>
      </c>
    </row>
    <row r="2939" spans="1:1" x14ac:dyDescent="0.25">
      <c r="A2939" t="s">
        <v>292</v>
      </c>
    </row>
    <row r="2940" spans="1:1" x14ac:dyDescent="0.25">
      <c r="A2940" t="s">
        <v>369</v>
      </c>
    </row>
    <row r="2941" spans="1:1" x14ac:dyDescent="0.25">
      <c r="A2941" t="s">
        <v>1318</v>
      </c>
    </row>
    <row r="2942" spans="1:1" x14ac:dyDescent="0.25">
      <c r="A2942" t="s">
        <v>1333</v>
      </c>
    </row>
    <row r="2943" spans="1:1" x14ac:dyDescent="0.25">
      <c r="A2943" t="s">
        <v>25</v>
      </c>
    </row>
    <row r="2944" spans="1:1" x14ac:dyDescent="0.25">
      <c r="A2944" t="s">
        <v>1320</v>
      </c>
    </row>
    <row r="2945" spans="1:5" x14ac:dyDescent="0.25">
      <c r="A2945" t="s">
        <v>1</v>
      </c>
    </row>
    <row r="2946" spans="1:5" x14ac:dyDescent="0.25">
      <c r="A2946" t="s">
        <v>1334</v>
      </c>
      <c r="E2946" t="str">
        <f>A2946&amp;","&amp;A2947&amp;","&amp;A2948&amp;","&amp;A2949&amp;","&amp;A2950&amp;","&amp;A2951&amp;","&amp;A2952&amp;","&amp;A2953&amp;","&amp;A2954&amp;","&amp;A2955&amp;","&amp;A2956&amp;","&amp;A2957&amp;","&amp;A2958&amp;","&amp;A2959&amp;","&amp;A2960&amp;","&amp;A2961&amp;","&amp;A2962&amp;","&amp;A2963&amp;","&amp;A2964&amp;","&amp;A2965&amp;","&amp;A2966&amp;","&amp;A2967&amp;","&amp;A2968&amp;","&amp;A2969&amp;","&amp;A2970</f>
        <v>[BULBASAUR],Name = Bulbasaur,Types = ICE,FAIRY,BaseStats = 45,49,49,45,65,65,GenderRatio = FemaleOneEighth,GrowthRate = Parabolic,BaseExp = 64,EVs = SPECIAL_ATTACK,1,CatchRate = 100,Happiness = 50,Abilities = FAIRYAURA,ICESCALES,HiddenAbilities = PASTELVEIL,Moves = 1,TACKLE,1,CRYSTALDUST,3,POWDERSNOW,6,FAIRYWIND,9,HAIL,12,MIST,15,MINERALWAVE,19,AURORABEAM,24,REFLECT,24,LIGHTSCREEN,28,FROSTBREATH,31,MISTBALL,35,BEJEWELED,41,DAZZLINGGLEAM,45,ICEBEAM,49,MOONBLAST,54,ETHEREALBURST,58,CALMMIND,TutorMoves = PSYSHOCK,CALMMIND,TOXIC,HAIL,HIDDENPOWER,ICEBEAM,BLIZZARD,LIGHTSCREEN,PROTECT,SAFEGUARD,FRUSTRATION,BOULDERHURL,RETURN,DIG,PSYCHIC,DOUBLETEAM,REFLECT,ROCKTOMB,FACADE,REST,ATTRACT,THIEF,ROUND,ECHOEDVOICE,FLING,CHARGEBEAM,STONEEDGE,BULLDOZE,FROSTBREATH,ROCKSLIDE,SWAGGER,SUBSTITUTE,FLASHCANNON,DAZZLINGGLEAM,CONFIDE,AURORAVEIL,SECRETPOWER,WORKUP,COSMICPOWER,HEAVYSLAM,FUTURESIGHT,PLAYROUGH,ANCIENTPOWER,HEADBUTT,HYPERVOICE,ICYWIND,OUTRAGE,SLEEPTALK,SNORE,STAMPEDE,WONDERROOM,ZENHEADBUTT,ICICLECRASH,MOONBLAST,NATURALGIFT,POWERGEM,EggMoves = STARFALL,INNERVATE,MISTYTERRAIN,COSMICPOWER,AURASPHERE,BLIZZARD,PSYCHIC,AMNESIA,POWERGEM,EggGroups = Fairy,Mineral,HatchSteps = 5355,Height = 0.7,Weight = 6.9,Color = Pink,Shape = Quadruped,Category = Crystal,Pokedex = Most often found in caves, they are attracted to shiny crystals and seek nourishment from sapping the energy of other crystals to empower its own crystal.,Generation = 1,Evolutions = IVYSAUR,Level,16</v>
      </c>
    </row>
    <row r="2947" spans="1:5" x14ac:dyDescent="0.25">
      <c r="A2947" t="s">
        <v>1335</v>
      </c>
    </row>
    <row r="2948" spans="1:5" x14ac:dyDescent="0.25">
      <c r="A2948" t="s">
        <v>1336</v>
      </c>
    </row>
    <row r="2949" spans="1:5" x14ac:dyDescent="0.25">
      <c r="A2949" t="s">
        <v>1337</v>
      </c>
    </row>
    <row r="2950" spans="1:5" x14ac:dyDescent="0.25">
      <c r="A2950" t="s">
        <v>543</v>
      </c>
    </row>
    <row r="2951" spans="1:5" x14ac:dyDescent="0.25">
      <c r="A2951" t="s">
        <v>43</v>
      </c>
    </row>
    <row r="2952" spans="1:5" x14ac:dyDescent="0.25">
      <c r="A2952" t="s">
        <v>317</v>
      </c>
    </row>
    <row r="2953" spans="1:5" x14ac:dyDescent="0.25">
      <c r="A2953" t="s">
        <v>45</v>
      </c>
    </row>
    <row r="2954" spans="1:5" x14ac:dyDescent="0.25">
      <c r="A2954" t="s">
        <v>32</v>
      </c>
    </row>
    <row r="2955" spans="1:5" x14ac:dyDescent="0.25">
      <c r="A2955" t="s">
        <v>996</v>
      </c>
    </row>
    <row r="2956" spans="1:5" x14ac:dyDescent="0.25">
      <c r="A2956" t="s">
        <v>1338</v>
      </c>
    </row>
    <row r="2957" spans="1:5" x14ac:dyDescent="0.25">
      <c r="A2957" t="s">
        <v>1339</v>
      </c>
    </row>
    <row r="2958" spans="1:5" x14ac:dyDescent="0.25">
      <c r="A2958" t="s">
        <v>1340</v>
      </c>
    </row>
    <row r="2959" spans="1:5" x14ac:dyDescent="0.25">
      <c r="A2959" t="s">
        <v>1341</v>
      </c>
    </row>
    <row r="2960" spans="1:5" x14ac:dyDescent="0.25">
      <c r="A2960" t="s">
        <v>1342</v>
      </c>
    </row>
    <row r="2961" spans="1:5" x14ac:dyDescent="0.25">
      <c r="A2961" t="s">
        <v>1343</v>
      </c>
    </row>
    <row r="2962" spans="1:5" x14ac:dyDescent="0.25">
      <c r="A2962" t="s">
        <v>18</v>
      </c>
    </row>
    <row r="2963" spans="1:5" x14ac:dyDescent="0.25">
      <c r="A2963" t="s">
        <v>235</v>
      </c>
    </row>
    <row r="2964" spans="1:5" x14ac:dyDescent="0.25">
      <c r="A2964" t="s">
        <v>154</v>
      </c>
    </row>
    <row r="2965" spans="1:5" x14ac:dyDescent="0.25">
      <c r="A2965" t="s">
        <v>766</v>
      </c>
    </row>
    <row r="2966" spans="1:5" x14ac:dyDescent="0.25">
      <c r="A2966" t="s">
        <v>551</v>
      </c>
    </row>
    <row r="2967" spans="1:5" x14ac:dyDescent="0.25">
      <c r="A2967" t="s">
        <v>1344</v>
      </c>
    </row>
    <row r="2968" spans="1:5" x14ac:dyDescent="0.25">
      <c r="A2968" t="s">
        <v>1345</v>
      </c>
    </row>
    <row r="2969" spans="1:5" x14ac:dyDescent="0.25">
      <c r="A2969" t="s">
        <v>25</v>
      </c>
    </row>
    <row r="2970" spans="1:5" x14ac:dyDescent="0.25">
      <c r="A2970" t="s">
        <v>1346</v>
      </c>
    </row>
    <row r="2971" spans="1:5" x14ac:dyDescent="0.25">
      <c r="A2971" t="s">
        <v>1</v>
      </c>
    </row>
    <row r="2972" spans="1:5" x14ac:dyDescent="0.25">
      <c r="A2972" t="s">
        <v>1347</v>
      </c>
      <c r="E2972" t="str">
        <f>A2972&amp;","&amp;A2973&amp;","&amp;A2974&amp;","&amp;A2975&amp;","&amp;A2976&amp;","&amp;A2977&amp;","&amp;A2978&amp;","&amp;A2979&amp;","&amp;A2980&amp;","&amp;A2981&amp;","&amp;A2982&amp;","&amp;A2983&amp;","&amp;A2984&amp;","&amp;A2985&amp;","&amp;A2986&amp;","&amp;A2987&amp;","&amp;A2988&amp;","&amp;A2989&amp;","&amp;A2990&amp;","&amp;A2991&amp;","&amp;A2992&amp;","&amp;A2993&amp;","&amp;A2994&amp;","&amp;A2995&amp;","&amp;A2996</f>
        <v>[IVYSAUR],Name = Ivysaur,Types = ICE,FAIRY,BaseStats = 60,62,63,60,80,80,GenderRatio = FemaleOneEighth,GrowthRate = Parabolic,BaseExp = 142,EVs = SPECIAL_ATTACK,1,SPECIAL_DEFENSE,1,CatchRate = 100,Happiness = 50,Abilities = FAIRYAURA,ICESCALES,HiddenAbilities = PASTELVEIL,Moves = 1,TACKLE,1,CRYSTALDUST,3,POWDERSNOW,6,FAIRYWIND,9,HAIL,12,MIST,15,MINERALWAVE,19,AURORABEAM,24,REFLECT,24,LIGHTSCREEN,28,FROSTBREATH,31,MISTBALL,35,BEJEWELED,41,DAZZLINGGLEAM,45,ICEBEAM,49,MOONBLAST,54,ETHEREALBURST,58,CALMMIND,TutorMoves = PSYSHOCK,CALMMIND,TOXIC,HAIL,HIDDENPOWER,ICEBEAM,BLIZZARD,LIGHTSCREEN,PROTECT,SAFEGUARD,FRUSTRATION,BOULDERHURL,EARTHQUAKE,RETURN,DIG,PSYCHIC,DOUBLETEAM,REFLECT,ROCKTOMB,FACADE,REST,ATTRACT,THIEF,ROUND,ECHOEDVOICE,FOCUSBLAST,CHARGEBEAM,STONEEDGE,BULLDOZE,FROSTBREATH,ROCKSLIDE,SWAGGER,SUBSTITUTE,FLASHCANNON,DAZZLINGGLEAM,CONFIDE,AURORAVEIL,SECRETPOWER,WORKUP,COSMICPOWER,HEAVYSLAM,FUTURESIGHT,BODYSLAM,PLAYROUGH,ANCIENTPOWER,HEADBUTT,HYPERVOICE,ICYWIND,OUTRAGE,SLEEPTALK,SNORE,STAMPEDE,WONDERROOM,ZENHEADBUTT,ICICLECRASH,MOONBLAST,NATURALGIFT,POWERGEM,EggGroups = Fairy,Mineral,HatchSteps = 5355,Height = 1.0,Weight = 13.0,Color = Pink,Shape = Quadruped,Category = Crystal,Pokedex = It has become so deeply intertwined with its crystal that any poacher that seeks to take its crystal will inevitably kill this creature too.,Generation = 1,Evolutions = VENUSAUR,Level,32,#-------------------------------</v>
      </c>
    </row>
    <row r="2973" spans="1:5" x14ac:dyDescent="0.25">
      <c r="A2973" t="s">
        <v>1348</v>
      </c>
    </row>
    <row r="2974" spans="1:5" x14ac:dyDescent="0.25">
      <c r="A2974" t="s">
        <v>1336</v>
      </c>
    </row>
    <row r="2975" spans="1:5" x14ac:dyDescent="0.25">
      <c r="A2975" t="s">
        <v>1349</v>
      </c>
    </row>
    <row r="2976" spans="1:5" x14ac:dyDescent="0.25">
      <c r="A2976" t="s">
        <v>543</v>
      </c>
    </row>
    <row r="2977" spans="1:1" x14ac:dyDescent="0.25">
      <c r="A2977" t="s">
        <v>43</v>
      </c>
    </row>
    <row r="2978" spans="1:1" x14ac:dyDescent="0.25">
      <c r="A2978" t="s">
        <v>98</v>
      </c>
    </row>
    <row r="2979" spans="1:1" x14ac:dyDescent="0.25">
      <c r="A2979" t="s">
        <v>1129</v>
      </c>
    </row>
    <row r="2980" spans="1:1" x14ac:dyDescent="0.25">
      <c r="A2980" t="s">
        <v>32</v>
      </c>
    </row>
    <row r="2981" spans="1:1" x14ac:dyDescent="0.25">
      <c r="A2981" t="s">
        <v>996</v>
      </c>
    </row>
    <row r="2982" spans="1:1" x14ac:dyDescent="0.25">
      <c r="A2982" t="s">
        <v>1338</v>
      </c>
    </row>
    <row r="2983" spans="1:1" x14ac:dyDescent="0.25">
      <c r="A2983" t="s">
        <v>1339</v>
      </c>
    </row>
    <row r="2984" spans="1:1" x14ac:dyDescent="0.25">
      <c r="A2984" t="s">
        <v>1340</v>
      </c>
    </row>
    <row r="2985" spans="1:1" x14ac:dyDescent="0.25">
      <c r="A2985" t="s">
        <v>1350</v>
      </c>
    </row>
    <row r="2986" spans="1:1" x14ac:dyDescent="0.25">
      <c r="A2986" t="s">
        <v>1343</v>
      </c>
    </row>
    <row r="2987" spans="1:1" x14ac:dyDescent="0.25">
      <c r="A2987" t="s">
        <v>18</v>
      </c>
    </row>
    <row r="2988" spans="1:1" x14ac:dyDescent="0.25">
      <c r="A2988" t="s">
        <v>75</v>
      </c>
    </row>
    <row r="2989" spans="1:1" x14ac:dyDescent="0.25">
      <c r="A2989" t="s">
        <v>1351</v>
      </c>
    </row>
    <row r="2990" spans="1:1" x14ac:dyDescent="0.25">
      <c r="A2990" t="s">
        <v>766</v>
      </c>
    </row>
    <row r="2991" spans="1:1" x14ac:dyDescent="0.25">
      <c r="A2991" t="s">
        <v>551</v>
      </c>
    </row>
    <row r="2992" spans="1:1" x14ac:dyDescent="0.25">
      <c r="A2992" t="s">
        <v>1344</v>
      </c>
    </row>
    <row r="2993" spans="1:5" x14ac:dyDescent="0.25">
      <c r="A2993" t="s">
        <v>1352</v>
      </c>
    </row>
    <row r="2994" spans="1:5" x14ac:dyDescent="0.25">
      <c r="A2994" t="s">
        <v>25</v>
      </c>
    </row>
    <row r="2995" spans="1:5" x14ac:dyDescent="0.25">
      <c r="A2995" t="s">
        <v>1353</v>
      </c>
    </row>
    <row r="2996" spans="1:5" x14ac:dyDescent="0.25">
      <c r="A2996" t="s">
        <v>1</v>
      </c>
    </row>
    <row r="2997" spans="1:5" x14ac:dyDescent="0.25">
      <c r="A2997" t="s">
        <v>1354</v>
      </c>
      <c r="E2997" t="str">
        <f>A2997&amp;","&amp;A2998&amp;","&amp;A2999&amp;","&amp;A3000&amp;","&amp;A3001&amp;","&amp;A3002&amp;","&amp;A3003&amp;","&amp;A3004&amp;","&amp;A3005&amp;","&amp;A3006&amp;","&amp;A3007&amp;","&amp;A3008&amp;","&amp;A3009&amp;","&amp;A3010&amp;","&amp;A3011&amp;","&amp;A3012&amp;","&amp;A3013&amp;","&amp;A3014&amp;","&amp;A3015&amp;","&amp;A3016&amp;","&amp;A3017&amp;","&amp;A3018&amp;","&amp;A3019&amp;","&amp;A3020&amp;","&amp;A3021</f>
        <v>[VENUSAUR],Name = Venusaur,Types = ICE,FAIRY,BaseStats = 80,82,83,80,100,100,GenderRatio = FemaleOneEighth,GrowthRate = Parabolic,BaseExp = 236,EVs = SPECIAL_ATTACK,2,SPECIAL_DEFENSE,1,CatchRate = 100,Happiness = 50,Abilities = FAIRYAURA,ICESCALES,HiddenAbilities = PASTELVEIL,Moves = 0,EARTHPOWER,1,EARTHPOWER,1,TACKLE,1,CRYSTALDUST,3,POWDERSNOW,6,FAIRYWIND,9,HAIL,12,MIST,15,MINERALWAVE,19,AURORABEAM,24,REFLECT,24,LIGHTSCREEN,28,FROSTBREATH,31,MISTBALL,35,BEJEWELED,41,DAZZLINGGLEAM,45,ICEBEAM,49,MOONBLAST,54,ETHEREALBURST,58,CALMMIND,TutorMoves = PSYSHOCK,CALMMIND,ROAR,TOXIC,HAIL,HIDDENPOWER,ICEBEAM,BLIZZARD,HYPERBEAM,LIGHTSCREEN,PROTECT,SAFEGUARD,FRUSTRATION,BOULDERHURL,EARTHQUAKE,RETURN,DIG,PSYCHIC,DOUBLETEAM,REFLECT,ROCKTOMB,FACADE,REST,ATTRACT,THIEF,ROUND,ECHOEDVOICE,FOCUSBLAST,FLING,CHARGEBEAM,STONEEDGE,BULLDOZE,FROSTBREATH,ROCKSLIDE,SWAGGER,SUBSTITUTE,FLASHCANNON,CONFIDE,AURORAVEIL,SECRETPOWER,WORKUP,COSMICPOWER,HEAVYSLAM,FUTURESIGHT,BODYSLAM,PLAYROUGH,ANCIENTPOWER,HEADBUTT,HYPERVOICE,ICYWIND,OUTRAGE,SLEEPTALK,SNORE,STAMPEDE,WONDERROOM,ZENHEADBUTT,ICICLECRASH,MOONBLAST,NATURALGIFT,POWERGEM,EggGroups = Fairy,Mineral,HatchSteps = 5355,Height = 2.0,Weight = 100.0,Color = Pink,Shape = Quadruped,Category = Crystal,Pokedex = It is able to make the various crystals on its back turn into different colours as a way of attracting mates.,Generation = 1,#-------------------------------,[TAUROS]</v>
      </c>
    </row>
    <row r="2998" spans="1:5" x14ac:dyDescent="0.25">
      <c r="A2998" t="s">
        <v>1355</v>
      </c>
    </row>
    <row r="2999" spans="1:5" x14ac:dyDescent="0.25">
      <c r="A2999" t="s">
        <v>1336</v>
      </c>
    </row>
    <row r="3000" spans="1:5" x14ac:dyDescent="0.25">
      <c r="A3000" t="s">
        <v>1356</v>
      </c>
    </row>
    <row r="3001" spans="1:5" x14ac:dyDescent="0.25">
      <c r="A3001" t="s">
        <v>543</v>
      </c>
    </row>
    <row r="3002" spans="1:5" x14ac:dyDescent="0.25">
      <c r="A3002" t="s">
        <v>43</v>
      </c>
    </row>
    <row r="3003" spans="1:5" x14ac:dyDescent="0.25">
      <c r="A3003" t="s">
        <v>1357</v>
      </c>
    </row>
    <row r="3004" spans="1:5" x14ac:dyDescent="0.25">
      <c r="A3004" t="s">
        <v>1358</v>
      </c>
    </row>
    <row r="3005" spans="1:5" x14ac:dyDescent="0.25">
      <c r="A3005" t="s">
        <v>32</v>
      </c>
    </row>
    <row r="3006" spans="1:5" x14ac:dyDescent="0.25">
      <c r="A3006" t="s">
        <v>996</v>
      </c>
    </row>
    <row r="3007" spans="1:5" x14ac:dyDescent="0.25">
      <c r="A3007" t="s">
        <v>1338</v>
      </c>
    </row>
    <row r="3008" spans="1:5" x14ac:dyDescent="0.25">
      <c r="A3008" t="s">
        <v>1339</v>
      </c>
    </row>
    <row r="3009" spans="1:5" x14ac:dyDescent="0.25">
      <c r="A3009" t="s">
        <v>1359</v>
      </c>
    </row>
    <row r="3010" spans="1:5" x14ac:dyDescent="0.25">
      <c r="A3010" t="s">
        <v>1360</v>
      </c>
    </row>
    <row r="3011" spans="1:5" x14ac:dyDescent="0.25">
      <c r="A3011" t="s">
        <v>1343</v>
      </c>
    </row>
    <row r="3012" spans="1:5" x14ac:dyDescent="0.25">
      <c r="A3012" t="s">
        <v>18</v>
      </c>
    </row>
    <row r="3013" spans="1:5" x14ac:dyDescent="0.25">
      <c r="A3013" t="s">
        <v>153</v>
      </c>
    </row>
    <row r="3014" spans="1:5" x14ac:dyDescent="0.25">
      <c r="A3014" t="s">
        <v>1361</v>
      </c>
    </row>
    <row r="3015" spans="1:5" x14ac:dyDescent="0.25">
      <c r="A3015" t="s">
        <v>766</v>
      </c>
    </row>
    <row r="3016" spans="1:5" x14ac:dyDescent="0.25">
      <c r="A3016" t="s">
        <v>551</v>
      </c>
    </row>
    <row r="3017" spans="1:5" x14ac:dyDescent="0.25">
      <c r="A3017" t="s">
        <v>1344</v>
      </c>
    </row>
    <row r="3018" spans="1:5" x14ac:dyDescent="0.25">
      <c r="A3018" t="s">
        <v>1362</v>
      </c>
    </row>
    <row r="3019" spans="1:5" x14ac:dyDescent="0.25">
      <c r="A3019" t="s">
        <v>25</v>
      </c>
    </row>
    <row r="3020" spans="1:5" x14ac:dyDescent="0.25">
      <c r="A3020" t="s">
        <v>1</v>
      </c>
    </row>
    <row r="3021" spans="1:5" x14ac:dyDescent="0.25">
      <c r="A3021" t="s">
        <v>1363</v>
      </c>
      <c r="E3021" t="str">
        <f>A3021&amp;","&amp;A3022&amp;","&amp;A3023&amp;","&amp;A3024&amp;","&amp;A3025&amp;","&amp;A3026&amp;","&amp;A3027&amp;","&amp;A3028&amp;","&amp;A3029&amp;","&amp;A3030&amp;","&amp;A3031&amp;","&amp;A3032&amp;","&amp;A3033&amp;","&amp;A3034&amp;","&amp;A3035&amp;","&amp;A3036&amp;","&amp;A3037&amp;","&amp;A3038&amp;","&amp;A3039&amp;","&amp;A3040&amp;","&amp;A3041&amp;","&amp;A3042&amp;","&amp;A3043&amp;","&amp;A3044&amp;","&amp;A3045</f>
        <v>[TAUROS],Name = Tauros,Types = FIRE,ELECTRIC,BaseStats = 95,100,95,110,30,60,GenderRatio = AlwaysMale,GrowthRate = Slow,BaseExp = 172,EVs = ATTACK,1,SPEED,1,CatchRate = 100,Happiness = 70,Abilities = FLASHFIRE,LIGHTNINGROD,HiddenAbilities = RUNAWAY,Moves = 1,TACKLE,3,TAILWHIP,5,THUNDERSHOCK,8,CHARGE,11,THUNDERWAVE,15,FLAMECHARGE,19,PURSUIT,24,SPARK,29,VOLTSWITCH,35,TAKEDOWN,38,AGILITY,41,HEATCRASH,45,WILDCHARGE,51,DOUBLEEDGE,56,FLAREBLITZ,61,GIGAIMPACT,TutorMoves = ROAR,TOXIC,BULKUP,HIDDENPOWER,SUNNYDAY,TAUNT,HYPERBEAM,PROTECT,FRUSTRATION,SOLARBEAM,THUNDERBOLT,THUNDER,EARTHQUAKE,RETURN,DIG,BRICKBREAK,DOUBLETEAM,FLAMETHROWER,FIREBLAST,TORMENT,FACADE,FLAMECHARGE,REST,ROUND,ECHOEDVOICE,OVERHEAT,FOCUSBLAST,CHARGEBEAM,INCINERATE,WILLOWISP,SCORESETTLER,RETALIATE,GIGAIMPACT,DRAGONDANCE,VOLTSWITCH,THUNDERWAVE,SWORDSDANCE,BULLDOZE,SHOCKWAVE,SWAGGER,UTURN,SUBSTITUTE,WILDCHARGE,CONFIDE,SECRETPOWER,WORKUP,SMARTSTRIKE,HEAVYSLAM,HIGHHORSEPOWER,AGILITY,BODYSLAM,FOCUSENERGY,HEATCRASH,PLAYROUGH,BOUNCE,EARTHPOWER,ENDEAVOR,HEADBUTT,HEATWAVE,HYPERVOICE,IRONHEAD,KNOCKOFF,MUDSLAP,OUTRAGE,SLEEPTALK,SNORE,STAMPEDE,SUCKERPUNCH,SUPERPOWER,UPROAR,VOLTTACKLE,ZENHEADBUTT,LAVAPLUME,NATURALGIFT,EggMoves = IONDELUGE,STOMP,REST,FIREFANG,THUNDERFANG,THRASH,BODYSLAM,CRUNCH,CLOSECOMBAT,FIRELASH,EggGroups = Field,HatchSteps = 5355,Height = 1.4,Weight = 88.4,Color = Brown,Shape = Quadruped,Category = Charging,Pokedex = It is incredibly fast and strong. It can charge into walls with reckless abandon.,Generation = 1,#-------------------------------</v>
      </c>
    </row>
    <row r="3022" spans="1:5" x14ac:dyDescent="0.25">
      <c r="A3022" t="s">
        <v>1364</v>
      </c>
    </row>
    <row r="3023" spans="1:5" x14ac:dyDescent="0.25">
      <c r="A3023" t="s">
        <v>1365</v>
      </c>
    </row>
    <row r="3024" spans="1:5" x14ac:dyDescent="0.25">
      <c r="A3024" t="s">
        <v>1366</v>
      </c>
    </row>
    <row r="3025" spans="1:1" x14ac:dyDescent="0.25">
      <c r="A3025" t="s">
        <v>341</v>
      </c>
    </row>
    <row r="3026" spans="1:1" x14ac:dyDescent="0.25">
      <c r="A3026" t="s">
        <v>175</v>
      </c>
    </row>
    <row r="3027" spans="1:1" x14ac:dyDescent="0.25">
      <c r="A3027" t="s">
        <v>30</v>
      </c>
    </row>
    <row r="3028" spans="1:1" x14ac:dyDescent="0.25">
      <c r="A3028" t="s">
        <v>1367</v>
      </c>
    </row>
    <row r="3029" spans="1:1" x14ac:dyDescent="0.25">
      <c r="A3029" t="s">
        <v>32</v>
      </c>
    </row>
    <row r="3030" spans="1:1" x14ac:dyDescent="0.25">
      <c r="A3030" t="s">
        <v>11</v>
      </c>
    </row>
    <row r="3031" spans="1:1" x14ac:dyDescent="0.25">
      <c r="A3031" t="s">
        <v>1368</v>
      </c>
    </row>
    <row r="3032" spans="1:1" x14ac:dyDescent="0.25">
      <c r="A3032" t="s">
        <v>1369</v>
      </c>
    </row>
    <row r="3033" spans="1:1" x14ac:dyDescent="0.25">
      <c r="A3033" t="s">
        <v>1370</v>
      </c>
    </row>
    <row r="3034" spans="1:1" x14ac:dyDescent="0.25">
      <c r="A3034" t="s">
        <v>1371</v>
      </c>
    </row>
    <row r="3035" spans="1:1" x14ac:dyDescent="0.25">
      <c r="A3035" t="s">
        <v>1372</v>
      </c>
    </row>
    <row r="3036" spans="1:1" x14ac:dyDescent="0.25">
      <c r="A3036" t="s">
        <v>367</v>
      </c>
    </row>
    <row r="3037" spans="1:1" x14ac:dyDescent="0.25">
      <c r="A3037" t="s">
        <v>18</v>
      </c>
    </row>
    <row r="3038" spans="1:1" x14ac:dyDescent="0.25">
      <c r="A3038" t="s">
        <v>126</v>
      </c>
    </row>
    <row r="3039" spans="1:1" x14ac:dyDescent="0.25">
      <c r="A3039" t="s">
        <v>1373</v>
      </c>
    </row>
    <row r="3040" spans="1:1" x14ac:dyDescent="0.25">
      <c r="A3040" t="s">
        <v>155</v>
      </c>
    </row>
    <row r="3041" spans="1:5" x14ac:dyDescent="0.25">
      <c r="A3041" t="s">
        <v>551</v>
      </c>
    </row>
    <row r="3042" spans="1:5" x14ac:dyDescent="0.25">
      <c r="A3042" t="s">
        <v>1374</v>
      </c>
    </row>
    <row r="3043" spans="1:5" x14ac:dyDescent="0.25">
      <c r="A3043" t="s">
        <v>1375</v>
      </c>
    </row>
    <row r="3044" spans="1:5" x14ac:dyDescent="0.25">
      <c r="A3044" t="s">
        <v>25</v>
      </c>
    </row>
    <row r="3045" spans="1:5" x14ac:dyDescent="0.25">
      <c r="A3045" t="s">
        <v>1</v>
      </c>
    </row>
    <row r="3046" spans="1:5" x14ac:dyDescent="0.25">
      <c r="A3046" t="s">
        <v>1376</v>
      </c>
      <c r="E3046" t="str">
        <f>A3046&amp;","&amp;A3047&amp;","&amp;A3048&amp;","&amp;A3049&amp;","&amp;A3050&amp;","&amp;A3051&amp;","&amp;A3052&amp;","&amp;A3053&amp;","&amp;A3054&amp;","&amp;A3055&amp;","&amp;A3056&amp;","&amp;A3057&amp;","&amp;A3058&amp;","&amp;A3059&amp;","&amp;A3060&amp;","&amp;A3061&amp;","&amp;A3062&amp;","&amp;A3063&amp;","&amp;A3064&amp;","&amp;A3065&amp;","&amp;A3066&amp;","&amp;A3067&amp;","&amp;A3068&amp;","&amp;A3069&amp;","&amp;A3070</f>
        <v>[CARVANHA],Name = Carvanha,Types = STEEL,FLYING,BaseStats = 40,55,40,75,55,40,GenderRatio = Female50Percent,GrowthRate = Slow,BaseExp = 61,EVs = SPEED,1,CatchRate = 225,Happiness = 35,Abilities = KEENEYE,SPEEDBOOST,HiddenAbilities = SHARPSHOOTER,Moves = 1,TACKLE,1,LEER,4,SUPERSONIC,7,FOCUSENERGY,10,METALSOUND,13,SONICBOOM,16,MISSILESHOT,20,MAGNETBOMB,24,SMOKESCREEN,28,STREAMRUSH,32,STEELWING,36,SCREECH,41,AIRSLASH,46,AEROBLAST,51,BOMBARDMENT,55,BOOMBURST,TutorMoves = ROAR,TOXIC,HIDDENPOWER,TAUNT,HYPERBEAM,PROTECT,FRUSTRATION,SOLARBEAM,BOULDERHURL,RETURN,DOUBLETEAM,FLAMETHROWER,SANDSTORM,FIREBLAST,ROCKTOMB,STREAMRUSH,TORMENT,FACADE,FLAMECHARGE,REST,ATTRACT,THIEF,ROUND,ECHOEDVOICE,OVERHEAT,STEELWING,FOCUSBLAST,CHARGEBEAM,INCINERATE,ACROBATICS,EXPLOSION,RETALIATE,GIGAIMPACT,VOLTSWITCH,THUNDERWAVE,GYROBALL,SWORDSDANCE,ROCKSLIDE,SWAGGER,UTURN,SUBSTITUTE,FLASHCANNON,WILDCHARGE,CONFIDE,SECRETPOWER,WORKUP,SMARTSTRIKE,AGILITY,BRAVEBIRD,FOCUSENERGY,HEATCRASH,HURRICANE,AIRCUTTER,DEFOG,ENDEAVOR,HEADBUTT,HEATWAVE,HYPERVOICE,IRONDEFENSE,IRONHEAD,LASERFOCUS,LASTRESORT,MAGNETRISE,OUTRAGE,SKYATTACK,SLEEPTALK,SNORE,SWIFT,TAILWIND,TWISTER,VACUUMWAVE,VOLTTACKLE,ZENHEADBUTT,NATURALGIFT,EggMoves = AIRCUTTER,IRONHEAD,TAILWIND,WHIRLWIND,DEATHVORTEX,SHATTER,SONICBLAST,GIGAIMPACT,FLAMETHROWER,FIREBLAST,EggGroups = Flying,HatchSteps = 5355,Height = 0.8,Weight = 20.8,Color = Gray,Shape = Finned,Category = Fighter Jet,Pokedex = It is capable of breaking the speed of sound quite easily. It is able to dodge and evade enemy missiles easily.,Generation = 3,Evolutions = SHARPEDO,Level,30</v>
      </c>
    </row>
    <row r="3047" spans="1:5" x14ac:dyDescent="0.25">
      <c r="A3047" t="s">
        <v>1377</v>
      </c>
    </row>
    <row r="3048" spans="1:5" x14ac:dyDescent="0.25">
      <c r="A3048" t="s">
        <v>1378</v>
      </c>
    </row>
    <row r="3049" spans="1:5" x14ac:dyDescent="0.25">
      <c r="A3049" t="s">
        <v>1379</v>
      </c>
    </row>
    <row r="3050" spans="1:5" x14ac:dyDescent="0.25">
      <c r="A3050" t="s">
        <v>6</v>
      </c>
    </row>
    <row r="3051" spans="1:5" x14ac:dyDescent="0.25">
      <c r="A3051" t="s">
        <v>175</v>
      </c>
    </row>
    <row r="3052" spans="1:5" x14ac:dyDescent="0.25">
      <c r="A3052" t="s">
        <v>565</v>
      </c>
    </row>
    <row r="3053" spans="1:5" x14ac:dyDescent="0.25">
      <c r="A3053" t="s">
        <v>119</v>
      </c>
    </row>
    <row r="3054" spans="1:5" x14ac:dyDescent="0.25">
      <c r="A3054" t="s">
        <v>176</v>
      </c>
    </row>
    <row r="3055" spans="1:5" x14ac:dyDescent="0.25">
      <c r="A3055" t="s">
        <v>1380</v>
      </c>
    </row>
    <row r="3056" spans="1:5" x14ac:dyDescent="0.25">
      <c r="A3056" t="s">
        <v>1381</v>
      </c>
    </row>
    <row r="3057" spans="1:5" x14ac:dyDescent="0.25">
      <c r="A3057" t="s">
        <v>1382</v>
      </c>
    </row>
    <row r="3058" spans="1:5" x14ac:dyDescent="0.25">
      <c r="A3058" t="s">
        <v>1383</v>
      </c>
    </row>
    <row r="3059" spans="1:5" x14ac:dyDescent="0.25">
      <c r="A3059" t="s">
        <v>1384</v>
      </c>
    </row>
    <row r="3060" spans="1:5" x14ac:dyDescent="0.25">
      <c r="A3060" t="s">
        <v>1385</v>
      </c>
    </row>
    <row r="3061" spans="1:5" x14ac:dyDescent="0.25">
      <c r="A3061" t="s">
        <v>125</v>
      </c>
    </row>
    <row r="3062" spans="1:5" x14ac:dyDescent="0.25">
      <c r="A3062" t="s">
        <v>18</v>
      </c>
    </row>
    <row r="3063" spans="1:5" x14ac:dyDescent="0.25">
      <c r="A3063" t="s">
        <v>183</v>
      </c>
    </row>
    <row r="3064" spans="1:5" x14ac:dyDescent="0.25">
      <c r="A3064" t="s">
        <v>1386</v>
      </c>
    </row>
    <row r="3065" spans="1:5" x14ac:dyDescent="0.25">
      <c r="A3065" t="s">
        <v>325</v>
      </c>
    </row>
    <row r="3066" spans="1:5" x14ac:dyDescent="0.25">
      <c r="A3066" t="s">
        <v>266</v>
      </c>
    </row>
    <row r="3067" spans="1:5" x14ac:dyDescent="0.25">
      <c r="A3067" t="s">
        <v>1387</v>
      </c>
    </row>
    <row r="3068" spans="1:5" x14ac:dyDescent="0.25">
      <c r="A3068" t="s">
        <v>1388</v>
      </c>
    </row>
    <row r="3069" spans="1:5" x14ac:dyDescent="0.25">
      <c r="A3069" t="s">
        <v>269</v>
      </c>
    </row>
    <row r="3070" spans="1:5" x14ac:dyDescent="0.25">
      <c r="A3070" t="s">
        <v>1389</v>
      </c>
    </row>
    <row r="3071" spans="1:5" x14ac:dyDescent="0.25">
      <c r="A3071" t="s">
        <v>1</v>
      </c>
    </row>
    <row r="3072" spans="1:5" x14ac:dyDescent="0.25">
      <c r="A3072" t="s">
        <v>1390</v>
      </c>
      <c r="E3072" t="str">
        <f>A3072&amp;","&amp;A3073&amp;","&amp;A3074&amp;","&amp;A3075&amp;","&amp;A3076&amp;","&amp;A3077&amp;","&amp;A3078&amp;","&amp;A3079&amp;","&amp;A3080&amp;","&amp;A3081&amp;","&amp;A3082&amp;","&amp;A3083&amp;","&amp;A3084&amp;","&amp;A3085&amp;","&amp;A3086&amp;","&amp;A3087&amp;","&amp;A3088&amp;","&amp;A3089&amp;","&amp;A3090&amp;","&amp;A3091&amp;","&amp;A3092&amp;","&amp;A3093&amp;","&amp;A3094&amp;","&amp;A3095&amp;","&amp;A3096</f>
        <v>[SHARPEDO],Name = Sharpedo,Types = STEEL,FLYING,BaseStats = 65,75,65,115,75,65,GenderRatio = Female50Percent,GrowthRate = Slow,BaseExp = 161,EVs = SPEED,2,CatchRate = 100,Happiness = 35,Abilities = KEENEYE,SPEEDBOOST,HiddenAbilities = SHARPSHOOTER,Moves = 0,CLUSTERROCKETS,1,CLUSTERROCKETS,1,TACKLE,1,LEER,4,SUPERSONIC,7,FOCUSENERGY,10,METALSOUND,13,SONICBOOM,16,MISSILESHOT,20,MAGNETBOMB,24,SMOKESCREEN,28,STREAMRUSH,32,STEELWING,36,SCREECH,41,AIRSLASH,46,AEROBLAST,51,BOMBARDMENT,55,BOOMBURST,TutorMoves = ROAR,TOXIC,HIDDENPOWER,TAUNT,HYPERBEAM,PROTECT,SAFEGUARD,FRUSTRATION,SOLARBEAM,BOULDERHURL,RETURN,DOUBLETEAM,FLAMETHROWER,SANDSTORM,FIREBLAST,ROCKTOMB,STREAMRUSH,TORMENT,FACADE,FLAMECHARGE,REST,ATTRACT,THIEF,ROUND,ECHOEDVOICE,OVERHEAT,STEELWING,FOCUSBLAST,CHARGEBEAM,INCINERATE,ACROBATICS,EXPLOSION,RETALIATE,GIGAIMPACT,VOLTSWITCH,THUNDERWAVE,GYROBALL,SWORDSDANCE,ROCKSLIDE,SWAGGER,UTURN,SUBSTITUTE,FLASHCANNON,WILDCHARGE,CONFIDE,SECRETPOWER,WORKUP,SMARTSTRIKE,AGILITY,BRAVEBIRD,FOCUSENERGY,HEATCRASH,HURRICANE,AIRCUTTER,DEFOG,ENDEAVOR,HEADBUTT,HEATWAVE,HYPERVOICE,IRONDEFENSE,IRONHEAD,LASERFOCUS,LASTRESORT,MAGNETRISE,OUTRAGE,SKYATTACK,SLEEPTALK,SNORE,SWIFT,TAILWIND,TWISTER,VACUUMWAVE,VOLTTACKLE,ZENHEADBUTT,NATURALGIFT,EggGroups = Flying,HatchSteps = 5355,Height = 1.8,Weight = 88.8,Color = Gray,Shape = Finned,Category = Kamikaze,Pokedex = It is capable of close combat or attacking from afar. It depends on the commander's purpose and whether the Pokemon is expendable or not.,Generation = 3,#-------------------------------,[TIMBURR]</v>
      </c>
    </row>
    <row r="3073" spans="1:1" x14ac:dyDescent="0.25">
      <c r="A3073" t="s">
        <v>1391</v>
      </c>
    </row>
    <row r="3074" spans="1:1" x14ac:dyDescent="0.25">
      <c r="A3074" t="s">
        <v>1378</v>
      </c>
    </row>
    <row r="3075" spans="1:1" x14ac:dyDescent="0.25">
      <c r="A3075" t="s">
        <v>1392</v>
      </c>
    </row>
    <row r="3076" spans="1:1" x14ac:dyDescent="0.25">
      <c r="A3076" t="s">
        <v>6</v>
      </c>
    </row>
    <row r="3077" spans="1:1" x14ac:dyDescent="0.25">
      <c r="A3077" t="s">
        <v>175</v>
      </c>
    </row>
    <row r="3078" spans="1:1" x14ac:dyDescent="0.25">
      <c r="A3078" t="s">
        <v>135</v>
      </c>
    </row>
    <row r="3079" spans="1:1" x14ac:dyDescent="0.25">
      <c r="A3079" t="s">
        <v>136</v>
      </c>
    </row>
    <row r="3080" spans="1:1" x14ac:dyDescent="0.25">
      <c r="A3080" t="s">
        <v>32</v>
      </c>
    </row>
    <row r="3081" spans="1:1" x14ac:dyDescent="0.25">
      <c r="A3081" t="s">
        <v>1380</v>
      </c>
    </row>
    <row r="3082" spans="1:1" x14ac:dyDescent="0.25">
      <c r="A3082" t="s">
        <v>1381</v>
      </c>
    </row>
    <row r="3083" spans="1:1" x14ac:dyDescent="0.25">
      <c r="A3083" t="s">
        <v>1382</v>
      </c>
    </row>
    <row r="3084" spans="1:1" x14ac:dyDescent="0.25">
      <c r="A3084" t="s">
        <v>1393</v>
      </c>
    </row>
    <row r="3085" spans="1:1" x14ac:dyDescent="0.25">
      <c r="A3085" t="s">
        <v>1394</v>
      </c>
    </row>
    <row r="3086" spans="1:1" x14ac:dyDescent="0.25">
      <c r="A3086" t="s">
        <v>125</v>
      </c>
    </row>
    <row r="3087" spans="1:1" x14ac:dyDescent="0.25">
      <c r="A3087" t="s">
        <v>18</v>
      </c>
    </row>
    <row r="3088" spans="1:1" x14ac:dyDescent="0.25">
      <c r="A3088" t="s">
        <v>138</v>
      </c>
    </row>
    <row r="3089" spans="1:5" x14ac:dyDescent="0.25">
      <c r="A3089" t="s">
        <v>1395</v>
      </c>
    </row>
    <row r="3090" spans="1:5" x14ac:dyDescent="0.25">
      <c r="A3090" t="s">
        <v>325</v>
      </c>
    </row>
    <row r="3091" spans="1:5" x14ac:dyDescent="0.25">
      <c r="A3091" t="s">
        <v>266</v>
      </c>
    </row>
    <row r="3092" spans="1:5" x14ac:dyDescent="0.25">
      <c r="A3092" t="s">
        <v>1396</v>
      </c>
    </row>
    <row r="3093" spans="1:5" x14ac:dyDescent="0.25">
      <c r="A3093" t="s">
        <v>1397</v>
      </c>
    </row>
    <row r="3094" spans="1:5" x14ac:dyDescent="0.25">
      <c r="A3094" t="s">
        <v>269</v>
      </c>
    </row>
    <row r="3095" spans="1:5" x14ac:dyDescent="0.25">
      <c r="A3095" t="s">
        <v>1</v>
      </c>
    </row>
    <row r="3096" spans="1:5" x14ac:dyDescent="0.25">
      <c r="A3096" t="s">
        <v>1398</v>
      </c>
      <c r="E3096" t="str">
        <f>A3096&amp;","&amp;A3097&amp;","&amp;A3098&amp;","&amp;A3099&amp;","&amp;A3100&amp;","&amp;A3101&amp;","&amp;A3102&amp;","&amp;A3103&amp;","&amp;A3104&amp;","&amp;A3105&amp;","&amp;A3106&amp;","&amp;A3107&amp;","&amp;A3108&amp;","&amp;A3109&amp;","&amp;A3110&amp;","&amp;A3111&amp;","&amp;A3112&amp;","&amp;A3113&amp;","&amp;A3114&amp;","&amp;A3115&amp;","&amp;A3116&amp;","&amp;A3117&amp;","&amp;A3118&amp;","&amp;A3119&amp;","&amp;A3120</f>
        <v>[TIMBURR],Name = Timburr,Types = GHOST,FIGHTING,BaseStats = 75,60,45,35,55,35,GenderRatio = Female25Percent,GrowthRate = Parabolic,BaseExp = 61,EVs = HP,1,CatchRate = 180,Happiness = 70,Abilities = UNNERVE,CURSEDBODY,HiddenAbilities = SHADOWTAG,Moves = 1,ASTONISH,1,LEER,4,EDGESTRIKE,8,SCARYFACE,12,ASSURANCE,16,BULKUP,20,MEANLOOK,24,DRAINPUNCH,28,SCREECH,32,SHADOWPUNCH,36,SPIRITSHACKLE,40,SUCKERPUNCH,44,PHANTOMFORCE,48,REVENGE,54,HAMMERARM,60,MEMENTO,TutorMoves = TOXIC,BULKUP,HIDDENPOWER,TAUNT,HYPERBEAM,PROTECT,FRUSTRATION,BOULDERHURL,EARTHQUAKE,RETURN,DIG,SHADOWBALL,BRICKBREAK,DOUBLETEAM,SLUDGEWAVE,SLUDGEBOMB,ROCKTOMB,TORMENT,FACADE,REST,ATTRACT,THIEF,LOWSWEEP,ROUND,ECHOEDVOICE,FOCUSBLAST,FALSESWIPE,FLING,QUASH,WILLOWISP,EMBARGO,SHADOWCLAW,SCORESETTLER,RETALIATE,GIGAIMPACT,STONEEDGE,SWORDSDANCE,BULLDOZE,ROCKSLIDE,POISONJAB,DREAMEATER,SWAGGER,SUBSTITUTE,TRICKROOM,NATUREPOWER,DARKPULSE,POWERUPPUNCH,CONFIDE,SECRETPOWER,WORKUP,BRUTALSWING,HEAVYSLAM,DARKESTLARIAT,AURASPHERE,BODYSLAM,FOCUSENERGY,COVET,DARKPULSE,DRAINPUNCH,DUALCHOP,EARTHPOWER,ENDEAVOR,FIREPUNCH,FOCUSPUNCH,FOULPLAY,GUNKSHOT,HEADBUTT,HYPERVOICE,ICEPUNCH,KNOCKOFF,LASTRESORT,LOWKICK,MAGICROOM,OMINOUSWIND,OUTRAGE,PAINSPLIT,SKILLSWAP,SLEEPTALK,SNATCH,SNORE,SPITE,STAMPEDE,SUCKERPUNCH,SUPERPOWER,THROATCHOP,THUNDERPUNCH,TRICK,UPROAR,VACUUMWAVE,WONDERROOM,ZENHEADBUTT,NATURALGIFT,EggMoves = ENDURE,COUNTER,MACHPUNCH,CLOSECOMBAT,FORCEPALM,POWERUPPUNCH,NASTYPLOT,THROATCHOP,EggGroups = Humanlike,HatchSteps = 5355,Height = 0.6,Weight = 12.5,Color = Gray,Shape = Bipedal,Category = Killer Clown,Pokedex = The stuff of nightmares; this Pokemon has affixed a blunt instrument on the end of its slab of wood to use as a weapon.,Generation = 5,WildItemUncommon = AIRBALLOON</v>
      </c>
    </row>
    <row r="3097" spans="1:5" x14ac:dyDescent="0.25">
      <c r="A3097" t="s">
        <v>1399</v>
      </c>
    </row>
    <row r="3098" spans="1:5" x14ac:dyDescent="0.25">
      <c r="A3098" t="s">
        <v>1400</v>
      </c>
    </row>
    <row r="3099" spans="1:5" x14ac:dyDescent="0.25">
      <c r="A3099" t="s">
        <v>1401</v>
      </c>
    </row>
    <row r="3100" spans="1:5" x14ac:dyDescent="0.25">
      <c r="A3100" t="s">
        <v>1310</v>
      </c>
    </row>
    <row r="3101" spans="1:5" x14ac:dyDescent="0.25">
      <c r="A3101" t="s">
        <v>43</v>
      </c>
    </row>
    <row r="3102" spans="1:5" x14ac:dyDescent="0.25">
      <c r="A3102" t="s">
        <v>565</v>
      </c>
    </row>
    <row r="3103" spans="1:5" x14ac:dyDescent="0.25">
      <c r="A3103" t="s">
        <v>256</v>
      </c>
    </row>
    <row r="3104" spans="1:5" x14ac:dyDescent="0.25">
      <c r="A3104" t="s">
        <v>1311</v>
      </c>
    </row>
    <row r="3105" spans="1:1" x14ac:dyDescent="0.25">
      <c r="A3105" t="s">
        <v>11</v>
      </c>
    </row>
    <row r="3106" spans="1:1" x14ac:dyDescent="0.25">
      <c r="A3106" t="s">
        <v>1402</v>
      </c>
    </row>
    <row r="3107" spans="1:1" x14ac:dyDescent="0.25">
      <c r="A3107" t="s">
        <v>1403</v>
      </c>
    </row>
    <row r="3108" spans="1:1" x14ac:dyDescent="0.25">
      <c r="A3108" t="s">
        <v>1404</v>
      </c>
    </row>
    <row r="3109" spans="1:1" x14ac:dyDescent="0.25">
      <c r="A3109" t="s">
        <v>1405</v>
      </c>
    </row>
    <row r="3110" spans="1:1" x14ac:dyDescent="0.25">
      <c r="A3110" t="s">
        <v>1406</v>
      </c>
    </row>
    <row r="3111" spans="1:1" x14ac:dyDescent="0.25">
      <c r="A3111" t="s">
        <v>885</v>
      </c>
    </row>
    <row r="3112" spans="1:1" x14ac:dyDescent="0.25">
      <c r="A3112" t="s">
        <v>18</v>
      </c>
    </row>
    <row r="3113" spans="1:1" x14ac:dyDescent="0.25">
      <c r="A3113" t="s">
        <v>19</v>
      </c>
    </row>
    <row r="3114" spans="1:1" x14ac:dyDescent="0.25">
      <c r="A3114" t="s">
        <v>550</v>
      </c>
    </row>
    <row r="3115" spans="1:1" x14ac:dyDescent="0.25">
      <c r="A3115" t="s">
        <v>325</v>
      </c>
    </row>
    <row r="3116" spans="1:1" x14ac:dyDescent="0.25">
      <c r="A3116" t="s">
        <v>369</v>
      </c>
    </row>
    <row r="3117" spans="1:1" x14ac:dyDescent="0.25">
      <c r="A3117" t="s">
        <v>1407</v>
      </c>
    </row>
    <row r="3118" spans="1:1" x14ac:dyDescent="0.25">
      <c r="A3118" t="s">
        <v>1408</v>
      </c>
    </row>
    <row r="3119" spans="1:1" x14ac:dyDescent="0.25">
      <c r="A3119" t="s">
        <v>56</v>
      </c>
    </row>
    <row r="3120" spans="1:1" x14ac:dyDescent="0.25">
      <c r="A3120" t="s">
        <v>1409</v>
      </c>
    </row>
    <row r="3121" spans="1:5" x14ac:dyDescent="0.25">
      <c r="A3121" t="s">
        <v>1410</v>
      </c>
    </row>
    <row r="3122" spans="1:5" x14ac:dyDescent="0.25">
      <c r="A3122" t="s">
        <v>1</v>
      </c>
    </row>
    <row r="3123" spans="1:5" x14ac:dyDescent="0.25">
      <c r="A3123" t="s">
        <v>1411</v>
      </c>
      <c r="E3123" t="str">
        <f>A3123&amp;","&amp;A3124&amp;","&amp;A3125&amp;","&amp;A3126&amp;","&amp;A3127&amp;","&amp;A3128&amp;","&amp;A3129&amp;","&amp;A3130&amp;","&amp;A3131&amp;","&amp;A3132&amp;","&amp;A3133&amp;","&amp;A3134&amp;","&amp;A3135&amp;","&amp;A3136&amp;","&amp;A3137&amp;","&amp;A3138&amp;","&amp;A3139&amp;","&amp;A3140&amp;","&amp;A3141&amp;","&amp;A3142&amp;","&amp;A3143&amp;","&amp;A3144&amp;","&amp;A3145&amp;","&amp;A3146&amp;","&amp;A3147</f>
        <v>[GURDURR],Name = Gurdurr,Types = GHOST,FIGHTING,BaseStats = 80,80,75,40,80,50,GenderRatio = Female25Percent,GrowthRate = Parabolic,BaseExp = 142,EVs = HP,1,ATTACK,1,CatchRate = 100,Happiness = 50,Abilities = UNNERVE,CURSEDBODY,HiddenAbilities = SHADOWTAG,Moves = 1,ASTONISH,1,LEER,4,EDGESTRIKE,8,SCARYFACE,12,ASSURANCE,16,BULKUP,20,MEANLOOK,24,DRAINPUNCH,28,SCREECH,32,SHADOWPUNCH,36,SPIRITSHACKLE,40,SUCKERPUNCH,44,PHANTOMFORCE,48,REVENGE,54,HAMMERARM,60,MEMENTO,TutorMoves = TOXIC,BULKUP,HIDDENPOWER,TAUNT,HYPERBEAM,PROTECT,FRUSTRATION,BOULDERHURL,EARTHQUAKE,RETURN,DIG,SHADOWBALL,BRICKBREAK,DOUBLETEAM,SLUDGEWAVE,SLUDGEBOMB,ROCKTOMB,TORMENT,FACADE,REST,ATTRACT,THIEF,LOWSWEEP,ROUND,ECHOEDVOICE,FOCUSBLAST,FALSESWIPE,FLING,QUASH,WILLOWISP,EMBARGO,SHADOWCLAW,SCORESETTLER,RETALIATE,GIGAIMPACT,STONEEDGE,SWORDSDANCE,BULLDOZE,ROCKSLIDE,POISONJAB,DREAMEATER,SWAGGER,SUBSTITUTE,TRICKROOM,NATUREPOWER,DARKPULSE,POWERUPPUNCH,CONFIDE,SECRETPOWER,WORKUP,BRUTALSWING,HEAVYSLAM,DARKESTLARIAT,AURASPHERE,BODYSLAM,FOCUSENERGY,COVET,DARKPULSE,DRAINPUNCH,DUALCHOP,EARTHPOWER,ENDEAVOR,FIREPUNCH,FOCUSPUNCH,FOULPLAY,GUNKSHOT,HEADBUTT,HYPERVOICE,ICEPUNCH,KNOCKOFF,LASTRESORT,LOWKICK,MAGICROOM,OMINOUSWIND,OUTRAGE,PAINSPLIT,SKILLSWAP,SLEEPTALK,SNATCH,SNORE,SPITE,STAMPEDE,SUCKERPUNCH,SUPERPOWER,THROATCHOP,THUNDERPUNCH,TRICK,UPROAR,VACUUMWAVE,WONDERROOM,ZENHEADBUTT,NATURALGIFT,EggGroups = Humanlike,HatchSteps = 5355,Height = 1.2,Weight = 40.0,Color = Gray,Shape = Bipedal,Category = Killer Clown,Pokedex = It changes its makeup to match the same as what was worn by its last victim.,Generation = 5,WildItemUncommon = AIRBALLOON,Evolutions = CONKELDURR,Item,POWERSTONE</v>
      </c>
    </row>
    <row r="3124" spans="1:5" x14ac:dyDescent="0.25">
      <c r="A3124" t="s">
        <v>1412</v>
      </c>
    </row>
    <row r="3125" spans="1:5" x14ac:dyDescent="0.25">
      <c r="A3125" t="s">
        <v>1400</v>
      </c>
    </row>
    <row r="3126" spans="1:5" x14ac:dyDescent="0.25">
      <c r="A3126" t="s">
        <v>1413</v>
      </c>
    </row>
    <row r="3127" spans="1:5" x14ac:dyDescent="0.25">
      <c r="A3127" t="s">
        <v>1310</v>
      </c>
    </row>
    <row r="3128" spans="1:5" x14ac:dyDescent="0.25">
      <c r="A3128" t="s">
        <v>43</v>
      </c>
    </row>
    <row r="3129" spans="1:5" x14ac:dyDescent="0.25">
      <c r="A3129" t="s">
        <v>98</v>
      </c>
    </row>
    <row r="3130" spans="1:5" x14ac:dyDescent="0.25">
      <c r="A3130" t="s">
        <v>1414</v>
      </c>
    </row>
    <row r="3131" spans="1:5" x14ac:dyDescent="0.25">
      <c r="A3131" t="s">
        <v>32</v>
      </c>
    </row>
    <row r="3132" spans="1:5" x14ac:dyDescent="0.25">
      <c r="A3132" t="s">
        <v>996</v>
      </c>
    </row>
    <row r="3133" spans="1:5" x14ac:dyDescent="0.25">
      <c r="A3133" t="s">
        <v>1402</v>
      </c>
    </row>
    <row r="3134" spans="1:5" x14ac:dyDescent="0.25">
      <c r="A3134" t="s">
        <v>1403</v>
      </c>
    </row>
    <row r="3135" spans="1:5" x14ac:dyDescent="0.25">
      <c r="A3135" t="s">
        <v>1404</v>
      </c>
    </row>
    <row r="3136" spans="1:5" x14ac:dyDescent="0.25">
      <c r="A3136" t="s">
        <v>1405</v>
      </c>
    </row>
    <row r="3137" spans="1:5" x14ac:dyDescent="0.25">
      <c r="A3137" t="s">
        <v>885</v>
      </c>
    </row>
    <row r="3138" spans="1:5" x14ac:dyDescent="0.25">
      <c r="A3138" t="s">
        <v>18</v>
      </c>
    </row>
    <row r="3139" spans="1:5" x14ac:dyDescent="0.25">
      <c r="A3139" t="s">
        <v>36</v>
      </c>
    </row>
    <row r="3140" spans="1:5" x14ac:dyDescent="0.25">
      <c r="A3140" t="s">
        <v>439</v>
      </c>
    </row>
    <row r="3141" spans="1:5" x14ac:dyDescent="0.25">
      <c r="A3141" t="s">
        <v>325</v>
      </c>
    </row>
    <row r="3142" spans="1:5" x14ac:dyDescent="0.25">
      <c r="A3142" t="s">
        <v>369</v>
      </c>
    </row>
    <row r="3143" spans="1:5" x14ac:dyDescent="0.25">
      <c r="A3143" t="s">
        <v>1407</v>
      </c>
    </row>
    <row r="3144" spans="1:5" x14ac:dyDescent="0.25">
      <c r="A3144" t="s">
        <v>1415</v>
      </c>
    </row>
    <row r="3145" spans="1:5" x14ac:dyDescent="0.25">
      <c r="A3145" t="s">
        <v>56</v>
      </c>
    </row>
    <row r="3146" spans="1:5" x14ac:dyDescent="0.25">
      <c r="A3146" t="s">
        <v>1409</v>
      </c>
    </row>
    <row r="3147" spans="1:5" x14ac:dyDescent="0.25">
      <c r="A3147" t="s">
        <v>1416</v>
      </c>
    </row>
    <row r="3148" spans="1:5" x14ac:dyDescent="0.25">
      <c r="A3148" t="s">
        <v>1</v>
      </c>
    </row>
    <row r="3149" spans="1:5" x14ac:dyDescent="0.25">
      <c r="A3149" t="s">
        <v>1417</v>
      </c>
      <c r="E3149" t="str">
        <f>A3149&amp;","&amp;A3150&amp;","&amp;A3151&amp;","&amp;A3152&amp;","&amp;A3153&amp;","&amp;A3154&amp;","&amp;A3155&amp;","&amp;A3156&amp;","&amp;A3157&amp;","&amp;A3158&amp;","&amp;A3159&amp;","&amp;A3160&amp;","&amp;A3161&amp;","&amp;A3162&amp;","&amp;A3163&amp;","&amp;A3164&amp;","&amp;A3165&amp;","&amp;A3166&amp;","&amp;A3167&amp;","&amp;A3168&amp;","&amp;A3169&amp;","&amp;A3170&amp;","&amp;A3171&amp;","&amp;A3172&amp;","&amp;A3173</f>
        <v>[CONKELDURR],Name = Conkeldurr,Types = GHOST,FIGHTING,BaseStats = 100,100,95,45,100,65,GenderRatio = Female25Percent,GrowthRate = Parabolic,BaseExp = 227,EVs = HP,1,ATTACK,1,SPECIAL_ATTACK,1,CatchRate = 100,Happiness = 50,Abilities = UNNERVE,CURSEDBODY,HiddenAbilities = SHADOWTAG,Moves = 1,ASTONISH,1,LEER,4,EDGESTRIKE,8,SCARYFACE,12,ASSURANCE,16,BULKUP,20,MEANLOOK,24,DRAINPUNCH,28,SCREECH,32,SHADOWPUNCH,36,SPIRITSHACKLE,40,SUCKERPUNCH,44,PHANTOMFORCE,48,REVENGE,54,HAMMERARM,60,MEMENTO,TutorMoves = TOXIC,BULKUP,HIDDENPOWER,TAUNT,HYPERBEAM,PROTECT,FRUSTRATION,BOULDERHURL,EARTHQUAKE,RETURN,DIG,SHADOWBALL,BRICKBREAK,DOUBLETEAM,SLUDGEWAVE,SLUDGEBOMB,ROCKTOMB,TORMENT,FACADE,REST,ATTRACT,THIEF,LOWSWEEP,ROUND,ECHOEDVOICE,FOCUSBLAST,FALSESWIPE,FLING,QUASH,WILLOWISP,EMBARGO,SHADOWCLAW,SCORESETTLER,RETALIATE,GIGAIMPACT,STONEEDGE,SWORDSDANCE,BULLDOZE,ROCKSLIDE,POISONJAB,DREAMEATER,SWAGGER,SUBSTITUTE,TRICKROOM,NATUREPOWER,DARKPULSE,POWERUPPUNCH,CONFIDE,SECRETPOWER,WORKUP,BRUTALSWING,HEAVYSLAM,DARKESTLARIAT,AURASPHERE,BODYSLAM,FOCUSENERGY,COVET,DARKPULSE,DRAINPUNCH,DUALCHOP,EARTHPOWER,ENDEAVOR,FIREPUNCH,FOCUSPUNCH,FOULPLAY,GUNKSHOT,HEADBUTT,HYPERVOICE,ICEPUNCH,KNOCKOFF,LASTRESORT,LOWKICK,MAGICROOM,OMINOUSWIND,OUTRAGE,PAINSPLIT,SKILLSWAP,SLEEPTALK,SNATCH,SNORE,SPITE,STAMPEDE,SUCKERPUNCH,SUPERPOWER,THROATCHOP,THUNDERPUNCH,TRICK,UPROAR,VACUUMWAVE,WONDERROOM,ZENHEADBUTT,NATURALGIFT,EggGroups = Humanlike,HatchSteps = 5355,Height = 1.4,Weight = 87.0,Color = Brown,Shape = Bipedal,Category = Killer Clown,Pokedex = This Pokémon was part of the circus and abused by the circus master. The trails of blood on its columns are of the deceased circus master.,Generation = 5,WildItemUncommon = AIRBALLOON,#-------------------------------</v>
      </c>
    </row>
    <row r="3150" spans="1:5" x14ac:dyDescent="0.25">
      <c r="A3150" t="s">
        <v>1418</v>
      </c>
    </row>
    <row r="3151" spans="1:5" x14ac:dyDescent="0.25">
      <c r="A3151" t="s">
        <v>1400</v>
      </c>
    </row>
    <row r="3152" spans="1:5" x14ac:dyDescent="0.25">
      <c r="A3152" t="s">
        <v>1419</v>
      </c>
    </row>
    <row r="3153" spans="1:1" x14ac:dyDescent="0.25">
      <c r="A3153" t="s">
        <v>1310</v>
      </c>
    </row>
    <row r="3154" spans="1:1" x14ac:dyDescent="0.25">
      <c r="A3154" t="s">
        <v>43</v>
      </c>
    </row>
    <row r="3155" spans="1:1" x14ac:dyDescent="0.25">
      <c r="A3155" t="s">
        <v>1331</v>
      </c>
    </row>
    <row r="3156" spans="1:1" x14ac:dyDescent="0.25">
      <c r="A3156" t="s">
        <v>1420</v>
      </c>
    </row>
    <row r="3157" spans="1:1" x14ac:dyDescent="0.25">
      <c r="A3157" t="s">
        <v>32</v>
      </c>
    </row>
    <row r="3158" spans="1:1" x14ac:dyDescent="0.25">
      <c r="A3158" t="s">
        <v>996</v>
      </c>
    </row>
    <row r="3159" spans="1:1" x14ac:dyDescent="0.25">
      <c r="A3159" t="s">
        <v>1402</v>
      </c>
    </row>
    <row r="3160" spans="1:1" x14ac:dyDescent="0.25">
      <c r="A3160" t="s">
        <v>1403</v>
      </c>
    </row>
    <row r="3161" spans="1:1" x14ac:dyDescent="0.25">
      <c r="A3161" t="s">
        <v>1404</v>
      </c>
    </row>
    <row r="3162" spans="1:1" x14ac:dyDescent="0.25">
      <c r="A3162" t="s">
        <v>1405</v>
      </c>
    </row>
    <row r="3163" spans="1:1" x14ac:dyDescent="0.25">
      <c r="A3163" t="s">
        <v>885</v>
      </c>
    </row>
    <row r="3164" spans="1:1" x14ac:dyDescent="0.25">
      <c r="A3164" t="s">
        <v>18</v>
      </c>
    </row>
    <row r="3165" spans="1:1" x14ac:dyDescent="0.25">
      <c r="A3165" t="s">
        <v>126</v>
      </c>
    </row>
    <row r="3166" spans="1:1" x14ac:dyDescent="0.25">
      <c r="A3166" t="s">
        <v>1421</v>
      </c>
    </row>
    <row r="3167" spans="1:1" x14ac:dyDescent="0.25">
      <c r="A3167" t="s">
        <v>155</v>
      </c>
    </row>
    <row r="3168" spans="1:1" x14ac:dyDescent="0.25">
      <c r="A3168" t="s">
        <v>369</v>
      </c>
    </row>
    <row r="3169" spans="1:5" x14ac:dyDescent="0.25">
      <c r="A3169" t="s">
        <v>1407</v>
      </c>
    </row>
    <row r="3170" spans="1:5" x14ac:dyDescent="0.25">
      <c r="A3170" t="s">
        <v>1422</v>
      </c>
    </row>
    <row r="3171" spans="1:5" x14ac:dyDescent="0.25">
      <c r="A3171" t="s">
        <v>56</v>
      </c>
    </row>
    <row r="3172" spans="1:5" x14ac:dyDescent="0.25">
      <c r="A3172" t="s">
        <v>1409</v>
      </c>
    </row>
    <row r="3173" spans="1:5" x14ac:dyDescent="0.25">
      <c r="A3173" t="s">
        <v>1</v>
      </c>
    </row>
    <row r="3174" spans="1:5" x14ac:dyDescent="0.25">
      <c r="A3174" t="s">
        <v>1423</v>
      </c>
      <c r="E3174" t="str">
        <f>A3174&amp;","&amp;A3175&amp;","&amp;A3176&amp;","&amp;A3177&amp;","&amp;A3178&amp;","&amp;A3179&amp;","&amp;A3180&amp;","&amp;A3181&amp;","&amp;A3182&amp;","&amp;A3183&amp;","&amp;A3184&amp;","&amp;A3185&amp;","&amp;A3186&amp;","&amp;A3187&amp;","&amp;A3188&amp;","&amp;A3189&amp;","&amp;A3190&amp;","&amp;A3191&amp;","&amp;A3192&amp;","&amp;A3193&amp;","&amp;A3194&amp;","&amp;A3195&amp;","&amp;A3196&amp;","&amp;A3197&amp;","&amp;A3198</f>
        <v>[LITWICK],Name = Litwick,Types = LIGHT,GHOST,BaseStats = 40,35,40,50,65,45,GenderRatio = Female50Percent,GrowthRate = Parabolic,BaseExp = 55,EVs = SPECIAL_ATTACK,1,CatchRate = 190,Happiness = 50,Abilities = WANDERINGSPIRIT,TRANSISTOR,HiddenAbilities = ILLUMINATE,Moves = 1,FLASH,1,GOOSEBUMP,9,SHORTFUSE,15,STROBELIGHT,19,RENEWAL,24,HEX,29,MIRRORSHOT,32,DISCHARGE,36,MOONLIGHT,40,SHADOWBALL,46,DAZZLINGGLEAM,52,THUNDERBOLT,56,CURSE,60,MACABREDANCE,TutorMoves = TOXIC,HIDDENPOWER,LIGHTSCREEN,PROTECT,SAFEGUARD,FRUSTRATION,THUNDERBOLT,RETURN,SHADOWBALL,REFLECT,FACADE,REST,ATTRACT,THIEF,CHARGEBEAM,WILLOWISP,SCORESETTLER,VOLTSWITCH,THUNDERWAVE,SHOCKWAVE,SUBSTITUTE,FLASHCANNON,TRICKROOM,DAZZLINGGLEAM,AURASPHERE,BLOCK,COVET,DEFOG,MAGICROOM,MAGNETRISE,OMINOUSWIND,SLEEPTALK,WONDERROOM,REST,INCINERATE,ELECTRICTERRAIN,EERIEIMPULSE,MINDDRAIN,FAKETEARS,ASSURANCE,TAUNT,DRAININGKISS,CHARM,AUTOTOMIZE,MISSILESHOT,RAINDANCE,PHANTOMFORCE,HEX,CURSE,CONFUSERAY,MEANLOOK,GRAVITY,STARDUSTREVERIE,SCHIZOPHRENIA,RAYOFLIGHT,HOLYFIRE,PURGE,SIGNALBEAM,MIRRORSHOT,TRIATTACK,MACABREDANCE,ELECTRONCRUSH,BLOODRITUAL,NASTYPLOT,POSSESSION,DEATHWALTZ,POWERGEM,BURNINGJEALOUSY,RISINGVOLTAGE,PSYSHOCK,WORKUP,VITALITYDRAIN,MEMENTO,POLTERGEIST,GRUDGE,TIMEBOMB,WAIL,LASERFOCUS,GLISTEN,FIRESPIN,EggMoves = SHADOWSNEAK,ELECTRICTERRAIN,SIGNALBEAM,TWINBEAM,ANCIENTFIRE,EXPLOSION,EggGroups = Amorphous,HatchSteps = 5355,Height = 0.3,Weight = 3.1,Color = Yellow,Shape = HeadBase,Category = Light Bulb,Pokedex = When a Litwick possesses a lightbulb, it is said that it drains its power more rapidly to heal itself.,Generation = 5,Evolutions = LAMPENT,Level,27</v>
      </c>
    </row>
    <row r="3175" spans="1:5" x14ac:dyDescent="0.25">
      <c r="A3175" t="s">
        <v>1424</v>
      </c>
    </row>
    <row r="3176" spans="1:5" x14ac:dyDescent="0.25">
      <c r="A3176" t="s">
        <v>1425</v>
      </c>
    </row>
    <row r="3177" spans="1:5" x14ac:dyDescent="0.25">
      <c r="A3177" t="s">
        <v>1426</v>
      </c>
    </row>
    <row r="3178" spans="1:5" x14ac:dyDescent="0.25">
      <c r="A3178" t="s">
        <v>6</v>
      </c>
    </row>
    <row r="3179" spans="1:5" x14ac:dyDescent="0.25">
      <c r="A3179" t="s">
        <v>43</v>
      </c>
    </row>
    <row r="3180" spans="1:5" x14ac:dyDescent="0.25">
      <c r="A3180" t="s">
        <v>1066</v>
      </c>
    </row>
    <row r="3181" spans="1:5" x14ac:dyDescent="0.25">
      <c r="A3181" t="s">
        <v>45</v>
      </c>
    </row>
    <row r="3182" spans="1:5" x14ac:dyDescent="0.25">
      <c r="A3182" t="s">
        <v>10</v>
      </c>
    </row>
    <row r="3183" spans="1:5" x14ac:dyDescent="0.25">
      <c r="A3183" t="s">
        <v>996</v>
      </c>
    </row>
    <row r="3184" spans="1:5" x14ac:dyDescent="0.25">
      <c r="A3184" t="s">
        <v>1427</v>
      </c>
    </row>
    <row r="3185" spans="1:5" x14ac:dyDescent="0.25">
      <c r="A3185" t="s">
        <v>1428</v>
      </c>
    </row>
    <row r="3186" spans="1:5" x14ac:dyDescent="0.25">
      <c r="A3186" t="s">
        <v>1429</v>
      </c>
    </row>
    <row r="3187" spans="1:5" x14ac:dyDescent="0.25">
      <c r="A3187" t="s">
        <v>1430</v>
      </c>
    </row>
    <row r="3188" spans="1:5" x14ac:dyDescent="0.25">
      <c r="A3188" t="s">
        <v>1431</v>
      </c>
    </row>
    <row r="3189" spans="1:5" x14ac:dyDescent="0.25">
      <c r="A3189" t="s">
        <v>17</v>
      </c>
    </row>
    <row r="3190" spans="1:5" x14ac:dyDescent="0.25">
      <c r="A3190" t="s">
        <v>18</v>
      </c>
    </row>
    <row r="3191" spans="1:5" x14ac:dyDescent="0.25">
      <c r="A3191" t="s">
        <v>52</v>
      </c>
    </row>
    <row r="3192" spans="1:5" x14ac:dyDescent="0.25">
      <c r="A3192" t="s">
        <v>1432</v>
      </c>
    </row>
    <row r="3193" spans="1:5" x14ac:dyDescent="0.25">
      <c r="A3193" t="s">
        <v>292</v>
      </c>
    </row>
    <row r="3194" spans="1:5" x14ac:dyDescent="0.25">
      <c r="A3194" t="s">
        <v>186</v>
      </c>
    </row>
    <row r="3195" spans="1:5" x14ac:dyDescent="0.25">
      <c r="A3195" t="s">
        <v>1433</v>
      </c>
    </row>
    <row r="3196" spans="1:5" x14ac:dyDescent="0.25">
      <c r="A3196" t="s">
        <v>1434</v>
      </c>
    </row>
    <row r="3197" spans="1:5" x14ac:dyDescent="0.25">
      <c r="A3197" t="s">
        <v>56</v>
      </c>
    </row>
    <row r="3198" spans="1:5" x14ac:dyDescent="0.25">
      <c r="A3198" t="s">
        <v>1435</v>
      </c>
    </row>
    <row r="3199" spans="1:5" x14ac:dyDescent="0.25">
      <c r="A3199" t="s">
        <v>1</v>
      </c>
    </row>
    <row r="3200" spans="1:5" x14ac:dyDescent="0.25">
      <c r="A3200" t="s">
        <v>1436</v>
      </c>
      <c r="E3200" t="str">
        <f>A3200&amp;","&amp;A3201&amp;","&amp;A3202&amp;","&amp;A3203&amp;","&amp;A3204&amp;","&amp;A3205&amp;","&amp;A3206&amp;","&amp;A3207&amp;","&amp;A3208&amp;","&amp;A3209&amp;","&amp;A3210&amp;","&amp;A3211&amp;","&amp;A3212&amp;","&amp;A3213&amp;","&amp;A3214&amp;","&amp;A3215&amp;","&amp;A3216&amp;","&amp;A3217&amp;","&amp;A3218&amp;","&amp;A3219&amp;","&amp;A3220&amp;","&amp;A3221&amp;","&amp;A3222&amp;","&amp;A3223&amp;","&amp;A3224</f>
        <v>[LAMPENT],Name = Lampent,Types = LIGHT,GHOST,BaseStats = 50,40,55,75,85,65,GenderRatio = Female50Percent,GrowthRate = Parabolic,BaseExp = 130,EVs = SPECIAL_ATTACK,2,CatchRate = 100,Happiness = 50,Abilities = WANDERINGSPIRIT,TRANSISTOR,HiddenAbilities = ILLUMINATE,Moves = 0,SPOTLIGHT,1,FLASH,1,GOOSEBUMP,9,SHORTFUSE,15,STROBELIGHT,19,RENEWAL,24,HEX,29,MIRRORSHOT,32,DISCHARGE,36,MOONLIGHT,40,SHADOWBALL,46,DAZZLINGGLEAM,52,THUNDERBOLT,56,CURSE,60,MACABREDANCE,TutorMoves = INCINERATE,ELECTRICTERRAIN,EERIEIMPULSE,MINDDRAIN,FAKETEARS,ASSURANCE,TAUNT,DRAININGKISS,CHARM,AUTOTOMIZE,MISSILESHOT,RAINDANCE,PHANTOMFORCE,HEX,CURSE,CONFUSERAY,MEANLOOK,GRAVITY,STARDUSTREVERIE,SCHIZOPHRENIA,RAYOFLIGHT,HOLYFIRE,PURGE,SIGNALBEAM,MIRRORSHOT,TRIATTACK,MACABREDANCE,ELECTRONCRUSH,BLOODRITUAL,NASTYPLOT,POSSESSION,DEATHWALTZ,POWERGEM,BURNINGJEALOUSY,RISINGVOLTAGE,WORKUP,VITALITYDRAIN,MEMENTO,POLTERGEIST,GRUDGE,TIMEBOMB,WAIL,LASERFOCUS,GLISTEN,PSYSHOCK,CALMMIND,TOXIC,HIDDENPOWER,SUNNYDAY,LIGHTSCREEN,PROTECT,SAFEGUARD,FRUSTRATION,THUNDERBOLT,THUNDER,RETURN,PSYCHIC,SHADOWBALL,REFLECT,FACADE,REST,ATTRACT,THIEF,OVERHEAT,FOCUSBLAST,CHARGEBEAM,WILLOWISP,SCORESETTLER,VOLTSWITCH,THUNDERWAVE,SHOCKWAVE,SUBSTITUTE,FLASHCANNON,TRICKROOM,DARKPULSE,DAZZLINGGLEAM,AURASPHERE,BLOCK,COVET,DEFOG,MAGICROOM,MAGNETRISE,OMINOUSWIND,SLEEPTALK,WONDERROOM,FLAMETHROWER,FIRESPIN,FIREBLAST,GAMMARAY,ENERGYBALL,GYROBALL,EggGroups = Amorphous,HatchSteps = 5355,Height = 0.6,Weight = 13.0,Color = Yellow,Shape = HeadArms,Category = Street Light,Pokedex = It frequently possesses street lights and pranks municipal workers into thinking the lamp light has fused. When they come to repair them, they will scare the workers.,Generation = 5,Evolutions = CHANDELURE,Item,SHINYSTONE,#-------------------------------</v>
      </c>
    </row>
    <row r="3201" spans="1:1" x14ac:dyDescent="0.25">
      <c r="A3201" t="s">
        <v>1437</v>
      </c>
    </row>
    <row r="3202" spans="1:1" x14ac:dyDescent="0.25">
      <c r="A3202" t="s">
        <v>1425</v>
      </c>
    </row>
    <row r="3203" spans="1:1" x14ac:dyDescent="0.25">
      <c r="A3203" t="s">
        <v>1438</v>
      </c>
    </row>
    <row r="3204" spans="1:1" x14ac:dyDescent="0.25">
      <c r="A3204" t="s">
        <v>6</v>
      </c>
    </row>
    <row r="3205" spans="1:1" x14ac:dyDescent="0.25">
      <c r="A3205" t="s">
        <v>43</v>
      </c>
    </row>
    <row r="3206" spans="1:1" x14ac:dyDescent="0.25">
      <c r="A3206" t="s">
        <v>61</v>
      </c>
    </row>
    <row r="3207" spans="1:1" x14ac:dyDescent="0.25">
      <c r="A3207" t="s">
        <v>62</v>
      </c>
    </row>
    <row r="3208" spans="1:1" x14ac:dyDescent="0.25">
      <c r="A3208" t="s">
        <v>32</v>
      </c>
    </row>
    <row r="3209" spans="1:1" x14ac:dyDescent="0.25">
      <c r="A3209" t="s">
        <v>996</v>
      </c>
    </row>
    <row r="3210" spans="1:1" x14ac:dyDescent="0.25">
      <c r="A3210" t="s">
        <v>1427</v>
      </c>
    </row>
    <row r="3211" spans="1:1" x14ac:dyDescent="0.25">
      <c r="A3211" t="s">
        <v>1428</v>
      </c>
    </row>
    <row r="3212" spans="1:1" x14ac:dyDescent="0.25">
      <c r="A3212" t="s">
        <v>1439</v>
      </c>
    </row>
    <row r="3213" spans="1:1" x14ac:dyDescent="0.25">
      <c r="A3213" t="s">
        <v>1440</v>
      </c>
    </row>
    <row r="3214" spans="1:1" x14ac:dyDescent="0.25">
      <c r="A3214" t="s">
        <v>17</v>
      </c>
    </row>
    <row r="3215" spans="1:1" x14ac:dyDescent="0.25">
      <c r="A3215" t="s">
        <v>18</v>
      </c>
    </row>
    <row r="3216" spans="1:1" x14ac:dyDescent="0.25">
      <c r="A3216" t="s">
        <v>19</v>
      </c>
    </row>
    <row r="3217" spans="1:5" x14ac:dyDescent="0.25">
      <c r="A3217" t="s">
        <v>1351</v>
      </c>
    </row>
    <row r="3218" spans="1:5" x14ac:dyDescent="0.25">
      <c r="A3218" t="s">
        <v>292</v>
      </c>
    </row>
    <row r="3219" spans="1:5" x14ac:dyDescent="0.25">
      <c r="A3219" t="s">
        <v>77</v>
      </c>
    </row>
    <row r="3220" spans="1:5" x14ac:dyDescent="0.25">
      <c r="A3220" t="s">
        <v>1441</v>
      </c>
    </row>
    <row r="3221" spans="1:5" x14ac:dyDescent="0.25">
      <c r="A3221" t="s">
        <v>1442</v>
      </c>
    </row>
    <row r="3222" spans="1:5" x14ac:dyDescent="0.25">
      <c r="A3222" t="s">
        <v>56</v>
      </c>
    </row>
    <row r="3223" spans="1:5" x14ac:dyDescent="0.25">
      <c r="A3223" t="s">
        <v>1443</v>
      </c>
    </row>
    <row r="3224" spans="1:5" x14ac:dyDescent="0.25">
      <c r="A3224" t="s">
        <v>1</v>
      </c>
    </row>
    <row r="3225" spans="1:5" x14ac:dyDescent="0.25">
      <c r="A3225" t="s">
        <v>1444</v>
      </c>
      <c r="E3225" t="str">
        <f>A3225&amp;","&amp;A3226&amp;","&amp;A3227&amp;","&amp;A3228&amp;","&amp;A3229&amp;","&amp;A3230&amp;","&amp;A3231&amp;","&amp;A3232&amp;","&amp;A3233&amp;","&amp;A3234&amp;","&amp;A3235&amp;","&amp;A3236&amp;","&amp;A3237&amp;","&amp;A3238&amp;","&amp;A3239&amp;","&amp;A3240&amp;","&amp;A3241&amp;","&amp;A3242&amp;","&amp;A3243&amp;","&amp;A3244&amp;","&amp;A3245&amp;","&amp;A3246&amp;","&amp;A3247&amp;","&amp;A3248&amp;","&amp;A3249</f>
        <v>[CHANDELURE],Name = Chandelure,Types = LIGHT,GHOST,BaseStats = 70,65,75,105,120,85,GenderRatio = Female50Percent,GrowthRate = Parabolic,BaseExp = 234,EVs = SPECIAL_ATTACK,2,SPEED,1,CatchRate = 100,Happiness = 50,Abilities = WANDERINGSPIRIT,TRANSISTOR,HiddenAbilities = ILLUMINATE,Moves = 1,SPOTLIGHT,1,FLASH,1,GOOSEBUMP,9,SHORTFUSE,15,STROBELIGHT,19,RENEWAL,24,HEX,29,MIRRORSHOT,32,DISCHARGE,36,MOONLIGHT,40,SHADOWBALL,46,DAZZLINGGLEAM,52,THUNDERBOLT,56,CURSE,60,MACABREDANCE,TutorMoves = INCINERATE,ELECTRICTERRAIN,EERIEIMPULSE,MINDDRAIN,FAKETEARS,ASSURANCE,TAUNT,DRAININGKISS,CHARM,AUTOTOMIZE,MISSILESHOT,RAINDANCE,PHANTOMFORCE,HEX,CURSE,CONFUSERAY,MEANLOOK,GRAVITY,STARDUSTREVERIE,SCHIZOPHRENIA,RAYOFLIGHT,HOLYFIRE,PURGE,SIGNALBEAM,MIRRORSHOT,TRIATTACK,MACABREDANCE,ELECTRONCRUSH,BLOODRITUAL,NASTYPLOT,POSSESSION,DEATHWALTZ,POWERGEM,BURNINGJEALOUSY,RISINGVOLTAGE,WORKUP,VITALITYDRAIN,MEMENTO,POLTERGEIST,GRUDGE,TIMEBOMB,WAIL,LASERFOCUS,GLISTEN,PSYSHOCK,CALMMIND,TOXIC,HIDDENPOWER,SUNNYDAY,LIGHTSCREEN,PROTECT,SAFEGUARD,FRUSTRATION,THUNDERBOLT,THUNDER,RETURN,PSYCHIC,SHADOWBALL,REFLECT,FACADE,REST,ATTRACT,THIEF,OVERHEAT,FOCUSBLAST,CHARGEBEAM,WILLOWISP,SCORESETTLER,VOLTSWITCH,THUNDERWAVE,SHOCKWAVE,SUBSTITUTE,FLASHCANNON,TRICKROOM,DARKPULSE,DAZZLINGGLEAM,AURASPHERE,BLOCK,COVET,DEFOG,MAGICROOM,MAGNETRISE,OMINOUSWIND,SLEEPTALK,WONDERROOM,FLAMETHROWER,FIRESPIN,FIREBLAST,GAMMARAY,ENERGYBALL,GYROBALL,EggGroups = Amorphous,HatchSteps = 5355,Height = 1.0,Weight = 34.3,Color = Yellow,Shape = HeadArms,Category = Chandelier,Pokedex = The spirit possessed a chandelier and now pranks people by turning on and off rapidly to create a more menacing atmosphere.,Generation = 5,#-------------------------------,[VANILLITE]</v>
      </c>
    </row>
    <row r="3226" spans="1:5" x14ac:dyDescent="0.25">
      <c r="A3226" t="s">
        <v>1445</v>
      </c>
    </row>
    <row r="3227" spans="1:5" x14ac:dyDescent="0.25">
      <c r="A3227" t="s">
        <v>1425</v>
      </c>
    </row>
    <row r="3228" spans="1:5" x14ac:dyDescent="0.25">
      <c r="A3228" t="s">
        <v>1446</v>
      </c>
    </row>
    <row r="3229" spans="1:5" x14ac:dyDescent="0.25">
      <c r="A3229" t="s">
        <v>6</v>
      </c>
    </row>
    <row r="3230" spans="1:5" x14ac:dyDescent="0.25">
      <c r="A3230" t="s">
        <v>43</v>
      </c>
    </row>
    <row r="3231" spans="1:5" x14ac:dyDescent="0.25">
      <c r="A3231" t="s">
        <v>1447</v>
      </c>
    </row>
    <row r="3232" spans="1:5" x14ac:dyDescent="0.25">
      <c r="A3232" t="s">
        <v>1448</v>
      </c>
    </row>
    <row r="3233" spans="1:1" x14ac:dyDescent="0.25">
      <c r="A3233" t="s">
        <v>32</v>
      </c>
    </row>
    <row r="3234" spans="1:1" x14ac:dyDescent="0.25">
      <c r="A3234" t="s">
        <v>996</v>
      </c>
    </row>
    <row r="3235" spans="1:1" x14ac:dyDescent="0.25">
      <c r="A3235" t="s">
        <v>1427</v>
      </c>
    </row>
    <row r="3236" spans="1:1" x14ac:dyDescent="0.25">
      <c r="A3236" t="s">
        <v>1428</v>
      </c>
    </row>
    <row r="3237" spans="1:1" x14ac:dyDescent="0.25">
      <c r="A3237" t="s">
        <v>1449</v>
      </c>
    </row>
    <row r="3238" spans="1:1" x14ac:dyDescent="0.25">
      <c r="A3238" t="s">
        <v>1440</v>
      </c>
    </row>
    <row r="3239" spans="1:1" x14ac:dyDescent="0.25">
      <c r="A3239" t="s">
        <v>17</v>
      </c>
    </row>
    <row r="3240" spans="1:1" x14ac:dyDescent="0.25">
      <c r="A3240" t="s">
        <v>18</v>
      </c>
    </row>
    <row r="3241" spans="1:1" x14ac:dyDescent="0.25">
      <c r="A3241" t="s">
        <v>75</v>
      </c>
    </row>
    <row r="3242" spans="1:1" x14ac:dyDescent="0.25">
      <c r="A3242" t="s">
        <v>1450</v>
      </c>
    </row>
    <row r="3243" spans="1:1" x14ac:dyDescent="0.25">
      <c r="A3243" t="s">
        <v>292</v>
      </c>
    </row>
    <row r="3244" spans="1:1" x14ac:dyDescent="0.25">
      <c r="A3244" t="s">
        <v>77</v>
      </c>
    </row>
    <row r="3245" spans="1:1" x14ac:dyDescent="0.25">
      <c r="A3245" t="s">
        <v>1451</v>
      </c>
    </row>
    <row r="3246" spans="1:1" x14ac:dyDescent="0.25">
      <c r="A3246" t="s">
        <v>1452</v>
      </c>
    </row>
    <row r="3247" spans="1:1" x14ac:dyDescent="0.25">
      <c r="A3247" t="s">
        <v>56</v>
      </c>
    </row>
    <row r="3248" spans="1:1" x14ac:dyDescent="0.25">
      <c r="A3248" t="s">
        <v>1</v>
      </c>
    </row>
    <row r="3249" spans="1:5" x14ac:dyDescent="0.25">
      <c r="A3249" t="s">
        <v>1453</v>
      </c>
      <c r="E3249" t="str">
        <f>A3249&amp;","&amp;A3250&amp;","&amp;A3251&amp;","&amp;A3252&amp;","&amp;A3253&amp;","&amp;A3254&amp;","&amp;A3255&amp;","&amp;A3256&amp;","&amp;A3257&amp;","&amp;A3258&amp;","&amp;A3259&amp;","&amp;A3260&amp;","&amp;A3261&amp;","&amp;A3262&amp;","&amp;A3263&amp;","&amp;A3264&amp;","&amp;A3265&amp;","&amp;A3266&amp;","&amp;A3267&amp;","&amp;A3268&amp;","&amp;A3269&amp;","&amp;A3270&amp;","&amp;A3271&amp;","&amp;A3272&amp;","&amp;A3273</f>
        <v>[VANILLITE],Name = Vanillite,Types = POISON,BaseStats = 56,35,70,39,45,60,GenderRatio = Female50Percent,GrowthRate = Slow,BaseExp = 61,EVs = DEFENSE,1,CatchRate = 255,Happiness = 50,Abilities = GOOEY,POISONPOINT,HiddenAbilities = STICKYHOLD,Moves = 1,POISONSPIT,1,HARDEN,4,LICK,8,ACID,12,OBFUSCATE,16,SLUDGE,20,DISABLE,24,VENOMDRAIN,28,MINIMIZE,32,SLUDGEBOMB,36,TOXICSPIKES,40,SLUDGEWAVE,44,ACIDARMOR,48,GUNKSHOT,52,ACIDRAIN,56,VENOMDRENCH,60,TOXIC,TutorMoves = TOXIC,ALLERGY,HIDDENPOWER,HYPERBEAM,PROTECT,SAFEGUARD,FRUSTRATION,BOULDERHURL,RETURN,SHADOWBALL,DOUBLETEAM,SLUDGEWAVE,SLUDGEBOMB,ROCKTOMB,FACADE,REST,ATTRACT,THIEF,ROUND,FOCUSBLAST,ENERGYBALL,FALSESWIPE,FLING,QUASH,EMBARGO,EXPLOSION,SHADOWCLAW,SCORESETTLER,RETALIATE,GYROBALL,BULLDOZE,ROCKSLIDE,POISONJAB,SWAGGER,SUBSTITUTE,DARKPULSE,CONFIDE,SECRETPOWER,VENOMDRENCH,AFTERYOU,BIND,BLOCK,COVET,DARKPULSE,GASTROACID,GIGADRAIN,GUNKSHOT,HELPINGHAND,INFESTATION,KNOCKOFF,LASTRESORT,MAGICCOAT,MUDSLAP,OMINOUSWIND,PAINSPLIT,RECYCLE,ROLLOUT,SLEEPTALK,SNATCH,SNORE,SPITE,SUCKERPUNCH,SYNTHESIS,TRICK,LEECHLIFE,NATURALGIFT,EggMoves = STOCKPILE,SWALLOW,SPITUP,HEALBLOCK,POWERTRICK,GIGADRAIN,SHADOWBALL,HAZE,GASTROACID,RECYCLE,DARKPULSE,EggGroups = Amorphous,HatchSteps = 5355,Height = 0.4,Weight = 5.7,Color = Purple,Shape = HeadBase,Category = Toxic Goo,Pokedex = Whether this Pokemon was created from raw toxic waste found in dumping grounds or was already there is a mystery.,Generation = 5,WildItemUncommon = BLACKSLUDGE</v>
      </c>
    </row>
    <row r="3250" spans="1:5" x14ac:dyDescent="0.25">
      <c r="A3250" t="s">
        <v>1454</v>
      </c>
    </row>
    <row r="3251" spans="1:5" x14ac:dyDescent="0.25">
      <c r="A3251" t="s">
        <v>227</v>
      </c>
    </row>
    <row r="3252" spans="1:5" x14ac:dyDescent="0.25">
      <c r="A3252" t="s">
        <v>1455</v>
      </c>
    </row>
    <row r="3253" spans="1:5" x14ac:dyDescent="0.25">
      <c r="A3253" t="s">
        <v>6</v>
      </c>
    </row>
    <row r="3254" spans="1:5" x14ac:dyDescent="0.25">
      <c r="A3254" t="s">
        <v>175</v>
      </c>
    </row>
    <row r="3255" spans="1:5" x14ac:dyDescent="0.25">
      <c r="A3255" t="s">
        <v>565</v>
      </c>
    </row>
    <row r="3256" spans="1:5" x14ac:dyDescent="0.25">
      <c r="A3256" t="s">
        <v>203</v>
      </c>
    </row>
    <row r="3257" spans="1:5" x14ac:dyDescent="0.25">
      <c r="A3257" t="s">
        <v>146</v>
      </c>
    </row>
    <row r="3258" spans="1:5" x14ac:dyDescent="0.25">
      <c r="A3258" t="s">
        <v>996</v>
      </c>
    </row>
    <row r="3259" spans="1:5" x14ac:dyDescent="0.25">
      <c r="A3259" t="s">
        <v>1456</v>
      </c>
    </row>
    <row r="3260" spans="1:5" x14ac:dyDescent="0.25">
      <c r="A3260" t="s">
        <v>1457</v>
      </c>
    </row>
    <row r="3261" spans="1:5" x14ac:dyDescent="0.25">
      <c r="A3261" t="s">
        <v>1458</v>
      </c>
    </row>
    <row r="3262" spans="1:5" x14ac:dyDescent="0.25">
      <c r="A3262" t="s">
        <v>1459</v>
      </c>
    </row>
    <row r="3263" spans="1:5" x14ac:dyDescent="0.25">
      <c r="A3263" t="s">
        <v>1460</v>
      </c>
    </row>
    <row r="3264" spans="1:5" x14ac:dyDescent="0.25">
      <c r="A3264" t="s">
        <v>17</v>
      </c>
    </row>
    <row r="3265" spans="1:5" x14ac:dyDescent="0.25">
      <c r="A3265" t="s">
        <v>18</v>
      </c>
    </row>
    <row r="3266" spans="1:5" x14ac:dyDescent="0.25">
      <c r="A3266" t="s">
        <v>484</v>
      </c>
    </row>
    <row r="3267" spans="1:5" x14ac:dyDescent="0.25">
      <c r="A3267" t="s">
        <v>1461</v>
      </c>
    </row>
    <row r="3268" spans="1:5" x14ac:dyDescent="0.25">
      <c r="A3268" t="s">
        <v>185</v>
      </c>
    </row>
    <row r="3269" spans="1:5" x14ac:dyDescent="0.25">
      <c r="A3269" t="s">
        <v>186</v>
      </c>
    </row>
    <row r="3270" spans="1:5" x14ac:dyDescent="0.25">
      <c r="A3270" t="s">
        <v>1462</v>
      </c>
    </row>
    <row r="3271" spans="1:5" x14ac:dyDescent="0.25">
      <c r="A3271" t="s">
        <v>1463</v>
      </c>
    </row>
    <row r="3272" spans="1:5" x14ac:dyDescent="0.25">
      <c r="A3272" t="s">
        <v>56</v>
      </c>
    </row>
    <row r="3273" spans="1:5" x14ac:dyDescent="0.25">
      <c r="A3273" t="s">
        <v>1464</v>
      </c>
    </row>
    <row r="3274" spans="1:5" x14ac:dyDescent="0.25">
      <c r="A3274" t="s">
        <v>1465</v>
      </c>
    </row>
    <row r="3275" spans="1:5" x14ac:dyDescent="0.25">
      <c r="A3275" t="s">
        <v>1</v>
      </c>
    </row>
    <row r="3276" spans="1:5" x14ac:dyDescent="0.25">
      <c r="A3276" t="s">
        <v>1466</v>
      </c>
      <c r="E3276" t="str">
        <f>A3276&amp;","&amp;A3277&amp;","&amp;A3278&amp;","&amp;A3279&amp;","&amp;A3280&amp;","&amp;A3281&amp;","&amp;A3282&amp;","&amp;A3283&amp;","&amp;A3284&amp;","&amp;A3285&amp;","&amp;A3286&amp;","&amp;A3287&amp;","&amp;A3288&amp;","&amp;A3289&amp;","&amp;A3290&amp;","&amp;A3291&amp;","&amp;A3292&amp;","&amp;A3293&amp;","&amp;A3294&amp;","&amp;A3295&amp;","&amp;A3296&amp;","&amp;A3297&amp;","&amp;A3298&amp;","&amp;A3299&amp;","&amp;A3300</f>
        <v>[VANILLISH],Name = Vanillish,Types = POISON,BaseStats = 71,45,100,44,55,80,GenderRatio = Female50Percent,GrowthRate = Slow,BaseExp = 138,EVs = DEFENSE,1,SPECIAL_DEFENSE,1,CatchRate = 120,Happiness = 50,Abilities = GOOEY,POISONPOINT,HiddenAbilities = STICKYHOLD,Moves = 1,ASTONISH,1,HARDEN,4,LICK,8,ACID,12,MEGADRAIN,16,SLUDGE,20,DISABLE,24,GIGADRAIN,28,MINIMIZE,32,SLUDGEBOMB,36,TOXICSPIKES,40,SLUDGEWAVE,44,ACIDARMOR,48,BELCH,52,GUNKSHOT,56,VENOMDRENCH,60,TOXIC,TutorMoves = TOXIC,ALLERGY,HIDDENPOWER,HYPERBEAM,PROTECT,SAFEGUARD,FRUSTRATION,BOULDERHURL,RETURN,SHADOWBALL,DOUBLETEAM,SLUDGEWAVE,SLUDGEBOMB,ROCKTOMB,FACADE,REST,ATTRACT,THIEF,ROUND,FOCUSBLAST,ENERGYBALL,FALSESWIPE,FLING,QUASH,EMBARGO,EXPLOSION,SHADOWCLAW,SCORESETTLER,RETALIATE,GYROBALL,BULLDOZE,ROCKSLIDE,POISONJAB,SWAGGER,SUBSTITUTE,DARKPULSE,CONFIDE,SECRETPOWER,VENOMDRENCH,AFTERYOU,BIND,BLOCK,COVET,DARKPULSE,GASTROACID,GIGADRAIN,GUNKSHOT,HELPINGHAND,INFESTATION,KNOCKOFF,LASTRESORT,MAGICCOAT,MUDSLAP,OMINOUSWIND,PAINSPLIT,RECYCLE,ROLLOUT,SLEEPTALK,SNATCH,SNORE,SPITE,SUCKERPUNCH,SYNTHESIS,TRICK,LEECHLIFE,NATURALGIFT,EggGroups = Amorphous,HatchSteps = 5355,Height = 1.1,Weight = 41.0,Color = White,Shape = HeadBase,Category = Toxic Goo,Pokedex = It's unknown where exactly the Pokemon ends and the trail of sludge begins. There is a suspicion that it varies from one to another.,Generation = 5,WildItemUncommon = BLACKSLUDGE,Evolutions = VANILLUXE,Level,47</v>
      </c>
    </row>
    <row r="3277" spans="1:5" x14ac:dyDescent="0.25">
      <c r="A3277" t="s">
        <v>1467</v>
      </c>
    </row>
    <row r="3278" spans="1:5" x14ac:dyDescent="0.25">
      <c r="A3278" t="s">
        <v>227</v>
      </c>
    </row>
    <row r="3279" spans="1:5" x14ac:dyDescent="0.25">
      <c r="A3279" t="s">
        <v>1468</v>
      </c>
    </row>
    <row r="3280" spans="1:5" x14ac:dyDescent="0.25">
      <c r="A3280" t="s">
        <v>6</v>
      </c>
    </row>
    <row r="3281" spans="1:1" x14ac:dyDescent="0.25">
      <c r="A3281" t="s">
        <v>175</v>
      </c>
    </row>
    <row r="3282" spans="1:1" x14ac:dyDescent="0.25">
      <c r="A3282" t="s">
        <v>1469</v>
      </c>
    </row>
    <row r="3283" spans="1:1" x14ac:dyDescent="0.25">
      <c r="A3283" t="s">
        <v>1470</v>
      </c>
    </row>
    <row r="3284" spans="1:1" x14ac:dyDescent="0.25">
      <c r="A3284" t="s">
        <v>461</v>
      </c>
    </row>
    <row r="3285" spans="1:1" x14ac:dyDescent="0.25">
      <c r="A3285" t="s">
        <v>996</v>
      </c>
    </row>
    <row r="3286" spans="1:1" x14ac:dyDescent="0.25">
      <c r="A3286" t="s">
        <v>1456</v>
      </c>
    </row>
    <row r="3287" spans="1:1" x14ac:dyDescent="0.25">
      <c r="A3287" t="s">
        <v>1457</v>
      </c>
    </row>
    <row r="3288" spans="1:1" x14ac:dyDescent="0.25">
      <c r="A3288" t="s">
        <v>1471</v>
      </c>
    </row>
    <row r="3289" spans="1:1" x14ac:dyDescent="0.25">
      <c r="A3289" t="s">
        <v>1459</v>
      </c>
    </row>
    <row r="3290" spans="1:1" x14ac:dyDescent="0.25">
      <c r="A3290" t="s">
        <v>17</v>
      </c>
    </row>
    <row r="3291" spans="1:1" x14ac:dyDescent="0.25">
      <c r="A3291" t="s">
        <v>18</v>
      </c>
    </row>
    <row r="3292" spans="1:1" x14ac:dyDescent="0.25">
      <c r="A3292" t="s">
        <v>195</v>
      </c>
    </row>
    <row r="3293" spans="1:1" x14ac:dyDescent="0.25">
      <c r="A3293" t="s">
        <v>347</v>
      </c>
    </row>
    <row r="3294" spans="1:1" x14ac:dyDescent="0.25">
      <c r="A3294" t="s">
        <v>636</v>
      </c>
    </row>
    <row r="3295" spans="1:1" x14ac:dyDescent="0.25">
      <c r="A3295" t="s">
        <v>186</v>
      </c>
    </row>
    <row r="3296" spans="1:1" x14ac:dyDescent="0.25">
      <c r="A3296" t="s">
        <v>1462</v>
      </c>
    </row>
    <row r="3297" spans="1:5" x14ac:dyDescent="0.25">
      <c r="A3297" t="s">
        <v>1472</v>
      </c>
    </row>
    <row r="3298" spans="1:5" x14ac:dyDescent="0.25">
      <c r="A3298" t="s">
        <v>56</v>
      </c>
    </row>
    <row r="3299" spans="1:5" x14ac:dyDescent="0.25">
      <c r="A3299" t="s">
        <v>1464</v>
      </c>
    </row>
    <row r="3300" spans="1:5" x14ac:dyDescent="0.25">
      <c r="A3300" t="s">
        <v>1473</v>
      </c>
    </row>
    <row r="3301" spans="1:5" x14ac:dyDescent="0.25">
      <c r="A3301" t="s">
        <v>1</v>
      </c>
    </row>
    <row r="3302" spans="1:5" x14ac:dyDescent="0.25">
      <c r="A3302" t="s">
        <v>1474</v>
      </c>
      <c r="E3302" t="str">
        <f>A3302&amp;","&amp;A3303&amp;","&amp;A3304&amp;","&amp;A3305&amp;","&amp;A3306&amp;","&amp;A3307&amp;","&amp;A3308&amp;","&amp;A3309&amp;","&amp;A3310&amp;","&amp;A3311&amp;","&amp;A3312&amp;","&amp;A3313&amp;","&amp;A3314&amp;","&amp;A3315&amp;","&amp;A3316&amp;","&amp;A3317&amp;","&amp;A3318&amp;","&amp;A3319&amp;","&amp;A3320&amp;","&amp;A3321&amp;","&amp;A3322&amp;","&amp;A3323&amp;","&amp;A3324&amp;","&amp;A3325&amp;","&amp;A3326</f>
        <v>[VANILLUXE],Name = Vanilluxe,Types = POISON,BaseStats = 91,60,140,59,80,105,GenderRatio = Female50Percent,GrowthRate = Slow,BaseExp = 241,EVs = DEFENSE,2,SPECIAL_DEFENSE,1,CatchRate = 100,Happiness = 50,Abilities = GOOEY,POISONPOINT,HiddenAbilities = STICKYHOLD,Moves = 1,ASTONISH,1,HARDEN,4,LICK,8,ACID,12,MEGADRAIN,16,SLUDGE,20,DISABLE,24,GIGADRAIN,28,MINIMIZE,32,SLUDGEBOMB,36,TOXICSPIKES,40,SLUDGEWAVE,44,ACIDARMOR,48,BELCH,52,GUNKSHOT,56,VENOMDRENCH,60,TOXIC,TutorMoves = TOXIC,ALLERGY,HIDDENPOWER,HYPERBEAM,PROTECT,SAFEGUARD,FRUSTRATION,BOULDERHURL,RETURN,SHADOWBALL,DOUBLETEAM,SLUDGEWAVE,SLUDGEBOMB,ROCKTOMB,FACADE,REST,ATTRACT,THIEF,ROUND,FOCUSBLAST,ENERGYBALL,FALSESWIPE,FLING,QUASH,EMBARGO,EXPLOSION,SHADOWCLAW,SCORESETTLER,RETALIATE,GYROBALL,BULLDOZE,ROCKSLIDE,POISONJAB,SWAGGER,SUBSTITUTE,DARKPULSE,CONFIDE,SECRETPOWER,VENOMDRENCH,AFTERYOU,BIND,BLOCK,COVET,DARKPULSE,GASTROACID,GIGADRAIN,GUNKSHOT,HELPINGHAND,INFESTATION,KNOCKOFF,LASTRESORT,MAGICCOAT,MUDSLAP,OMINOUSWIND,PAINSPLIT,RECYCLE,ROLLOUT,SLEEPTALK,SNATCH,SNORE,SPITE,SUCKERPUNCH,SYNTHESIS,TRICK,LEECHLIFE,NATURALGIFT,EggGroups = Amorphous,HatchSteps = 5355,Height = 1.3,Weight = 57.5,Color = White,Shape = MultiBody,Category = Toxic Goo,Pokedex = The suspicion is that the mass of toxic waste belonging to this Pokemon is much larger than originally believed.,Generation = 5,WildItemUncommon = BLACKSLUDGE,#-------------------------------</v>
      </c>
    </row>
    <row r="3303" spans="1:5" x14ac:dyDescent="0.25">
      <c r="A3303" t="s">
        <v>1475</v>
      </c>
    </row>
    <row r="3304" spans="1:5" x14ac:dyDescent="0.25">
      <c r="A3304" t="s">
        <v>227</v>
      </c>
    </row>
    <row r="3305" spans="1:5" x14ac:dyDescent="0.25">
      <c r="A3305" t="s">
        <v>1476</v>
      </c>
    </row>
    <row r="3306" spans="1:5" x14ac:dyDescent="0.25">
      <c r="A3306" t="s">
        <v>6</v>
      </c>
    </row>
    <row r="3307" spans="1:5" x14ac:dyDescent="0.25">
      <c r="A3307" t="s">
        <v>175</v>
      </c>
    </row>
    <row r="3308" spans="1:5" x14ac:dyDescent="0.25">
      <c r="A3308" t="s">
        <v>414</v>
      </c>
    </row>
    <row r="3309" spans="1:5" x14ac:dyDescent="0.25">
      <c r="A3309" t="s">
        <v>1477</v>
      </c>
    </row>
    <row r="3310" spans="1:5" x14ac:dyDescent="0.25">
      <c r="A3310" t="s">
        <v>32</v>
      </c>
    </row>
    <row r="3311" spans="1:5" x14ac:dyDescent="0.25">
      <c r="A3311" t="s">
        <v>996</v>
      </c>
    </row>
    <row r="3312" spans="1:5" x14ac:dyDescent="0.25">
      <c r="A3312" t="s">
        <v>1456</v>
      </c>
    </row>
    <row r="3313" spans="1:5" x14ac:dyDescent="0.25">
      <c r="A3313" t="s">
        <v>1457</v>
      </c>
    </row>
    <row r="3314" spans="1:5" x14ac:dyDescent="0.25">
      <c r="A3314" t="s">
        <v>1471</v>
      </c>
    </row>
    <row r="3315" spans="1:5" x14ac:dyDescent="0.25">
      <c r="A3315" t="s">
        <v>1459</v>
      </c>
    </row>
    <row r="3316" spans="1:5" x14ac:dyDescent="0.25">
      <c r="A3316" t="s">
        <v>17</v>
      </c>
    </row>
    <row r="3317" spans="1:5" x14ac:dyDescent="0.25">
      <c r="A3317" t="s">
        <v>18</v>
      </c>
    </row>
    <row r="3318" spans="1:5" x14ac:dyDescent="0.25">
      <c r="A3318" t="s">
        <v>90</v>
      </c>
    </row>
    <row r="3319" spans="1:5" x14ac:dyDescent="0.25">
      <c r="A3319" t="s">
        <v>1478</v>
      </c>
    </row>
    <row r="3320" spans="1:5" x14ac:dyDescent="0.25">
      <c r="A3320" t="s">
        <v>636</v>
      </c>
    </row>
    <row r="3321" spans="1:5" x14ac:dyDescent="0.25">
      <c r="A3321" t="s">
        <v>382</v>
      </c>
    </row>
    <row r="3322" spans="1:5" x14ac:dyDescent="0.25">
      <c r="A3322" t="s">
        <v>1462</v>
      </c>
    </row>
    <row r="3323" spans="1:5" x14ac:dyDescent="0.25">
      <c r="A3323" t="s">
        <v>1479</v>
      </c>
    </row>
    <row r="3324" spans="1:5" x14ac:dyDescent="0.25">
      <c r="A3324" t="s">
        <v>56</v>
      </c>
    </row>
    <row r="3325" spans="1:5" x14ac:dyDescent="0.25">
      <c r="A3325" t="s">
        <v>1464</v>
      </c>
    </row>
    <row r="3326" spans="1:5" x14ac:dyDescent="0.25">
      <c r="A3326" t="s">
        <v>1</v>
      </c>
    </row>
    <row r="3327" spans="1:5" x14ac:dyDescent="0.25">
      <c r="A3327" t="s">
        <v>1480</v>
      </c>
      <c r="E3327" t="str">
        <f>A3327&amp;","&amp;A3328&amp;","&amp;A3329&amp;","&amp;A3330&amp;","&amp;A3331&amp;","&amp;A3332&amp;","&amp;A3333&amp;","&amp;A3334&amp;","&amp;A3335&amp;","&amp;A3336&amp;","&amp;A3337&amp;","&amp;A3338&amp;","&amp;A3339&amp;","&amp;A3340&amp;","&amp;A3341&amp;","&amp;A3342&amp;","&amp;A3343&amp;","&amp;A3344&amp;","&amp;A3345&amp;","&amp;A3346&amp;","&amp;A3347&amp;","&amp;A3348&amp;","&amp;A3349&amp;","&amp;A3350&amp;","&amp;A3351</f>
        <v>[ELEKID],Name = Elekid,Types = BUG,FIGHTING,BaseStats = 65,83,72,60,35,45,GenderRatio = Female25Percent,GrowthRate = Medium,BaseExp = 72,EVs = ATTACK,1,CatchRate = 100,Happiness = 70,Abilities = DEFIANT,INTIMIDATE,HiddenAbilities = MOXIE,Moves = 1,POUND,1,LEER,5,FOCUSENERGY,8,MACHPUNCH,12,DETECT,15,BUGBITE,19,LOWKICK,22,SEISMICTOSS,26,UTURN,29,THROATCHOP,33,DRAINPUNCH,36,BULKUP,40,SUBMISSION,44,LUNGE,48,HAMMERARM,52,HEADSMASH,TutorMoves = CALMMIND,TOXIC,BULKUP,HIDDENPOWER,TAUNT,HYPERBEAM,PROTECT,FRUSTRATION,SOLARBEAM,BOULDERHURL,EARTHQUAKE,RETURN,DIG,BRICKBREAK,DOUBLETEAM,ROCKTOMB,TORMENT,FACADE,REST,ATTRACT,THIEF,LOWSWEEP,ROUND,ECHOEDVOICE,FOCUSBLAST,ENERGYBALL,FALSESWIPE,FLING,SOLARBLADE,SCORESETTLER,RETALIATE,GIGAIMPACT,STONEEDGE,SWORDSDANCE,STRUGGLEBUG,BULLDOZE,ROCKSLIDE,XSCISSOR,POISONJAB,SWAGGER,UTURN,SUBSTITUTE,WILDCHARGE,NATUREPOWER,POWERUPPUNCH,CONFIDE,SECRETPOWER,WORKUP,BRUTALSWING,HEAVYSLAM,DARKESTLARIAT,AGILITY,BODYSLAM,BUGBUZZ,CRUNCH,FOCUSENERGY,LEAFBLADE,PLAYROUGH,BUGBITE,DRAINPUNCH,DUALCHOP,EARTHPOWER,ENDEAVOR,FIREPUNCH,FOULPLAY,FURYCUTTER,GIGADRAIN,HEADBUTT,IRONHEAD,KNOCKOFF,LASTRESORT,LOWKICK,OUTRAGE,PEPPERBURST,SIGNALBEAM,SLEEPTALK,SNORE,STAMPEDE,SUCKERPUNCH,SUPERPOWER,SWIFT,THROATCHOP,UPROAR,VACUUMWAVE,ZENHEADBUTT,LEECHLIFE,NATURALGIFT,EggMoves = EDGESTRIKE,ROLLOUT,STEAMROLLER,CROSSCHOP,DYNAMICPUNCH,CLOSECOMBAT,STONEEDGE,BIDE,REVENGE,DOUBLEEDGE,FURYATTACK,EggGroups = Undiscovered,HatchSteps = 6630,Height = 0.6,Weight = 23.5,Color = Red,Shape = Bipedal,Category = Ladybug,Pokedex = Its antennae hum when a predator is nearby. Its natural inclination is to fight the predator rather than flee.,Generation = 2,Evolutions = ELECTABUZZ,Level,30</v>
      </c>
    </row>
    <row r="3328" spans="1:5" x14ac:dyDescent="0.25">
      <c r="A3328" t="s">
        <v>1481</v>
      </c>
    </row>
    <row r="3329" spans="1:1" x14ac:dyDescent="0.25">
      <c r="A3329" t="s">
        <v>1482</v>
      </c>
    </row>
    <row r="3330" spans="1:1" x14ac:dyDescent="0.25">
      <c r="A3330" t="s">
        <v>1483</v>
      </c>
    </row>
    <row r="3331" spans="1:1" x14ac:dyDescent="0.25">
      <c r="A3331" t="s">
        <v>1310</v>
      </c>
    </row>
    <row r="3332" spans="1:1" x14ac:dyDescent="0.25">
      <c r="A3332" t="s">
        <v>7</v>
      </c>
    </row>
    <row r="3333" spans="1:1" x14ac:dyDescent="0.25">
      <c r="A3333" t="s">
        <v>629</v>
      </c>
    </row>
    <row r="3334" spans="1:1" x14ac:dyDescent="0.25">
      <c r="A3334" t="s">
        <v>145</v>
      </c>
    </row>
    <row r="3335" spans="1:1" x14ac:dyDescent="0.25">
      <c r="A3335" t="s">
        <v>32</v>
      </c>
    </row>
    <row r="3336" spans="1:1" x14ac:dyDescent="0.25">
      <c r="A3336" t="s">
        <v>11</v>
      </c>
    </row>
    <row r="3337" spans="1:1" x14ac:dyDescent="0.25">
      <c r="A3337" t="s">
        <v>1484</v>
      </c>
    </row>
    <row r="3338" spans="1:1" x14ac:dyDescent="0.25">
      <c r="A3338" t="s">
        <v>881</v>
      </c>
    </row>
    <row r="3339" spans="1:1" x14ac:dyDescent="0.25">
      <c r="A3339" t="s">
        <v>1485</v>
      </c>
    </row>
    <row r="3340" spans="1:1" x14ac:dyDescent="0.25">
      <c r="A3340" t="s">
        <v>1486</v>
      </c>
    </row>
    <row r="3341" spans="1:1" x14ac:dyDescent="0.25">
      <c r="A3341" t="s">
        <v>1487</v>
      </c>
    </row>
    <row r="3342" spans="1:1" x14ac:dyDescent="0.25">
      <c r="A3342" t="s">
        <v>1141</v>
      </c>
    </row>
    <row r="3343" spans="1:1" x14ac:dyDescent="0.25">
      <c r="A3343" t="s">
        <v>208</v>
      </c>
    </row>
    <row r="3344" spans="1:1" x14ac:dyDescent="0.25">
      <c r="A3344" t="s">
        <v>19</v>
      </c>
    </row>
    <row r="3345" spans="1:5" x14ac:dyDescent="0.25">
      <c r="A3345" t="s">
        <v>1488</v>
      </c>
    </row>
    <row r="3346" spans="1:5" x14ac:dyDescent="0.25">
      <c r="A3346" t="s">
        <v>21</v>
      </c>
    </row>
    <row r="3347" spans="1:5" x14ac:dyDescent="0.25">
      <c r="A3347" t="s">
        <v>369</v>
      </c>
    </row>
    <row r="3348" spans="1:5" x14ac:dyDescent="0.25">
      <c r="A3348" t="s">
        <v>1489</v>
      </c>
    </row>
    <row r="3349" spans="1:5" x14ac:dyDescent="0.25">
      <c r="A3349" t="s">
        <v>1490</v>
      </c>
    </row>
    <row r="3350" spans="1:5" x14ac:dyDescent="0.25">
      <c r="A3350" t="s">
        <v>223</v>
      </c>
    </row>
    <row r="3351" spans="1:5" x14ac:dyDescent="0.25">
      <c r="A3351" t="s">
        <v>1491</v>
      </c>
    </row>
    <row r="3352" spans="1:5" x14ac:dyDescent="0.25">
      <c r="A3352" t="s">
        <v>1</v>
      </c>
    </row>
    <row r="3353" spans="1:5" x14ac:dyDescent="0.25">
      <c r="A3353" t="s">
        <v>1492</v>
      </c>
      <c r="E3353" t="str">
        <f>A3353&amp;","&amp;A3354&amp;","&amp;A3355&amp;","&amp;A3356&amp;","&amp;A3357&amp;","&amp;A3358&amp;","&amp;A3359&amp;","&amp;A3360&amp;","&amp;A3361&amp;","&amp;A3362&amp;","&amp;A3363&amp;","&amp;A3364&amp;","&amp;A3365&amp;","&amp;A3366&amp;","&amp;A3367&amp;","&amp;A3368&amp;","&amp;A3369&amp;","&amp;A3370&amp;","&amp;A3371&amp;","&amp;A3372&amp;","&amp;A3373&amp;","&amp;A3374&amp;","&amp;A3375&amp;","&amp;A3376&amp;","&amp;A3377</f>
        <v>[ELECTABUZZ],Name = Electabuzz,Types = BUG,FIGHTING,BaseStats = 90,103,97,75,60,65,GenderRatio = Female25Percent,GrowthRate = Medium,BaseExp = 172,EVs = ATTACK,2,CatchRate = 100,Happiness = 70,Abilities = DEFIANT,INTIMIDATE,HiddenAbilities = MOXIE,Moves = 1,POUND,1,LEER,5,FOCUSENERGY,8,MACHPUNCH,12,DETECT,15,BUGBITE,19,LOWKICK,22,SEISMICTOSS,26,UTURN,29,THROATCHOP,33,DRAINPUNCH,36,BULKUP,40,SUBMISSION,44,LUNGE,48,HAMMERARM,52,HEADSMASH,TutorMoves = CALMMIND,TOXIC,BULKUP,HIDDENPOWER,TAUNT,HYPERBEAM,PROTECT,FRUSTRATION,SOLARBEAM,BOULDERHURL,EARTHQUAKE,RETURN,DIG,BRICKBREAK,DOUBLETEAM,ROCKTOMB,TORMENT,FACADE,REST,ATTRACT,THIEF,LOWSWEEP,ROUND,ECHOEDVOICE,FOCUSBLAST,ENERGYBALL,FALSESWIPE,FLING,SOLARBLADE,SCORESETTLER,RETALIATE,GIGAIMPACT,STONEEDGE,SWORDSDANCE,STRUGGLEBUG,BULLDOZE,ROCKSLIDE,XSCISSOR,POISONJAB,SWAGGER,UTURN,SUBSTITUTE,WILDCHARGE,NATUREPOWER,POWERUPPUNCH,CONFIDE,SECRETPOWER,WORKUP,BRUTALSWING,HEAVYSLAM,DARKESTLARIAT,AGILITY,BODYSLAM,BUGBUZZ,CRUNCH,FOCUSENERGY,LEAFBLADE,PLAYROUGH,BUGBITE,DRAINPUNCH,DUALCHOP,EARTHPOWER,ENDEAVOR,FIREPUNCH,FOULPLAY,FURYCUTTER,GIGADRAIN,HEADBUTT,IRONHEAD,KNOCKOFF,LASTRESORT,LOWKICK,OUTRAGE,PEPPERBURST,SIGNALBEAM,SLEEPTALK,SNORE,STAMPEDE,SUCKERPUNCH,SUPERPOWER,SWIFT,THROATCHOP,UPROAR,VACUUMWAVE,ZENHEADBUTT,LEECHLIFE,NATURALGIFT,EggGroups = Humanlike,HatchSteps = 6630,Height = 1.1,Weight = 30.0,Color = Red,Shape = BipedalTail,Category = Ladybug,Pokedex = It has no fear, and will willingly take on enemies much larger and stronger in size without flinching. Arguably, this can be seen as both a strength and a weakness.,Generation = 1,Evolutions = ELECTIVIRE,Item,POWERSTONE,#-------------------------------</v>
      </c>
    </row>
    <row r="3354" spans="1:5" x14ac:dyDescent="0.25">
      <c r="A3354" t="s">
        <v>1493</v>
      </c>
    </row>
    <row r="3355" spans="1:5" x14ac:dyDescent="0.25">
      <c r="A3355" t="s">
        <v>1482</v>
      </c>
    </row>
    <row r="3356" spans="1:5" x14ac:dyDescent="0.25">
      <c r="A3356" t="s">
        <v>1494</v>
      </c>
    </row>
    <row r="3357" spans="1:5" x14ac:dyDescent="0.25">
      <c r="A3357" t="s">
        <v>1310</v>
      </c>
    </row>
    <row r="3358" spans="1:5" x14ac:dyDescent="0.25">
      <c r="A3358" t="s">
        <v>7</v>
      </c>
    </row>
    <row r="3359" spans="1:5" x14ac:dyDescent="0.25">
      <c r="A3359" t="s">
        <v>30</v>
      </c>
    </row>
    <row r="3360" spans="1:5" x14ac:dyDescent="0.25">
      <c r="A3360" t="s">
        <v>164</v>
      </c>
    </row>
    <row r="3361" spans="1:1" x14ac:dyDescent="0.25">
      <c r="A3361" t="s">
        <v>32</v>
      </c>
    </row>
    <row r="3362" spans="1:1" x14ac:dyDescent="0.25">
      <c r="A3362" t="s">
        <v>11</v>
      </c>
    </row>
    <row r="3363" spans="1:1" x14ac:dyDescent="0.25">
      <c r="A3363" t="s">
        <v>1484</v>
      </c>
    </row>
    <row r="3364" spans="1:1" x14ac:dyDescent="0.25">
      <c r="A3364" t="s">
        <v>881</v>
      </c>
    </row>
    <row r="3365" spans="1:1" x14ac:dyDescent="0.25">
      <c r="A3365" t="s">
        <v>1485</v>
      </c>
    </row>
    <row r="3366" spans="1:1" x14ac:dyDescent="0.25">
      <c r="A3366" t="s">
        <v>1486</v>
      </c>
    </row>
    <row r="3367" spans="1:1" x14ac:dyDescent="0.25">
      <c r="A3367" t="s">
        <v>885</v>
      </c>
    </row>
    <row r="3368" spans="1:1" x14ac:dyDescent="0.25">
      <c r="A3368" t="s">
        <v>208</v>
      </c>
    </row>
    <row r="3369" spans="1:1" x14ac:dyDescent="0.25">
      <c r="A3369" t="s">
        <v>195</v>
      </c>
    </row>
    <row r="3370" spans="1:1" x14ac:dyDescent="0.25">
      <c r="A3370" t="s">
        <v>743</v>
      </c>
    </row>
    <row r="3371" spans="1:1" x14ac:dyDescent="0.25">
      <c r="A3371" t="s">
        <v>21</v>
      </c>
    </row>
    <row r="3372" spans="1:1" x14ac:dyDescent="0.25">
      <c r="A3372" t="s">
        <v>112</v>
      </c>
    </row>
    <row r="3373" spans="1:1" x14ac:dyDescent="0.25">
      <c r="A3373" t="s">
        <v>1489</v>
      </c>
    </row>
    <row r="3374" spans="1:1" x14ac:dyDescent="0.25">
      <c r="A3374" t="s">
        <v>1495</v>
      </c>
    </row>
    <row r="3375" spans="1:1" x14ac:dyDescent="0.25">
      <c r="A3375" t="s">
        <v>25</v>
      </c>
    </row>
    <row r="3376" spans="1:1" x14ac:dyDescent="0.25">
      <c r="A3376" t="s">
        <v>1496</v>
      </c>
    </row>
    <row r="3377" spans="1:5" x14ac:dyDescent="0.25">
      <c r="A3377" t="s">
        <v>1</v>
      </c>
    </row>
    <row r="3378" spans="1:5" x14ac:dyDescent="0.25">
      <c r="A3378" t="s">
        <v>1497</v>
      </c>
      <c r="E3378" t="str">
        <f>A3378&amp;","&amp;A3379&amp;","&amp;A3380&amp;","&amp;A3381&amp;","&amp;A3382&amp;","&amp;A3383&amp;","&amp;A3384&amp;","&amp;A3385&amp;","&amp;A3386&amp;","&amp;A3387&amp;","&amp;A3388&amp;","&amp;A3389&amp;","&amp;A3390&amp;","&amp;A3391&amp;","&amp;A3392&amp;","&amp;A3393&amp;","&amp;A3394&amp;","&amp;A3395&amp;","&amp;A3396&amp;","&amp;A3397&amp;","&amp;A3398&amp;","&amp;A3399&amp;","&amp;A3400&amp;","&amp;A3401&amp;","&amp;A3402</f>
        <v>[ELECTIVIRE],Name = Electivire,Types = BUG,FIGHTING,BaseStats = 100,120,105,80,65,70,GenderRatio = Female25Percent,GrowthRate = Medium,BaseExp = 243,EVs = ATTACK,2,DEFENSE,1,CatchRate = 100,Happiness = 70,Abilities = DEFIANT,INTIMIDATE,HiddenAbilities = MOXIE,Moves = 1,POUND,1,LEER,5,FOCUSENERGY,8,MACHPUNCH,12,DETECT,15,BUGBITE,19,LOWKICK,22,SEISMICTOSS,26,UTURN,29,THROATCHOP,33,DRAINPUNCH,36,BULKUP,40,SUBMISSION,44,LUNGE,48,HAMMERARM,52,HEADSMASH,TutorMoves = CALMMIND,TOXIC,BULKUP,HIDDENPOWER,TAUNT,HYPERBEAM,PROTECT,FRUSTRATION,SOLARBEAM,BOULDERHURL,EARTHQUAKE,RETURN,DIG,BRICKBREAK,DOUBLETEAM,ROCKTOMB,TORMENT,FACADE,REST,ATTRACT,THIEF,LOWSWEEP,ROUND,ECHOEDVOICE,FOCUSBLAST,ENERGYBALL,FALSESWIPE,FLING,SOLARBLADE,SCORESETTLER,RETALIATE,GIGAIMPACT,STONEEDGE,SWORDSDANCE,STRUGGLEBUG,BULLDOZE,ROCKSLIDE,XSCISSOR,POISONJAB,SWAGGER,UTURN,SUBSTITUTE,WILDCHARGE,NATUREPOWER,POWERUPPUNCH,CONFIDE,SECRETPOWER,WORKUP,BRUTALSWING,HEAVYSLAM,DARKESTLARIAT,AGILITY,BODYSLAM,BUGBUZZ,CRUNCH,FOCUSENERGY,LEAFBLADE,PLAYROUGH,BUGBITE,DRAINPUNCH,DUALCHOP,EARTHPOWER,ENDEAVOR,FIREPUNCH,FOULPLAY,FURYCUTTER,GIGADRAIN,HEADBUTT,IRONHEAD,KNOCKOFF,LASTRESORT,LOWKICK,OUTRAGE,PEPPERBURST,SIGNALBEAM,SLEEPTALK,SNORE,STAMPEDE,SUCKERPUNCH,SUPERPOWER,SWIFT,THROATCHOP,UPROAR,VACUUMWAVE,ZENHEADBUTT,LEECHLIFE,NATURALGIFT,EggGroups = Humanlike,HatchSteps = 6630,Height = 1.8,Weight = 138.6,Color = Red,Shape = BipedalTail,Category = Ladybug,Pokedex = It is keen to fight foes that are stronger than it as every victory, or loss, regardless of outcome is a learning moment that it uses to get even stronger.,Generation = 4,#-------------------------------,[POPPLIO]</v>
      </c>
    </row>
    <row r="3379" spans="1:5" x14ac:dyDescent="0.25">
      <c r="A3379" t="s">
        <v>1498</v>
      </c>
    </row>
    <row r="3380" spans="1:5" x14ac:dyDescent="0.25">
      <c r="A3380" t="s">
        <v>1482</v>
      </c>
    </row>
    <row r="3381" spans="1:5" x14ac:dyDescent="0.25">
      <c r="A3381" t="s">
        <v>1499</v>
      </c>
    </row>
    <row r="3382" spans="1:5" x14ac:dyDescent="0.25">
      <c r="A3382" t="s">
        <v>1310</v>
      </c>
    </row>
    <row r="3383" spans="1:5" x14ac:dyDescent="0.25">
      <c r="A3383" t="s">
        <v>7</v>
      </c>
    </row>
    <row r="3384" spans="1:5" x14ac:dyDescent="0.25">
      <c r="A3384" t="s">
        <v>1500</v>
      </c>
    </row>
    <row r="3385" spans="1:5" x14ac:dyDescent="0.25">
      <c r="A3385" t="s">
        <v>1501</v>
      </c>
    </row>
    <row r="3386" spans="1:5" x14ac:dyDescent="0.25">
      <c r="A3386" t="s">
        <v>32</v>
      </c>
    </row>
    <row r="3387" spans="1:5" x14ac:dyDescent="0.25">
      <c r="A3387" t="s">
        <v>11</v>
      </c>
    </row>
    <row r="3388" spans="1:5" x14ac:dyDescent="0.25">
      <c r="A3388" t="s">
        <v>1484</v>
      </c>
    </row>
    <row r="3389" spans="1:5" x14ac:dyDescent="0.25">
      <c r="A3389" t="s">
        <v>881</v>
      </c>
    </row>
    <row r="3390" spans="1:5" x14ac:dyDescent="0.25">
      <c r="A3390" t="s">
        <v>1485</v>
      </c>
    </row>
    <row r="3391" spans="1:5" x14ac:dyDescent="0.25">
      <c r="A3391" t="s">
        <v>1486</v>
      </c>
    </row>
    <row r="3392" spans="1:5" x14ac:dyDescent="0.25">
      <c r="A3392" t="s">
        <v>885</v>
      </c>
    </row>
    <row r="3393" spans="1:5" x14ac:dyDescent="0.25">
      <c r="A3393" t="s">
        <v>208</v>
      </c>
    </row>
    <row r="3394" spans="1:5" x14ac:dyDescent="0.25">
      <c r="A3394" t="s">
        <v>138</v>
      </c>
    </row>
    <row r="3395" spans="1:5" x14ac:dyDescent="0.25">
      <c r="A3395" t="s">
        <v>1502</v>
      </c>
    </row>
    <row r="3396" spans="1:5" x14ac:dyDescent="0.25">
      <c r="A3396" t="s">
        <v>21</v>
      </c>
    </row>
    <row r="3397" spans="1:5" x14ac:dyDescent="0.25">
      <c r="A3397" t="s">
        <v>112</v>
      </c>
    </row>
    <row r="3398" spans="1:5" x14ac:dyDescent="0.25">
      <c r="A3398" t="s">
        <v>1489</v>
      </c>
    </row>
    <row r="3399" spans="1:5" x14ac:dyDescent="0.25">
      <c r="A3399" t="s">
        <v>1503</v>
      </c>
    </row>
    <row r="3400" spans="1:5" x14ac:dyDescent="0.25">
      <c r="A3400" t="s">
        <v>385</v>
      </c>
    </row>
    <row r="3401" spans="1:5" x14ac:dyDescent="0.25">
      <c r="A3401" t="s">
        <v>1</v>
      </c>
    </row>
    <row r="3402" spans="1:5" x14ac:dyDescent="0.25">
      <c r="A3402" t="s">
        <v>1504</v>
      </c>
      <c r="E3402" t="str">
        <f>A3402&amp;","&amp;A3403&amp;","&amp;A3404&amp;","&amp;A3405&amp;","&amp;A3406&amp;","&amp;A3407&amp;","&amp;A3408&amp;","&amp;A3409&amp;","&amp;A3410&amp;","&amp;A3411&amp;","&amp;A3412&amp;","&amp;A3413&amp;","&amp;A3414&amp;","&amp;A3415&amp;","&amp;A3416&amp;","&amp;A3417&amp;","&amp;A3418&amp;","&amp;A3419&amp;","&amp;A3420&amp;","&amp;A3421&amp;","&amp;A3422&amp;","&amp;A3423&amp;","&amp;A3424&amp;","&amp;A3425&amp;","&amp;A3426</f>
        <v>[POPPLIO],Name = Popplio,Types = GRASS,FAIRY,BaseStats = 55,39,44,55,71,56,GenderRatio = FemaleOneEighth,GrowthRate = Parabolic,BaseExp = 64,EVs = SPECIAL_ATTACK,1,CatchRate = 100,Happiness = 50,Abilities = CHLOROPHYLL,LEAFGUARD,HiddenAbilities = TRIAGE,Moves = 1,POUND,1,GROWL,3,ABSORB,6,DISARMINGVOICE,9,GROWTH,12,LEECHSEED,15,DRAININGKISS,18,STUNSPORE,18,SLEEPPOWDER,18,POISONPOWDER,21,MAGICALLEAF,24,FLORALHEALING,27,GIGADRAIN,30,ENERGYBALL,33,AROMATHERAPY,36,PETALDANCE,42,DAZZLINGGLEAM,47,SUNNYDAY,53,SOLARBEAM,TutorMoves = CALMMIND,TOXIC,HIDDENPOWER,SUNNYDAY,HYPERBEAM,PROTECT,SAFEGUARD,FRUSTRATION,SOLARBEAM,RETURN,DOUBLETEAM,FACADE,REST,ATTRACT,ROUND,ECHOEDVOICE,FOCUSBLAST,ENERGYBALL,XSCISSOR,GRASSKNOT,SWAGGER,SUBSTITUTE,NATUREPOWER,DAZZLINGGLEAM,CONFIDE,SECRETPOWER,POLLENPUFF,LEAFSTORM,LEAFBLADE,PLAYROUGH,AFTERYOU,FURYCUTTER,GIGADRAIN,HEALBELL,HELPINGHAND,HYPERVOICE,MAGICCOAT,RECYCLE,ROLEPLAY,PEPPERBURST,SIGNALBEAM,SLEEPTALK,SNORE,SYNTHESIS,WORRYSEED,MOONBLAST,NATURALGIFT,EggMoves = FLOWERSHIELD,SPIKYSHIELD,NATURALGIFT,WORRYSEED,AMNESIA,AROMATICMIST,REFRESH,POLLENPUFF,EggGroups = Grass,Field,HatchSteps = 4096,Height = 0.4,Weight = 7.5,Color = Green,Shape = Finned,Category = Bud,Pokedex = Its collar is made from petals. The colour of the collar is said to change with the seasons.,Generation = 7,Evolutions = BRIONNE,Level,17</v>
      </c>
    </row>
    <row r="3403" spans="1:5" x14ac:dyDescent="0.25">
      <c r="A3403" t="s">
        <v>1505</v>
      </c>
    </row>
    <row r="3404" spans="1:5" x14ac:dyDescent="0.25">
      <c r="A3404" t="s">
        <v>1506</v>
      </c>
    </row>
    <row r="3405" spans="1:5" x14ac:dyDescent="0.25">
      <c r="A3405" t="s">
        <v>1507</v>
      </c>
    </row>
    <row r="3406" spans="1:5" x14ac:dyDescent="0.25">
      <c r="A3406" t="s">
        <v>543</v>
      </c>
    </row>
    <row r="3407" spans="1:5" x14ac:dyDescent="0.25">
      <c r="A3407" t="s">
        <v>43</v>
      </c>
    </row>
    <row r="3408" spans="1:5" x14ac:dyDescent="0.25">
      <c r="A3408" t="s">
        <v>317</v>
      </c>
    </row>
    <row r="3409" spans="1:1" x14ac:dyDescent="0.25">
      <c r="A3409" t="s">
        <v>45</v>
      </c>
    </row>
    <row r="3410" spans="1:1" x14ac:dyDescent="0.25">
      <c r="A3410" t="s">
        <v>32</v>
      </c>
    </row>
    <row r="3411" spans="1:1" x14ac:dyDescent="0.25">
      <c r="A3411" t="s">
        <v>996</v>
      </c>
    </row>
    <row r="3412" spans="1:1" x14ac:dyDescent="0.25">
      <c r="A3412" t="s">
        <v>1508</v>
      </c>
    </row>
    <row r="3413" spans="1:1" x14ac:dyDescent="0.25">
      <c r="A3413" t="s">
        <v>1509</v>
      </c>
    </row>
    <row r="3414" spans="1:1" x14ac:dyDescent="0.25">
      <c r="A3414" t="s">
        <v>1510</v>
      </c>
    </row>
    <row r="3415" spans="1:1" x14ac:dyDescent="0.25">
      <c r="A3415" t="s">
        <v>1511</v>
      </c>
    </row>
    <row r="3416" spans="1:1" x14ac:dyDescent="0.25">
      <c r="A3416" t="s">
        <v>1512</v>
      </c>
    </row>
    <row r="3417" spans="1:1" x14ac:dyDescent="0.25">
      <c r="A3417" t="s">
        <v>1513</v>
      </c>
    </row>
    <row r="3418" spans="1:1" x14ac:dyDescent="0.25">
      <c r="A3418" t="s">
        <v>787</v>
      </c>
    </row>
    <row r="3419" spans="1:1" x14ac:dyDescent="0.25">
      <c r="A3419" t="s">
        <v>484</v>
      </c>
    </row>
    <row r="3420" spans="1:1" x14ac:dyDescent="0.25">
      <c r="A3420" t="s">
        <v>397</v>
      </c>
    </row>
    <row r="3421" spans="1:1" x14ac:dyDescent="0.25">
      <c r="A3421" t="s">
        <v>237</v>
      </c>
    </row>
    <row r="3422" spans="1:1" x14ac:dyDescent="0.25">
      <c r="A3422" t="s">
        <v>266</v>
      </c>
    </row>
    <row r="3423" spans="1:1" x14ac:dyDescent="0.25">
      <c r="A3423" t="s">
        <v>1514</v>
      </c>
    </row>
    <row r="3424" spans="1:1" x14ac:dyDescent="0.25">
      <c r="A3424" t="s">
        <v>1515</v>
      </c>
    </row>
    <row r="3425" spans="1:5" x14ac:dyDescent="0.25">
      <c r="A3425" t="s">
        <v>618</v>
      </c>
    </row>
    <row r="3426" spans="1:5" x14ac:dyDescent="0.25">
      <c r="A3426" t="s">
        <v>1516</v>
      </c>
    </row>
    <row r="3427" spans="1:5" x14ac:dyDescent="0.25">
      <c r="A3427" t="s">
        <v>1</v>
      </c>
    </row>
    <row r="3428" spans="1:5" x14ac:dyDescent="0.25">
      <c r="A3428" t="s">
        <v>1517</v>
      </c>
      <c r="E3428" t="str">
        <f>A3428&amp;","&amp;A3429&amp;","&amp;A3430&amp;","&amp;A3431&amp;","&amp;A3432&amp;","&amp;A3433&amp;","&amp;A3434&amp;","&amp;A3435&amp;","&amp;A3436&amp;","&amp;A3437&amp;","&amp;A3438&amp;","&amp;A3439&amp;","&amp;A3440&amp;","&amp;A3441&amp;","&amp;A3442&amp;","&amp;A3443&amp;","&amp;A3444&amp;","&amp;A3445&amp;","&amp;A3446&amp;","&amp;A3447&amp;","&amp;A3448&amp;","&amp;A3449&amp;","&amp;A3450&amp;","&amp;A3451&amp;","&amp;A3452</f>
        <v>[BRIONNE],Name = Brionne,Types = GRASS,FAIRY,BaseStats = 75,54,54,75,91,71,GenderRatio = FemaleOneEighth,GrowthRate = Parabolic,BaseExp = 147,EVs = SPECIAL_ATTACK,2,CatchRate = 100,Happiness = 50,Abilities = CHLOROPHYLL,LEAFGUARD,HiddenAbilities = TRIAGE,Moves = 1,POUND,1,GROWL,3,ABSORB,6,DISARMINGVOICE,9,GROWTH,12,LEECHSEED,15,DRAININGKISS,18,STUNSPORE,18,SLEEPPOWDER,18,POISONPOWDER,21,MAGICALLEAF,24,FLORALHEALING,27,GIGADRAIN,30,ENERGYBALL,33,AROMATHERAPY,36,PETALDANCE,42,DAZZLINGGLEAM,47,SUNNYDAY,53,SOLARBEAM,TutorMoves = CALMMIND,TOXIC,HIDDENPOWER,SUNNYDAY,HYPERBEAM,PROTECT,SAFEGUARD,FRUSTRATION,SOLARBEAM,RETURN,DOUBLETEAM,FACADE,REST,ATTRACT,ROUND,ECHOEDVOICE,FOCUSBLAST,ENERGYBALL,XSCISSOR,GRASSKNOT,SWAGGER,SUBSTITUTE,NATUREPOWER,DAZZLINGGLEAM,CONFIDE,SECRETPOWER,POLLENPUFF,LEAFSTORM,LEAFBLADE,PLAYROUGH,AFTERYOU,FURYCUTTER,GIGADRAIN,HEALBELL,HELPINGHAND,HYPERVOICE,MAGICCOAT,RECYCLE,ROLEPLAY,PEPPERBURST,SIGNALBEAM,SLEEPTALK,SNORE,SYNTHESIS,WORRYSEED,MOONBLAST,NATURALGIFT,EggGroups = Grass,Field,HatchSteps = 4096,Height = 0.6,Weight = 17.5,Color = Green,Shape = Finned,Category = Blossom,Pokedex = Its mere presence is said to have restorative properties and can cleanse toxins out of the air.,Generation = 7,Evolutions = PRIMARINA,Level,34,#-------------------------------</v>
      </c>
    </row>
    <row r="3429" spans="1:5" x14ac:dyDescent="0.25">
      <c r="A3429" t="s">
        <v>1518</v>
      </c>
    </row>
    <row r="3430" spans="1:5" x14ac:dyDescent="0.25">
      <c r="A3430" t="s">
        <v>1506</v>
      </c>
    </row>
    <row r="3431" spans="1:5" x14ac:dyDescent="0.25">
      <c r="A3431" t="s">
        <v>1519</v>
      </c>
    </row>
    <row r="3432" spans="1:5" x14ac:dyDescent="0.25">
      <c r="A3432" t="s">
        <v>543</v>
      </c>
    </row>
    <row r="3433" spans="1:5" x14ac:dyDescent="0.25">
      <c r="A3433" t="s">
        <v>43</v>
      </c>
    </row>
    <row r="3434" spans="1:5" x14ac:dyDescent="0.25">
      <c r="A3434" t="s">
        <v>1520</v>
      </c>
    </row>
    <row r="3435" spans="1:5" x14ac:dyDescent="0.25">
      <c r="A3435" t="s">
        <v>62</v>
      </c>
    </row>
    <row r="3436" spans="1:5" x14ac:dyDescent="0.25">
      <c r="A3436" t="s">
        <v>32</v>
      </c>
    </row>
    <row r="3437" spans="1:5" x14ac:dyDescent="0.25">
      <c r="A3437" t="s">
        <v>996</v>
      </c>
    </row>
    <row r="3438" spans="1:5" x14ac:dyDescent="0.25">
      <c r="A3438" t="s">
        <v>1508</v>
      </c>
    </row>
    <row r="3439" spans="1:5" x14ac:dyDescent="0.25">
      <c r="A3439" t="s">
        <v>1509</v>
      </c>
    </row>
    <row r="3440" spans="1:5" x14ac:dyDescent="0.25">
      <c r="A3440" t="s">
        <v>1510</v>
      </c>
    </row>
    <row r="3441" spans="1:5" x14ac:dyDescent="0.25">
      <c r="A3441" t="s">
        <v>1511</v>
      </c>
    </row>
    <row r="3442" spans="1:5" x14ac:dyDescent="0.25">
      <c r="A3442" t="s">
        <v>1513</v>
      </c>
    </row>
    <row r="3443" spans="1:5" x14ac:dyDescent="0.25">
      <c r="A3443" t="s">
        <v>787</v>
      </c>
    </row>
    <row r="3444" spans="1:5" x14ac:dyDescent="0.25">
      <c r="A3444" t="s">
        <v>19</v>
      </c>
    </row>
    <row r="3445" spans="1:5" x14ac:dyDescent="0.25">
      <c r="A3445" t="s">
        <v>1521</v>
      </c>
    </row>
    <row r="3446" spans="1:5" x14ac:dyDescent="0.25">
      <c r="A3446" t="s">
        <v>237</v>
      </c>
    </row>
    <row r="3447" spans="1:5" x14ac:dyDescent="0.25">
      <c r="A3447" t="s">
        <v>266</v>
      </c>
    </row>
    <row r="3448" spans="1:5" x14ac:dyDescent="0.25">
      <c r="A3448" t="s">
        <v>1522</v>
      </c>
    </row>
    <row r="3449" spans="1:5" x14ac:dyDescent="0.25">
      <c r="A3449" t="s">
        <v>1523</v>
      </c>
    </row>
    <row r="3450" spans="1:5" x14ac:dyDescent="0.25">
      <c r="A3450" t="s">
        <v>618</v>
      </c>
    </row>
    <row r="3451" spans="1:5" x14ac:dyDescent="0.25">
      <c r="A3451" t="s">
        <v>1524</v>
      </c>
    </row>
    <row r="3452" spans="1:5" x14ac:dyDescent="0.25">
      <c r="A3452" t="s">
        <v>1</v>
      </c>
    </row>
    <row r="3453" spans="1:5" x14ac:dyDescent="0.25">
      <c r="A3453" t="s">
        <v>1525</v>
      </c>
      <c r="E3453" t="str">
        <f>A3453&amp;","&amp;A3454&amp;","&amp;A3455&amp;","&amp;A3456&amp;","&amp;A3457&amp;","&amp;A3458&amp;","&amp;A3459&amp;","&amp;A3460&amp;","&amp;A3461&amp;","&amp;A3462&amp;","&amp;A3463&amp;","&amp;A3464&amp;","&amp;A3465&amp;","&amp;A3466&amp;","&amp;A3467&amp;","&amp;A3468&amp;","&amp;A3469&amp;","&amp;A3470&amp;","&amp;A3471&amp;","&amp;A3472&amp;","&amp;A3473&amp;","&amp;A3474&amp;","&amp;A3475&amp;","&amp;A3476&amp;","&amp;A3477</f>
        <v>[PRIMARINA],Name = Primarina,Types = GRASS,FAIRY,BaseStats = 100,64,64,85,111,106,GenderRatio = FemaleOneEighth,GrowthRate = Parabolic,BaseExp = 239,EVs = SPECIAL_ATTACK,2,SPECIAL_DEFENSE,1,CatchRate = 100,Happiness = 50,Abilities = CHLOROPHYLL,LEAFGUARD,HiddenAbilities = TRIAGE,Moves = 1,POUND,1,GROWL,3,ABSORB,6,DISARMINGVOICE,9,GROWTH,12,LEECHSEED,15,DRAININGKISS,18,STUNSPORE,18,SLEEPPOWDER,18,POISONPOWDER,21,MAGICALLEAF,24,FLORALHEALING,27,GIGADRAIN,30,ENERGYBALL,33,AROMATHERAPY,36,PETALDANCE,42,DAZZLINGGLEAM,47,SUNNYDAY,53,SOLARBEAM,TutorMoves = CALMMIND,TOXIC,HIDDENPOWER,SUNNYDAY,HYPERBEAM,PROTECT,SAFEGUARD,FRUSTRATION,SOLARBEAM,RETURN,DOUBLETEAM,FACADE,REST,ATTRACT,ROUND,ECHOEDVOICE,FOCUSBLAST,ENERGYBALL,XSCISSOR,GRASSKNOT,SWAGGER,SUBSTITUTE,NATUREPOWER,DAZZLINGGLEAM,CONFIDE,SECRETPOWER,POLLENPUFF,LEAFSTORM,LEAFBLADE,PLAYROUGH,AFTERYOU,FURYCUTTER,GIGADRAIN,HEALBELL,HELPINGHAND,HYPERVOICE,MAGICCOAT,RECYCLE,ROLEPLAY,PEPPERBURST,SIGNALBEAM,SLEEPTALK,SNORE,SYNTHESIS,WORRYSEED,MOONBLAST,NATURALGIFT,EggGroups = Grass,Field,HatchSteps = 4096,Height = 1.8,Weight = 44.0,Color = Green,Shape = Finned,Category = Rose,Pokedex = It is said that as it grows older, the petals of the rose on its head will begin to wilt. When the final petal falls, this Pokemon passes away.,Generation = 7,#-------------------------------,[SNORUNT]</v>
      </c>
    </row>
    <row r="3454" spans="1:5" x14ac:dyDescent="0.25">
      <c r="A3454" t="s">
        <v>1526</v>
      </c>
    </row>
    <row r="3455" spans="1:5" x14ac:dyDescent="0.25">
      <c r="A3455" t="s">
        <v>1506</v>
      </c>
    </row>
    <row r="3456" spans="1:5" x14ac:dyDescent="0.25">
      <c r="A3456" t="s">
        <v>1527</v>
      </c>
    </row>
    <row r="3457" spans="1:1" x14ac:dyDescent="0.25">
      <c r="A3457" t="s">
        <v>543</v>
      </c>
    </row>
    <row r="3458" spans="1:1" x14ac:dyDescent="0.25">
      <c r="A3458" t="s">
        <v>43</v>
      </c>
    </row>
    <row r="3459" spans="1:1" x14ac:dyDescent="0.25">
      <c r="A3459" t="s">
        <v>1528</v>
      </c>
    </row>
    <row r="3460" spans="1:1" x14ac:dyDescent="0.25">
      <c r="A3460" t="s">
        <v>1358</v>
      </c>
    </row>
    <row r="3461" spans="1:1" x14ac:dyDescent="0.25">
      <c r="A3461" t="s">
        <v>32</v>
      </c>
    </row>
    <row r="3462" spans="1:1" x14ac:dyDescent="0.25">
      <c r="A3462" t="s">
        <v>996</v>
      </c>
    </row>
    <row r="3463" spans="1:1" x14ac:dyDescent="0.25">
      <c r="A3463" t="s">
        <v>1508</v>
      </c>
    </row>
    <row r="3464" spans="1:1" x14ac:dyDescent="0.25">
      <c r="A3464" t="s">
        <v>1509</v>
      </c>
    </row>
    <row r="3465" spans="1:1" x14ac:dyDescent="0.25">
      <c r="A3465" t="s">
        <v>1510</v>
      </c>
    </row>
    <row r="3466" spans="1:1" x14ac:dyDescent="0.25">
      <c r="A3466" t="s">
        <v>1511</v>
      </c>
    </row>
    <row r="3467" spans="1:1" x14ac:dyDescent="0.25">
      <c r="A3467" t="s">
        <v>1513</v>
      </c>
    </row>
    <row r="3468" spans="1:1" x14ac:dyDescent="0.25">
      <c r="A3468" t="s">
        <v>787</v>
      </c>
    </row>
    <row r="3469" spans="1:1" x14ac:dyDescent="0.25">
      <c r="A3469" t="s">
        <v>138</v>
      </c>
    </row>
    <row r="3470" spans="1:1" x14ac:dyDescent="0.25">
      <c r="A3470" t="s">
        <v>1529</v>
      </c>
    </row>
    <row r="3471" spans="1:1" x14ac:dyDescent="0.25">
      <c r="A3471" t="s">
        <v>237</v>
      </c>
    </row>
    <row r="3472" spans="1:1" x14ac:dyDescent="0.25">
      <c r="A3472" t="s">
        <v>266</v>
      </c>
    </row>
    <row r="3473" spans="1:5" x14ac:dyDescent="0.25">
      <c r="A3473" t="s">
        <v>1530</v>
      </c>
    </row>
    <row r="3474" spans="1:5" x14ac:dyDescent="0.25">
      <c r="A3474" t="s">
        <v>1531</v>
      </c>
    </row>
    <row r="3475" spans="1:5" x14ac:dyDescent="0.25">
      <c r="A3475" t="s">
        <v>618</v>
      </c>
    </row>
    <row r="3476" spans="1:5" x14ac:dyDescent="0.25">
      <c r="A3476" t="s">
        <v>1</v>
      </c>
    </row>
    <row r="3477" spans="1:5" x14ac:dyDescent="0.25">
      <c r="A3477" t="s">
        <v>1532</v>
      </c>
      <c r="E3477" t="str">
        <f>A3477&amp;","&amp;A3478&amp;","&amp;A3479&amp;","&amp;A3480&amp;","&amp;A3481&amp;","&amp;A3482&amp;","&amp;A3483&amp;","&amp;A3484&amp;","&amp;A3485&amp;","&amp;A3486&amp;","&amp;A3487&amp;","&amp;A3488&amp;","&amp;A3489&amp;","&amp;A3490&amp;","&amp;A3491&amp;","&amp;A3492&amp;","&amp;A3493&amp;","&amp;A3494&amp;","&amp;A3495&amp;","&amp;A3496&amp;","&amp;A3497&amp;","&amp;A3498&amp;","&amp;A3499&amp;","&amp;A3500&amp;","&amp;A3501</f>
        <v>[SNORUNT],Name = Snorunt,Types = GHOST,BaseStats = 50,70,60,60,30,30,GenderRatio = Female50Percent,GrowthRate = Medium,BaseExp = 60,EVs = ATTACK,1,CatchRate = 190,Happiness = 50,Abilities = CURSEDBODY,PRESSURE,HiddenAbilities = PRANKSTER,Moves = 1,TACKLE,1,ASTONISH,1,DARKWHISPERS,5,ROCKTHROW,9,MEANLOOK,13,CURSE,15,SHADOWSNEAK,20,BITE,25,BONERUSH,30,ZENHEADBUTT,35,GLARE,40,SHADOWBONE,45,CRUNCH,50,VITALITYDRAIN,55,PHANTOMFORCE,TutorMoves = TOXIC,HIDDENPOWER,TAUNT,HYPERBEAM,PROTECT,FRUSTRATION,BOULDERHURL,RETURN,SHADOWBALL,DOUBLETEAM,ROCKTOMB,TORMENT,FACADE,REST,ATTRACT,THIEF,ROUND,ECHOEDVOICE,FOCUSBLAST,FALSESWIPE,FLING,QUASH,WILLOWISP,EMBARGO,SHADOWCLAW,SCORESETTLER,ROCKPOLISH,STONEEDGE,ROCKSLIDE,DREAMEATER,SWAGGER,SUBSTITUTE,TRICKROOM,DARKPULSE,CONFIDE,SECRETPOWER,CRUNCH,PSYCHICFANGS,ANCIENTPOWER,BLOCK,COVET,DARKPULSE,DRAINPUNCH,ENDEAVOR,FOULPLAY,HEADBUTT,HYPERVOICE,IRONHEAD,KNOCKOFF,LASTRESORT,MAGICROOM,OMINOUSWIND,PAINSPLIT,ROLLOUT,SLEEPTALK,SNATCH,SNORE,SPITE,STEALTHROCK,SUCKERPUNCH,SUPERFANG,TRICK,WONDERROOM,ZENHEADBUTT,LEECHLIFE,NATURALGIFT,POWERGEM,EggMoves = BACKSTABBING,NIGHTSLASH,HEADBUTT,ROLLOUT,BIDE,SWITCHEROO,THIEF,IRONDEFENSE,NIGHTSHADE,HEX,OMINOUSWIND,BEATUP,EggGroups = Fairy,Mineral,HatchSteps = 5355,Height = 0.7,Weight = 16.8,Color = White,Shape = Bipedal,Category = Skull,Pokedex = It is found in large numbers in tombs and crypts. They will often remain motionless and then mass attack grave robbers.,Generation = 3,Evolutions = GLALIE,ItemMale,DUSKSTONE,FROSLASS,ItemFemale,DUSKSTONE</v>
      </c>
    </row>
    <row r="3478" spans="1:5" x14ac:dyDescent="0.25">
      <c r="A3478" t="s">
        <v>1533</v>
      </c>
    </row>
    <row r="3479" spans="1:5" x14ac:dyDescent="0.25">
      <c r="A3479" t="s">
        <v>1534</v>
      </c>
    </row>
    <row r="3480" spans="1:5" x14ac:dyDescent="0.25">
      <c r="A3480" t="s">
        <v>1535</v>
      </c>
    </row>
    <row r="3481" spans="1:5" x14ac:dyDescent="0.25">
      <c r="A3481" t="s">
        <v>6</v>
      </c>
    </row>
    <row r="3482" spans="1:5" x14ac:dyDescent="0.25">
      <c r="A3482" t="s">
        <v>7</v>
      </c>
    </row>
    <row r="3483" spans="1:5" x14ac:dyDescent="0.25">
      <c r="A3483" t="s">
        <v>478</v>
      </c>
    </row>
    <row r="3484" spans="1:5" x14ac:dyDescent="0.25">
      <c r="A3484" t="s">
        <v>145</v>
      </c>
    </row>
    <row r="3485" spans="1:5" x14ac:dyDescent="0.25">
      <c r="A3485" t="s">
        <v>10</v>
      </c>
    </row>
    <row r="3486" spans="1:5" x14ac:dyDescent="0.25">
      <c r="A3486" t="s">
        <v>996</v>
      </c>
    </row>
    <row r="3487" spans="1:5" x14ac:dyDescent="0.25">
      <c r="A3487" t="s">
        <v>1536</v>
      </c>
    </row>
    <row r="3488" spans="1:5" x14ac:dyDescent="0.25">
      <c r="A3488" t="s">
        <v>1537</v>
      </c>
    </row>
    <row r="3489" spans="1:5" x14ac:dyDescent="0.25">
      <c r="A3489" t="s">
        <v>1538</v>
      </c>
    </row>
    <row r="3490" spans="1:5" x14ac:dyDescent="0.25">
      <c r="A3490" t="s">
        <v>1539</v>
      </c>
    </row>
    <row r="3491" spans="1:5" x14ac:dyDescent="0.25">
      <c r="A3491" t="s">
        <v>1540</v>
      </c>
    </row>
    <row r="3492" spans="1:5" x14ac:dyDescent="0.25">
      <c r="A3492" t="s">
        <v>1343</v>
      </c>
    </row>
    <row r="3493" spans="1:5" x14ac:dyDescent="0.25">
      <c r="A3493" t="s">
        <v>18</v>
      </c>
    </row>
    <row r="3494" spans="1:5" x14ac:dyDescent="0.25">
      <c r="A3494" t="s">
        <v>235</v>
      </c>
    </row>
    <row r="3495" spans="1:5" x14ac:dyDescent="0.25">
      <c r="A3495" t="s">
        <v>1541</v>
      </c>
    </row>
    <row r="3496" spans="1:5" x14ac:dyDescent="0.25">
      <c r="A3496" t="s">
        <v>636</v>
      </c>
    </row>
    <row r="3497" spans="1:5" x14ac:dyDescent="0.25">
      <c r="A3497" t="s">
        <v>369</v>
      </c>
    </row>
    <row r="3498" spans="1:5" x14ac:dyDescent="0.25">
      <c r="A3498" t="s">
        <v>1542</v>
      </c>
    </row>
    <row r="3499" spans="1:5" x14ac:dyDescent="0.25">
      <c r="A3499" t="s">
        <v>1543</v>
      </c>
    </row>
    <row r="3500" spans="1:5" x14ac:dyDescent="0.25">
      <c r="A3500" t="s">
        <v>269</v>
      </c>
    </row>
    <row r="3501" spans="1:5" x14ac:dyDescent="0.25">
      <c r="A3501" t="s">
        <v>1544</v>
      </c>
    </row>
    <row r="3502" spans="1:5" x14ac:dyDescent="0.25">
      <c r="A3502" t="s">
        <v>1</v>
      </c>
    </row>
    <row r="3503" spans="1:5" x14ac:dyDescent="0.25">
      <c r="A3503" t="s">
        <v>1545</v>
      </c>
      <c r="E3503" t="str">
        <f>A3503&amp;","&amp;A3504&amp;","&amp;A3505&amp;","&amp;A3506&amp;","&amp;A3507&amp;","&amp;A3508&amp;","&amp;A3509&amp;","&amp;A3510&amp;","&amp;A3511&amp;","&amp;A3512&amp;","&amp;A3513&amp;","&amp;A3514&amp;","&amp;A3515&amp;","&amp;A3516&amp;","&amp;A3517&amp;","&amp;A3518&amp;","&amp;A3519&amp;","&amp;A3520&amp;","&amp;A3521&amp;","&amp;A3522&amp;","&amp;A3523&amp;","&amp;A3524&amp;","&amp;A3525&amp;","&amp;A3526&amp;","&amp;A3527</f>
        <v>[GLALIE],Name = Glalie,Types = GHOST,DARK,BaseStats = 70,100,110,100,50,50,GenderRatio = AlwaysMale,GrowthRate = Medium,BaseExp = 168,EVs = ATTACK,1,DEFENSE,1,SPEED,1,CatchRate = 100,Happiness = 50,Abilities = CURSEDBODY,PRESSURE,HiddenAbilities = SOLIDROCK,Moves = 1,TACKLE,1,ASTONISH,1,DARKWHISPERS,5,ROCKTHROW,9,MEANLOOK,13,CURSE,15,SHADOWSNEAK,20,BITE,25,BONERUSH,30,ZENHEADBUTT,35,GLARE,40,SHADOWBONE,45,CRUNCH,50,VITALITYDRAIN,55,PHANTOMFORCE,TutorMoves = TOXIC,HIDDENPOWER,TAUNT,HYPERBEAM,PROTECT,FRUSTRATION,BOULDERHURL,RETURN,SHADOWBALL,DOUBLETEAM,ROCKTOMB,TORMENT,FACADE,REST,ATTRACT,THIEF,ROUND,ECHOEDVOICE,FOCUSBLAST,FALSESWIPE,FLING,QUASH,WILLOWISP,EMBARGO,SHADOWCLAW,SCORESETTLER,ROCKPOLISH,STONEEDGE,ROCKSLIDE,DREAMEATER,SWAGGER,SUBSTITUTE,TRICKROOM,DARKPULSE,CONFIDE,SECRETPOWER,CRUNCH,PSYCHICFANGS,ANCIENTPOWER,BLOCK,COVET,DARKPULSE,DRAINPUNCH,ENDEAVOR,FOULPLAY,HEADBUTT,HYPERVOICE,IRONHEAD,KNOCKOFF,LASTRESORT,MAGICROOM,OMINOUSWIND,PAINSPLIT,ROLLOUT,SLEEPTALK,SNATCH,SNORE,SPITE,STEALTHROCK,SUCKERPUNCH,SUPERFANG,TRICK,WONDERROOM,ZENHEADBUTT,LEECHLIFE,NATURALGIFT,POWERGEM,EggGroups = Fairy,Mineral,HatchSteps = 5355,Height = 1.5,Weight = 256.5,Color = White,Shape = Head,Category = Skull,Pokedex = It gets incredibly agitated when it is confused for a rock.,Generation = 3,#-------------------------------,[FROSLASS]</v>
      </c>
    </row>
    <row r="3504" spans="1:5" x14ac:dyDescent="0.25">
      <c r="A3504" t="s">
        <v>1546</v>
      </c>
    </row>
    <row r="3505" spans="1:1" x14ac:dyDescent="0.25">
      <c r="A3505" t="s">
        <v>1547</v>
      </c>
    </row>
    <row r="3506" spans="1:1" x14ac:dyDescent="0.25">
      <c r="A3506" t="s">
        <v>1548</v>
      </c>
    </row>
    <row r="3507" spans="1:1" x14ac:dyDescent="0.25">
      <c r="A3507" t="s">
        <v>341</v>
      </c>
    </row>
    <row r="3508" spans="1:1" x14ac:dyDescent="0.25">
      <c r="A3508" t="s">
        <v>7</v>
      </c>
    </row>
    <row r="3509" spans="1:1" x14ac:dyDescent="0.25">
      <c r="A3509" t="s">
        <v>1266</v>
      </c>
    </row>
    <row r="3510" spans="1:1" x14ac:dyDescent="0.25">
      <c r="A3510" t="s">
        <v>1549</v>
      </c>
    </row>
    <row r="3511" spans="1:1" x14ac:dyDescent="0.25">
      <c r="A3511" t="s">
        <v>32</v>
      </c>
    </row>
    <row r="3512" spans="1:1" x14ac:dyDescent="0.25">
      <c r="A3512" t="s">
        <v>996</v>
      </c>
    </row>
    <row r="3513" spans="1:1" x14ac:dyDescent="0.25">
      <c r="A3513" t="s">
        <v>1536</v>
      </c>
    </row>
    <row r="3514" spans="1:1" x14ac:dyDescent="0.25">
      <c r="A3514" t="s">
        <v>696</v>
      </c>
    </row>
    <row r="3515" spans="1:1" x14ac:dyDescent="0.25">
      <c r="A3515" t="s">
        <v>1538</v>
      </c>
    </row>
    <row r="3516" spans="1:1" x14ac:dyDescent="0.25">
      <c r="A3516" t="s">
        <v>1539</v>
      </c>
    </row>
    <row r="3517" spans="1:1" x14ac:dyDescent="0.25">
      <c r="A3517" t="s">
        <v>1343</v>
      </c>
    </row>
    <row r="3518" spans="1:1" x14ac:dyDescent="0.25">
      <c r="A3518" t="s">
        <v>18</v>
      </c>
    </row>
    <row r="3519" spans="1:1" x14ac:dyDescent="0.25">
      <c r="A3519" t="s">
        <v>110</v>
      </c>
    </row>
    <row r="3520" spans="1:1" x14ac:dyDescent="0.25">
      <c r="A3520" t="s">
        <v>1550</v>
      </c>
    </row>
    <row r="3521" spans="1:5" x14ac:dyDescent="0.25">
      <c r="A3521" t="s">
        <v>636</v>
      </c>
    </row>
    <row r="3522" spans="1:5" x14ac:dyDescent="0.25">
      <c r="A3522" t="s">
        <v>22</v>
      </c>
    </row>
    <row r="3523" spans="1:5" x14ac:dyDescent="0.25">
      <c r="A3523" t="s">
        <v>1542</v>
      </c>
    </row>
    <row r="3524" spans="1:5" x14ac:dyDescent="0.25">
      <c r="A3524" t="s">
        <v>1551</v>
      </c>
    </row>
    <row r="3525" spans="1:5" x14ac:dyDescent="0.25">
      <c r="A3525" t="s">
        <v>269</v>
      </c>
    </row>
    <row r="3526" spans="1:5" x14ac:dyDescent="0.25">
      <c r="A3526" t="s">
        <v>1</v>
      </c>
    </row>
    <row r="3527" spans="1:5" x14ac:dyDescent="0.25">
      <c r="A3527" t="s">
        <v>1552</v>
      </c>
      <c r="E3527" t="str">
        <f>A3527&amp;","&amp;A3528&amp;","&amp;A3529&amp;","&amp;A3530&amp;","&amp;A3531&amp;","&amp;A3532&amp;","&amp;A3533&amp;","&amp;A3534&amp;","&amp;A3535&amp;","&amp;A3536&amp;","&amp;A3537&amp;","&amp;A3538&amp;","&amp;A3539&amp;","&amp;A3540&amp;","&amp;A3541&amp;","&amp;A3542&amp;","&amp;A3543&amp;","&amp;A3544&amp;","&amp;A3545&amp;","&amp;A3546&amp;","&amp;A3547&amp;","&amp;A3548&amp;","&amp;A3549&amp;","&amp;A3550&amp;","&amp;A3551</f>
        <v>[FROSLASS],Name = Froslass,Types = GHOST,FLYING,BaseStats = 70,55,55,100,100,100,GenderRatio = AlwaysFemale,GrowthRate = Medium,BaseExp = 168,EVs = SPECIAL_ATTACK,1,SPECIAL_DEFENSE,1,SPEED,1,CatchRate = 100,Happiness = 50,Abilities = CURSEDBODY,BERSERK,HiddenAbilities = PRANKSTER,Moves = 1,GOOSEBUMP,1,LEER,1,DARKWHISPERS,5,ASTONISH,9,MEANLOOK,13,CURSE,15,SHADOWSNEAK,20,GLIDE,25,WAIL,30,HEX,35,GLARE,40,EROSION,45,DARKPULSE,50,OBLIVIONWING,55,POSSESSION,TutorMoves = PSYSHOCK,TOXIC,HIDDENPOWER,TAUNT,ICEBEAM,BLIZZARD,HYPERBEAM,PROTECT,FRUSTRATION,RETURN,PSYCHIC,SHADOWBALL,DOUBLETEAM,SLUDGEWAVE,SLUDGEBOMB,TORMENT,FACADE,REST,ATTRACT,THIEF,ROUND,ECHOEDVOICE,FOCUSBLAST,FALSESWIPE,FLING,QUASH,WILLOWISP,EMBARGO,SHADOWCLAW,SCORESETTLER,ROCKPOLISH,DREAMEATER,SWAGGER,SUBSTITUTE,TRICKROOM,DARKPULSE,CONFIDE,SECRETPOWER,ROCKTHROW,SHADOWSNEAK,BITE,BONERUSH,ROCKSLIDE,LEECHLIFE,PHANTOMFORCE,BOULDERHURL,ROCKTOMB,STONEEDGE,HEADBUTT,SUPERFANG,ZENHEADBUTT,ROLLOUT,IRONHEAD,AURASPHERE,CRUNCH,PSYCHICFANGS,AIRCUTTER,ANCIENTPOWER,BLOCK,COVET,DARKPULSE,DRAINPUNCH,ENDEAVOR,FOULPLAY,HYPERVOICE,KNOCKOFF,LASTRESORT,MAGICROOM,OMINOUSWIND,PAINSPLIT,SLEEPTALK,SNATCH,SNORE,SPITE,STEALTHROCK,SUCKERPUNCH,TAILWIND,TRICK,WONDERROOM,MOONBLAST,NATURALGIFT,POWERGEM,EggGroups = Fairy,Mineral,HatchSteps = 5355,Height = 1.3,Weight = 26.6,Color = White,Shape = HeadArms,Category = Wraith,Pokedex = It hovers around tombs and crypts in search of any visitors, hoping to drain its soul and add the corpse to the graveyard.,Generation = 4,#-------------------------------,[MAGBY]</v>
      </c>
    </row>
    <row r="3528" spans="1:5" x14ac:dyDescent="0.25">
      <c r="A3528" t="s">
        <v>1553</v>
      </c>
    </row>
    <row r="3529" spans="1:5" x14ac:dyDescent="0.25">
      <c r="A3529" t="s">
        <v>1554</v>
      </c>
    </row>
    <row r="3530" spans="1:5" x14ac:dyDescent="0.25">
      <c r="A3530" t="s">
        <v>1555</v>
      </c>
    </row>
    <row r="3531" spans="1:5" x14ac:dyDescent="0.25">
      <c r="A3531" t="s">
        <v>1556</v>
      </c>
    </row>
    <row r="3532" spans="1:5" x14ac:dyDescent="0.25">
      <c r="A3532" t="s">
        <v>7</v>
      </c>
    </row>
    <row r="3533" spans="1:5" x14ac:dyDescent="0.25">
      <c r="A3533" t="s">
        <v>1266</v>
      </c>
    </row>
    <row r="3534" spans="1:5" x14ac:dyDescent="0.25">
      <c r="A3534" t="s">
        <v>1557</v>
      </c>
    </row>
    <row r="3535" spans="1:5" x14ac:dyDescent="0.25">
      <c r="A3535" t="s">
        <v>32</v>
      </c>
    </row>
    <row r="3536" spans="1:5" x14ac:dyDescent="0.25">
      <c r="A3536" t="s">
        <v>996</v>
      </c>
    </row>
    <row r="3537" spans="1:5" x14ac:dyDescent="0.25">
      <c r="A3537" t="s">
        <v>1558</v>
      </c>
    </row>
    <row r="3538" spans="1:5" x14ac:dyDescent="0.25">
      <c r="A3538" t="s">
        <v>1537</v>
      </c>
    </row>
    <row r="3539" spans="1:5" x14ac:dyDescent="0.25">
      <c r="A3539" t="s">
        <v>1559</v>
      </c>
    </row>
    <row r="3540" spans="1:5" x14ac:dyDescent="0.25">
      <c r="A3540" t="s">
        <v>1560</v>
      </c>
    </row>
    <row r="3541" spans="1:5" x14ac:dyDescent="0.25">
      <c r="A3541" t="s">
        <v>1343</v>
      </c>
    </row>
    <row r="3542" spans="1:5" x14ac:dyDescent="0.25">
      <c r="A3542" t="s">
        <v>18</v>
      </c>
    </row>
    <row r="3543" spans="1:5" x14ac:dyDescent="0.25">
      <c r="A3543" t="s">
        <v>90</v>
      </c>
    </row>
    <row r="3544" spans="1:5" x14ac:dyDescent="0.25">
      <c r="A3544" t="s">
        <v>1561</v>
      </c>
    </row>
    <row r="3545" spans="1:5" x14ac:dyDescent="0.25">
      <c r="A3545" t="s">
        <v>636</v>
      </c>
    </row>
    <row r="3546" spans="1:5" x14ac:dyDescent="0.25">
      <c r="A3546" t="s">
        <v>77</v>
      </c>
    </row>
    <row r="3547" spans="1:5" x14ac:dyDescent="0.25">
      <c r="A3547" t="s">
        <v>1562</v>
      </c>
    </row>
    <row r="3548" spans="1:5" x14ac:dyDescent="0.25">
      <c r="A3548" t="s">
        <v>1563</v>
      </c>
    </row>
    <row r="3549" spans="1:5" x14ac:dyDescent="0.25">
      <c r="A3549" t="s">
        <v>385</v>
      </c>
    </row>
    <row r="3550" spans="1:5" x14ac:dyDescent="0.25">
      <c r="A3550" t="s">
        <v>1</v>
      </c>
    </row>
    <row r="3551" spans="1:5" x14ac:dyDescent="0.25">
      <c r="A3551" t="s">
        <v>1564</v>
      </c>
      <c r="E3551" t="str">
        <f>A3551&amp;","&amp;A3552&amp;","&amp;A3553&amp;","&amp;A3554&amp;","&amp;A3555&amp;","&amp;A3556&amp;","&amp;A3557&amp;","&amp;A3558&amp;","&amp;A3559&amp;","&amp;A3560&amp;","&amp;A3561&amp;","&amp;A3562&amp;","&amp;A3563&amp;","&amp;A3564&amp;","&amp;A3565&amp;","&amp;A3566&amp;","&amp;A3567&amp;","&amp;A3568&amp;","&amp;A3569&amp;","&amp;A3570&amp;","&amp;A3571&amp;","&amp;A3572&amp;","&amp;A3573&amp;","&amp;A3574&amp;","&amp;A3575</f>
        <v>[MAGBY],Name = Magby,Types = WATER,ICE,BaseStats = 68,65,57,53,65,57,GenderRatio = Female25Percent,GrowthRate = Medium,BaseExp = 73,EVs = HP,1,CatchRate = 100,Happiness = 70,Abilities = ICEBODY,ICYVEINS,HiddenAbilities = MEGALAUNCHER,Moves = 1,POWDERSNOW,1,LEER,5,WATERGUN,8,ICEBALL,12,AQUARING,15,AURORABEAM,19,MIST,19,HAZE,22,WATERPULSE,26,ACIDARMOR,29,ICEPUNCH,33,DARKPULSE,36,ICEBEAM,40,HAIL,40,RAINDANCE,43,HYDROPUMP,48,WATERSPOUT,54,BLIZZARD,TutorMoves = TOXIC,HAIL,BULKUP,HIDDENPOWER,TAUNT,ICEBEAM,BLIZZARD,HYPERBEAM,PROTECT,RAINDANCE,FRUSTRATION,EARTHQUAKE,RETURN,DIG,BRICKBREAK,DOUBLETEAM,TORMENT,FACADE,REST,ATTRACT,LOWSWEEP,ROUND,ECHOEDVOICE,FOCUSBLAST,SCALD,FLING,RETALIATE,GIGAIMPACT,FROSTBREATH,SWAGGER,SUBSTITUTE,FLASHCANNON,LIQUIDATION,DARKPULSE,POWERUPPUNCH,CONFIDE,AURORAVEIL,SECRETPOWER,WORKUP,BRUTALSWING,MUDDYWATER,HEAVYSLAM,AGILITY,BODYSLAM,WATERWHIP,DARKPULSE,DEFOG,DRACOSURGE,DRAINPUNCH,FOCUSPUNCH,HEADBUTT,HYPERVOICE,ICEPUNCH,ICYWIND,IRONHEAD,KNOCKOFF,LOWKICK,SLEEPTALK,SNORE,SUPERPOWER,UPROAR,WATERPULSE,ZENHEADBUTT,ICICLECRASH,NATURALGIFT,TIDALWAVE,CASCADE,EggMoves = ICICLECRASH,AURASPHERE,LOCKON,LASERFOCUS,NASTYPLOT,ICEHAMMER,OCEANBLAST,BUBBLEBEAM,ICYWIND,AVALANCHE,ICETOMB,EggGroups = Undiscovered,HatchSteps = 6630,Height = 0.7,Weight = 21.4,Color = Blue,Shape = BipedalTail,Category = Ice Clump,Pokedex = It can often be found swimming about near glaciers and melting ice caps. It is able to dive deep into the ocean floor.,Generation = 4,Evolutions = MAGMAR,Level,30</v>
      </c>
    </row>
    <row r="3552" spans="1:5" x14ac:dyDescent="0.25">
      <c r="A3552" t="s">
        <v>1565</v>
      </c>
    </row>
    <row r="3553" spans="1:1" x14ac:dyDescent="0.25">
      <c r="A3553" t="s">
        <v>1566</v>
      </c>
    </row>
    <row r="3554" spans="1:1" x14ac:dyDescent="0.25">
      <c r="A3554" t="s">
        <v>1567</v>
      </c>
    </row>
    <row r="3555" spans="1:1" x14ac:dyDescent="0.25">
      <c r="A3555" t="s">
        <v>1310</v>
      </c>
    </row>
    <row r="3556" spans="1:1" x14ac:dyDescent="0.25">
      <c r="A3556" t="s">
        <v>7</v>
      </c>
    </row>
    <row r="3557" spans="1:1" x14ac:dyDescent="0.25">
      <c r="A3557" t="s">
        <v>1568</v>
      </c>
    </row>
    <row r="3558" spans="1:1" x14ac:dyDescent="0.25">
      <c r="A3558" t="s">
        <v>256</v>
      </c>
    </row>
    <row r="3559" spans="1:1" x14ac:dyDescent="0.25">
      <c r="A3559" t="s">
        <v>32</v>
      </c>
    </row>
    <row r="3560" spans="1:1" x14ac:dyDescent="0.25">
      <c r="A3560" t="s">
        <v>11</v>
      </c>
    </row>
    <row r="3561" spans="1:1" x14ac:dyDescent="0.25">
      <c r="A3561" t="s">
        <v>1569</v>
      </c>
    </row>
    <row r="3562" spans="1:1" x14ac:dyDescent="0.25">
      <c r="A3562" t="s">
        <v>1570</v>
      </c>
    </row>
    <row r="3563" spans="1:1" x14ac:dyDescent="0.25">
      <c r="A3563" t="s">
        <v>1571</v>
      </c>
    </row>
    <row r="3564" spans="1:1" x14ac:dyDescent="0.25">
      <c r="A3564" t="s">
        <v>1572</v>
      </c>
    </row>
    <row r="3565" spans="1:1" x14ac:dyDescent="0.25">
      <c r="A3565" t="s">
        <v>1573</v>
      </c>
    </row>
    <row r="3566" spans="1:1" x14ac:dyDescent="0.25">
      <c r="A3566" t="s">
        <v>1141</v>
      </c>
    </row>
    <row r="3567" spans="1:1" x14ac:dyDescent="0.25">
      <c r="A3567" t="s">
        <v>208</v>
      </c>
    </row>
    <row r="3568" spans="1:1" x14ac:dyDescent="0.25">
      <c r="A3568" t="s">
        <v>235</v>
      </c>
    </row>
    <row r="3569" spans="1:5" x14ac:dyDescent="0.25">
      <c r="A3569" t="s">
        <v>1574</v>
      </c>
    </row>
    <row r="3570" spans="1:5" x14ac:dyDescent="0.25">
      <c r="A3570" t="s">
        <v>53</v>
      </c>
    </row>
    <row r="3571" spans="1:5" x14ac:dyDescent="0.25">
      <c r="A3571" t="s">
        <v>112</v>
      </c>
    </row>
    <row r="3572" spans="1:5" x14ac:dyDescent="0.25">
      <c r="A3572" t="s">
        <v>1575</v>
      </c>
    </row>
    <row r="3573" spans="1:5" x14ac:dyDescent="0.25">
      <c r="A3573" t="s">
        <v>1576</v>
      </c>
    </row>
    <row r="3574" spans="1:5" x14ac:dyDescent="0.25">
      <c r="A3574" t="s">
        <v>385</v>
      </c>
    </row>
    <row r="3575" spans="1:5" x14ac:dyDescent="0.25">
      <c r="A3575" t="s">
        <v>1577</v>
      </c>
    </row>
    <row r="3576" spans="1:5" x14ac:dyDescent="0.25">
      <c r="A3576" t="s">
        <v>1</v>
      </c>
    </row>
    <row r="3577" spans="1:5" x14ac:dyDescent="0.25">
      <c r="A3577" t="s">
        <v>1578</v>
      </c>
      <c r="E3577" t="str">
        <f>A3577&amp;","&amp;A3578&amp;","&amp;A3579&amp;","&amp;A3580&amp;","&amp;A3581&amp;","&amp;A3582&amp;","&amp;A3583&amp;","&amp;A3584&amp;","&amp;A3585&amp;","&amp;A3586&amp;","&amp;A3587&amp;","&amp;A3588&amp;","&amp;A3589&amp;","&amp;A3590&amp;","&amp;A3591&amp;","&amp;A3592&amp;","&amp;A3593&amp;","&amp;A3594&amp;","&amp;A3595&amp;","&amp;A3596&amp;","&amp;A3597&amp;","&amp;A3598&amp;","&amp;A3599&amp;","&amp;A3600&amp;","&amp;A3601</f>
        <v>[MAGMAR],Name = Magmar,Types = WATER,ICE,BaseStats = 93,90,74,78,90,70,GenderRatio = Female25Percent,GrowthRate = Medium,BaseExp = 173,EVs = HP,1,SPECIAL_ATTACK,1,CatchRate = 100,Happiness = 70,Abilities = ICEBODY,ICYVEINS,HiddenAbilities = MEGALAUNCHER,Moves = 1,POWDERSNOW,1,LEER,5,WATERGUN,8,ICEBALL,12,AQUARING,15,AURORABEAM,19,MIST,19,HAZE,22,WATERPULSE,26,ACIDARMOR,29,ICEPUNCH,33,DARKPULSE,36,ICEBEAM,40,HAIL,40,RAINDANCE,43,HYDROPUMP,48,WATERSPOUT,54,BLIZZARD,TutorMoves = TOXIC,HAIL,BULKUP,HIDDENPOWER,TAUNT,ICEBEAM,BLIZZARD,HYPERBEAM,PROTECT,RAINDANCE,FRUSTRATION,EARTHQUAKE,RETURN,DIG,BRICKBREAK,DOUBLETEAM,TORMENT,FACADE,REST,ATTRACT,LOWSWEEP,ROUND,ECHOEDVOICE,FOCUSBLAST,SCALD,FLING,RETALIATE,GIGAIMPACT,FROSTBREATH,SWAGGER,SUBSTITUTE,FLASHCANNON,LIQUIDATION,DARKPULSE,POWERUPPUNCH,CONFIDE,AURORAVEIL,SECRETPOWER,WORKUP,BRUTALSWING,MUDDYWATER,HEAVYSLAM,AGILITY,BODYSLAM,WATERWHIP,DARKPULSE,DEFOG,DRACOSURGE,DRAINPUNCH,FOCUSPUNCH,HEADBUTT,HYPERVOICE,ICEPUNCH,ICYWIND,IRONHEAD,KNOCKOFF,LOWKICK,SLEEPTALK,SNORE,SUPERPOWER,UPROAR,WATERPULSE,ZENHEADBUTT,ICICLECRASH,NATURALGIFT,TIDALWAVE,CASCADE,EggGroups = Humanlike,HatchSteps = 6630,Height = 1.3,Weight = 44.5,Color = Blue,Shape = BipedalTail,Category = Glacier,Pokedex = It can be found both on frozen tundra, glaciers and in frozen oceans roaming in isolation.,Generation = 4,Evolutions = MAGMORTAR,Item,WATERSTONE,#-------------------------------</v>
      </c>
    </row>
    <row r="3578" spans="1:5" x14ac:dyDescent="0.25">
      <c r="A3578" t="s">
        <v>1579</v>
      </c>
    </row>
    <row r="3579" spans="1:5" x14ac:dyDescent="0.25">
      <c r="A3579" t="s">
        <v>1566</v>
      </c>
    </row>
    <row r="3580" spans="1:5" x14ac:dyDescent="0.25">
      <c r="A3580" t="s">
        <v>1580</v>
      </c>
    </row>
    <row r="3581" spans="1:5" x14ac:dyDescent="0.25">
      <c r="A3581" t="s">
        <v>1310</v>
      </c>
    </row>
    <row r="3582" spans="1:5" x14ac:dyDescent="0.25">
      <c r="A3582" t="s">
        <v>7</v>
      </c>
    </row>
    <row r="3583" spans="1:5" x14ac:dyDescent="0.25">
      <c r="A3583" t="s">
        <v>823</v>
      </c>
    </row>
    <row r="3584" spans="1:5" x14ac:dyDescent="0.25">
      <c r="A3584" t="s">
        <v>1581</v>
      </c>
    </row>
    <row r="3585" spans="1:1" x14ac:dyDescent="0.25">
      <c r="A3585" t="s">
        <v>32</v>
      </c>
    </row>
    <row r="3586" spans="1:1" x14ac:dyDescent="0.25">
      <c r="A3586" t="s">
        <v>11</v>
      </c>
    </row>
    <row r="3587" spans="1:1" x14ac:dyDescent="0.25">
      <c r="A3587" t="s">
        <v>1569</v>
      </c>
    </row>
    <row r="3588" spans="1:1" x14ac:dyDescent="0.25">
      <c r="A3588" t="s">
        <v>1570</v>
      </c>
    </row>
    <row r="3589" spans="1:1" x14ac:dyDescent="0.25">
      <c r="A3589" t="s">
        <v>1571</v>
      </c>
    </row>
    <row r="3590" spans="1:1" x14ac:dyDescent="0.25">
      <c r="A3590" t="s">
        <v>1572</v>
      </c>
    </row>
    <row r="3591" spans="1:1" x14ac:dyDescent="0.25">
      <c r="A3591" t="s">
        <v>885</v>
      </c>
    </row>
    <row r="3592" spans="1:1" x14ac:dyDescent="0.25">
      <c r="A3592" t="s">
        <v>208</v>
      </c>
    </row>
    <row r="3593" spans="1:1" x14ac:dyDescent="0.25">
      <c r="A3593" t="s">
        <v>90</v>
      </c>
    </row>
    <row r="3594" spans="1:1" x14ac:dyDescent="0.25">
      <c r="A3594" t="s">
        <v>1582</v>
      </c>
    </row>
    <row r="3595" spans="1:1" x14ac:dyDescent="0.25">
      <c r="A3595" t="s">
        <v>53</v>
      </c>
    </row>
    <row r="3596" spans="1:1" x14ac:dyDescent="0.25">
      <c r="A3596" t="s">
        <v>112</v>
      </c>
    </row>
    <row r="3597" spans="1:1" x14ac:dyDescent="0.25">
      <c r="A3597" t="s">
        <v>1583</v>
      </c>
    </row>
    <row r="3598" spans="1:1" x14ac:dyDescent="0.25">
      <c r="A3598" t="s">
        <v>1584</v>
      </c>
    </row>
    <row r="3599" spans="1:1" x14ac:dyDescent="0.25">
      <c r="A3599" t="s">
        <v>385</v>
      </c>
    </row>
    <row r="3600" spans="1:1" x14ac:dyDescent="0.25">
      <c r="A3600" t="s">
        <v>1585</v>
      </c>
    </row>
    <row r="3601" spans="1:5" x14ac:dyDescent="0.25">
      <c r="A3601" t="s">
        <v>1</v>
      </c>
    </row>
    <row r="3602" spans="1:5" x14ac:dyDescent="0.25">
      <c r="A3602" t="s">
        <v>1586</v>
      </c>
      <c r="E3602" t="str">
        <f>A3602&amp;","&amp;A3603&amp;","&amp;A3604&amp;","&amp;A3605&amp;","&amp;A3606&amp;","&amp;A3607&amp;","&amp;A3608&amp;","&amp;A3609&amp;","&amp;A3610&amp;","&amp;A3611&amp;","&amp;A3612&amp;","&amp;A3613&amp;","&amp;A3614&amp;","&amp;A3615&amp;","&amp;A3616&amp;","&amp;A3617&amp;","&amp;A3618&amp;","&amp;A3619&amp;","&amp;A3620&amp;","&amp;A3621&amp;","&amp;A3622&amp;","&amp;A3623&amp;","&amp;A3624&amp;","&amp;A3625&amp;","&amp;A3626</f>
        <v>[MAGMORTAR],Name = Magmortar,Types = WATER,ICE,BaseStats = 108,105,79,68,105,75,GenderRatio = Female25Percent,GrowthRate = Medium,BaseExp = 243,EVs = HP,1,ATTACK,1,SPECIAL_ATTACK,1,CatchRate = 100,Happiness = 70,Abilities = ICEBODY,ICYVEINS,HiddenAbilities = MEGALAUNCHER,Moves = 0,MAGNETICCANNON,1,MAGNETICCANNON,1,POWDERSNOW,1,LEER,5,WATERGUN,8,ICEBALL,12,AQUARING,15,AURORABEAM,19,MIST,19,HAZE,22,WATERPULSE,26,ACIDARMOR,29,ICEPUNCH,33,DARKPULSE,36,ICEBEAM,40,HAIL,40,RAINDANCE,43,HYDROPUMP,48,WATERSPOUT,54,BLIZZARD,TutorMoves = TOXIC,HAIL,BULKUP,HIDDENPOWER,TAUNT,ICEBEAM,BLIZZARD,HYPERBEAM,PROTECT,RAINDANCE,FRUSTRATION,EARTHQUAKE,RETURN,DIG,BRICKBREAK,DOUBLETEAM,TORMENT,FACADE,REST,ATTRACT,LOWSWEEP,ROUND,ECHOEDVOICE,FOCUSBLAST,SCALD,FLING,RETALIATE,GIGAIMPACT,FROSTBREATH,SWAGGER,SUBSTITUTE,FLASHCANNON,LIQUIDATION,DARKPULSE,POWERUPPUNCH,CONFIDE,AURORAVEIL,SECRETPOWER,WORKUP,BRUTALSWING,MUDDYWATER,HEAVYSLAM,AGILITY,BODYSLAM,WATERWHIP,DARKPULSE,DEFOG,DRACOSURGE,DRAINPUNCH,FOCUSPUNCH,HEADBUTT,HYPERVOICE,ICEPUNCH,ICYWIND,IRONHEAD,KNOCKOFF,LOWKICK,SLEEPTALK,SNORE,SUPERPOWER,UPROAR,WATERPULSE,ZENHEADBUTT,ICICLECRASH,NATURALGIFT,TIDALWAVE,CASCADE,EggGroups = Humanlike,HatchSteps = 6630,Height = 1.6,Weight = 68.0,Color = Blue,Shape = BipedalTail,Category = Ice Cannon,Pokedex = It likes to sink ice breaker ships by blasting them with solid chunks of ice. It has caused millions in damages to local governments.,Generation = 4,#-------------------------------,[EXEGGCUTE]</v>
      </c>
    </row>
    <row r="3603" spans="1:5" x14ac:dyDescent="0.25">
      <c r="A3603" t="s">
        <v>1587</v>
      </c>
    </row>
    <row r="3604" spans="1:5" x14ac:dyDescent="0.25">
      <c r="A3604" t="s">
        <v>1566</v>
      </c>
    </row>
    <row r="3605" spans="1:5" x14ac:dyDescent="0.25">
      <c r="A3605" t="s">
        <v>1588</v>
      </c>
    </row>
    <row r="3606" spans="1:5" x14ac:dyDescent="0.25">
      <c r="A3606" t="s">
        <v>1310</v>
      </c>
    </row>
    <row r="3607" spans="1:5" x14ac:dyDescent="0.25">
      <c r="A3607" t="s">
        <v>7</v>
      </c>
    </row>
    <row r="3608" spans="1:5" x14ac:dyDescent="0.25">
      <c r="A3608" t="s">
        <v>1500</v>
      </c>
    </row>
    <row r="3609" spans="1:5" x14ac:dyDescent="0.25">
      <c r="A3609" t="s">
        <v>1420</v>
      </c>
    </row>
    <row r="3610" spans="1:5" x14ac:dyDescent="0.25">
      <c r="A3610" t="s">
        <v>32</v>
      </c>
    </row>
    <row r="3611" spans="1:5" x14ac:dyDescent="0.25">
      <c r="A3611" t="s">
        <v>11</v>
      </c>
    </row>
    <row r="3612" spans="1:5" x14ac:dyDescent="0.25">
      <c r="A3612" t="s">
        <v>1569</v>
      </c>
    </row>
    <row r="3613" spans="1:5" x14ac:dyDescent="0.25">
      <c r="A3613" t="s">
        <v>1570</v>
      </c>
    </row>
    <row r="3614" spans="1:5" x14ac:dyDescent="0.25">
      <c r="A3614" t="s">
        <v>1589</v>
      </c>
    </row>
    <row r="3615" spans="1:5" x14ac:dyDescent="0.25">
      <c r="A3615" t="s">
        <v>1572</v>
      </c>
    </row>
    <row r="3616" spans="1:5" x14ac:dyDescent="0.25">
      <c r="A3616" t="s">
        <v>885</v>
      </c>
    </row>
    <row r="3617" spans="1:5" x14ac:dyDescent="0.25">
      <c r="A3617" t="s">
        <v>208</v>
      </c>
    </row>
    <row r="3618" spans="1:5" x14ac:dyDescent="0.25">
      <c r="A3618" t="s">
        <v>101</v>
      </c>
    </row>
    <row r="3619" spans="1:5" x14ac:dyDescent="0.25">
      <c r="A3619" t="s">
        <v>1590</v>
      </c>
    </row>
    <row r="3620" spans="1:5" x14ac:dyDescent="0.25">
      <c r="A3620" t="s">
        <v>53</v>
      </c>
    </row>
    <row r="3621" spans="1:5" x14ac:dyDescent="0.25">
      <c r="A3621" t="s">
        <v>112</v>
      </c>
    </row>
    <row r="3622" spans="1:5" x14ac:dyDescent="0.25">
      <c r="A3622" t="s">
        <v>1591</v>
      </c>
    </row>
    <row r="3623" spans="1:5" x14ac:dyDescent="0.25">
      <c r="A3623" t="s">
        <v>1592</v>
      </c>
    </row>
    <row r="3624" spans="1:5" x14ac:dyDescent="0.25">
      <c r="A3624" t="s">
        <v>385</v>
      </c>
    </row>
    <row r="3625" spans="1:5" x14ac:dyDescent="0.25">
      <c r="A3625" t="s">
        <v>1</v>
      </c>
    </row>
    <row r="3626" spans="1:5" x14ac:dyDescent="0.25">
      <c r="A3626" t="s">
        <v>1593</v>
      </c>
      <c r="E3626" t="str">
        <f>A3626&amp;","&amp;A3627&amp;","&amp;A3628&amp;","&amp;A3629&amp;","&amp;A3630&amp;","&amp;A3631&amp;","&amp;A3632&amp;","&amp;A3633&amp;","&amp;A3634&amp;","&amp;A3635&amp;","&amp;A3636&amp;","&amp;A3637&amp;","&amp;A3638&amp;","&amp;A3639&amp;","&amp;A3640&amp;","&amp;A3641&amp;","&amp;A3642&amp;","&amp;A3643&amp;","&amp;A3644&amp;","&amp;A3645&amp;","&amp;A3646&amp;","&amp;A3647&amp;","&amp;A3648&amp;","&amp;A3649&amp;","&amp;A3650</f>
        <v>[EXEGGCUTE],Name = Exeggcute,Types = ELECTRIC,POISON,BaseStats = 50,40,40,75,80,40,GenderRatio = Genderless,GrowthRate = Slow,BaseExp = 65,EVs = SPECIAL_ATTACK,1,CatchRate = 100,Happiness = 70,Abilities = LEVITATE,STATIC,HiddenAbilities = LIGHTNINGROD,Moves = 1,ACIDSPRAY,1,THUNDERSHOCK,1,THUNDERWAVE,5,CHARGE,9,POISONGAS,13,FLASH,16,CLEARSMOG,19,VOLTSWITCH,23,LASERFOCUS,27,DISCHARGE,31,SLUDGEBOMB,35,MAGNETFORCE,39,FLASHCANNON,43,SATELLITERAY,47,RISINGVOLTAGE,50,SLUDGEBOMB,54,BATTERYACID,TutorMoves = PAYDAY,PROTECT,RETURN,FACADE,HELPINGHAND,WEATHERBALL,FRUSTRATION,HIDDENPOWER,REST,ATTRACT,WORKUP,TOXIC,CURSE,ROUND,SLEEPTALK,SUBSTITUTE,DISABLE,SUNNYDAY,INCINERATE,THUNDERWAVE,VOLTSWITCH,ELECTROWEB,ELECTRICTERRAIN,EERIEIMPULSE,CHARGEBEAM,THUNDER,BOUNCE,LIGHTSCREEN,REFLECT,TRICKROOM,WONDERROOM,MINDDRAIN,BALANCERCHANGEREQUIRED,AUTOTOMIZE,MISSILESHOT,GOLDENBULLET,RAINDANCE,ALLERGY,GASTROACID,CONFUSERAY,SWIFT,GAMMARAY,GRAVITY,ECHOEDVOICE,SCHIZOPHRENIA,SAFEGUARD,RAYOFLIGHT,PURGE,SIGNALBEAM,AURORAVEIL,MIRRORSHOT,TRIATTACK,THUNDERBOLT,WILDCHARGE,BATTERYACID,PSYCHIC,SLUDGEBOMB,BALANCERCHANGEREQUIRED,NASTYPLOT,SHADOWBALL,ENERGYBALL,GYROBALL,MAGNETICCANNON,DAZZLINGGLEAM,AURASPHERE,FLASHCANNON,MAGNETRISE,SHOCKWAVE,RISINGVOLTAGE,PSYSHOCK,EXPANDINGFORCE,INFECTION,TERRAINPULSE,TWINBEAM,SPOIL,CORROSIVEGAS,SLUDGEWAVE,ENDERSHOCK,FOULPLAY,MEMENTO,GRUDGE,CHIDORI,TIMEBOMB,QUICKSILVER,LASERFOCUS,GLISTEN,EggMoves = MAGNETRISE,AURASPHERE,SPOIL,MEMENTO,LIGHTSCREEN,REFLECT,TIMEBOMB,EggGroups = Undiscovered,HatchSteps = 5355,Height = 0.4,Weight = 2.5,Color = Green,Shape = MultiBody,Category = Isotope,Pokedex = The result of a nuclear fallout, ordinary Exeggcute that were located in close proximity to the site of a disaster turned into this abomination.,Generation = 1,Evolutions = EXEGGUTOR,Item,THUNDERSTONE</v>
      </c>
    </row>
    <row r="3627" spans="1:5" x14ac:dyDescent="0.25">
      <c r="A3627" t="s">
        <v>1594</v>
      </c>
    </row>
    <row r="3628" spans="1:5" x14ac:dyDescent="0.25">
      <c r="A3628" t="s">
        <v>1595</v>
      </c>
    </row>
    <row r="3629" spans="1:5" x14ac:dyDescent="0.25">
      <c r="A3629" t="s">
        <v>1596</v>
      </c>
    </row>
    <row r="3630" spans="1:5" x14ac:dyDescent="0.25">
      <c r="A3630" t="s">
        <v>174</v>
      </c>
    </row>
    <row r="3631" spans="1:5" x14ac:dyDescent="0.25">
      <c r="A3631" t="s">
        <v>175</v>
      </c>
    </row>
    <row r="3632" spans="1:5" x14ac:dyDescent="0.25">
      <c r="A3632" t="s">
        <v>898</v>
      </c>
    </row>
    <row r="3633" spans="1:1" x14ac:dyDescent="0.25">
      <c r="A3633" t="s">
        <v>45</v>
      </c>
    </row>
    <row r="3634" spans="1:1" x14ac:dyDescent="0.25">
      <c r="A3634" t="s">
        <v>32</v>
      </c>
    </row>
    <row r="3635" spans="1:1" x14ac:dyDescent="0.25">
      <c r="A3635" t="s">
        <v>11</v>
      </c>
    </row>
    <row r="3636" spans="1:1" x14ac:dyDescent="0.25">
      <c r="A3636" t="s">
        <v>1597</v>
      </c>
    </row>
    <row r="3637" spans="1:1" x14ac:dyDescent="0.25">
      <c r="A3637" t="s">
        <v>1598</v>
      </c>
    </row>
    <row r="3638" spans="1:1" x14ac:dyDescent="0.25">
      <c r="A3638" t="s">
        <v>1599</v>
      </c>
    </row>
    <row r="3639" spans="1:1" x14ac:dyDescent="0.25">
      <c r="A3639" t="s">
        <v>1600</v>
      </c>
    </row>
    <row r="3640" spans="1:1" x14ac:dyDescent="0.25">
      <c r="A3640" t="s">
        <v>1601</v>
      </c>
    </row>
    <row r="3641" spans="1:1" x14ac:dyDescent="0.25">
      <c r="A3641" t="s">
        <v>1141</v>
      </c>
    </row>
    <row r="3642" spans="1:1" x14ac:dyDescent="0.25">
      <c r="A3642" t="s">
        <v>18</v>
      </c>
    </row>
    <row r="3643" spans="1:1" x14ac:dyDescent="0.25">
      <c r="A3643" t="s">
        <v>484</v>
      </c>
    </row>
    <row r="3644" spans="1:1" x14ac:dyDescent="0.25">
      <c r="A3644" t="s">
        <v>1602</v>
      </c>
    </row>
    <row r="3645" spans="1:1" x14ac:dyDescent="0.25">
      <c r="A3645" t="s">
        <v>237</v>
      </c>
    </row>
    <row r="3646" spans="1:1" x14ac:dyDescent="0.25">
      <c r="A3646" t="s">
        <v>382</v>
      </c>
    </row>
    <row r="3647" spans="1:1" x14ac:dyDescent="0.25">
      <c r="A3647" t="s">
        <v>1603</v>
      </c>
    </row>
    <row r="3648" spans="1:1" x14ac:dyDescent="0.25">
      <c r="A3648" t="s">
        <v>1604</v>
      </c>
    </row>
    <row r="3649" spans="1:5" x14ac:dyDescent="0.25">
      <c r="A3649" t="s">
        <v>25</v>
      </c>
    </row>
    <row r="3650" spans="1:5" x14ac:dyDescent="0.25">
      <c r="A3650" t="s">
        <v>1605</v>
      </c>
    </row>
    <row r="3651" spans="1:5" x14ac:dyDescent="0.25">
      <c r="A3651" t="s">
        <v>1</v>
      </c>
    </row>
    <row r="3652" spans="1:5" x14ac:dyDescent="0.25">
      <c r="A3652" t="s">
        <v>1606</v>
      </c>
      <c r="E3652" t="str">
        <f>A3652&amp;","&amp;A3653&amp;","&amp;A3654&amp;","&amp;A3655&amp;","&amp;A3656&amp;","&amp;A3657&amp;","&amp;A3658&amp;","&amp;A3659&amp;","&amp;A3660&amp;","&amp;A3661&amp;","&amp;A3662&amp;","&amp;A3663&amp;","&amp;A3664&amp;","&amp;A3665&amp;","&amp;A3666&amp;","&amp;A3667&amp;","&amp;A3668&amp;","&amp;A3669&amp;","&amp;A3670&amp;","&amp;A3671&amp;","&amp;A3672&amp;","&amp;A3673&amp;","&amp;A3674&amp;","&amp;A3675&amp;","&amp;A3676</f>
        <v>[EXEGGUTOR],Name = Exeggutor,Types = ELECTRIC,POISON,BaseStats = 85,65,70,120,115,75,GenderRatio = Genderless,GrowthRate = Slow,BaseExp = 186,EVs = SPECIAL_ATTACK,1,SPEED,1,CatchRate = 100,Happiness = 70,Abilities = LEVITATE,STATIC,HiddenAbilities = CORROSION,Moves = 0,CHAINLIGHTNING,1,CHAINLIGHTNING,1,ACIDSPRAY,1,THUNDERSHOCK,1,THUNDERWAVE,5,CHARGE,9,POISONGAS,13,FLASH,16,CLEARSMOG,19,VOLTSWITCH,23,LASERFOCUS,27,DISCHARGE,31,SLUDGEBOMB,35,MAGNETFORCE,39,FLASHCANNON,43,SATELLITERAY,47,RISINGVOLTAGE,50,SLUDGEBOMB,54,BATTERYACID,TutorMoves = GIGAIMPACT,HYPERBEAM,ACIDRAIN,STARDUSTREVERIE,FOCUSBLAST,ELECTRONCRUSH,PAYDAY,PROTECT,RETURN,FACADE,HELPINGHAND,WEATHERBALL,FRUSTRATION,HIDDENPOWER,REST,ATTRACT,WORKUP,TOXIC,CURSE,ROUND,SLEEPTALK,SUBSTITUTE,DISABLE,SUNNYDAY,INCINERATE,THUNDERWAVE,VOLTSWITCH,ELECTROWEB,ELECTRICTERRAIN,EERIEIMPULSE,CHARGEBEAM,THUNDER,BOUNCE,LIGHTSCREEN,REFLECT,TRICKROOM,WONDERROOM,MINDDRAIN,BALANCERCHANGEREQUIRED,AUTOTOMIZE,MISSILESHOT,GOLDENBULLET,RAINDANCE,ALLERGY,GASTROACID,CONFUSERAY,SWIFT,GAMMARAY,GRAVITY,ECHOEDVOICE,SCHIZOPHRENIA,SAFEGUARD,RAYOFLIGHT,PURGE,SIGNALBEAM,AURORAVEIL,MIRRORSHOT,TRIATTACK,THUNDERBOLT,WILDCHARGE,BATTERYACID,PSYCHIC,SLUDGEBOMB,BALANCERCHANGEREQUIRED,NASTYPLOT,SHADOWBALL,ENERGYBALL,GYROBALL,MAGNETICCANNON,DAZZLINGGLEAM,AURASPHERE,FLASHCANNON,MAGNETRISE,SHOCKWAVE,RISINGVOLTAGE,PSYSHOCK,EXPANDINGFORCE,INFECTION,TERRAINPULSE,TWINBEAM,SPOIL,CORROSIVEGAS,SLUDGEWAVE,ENDERSHOCK,FOULPLAY,MEMENTO,GRUDGE,CHIDORI,TIMEBOMB,QUICKSILVER,LASERFOCUS,GLISTEN,EggGroups = Undiscovered,HatchSteps = 5355,Height = 2.0,Weight = 120.0,Color = Green,Shape = HeadLegs,Category = Atom,Pokedex = It is said that prolonged exposure to this Pokemon can cause illness due to the nuclear radiation it emanates.,Generation = 1,#-------------------------------,[JOLTIK]</v>
      </c>
    </row>
    <row r="3653" spans="1:5" x14ac:dyDescent="0.25">
      <c r="A3653" t="s">
        <v>1607</v>
      </c>
    </row>
    <row r="3654" spans="1:5" x14ac:dyDescent="0.25">
      <c r="A3654" t="s">
        <v>1595</v>
      </c>
    </row>
    <row r="3655" spans="1:5" x14ac:dyDescent="0.25">
      <c r="A3655" t="s">
        <v>1608</v>
      </c>
    </row>
    <row r="3656" spans="1:5" x14ac:dyDescent="0.25">
      <c r="A3656" t="s">
        <v>174</v>
      </c>
    </row>
    <row r="3657" spans="1:5" x14ac:dyDescent="0.25">
      <c r="A3657" t="s">
        <v>175</v>
      </c>
    </row>
    <row r="3658" spans="1:5" x14ac:dyDescent="0.25">
      <c r="A3658" t="s">
        <v>932</v>
      </c>
    </row>
    <row r="3659" spans="1:5" x14ac:dyDescent="0.25">
      <c r="A3659" t="s">
        <v>333</v>
      </c>
    </row>
    <row r="3660" spans="1:5" x14ac:dyDescent="0.25">
      <c r="A3660" t="s">
        <v>32</v>
      </c>
    </row>
    <row r="3661" spans="1:5" x14ac:dyDescent="0.25">
      <c r="A3661" t="s">
        <v>11</v>
      </c>
    </row>
    <row r="3662" spans="1:5" x14ac:dyDescent="0.25">
      <c r="A3662" t="s">
        <v>1597</v>
      </c>
    </row>
    <row r="3663" spans="1:5" x14ac:dyDescent="0.25">
      <c r="A3663" t="s">
        <v>231</v>
      </c>
    </row>
    <row r="3664" spans="1:5" x14ac:dyDescent="0.25">
      <c r="A3664" t="s">
        <v>1609</v>
      </c>
    </row>
    <row r="3665" spans="1:5" x14ac:dyDescent="0.25">
      <c r="A3665" t="s">
        <v>1610</v>
      </c>
    </row>
    <row r="3666" spans="1:5" x14ac:dyDescent="0.25">
      <c r="A3666" t="s">
        <v>1141</v>
      </c>
    </row>
    <row r="3667" spans="1:5" x14ac:dyDescent="0.25">
      <c r="A3667" t="s">
        <v>18</v>
      </c>
    </row>
    <row r="3668" spans="1:5" x14ac:dyDescent="0.25">
      <c r="A3668" t="s">
        <v>153</v>
      </c>
    </row>
    <row r="3669" spans="1:5" x14ac:dyDescent="0.25">
      <c r="A3669" t="s">
        <v>1611</v>
      </c>
    </row>
    <row r="3670" spans="1:5" x14ac:dyDescent="0.25">
      <c r="A3670" t="s">
        <v>237</v>
      </c>
    </row>
    <row r="3671" spans="1:5" x14ac:dyDescent="0.25">
      <c r="A3671" t="s">
        <v>128</v>
      </c>
    </row>
    <row r="3672" spans="1:5" x14ac:dyDescent="0.25">
      <c r="A3672" t="s">
        <v>1612</v>
      </c>
    </row>
    <row r="3673" spans="1:5" x14ac:dyDescent="0.25">
      <c r="A3673" t="s">
        <v>1613</v>
      </c>
    </row>
    <row r="3674" spans="1:5" x14ac:dyDescent="0.25">
      <c r="A3674" t="s">
        <v>25</v>
      </c>
    </row>
    <row r="3675" spans="1:5" x14ac:dyDescent="0.25">
      <c r="A3675" t="s">
        <v>1</v>
      </c>
    </row>
    <row r="3676" spans="1:5" x14ac:dyDescent="0.25">
      <c r="A3676" t="s">
        <v>1614</v>
      </c>
      <c r="E3676" t="str">
        <f>A3676&amp;","&amp;A3677&amp;","&amp;A3678&amp;","&amp;A3679&amp;","&amp;A3680&amp;","&amp;A3681&amp;","&amp;A3682&amp;","&amp;A3683&amp;","&amp;A3684&amp;","&amp;A3685&amp;","&amp;A3686&amp;","&amp;A3687&amp;","&amp;A3688&amp;","&amp;A3689&amp;","&amp;A3690&amp;","&amp;A3691&amp;","&amp;A3692&amp;","&amp;A3693&amp;","&amp;A3694&amp;","&amp;A3695&amp;","&amp;A3696&amp;","&amp;A3697&amp;","&amp;A3698&amp;","&amp;A3699&amp;","&amp;A3700</f>
        <v>[JOLTIK],Name = Joltik,Types = BUG,DARK,BaseStats = 60,60,30,82,47,40,GenderRatio = Female50Percent,GrowthRate = Medium,BaseExp = 64,EVs = SPEED,1,CatchRate = 190,Happiness = 50,Abilities = EMERGENCYEXIT,IMMUNITY,HiddenAbilities = INTIMIDATE,Moves = 1,PURSUIT,1,GASTROACID,5,STRAFE,9,POWDER,12,BLACKOUT,16,SPOIL,20,FELLSTINGER,24,NIGHTSLASH,28,TOXICTHREAD,32,UTURN,36,LEECHLIFE,40,PARTINGSHOT,44,CRUNCH,48,NEUROTOXIN,52,SWARMOVERLOAD,TutorMoves = PROTECT,RETURN,FACADE,FRUSTRATION,FALSESWIPE,HIDDENPOWER,REST,FROZENHEART,ELECTROWEB,EERIEIMPULSE,PINMISSILE,UTURN,NECTARTAP,STRUGGLEBUG,PHEROMONESTREAM,BULLETSEED,DIG,PSYCHOCUT,THIEF,BEATUP,FAKETEARS,SCORESETTLER,ASSURANCE,TAUNT,VENDETTA,KNOCKOFF,ATTRACT,CROSSPOISON,ALLERGY,TOXIC,TOXICSPIKES,GASTROACID,POISONFANG,HEX,CURSE,CONFUSERAY,MEANLOOK,ROUND,SLEEPTALK,ECHOEDVOICE,SCHIZOPHRENIA,SUBSTITUTE,DISABLE,PSYCHIC,LEECHLIFE,BUGBUZZ,SLUDGEBOMB,BALANCERCHANGEREQUIRED,POISONJAB,DARKPULSE,NASTYPLOT,SHADOWBALL,SWORDSDANCE,FURYCUTTER,BUTTERFLYKISS,INFECTION,WORKUP,SPOIL,CORROSIVEGAS,SLUDGEWAVE,SCALESHOT,LASHOUT,VITALITYDRAIN,FOULPLAY,MEMENTO,GRUDGE,WAIL,EggMoves = KNOCKOFF,TOXICSPIKES,INFECTION,SPORE,NIGHTMARE,DREAMEATER,STICKYWEB,SPIDERWEB,NIGHTSLASH,ASSURANCE,POISONJAB,EggGroups = Bug,Monster,HatchSteps = 5355,Height = 0.1,Weight = 0.6,Color = Purple,Shape = Insectoid,Category = Nightmare Bug,Pokedex = It is said these Pokemon don't actually appear in real life but are mere instances of your worst nightmares manifesting in reality.,Generation = 5,Evolutions = GALVANTULA,Level,36</v>
      </c>
    </row>
    <row r="3677" spans="1:5" x14ac:dyDescent="0.25">
      <c r="A3677" t="s">
        <v>1615</v>
      </c>
    </row>
    <row r="3678" spans="1:5" x14ac:dyDescent="0.25">
      <c r="A3678" t="s">
        <v>1616</v>
      </c>
    </row>
    <row r="3679" spans="1:5" x14ac:dyDescent="0.25">
      <c r="A3679" t="s">
        <v>1617</v>
      </c>
    </row>
    <row r="3680" spans="1:5" x14ac:dyDescent="0.25">
      <c r="A3680" t="s">
        <v>6</v>
      </c>
    </row>
    <row r="3681" spans="1:1" x14ac:dyDescent="0.25">
      <c r="A3681" t="s">
        <v>7</v>
      </c>
    </row>
    <row r="3682" spans="1:1" x14ac:dyDescent="0.25">
      <c r="A3682" t="s">
        <v>317</v>
      </c>
    </row>
    <row r="3683" spans="1:1" x14ac:dyDescent="0.25">
      <c r="A3683" t="s">
        <v>119</v>
      </c>
    </row>
    <row r="3684" spans="1:1" x14ac:dyDescent="0.25">
      <c r="A3684" t="s">
        <v>10</v>
      </c>
    </row>
    <row r="3685" spans="1:1" x14ac:dyDescent="0.25">
      <c r="A3685" t="s">
        <v>996</v>
      </c>
    </row>
    <row r="3686" spans="1:1" x14ac:dyDescent="0.25">
      <c r="A3686" t="s">
        <v>1618</v>
      </c>
    </row>
    <row r="3687" spans="1:1" x14ac:dyDescent="0.25">
      <c r="A3687" t="s">
        <v>1313</v>
      </c>
    </row>
    <row r="3688" spans="1:1" x14ac:dyDescent="0.25">
      <c r="A3688" t="s">
        <v>1619</v>
      </c>
    </row>
    <row r="3689" spans="1:1" x14ac:dyDescent="0.25">
      <c r="A3689" t="s">
        <v>1620</v>
      </c>
    </row>
    <row r="3690" spans="1:1" x14ac:dyDescent="0.25">
      <c r="A3690" t="s">
        <v>1621</v>
      </c>
    </row>
    <row r="3691" spans="1:1" x14ac:dyDescent="0.25">
      <c r="A3691" t="s">
        <v>1622</v>
      </c>
    </row>
    <row r="3692" spans="1:1" x14ac:dyDescent="0.25">
      <c r="A3692" t="s">
        <v>18</v>
      </c>
    </row>
    <row r="3693" spans="1:1" x14ac:dyDescent="0.25">
      <c r="A3693" t="s">
        <v>1623</v>
      </c>
    </row>
    <row r="3694" spans="1:1" x14ac:dyDescent="0.25">
      <c r="A3694" t="s">
        <v>1624</v>
      </c>
    </row>
    <row r="3695" spans="1:1" x14ac:dyDescent="0.25">
      <c r="A3695" t="s">
        <v>185</v>
      </c>
    </row>
    <row r="3696" spans="1:1" x14ac:dyDescent="0.25">
      <c r="A3696" t="s">
        <v>510</v>
      </c>
    </row>
    <row r="3697" spans="1:5" x14ac:dyDescent="0.25">
      <c r="A3697" t="s">
        <v>1625</v>
      </c>
    </row>
    <row r="3698" spans="1:5" x14ac:dyDescent="0.25">
      <c r="A3698" t="s">
        <v>1626</v>
      </c>
    </row>
    <row r="3699" spans="1:5" x14ac:dyDescent="0.25">
      <c r="A3699" t="s">
        <v>56</v>
      </c>
    </row>
    <row r="3700" spans="1:5" x14ac:dyDescent="0.25">
      <c r="A3700" t="s">
        <v>1627</v>
      </c>
    </row>
    <row r="3701" spans="1:5" x14ac:dyDescent="0.25">
      <c r="A3701" t="s">
        <v>1</v>
      </c>
    </row>
    <row r="3702" spans="1:5" x14ac:dyDescent="0.25">
      <c r="A3702" t="s">
        <v>1628</v>
      </c>
      <c r="E3702" t="str">
        <f>A3702&amp;","&amp;A3703&amp;","&amp;A3704&amp;","&amp;A3705&amp;","&amp;A3706&amp;","&amp;A3707&amp;","&amp;A3708&amp;","&amp;A3709&amp;","&amp;A3710&amp;","&amp;A3711&amp;","&amp;A3712&amp;","&amp;A3713&amp;","&amp;A3714&amp;","&amp;A3715&amp;","&amp;A3716&amp;","&amp;A3717&amp;","&amp;A3718&amp;","&amp;A3719&amp;","&amp;A3720&amp;","&amp;A3721&amp;","&amp;A3722&amp;","&amp;A3723&amp;","&amp;A3724&amp;","&amp;A3725&amp;","&amp;A3726</f>
        <v>[GALVANTULA],Name = Galvantula,Types = BUG,DARK,BaseStats = 80,100,45,120,55,75,GenderRatio = Female50Percent,GrowthRate = Medium,BaseExp = 165,EVs = SPEED,2,CatchRate = 100,Happiness = 50,Abilities = EMERGENCYEXIT,IMMUNITY,HiddenAbilities = INTIMIDATE,Moves = 0,EVILTHORN,1,EVILTHORN,1,PURSUIT,1,GASTROACID,5,STRAFE,9,POWDER,12,BLACKOUT,16,SPOIL,20,FELLSTINGER,24,NIGHTSLASH,28,TOXICTHREAD,32,UTURN,36,LEECHLIFE,40,PARTINGSHOT,44,CRUNCH,48,NEUROTOXIN,52,SWARMOVERLOAD,TutorMoves = PROTECT,RETURN,FACADE,FRUSTRATION,FALSESWIPE,HIDDENPOWER,REST,FROZENHEART,ELECTROWEB,EERIEIMPULSE,PINMISSILE,UTURN,NECTARTAP,STRUGGLEBUG,PHEROMONESTREAM,BULLETSEED,DIG,PSYCHOCUT,THIEF,BEATUP,FAKETEARS,SCORESETTLER,ASSURANCE,TAUNT,VENDETTA,KNOCKOFF,ATTRACT,CROSSPOISON,ALLERGY,TOXIC,TOXICSPIKES,GASTROACID,POISONFANG,HEX,CURSE,CONFUSERAY,MEANLOOK,ROUND,SLEEPTALK,ECHOEDVOICE,SCHIZOPHRENIA,SUBSTITUTE,DISABLE,PSYCHIC,LEECHLIFE,BUGBUZZ,SLUDGEBOMB,BALANCERCHANGEREQUIRED,POISONJAB,DARKPULSE,NASTYPLOT,SHADOWBALL,SWORDSDANCE,FURYCUTTER,BUTTERFLYKISS,INFECTION,WORKUP,SPOIL,CORROSIVEGAS,SLUDGEWAVE,SCALESHOT,LASHOUT,VITALITYDRAIN,FOULPLAY,MEMENTO,GRUDGE,WAIL,POLTERGEIST,POSSESSION,THROATCHOP,CRUNCH,GUNKSHOT,BLOODRITUAL,PSYCHICFANGS,BATTERYACID,PHANTOMFORCE,REVENGE,BRUTALSWING,MINDDRAIN,HIVEMIND,ACROBATICS,HYPERBEAM,GIGAIMPACT,EggGroups = Bug,Monster,HatchSteps = 5355,Height = 0.8,Weight = 14.3,Color = Purple,Shape = Insectoid,Category = Nightmare Bug,Pokedex = It is a creature that is supposed to represent one's deepest and darkest fears made real. Its stinger is said to lull people into a deep sleep where it feasts on their sanity.,Generation = 5,#-------------------------------,[GRIMER]</v>
      </c>
    </row>
    <row r="3703" spans="1:5" x14ac:dyDescent="0.25">
      <c r="A3703" t="s">
        <v>1629</v>
      </c>
    </row>
    <row r="3704" spans="1:5" x14ac:dyDescent="0.25">
      <c r="A3704" t="s">
        <v>1616</v>
      </c>
    </row>
    <row r="3705" spans="1:5" x14ac:dyDescent="0.25">
      <c r="A3705" t="s">
        <v>1630</v>
      </c>
    </row>
    <row r="3706" spans="1:5" x14ac:dyDescent="0.25">
      <c r="A3706" t="s">
        <v>6</v>
      </c>
    </row>
    <row r="3707" spans="1:5" x14ac:dyDescent="0.25">
      <c r="A3707" t="s">
        <v>7</v>
      </c>
    </row>
    <row r="3708" spans="1:5" x14ac:dyDescent="0.25">
      <c r="A3708" t="s">
        <v>332</v>
      </c>
    </row>
    <row r="3709" spans="1:5" x14ac:dyDescent="0.25">
      <c r="A3709" t="s">
        <v>136</v>
      </c>
    </row>
    <row r="3710" spans="1:5" x14ac:dyDescent="0.25">
      <c r="A3710" t="s">
        <v>32</v>
      </c>
    </row>
    <row r="3711" spans="1:5" x14ac:dyDescent="0.25">
      <c r="A3711" t="s">
        <v>996</v>
      </c>
    </row>
    <row r="3712" spans="1:5" x14ac:dyDescent="0.25">
      <c r="A3712" t="s">
        <v>1618</v>
      </c>
    </row>
    <row r="3713" spans="1:5" x14ac:dyDescent="0.25">
      <c r="A3713" t="s">
        <v>1313</v>
      </c>
    </row>
    <row r="3714" spans="1:5" x14ac:dyDescent="0.25">
      <c r="A3714" t="s">
        <v>1631</v>
      </c>
    </row>
    <row r="3715" spans="1:5" x14ac:dyDescent="0.25">
      <c r="A3715" t="s">
        <v>1632</v>
      </c>
    </row>
    <row r="3716" spans="1:5" x14ac:dyDescent="0.25">
      <c r="A3716" t="s">
        <v>1622</v>
      </c>
    </row>
    <row r="3717" spans="1:5" x14ac:dyDescent="0.25">
      <c r="A3717" t="s">
        <v>18</v>
      </c>
    </row>
    <row r="3718" spans="1:5" x14ac:dyDescent="0.25">
      <c r="A3718" t="s">
        <v>183</v>
      </c>
    </row>
    <row r="3719" spans="1:5" x14ac:dyDescent="0.25">
      <c r="A3719" t="s">
        <v>1633</v>
      </c>
    </row>
    <row r="3720" spans="1:5" x14ac:dyDescent="0.25">
      <c r="A3720" t="s">
        <v>185</v>
      </c>
    </row>
    <row r="3721" spans="1:5" x14ac:dyDescent="0.25">
      <c r="A3721" t="s">
        <v>510</v>
      </c>
    </row>
    <row r="3722" spans="1:5" x14ac:dyDescent="0.25">
      <c r="A3722" t="s">
        <v>1625</v>
      </c>
    </row>
    <row r="3723" spans="1:5" x14ac:dyDescent="0.25">
      <c r="A3723" t="s">
        <v>1634</v>
      </c>
    </row>
    <row r="3724" spans="1:5" x14ac:dyDescent="0.25">
      <c r="A3724" t="s">
        <v>56</v>
      </c>
    </row>
    <row r="3725" spans="1:5" x14ac:dyDescent="0.25">
      <c r="A3725" t="s">
        <v>1</v>
      </c>
    </row>
    <row r="3726" spans="1:5" x14ac:dyDescent="0.25">
      <c r="A3726" t="s">
        <v>1635</v>
      </c>
      <c r="E3726" t="str">
        <f>A3726&amp;","&amp;A3727&amp;","&amp;A3728&amp;","&amp;A3729&amp;","&amp;A3730&amp;","&amp;A3731&amp;","&amp;A3732&amp;","&amp;A3733&amp;","&amp;A3734&amp;","&amp;A3735&amp;","&amp;A3736&amp;","&amp;A3737&amp;","&amp;A3738&amp;","&amp;A3739&amp;","&amp;A3740&amp;","&amp;A3741&amp;","&amp;A3742&amp;","&amp;A3743&amp;","&amp;A3744&amp;","&amp;A3745&amp;","&amp;A3746&amp;","&amp;A3747&amp;","&amp;A3748&amp;","&amp;A3749&amp;","&amp;A3750</f>
        <v>[GRIMER],Name = Grimer,Types = GRASS,GROUND,BaseStats = 55,40,90,10,40,90,GenderRatio = Female50Percent,GrowthRate = Medium,BaseExp = 65,EVs = DEFENSE,1,SPECIAL_DEFENSE,1,CatchRate = 190,Happiness = 70,Abilities = LIQUIDOOZE,STORMDRAIN,HiddenAbilities = WATERCOMPACTION,Moves = 1,CONSTRICT,1,MEGADRAIN,7,MUDSLAP,7,INGRAIN,9,WRAP,12,VINEWHIP,17,MUDSHACKLES,23,RAZORLEAF,27,STOCKPILE,27,SWALLOW,27,SPITUP,32,BULLDOZE,38,GRASSKNOT,41,GIGADRAIN,45,MUDDYWATER,51,EARTHPOWER,54,ENERGYBALL,57,MEMENTO,62,STRENGTHSAP,TutorMoves = TOXIC,HIDDENPOWER,TAUNT,HYPERBEAM,PROTECT,RAINDANCE,SAFEGUARD,FRUSTRATION,SOLARBEAM,BOULDERHURL,EARTHQUAKE,RETURN,DIG,BRICKBREAK,DOUBLETEAM,SLUDGEWAVE,SLUDGEBOMB,SANDSTORM,ROCKTOMB,TORMENT,FACADE,REST,ATTRACT,THIEF,ROUND,ECHOEDVOICE,FOCUSBLAST,ENERGYBALL,FALSESWIPE,FLING,QUASH,EMBARGO,SCORESETTLER,RETALIATE,STONEEDGE,BULLDOZE,ROCKSLIDE,POISONJAB,GRASSKNOT,SWAGGER,SUBSTITUTE,NATUREPOWER,CONFIDE,SECRETPOWER,MUDDYWATER,HEAVYSLAM,VENOMDRENCH,POLLENPUFF,LEAFSTORM,CRUNCH,BIND,BLOCK,COVET,DRAINPUNCH,EARTHPOWER,FOCUSPUNCH,FOULPLAY,GASTROACID,GIGADRAIN,GUNKSHOT,HYPERVOICE,INFESTATION,IRONHEAD,LASTRESORT,MUDSLAP,PAINSPLIT,RECYCLE,ROLLOUT,PEPPERBURST,SLEEPTALK,SNATCH,SNORE,SPITE,STEALTHROCK,SUCKERPUNCH,SYNTHESIS,TRICK,UPROAR,WORRYSEED,LEECHLIFE,NATURALGIFT,POWERGEM,EggMoves = SPORE,LEAFBLADE,MUDBOMB,EARTHQUAKE,SLUDGEBOMB,LEECHSEED,RECYCLE,BELCH,POWERWHIP,CLEARSMOG,RAGEPOWDER,EggGroups = Amorphous,HatchSteps = 5355,Height = 0.9,Weight = 30.0,Color = Brown,Shape = HeadArms,Category = Sinking Mud,Pokedex = It is found deep in swampy areas. When you find yourself in sinking mud, it is most likely a Grimer holding onto you.,Generation = 1,Evolutions = MUK,Level,38</v>
      </c>
    </row>
    <row r="3727" spans="1:5" x14ac:dyDescent="0.25">
      <c r="A3727" t="s">
        <v>1636</v>
      </c>
    </row>
    <row r="3728" spans="1:5" x14ac:dyDescent="0.25">
      <c r="A3728" t="s">
        <v>1637</v>
      </c>
    </row>
    <row r="3729" spans="1:1" x14ac:dyDescent="0.25">
      <c r="A3729" t="s">
        <v>1638</v>
      </c>
    </row>
    <row r="3730" spans="1:1" x14ac:dyDescent="0.25">
      <c r="A3730" t="s">
        <v>6</v>
      </c>
    </row>
    <row r="3731" spans="1:1" x14ac:dyDescent="0.25">
      <c r="A3731" t="s">
        <v>7</v>
      </c>
    </row>
    <row r="3732" spans="1:1" x14ac:dyDescent="0.25">
      <c r="A3732" t="s">
        <v>898</v>
      </c>
    </row>
    <row r="3733" spans="1:1" x14ac:dyDescent="0.25">
      <c r="A3733" t="s">
        <v>1470</v>
      </c>
    </row>
    <row r="3734" spans="1:1" x14ac:dyDescent="0.25">
      <c r="A3734" t="s">
        <v>10</v>
      </c>
    </row>
    <row r="3735" spans="1:1" x14ac:dyDescent="0.25">
      <c r="A3735" t="s">
        <v>11</v>
      </c>
    </row>
    <row r="3736" spans="1:1" x14ac:dyDescent="0.25">
      <c r="A3736" t="s">
        <v>1639</v>
      </c>
    </row>
    <row r="3737" spans="1:1" x14ac:dyDescent="0.25">
      <c r="A3737" t="s">
        <v>1640</v>
      </c>
    </row>
    <row r="3738" spans="1:1" x14ac:dyDescent="0.25">
      <c r="A3738" t="s">
        <v>1641</v>
      </c>
    </row>
    <row r="3739" spans="1:1" x14ac:dyDescent="0.25">
      <c r="A3739" t="s">
        <v>1642</v>
      </c>
    </row>
    <row r="3740" spans="1:1" x14ac:dyDescent="0.25">
      <c r="A3740" t="s">
        <v>1643</v>
      </c>
    </row>
    <row r="3741" spans="1:1" x14ac:dyDescent="0.25">
      <c r="A3741" t="s">
        <v>17</v>
      </c>
    </row>
    <row r="3742" spans="1:1" x14ac:dyDescent="0.25">
      <c r="A3742" t="s">
        <v>18</v>
      </c>
    </row>
    <row r="3743" spans="1:1" x14ac:dyDescent="0.25">
      <c r="A3743" t="s">
        <v>675</v>
      </c>
    </row>
    <row r="3744" spans="1:1" x14ac:dyDescent="0.25">
      <c r="A3744" t="s">
        <v>743</v>
      </c>
    </row>
    <row r="3745" spans="1:5" x14ac:dyDescent="0.25">
      <c r="A3745" t="s">
        <v>155</v>
      </c>
    </row>
    <row r="3746" spans="1:5" x14ac:dyDescent="0.25">
      <c r="A3746" t="s">
        <v>77</v>
      </c>
    </row>
    <row r="3747" spans="1:5" x14ac:dyDescent="0.25">
      <c r="A3747" t="s">
        <v>1644</v>
      </c>
    </row>
    <row r="3748" spans="1:5" x14ac:dyDescent="0.25">
      <c r="A3748" t="s">
        <v>1645</v>
      </c>
    </row>
    <row r="3749" spans="1:5" x14ac:dyDescent="0.25">
      <c r="A3749" t="s">
        <v>25</v>
      </c>
    </row>
    <row r="3750" spans="1:5" x14ac:dyDescent="0.25">
      <c r="A3750" t="s">
        <v>1646</v>
      </c>
    </row>
    <row r="3751" spans="1:5" x14ac:dyDescent="0.25">
      <c r="A3751" t="s">
        <v>1</v>
      </c>
    </row>
    <row r="3752" spans="1:5" x14ac:dyDescent="0.25">
      <c r="A3752" t="s">
        <v>1647</v>
      </c>
      <c r="E3752" t="str">
        <f>A3752&amp;","&amp;A3753&amp;","&amp;A3754&amp;","&amp;A3755&amp;","&amp;A3756&amp;","&amp;A3757&amp;","&amp;A3758&amp;","&amp;A3759&amp;","&amp;A3760&amp;","&amp;A3761&amp;","&amp;A3762&amp;","&amp;A3763&amp;","&amp;A3764&amp;","&amp;A3765&amp;","&amp;A3766&amp;","&amp;A3767&amp;","&amp;A3768&amp;","&amp;A3769&amp;","&amp;A3770&amp;","&amp;A3771&amp;","&amp;A3772&amp;","&amp;A3773&amp;","&amp;A3774&amp;","&amp;A3775&amp;","&amp;A3776</f>
        <v>[MUK],Name = Muk,Types = GRASS,GROUND,BaseStats = 70,60,150,10,60,150,GenderRatio = Female50Percent,GrowthRate = Medium,BaseExp = 175,EVs = DEFENSE,2,SPECIAL_DEFENSE,1,CatchRate = 100,Happiness = 70,Abilities = LIQUIDOOZE,STORMDRAIN,HiddenAbilities = WATERCOMPACTION,Moves = 1,CONSTRICT,1,MEGADRAIN,7,MUDSLAP,7,INGRAIN,9,WRAP,12,VINEWHIP,17,MUDSHACKLES,23,RAZORLEAF,27,STOCKPILE,27,SWALLOW,27,SPITUP,32,BULLDOZE,38,GRASSKNOT,41,GIGADRAIN,45,MUDDYWATER,51,EARTHPOWER,54,ENERGYBALL,57,MEMENTO,62,STRENGTHSAP,TutorMoves = TOXIC,HIDDENPOWER,TAUNT,HYPERBEAM,PROTECT,RAINDANCE,SAFEGUARD,FRUSTRATION,SOLARBEAM,BOULDERHURL,EARTHQUAKE,RETURN,DIG,BRICKBREAK,DOUBLETEAM,SLUDGEWAVE,SLUDGEBOMB,SANDSTORM,ROCKTOMB,TORMENT,FACADE,REST,ATTRACT,THIEF,ROUND,ECHOEDVOICE,FOCUSBLAST,ENERGYBALL,FALSESWIPE,FLING,QUASH,EMBARGO,SCORESETTLER,RETALIATE,STONEEDGE,BULLDOZE,ROCKSLIDE,POISONJAB,GRASSKNOT,SWAGGER,SUBSTITUTE,NATUREPOWER,CONFIDE,SECRETPOWER,MUDDYWATER,HEAVYSLAM,VENOMDRENCH,POLLENPUFF,LEAFSTORM,CRUNCH,BIND,BLOCK,COVET,DRAINPUNCH,EARTHPOWER,FOCUSPUNCH,FOULPLAY,GASTROACID,GIGADRAIN,GUNKSHOT,HYPERVOICE,INFESTATION,IRONHEAD,LASTRESORT,MUDSLAP,PAINSPLIT,RECYCLE,ROLLOUT,PEPPERBURST,SLEEPTALK,SNATCH,SNORE,SPITE,STEALTHROCK,SUCKERPUNCH,SYNTHESIS,TRICK,UPROAR,WORRYSEED,LEECHLIFE,NATURALGIFT,POWERGEM,EggGroups = Amorphous,HatchSteps = 5355,Height = 1.2,Weight = 30.0,Color = Brown,Shape = HeadArms,Category = Swamp Creature,Pokedex = It is rumoured to guard swamps and appear in deep fog. The sound of its movements are often confused as wailing which has given it the title of Swamp Creature.,Generation = 1,#-------------------------------,[CHIMCHAR]</v>
      </c>
    </row>
    <row r="3753" spans="1:5" x14ac:dyDescent="0.25">
      <c r="A3753" t="s">
        <v>1648</v>
      </c>
    </row>
    <row r="3754" spans="1:5" x14ac:dyDescent="0.25">
      <c r="A3754" t="s">
        <v>1637</v>
      </c>
    </row>
    <row r="3755" spans="1:5" x14ac:dyDescent="0.25">
      <c r="A3755" t="s">
        <v>1649</v>
      </c>
    </row>
    <row r="3756" spans="1:5" x14ac:dyDescent="0.25">
      <c r="A3756" t="s">
        <v>6</v>
      </c>
    </row>
    <row r="3757" spans="1:5" x14ac:dyDescent="0.25">
      <c r="A3757" t="s">
        <v>7</v>
      </c>
    </row>
    <row r="3758" spans="1:5" x14ac:dyDescent="0.25">
      <c r="A3758" t="s">
        <v>274</v>
      </c>
    </row>
    <row r="3759" spans="1:5" x14ac:dyDescent="0.25">
      <c r="A3759" t="s">
        <v>1477</v>
      </c>
    </row>
    <row r="3760" spans="1:5" x14ac:dyDescent="0.25">
      <c r="A3760" t="s">
        <v>32</v>
      </c>
    </row>
    <row r="3761" spans="1:5" x14ac:dyDescent="0.25">
      <c r="A3761" t="s">
        <v>11</v>
      </c>
    </row>
    <row r="3762" spans="1:5" x14ac:dyDescent="0.25">
      <c r="A3762" t="s">
        <v>1639</v>
      </c>
    </row>
    <row r="3763" spans="1:5" x14ac:dyDescent="0.25">
      <c r="A3763" t="s">
        <v>1640</v>
      </c>
    </row>
    <row r="3764" spans="1:5" x14ac:dyDescent="0.25">
      <c r="A3764" t="s">
        <v>1641</v>
      </c>
    </row>
    <row r="3765" spans="1:5" x14ac:dyDescent="0.25">
      <c r="A3765" t="s">
        <v>1642</v>
      </c>
    </row>
    <row r="3766" spans="1:5" x14ac:dyDescent="0.25">
      <c r="A3766" t="s">
        <v>17</v>
      </c>
    </row>
    <row r="3767" spans="1:5" x14ac:dyDescent="0.25">
      <c r="A3767" t="s">
        <v>18</v>
      </c>
    </row>
    <row r="3768" spans="1:5" x14ac:dyDescent="0.25">
      <c r="A3768" t="s">
        <v>36</v>
      </c>
    </row>
    <row r="3769" spans="1:5" x14ac:dyDescent="0.25">
      <c r="A3769" t="s">
        <v>743</v>
      </c>
    </row>
    <row r="3770" spans="1:5" x14ac:dyDescent="0.25">
      <c r="A3770" t="s">
        <v>155</v>
      </c>
    </row>
    <row r="3771" spans="1:5" x14ac:dyDescent="0.25">
      <c r="A3771" t="s">
        <v>77</v>
      </c>
    </row>
    <row r="3772" spans="1:5" x14ac:dyDescent="0.25">
      <c r="A3772" t="s">
        <v>1650</v>
      </c>
    </row>
    <row r="3773" spans="1:5" x14ac:dyDescent="0.25">
      <c r="A3773" t="s">
        <v>1651</v>
      </c>
    </row>
    <row r="3774" spans="1:5" x14ac:dyDescent="0.25">
      <c r="A3774" t="s">
        <v>25</v>
      </c>
    </row>
    <row r="3775" spans="1:5" x14ac:dyDescent="0.25">
      <c r="A3775" t="s">
        <v>1</v>
      </c>
    </row>
    <row r="3776" spans="1:5" x14ac:dyDescent="0.25">
      <c r="A3776" t="s">
        <v>1652</v>
      </c>
      <c r="E3776" t="str">
        <f>A3776&amp;","&amp;A3777&amp;","&amp;A3778&amp;","&amp;A3779&amp;","&amp;A3780&amp;","&amp;A3781&amp;","&amp;A3782&amp;","&amp;A3783&amp;","&amp;A3784&amp;","&amp;A3785&amp;","&amp;A3786&amp;","&amp;A3787&amp;","&amp;A3788&amp;","&amp;A3789&amp;","&amp;A3790&amp;","&amp;A3791&amp;","&amp;A3792&amp;","&amp;A3793&amp;","&amp;A3794&amp;","&amp;A3795&amp;","&amp;A3796&amp;","&amp;A3797&amp;","&amp;A3798&amp;","&amp;A3799&amp;","&amp;A3800</f>
        <v>[CHIMCHAR],Name = Chimchar,Types = ELECTRIC,FIGHTING,BaseStats = 49,53,39,76,53,39,GenderRatio = FemaleOneEighth,GrowthRate = Parabolic,BaseExp = 62,EVs = SPEED,1,CatchRate = 100,Happiness = 70,Abilities = RECKLESS,LONGREACH,HiddenAbilities = CONTRARY,Moves = 1,SCRATCH,1,LEER,7,THUNDERSHOCK,9,MACHPUNCH,13,THUNDERWAVE,16,ARMTHRUST,19,SPARK,23,CHARGE,27,DOUBLETEAM,31,STORMTHROW,35,WILDCHARGE,40,SUBMISSION,45,THUNDERBOLT,50,SUPERPOWER,55,THUNDER,60,HIGHJUMPKICK,TutorMoves = HONECLAWS,CALMMIND,ROAR,TOXIC,BULKUP,HIDDENPOWER,TAUNT,HYPERBEAM,PROTECT,RAINDANCE,FRUSTRATION,THUNDERBOLT,THUNDER,RETURN,BRICKBREAK,DOUBLETEAM,REFLECT,STREAMRUSH,TORMENT,FACADE,REST,ATTRACT,THIEF,LOWSWEEP,ROUND,ECHOEDVOICE,FOCUSBLAST,FALSESWIPE,FLING,CHARGEBEAM,ACROBATICS,SHADOWCLAW,SCORESETTLER,RETALIATE,VOLTSWITCH,THUNDERWAVE,SWORDSDANCE,SHOCKWAVE,SWAGGER,UTURN,SUBSTITUTE,WILDCHARGE,NATUREPOWER,POWERUPPUNCH,CONFIDE,SECRETPOWER,WORKUP,BRUTALSWING,DISABLE,DARKESTLARIAT,AGILITY,AURASPHERE,FOCUSENERGY,PLAYROUGH,AFTERYOU,AIRCUTTER,BOUNCE,COVET,DEFOG,DRAINPUNCH,ENDEAVOR,FIREPUNCH,FOCUSPUNCH,FOULPLAY,HEADBUTT,HELPINGHAND,HYPERVOICE,ICEPUNCH,KNOCKOFF,LOWKICK,PAINSPLIT,PEPPERBURST,SLEEPTALK,SNATCH,SNORE,SUCKERPUNCH,SUPERPOWER,SWIFT,THROATCHOP,THUNDERPUNCH,TRICK,UPROAR,VACUUMWAVE,VOLTTACKLE,ZENHEADBUTT,NATURALGIFT,EggMoves = THUNDERPUNCH,SKYUPPERCUT,BRICKBREAK,VITALTHROW,FOCUSENERGY,ELECTROBALL,VOLTSWITCH,VOLTTACKLE,EggGroups = Field,Humanlike,HatchSteps = 5355,Height = 0.5,Weight = 6.2,Color = Yellow,Shape = BipedalTail,Category = Naughty,Pokedex = Because of its size and speed, it can dash very quickly that it almost appears to be teleporting from one place to another.,Generation = 4,Evolutions = MONFERNO,Level,14</v>
      </c>
    </row>
    <row r="3777" spans="1:1" x14ac:dyDescent="0.25">
      <c r="A3777" t="s">
        <v>1653</v>
      </c>
    </row>
    <row r="3778" spans="1:1" x14ac:dyDescent="0.25">
      <c r="A3778" t="s">
        <v>1654</v>
      </c>
    </row>
    <row r="3779" spans="1:1" x14ac:dyDescent="0.25">
      <c r="A3779" t="s">
        <v>1655</v>
      </c>
    </row>
    <row r="3780" spans="1:1" x14ac:dyDescent="0.25">
      <c r="A3780" t="s">
        <v>543</v>
      </c>
    </row>
    <row r="3781" spans="1:1" x14ac:dyDescent="0.25">
      <c r="A3781" t="s">
        <v>43</v>
      </c>
    </row>
    <row r="3782" spans="1:1" x14ac:dyDescent="0.25">
      <c r="A3782" t="s">
        <v>84</v>
      </c>
    </row>
    <row r="3783" spans="1:1" x14ac:dyDescent="0.25">
      <c r="A3783" t="s">
        <v>119</v>
      </c>
    </row>
    <row r="3784" spans="1:1" x14ac:dyDescent="0.25">
      <c r="A3784" t="s">
        <v>32</v>
      </c>
    </row>
    <row r="3785" spans="1:1" x14ac:dyDescent="0.25">
      <c r="A3785" t="s">
        <v>11</v>
      </c>
    </row>
    <row r="3786" spans="1:1" x14ac:dyDescent="0.25">
      <c r="A3786" t="s">
        <v>1656</v>
      </c>
    </row>
    <row r="3787" spans="1:1" x14ac:dyDescent="0.25">
      <c r="A3787" t="s">
        <v>1657</v>
      </c>
    </row>
    <row r="3788" spans="1:1" x14ac:dyDescent="0.25">
      <c r="A3788" t="s">
        <v>1658</v>
      </c>
    </row>
    <row r="3789" spans="1:1" x14ac:dyDescent="0.25">
      <c r="A3789" t="s">
        <v>1659</v>
      </c>
    </row>
    <row r="3790" spans="1:1" x14ac:dyDescent="0.25">
      <c r="A3790" t="s">
        <v>1660</v>
      </c>
    </row>
    <row r="3791" spans="1:1" x14ac:dyDescent="0.25">
      <c r="A3791" t="s">
        <v>1661</v>
      </c>
    </row>
    <row r="3792" spans="1:1" x14ac:dyDescent="0.25">
      <c r="A3792" t="s">
        <v>18</v>
      </c>
    </row>
    <row r="3793" spans="1:5" x14ac:dyDescent="0.25">
      <c r="A3793" t="s">
        <v>452</v>
      </c>
    </row>
    <row r="3794" spans="1:5" x14ac:dyDescent="0.25">
      <c r="A3794" t="s">
        <v>1662</v>
      </c>
    </row>
    <row r="3795" spans="1:5" x14ac:dyDescent="0.25">
      <c r="A3795" t="s">
        <v>292</v>
      </c>
    </row>
    <row r="3796" spans="1:5" x14ac:dyDescent="0.25">
      <c r="A3796" t="s">
        <v>112</v>
      </c>
    </row>
    <row r="3797" spans="1:5" x14ac:dyDescent="0.25">
      <c r="A3797" t="s">
        <v>1663</v>
      </c>
    </row>
    <row r="3798" spans="1:5" x14ac:dyDescent="0.25">
      <c r="A3798" t="s">
        <v>1664</v>
      </c>
    </row>
    <row r="3799" spans="1:5" x14ac:dyDescent="0.25">
      <c r="A3799" t="s">
        <v>385</v>
      </c>
    </row>
    <row r="3800" spans="1:5" x14ac:dyDescent="0.25">
      <c r="A3800" t="s">
        <v>1665</v>
      </c>
    </row>
    <row r="3801" spans="1:5" x14ac:dyDescent="0.25">
      <c r="A3801" t="s">
        <v>1</v>
      </c>
    </row>
    <row r="3802" spans="1:5" x14ac:dyDescent="0.25">
      <c r="A3802" t="s">
        <v>1666</v>
      </c>
      <c r="E3802" t="str">
        <f>A3802&amp;","&amp;A3803&amp;","&amp;A3804&amp;","&amp;A3805&amp;","&amp;A3806&amp;","&amp;A3807&amp;","&amp;A3808&amp;","&amp;A3809&amp;","&amp;A3810&amp;","&amp;A3811&amp;","&amp;A3812&amp;","&amp;A3813&amp;","&amp;A3814&amp;","&amp;A3815&amp;","&amp;A3816&amp;","&amp;A3817&amp;","&amp;A3818&amp;","&amp;A3819&amp;","&amp;A3820&amp;","&amp;A3821&amp;","&amp;A3822&amp;","&amp;A3823&amp;","&amp;A3824&amp;","&amp;A3825&amp;","&amp;A3826</f>
        <v>[MONFERNO],Name = Monferno,Types = ELECTRIC,FIGHTING,BaseStats = 69,68,47,106,68,47,GenderRatio = FemaleOneEighth,GrowthRate = Parabolic,BaseExp = 142,EVs = SPEED,2,CatchRate = 100,Happiness = 70,Abilities = RECKLESS,LONGREACH,HiddenAbilities = CONTRARY,Moves = 1,SCRATCH,1,LEER,7,THUNDERSHOCK,9,MACHPUNCH,13,THUNDERWAVE,16,ARMTHRUST,19,SPARK,23,CHARGE,27,DOUBLETEAM,31,STORMTHROW,35,WILDCHARGE,40,SUBMISSION,45,THUNDERBOLT,50,SUPERPOWER,55,THUNDER,60,HIGHJUMPKICK,TutorMoves = HONECLAWS,CALMMIND,ROAR,TOXIC,BULKUP,HIDDENPOWER,TAUNT,HYPERBEAM,PROTECT,RAINDANCE,FRUSTRATION,THUNDERBOLT,THUNDER,RETURN,BRICKBREAK,DOUBLETEAM,REFLECT,STREAMRUSH,TORMENT,FACADE,REST,ATTRACT,THIEF,LOWSWEEP,ROUND,ECHOEDVOICE,FOCUSBLAST,FALSESWIPE,FLING,CHARGEBEAM,ACROBATICS,SHADOWCLAW,SCORESETTLER,RETALIATE,VOLTSWITCH,THUNDERWAVE,SWORDSDANCE,SHOCKWAVE,SWAGGER,UTURN,SUBSTITUTE,WILDCHARGE,NATUREPOWER,POWERUPPUNCH,CONFIDE,SECRETPOWER,WORKUP,BRUTALSWING,DISABLE,DARKESTLARIAT,AGILITY,AURASPHERE,FOCUSENERGY,PLAYROUGH,AFTERYOU,AIRCUTTER,BOUNCE,COVET,DEFOG,DRAINPUNCH,ENDEAVOR,FIREPUNCH,FOCUSPUNCH,FOULPLAY,HEADBUTT,HELPINGHAND,HYPERVOICE,ICEPUNCH,KNOCKOFF,LOWKICK,PAINSPLIT,PEPPERBURST,SLEEPTALK,SNATCH,SNORE,SUCKERPUNCH,SUPERPOWER,SWIFT,THROATCHOP,THUNDERPUNCH,TRICK,UPROAR,VACUUMWAVE,VOLTTACKLE,ZENHEADBUTT,NATURALGIFT,EggGroups = Field,Humanlike,HatchSteps = 5355,Height = 0.9,Weight = 22.0,Color = Yellow,Shape = BipedalTail,Category = Clever,Pokedex = Due to its speed, it is able to create illusions of itself that can encircle and confuse a foe.,Generation = 4,Evolutions = INFERNAPE,Level,36,#-------------------------------</v>
      </c>
    </row>
    <row r="3803" spans="1:5" x14ac:dyDescent="0.25">
      <c r="A3803" t="s">
        <v>1667</v>
      </c>
    </row>
    <row r="3804" spans="1:5" x14ac:dyDescent="0.25">
      <c r="A3804" t="s">
        <v>1654</v>
      </c>
    </row>
    <row r="3805" spans="1:5" x14ac:dyDescent="0.25">
      <c r="A3805" t="s">
        <v>1668</v>
      </c>
    </row>
    <row r="3806" spans="1:5" x14ac:dyDescent="0.25">
      <c r="A3806" t="s">
        <v>543</v>
      </c>
    </row>
    <row r="3807" spans="1:5" x14ac:dyDescent="0.25">
      <c r="A3807" t="s">
        <v>43</v>
      </c>
    </row>
    <row r="3808" spans="1:5" x14ac:dyDescent="0.25">
      <c r="A3808" t="s">
        <v>98</v>
      </c>
    </row>
    <row r="3809" spans="1:1" x14ac:dyDescent="0.25">
      <c r="A3809" t="s">
        <v>136</v>
      </c>
    </row>
    <row r="3810" spans="1:1" x14ac:dyDescent="0.25">
      <c r="A3810" t="s">
        <v>32</v>
      </c>
    </row>
    <row r="3811" spans="1:1" x14ac:dyDescent="0.25">
      <c r="A3811" t="s">
        <v>11</v>
      </c>
    </row>
    <row r="3812" spans="1:1" x14ac:dyDescent="0.25">
      <c r="A3812" t="s">
        <v>1656</v>
      </c>
    </row>
    <row r="3813" spans="1:1" x14ac:dyDescent="0.25">
      <c r="A3813" t="s">
        <v>1657</v>
      </c>
    </row>
    <row r="3814" spans="1:1" x14ac:dyDescent="0.25">
      <c r="A3814" t="s">
        <v>1658</v>
      </c>
    </row>
    <row r="3815" spans="1:1" x14ac:dyDescent="0.25">
      <c r="A3815" t="s">
        <v>1659</v>
      </c>
    </row>
    <row r="3816" spans="1:1" x14ac:dyDescent="0.25">
      <c r="A3816" t="s">
        <v>1661</v>
      </c>
    </row>
    <row r="3817" spans="1:1" x14ac:dyDescent="0.25">
      <c r="A3817" t="s">
        <v>18</v>
      </c>
    </row>
    <row r="3818" spans="1:1" x14ac:dyDescent="0.25">
      <c r="A3818" t="s">
        <v>675</v>
      </c>
    </row>
    <row r="3819" spans="1:1" x14ac:dyDescent="0.25">
      <c r="A3819" t="s">
        <v>1669</v>
      </c>
    </row>
    <row r="3820" spans="1:1" x14ac:dyDescent="0.25">
      <c r="A3820" t="s">
        <v>292</v>
      </c>
    </row>
    <row r="3821" spans="1:1" x14ac:dyDescent="0.25">
      <c r="A3821" t="s">
        <v>112</v>
      </c>
    </row>
    <row r="3822" spans="1:1" x14ac:dyDescent="0.25">
      <c r="A3822" t="s">
        <v>1670</v>
      </c>
    </row>
    <row r="3823" spans="1:1" x14ac:dyDescent="0.25">
      <c r="A3823" t="s">
        <v>1671</v>
      </c>
    </row>
    <row r="3824" spans="1:1" x14ac:dyDescent="0.25">
      <c r="A3824" t="s">
        <v>385</v>
      </c>
    </row>
    <row r="3825" spans="1:5" x14ac:dyDescent="0.25">
      <c r="A3825" t="s">
        <v>1672</v>
      </c>
    </row>
    <row r="3826" spans="1:5" x14ac:dyDescent="0.25">
      <c r="A3826" t="s">
        <v>1</v>
      </c>
    </row>
    <row r="3827" spans="1:5" x14ac:dyDescent="0.25">
      <c r="A3827" t="s">
        <v>1673</v>
      </c>
      <c r="E3827" t="str">
        <f>A3827&amp;","&amp;A3828&amp;","&amp;A3829&amp;","&amp;A3830&amp;","&amp;A3831&amp;","&amp;A3832&amp;","&amp;A3833&amp;","&amp;A3834&amp;","&amp;A3835&amp;","&amp;A3836&amp;","&amp;A3837&amp;","&amp;A3838&amp;","&amp;A3839&amp;","&amp;A3840&amp;","&amp;A3841&amp;","&amp;A3842&amp;","&amp;A3843&amp;","&amp;A3844&amp;","&amp;A3845&amp;","&amp;A3846&amp;","&amp;A3847&amp;","&amp;A3848&amp;","&amp;A3849&amp;","&amp;A3850&amp;","&amp;A3851</f>
        <v>[INFERNAPE],Name = Infernape,Types = ELECTRIC,FIGHTING,BaseStats = 106,84,61,138,84,61,GenderRatio = FemaleOneEighth,GrowthRate = Parabolic,BaseExp = 240,EVs = SPEED,3,CatchRate = 100,Happiness = 70,Abilities = RECKLESS,LONGREACH,HiddenAbilities = CONTRARY,Moves = 1,SCRATCH,1,LEER,7,THUNDERSHOCK,9,MACHPUNCH,13,THUNDERWAVE,16,ARMTHRUST,19,SPARK,23,CHARGE,27,DOUBLETEAM,31,STORMTHROW,35,WILDCHARGE,40,SUBMISSION,45,THUNDERBOLT,50,SUPERPOWER,55,THUNDER,60,HIGHJUMPKICK,TutorMoves = HONECLAWS,CALMMIND,ROAR,TOXIC,BULKUP,HIDDENPOWER,TAUNT,HYPERBEAM,PROTECT,RAINDANCE,FRUSTRATION,THUNDERBOLT,THUNDER,RETURN,BRICKBREAK,DOUBLETEAM,REFLECT,STREAMRUSH,TORMENT,FACADE,REST,ATTRACT,THIEF,LOWSWEEP,ROUND,ECHOEDVOICE,FOCUSBLAST,FALSESWIPE,FLING,CHARGEBEAM,ACROBATICS,SHADOWCLAW,SCORESETTLER,RETALIATE,VOLTSWITCH,THUNDERWAVE,SWORDSDANCE,SHOCKWAVE,SWAGGER,UTURN,SUBSTITUTE,WILDCHARGE,NATUREPOWER,POWERUPPUNCH,CONFIDE,SECRETPOWER,WORKUP,BRUTALSWING,DISABLE,DARKESTLARIAT,AGILITY,AURASPHERE,FOCUSENERGY,PLAYROUGH,AFTERYOU,AIRCUTTER,BOUNCE,COVET,DEFOG,DRAINPUNCH,ENDEAVOR,FIREPUNCH,FOCUSPUNCH,FOULPLAY,HEADBUTT,HELPINGHAND,HYPERVOICE,ICEPUNCH,KNOCKOFF,LOWKICK,PAINSPLIT,PEPPERBURST,SLEEPTALK,SNATCH,SNORE,SUCKERPUNCH,SUPERPOWER,SWIFT,THROATCHOP,THUNDERPUNCH,TRICK,UPROAR,VACUUMWAVE,VOLTTACKLE,ZENHEADBUTT,NATURALGIFT,EggGroups = Field,Humanlike,HatchSteps = 5355,Height = 1.2,Weight = 55.0,Color = Yellow,Shape = BipedalTail,Category = Trickster,Pokedex = It uses its bo staff to enable it to land multiple blows on its foe. When the foe comes to retaliate, it is able to zap away.,Generation = 4,#-------------------------------,[SABLEYE]</v>
      </c>
    </row>
    <row r="3828" spans="1:5" x14ac:dyDescent="0.25">
      <c r="A3828" t="s">
        <v>1674</v>
      </c>
    </row>
    <row r="3829" spans="1:5" x14ac:dyDescent="0.25">
      <c r="A3829" t="s">
        <v>1654</v>
      </c>
    </row>
    <row r="3830" spans="1:5" x14ac:dyDescent="0.25">
      <c r="A3830" t="s">
        <v>1675</v>
      </c>
    </row>
    <row r="3831" spans="1:5" x14ac:dyDescent="0.25">
      <c r="A3831" t="s">
        <v>543</v>
      </c>
    </row>
    <row r="3832" spans="1:5" x14ac:dyDescent="0.25">
      <c r="A3832" t="s">
        <v>43</v>
      </c>
    </row>
    <row r="3833" spans="1:5" x14ac:dyDescent="0.25">
      <c r="A3833" t="s">
        <v>1676</v>
      </c>
    </row>
    <row r="3834" spans="1:5" x14ac:dyDescent="0.25">
      <c r="A3834" t="s">
        <v>309</v>
      </c>
    </row>
    <row r="3835" spans="1:5" x14ac:dyDescent="0.25">
      <c r="A3835" t="s">
        <v>32</v>
      </c>
    </row>
    <row r="3836" spans="1:5" x14ac:dyDescent="0.25">
      <c r="A3836" t="s">
        <v>11</v>
      </c>
    </row>
    <row r="3837" spans="1:5" x14ac:dyDescent="0.25">
      <c r="A3837" t="s">
        <v>1656</v>
      </c>
    </row>
    <row r="3838" spans="1:5" x14ac:dyDescent="0.25">
      <c r="A3838" t="s">
        <v>1657</v>
      </c>
    </row>
    <row r="3839" spans="1:5" x14ac:dyDescent="0.25">
      <c r="A3839" t="s">
        <v>1658</v>
      </c>
    </row>
    <row r="3840" spans="1:5" x14ac:dyDescent="0.25">
      <c r="A3840" t="s">
        <v>1659</v>
      </c>
    </row>
    <row r="3841" spans="1:5" x14ac:dyDescent="0.25">
      <c r="A3841" t="s">
        <v>1661</v>
      </c>
    </row>
    <row r="3842" spans="1:5" x14ac:dyDescent="0.25">
      <c r="A3842" t="s">
        <v>18</v>
      </c>
    </row>
    <row r="3843" spans="1:5" x14ac:dyDescent="0.25">
      <c r="A3843" t="s">
        <v>36</v>
      </c>
    </row>
    <row r="3844" spans="1:5" x14ac:dyDescent="0.25">
      <c r="A3844" t="s">
        <v>247</v>
      </c>
    </row>
    <row r="3845" spans="1:5" x14ac:dyDescent="0.25">
      <c r="A3845" t="s">
        <v>292</v>
      </c>
    </row>
    <row r="3846" spans="1:5" x14ac:dyDescent="0.25">
      <c r="A3846" t="s">
        <v>112</v>
      </c>
    </row>
    <row r="3847" spans="1:5" x14ac:dyDescent="0.25">
      <c r="A3847" t="s">
        <v>1677</v>
      </c>
    </row>
    <row r="3848" spans="1:5" x14ac:dyDescent="0.25">
      <c r="A3848" t="s">
        <v>1678</v>
      </c>
    </row>
    <row r="3849" spans="1:5" x14ac:dyDescent="0.25">
      <c r="A3849" t="s">
        <v>385</v>
      </c>
    </row>
    <row r="3850" spans="1:5" x14ac:dyDescent="0.25">
      <c r="A3850" t="s">
        <v>1</v>
      </c>
    </row>
    <row r="3851" spans="1:5" x14ac:dyDescent="0.25">
      <c r="A3851" t="s">
        <v>1679</v>
      </c>
      <c r="E3851" t="str">
        <f>A3851&amp;","&amp;A3852&amp;","&amp;A3853&amp;","&amp;A3854&amp;","&amp;A3855&amp;","&amp;A3856&amp;","&amp;A3857&amp;","&amp;A3858&amp;","&amp;A3859&amp;","&amp;A3860&amp;","&amp;A3861&amp;","&amp;A3862&amp;","&amp;A3863&amp;","&amp;A3864&amp;","&amp;A3865&amp;","&amp;A3866&amp;","&amp;A3867&amp;","&amp;A3868&amp;","&amp;A3869&amp;","&amp;A3870&amp;","&amp;A3871&amp;","&amp;A3872&amp;","&amp;A3873&amp;","&amp;A3874&amp;","&amp;A3875</f>
        <v>[SABLEYE],Name = Sableye,Types = FIRE,DARK,BaseStats = 75,110,75,110,45,65,GenderRatio = Female50Percent,GrowthRate = Parabolic,BaseExp = 133,EVs = ATTACK,1,SPEED,1,CatchRate = 100,Happiness = 35,Abilities = FLAMEBODY,INFILTRATOR,HiddenAbilities = SPEEDBOOST,Moves = 1,SCRATCH,1,LEER,3,SUPERSONIC,6,EMBER,9,BACKSTABBING,12,TAUNT,15,ASSURANCE,18,DETECT,21,FLAMECHARGE,24,FEINTATTACK,27,EVILTHORN,30,QUASH,33,FIRELASH,36,WILLOWISP,39,EMBARGO,42,SUCKERPUNCH,45,FLAREBLITZ,48,THROATCHOP,53,FOULPLAY,TutorMoves = HONECLAWS,TOXIC,HIDDENPOWER,TAUNT,PROTECT,FRUSTRATION,BOULDERHURL,RETURN,DOUBLETEAM,FLAMETHROWER,FIREBLAST,ROCKTOMB,TORMENT,FACADE,REST,ATTRACT,THIEF,LOWSWEEP,ROUND,ECHOEDVOICE,OVERHEAT,FALSESWIPE,FLING,INCINERATE,QUASH,WILLOWISP,ACROBATICS,EMBARGO,SHADOWCLAW,SCORESETTLER,RETALIATE,STONEEDGE,SWORDSDANCE,ROCKSLIDE,SWAGGER,SUBSTITUTE,TRICKROOM,NATUREPOWER,DARKPULSE,CONFIDE,SECRETPOWER,WORKUP,BRUTALSWING,DARKESTLARIAT,AGILITY,FOCUSENERGY,AFTERYOU,BLOCK,COVET,DARKPULSE,EARTHPOWER,ENDEAVOR,FIREPUNCH,FOCUSPUNCH,FOULPLAY,HEATWAVE,HELPINGHAND,HYPERVOICE,KNOCKOFF,LOWKICK,MAGICROOM,PEPPERBURST,SLEEPTALK,SNATCH,SNORE,SPITE,SUCKERPUNCH,SWIFT,THROATCHOP,TRICK,WONDERROOM,LAVAPLUME,NATURALGIFT,POWERGEM,EggMoves = NASTYPLOT,FEINT,BEATUP,NIGHTSHADE,TRICK,GLARE,IMPRISON,TORMENT,LAVAPLUME,FLAMETHROWER,BURNUP,FOLLOWME,POWERTRIP,EggGroups = Humanlike,HatchSteps = 6630,Height = 0.5,Weight = 11.0,Color = Black,Shape = Bipedal,Category = Fire Imp,Pokedex = It lives in volcanic environments. The hotter the environment, the more at home it feels.,Generation = 3,#-------------------------------</v>
      </c>
    </row>
    <row r="3852" spans="1:5" x14ac:dyDescent="0.25">
      <c r="A3852" t="s">
        <v>1680</v>
      </c>
    </row>
    <row r="3853" spans="1:5" x14ac:dyDescent="0.25">
      <c r="A3853" t="s">
        <v>1681</v>
      </c>
    </row>
    <row r="3854" spans="1:5" x14ac:dyDescent="0.25">
      <c r="A3854" t="s">
        <v>1682</v>
      </c>
    </row>
    <row r="3855" spans="1:5" x14ac:dyDescent="0.25">
      <c r="A3855" t="s">
        <v>6</v>
      </c>
    </row>
    <row r="3856" spans="1:5" x14ac:dyDescent="0.25">
      <c r="A3856" t="s">
        <v>43</v>
      </c>
    </row>
    <row r="3857" spans="1:1" x14ac:dyDescent="0.25">
      <c r="A3857" t="s">
        <v>1683</v>
      </c>
    </row>
    <row r="3858" spans="1:1" x14ac:dyDescent="0.25">
      <c r="A3858" t="s">
        <v>1367</v>
      </c>
    </row>
    <row r="3859" spans="1:1" x14ac:dyDescent="0.25">
      <c r="A3859" t="s">
        <v>32</v>
      </c>
    </row>
    <row r="3860" spans="1:1" x14ac:dyDescent="0.25">
      <c r="A3860" t="s">
        <v>1380</v>
      </c>
    </row>
    <row r="3861" spans="1:1" x14ac:dyDescent="0.25">
      <c r="A3861" t="s">
        <v>1684</v>
      </c>
    </row>
    <row r="3862" spans="1:1" x14ac:dyDescent="0.25">
      <c r="A3862" t="s">
        <v>1685</v>
      </c>
    </row>
    <row r="3863" spans="1:1" x14ac:dyDescent="0.25">
      <c r="A3863" t="s">
        <v>1686</v>
      </c>
    </row>
    <row r="3864" spans="1:1" x14ac:dyDescent="0.25">
      <c r="A3864" t="s">
        <v>1687</v>
      </c>
    </row>
    <row r="3865" spans="1:1" x14ac:dyDescent="0.25">
      <c r="A3865" t="s">
        <v>1688</v>
      </c>
    </row>
    <row r="3866" spans="1:1" x14ac:dyDescent="0.25">
      <c r="A3866" t="s">
        <v>885</v>
      </c>
    </row>
    <row r="3867" spans="1:1" x14ac:dyDescent="0.25">
      <c r="A3867" t="s">
        <v>208</v>
      </c>
    </row>
    <row r="3868" spans="1:1" x14ac:dyDescent="0.25">
      <c r="A3868" t="s">
        <v>452</v>
      </c>
    </row>
    <row r="3869" spans="1:1" x14ac:dyDescent="0.25">
      <c r="A3869" t="s">
        <v>1689</v>
      </c>
    </row>
    <row r="3870" spans="1:1" x14ac:dyDescent="0.25">
      <c r="A3870" t="s">
        <v>398</v>
      </c>
    </row>
    <row r="3871" spans="1:1" x14ac:dyDescent="0.25">
      <c r="A3871" t="s">
        <v>369</v>
      </c>
    </row>
    <row r="3872" spans="1:1" x14ac:dyDescent="0.25">
      <c r="A3872" t="s">
        <v>1690</v>
      </c>
    </row>
    <row r="3873" spans="1:5" x14ac:dyDescent="0.25">
      <c r="A3873" t="s">
        <v>1691</v>
      </c>
    </row>
    <row r="3874" spans="1:5" x14ac:dyDescent="0.25">
      <c r="A3874" t="s">
        <v>269</v>
      </c>
    </row>
    <row r="3875" spans="1:5" x14ac:dyDescent="0.25">
      <c r="A3875" t="s">
        <v>1</v>
      </c>
    </row>
    <row r="3876" spans="1:5" x14ac:dyDescent="0.25">
      <c r="A3876" t="s">
        <v>1692</v>
      </c>
      <c r="E3876" t="str">
        <f>A3876&amp;","&amp;A3877&amp;","&amp;A3878&amp;","&amp;A3879&amp;","&amp;A3880&amp;","&amp;A3881&amp;","&amp;A3882&amp;","&amp;A3883&amp;","&amp;A3884&amp;","&amp;A3885&amp;","&amp;A3886&amp;","&amp;A3887&amp;","&amp;A3888&amp;","&amp;A3889&amp;","&amp;A3890&amp;","&amp;A3891&amp;","&amp;A3892&amp;","&amp;A3893&amp;","&amp;A3894&amp;","&amp;A3895&amp;","&amp;A3896&amp;","&amp;A3897&amp;","&amp;A3898&amp;","&amp;A3899&amp;","&amp;A3900</f>
        <v>[CUBCHOO],Name = Cubchoo,Types = NORMAL,BaseStats = 60,60,50,55,40,40,GenderRatio = Female50Percent,GrowthRate = Medium,BaseExp = 61,EVs = ATTACK,1,CatchRate = 120,Happiness = 50,Abilities = GLUTTONY,FURCOAT,HiddenAbilities = GUTS,Moves = 1,BESTOW,1,FALSESWIPE,1,STUFFCHEEKS,1,GROWL,1,BEARHUG,5,ROAR,8,BABYDOLLEYES,12,CHARM,12,CAPTIVATE,15,FURYSWIPES,18,WOOINGHUG,21,HEADBUTT,25,REST,25,SNORE,25,SLEEPTALK,29,CRUSHCLAW,33,PLAYROUGH,36,BOOMBOX,39,BODYPRESS,42,IRONDEFENSE,47,THRASH,52,UPROAR,TutorMoves = PAYDAY,PROTECT,RETURN,FACADE,HELPINGHAND,WEATHERBALL,FRUSTRATION,HIDDENPOWER,REST,ATTRACT,WORKUP,TOXIC,CURSE,ROUND,SLEEPTALK,SUBSTITUTE,DISABLE,SUNNYDAY,NECTARTAP,BULLETSEED,ROCKBLAST,THIEF,BEATUP,FAKETEARS,SCORESETTLER,ASSURANCE,SNARL,TAUNT,KNOCKOFF,CHARM,RAINDANCE,TOXIC,NOBLEROAR,ECHOEDVOICE,LULLABY,HEALBELL,PURGE,SAFEGUARD,BODYSLAM,TRIATTACK,PLAYROUGH,BOOMBOX,GOLDRUSH,STEAMROLLER,TERRAINPULSE,TWINBEAM,WORKUP,SPOIL,FOULPLAY,BODYPRESS,COACHING,FAIRYTALE,WAIL,COUPDEGRACE,GIGAIMPACT,HYPERBEAM,ZENHEADBUTT,LASHOUT,SWORDSDANCE,THROATCHOP,CRUNCH,OUTRAGE,PSYCHICFANGS,WILDCHARGE,SUPERPOWER,DRAGONCLAW,BREAKINGSWIPE,CLOSECOMBAT,POWERUPPUNCH,REVENGE,BRICKBREAK,DRAINPUNCH,BULKUP,FOCUSPUNCH,LOWKICK,VENDETTA,BRUTALSWING,ROCKTOMB,ROCKSLIDE,STAMPEDE,BULLDOZE,MOSSYPUNCH,THUNDERPUNCH,ICEPUNCH,FIREPUNCH,EggMoves = BULKUP,PARRY,CURBSTOMP,DOUBLEEDGE,POWERNAP,BELLYDRUM,COACHING,FACADE,EggGroups = Field,HatchSteps = 5355,Height = 0.5,Weight = 8.5,Color = Brown,Shape = Quadruped,Category = Honey Bear,Pokedex = It is in constant competition with Slowpoke for honey and other shiny things. Its cuteness allows it to dodge consequences from its theft.,Generation = 5,Evolutions = BEARTIC,Level,38</v>
      </c>
    </row>
    <row r="3877" spans="1:5" x14ac:dyDescent="0.25">
      <c r="A3877" t="s">
        <v>1693</v>
      </c>
    </row>
    <row r="3878" spans="1:5" x14ac:dyDescent="0.25">
      <c r="A3878" t="s">
        <v>1694</v>
      </c>
    </row>
    <row r="3879" spans="1:5" x14ac:dyDescent="0.25">
      <c r="A3879" t="s">
        <v>1695</v>
      </c>
    </row>
    <row r="3880" spans="1:5" x14ac:dyDescent="0.25">
      <c r="A3880" t="s">
        <v>6</v>
      </c>
    </row>
    <row r="3881" spans="1:5" x14ac:dyDescent="0.25">
      <c r="A3881" t="s">
        <v>7</v>
      </c>
    </row>
    <row r="3882" spans="1:5" x14ac:dyDescent="0.25">
      <c r="A3882" t="s">
        <v>565</v>
      </c>
    </row>
    <row r="3883" spans="1:5" x14ac:dyDescent="0.25">
      <c r="A3883" t="s">
        <v>145</v>
      </c>
    </row>
    <row r="3884" spans="1:5" x14ac:dyDescent="0.25">
      <c r="A3884" t="s">
        <v>461</v>
      </c>
    </row>
    <row r="3885" spans="1:5" x14ac:dyDescent="0.25">
      <c r="A3885" t="s">
        <v>996</v>
      </c>
    </row>
    <row r="3886" spans="1:5" x14ac:dyDescent="0.25">
      <c r="A3886" t="s">
        <v>1696</v>
      </c>
    </row>
    <row r="3887" spans="1:5" x14ac:dyDescent="0.25">
      <c r="A3887" t="s">
        <v>1174</v>
      </c>
    </row>
    <row r="3888" spans="1:5" x14ac:dyDescent="0.25">
      <c r="A3888" t="s">
        <v>1697</v>
      </c>
    </row>
    <row r="3889" spans="1:5" x14ac:dyDescent="0.25">
      <c r="A3889" t="s">
        <v>1698</v>
      </c>
    </row>
    <row r="3890" spans="1:5" x14ac:dyDescent="0.25">
      <c r="A3890" t="s">
        <v>1699</v>
      </c>
    </row>
    <row r="3891" spans="1:5" x14ac:dyDescent="0.25">
      <c r="A3891" t="s">
        <v>367</v>
      </c>
    </row>
    <row r="3892" spans="1:5" x14ac:dyDescent="0.25">
      <c r="A3892" t="s">
        <v>18</v>
      </c>
    </row>
    <row r="3893" spans="1:5" x14ac:dyDescent="0.25">
      <c r="A3893" t="s">
        <v>452</v>
      </c>
    </row>
    <row r="3894" spans="1:5" x14ac:dyDescent="0.25">
      <c r="A3894" t="s">
        <v>509</v>
      </c>
    </row>
    <row r="3895" spans="1:5" x14ac:dyDescent="0.25">
      <c r="A3895" t="s">
        <v>155</v>
      </c>
    </row>
    <row r="3896" spans="1:5" x14ac:dyDescent="0.25">
      <c r="A3896" t="s">
        <v>551</v>
      </c>
    </row>
    <row r="3897" spans="1:5" x14ac:dyDescent="0.25">
      <c r="A3897" t="s">
        <v>1700</v>
      </c>
    </row>
    <row r="3898" spans="1:5" x14ac:dyDescent="0.25">
      <c r="A3898" t="s">
        <v>1701</v>
      </c>
    </row>
    <row r="3899" spans="1:5" x14ac:dyDescent="0.25">
      <c r="A3899" t="s">
        <v>56</v>
      </c>
    </row>
    <row r="3900" spans="1:5" x14ac:dyDescent="0.25">
      <c r="A3900" t="s">
        <v>1702</v>
      </c>
    </row>
    <row r="3901" spans="1:5" x14ac:dyDescent="0.25">
      <c r="A3901" t="s">
        <v>1</v>
      </c>
    </row>
    <row r="3902" spans="1:5" x14ac:dyDescent="0.25">
      <c r="A3902" t="s">
        <v>1703</v>
      </c>
      <c r="E3902" t="str">
        <f>A3902&amp;","&amp;A3903&amp;","&amp;A3904&amp;","&amp;A3905&amp;","&amp;A3906&amp;","&amp;A3907&amp;","&amp;A3908&amp;","&amp;A3909&amp;","&amp;A3910&amp;","&amp;A3911&amp;","&amp;A3912&amp;","&amp;A3913&amp;","&amp;A3914&amp;","&amp;A3915&amp;","&amp;A3916&amp;","&amp;A3917&amp;","&amp;A3918&amp;","&amp;A3919&amp;","&amp;A3920&amp;","&amp;A3921&amp;","&amp;A3922&amp;","&amp;A3923&amp;","&amp;A3924&amp;","&amp;A3925&amp;","&amp;A3926</f>
        <v>[BEARTIC],Name = Beartic,Types = NORMAL,BaseStats = 90,125,85,75,60,70,GenderRatio = Female50Percent,GrowthRate = Medium,BaseExp = 177,EVs = ATTACK,2,CatchRate = 100,Happiness = 50,Abilities = GLUTTONY,FURCOAT,HiddenAbilities = GUTS,Moves = 1,BESTOW,1,FALSESWIPE,1,STUFFCHEEKS,1,GROWL,1,BEARHUG,5,ROAR,8,BABYDOLLEYES,12,CHARM,12,CAPTIVATE,15,FURYSWIPES,18,WOOINGHUG,21,HEADBUTT,25,REST,25,SNORE,25,SLEEPTALK,29,CRUSHCLAW,33,PLAYROUGH,36,BOOMBOX,39,BODYPRESS,42,IRONDEFENSE,47,THRASH,52,UPROAR,TutorMoves = PAYDAY,PROTECT,RETURN,FACADE,HELPINGHAND,WEATHERBALL,FRUSTRATION,HIDDENPOWER,REST,ATTRACT,WORKUP,TOXIC,CURSE,ROUND,SLEEPTALK,SUBSTITUTE,DISABLE,SUNNYDAY,NECTARTAP,BULLETSEED,ROCKBLAST,THIEF,BEATUP,FAKETEARS,SCORESETTLER,ASSURANCE,SNARL,TAUNT,KNOCKOFF,CHARM,RAINDANCE,TOXIC,NOBLEROAR,ECHOEDVOICE,LULLABY,HEALBELL,PURGE,SAFEGUARD,BODYSLAM,TRIATTACK,PLAYROUGH,BOOMBOX,GOLDRUSH,STEAMROLLER,TERRAINPULSE,TWINBEAM,WORKUP,SPOIL,FOULPLAY,BODYPRESS,COACHING,FAIRYTALE,WAIL,COUPDEGRACE,GIGAIMPACT,HYPERBEAM,ZENHEADBUTT,LASHOUT,SWORDSDANCE,THROATCHOP,CRUNCH,OUTRAGE,PSYCHICFANGS,WILDCHARGE,SUPERPOWER,DRAGONCLAW,BREAKINGSWIPE,CLOSECOMBAT,POWERUPPUNCH,REVENGE,BRICKBREAK,DRAINPUNCH,BULKUP,FOCUSPUNCH,LOWKICK,VENDETTA,BRUTALSWING,ROCKTOMB,ROCKSLIDE,STAMPEDE,BULLDOZE,MOSSYPUNCH,THUNDERPUNCH,ICEPUNCH,FIREPUNCH,EggGroups = Field,HatchSteps = 5355,Height = 2.6,Weight = 260.0,Color = Brown,Shape = Quadruped,Category = Honey Bear,Pokedex = It is very irritable when it is awoken from sleep. It can go on rampages when it is hungry.,Generation = 5,#-------------------------------,[TREECKO]</v>
      </c>
    </row>
    <row r="3903" spans="1:5" x14ac:dyDescent="0.25">
      <c r="A3903" t="s">
        <v>1704</v>
      </c>
    </row>
    <row r="3904" spans="1:5" x14ac:dyDescent="0.25">
      <c r="A3904" t="s">
        <v>1694</v>
      </c>
    </row>
    <row r="3905" spans="1:1" x14ac:dyDescent="0.25">
      <c r="A3905" t="s">
        <v>1705</v>
      </c>
    </row>
    <row r="3906" spans="1:1" x14ac:dyDescent="0.25">
      <c r="A3906" t="s">
        <v>6</v>
      </c>
    </row>
    <row r="3907" spans="1:1" x14ac:dyDescent="0.25">
      <c r="A3907" t="s">
        <v>7</v>
      </c>
    </row>
    <row r="3908" spans="1:1" x14ac:dyDescent="0.25">
      <c r="A3908" t="s">
        <v>845</v>
      </c>
    </row>
    <row r="3909" spans="1:1" x14ac:dyDescent="0.25">
      <c r="A3909" t="s">
        <v>164</v>
      </c>
    </row>
    <row r="3910" spans="1:1" x14ac:dyDescent="0.25">
      <c r="A3910" t="s">
        <v>32</v>
      </c>
    </row>
    <row r="3911" spans="1:1" x14ac:dyDescent="0.25">
      <c r="A3911" t="s">
        <v>996</v>
      </c>
    </row>
    <row r="3912" spans="1:1" x14ac:dyDescent="0.25">
      <c r="A3912" t="s">
        <v>1696</v>
      </c>
    </row>
    <row r="3913" spans="1:1" x14ac:dyDescent="0.25">
      <c r="A3913" t="s">
        <v>1174</v>
      </c>
    </row>
    <row r="3914" spans="1:1" x14ac:dyDescent="0.25">
      <c r="A3914" t="s">
        <v>1697</v>
      </c>
    </row>
    <row r="3915" spans="1:1" x14ac:dyDescent="0.25">
      <c r="A3915" t="s">
        <v>1698</v>
      </c>
    </row>
    <row r="3916" spans="1:1" x14ac:dyDescent="0.25">
      <c r="A3916" t="s">
        <v>367</v>
      </c>
    </row>
    <row r="3917" spans="1:1" x14ac:dyDescent="0.25">
      <c r="A3917" t="s">
        <v>18</v>
      </c>
    </row>
    <row r="3918" spans="1:1" x14ac:dyDescent="0.25">
      <c r="A3918" t="s">
        <v>1706</v>
      </c>
    </row>
    <row r="3919" spans="1:1" x14ac:dyDescent="0.25">
      <c r="A3919" t="s">
        <v>1020</v>
      </c>
    </row>
    <row r="3920" spans="1:1" x14ac:dyDescent="0.25">
      <c r="A3920" t="s">
        <v>155</v>
      </c>
    </row>
    <row r="3921" spans="1:5" x14ac:dyDescent="0.25">
      <c r="A3921" t="s">
        <v>551</v>
      </c>
    </row>
    <row r="3922" spans="1:5" x14ac:dyDescent="0.25">
      <c r="A3922" t="s">
        <v>1700</v>
      </c>
    </row>
    <row r="3923" spans="1:5" x14ac:dyDescent="0.25">
      <c r="A3923" t="s">
        <v>1707</v>
      </c>
    </row>
    <row r="3924" spans="1:5" x14ac:dyDescent="0.25">
      <c r="A3924" t="s">
        <v>56</v>
      </c>
    </row>
    <row r="3925" spans="1:5" x14ac:dyDescent="0.25">
      <c r="A3925" t="s">
        <v>1</v>
      </c>
    </row>
    <row r="3926" spans="1:5" x14ac:dyDescent="0.25">
      <c r="A3926" t="s">
        <v>1708</v>
      </c>
      <c r="E3926" t="str">
        <f>A3926&amp;","&amp;A3927&amp;","&amp;A3928&amp;","&amp;A3929&amp;","&amp;A3930&amp;","&amp;A3931&amp;","&amp;A3932&amp;","&amp;A3933&amp;","&amp;A3934&amp;","&amp;A3935&amp;","&amp;A3936&amp;","&amp;A3937&amp;","&amp;A3938&amp;","&amp;A3939&amp;","&amp;A3940&amp;","&amp;A3941&amp;","&amp;A3942&amp;","&amp;A3943&amp;","&amp;A3944&amp;","&amp;A3945&amp;","&amp;A3946&amp;","&amp;A3947&amp;","&amp;A3948&amp;","&amp;A3949&amp;","&amp;A3950</f>
        <v>[TREECKO],Name = Treecko,Types = BUG,DRAGON,BaseStats = 50,60,50,70,40,40,GenderRatio = FemaleOneEighth,GrowthRate = Parabolic,BaseExp = 62,EVs = SPEED,1,CatchRate = 100,Happiness = 70,Abilities = COLORCHANGE,COMPOUNDEYES,HiddenAbilities = REGENERATOR,Moves = 1,CAMOUFLAGE,1,STRAFE,5,DETECT,9,FIRSTIMPRESSION,13,DOUBLEHIT,17,FURYCUTTER,21,SCALESHOT,25,UTURN,29,DUALCHOP,33,GLARE,37,DRAGONDANCE,41,WYVERNSLASH,45,MEGAHORN,49,NAGASKIN,54,DRACONICCRASH,TutorMoves = DRAGONCLAW,TOXIC,HIDDENPOWER,TAUNT,PROTECT,FRUSTRATION,RETURN,FACADE,REST,ATTRACT,THIEF,LOWSWEEP,ROUND,ECHOEDVOICE,FALSESWIPE,ACROBATICS,SCORESETTLER,DRAGONDANCE,STRUGGLEBUG,POISONJAB,UTURN,SUBSTITUTE,BUGBUZZ,LEAFBLADE,BUGBITE,DUALCHOP,FURYCUTTER,HELPINGHAND,KNOCKOFF,LOWKICK,SLEEPTALK,SWIFT,SYNTHESIS,TRICK,LEECHLIFE,SUNNYDAY,PINMISSILE,NECTARTAP,PHEROMONESTREAM,BULLETSEED,MOSSYPUNCH,SPIKES,STEALTHROCK,BEATUP,GOBLINSTRIKE,POWERUPPUNCH,CROSSPOISON,TOXICSPIKES,POISONFANG,DRAGONBLOOD,CURSE,CONFUSERAY,MEGAHORN,DRACOSURGE,BUTTERFLYKISS,INFECTION,SPOIL,SCALESHOT,DRAGONBREATH,ENDERSHOCK,DEFOG,SWORDSDANCE,TRIPLEKICK,BODYSLAM,SHADOWCLAW,BREAKINGSWIPE,BULKUP,BRICKBREAK,REVENGE,SMARTBLADE,BRUTALSWING,ROCKBLAST,ROCKTOMB,PSYCHOCUT,BULLDOZE,GRASSYTERRAIN,AIRSLASH,ELECTROWEB,HYPERBEAM,GIGAIMPACT,BOUNCE,HIVEMIND,STAMPEDE,VENDETTA,FOCUSPUNCH,ANCIENTGLARE,SUPERPOWER,WILDCHARGE,PSYCHICFANGS,GUNKSHOT,OUTRAGE,DRACOMETEOR,STONEEDGE,GRUDGE,EggMoves = DRAGONFURY,CROSSCHOP,ATTACKORDER,HEALORDER,STICKYWEB,AGILITY,STREAMRUSH,TRIPLEKICK,EggGroups = Monster,Dragon,HatchSteps = 5355,Height = 0.5,Weight = 5.0,Color = Purple,Shape = BipedalTail,Category = Chameleon,Pokedex = It is able to lay perfectly still for hours and blend into the environment. It lies in wait until its prey steps upon its trap and then handily disposes of its foe.,Generation = 3,Evolutions = GROVYLE,Level,16</v>
      </c>
    </row>
    <row r="3927" spans="1:5" x14ac:dyDescent="0.25">
      <c r="A3927" t="s">
        <v>1709</v>
      </c>
    </row>
    <row r="3928" spans="1:5" x14ac:dyDescent="0.25">
      <c r="A3928" t="s">
        <v>1710</v>
      </c>
    </row>
    <row r="3929" spans="1:5" x14ac:dyDescent="0.25">
      <c r="A3929" t="s">
        <v>1711</v>
      </c>
    </row>
    <row r="3930" spans="1:5" x14ac:dyDescent="0.25">
      <c r="A3930" t="s">
        <v>543</v>
      </c>
    </row>
    <row r="3931" spans="1:5" x14ac:dyDescent="0.25">
      <c r="A3931" t="s">
        <v>43</v>
      </c>
    </row>
    <row r="3932" spans="1:5" x14ac:dyDescent="0.25">
      <c r="A3932" t="s">
        <v>84</v>
      </c>
    </row>
    <row r="3933" spans="1:5" x14ac:dyDescent="0.25">
      <c r="A3933" t="s">
        <v>119</v>
      </c>
    </row>
    <row r="3934" spans="1:5" x14ac:dyDescent="0.25">
      <c r="A3934" t="s">
        <v>32</v>
      </c>
    </row>
    <row r="3935" spans="1:5" x14ac:dyDescent="0.25">
      <c r="A3935" t="s">
        <v>11</v>
      </c>
    </row>
    <row r="3936" spans="1:5" x14ac:dyDescent="0.25">
      <c r="A3936" t="s">
        <v>1712</v>
      </c>
    </row>
    <row r="3937" spans="1:5" x14ac:dyDescent="0.25">
      <c r="A3937" t="s">
        <v>1713</v>
      </c>
    </row>
    <row r="3938" spans="1:5" x14ac:dyDescent="0.25">
      <c r="A3938" t="s">
        <v>1714</v>
      </c>
    </row>
    <row r="3939" spans="1:5" x14ac:dyDescent="0.25">
      <c r="A3939" t="s">
        <v>1715</v>
      </c>
    </row>
    <row r="3940" spans="1:5" x14ac:dyDescent="0.25">
      <c r="A3940" t="s">
        <v>1716</v>
      </c>
    </row>
    <row r="3941" spans="1:5" x14ac:dyDescent="0.25">
      <c r="A3941" t="s">
        <v>1164</v>
      </c>
    </row>
    <row r="3942" spans="1:5" x14ac:dyDescent="0.25">
      <c r="A3942" t="s">
        <v>18</v>
      </c>
    </row>
    <row r="3943" spans="1:5" x14ac:dyDescent="0.25">
      <c r="A3943" t="s">
        <v>452</v>
      </c>
    </row>
    <row r="3944" spans="1:5" x14ac:dyDescent="0.25">
      <c r="A3944" t="s">
        <v>1717</v>
      </c>
    </row>
    <row r="3945" spans="1:5" x14ac:dyDescent="0.25">
      <c r="A3945" t="s">
        <v>185</v>
      </c>
    </row>
    <row r="3946" spans="1:5" x14ac:dyDescent="0.25">
      <c r="A3946" t="s">
        <v>112</v>
      </c>
    </row>
    <row r="3947" spans="1:5" x14ac:dyDescent="0.25">
      <c r="A3947" t="s">
        <v>1718</v>
      </c>
    </row>
    <row r="3948" spans="1:5" x14ac:dyDescent="0.25">
      <c r="A3948" t="s">
        <v>1719</v>
      </c>
    </row>
    <row r="3949" spans="1:5" x14ac:dyDescent="0.25">
      <c r="A3949" t="s">
        <v>269</v>
      </c>
    </row>
    <row r="3950" spans="1:5" x14ac:dyDescent="0.25">
      <c r="A3950" t="s">
        <v>1720</v>
      </c>
    </row>
    <row r="3951" spans="1:5" x14ac:dyDescent="0.25">
      <c r="A3951" t="s">
        <v>1</v>
      </c>
    </row>
    <row r="3952" spans="1:5" x14ac:dyDescent="0.25">
      <c r="A3952" t="s">
        <v>1721</v>
      </c>
      <c r="E3952" t="str">
        <f>A3952&amp;","&amp;A3953&amp;","&amp;A3954&amp;","&amp;A3955&amp;","&amp;A3956&amp;","&amp;A3957&amp;","&amp;A3958&amp;","&amp;A3959&amp;","&amp;A3960&amp;","&amp;A3961&amp;","&amp;A3962&amp;","&amp;A3963&amp;","&amp;A3964&amp;","&amp;A3965&amp;","&amp;A3966&amp;","&amp;A3967&amp;","&amp;A3968&amp;","&amp;A3969&amp;","&amp;A3970&amp;","&amp;A3971&amp;","&amp;A3972&amp;","&amp;A3973&amp;","&amp;A3974&amp;","&amp;A3975&amp;","&amp;A3976</f>
        <v>[GROVYLE],Name = Grovyle,Types = BUG,DRAGON,BaseStats = 60,85,75,85,50,50,GenderRatio = FemaleOneEighth,GrowthRate = Parabolic,BaseExp = 142,EVs = ATTACK,1,SPEED,1,CatchRate = 100,Happiness = 70,Abilities = COLORCHANGE,COMPOUNDEYES,HiddenAbilities = REGENERATOR,Moves = 1,CAMOUFLAGE,1,STRAFE,5,DETECT,9,FIRSTIMPRESSION,13,DOUBLEHIT,17,FURYCUTTER,21,SCALESHOT,25,UTURN,29,DUALCHOP,33,GLARE,37,DRAGONDANCE,41,WYVERNSLASH,45,MEGAHORN,49,NAGASKIN,54,DRACONICCRASH,TutorMoves = DRAGONCLAW,TOXIC,HIDDENPOWER,TAUNT,PROTECT,FRUSTRATION,RETURN,FACADE,REST,ATTRACT,THIEF,LOWSWEEP,ROUND,ECHOEDVOICE,FALSESWIPE,ACROBATICS,SCORESETTLER,DRAGONDANCE,STRUGGLEBUG,POISONJAB,UTURN,SUBSTITUTE,BUGBUZZ,LEAFBLADE,BUGBITE,DUALCHOP,FURYCUTTER,HELPINGHAND,KNOCKOFF,LOWKICK,SLEEPTALK,SWIFT,SYNTHESIS,TRICK,LEECHLIFE,SUNNYDAY,PINMISSILE,NECTARTAP,PHEROMONESTREAM,BULLETSEED,MOSSYPUNCH,SPIKES,STEALTHROCK,BEATUP,GOBLINSTRIKE,POWERUPPUNCH,CROSSPOISON,TOXICSPIKES,POISONFANG,DRAGONBLOOD,CURSE,CONFUSERAY,MEGAHORN,DRACOSURGE,BUTTERFLYKISS,INFECTION,SPOIL,SCALESHOT,DRAGONBREATH,ENDERSHOCK,DEFOG,SWORDSDANCE,TRIPLEKICK,BODYSLAM,SHADOWCLAW,BREAKINGSWIPE,BULKUP,BRICKBREAK,REVENGE,SMARTBLADE,BRUTALSWING,ROCKBLAST,ROCKTOMB,PSYCHOCUT,BULLDOZE,GRASSYTERRAIN,AIRSLASH,ELECTROWEB,HYPERBEAM,GIGAIMPACT,BOUNCE,HIVEMIND,STAMPEDE,VENDETTA,FOCUSPUNCH,ANCIENTGLARE,SUPERPOWER,WILDCHARGE,PSYCHICFANGS,GUNKSHOT,OUTRAGE,DRACOMETEOR,STONEEDGE,GRUDGE,EggGroups = Monster,Dragon,HatchSteps = 5355,Height = 0.9,Weight = 21.6,Color = Purple,Shape = BipedalTail,Category = Chameleon,Pokedex = It has a long tongue that it uses to quickly swallow up smaller insects and has the ability to fan the spikes on its body out at predators.,Generation = 3,Evolutions = SCEPTILE,Level,36,#-------------------------------</v>
      </c>
    </row>
    <row r="3953" spans="1:1" x14ac:dyDescent="0.25">
      <c r="A3953" t="s">
        <v>1722</v>
      </c>
    </row>
    <row r="3954" spans="1:1" x14ac:dyDescent="0.25">
      <c r="A3954" t="s">
        <v>1710</v>
      </c>
    </row>
    <row r="3955" spans="1:1" x14ac:dyDescent="0.25">
      <c r="A3955" t="s">
        <v>1723</v>
      </c>
    </row>
    <row r="3956" spans="1:1" x14ac:dyDescent="0.25">
      <c r="A3956" t="s">
        <v>543</v>
      </c>
    </row>
    <row r="3957" spans="1:1" x14ac:dyDescent="0.25">
      <c r="A3957" t="s">
        <v>43</v>
      </c>
    </row>
    <row r="3958" spans="1:1" x14ac:dyDescent="0.25">
      <c r="A3958" t="s">
        <v>98</v>
      </c>
    </row>
    <row r="3959" spans="1:1" x14ac:dyDescent="0.25">
      <c r="A3959" t="s">
        <v>1367</v>
      </c>
    </row>
    <row r="3960" spans="1:1" x14ac:dyDescent="0.25">
      <c r="A3960" t="s">
        <v>32</v>
      </c>
    </row>
    <row r="3961" spans="1:1" x14ac:dyDescent="0.25">
      <c r="A3961" t="s">
        <v>11</v>
      </c>
    </row>
    <row r="3962" spans="1:1" x14ac:dyDescent="0.25">
      <c r="A3962" t="s">
        <v>1712</v>
      </c>
    </row>
    <row r="3963" spans="1:1" x14ac:dyDescent="0.25">
      <c r="A3963" t="s">
        <v>1713</v>
      </c>
    </row>
    <row r="3964" spans="1:1" x14ac:dyDescent="0.25">
      <c r="A3964" t="s">
        <v>1714</v>
      </c>
    </row>
    <row r="3965" spans="1:1" x14ac:dyDescent="0.25">
      <c r="A3965" t="s">
        <v>1715</v>
      </c>
    </row>
    <row r="3966" spans="1:1" x14ac:dyDescent="0.25">
      <c r="A3966" t="s">
        <v>1164</v>
      </c>
    </row>
    <row r="3967" spans="1:1" x14ac:dyDescent="0.25">
      <c r="A3967" t="s">
        <v>18</v>
      </c>
    </row>
    <row r="3968" spans="1:1" x14ac:dyDescent="0.25">
      <c r="A3968" t="s">
        <v>675</v>
      </c>
    </row>
    <row r="3969" spans="1:5" x14ac:dyDescent="0.25">
      <c r="A3969" t="s">
        <v>1724</v>
      </c>
    </row>
    <row r="3970" spans="1:5" x14ac:dyDescent="0.25">
      <c r="A3970" t="s">
        <v>185</v>
      </c>
    </row>
    <row r="3971" spans="1:5" x14ac:dyDescent="0.25">
      <c r="A3971" t="s">
        <v>112</v>
      </c>
    </row>
    <row r="3972" spans="1:5" x14ac:dyDescent="0.25">
      <c r="A3972" t="s">
        <v>1718</v>
      </c>
    </row>
    <row r="3973" spans="1:5" x14ac:dyDescent="0.25">
      <c r="A3973" t="s">
        <v>1725</v>
      </c>
    </row>
    <row r="3974" spans="1:5" x14ac:dyDescent="0.25">
      <c r="A3974" t="s">
        <v>269</v>
      </c>
    </row>
    <row r="3975" spans="1:5" x14ac:dyDescent="0.25">
      <c r="A3975" t="s">
        <v>1726</v>
      </c>
    </row>
    <row r="3976" spans="1:5" x14ac:dyDescent="0.25">
      <c r="A3976" t="s">
        <v>1</v>
      </c>
    </row>
    <row r="3977" spans="1:5" x14ac:dyDescent="0.25">
      <c r="A3977" t="s">
        <v>1727</v>
      </c>
      <c r="E3977" t="str">
        <f>A3977&amp;","&amp;A3978&amp;","&amp;A3979&amp;","&amp;A3980&amp;","&amp;A3981&amp;","&amp;A3982&amp;","&amp;A3983&amp;","&amp;A3984&amp;","&amp;A3985&amp;","&amp;A3986&amp;","&amp;A3987&amp;","&amp;A3988&amp;","&amp;A3989&amp;","&amp;A3990&amp;","&amp;A3991&amp;","&amp;A3992&amp;","&amp;A3993&amp;","&amp;A3994&amp;","&amp;A3995&amp;","&amp;A3996&amp;","&amp;A3997&amp;","&amp;A3998&amp;","&amp;A3999&amp;","&amp;A4000&amp;","&amp;A4001</f>
        <v>[SCEPTILE],Name = Sceptile,Types = BUG,DRAGON,BaseStats = 105,100,95,110,65,65,GenderRatio = FemaleOneEighth,GrowthRate = Parabolic,BaseExp = 239,EVs = ATTACK,1,SPEED,2,CatchRate = 100,Happiness = 70,Abilities = COLORCHANGE,COMPOUNDEYES,HiddenAbilities = REGENERATOR,Moves = 1,CAMOUFLAGE,1,STRAFE,5,DETECT,9,FIRSTIMPRESSION,13,DOUBLEHIT,17,FURYCUTTER,21,SCALESHOT,25,UTURN,29,DUALCHOP,33,GLARE,37,DRAGONDANCE,41,WYVERNSLASH,45,MEGAHORN,49,NAGASKIN,54,DRACONICCRASH,TutorMoves = DRAGONCLAW,TOXIC,HIDDENPOWER,TAUNT,PROTECT,FRUSTRATION,RETURN,FACADE,REST,ATTRACT,THIEF,LOWSWEEP,ROUND,ECHOEDVOICE,FALSESWIPE,ACROBATICS,SCORESETTLER,DRAGONDANCE,STRUGGLEBUG,POISONJAB,UTURN,SUBSTITUTE,BUGBUZZ,LEAFBLADE,BUGBITE,DUALCHOP,FURYCUTTER,HELPINGHAND,KNOCKOFF,LOWKICK,SLEEPTALK,SWIFT,SYNTHESIS,TRICK,LEECHLIFE,SUNNYDAY,PINMISSILE,NECTARTAP,PHEROMONESTREAM,BULLETSEED,MOSSYPUNCH,SPIKES,STEALTHROCK,BEATUP,GOBLINSTRIKE,POWERUPPUNCH,CROSSPOISON,TOXICSPIKES,POISONFANG,DRAGONBLOOD,CURSE,CONFUSERAY,MEGAHORN,DRACOSURGE,BUTTERFLYKISS,INFECTION,SPOIL,SCALESHOT,DRAGONBREATH,ENDERSHOCK,DEFOG,SWORDSDANCE,TRIPLEKICK,BODYSLAM,SHADOWCLAW,BREAKINGSWIPE,BULKUP,BRICKBREAK,REVENGE,SMARTBLADE,BRUTALSWING,ROCKBLAST,ROCKTOMB,PSYCHOCUT,BULLDOZE,GRASSYTERRAIN,AIRSLASH,ELECTROWEB,HYPERBEAM,GIGAIMPACT,BOUNCE,HIVEMIND,STAMPEDE,VENDETTA,FOCUSPUNCH,ANCIENTGLARE,SUPERPOWER,WILDCHARGE,PSYCHICFANGS,GUNKSHOT,OUTRAGE,DRACOMETEOR,STONEEDGE,GRUDGE,EggGroups = Monster,Dragon,HatchSteps = 5355,Height = 1.7,Weight = 52.2,Color = Purple,Shape = BipedalTail,Category = Chameleon,Pokedex = It is able to shimmer its tail in a rhythmic pattern to distract foes. During the night time, its compound eyes allow it to increase its vision range.,Generation = 3,#-------------------------------,[LARVITAR]</v>
      </c>
    </row>
    <row r="3978" spans="1:5" x14ac:dyDescent="0.25">
      <c r="A3978" t="s">
        <v>1728</v>
      </c>
    </row>
    <row r="3979" spans="1:5" x14ac:dyDescent="0.25">
      <c r="A3979" t="s">
        <v>1710</v>
      </c>
    </row>
    <row r="3980" spans="1:5" x14ac:dyDescent="0.25">
      <c r="A3980" t="s">
        <v>1729</v>
      </c>
    </row>
    <row r="3981" spans="1:5" x14ac:dyDescent="0.25">
      <c r="A3981" t="s">
        <v>543</v>
      </c>
    </row>
    <row r="3982" spans="1:5" x14ac:dyDescent="0.25">
      <c r="A3982" t="s">
        <v>43</v>
      </c>
    </row>
    <row r="3983" spans="1:5" x14ac:dyDescent="0.25">
      <c r="A3983" t="s">
        <v>1528</v>
      </c>
    </row>
    <row r="3984" spans="1:5" x14ac:dyDescent="0.25">
      <c r="A3984" t="s">
        <v>1730</v>
      </c>
    </row>
    <row r="3985" spans="1:1" x14ac:dyDescent="0.25">
      <c r="A3985" t="s">
        <v>32</v>
      </c>
    </row>
    <row r="3986" spans="1:1" x14ac:dyDescent="0.25">
      <c r="A3986" t="s">
        <v>11</v>
      </c>
    </row>
    <row r="3987" spans="1:1" x14ac:dyDescent="0.25">
      <c r="A3987" t="s">
        <v>1712</v>
      </c>
    </row>
    <row r="3988" spans="1:1" x14ac:dyDescent="0.25">
      <c r="A3988" t="s">
        <v>1713</v>
      </c>
    </row>
    <row r="3989" spans="1:1" x14ac:dyDescent="0.25">
      <c r="A3989" t="s">
        <v>1714</v>
      </c>
    </row>
    <row r="3990" spans="1:1" x14ac:dyDescent="0.25">
      <c r="A3990" t="s">
        <v>1715</v>
      </c>
    </row>
    <row r="3991" spans="1:1" x14ac:dyDescent="0.25">
      <c r="A3991" t="s">
        <v>1164</v>
      </c>
    </row>
    <row r="3992" spans="1:1" x14ac:dyDescent="0.25">
      <c r="A3992" t="s">
        <v>18</v>
      </c>
    </row>
    <row r="3993" spans="1:1" x14ac:dyDescent="0.25">
      <c r="A3993" t="s">
        <v>496</v>
      </c>
    </row>
    <row r="3994" spans="1:1" x14ac:dyDescent="0.25">
      <c r="A3994" t="s">
        <v>1731</v>
      </c>
    </row>
    <row r="3995" spans="1:1" x14ac:dyDescent="0.25">
      <c r="A3995" t="s">
        <v>185</v>
      </c>
    </row>
    <row r="3996" spans="1:1" x14ac:dyDescent="0.25">
      <c r="A3996" t="s">
        <v>112</v>
      </c>
    </row>
    <row r="3997" spans="1:1" x14ac:dyDescent="0.25">
      <c r="A3997" t="s">
        <v>1718</v>
      </c>
    </row>
    <row r="3998" spans="1:1" x14ac:dyDescent="0.25">
      <c r="A3998" t="s">
        <v>1732</v>
      </c>
    </row>
    <row r="3999" spans="1:1" x14ac:dyDescent="0.25">
      <c r="A3999" t="s">
        <v>269</v>
      </c>
    </row>
    <row r="4000" spans="1:1" x14ac:dyDescent="0.25">
      <c r="A4000" t="s">
        <v>1</v>
      </c>
    </row>
    <row r="4001" spans="1:5" x14ac:dyDescent="0.25">
      <c r="A4001" t="s">
        <v>1733</v>
      </c>
      <c r="E4001" t="str">
        <f>A4001&amp;","&amp;A4002&amp;","&amp;A4003&amp;","&amp;A4004&amp;","&amp;A4005&amp;","&amp;A4006&amp;","&amp;A4007&amp;","&amp;A4008&amp;","&amp;A4009&amp;","&amp;A4010&amp;","&amp;A4011&amp;","&amp;A4012&amp;","&amp;A4013&amp;","&amp;A4014&amp;","&amp;A4015&amp;","&amp;A4016&amp;","&amp;A4017&amp;","&amp;A4018&amp;","&amp;A4019&amp;","&amp;A4020&amp;","&amp;A4021&amp;","&amp;A4022&amp;","&amp;A4023&amp;","&amp;A4024&amp;","&amp;A4025</f>
        <v>[LARVITAR],Name = Larvitar,Types = STEEL,DRAGON,BaseStats = 60,64,55,31,35,55,GenderRatio = Female50Percent,GrowthRate = Slow,BaseExp = 60,EVs = ATTACK,1,CatchRate = 100,Happiness = 35,Abilities = MAGNETPULL,MOLDBREAKER,HiddenAbilities = HEAVYMETAL,Moves = 1,TACKLE,1,LEER,7,SONICBOOM,12,DETECT,16,METALCLAW,19,AUTOTOMIZE,22,DRAGONFURY,25,IRONDEFENSE,29,IRONHEAD,33,CRUNCH,37,DRAGONCLAW,49,OUTRAGE,53,METEORMASH,58,HEAVYSLAM,4145,EARTHQUAKE,TutorMoves = HONECLAWS,DRAGONCLAW,ROAR,TOXIC,BULKUP,HIDDENPOWER,TAUNT,HYPERBEAM,PROTECT,FRUSTRATION,BOULDERHURL,EARTHQUAKE,RETURN,DIG,SHADOWBALL,BRICKBREAK,DOUBLETEAM,FLAMETHROWER,SANDSTORM,FIREBLAST,ROCKTOMB,TORMENT,FACADE,REST,ATTRACT,ROUND,ECHOEDVOICE,OVERHEAT,FOCUSBLAST,FLING,CHARGEBEAM,INCINERATE,QUASH,EMBARGO,EXPLOSION,SCORESETTLER,RETALIATE,GIGAIMPACT,DRAGONDANCE,STONEEDGE,THUNDERWAVE,GYROBALL,BULLDOZE,ROCKSLIDE,DRAGONTAIL,SWAGGER,SUBSTITUTE,FLASHCANNON,WILDCHARGE,CONFIDE,SECRETPOWER,WORKUP,BRUTALSWING,SMARTSTRIKE,HEAVYSLAM,HIGHHORSEPOWER,DARKESTLARIAT,BODYSLAM,CRUNCH,ANCIENTPOWER,BLOCK,DRACOMETEOR,DRACOSURGE,DRAINPUNCH,DUALCHOP,EARTHPOWER,FIREPUNCH,FOCUSPUNCH,HEADBUTT,HYPERVOICE,IRONDEFENSE,IRONHEAD,KNOCKOFF,LASERFOCUS,LASTRESORT,MAGNETRISE,OUTRAGE,SIGNALBEAM,SLEEPTALK,SNORE,STAMPEDE,SUPERPOWER,THUNDERPUNCH,UPROAR,VACUUMWAVE,VOLTTACKLE,ZENHEADBUTT,NATURALGIFT,EggMoves = FOCUSENERGY,BULLETPUNCH,LOCKON,ZAPCANNON,SCREECH,BIDE,FLASHCANNON,MIRRORSHOT,STOMP,STAMPEDE,HYPERBEAM,DRAGONTAIL,EggGroups = Monster,HatchSteps = 10455,Height = 0.6,Weight = 72.0,Color = Gray,Shape = BipedalTail,Category = Mech,Pokedex = It is frequently posted as sentries around high-security zones. It uses a mix of antennae and sonar signals to reveal hidden enemies.,Generation = 2,Evolutions = PUPITAR,Level,30</v>
      </c>
    </row>
    <row r="4002" spans="1:5" x14ac:dyDescent="0.25">
      <c r="A4002" t="s">
        <v>1734</v>
      </c>
    </row>
    <row r="4003" spans="1:5" x14ac:dyDescent="0.25">
      <c r="A4003" t="s">
        <v>1735</v>
      </c>
    </row>
    <row r="4004" spans="1:5" x14ac:dyDescent="0.25">
      <c r="A4004" t="s">
        <v>1736</v>
      </c>
    </row>
    <row r="4005" spans="1:5" x14ac:dyDescent="0.25">
      <c r="A4005" t="s">
        <v>6</v>
      </c>
    </row>
    <row r="4006" spans="1:5" x14ac:dyDescent="0.25">
      <c r="A4006" t="s">
        <v>175</v>
      </c>
    </row>
    <row r="4007" spans="1:5" x14ac:dyDescent="0.25">
      <c r="A4007" t="s">
        <v>478</v>
      </c>
    </row>
    <row r="4008" spans="1:5" x14ac:dyDescent="0.25">
      <c r="A4008" t="s">
        <v>145</v>
      </c>
    </row>
    <row r="4009" spans="1:5" x14ac:dyDescent="0.25">
      <c r="A4009" t="s">
        <v>32</v>
      </c>
    </row>
    <row r="4010" spans="1:5" x14ac:dyDescent="0.25">
      <c r="A4010" t="s">
        <v>1380</v>
      </c>
    </row>
    <row r="4011" spans="1:5" x14ac:dyDescent="0.25">
      <c r="A4011" t="s">
        <v>1737</v>
      </c>
    </row>
    <row r="4012" spans="1:5" x14ac:dyDescent="0.25">
      <c r="A4012" t="s">
        <v>1738</v>
      </c>
    </row>
    <row r="4013" spans="1:5" x14ac:dyDescent="0.25">
      <c r="A4013" t="s">
        <v>1739</v>
      </c>
    </row>
    <row r="4014" spans="1:5" x14ac:dyDescent="0.25">
      <c r="A4014" t="s">
        <v>1740</v>
      </c>
    </row>
    <row r="4015" spans="1:5" x14ac:dyDescent="0.25">
      <c r="A4015" t="s">
        <v>1741</v>
      </c>
    </row>
    <row r="4016" spans="1:5" x14ac:dyDescent="0.25">
      <c r="A4016" t="s">
        <v>700</v>
      </c>
    </row>
    <row r="4017" spans="1:5" x14ac:dyDescent="0.25">
      <c r="A4017" t="s">
        <v>264</v>
      </c>
    </row>
    <row r="4018" spans="1:5" x14ac:dyDescent="0.25">
      <c r="A4018" t="s">
        <v>19</v>
      </c>
    </row>
    <row r="4019" spans="1:5" x14ac:dyDescent="0.25">
      <c r="A4019" t="s">
        <v>1742</v>
      </c>
    </row>
    <row r="4020" spans="1:5" x14ac:dyDescent="0.25">
      <c r="A4020" t="s">
        <v>325</v>
      </c>
    </row>
    <row r="4021" spans="1:5" x14ac:dyDescent="0.25">
      <c r="A4021" t="s">
        <v>112</v>
      </c>
    </row>
    <row r="4022" spans="1:5" x14ac:dyDescent="0.25">
      <c r="A4022" t="s">
        <v>1743</v>
      </c>
    </row>
    <row r="4023" spans="1:5" x14ac:dyDescent="0.25">
      <c r="A4023" t="s">
        <v>1744</v>
      </c>
    </row>
    <row r="4024" spans="1:5" x14ac:dyDescent="0.25">
      <c r="A4024" t="s">
        <v>223</v>
      </c>
    </row>
    <row r="4025" spans="1:5" x14ac:dyDescent="0.25">
      <c r="A4025" t="s">
        <v>1745</v>
      </c>
    </row>
    <row r="4026" spans="1:5" x14ac:dyDescent="0.25">
      <c r="A4026" t="s">
        <v>1</v>
      </c>
    </row>
    <row r="4027" spans="1:5" x14ac:dyDescent="0.25">
      <c r="A4027" t="s">
        <v>1746</v>
      </c>
      <c r="E4027" t="str">
        <f>A4027&amp;","&amp;A4028&amp;","&amp;A4029&amp;","&amp;A4030&amp;","&amp;A4031&amp;","&amp;A4032&amp;","&amp;A4033&amp;","&amp;A4034&amp;","&amp;A4035&amp;","&amp;A4036&amp;","&amp;A4037&amp;","&amp;A4038&amp;","&amp;A4039&amp;","&amp;A4040&amp;","&amp;A4041&amp;","&amp;A4042&amp;","&amp;A4043&amp;","&amp;A4044&amp;","&amp;A4045&amp;","&amp;A4046&amp;","&amp;A4047&amp;","&amp;A4048&amp;","&amp;A4049&amp;","&amp;A4050&amp;","&amp;A4051</f>
        <v>[PUPITAR],Name = Pupitar,Types = STEEL,DRAGON,BaseStats = 80,84,80,41,45,80,GenderRatio = Female50Percent,GrowthRate = Slow,BaseExp = 144,EVs = ATTACK,1,DEFENSE,1,CatchRate = 100,Happiness = 35,Abilities = MAGNETPULL,MOLDBREAKER,HiddenAbilities = HEAVYMETAL,Moves = 1,TACKLE,1,LEER,7,SONICBOOM,12,DETECT,16,METALCLAW,19,AUTOTOMIZE,22,DRAGONFURY,25,IRONDEFENSE,29,IRONHEAD,33,CRUNCH,37,DRAGONCLAW,49,OUTRAGE,53,METEORMASH,58,HEAVYSLAM,4145,EARTHQUAKE,TutorMoves = HONECLAWS,DRAGONCLAW,ROAR,TOXIC,BULKUP,HIDDENPOWER,TAUNT,HYPERBEAM,PROTECT,FRUSTRATION,BOULDERHURL,EARTHQUAKE,RETURN,DIG,SHADOWBALL,BRICKBREAK,DOUBLETEAM,FLAMETHROWER,SANDSTORM,FIREBLAST,ROCKTOMB,TORMENT,FACADE,REST,ATTRACT,ROUND,ECHOEDVOICE,OVERHEAT,FOCUSBLAST,FLING,CHARGEBEAM,INCINERATE,QUASH,EMBARGO,EXPLOSION,SCORESETTLER,RETALIATE,GIGAIMPACT,DRAGONDANCE,STONEEDGE,THUNDERWAVE,GYROBALL,BULLDOZE,ROCKSLIDE,DRAGONTAIL,SWAGGER,SUBSTITUTE,FLASHCANNON,WILDCHARGE,CONFIDE,SECRETPOWER,WORKUP,BRUTALSWING,SMARTSTRIKE,HEAVYSLAM,HIGHHORSEPOWER,DARKESTLARIAT,BODYSLAM,CRUNCH,ANCIENTPOWER,BLOCK,DRACOMETEOR,DRACOSURGE,DRAINPUNCH,DUALCHOP,EARTHPOWER,FIREPUNCH,FOCUSPUNCH,HEADBUTT,HYPERVOICE,IRONDEFENSE,IRONHEAD,KNOCKOFF,LASERFOCUS,LASTRESORT,MAGNETRISE,OUTRAGE,SIGNALBEAM,SLEEPTALK,SNORE,STAMPEDE,SUPERPOWER,THUNDERPUNCH,UPROAR,VACUUMWAVE,VOLTTACKLE,ZENHEADBUTT,NATURALGIFT,EggGroups = Monster,HatchSteps = 10455,Height = 1.2,Weight = 152.0,Color = Gray,Shape = BipedalTail,Category = Mech,Pokedex = When it gets angry, it starts to overheat. Its inventor anticipated the need to create several exhaust vents to provide it ample avenues to let off heat.,Generation = 2,Evolutions = TYRANITAR,Level,55,#-------------------------------</v>
      </c>
    </row>
    <row r="4028" spans="1:5" x14ac:dyDescent="0.25">
      <c r="A4028" t="s">
        <v>1747</v>
      </c>
    </row>
    <row r="4029" spans="1:5" x14ac:dyDescent="0.25">
      <c r="A4029" t="s">
        <v>1735</v>
      </c>
    </row>
    <row r="4030" spans="1:5" x14ac:dyDescent="0.25">
      <c r="A4030" t="s">
        <v>1748</v>
      </c>
    </row>
    <row r="4031" spans="1:5" x14ac:dyDescent="0.25">
      <c r="A4031" t="s">
        <v>6</v>
      </c>
    </row>
    <row r="4032" spans="1:5" x14ac:dyDescent="0.25">
      <c r="A4032" t="s">
        <v>175</v>
      </c>
    </row>
    <row r="4033" spans="1:1" x14ac:dyDescent="0.25">
      <c r="A4033" t="s">
        <v>245</v>
      </c>
    </row>
    <row r="4034" spans="1:1" x14ac:dyDescent="0.25">
      <c r="A4034" t="s">
        <v>1008</v>
      </c>
    </row>
    <row r="4035" spans="1:1" x14ac:dyDescent="0.25">
      <c r="A4035" t="s">
        <v>32</v>
      </c>
    </row>
    <row r="4036" spans="1:1" x14ac:dyDescent="0.25">
      <c r="A4036" t="s">
        <v>1380</v>
      </c>
    </row>
    <row r="4037" spans="1:1" x14ac:dyDescent="0.25">
      <c r="A4037" t="s">
        <v>1737</v>
      </c>
    </row>
    <row r="4038" spans="1:1" x14ac:dyDescent="0.25">
      <c r="A4038" t="s">
        <v>1738</v>
      </c>
    </row>
    <row r="4039" spans="1:1" x14ac:dyDescent="0.25">
      <c r="A4039" t="s">
        <v>1739</v>
      </c>
    </row>
    <row r="4040" spans="1:1" x14ac:dyDescent="0.25">
      <c r="A4040" t="s">
        <v>1740</v>
      </c>
    </row>
    <row r="4041" spans="1:1" x14ac:dyDescent="0.25">
      <c r="A4041" t="s">
        <v>700</v>
      </c>
    </row>
    <row r="4042" spans="1:1" x14ac:dyDescent="0.25">
      <c r="A4042" t="s">
        <v>264</v>
      </c>
    </row>
    <row r="4043" spans="1:1" x14ac:dyDescent="0.25">
      <c r="A4043" t="s">
        <v>36</v>
      </c>
    </row>
    <row r="4044" spans="1:1" x14ac:dyDescent="0.25">
      <c r="A4044" t="s">
        <v>1749</v>
      </c>
    </row>
    <row r="4045" spans="1:1" x14ac:dyDescent="0.25">
      <c r="A4045" t="s">
        <v>325</v>
      </c>
    </row>
    <row r="4046" spans="1:1" x14ac:dyDescent="0.25">
      <c r="A4046" t="s">
        <v>112</v>
      </c>
    </row>
    <row r="4047" spans="1:1" x14ac:dyDescent="0.25">
      <c r="A4047" t="s">
        <v>1743</v>
      </c>
    </row>
    <row r="4048" spans="1:1" x14ac:dyDescent="0.25">
      <c r="A4048" t="s">
        <v>1750</v>
      </c>
    </row>
    <row r="4049" spans="1:5" x14ac:dyDescent="0.25">
      <c r="A4049" t="s">
        <v>223</v>
      </c>
    </row>
    <row r="4050" spans="1:5" x14ac:dyDescent="0.25">
      <c r="A4050" t="s">
        <v>1751</v>
      </c>
    </row>
    <row r="4051" spans="1:5" x14ac:dyDescent="0.25">
      <c r="A4051" t="s">
        <v>1</v>
      </c>
    </row>
    <row r="4052" spans="1:5" x14ac:dyDescent="0.25">
      <c r="A4052" t="s">
        <v>1752</v>
      </c>
      <c r="E4052" t="str">
        <f>A4052&amp;","&amp;A4053&amp;","&amp;A4054&amp;","&amp;A4055&amp;","&amp;A4056&amp;","&amp;A4057&amp;","&amp;A4058&amp;","&amp;A4059&amp;","&amp;A4060&amp;","&amp;A4061&amp;","&amp;A4062&amp;","&amp;A4063&amp;","&amp;A4064&amp;","&amp;A4065&amp;","&amp;A4066&amp;","&amp;A4067&amp;","&amp;A4068&amp;","&amp;A4069&amp;","&amp;A4070&amp;","&amp;A4071&amp;","&amp;A4072&amp;","&amp;A4073&amp;","&amp;A4074&amp;","&amp;A4075&amp;","&amp;A4076</f>
        <v>[TYRANITAR],Name = Tyranitar,Types = STEEL,DRAGON,BaseStats = 120,134,120,51,55,120,GenderRatio = Female50Percent,GrowthRate = Slow,BaseExp = 270,EVs = ATTACK,2,DEFENSE,1,CatchRate = 100,Happiness = 35,Abilities = MAGNETPULL,MOLDBREAKER,HiddenAbilities = HEAVYMETAL,Moves = 1,TACKLE,1,LEER,7,SONICBOOM,12,DETECT,16,METALCLAW,19,AUTOTOMIZE,22,DRAGONFURY,25,IRONDEFENSE,29,IRONHEAD,33,CRUNCH,37,DRAGONCLAW,49,OUTRAGE,53,METEORMASH,58,HEAVYSLAM,4145,EARTHQUAKE,TutorMoves = HONECLAWS,DRAGONCLAW,ROAR,TOXIC,BULKUP,HIDDENPOWER,TAUNT,HYPERBEAM,PROTECT,FRUSTRATION,BOULDERHURL,EARTHQUAKE,RETURN,DIG,SHADOWBALL,BRICKBREAK,DOUBLETEAM,FLAMETHROWER,SANDSTORM,FIREBLAST,ROCKTOMB,TORMENT,FACADE,REST,ATTRACT,ROUND,ECHOEDVOICE,OVERHEAT,FOCUSBLAST,FLING,CHARGEBEAM,INCINERATE,QUASH,EMBARGO,EXPLOSION,SCORESETTLER,RETALIATE,GIGAIMPACT,DRAGONDANCE,STONEEDGE,THUNDERWAVE,GYROBALL,BULLDOZE,ROCKSLIDE,DRAGONTAIL,SWAGGER,SUBSTITUTE,FLASHCANNON,WILDCHARGE,CONFIDE,SECRETPOWER,WORKUP,BRUTALSWING,SMARTSTRIKE,HEAVYSLAM,HIGHHORSEPOWER,DARKESTLARIAT,BODYSLAM,CRUNCH,ANCIENTPOWER,BLOCK,DRACOMETEOR,DRACOSURGE,DRAINPUNCH,DUALCHOP,EARTHPOWER,FIREPUNCH,FOCUSPUNCH,HEADBUTT,HYPERVOICE,IRONDEFENSE,IRONHEAD,KNOCKOFF,LASERFOCUS,LASTRESORT,MAGNETRISE,OUTRAGE,SIGNALBEAM,SLEEPTALK,SNORE,STAMPEDE,SUPERPOWER,THUNDERPUNCH,UPROAR,VACUUMWAVE,VOLTTACKLE,ZENHEADBUTT,NATURALGIFT,EggGroups = Monster,HatchSteps = 10455,Height = 2.0,Weight = 202.0,Color = Gray,Shape = BipedalTail,Category = Godzilla,Pokedex = It is very slow moving and can find it difficult to navigate due to its reinforced steel plating. Anything attacking it will find it challenging to bypass its shielding.,Generation = 2,#-------------------------------,[HIPPOPOTAS]</v>
      </c>
    </row>
    <row r="4053" spans="1:5" x14ac:dyDescent="0.25">
      <c r="A4053" t="s">
        <v>1753</v>
      </c>
    </row>
    <row r="4054" spans="1:5" x14ac:dyDescent="0.25">
      <c r="A4054" t="s">
        <v>1735</v>
      </c>
    </row>
    <row r="4055" spans="1:5" x14ac:dyDescent="0.25">
      <c r="A4055" t="s">
        <v>1754</v>
      </c>
    </row>
    <row r="4056" spans="1:5" x14ac:dyDescent="0.25">
      <c r="A4056" t="s">
        <v>6</v>
      </c>
    </row>
    <row r="4057" spans="1:5" x14ac:dyDescent="0.25">
      <c r="A4057" t="s">
        <v>175</v>
      </c>
    </row>
    <row r="4058" spans="1:5" x14ac:dyDescent="0.25">
      <c r="A4058" t="s">
        <v>1755</v>
      </c>
    </row>
    <row r="4059" spans="1:5" x14ac:dyDescent="0.25">
      <c r="A4059" t="s">
        <v>1501</v>
      </c>
    </row>
    <row r="4060" spans="1:5" x14ac:dyDescent="0.25">
      <c r="A4060" t="s">
        <v>32</v>
      </c>
    </row>
    <row r="4061" spans="1:5" x14ac:dyDescent="0.25">
      <c r="A4061" t="s">
        <v>1380</v>
      </c>
    </row>
    <row r="4062" spans="1:5" x14ac:dyDescent="0.25">
      <c r="A4062" t="s">
        <v>1737</v>
      </c>
    </row>
    <row r="4063" spans="1:5" x14ac:dyDescent="0.25">
      <c r="A4063" t="s">
        <v>1738</v>
      </c>
    </row>
    <row r="4064" spans="1:5" x14ac:dyDescent="0.25">
      <c r="A4064" t="s">
        <v>1739</v>
      </c>
    </row>
    <row r="4065" spans="1:5" x14ac:dyDescent="0.25">
      <c r="A4065" t="s">
        <v>1740</v>
      </c>
    </row>
    <row r="4066" spans="1:5" x14ac:dyDescent="0.25">
      <c r="A4066" t="s">
        <v>700</v>
      </c>
    </row>
    <row r="4067" spans="1:5" x14ac:dyDescent="0.25">
      <c r="A4067" t="s">
        <v>264</v>
      </c>
    </row>
    <row r="4068" spans="1:5" x14ac:dyDescent="0.25">
      <c r="A4068" t="s">
        <v>153</v>
      </c>
    </row>
    <row r="4069" spans="1:5" x14ac:dyDescent="0.25">
      <c r="A4069" t="s">
        <v>1756</v>
      </c>
    </row>
    <row r="4070" spans="1:5" x14ac:dyDescent="0.25">
      <c r="A4070" t="s">
        <v>325</v>
      </c>
    </row>
    <row r="4071" spans="1:5" x14ac:dyDescent="0.25">
      <c r="A4071" t="s">
        <v>112</v>
      </c>
    </row>
    <row r="4072" spans="1:5" x14ac:dyDescent="0.25">
      <c r="A4072" t="s">
        <v>1757</v>
      </c>
    </row>
    <row r="4073" spans="1:5" x14ac:dyDescent="0.25">
      <c r="A4073" t="s">
        <v>1758</v>
      </c>
    </row>
    <row r="4074" spans="1:5" x14ac:dyDescent="0.25">
      <c r="A4074" t="s">
        <v>223</v>
      </c>
    </row>
    <row r="4075" spans="1:5" x14ac:dyDescent="0.25">
      <c r="A4075" t="s">
        <v>1</v>
      </c>
    </row>
    <row r="4076" spans="1:5" x14ac:dyDescent="0.25">
      <c r="A4076" t="s">
        <v>1759</v>
      </c>
      <c r="E4076" t="str">
        <f>A4076&amp;","&amp;A4077&amp;","&amp;A4078&amp;","&amp;A4079&amp;","&amp;A4080&amp;","&amp;A4081&amp;","&amp;A4082&amp;","&amp;A4083&amp;","&amp;A4084&amp;","&amp;A4085&amp;","&amp;A4086&amp;","&amp;A4087&amp;","&amp;A4088&amp;","&amp;A4089&amp;","&amp;A4090&amp;","&amp;A4091&amp;","&amp;A4092&amp;","&amp;A4093&amp;","&amp;A4094&amp;","&amp;A4095&amp;","&amp;A4096&amp;","&amp;A4097&amp;","&amp;A4098&amp;","&amp;A4099&amp;","&amp;A4100</f>
        <v>[HIPPOPOTAS],Name = Hippopotas,Types = GRASS,WATER,BaseStats = 70,70,75,36,38,41,GenderRatio = Female50Percent,GrowthRate = Slow,BaseExp = 66,EVs = DEFENSE,1,CatchRate = 140,Happiness = 50,Abilities = RAINDISH,FLOWERVEIL,HiddenAbilities = DRIZZLE,Moves = 1,THORNPRISON,1,CLAMP,1,GROWL,5,RAINDANCE,8,RAZORLEAF,12,LEECHSEED,16,WATERWHIP,20,BODYSLAM,24,SLACKOFF,28,SPIKYSHIELD,31,TROPKICK,35,LIQUIDATION,39,WIDEGUARD,43,INGRAIN,47,HEADSMASH,50,WOODHAMMER,53,WATERPRESSURE,TutorMoves = PAYDAY,PROTECT,RETURN,FACADE,HELPINGHAND,WEATHERBALL,FRUSTRATION,HIDDENPOWER,REST,ATTRACT,WORKUP,TOXIC,CURSE,ROUND,SLEEPTALK,SUBSTITUTE,DISABLE,SUNNYDAY,ICEFANG,AVALANCHE,PHEROMONESTREAM,MAGICALLEAF,SOLARBEAM,SOLARBLADE,GIGADRAIN,BULLETSEED,GRASSYTERRAIN,GRASSKNOT,EDENFRUIT,AROMATHERAPY,SANDTOMB,BULLDOZE,STAMPEDE,QUICKSAND,MUDSLIDE,HIGHHORSEPOWER,ROCKSLIDE,ROCKTOMB,ROCKBLAST,STEALTHROCK,FAKETEARS,BRUTALSWING,CHARM,IRONDEFENSE,RAINDANCE,WHIRLPOOL,SUBMERGE,BRINE,SOAK,HYDROPUMP,BRICKBREAK,BULKUP,GASTROACID,POISONFANG,ACIDARMOR,NOBLEROAR,ECHOEDVOICE,SAFEGUARD,RAYOFLIGHT,BODYSLAM,LIQUIDATION,SCALD,TIDALWAVE,CASCADE,FROSTBITE,EARTHQUAKE,EARTHPOWER,PSYCHICFANGS,CRUNCH,ENERGYBALL,POWERWHIP,LEAFBLADE,LEAFSTORM,IRONHEAD,GYROBALL,HYPERVOICE,BOOMBOX,DAZZLINGGLEAM,CATAPULT,STONEEDGE,ICEBALL,HYPOTHERMIA,GOLDRUSH,STEAMROLLER,ZENHEADBUTT,TWINBEAM,BODYPRESS,FLIPTURN,WATERPULSE,WATERPLEDGE,GRASSYGLIDE,SYNTHESIS,GRASSPLEDGE,WAIL,ANCIENTPOWER,EggMoves = EARTHQUAKE,AQUARING,SOAK,STRANDINGROOTS,ZENHEADBUTT,ROTOTILLER,GRASSYGLIDE,LIFEDEW,EggGroups = Field,HatchSteps = 7905,Height = 0.8,Weight = 49.5,Color = Blue,Shape = Quadruped,Category = Water Hippo,Pokedex = It is able to jump into puddles and rapidly absorb the water up. For this reason, they are used frequently to clean up spills.,Generation = 4,Evolutions = HIPPOWDON,Level,36</v>
      </c>
    </row>
    <row r="4077" spans="1:5" x14ac:dyDescent="0.25">
      <c r="A4077" t="s">
        <v>1760</v>
      </c>
    </row>
    <row r="4078" spans="1:5" x14ac:dyDescent="0.25">
      <c r="A4078" t="s">
        <v>809</v>
      </c>
    </row>
    <row r="4079" spans="1:5" x14ac:dyDescent="0.25">
      <c r="A4079" t="s">
        <v>1761</v>
      </c>
    </row>
    <row r="4080" spans="1:5" x14ac:dyDescent="0.25">
      <c r="A4080" t="s">
        <v>6</v>
      </c>
    </row>
    <row r="4081" spans="1:1" x14ac:dyDescent="0.25">
      <c r="A4081" t="s">
        <v>175</v>
      </c>
    </row>
    <row r="4082" spans="1:1" x14ac:dyDescent="0.25">
      <c r="A4082" t="s">
        <v>544</v>
      </c>
    </row>
    <row r="4083" spans="1:1" x14ac:dyDescent="0.25">
      <c r="A4083" t="s">
        <v>203</v>
      </c>
    </row>
    <row r="4084" spans="1:1" x14ac:dyDescent="0.25">
      <c r="A4084" t="s">
        <v>1253</v>
      </c>
    </row>
    <row r="4085" spans="1:1" x14ac:dyDescent="0.25">
      <c r="A4085" t="s">
        <v>996</v>
      </c>
    </row>
    <row r="4086" spans="1:1" x14ac:dyDescent="0.25">
      <c r="A4086" t="s">
        <v>1762</v>
      </c>
    </row>
    <row r="4087" spans="1:1" x14ac:dyDescent="0.25">
      <c r="A4087" t="s">
        <v>1763</v>
      </c>
    </row>
    <row r="4088" spans="1:1" x14ac:dyDescent="0.25">
      <c r="A4088" t="s">
        <v>1764</v>
      </c>
    </row>
    <row r="4089" spans="1:1" x14ac:dyDescent="0.25">
      <c r="A4089" t="s">
        <v>1765</v>
      </c>
    </row>
    <row r="4090" spans="1:1" x14ac:dyDescent="0.25">
      <c r="A4090" t="s">
        <v>1766</v>
      </c>
    </row>
    <row r="4091" spans="1:1" x14ac:dyDescent="0.25">
      <c r="A4091" t="s">
        <v>367</v>
      </c>
    </row>
    <row r="4092" spans="1:1" x14ac:dyDescent="0.25">
      <c r="A4092" t="s">
        <v>947</v>
      </c>
    </row>
    <row r="4093" spans="1:1" x14ac:dyDescent="0.25">
      <c r="A4093" t="s">
        <v>183</v>
      </c>
    </row>
    <row r="4094" spans="1:1" x14ac:dyDescent="0.25">
      <c r="A4094" t="s">
        <v>1767</v>
      </c>
    </row>
    <row r="4095" spans="1:1" x14ac:dyDescent="0.25">
      <c r="A4095" t="s">
        <v>53</v>
      </c>
    </row>
    <row r="4096" spans="1:1" x14ac:dyDescent="0.25">
      <c r="A4096" t="s">
        <v>551</v>
      </c>
    </row>
    <row r="4097" spans="1:5" x14ac:dyDescent="0.25">
      <c r="A4097" t="s">
        <v>1768</v>
      </c>
    </row>
    <row r="4098" spans="1:5" x14ac:dyDescent="0.25">
      <c r="A4098" t="s">
        <v>1769</v>
      </c>
    </row>
    <row r="4099" spans="1:5" x14ac:dyDescent="0.25">
      <c r="A4099" t="s">
        <v>385</v>
      </c>
    </row>
    <row r="4100" spans="1:5" x14ac:dyDescent="0.25">
      <c r="A4100" t="s">
        <v>1770</v>
      </c>
    </row>
    <row r="4101" spans="1:5" x14ac:dyDescent="0.25">
      <c r="A4101" t="s">
        <v>1</v>
      </c>
    </row>
    <row r="4102" spans="1:5" x14ac:dyDescent="0.25">
      <c r="A4102" t="s">
        <v>1771</v>
      </c>
      <c r="E4102" t="str">
        <f>A4102&amp;","&amp;A4103&amp;","&amp;A4104&amp;","&amp;A4105&amp;","&amp;A4106&amp;","&amp;A4107&amp;","&amp;A4108&amp;","&amp;A4109&amp;","&amp;A4110&amp;","&amp;A4111&amp;","&amp;A4112&amp;","&amp;A4113&amp;","&amp;A4114&amp;","&amp;A4115&amp;","&amp;A4116&amp;","&amp;A4117&amp;","&amp;A4118&amp;","&amp;A4119&amp;","&amp;A4120&amp;","&amp;A4121&amp;","&amp;A4122&amp;","&amp;A4123&amp;","&amp;A4124&amp;","&amp;A4125&amp;","&amp;A4126</f>
        <v>[HIPPOWDON],Name = Hippowdon,Types = GRASS,WATER,BaseStats = 138,122,128,37,48,52,GenderRatio = Female50Percent,GrowthRate = Slow,BaseExp = 184,EVs = HP,1,DEFENSE,1,CatchRate = 100,Happiness = 50,Abilities = RAINDISH,FLOWERVEIL,HiddenAbilities = DRIZZLE,Moves = 1,THORNPRISON,1,CLAMP,1,GROWL,5,RAINDANCE,8,RAZORLEAF,12,LEECHSEED,16,WATERWHIP,20,BODYSLAM,24,SLACKOFF,28,SPIKYSHIELD,31,TROPKICK,35,LIQUIDATION,39,WIDEGUARD,43,INGRAIN,47,HEADSMASH,50,WOODHAMMER,53,WATERPRESSURE,TutorMoves = PAYDAY,PROTECT,RETURN,FACADE,HELPINGHAND,WEATHERBALL,FRUSTRATION,HIDDENPOWER,REST,ATTRACT,WORKUP,TOXIC,CURSE,ROUND,SLEEPTALK,SUBSTITUTE,DISABLE,SUNNYDAY,ICEFANG,AVALANCHE,PHEROMONESTREAM,MAGICALLEAF,SOLARBEAM,SOLARBLADE,GIGADRAIN,BULLETSEED,GRASSYTERRAIN,GRASSKNOT,EDENFRUIT,AROMATHERAPY,SANDTOMB,BULLDOZE,STAMPEDE,QUICKSAND,MUDSLIDE,HIGHHORSEPOWER,ROCKSLIDE,ROCKTOMB,ROCKBLAST,STEALTHROCK,FAKETEARS,BRUTALSWING,CHARM,IRONDEFENSE,RAINDANCE,WHIRLPOOL,SUBMERGE,BRINE,SOAK,HYDROPUMP,BRICKBREAK,BULKUP,GASTROACID,POISONFANG,ACIDARMOR,NOBLEROAR,ECHOEDVOICE,SAFEGUARD,RAYOFLIGHT,BODYSLAM,LIQUIDATION,SCALD,TIDALWAVE,CASCADE,FROSTBITE,EARTHQUAKE,EARTHPOWER,PSYCHICFANGS,CRUNCH,ENERGYBALL,POWERWHIP,LEAFBLADE,LEAFSTORM,IRONHEAD,GYROBALL,HYPERVOICE,BOOMBOX,DAZZLINGGLEAM,CATAPULT,STONEEDGE,ICEBALL,HYPOTHERMIA,GOLDRUSH,STEAMROLLER,ZENHEADBUTT,TWINBEAM,BODYPRESS,FLIPTURN,WATERPULSE,WATERPLEDGE,GRASSYGLIDE,SYNTHESIS,GRASSPLEDGE,WAIL,ANCIENTPOWER,GIGAIMPACT,HYPERBEAM,SUPERPOWER,EggGroups = Field,HatchSteps = 7905,Height = 2.0,Weight = 300.0,Color = Blue,Shape = Quadruped,Category = Water Hippo,Pokedex = The tree on its back renders its ability to hide from predators moot, so it has learned to defend itself by being very aggressive.,Generation = 4,#-------------------------------,[BRONZOR]</v>
      </c>
    </row>
    <row r="4103" spans="1:5" x14ac:dyDescent="0.25">
      <c r="A4103" t="s">
        <v>1772</v>
      </c>
    </row>
    <row r="4104" spans="1:5" x14ac:dyDescent="0.25">
      <c r="A4104" t="s">
        <v>809</v>
      </c>
    </row>
    <row r="4105" spans="1:5" x14ac:dyDescent="0.25">
      <c r="A4105" t="s">
        <v>1773</v>
      </c>
    </row>
    <row r="4106" spans="1:5" x14ac:dyDescent="0.25">
      <c r="A4106" t="s">
        <v>6</v>
      </c>
    </row>
    <row r="4107" spans="1:5" x14ac:dyDescent="0.25">
      <c r="A4107" t="s">
        <v>175</v>
      </c>
    </row>
    <row r="4108" spans="1:5" x14ac:dyDescent="0.25">
      <c r="A4108" t="s">
        <v>377</v>
      </c>
    </row>
    <row r="4109" spans="1:5" x14ac:dyDescent="0.25">
      <c r="A4109" t="s">
        <v>1774</v>
      </c>
    </row>
    <row r="4110" spans="1:5" x14ac:dyDescent="0.25">
      <c r="A4110" t="s">
        <v>32</v>
      </c>
    </row>
    <row r="4111" spans="1:5" x14ac:dyDescent="0.25">
      <c r="A4111" t="s">
        <v>996</v>
      </c>
    </row>
    <row r="4112" spans="1:5" x14ac:dyDescent="0.25">
      <c r="A4112" t="s">
        <v>1762</v>
      </c>
    </row>
    <row r="4113" spans="1:5" x14ac:dyDescent="0.25">
      <c r="A4113" t="s">
        <v>1763</v>
      </c>
    </row>
    <row r="4114" spans="1:5" x14ac:dyDescent="0.25">
      <c r="A4114" t="s">
        <v>1764</v>
      </c>
    </row>
    <row r="4115" spans="1:5" x14ac:dyDescent="0.25">
      <c r="A4115" t="s">
        <v>1775</v>
      </c>
    </row>
    <row r="4116" spans="1:5" x14ac:dyDescent="0.25">
      <c r="A4116" t="s">
        <v>367</v>
      </c>
    </row>
    <row r="4117" spans="1:5" x14ac:dyDescent="0.25">
      <c r="A4117" t="s">
        <v>947</v>
      </c>
    </row>
    <row r="4118" spans="1:5" x14ac:dyDescent="0.25">
      <c r="A4118" t="s">
        <v>153</v>
      </c>
    </row>
    <row r="4119" spans="1:5" x14ac:dyDescent="0.25">
      <c r="A4119" t="s">
        <v>1776</v>
      </c>
    </row>
    <row r="4120" spans="1:5" x14ac:dyDescent="0.25">
      <c r="A4120" t="s">
        <v>53</v>
      </c>
    </row>
    <row r="4121" spans="1:5" x14ac:dyDescent="0.25">
      <c r="A4121" t="s">
        <v>551</v>
      </c>
    </row>
    <row r="4122" spans="1:5" x14ac:dyDescent="0.25">
      <c r="A4122" t="s">
        <v>1768</v>
      </c>
    </row>
    <row r="4123" spans="1:5" x14ac:dyDescent="0.25">
      <c r="A4123" t="s">
        <v>1777</v>
      </c>
    </row>
    <row r="4124" spans="1:5" x14ac:dyDescent="0.25">
      <c r="A4124" t="s">
        <v>385</v>
      </c>
    </row>
    <row r="4125" spans="1:5" x14ac:dyDescent="0.25">
      <c r="A4125" t="s">
        <v>1</v>
      </c>
    </row>
    <row r="4126" spans="1:5" x14ac:dyDescent="0.25">
      <c r="A4126" t="s">
        <v>1778</v>
      </c>
      <c r="E4126" t="str">
        <f>A4126&amp;","&amp;A4127&amp;","&amp;A4128&amp;","&amp;A4129&amp;","&amp;A4130&amp;","&amp;A4131&amp;","&amp;A4132&amp;","&amp;A4133&amp;","&amp;A4134&amp;","&amp;A4135&amp;","&amp;A4136&amp;","&amp;A4137&amp;","&amp;A4138&amp;","&amp;A4139&amp;","&amp;A4140&amp;","&amp;A4141&amp;","&amp;A4142&amp;","&amp;A4143&amp;","&amp;A4144&amp;","&amp;A4145&amp;","&amp;A4146&amp;","&amp;A4147&amp;","&amp;A4148&amp;","&amp;A4149&amp;","&amp;A4150</f>
        <v>[BRONZOR],Name = Bronzor,Types = GRASS,ROCK,BaseStats = 57,66,44,23,66,44,GenderRatio = Female50Percent,GrowthRate = Medium,BaseExp = 60,EVs = ATTACK,1,CatchRate = 255,Happiness = 50,Abilities = SOLIDROCK,ROCKHEAD,HiddenAbilities = OVERGROW,Moves = 1,TACKLE,1,HARDEN,4,VINEWHIP,7,CURSE,11,ROCKTHROW,15,LEECHSEED,19,BOULDERHURL,24,ROCKTOMB,30,PEPPERBURST,35,GRASSKNOT,39,ROCKPOLISH,43,ROCKSLIDE,48,WOODHAMMER,52,CALMMIND,57,HEADSMASH,62,POWERWHIP,TutorMoves = CALMMIND,TOXIC,HIDDENPOWER,SUNNYDAY,LIGHTSCREEN,PROTECT,SAFEGUARD,FRUSTRATION,SOLARBEAM,BOULDERHURL,EARTHQUAKE,RETURN,DIG,BRICKBREAK,DOUBLETEAM,REFLECT,ROCKTOMB,FACADE,REST,ATTRACT,ROUND,ENERGYBALL,SOLARBLADE,GIGAIMPACT,ROCKPOLISH,STONEEDGE,BULLDOZE,ROCKSLIDE,GRASSKNOT,SWAGGER,SUBSTITUTE,NATUREPOWER,CONFIDE,SECRETPOWER,HEAVYSLAM,FUTURESIGHT,LEAFSTORM,BODYSLAM,BIND,EARTHPOWER,GIGADRAIN,HEADBUTT,IRONDEFENSE,IRONHEAD,LASTRESORT,MUDSLAP,RECYCLE,ROLLOUT,PEPPERBURST,SLEEPTALK,SNORE,STEALTHROCK,STAMPEDE,SYNTHESIS,WORRYSEED,ZENHEADBUTT,NATURALGIFT,POWERGEM,EggMoves = WORRYSEED,EARTHPOWER,EXTRASENSORY,HYPNOSIS,FORESTSCURSE,WORKUP,POWERGEM,DOUBLEEDGE,TRICKROOM,STONEEDGE,STEALTHROCK,COSMICPOWER,EggGroups = Monster,Mineral,HatchSteps = 5355,Height = 0.5,Weight = 60.5,Color = Green,Shape = Head,Category = Ruined,Pokedex = It is an ancient Pokemon that was once used to guard sacred temples and ruins. Over time, the effects of weather and time have worn on it and vines have grown over it.,Generation = 4,WildItemUncommon = MIRACLESEED</v>
      </c>
    </row>
    <row r="4127" spans="1:5" x14ac:dyDescent="0.25">
      <c r="A4127" t="s">
        <v>1779</v>
      </c>
    </row>
    <row r="4128" spans="1:5" x14ac:dyDescent="0.25">
      <c r="A4128" t="s">
        <v>1780</v>
      </c>
    </row>
    <row r="4129" spans="1:1" x14ac:dyDescent="0.25">
      <c r="A4129" t="s">
        <v>1781</v>
      </c>
    </row>
    <row r="4130" spans="1:1" x14ac:dyDescent="0.25">
      <c r="A4130" t="s">
        <v>6</v>
      </c>
    </row>
    <row r="4131" spans="1:1" x14ac:dyDescent="0.25">
      <c r="A4131" t="s">
        <v>7</v>
      </c>
    </row>
    <row r="4132" spans="1:1" x14ac:dyDescent="0.25">
      <c r="A4132" t="s">
        <v>478</v>
      </c>
    </row>
    <row r="4133" spans="1:1" x14ac:dyDescent="0.25">
      <c r="A4133" t="s">
        <v>145</v>
      </c>
    </row>
    <row r="4134" spans="1:1" x14ac:dyDescent="0.25">
      <c r="A4134" t="s">
        <v>146</v>
      </c>
    </row>
    <row r="4135" spans="1:1" x14ac:dyDescent="0.25">
      <c r="A4135" t="s">
        <v>996</v>
      </c>
    </row>
    <row r="4136" spans="1:1" x14ac:dyDescent="0.25">
      <c r="A4136" t="s">
        <v>1782</v>
      </c>
    </row>
    <row r="4137" spans="1:1" x14ac:dyDescent="0.25">
      <c r="A4137" t="s">
        <v>1783</v>
      </c>
    </row>
    <row r="4138" spans="1:1" x14ac:dyDescent="0.25">
      <c r="A4138" t="s">
        <v>1784</v>
      </c>
    </row>
    <row r="4139" spans="1:1" x14ac:dyDescent="0.25">
      <c r="A4139" t="s">
        <v>1785</v>
      </c>
    </row>
    <row r="4140" spans="1:1" x14ac:dyDescent="0.25">
      <c r="A4140" t="s">
        <v>1786</v>
      </c>
    </row>
    <row r="4141" spans="1:1" x14ac:dyDescent="0.25">
      <c r="A4141" t="s">
        <v>1787</v>
      </c>
    </row>
    <row r="4142" spans="1:1" x14ac:dyDescent="0.25">
      <c r="A4142" t="s">
        <v>18</v>
      </c>
    </row>
    <row r="4143" spans="1:1" x14ac:dyDescent="0.25">
      <c r="A4143" t="s">
        <v>452</v>
      </c>
    </row>
    <row r="4144" spans="1:1" x14ac:dyDescent="0.25">
      <c r="A4144" t="s">
        <v>1788</v>
      </c>
    </row>
    <row r="4145" spans="1:5" x14ac:dyDescent="0.25">
      <c r="A4145" t="s">
        <v>237</v>
      </c>
    </row>
    <row r="4146" spans="1:5" x14ac:dyDescent="0.25">
      <c r="A4146" t="s">
        <v>22</v>
      </c>
    </row>
    <row r="4147" spans="1:5" x14ac:dyDescent="0.25">
      <c r="A4147" t="s">
        <v>1789</v>
      </c>
    </row>
    <row r="4148" spans="1:5" x14ac:dyDescent="0.25">
      <c r="A4148" t="s">
        <v>1790</v>
      </c>
    </row>
    <row r="4149" spans="1:5" x14ac:dyDescent="0.25">
      <c r="A4149" t="s">
        <v>385</v>
      </c>
    </row>
    <row r="4150" spans="1:5" x14ac:dyDescent="0.25">
      <c r="A4150" t="s">
        <v>372</v>
      </c>
    </row>
    <row r="4151" spans="1:5" x14ac:dyDescent="0.25">
      <c r="A4151" t="s">
        <v>1791</v>
      </c>
    </row>
    <row r="4152" spans="1:5" x14ac:dyDescent="0.25">
      <c r="A4152" t="s">
        <v>1</v>
      </c>
    </row>
    <row r="4153" spans="1:5" x14ac:dyDescent="0.25">
      <c r="A4153" t="s">
        <v>1792</v>
      </c>
      <c r="E4153" t="str">
        <f>A4153&amp;","&amp;A4154&amp;","&amp;A4155&amp;","&amp;A4156&amp;","&amp;A4157&amp;","&amp;A4158&amp;","&amp;A4159&amp;","&amp;A4160&amp;","&amp;A4161&amp;","&amp;A4162&amp;","&amp;A4163&amp;","&amp;A4164&amp;","&amp;A4165&amp;","&amp;A4166&amp;","&amp;A4167&amp;","&amp;A4168&amp;","&amp;A4169&amp;","&amp;A4170&amp;","&amp;A4171&amp;","&amp;A4172&amp;","&amp;A4173&amp;","&amp;A4174&amp;","&amp;A4175&amp;","&amp;A4176&amp;","&amp;A4177</f>
        <v>[BRONZONG],Name = Bronzong,Types = GRASS,ROCK,BaseStats = 87,106,89,33,106,79,GenderRatio = Female50Percent,GrowthRate = Medium,BaseExp = 175,EVs = ATTACK,1,SPECIAL_ATTACK,1,CatchRate = 100,Happiness = 50,Abilities = SOLIDROCK,ROCKHEAD,HiddenAbilities = OVERGROW,Moves = 1,TACKLE,1,HARDEN,4,VINEWHIP,7,CURSE,11,ROCKTHROW,15,LEECHSEED,19,BOULDERHURL,24,ROCKTOMB,30,PEPPERBURST,35,GRASSKNOT,39,ROCKPOLISH,43,ROCKSLIDE,48,WOODHAMMER,52,CALMMIND,57,HEADSMASH,62,POWERWHIP,TutorMoves = CALMMIND,TOXIC,HIDDENPOWER,SUNNYDAY,LIGHTSCREEN,PROTECT,SAFEGUARD,FRUSTRATION,SOLARBEAM,BOULDERHURL,EARTHQUAKE,RETURN,DIG,BRICKBREAK,DOUBLETEAM,REFLECT,ROCKTOMB,FACADE,REST,ATTRACT,ROUND,ENERGYBALL,SOLARBLADE,GIGAIMPACT,ROCKPOLISH,STONEEDGE,BULLDOZE,ROCKSLIDE,GRASSKNOT,SWAGGER,SUBSTITUTE,NATUREPOWER,CONFIDE,SECRETPOWER,HEAVYSLAM,FUTURESIGHT,LEAFSTORM,BODYSLAM,BIND,EARTHPOWER,GIGADRAIN,HEADBUTT,IRONDEFENSE,IRONHEAD,LASTRESORT,MUDSLAP,RECYCLE,ROLLOUT,PEPPERBURST,SLEEPTALK,SNORE,STEALTHROCK,STAMPEDE,SYNTHESIS,WORRYSEED,ZENHEADBUTT,NATURALGIFT,POWERGEM,EggGroups = Monster,Mineral,HatchSteps = 5355,Height = 1.3,Weight = 187.0,Color = Green,Shape = HeadArms,Category = Idol,Pokedex = It was found atop sacred ruins. Some say that it was once an idol that early civilizations prayed to so it would bring rain and crops would be allowed to grow.,Generation = 4,WildItemUncommon = MIRACLESEED,#-------------------------------</v>
      </c>
    </row>
    <row r="4154" spans="1:5" x14ac:dyDescent="0.25">
      <c r="A4154" t="s">
        <v>1793</v>
      </c>
    </row>
    <row r="4155" spans="1:5" x14ac:dyDescent="0.25">
      <c r="A4155" t="s">
        <v>1780</v>
      </c>
    </row>
    <row r="4156" spans="1:5" x14ac:dyDescent="0.25">
      <c r="A4156" t="s">
        <v>1794</v>
      </c>
    </row>
    <row r="4157" spans="1:5" x14ac:dyDescent="0.25">
      <c r="A4157" t="s">
        <v>6</v>
      </c>
    </row>
    <row r="4158" spans="1:5" x14ac:dyDescent="0.25">
      <c r="A4158" t="s">
        <v>7</v>
      </c>
    </row>
    <row r="4159" spans="1:5" x14ac:dyDescent="0.25">
      <c r="A4159" t="s">
        <v>274</v>
      </c>
    </row>
    <row r="4160" spans="1:5" x14ac:dyDescent="0.25">
      <c r="A4160" t="s">
        <v>1795</v>
      </c>
    </row>
    <row r="4161" spans="1:1" x14ac:dyDescent="0.25">
      <c r="A4161" t="s">
        <v>32</v>
      </c>
    </row>
    <row r="4162" spans="1:1" x14ac:dyDescent="0.25">
      <c r="A4162" t="s">
        <v>996</v>
      </c>
    </row>
    <row r="4163" spans="1:1" x14ac:dyDescent="0.25">
      <c r="A4163" t="s">
        <v>1782</v>
      </c>
    </row>
    <row r="4164" spans="1:1" x14ac:dyDescent="0.25">
      <c r="A4164" t="s">
        <v>1783</v>
      </c>
    </row>
    <row r="4165" spans="1:1" x14ac:dyDescent="0.25">
      <c r="A4165" t="s">
        <v>1784</v>
      </c>
    </row>
    <row r="4166" spans="1:1" x14ac:dyDescent="0.25">
      <c r="A4166" t="s">
        <v>1785</v>
      </c>
    </row>
    <row r="4167" spans="1:1" x14ac:dyDescent="0.25">
      <c r="A4167" t="s">
        <v>1787</v>
      </c>
    </row>
    <row r="4168" spans="1:1" x14ac:dyDescent="0.25">
      <c r="A4168" t="s">
        <v>18</v>
      </c>
    </row>
    <row r="4169" spans="1:1" x14ac:dyDescent="0.25">
      <c r="A4169" t="s">
        <v>90</v>
      </c>
    </row>
    <row r="4170" spans="1:1" x14ac:dyDescent="0.25">
      <c r="A4170" t="s">
        <v>1796</v>
      </c>
    </row>
    <row r="4171" spans="1:1" x14ac:dyDescent="0.25">
      <c r="A4171" t="s">
        <v>237</v>
      </c>
    </row>
    <row r="4172" spans="1:1" x14ac:dyDescent="0.25">
      <c r="A4172" t="s">
        <v>77</v>
      </c>
    </row>
    <row r="4173" spans="1:1" x14ac:dyDescent="0.25">
      <c r="A4173" t="s">
        <v>1797</v>
      </c>
    </row>
    <row r="4174" spans="1:1" x14ac:dyDescent="0.25">
      <c r="A4174" t="s">
        <v>1798</v>
      </c>
    </row>
    <row r="4175" spans="1:1" x14ac:dyDescent="0.25">
      <c r="A4175" t="s">
        <v>385</v>
      </c>
    </row>
    <row r="4176" spans="1:1" x14ac:dyDescent="0.25">
      <c r="A4176" t="s">
        <v>372</v>
      </c>
    </row>
    <row r="4177" spans="1:5" x14ac:dyDescent="0.25">
      <c r="A4177" t="s">
        <v>1</v>
      </c>
    </row>
    <row r="4178" spans="1:5" x14ac:dyDescent="0.25">
      <c r="A4178" t="s">
        <v>1799</v>
      </c>
      <c r="E4178" t="str">
        <f>A4178&amp;","&amp;A4179&amp;","&amp;A4180&amp;","&amp;A4181&amp;","&amp;A4182&amp;","&amp;A4183&amp;","&amp;A4184&amp;","&amp;A4185&amp;","&amp;A4186&amp;","&amp;A4187&amp;","&amp;A4188&amp;","&amp;A4189&amp;","&amp;A4190&amp;","&amp;A4191&amp;","&amp;A4192&amp;","&amp;A4193&amp;","&amp;A4194&amp;","&amp;A4195&amp;","&amp;A4196&amp;","&amp;A4197&amp;","&amp;A4198&amp;","&amp;A4199&amp;","&amp;A4200&amp;","&amp;A4201&amp;","&amp;A4202</f>
        <v>[SWIRLIX],Name = Swirlix,Types = FLYING,LIGHT,BaseStats = 55,35,50,60,65,75,GenderRatio = Female50Percent,GrowthRate = Medium,BaseExp = 68,EVs = SPECIAL_DEFENSE,1,CatchRate = 200,Happiness = 50,Abilities = IRRADIATE,SOULHEART,HiddenAbilities = AERILATE,Moves = 1,RENEWAL,5,GALEHOLD,8,HOLYBOLT,12,SWEETNOTHINGS,16,CLONESURGE,20,AIRCUTTER,24,MIST,27,REVITALIZE,31,HALLOWEDGROUND,34,TURBULENCE,38,GUARDIANANGEL,39,PRIMALWAVE,42,DAZZLINGGLEAM,45,REPENTANCE,49,BOREASBREATH,52,GENESIS,TutorMoves = PROTECT,RETURN,FACADE,HELPINGHAND,WEATHERBALL,FRUSTRATION,HIDDENPOWER,REST,SUNNYDAY,MYSTICALFIRE,ICYWIND,HAIL,FLY,ACROBATICS,AIRSLASH,FEATHERDANCE,TURBULENCE,UTURN,FLUTTER,MAGICALLEAF,LIGHTSCREEN,REFLECT,CHARM,DRAININGKISS,MISTYTERRAIN,ATTRACT,STEELWING,CURSE,CONFUSERAY,OMINOUSWIND,WISH,STARDUSTREVERIE,PERFECTPITCH,LULLABY,ECHOEDVOICE,HEALBELL,SAFEGUARD,RAYOFLIGHT,HOLYFIRE,PURGE,SIGNALBEAM,AURORAVEIL,SUBSTITUTE,DISABLE,BOREASBREATH,MYSTICPULSE,FAESBLESSING,DAZZLINGGLEAM,FLASHCANNON,TERRAINPULSE,TWINBEAM,WORKUP,DUALWINGBEAT,TAILWIND,DEFOG,COUPDEGRACE,LASERFOCUS,SLEEPTALK,EggMoves = FEATHERDANCE,FANTASYSEAL,DEFOG,RAYOFLIGHT,TAILWIND,MORNINGSUN,SIGNALBEAM,RAINBOWBEAM,TYPHOON,SAFEGUARD,TORNADO,HURRICANE,AURORABEAM,EggGroups = Fairy,HatchSteps = 5120,Height = 0.4,Weight = 3.5,Color = White,Shape = HeadLegs,Category = Cherub,Pokedex = It is light weight and easily blown around by a strong breeze. It enjoys travelling in small packs so that they can bounce off one another in strong winds.,Generation = 6,Evolutions = SLURPUFF,Level,28</v>
      </c>
    </row>
    <row r="4179" spans="1:5" x14ac:dyDescent="0.25">
      <c r="A4179" t="s">
        <v>1800</v>
      </c>
    </row>
    <row r="4180" spans="1:5" x14ac:dyDescent="0.25">
      <c r="A4180" t="s">
        <v>1801</v>
      </c>
    </row>
    <row r="4181" spans="1:5" x14ac:dyDescent="0.25">
      <c r="A4181" t="s">
        <v>1802</v>
      </c>
    </row>
    <row r="4182" spans="1:5" x14ac:dyDescent="0.25">
      <c r="A4182" t="s">
        <v>6</v>
      </c>
    </row>
    <row r="4183" spans="1:5" x14ac:dyDescent="0.25">
      <c r="A4183" t="s">
        <v>7</v>
      </c>
    </row>
    <row r="4184" spans="1:5" x14ac:dyDescent="0.25">
      <c r="A4184" t="s">
        <v>8</v>
      </c>
    </row>
    <row r="4185" spans="1:5" x14ac:dyDescent="0.25">
      <c r="A4185" t="s">
        <v>9</v>
      </c>
    </row>
    <row r="4186" spans="1:5" x14ac:dyDescent="0.25">
      <c r="A4186" t="s">
        <v>46</v>
      </c>
    </row>
    <row r="4187" spans="1:5" x14ac:dyDescent="0.25">
      <c r="A4187" t="s">
        <v>996</v>
      </c>
    </row>
    <row r="4188" spans="1:5" x14ac:dyDescent="0.25">
      <c r="A4188" t="s">
        <v>1803</v>
      </c>
    </row>
    <row r="4189" spans="1:5" x14ac:dyDescent="0.25">
      <c r="A4189" t="s">
        <v>1804</v>
      </c>
    </row>
    <row r="4190" spans="1:5" x14ac:dyDescent="0.25">
      <c r="A4190" t="s">
        <v>1805</v>
      </c>
    </row>
    <row r="4191" spans="1:5" x14ac:dyDescent="0.25">
      <c r="A4191" t="s">
        <v>1806</v>
      </c>
    </row>
    <row r="4192" spans="1:5" x14ac:dyDescent="0.25">
      <c r="A4192" t="s">
        <v>1807</v>
      </c>
    </row>
    <row r="4193" spans="1:5" x14ac:dyDescent="0.25">
      <c r="A4193" t="s">
        <v>1808</v>
      </c>
    </row>
    <row r="4194" spans="1:5" x14ac:dyDescent="0.25">
      <c r="A4194" t="s">
        <v>614</v>
      </c>
    </row>
    <row r="4195" spans="1:5" x14ac:dyDescent="0.25">
      <c r="A4195" t="s">
        <v>484</v>
      </c>
    </row>
    <row r="4196" spans="1:5" x14ac:dyDescent="0.25">
      <c r="A4196" t="s">
        <v>1809</v>
      </c>
    </row>
    <row r="4197" spans="1:5" x14ac:dyDescent="0.25">
      <c r="A4197" t="s">
        <v>636</v>
      </c>
    </row>
    <row r="4198" spans="1:5" x14ac:dyDescent="0.25">
      <c r="A4198" t="s">
        <v>128</v>
      </c>
    </row>
    <row r="4199" spans="1:5" x14ac:dyDescent="0.25">
      <c r="A4199" t="s">
        <v>1810</v>
      </c>
    </row>
    <row r="4200" spans="1:5" x14ac:dyDescent="0.25">
      <c r="A4200" t="s">
        <v>1811</v>
      </c>
    </row>
    <row r="4201" spans="1:5" x14ac:dyDescent="0.25">
      <c r="A4201" t="s">
        <v>296</v>
      </c>
    </row>
    <row r="4202" spans="1:5" x14ac:dyDescent="0.25">
      <c r="A4202" t="s">
        <v>1812</v>
      </c>
    </row>
    <row r="4203" spans="1:5" x14ac:dyDescent="0.25">
      <c r="A4203" t="s">
        <v>1</v>
      </c>
    </row>
    <row r="4204" spans="1:5" x14ac:dyDescent="0.25">
      <c r="A4204" t="s">
        <v>1813</v>
      </c>
      <c r="E4204" t="str">
        <f>A4204&amp;","&amp;A4205&amp;","&amp;A4206&amp;","&amp;A4207&amp;","&amp;A4208&amp;","&amp;A4209&amp;","&amp;A4210&amp;","&amp;A4211&amp;","&amp;A4212&amp;","&amp;A4213&amp;","&amp;A4214&amp;","&amp;A4215&amp;","&amp;A4216&amp;","&amp;A4217&amp;","&amp;A4218&amp;","&amp;A4219&amp;","&amp;A4220&amp;","&amp;A4221&amp;","&amp;A4222&amp;","&amp;A4223&amp;","&amp;A4224&amp;","&amp;A4225&amp;","&amp;A4226&amp;","&amp;A4227&amp;","&amp;A4228</f>
        <v>[SLURPUFF],Name = Slurpuff,Types = FLYING,LIGHT,BaseStats = 75,50,60,105,85,105,GenderRatio = Female50Percent,GrowthRate = Medium,BaseExp = 168,EVs = SPECIAL_DEFENSE,1,SPEED,1,CatchRate = 200,Happiness = 50,Abilities = IRRADIATE,SOULHEART,HiddenAbilities = AERILATE,Moves = 0,FANTASYSEAL,1,FANTASYSEAL,1,AIRSLASH,1,PULSE,1,RENEWAL,5,GALEHOLD,8,HOLYBOLT,12,SWEETNOTHINGS,16,CLONESURGE,20,AIRCUTTER,24,MIST,27,REVITALIZE,31,HALLOWEDGROUND,34,TURBULENCE,38,GUARDIANANGEL,39,PRIMALWAVE,42,DAZZLINGGLEAM,45,REPENTANCE,49,BOREASBREATH,52,GENESIS,TutorMoves = PROTECT,RETURN,FACADE,HELPINGHAND,WEATHERBALL,FRUSTRATION,HIDDENPOWER,REST,SUNNYDAY,MYSTICALFIRE,ICYWIND,HAIL,FLY,ACROBATICS,AIRSLASH,FEATHERDANCE,TURBULENCE,UTURN,FLUTTER,MAGICALLEAF,LIGHTSCREEN,REFLECT,CHARM,DRAININGKISS,MISTYTERRAIN,ATTRACT,STEELWING,CURSE,CONFUSERAY,OMINOUSWIND,WISH,STARDUSTREVERIE,PERFECTPITCH,LULLABY,ECHOEDVOICE,HEALBELL,SAFEGUARD,RAYOFLIGHT,HOLYFIRE,PURGE,SIGNALBEAM,AURORAVEIL,SUBSTITUTE,DISABLE,BOREASBREATH,MYSTICPULSE,FAESBLESSING,DAZZLINGGLEAM,FLASHCANNON,TERRAINPULSE,TWINBEAM,WORKUP,DUALWINGBEAT,TAILWIND,DEFOG,COUPDEGRACE,LASERFOCUS,GIGAIMPACT,HYPERBEAM,DEATHVORTEX,SIRENSSONG,VALKYRIECHARIOT,DIVINEPUNISHMENT,MIRRORSHOT,BODYSLAM,TRIATTACK,ICEBEAM,PSYCHIC,CALMMIND,BRAVEBIRD,HURRICANE,TORNADO,AURASPHERE,PSYSHOCK,EggGroups = Fairy,HatchSteps = 5120,Height = 0.8,Weight = 5.0,Color = White,Shape = Bipedal,Category = Seraph,Pokedex = It is said that the feathers from its wings grant wishes, so they are highly sought after Pokemon.,Generation = 6,#-------------------------------,[MAREEP]</v>
      </c>
    </row>
    <row r="4205" spans="1:5" x14ac:dyDescent="0.25">
      <c r="A4205" t="s">
        <v>1814</v>
      </c>
    </row>
    <row r="4206" spans="1:5" x14ac:dyDescent="0.25">
      <c r="A4206" t="s">
        <v>1801</v>
      </c>
    </row>
    <row r="4207" spans="1:5" x14ac:dyDescent="0.25">
      <c r="A4207" t="s">
        <v>1815</v>
      </c>
    </row>
    <row r="4208" spans="1:5" x14ac:dyDescent="0.25">
      <c r="A4208" t="s">
        <v>6</v>
      </c>
    </row>
    <row r="4209" spans="1:1" x14ac:dyDescent="0.25">
      <c r="A4209" t="s">
        <v>7</v>
      </c>
    </row>
    <row r="4210" spans="1:1" x14ac:dyDescent="0.25">
      <c r="A4210" t="s">
        <v>1266</v>
      </c>
    </row>
    <row r="4211" spans="1:1" x14ac:dyDescent="0.25">
      <c r="A4211" t="s">
        <v>1816</v>
      </c>
    </row>
    <row r="4212" spans="1:1" x14ac:dyDescent="0.25">
      <c r="A4212" t="s">
        <v>46</v>
      </c>
    </row>
    <row r="4213" spans="1:1" x14ac:dyDescent="0.25">
      <c r="A4213" t="s">
        <v>996</v>
      </c>
    </row>
    <row r="4214" spans="1:1" x14ac:dyDescent="0.25">
      <c r="A4214" t="s">
        <v>1803</v>
      </c>
    </row>
    <row r="4215" spans="1:1" x14ac:dyDescent="0.25">
      <c r="A4215" t="s">
        <v>1804</v>
      </c>
    </row>
    <row r="4216" spans="1:1" x14ac:dyDescent="0.25">
      <c r="A4216" t="s">
        <v>1817</v>
      </c>
    </row>
    <row r="4217" spans="1:1" x14ac:dyDescent="0.25">
      <c r="A4217" t="s">
        <v>1818</v>
      </c>
    </row>
    <row r="4218" spans="1:1" x14ac:dyDescent="0.25">
      <c r="A4218" t="s">
        <v>1808</v>
      </c>
    </row>
    <row r="4219" spans="1:1" x14ac:dyDescent="0.25">
      <c r="A4219" t="s">
        <v>614</v>
      </c>
    </row>
    <row r="4220" spans="1:1" x14ac:dyDescent="0.25">
      <c r="A4220" t="s">
        <v>183</v>
      </c>
    </row>
    <row r="4221" spans="1:1" x14ac:dyDescent="0.25">
      <c r="A4221" t="s">
        <v>1717</v>
      </c>
    </row>
    <row r="4222" spans="1:1" x14ac:dyDescent="0.25">
      <c r="A4222" t="s">
        <v>636</v>
      </c>
    </row>
    <row r="4223" spans="1:1" x14ac:dyDescent="0.25">
      <c r="A4223" t="s">
        <v>369</v>
      </c>
    </row>
    <row r="4224" spans="1:1" x14ac:dyDescent="0.25">
      <c r="A4224" t="s">
        <v>1819</v>
      </c>
    </row>
    <row r="4225" spans="1:5" x14ac:dyDescent="0.25">
      <c r="A4225" t="s">
        <v>1820</v>
      </c>
    </row>
    <row r="4226" spans="1:5" x14ac:dyDescent="0.25">
      <c r="A4226" t="s">
        <v>296</v>
      </c>
    </row>
    <row r="4227" spans="1:5" x14ac:dyDescent="0.25">
      <c r="A4227" t="s">
        <v>1</v>
      </c>
    </row>
    <row r="4228" spans="1:5" x14ac:dyDescent="0.25">
      <c r="A4228" t="s">
        <v>1821</v>
      </c>
      <c r="E4228" t="str">
        <f>A4228&amp;","&amp;A4229&amp;","&amp;A4230&amp;","&amp;A4231&amp;","&amp;A4232&amp;","&amp;A4233&amp;","&amp;A4234&amp;","&amp;A4235&amp;","&amp;A4236&amp;","&amp;A4237&amp;","&amp;A4238&amp;","&amp;A4239&amp;","&amp;A4240&amp;","&amp;A4241&amp;","&amp;A4242&amp;","&amp;A4243&amp;","&amp;A4244&amp;","&amp;A4245&amp;","&amp;A4246&amp;","&amp;A4247&amp;","&amp;A4248&amp;","&amp;A4249&amp;","&amp;A4250&amp;","&amp;A4251&amp;","&amp;A4252</f>
        <v>[MAREEP],Name = Mareep,Types = FAIRY,FLYING,BaseStats = 55,35,35,40,55,60,GenderRatio = Female50Percent,GrowthRate = Parabolic,BaseExp = 56,EVs = SPECIAL_DEFENSE,1,CatchRate = 235,Happiness = 70,Abilities = AROMAVEIL,SERENEGRACE,HiddenAbilities = WONDERSKIN,Moves = 1,FAIRYWIND,1,GUST,1,CONFIDE,5,SWEETKISS,9,RENEWAL,13,AIRCUTTER,16,COTTONSPORE,19,SIRENSSONG,23,HALLOWEDGROUND,26,TAILWIND,30,AIRSLASH,34,ROOST,38,FLEURCANNON,42,DAZZLINGGLEAM,46,HURRICANE,50,TAILGLOW,53,ETHEREALBURST,TutorMoves = PAYDAY,PROTECT,RETURN,FACADE,HELPINGHAND,WEATHERBALL,FRUSTRATION,HIDDENPOWER,REST,SUNNYDAY,ICYWIND,CHARGEBEAM,AIRSLASH,FEATHERDANCE,TURBULENCE,UTURN,FLUTTER,NECTARTAP,MAGICALLEAF,GRASSKNOT,EDENFRUIT,AROMATHERAPY,LIGHTSCREEN,REFLECT,TRICKROOM,WONDERROOM,BALANCERCHANGEREQUIRED,CHARM,DRAININGKISS,MISTYTERRAIN,ATTRACT,SIRENSSONG,STEELWING,RAINDANCE,SWIFT,WISH,ROUND,SLEEPTALK,PERFECTPITCH,LULLABY,ECHOEDVOICE,HEALBELL,SAFEGUARD,RAYOFLIGHT,HOLYFIRE,SIGNALBEAM,TRIATTACK,SUBSTITUTE,DISABLE,GYROBALL,TORNADO,HURRICANE,APHRODITESMIRROR,PLAYROUGH,MYSTICPULSE,FAESBLESSING,DAZZLINGGLEAM,SHOCKWAVE,PSYSHOCK,TERRAINPULSE,TWINBEAM,WORKUP,DUALWINGBEAT,TAILWIND,DEFOG,SYLPHSHORN,FABLEDRUSH,FAIRYTALE,GENTLECHIMES,ODETOJOY,GLISTEN,EggMoves = STRINGSHOT,STICKYWEB,FEATHERDANCE,PEEKABOO,CAPTIVATE,BOUNCE,WILDIMAGINATION,COTTONGUARD,ATTRACT,EggGroups = Fairy,Field,HatchSteps = 5355,Height = 0.6,Weight = 7.8,Color = Pink,Shape = Quadruped,Category = Cotton Candy,Pokedex = Its wool actually makes it weigh less overall eventually allowing it to become airborne.,Generation = 2,Evolutions = FLAAFFY,Level,18</v>
      </c>
    </row>
    <row r="4229" spans="1:5" x14ac:dyDescent="0.25">
      <c r="A4229" t="s">
        <v>1822</v>
      </c>
    </row>
    <row r="4230" spans="1:5" x14ac:dyDescent="0.25">
      <c r="A4230" t="s">
        <v>1823</v>
      </c>
    </row>
    <row r="4231" spans="1:5" x14ac:dyDescent="0.25">
      <c r="A4231" t="s">
        <v>1824</v>
      </c>
    </row>
    <row r="4232" spans="1:5" x14ac:dyDescent="0.25">
      <c r="A4232" t="s">
        <v>6</v>
      </c>
    </row>
    <row r="4233" spans="1:5" x14ac:dyDescent="0.25">
      <c r="A4233" t="s">
        <v>43</v>
      </c>
    </row>
    <row r="4234" spans="1:5" x14ac:dyDescent="0.25">
      <c r="A4234" t="s">
        <v>284</v>
      </c>
    </row>
    <row r="4235" spans="1:5" x14ac:dyDescent="0.25">
      <c r="A4235" t="s">
        <v>9</v>
      </c>
    </row>
    <row r="4236" spans="1:5" x14ac:dyDescent="0.25">
      <c r="A4236" t="s">
        <v>1825</v>
      </c>
    </row>
    <row r="4237" spans="1:5" x14ac:dyDescent="0.25">
      <c r="A4237" t="s">
        <v>11</v>
      </c>
    </row>
    <row r="4238" spans="1:5" x14ac:dyDescent="0.25">
      <c r="A4238" t="s">
        <v>1826</v>
      </c>
    </row>
    <row r="4239" spans="1:5" x14ac:dyDescent="0.25">
      <c r="A4239" t="s">
        <v>1827</v>
      </c>
    </row>
    <row r="4240" spans="1:5" x14ac:dyDescent="0.25">
      <c r="A4240" t="s">
        <v>1828</v>
      </c>
    </row>
    <row r="4241" spans="1:5" x14ac:dyDescent="0.25">
      <c r="A4241" t="s">
        <v>1829</v>
      </c>
    </row>
    <row r="4242" spans="1:5" x14ac:dyDescent="0.25">
      <c r="A4242" t="s">
        <v>1830</v>
      </c>
    </row>
    <row r="4243" spans="1:5" x14ac:dyDescent="0.25">
      <c r="A4243" t="s">
        <v>1831</v>
      </c>
    </row>
    <row r="4244" spans="1:5" x14ac:dyDescent="0.25">
      <c r="A4244" t="s">
        <v>18</v>
      </c>
    </row>
    <row r="4245" spans="1:5" x14ac:dyDescent="0.25">
      <c r="A4245" t="s">
        <v>19</v>
      </c>
    </row>
    <row r="4246" spans="1:5" x14ac:dyDescent="0.25">
      <c r="A4246" t="s">
        <v>1832</v>
      </c>
    </row>
    <row r="4247" spans="1:5" x14ac:dyDescent="0.25">
      <c r="A4247" t="s">
        <v>766</v>
      </c>
    </row>
    <row r="4248" spans="1:5" x14ac:dyDescent="0.25">
      <c r="A4248" t="s">
        <v>551</v>
      </c>
    </row>
    <row r="4249" spans="1:5" x14ac:dyDescent="0.25">
      <c r="A4249" t="s">
        <v>1833</v>
      </c>
    </row>
    <row r="4250" spans="1:5" x14ac:dyDescent="0.25">
      <c r="A4250" t="s">
        <v>1834</v>
      </c>
    </row>
    <row r="4251" spans="1:5" x14ac:dyDescent="0.25">
      <c r="A4251" t="s">
        <v>223</v>
      </c>
    </row>
    <row r="4252" spans="1:5" x14ac:dyDescent="0.25">
      <c r="A4252" t="s">
        <v>1835</v>
      </c>
    </row>
    <row r="4253" spans="1:5" x14ac:dyDescent="0.25">
      <c r="A4253" t="s">
        <v>1</v>
      </c>
    </row>
    <row r="4254" spans="1:5" x14ac:dyDescent="0.25">
      <c r="A4254" t="s">
        <v>1836</v>
      </c>
      <c r="E4254" t="str">
        <f>A4254&amp;","&amp;A4255&amp;","&amp;A4256&amp;","&amp;A4257&amp;","&amp;A4258&amp;","&amp;A4259&amp;","&amp;A4260&amp;","&amp;A4261&amp;","&amp;A4262&amp;","&amp;A4263&amp;","&amp;A4264&amp;","&amp;A4265&amp;","&amp;A4266&amp;","&amp;A4267&amp;","&amp;A4268&amp;","&amp;A4269&amp;","&amp;A4270&amp;","&amp;A4271&amp;","&amp;A4272&amp;","&amp;A4273&amp;","&amp;A4274&amp;","&amp;A4275&amp;","&amp;A4276&amp;","&amp;A4277&amp;","&amp;A4278</f>
        <v>[FLAAFFY],Name = Flaaffy,Types = FAIRY,FLYING,BaseStats = 60,45,45,60,70,85,GenderRatio = Female50Percent,GrowthRate = Parabolic,BaseExp = 128,EVs = SPECIAL_DEFENSE,2,CatchRate = 120,Happiness = 70,Abilities = AROMAVEIL,SERENEGRACE,HiddenAbilities = WONDERSKIN,Moves = 1,FAIRYWIND,1,GUST,1,CONFIDE,5,SWEETKISS,9,RENEWAL,13,AIRCUTTER,16,COTTONSPORE,19,SIRENSSONG,23,HALLOWEDGROUND,26,TAILWIND,30,AIRSLASH,34,ROOST,38,FLEURCANNON,42,DAZZLINGGLEAM,46,HURRICANE,50,TAILGLOW,53,ETHEREALBURST,TutorMoves = PAYDAY,PROTECT,RETURN,FACADE,HELPINGHAND,WEATHERBALL,FRUSTRATION,HIDDENPOWER,REST,SUNNYDAY,ICYWIND,CHARGEBEAM,AIRSLASH,FEATHERDANCE,TURBULENCE,UTURN,FLUTTER,NECTARTAP,MAGICALLEAF,GRASSKNOT,EDENFRUIT,AROMATHERAPY,LIGHTSCREEN,REFLECT,TRICKROOM,WONDERROOM,BALANCERCHANGEREQUIRED,CHARM,DRAININGKISS,MISTYTERRAIN,ATTRACT,SIRENSSONG,STEELWING,RAINDANCE,SWIFT,WISH,ROUND,SLEEPTALK,PERFECTPITCH,LULLABY,ECHOEDVOICE,HEALBELL,SAFEGUARD,RAYOFLIGHT,HOLYFIRE,SIGNALBEAM,TRIATTACK,SUBSTITUTE,DISABLE,GYROBALL,TORNADO,HURRICANE,APHRODITESMIRROR,PLAYROUGH,MYSTICPULSE,FAESBLESSING,DAZZLINGGLEAM,SHOCKWAVE,PSYSHOCK,TERRAINPULSE,TWINBEAM,WORKUP,DUALWINGBEAT,TAILWIND,DEFOG,SYLPHSHORN,FABLEDRUSH,FAIRYTALE,GENTLECHIMES,ODETOJOY,GLISTEN,LASERFOCUS,AURASPHERE,HYPERACUSIS,ENERGYBALL,PSYCHIC,CALMMIND,BODYSLAM,MIRRORSHOT,AURORAVEIL,DIVINEPUNISHMENT,PURGE,STARDUSTREVERIE,BALANCERCHANGEREQUIRED,EggGroups = Fairy,Field,HatchSteps = 5355,Height = 0.8,Weight = 13.3,Color = Pink,Shape = BipedalTail,Category = Cotton Candy,Pokedex = Its wool is made of cotton candy. It is said that if you eat some, it will give you wings.,Generation = 2,Evolutions = AMPHAROS,Item,SHINYSTONE,#-------------------------------</v>
      </c>
    </row>
    <row r="4255" spans="1:5" x14ac:dyDescent="0.25">
      <c r="A4255" t="s">
        <v>1837</v>
      </c>
    </row>
    <row r="4256" spans="1:5" x14ac:dyDescent="0.25">
      <c r="A4256" t="s">
        <v>1823</v>
      </c>
    </row>
    <row r="4257" spans="1:1" x14ac:dyDescent="0.25">
      <c r="A4257" t="s">
        <v>1838</v>
      </c>
    </row>
    <row r="4258" spans="1:1" x14ac:dyDescent="0.25">
      <c r="A4258" t="s">
        <v>6</v>
      </c>
    </row>
    <row r="4259" spans="1:1" x14ac:dyDescent="0.25">
      <c r="A4259" t="s">
        <v>43</v>
      </c>
    </row>
    <row r="4260" spans="1:1" x14ac:dyDescent="0.25">
      <c r="A4260" t="s">
        <v>1839</v>
      </c>
    </row>
    <row r="4261" spans="1:1" x14ac:dyDescent="0.25">
      <c r="A4261" t="s">
        <v>31</v>
      </c>
    </row>
    <row r="4262" spans="1:1" x14ac:dyDescent="0.25">
      <c r="A4262" t="s">
        <v>461</v>
      </c>
    </row>
    <row r="4263" spans="1:1" x14ac:dyDescent="0.25">
      <c r="A4263" t="s">
        <v>11</v>
      </c>
    </row>
    <row r="4264" spans="1:1" x14ac:dyDescent="0.25">
      <c r="A4264" t="s">
        <v>1826</v>
      </c>
    </row>
    <row r="4265" spans="1:1" x14ac:dyDescent="0.25">
      <c r="A4265" t="s">
        <v>1827</v>
      </c>
    </row>
    <row r="4266" spans="1:1" x14ac:dyDescent="0.25">
      <c r="A4266" t="s">
        <v>1828</v>
      </c>
    </row>
    <row r="4267" spans="1:1" x14ac:dyDescent="0.25">
      <c r="A4267" t="s">
        <v>1840</v>
      </c>
    </row>
    <row r="4268" spans="1:1" x14ac:dyDescent="0.25">
      <c r="A4268" t="s">
        <v>1831</v>
      </c>
    </row>
    <row r="4269" spans="1:1" x14ac:dyDescent="0.25">
      <c r="A4269" t="s">
        <v>18</v>
      </c>
    </row>
    <row r="4270" spans="1:1" x14ac:dyDescent="0.25">
      <c r="A4270" t="s">
        <v>183</v>
      </c>
    </row>
    <row r="4271" spans="1:1" x14ac:dyDescent="0.25">
      <c r="A4271" t="s">
        <v>1841</v>
      </c>
    </row>
    <row r="4272" spans="1:1" x14ac:dyDescent="0.25">
      <c r="A4272" t="s">
        <v>766</v>
      </c>
    </row>
    <row r="4273" spans="1:5" x14ac:dyDescent="0.25">
      <c r="A4273" t="s">
        <v>112</v>
      </c>
    </row>
    <row r="4274" spans="1:5" x14ac:dyDescent="0.25">
      <c r="A4274" t="s">
        <v>1833</v>
      </c>
    </row>
    <row r="4275" spans="1:5" x14ac:dyDescent="0.25">
      <c r="A4275" t="s">
        <v>1842</v>
      </c>
    </row>
    <row r="4276" spans="1:5" x14ac:dyDescent="0.25">
      <c r="A4276" t="s">
        <v>223</v>
      </c>
    </row>
    <row r="4277" spans="1:5" x14ac:dyDescent="0.25">
      <c r="A4277" t="s">
        <v>1843</v>
      </c>
    </row>
    <row r="4278" spans="1:5" x14ac:dyDescent="0.25">
      <c r="A4278" t="s">
        <v>1</v>
      </c>
    </row>
    <row r="4279" spans="1:5" x14ac:dyDescent="0.25">
      <c r="A4279" t="s">
        <v>1844</v>
      </c>
      <c r="E4279" t="str">
        <f>A4279&amp;","&amp;A4280&amp;","&amp;A4281&amp;","&amp;A4282&amp;","&amp;A4283&amp;","&amp;A4284&amp;","&amp;A4285&amp;","&amp;A4286&amp;","&amp;A4287&amp;","&amp;A4288&amp;","&amp;A4289&amp;","&amp;A4290&amp;","&amp;A4291&amp;","&amp;A4292&amp;","&amp;A4293&amp;","&amp;A4294&amp;","&amp;A4295&amp;","&amp;A4296&amp;","&amp;A4297&amp;","&amp;A4298&amp;","&amp;A4299&amp;","&amp;A4300&amp;","&amp;A4301&amp;","&amp;A4302&amp;","&amp;A4303</f>
        <v>[AMPHAROS],Name = Ampharos,Types = FAIRY,FLYING,BaseStats = 100,65,65,75,95,110,GenderRatio = Female50Percent,GrowthRate = Parabolic,BaseExp = 230,EVs = HP,1,SPECIAL_DEFENSE,2,CatchRate = 100,Happiness = 70,Abilities = AROMAVEIL,SERENEGRACE,HiddenAbilities = WONDERSKIN,Moves = 0,TYPHOON,1,TYPHOON,1,FAIRYWIND,1,GUST,1,CONFIDE,5,SWEETKISS,9,RENEWAL,13,AIRCUTTER,16,COTTONSPORE,19,SIRENSSONG,23,HALLOWEDGROUND,26,TAILWIND,30,AIRSLASH,34,ROOST,38,FLEURCANNON,42,DAZZLINGGLEAM,46,HURRICANE,50,TAILGLOW,53,ETHEREALBURST,TutorMoves = PAYDAY,PROTECT,RETURN,FACADE,HELPINGHAND,WEATHERBALL,FRUSTRATION,HIDDENPOWER,REST,SUNNYDAY,ICYWIND,CHARGEBEAM,AIRSLASH,FEATHERDANCE,TURBULENCE,UTURN,FLUTTER,NECTARTAP,MAGICALLEAF,GRASSKNOT,EDENFRUIT,AROMATHERAPY,LIGHTSCREEN,REFLECT,TRICKROOM,WONDERROOM,BALANCERCHANGEREQUIRED,CHARM,DRAININGKISS,MISTYTERRAIN,ATTRACT,SIRENSSONG,STEELWING,RAINDANCE,SWIFT,WISH,ROUND,SLEEPTALK,PERFECTPITCH,LULLABY,ECHOEDVOICE,HEALBELL,SAFEGUARD,RAYOFLIGHT,HOLYFIRE,SIGNALBEAM,TRIATTACK,SUBSTITUTE,DISABLE,GYROBALL,TORNADO,HURRICANE,APHRODITESMIRROR,PLAYROUGH,MYSTICPULSE,FAESBLESSING,DAZZLINGGLEAM,SHOCKWAVE,PSYSHOCK,TERRAINPULSE,TWINBEAM,WORKUP,DUALWINGBEAT,TAILWIND,DEFOG,SYLPHSHORN,FABLEDRUSH,FAIRYTALE,GENTLECHIMES,ODETOJOY,GLISTEN,LASERFOCUS,AURASPHERE,HYPERACUSIS,ENERGYBALL,PSYCHIC,CALMMIND,BODYSLAM,MIRRORSHOT,AURORAVEIL,DIVINEPUNISHMENT,PURGE,STARDUSTREVERIE,BALANCERCHANGEREQUIRED,HYPERBEAM,GIGAIMPACT,ANCIENTFIRE,FLY,SOLARBEAM,SOLARBLADE,ARCANEENERGY,CHAKRABLAST,FOCUSBLAST,BRAVEBIRD,HYPERVOICE,POWERGEM,HEATWAVE,EggGroups = Fairy,Field,HatchSteps = 5355,Height = 1.4,Weight = 61.5,Color = Pink,Shape = BipedalTail,Category = Cotton Candy,Pokedex = Its wings are also made of cotton candy, and will often give passengers some of them to cheer them up.,Generation = 2,#-------------------------------,[SWABLU]</v>
      </c>
    </row>
    <row r="4280" spans="1:5" x14ac:dyDescent="0.25">
      <c r="A4280" t="s">
        <v>1845</v>
      </c>
    </row>
    <row r="4281" spans="1:5" x14ac:dyDescent="0.25">
      <c r="A4281" t="s">
        <v>1823</v>
      </c>
    </row>
    <row r="4282" spans="1:5" x14ac:dyDescent="0.25">
      <c r="A4282" t="s">
        <v>1846</v>
      </c>
    </row>
    <row r="4283" spans="1:5" x14ac:dyDescent="0.25">
      <c r="A4283" t="s">
        <v>6</v>
      </c>
    </row>
    <row r="4284" spans="1:5" x14ac:dyDescent="0.25">
      <c r="A4284" t="s">
        <v>43</v>
      </c>
    </row>
    <row r="4285" spans="1:5" x14ac:dyDescent="0.25">
      <c r="A4285" t="s">
        <v>1847</v>
      </c>
    </row>
    <row r="4286" spans="1:5" x14ac:dyDescent="0.25">
      <c r="A4286" t="s">
        <v>1848</v>
      </c>
    </row>
    <row r="4287" spans="1:5" x14ac:dyDescent="0.25">
      <c r="A4287" t="s">
        <v>32</v>
      </c>
    </row>
    <row r="4288" spans="1:5" x14ac:dyDescent="0.25">
      <c r="A4288" t="s">
        <v>11</v>
      </c>
    </row>
    <row r="4289" spans="1:5" x14ac:dyDescent="0.25">
      <c r="A4289" t="s">
        <v>1826</v>
      </c>
    </row>
    <row r="4290" spans="1:5" x14ac:dyDescent="0.25">
      <c r="A4290" t="s">
        <v>1827</v>
      </c>
    </row>
    <row r="4291" spans="1:5" x14ac:dyDescent="0.25">
      <c r="A4291" t="s">
        <v>1849</v>
      </c>
    </row>
    <row r="4292" spans="1:5" x14ac:dyDescent="0.25">
      <c r="A4292" t="s">
        <v>1850</v>
      </c>
    </row>
    <row r="4293" spans="1:5" x14ac:dyDescent="0.25">
      <c r="A4293" t="s">
        <v>1831</v>
      </c>
    </row>
    <row r="4294" spans="1:5" x14ac:dyDescent="0.25">
      <c r="A4294" t="s">
        <v>18</v>
      </c>
    </row>
    <row r="4295" spans="1:5" x14ac:dyDescent="0.25">
      <c r="A4295" t="s">
        <v>126</v>
      </c>
    </row>
    <row r="4296" spans="1:5" x14ac:dyDescent="0.25">
      <c r="A4296" t="s">
        <v>1851</v>
      </c>
    </row>
    <row r="4297" spans="1:5" x14ac:dyDescent="0.25">
      <c r="A4297" t="s">
        <v>766</v>
      </c>
    </row>
    <row r="4298" spans="1:5" x14ac:dyDescent="0.25">
      <c r="A4298" t="s">
        <v>112</v>
      </c>
    </row>
    <row r="4299" spans="1:5" x14ac:dyDescent="0.25">
      <c r="A4299" t="s">
        <v>1833</v>
      </c>
    </row>
    <row r="4300" spans="1:5" x14ac:dyDescent="0.25">
      <c r="A4300" t="s">
        <v>1852</v>
      </c>
    </row>
    <row r="4301" spans="1:5" x14ac:dyDescent="0.25">
      <c r="A4301" t="s">
        <v>223</v>
      </c>
    </row>
    <row r="4302" spans="1:5" x14ac:dyDescent="0.25">
      <c r="A4302" t="s">
        <v>1</v>
      </c>
    </row>
    <row r="4303" spans="1:5" x14ac:dyDescent="0.25">
      <c r="A4303" t="s">
        <v>1853</v>
      </c>
      <c r="E4303" t="str">
        <f>A4303&amp;","&amp;A4304&amp;","&amp;A4305&amp;","&amp;A4306&amp;","&amp;A4307&amp;","&amp;A4308&amp;","&amp;A4309&amp;","&amp;A4310&amp;","&amp;A4311&amp;","&amp;A4312&amp;","&amp;A4313&amp;","&amp;A4314&amp;","&amp;A4315&amp;","&amp;A4316&amp;","&amp;A4317&amp;","&amp;A4318&amp;","&amp;A4319&amp;","&amp;A4320&amp;","&amp;A4321&amp;","&amp;A4322&amp;","&amp;A4323&amp;","&amp;A4324&amp;","&amp;A4325&amp;","&amp;A4326&amp;","&amp;A4327</f>
        <v>[SWABLU],Name = Swablu,Types = POISON,DRAGON,BaseStats = 55,30,70,50,50,55,GenderRatio = Female50Percent,GrowthRate = Erratic,BaseExp = 62,EVs = DEFENSE,1,CatchRate = 255,Happiness = 70,Abilities = FOREWARN,LEVITATE,HiddenAbilities = GALEWINGS,Moves = 1,SMOG,1,GUST,1,TWISTER,5,SMOKESCREEN,8,DRAGONMAGIC,11,GASTROACID,14,ENDERSHOCK,17,CORRODE,20,EROSION,23,TOXIC,26,ROOST,30,ANCIENTGLARE,34,SLUDGEBOMB,38,OBLIVIONWING,42,ACIDARMOR,46,DRACOMETEOR,50,ACIDRAIN,54,HURRICANE,TutorMoves = PAYDAY,PROTECT,RETURN,FACADE,HELPINGHAND,WEATHERBALL,FRUSTRATION,HIDDENPOWER,REST,ATTRACT,WORKUP,TOXIC,CURSE,ROUND,SLEEPTALK,SUBSTITUTE,DISABLE,SUNNYDAY,INCINERATE,ICYWIND,EERIEIMPULSE,CHARGEBEAM,FLY,AIRSLASH,TURBULENCE,DEATHVORTEX,UTURN,FLUTTER,FAKETEARS,SNARL,BRUTALSWING,TAUNT,CHARM,DRAININGKISS,SIRENSSONG,STEELWING,IRONDEFENSE,RAINDANCE,SOAK,CROSSPOISON,ALLERGY,TOXIC,TOXICSPIKES,ACIDRAIN,GASTROACID,POISONFANG,ACIDARMOR,BREAKINGSWIPE,DRAGONMAGIC,DRAGONBLOOD,DRAGONCLAW,ANCIENTGLARE,HEX,CURSE,CONFUSERAY,OMINOUSWIND,GAMMARAY,GRAVITY,PERFECTPITCH,ECHOEDVOICE,SCHIZOPHRENIA,CALMMIND,SLUDGEBOMB,BALANCERCHANGEREQUIRED,GUNKSHOT,DRACOMETEOR,DRACOSURGE,DRAGONDANCE,NASTYPLOT,SHADOWBALL,BRAVEBIRD,HURRICANE,TORNADO,HYPERVOICE,HYPERACUSIS,SHOCKWAVE,INFECTION,TWINBEAM,SPOIL,CORROSIVEGAS,SLUDGEWAVE,SCALESHOT,DRAGONBREATH,ENDERSHOCK,VITALITYDRAIN,MEMENTO,GRUDGE,DUALWINGBEAT,TAILWIND,DEFOG,WAIL,EggMoves = AMNESIA,TAILWIND,TYPHOON,CLEARSMOG,SLUDGEWAVE,DRAGONDANCE,DRAGONENERGY,EggGroups = Dragon,Flying,HatchSteps = 5355,Height = 0.4,Weight = 1.2,Color = Purple,Shape = Winged,Category = Poison Cloud,Pokedex = After flying through toxic clouds, it slowly became infected which has made it sluggish when flying.,Generation = 3,Evolutions = ALTARIA,Item,NOXIOUSSTONE</v>
      </c>
    </row>
    <row r="4304" spans="1:5" x14ac:dyDescent="0.25">
      <c r="A4304" t="s">
        <v>1854</v>
      </c>
    </row>
    <row r="4305" spans="1:1" x14ac:dyDescent="0.25">
      <c r="A4305" t="s">
        <v>1855</v>
      </c>
    </row>
    <row r="4306" spans="1:1" x14ac:dyDescent="0.25">
      <c r="A4306" t="s">
        <v>1856</v>
      </c>
    </row>
    <row r="4307" spans="1:1" x14ac:dyDescent="0.25">
      <c r="A4307" t="s">
        <v>6</v>
      </c>
    </row>
    <row r="4308" spans="1:1" x14ac:dyDescent="0.25">
      <c r="A4308" t="s">
        <v>1027</v>
      </c>
    </row>
    <row r="4309" spans="1:1" x14ac:dyDescent="0.25">
      <c r="A4309" t="s">
        <v>84</v>
      </c>
    </row>
    <row r="4310" spans="1:1" x14ac:dyDescent="0.25">
      <c r="A4310" t="s">
        <v>203</v>
      </c>
    </row>
    <row r="4311" spans="1:1" x14ac:dyDescent="0.25">
      <c r="A4311" t="s">
        <v>146</v>
      </c>
    </row>
    <row r="4312" spans="1:1" x14ac:dyDescent="0.25">
      <c r="A4312" t="s">
        <v>11</v>
      </c>
    </row>
    <row r="4313" spans="1:1" x14ac:dyDescent="0.25">
      <c r="A4313" t="s">
        <v>1857</v>
      </c>
    </row>
    <row r="4314" spans="1:1" x14ac:dyDescent="0.25">
      <c r="A4314" t="s">
        <v>286</v>
      </c>
    </row>
    <row r="4315" spans="1:1" x14ac:dyDescent="0.25">
      <c r="A4315" t="s">
        <v>1858</v>
      </c>
    </row>
    <row r="4316" spans="1:1" x14ac:dyDescent="0.25">
      <c r="A4316" t="s">
        <v>1859</v>
      </c>
    </row>
    <row r="4317" spans="1:1" x14ac:dyDescent="0.25">
      <c r="A4317" t="s">
        <v>1860</v>
      </c>
    </row>
    <row r="4318" spans="1:1" x14ac:dyDescent="0.25">
      <c r="A4318" t="s">
        <v>1861</v>
      </c>
    </row>
    <row r="4319" spans="1:1" x14ac:dyDescent="0.25">
      <c r="A4319" t="s">
        <v>18</v>
      </c>
    </row>
    <row r="4320" spans="1:1" x14ac:dyDescent="0.25">
      <c r="A4320" t="s">
        <v>484</v>
      </c>
    </row>
    <row r="4321" spans="1:5" x14ac:dyDescent="0.25">
      <c r="A4321" t="s">
        <v>1100</v>
      </c>
    </row>
    <row r="4322" spans="1:5" x14ac:dyDescent="0.25">
      <c r="A4322" t="s">
        <v>185</v>
      </c>
    </row>
    <row r="4323" spans="1:5" x14ac:dyDescent="0.25">
      <c r="A4323" t="s">
        <v>293</v>
      </c>
    </row>
    <row r="4324" spans="1:5" x14ac:dyDescent="0.25">
      <c r="A4324" t="s">
        <v>1862</v>
      </c>
    </row>
    <row r="4325" spans="1:5" x14ac:dyDescent="0.25">
      <c r="A4325" t="s">
        <v>1863</v>
      </c>
    </row>
    <row r="4326" spans="1:5" x14ac:dyDescent="0.25">
      <c r="A4326" t="s">
        <v>269</v>
      </c>
    </row>
    <row r="4327" spans="1:5" x14ac:dyDescent="0.25">
      <c r="A4327" t="s">
        <v>1864</v>
      </c>
    </row>
    <row r="4328" spans="1:5" x14ac:dyDescent="0.25">
      <c r="A4328" t="s">
        <v>1</v>
      </c>
    </row>
    <row r="4329" spans="1:5" x14ac:dyDescent="0.25">
      <c r="A4329" t="s">
        <v>1865</v>
      </c>
      <c r="E4329" t="str">
        <f>A4329&amp;","&amp;A4330&amp;","&amp;A4331&amp;","&amp;A4332&amp;","&amp;A4333&amp;","&amp;A4334&amp;","&amp;A4335&amp;","&amp;A4336&amp;","&amp;A4337&amp;","&amp;A4338&amp;","&amp;A4339&amp;","&amp;A4340&amp;","&amp;A4341&amp;","&amp;A4342&amp;","&amp;A4343&amp;","&amp;A4344&amp;","&amp;A4345&amp;","&amp;A4346&amp;","&amp;A4347&amp;","&amp;A4348&amp;","&amp;A4349&amp;","&amp;A4350&amp;","&amp;A4351&amp;","&amp;A4352&amp;","&amp;A4353</f>
        <v>[ALTARIA],Name = Altaria,Types = POISON,DRAGON,BaseStats = 75,60,105,70,85,95,GenderRatio = Female50Percent,GrowthRate = Erratic,BaseExp = 172,EVs = DEFENSE,2,CatchRate = 100,Happiness = 70,Abilities = FOREWARN,LEVITATE,HiddenAbilities = GALEWINGS,Moves = 1,SMOG,1,GUST,1,TWISTER,5,SMOKESCREEN,8,DRAGONMAGIC,11,GASTROACID,14,ENDERSHOCK,17,CORRODE,20,EROSION,23,TOXIC,26,ROOST,30,ANCIENTGLARE,34,SLUDGEBOMB,38,OBLIVIONWING,42,ACIDARMOR,46,DRACOMETEOR,50,ACIDRAIN,54,HURRICANE,TutorMoves = PAYDAY,PROTECT,RETURN,FACADE,HELPINGHAND,WEATHERBALL,FRUSTRATION,HIDDENPOWER,REST,ATTRACT,WORKUP,TOXIC,CURSE,ROUND,SLEEPTALK,SUBSTITUTE,DISABLE,SUNNYDAY,INCINERATE,ICYWIND,EERIEIMPULSE,CHARGEBEAM,FLY,AIRSLASH,TURBULENCE,DEATHVORTEX,UTURN,FLUTTER,FAKETEARS,SNARL,BRUTALSWING,TAUNT,CHARM,DRAININGKISS,SIRENSSONG,STEELWING,IRONDEFENSE,RAINDANCE,SOAK,CROSSPOISON,ALLERGY,TOXIC,TOXICSPIKES,ACIDRAIN,GASTROACID,POISONFANG,ACIDARMOR,BREAKINGSWIPE,DRAGONMAGIC,DRAGONBLOOD,DRAGONCLAW,ANCIENTGLARE,HEX,CURSE,CONFUSERAY,OMINOUSWIND,GAMMARAY,GRAVITY,PERFECTPITCH,ECHOEDVOICE,SCHIZOPHRENIA,CALMMIND,SLUDGEBOMB,BALANCERCHANGEREQUIRED,GUNKSHOT,DRACOMETEOR,DRACOSURGE,DRAGONDANCE,NASTYPLOT,SHADOWBALL,BRAVEBIRD,HURRICANE,TORNADO,HYPERVOICE,HYPERACUSIS,SHOCKWAVE,INFECTION,TWINBEAM,SPOIL,CORROSIVEGAS,SLUDGEWAVE,SCALESHOT,DRAGONBREATH,ENDERSHOCK,VITALITYDRAIN,MEMENTO,GRUDGE,DUALWINGBEAT,TAILWIND,DEFOG,WAIL,HYPERBEAM,GIGAIMPACT,BODYPRESS,HEATWAVE,OUTRAGE,BATTERYACID,THUNDERBOLT,WILDCHARGE,FLAMETHROWER,TRIATTACK,DRACARYS,THUNDER,FROZENHEART,FIREBLAST,EggGroups = Dragon,Flying,HatchSteps = 5355,Height = 1.1,Weight = 20.6,Color = Purple,Shape = Winged,Category = Acid Cloud,Pokedex = Whether it is the cause of the pollution or just happens to have absorbed the pollution that it now is always found in toxic environments is a mystery.,Generation = 3,#-------------------------------,[ABRA]</v>
      </c>
    </row>
    <row r="4330" spans="1:5" x14ac:dyDescent="0.25">
      <c r="A4330" t="s">
        <v>1866</v>
      </c>
    </row>
    <row r="4331" spans="1:5" x14ac:dyDescent="0.25">
      <c r="A4331" t="s">
        <v>1855</v>
      </c>
    </row>
    <row r="4332" spans="1:5" x14ac:dyDescent="0.25">
      <c r="A4332" t="s">
        <v>1867</v>
      </c>
    </row>
    <row r="4333" spans="1:5" x14ac:dyDescent="0.25">
      <c r="A4333" t="s">
        <v>6</v>
      </c>
    </row>
    <row r="4334" spans="1:5" x14ac:dyDescent="0.25">
      <c r="A4334" t="s">
        <v>1027</v>
      </c>
    </row>
    <row r="4335" spans="1:5" x14ac:dyDescent="0.25">
      <c r="A4335" t="s">
        <v>30</v>
      </c>
    </row>
    <row r="4336" spans="1:5" x14ac:dyDescent="0.25">
      <c r="A4336" t="s">
        <v>218</v>
      </c>
    </row>
    <row r="4337" spans="1:1" x14ac:dyDescent="0.25">
      <c r="A4337" t="s">
        <v>32</v>
      </c>
    </row>
    <row r="4338" spans="1:1" x14ac:dyDescent="0.25">
      <c r="A4338" t="s">
        <v>11</v>
      </c>
    </row>
    <row r="4339" spans="1:1" x14ac:dyDescent="0.25">
      <c r="A4339" t="s">
        <v>1857</v>
      </c>
    </row>
    <row r="4340" spans="1:1" x14ac:dyDescent="0.25">
      <c r="A4340" t="s">
        <v>286</v>
      </c>
    </row>
    <row r="4341" spans="1:1" x14ac:dyDescent="0.25">
      <c r="A4341" t="s">
        <v>1858</v>
      </c>
    </row>
    <row r="4342" spans="1:1" x14ac:dyDescent="0.25">
      <c r="A4342" t="s">
        <v>1868</v>
      </c>
    </row>
    <row r="4343" spans="1:1" x14ac:dyDescent="0.25">
      <c r="A4343" t="s">
        <v>1861</v>
      </c>
    </row>
    <row r="4344" spans="1:1" x14ac:dyDescent="0.25">
      <c r="A4344" t="s">
        <v>18</v>
      </c>
    </row>
    <row r="4345" spans="1:1" x14ac:dyDescent="0.25">
      <c r="A4345" t="s">
        <v>195</v>
      </c>
    </row>
    <row r="4346" spans="1:1" x14ac:dyDescent="0.25">
      <c r="A4346" t="s">
        <v>1869</v>
      </c>
    </row>
    <row r="4347" spans="1:1" x14ac:dyDescent="0.25">
      <c r="A4347" t="s">
        <v>185</v>
      </c>
    </row>
    <row r="4348" spans="1:1" x14ac:dyDescent="0.25">
      <c r="A4348" t="s">
        <v>293</v>
      </c>
    </row>
    <row r="4349" spans="1:1" x14ac:dyDescent="0.25">
      <c r="A4349" t="s">
        <v>1870</v>
      </c>
    </row>
    <row r="4350" spans="1:1" x14ac:dyDescent="0.25">
      <c r="A4350" t="s">
        <v>1871</v>
      </c>
    </row>
    <row r="4351" spans="1:1" x14ac:dyDescent="0.25">
      <c r="A4351" t="s">
        <v>269</v>
      </c>
    </row>
    <row r="4352" spans="1:1" x14ac:dyDescent="0.25">
      <c r="A4352" t="s">
        <v>1</v>
      </c>
    </row>
    <row r="4353" spans="1:5" x14ac:dyDescent="0.25">
      <c r="A4353" t="s">
        <v>1872</v>
      </c>
      <c r="E4353" t="str">
        <f>A4353&amp;","&amp;A4354&amp;","&amp;A4355&amp;","&amp;A4356&amp;","&amp;A4357&amp;","&amp;A4358&amp;","&amp;A4359&amp;","&amp;A4360&amp;","&amp;A4361&amp;","&amp;A4362&amp;","&amp;A4363&amp;","&amp;A4364&amp;","&amp;A4365&amp;","&amp;A4366&amp;","&amp;A4367&amp;","&amp;A4368&amp;","&amp;A4369&amp;","&amp;A4370&amp;","&amp;A4371&amp;","&amp;A4372&amp;","&amp;A4373&amp;","&amp;A4374&amp;","&amp;A4375&amp;","&amp;A4376&amp;","&amp;A4377</f>
        <v>[ABRA],Name = Abra,Types = FIGHTING,NORMAL,BaseStats = 45,35,40,80,60,50,GenderRatio = Female25Percent,GrowthRate = Parabolic,BaseExp = 62,EVs = SPEED,1,CatchRate = 200,Happiness = 70,Abilities = INNERFOCUS,STEADFAST,HiddenAbilities = PUREPOWER,Moves = 1,SHUTDOWN,1,CLONESURGE,4,CHIORB,4,MACHPUNCH,9,HIDDENPOWER,9,RAPIDSPIN,13,FOCUSENERGY,17,KNOCKOFF,21,BATTLEOFWITS,21,FANTASYSEAL,25,DEADLYREACH,28,COACHING,31,POWERUPPUNCH,34,REST,37,CHIDORI,40,SUCKERPUNCH,44,TRIATTACK,47,RETURN,51,HIGHJUMPKICK,54,CHAKRABLAST,TutorMoves = CALMMIND,TOXIC,BULKUP,HIDDENPOWER,TAUNT,HYPERBEAM,PROTECT,FRUSTRATION,RETURN,BRICKBREAK,FACADE,REST,ATTRACT,THIEF,LOWSWEEP,ROUND,FOCUSBLAST,ENERGYBALL,ACROBATICS,SHADOWCLAW,SCORESETTLER,RETALIATE,SUBSTITUTE,POWERUPPUNCH,SECRETPOWER,WORKUP,BRUTALSWING,PLAYROUGH,BLOCK,BOUNCE,FIREPUNCH,FOCUSPUNCH,FOULPLAY,HELPINGHAND,ICEPUNCH,KNOCKOFF,LOWKICK,SLEEPTALK,SUPERPOWER,THROATCHOP,THUNDERPUNCH,ZENHEADBUTT,PAYDAY,CHARGEBEAM,BEATUP,KNOCKOFF,GOBLINSTRIKE,VALKYRIECHARIOT,REVENGE,BRICKBREAK,DRAINPUNCH,LOWSWEEP,LOWKICK,DEADLYREACH,BODYSLAM,TRIATTACK,CHAKRABLAST,TRIPLEKICK,FOCUSBLAST,FURYCUTTER,TERRAINPULSE,TWINBEAM,CHIDORI,COACHING,COUPDEGRACE,EggMoves = BRUTEFORCE,MEDITATE,BULLETPUNCH,FIRELASH,POWERWHIP,FIREPUNCH,ICEPUNCH,THUNDERPUNCH,FAKEOUT,EggGroups = Humanlike,HatchSteps = 5355,Height = 0.9,Weight = 19.5,Color = Brown,Shape = BipedalTail,Category = Monk,Pokedex = It meditates for most of the day. Most observers believe it to be asleep but its spirit has transcended to a plane of enlightenment.,Generation = 1,Evolutions = KADABRA,Level,25</v>
      </c>
    </row>
    <row r="4354" spans="1:5" x14ac:dyDescent="0.25">
      <c r="A4354" t="s">
        <v>1873</v>
      </c>
    </row>
    <row r="4355" spans="1:5" x14ac:dyDescent="0.25">
      <c r="A4355" t="s">
        <v>1874</v>
      </c>
    </row>
    <row r="4356" spans="1:5" x14ac:dyDescent="0.25">
      <c r="A4356" t="s">
        <v>1875</v>
      </c>
    </row>
    <row r="4357" spans="1:5" x14ac:dyDescent="0.25">
      <c r="A4357" t="s">
        <v>1310</v>
      </c>
    </row>
    <row r="4358" spans="1:5" x14ac:dyDescent="0.25">
      <c r="A4358" t="s">
        <v>43</v>
      </c>
    </row>
    <row r="4359" spans="1:5" x14ac:dyDescent="0.25">
      <c r="A4359" t="s">
        <v>84</v>
      </c>
    </row>
    <row r="4360" spans="1:5" x14ac:dyDescent="0.25">
      <c r="A4360" t="s">
        <v>119</v>
      </c>
    </row>
    <row r="4361" spans="1:5" x14ac:dyDescent="0.25">
      <c r="A4361" t="s">
        <v>46</v>
      </c>
    </row>
    <row r="4362" spans="1:5" x14ac:dyDescent="0.25">
      <c r="A4362" t="s">
        <v>11</v>
      </c>
    </row>
    <row r="4363" spans="1:5" x14ac:dyDescent="0.25">
      <c r="A4363" t="s">
        <v>1876</v>
      </c>
    </row>
    <row r="4364" spans="1:5" x14ac:dyDescent="0.25">
      <c r="A4364" t="s">
        <v>1877</v>
      </c>
    </row>
    <row r="4365" spans="1:5" x14ac:dyDescent="0.25">
      <c r="A4365" t="s">
        <v>1878</v>
      </c>
    </row>
    <row r="4366" spans="1:5" x14ac:dyDescent="0.25">
      <c r="A4366" t="s">
        <v>1879</v>
      </c>
    </row>
    <row r="4367" spans="1:5" x14ac:dyDescent="0.25">
      <c r="A4367" t="s">
        <v>1880</v>
      </c>
    </row>
    <row r="4368" spans="1:5" x14ac:dyDescent="0.25">
      <c r="A4368" t="s">
        <v>885</v>
      </c>
    </row>
    <row r="4369" spans="1:5" x14ac:dyDescent="0.25">
      <c r="A4369" t="s">
        <v>18</v>
      </c>
    </row>
    <row r="4370" spans="1:5" x14ac:dyDescent="0.25">
      <c r="A4370" t="s">
        <v>675</v>
      </c>
    </row>
    <row r="4371" spans="1:5" x14ac:dyDescent="0.25">
      <c r="A4371" t="s">
        <v>1317</v>
      </c>
    </row>
    <row r="4372" spans="1:5" x14ac:dyDescent="0.25">
      <c r="A4372" t="s">
        <v>155</v>
      </c>
    </row>
    <row r="4373" spans="1:5" x14ac:dyDescent="0.25">
      <c r="A4373" t="s">
        <v>112</v>
      </c>
    </row>
    <row r="4374" spans="1:5" x14ac:dyDescent="0.25">
      <c r="A4374" t="s">
        <v>1881</v>
      </c>
    </row>
    <row r="4375" spans="1:5" x14ac:dyDescent="0.25">
      <c r="A4375" t="s">
        <v>1882</v>
      </c>
    </row>
    <row r="4376" spans="1:5" x14ac:dyDescent="0.25">
      <c r="A4376" t="s">
        <v>25</v>
      </c>
    </row>
    <row r="4377" spans="1:5" x14ac:dyDescent="0.25">
      <c r="A4377" t="s">
        <v>1883</v>
      </c>
    </row>
    <row r="4378" spans="1:5" x14ac:dyDescent="0.25">
      <c r="A4378" t="s">
        <v>1</v>
      </c>
    </row>
    <row r="4379" spans="1:5" x14ac:dyDescent="0.25">
      <c r="A4379" t="s">
        <v>1884</v>
      </c>
      <c r="E4379" t="str">
        <f>A4379&amp;","&amp;A4380&amp;","&amp;A4381&amp;","&amp;A4382&amp;","&amp;A4383&amp;","&amp;A4384&amp;","&amp;A4385&amp;","&amp;A4386&amp;","&amp;A4387&amp;","&amp;A4388&amp;","&amp;A4389&amp;","&amp;A4390&amp;","&amp;A4391&amp;","&amp;A4392&amp;","&amp;A4393&amp;","&amp;A4394&amp;","&amp;A4395&amp;","&amp;A4396&amp;","&amp;A4397&amp;","&amp;A4398&amp;","&amp;A4399&amp;","&amp;A4400&amp;","&amp;A4401&amp;","&amp;A4402&amp;","&amp;A4403</f>
        <v>[KADABRA],Name = Kadabra,Types = FIGHTING,NORMAL,BaseStats = 50,45,55,95,80,75,GenderRatio = Female25Percent,GrowthRate = Parabolic,BaseExp = 140,EVs = SPEED,2,CatchRate = 100,Happiness = 70,Abilities = INNERFOCUS,STEADFAST,HiddenAbilities = PUREPOWER,Moves = 1,SHUTDOWN,1,CLONESURGE,4,CHIORB,4,MACHPUNCH,9,HIDDENPOWER,9,RAPIDSPIN,13,FOCUSENERGY,17,KNOCKOFF,21,BATTLEOFWITS,21,FANTASYSEAL,25,DEADLYREACH,28,COACHING,31,POWERUPPUNCH,34,REST,37,CHIDORI,40,SUCKERPUNCH,44,TRIATTACK,47,RETURN,51,HIGHJUMPKICK,54,CHAKRABLAST,TutorMoves = CALMMIND,TOXIC,BULKUP,HIDDENPOWER,TAUNT,HYPERBEAM,PROTECT,FRUSTRATION,RETURN,BRICKBREAK,FACADE,REST,ATTRACT,THIEF,LOWSWEEP,ROUND,FOCUSBLAST,ENERGYBALL,ACROBATICS,SHADOWCLAW,SCORESETTLER,RETALIATE,SUBSTITUTE,POWERUPPUNCH,SECRETPOWER,WORKUP,BRUTALSWING,PLAYROUGH,BLOCK,BOUNCE,FIREPUNCH,FOCUSPUNCH,FOULPLAY,HELPINGHAND,ICEPUNCH,KNOCKOFF,LOWKICK,SLEEPTALK,SUPERPOWER,THROATCHOP,THUNDERPUNCH,ZENHEADBUTT,PAYDAY,CHARGEBEAM,BEATUP,KNOCKOFF,GOBLINSTRIKE,VALKYRIECHARIOT,REVENGE,BRICKBREAK,DRAINPUNCH,LOWSWEEP,LOWKICK,DEADLYREACH,BODYSLAM,TRIATTACK,CHAKRABLAST,TRIPLEKICK,FOCUSBLAST,FURYCUTTER,TERRAINPULSE,TWINBEAM,CHIDORI,COACHING,COUPDEGRACE,UTURN,GRASSKNOT,PSYCHOCUT,ROCKTOMB,CLOSECOMBAT,SHADOWPUNCH,PURGE,POISONJAB,EggGroups = Humanlike,HatchSteps = 5355,Height = 1.3,Weight = 56.5,Color = Brown,Shape = BipedalTail,Category = Martial Artist,Pokedex = It trains its fists both through repetitive attacks against hard surfaces and also against ethereal forces as regular training.,Generation = 1,Evolutions = ALAKAZAM,Item,POWERSTONE,#-------------------------------</v>
      </c>
    </row>
    <row r="4380" spans="1:5" x14ac:dyDescent="0.25">
      <c r="A4380" t="s">
        <v>1885</v>
      </c>
    </row>
    <row r="4381" spans="1:5" x14ac:dyDescent="0.25">
      <c r="A4381" t="s">
        <v>1874</v>
      </c>
    </row>
    <row r="4382" spans="1:5" x14ac:dyDescent="0.25">
      <c r="A4382" t="s">
        <v>1886</v>
      </c>
    </row>
    <row r="4383" spans="1:5" x14ac:dyDescent="0.25">
      <c r="A4383" t="s">
        <v>1310</v>
      </c>
    </row>
    <row r="4384" spans="1:5" x14ac:dyDescent="0.25">
      <c r="A4384" t="s">
        <v>43</v>
      </c>
    </row>
    <row r="4385" spans="1:1" x14ac:dyDescent="0.25">
      <c r="A4385" t="s">
        <v>1887</v>
      </c>
    </row>
    <row r="4386" spans="1:1" x14ac:dyDescent="0.25">
      <c r="A4386" t="s">
        <v>136</v>
      </c>
    </row>
    <row r="4387" spans="1:1" x14ac:dyDescent="0.25">
      <c r="A4387" t="s">
        <v>32</v>
      </c>
    </row>
    <row r="4388" spans="1:1" x14ac:dyDescent="0.25">
      <c r="A4388" t="s">
        <v>11</v>
      </c>
    </row>
    <row r="4389" spans="1:1" x14ac:dyDescent="0.25">
      <c r="A4389" t="s">
        <v>1876</v>
      </c>
    </row>
    <row r="4390" spans="1:1" x14ac:dyDescent="0.25">
      <c r="A4390" t="s">
        <v>1877</v>
      </c>
    </row>
    <row r="4391" spans="1:1" x14ac:dyDescent="0.25">
      <c r="A4391" t="s">
        <v>1878</v>
      </c>
    </row>
    <row r="4392" spans="1:1" x14ac:dyDescent="0.25">
      <c r="A4392" t="s">
        <v>1888</v>
      </c>
    </row>
    <row r="4393" spans="1:1" x14ac:dyDescent="0.25">
      <c r="A4393" t="s">
        <v>885</v>
      </c>
    </row>
    <row r="4394" spans="1:1" x14ac:dyDescent="0.25">
      <c r="A4394" t="s">
        <v>18</v>
      </c>
    </row>
    <row r="4395" spans="1:1" x14ac:dyDescent="0.25">
      <c r="A4395" t="s">
        <v>90</v>
      </c>
    </row>
    <row r="4396" spans="1:1" x14ac:dyDescent="0.25">
      <c r="A4396" t="s">
        <v>1889</v>
      </c>
    </row>
    <row r="4397" spans="1:1" x14ac:dyDescent="0.25">
      <c r="A4397" t="s">
        <v>155</v>
      </c>
    </row>
    <row r="4398" spans="1:1" x14ac:dyDescent="0.25">
      <c r="A4398" t="s">
        <v>112</v>
      </c>
    </row>
    <row r="4399" spans="1:1" x14ac:dyDescent="0.25">
      <c r="A4399" t="s">
        <v>1890</v>
      </c>
    </row>
    <row r="4400" spans="1:1" x14ac:dyDescent="0.25">
      <c r="A4400" t="s">
        <v>1891</v>
      </c>
    </row>
    <row r="4401" spans="1:5" x14ac:dyDescent="0.25">
      <c r="A4401" t="s">
        <v>25</v>
      </c>
    </row>
    <row r="4402" spans="1:5" x14ac:dyDescent="0.25">
      <c r="A4402" t="s">
        <v>1892</v>
      </c>
    </row>
    <row r="4403" spans="1:5" x14ac:dyDescent="0.25">
      <c r="A4403" t="s">
        <v>1</v>
      </c>
    </row>
    <row r="4404" spans="1:5" x14ac:dyDescent="0.25">
      <c r="A4404" t="s">
        <v>1893</v>
      </c>
      <c r="E4404" t="str">
        <f>A4404&amp;","&amp;A4405&amp;","&amp;A4406&amp;","&amp;A4407&amp;","&amp;A4408&amp;","&amp;A4409&amp;","&amp;A4410&amp;","&amp;A4411&amp;","&amp;A4412&amp;","&amp;A4413&amp;","&amp;A4414&amp;","&amp;A4415&amp;","&amp;A4416&amp;","&amp;A4417&amp;","&amp;A4418&amp;","&amp;A4419&amp;","&amp;A4420&amp;","&amp;A4421&amp;","&amp;A4422&amp;","&amp;A4423&amp;","&amp;A4424&amp;","&amp;A4425&amp;","&amp;A4426&amp;","&amp;A4427&amp;","&amp;A4428</f>
        <v>[ALAKAZAM],Name = Alakazam,Types = FIGHTING,NORMAL,BaseStats = 80,55,75,110,95,85,GenderRatio = Female25Percent,GrowthRate = Parabolic,BaseExp = 225,EVs = SPEED,3,CatchRate = 100,Happiness = 70,Abilities = INNERFOCUS,STEADFAST,HiddenAbilities = PUREPOWER,Moves = 0,CALMMIND,1,CALMMIND,1,SHUTDOWN,1,CLONESURGE,4,CHIORB,4,MACHPUNCH,9,HIDDENPOWER,9,RAPIDSPIN,13,FOCUSENERGY,17,KNOCKOFF,21,BATTLEOFWITS,21,FANTASYSEAL,25,DEADLYREACH,28,COACHING,31,POWERUPPUNCH,34,REST,37,CHIDORI,40,SUCKERPUNCH,44,TRIATTACK,47,RETURN,51,HIGHJUMPKICK,54,CHAKRABLAST,TutorMoves = CALMMIND,TOXIC,BULKUP,HIDDENPOWER,TAUNT,HYPERBEAM,PROTECT,FRUSTRATION,RETURN,BRICKBREAK,FACADE,REST,ATTRACT,THIEF,LOWSWEEP,ROUND,FOCUSBLAST,ENERGYBALL,ACROBATICS,SHADOWCLAW,SCORESETTLER,RETALIATE,SUBSTITUTE,POWERUPPUNCH,SECRETPOWER,WORKUP,BRUTALSWING,PLAYROUGH,BLOCK,BOUNCE,FIREPUNCH,FOCUSPUNCH,FOULPLAY,HELPINGHAND,ICEPUNCH,KNOCKOFF,LOWKICK,SLEEPTALK,SUPERPOWER,THROATCHOP,THUNDERPUNCH,ZENHEADBUTT,PAYDAY,CHARGEBEAM,BEATUP,KNOCKOFF,GOBLINSTRIKE,VALKYRIECHARIOT,REVENGE,BRICKBREAK,DRAINPUNCH,LOWSWEEP,LOWKICK,DEADLYREACH,BODYSLAM,TRIATTACK,CHAKRABLAST,TRIPLEKICK,FOCUSBLAST,FURYCUTTER,TERRAINPULSE,TWINBEAM,CHIDORI,COACHING,COUPDEGRACE,UTURN,GRASSKNOT,PSYCHOCUT,ROCKTOMB,CLOSECOMBAT,SHADOWPUNCH,PURGE,POISONJAB,PLAYROUGH,CALMMIND,PSYCHIC,BLAZEKICK,BREAKINGSWIPE,REFLECT,LIGHTSCREEN,HYPERBEAM,GIGAIMPACT,EggGroups = Humanlike,HatchSteps = 5355,Height = 1.5,Weight = 48.0,Color = Brown,Shape = Bipedal,Category = Blackbelt,Pokedex = Its Nunchakus are an extension of its arms. It has learned to use them seamlessly and flawlessly.,Generation = 1,#-------------------------------,[VENIPEDE]</v>
      </c>
    </row>
    <row r="4405" spans="1:5" x14ac:dyDescent="0.25">
      <c r="A4405" t="s">
        <v>1894</v>
      </c>
    </row>
    <row r="4406" spans="1:5" x14ac:dyDescent="0.25">
      <c r="A4406" t="s">
        <v>1874</v>
      </c>
    </row>
    <row r="4407" spans="1:5" x14ac:dyDescent="0.25">
      <c r="A4407" t="s">
        <v>1895</v>
      </c>
    </row>
    <row r="4408" spans="1:5" x14ac:dyDescent="0.25">
      <c r="A4408" t="s">
        <v>1310</v>
      </c>
    </row>
    <row r="4409" spans="1:5" x14ac:dyDescent="0.25">
      <c r="A4409" t="s">
        <v>43</v>
      </c>
    </row>
    <row r="4410" spans="1:5" x14ac:dyDescent="0.25">
      <c r="A4410" t="s">
        <v>108</v>
      </c>
    </row>
    <row r="4411" spans="1:5" x14ac:dyDescent="0.25">
      <c r="A4411" t="s">
        <v>309</v>
      </c>
    </row>
    <row r="4412" spans="1:5" x14ac:dyDescent="0.25">
      <c r="A4412" t="s">
        <v>32</v>
      </c>
    </row>
    <row r="4413" spans="1:5" x14ac:dyDescent="0.25">
      <c r="A4413" t="s">
        <v>11</v>
      </c>
    </row>
    <row r="4414" spans="1:5" x14ac:dyDescent="0.25">
      <c r="A4414" t="s">
        <v>1876</v>
      </c>
    </row>
    <row r="4415" spans="1:5" x14ac:dyDescent="0.25">
      <c r="A4415" t="s">
        <v>1877</v>
      </c>
    </row>
    <row r="4416" spans="1:5" x14ac:dyDescent="0.25">
      <c r="A4416" t="s">
        <v>1896</v>
      </c>
    </row>
    <row r="4417" spans="1:5" x14ac:dyDescent="0.25">
      <c r="A4417" t="s">
        <v>1897</v>
      </c>
    </row>
    <row r="4418" spans="1:5" x14ac:dyDescent="0.25">
      <c r="A4418" t="s">
        <v>885</v>
      </c>
    </row>
    <row r="4419" spans="1:5" x14ac:dyDescent="0.25">
      <c r="A4419" t="s">
        <v>18</v>
      </c>
    </row>
    <row r="4420" spans="1:5" x14ac:dyDescent="0.25">
      <c r="A4420" t="s">
        <v>110</v>
      </c>
    </row>
    <row r="4421" spans="1:5" x14ac:dyDescent="0.25">
      <c r="A4421" t="s">
        <v>1898</v>
      </c>
    </row>
    <row r="4422" spans="1:5" x14ac:dyDescent="0.25">
      <c r="A4422" t="s">
        <v>155</v>
      </c>
    </row>
    <row r="4423" spans="1:5" x14ac:dyDescent="0.25">
      <c r="A4423" t="s">
        <v>369</v>
      </c>
    </row>
    <row r="4424" spans="1:5" x14ac:dyDescent="0.25">
      <c r="A4424" t="s">
        <v>1899</v>
      </c>
    </row>
    <row r="4425" spans="1:5" x14ac:dyDescent="0.25">
      <c r="A4425" t="s">
        <v>1900</v>
      </c>
    </row>
    <row r="4426" spans="1:5" x14ac:dyDescent="0.25">
      <c r="A4426" t="s">
        <v>25</v>
      </c>
    </row>
    <row r="4427" spans="1:5" x14ac:dyDescent="0.25">
      <c r="A4427" t="s">
        <v>1</v>
      </c>
    </row>
    <row r="4428" spans="1:5" x14ac:dyDescent="0.25">
      <c r="A4428" t="s">
        <v>1901</v>
      </c>
      <c r="E4428" t="str">
        <f>A4428&amp;","&amp;A4429&amp;","&amp;A4430&amp;","&amp;A4431&amp;","&amp;A4432&amp;","&amp;A4433&amp;","&amp;A4434&amp;","&amp;A4435&amp;","&amp;A4436&amp;","&amp;A4437&amp;","&amp;A4438&amp;","&amp;A4439&amp;","&amp;A4440&amp;","&amp;A4441&amp;","&amp;A4442&amp;","&amp;A4443&amp;","&amp;A4444&amp;","&amp;A4445&amp;","&amp;A4446&amp;","&amp;A4447&amp;","&amp;A4448&amp;","&amp;A4449&amp;","&amp;A4450&amp;","&amp;A4451&amp;","&amp;A4452</f>
        <v>[VENIPEDE],Name = Venipede,Types = BUG,COSMIC,BaseStats = 45,25,59,40,35,56,GenderRatio = Female50Percent,GrowthRate = Parabolic,BaseExp = 52,EVs = DEFENSE,1,CatchRate = 255,Happiness = 70,Abilities = TELEPATHY,TINTEDLENS,HiddenAbilities = ANALYTIC,Moves = 1,DEFENSECURL,1,ROLLOUT,5,STARDUST,8,SUPERSONIC,11,BUGBITE,14,SWIFT,18,SILVERWIND,23,STARFALL,26,MISSILESHOT,30,IRONDEFENSE,34,STARDUSTREVERIE,38,LIGHTSCREEN,38,REFLECT,42,GYROBALL,46,POWERGEM,50,MAGNETICCANNON,54,COSMICPOWER,58,METEORBEAM,63,HIVEMIND,TutorMoves = PSYSHOCK,CALMMIND,ROAR,TOXIC,HIDDENPOWER,LIGHTSCREEN,PROTECT,SAFEGUARD,FRUSTRATION,RETURN,PSYCHIC,SHADOWBALL,DOUBLETEAM,REFLECT,FACADE,REST,ATTRACT,ROUND,FOCUSBLAST,ENERGYBALL,FALSESWIPE,QUASH,EMBARGO,ROCKPOLISH,GYROBALL,STRUGGLEBUG,PSYCHUP,POISONJAB,SWAGGER,UTURN,SUBSTITUTE,FLASHCANNON,CONFIDE,SECRETPOWER,SMARTSTRIKE,COSMICPOWER,FUTURESIGHT,DISABLE,BODYSLAM,BUGBUZZ,PSYCHICFANGS,ANCIENTPOWER,BLOCK,BUGBITE,COVET,EARTHPOWER,GRAVITY,HEADBUTT,INFESTATION,IRONDEFENSE,IRONHEAD,LASERFOCUS,MAGICCOAT,MAGNETRISE,ROLLOUT,SIGNALBEAM,SLEEPTALK,SNORE,STEALTHROCK,STRINGSHOT,ZENHEADBUTT,LEECHLIFE,NATURALGIFT,POWERGEM,TAILGLOW,EggMoves = EXTRASENSORY,PSYSHOCK,BIDE,AUTOTOMIZE,SYNCHRONOISE,TRICKROOM,WONDERROOM,MAGICROOM,RECOVER,STOREDPOWER,STARSALIGNED,TAILGLOW,EggGroups = Bug,HatchSteps = 4080,Height = 0.4,Weight = 5.3,Color = Red,Shape = Insectoid,Category = Host,Pokedex = A Venipede happened upon a meteorite that had special powers. It latched itself onto the Venipede granting it extraterrestrial powers.,Generation = 5,Evolutions = WHIRLIPEDE,Level,22</v>
      </c>
    </row>
    <row r="4429" spans="1:5" x14ac:dyDescent="0.25">
      <c r="A4429" t="s">
        <v>1902</v>
      </c>
    </row>
    <row r="4430" spans="1:5" x14ac:dyDescent="0.25">
      <c r="A4430" t="s">
        <v>1903</v>
      </c>
    </row>
    <row r="4431" spans="1:5" x14ac:dyDescent="0.25">
      <c r="A4431" t="s">
        <v>1904</v>
      </c>
    </row>
    <row r="4432" spans="1:5" x14ac:dyDescent="0.25">
      <c r="A4432" t="s">
        <v>6</v>
      </c>
    </row>
    <row r="4433" spans="1:1" x14ac:dyDescent="0.25">
      <c r="A4433" t="s">
        <v>43</v>
      </c>
    </row>
    <row r="4434" spans="1:1" x14ac:dyDescent="0.25">
      <c r="A4434" t="s">
        <v>1212</v>
      </c>
    </row>
    <row r="4435" spans="1:1" x14ac:dyDescent="0.25">
      <c r="A4435" t="s">
        <v>203</v>
      </c>
    </row>
    <row r="4436" spans="1:1" x14ac:dyDescent="0.25">
      <c r="A4436" t="s">
        <v>146</v>
      </c>
    </row>
    <row r="4437" spans="1:1" x14ac:dyDescent="0.25">
      <c r="A4437" t="s">
        <v>11</v>
      </c>
    </row>
    <row r="4438" spans="1:1" x14ac:dyDescent="0.25">
      <c r="A4438" t="s">
        <v>1905</v>
      </c>
    </row>
    <row r="4439" spans="1:1" x14ac:dyDescent="0.25">
      <c r="A4439" t="s">
        <v>1906</v>
      </c>
    </row>
    <row r="4440" spans="1:1" x14ac:dyDescent="0.25">
      <c r="A4440" t="s">
        <v>1907</v>
      </c>
    </row>
    <row r="4441" spans="1:1" x14ac:dyDescent="0.25">
      <c r="A4441" t="s">
        <v>1908</v>
      </c>
    </row>
    <row r="4442" spans="1:1" x14ac:dyDescent="0.25">
      <c r="A4442" t="s">
        <v>1909</v>
      </c>
    </row>
    <row r="4443" spans="1:1" x14ac:dyDescent="0.25">
      <c r="A4443" t="s">
        <v>508</v>
      </c>
    </row>
    <row r="4444" spans="1:1" x14ac:dyDescent="0.25">
      <c r="A4444" t="s">
        <v>396</v>
      </c>
    </row>
    <row r="4445" spans="1:1" x14ac:dyDescent="0.25">
      <c r="A4445" t="s">
        <v>484</v>
      </c>
    </row>
    <row r="4446" spans="1:1" x14ac:dyDescent="0.25">
      <c r="A4446" t="s">
        <v>1910</v>
      </c>
    </row>
    <row r="4447" spans="1:1" x14ac:dyDescent="0.25">
      <c r="A4447" t="s">
        <v>21</v>
      </c>
    </row>
    <row r="4448" spans="1:1" x14ac:dyDescent="0.25">
      <c r="A4448" t="s">
        <v>510</v>
      </c>
    </row>
    <row r="4449" spans="1:5" x14ac:dyDescent="0.25">
      <c r="A4449" t="s">
        <v>1911</v>
      </c>
    </row>
    <row r="4450" spans="1:5" x14ac:dyDescent="0.25">
      <c r="A4450" t="s">
        <v>1912</v>
      </c>
    </row>
    <row r="4451" spans="1:5" x14ac:dyDescent="0.25">
      <c r="A4451" t="s">
        <v>56</v>
      </c>
    </row>
    <row r="4452" spans="1:5" x14ac:dyDescent="0.25">
      <c r="A4452" t="s">
        <v>1913</v>
      </c>
    </row>
    <row r="4453" spans="1:5" x14ac:dyDescent="0.25">
      <c r="A4453" t="s">
        <v>1</v>
      </c>
    </row>
    <row r="4454" spans="1:5" x14ac:dyDescent="0.25">
      <c r="A4454" t="s">
        <v>1914</v>
      </c>
      <c r="E4454" t="str">
        <f>A4454&amp;","&amp;A4455&amp;","&amp;A4456&amp;","&amp;A4457&amp;","&amp;A4458&amp;","&amp;A4459&amp;","&amp;A4460&amp;","&amp;A4461&amp;","&amp;A4462&amp;","&amp;A4463&amp;","&amp;A4464&amp;","&amp;A4465&amp;","&amp;A4466&amp;","&amp;A4467&amp;","&amp;A4468&amp;","&amp;A4469&amp;","&amp;A4470&amp;","&amp;A4471&amp;","&amp;A4472&amp;","&amp;A4473&amp;","&amp;A4474&amp;","&amp;A4475&amp;","&amp;A4476&amp;","&amp;A4477&amp;","&amp;A4478</f>
        <v>[WHIRLIPEDE],Name = Whirlipede,Types = STEEL,COSMIC,BaseStats = 60,30,99,50,50,71,GenderRatio = Female50Percent,GrowthRate = Parabolic,BaseExp = 126,EVs = DEFENSE,2,CatchRate = 120,Happiness = 70,Abilities = TELEPATHY,TINTEDLENS,HiddenAbilities = ANALYTIC,Moves = 1,DEFENSECURL,1,ROLLOUT,5,STARDUST,8,SUPERSONIC,11,BUGBITE,14,SWIFT,18,SILVERWIND,23,STARFALL,26,MISSILESHOT,30,IRONDEFENSE,34,STARDUSTREVERIE,38,LIGHTSCREEN,38,REFLECT,42,GYROBALL,46,POWERGEM,50,MAGNETICCANNON,54,COSMICPOWER,58,METEORBEAM,63,HIVEMIND,TutorMoves = PSYSHOCK,CALMMIND,ROAR,TOXIC,HIDDENPOWER,LIGHTSCREEN,PROTECT,SAFEGUARD,FRUSTRATION,RETURN,PSYCHIC,SHADOWBALL,DOUBLETEAM,REFLECT,FACADE,REST,ATTRACT,ROUND,FOCUSBLAST,ENERGYBALL,FALSESWIPE,QUASH,EMBARGO,ROCKPOLISH,GYROBALL,STRUGGLEBUG,PSYCHUP,POISONJAB,SWAGGER,UTURN,SUBSTITUTE,FLASHCANNON,CONFIDE,SECRETPOWER,SMARTSTRIKE,COSMICPOWER,FUTURESIGHT,DISABLE,BODYSLAM,BUGBUZZ,PSYCHICFANGS,ANCIENTPOWER,BLOCK,BUGBITE,COVET,EARTHPOWER,GRAVITY,HEADBUTT,INFESTATION,IRONDEFENSE,IRONHEAD,LASERFOCUS,MAGICCOAT,MAGNETRISE,ROLLOUT,SIGNALBEAM,SLEEPTALK,SNORE,STEALTHROCK,STRINGSHOT,ZENHEADBUTT,LEECHLIFE,NATURALGIFT,POWERGEM,TAILGLOW,EggGroups = Bug,HatchSteps = 4080,Height = 1.2,Weight = 58.5,Color = Purple,Shape = Head,Category = Space Parasite,Pokedex = The meteorite that it discovered has enabled it to move things with its mind. The rock is now more in control of the host body than the original Whirlipede.,Generation = 5,Evolutions = SCOLIPEDE,Item,GEMSTONE,#-------------------------------</v>
      </c>
    </row>
    <row r="4455" spans="1:5" x14ac:dyDescent="0.25">
      <c r="A4455" t="s">
        <v>1915</v>
      </c>
    </row>
    <row r="4456" spans="1:5" x14ac:dyDescent="0.25">
      <c r="A4456" t="s">
        <v>1916</v>
      </c>
    </row>
    <row r="4457" spans="1:5" x14ac:dyDescent="0.25">
      <c r="A4457" t="s">
        <v>1917</v>
      </c>
    </row>
    <row r="4458" spans="1:5" x14ac:dyDescent="0.25">
      <c r="A4458" t="s">
        <v>6</v>
      </c>
    </row>
    <row r="4459" spans="1:5" x14ac:dyDescent="0.25">
      <c r="A4459" t="s">
        <v>43</v>
      </c>
    </row>
    <row r="4460" spans="1:5" x14ac:dyDescent="0.25">
      <c r="A4460" t="s">
        <v>1918</v>
      </c>
    </row>
    <row r="4461" spans="1:5" x14ac:dyDescent="0.25">
      <c r="A4461" t="s">
        <v>218</v>
      </c>
    </row>
    <row r="4462" spans="1:5" x14ac:dyDescent="0.25">
      <c r="A4462" t="s">
        <v>461</v>
      </c>
    </row>
    <row r="4463" spans="1:5" x14ac:dyDescent="0.25">
      <c r="A4463" t="s">
        <v>11</v>
      </c>
    </row>
    <row r="4464" spans="1:5" x14ac:dyDescent="0.25">
      <c r="A4464" t="s">
        <v>1905</v>
      </c>
    </row>
    <row r="4465" spans="1:5" x14ac:dyDescent="0.25">
      <c r="A4465" t="s">
        <v>1906</v>
      </c>
    </row>
    <row r="4466" spans="1:5" x14ac:dyDescent="0.25">
      <c r="A4466" t="s">
        <v>1907</v>
      </c>
    </row>
    <row r="4467" spans="1:5" x14ac:dyDescent="0.25">
      <c r="A4467" t="s">
        <v>1908</v>
      </c>
    </row>
    <row r="4468" spans="1:5" x14ac:dyDescent="0.25">
      <c r="A4468" t="s">
        <v>508</v>
      </c>
    </row>
    <row r="4469" spans="1:5" x14ac:dyDescent="0.25">
      <c r="A4469" t="s">
        <v>396</v>
      </c>
    </row>
    <row r="4470" spans="1:5" x14ac:dyDescent="0.25">
      <c r="A4470" t="s">
        <v>36</v>
      </c>
    </row>
    <row r="4471" spans="1:5" x14ac:dyDescent="0.25">
      <c r="A4471" t="s">
        <v>1919</v>
      </c>
    </row>
    <row r="4472" spans="1:5" x14ac:dyDescent="0.25">
      <c r="A4472" t="s">
        <v>185</v>
      </c>
    </row>
    <row r="4473" spans="1:5" x14ac:dyDescent="0.25">
      <c r="A4473" t="s">
        <v>22</v>
      </c>
    </row>
    <row r="4474" spans="1:5" x14ac:dyDescent="0.25">
      <c r="A4474" t="s">
        <v>1920</v>
      </c>
    </row>
    <row r="4475" spans="1:5" x14ac:dyDescent="0.25">
      <c r="A4475" t="s">
        <v>1921</v>
      </c>
    </row>
    <row r="4476" spans="1:5" x14ac:dyDescent="0.25">
      <c r="A4476" t="s">
        <v>56</v>
      </c>
    </row>
    <row r="4477" spans="1:5" x14ac:dyDescent="0.25">
      <c r="A4477" t="s">
        <v>1922</v>
      </c>
    </row>
    <row r="4478" spans="1:5" x14ac:dyDescent="0.25">
      <c r="A4478" t="s">
        <v>1</v>
      </c>
    </row>
    <row r="4479" spans="1:5" x14ac:dyDescent="0.25">
      <c r="A4479" t="s">
        <v>1923</v>
      </c>
      <c r="E4479" t="str">
        <f>A4479&amp;","&amp;A4480&amp;","&amp;A4481&amp;","&amp;A4482&amp;","&amp;A4483&amp;","&amp;A4484&amp;","&amp;A4485&amp;","&amp;A4486&amp;","&amp;A4487&amp;","&amp;A4488&amp;","&amp;A4489&amp;","&amp;A4490&amp;","&amp;A4491&amp;","&amp;A4492&amp;","&amp;A4493&amp;","&amp;A4494&amp;","&amp;A4495&amp;","&amp;A4496&amp;","&amp;A4497&amp;","&amp;A4498&amp;","&amp;A4499&amp;","&amp;A4500&amp;","&amp;A4501&amp;","&amp;A4502&amp;","&amp;A4503</f>
        <v>[SCOLIPEDE],Name = Scolipede,Types = STEEL,COSMIC,BaseStats = 95,35,99,72,85,99,GenderRatio = Female50Percent,GrowthRate = Parabolic,BaseExp = 218,EVs = HP,1,DEFENSE,1,SPECIAL_DEFENSE,1,CatchRate = 100,Happiness = 70,Abilities = TELEPATHY,TINTEDLENS,HiddenAbilities = ANALYTIC,Moves = 1,DEFENSECURL,1,ROLLOUT,5,STARDUST,8,SUPERSONIC,11,BUGBITE,14,SWIFT,18,SILVERWIND,23,STARFALL,26,MISSILESHOT,30,IRONDEFENSE,34,STARDUSTREVERIE,38,LIGHTSCREEN,38,REFLECT,42,GYROBALL,46,POWERGEM,50,MAGNETICCANNON,54,COSMICPOWER,58,METEORBEAM,63,HIVEMIND,TutorMoves = PSYSHOCK,CALMMIND,ROAR,TOXIC,HIDDENPOWER,LIGHTSCREEN,PROTECT,SAFEGUARD,FRUSTRATION,RETURN,PSYCHIC,SHADOWBALL,DOUBLETEAM,REFLECT,FACADE,REST,ATTRACT,ROUND,FOCUSBLAST,ENERGYBALL,FALSESWIPE,QUASH,EMBARGO,ROCKPOLISH,GYROBALL,STRUGGLEBUG,PSYCHUP,POISONJAB,SWAGGER,UTURN,SUBSTITUTE,FLASHCANNON,CONFIDE,SECRETPOWER,SMARTSTRIKE,COSMICPOWER,FUTURESIGHT,DISABLE,BODYSLAM,BUGBUZZ,PSYCHICFANGS,ANCIENTPOWER,BLOCK,BUGBITE,COVET,EARTHPOWER,GRAVITY,HEADBUTT,INFESTATION,IRONDEFENSE,IRONHEAD,LASERFOCUS,MAGICCOAT,MAGNETRISE,ROLLOUT,SIGNALBEAM,SLEEPTALK,SNORE,STEALTHROCK,STRINGSHOT,ZENHEADBUTT,LEECHLIFE,NATURALGIFT,POWERGEM,TAILGLOW,EggGroups = Bug,HatchSteps = 4080,Height = 2.5,Weight = 200.5,Color = Purple,Shape = Insectoid,Category = Hive Mind,Pokedex = The original meteorite is able to work in tandem with other Scolipedes and function as a single unit. It now becomes simultaneously aware of new intelligence and act in unison.,Generation = 5,#-------------------------------,[HERACROSS]</v>
      </c>
    </row>
    <row r="4480" spans="1:5" x14ac:dyDescent="0.25">
      <c r="A4480" t="s">
        <v>1924</v>
      </c>
    </row>
    <row r="4481" spans="1:1" x14ac:dyDescent="0.25">
      <c r="A4481" t="s">
        <v>1916</v>
      </c>
    </row>
    <row r="4482" spans="1:1" x14ac:dyDescent="0.25">
      <c r="A4482" t="s">
        <v>1925</v>
      </c>
    </row>
    <row r="4483" spans="1:1" x14ac:dyDescent="0.25">
      <c r="A4483" t="s">
        <v>6</v>
      </c>
    </row>
    <row r="4484" spans="1:1" x14ac:dyDescent="0.25">
      <c r="A4484" t="s">
        <v>43</v>
      </c>
    </row>
    <row r="4485" spans="1:1" x14ac:dyDescent="0.25">
      <c r="A4485" t="s">
        <v>1926</v>
      </c>
    </row>
    <row r="4486" spans="1:1" x14ac:dyDescent="0.25">
      <c r="A4486" t="s">
        <v>1927</v>
      </c>
    </row>
    <row r="4487" spans="1:1" x14ac:dyDescent="0.25">
      <c r="A4487" t="s">
        <v>32</v>
      </c>
    </row>
    <row r="4488" spans="1:1" x14ac:dyDescent="0.25">
      <c r="A4488" t="s">
        <v>11</v>
      </c>
    </row>
    <row r="4489" spans="1:1" x14ac:dyDescent="0.25">
      <c r="A4489" t="s">
        <v>1905</v>
      </c>
    </row>
    <row r="4490" spans="1:1" x14ac:dyDescent="0.25">
      <c r="A4490" t="s">
        <v>1906</v>
      </c>
    </row>
    <row r="4491" spans="1:1" x14ac:dyDescent="0.25">
      <c r="A4491" t="s">
        <v>1907</v>
      </c>
    </row>
    <row r="4492" spans="1:1" x14ac:dyDescent="0.25">
      <c r="A4492" t="s">
        <v>1908</v>
      </c>
    </row>
    <row r="4493" spans="1:1" x14ac:dyDescent="0.25">
      <c r="A4493" t="s">
        <v>508</v>
      </c>
    </row>
    <row r="4494" spans="1:1" x14ac:dyDescent="0.25">
      <c r="A4494" t="s">
        <v>396</v>
      </c>
    </row>
    <row r="4495" spans="1:1" x14ac:dyDescent="0.25">
      <c r="A4495" t="s">
        <v>1928</v>
      </c>
    </row>
    <row r="4496" spans="1:1" x14ac:dyDescent="0.25">
      <c r="A4496" t="s">
        <v>1929</v>
      </c>
    </row>
    <row r="4497" spans="1:5" x14ac:dyDescent="0.25">
      <c r="A4497" t="s">
        <v>185</v>
      </c>
    </row>
    <row r="4498" spans="1:5" x14ac:dyDescent="0.25">
      <c r="A4498" t="s">
        <v>510</v>
      </c>
    </row>
    <row r="4499" spans="1:5" x14ac:dyDescent="0.25">
      <c r="A4499" t="s">
        <v>1930</v>
      </c>
    </row>
    <row r="4500" spans="1:5" x14ac:dyDescent="0.25">
      <c r="A4500" t="s">
        <v>1931</v>
      </c>
    </row>
    <row r="4501" spans="1:5" x14ac:dyDescent="0.25">
      <c r="A4501" t="s">
        <v>56</v>
      </c>
    </row>
    <row r="4502" spans="1:5" x14ac:dyDescent="0.25">
      <c r="A4502" t="s">
        <v>1</v>
      </c>
    </row>
    <row r="4503" spans="1:5" x14ac:dyDescent="0.25">
      <c r="A4503" t="s">
        <v>1932</v>
      </c>
      <c r="E4503" t="str">
        <f>A4503&amp;","&amp;A4504&amp;","&amp;A4505&amp;","&amp;A4506&amp;","&amp;A4507&amp;","&amp;A4508&amp;","&amp;A4509&amp;","&amp;A4510&amp;","&amp;A4511&amp;","&amp;A4512&amp;","&amp;A4513&amp;","&amp;A4514&amp;","&amp;A4515&amp;","&amp;A4516&amp;","&amp;A4517&amp;","&amp;A4518&amp;","&amp;A4519&amp;","&amp;A4520&amp;","&amp;A4521&amp;","&amp;A4522&amp;","&amp;A4523&amp;","&amp;A4524&amp;","&amp;A4525&amp;","&amp;A4526&amp;","&amp;A4527</f>
        <v>[HERACROSS],Name = Heracross,Types = BUG,GROUND,BaseStats = 80,105,95,95,40,85,GenderRatio = Female50Percent,GrowthRate = Slow,BaseExp = 175,EVs = ATTACK,2,CatchRate = 100,Happiness = 70,Abilities = TOXICBOOST,POISONHEAL,HiddenAbilities = LONGREACH,Moves = 1,TACKLE,1,LEER,1,HORNATTACK,6,ROCKTHROW,7,STRUGGLEBUG,12,ROLLOUT,16,FURYCUTTER,19,CHIPAWAY,25,BULLDOZE,28,VITALTHROW,31,SWAGGER,34,ROCKSLIDE,37,LEECHLIFE,43,HAMMERARM,48,SWORDSDANCE,54,EARTHQUAKE,60,GUNKSHOT,TutorMoves = HONECLAWS,ROAR,TOXIC,BULKUP,ALLERGY,HIDDENPOWER,TAUNT,HYPERBEAM,PROTECT,FRUSTRATION,SOLARBEAM,BOULDERHURL,EARTHQUAKE,RETURN,DIG,BRICKBREAK,DOUBLETEAM,SANDSTORM,ROCKTOMB,TORMENT,FACADE,REST,ATTRACT,THIEF,LOWSWEEP,ROUND,FOCUSBLAST,FALSESWIPE,FLING,SOLARBLADE,ACROBATICS,SCORESETTLER,RETALIATE,GIGAIMPACT,STONEEDGE,SWORDSDANCE,STRUGGLEBUG,BULLDOZE,ROCKSLIDE,XSCISSOR,POISONJAB,SWAGGER,UTURN,SUBSTITUTE,NATUREPOWER,POWERUPPUNCH,CONFIDE,SECRETPOWER,WORKUP,BRUTALSWING,MUDDYWATER,HEAVYSLAM,VENOMDRENCH,HIGHHORSEPOWER,AGILITY,BODYSLAM,BUGBUZZ,FOCUSENERGY,LEAFBLADE,ANCIENTPOWER,BUGBITE,COVET,DRAINPUNCH,GOLDRUSH,DUALCHOP,EARTHPOWER,ENDEAVOR,FOCUSPUNCH,FOULPLAY,FURYCUTTER,GIGADRAIN,GRAVITY,GUNKSHOT,HEADBUTT,INFESTATION,IRONHEAD,KNOCKOFF,LOWKICK,MUDSLAP,ROLLOUT,PEPPERBURST,SIGNALBEAM,SLEEPTALK,SNORE,STEALTHROCK,STAMPEDE,SUPERFANG,SUPERPOWER,THROATCHOP,UPROAR,ZENHEADBUTT,LEECHLIFE,NATURALGIFT,POWERGEM,EggMoves = HARDEN,BIDE,FURYATTACK,DIG,BUGBITE,SEISMICTOSS,ROCKBLAST,BOULDERHURL,BODYSLAM,XSCISSOR,MUDSHACKLES,EggGroups = Bug,HatchSteps = 6630,Height = 1.5,Weight = 54.0,Color = Brown,Shape = Bipedal,Category = Dung Beetle,Pokedex = During mating season, the more shapelier one's ball of dung is, the more impressive it is to potential mates.,Generation = 2,#-------------------------------</v>
      </c>
    </row>
    <row r="4504" spans="1:5" x14ac:dyDescent="0.25">
      <c r="A4504" t="s">
        <v>1933</v>
      </c>
    </row>
    <row r="4505" spans="1:5" x14ac:dyDescent="0.25">
      <c r="A4505" t="s">
        <v>1934</v>
      </c>
    </row>
    <row r="4506" spans="1:5" x14ac:dyDescent="0.25">
      <c r="A4506" t="s">
        <v>1935</v>
      </c>
    </row>
    <row r="4507" spans="1:5" x14ac:dyDescent="0.25">
      <c r="A4507" t="s">
        <v>6</v>
      </c>
    </row>
    <row r="4508" spans="1:5" x14ac:dyDescent="0.25">
      <c r="A4508" t="s">
        <v>175</v>
      </c>
    </row>
    <row r="4509" spans="1:5" x14ac:dyDescent="0.25">
      <c r="A4509" t="s">
        <v>274</v>
      </c>
    </row>
    <row r="4510" spans="1:5" x14ac:dyDescent="0.25">
      <c r="A4510" t="s">
        <v>164</v>
      </c>
    </row>
    <row r="4511" spans="1:5" x14ac:dyDescent="0.25">
      <c r="A4511" t="s">
        <v>32</v>
      </c>
    </row>
    <row r="4512" spans="1:5" x14ac:dyDescent="0.25">
      <c r="A4512" t="s">
        <v>11</v>
      </c>
    </row>
    <row r="4513" spans="1:5" x14ac:dyDescent="0.25">
      <c r="A4513" t="s">
        <v>1936</v>
      </c>
    </row>
    <row r="4514" spans="1:5" x14ac:dyDescent="0.25">
      <c r="A4514" t="s">
        <v>1937</v>
      </c>
    </row>
    <row r="4515" spans="1:5" x14ac:dyDescent="0.25">
      <c r="A4515" t="s">
        <v>1938</v>
      </c>
    </row>
    <row r="4516" spans="1:5" x14ac:dyDescent="0.25">
      <c r="A4516" t="s">
        <v>1939</v>
      </c>
    </row>
    <row r="4517" spans="1:5" x14ac:dyDescent="0.25">
      <c r="A4517" t="s">
        <v>1940</v>
      </c>
    </row>
    <row r="4518" spans="1:5" x14ac:dyDescent="0.25">
      <c r="A4518" t="s">
        <v>508</v>
      </c>
    </row>
    <row r="4519" spans="1:5" x14ac:dyDescent="0.25">
      <c r="A4519" t="s">
        <v>208</v>
      </c>
    </row>
    <row r="4520" spans="1:5" x14ac:dyDescent="0.25">
      <c r="A4520" t="s">
        <v>110</v>
      </c>
    </row>
    <row r="4521" spans="1:5" x14ac:dyDescent="0.25">
      <c r="A4521" t="s">
        <v>1941</v>
      </c>
    </row>
    <row r="4522" spans="1:5" x14ac:dyDescent="0.25">
      <c r="A4522" t="s">
        <v>155</v>
      </c>
    </row>
    <row r="4523" spans="1:5" x14ac:dyDescent="0.25">
      <c r="A4523" t="s">
        <v>369</v>
      </c>
    </row>
    <row r="4524" spans="1:5" x14ac:dyDescent="0.25">
      <c r="A4524" t="s">
        <v>1942</v>
      </c>
    </row>
    <row r="4525" spans="1:5" x14ac:dyDescent="0.25">
      <c r="A4525" t="s">
        <v>1943</v>
      </c>
    </row>
    <row r="4526" spans="1:5" x14ac:dyDescent="0.25">
      <c r="A4526" t="s">
        <v>223</v>
      </c>
    </row>
    <row r="4527" spans="1:5" x14ac:dyDescent="0.25">
      <c r="A4527" t="s">
        <v>1</v>
      </c>
    </row>
    <row r="4528" spans="1:5" x14ac:dyDescent="0.25">
      <c r="A4528" t="s">
        <v>1944</v>
      </c>
      <c r="E4528" t="str">
        <f>A4528&amp;","&amp;A4529&amp;","&amp;A4530&amp;","&amp;A4531&amp;","&amp;A4532&amp;","&amp;A4533&amp;","&amp;A4534&amp;","&amp;A4535&amp;","&amp;A4536&amp;","&amp;A4537&amp;","&amp;A4538&amp;","&amp;A4539&amp;","&amp;A4540&amp;","&amp;A4541&amp;","&amp;A4542&amp;","&amp;A4543&amp;","&amp;A4544&amp;","&amp;A4545&amp;","&amp;A4546&amp;","&amp;A4547&amp;","&amp;A4548&amp;","&amp;A4549&amp;","&amp;A4550&amp;","&amp;A4551&amp;","&amp;A4552</f>
        <v>[TEDDIURSA],Name = Teddiursa,Types = GHOST,COSMIC,BaseStats = 60,60,40,55,45,70,GenderRatio = Female50Percent,GrowthRate = Medium,BaseExp = 66,EVs = SPECIAL_DEFENSE,1,CatchRate = 120,Happiness = 70,Abilities = ETHEREAL,TOUGHCLAWS,HiddenAbilities = CLEARBODY,Moves = 1,ASTONISH,1,SCRATCH,5,ORBITALSTRIKE,9,HELPINGHAND,13,FEINTATTACK,17,COMET,21,TRIVEGA,25,SHADOWCLAW,29,BODYSLAM,34,COSMICPOWER,39,SHOOTINGSTAR,43,MOONLIGHT,48,SPIRITSHACKLE,52,STELLARRUSH,57,POSSESSION,TutorMoves = PSYSHOCK,ROAR,TOXIC,BULKUP,HIDDENPOWER,TAUNT,LIGHTSCREEN,PROTECT,FRUSTRATION,RETURN,DIG,PSYCHIC,SHADOWBALL,BRICKBREAK,REFLECT,TORMENT,FACADE,REST,ATTRACT,THIEF,LOWSWEEP,ROUND,FALSESWIPE,SHADOWCLAW,SCORESETTLER,RETALIATE,SWORDSDANCE,SUBSTITUTE,SNARL,DARKPULSE,POWERUPPUNCH,WORKUP,BRUTALSWING,COSMICPOWER,DISABLE,HIGHHORSEPOWER,CRUNCH,PLAYROUGH,PSYCHICFANGS,ANCIENTPOWER,DRAINPUNCH,FIREPUNCH,FOULPLAY,GRAVITY,HELPINGHAND,ICEPUNCH,KNOCKOFF,LOWKICK,STAMPEDE,SWIFT,THROATCHOP,THUNDERPUNCH,UPROAR,ZENHEADBUTT,MOONBLAST,HAIL,ICYWIND,AVALANCHE,CHARGEBEAM,MUDSHACKLES,BEATUP,FAKETEARS,ASSURANCE,CHARM,GOBLINSTRIKE,REVENGE,DRAGONCLAW,PHANTOMFORCE,HEX,CURSE,CONFUSERAY,MEANLOOK,SHADOWPUNCH,OMINOUSWIND,WISH,METEORDRIVE,GAMMARAY,METEORMASH,STARDUSTREVERIE,NOBLEROAR,PURGE,NASTYPLOT,POSSESSION,MACABREDANCE,DEATHWALTZ,SWORDSDANCE,BLACKHOLE,STELLARRUSH,ICECOMET,ICEFANG,HYPOTHERMIA,SHOCKWAVE,TERRAINPULSE,LASHOUT,VITALITYDRAIN,POLTERGEIST,GRUDGE,FAIRYTALE,WAIL,COUPDEGRACE,QUANTUMSTAR,SOLARECLIPSE,METEORBEAM,MOONSTONERAY,FROSTBITE,BODYSLAM,EggMoves = PHANTOMFORCE,NIGHTSLASH,SHADOWPUNCH,METEORMASH,DARKWHISPERS,DEADSILENCE,THROATCHOP,NOBLEROAR,HONECLAWS,COUPDEGRACE,EggGroups = Field,Fairy,HatchSteps = 5355,Height = 0.6,Weight = 8.8,Color = White,Shape = BipedalTail,Category = Little Dipper,Pokedex = The degree of transparency in its body follows the lunar cycle. During full moons, it is fully corporeal while during new moons, it is fully ethereal.,Generation = 2,Evolutions = URSARING,LevelNight,40</v>
      </c>
    </row>
    <row r="4529" spans="1:1" x14ac:dyDescent="0.25">
      <c r="A4529" t="s">
        <v>1945</v>
      </c>
    </row>
    <row r="4530" spans="1:1" x14ac:dyDescent="0.25">
      <c r="A4530" t="s">
        <v>1946</v>
      </c>
    </row>
    <row r="4531" spans="1:1" x14ac:dyDescent="0.25">
      <c r="A4531" t="s">
        <v>1947</v>
      </c>
    </row>
    <row r="4532" spans="1:1" x14ac:dyDescent="0.25">
      <c r="A4532" t="s">
        <v>6</v>
      </c>
    </row>
    <row r="4533" spans="1:1" x14ac:dyDescent="0.25">
      <c r="A4533" t="s">
        <v>7</v>
      </c>
    </row>
    <row r="4534" spans="1:1" x14ac:dyDescent="0.25">
      <c r="A4534" t="s">
        <v>544</v>
      </c>
    </row>
    <row r="4535" spans="1:1" x14ac:dyDescent="0.25">
      <c r="A4535" t="s">
        <v>9</v>
      </c>
    </row>
    <row r="4536" spans="1:1" x14ac:dyDescent="0.25">
      <c r="A4536" t="s">
        <v>461</v>
      </c>
    </row>
    <row r="4537" spans="1:1" x14ac:dyDescent="0.25">
      <c r="A4537" t="s">
        <v>11</v>
      </c>
    </row>
    <row r="4538" spans="1:1" x14ac:dyDescent="0.25">
      <c r="A4538" t="s">
        <v>1948</v>
      </c>
    </row>
    <row r="4539" spans="1:1" x14ac:dyDescent="0.25">
      <c r="A4539" t="s">
        <v>963</v>
      </c>
    </row>
    <row r="4540" spans="1:1" x14ac:dyDescent="0.25">
      <c r="A4540" t="s">
        <v>1949</v>
      </c>
    </row>
    <row r="4541" spans="1:1" x14ac:dyDescent="0.25">
      <c r="A4541" t="s">
        <v>1950</v>
      </c>
    </row>
    <row r="4542" spans="1:1" x14ac:dyDescent="0.25">
      <c r="A4542" t="s">
        <v>1951</v>
      </c>
    </row>
    <row r="4543" spans="1:1" x14ac:dyDescent="0.25">
      <c r="A4543" t="s">
        <v>1952</v>
      </c>
    </row>
    <row r="4544" spans="1:1" x14ac:dyDescent="0.25">
      <c r="A4544" t="s">
        <v>18</v>
      </c>
    </row>
    <row r="4545" spans="1:5" x14ac:dyDescent="0.25">
      <c r="A4545" t="s">
        <v>19</v>
      </c>
    </row>
    <row r="4546" spans="1:5" x14ac:dyDescent="0.25">
      <c r="A4546" t="s">
        <v>1953</v>
      </c>
    </row>
    <row r="4547" spans="1:5" x14ac:dyDescent="0.25">
      <c r="A4547" t="s">
        <v>636</v>
      </c>
    </row>
    <row r="4548" spans="1:5" x14ac:dyDescent="0.25">
      <c r="A4548" t="s">
        <v>112</v>
      </c>
    </row>
    <row r="4549" spans="1:5" x14ac:dyDescent="0.25">
      <c r="A4549" t="s">
        <v>1954</v>
      </c>
    </row>
    <row r="4550" spans="1:5" x14ac:dyDescent="0.25">
      <c r="A4550" t="s">
        <v>1955</v>
      </c>
    </row>
    <row r="4551" spans="1:5" x14ac:dyDescent="0.25">
      <c r="A4551" t="s">
        <v>223</v>
      </c>
    </row>
    <row r="4552" spans="1:5" x14ac:dyDescent="0.25">
      <c r="A4552" t="s">
        <v>1956</v>
      </c>
    </row>
    <row r="4553" spans="1:5" x14ac:dyDescent="0.25">
      <c r="A4553" t="s">
        <v>1</v>
      </c>
    </row>
    <row r="4554" spans="1:5" x14ac:dyDescent="0.25">
      <c r="A4554" t="s">
        <v>1957</v>
      </c>
      <c r="E4554" t="str">
        <f>A4554&amp;","&amp;A4555&amp;","&amp;A4556&amp;","&amp;A4557&amp;","&amp;A4558&amp;","&amp;A4559&amp;","&amp;A4560&amp;","&amp;A4561&amp;","&amp;A4562&amp;","&amp;A4563&amp;","&amp;A4564&amp;","&amp;A4565&amp;","&amp;A4566&amp;","&amp;A4567&amp;","&amp;A4568&amp;","&amp;A4569&amp;","&amp;A4570&amp;","&amp;A4571&amp;","&amp;A4572&amp;","&amp;A4573&amp;","&amp;A4574&amp;","&amp;A4575&amp;","&amp;A4576&amp;","&amp;A4577&amp;","&amp;A4578</f>
        <v>[URSARING],Name = Ursaring,Types = GHOST,COSMIC,BaseStats = 85,105,50,85,65,110,GenderRatio = Female50Percent,GrowthRate = Medium,BaseExp = 175,EVs = ATTACK,1,SPECIAL_DEFENSE,1,CatchRate = 100,Happiness = 70,Abilities = ETHEREAL,TOUGHCLAWS,HiddenAbilities = CLEARBODY,Moves = 0,METEORDRIVE,1,METEORDRIVE,1,ASTONISH,1,SCRATCH,5,ORBITALSTRIKE,9,HELPINGHAND,13,FEINTATTACK,17,COMET,21,TRIVEGA,25,SHADOWCLAW,29,BODYSLAM,34,COSMICPOWER,39,SHOOTINGSTAR,43,MOONLIGHT,48,SPIRITSHACKLE,52,STELLARRUSH,57,POSSESSION,TutorMoves = PSYSHOCK,ROAR,TOXIC,BULKUP,HIDDENPOWER,TAUNT,LIGHTSCREEN,PROTECT,FRUSTRATION,RETURN,DIG,PSYCHIC,SHADOWBALL,BRICKBREAK,REFLECT,TORMENT,FACADE,REST,ATTRACT,THIEF,LOWSWEEP,ROUND,FALSESWIPE,SHADOWCLAW,SCORESETTLER,RETALIATE,SWORDSDANCE,SUBSTITUTE,SNARL,DARKPULSE,POWERUPPUNCH,WORKUP,BRUTALSWING,COSMICPOWER,DISABLE,HIGHHORSEPOWER,CRUNCH,PLAYROUGH,PSYCHICFANGS,ANCIENTPOWER,DRAINPUNCH,FIREPUNCH,FOULPLAY,GRAVITY,HELPINGHAND,ICEPUNCH,KNOCKOFF,LOWKICK,STAMPEDE,SWIFT,THROATCHOP,THUNDERPUNCH,UPROAR,ZENHEADBUTT,MOONBLAST,HAIL,ICYWIND,AVALANCHE,CHARGEBEAM,MUDSHACKLES,BEATUP,FAKETEARS,ASSURANCE,CHARM,GOBLINSTRIKE,REVENGE,DRAGONCLAW,PHANTOMFORCE,HEX,CURSE,CONFUSERAY,MEANLOOK,SHADOWPUNCH,OMINOUSWIND,WISH,METEORDRIVE,GAMMARAY,METEORMASH,STARDUSTREVERIE,NOBLEROAR,PURGE,NASTYPLOT,POSSESSION,MACABREDANCE,DEATHWALTZ,SWORDSDANCE,BLACKHOLE,STELLARRUSH,ICECOMET,ICEFANG,HYPOTHERMIA,SHOCKWAVE,TERRAINPULSE,LASHOUT,VITALITYDRAIN,POLTERGEIST,GRUDGE,FAIRYTALE,WAIL,COUPDEGRACE,QUANTUMSTAR,SOLARECLIPSE,METEORBEAM,MOONSTONERAY,BODYPRESS,OUTRAGE,LEECHLIFE,SUPERPOWER,FROSTBITE,BODYSLAM,FROZENHEART,EggGroups = Field,Fairy,HatchSteps = 5355,Height = 1.8,Weight = 125.8,Color = White,Shape = BipedalTail,Category = Big Dipper,Pokedex = It is said that when this Pokemon passes away, its body rejoins the cosmos as a new star.,Generation = 2,#-------------------------------,[PSYDUCK]</v>
      </c>
    </row>
    <row r="4555" spans="1:5" x14ac:dyDescent="0.25">
      <c r="A4555" t="s">
        <v>1958</v>
      </c>
    </row>
    <row r="4556" spans="1:5" x14ac:dyDescent="0.25">
      <c r="A4556" t="s">
        <v>1946</v>
      </c>
    </row>
    <row r="4557" spans="1:5" x14ac:dyDescent="0.25">
      <c r="A4557" t="s">
        <v>1959</v>
      </c>
    </row>
    <row r="4558" spans="1:5" x14ac:dyDescent="0.25">
      <c r="A4558" t="s">
        <v>6</v>
      </c>
    </row>
    <row r="4559" spans="1:5" x14ac:dyDescent="0.25">
      <c r="A4559" t="s">
        <v>7</v>
      </c>
    </row>
    <row r="4560" spans="1:5" x14ac:dyDescent="0.25">
      <c r="A4560" t="s">
        <v>274</v>
      </c>
    </row>
    <row r="4561" spans="1:1" x14ac:dyDescent="0.25">
      <c r="A4561" t="s">
        <v>1960</v>
      </c>
    </row>
    <row r="4562" spans="1:1" x14ac:dyDescent="0.25">
      <c r="A4562" t="s">
        <v>32</v>
      </c>
    </row>
    <row r="4563" spans="1:1" x14ac:dyDescent="0.25">
      <c r="A4563" t="s">
        <v>11</v>
      </c>
    </row>
    <row r="4564" spans="1:1" x14ac:dyDescent="0.25">
      <c r="A4564" t="s">
        <v>1948</v>
      </c>
    </row>
    <row r="4565" spans="1:1" x14ac:dyDescent="0.25">
      <c r="A4565" t="s">
        <v>963</v>
      </c>
    </row>
    <row r="4566" spans="1:1" x14ac:dyDescent="0.25">
      <c r="A4566" t="s">
        <v>1961</v>
      </c>
    </row>
    <row r="4567" spans="1:1" x14ac:dyDescent="0.25">
      <c r="A4567" t="s">
        <v>1962</v>
      </c>
    </row>
    <row r="4568" spans="1:1" x14ac:dyDescent="0.25">
      <c r="A4568" t="s">
        <v>1952</v>
      </c>
    </row>
    <row r="4569" spans="1:1" x14ac:dyDescent="0.25">
      <c r="A4569" t="s">
        <v>18</v>
      </c>
    </row>
    <row r="4570" spans="1:1" x14ac:dyDescent="0.25">
      <c r="A4570" t="s">
        <v>138</v>
      </c>
    </row>
    <row r="4571" spans="1:1" x14ac:dyDescent="0.25">
      <c r="A4571" t="s">
        <v>1963</v>
      </c>
    </row>
    <row r="4572" spans="1:1" x14ac:dyDescent="0.25">
      <c r="A4572" t="s">
        <v>636</v>
      </c>
    </row>
    <row r="4573" spans="1:1" x14ac:dyDescent="0.25">
      <c r="A4573" t="s">
        <v>112</v>
      </c>
    </row>
    <row r="4574" spans="1:1" x14ac:dyDescent="0.25">
      <c r="A4574" t="s">
        <v>1964</v>
      </c>
    </row>
    <row r="4575" spans="1:1" x14ac:dyDescent="0.25">
      <c r="A4575" t="s">
        <v>1965</v>
      </c>
    </row>
    <row r="4576" spans="1:1" x14ac:dyDescent="0.25">
      <c r="A4576" t="s">
        <v>223</v>
      </c>
    </row>
    <row r="4577" spans="1:5" x14ac:dyDescent="0.25">
      <c r="A4577" t="s">
        <v>1</v>
      </c>
    </row>
    <row r="4578" spans="1:5" x14ac:dyDescent="0.25">
      <c r="A4578" t="s">
        <v>1966</v>
      </c>
      <c r="E4578" t="str">
        <f>A4578&amp;","&amp;A4579&amp;","&amp;A4580&amp;","&amp;A4581&amp;","&amp;A4582&amp;","&amp;A4583&amp;","&amp;A4584&amp;","&amp;A4585&amp;","&amp;A4586&amp;","&amp;A4587&amp;","&amp;A4588&amp;","&amp;A4589&amp;","&amp;A4590&amp;","&amp;A4591&amp;","&amp;A4592&amp;","&amp;A4593&amp;","&amp;A4594&amp;","&amp;A4595&amp;","&amp;A4596&amp;","&amp;A4597&amp;","&amp;A4598&amp;","&amp;A4599&amp;","&amp;A4600&amp;","&amp;A4601&amp;","&amp;A4602</f>
        <v>[PSYDUCK],Name = Psyduck,Types = GROUND,PSYCHIC,BaseStats = 65,50,60,40,70,50,GenderRatio = Female50Percent,GrowthRate = Medium,BaseExp = 64,EVs = SPECIAL_ATTACK,1,CatchRate = 190,Happiness = 70,Abilities = SYNCHRONIZE,FOREWARN,HiddenAbilities = UNBURDEN,Moves = 1,MUDSLAP,1,SCRATCH,1,WATERGUN,5,CONFUSION,8,QUICKSPELL,12,MUDSHACKLES,16,HYPNOSIS,19,SLUDGE,23,PSYBEAM,27,CONFUSERAY,31,KARMASPELL,35,CALMMIND,39,EXTRASENSORY,43,SLUDGEWAVE,48,EARTHPOWER,51,GAIAPULSE,TutorMoves = ARCANEENERGY,ATTRACT,BEJEWELED,BRINE,CALMMIND,CASCADE,CHARGEBEAM,CHARM,COACHING,CONFUSERAY,COSMICPOWER,DAZZLINGGLEAM,DEFOG,EARTHPOWER,EARTHQUAKE,ECHOEDVOICE,EXPANDINGFORCE,FLIPTURN,GENTLECHIMES,HAIL,HEALBELL,HIDDENPOWER,HYPERVOICE,ICEBEAM,ICYWIND,KNOCKOFF,LIGHTSCREEN,LIQUIDATION,MEMENTO,MUDSHACKLES,MUDSLIDE,MYSTICPULSE,NASTYPLOT,PLAYROUGH,PROTECT,PSYCHIC,RAINDANCE,REFLECT,REST,RETURN,ROUND,SAFEGUARD,SANDTOMB,SANDSTORM,SHADOWBALL,SIGNALBEAM,SLEEPTALK,SLUDGEBOMB,SLUDGEWAVE,SOAK,SOLARBEAM,SOLARECLIPSE,SPIKES,STEALTHROCK,SUBSTITUTE,TERRAINPULSE,TOXIC,TOXICSPIKES,TRIATTACK,TRICKROOM,WATERPULSE,WEATHERBALL,WHIRLPOOL,WISH,WORKUP,ZENHEADBUTT,EggMoves = YAWN,FUTURESIGHT,SEISMICSHIFT,TRICKROOM,MINDREADER,VENOMDRENCH,DIVINEVISION,SHOREUP,CASCADE,EggGroups = Water1,Field,HatchSteps = 5355,Height = 0.8,Weight = 19.6,Color = Brown,Shape = BipedalTail,Category = Platypus,Pokedex = The gem on its head is capable of allowing it to see briefly into the future, which allows it to anticipate attacks.,Generation = 1,Evolutions = GOLDUCK,Level,33</v>
      </c>
    </row>
    <row r="4579" spans="1:5" x14ac:dyDescent="0.25">
      <c r="A4579" t="s">
        <v>1967</v>
      </c>
    </row>
    <row r="4580" spans="1:5" x14ac:dyDescent="0.25">
      <c r="A4580" t="s">
        <v>1968</v>
      </c>
    </row>
    <row r="4581" spans="1:5" x14ac:dyDescent="0.25">
      <c r="A4581" t="s">
        <v>1969</v>
      </c>
    </row>
    <row r="4582" spans="1:5" x14ac:dyDescent="0.25">
      <c r="A4582" t="s">
        <v>6</v>
      </c>
    </row>
    <row r="4583" spans="1:5" x14ac:dyDescent="0.25">
      <c r="A4583" t="s">
        <v>7</v>
      </c>
    </row>
    <row r="4584" spans="1:5" x14ac:dyDescent="0.25">
      <c r="A4584" t="s">
        <v>317</v>
      </c>
    </row>
    <row r="4585" spans="1:5" x14ac:dyDescent="0.25">
      <c r="A4585" t="s">
        <v>45</v>
      </c>
    </row>
    <row r="4586" spans="1:5" x14ac:dyDescent="0.25">
      <c r="A4586" t="s">
        <v>10</v>
      </c>
    </row>
    <row r="4587" spans="1:5" x14ac:dyDescent="0.25">
      <c r="A4587" t="s">
        <v>11</v>
      </c>
    </row>
    <row r="4588" spans="1:5" x14ac:dyDescent="0.25">
      <c r="A4588" t="s">
        <v>1970</v>
      </c>
    </row>
    <row r="4589" spans="1:5" x14ac:dyDescent="0.25">
      <c r="A4589" t="s">
        <v>1971</v>
      </c>
    </row>
    <row r="4590" spans="1:5" x14ac:dyDescent="0.25">
      <c r="A4590" t="s">
        <v>1972</v>
      </c>
    </row>
    <row r="4591" spans="1:5" x14ac:dyDescent="0.25">
      <c r="A4591" t="s">
        <v>1973</v>
      </c>
    </row>
    <row r="4592" spans="1:5" x14ac:dyDescent="0.25">
      <c r="A4592" t="s">
        <v>1974</v>
      </c>
    </row>
    <row r="4593" spans="1:5" x14ac:dyDescent="0.25">
      <c r="A4593" t="s">
        <v>904</v>
      </c>
    </row>
    <row r="4594" spans="1:5" x14ac:dyDescent="0.25">
      <c r="A4594" t="s">
        <v>18</v>
      </c>
    </row>
    <row r="4595" spans="1:5" x14ac:dyDescent="0.25">
      <c r="A4595" t="s">
        <v>183</v>
      </c>
    </row>
    <row r="4596" spans="1:5" x14ac:dyDescent="0.25">
      <c r="A4596" t="s">
        <v>1975</v>
      </c>
    </row>
    <row r="4597" spans="1:5" x14ac:dyDescent="0.25">
      <c r="A4597" t="s">
        <v>155</v>
      </c>
    </row>
    <row r="4598" spans="1:5" x14ac:dyDescent="0.25">
      <c r="A4598" t="s">
        <v>112</v>
      </c>
    </row>
    <row r="4599" spans="1:5" x14ac:dyDescent="0.25">
      <c r="A4599" t="s">
        <v>1976</v>
      </c>
    </row>
    <row r="4600" spans="1:5" x14ac:dyDescent="0.25">
      <c r="A4600" t="s">
        <v>1977</v>
      </c>
    </row>
    <row r="4601" spans="1:5" x14ac:dyDescent="0.25">
      <c r="A4601" t="s">
        <v>25</v>
      </c>
    </row>
    <row r="4602" spans="1:5" x14ac:dyDescent="0.25">
      <c r="A4602" t="s">
        <v>1978</v>
      </c>
    </row>
    <row r="4603" spans="1:5" x14ac:dyDescent="0.25">
      <c r="A4603" t="s">
        <v>1</v>
      </c>
    </row>
    <row r="4604" spans="1:5" x14ac:dyDescent="0.25">
      <c r="A4604" t="s">
        <v>1979</v>
      </c>
      <c r="E4604" t="str">
        <f>A4604&amp;","&amp;A4605&amp;","&amp;A4606&amp;","&amp;A4607&amp;","&amp;A4608&amp;","&amp;A4609&amp;","&amp;A4610&amp;","&amp;A4611&amp;","&amp;A4612&amp;","&amp;A4613&amp;","&amp;A4614&amp;","&amp;A4615&amp;","&amp;A4616&amp;","&amp;A4617&amp;","&amp;A4618&amp;","&amp;A4619&amp;","&amp;A4620&amp;","&amp;A4621&amp;","&amp;A4622&amp;","&amp;A4623&amp;","&amp;A4624&amp;","&amp;A4625&amp;","&amp;A4626&amp;","&amp;A4627&amp;","&amp;A4628</f>
        <v>[GOLDUCK],Name = Golduck,Types = GROUND,PSYCHIC,BaseStats = 95,62,63,80,110,90,GenderRatio = Female50Percent,GrowthRate = Medium,BaseExp = 175,EVs = SPECIAL_ATTACK,2,CatchRate = 100,Happiness = 70,Abilities = SYNCHRONIZE,FOREWARN,HiddenAbilities = UNBURDEN,Moves = 1,MUDSLAP,1,SCRATCH,1,WATERGUN,5,CONFUSION,8,QUICKSPELL,12,MUDSHACKLES,16,HYPNOSIS,19,SLUDGE,23,PSYBEAM,27,CONFUSERAY,31,KARMASPELL,35,CALMMIND,39,EXTRASENSORY,43,SLUDGEWAVE,48,EARTHPOWER,51,GAIAPULSE,TutorMoves = ARCANEENERGY,ATTRACT,BEJEWELED,BRINE,CALMMIND,CASCADE,CHARGEBEAM,CHARM,COACHING,CONFUSERAY,COSMICPOWER,DAZZLINGGLEAM,DEFOG,EARTHPOWER,EARTHQUAKE,ECHOEDVOICE,EXPANDINGFORCE,FLIPTURN,GENTLECHIMES,HAIL,HEALBELL,HIDDENPOWER,HYPERVOICE,ICEBEAM,ICYWIND,KNOCKOFF,LIGHTSCREEN,LIQUIDATION,MEMENTO,MUDSHACKLES,MUDSLIDE,MYSTICPULSE,NASTYPLOT,PLAYROUGH,PROTECT,PSYCHIC,RAINDANCE,REFLECT,REST,RETURN,ROUND,SAFEGUARD,SANDTOMB,SANDSTORM,SHADOWBALL,SIGNALBEAM,SLEEPTALK,SLUDGEBOMB,SLUDGEWAVE,SOAK,SOLARBEAM,SOLARECLIPSE,SPIKES,STEALTHROCK,SUBSTITUTE,TERRAINPULSE,TOXIC,TOXICSPIKES,TRIATTACK,TRICKROOM,WATERPULSE,WEATHERBALL,WHIRLPOOL,WISH,WORKUP,ZENHEADBUTT,EggGroups = Water1,Field,HatchSteps = 5355,Height = 1.7,Weight = 76.6,Color = Brown,Shape = BipedalTail,Category = Platypus,Pokedex = It has a soothing aura that it emanates that is capable of cleansing toxic environments.,Generation = 1,#-------------------------------,[DUSKULL]</v>
      </c>
    </row>
    <row r="4605" spans="1:5" x14ac:dyDescent="0.25">
      <c r="A4605" t="s">
        <v>1980</v>
      </c>
    </row>
    <row r="4606" spans="1:5" x14ac:dyDescent="0.25">
      <c r="A4606" t="s">
        <v>1968</v>
      </c>
    </row>
    <row r="4607" spans="1:5" x14ac:dyDescent="0.25">
      <c r="A4607" t="s">
        <v>1981</v>
      </c>
    </row>
    <row r="4608" spans="1:5" x14ac:dyDescent="0.25">
      <c r="A4608" t="s">
        <v>6</v>
      </c>
    </row>
    <row r="4609" spans="1:1" x14ac:dyDescent="0.25">
      <c r="A4609" t="s">
        <v>7</v>
      </c>
    </row>
    <row r="4610" spans="1:1" x14ac:dyDescent="0.25">
      <c r="A4610" t="s">
        <v>274</v>
      </c>
    </row>
    <row r="4611" spans="1:1" x14ac:dyDescent="0.25">
      <c r="A4611" t="s">
        <v>62</v>
      </c>
    </row>
    <row r="4612" spans="1:1" x14ac:dyDescent="0.25">
      <c r="A4612" t="s">
        <v>32</v>
      </c>
    </row>
    <row r="4613" spans="1:1" x14ac:dyDescent="0.25">
      <c r="A4613" t="s">
        <v>11</v>
      </c>
    </row>
    <row r="4614" spans="1:1" x14ac:dyDescent="0.25">
      <c r="A4614" t="s">
        <v>1970</v>
      </c>
    </row>
    <row r="4615" spans="1:1" x14ac:dyDescent="0.25">
      <c r="A4615" t="s">
        <v>1971</v>
      </c>
    </row>
    <row r="4616" spans="1:1" x14ac:dyDescent="0.25">
      <c r="A4616" t="s">
        <v>1972</v>
      </c>
    </row>
    <row r="4617" spans="1:1" x14ac:dyDescent="0.25">
      <c r="A4617" t="s">
        <v>1973</v>
      </c>
    </row>
    <row r="4618" spans="1:1" x14ac:dyDescent="0.25">
      <c r="A4618" t="s">
        <v>904</v>
      </c>
    </row>
    <row r="4619" spans="1:1" x14ac:dyDescent="0.25">
      <c r="A4619" t="s">
        <v>18</v>
      </c>
    </row>
    <row r="4620" spans="1:1" x14ac:dyDescent="0.25">
      <c r="A4620" t="s">
        <v>496</v>
      </c>
    </row>
    <row r="4621" spans="1:1" x14ac:dyDescent="0.25">
      <c r="A4621" t="s">
        <v>1982</v>
      </c>
    </row>
    <row r="4622" spans="1:1" x14ac:dyDescent="0.25">
      <c r="A4622" t="s">
        <v>155</v>
      </c>
    </row>
    <row r="4623" spans="1:1" x14ac:dyDescent="0.25">
      <c r="A4623" t="s">
        <v>112</v>
      </c>
    </row>
    <row r="4624" spans="1:1" x14ac:dyDescent="0.25">
      <c r="A4624" t="s">
        <v>1976</v>
      </c>
    </row>
    <row r="4625" spans="1:5" x14ac:dyDescent="0.25">
      <c r="A4625" t="s">
        <v>1983</v>
      </c>
    </row>
    <row r="4626" spans="1:5" x14ac:dyDescent="0.25">
      <c r="A4626" t="s">
        <v>25</v>
      </c>
    </row>
    <row r="4627" spans="1:5" x14ac:dyDescent="0.25">
      <c r="A4627" t="s">
        <v>1</v>
      </c>
    </row>
    <row r="4628" spans="1:5" x14ac:dyDescent="0.25">
      <c r="A4628" t="s">
        <v>1984</v>
      </c>
      <c r="E4628" t="str">
        <f>A4628&amp;","&amp;A4629&amp;","&amp;A4630&amp;","&amp;A4631&amp;","&amp;A4632&amp;","&amp;A4633&amp;","&amp;A4634&amp;","&amp;A4635&amp;","&amp;A4636&amp;","&amp;A4637&amp;","&amp;A4638&amp;","&amp;A4639&amp;","&amp;A4640&amp;","&amp;A4641&amp;","&amp;A4642&amp;","&amp;A4643&amp;","&amp;A4644&amp;","&amp;A4645&amp;","&amp;A4646&amp;","&amp;A4647&amp;","&amp;A4648&amp;","&amp;A4649&amp;","&amp;A4650&amp;","&amp;A4651&amp;","&amp;A4652</f>
        <v>[DUSKULL],Name = Duskull,Types = FIRE,GHOST,BaseStats = 35,65,35,60,65,35,GenderRatio = Female50Percent,GrowthRate = Fast,BaseExp = 59,EVs = SPECIAL_ATTACK,1,CatchRate = 190,Happiness = 35,Abilities = FLAMEBODY,LEVITATE,HiddenAbilities = WHITESMOKE,Moves = 1,ASTONISH,1,LEER,4,EMBER,8,SHADOWSNEAK,12,WILLOWISP,16,NIGHTSHADE,20,FIRESPIN,24,FIREPUNCH,28,SHADOWPUNCH,32,OMINOUSWIND,36,HEX,40,FLAMETHROWER,44,SHADOWBALL,48,PHANTOMFORCE,52,HEATWAVE,56,FLAREBLITZ,60,BURNUP,TutorMoves = PSYSHOCK,CALMMIND,TOXIC,HIDDENPOWER,SUNNYDAY,HYPERBEAM,LIGHTSCREEN,PROTECT,TELEKINESIS,FRUSTRATION,RETURN,PSYCHIC,SHADOWBALL,DOUBLETEAM,REFLECT,FLAMETHROWER,FIREBLAST,FACADE,FLAMECHARGE,REST,ATTRACT,THIEF,ROUND,ECHOEDVOICE,OVERHEAT,FOCUSBLAST,ENERGYBALL,FLING,INCINERATE,QUASH,WILLOWISP,EMBARGO,SHADOWCLAW,SCORESETTLER,PSYCHUP,DREAMEATER,SWAGGER,SUBSTITUTE,TRICKROOM,DARKPULSE,CONFIDE,SECRETPOWER,FUTURESIGHT,AURASPHERE,HEATCRASH,BLOCK,DARKPULSE,DRAINPUNCH,FIREPUNCH,FOCUSPUNCH,FOULPLAY,HEADBUTT,HEATWAVE,HYPERVOICE,KNOCKOFF,LASTRESORT,MAGICCOAT,MAGICROOM,OMINOUSWIND,PAINSPLIT,SKILLSWAP,SLEEPTALK,SNATCH,SNORE,SPITE,SUCKERPUNCH,THUNDERPUNCH,TRICK,WONDERROOM,ZENHEADBUTT,LAVAPLUME,NATURALGIFT,EggMoves = FIREBALL,FLAMEVOLLEY,IMPRISON,DESTINYBOND,CURSE,PAINSPLIT,GRUDGE,MEMENTO,FEINTATTACK,DARKPULSE,GLARE,SPIRITSHACKLE,EggGroups = Amorphous,HatchSteps = 6630,Height = 0.8,Weight = 15.0,Color = Red,Shape = HeadArms,Category = Wisp,Pokedex = The flame that burns in its soul is enough to absorb the life force of anyone that wanders too close to it.,Generation = 3,WildItemUncommon = SPELLTAG</v>
      </c>
    </row>
    <row r="4629" spans="1:5" x14ac:dyDescent="0.25">
      <c r="A4629" t="s">
        <v>1985</v>
      </c>
    </row>
    <row r="4630" spans="1:5" x14ac:dyDescent="0.25">
      <c r="A4630" t="s">
        <v>1986</v>
      </c>
    </row>
    <row r="4631" spans="1:5" x14ac:dyDescent="0.25">
      <c r="A4631" t="s">
        <v>1987</v>
      </c>
    </row>
    <row r="4632" spans="1:5" x14ac:dyDescent="0.25">
      <c r="A4632" t="s">
        <v>6</v>
      </c>
    </row>
    <row r="4633" spans="1:5" x14ac:dyDescent="0.25">
      <c r="A4633" t="s">
        <v>503</v>
      </c>
    </row>
    <row r="4634" spans="1:5" x14ac:dyDescent="0.25">
      <c r="A4634" t="s">
        <v>445</v>
      </c>
    </row>
    <row r="4635" spans="1:5" x14ac:dyDescent="0.25">
      <c r="A4635" t="s">
        <v>45</v>
      </c>
    </row>
    <row r="4636" spans="1:5" x14ac:dyDescent="0.25">
      <c r="A4636" t="s">
        <v>10</v>
      </c>
    </row>
    <row r="4637" spans="1:5" x14ac:dyDescent="0.25">
      <c r="A4637" t="s">
        <v>1380</v>
      </c>
    </row>
    <row r="4638" spans="1:5" x14ac:dyDescent="0.25">
      <c r="A4638" t="s">
        <v>1988</v>
      </c>
    </row>
    <row r="4639" spans="1:5" x14ac:dyDescent="0.25">
      <c r="A4639" t="s">
        <v>1096</v>
      </c>
    </row>
    <row r="4640" spans="1:5" x14ac:dyDescent="0.25">
      <c r="A4640" t="s">
        <v>1989</v>
      </c>
    </row>
    <row r="4641" spans="1:5" x14ac:dyDescent="0.25">
      <c r="A4641" t="s">
        <v>1990</v>
      </c>
    </row>
    <row r="4642" spans="1:5" x14ac:dyDescent="0.25">
      <c r="A4642" t="s">
        <v>1991</v>
      </c>
    </row>
    <row r="4643" spans="1:5" x14ac:dyDescent="0.25">
      <c r="A4643" t="s">
        <v>17</v>
      </c>
    </row>
    <row r="4644" spans="1:5" x14ac:dyDescent="0.25">
      <c r="A4644" t="s">
        <v>208</v>
      </c>
    </row>
    <row r="4645" spans="1:5" x14ac:dyDescent="0.25">
      <c r="A4645" t="s">
        <v>183</v>
      </c>
    </row>
    <row r="4646" spans="1:5" x14ac:dyDescent="0.25">
      <c r="A4646" t="s">
        <v>334</v>
      </c>
    </row>
    <row r="4647" spans="1:5" x14ac:dyDescent="0.25">
      <c r="A4647" t="s">
        <v>21</v>
      </c>
    </row>
    <row r="4648" spans="1:5" x14ac:dyDescent="0.25">
      <c r="A4648" t="s">
        <v>77</v>
      </c>
    </row>
    <row r="4649" spans="1:5" x14ac:dyDescent="0.25">
      <c r="A4649" t="s">
        <v>1992</v>
      </c>
    </row>
    <row r="4650" spans="1:5" x14ac:dyDescent="0.25">
      <c r="A4650" t="s">
        <v>1993</v>
      </c>
    </row>
    <row r="4651" spans="1:5" x14ac:dyDescent="0.25">
      <c r="A4651" t="s">
        <v>269</v>
      </c>
    </row>
    <row r="4652" spans="1:5" x14ac:dyDescent="0.25">
      <c r="A4652" t="s">
        <v>1261</v>
      </c>
    </row>
    <row r="4653" spans="1:5" x14ac:dyDescent="0.25">
      <c r="A4653" t="s">
        <v>1994</v>
      </c>
    </row>
    <row r="4654" spans="1:5" x14ac:dyDescent="0.25">
      <c r="A4654" t="s">
        <v>1</v>
      </c>
    </row>
    <row r="4655" spans="1:5" x14ac:dyDescent="0.25">
      <c r="A4655" t="s">
        <v>1995</v>
      </c>
      <c r="E4655" t="str">
        <f>A4655&amp;","&amp;A4656&amp;","&amp;A4657&amp;","&amp;A4658&amp;","&amp;A4659&amp;","&amp;A4660&amp;","&amp;A4661&amp;","&amp;A4662&amp;","&amp;A4663&amp;","&amp;A4664&amp;","&amp;A4665&amp;","&amp;A4666&amp;","&amp;A4667&amp;","&amp;A4668&amp;","&amp;A4669&amp;","&amp;A4670&amp;","&amp;A4671&amp;","&amp;A4672&amp;","&amp;A4673&amp;","&amp;A4674&amp;","&amp;A4675&amp;","&amp;A4676&amp;","&amp;A4677&amp;","&amp;A4678&amp;","&amp;A4679</f>
        <v>[DUSCLOPS],Name = Dusclops,Types = FIRE,GHOST,BaseStats = 60,95,60,85,95,60,GenderRatio = Female50Percent,GrowthRate = Fast,BaseExp = 159,EVs = ATTACK,1,SPECIAL_ATTACK,1,CatchRate = 100,Happiness = 35,Abilities = FLAMEBODY,LEVITATE,HiddenAbilities = WHITESMOKE,Moves = 1,ASTONISH,1,LEER,4,EMBER,8,SHADOWSNEAK,12,WILLOWISP,16,NIGHTSHADE,20,FIRESPIN,24,FIREPUNCH,28,SHADOWPUNCH,32,OMINOUSWIND,36,HEX,40,FLAMETHROWER,44,SHADOWBALL,48,PHANTOMFORCE,52,HEATWAVE,56,FLAREBLITZ,60,BURNUP,TutorMoves = PSYSHOCK,CALMMIND,TOXIC,HIDDENPOWER,SUNNYDAY,HYPERBEAM,LIGHTSCREEN,PROTECT,TELEKINESIS,FRUSTRATION,RETURN,PSYCHIC,SHADOWBALL,DOUBLETEAM,REFLECT,FLAMETHROWER,FIREBLAST,FACADE,FLAMECHARGE,REST,ATTRACT,THIEF,ROUND,ECHOEDVOICE,OVERHEAT,FOCUSBLAST,ENERGYBALL,FLING,INCINERATE,QUASH,WILLOWISP,EMBARGO,SHADOWCLAW,SCORESETTLER,PSYCHUP,DREAMEATER,SWAGGER,SUBSTITUTE,TRICKROOM,DARKPULSE,CONFIDE,SECRETPOWER,FUTURESIGHT,AURASPHERE,HEATCRASH,BLOCK,DARKPULSE,DRAINPUNCH,FIREPUNCH,FOCUSPUNCH,FOULPLAY,HEADBUTT,HEATWAVE,HYPERVOICE,KNOCKOFF,LASTRESORT,MAGICCOAT,MAGICROOM,OMINOUSWIND,PAINSPLIT,SKILLSWAP,SLEEPTALK,SNATCH,SNORE,SPITE,SUCKERPUNCH,THUNDERPUNCH,TRICK,WONDERROOM,ZENHEADBUTT,LAVAPLUME,NATURALGIFT,EggGroups = Amorphous,HatchSteps = 6630,Height = 1.6,Weight = 30.6,Color = Red,Shape = Bipedal,Category = Wisp,Pokedex = It is said that anyone that manages to touch its eye will be maimed with third degree burns.,Generation = 3,WildItemUncommon = SPELLTAG,Evolutions = DUSKNOIR,Item,FIRESTONE</v>
      </c>
    </row>
    <row r="4656" spans="1:5" x14ac:dyDescent="0.25">
      <c r="A4656" t="s">
        <v>1996</v>
      </c>
    </row>
    <row r="4657" spans="1:1" x14ac:dyDescent="0.25">
      <c r="A4657" t="s">
        <v>1986</v>
      </c>
    </row>
    <row r="4658" spans="1:1" x14ac:dyDescent="0.25">
      <c r="A4658" t="s">
        <v>1997</v>
      </c>
    </row>
    <row r="4659" spans="1:1" x14ac:dyDescent="0.25">
      <c r="A4659" t="s">
        <v>6</v>
      </c>
    </row>
    <row r="4660" spans="1:1" x14ac:dyDescent="0.25">
      <c r="A4660" t="s">
        <v>503</v>
      </c>
    </row>
    <row r="4661" spans="1:1" x14ac:dyDescent="0.25">
      <c r="A4661" t="s">
        <v>405</v>
      </c>
    </row>
    <row r="4662" spans="1:1" x14ac:dyDescent="0.25">
      <c r="A4662" t="s">
        <v>1795</v>
      </c>
    </row>
    <row r="4663" spans="1:1" x14ac:dyDescent="0.25">
      <c r="A4663" t="s">
        <v>32</v>
      </c>
    </row>
    <row r="4664" spans="1:1" x14ac:dyDescent="0.25">
      <c r="A4664" t="s">
        <v>1380</v>
      </c>
    </row>
    <row r="4665" spans="1:1" x14ac:dyDescent="0.25">
      <c r="A4665" t="s">
        <v>1988</v>
      </c>
    </row>
    <row r="4666" spans="1:1" x14ac:dyDescent="0.25">
      <c r="A4666" t="s">
        <v>1096</v>
      </c>
    </row>
    <row r="4667" spans="1:1" x14ac:dyDescent="0.25">
      <c r="A4667" t="s">
        <v>1989</v>
      </c>
    </row>
    <row r="4668" spans="1:1" x14ac:dyDescent="0.25">
      <c r="A4668" t="s">
        <v>1990</v>
      </c>
    </row>
    <row r="4669" spans="1:1" x14ac:dyDescent="0.25">
      <c r="A4669" t="s">
        <v>17</v>
      </c>
    </row>
    <row r="4670" spans="1:1" x14ac:dyDescent="0.25">
      <c r="A4670" t="s">
        <v>208</v>
      </c>
    </row>
    <row r="4671" spans="1:1" x14ac:dyDescent="0.25">
      <c r="A4671" t="s">
        <v>101</v>
      </c>
    </row>
    <row r="4672" spans="1:1" x14ac:dyDescent="0.25">
      <c r="A4672" t="s">
        <v>1998</v>
      </c>
    </row>
    <row r="4673" spans="1:5" x14ac:dyDescent="0.25">
      <c r="A4673" t="s">
        <v>21</v>
      </c>
    </row>
    <row r="4674" spans="1:5" x14ac:dyDescent="0.25">
      <c r="A4674" t="s">
        <v>369</v>
      </c>
    </row>
    <row r="4675" spans="1:5" x14ac:dyDescent="0.25">
      <c r="A4675" t="s">
        <v>1992</v>
      </c>
    </row>
    <row r="4676" spans="1:5" x14ac:dyDescent="0.25">
      <c r="A4676" t="s">
        <v>1999</v>
      </c>
    </row>
    <row r="4677" spans="1:5" x14ac:dyDescent="0.25">
      <c r="A4677" t="s">
        <v>269</v>
      </c>
    </row>
    <row r="4678" spans="1:5" x14ac:dyDescent="0.25">
      <c r="A4678" t="s">
        <v>1261</v>
      </c>
    </row>
    <row r="4679" spans="1:5" x14ac:dyDescent="0.25">
      <c r="A4679" t="s">
        <v>2000</v>
      </c>
    </row>
    <row r="4680" spans="1:5" x14ac:dyDescent="0.25">
      <c r="A4680" t="s">
        <v>1</v>
      </c>
    </row>
    <row r="4681" spans="1:5" x14ac:dyDescent="0.25">
      <c r="A4681" t="s">
        <v>2001</v>
      </c>
      <c r="E4681" t="str">
        <f>A4681&amp;","&amp;A4682&amp;","&amp;A4683&amp;","&amp;A4684&amp;","&amp;A4685&amp;","&amp;A4686&amp;","&amp;A4687&amp;","&amp;A4688&amp;","&amp;A4689&amp;","&amp;A4690&amp;","&amp;A4691&amp;","&amp;A4692&amp;","&amp;A4693&amp;","&amp;A4694&amp;","&amp;A4695&amp;","&amp;A4696&amp;","&amp;A4697&amp;","&amp;A4698&amp;","&amp;A4699&amp;","&amp;A4700&amp;","&amp;A4701&amp;","&amp;A4702&amp;","&amp;A4703&amp;","&amp;A4704&amp;","&amp;A4705</f>
        <v>[DUSKNOIR],Name = Dusknoir,Types = FIRE,GHOST,BaseStats = 75,105,70,100,105,70,GenderRatio = Female50Percent,GrowthRate = Fast,BaseExp = 236,EVs = ATTACK,1,SPECIAL_ATTACK,2,CatchRate = 100,Happiness = 35,Abilities = FLAMEBODY,LEVITATE,HiddenAbilities = WHITESMOKE,Moves = 1,ASTONISH,1,LEER,4,EMBER,8,SHADOWSNEAK,12,WILLOWISP,16,NIGHTSHADE,20,FIRESPIN,24,FIREPUNCH,28,SHADOWPUNCH,32,OMINOUSWIND,36,HEX,40,FLAMETHROWER,44,SHADOWBALL,48,PHANTOMFORCE,52,HEATWAVE,56,FLAREBLITZ,60,BURNUP,TutorMoves = PSYSHOCK,CALMMIND,TOXIC,HIDDENPOWER,SUNNYDAY,HYPERBEAM,LIGHTSCREEN,PROTECT,TELEKINESIS,FRUSTRATION,RETURN,PSYCHIC,SHADOWBALL,DOUBLETEAM,REFLECT,FLAMETHROWER,FIREBLAST,FACADE,FLAMECHARGE,REST,ATTRACT,THIEF,ROUND,ECHOEDVOICE,OVERHEAT,FOCUSBLAST,ENERGYBALL,FLING,INCINERATE,QUASH,WILLOWISP,EMBARGO,SHADOWCLAW,SCORESETTLER,PSYCHUP,DREAMEATER,SWAGGER,SUBSTITUTE,TRICKROOM,DARKPULSE,CONFIDE,SECRETPOWER,FUTURESIGHT,AURASPHERE,HEATCRASH,BLOCK,DARKPULSE,DRAINPUNCH,FIREPUNCH,FOCUSPUNCH,FOULPLAY,HEADBUTT,HEATWAVE,HYPERVOICE,KNOCKOFF,LASTRESORT,MAGICCOAT,MAGICROOM,OMINOUSWIND,PAINSPLIT,SKILLSWAP,SLEEPTALK,SNATCH,SNORE,SPITE,SUCKERPUNCH,THUNDERPUNCH,TRICK,WONDERROOM,ZENHEADBUTT,LAVAPLUME,NATURALGIFT,EggGroups = Amorphous,HatchSteps = 6630,Height = 2.2,Weight = 106.6,Color = Red,Shape = HeadArms,Category = Flaming Soul,Pokedex = It is capable of basking its entire body in flame and recklessly charging the enemy.,Generation = 4,WildItemUncommon = SPELLTAG,#-------------------------------</v>
      </c>
    </row>
    <row r="4682" spans="1:5" x14ac:dyDescent="0.25">
      <c r="A4682" t="s">
        <v>2002</v>
      </c>
    </row>
    <row r="4683" spans="1:5" x14ac:dyDescent="0.25">
      <c r="A4683" t="s">
        <v>1986</v>
      </c>
    </row>
    <row r="4684" spans="1:5" x14ac:dyDescent="0.25">
      <c r="A4684" t="s">
        <v>2003</v>
      </c>
    </row>
    <row r="4685" spans="1:5" x14ac:dyDescent="0.25">
      <c r="A4685" t="s">
        <v>6</v>
      </c>
    </row>
    <row r="4686" spans="1:5" x14ac:dyDescent="0.25">
      <c r="A4686" t="s">
        <v>503</v>
      </c>
    </row>
    <row r="4687" spans="1:5" x14ac:dyDescent="0.25">
      <c r="A4687" t="s">
        <v>1357</v>
      </c>
    </row>
    <row r="4688" spans="1:5" x14ac:dyDescent="0.25">
      <c r="A4688" t="s">
        <v>2004</v>
      </c>
    </row>
    <row r="4689" spans="1:1" x14ac:dyDescent="0.25">
      <c r="A4689" t="s">
        <v>32</v>
      </c>
    </row>
    <row r="4690" spans="1:1" x14ac:dyDescent="0.25">
      <c r="A4690" t="s">
        <v>1380</v>
      </c>
    </row>
    <row r="4691" spans="1:1" x14ac:dyDescent="0.25">
      <c r="A4691" t="s">
        <v>1988</v>
      </c>
    </row>
    <row r="4692" spans="1:1" x14ac:dyDescent="0.25">
      <c r="A4692" t="s">
        <v>1096</v>
      </c>
    </row>
    <row r="4693" spans="1:1" x14ac:dyDescent="0.25">
      <c r="A4693" t="s">
        <v>1989</v>
      </c>
    </row>
    <row r="4694" spans="1:1" x14ac:dyDescent="0.25">
      <c r="A4694" t="s">
        <v>1990</v>
      </c>
    </row>
    <row r="4695" spans="1:1" x14ac:dyDescent="0.25">
      <c r="A4695" t="s">
        <v>17</v>
      </c>
    </row>
    <row r="4696" spans="1:1" x14ac:dyDescent="0.25">
      <c r="A4696" t="s">
        <v>208</v>
      </c>
    </row>
    <row r="4697" spans="1:1" x14ac:dyDescent="0.25">
      <c r="A4697" t="s">
        <v>2005</v>
      </c>
    </row>
    <row r="4698" spans="1:1" x14ac:dyDescent="0.25">
      <c r="A4698" t="s">
        <v>2006</v>
      </c>
    </row>
    <row r="4699" spans="1:1" x14ac:dyDescent="0.25">
      <c r="A4699" t="s">
        <v>21</v>
      </c>
    </row>
    <row r="4700" spans="1:1" x14ac:dyDescent="0.25">
      <c r="A4700" t="s">
        <v>77</v>
      </c>
    </row>
    <row r="4701" spans="1:1" x14ac:dyDescent="0.25">
      <c r="A4701" t="s">
        <v>2007</v>
      </c>
    </row>
    <row r="4702" spans="1:1" x14ac:dyDescent="0.25">
      <c r="A4702" t="s">
        <v>2008</v>
      </c>
    </row>
    <row r="4703" spans="1:1" x14ac:dyDescent="0.25">
      <c r="A4703" t="s">
        <v>385</v>
      </c>
    </row>
    <row r="4704" spans="1:1" x14ac:dyDescent="0.25">
      <c r="A4704" t="s">
        <v>1261</v>
      </c>
    </row>
    <row r="4705" spans="1:5" x14ac:dyDescent="0.25">
      <c r="A4705" t="s">
        <v>1</v>
      </c>
    </row>
    <row r="4706" spans="1:5" x14ac:dyDescent="0.25">
      <c r="A4706" t="s">
        <v>2009</v>
      </c>
      <c r="E4706" t="str">
        <f>A4706&amp;","&amp;A4707&amp;","&amp;A4708&amp;","&amp;A4709&amp;","&amp;A4710&amp;","&amp;A4711&amp;","&amp;A4712&amp;","&amp;A4713&amp;","&amp;A4714&amp;","&amp;A4715&amp;","&amp;A4716&amp;","&amp;A4717&amp;","&amp;A4718&amp;","&amp;A4719&amp;","&amp;A4720&amp;","&amp;A4721&amp;","&amp;A4722&amp;","&amp;A4723&amp;","&amp;A4724&amp;","&amp;A4725&amp;","&amp;A4726&amp;","&amp;A4727&amp;","&amp;A4728&amp;","&amp;A4729&amp;","&amp;A4730</f>
        <v>[SKITTY],Name = Skitty,Types = GHOST,NORMAL,BaseStats = 55,42,55,65,68,60,GenderRatio = Female75Percent,GrowthRate = Fast,BaseExp = 52,EVs = SPECIAL_ATTACK,1,CatchRate = 255,Happiness = 70,Abilities = BERSERK,SHADOWTAG,HiddenAbilities = MAGICGUARD,Moves = 1,SCRATCH,1,GROWL,1,ASTONISH,4,FORESIGHT,7,CURSE,10,ECHOEDVOICE,13,PURSUIT,16,NIGHTSHADE,19,WILLOWISP,22,HEX,25,SWIFT,28,OMINOUSWIND,31,SCREECH,34,SHADOWCLAW,37,PERISHSONG,40,DARKPULSE,43,EXTRASENSORY,46,DESTINYBOND,50,SHADOWBALL,54,NASTYPLOT,TutorMoves = HONECLAWS,PSYSHOCK,TOXIC,HIDDENPOWER,HYPERBEAM,LIGHTSCREEN,PROTECT,FRUSTRATION,RETURN,SHADOWBALL,DOUBLETEAM,SLUDGEWAVE,FLAMETHROWER,SLUDGEBOMB,FACADE,REST,ATTRACT,THIEF,ROUND,ECHOEDVOICE,FOCUSBLAST,FALSESWIPE,QUASH,WILLOWISP,ACROBATICS,EMBARGO,SHADOWCLAW,SCORESETTLER,SWORDSDANCE,PSYCHUP,POISONJAB,DREAMEATER,SWAGGER,SUBSTITUTE,TRICKROOM,SNARL,DARKPULSE,CONFIDE,SECRETPOWER,WORKUP,VENOMDRENCH,FUTURESIGHT,AGILITY,AURASPHERE,CRUNCH,FOCUSENERGY,PSYCHICFANGS,AFTERYOU,BLOCK,DARKPULSE,FOULPLAY,GASTROACID,GUNKSHOT,HEADBUTT,HELPINGHAND,HYPERVOICE,INFESTATION,KNOCKOFF,MAGICCOAT,MAGICROOM,OMINOUSWIND,PAINSPLIT,SKILLSWAP,SLEEPTALK,SNORE,SPITE,SWIFT,TRICK,WONDERROOM,ZENHEADBUTT,NATURALGIFT,EggMoves = NIGHTSLASH,FAKETEARS,TICKLE,LASTRESORT,FAKEOUT,ASSURANCE,SUCKERPUNCH,PLAYROUGH,GLARE,MEMENTO,TORMENT,LOVELYKISS,NIGHTMARE,EggGroups = Field,Fairy,HatchSteps = 4080,Height = 0.6,Weight = 11.0,Color = Gray,Shape = Quadruped,Category = Possessed,Pokedex = The spirit of a Mimikyu whose disguise broke escaped and quickly possessed a nearby Skitty due to the latter being a relatively easy target.,Generation = 3,Evolutions = DELCATTY,Item,DUSKSTONE</v>
      </c>
    </row>
    <row r="4707" spans="1:5" x14ac:dyDescent="0.25">
      <c r="A4707" t="s">
        <v>2010</v>
      </c>
    </row>
    <row r="4708" spans="1:5" x14ac:dyDescent="0.25">
      <c r="A4708" t="s">
        <v>2011</v>
      </c>
    </row>
    <row r="4709" spans="1:5" x14ac:dyDescent="0.25">
      <c r="A4709" t="s">
        <v>2012</v>
      </c>
    </row>
    <row r="4710" spans="1:5" x14ac:dyDescent="0.25">
      <c r="A4710" t="s">
        <v>1115</v>
      </c>
    </row>
    <row r="4711" spans="1:5" x14ac:dyDescent="0.25">
      <c r="A4711" t="s">
        <v>503</v>
      </c>
    </row>
    <row r="4712" spans="1:5" x14ac:dyDescent="0.25">
      <c r="A4712" t="s">
        <v>1212</v>
      </c>
    </row>
    <row r="4713" spans="1:5" x14ac:dyDescent="0.25">
      <c r="A4713" t="s">
        <v>45</v>
      </c>
    </row>
    <row r="4714" spans="1:5" x14ac:dyDescent="0.25">
      <c r="A4714" t="s">
        <v>146</v>
      </c>
    </row>
    <row r="4715" spans="1:5" x14ac:dyDescent="0.25">
      <c r="A4715" t="s">
        <v>11</v>
      </c>
    </row>
    <row r="4716" spans="1:5" x14ac:dyDescent="0.25">
      <c r="A4716" t="s">
        <v>2013</v>
      </c>
    </row>
    <row r="4717" spans="1:5" x14ac:dyDescent="0.25">
      <c r="A4717" t="s">
        <v>2014</v>
      </c>
    </row>
    <row r="4718" spans="1:5" x14ac:dyDescent="0.25">
      <c r="A4718" t="s">
        <v>2015</v>
      </c>
    </row>
    <row r="4719" spans="1:5" x14ac:dyDescent="0.25">
      <c r="A4719" t="s">
        <v>2016</v>
      </c>
    </row>
    <row r="4720" spans="1:5" x14ac:dyDescent="0.25">
      <c r="A4720" t="s">
        <v>2017</v>
      </c>
    </row>
    <row r="4721" spans="1:5" x14ac:dyDescent="0.25">
      <c r="A4721" t="s">
        <v>1952</v>
      </c>
    </row>
    <row r="4722" spans="1:5" x14ac:dyDescent="0.25">
      <c r="A4722" t="s">
        <v>396</v>
      </c>
    </row>
    <row r="4723" spans="1:5" x14ac:dyDescent="0.25">
      <c r="A4723" t="s">
        <v>19</v>
      </c>
    </row>
    <row r="4724" spans="1:5" x14ac:dyDescent="0.25">
      <c r="A4724" t="s">
        <v>1689</v>
      </c>
    </row>
    <row r="4725" spans="1:5" x14ac:dyDescent="0.25">
      <c r="A4725" t="s">
        <v>325</v>
      </c>
    </row>
    <row r="4726" spans="1:5" x14ac:dyDescent="0.25">
      <c r="A4726" t="s">
        <v>551</v>
      </c>
    </row>
    <row r="4727" spans="1:5" x14ac:dyDescent="0.25">
      <c r="A4727" t="s">
        <v>2018</v>
      </c>
    </row>
    <row r="4728" spans="1:5" x14ac:dyDescent="0.25">
      <c r="A4728" t="s">
        <v>2019</v>
      </c>
    </row>
    <row r="4729" spans="1:5" x14ac:dyDescent="0.25">
      <c r="A4729" t="s">
        <v>269</v>
      </c>
    </row>
    <row r="4730" spans="1:5" x14ac:dyDescent="0.25">
      <c r="A4730" t="s">
        <v>2020</v>
      </c>
    </row>
    <row r="4731" spans="1:5" x14ac:dyDescent="0.25">
      <c r="A4731" t="s">
        <v>1</v>
      </c>
    </row>
    <row r="4732" spans="1:5" x14ac:dyDescent="0.25">
      <c r="A4732" t="s">
        <v>2021</v>
      </c>
      <c r="E4732" t="str">
        <f>A4732&amp;","&amp;A4733&amp;","&amp;A4734&amp;","&amp;A4735&amp;","&amp;A4736&amp;","&amp;A4737&amp;","&amp;A4738&amp;","&amp;A4739&amp;","&amp;A4740&amp;","&amp;A4741&amp;","&amp;A4742&amp;","&amp;A4743&amp;","&amp;A4744&amp;","&amp;A4745&amp;","&amp;A4746&amp;","&amp;A4747&amp;","&amp;A4748&amp;","&amp;A4749&amp;","&amp;A4750&amp;","&amp;A4751&amp;","&amp;A4752&amp;","&amp;A4753&amp;","&amp;A4754&amp;","&amp;A4755&amp;","&amp;A4756</f>
        <v>[DELCATTY],Name = Delcatty,Types = GHOST,NORMAL,BaseStats = 75,52,75,85,98,100,GenderRatio = Female75Percent,GrowthRate = Fast,BaseExp = 140,EVs = HP,1,SPECIAL_ATTACK,1,SPECIAL_DEFENSE,1,CatchRate = 100,Happiness = 70,Abilities = BERSERK,SHADOWTAG,HiddenAbilities = MAGICGUARD,Moves = 1,SCRATCH,1,GROWL,1,ASTONISH,4,FORESIGHT,7,CURSE,10,ECHOEDVOICE,13,PURSUIT,16,NIGHTSHADE,19,WILLOWISP,22,HEX,25,SWIFT,28,OMINOUSWIND,31,SCREECH,34,SHADOWCLAW,37,PERISHSONG,40,DARKPULSE,43,EXTRASENSORY,46,DESTINYBOND,50,SHADOWBALL,54,NASTYPLOT,TutorMoves = HONECLAWS,PSYSHOCK,TOXIC,HIDDENPOWER,HYPERBEAM,LIGHTSCREEN,PROTECT,FRUSTRATION,RETURN,SHADOWBALL,DOUBLETEAM,SLUDGEWAVE,FLAMETHROWER,SLUDGEBOMB,FACADE,REST,ATTRACT,THIEF,ROUND,ECHOEDVOICE,FOCUSBLAST,FALSESWIPE,QUASH,WILLOWISP,ACROBATICS,EMBARGO,SHADOWCLAW,SCORESETTLER,SWORDSDANCE,PSYCHUP,POISONJAB,DREAMEATER,SWAGGER,SUBSTITUTE,TRICKROOM,SNARL,DARKPULSE,CONFIDE,SECRETPOWER,WORKUP,VENOMDRENCH,FUTURESIGHT,AGILITY,AURASPHERE,CRUNCH,FOCUSENERGY,PSYCHICFANGS,AFTERYOU,BLOCK,DARKPULSE,FOULPLAY,GASTROACID,GUNKSHOT,HEADBUTT,HELPINGHAND,HYPERVOICE,INFESTATION,KNOCKOFF,MAGICCOAT,MAGICROOM,OMINOUSWIND,PAINSPLIT,SKILLSWAP,SLEEPTALK,SNORE,SPITE,SWIFT,TRICK,WONDERROOM,ZENHEADBUTT,NATURALGIFT,EggGroups = Field,Fairy,HatchSteps = 4080,Height = 1.1,Weight = 32.6,Color = Gray,Shape = Quadruped,Category = Voodoo,Pokedex = Following the Mimikyu that possessed it as a Skitty, during evolution, the creature that possessed it has become stronger and more demonic.,Generation = 3,#-------------------------------,[EEVEE2]</v>
      </c>
    </row>
    <row r="4733" spans="1:5" x14ac:dyDescent="0.25">
      <c r="A4733" t="s">
        <v>2022</v>
      </c>
    </row>
    <row r="4734" spans="1:5" x14ac:dyDescent="0.25">
      <c r="A4734" t="s">
        <v>2011</v>
      </c>
    </row>
    <row r="4735" spans="1:5" x14ac:dyDescent="0.25">
      <c r="A4735" t="s">
        <v>2023</v>
      </c>
    </row>
    <row r="4736" spans="1:5" x14ac:dyDescent="0.25">
      <c r="A4736" t="s">
        <v>1115</v>
      </c>
    </row>
    <row r="4737" spans="1:1" x14ac:dyDescent="0.25">
      <c r="A4737" t="s">
        <v>503</v>
      </c>
    </row>
    <row r="4738" spans="1:1" x14ac:dyDescent="0.25">
      <c r="A4738" t="s">
        <v>1887</v>
      </c>
    </row>
    <row r="4739" spans="1:1" x14ac:dyDescent="0.25">
      <c r="A4739" t="s">
        <v>2024</v>
      </c>
    </row>
    <row r="4740" spans="1:1" x14ac:dyDescent="0.25">
      <c r="A4740" t="s">
        <v>32</v>
      </c>
    </row>
    <row r="4741" spans="1:1" x14ac:dyDescent="0.25">
      <c r="A4741" t="s">
        <v>11</v>
      </c>
    </row>
    <row r="4742" spans="1:1" x14ac:dyDescent="0.25">
      <c r="A4742" t="s">
        <v>2013</v>
      </c>
    </row>
    <row r="4743" spans="1:1" x14ac:dyDescent="0.25">
      <c r="A4743" t="s">
        <v>2014</v>
      </c>
    </row>
    <row r="4744" spans="1:1" x14ac:dyDescent="0.25">
      <c r="A4744" t="s">
        <v>2015</v>
      </c>
    </row>
    <row r="4745" spans="1:1" x14ac:dyDescent="0.25">
      <c r="A4745" t="s">
        <v>2016</v>
      </c>
    </row>
    <row r="4746" spans="1:1" x14ac:dyDescent="0.25">
      <c r="A4746" t="s">
        <v>1952</v>
      </c>
    </row>
    <row r="4747" spans="1:1" x14ac:dyDescent="0.25">
      <c r="A4747" t="s">
        <v>396</v>
      </c>
    </row>
    <row r="4748" spans="1:1" x14ac:dyDescent="0.25">
      <c r="A4748" t="s">
        <v>195</v>
      </c>
    </row>
    <row r="4749" spans="1:1" x14ac:dyDescent="0.25">
      <c r="A4749" t="s">
        <v>2025</v>
      </c>
    </row>
    <row r="4750" spans="1:1" x14ac:dyDescent="0.25">
      <c r="A4750" t="s">
        <v>325</v>
      </c>
    </row>
    <row r="4751" spans="1:1" x14ac:dyDescent="0.25">
      <c r="A4751" t="s">
        <v>551</v>
      </c>
    </row>
    <row r="4752" spans="1:1" x14ac:dyDescent="0.25">
      <c r="A4752" t="s">
        <v>2026</v>
      </c>
    </row>
    <row r="4753" spans="1:5" x14ac:dyDescent="0.25">
      <c r="A4753" t="s">
        <v>2027</v>
      </c>
    </row>
    <row r="4754" spans="1:5" x14ac:dyDescent="0.25">
      <c r="A4754" t="s">
        <v>269</v>
      </c>
    </row>
    <row r="4755" spans="1:5" x14ac:dyDescent="0.25">
      <c r="A4755" t="s">
        <v>1</v>
      </c>
    </row>
    <row r="4756" spans="1:5" x14ac:dyDescent="0.25">
      <c r="A4756" t="s">
        <v>2028</v>
      </c>
      <c r="E4756" t="str">
        <f>A4756&amp;","&amp;A4757&amp;","&amp;A4758&amp;","&amp;A4759&amp;","&amp;A4760&amp;","&amp;A4761&amp;","&amp;A4762&amp;","&amp;A4763&amp;","&amp;A4764&amp;","&amp;A4765&amp;","&amp;A4766&amp;","&amp;A4767&amp;","&amp;A4768&amp;","&amp;A4769&amp;","&amp;A4770&amp;","&amp;A4771&amp;","&amp;A4772&amp;","&amp;A4773&amp;","&amp;A4774&amp;","&amp;A4775&amp;","&amp;A4776&amp;","&amp;A4777&amp;","&amp;A4778&amp;","&amp;A4779&amp;","&amp;A4780</f>
        <v>[EEVEE2],Name = Eevee,Types = GHOST,BaseStats = 55,45,65,55,55,50,GenderRatio = FemaleOneEighth,GrowthRate = Medium,BaseExp = 65,EVs = DEFENSE,1,CatchRate = 100,Happiness = 50,Abilities = CURSEDBODY,SHADOWTAG,HiddenAbilities = INSOMNIA,Moves = 1,ASTONISH,1,GROWL,1,TAILWHIP,5,SANDATTACK,10,SHADOWSNEAK,15,DISARMINGVOICE,20,BITE,25,SWIFT,30,PERISHSONG,35,DISABLE,40,DESTINYBOND,45,GRUDGE,50,SHADOWCLAW,55,MEMENTO,TutorMoves = HONECLAWS,TOXIC,ALLERGY,HIDDENPOWER,PROTECT,FRUSTRATION,RETURN,SHADOWBALL,DOUBLETEAM,SLUDGEWAVE,SLUDGEBOMB,FACADE,REST,ATTRACT,THIEF,ROUND,ECHOEDVOICE,FALSESWIPE,QUASH,WILLOWISP,ACROBATICS,EMBARGO,SHADOWCLAW,SCORESETTLER,DREAMEATER,SWAGGER,SUBSTITUTE,TRICKROOM,SNARL,DARKPULSE,CONFIDE,SECRETPOWER,WORKUP,DISABLE,AGILITY,AURASPHERE,CRUNCH,PSYCHICFANGS,AFTERYOU,ANCIENTPOWER,BLOCK,DARKPULSE,FOULPLAY,GASTROACID,GUNKSHOT,HEADBUTT,HELPINGHAND,HYPERVOICE,KNOCKOFF,LASTRESORT,MAGICCOAT,MAGICROOM,OMINOUSWIND,PAINSPLIT,SLEEPTALK,SNATCH,SNORE,SPITE,SWIFT,TRICK,WONDERROOM,ZENHEADBUTT,NATURALGIFT,EggMoves = BABYDOLLEYES,ENDEAVOR,PROTECT,CURSE,SWEETKISS,WISH,FAKETEARS,COVET,HIDDENPOWER,SYNCHRONOISE,CAPTIVATE,EggGroups = Field,HatchSteps = 9180,Height = 0.3,Weight = 6.5,Color = Purple,Shape = Quadruped,Category = Evolution,Pokedex = This Pokemon was subjected to cruelty in life which has affected its unstable genetic makeup, allowing it to evolve into different variations.,Generation = 1,Evolutions = VAPOREON,Item,SANDSTONE,JOLTEON,Item,WINDSTONE,FLAREON,Item,IRONSTONE,LEAFEON,Item,SWARMSTONE,GLACEON,Item,GEMSTONE,ESPEON,Item,NOXIOUSSTONE,UMBREON,Item,POWERSTONE,SYLVEON,Item,ROYALSTONE</v>
      </c>
    </row>
    <row r="4757" spans="1:5" x14ac:dyDescent="0.25">
      <c r="A4757" t="s">
        <v>2029</v>
      </c>
    </row>
    <row r="4758" spans="1:5" x14ac:dyDescent="0.25">
      <c r="A4758" t="s">
        <v>1534</v>
      </c>
    </row>
    <row r="4759" spans="1:5" x14ac:dyDescent="0.25">
      <c r="A4759" t="s">
        <v>2030</v>
      </c>
    </row>
    <row r="4760" spans="1:5" x14ac:dyDescent="0.25">
      <c r="A4760" t="s">
        <v>543</v>
      </c>
    </row>
    <row r="4761" spans="1:5" x14ac:dyDescent="0.25">
      <c r="A4761" t="s">
        <v>7</v>
      </c>
    </row>
    <row r="4762" spans="1:5" x14ac:dyDescent="0.25">
      <c r="A4762" t="s">
        <v>898</v>
      </c>
    </row>
    <row r="4763" spans="1:5" x14ac:dyDescent="0.25">
      <c r="A4763" t="s">
        <v>203</v>
      </c>
    </row>
    <row r="4764" spans="1:5" x14ac:dyDescent="0.25">
      <c r="A4764" t="s">
        <v>32</v>
      </c>
    </row>
    <row r="4765" spans="1:5" x14ac:dyDescent="0.25">
      <c r="A4765" t="s">
        <v>996</v>
      </c>
    </row>
    <row r="4766" spans="1:5" x14ac:dyDescent="0.25">
      <c r="A4766" t="s">
        <v>2031</v>
      </c>
    </row>
    <row r="4767" spans="1:5" x14ac:dyDescent="0.25">
      <c r="A4767" t="s">
        <v>2032</v>
      </c>
    </row>
    <row r="4768" spans="1:5" x14ac:dyDescent="0.25">
      <c r="A4768" t="s">
        <v>2033</v>
      </c>
    </row>
    <row r="4769" spans="1:5" x14ac:dyDescent="0.25">
      <c r="A4769" t="s">
        <v>2034</v>
      </c>
    </row>
    <row r="4770" spans="1:5" x14ac:dyDescent="0.25">
      <c r="A4770" t="s">
        <v>2035</v>
      </c>
    </row>
    <row r="4771" spans="1:5" x14ac:dyDescent="0.25">
      <c r="A4771" t="s">
        <v>367</v>
      </c>
    </row>
    <row r="4772" spans="1:5" x14ac:dyDescent="0.25">
      <c r="A4772" t="s">
        <v>988</v>
      </c>
    </row>
    <row r="4773" spans="1:5" x14ac:dyDescent="0.25">
      <c r="A4773" t="s">
        <v>52</v>
      </c>
    </row>
    <row r="4774" spans="1:5" x14ac:dyDescent="0.25">
      <c r="A4774" t="s">
        <v>1198</v>
      </c>
    </row>
    <row r="4775" spans="1:5" x14ac:dyDescent="0.25">
      <c r="A4775" t="s">
        <v>185</v>
      </c>
    </row>
    <row r="4776" spans="1:5" x14ac:dyDescent="0.25">
      <c r="A4776" t="s">
        <v>551</v>
      </c>
    </row>
    <row r="4777" spans="1:5" x14ac:dyDescent="0.25">
      <c r="A4777" t="s">
        <v>2036</v>
      </c>
    </row>
    <row r="4778" spans="1:5" x14ac:dyDescent="0.25">
      <c r="A4778" t="s">
        <v>2037</v>
      </c>
    </row>
    <row r="4779" spans="1:5" x14ac:dyDescent="0.25">
      <c r="A4779" t="s">
        <v>25</v>
      </c>
    </row>
    <row r="4780" spans="1:5" x14ac:dyDescent="0.25">
      <c r="A4780" t="s">
        <v>2038</v>
      </c>
    </row>
    <row r="4781" spans="1:5" x14ac:dyDescent="0.25">
      <c r="A4781" t="s">
        <v>1</v>
      </c>
    </row>
    <row r="4782" spans="1:5" x14ac:dyDescent="0.25">
      <c r="A4782" t="s">
        <v>2039</v>
      </c>
      <c r="E4782" t="str">
        <f>A4782&amp;","&amp;A4783&amp;","&amp;A4784&amp;","&amp;A4785&amp;","&amp;A4786&amp;","&amp;A4787&amp;","&amp;A4788&amp;","&amp;A4789&amp;","&amp;A4790&amp;","&amp;A4791&amp;","&amp;A4792&amp;","&amp;A4793&amp;","&amp;A4794&amp;","&amp;A4795&amp;","&amp;A4796&amp;","&amp;A4797&amp;","&amp;A4798&amp;","&amp;A4799&amp;","&amp;A4800&amp;","&amp;A4801&amp;","&amp;A4802&amp;","&amp;A4803&amp;","&amp;A4804&amp;","&amp;A4805&amp;","&amp;A4806</f>
        <v>[VAPOREON],Name = Vaporeon,Types = GROUND,BaseStats = 140,120,100,60,50,55,GenderRatio = FemaleOneEighth,GrowthRate = Medium,BaseExp = 184,EVs = HP,2,CatchRate = 100,Happiness = 50,Abilities = SANDVEIL,ARENATRAP,HiddenAbilities = SANDSTREAM,Moves = 0,BULLDOZE,1,BULLDOZE,1,ASTONISH,1,GROWL,1,TAILWHIP,1,SANDATTACK,1,SHADOWSNEAK,1,DISARMINGVOICE,1,BITE,1,SWIFT,1,PERISHSONG,1,DISABLE,1,DESTINYBOND,1,GRUDGE,1,SHADOWCLAW,20,MUDBOMB,30,DIG,35,SHOREUP,40,STAMPEDE,45,STEALTHROCK,50,EARTHQUAKE,55,MEMENTO,TutorMoves = HONECLAWS,TOXIC,HIDDENPOWER,SUNNYDAY,PROTECT,FRUSTRATION,EARTHQUAKE,RETURN,DIG,SHADOWBALL,BRICKBREAK,DOUBLETEAM,REFLECT,SLUDGEWAVE,SLUDGEBOMB,SANDSTORM,FACADE,REST,ATTRACT,ROUND,WILLOWISP,ACROBATICS,SHADOWCLAW,GIGAIMPACT,ROCKPOLISH,STONEEDGE,SWORDSDANCE,BULLDOZE,SWAGGER,SUBSTITUTE,DARKPULSE,CONFIDE,SECRETPOWER,WORKUP,MUDDYWATER,DISABLE,ALLERGY,THIEF,ECHOEDVOICE,FALSESWIPE,QUASH,EMBARGO,SCORESETTLER,DREAMEATER,TRICKROOM,SNARL,AFTERYOU,ANCIENTPOWER,BLOCK,GASTROACID,MAGICCOAT,MAGICROOM,OMINOUSWIND,SKILLSWAP,SNATCH,SPITE,WONDERROOM,AGILITY,AURASPHERE,CRUNCH,PLAYROUGH,PSYCHICFANGS,DARKPULSE,EARTHPOWER,FOULPLAY,GUNKSHOT,HEADBUTT,HYPERVOICE,KNOCKOFF,LASTRESORT,MUDSLAP,PAINSPLIT,SLEEPTALK,SNORE,STEALTHROCK,STAMPEDE,SWIFT,TRICK,UPROAR,ZENHEADBUTT,NATURALGIFT,EggGroups = Field,HatchSteps = 9180,Height = 1.0,Weight = 29.0,Color = Brown,Shape = Quadruped,Category = Quicksand,Pokedex = It is a very shy Pokemon and when it spots humans, it is quick to retreat back into deep sands.,Generation = 1,#-------------------------------,[JOLTEON]</v>
      </c>
    </row>
    <row r="4783" spans="1:5" x14ac:dyDescent="0.25">
      <c r="A4783" t="s">
        <v>2040</v>
      </c>
    </row>
    <row r="4784" spans="1:5" x14ac:dyDescent="0.25">
      <c r="A4784" t="s">
        <v>476</v>
      </c>
    </row>
    <row r="4785" spans="1:1" x14ac:dyDescent="0.25">
      <c r="A4785" t="s">
        <v>2041</v>
      </c>
    </row>
    <row r="4786" spans="1:1" x14ac:dyDescent="0.25">
      <c r="A4786" t="s">
        <v>543</v>
      </c>
    </row>
    <row r="4787" spans="1:1" x14ac:dyDescent="0.25">
      <c r="A4787" t="s">
        <v>7</v>
      </c>
    </row>
    <row r="4788" spans="1:1" x14ac:dyDescent="0.25">
      <c r="A4788" t="s">
        <v>377</v>
      </c>
    </row>
    <row r="4789" spans="1:1" x14ac:dyDescent="0.25">
      <c r="A4789" t="s">
        <v>275</v>
      </c>
    </row>
    <row r="4790" spans="1:1" x14ac:dyDescent="0.25">
      <c r="A4790" t="s">
        <v>32</v>
      </c>
    </row>
    <row r="4791" spans="1:1" x14ac:dyDescent="0.25">
      <c r="A4791" t="s">
        <v>996</v>
      </c>
    </row>
    <row r="4792" spans="1:1" x14ac:dyDescent="0.25">
      <c r="A4792" t="s">
        <v>2042</v>
      </c>
    </row>
    <row r="4793" spans="1:1" x14ac:dyDescent="0.25">
      <c r="A4793" t="s">
        <v>480</v>
      </c>
    </row>
    <row r="4794" spans="1:1" x14ac:dyDescent="0.25">
      <c r="A4794" t="s">
        <v>2043</v>
      </c>
    </row>
    <row r="4795" spans="1:1" x14ac:dyDescent="0.25">
      <c r="A4795" t="s">
        <v>2044</v>
      </c>
    </row>
    <row r="4796" spans="1:1" x14ac:dyDescent="0.25">
      <c r="A4796" t="s">
        <v>367</v>
      </c>
    </row>
    <row r="4797" spans="1:1" x14ac:dyDescent="0.25">
      <c r="A4797" t="s">
        <v>988</v>
      </c>
    </row>
    <row r="4798" spans="1:1" x14ac:dyDescent="0.25">
      <c r="A4798" t="s">
        <v>75</v>
      </c>
    </row>
    <row r="4799" spans="1:1" x14ac:dyDescent="0.25">
      <c r="A4799" t="s">
        <v>2045</v>
      </c>
    </row>
    <row r="4800" spans="1:1" x14ac:dyDescent="0.25">
      <c r="A4800" t="s">
        <v>155</v>
      </c>
    </row>
    <row r="4801" spans="1:5" x14ac:dyDescent="0.25">
      <c r="A4801" t="s">
        <v>551</v>
      </c>
    </row>
    <row r="4802" spans="1:5" x14ac:dyDescent="0.25">
      <c r="A4802" t="s">
        <v>497</v>
      </c>
    </row>
    <row r="4803" spans="1:5" x14ac:dyDescent="0.25">
      <c r="A4803" t="s">
        <v>2046</v>
      </c>
    </row>
    <row r="4804" spans="1:5" x14ac:dyDescent="0.25">
      <c r="A4804" t="s">
        <v>25</v>
      </c>
    </row>
    <row r="4805" spans="1:5" x14ac:dyDescent="0.25">
      <c r="A4805" t="s">
        <v>1</v>
      </c>
    </row>
    <row r="4806" spans="1:5" x14ac:dyDescent="0.25">
      <c r="A4806" t="s">
        <v>2047</v>
      </c>
      <c r="E4806" t="str">
        <f>A4806&amp;","&amp;A4807&amp;","&amp;A4808&amp;","&amp;A4809&amp;","&amp;A4810&amp;","&amp;A4811&amp;","&amp;A4812&amp;","&amp;A4813&amp;","&amp;A4814&amp;","&amp;A4815&amp;","&amp;A4816&amp;","&amp;A4817&amp;","&amp;A4818&amp;","&amp;A4819&amp;","&amp;A4820&amp;","&amp;A4821&amp;","&amp;A4822&amp;","&amp;A4823&amp;","&amp;A4824&amp;","&amp;A4825&amp;","&amp;A4826&amp;","&amp;A4827&amp;","&amp;A4828&amp;","&amp;A4829&amp;","&amp;A4830</f>
        <v>[JOLTEON],Name = Jolteon,Types = FLYING,BaseStats = 60,50,55,140,120,100,GenderRatio = FemaleOneEighth,GrowthRate = Medium,BaseExp = 184,EVs = SPEED,2,CatchRate = 100,Happiness = 50,Abilities = DRIZZLE,LIGHTNINGROD,HiddenAbilities = CLOUDNINE,Moves = 0,AIRCUTTER,1,AIRCUTTER,1,ASTONISH,1,GROWL,1,TAILWHIP,1,SANDATTACK,1,SHADOWSNEAK,1,DISARMINGVOICE,1,BITE,1,SWIFT,1,PERISHSONG,1,DISABLE,1,DESTINYBOND,1,GRUDGE,1,SHADOWCLAW,20,DEFOG,25,AIRSLASH,30,OMINOUSWIND,35,TAILWIND,40,HURRICANE,45,WEATHERBALL,50,THUNDER,55,MEMENTO,TutorMoves = HONECLAWS,TOXIC,HAIL,HIDDENPOWER,ICEBEAM,BLIZZARD,HYPERBEAM,LIGHTSCREEN,PROTECT,RAINDANCE,FRUSTRATION,THUNDERBOLT,THUNDER,RETURN,SHADOWBALL,DOUBLETEAM,REFLECT,SLUDGEWAVE,SLUDGEBOMB,SANDSTORM,STREAMRUSH,FACADE,REST,ATTRACT,ROUND,ECHOEDVOICE,FOCUSBLAST,FLING,CHARGEBEAM,WILLOWISP,ACROBATICS,SHADOWCLAW,VOLTSWITCH,THUNDERWAVE,FROSTBREATH,SHOCKWAVE,SWAGGER,SUBSTITUTE,WILDCHARGE,LIQUIDATION,DARKPULSE,CONFIDE,AURORAVEIL,SECRETPOWER,WORKUP,DISABLE,ALLERGY,THIEF,FALSESWIPE,QUASH,EMBARGO,SCORESETTLER,DREAMEATER,TRICKROOM,SNARL,AFTERYOU,ANCIENTPOWER,BLOCK,GASTROACID,HEADBUTT,MAGICCOAT,MAGICROOM,SKILLSWAP,SNATCH,SPITE,WONDERROOM,AGILITY,AURASPHERE,CRUNCH,HURRICANE,PSYCHICFANGS,AIRCUTTER,DARKPULSE,DEFOG,FOULPLAY,GUNKSHOT,HEATWAVE,HYPERVOICE,KNOCKOFF,ICYWIND,LASTRESORT,OMINOUSWIND,PAINSPLIT,SKYATTACK,SLEEPTALK,SNORE,SWIFT,TAILWIND,TRICK,TWISTER,UPROAR,VOLTTACKLE,WATERPULSE,ZENHEADBUTT,NATURALGIFT,EggGroups = Flying,HatchSteps = 9180,Height = 0.8,Weight = 24.5,Color = Blue,Shape = Quadruped,Category = Stormcloud,Pokedex = The storm clouds that circle it are very unstable and it is still learning how to fully control and master the energy it produces.,Generation = 1,#-------------------------------,[FLAREON]</v>
      </c>
    </row>
    <row r="4807" spans="1:5" x14ac:dyDescent="0.25">
      <c r="A4807" t="s">
        <v>2048</v>
      </c>
    </row>
    <row r="4808" spans="1:5" x14ac:dyDescent="0.25">
      <c r="A4808" t="s">
        <v>2049</v>
      </c>
    </row>
    <row r="4809" spans="1:5" x14ac:dyDescent="0.25">
      <c r="A4809" t="s">
        <v>2050</v>
      </c>
    </row>
    <row r="4810" spans="1:5" x14ac:dyDescent="0.25">
      <c r="A4810" t="s">
        <v>543</v>
      </c>
    </row>
    <row r="4811" spans="1:5" x14ac:dyDescent="0.25">
      <c r="A4811" t="s">
        <v>7</v>
      </c>
    </row>
    <row r="4812" spans="1:5" x14ac:dyDescent="0.25">
      <c r="A4812" t="s">
        <v>377</v>
      </c>
    </row>
    <row r="4813" spans="1:5" x14ac:dyDescent="0.25">
      <c r="A4813" t="s">
        <v>136</v>
      </c>
    </row>
    <row r="4814" spans="1:5" x14ac:dyDescent="0.25">
      <c r="A4814" t="s">
        <v>32</v>
      </c>
    </row>
    <row r="4815" spans="1:5" x14ac:dyDescent="0.25">
      <c r="A4815" t="s">
        <v>996</v>
      </c>
    </row>
    <row r="4816" spans="1:5" x14ac:dyDescent="0.25">
      <c r="A4816" t="s">
        <v>2051</v>
      </c>
    </row>
    <row r="4817" spans="1:5" x14ac:dyDescent="0.25">
      <c r="A4817" t="s">
        <v>855</v>
      </c>
    </row>
    <row r="4818" spans="1:5" x14ac:dyDescent="0.25">
      <c r="A4818" t="s">
        <v>2052</v>
      </c>
    </row>
    <row r="4819" spans="1:5" x14ac:dyDescent="0.25">
      <c r="A4819" t="s">
        <v>2053</v>
      </c>
    </row>
    <row r="4820" spans="1:5" x14ac:dyDescent="0.25">
      <c r="A4820" t="s">
        <v>125</v>
      </c>
    </row>
    <row r="4821" spans="1:5" x14ac:dyDescent="0.25">
      <c r="A4821" t="s">
        <v>988</v>
      </c>
    </row>
    <row r="4822" spans="1:5" x14ac:dyDescent="0.25">
      <c r="A4822" t="s">
        <v>183</v>
      </c>
    </row>
    <row r="4823" spans="1:5" x14ac:dyDescent="0.25">
      <c r="A4823" t="s">
        <v>310</v>
      </c>
    </row>
    <row r="4824" spans="1:5" x14ac:dyDescent="0.25">
      <c r="A4824" t="s">
        <v>53</v>
      </c>
    </row>
    <row r="4825" spans="1:5" x14ac:dyDescent="0.25">
      <c r="A4825" t="s">
        <v>551</v>
      </c>
    </row>
    <row r="4826" spans="1:5" x14ac:dyDescent="0.25">
      <c r="A4826" t="s">
        <v>2054</v>
      </c>
    </row>
    <row r="4827" spans="1:5" x14ac:dyDescent="0.25">
      <c r="A4827" t="s">
        <v>2055</v>
      </c>
    </row>
    <row r="4828" spans="1:5" x14ac:dyDescent="0.25">
      <c r="A4828" t="s">
        <v>25</v>
      </c>
    </row>
    <row r="4829" spans="1:5" x14ac:dyDescent="0.25">
      <c r="A4829" t="s">
        <v>1</v>
      </c>
    </row>
    <row r="4830" spans="1:5" x14ac:dyDescent="0.25">
      <c r="A4830" t="s">
        <v>2056</v>
      </c>
      <c r="E4830" t="str">
        <f>A4830&amp;","&amp;A4831&amp;","&amp;A4832&amp;","&amp;A4833&amp;","&amp;A4834&amp;","&amp;A4835&amp;","&amp;A4836&amp;","&amp;A4837&amp;","&amp;A4838&amp;","&amp;A4839&amp;","&amp;A4840&amp;","&amp;A4841&amp;","&amp;A4842&amp;","&amp;A4843&amp;","&amp;A4844&amp;","&amp;A4845&amp;","&amp;A4846&amp;","&amp;A4847&amp;","&amp;A4848&amp;","&amp;A4849&amp;","&amp;A4850&amp;","&amp;A4851&amp;","&amp;A4852&amp;","&amp;A4853&amp;","&amp;A4854</f>
        <v>[FLAREON],Name = Flareon,Types = STEEL,BaseStats = 60,100,135,50,60,120,GenderRatio = FemaleOneEighth,GrowthRate = Medium,BaseExp = 184,EVs = DEFENSE,1,SPECIAL_DEFENSE,1,CatchRate = 100,Happiness = 50,Abilities = HEATPROOF,IRONBARBS,HiddenAbilities = INTIMIDATE,Moves = 0,METALCLAW,1,METALCLAW,1,ASTONISH,1,GROWL,1,TAILWHIP,1,SANDATTACK,1,SHADOWSNEAK,1,DISARMINGVOICE,1,BITE,1,SWIFT,1,PERISHSONG,1,DISABLE,1,DESTINYBOND,1,GRUDGE,1,SHADOWCLAW,20,GYROBALL,25,SPIKES,30,POISONJAB,45,IRONHEAD,50,HEAVYSLAM,55,MEMENTO,3540,GOLDRUSH,TutorMoves = HONECLAWS,ROAR,TOXIC,HIDDENPOWER,PROTECT,FRUSTRATION,BOULDERHURL,EARTHQUAKE,RETURN,DIG,SHADOWBALL,BRICKBREAK,DOUBLETEAM,SLUDGEWAVE,SLUDGEBOMB,ROCKTOMB,FACADE,REST,ATTRACT,ROUND,OVERHEAT,WILLOWISP,ACROBATICS,SHADOWCLAW,GIGAIMPACT,ROCKPOLISH,STONEEDGE,GYROBALL,SWORDSDANCE,BULLDOZE,ROCKSLIDE,POISONJAB,SWAGGER,SUBSTITUTE,FLASHCANNON,WILDCHARGE,DARKPULSE,CONFIDE,SECRETPOWER,WORKUP,SMARTSTRIKE,HEAVYSLAM,DISABLE,ALLERGY,THIEF,ECHOEDVOICE,FALSESWIPE,QUASH,EMBARGO,DREAMEATER,TRICKROOM,SNARL,AFTERYOU,ANCIENTPOWER,BLOCK,GASTROACID,MAGICCOAT,MAGICROOM,OMINOUSWIND,SKILLSWAP,SNATCH,SPITE,WONDERROOM,AGILITY,AURASPHERE,BODYSLAM,CRUNCH,FOCUSENERGY,PSYCHICFANGS,DARKPULSE,GOLDRUSH,FOULPLAY,GUNKSHOT,HEADBUTT,HYPERVOICE,IRONDEFENSE,IRONHEAD,KNOCKOFF,LASTRESORT,MAGNETRISE,PAINSPLIT,SLEEPTALK,SNORE,SWIFT,TRICK,TWISTER,UPROAR,VOLTTACKLE,ZENHEADBUTT,NATURALGIFT,EggGroups = Field,HatchSteps = 9180,Height = 0.9,Weight = 250.0,Color = Gray,Shape = Quadruped,Category = Drill,Pokedex = The drill on its tail is heavily rusted, which slows it down significantly. However, the drill is sharp and very corrosive which helps it defend itself.,Generation = 4,#-------------------------------,[ESPEON]</v>
      </c>
    </row>
    <row r="4831" spans="1:5" x14ac:dyDescent="0.25">
      <c r="A4831" t="s">
        <v>2057</v>
      </c>
    </row>
    <row r="4832" spans="1:5" x14ac:dyDescent="0.25">
      <c r="A4832" t="s">
        <v>960</v>
      </c>
    </row>
    <row r="4833" spans="1:1" x14ac:dyDescent="0.25">
      <c r="A4833" t="s">
        <v>2058</v>
      </c>
    </row>
    <row r="4834" spans="1:1" x14ac:dyDescent="0.25">
      <c r="A4834" t="s">
        <v>543</v>
      </c>
    </row>
    <row r="4835" spans="1:1" x14ac:dyDescent="0.25">
      <c r="A4835" t="s">
        <v>7</v>
      </c>
    </row>
    <row r="4836" spans="1:1" x14ac:dyDescent="0.25">
      <c r="A4836" t="s">
        <v>377</v>
      </c>
    </row>
    <row r="4837" spans="1:1" x14ac:dyDescent="0.25">
      <c r="A4837" t="s">
        <v>1470</v>
      </c>
    </row>
    <row r="4838" spans="1:1" x14ac:dyDescent="0.25">
      <c r="A4838" t="s">
        <v>32</v>
      </c>
    </row>
    <row r="4839" spans="1:1" x14ac:dyDescent="0.25">
      <c r="A4839" t="s">
        <v>996</v>
      </c>
    </row>
    <row r="4840" spans="1:1" x14ac:dyDescent="0.25">
      <c r="A4840" t="s">
        <v>2059</v>
      </c>
    </row>
    <row r="4841" spans="1:1" x14ac:dyDescent="0.25">
      <c r="A4841" t="s">
        <v>1313</v>
      </c>
    </row>
    <row r="4842" spans="1:1" x14ac:dyDescent="0.25">
      <c r="A4842" t="s">
        <v>2060</v>
      </c>
    </row>
    <row r="4843" spans="1:1" x14ac:dyDescent="0.25">
      <c r="A4843" t="s">
        <v>2061</v>
      </c>
    </row>
    <row r="4844" spans="1:1" x14ac:dyDescent="0.25">
      <c r="A4844" t="s">
        <v>367</v>
      </c>
    </row>
    <row r="4845" spans="1:1" x14ac:dyDescent="0.25">
      <c r="A4845" t="s">
        <v>988</v>
      </c>
    </row>
    <row r="4846" spans="1:1" x14ac:dyDescent="0.25">
      <c r="A4846" t="s">
        <v>675</v>
      </c>
    </row>
    <row r="4847" spans="1:1" x14ac:dyDescent="0.25">
      <c r="A4847" t="s">
        <v>1269</v>
      </c>
    </row>
    <row r="4848" spans="1:1" x14ac:dyDescent="0.25">
      <c r="A4848" t="s">
        <v>325</v>
      </c>
    </row>
    <row r="4849" spans="1:5" x14ac:dyDescent="0.25">
      <c r="A4849" t="s">
        <v>551</v>
      </c>
    </row>
    <row r="4850" spans="1:5" x14ac:dyDescent="0.25">
      <c r="A4850" t="s">
        <v>2062</v>
      </c>
    </row>
    <row r="4851" spans="1:5" x14ac:dyDescent="0.25">
      <c r="A4851" t="s">
        <v>2063</v>
      </c>
    </row>
    <row r="4852" spans="1:5" x14ac:dyDescent="0.25">
      <c r="A4852" t="s">
        <v>385</v>
      </c>
    </row>
    <row r="4853" spans="1:5" x14ac:dyDescent="0.25">
      <c r="A4853" t="s">
        <v>1</v>
      </c>
    </row>
    <row r="4854" spans="1:5" x14ac:dyDescent="0.25">
      <c r="A4854" t="s">
        <v>2064</v>
      </c>
      <c r="E4854" t="str">
        <f>A4854&amp;","&amp;A4855&amp;","&amp;A4856&amp;","&amp;A4857&amp;","&amp;A4858&amp;","&amp;A4859&amp;","&amp;A4860&amp;","&amp;A4861&amp;","&amp;A4862&amp;","&amp;A4863&amp;","&amp;A4864&amp;","&amp;A4865&amp;","&amp;A4866&amp;","&amp;A4867&amp;","&amp;A4868&amp;","&amp;A4869&amp;","&amp;A4870&amp;","&amp;A4871&amp;","&amp;A4872&amp;","&amp;A4873&amp;","&amp;A4874&amp;","&amp;A4875&amp;","&amp;A4876&amp;","&amp;A4877&amp;","&amp;A4878</f>
        <v>[ESPEON],Name = Espeon,Types = POISON,BaseStats = 110,130,60,120,50,55,GenderRatio = FemaleOneEighth,GrowthRate = Medium,BaseExp = 184,EVs = ATTACK,1,SPEED,1,CatchRate = 100,Happiness = 50,Abilities = POISONTOUCH,INFILTRATOR,HiddenAbilities = SNIPER,Moves = 0,POISONFANG,1,POISONFANG,1,ASTONISH,1,GROWL,1,TAILWHIP,1,SANDATTACK,1,SHADOWSNEAK,1,DISARMINGVOICE,1,BITE,1,SWIFT,1,PERISHSONG,1,DISABLE,1,DESTINYBOND,1,GRUDGE,1,SHADOWCLAW,20,SPOIL,25,CROSSPOISON,30,ACIDARMOR,35,GLARE,40,NIGHTSLASH,45,VENOMDRENCH,50,POISONJAB,55,MEMENTO,TutorMoves = HONECLAWS,TOXIC,ALLERGY,HIDDENPOWER,LIGHTSCREEN,PROTECT,FRUSTRATION,RETURN,SHADOWBALL,DOUBLETEAM,SLUDGEWAVE,SLUDGEBOMB,FACADE,REST,ATTRACT,ROUND,FALSESWIPE,QUASH,WILLOWISP,ACROBATICS,SHADOWCLAW,SCORESETTLER,SWORDSDANCE,XSCISSOR,POISONJAB,SWAGGER,UTURN,SUBSTITUTE,TRICKROOM,DARKPULSE,CONFIDE,SECRETPOWER,WORKUP,VENOMDRENCH,DISABLE,THIEF,ECHOEDVOICE,DREAMEATER,SNARL,AFTERYOU,ANCIENTPOWER,MAGICCOAT,SKILLSWAP,SNATCH,SPITE,AGILITY,AURASPHERE,CRUNCH,FOCUSENERGY,LEAFBLADE,PLAYROUGH,PSYCHICFANGS,BLOCK,COVET,DARKPULSE,FOULPLAY,FURYCUTTER,GASTROACID,GUNKSHOT,HEADBUTT,HYPERVOICE,INFESTATION,KNOCKOFF,LASERFOCUS,LASTRESORT,MAGICROOM,OMINOUSWIND,PAINSPLIT,SLEEPTALK,SNORE,SWIFT,TRICK,TWISTER,WONDERROOM,ZENHEADBUTT,LEECHLIFE,NATURALGIFT,EggGroups = Field,HatchSteps = 9180,Height = 0.9,Weight = 26.5,Color = Green,Shape = Quadruped,Category = Radioactive,Pokedex = Its tail is drenched in highly corrosive poison, and it is unable to control when to poison anyone that touches it, rendering it untouchable to many.,Generation = 2,#-------------------------------,[UMBREON]</v>
      </c>
    </row>
    <row r="4855" spans="1:5" x14ac:dyDescent="0.25">
      <c r="A4855" t="s">
        <v>2065</v>
      </c>
    </row>
    <row r="4856" spans="1:5" x14ac:dyDescent="0.25">
      <c r="A4856" t="s">
        <v>227</v>
      </c>
    </row>
    <row r="4857" spans="1:5" x14ac:dyDescent="0.25">
      <c r="A4857" t="s">
        <v>2066</v>
      </c>
    </row>
    <row r="4858" spans="1:5" x14ac:dyDescent="0.25">
      <c r="A4858" t="s">
        <v>543</v>
      </c>
    </row>
    <row r="4859" spans="1:5" x14ac:dyDescent="0.25">
      <c r="A4859" t="s">
        <v>7</v>
      </c>
    </row>
    <row r="4860" spans="1:5" x14ac:dyDescent="0.25">
      <c r="A4860" t="s">
        <v>377</v>
      </c>
    </row>
    <row r="4861" spans="1:5" x14ac:dyDescent="0.25">
      <c r="A4861" t="s">
        <v>1367</v>
      </c>
    </row>
    <row r="4862" spans="1:5" x14ac:dyDescent="0.25">
      <c r="A4862" t="s">
        <v>32</v>
      </c>
    </row>
    <row r="4863" spans="1:5" x14ac:dyDescent="0.25">
      <c r="A4863" t="s">
        <v>996</v>
      </c>
    </row>
    <row r="4864" spans="1:5" x14ac:dyDescent="0.25">
      <c r="A4864" t="s">
        <v>2067</v>
      </c>
    </row>
    <row r="4865" spans="1:5" x14ac:dyDescent="0.25">
      <c r="A4865" t="s">
        <v>2068</v>
      </c>
    </row>
    <row r="4866" spans="1:5" x14ac:dyDescent="0.25">
      <c r="A4866" t="s">
        <v>2069</v>
      </c>
    </row>
    <row r="4867" spans="1:5" x14ac:dyDescent="0.25">
      <c r="A4867" t="s">
        <v>2070</v>
      </c>
    </row>
    <row r="4868" spans="1:5" x14ac:dyDescent="0.25">
      <c r="A4868" t="s">
        <v>367</v>
      </c>
    </row>
    <row r="4869" spans="1:5" x14ac:dyDescent="0.25">
      <c r="A4869" t="s">
        <v>988</v>
      </c>
    </row>
    <row r="4870" spans="1:5" x14ac:dyDescent="0.25">
      <c r="A4870" t="s">
        <v>675</v>
      </c>
    </row>
    <row r="4871" spans="1:5" x14ac:dyDescent="0.25">
      <c r="A4871" t="s">
        <v>2071</v>
      </c>
    </row>
    <row r="4872" spans="1:5" x14ac:dyDescent="0.25">
      <c r="A4872" t="s">
        <v>237</v>
      </c>
    </row>
    <row r="4873" spans="1:5" x14ac:dyDescent="0.25">
      <c r="A4873" t="s">
        <v>551</v>
      </c>
    </row>
    <row r="4874" spans="1:5" x14ac:dyDescent="0.25">
      <c r="A4874" t="s">
        <v>2072</v>
      </c>
    </row>
    <row r="4875" spans="1:5" x14ac:dyDescent="0.25">
      <c r="A4875" t="s">
        <v>2073</v>
      </c>
    </row>
    <row r="4876" spans="1:5" x14ac:dyDescent="0.25">
      <c r="A4876" t="s">
        <v>223</v>
      </c>
    </row>
    <row r="4877" spans="1:5" x14ac:dyDescent="0.25">
      <c r="A4877" t="s">
        <v>1</v>
      </c>
    </row>
    <row r="4878" spans="1:5" x14ac:dyDescent="0.25">
      <c r="A4878" t="s">
        <v>2074</v>
      </c>
      <c r="E4878" t="str">
        <f>A4878&amp;","&amp;A4879&amp;","&amp;A4880&amp;","&amp;A4881&amp;","&amp;A4882&amp;","&amp;A4883&amp;","&amp;A4884&amp;","&amp;A4885&amp;","&amp;A4886&amp;","&amp;A4887&amp;","&amp;A4888&amp;","&amp;A4889&amp;","&amp;A4890&amp;","&amp;A4891&amp;","&amp;A4892&amp;","&amp;A4893&amp;","&amp;A4894&amp;","&amp;A4895&amp;","&amp;A4896&amp;","&amp;A4897&amp;","&amp;A4898&amp;","&amp;A4899&amp;","&amp;A4900&amp;","&amp;A4901&amp;","&amp;A4902</f>
        <v>[UMBREON],Name = Umbreon,Types = FIGHTING,BaseStats = 65,95,65,120,120,60,GenderRatio = FemaleOneEighth,GrowthRate = Medium,BaseExp = 184,EVs = ATTACK,1,SPECIAL_ATTACK,1,CatchRate = 100,Happiness = 35,Abilities = SCRAPPY,MOLDBREAKER,HiddenAbilities = INNERFOCUS,Moves = 0,VACUUMWAVE,1,VACUUMWAVE,1,ASTONISH,1,GROWL,1,TAILWHIP,1,SANDATTACK,1,SHADOWSNEAK,1,DISARMINGVOICE,1,BITE,1,SWIFT,1,PERISHSONG,1,DISABLE,1,DESTINYBOND,1,GRUDGE,1,SHADOWCLAW,20,LOWKICK,25,BULKUP,30,BRICKBREAK,35,JUMPKICK,40,CLOSECOMBAT,45,FOCUSBLAST,50,AURASPHERE,55,MEMENTO,TutorMoves = HONECLAWS,CALMMIND,TOXIC,BULKUP,HIDDENPOWER,TAUNT,PROTECT,SAFEGUARD,FRUSTRATION,RETURN,SHADOWBALL,BRICKBREAK,DOUBLETEAM,SLUDGEWAVE,SLUDGEBOMB,STREAMRUSH,TORMENT,FACADE,REST,ATTRACT,THIEF,LOWSWEEP,ROUND,FOCUSBLAST,FALSESWIPE,QUASH,WILLOWISP,ACROBATICS,SHADOWCLAW,SCORESETTLER,RETALIATE,GIGAIMPACT,SWORDSDANCE,POISONJAB,SWAGGER,SUBSTITUTE,TRICKROOM,DARKPULSE,CONFIDE,SECRETPOWER,WORKUP,BRUTALSWING,DISABLE,ALLERGY,ECHOEDVOICE,FALSESWIPE,EMBARGO,DREAMEATER,SNARL,AFTERYOU,ANCIENTPOWER,GASTROACID,MAGICCOAT,OMINOUSWIND,SNATCH,SPITE,AGILITY,AURASPHERE,BODYSLAM,CRUNCH,FOCUSENERGY,PLAYROUGH,PSYCHICFANGS,AIRCUTTER,BLOCK,BOUNCE,COVET,DARKPULSE,EARTHPOWER,ENDEAVOR,FOULPLAY,GUNKSHOT,HEADBUTT,HYPERVOICE,KNOCKOFF,LASTRESORT,LOWKICK,MAGICROOM,PAINSPLIT,SKILLSWAP,SLEEPTALK,SNORE,SUPERPOWER,SWIFT,TWISTER,TRICK,UPROAR,VACUUMWAVE,WONDERROOM,ZENHEADBUTT,NATURALGIFT,EggGroups = Field,HatchSteps = 9180,Height = 1.0,Weight = 27.0,Color = White,Shape = Quadruped,Category = Vigilante,Pokedex = It has been trained as a vigilante and seeks out justice for those that have been subjected to cruelty or misfortune at the hands of others.,Generation = 2,#-------------------------------,[LEAFEON]</v>
      </c>
    </row>
    <row r="4879" spans="1:5" x14ac:dyDescent="0.25">
      <c r="A4879" t="s">
        <v>2075</v>
      </c>
    </row>
    <row r="4880" spans="1:5" x14ac:dyDescent="0.25">
      <c r="A4880" t="s">
        <v>2076</v>
      </c>
    </row>
    <row r="4881" spans="1:1" x14ac:dyDescent="0.25">
      <c r="A4881" t="s">
        <v>2077</v>
      </c>
    </row>
    <row r="4882" spans="1:1" x14ac:dyDescent="0.25">
      <c r="A4882" t="s">
        <v>543</v>
      </c>
    </row>
    <row r="4883" spans="1:1" x14ac:dyDescent="0.25">
      <c r="A4883" t="s">
        <v>7</v>
      </c>
    </row>
    <row r="4884" spans="1:1" x14ac:dyDescent="0.25">
      <c r="A4884" t="s">
        <v>377</v>
      </c>
    </row>
    <row r="4885" spans="1:1" x14ac:dyDescent="0.25">
      <c r="A4885" t="s">
        <v>1795</v>
      </c>
    </row>
    <row r="4886" spans="1:1" x14ac:dyDescent="0.25">
      <c r="A4886" t="s">
        <v>32</v>
      </c>
    </row>
    <row r="4887" spans="1:1" x14ac:dyDescent="0.25">
      <c r="A4887" t="s">
        <v>1380</v>
      </c>
    </row>
    <row r="4888" spans="1:1" x14ac:dyDescent="0.25">
      <c r="A4888" t="s">
        <v>2078</v>
      </c>
    </row>
    <row r="4889" spans="1:1" x14ac:dyDescent="0.25">
      <c r="A4889" t="s">
        <v>2079</v>
      </c>
    </row>
    <row r="4890" spans="1:1" x14ac:dyDescent="0.25">
      <c r="A4890" t="s">
        <v>2080</v>
      </c>
    </row>
    <row r="4891" spans="1:1" x14ac:dyDescent="0.25">
      <c r="A4891" t="s">
        <v>2081</v>
      </c>
    </row>
    <row r="4892" spans="1:1" x14ac:dyDescent="0.25">
      <c r="A4892" t="s">
        <v>367</v>
      </c>
    </row>
    <row r="4893" spans="1:1" x14ac:dyDescent="0.25">
      <c r="A4893" t="s">
        <v>988</v>
      </c>
    </row>
    <row r="4894" spans="1:1" x14ac:dyDescent="0.25">
      <c r="A4894" t="s">
        <v>75</v>
      </c>
    </row>
    <row r="4895" spans="1:1" x14ac:dyDescent="0.25">
      <c r="A4895" t="s">
        <v>2082</v>
      </c>
    </row>
    <row r="4896" spans="1:1" x14ac:dyDescent="0.25">
      <c r="A4896" t="s">
        <v>636</v>
      </c>
    </row>
    <row r="4897" spans="1:5" x14ac:dyDescent="0.25">
      <c r="A4897" t="s">
        <v>551</v>
      </c>
    </row>
    <row r="4898" spans="1:5" x14ac:dyDescent="0.25">
      <c r="A4898" t="s">
        <v>2083</v>
      </c>
    </row>
    <row r="4899" spans="1:5" x14ac:dyDescent="0.25">
      <c r="A4899" t="s">
        <v>2084</v>
      </c>
    </row>
    <row r="4900" spans="1:5" x14ac:dyDescent="0.25">
      <c r="A4900" t="s">
        <v>223</v>
      </c>
    </row>
    <row r="4901" spans="1:5" x14ac:dyDescent="0.25">
      <c r="A4901" t="s">
        <v>1</v>
      </c>
    </row>
    <row r="4902" spans="1:5" x14ac:dyDescent="0.25">
      <c r="A4902" t="s">
        <v>2085</v>
      </c>
      <c r="E4902" t="str">
        <f>A4902&amp;","&amp;A4903&amp;","&amp;A4904&amp;","&amp;A4905&amp;","&amp;A4906&amp;","&amp;A4907&amp;","&amp;A4908&amp;","&amp;A4909&amp;","&amp;A4910&amp;","&amp;A4911&amp;","&amp;A4912&amp;","&amp;A4913&amp;","&amp;A4914&amp;","&amp;A4915&amp;","&amp;A4916&amp;","&amp;A4917&amp;","&amp;A4918&amp;","&amp;A4919&amp;","&amp;A4920&amp;","&amp;A4921&amp;","&amp;A4922&amp;","&amp;A4923&amp;","&amp;A4924&amp;","&amp;A4925&amp;","&amp;A4926</f>
        <v>[LEAFEON],Name = Leafeon,Types = BUG,BaseStats = 120,55,60,100,140,50,GenderRatio = FemaleOneEighth,GrowthRate = Medium,BaseExp = 184,EVs = SPECIAL_ATTACK,2,CatchRate = 100,Happiness = 35,Abilities = SHIELDDUST,TINTEDLENS,HiddenAbilities = SWARM,Moves = 0,STRUGGLEBUG,1,STRUGGLEBUG,1,ASTONISH,1,GROWL,1,TAILWHIP,1,SANDATTACK,1,SHADOWSNEAK,1,DISARMINGVOICE,1,BITE,1,SWIFT,1,PERISHSONG,1,DISABLE,1,DESTINYBOND,1,GRUDGE,1,SHADOWCLAW,20,INFESTATION,25,SIGNALBEAM,30,SYNTHESIS,35,SILVERWIND,40,LEECHLIFE,45,GIGADRAIN,50,BUGBUZZ,55,MEMENTO,TutorMoves = HONECLAWS,TOXIC,BULKUP,ALLERGY,HIDDENPOWER,SUNNYDAY,PROTECT,FRUSTRATION,SOLARBEAM,RETURN,SHADOWBALL,DOUBLETEAM,SLUDGEWAVE,SLUDGEBOMB,STREAMRUSH,FACADE,REST,ATTRACT,ROUND,ECHOEDVOICE,STEELWING,ENERGYBALL,FALSESWIPE,SOLARBLADE,WILLOWISP,ACROBATICS,SHADOWCLAW,STRUGGLEBUG,XSCISSOR,POISONJAB,GRASSKNOT,SWAGGER,UTURN,SUBSTITUTE,NATUREPOWER,DARKPULSE,CONFIDE,SECRETPOWER,WORKUP,VENOMDRENCH,POLLENPUFF,DISABLE,LEAFSTORM,THIEF,QUASH,EMBARGO,SCORESETTLER,DREAMEATER,TRICKROOM,SNARL,AFTERYOU,ANCIENTPOWER,BLOCK,HEADBUTT,MAGICCOAT,MAGICROOM,OMINOUSWIND,SKILLSWAP,SNATCH,SPITE,WONDERROOM,AGILITY,AURASPHERE,BUGBUZZ,CRUNCH,HURRICANE,LEAFBLADE,AIRCUTTER,BIND,INFESTATION,KNOCKOFF,LASTRESORT,OMINOUSWIND,PAINSPLIT,ROOST,PEPPERBURST,SIGNALBEAM,SLEEPTALK,SNORE,STRINGSHOT,SYNTHESIS,SWIFT,TAILWIND,TRICK,TWISTER,WORRYSEED,ZENHEADBUTT,LEECHLIFE,NATURALGIFT,EggGroups = Bug,HatchSteps = 9180,Height = 1.0,Weight = 25.5,Color = Green,Shape = Quadruped,Category = Moth,Pokedex = The wing-like membrane allows is sticky which allows it to fly through the air and catch smaller insects in them for it to feed on.,Generation = 4,#-------------------------------,[GLACEON]</v>
      </c>
    </row>
    <row r="4903" spans="1:5" x14ac:dyDescent="0.25">
      <c r="A4903" t="s">
        <v>2086</v>
      </c>
    </row>
    <row r="4904" spans="1:5" x14ac:dyDescent="0.25">
      <c r="A4904" t="s">
        <v>2087</v>
      </c>
    </row>
    <row r="4905" spans="1:5" x14ac:dyDescent="0.25">
      <c r="A4905" t="s">
        <v>2088</v>
      </c>
    </row>
    <row r="4906" spans="1:5" x14ac:dyDescent="0.25">
      <c r="A4906" t="s">
        <v>543</v>
      </c>
    </row>
    <row r="4907" spans="1:5" x14ac:dyDescent="0.25">
      <c r="A4907" t="s">
        <v>7</v>
      </c>
    </row>
    <row r="4908" spans="1:5" x14ac:dyDescent="0.25">
      <c r="A4908" t="s">
        <v>377</v>
      </c>
    </row>
    <row r="4909" spans="1:5" x14ac:dyDescent="0.25">
      <c r="A4909" t="s">
        <v>62</v>
      </c>
    </row>
    <row r="4910" spans="1:5" x14ac:dyDescent="0.25">
      <c r="A4910" t="s">
        <v>32</v>
      </c>
    </row>
    <row r="4911" spans="1:5" x14ac:dyDescent="0.25">
      <c r="A4911" t="s">
        <v>1380</v>
      </c>
    </row>
    <row r="4912" spans="1:5" x14ac:dyDescent="0.25">
      <c r="A4912" t="s">
        <v>2089</v>
      </c>
    </row>
    <row r="4913" spans="1:5" x14ac:dyDescent="0.25">
      <c r="A4913" t="s">
        <v>631</v>
      </c>
    </row>
    <row r="4914" spans="1:5" x14ac:dyDescent="0.25">
      <c r="A4914" t="s">
        <v>2090</v>
      </c>
    </row>
    <row r="4915" spans="1:5" x14ac:dyDescent="0.25">
      <c r="A4915" t="s">
        <v>2091</v>
      </c>
    </row>
    <row r="4916" spans="1:5" x14ac:dyDescent="0.25">
      <c r="A4916" t="s">
        <v>508</v>
      </c>
    </row>
    <row r="4917" spans="1:5" x14ac:dyDescent="0.25">
      <c r="A4917" t="s">
        <v>988</v>
      </c>
    </row>
    <row r="4918" spans="1:5" x14ac:dyDescent="0.25">
      <c r="A4918" t="s">
        <v>75</v>
      </c>
    </row>
    <row r="4919" spans="1:5" x14ac:dyDescent="0.25">
      <c r="A4919" t="s">
        <v>2092</v>
      </c>
    </row>
    <row r="4920" spans="1:5" x14ac:dyDescent="0.25">
      <c r="A4920" t="s">
        <v>237</v>
      </c>
    </row>
    <row r="4921" spans="1:5" x14ac:dyDescent="0.25">
      <c r="A4921" t="s">
        <v>551</v>
      </c>
    </row>
    <row r="4922" spans="1:5" x14ac:dyDescent="0.25">
      <c r="A4922" t="s">
        <v>2093</v>
      </c>
    </row>
    <row r="4923" spans="1:5" x14ac:dyDescent="0.25">
      <c r="A4923" t="s">
        <v>2094</v>
      </c>
    </row>
    <row r="4924" spans="1:5" x14ac:dyDescent="0.25">
      <c r="A4924" t="s">
        <v>385</v>
      </c>
    </row>
    <row r="4925" spans="1:5" x14ac:dyDescent="0.25">
      <c r="A4925" t="s">
        <v>1</v>
      </c>
    </row>
    <row r="4926" spans="1:5" x14ac:dyDescent="0.25">
      <c r="A4926" t="s">
        <v>2095</v>
      </c>
      <c r="E4926" t="str">
        <f>A4926&amp;","&amp;A4927&amp;","&amp;A4928&amp;","&amp;A4929&amp;","&amp;A4930&amp;","&amp;A4931&amp;","&amp;A4932&amp;","&amp;A4933&amp;","&amp;A4934&amp;","&amp;A4935&amp;","&amp;A4936&amp;","&amp;A4937&amp;","&amp;A4938&amp;","&amp;A4939&amp;","&amp;A4940&amp;","&amp;A4941&amp;","&amp;A4942&amp;","&amp;A4943&amp;","&amp;A4944&amp;","&amp;A4945&amp;","&amp;A4946&amp;","&amp;A4947&amp;","&amp;A4948&amp;","&amp;A4949&amp;","&amp;A4950</f>
        <v>[GLACEON],Name = Glaceon,Types = ROCK,BaseStats = 120,110,60,65,110,60,GenderRatio = FemaleOneEighth,GrowthRate = Medium,BaseExp = 184,EVs = ATTACK,1,SPECIAL_ATTACK,1,CatchRate = 100,Happiness = 35,Abilities = WONDERSKIN,SOLIDROCK,HiddenAbilities = TOUGHCLAWS,Moves = 0,ACCELEROCK,1,ACCELEROCK,1,ASTONISH,1,GROWL,1,TAILWHIP,1,SANDATTACK,1,SHADOWSNEAK,1,DISARMINGVOICE,1,BITE,1,SWIFT,1,PERISHSONG,1,DISABLE,1,DESTINYBOND,1,GRUDGE,1,SHADOWCLAW,20,ROCKTHROW,25,ROCKPOLISH,30,ROCKSLIDE,35,DAZZLINGGLEAM,40,POWERGEM,45,STONEEDGE,50,ROCKWRECKER,55,MEMENTO,TutorMoves = HONECLAWS,TOXIC,HAIL,HIDDENPOWER,HYPERBEAM,LIGHTSCREEN,PROTECT,FRUSTRATION,BOULDERHURL,EARTHQUAKE,RETURN,DIG,SHADOWBALL,BRICKBREAK,DOUBLETEAM,REFLECT,SLUDGEWAVE,SLUDGEBOMB,SANDSTORM,ROCKTOMB,FACADE,REST,ATTRACT,ROUND,FOCUSBLAST,FALSESWIPE,QUASH,WILLOWISP,ACROBATICS,EMBARGO,SHADOWCLAW,SCORESETTLER,RETALIATE,GIGAIMPACT,ROCKPOLISH,STONEEDGE,SWORDSDANCE,BULLDOZE,FROSTBREATH,ROCKSLIDE,SWAGGER,SUBSTITUTE,FLASHCANNON,DARKPULSE,DAZZLINGGLEAM,CONFIDE,AURORAVEIL,SECRETPOWER,WORKUP,SMARTSTRIKE,DISABLE,ALLERGY,THIEF,QUASH,EMBARGO,DREAMEATER,TRICKROOM,SNARL,AFTERYOU,GASTROACID,MAGICCOAT,MAGICROOM,OMINOUSWIND,SKILLSWAP,SNATCH,SPITE,WONDERROOM,AGILITY,AURASPHERE,CRUNCH,PLAYROUGH,PSYCHICFANGS,ANCIENTPOWER,BLOCK,COVET,DARKPULSE,EARTHPOWER,ENDEAVOR,FOULPLAY,GUNKSHOT,HEADBUTT,HYPERVOICE,IRONHEAD,KNOCKOFF,LASTRESORT,PAINSPLIT,ROLLOUT,SLEEPTALK,SNORE,STEALTHROCK,STAMPEDE,SWIFT,TRICK,TWISTER,ZENHEADBUTT,ICICLECRASH,NATURALGIFT,POWERGEM,EggGroups = Mineral,HatchSteps = 9180,Height = 0.8,Weight = 25.9,Color = Brown,Shape = Quadruped,Category = Bejeweled,Pokedex = It adorns itself in gems in a futile attempt to deceive trainers into loving it. This however has led to it being huntedfor its valuable minerals.,Generation = 4,#-------------------------------,[SYLVEON]</v>
      </c>
    </row>
    <row r="4927" spans="1:5" x14ac:dyDescent="0.25">
      <c r="A4927" t="s">
        <v>2096</v>
      </c>
    </row>
    <row r="4928" spans="1:5" x14ac:dyDescent="0.25">
      <c r="A4928" t="s">
        <v>693</v>
      </c>
    </row>
    <row r="4929" spans="1:1" x14ac:dyDescent="0.25">
      <c r="A4929" t="s">
        <v>2097</v>
      </c>
    </row>
    <row r="4930" spans="1:1" x14ac:dyDescent="0.25">
      <c r="A4930" t="s">
        <v>543</v>
      </c>
    </row>
    <row r="4931" spans="1:1" x14ac:dyDescent="0.25">
      <c r="A4931" t="s">
        <v>7</v>
      </c>
    </row>
    <row r="4932" spans="1:1" x14ac:dyDescent="0.25">
      <c r="A4932" t="s">
        <v>377</v>
      </c>
    </row>
    <row r="4933" spans="1:1" x14ac:dyDescent="0.25">
      <c r="A4933" t="s">
        <v>1795</v>
      </c>
    </row>
    <row r="4934" spans="1:1" x14ac:dyDescent="0.25">
      <c r="A4934" t="s">
        <v>32</v>
      </c>
    </row>
    <row r="4935" spans="1:1" x14ac:dyDescent="0.25">
      <c r="A4935" t="s">
        <v>1380</v>
      </c>
    </row>
    <row r="4936" spans="1:1" x14ac:dyDescent="0.25">
      <c r="A4936" t="s">
        <v>2098</v>
      </c>
    </row>
    <row r="4937" spans="1:1" x14ac:dyDescent="0.25">
      <c r="A4937" t="s">
        <v>2099</v>
      </c>
    </row>
    <row r="4938" spans="1:1" x14ac:dyDescent="0.25">
      <c r="A4938" t="s">
        <v>2100</v>
      </c>
    </row>
    <row r="4939" spans="1:1" x14ac:dyDescent="0.25">
      <c r="A4939" t="s">
        <v>2101</v>
      </c>
    </row>
    <row r="4940" spans="1:1" x14ac:dyDescent="0.25">
      <c r="A4940" t="s">
        <v>182</v>
      </c>
    </row>
    <row r="4941" spans="1:1" x14ac:dyDescent="0.25">
      <c r="A4941" t="s">
        <v>988</v>
      </c>
    </row>
    <row r="4942" spans="1:1" x14ac:dyDescent="0.25">
      <c r="A4942" t="s">
        <v>183</v>
      </c>
    </row>
    <row r="4943" spans="1:1" x14ac:dyDescent="0.25">
      <c r="A4943" t="s">
        <v>2102</v>
      </c>
    </row>
    <row r="4944" spans="1:1" x14ac:dyDescent="0.25">
      <c r="A4944" t="s">
        <v>155</v>
      </c>
    </row>
    <row r="4945" spans="1:5" x14ac:dyDescent="0.25">
      <c r="A4945" t="s">
        <v>551</v>
      </c>
    </row>
    <row r="4946" spans="1:5" x14ac:dyDescent="0.25">
      <c r="A4946" t="s">
        <v>2103</v>
      </c>
    </row>
    <row r="4947" spans="1:5" x14ac:dyDescent="0.25">
      <c r="A4947" t="s">
        <v>2104</v>
      </c>
    </row>
    <row r="4948" spans="1:5" x14ac:dyDescent="0.25">
      <c r="A4948" t="s">
        <v>385</v>
      </c>
    </row>
    <row r="4949" spans="1:5" x14ac:dyDescent="0.25">
      <c r="A4949" t="s">
        <v>1</v>
      </c>
    </row>
    <row r="4950" spans="1:5" x14ac:dyDescent="0.25">
      <c r="A4950" t="s">
        <v>2105</v>
      </c>
      <c r="E4950" t="str">
        <f>A4950&amp;","&amp;A4951&amp;","&amp;A4952&amp;","&amp;A4953&amp;","&amp;A4954&amp;","&amp;A4955&amp;","&amp;A4956&amp;","&amp;A4957&amp;","&amp;A4958&amp;","&amp;A4959&amp;","&amp;A4960&amp;","&amp;A4961&amp;","&amp;A4962&amp;","&amp;A4963&amp;","&amp;A4964&amp;","&amp;A4965&amp;","&amp;A4966&amp;","&amp;A4967&amp;","&amp;A4968&amp;","&amp;A4969&amp;","&amp;A4970&amp;","&amp;A4971&amp;","&amp;A4972&amp;","&amp;A4973&amp;","&amp;A4974</f>
        <v>[SYLVEON],Name = Sylveon,Types = DRAGON,BaseStats = 65,95,130,110,60,65,GenderRatio = FemaleOneEighth,GrowthRate = Medium,BaseExp = 184,EVs = DEFENSE,2,CatchRate = 100,Happiness = 50,Abilities = ANGERPOINT,MOODY,HiddenAbilities = CONTRARY,Moves = 0,DRAGONFURY,1,DRAGONFURY,1,ASTONISH,1,GROWL,1,TAILWHIP,1,SANDATTACK,1,SHADOWSNEAK,1,DISARMINGVOICE,1,BITE,1,SWIFT,1,PERISHSONG,1,DISABLE,1,DESTINYBOND,1,GRUDGE,1,SHADOWCLAW,20,DRAGONBREATH,25,WORKUP,30,PLAYROUGH,35,GLARE,40,DRAGONCLAW,45,DRAGONDANCE,50,DRACOMETEOR,55,MEMENTO,TutorMoves = HONECLAWS,DRAGONCLAW,ROAR,TOXIC,HIDDENPOWER,HYPERBEAM,PROTECT,SAFEGUARD,FRUSTRATION,RETURN,SHADOWBALL,DOUBLETEAM,SLUDGEWAVE,FLAMETHROWER,SLUDGEBOMB,FIREBLAST,FACADE,REST,ATTRACT,ROUND,ECHOEDVOICE,FOCUSBLAST,FALSESWIPE,WILLOWISP,ACROBATICS,SHADOWCLAW,SCORESETTLER,GIGAIMPACT,DRAGONDANCE,SWORDSDANCE,DRAGONTAIL,SWAGGER,SUBSTITUTE,WILDCHARGE,DARKPULSE,CONFIDE,AURORAVEIL,SECRETPOWER,WORKUP,DISABLE,ALLERGY,THIEF,QUASH,EMBARGO,DREAMEATER,TRICKROOM,SNARL,BLOCK,GASTROACID,MAGICCOAT,MAGICROOM,OMINOUSWIND,SNATCH,SPITE,WONDERROOM,AGILITY,AURASPHERE,CRUNCH,FOCUSENERGY,PLAYROUGH,PSYCHICFANGS,ANCIENTPOWER,COVET,DARKPULSE,DRACOMETEOR,DRACOSURGE,ENDEAVOR,FOULPLAY,GUNKSHOT,HEADBUTT,HEALBELL,HELPINGHAND,HYPERVOICE,KNOCKOFF,LASTRESORT,OUTRAGE,PAINSPLIT,SKILLSWAP,SLEEPTALK,SNORE,SWIFT,TRICK,TWISTER,UPROAR,VOLTTACKLE,ZENHEADBUTT,NATURALGIFT,EggGroups = Field,Dragon,HatchSteps = 8960,Height = 1.0,Weight = 23.5,Color = Blue,Shape = Quadruped,Category = Enraged,Pokedex = Its rage is so palpable that the colour of its ribbons change colour to replicate the state of its emotion. It is almost impossible to soothe.,Generation = 6,#-------------------------------,[DEERLING]</v>
      </c>
    </row>
    <row r="4951" spans="1:5" x14ac:dyDescent="0.25">
      <c r="A4951" t="s">
        <v>2106</v>
      </c>
    </row>
    <row r="4952" spans="1:5" x14ac:dyDescent="0.25">
      <c r="A4952" t="s">
        <v>2107</v>
      </c>
    </row>
    <row r="4953" spans="1:5" x14ac:dyDescent="0.25">
      <c r="A4953" t="s">
        <v>2108</v>
      </c>
    </row>
    <row r="4954" spans="1:5" x14ac:dyDescent="0.25">
      <c r="A4954" t="s">
        <v>543</v>
      </c>
    </row>
    <row r="4955" spans="1:5" x14ac:dyDescent="0.25">
      <c r="A4955" t="s">
        <v>7</v>
      </c>
    </row>
    <row r="4956" spans="1:5" x14ac:dyDescent="0.25">
      <c r="A4956" t="s">
        <v>377</v>
      </c>
    </row>
    <row r="4957" spans="1:5" x14ac:dyDescent="0.25">
      <c r="A4957" t="s">
        <v>218</v>
      </c>
    </row>
    <row r="4958" spans="1:5" x14ac:dyDescent="0.25">
      <c r="A4958" t="s">
        <v>32</v>
      </c>
    </row>
    <row r="4959" spans="1:5" x14ac:dyDescent="0.25">
      <c r="A4959" t="s">
        <v>996</v>
      </c>
    </row>
    <row r="4960" spans="1:5" x14ac:dyDescent="0.25">
      <c r="A4960" t="s">
        <v>2109</v>
      </c>
    </row>
    <row r="4961" spans="1:5" x14ac:dyDescent="0.25">
      <c r="A4961" t="s">
        <v>1657</v>
      </c>
    </row>
    <row r="4962" spans="1:5" x14ac:dyDescent="0.25">
      <c r="A4962" t="s">
        <v>2110</v>
      </c>
    </row>
    <row r="4963" spans="1:5" x14ac:dyDescent="0.25">
      <c r="A4963" t="s">
        <v>2111</v>
      </c>
    </row>
    <row r="4964" spans="1:5" x14ac:dyDescent="0.25">
      <c r="A4964" t="s">
        <v>152</v>
      </c>
    </row>
    <row r="4965" spans="1:5" x14ac:dyDescent="0.25">
      <c r="A4965" t="s">
        <v>2112</v>
      </c>
    </row>
    <row r="4966" spans="1:5" x14ac:dyDescent="0.25">
      <c r="A4966" t="s">
        <v>75</v>
      </c>
    </row>
    <row r="4967" spans="1:5" x14ac:dyDescent="0.25">
      <c r="A4967" t="s">
        <v>1488</v>
      </c>
    </row>
    <row r="4968" spans="1:5" x14ac:dyDescent="0.25">
      <c r="A4968" t="s">
        <v>53</v>
      </c>
    </row>
    <row r="4969" spans="1:5" x14ac:dyDescent="0.25">
      <c r="A4969" t="s">
        <v>551</v>
      </c>
    </row>
    <row r="4970" spans="1:5" x14ac:dyDescent="0.25">
      <c r="A4970" t="s">
        <v>2113</v>
      </c>
    </row>
    <row r="4971" spans="1:5" x14ac:dyDescent="0.25">
      <c r="A4971" t="s">
        <v>2114</v>
      </c>
    </row>
    <row r="4972" spans="1:5" x14ac:dyDescent="0.25">
      <c r="A4972" t="s">
        <v>296</v>
      </c>
    </row>
    <row r="4973" spans="1:5" x14ac:dyDescent="0.25">
      <c r="A4973" t="s">
        <v>1</v>
      </c>
    </row>
    <row r="4974" spans="1:5" x14ac:dyDescent="0.25">
      <c r="A4974" t="s">
        <v>2115</v>
      </c>
      <c r="E4974" t="str">
        <f>A4974&amp;","&amp;A4975&amp;","&amp;A4976&amp;","&amp;A4977&amp;","&amp;A4978&amp;","&amp;A4979&amp;","&amp;A4980&amp;","&amp;A4981&amp;","&amp;A4982&amp;","&amp;A4983&amp;","&amp;A4984&amp;","&amp;A4985&amp;","&amp;A4986&amp;","&amp;A4987&amp;","&amp;A4988&amp;","&amp;A4989&amp;","&amp;A4990&amp;","&amp;A4991&amp;","&amp;A4992&amp;","&amp;A4993&amp;","&amp;A4994&amp;","&amp;A4995&amp;","&amp;A4996&amp;","&amp;A4997&amp;","&amp;A4998</f>
        <v>[DEERLING],Name = Deerling,Types = NORMAL,FIRE,BaseStats = 60,65,45,85,35,45,GenderRatio = Female50Percent,GrowthRate = Medium,BaseExp = 67,EVs = SPEED,1,CatchRate = 190,Happiness = 70,Abilities = FLAMEBODY,QUICKFEET,HiddenAbilities = LIMBER,Moves = 1,QUICKATTACK,1,SIZZLE,4,SUNNYDAY,7,DOUBLEKICK,10,PROTECT,13,FLAMECHARGE,16,CHARM,16,CAPTIVATE,20,HORNATTACK,24,MORNINGSUN,28,JUMPKICK,32,FABLEDRUSH,36,DOUBLEEDGE,41,SOLARBLADE,46,FLAREBLITZ,51,SWORDSDANCE,55,HIGHJUMPKICK,TutorMoves = TOXIC,HIDDENPOWER,SUNNYDAY,PROTECT,SAFEGUARD,FRUSTRATION,RETURN,REFLECT,FLAMETHROWER,FACADE,FLAMECHARGE,REST,ATTRACT,ROUND,INCINERATE,WILLOWISP,SWORDSDANCE,BULLDOZE,SUBSTITUTE,WORKUP,HIGHHORSEPOWER,BODYSLAM,PLAYROUGH,BOUNCE,HEADBUTT,SLEEPTALK,SWIFT,ZENHEADBUTT,HELPINGHAND,FIRESPIN,ANCIENTFIRE,ACROBATICS,SOLARBLADE,SOLARBEAM,GRASSKNOT,STAMPEDE,FAKETEARS,CHARM,MISSILESHOT,CURSE,METEORDRIVE,HOLYFIRE,RAYOFLIGHT,PURGE,TRIATTACK,DISABLE,FLAREBLITZ,BLAZEKICK,TRIPLEKICK,HIGHHORSEPOWER,BURNINGJEALOUSY,FIREPLEDGE,HEATWAVE,SCORCHINGSANDS,TERRAINPULSE,TWINBEAM,COACHING,FABLEDRUSH,LASERFOCUS,SYLPHSHORN,LASHOUT,GOLDRUSH,POISONJAB,MEGAHORN,WILDCHARGE,SUPERPOWER,OVERHEAT,LOWKICK,REVENGE,VALKYRIECHARIOT,BRUTALSWING,HYPERBEAM,GIGAIMPACT,FIREBLAST,EggMoves = PLAYROUGH,INFERNALBLADE,TROPKICK,LASTRESORT,TRIPLEKICK,THRASH,FLAMEWHEEL,BATONPASS,ENDEAVOR,EggGroups = Field,HatchSteps = 5355,Height = 1.1,Weight = 50.5,Color = Black,Shape = Quadruped,Category = Bushfire,Pokedex = Its flames flare up when it is either in distress or very happy, making it difficult to properly understand and care for.,Generation = 5,Evolutions = SAWSBUCK,Level,27</v>
      </c>
    </row>
    <row r="4975" spans="1:5" x14ac:dyDescent="0.25">
      <c r="A4975" t="s">
        <v>2116</v>
      </c>
    </row>
    <row r="4976" spans="1:5" x14ac:dyDescent="0.25">
      <c r="A4976" t="s">
        <v>2117</v>
      </c>
    </row>
    <row r="4977" spans="1:1" x14ac:dyDescent="0.25">
      <c r="A4977" t="s">
        <v>2118</v>
      </c>
    </row>
    <row r="4978" spans="1:1" x14ac:dyDescent="0.25">
      <c r="A4978" t="s">
        <v>6</v>
      </c>
    </row>
    <row r="4979" spans="1:1" x14ac:dyDescent="0.25">
      <c r="A4979" t="s">
        <v>7</v>
      </c>
    </row>
    <row r="4980" spans="1:1" x14ac:dyDescent="0.25">
      <c r="A4980" t="s">
        <v>2119</v>
      </c>
    </row>
    <row r="4981" spans="1:1" x14ac:dyDescent="0.25">
      <c r="A4981" t="s">
        <v>119</v>
      </c>
    </row>
    <row r="4982" spans="1:1" x14ac:dyDescent="0.25">
      <c r="A4982" t="s">
        <v>10</v>
      </c>
    </row>
    <row r="4983" spans="1:1" x14ac:dyDescent="0.25">
      <c r="A4983" t="s">
        <v>11</v>
      </c>
    </row>
    <row r="4984" spans="1:1" x14ac:dyDescent="0.25">
      <c r="A4984" t="s">
        <v>2120</v>
      </c>
    </row>
    <row r="4985" spans="1:1" x14ac:dyDescent="0.25">
      <c r="A4985" t="s">
        <v>2121</v>
      </c>
    </row>
    <row r="4986" spans="1:1" x14ac:dyDescent="0.25">
      <c r="A4986" t="s">
        <v>2122</v>
      </c>
    </row>
    <row r="4987" spans="1:1" x14ac:dyDescent="0.25">
      <c r="A4987" t="s">
        <v>2123</v>
      </c>
    </row>
    <row r="4988" spans="1:1" x14ac:dyDescent="0.25">
      <c r="A4988" t="s">
        <v>2124</v>
      </c>
    </row>
    <row r="4989" spans="1:1" x14ac:dyDescent="0.25">
      <c r="A4989" t="s">
        <v>367</v>
      </c>
    </row>
    <row r="4990" spans="1:1" x14ac:dyDescent="0.25">
      <c r="A4990" t="s">
        <v>18</v>
      </c>
    </row>
    <row r="4991" spans="1:1" x14ac:dyDescent="0.25">
      <c r="A4991" t="s">
        <v>195</v>
      </c>
    </row>
    <row r="4992" spans="1:1" x14ac:dyDescent="0.25">
      <c r="A4992" t="s">
        <v>2125</v>
      </c>
    </row>
    <row r="4993" spans="1:5" x14ac:dyDescent="0.25">
      <c r="A4993" t="s">
        <v>398</v>
      </c>
    </row>
    <row r="4994" spans="1:5" x14ac:dyDescent="0.25">
      <c r="A4994" t="s">
        <v>551</v>
      </c>
    </row>
    <row r="4995" spans="1:5" x14ac:dyDescent="0.25">
      <c r="A4995" t="s">
        <v>2126</v>
      </c>
    </row>
    <row r="4996" spans="1:5" x14ac:dyDescent="0.25">
      <c r="A4996" t="s">
        <v>2127</v>
      </c>
    </row>
    <row r="4997" spans="1:5" x14ac:dyDescent="0.25">
      <c r="A4997" t="s">
        <v>56</v>
      </c>
    </row>
    <row r="4998" spans="1:5" x14ac:dyDescent="0.25">
      <c r="A4998" t="s">
        <v>2128</v>
      </c>
    </row>
    <row r="4999" spans="1:5" x14ac:dyDescent="0.25">
      <c r="A4999" t="s">
        <v>1</v>
      </c>
    </row>
    <row r="5000" spans="1:5" x14ac:dyDescent="0.25">
      <c r="A5000" t="s">
        <v>2129</v>
      </c>
      <c r="E5000" t="str">
        <f>A5000&amp;","&amp;A5001&amp;","&amp;A5002&amp;","&amp;A5003&amp;","&amp;A5004&amp;","&amp;A5005&amp;","&amp;A5006&amp;","&amp;A5007&amp;","&amp;A5008&amp;","&amp;A5009&amp;","&amp;A5010&amp;","&amp;A5011&amp;","&amp;A5012&amp;","&amp;A5013&amp;","&amp;A5014&amp;","&amp;A5015&amp;","&amp;A5016&amp;","&amp;A5017&amp;","&amp;A5018&amp;","&amp;A5019&amp;","&amp;A5020&amp;","&amp;A5021&amp;","&amp;A5022&amp;","&amp;A5023&amp;","&amp;A5024</f>
        <v>[SAWSBUCK],Name = Sawsbuck,Types = NORMAL,FIRE,BaseStats = 70,100,65,105,50,85,GenderRatio = Female50Percent,GrowthRate = Medium,BaseExp = 166,EVs = ATTACK,1,SPEED,1,CatchRate = 100,Happiness = 70,Abilities = FLAMEBODY,QUICKFEET,HiddenAbilities = LIMBER,Moves = 1,QUICKATTACK,1,SIZZLE,4,SUNNYDAY,7,DOUBLEKICK,10,PROTECT,13,FLAMECHARGE,16,CHARM,16,CAPTIVATE,20,HORNATTACK,24,MORNINGSUN,28,JUMPKICK,32,FABLEDRUSH,36,DOUBLEEDGE,41,SOLARBLADE,46,FLAREBLITZ,51,SWORDSDANCE,55,HIGHJUMPKICK,TutorMoves = TOXIC,HIDDENPOWER,SUNNYDAY,PROTECT,SAFEGUARD,FRUSTRATION,RETURN,REFLECT,FLAMETHROWER,FACADE,FLAMECHARGE,REST,ATTRACT,ROUND,INCINERATE,WILLOWISP,SWORDSDANCE,BULLDOZE,SUBSTITUTE,WORKUP,HIGHHORSEPOWER,BODYSLAM,PLAYROUGH,BOUNCE,HEADBUTT,SLEEPTALK,SWIFT,ZENHEADBUTT,HELPINGHAND,FIRESPIN,ANCIENTFIRE,ACROBATICS,SOLARBLADE,SOLARBEAM,GRASSKNOT,STAMPEDE,FAKETEARS,CHARM,MISSILESHOT,CURSE,METEORDRIVE,HOLYFIRE,RAYOFLIGHT,PURGE,TRIATTACK,DISABLE,FLAREBLITZ,BLAZEKICK,TRIPLEKICK,HIGHHORSEPOWER,BURNINGJEALOUSY,FIREPLEDGE,HEATWAVE,SCORCHINGSANDS,TERRAINPULSE,TWINBEAM,COACHING,FABLEDRUSH,LASERFOCUS,SYLPHSHORN,LASHOUT,GOLDRUSH,POISONJAB,MEGAHORN,WILDCHARGE,SUPERPOWER,OVERHEAT,LOWKICK,REVENGE,VALKYRIECHARIOT,BRUTALSWING,HYPERBEAM,GIGAIMPACT,FIREBLAST,EggGroups = Field,HatchSteps = 5355,Height = 1.9,Weight = 92.5,Color = Black,Shape = Quadruped,Category = Bushfire,Pokedex = Its footsteps can easily start a fire, which make it a serious danger to forest habitats where it is most prevalent.,Generation = 5,#-------------------------------,[ARON]</v>
      </c>
    </row>
    <row r="5001" spans="1:5" x14ac:dyDescent="0.25">
      <c r="A5001" t="s">
        <v>2130</v>
      </c>
    </row>
    <row r="5002" spans="1:5" x14ac:dyDescent="0.25">
      <c r="A5002" t="s">
        <v>2117</v>
      </c>
    </row>
    <row r="5003" spans="1:5" x14ac:dyDescent="0.25">
      <c r="A5003" t="s">
        <v>2131</v>
      </c>
    </row>
    <row r="5004" spans="1:5" x14ac:dyDescent="0.25">
      <c r="A5004" t="s">
        <v>6</v>
      </c>
    </row>
    <row r="5005" spans="1:5" x14ac:dyDescent="0.25">
      <c r="A5005" t="s">
        <v>7</v>
      </c>
    </row>
    <row r="5006" spans="1:5" x14ac:dyDescent="0.25">
      <c r="A5006" t="s">
        <v>579</v>
      </c>
    </row>
    <row r="5007" spans="1:5" x14ac:dyDescent="0.25">
      <c r="A5007" t="s">
        <v>1367</v>
      </c>
    </row>
    <row r="5008" spans="1:5" x14ac:dyDescent="0.25">
      <c r="A5008" t="s">
        <v>32</v>
      </c>
    </row>
    <row r="5009" spans="1:5" x14ac:dyDescent="0.25">
      <c r="A5009" t="s">
        <v>11</v>
      </c>
    </row>
    <row r="5010" spans="1:5" x14ac:dyDescent="0.25">
      <c r="A5010" t="s">
        <v>2120</v>
      </c>
    </row>
    <row r="5011" spans="1:5" x14ac:dyDescent="0.25">
      <c r="A5011" t="s">
        <v>2121</v>
      </c>
    </row>
    <row r="5012" spans="1:5" x14ac:dyDescent="0.25">
      <c r="A5012" t="s">
        <v>2122</v>
      </c>
    </row>
    <row r="5013" spans="1:5" x14ac:dyDescent="0.25">
      <c r="A5013" t="s">
        <v>2123</v>
      </c>
    </row>
    <row r="5014" spans="1:5" x14ac:dyDescent="0.25">
      <c r="A5014" t="s">
        <v>367</v>
      </c>
    </row>
    <row r="5015" spans="1:5" x14ac:dyDescent="0.25">
      <c r="A5015" t="s">
        <v>18</v>
      </c>
    </row>
    <row r="5016" spans="1:5" x14ac:dyDescent="0.25">
      <c r="A5016" t="s">
        <v>2132</v>
      </c>
    </row>
    <row r="5017" spans="1:5" x14ac:dyDescent="0.25">
      <c r="A5017" t="s">
        <v>2133</v>
      </c>
    </row>
    <row r="5018" spans="1:5" x14ac:dyDescent="0.25">
      <c r="A5018" t="s">
        <v>398</v>
      </c>
    </row>
    <row r="5019" spans="1:5" x14ac:dyDescent="0.25">
      <c r="A5019" t="s">
        <v>551</v>
      </c>
    </row>
    <row r="5020" spans="1:5" x14ac:dyDescent="0.25">
      <c r="A5020" t="s">
        <v>2126</v>
      </c>
    </row>
    <row r="5021" spans="1:5" x14ac:dyDescent="0.25">
      <c r="A5021" t="s">
        <v>2134</v>
      </c>
    </row>
    <row r="5022" spans="1:5" x14ac:dyDescent="0.25">
      <c r="A5022" t="s">
        <v>56</v>
      </c>
    </row>
    <row r="5023" spans="1:5" x14ac:dyDescent="0.25">
      <c r="A5023" t="s">
        <v>1</v>
      </c>
    </row>
    <row r="5024" spans="1:5" x14ac:dyDescent="0.25">
      <c r="A5024" t="s">
        <v>2135</v>
      </c>
      <c r="E5024" t="str">
        <f>A5024&amp;","&amp;A5025&amp;","&amp;A5026&amp;","&amp;A5027&amp;","&amp;A5028&amp;","&amp;A5029&amp;","&amp;A5030&amp;","&amp;A5031&amp;","&amp;A5032&amp;","&amp;A5033&amp;","&amp;A5034&amp;","&amp;A5035&amp;","&amp;A5036&amp;","&amp;A5037&amp;","&amp;A5038&amp;","&amp;A5039&amp;","&amp;A5040&amp;","&amp;A5041&amp;","&amp;A5042&amp;","&amp;A5043&amp;","&amp;A5044&amp;","&amp;A5045&amp;","&amp;A5046&amp;","&amp;A5047&amp;","&amp;A5048</f>
        <v>[ARON],Name = Aron,Types = BUG,ROCK,BaseStats = 50,70,70,40,40,60,GenderRatio = Female50Percent,GrowthRate = Slow,BaseExp = 66,EVs = DEFENSE,1,CatchRate = 180,Happiness = 35,Abilities = SWARM,FORTIFICATION,HiddenAbilities = SKILLLINK,Moves = 1,FURYCUTTER,1,HARDEN,1,VISEGRIP,5,ROCKTHROW,8,BITE,12,ROCKBLAST,16,PINMISSILE,19,GEOMANCY,22,IRONTAIL,26,BOULDERHURL,30,LEECHLIFE,34,DEFENDORDER,34,HEALORDER,38,IRONHEAD,41,ROCKSLIDE,44,IRONDEFENSE,47,TITANHAMMER,51,STONEEDGE,54,MEGAHORN,TutorMoves = PAYDAY,PROTECT,RETURN,FACADE,HELPINGHAND,WEATHERBALL,FRUSTRATION,HIDDENPOWER,REST,ATTRACT,WORKUP,TOXIC,CURSE,ROUND,SLEEPTALK,SUBSTITUTE,DISABLE,SUNNYDAY,PINMISSILE,UTURN,NECTARTAP,STRUGGLEBUG,PHEROMONESTREAM,HIVEMIND,BULLETSEED,GRASSYTERRAIN,DIG,SANDTOMB,MUDSHACKLES,BULLDOZE,QUICKSAND,SPIKES,MUDSLIDE,ROCKSLIDE,SANDSTORM,ROCKTOMB,ROCKBLAST,STEALTHROCK,MINERALWAVE,GEMSTORM,BEATUP,BALANCERCHANGEREQUIRED,AUTOTOMIZE,IRONDEFENSE,RAINDANCE,REVENGE,TOXICSPIKES,GASTROACID,POISONFANG,BODYSLAM,LEECHLIFE,BUGBUZZ,MEGAHORN,IRONHEAD,SWORDSDANCE,GYROBALL,BEJEWELED,CATAPULT,STONEEDGE,POWERGEM,STEAMROLLER,FURYCUTTER,INFECTION,SPOIL,SCALESHOT,BODYPRESS,TIMEBOMB,STEELROLLER,SYLPHSHORN,ANCIENTPOWER,MOONSTONERAY,GLISTEN,EggMoves = BULLETSEED,SCALESHOT,STEALTHROCK,GYROBALL,BODYPRESS,HEAVYSLAM,DIG,SANDTOMB,HIVEMIND,IRONHEAD,UTURN,EggGroups = Bug,Monster,HatchSteps = 9180,Height = 0.4,Weight = 60.0,Color = Blue,Shape = Quadruped,Category = Swarmling,Pokedex = It is capable of burrowing deep underground and building large, sprawling nests where they breed and can quickly spread.,Generation = 3,Evolutions = LAIRON,Level,25</v>
      </c>
    </row>
    <row r="5025" spans="1:1" x14ac:dyDescent="0.25">
      <c r="A5025" t="s">
        <v>2136</v>
      </c>
    </row>
    <row r="5026" spans="1:1" x14ac:dyDescent="0.25">
      <c r="A5026" t="s">
        <v>2137</v>
      </c>
    </row>
    <row r="5027" spans="1:1" x14ac:dyDescent="0.25">
      <c r="A5027" t="s">
        <v>2138</v>
      </c>
    </row>
    <row r="5028" spans="1:1" x14ac:dyDescent="0.25">
      <c r="A5028" t="s">
        <v>6</v>
      </c>
    </row>
    <row r="5029" spans="1:1" x14ac:dyDescent="0.25">
      <c r="A5029" t="s">
        <v>175</v>
      </c>
    </row>
    <row r="5030" spans="1:1" x14ac:dyDescent="0.25">
      <c r="A5030" t="s">
        <v>544</v>
      </c>
    </row>
    <row r="5031" spans="1:1" x14ac:dyDescent="0.25">
      <c r="A5031" t="s">
        <v>203</v>
      </c>
    </row>
    <row r="5032" spans="1:1" x14ac:dyDescent="0.25">
      <c r="A5032" t="s">
        <v>1311</v>
      </c>
    </row>
    <row r="5033" spans="1:1" x14ac:dyDescent="0.25">
      <c r="A5033" t="s">
        <v>1380</v>
      </c>
    </row>
    <row r="5034" spans="1:1" x14ac:dyDescent="0.25">
      <c r="A5034" t="s">
        <v>2139</v>
      </c>
    </row>
    <row r="5035" spans="1:1" x14ac:dyDescent="0.25">
      <c r="A5035" t="s">
        <v>2140</v>
      </c>
    </row>
    <row r="5036" spans="1:1" x14ac:dyDescent="0.25">
      <c r="A5036" t="s">
        <v>2141</v>
      </c>
    </row>
    <row r="5037" spans="1:1" x14ac:dyDescent="0.25">
      <c r="A5037" t="s">
        <v>2142</v>
      </c>
    </row>
    <row r="5038" spans="1:1" x14ac:dyDescent="0.25">
      <c r="A5038" t="s">
        <v>2143</v>
      </c>
    </row>
    <row r="5039" spans="1:1" x14ac:dyDescent="0.25">
      <c r="A5039" t="s">
        <v>1622</v>
      </c>
    </row>
    <row r="5040" spans="1:1" x14ac:dyDescent="0.25">
      <c r="A5040" t="s">
        <v>988</v>
      </c>
    </row>
    <row r="5041" spans="1:5" x14ac:dyDescent="0.25">
      <c r="A5041" t="s">
        <v>484</v>
      </c>
    </row>
    <row r="5042" spans="1:5" x14ac:dyDescent="0.25">
      <c r="A5042" t="s">
        <v>1206</v>
      </c>
    </row>
    <row r="5043" spans="1:5" x14ac:dyDescent="0.25">
      <c r="A5043" t="s">
        <v>53</v>
      </c>
    </row>
    <row r="5044" spans="1:5" x14ac:dyDescent="0.25">
      <c r="A5044" t="s">
        <v>551</v>
      </c>
    </row>
    <row r="5045" spans="1:5" x14ac:dyDescent="0.25">
      <c r="A5045" t="s">
        <v>2144</v>
      </c>
    </row>
    <row r="5046" spans="1:5" x14ac:dyDescent="0.25">
      <c r="A5046" t="s">
        <v>2145</v>
      </c>
    </row>
    <row r="5047" spans="1:5" x14ac:dyDescent="0.25">
      <c r="A5047" t="s">
        <v>269</v>
      </c>
    </row>
    <row r="5048" spans="1:5" x14ac:dyDescent="0.25">
      <c r="A5048" t="s">
        <v>2146</v>
      </c>
    </row>
    <row r="5049" spans="1:5" x14ac:dyDescent="0.25">
      <c r="A5049" t="s">
        <v>1</v>
      </c>
    </row>
    <row r="5050" spans="1:5" x14ac:dyDescent="0.25">
      <c r="A5050" t="s">
        <v>2147</v>
      </c>
      <c r="E5050" t="str">
        <f>A5050&amp;","&amp;A5051&amp;","&amp;A5052&amp;","&amp;A5053&amp;","&amp;A5054&amp;","&amp;A5055&amp;","&amp;A5056&amp;","&amp;A5057&amp;","&amp;A5058&amp;","&amp;A5059&amp;","&amp;A5060&amp;","&amp;A5061&amp;","&amp;A5062&amp;","&amp;A5063&amp;","&amp;A5064&amp;","&amp;A5065&amp;","&amp;A5066&amp;","&amp;A5067&amp;","&amp;A5068&amp;","&amp;A5069&amp;","&amp;A5070&amp;","&amp;A5071&amp;","&amp;A5072&amp;","&amp;A5073&amp;","&amp;A5074</f>
        <v>[LAIRON],Name = Lairon,Types = BUG,ROCK,BaseStats = 70,90,95,45,50,80,GenderRatio = Female50Percent,GrowthRate = Slow,BaseExp = 151,EVs = DEFENSE,1,ATTACK,1,CatchRate = 100,Happiness = 35,Abilities = SWARM,FORTIFICATION,HiddenAbilities = SKILLLINK,Moves = 1,FURYCUTTER,1,HARDEN,1,VISEGRIP,5,ROCKTHROW,8,BITE,12,ROCKBLAST,16,PINMISSILE,19,GEOMANCY,22,IRONTAIL,26,BOULDERHURL,30,LEECHLIFE,34,DEFENDORDER,34,HEALORDER,38,IRONHEAD,41,ROCKSLIDE,44,IRONDEFENSE,47,TITANHAMMER,51,STONEEDGE,54,MEGAHORN,TutorMoves = FALSESWIPE,HIGHHORSEPOWER,STAMPEDE,SCORESETTLER,BULKUP,BREAKINGSWIPE,DRAGONCLAW,METEORDRIVE,EARTHQUAKE,EARTHPOWER,PSYCHICFANGS,CRUNCH,GOLDRUSH,LASHOUT,PAYDAY,PROTECT,RETURN,FACADE,HELPINGHAND,WEATHERBALL,FRUSTRATION,HIDDENPOWER,REST,ATTRACT,WORKUP,TOXIC,CURSE,ROUND,SLEEPTALK,SUBSTITUTE,DISABLE,SUNNYDAY,PINMISSILE,UTURN,NECTARTAP,STRUGGLEBUG,PHEROMONESTREAM,HIVEMIND,BULLETSEED,GRASSYTERRAIN,DIG,SANDTOMB,MUDSHACKLES,BULLDOZE,QUICKSAND,SPIKES,MUDSLIDE,ROCKSLIDE,SANDSTORM,ROCKTOMB,ROCKBLAST,STEALTHROCK,MINERALWAVE,GEMSTORM,BEATUP,BALANCERCHANGEREQUIRED,AUTOTOMIZE,IRONDEFENSE,RAINDANCE,REVENGE,TOXICSPIKES,GASTROACID,POISONFANG,BODYSLAM,LEECHLIFE,BUGBUZZ,MEGAHORN,IRONHEAD,SWORDSDANCE,GYROBALL,BEJEWELED,CATAPULT,STONEEDGE,POWERGEM,STEAMROLLER,FURYCUTTER,INFECTION,SPOIL,SCALESHOT,BODYPRESS,TIMEBOMB,STEELROLLER,SYLPHSHORN,ANCIENTPOWER,MOONSTONERAY,GLISTEN,EggGroups = Bug,Monster,HatchSteps = 9180,Height = 0.9,Weight = 120.0,Color = Blue,Shape = Quadruped,Category = Colony,Pokedex = It works co-operatively in well-defined colonies with each unit reprising a unique role towards the construction, defense or sustainment of the colony.,Generation = 3,Evolutions = AGGRON,Item,SWARMSTONE,#-------------------------------</v>
      </c>
    </row>
    <row r="5051" spans="1:5" x14ac:dyDescent="0.25">
      <c r="A5051" t="s">
        <v>2148</v>
      </c>
    </row>
    <row r="5052" spans="1:5" x14ac:dyDescent="0.25">
      <c r="A5052" t="s">
        <v>2137</v>
      </c>
    </row>
    <row r="5053" spans="1:5" x14ac:dyDescent="0.25">
      <c r="A5053" t="s">
        <v>2149</v>
      </c>
    </row>
    <row r="5054" spans="1:5" x14ac:dyDescent="0.25">
      <c r="A5054" t="s">
        <v>6</v>
      </c>
    </row>
    <row r="5055" spans="1:5" x14ac:dyDescent="0.25">
      <c r="A5055" t="s">
        <v>175</v>
      </c>
    </row>
    <row r="5056" spans="1:5" x14ac:dyDescent="0.25">
      <c r="A5056" t="s">
        <v>2150</v>
      </c>
    </row>
    <row r="5057" spans="1:1" x14ac:dyDescent="0.25">
      <c r="A5057" t="s">
        <v>2151</v>
      </c>
    </row>
    <row r="5058" spans="1:1" x14ac:dyDescent="0.25">
      <c r="A5058" t="s">
        <v>32</v>
      </c>
    </row>
    <row r="5059" spans="1:1" x14ac:dyDescent="0.25">
      <c r="A5059" t="s">
        <v>1380</v>
      </c>
    </row>
    <row r="5060" spans="1:1" x14ac:dyDescent="0.25">
      <c r="A5060" t="s">
        <v>2139</v>
      </c>
    </row>
    <row r="5061" spans="1:1" x14ac:dyDescent="0.25">
      <c r="A5061" t="s">
        <v>2140</v>
      </c>
    </row>
    <row r="5062" spans="1:1" x14ac:dyDescent="0.25">
      <c r="A5062" t="s">
        <v>2141</v>
      </c>
    </row>
    <row r="5063" spans="1:1" x14ac:dyDescent="0.25">
      <c r="A5063" t="s">
        <v>2152</v>
      </c>
    </row>
    <row r="5064" spans="1:1" x14ac:dyDescent="0.25">
      <c r="A5064" t="s">
        <v>1622</v>
      </c>
    </row>
    <row r="5065" spans="1:1" x14ac:dyDescent="0.25">
      <c r="A5065" t="s">
        <v>988</v>
      </c>
    </row>
    <row r="5066" spans="1:1" x14ac:dyDescent="0.25">
      <c r="A5066" t="s">
        <v>675</v>
      </c>
    </row>
    <row r="5067" spans="1:1" x14ac:dyDescent="0.25">
      <c r="A5067" t="s">
        <v>1611</v>
      </c>
    </row>
    <row r="5068" spans="1:1" x14ac:dyDescent="0.25">
      <c r="A5068" t="s">
        <v>53</v>
      </c>
    </row>
    <row r="5069" spans="1:1" x14ac:dyDescent="0.25">
      <c r="A5069" t="s">
        <v>551</v>
      </c>
    </row>
    <row r="5070" spans="1:1" x14ac:dyDescent="0.25">
      <c r="A5070" t="s">
        <v>2153</v>
      </c>
    </row>
    <row r="5071" spans="1:1" x14ac:dyDescent="0.25">
      <c r="A5071" t="s">
        <v>2154</v>
      </c>
    </row>
    <row r="5072" spans="1:1" x14ac:dyDescent="0.25">
      <c r="A5072" t="s">
        <v>269</v>
      </c>
    </row>
    <row r="5073" spans="1:5" x14ac:dyDescent="0.25">
      <c r="A5073" t="s">
        <v>2155</v>
      </c>
    </row>
    <row r="5074" spans="1:5" x14ac:dyDescent="0.25">
      <c r="A5074" t="s">
        <v>1</v>
      </c>
    </row>
    <row r="5075" spans="1:5" x14ac:dyDescent="0.25">
      <c r="A5075" t="s">
        <v>2156</v>
      </c>
      <c r="E5075" t="str">
        <f>A5075&amp;","&amp;A5076&amp;","&amp;A5077&amp;","&amp;A5078&amp;","&amp;A5079&amp;","&amp;A5080&amp;","&amp;A5081&amp;","&amp;A5082&amp;","&amp;A5083&amp;","&amp;A5084&amp;","&amp;A5085&amp;","&amp;A5086&amp;","&amp;A5087&amp;","&amp;A5088&amp;","&amp;A5089&amp;","&amp;A5090&amp;","&amp;A5091&amp;","&amp;A5092&amp;","&amp;A5093&amp;","&amp;A5094&amp;","&amp;A5095&amp;","&amp;A5096&amp;","&amp;A5097&amp;","&amp;A5098&amp;","&amp;A5099</f>
        <v>[AGGRON],Name = Aggron,Types = BUG,ROCK,BaseStats = 80,115,110,55,65,105,GenderRatio = Female50Percent,GrowthRate = Slow,BaseExp = 239,EVs = DEFENSE,2,ATTACK,1,CatchRate = 100,Happiness = 35,Abilities = SWARM,FORTIFICATION,HiddenAbilities = SKILLLINK,Moves = 0,SHIELDBASH,1,SHIELDBASH,1,COMETPUNCH,1,ARMTHRUST,1,FURYCUTTER,1,HARDEN,1,VISEGRIP,5,ROCKTHROW,8,BITE,12,ROCKBLAST,16,PINMISSILE,19,GEOMANCY,22,IRONTAIL,26,BOULDERHURL,30,LEECHLIFE,34,DEFENDORDER,34,HEALORDER,38,IRONHEAD,41,ROCKSLIDE,44,IRONDEFENSE,47,TITANHAMMER,51,STONEEDGE,54,MEGAHORN,TutorMoves = HYPERBEAM,GIGAIMPACT,SOLARBLADE,MOSSYPUNCH,SMARTBLADE,BRICKBREAK,CROSSPOISON,NOBLEROAR,SUPERPOWER,POISONJAB,GUNKSHOT,OUTRAGE,POWERWHIP,FALSESWIPE,HIGHHORSEPOWER,STAMPEDE,SCORESETTLER,BULKUP,BREAKINGSWIPE,DRAGONCLAW,METEORDRIVE,EARTHQUAKE,EARTHPOWER,PSYCHICFANGS,CRUNCH,GOLDRUSH,LASHOUT,PAYDAY,PROTECT,RETURN,FACADE,HELPINGHAND,WEATHERBALL,FRUSTRATION,HIDDENPOWER,REST,ATTRACT,WORKUP,TOXIC,CURSE,ROUND,SLEEPTALK,SUBSTITUTE,DISABLE,SUNNYDAY,PINMISSILE,UTURN,NECTARTAP,STRUGGLEBUG,PHEROMONESTREAM,HIVEMIND,BULLETSEED,GRASSYTERRAIN,DIG,SANDTOMB,MUDSHACKLES,BULLDOZE,QUICKSAND,SPIKES,MUDSLIDE,ROCKSLIDE,SANDSTORM,ROCKTOMB,ROCKBLAST,STEALTHROCK,MINERALWAVE,GEMSTORM,BEATUP,BALANCERCHANGEREQUIRED,AUTOTOMIZE,IRONDEFENSE,RAINDANCE,REVENGE,TOXICSPIKES,GASTROACID,POISONFANG,BODYSLAM,LEECHLIFE,BUGBUZZ,MEGAHORN,IRONHEAD,SWORDSDANCE,GYROBALL,BEJEWELED,CATAPULT,STONEEDGE,POWERGEM,STEAMROLLER,FURYCUTTER,INFECTION,SPOIL,SCALESHOT,BODYPRESS,TIMEBOMB,STEELROLLER,SYLPHSHORN,ANCIENTPOWER,MOONSTONERAY,GLISTEN,EggGroups = Bug,Monster,HatchSteps = 9180,Height = 2.1,Weight = 360.0,Color = Blue,Shape = BipedalTail,Category = Lair King,Pokedex = When the previous lair king is killed or dies, two Lairons will fight each other to assert dominance in the colony. The winner evolves and becomes king of the lair.,Generation = 3,#-------------------------------,[SHELLOS]</v>
      </c>
    </row>
    <row r="5076" spans="1:5" x14ac:dyDescent="0.25">
      <c r="A5076" t="s">
        <v>2157</v>
      </c>
    </row>
    <row r="5077" spans="1:5" x14ac:dyDescent="0.25">
      <c r="A5077" t="s">
        <v>2137</v>
      </c>
    </row>
    <row r="5078" spans="1:5" x14ac:dyDescent="0.25">
      <c r="A5078" t="s">
        <v>2158</v>
      </c>
    </row>
    <row r="5079" spans="1:5" x14ac:dyDescent="0.25">
      <c r="A5079" t="s">
        <v>6</v>
      </c>
    </row>
    <row r="5080" spans="1:5" x14ac:dyDescent="0.25">
      <c r="A5080" t="s">
        <v>175</v>
      </c>
    </row>
    <row r="5081" spans="1:5" x14ac:dyDescent="0.25">
      <c r="A5081" t="s">
        <v>1528</v>
      </c>
    </row>
    <row r="5082" spans="1:5" x14ac:dyDescent="0.25">
      <c r="A5082" t="s">
        <v>2159</v>
      </c>
    </row>
    <row r="5083" spans="1:5" x14ac:dyDescent="0.25">
      <c r="A5083" t="s">
        <v>32</v>
      </c>
    </row>
    <row r="5084" spans="1:5" x14ac:dyDescent="0.25">
      <c r="A5084" t="s">
        <v>1380</v>
      </c>
    </row>
    <row r="5085" spans="1:5" x14ac:dyDescent="0.25">
      <c r="A5085" t="s">
        <v>2139</v>
      </c>
    </row>
    <row r="5086" spans="1:5" x14ac:dyDescent="0.25">
      <c r="A5086" t="s">
        <v>2140</v>
      </c>
    </row>
    <row r="5087" spans="1:5" x14ac:dyDescent="0.25">
      <c r="A5087" t="s">
        <v>2160</v>
      </c>
    </row>
    <row r="5088" spans="1:5" x14ac:dyDescent="0.25">
      <c r="A5088" t="s">
        <v>2161</v>
      </c>
    </row>
    <row r="5089" spans="1:5" x14ac:dyDescent="0.25">
      <c r="A5089" t="s">
        <v>1622</v>
      </c>
    </row>
    <row r="5090" spans="1:5" x14ac:dyDescent="0.25">
      <c r="A5090" t="s">
        <v>988</v>
      </c>
    </row>
    <row r="5091" spans="1:5" x14ac:dyDescent="0.25">
      <c r="A5091" t="s">
        <v>2162</v>
      </c>
    </row>
    <row r="5092" spans="1:5" x14ac:dyDescent="0.25">
      <c r="A5092" t="s">
        <v>2163</v>
      </c>
    </row>
    <row r="5093" spans="1:5" x14ac:dyDescent="0.25">
      <c r="A5093" t="s">
        <v>53</v>
      </c>
    </row>
    <row r="5094" spans="1:5" x14ac:dyDescent="0.25">
      <c r="A5094" t="s">
        <v>112</v>
      </c>
    </row>
    <row r="5095" spans="1:5" x14ac:dyDescent="0.25">
      <c r="A5095" t="s">
        <v>2164</v>
      </c>
    </row>
    <row r="5096" spans="1:5" x14ac:dyDescent="0.25">
      <c r="A5096" t="s">
        <v>2165</v>
      </c>
    </row>
    <row r="5097" spans="1:5" x14ac:dyDescent="0.25">
      <c r="A5097" t="s">
        <v>269</v>
      </c>
    </row>
    <row r="5098" spans="1:5" x14ac:dyDescent="0.25">
      <c r="A5098" t="s">
        <v>1</v>
      </c>
    </row>
    <row r="5099" spans="1:5" x14ac:dyDescent="0.25">
      <c r="A5099" t="s">
        <v>2166</v>
      </c>
      <c r="E5099" t="str">
        <f>A5099&amp;","&amp;A5100&amp;","&amp;A5101&amp;","&amp;A5102&amp;","&amp;A5103&amp;","&amp;A5104&amp;","&amp;A5105&amp;","&amp;A5106&amp;","&amp;A5107&amp;","&amp;A5108&amp;","&amp;A5109&amp;","&amp;A5110&amp;","&amp;A5111&amp;","&amp;A5112&amp;","&amp;A5113&amp;","&amp;A5114&amp;","&amp;A5115&amp;","&amp;A5116&amp;","&amp;A5117&amp;","&amp;A5118&amp;","&amp;A5119&amp;","&amp;A5120&amp;","&amp;A5121&amp;","&amp;A5122&amp;","&amp;A5123</f>
        <v>[SHELLOS],Name = Shellos,Types = DRAGON,NORMAL,BaseStats = 86,48,58,24,50,69,GenderRatio = Female50Percent,GrowthRate = Medium,BaseExp = 65,EVs = HP,1,CatchRate = 190,Happiness = 50,Abilities = GOOEY,FRIENDGUARD,HiddenAbilities = NAIVETY,Moves = 1,CLONESURGE,1,TWISTER,5,MIMIC,9,PROTECT,13,HELPINGHAND,16,DRAGONBREATH,20,DRAGONBLOOD,24,FANTASYSEAL,28,GLARE,33,DRAGONGALE,36,PRIMALWAVE,40,ETHEREALBURST,44,GUARDIANANGEL,49,DRAGONENERGY,TutorMoves = PROTECT,RETURN,FACADE,HELPINGHAND,WEATHERBALL,FRUSTRATION,HIDDENPOWER,REST,SUNNYDAY,INCINERATE,ICYWIND,THUNDERWAVE,CHARGEBEAM,NECTARTAP,DIG,ROCKTOMB,BEATUP,FAKETEARS,TAUNT,CHARM,DRAININGKISS,ATTRACT,RAINDANCE,TOXIC,ACIDARMOR,BREAKINGSWIPE,DRAGONMAGIC,DRAGONBLOOD,ANCIENTGLARE,DRAGONCLAW,DRACARYS,CURSE,GRAVITY,ROUND,SLEEPTALK,ECHOEDVOICE,SAFEGUARD,SUBSTITUTE,DISABLE,SLUDGEBOMB,BALANCERCHANGEREQUIRED,OUTRAGE,DRACOMETEOR,DRACOSURGE,DRAGONDANCE,GYROBALL,TERRAINPULSE,TWINBEAM,WORKUP,SPOIL,SCALESHOT,DRAGONBREATH,ENDERSHOCK,FLIPTURN,WAIL,LASERFOCUS,EggMoves = COPYCAT,ENDERSHOCK,DETECT,CAMOUFLAGE,CONVERSION,RECOVER,EggGroups = Amorphous,Dragon,HatchSteps = 5355,Height = 0.3,Weight = 6.3,Color = Purple,Shape = Serpentine,Category = Mimic Dragon,Pokedex = It really wanted to learn to look like a Dragon-type so it has been able to mimic the appearances of several popular Dragon-types.,FormName = Shewdra,Generation = 4</v>
      </c>
    </row>
    <row r="5100" spans="1:5" x14ac:dyDescent="0.25">
      <c r="A5100" t="s">
        <v>2167</v>
      </c>
    </row>
    <row r="5101" spans="1:5" x14ac:dyDescent="0.25">
      <c r="A5101" t="s">
        <v>2168</v>
      </c>
    </row>
    <row r="5102" spans="1:5" x14ac:dyDescent="0.25">
      <c r="A5102" t="s">
        <v>2169</v>
      </c>
    </row>
    <row r="5103" spans="1:5" x14ac:dyDescent="0.25">
      <c r="A5103" t="s">
        <v>6</v>
      </c>
    </row>
    <row r="5104" spans="1:5" x14ac:dyDescent="0.25">
      <c r="A5104" t="s">
        <v>7</v>
      </c>
    </row>
    <row r="5105" spans="1:1" x14ac:dyDescent="0.25">
      <c r="A5105" t="s">
        <v>898</v>
      </c>
    </row>
    <row r="5106" spans="1:1" x14ac:dyDescent="0.25">
      <c r="A5106" t="s">
        <v>256</v>
      </c>
    </row>
    <row r="5107" spans="1:1" x14ac:dyDescent="0.25">
      <c r="A5107" t="s">
        <v>10</v>
      </c>
    </row>
    <row r="5108" spans="1:1" x14ac:dyDescent="0.25">
      <c r="A5108" t="s">
        <v>996</v>
      </c>
    </row>
    <row r="5109" spans="1:1" x14ac:dyDescent="0.25">
      <c r="A5109" t="s">
        <v>2170</v>
      </c>
    </row>
    <row r="5110" spans="1:1" x14ac:dyDescent="0.25">
      <c r="A5110" t="s">
        <v>121</v>
      </c>
    </row>
    <row r="5111" spans="1:1" x14ac:dyDescent="0.25">
      <c r="A5111" t="s">
        <v>2171</v>
      </c>
    </row>
    <row r="5112" spans="1:1" x14ac:dyDescent="0.25">
      <c r="A5112" t="s">
        <v>2172</v>
      </c>
    </row>
    <row r="5113" spans="1:1" x14ac:dyDescent="0.25">
      <c r="A5113" t="s">
        <v>2173</v>
      </c>
    </row>
    <row r="5114" spans="1:1" x14ac:dyDescent="0.25">
      <c r="A5114" t="s">
        <v>2174</v>
      </c>
    </row>
    <row r="5115" spans="1:1" x14ac:dyDescent="0.25">
      <c r="A5115" t="s">
        <v>18</v>
      </c>
    </row>
    <row r="5116" spans="1:1" x14ac:dyDescent="0.25">
      <c r="A5116" t="s">
        <v>52</v>
      </c>
    </row>
    <row r="5117" spans="1:1" x14ac:dyDescent="0.25">
      <c r="A5117" t="s">
        <v>2175</v>
      </c>
    </row>
    <row r="5118" spans="1:1" x14ac:dyDescent="0.25">
      <c r="A5118" t="s">
        <v>185</v>
      </c>
    </row>
    <row r="5119" spans="1:1" x14ac:dyDescent="0.25">
      <c r="A5119" t="s">
        <v>156</v>
      </c>
    </row>
    <row r="5120" spans="1:1" x14ac:dyDescent="0.25">
      <c r="A5120" t="s">
        <v>2176</v>
      </c>
    </row>
    <row r="5121" spans="1:5" x14ac:dyDescent="0.25">
      <c r="A5121" t="s">
        <v>2177</v>
      </c>
    </row>
    <row r="5122" spans="1:5" x14ac:dyDescent="0.25">
      <c r="A5122" t="s">
        <v>2178</v>
      </c>
    </row>
    <row r="5123" spans="1:5" x14ac:dyDescent="0.25">
      <c r="A5123" t="s">
        <v>385</v>
      </c>
    </row>
    <row r="5124" spans="1:5" x14ac:dyDescent="0.25">
      <c r="A5124" t="s">
        <v>2179</v>
      </c>
    </row>
    <row r="5125" spans="1:5" x14ac:dyDescent="0.25">
      <c r="A5125" t="s">
        <v>1</v>
      </c>
    </row>
    <row r="5126" spans="1:5" x14ac:dyDescent="0.25">
      <c r="A5126" t="s">
        <v>2180</v>
      </c>
      <c r="E5126" t="str">
        <f>A5126&amp;","&amp;A5127&amp;","&amp;A5128&amp;","&amp;A5129&amp;","&amp;A5130&amp;","&amp;A5131&amp;","&amp;A5132&amp;","&amp;A5133&amp;","&amp;A5134&amp;","&amp;A5135&amp;","&amp;A5136&amp;","&amp;A5137&amp;","&amp;A5138&amp;","&amp;A5139&amp;","&amp;A5140&amp;","&amp;A5141&amp;","&amp;A5142&amp;","&amp;A5143&amp;","&amp;A5144&amp;","&amp;A5145&amp;","&amp;A5146&amp;","&amp;A5147&amp;","&amp;A5148&amp;","&amp;A5149&amp;","&amp;A5150</f>
        <v>[GASTRODON],Name = Gastrodon,Types = DRAGON,NORMAL,BaseStats = 114,57,77,44,91,102,GenderRatio = Female50Percent,GrowthRate = Medium,BaseExp = 166,EVs = HP,2,CatchRate = 100,Happiness = 50,Abilities = GOOEY,FRIENDGUARD,HiddenAbilities = NAIVETY,Moves = 0,FOLLOWME,1,FOLLOWME,1,CLONESURGE,1,TWISTER,5,MIMIC,9,PROTECT,13,HELPINGHAND,16,DRAGONBREATH,20,DRAGONBLOOD,24,FANTASYSEAL,28,GLARE,35,DRAGONGALE,38,PRIMALWAVE,42,ETHEREALBURST,46,GUARDIANANGEL,50,DRAGONENERGY,TutorMoves = PROTECT,RETURN,FACADE,HELPINGHAND,WEATHERBALL,FRUSTRATION,HIDDENPOWER,REST,SUNNYDAY,INCINERATE,ICYWIND,THUNDERWAVE,CHARGEBEAM,NECTARTAP,DIG,ROCKTOMB,BEATUP,FAKETEARS,TAUNT,CHARM,DRAININGKISS,ATTRACT,RAINDANCE,TOXIC,ACIDARMOR,BREAKINGSWIPE,DRAGONMAGIC,DRAGONBLOOD,ANCIENTGLARE,DRAGONCLAW,DRACARYS,CURSE,GRAVITY,ROUND,SLEEPTALK,ECHOEDVOICE,SAFEGUARD,SUBSTITUTE,DISABLE,SLUDGEBOMB,BALANCERCHANGEREQUIRED,OUTRAGE,DRACOMETEOR,DRACOSURGE,DRAGONDANCE,GYROBALL,TERRAINPULSE,TWINBEAM,WORKUP,SPOIL,SCALESHOT,DRAGONBREATH,ENDERSHOCK,FLIPTURN,WAIL,LASERFOCUS,SWORDSDANCE,PSYCHIC,BODYSLAM,BALANCERCHANGEREQUIRED,LIGHTSCREEN,REFLECT,MUDSHACKLES,BULLDOZE,HYPERBEAM,GIGAIMPACT,EggGroups = Monster,Dragon,HatchSteps = 5355,Height = 0.9,Weight = 29.9,Color = White,Shape = Serpentine,Category = Mimic Dragon,Pokedex = It adapts its appearance to replicate popular Dragon-types but it can be easily told apart from the original.,FormName = Gastrampa,Generation = 4,#-------------------------------</v>
      </c>
    </row>
    <row r="5127" spans="1:5" x14ac:dyDescent="0.25">
      <c r="A5127" t="s">
        <v>2181</v>
      </c>
    </row>
    <row r="5128" spans="1:5" x14ac:dyDescent="0.25">
      <c r="A5128" t="s">
        <v>2168</v>
      </c>
    </row>
    <row r="5129" spans="1:5" x14ac:dyDescent="0.25">
      <c r="A5129" t="s">
        <v>2182</v>
      </c>
    </row>
    <row r="5130" spans="1:5" x14ac:dyDescent="0.25">
      <c r="A5130" t="s">
        <v>6</v>
      </c>
    </row>
    <row r="5131" spans="1:5" x14ac:dyDescent="0.25">
      <c r="A5131" t="s">
        <v>7</v>
      </c>
    </row>
    <row r="5132" spans="1:5" x14ac:dyDescent="0.25">
      <c r="A5132" t="s">
        <v>579</v>
      </c>
    </row>
    <row r="5133" spans="1:5" x14ac:dyDescent="0.25">
      <c r="A5133" t="s">
        <v>275</v>
      </c>
    </row>
    <row r="5134" spans="1:5" x14ac:dyDescent="0.25">
      <c r="A5134" t="s">
        <v>32</v>
      </c>
    </row>
    <row r="5135" spans="1:5" x14ac:dyDescent="0.25">
      <c r="A5135" t="s">
        <v>996</v>
      </c>
    </row>
    <row r="5136" spans="1:5" x14ac:dyDescent="0.25">
      <c r="A5136" t="s">
        <v>2170</v>
      </c>
    </row>
    <row r="5137" spans="1:5" x14ac:dyDescent="0.25">
      <c r="A5137" t="s">
        <v>121</v>
      </c>
    </row>
    <row r="5138" spans="1:5" x14ac:dyDescent="0.25">
      <c r="A5138" t="s">
        <v>2183</v>
      </c>
    </row>
    <row r="5139" spans="1:5" x14ac:dyDescent="0.25">
      <c r="A5139" t="s">
        <v>2184</v>
      </c>
    </row>
    <row r="5140" spans="1:5" x14ac:dyDescent="0.25">
      <c r="A5140" t="s">
        <v>1164</v>
      </c>
    </row>
    <row r="5141" spans="1:5" x14ac:dyDescent="0.25">
      <c r="A5141" t="s">
        <v>18</v>
      </c>
    </row>
    <row r="5142" spans="1:5" x14ac:dyDescent="0.25">
      <c r="A5142" t="s">
        <v>675</v>
      </c>
    </row>
    <row r="5143" spans="1:5" x14ac:dyDescent="0.25">
      <c r="A5143" t="s">
        <v>2185</v>
      </c>
    </row>
    <row r="5144" spans="1:5" x14ac:dyDescent="0.25">
      <c r="A5144" t="s">
        <v>636</v>
      </c>
    </row>
    <row r="5145" spans="1:5" x14ac:dyDescent="0.25">
      <c r="A5145" t="s">
        <v>156</v>
      </c>
    </row>
    <row r="5146" spans="1:5" x14ac:dyDescent="0.25">
      <c r="A5146" t="s">
        <v>2176</v>
      </c>
    </row>
    <row r="5147" spans="1:5" x14ac:dyDescent="0.25">
      <c r="A5147" t="s">
        <v>2186</v>
      </c>
    </row>
    <row r="5148" spans="1:5" x14ac:dyDescent="0.25">
      <c r="A5148" t="s">
        <v>2187</v>
      </c>
    </row>
    <row r="5149" spans="1:5" x14ac:dyDescent="0.25">
      <c r="A5149" t="s">
        <v>385</v>
      </c>
    </row>
    <row r="5150" spans="1:5" x14ac:dyDescent="0.25">
      <c r="A5150" t="s">
        <v>1</v>
      </c>
    </row>
    <row r="5151" spans="1:5" x14ac:dyDescent="0.25">
      <c r="A5151" t="s">
        <v>2188</v>
      </c>
      <c r="E5151" t="str">
        <f>A5151&amp;","&amp;A5152&amp;","&amp;A5153&amp;","&amp;A5154&amp;","&amp;A5155&amp;","&amp;A5156&amp;","&amp;A5157&amp;","&amp;A5158&amp;","&amp;A5159&amp;","&amp;A5160&amp;","&amp;A5161&amp;","&amp;A5162&amp;","&amp;A5163&amp;","&amp;A5164&amp;","&amp;A5165&amp;","&amp;A5166&amp;","&amp;A5167&amp;","&amp;A5168&amp;","&amp;A5169&amp;","&amp;A5170&amp;","&amp;A5171&amp;","&amp;A5172&amp;","&amp;A5173&amp;","&amp;A5174&amp;","&amp;A5175</f>
        <v>[MEOWTH],Name = Meowth,Types = ELECTRIC,BaseStats = 40,40,35,90,60,35,GenderRatio = Female50Percent,GrowthRate = Medium,BaseExp = 58,EVs = SPEED,1,CatchRate = 255,Happiness = 70,Abilities = STATIC,INFILTRATOR,HiddenAbilities = UNBURDEN,Moves = 0,COPYCAT,1,COPYCAT,1,ELECTRIFY,1,THUNDERSHOCK,1,GROWL,6,FAKEOUT,10,NUZZLE,14,CHARGEBEAM,18,FLASH,23,ELECTRICTERRAIN,27,MILKDRINK,31,MAGNETRISE,35,CHAINLIGHTNING,40,AGILITY,43,RISINGVOLTAGE,47,DAZZLINGGLEAM,52,THUNDER,TutorMoves = ACROBATICS,ATTRACT,BODYPRESS,BREAKINGSWIPE,BULKUP,BULLDOZE,CHARGEBEAM,CHARM,CLOSECOMBAT,COACHING,COUPDEGRACE,CRUNCH,DAZZLINGGLEAM,DIVINEPUNISHMENT,EARTHPOWER,EARTHQUAKE,ECHOEDVOICE,ENERGYBALL,FABLEDRUSH,FALSESWIPE,FIREFANG,FOCUSBLAST,FORTISSIMO,GOLDENBULLET,HEALBELL,HIDDENPOWER,HIGHHORSEPOWER,HYPERVOICE,ICEFANG,IRONHEAD,KNOCKOFF,LASHOUT,LIGHTSCREEN,MEMENTO,METEORDRIVE,MIRRORSHOT,MUDSHACKLES,NASTYPLOT,NOBLEROAR,OUTRAGE,PLAYROUGH,POISONFANG,PROTECT,PURGE,RAYOFLIGHT,REFLECT,REST,RETURN,RISINGVOLTAGE,ROUND,SAFEGUARD,SCORCHINGSANDS,SLEEPTALK,SNARL,SPIKES,STEALTHROCK,STEELROLLER,STONEEDGE,SUBSTITUTE,SUNNYDAY,SUPERPOWER,SWIFT,SWORDSDANCE,TAUNT,TERRAINPULSE,THUNDER,THUNDERBOLT,THUNDERFANG,THUNDERWAVE,TOXIC,VALKYRIECHARIOT,VOLTSWITCH,WILDCHARGE,WISH,WORKUP,ZENHEADBUTT,EggMoves = STREAMRUSH,SNARL,TRICK,TERRAINPULSE,THUNDERCAGE,SPOTLIGHT,ASSIST,HELPINGHAND,EggGroups = Field,HatchSteps = 5120,Height = 0.4,Weight = 4.2,Color = Yellow,Shape = Quadruped,Category = Cheetah,Pokedex = It likes to challenge other Meowths in its coalition to races on sandy dunes or open fields.,Generation = 1,Evolutions = PERSIAN,Level,28</v>
      </c>
    </row>
    <row r="5152" spans="1:5" x14ac:dyDescent="0.25">
      <c r="A5152" t="s">
        <v>2189</v>
      </c>
    </row>
    <row r="5153" spans="1:1" x14ac:dyDescent="0.25">
      <c r="A5153" t="s">
        <v>2190</v>
      </c>
    </row>
    <row r="5154" spans="1:1" x14ac:dyDescent="0.25">
      <c r="A5154" t="s">
        <v>2191</v>
      </c>
    </row>
    <row r="5155" spans="1:1" x14ac:dyDescent="0.25">
      <c r="A5155" t="s">
        <v>6</v>
      </c>
    </row>
    <row r="5156" spans="1:1" x14ac:dyDescent="0.25">
      <c r="A5156" t="s">
        <v>7</v>
      </c>
    </row>
    <row r="5157" spans="1:1" x14ac:dyDescent="0.25">
      <c r="A5157" t="s">
        <v>44</v>
      </c>
    </row>
    <row r="5158" spans="1:1" x14ac:dyDescent="0.25">
      <c r="A5158" t="s">
        <v>119</v>
      </c>
    </row>
    <row r="5159" spans="1:1" x14ac:dyDescent="0.25">
      <c r="A5159" t="s">
        <v>146</v>
      </c>
    </row>
    <row r="5160" spans="1:1" x14ac:dyDescent="0.25">
      <c r="A5160" t="s">
        <v>11</v>
      </c>
    </row>
    <row r="5161" spans="1:1" x14ac:dyDescent="0.25">
      <c r="A5161" t="s">
        <v>2192</v>
      </c>
    </row>
    <row r="5162" spans="1:1" x14ac:dyDescent="0.25">
      <c r="A5162" t="s">
        <v>1971</v>
      </c>
    </row>
    <row r="5163" spans="1:1" x14ac:dyDescent="0.25">
      <c r="A5163" t="s">
        <v>2193</v>
      </c>
    </row>
    <row r="5164" spans="1:1" x14ac:dyDescent="0.25">
      <c r="A5164" t="s">
        <v>2194</v>
      </c>
    </row>
    <row r="5165" spans="1:1" x14ac:dyDescent="0.25">
      <c r="A5165" t="s">
        <v>2195</v>
      </c>
    </row>
    <row r="5166" spans="1:1" x14ac:dyDescent="0.25">
      <c r="A5166" t="s">
        <v>367</v>
      </c>
    </row>
    <row r="5167" spans="1:1" x14ac:dyDescent="0.25">
      <c r="A5167" t="s">
        <v>614</v>
      </c>
    </row>
    <row r="5168" spans="1:1" x14ac:dyDescent="0.25">
      <c r="A5168" t="s">
        <v>484</v>
      </c>
    </row>
    <row r="5169" spans="1:5" x14ac:dyDescent="0.25">
      <c r="A5169" t="s">
        <v>2196</v>
      </c>
    </row>
    <row r="5170" spans="1:5" x14ac:dyDescent="0.25">
      <c r="A5170" t="s">
        <v>292</v>
      </c>
    </row>
    <row r="5171" spans="1:5" x14ac:dyDescent="0.25">
      <c r="A5171" t="s">
        <v>551</v>
      </c>
    </row>
    <row r="5172" spans="1:5" x14ac:dyDescent="0.25">
      <c r="A5172" t="s">
        <v>2197</v>
      </c>
    </row>
    <row r="5173" spans="1:5" x14ac:dyDescent="0.25">
      <c r="A5173" t="s">
        <v>2198</v>
      </c>
    </row>
    <row r="5174" spans="1:5" x14ac:dyDescent="0.25">
      <c r="A5174" t="s">
        <v>25</v>
      </c>
    </row>
    <row r="5175" spans="1:5" x14ac:dyDescent="0.25">
      <c r="A5175" t="s">
        <v>2199</v>
      </c>
    </row>
    <row r="5176" spans="1:5" x14ac:dyDescent="0.25">
      <c r="A5176" t="s">
        <v>1</v>
      </c>
    </row>
    <row r="5177" spans="1:5" x14ac:dyDescent="0.25">
      <c r="A5177" t="s">
        <v>2200</v>
      </c>
      <c r="E5177" t="str">
        <f>A5177&amp;","&amp;A5178&amp;","&amp;A5179&amp;","&amp;A5180&amp;","&amp;A5181&amp;","&amp;A5182&amp;","&amp;A5183&amp;","&amp;A5184&amp;","&amp;A5185&amp;","&amp;A5186&amp;","&amp;A5187&amp;","&amp;A5188&amp;","&amp;A5189&amp;","&amp;A5190&amp;","&amp;A5191&amp;","&amp;A5192&amp;","&amp;A5193&amp;","&amp;A5194&amp;","&amp;A5195&amp;","&amp;A5196&amp;","&amp;A5197&amp;","&amp;A5198&amp;","&amp;A5199&amp;","&amp;A5200&amp;","&amp;A5201</f>
        <v>[PERSIAN],Name = Persian,Types = ELECTRIC,BaseStats = 65,50,60,125,80,60,GenderRatio = Female50Percent,GrowthRate = Medium,BaseExp = 154,EVs = SPEED,2,CatchRate = 90,Happiness = 70,Abilities = STATIC,INFILTRATOR,HiddenAbilities = ELECTRICSURGE,Moves = 0,COPYCAT,1,COPYCAT,1,ELECTRIFY,1,THUNDERSHOCK,1,GROWL,6,FAKEOUT,10,NUZZLE,14,CHARGEBEAM,18,FLASH,23,ELECTRICTERRAIN,27,MILKDRINK,33,MAGNETRISE,36,CHAINLIGHTNING,40,AGILITY,43,RISINGVOLTAGE,47,DAZZLINGGLEAM,52,THUNDER,TutorMoves = ACROBATICS,ATTRACT,BODYPRESS,BREAKINGSWIPE,BULKUP,BULLDOZE,CHARGEBEAM,CHARM,CLOSECOMBAT,COACHING,COUPDEGRACE,CRUNCH,DAZZLINGGLEAM,DIVINEPUNISHMENT,EARTHPOWER,EARTHQUAKE,ECHOEDVOICE,ENERGYBALL,FABLEDRUSH,FALSESWIPE,FIREFANG,FOCUSBLAST,FORTISSIMO,GOLDENBULLET,HEALBELL,HIDDENPOWER,HIGHHORSEPOWER,HYPERVOICE,ICEFANG,IRONHEAD,KNOCKOFF,LASHOUT,LIGHTSCREEN,MEMENTO,METEORDRIVE,MIRRORSHOT,MUDSHACKLES,NASTYPLOT,NOBLEROAR,OUTRAGE,PLAYROUGH,POISONFANG,PROTECT,PURGE,RAYOFLIGHT,REFLECT,REST,RETURN,RISINGVOLTAGE,ROUND,SAFEGUARD,SCORCHINGSANDS,SLEEPTALK,SNARL,SPIKES,STEALTHROCK,STEELROLLER,STONEEDGE,SUBSTITUTE,SUNNYDAY,SUPERPOWER,SWIFT,SWORDSDANCE,TAUNT,TERRAINPULSE,THUNDER,THUNDERBOLT,THUNDERFANG,THUNDERWAVE,TOXIC,VALKYRIECHARIOT,VOLTSWITCH,WILDCHARGE,WISH,WORKUP,ZENHEADBUTT,EggGroups = Field,HatchSteps = 5120,Height = 1.0,Weight = 32.0,Color = Yellow,Shape = Quadruped,Category = Cheetah,Pokedex = It is said that the spots on any Persian are always unique in size, shape and pattern.,Generation = 1,#-------------------------------,[WURMPLE]</v>
      </c>
    </row>
    <row r="5178" spans="1:5" x14ac:dyDescent="0.25">
      <c r="A5178" t="s">
        <v>2201</v>
      </c>
    </row>
    <row r="5179" spans="1:5" x14ac:dyDescent="0.25">
      <c r="A5179" t="s">
        <v>2190</v>
      </c>
    </row>
    <row r="5180" spans="1:5" x14ac:dyDescent="0.25">
      <c r="A5180" t="s">
        <v>2202</v>
      </c>
    </row>
    <row r="5181" spans="1:5" x14ac:dyDescent="0.25">
      <c r="A5181" t="s">
        <v>6</v>
      </c>
    </row>
    <row r="5182" spans="1:5" x14ac:dyDescent="0.25">
      <c r="A5182" t="s">
        <v>7</v>
      </c>
    </row>
    <row r="5183" spans="1:5" x14ac:dyDescent="0.25">
      <c r="A5183" t="s">
        <v>854</v>
      </c>
    </row>
    <row r="5184" spans="1:5" x14ac:dyDescent="0.25">
      <c r="A5184" t="s">
        <v>136</v>
      </c>
    </row>
    <row r="5185" spans="1:1" x14ac:dyDescent="0.25">
      <c r="A5185" t="s">
        <v>2203</v>
      </c>
    </row>
    <row r="5186" spans="1:1" x14ac:dyDescent="0.25">
      <c r="A5186" t="s">
        <v>11</v>
      </c>
    </row>
    <row r="5187" spans="1:1" x14ac:dyDescent="0.25">
      <c r="A5187" t="s">
        <v>2192</v>
      </c>
    </row>
    <row r="5188" spans="1:1" x14ac:dyDescent="0.25">
      <c r="A5188" t="s">
        <v>2204</v>
      </c>
    </row>
    <row r="5189" spans="1:1" x14ac:dyDescent="0.25">
      <c r="A5189" t="s">
        <v>2205</v>
      </c>
    </row>
    <row r="5190" spans="1:1" x14ac:dyDescent="0.25">
      <c r="A5190" t="s">
        <v>2194</v>
      </c>
    </row>
    <row r="5191" spans="1:1" x14ac:dyDescent="0.25">
      <c r="A5191" t="s">
        <v>367</v>
      </c>
    </row>
    <row r="5192" spans="1:1" x14ac:dyDescent="0.25">
      <c r="A5192" t="s">
        <v>614</v>
      </c>
    </row>
    <row r="5193" spans="1:1" x14ac:dyDescent="0.25">
      <c r="A5193" t="s">
        <v>75</v>
      </c>
    </row>
    <row r="5194" spans="1:1" x14ac:dyDescent="0.25">
      <c r="A5194" t="s">
        <v>2206</v>
      </c>
    </row>
    <row r="5195" spans="1:1" x14ac:dyDescent="0.25">
      <c r="A5195" t="s">
        <v>292</v>
      </c>
    </row>
    <row r="5196" spans="1:1" x14ac:dyDescent="0.25">
      <c r="A5196" t="s">
        <v>551</v>
      </c>
    </row>
    <row r="5197" spans="1:1" x14ac:dyDescent="0.25">
      <c r="A5197" t="s">
        <v>2197</v>
      </c>
    </row>
    <row r="5198" spans="1:1" x14ac:dyDescent="0.25">
      <c r="A5198" t="s">
        <v>2207</v>
      </c>
    </row>
    <row r="5199" spans="1:1" x14ac:dyDescent="0.25">
      <c r="A5199" t="s">
        <v>25</v>
      </c>
    </row>
    <row r="5200" spans="1:1" x14ac:dyDescent="0.25">
      <c r="A5200" t="s">
        <v>1</v>
      </c>
    </row>
    <row r="5201" spans="1:5" x14ac:dyDescent="0.25">
      <c r="A5201" t="s">
        <v>2208</v>
      </c>
      <c r="E5201" t="str">
        <f>A5201&amp;","&amp;A5202&amp;","&amp;A5203&amp;","&amp;A5204&amp;","&amp;A5205&amp;","&amp;A5206&amp;","&amp;A5207&amp;","&amp;A5208&amp;","&amp;A5209&amp;","&amp;A5210&amp;","&amp;A5211&amp;","&amp;A5212&amp;","&amp;A5213&amp;","&amp;A5214&amp;","&amp;A5215&amp;","&amp;A5216&amp;","&amp;A5217&amp;","&amp;A5218&amp;","&amp;A5219&amp;","&amp;A5220&amp;","&amp;A5221&amp;","&amp;A5222&amp;","&amp;A5223&amp;","&amp;A5224&amp;","&amp;A5225</f>
        <v>[WURMPLE],Name = Wurmple,Types = BUG,PSYCHIC,BaseStats = 45,20,35,20,45,30,GenderRatio = Female50Percent,GrowthRate = Medium,BaseExp = 56,EVs = HP,1,CatchRate = 255,Happiness = 70,Abilities = TELEPATHY,GLUTTONY,HiddenAbilities = COMPOUNDEYES,Moves = 1,INFESTATION,1,STRINGSHOT,5,CONFUSION,10,STRUGGLEBUG,TutorMoves = STRUGGLEBUG,EggGroups = Bug,HatchSteps = 3840,Height = 0.3,Weight = 3.6,Color = White,Shape = Insectoid,Category = Worm,Pokedex = It is able to telepathically sense small insects that it can feed on making its ability to hunt for prey very easy.,Generation = 3,Evolutions = SILCOON,Level,10,#-------------------------------</v>
      </c>
    </row>
    <row r="5202" spans="1:5" x14ac:dyDescent="0.25">
      <c r="A5202" t="s">
        <v>2209</v>
      </c>
    </row>
    <row r="5203" spans="1:5" x14ac:dyDescent="0.25">
      <c r="A5203" t="s">
        <v>2210</v>
      </c>
    </row>
    <row r="5204" spans="1:5" x14ac:dyDescent="0.25">
      <c r="A5204" t="s">
        <v>2211</v>
      </c>
    </row>
    <row r="5205" spans="1:5" x14ac:dyDescent="0.25">
      <c r="A5205" t="s">
        <v>6</v>
      </c>
    </row>
    <row r="5206" spans="1:5" x14ac:dyDescent="0.25">
      <c r="A5206" t="s">
        <v>7</v>
      </c>
    </row>
    <row r="5207" spans="1:5" x14ac:dyDescent="0.25">
      <c r="A5207" t="s">
        <v>284</v>
      </c>
    </row>
    <row r="5208" spans="1:5" x14ac:dyDescent="0.25">
      <c r="A5208" t="s">
        <v>256</v>
      </c>
    </row>
    <row r="5209" spans="1:5" x14ac:dyDescent="0.25">
      <c r="A5209" t="s">
        <v>146</v>
      </c>
    </row>
    <row r="5210" spans="1:5" x14ac:dyDescent="0.25">
      <c r="A5210" t="s">
        <v>11</v>
      </c>
    </row>
    <row r="5211" spans="1:5" x14ac:dyDescent="0.25">
      <c r="A5211" t="s">
        <v>2212</v>
      </c>
    </row>
    <row r="5212" spans="1:5" x14ac:dyDescent="0.25">
      <c r="A5212" t="s">
        <v>2213</v>
      </c>
    </row>
    <row r="5213" spans="1:5" x14ac:dyDescent="0.25">
      <c r="A5213" t="s">
        <v>2214</v>
      </c>
    </row>
    <row r="5214" spans="1:5" x14ac:dyDescent="0.25">
      <c r="A5214" t="s">
        <v>2215</v>
      </c>
    </row>
    <row r="5215" spans="1:5" x14ac:dyDescent="0.25">
      <c r="A5215" t="s">
        <v>508</v>
      </c>
    </row>
    <row r="5216" spans="1:5" x14ac:dyDescent="0.25">
      <c r="A5216" t="s">
        <v>290</v>
      </c>
    </row>
    <row r="5217" spans="1:5" x14ac:dyDescent="0.25">
      <c r="A5217" t="s">
        <v>52</v>
      </c>
    </row>
    <row r="5218" spans="1:5" x14ac:dyDescent="0.25">
      <c r="A5218" t="s">
        <v>2216</v>
      </c>
    </row>
    <row r="5219" spans="1:5" x14ac:dyDescent="0.25">
      <c r="A5219" t="s">
        <v>636</v>
      </c>
    </row>
    <row r="5220" spans="1:5" x14ac:dyDescent="0.25">
      <c r="A5220" t="s">
        <v>510</v>
      </c>
    </row>
    <row r="5221" spans="1:5" x14ac:dyDescent="0.25">
      <c r="A5221" t="s">
        <v>2217</v>
      </c>
    </row>
    <row r="5222" spans="1:5" x14ac:dyDescent="0.25">
      <c r="A5222" t="s">
        <v>2218</v>
      </c>
    </row>
    <row r="5223" spans="1:5" x14ac:dyDescent="0.25">
      <c r="A5223" t="s">
        <v>269</v>
      </c>
    </row>
    <row r="5224" spans="1:5" x14ac:dyDescent="0.25">
      <c r="A5224" t="s">
        <v>2219</v>
      </c>
    </row>
    <row r="5225" spans="1:5" x14ac:dyDescent="0.25">
      <c r="A5225" t="s">
        <v>1</v>
      </c>
    </row>
    <row r="5226" spans="1:5" x14ac:dyDescent="0.25">
      <c r="A5226" t="s">
        <v>2220</v>
      </c>
      <c r="E5226" t="str">
        <f>A5226&amp;","&amp;A5227&amp;","&amp;A5228&amp;","&amp;A5229&amp;","&amp;A5230&amp;","&amp;A5231&amp;","&amp;A5232&amp;","&amp;A5233&amp;","&amp;A5234&amp;","&amp;A5235&amp;","&amp;A5236&amp;","&amp;A5237&amp;","&amp;A5238&amp;","&amp;A5239&amp;","&amp;A5240&amp;","&amp;A5241&amp;","&amp;A5242&amp;","&amp;A5243&amp;","&amp;A5244&amp;","&amp;A5245&amp;","&amp;A5246&amp;","&amp;A5247&amp;","&amp;A5248&amp;","&amp;A5249&amp;","&amp;A5250</f>
        <v>[SILCOON],Name = Silcoon,Types = BUG,PSYCHIC,BaseStats = 40,20,55,15,50,65,GenderRatio = Female50Percent,GrowthRate = Medium,BaseExp = 72,EVs = SPECIAL_DEFENSE,2,CatchRate = 120,Happiness = 70,Abilities = TELEPATHY,CLEARBODY,HiddenAbilities = OVERCOAT,Moves = 0,HARDEN,1,HARDEN,1,INFESTATION,1,STRINGSHOT,5,CONFUSION,10,STRUGGLEBUG,TutorMoves = IRONDEFENSE,STRUGGLEBUG,EggGroups = Bug,HatchSteps = 3840,Height = 0.6,Weight = 10.0,Color = White,Shape = Head,Category = Cocoon,Pokedex = While it is in the cocoon stage, it uses its budding psychic powers to camouflage itself from predators.,Generation = 3,Evolutions = BEAUTIFLY,Level,15,#-------------------------------</v>
      </c>
    </row>
    <row r="5227" spans="1:5" x14ac:dyDescent="0.25">
      <c r="A5227" t="s">
        <v>2221</v>
      </c>
    </row>
    <row r="5228" spans="1:5" x14ac:dyDescent="0.25">
      <c r="A5228" t="s">
        <v>2210</v>
      </c>
    </row>
    <row r="5229" spans="1:5" x14ac:dyDescent="0.25">
      <c r="A5229" t="s">
        <v>2222</v>
      </c>
    </row>
    <row r="5230" spans="1:5" x14ac:dyDescent="0.25">
      <c r="A5230" t="s">
        <v>6</v>
      </c>
    </row>
    <row r="5231" spans="1:5" x14ac:dyDescent="0.25">
      <c r="A5231" t="s">
        <v>7</v>
      </c>
    </row>
    <row r="5232" spans="1:5" x14ac:dyDescent="0.25">
      <c r="A5232" t="s">
        <v>629</v>
      </c>
    </row>
    <row r="5233" spans="1:1" x14ac:dyDescent="0.25">
      <c r="A5233" t="s">
        <v>31</v>
      </c>
    </row>
    <row r="5234" spans="1:1" x14ac:dyDescent="0.25">
      <c r="A5234" t="s">
        <v>461</v>
      </c>
    </row>
    <row r="5235" spans="1:1" x14ac:dyDescent="0.25">
      <c r="A5235" t="s">
        <v>11</v>
      </c>
    </row>
    <row r="5236" spans="1:1" x14ac:dyDescent="0.25">
      <c r="A5236" t="s">
        <v>2223</v>
      </c>
    </row>
    <row r="5237" spans="1:1" x14ac:dyDescent="0.25">
      <c r="A5237" t="s">
        <v>2224</v>
      </c>
    </row>
    <row r="5238" spans="1:1" x14ac:dyDescent="0.25">
      <c r="A5238" t="s">
        <v>2225</v>
      </c>
    </row>
    <row r="5239" spans="1:1" x14ac:dyDescent="0.25">
      <c r="A5239" t="s">
        <v>2226</v>
      </c>
    </row>
    <row r="5240" spans="1:1" x14ac:dyDescent="0.25">
      <c r="A5240" t="s">
        <v>508</v>
      </c>
    </row>
    <row r="5241" spans="1:1" x14ac:dyDescent="0.25">
      <c r="A5241" t="s">
        <v>290</v>
      </c>
    </row>
    <row r="5242" spans="1:1" x14ac:dyDescent="0.25">
      <c r="A5242" t="s">
        <v>19</v>
      </c>
    </row>
    <row r="5243" spans="1:1" x14ac:dyDescent="0.25">
      <c r="A5243" t="s">
        <v>431</v>
      </c>
    </row>
    <row r="5244" spans="1:1" x14ac:dyDescent="0.25">
      <c r="A5244" t="s">
        <v>636</v>
      </c>
    </row>
    <row r="5245" spans="1:1" x14ac:dyDescent="0.25">
      <c r="A5245" t="s">
        <v>22</v>
      </c>
    </row>
    <row r="5246" spans="1:1" x14ac:dyDescent="0.25">
      <c r="A5246" t="s">
        <v>2227</v>
      </c>
    </row>
    <row r="5247" spans="1:1" x14ac:dyDescent="0.25">
      <c r="A5247" t="s">
        <v>2228</v>
      </c>
    </row>
    <row r="5248" spans="1:1" x14ac:dyDescent="0.25">
      <c r="A5248" t="s">
        <v>269</v>
      </c>
    </row>
    <row r="5249" spans="1:5" x14ac:dyDescent="0.25">
      <c r="A5249" t="s">
        <v>2229</v>
      </c>
    </row>
    <row r="5250" spans="1:5" x14ac:dyDescent="0.25">
      <c r="A5250" t="s">
        <v>1</v>
      </c>
    </row>
    <row r="5251" spans="1:5" x14ac:dyDescent="0.25">
      <c r="A5251" t="s">
        <v>2230</v>
      </c>
      <c r="E5251" t="str">
        <f>A5251&amp;","&amp;A5252&amp;","&amp;A5253&amp;","&amp;A5254&amp;","&amp;A5255&amp;","&amp;A5256&amp;","&amp;A5257&amp;","&amp;A5258&amp;","&amp;A5259&amp;","&amp;A5260&amp;","&amp;A5261&amp;","&amp;A5262&amp;","&amp;A5263&amp;","&amp;A5264&amp;","&amp;A5265&amp;","&amp;A5266&amp;","&amp;A5267&amp;","&amp;A5268&amp;","&amp;A5269&amp;","&amp;A5270&amp;","&amp;A5271&amp;","&amp;A5272&amp;","&amp;A5273&amp;","&amp;A5274&amp;","&amp;A5275</f>
        <v>[BEAUTIFLY],Name = Beautifly,Types = BUG,PSYCHIC,BaseStats = 80,50,70,90,90,70,GenderRatio = Female50Percent,GrowthRate = Medium,BaseExp = 178,EVs = SPECIAL_ATTACK,2,SPEED,1,CatchRate = 45,Happiness = 70,Abilities = TELEPATHY,PSYCHICSURGE,HiddenAbilities = CHARISMA,Moves = 0,PSYCHICTERRAIN,1,PSYCHICTERRAIN,1,CHECKMATE,1,HARDEN,1,INFESTATION,1,STRINGSHOT,5,CONFUSION,10,STRUGGLEBUG,14,HYPNOSIS,19,DRAININGKISS,22,SILVERWIND,26,TRICK,30,BUTTERFLYKISS,34,FLUTTER,37,SIGNALBEAM,41,REFLECT,41,LIGHTSCREEN,45,BUGBUZZ,49,EXPANDINGFORCE,53,QUIVERDANCE,TutorMoves = ACROBATICS,AIRSLASH,ALLERGY,ARCANEENERGY,AROMATHERAPY,ATTRACT,BOUNCE,BULLETSEED,BUTTERFLYKISS,CALMMIND,CHARGEBEAM,CHARM,CONFUSERAY,COSMICPOWER,DAZZLINGGLEAM,DEFOG,DRAININGKISS,DUALWINGBEAT,ECHOEDVOICE,ENERGYBALL,EXPANDINGFORCE,FABLEDRUSH,FAIRYTALE,FLUTTER,GENTLECHIMES,GIGADRAIN,GRASSYGLIDE,HEALBELL,HIDDENPOWER,HIVEMIND,ICYWIND,LEECHLIFE,LIGHTSCREEN,MAGICALLEAF,MYSTICALFIRE,MYSTICPULSE,NASTYPLOT,NECTARTAP,PINMISSILE,PLAYROUGH,POLLENPUFF,PROTECT,PSYCHIC,PURGE,REFLECT,REST,RETURN,ROUND,SAFEGUARD,SIGNALBEAM,SOLARBEAM,STRUGGLEBUG,SWIFT,SYNTHESIS,TAILWIND,WEATHERBALL,WISH,EggGroups = Bug,HatchSteps = 3840,Height = 1.0,Weight = 28.4,Color = Purple,Shape = MultiWinged,Category = Butterfly,Pokedex = It spreads colourful dust all about from its wings and can use its psychic powers to form dazzling imagery to impress potential mates.,Generation = 3,#-------------------------------,[WURMPLE2]</v>
      </c>
    </row>
    <row r="5252" spans="1:5" x14ac:dyDescent="0.25">
      <c r="A5252" t="s">
        <v>2231</v>
      </c>
    </row>
    <row r="5253" spans="1:5" x14ac:dyDescent="0.25">
      <c r="A5253" t="s">
        <v>2210</v>
      </c>
    </row>
    <row r="5254" spans="1:5" x14ac:dyDescent="0.25">
      <c r="A5254" t="s">
        <v>2232</v>
      </c>
    </row>
    <row r="5255" spans="1:5" x14ac:dyDescent="0.25">
      <c r="A5255" t="s">
        <v>6</v>
      </c>
    </row>
    <row r="5256" spans="1:5" x14ac:dyDescent="0.25">
      <c r="A5256" t="s">
        <v>7</v>
      </c>
    </row>
    <row r="5257" spans="1:5" x14ac:dyDescent="0.25">
      <c r="A5257" t="s">
        <v>1297</v>
      </c>
    </row>
    <row r="5258" spans="1:5" x14ac:dyDescent="0.25">
      <c r="A5258" t="s">
        <v>1448</v>
      </c>
    </row>
    <row r="5259" spans="1:5" x14ac:dyDescent="0.25">
      <c r="A5259" t="s">
        <v>2233</v>
      </c>
    </row>
    <row r="5260" spans="1:5" x14ac:dyDescent="0.25">
      <c r="A5260" t="s">
        <v>11</v>
      </c>
    </row>
    <row r="5261" spans="1:5" x14ac:dyDescent="0.25">
      <c r="A5261" t="s">
        <v>2234</v>
      </c>
    </row>
    <row r="5262" spans="1:5" x14ac:dyDescent="0.25">
      <c r="A5262" t="s">
        <v>2235</v>
      </c>
    </row>
    <row r="5263" spans="1:5" x14ac:dyDescent="0.25">
      <c r="A5263" t="s">
        <v>2236</v>
      </c>
    </row>
    <row r="5264" spans="1:5" x14ac:dyDescent="0.25">
      <c r="A5264" t="s">
        <v>2237</v>
      </c>
    </row>
    <row r="5265" spans="1:5" x14ac:dyDescent="0.25">
      <c r="A5265" t="s">
        <v>508</v>
      </c>
    </row>
    <row r="5266" spans="1:5" x14ac:dyDescent="0.25">
      <c r="A5266" t="s">
        <v>290</v>
      </c>
    </row>
    <row r="5267" spans="1:5" x14ac:dyDescent="0.25">
      <c r="A5267" t="s">
        <v>75</v>
      </c>
    </row>
    <row r="5268" spans="1:5" x14ac:dyDescent="0.25">
      <c r="A5268" t="s">
        <v>2238</v>
      </c>
    </row>
    <row r="5269" spans="1:5" x14ac:dyDescent="0.25">
      <c r="A5269" t="s">
        <v>185</v>
      </c>
    </row>
    <row r="5270" spans="1:5" x14ac:dyDescent="0.25">
      <c r="A5270" t="s">
        <v>418</v>
      </c>
    </row>
    <row r="5271" spans="1:5" x14ac:dyDescent="0.25">
      <c r="A5271" t="s">
        <v>2239</v>
      </c>
    </row>
    <row r="5272" spans="1:5" x14ac:dyDescent="0.25">
      <c r="A5272" t="s">
        <v>2240</v>
      </c>
    </row>
    <row r="5273" spans="1:5" x14ac:dyDescent="0.25">
      <c r="A5273" t="s">
        <v>269</v>
      </c>
    </row>
    <row r="5274" spans="1:5" x14ac:dyDescent="0.25">
      <c r="A5274" t="s">
        <v>1</v>
      </c>
    </row>
    <row r="5275" spans="1:5" x14ac:dyDescent="0.25">
      <c r="A5275" t="s">
        <v>2241</v>
      </c>
      <c r="E5275" t="str">
        <f>A5275&amp;","&amp;A5276&amp;","&amp;A5277&amp;","&amp;A5278&amp;","&amp;A5279&amp;","&amp;A5280&amp;","&amp;A5281&amp;","&amp;A5282&amp;","&amp;A5283&amp;","&amp;A5284&amp;","&amp;A5285&amp;","&amp;A5286&amp;","&amp;A5287&amp;","&amp;A5288&amp;","&amp;A5289&amp;","&amp;A5290&amp;","&amp;A5291&amp;","&amp;A5292&amp;","&amp;A5293&amp;","&amp;A5294&amp;","&amp;A5295&amp;","&amp;A5296&amp;","&amp;A5297&amp;","&amp;A5298&amp;","&amp;A5299</f>
        <v>[WURMPLE2],Name = Wurmple,Types = BUG,ICE,BaseStats = 45,45,35,20,20,30,GenderRatio = Female50Percent,GrowthRate = Medium,BaseExp = 56,EVs = HP,1,CatchRate = 255,Happiness = 70,Abilities = ICEBODY,GLUTTONY,HiddenAbilities = COMPOUNDEYES,Moves = 1,INFESTATION,1,STRINGSHOT,5,BUGBITE,10,ICEBALL,TutorMoves = HAIL,STRUGGLEBUG,EggGroups = Bug,HatchSteps = 3840,Height = 0.3,Weight = 3.6,Color = White,Shape = Insectoid,Category = Worm,Pokedex = Its carapace allows it to shelter from cold temperatures so it is often found in snowy forests and tundras.,Generation = 3,Evolutions = CASCOON,Level,10,#-------------------------------</v>
      </c>
    </row>
    <row r="5276" spans="1:5" x14ac:dyDescent="0.25">
      <c r="A5276" t="s">
        <v>2209</v>
      </c>
    </row>
    <row r="5277" spans="1:5" x14ac:dyDescent="0.25">
      <c r="A5277" t="s">
        <v>2242</v>
      </c>
    </row>
    <row r="5278" spans="1:5" x14ac:dyDescent="0.25">
      <c r="A5278" t="s">
        <v>2243</v>
      </c>
    </row>
    <row r="5279" spans="1:5" x14ac:dyDescent="0.25">
      <c r="A5279" t="s">
        <v>6</v>
      </c>
    </row>
    <row r="5280" spans="1:5" x14ac:dyDescent="0.25">
      <c r="A5280" t="s">
        <v>7</v>
      </c>
    </row>
    <row r="5281" spans="1:1" x14ac:dyDescent="0.25">
      <c r="A5281" t="s">
        <v>284</v>
      </c>
    </row>
    <row r="5282" spans="1:1" x14ac:dyDescent="0.25">
      <c r="A5282" t="s">
        <v>256</v>
      </c>
    </row>
    <row r="5283" spans="1:1" x14ac:dyDescent="0.25">
      <c r="A5283" t="s">
        <v>146</v>
      </c>
    </row>
    <row r="5284" spans="1:1" x14ac:dyDescent="0.25">
      <c r="A5284" t="s">
        <v>11</v>
      </c>
    </row>
    <row r="5285" spans="1:1" x14ac:dyDescent="0.25">
      <c r="A5285" t="s">
        <v>2244</v>
      </c>
    </row>
    <row r="5286" spans="1:1" x14ac:dyDescent="0.25">
      <c r="A5286" t="s">
        <v>2213</v>
      </c>
    </row>
    <row r="5287" spans="1:1" x14ac:dyDescent="0.25">
      <c r="A5287" t="s">
        <v>2245</v>
      </c>
    </row>
    <row r="5288" spans="1:1" x14ac:dyDescent="0.25">
      <c r="A5288" t="s">
        <v>2246</v>
      </c>
    </row>
    <row r="5289" spans="1:1" x14ac:dyDescent="0.25">
      <c r="A5289" t="s">
        <v>508</v>
      </c>
    </row>
    <row r="5290" spans="1:1" x14ac:dyDescent="0.25">
      <c r="A5290" t="s">
        <v>290</v>
      </c>
    </row>
    <row r="5291" spans="1:1" x14ac:dyDescent="0.25">
      <c r="A5291" t="s">
        <v>52</v>
      </c>
    </row>
    <row r="5292" spans="1:1" x14ac:dyDescent="0.25">
      <c r="A5292" t="s">
        <v>2216</v>
      </c>
    </row>
    <row r="5293" spans="1:1" x14ac:dyDescent="0.25">
      <c r="A5293" t="s">
        <v>636</v>
      </c>
    </row>
    <row r="5294" spans="1:1" x14ac:dyDescent="0.25">
      <c r="A5294" t="s">
        <v>510</v>
      </c>
    </row>
    <row r="5295" spans="1:1" x14ac:dyDescent="0.25">
      <c r="A5295" t="s">
        <v>2217</v>
      </c>
    </row>
    <row r="5296" spans="1:1" x14ac:dyDescent="0.25">
      <c r="A5296" t="s">
        <v>2247</v>
      </c>
    </row>
    <row r="5297" spans="1:5" x14ac:dyDescent="0.25">
      <c r="A5297" t="s">
        <v>269</v>
      </c>
    </row>
    <row r="5298" spans="1:5" x14ac:dyDescent="0.25">
      <c r="A5298" t="s">
        <v>2248</v>
      </c>
    </row>
    <row r="5299" spans="1:5" x14ac:dyDescent="0.25">
      <c r="A5299" t="s">
        <v>1</v>
      </c>
    </row>
    <row r="5300" spans="1:5" x14ac:dyDescent="0.25">
      <c r="A5300" t="s">
        <v>2249</v>
      </c>
      <c r="E5300" t="str">
        <f>A5300&amp;","&amp;A5301&amp;","&amp;A5302&amp;","&amp;A5303&amp;","&amp;A5304&amp;","&amp;A5305&amp;","&amp;A5306&amp;","&amp;A5307&amp;","&amp;A5308&amp;","&amp;A5309&amp;","&amp;A5310&amp;","&amp;A5311&amp;","&amp;A5312&amp;","&amp;A5313&amp;","&amp;A5314&amp;","&amp;A5315&amp;","&amp;A5316&amp;","&amp;A5317&amp;","&amp;A5318&amp;","&amp;A5319&amp;","&amp;A5320&amp;","&amp;A5321&amp;","&amp;A5322&amp;","&amp;A5323&amp;","&amp;A5324</f>
        <v>[CASCOON],Name = Cascoon,Types = BUG,ICE,BaseStats = 40,50,65,15,20,55,GenderRatio = Female50Percent,GrowthRate = Medium,BaseExp = 72,EVs = DEFENSE,2,CatchRate = 120,Happiness = 70,Abilities = ICEBODY,CLEARBODY,HiddenAbilities = OVERCOAT,Moves = 0,HARDEN,1,HARDEN,1,INFESTATION,1,STRINGSHOT,5,BUGBITE,10,ICEBALL,TutorMoves = HAIL,IRONDEFENSE,STRUGGLEBUG,EggGroups = Bug,HatchSteps = 3840,Height = 0.7,Weight = 11.5,Color = White,Shape = Head,Category = Cocoon,Pokedex = During its cocoon stage, one of its strategies is to stay perfectly still to blend into snow and avoid predators until it evolves.,Generation = 3,Evolutions = DUSTOX,Level,15,#-------------------------------</v>
      </c>
    </row>
    <row r="5301" spans="1:5" x14ac:dyDescent="0.25">
      <c r="A5301" t="s">
        <v>2250</v>
      </c>
    </row>
    <row r="5302" spans="1:5" x14ac:dyDescent="0.25">
      <c r="A5302" t="s">
        <v>2242</v>
      </c>
    </row>
    <row r="5303" spans="1:5" x14ac:dyDescent="0.25">
      <c r="A5303" t="s">
        <v>2251</v>
      </c>
    </row>
    <row r="5304" spans="1:5" x14ac:dyDescent="0.25">
      <c r="A5304" t="s">
        <v>6</v>
      </c>
    </row>
    <row r="5305" spans="1:5" x14ac:dyDescent="0.25">
      <c r="A5305" t="s">
        <v>7</v>
      </c>
    </row>
    <row r="5306" spans="1:5" x14ac:dyDescent="0.25">
      <c r="A5306" t="s">
        <v>629</v>
      </c>
    </row>
    <row r="5307" spans="1:5" x14ac:dyDescent="0.25">
      <c r="A5307" t="s">
        <v>218</v>
      </c>
    </row>
    <row r="5308" spans="1:5" x14ac:dyDescent="0.25">
      <c r="A5308" t="s">
        <v>461</v>
      </c>
    </row>
    <row r="5309" spans="1:5" x14ac:dyDescent="0.25">
      <c r="A5309" t="s">
        <v>11</v>
      </c>
    </row>
    <row r="5310" spans="1:5" x14ac:dyDescent="0.25">
      <c r="A5310" t="s">
        <v>2252</v>
      </c>
    </row>
    <row r="5311" spans="1:5" x14ac:dyDescent="0.25">
      <c r="A5311" t="s">
        <v>2224</v>
      </c>
    </row>
    <row r="5312" spans="1:5" x14ac:dyDescent="0.25">
      <c r="A5312" t="s">
        <v>2253</v>
      </c>
    </row>
    <row r="5313" spans="1:5" x14ac:dyDescent="0.25">
      <c r="A5313" t="s">
        <v>2254</v>
      </c>
    </row>
    <row r="5314" spans="1:5" x14ac:dyDescent="0.25">
      <c r="A5314" t="s">
        <v>508</v>
      </c>
    </row>
    <row r="5315" spans="1:5" x14ac:dyDescent="0.25">
      <c r="A5315" t="s">
        <v>290</v>
      </c>
    </row>
    <row r="5316" spans="1:5" x14ac:dyDescent="0.25">
      <c r="A5316" t="s">
        <v>235</v>
      </c>
    </row>
    <row r="5317" spans="1:5" x14ac:dyDescent="0.25">
      <c r="A5317" t="s">
        <v>623</v>
      </c>
    </row>
    <row r="5318" spans="1:5" x14ac:dyDescent="0.25">
      <c r="A5318" t="s">
        <v>636</v>
      </c>
    </row>
    <row r="5319" spans="1:5" x14ac:dyDescent="0.25">
      <c r="A5319" t="s">
        <v>22</v>
      </c>
    </row>
    <row r="5320" spans="1:5" x14ac:dyDescent="0.25">
      <c r="A5320" t="s">
        <v>2227</v>
      </c>
    </row>
    <row r="5321" spans="1:5" x14ac:dyDescent="0.25">
      <c r="A5321" t="s">
        <v>2255</v>
      </c>
    </row>
    <row r="5322" spans="1:5" x14ac:dyDescent="0.25">
      <c r="A5322" t="s">
        <v>269</v>
      </c>
    </row>
    <row r="5323" spans="1:5" x14ac:dyDescent="0.25">
      <c r="A5323" t="s">
        <v>2256</v>
      </c>
    </row>
    <row r="5324" spans="1:5" x14ac:dyDescent="0.25">
      <c r="A5324" t="s">
        <v>1</v>
      </c>
    </row>
    <row r="5325" spans="1:5" x14ac:dyDescent="0.25">
      <c r="A5325" t="s">
        <v>2257</v>
      </c>
      <c r="E5325" t="str">
        <f>A5325&amp;","&amp;A5326&amp;","&amp;A5327&amp;","&amp;A5328&amp;","&amp;A5329&amp;","&amp;A5330&amp;","&amp;A5331&amp;","&amp;A5332&amp;","&amp;A5333&amp;","&amp;A5334&amp;","&amp;A5335&amp;","&amp;A5336&amp;","&amp;A5337&amp;","&amp;A5338&amp;","&amp;A5339&amp;","&amp;A5340&amp;","&amp;A5341&amp;","&amp;A5342&amp;","&amp;A5343&amp;","&amp;A5344&amp;","&amp;A5345&amp;","&amp;A5346&amp;","&amp;A5347&amp;","&amp;A5348&amp;","&amp;A5349</f>
        <v>[DUSTOX],Name = Dustox,Types = BUG,ICE,BaseStats = 80,80,90,60,50,90,GenderRatio = Female50Percent,GrowthRate = Medium,BaseExp = 173,EVs = DEFENSE,3,CatchRate = 45,Happiness = 70,Abilities = ICEBODY,SNOWWARNING,HiddenAbilities = ICESCALES,Moves = 0,HAIL,1,HAIL,1,FELLSTINGER,1,HARDEN,1,INFESTATION,1,STRINGSHOT,5,BUGBITE,10,ICEBALL,14,SLEEPPOWDER,19,JETDIVE,22,UTURN,26,FROZENHEART,30,DUALWINGBEAT,34,AVALANCHE,37,LEECHLIFE,41,AURORAVEIL,45,ARCTICPARASITE,49,WINTERSHOWL,53,DEFENDORDER,53,HEALORDER,TutorMoves = AIRSLASH,AROMATHERAPY,ATTRACT,BLIZZARD,CALMMIND,CHARM,CONFUSERAY,COSMICPOWER,DAZZLINGGLEAM,DEFOG,DRAININGKISS,DUALWINGBEAT,ECHOEDVOICE,ENERGYBALL,EXPANDINGFORCE,FABLEDRUSH,FAIRYTALE,FLUTTER,GENTLECHIMES,GRASSYGLIDE,HAIL,HEALBELL,HIDDENPOWER,HIVEMIND,HYPERVOICE,HYPOTHERMIA,ICEBEAM,ICICLESPEAR,ICYWIND,LEECHLIFE,LIGHTSCREEN,MAGICALLEAF,MOONBLAST,MYSTICPULSE,NASTYPLOT,PINMISSILE,PLAYROUGH,POLLENPUFF,PROTECT,PSYCHIC,RAYOFLIGHT,REFLECT,REST,RETURN,ROUND,SAFEGUARD,SIGNALBEAM,SOLARBEAM,STARDUSTREVERIE,STELLARRUSH,STRUGGLEBUG,SWIFT,SYNTHESIS,TAILWIND,TERRAINPULSE,TRIATTACK,UTURN,WAIL,WEATHERBALL,WISH,EggGroups = Bug,HatchSteps = 3840,Height = 1.2,Weight = 31.6,Color = White,Shape = MultiWinged,Category = Frost Moth,Pokedex = It flutters its wings to scatter snowflakes when attacked to blind its foe and make its escape.,Generation = 3,#-------------------------------,[AIPOM]</v>
      </c>
    </row>
    <row r="5326" spans="1:5" x14ac:dyDescent="0.25">
      <c r="A5326" t="s">
        <v>2258</v>
      </c>
    </row>
    <row r="5327" spans="1:5" x14ac:dyDescent="0.25">
      <c r="A5327" t="s">
        <v>2242</v>
      </c>
    </row>
    <row r="5328" spans="1:5" x14ac:dyDescent="0.25">
      <c r="A5328" t="s">
        <v>2259</v>
      </c>
    </row>
    <row r="5329" spans="1:1" x14ac:dyDescent="0.25">
      <c r="A5329" t="s">
        <v>6</v>
      </c>
    </row>
    <row r="5330" spans="1:1" x14ac:dyDescent="0.25">
      <c r="A5330" t="s">
        <v>7</v>
      </c>
    </row>
    <row r="5331" spans="1:1" x14ac:dyDescent="0.25">
      <c r="A5331" t="s">
        <v>823</v>
      </c>
    </row>
    <row r="5332" spans="1:1" x14ac:dyDescent="0.25">
      <c r="A5332" t="s">
        <v>803</v>
      </c>
    </row>
    <row r="5333" spans="1:1" x14ac:dyDescent="0.25">
      <c r="A5333" t="s">
        <v>2233</v>
      </c>
    </row>
    <row r="5334" spans="1:1" x14ac:dyDescent="0.25">
      <c r="A5334" t="s">
        <v>11</v>
      </c>
    </row>
    <row r="5335" spans="1:1" x14ac:dyDescent="0.25">
      <c r="A5335" t="s">
        <v>2260</v>
      </c>
    </row>
    <row r="5336" spans="1:1" x14ac:dyDescent="0.25">
      <c r="A5336" t="s">
        <v>2261</v>
      </c>
    </row>
    <row r="5337" spans="1:1" x14ac:dyDescent="0.25">
      <c r="A5337" t="s">
        <v>2262</v>
      </c>
    </row>
    <row r="5338" spans="1:1" x14ac:dyDescent="0.25">
      <c r="A5338" t="s">
        <v>2263</v>
      </c>
    </row>
    <row r="5339" spans="1:1" x14ac:dyDescent="0.25">
      <c r="A5339" t="s">
        <v>508</v>
      </c>
    </row>
    <row r="5340" spans="1:1" x14ac:dyDescent="0.25">
      <c r="A5340" t="s">
        <v>290</v>
      </c>
    </row>
    <row r="5341" spans="1:1" x14ac:dyDescent="0.25">
      <c r="A5341" t="s">
        <v>36</v>
      </c>
    </row>
    <row r="5342" spans="1:1" x14ac:dyDescent="0.25">
      <c r="A5342" t="s">
        <v>2264</v>
      </c>
    </row>
    <row r="5343" spans="1:1" x14ac:dyDescent="0.25">
      <c r="A5343" t="s">
        <v>636</v>
      </c>
    </row>
    <row r="5344" spans="1:1" x14ac:dyDescent="0.25">
      <c r="A5344" t="s">
        <v>418</v>
      </c>
    </row>
    <row r="5345" spans="1:5" x14ac:dyDescent="0.25">
      <c r="A5345" t="s">
        <v>2265</v>
      </c>
    </row>
    <row r="5346" spans="1:5" x14ac:dyDescent="0.25">
      <c r="A5346" t="s">
        <v>2266</v>
      </c>
    </row>
    <row r="5347" spans="1:5" x14ac:dyDescent="0.25">
      <c r="A5347" t="s">
        <v>269</v>
      </c>
    </row>
    <row r="5348" spans="1:5" x14ac:dyDescent="0.25">
      <c r="A5348" t="s">
        <v>1</v>
      </c>
    </row>
    <row r="5349" spans="1:5" x14ac:dyDescent="0.25">
      <c r="A5349" t="s">
        <v>2267</v>
      </c>
      <c r="E5349" t="str">
        <f>A5349&amp;","&amp;A5350&amp;","&amp;A5351&amp;","&amp;A5352&amp;","&amp;A5353&amp;","&amp;A5354&amp;","&amp;A5355&amp;","&amp;A5356&amp;","&amp;A5357&amp;","&amp;A5358&amp;","&amp;A5359&amp;","&amp;A5360&amp;","&amp;A5361&amp;","&amp;A5362&amp;","&amp;A5363&amp;","&amp;A5364&amp;","&amp;A5365&amp;","&amp;A5366&amp;","&amp;A5367&amp;","&amp;A5368&amp;","&amp;A5369&amp;","&amp;A5370&amp;","&amp;A5371&amp;","&amp;A5372&amp;","&amp;A5373</f>
        <v>[AIPOM],Name = Aipom,Types = NORMAL,PSYCHIC,BaseStats = 60,40,60,80,60,60,GenderRatio = Female50Percent,GrowthRate = Fast,BaseExp = 72,EVs = SPEED,1,CatchRate = 190,Happiness = 70,Abilities = COMATOSE,Moves = 1,CONFUSION,1,PULSE,4,TICKLE,8,SWIFT,11,PSYBEAM,15,HIDDENPOWER,18,YAWN,22,KARMASPELL,25,DREAMEATER,29,CALMMIND,32,SLACKOFF,36,SNORE,36,SLEEPTALK,39,PSYCHICTERRAIN,43,PRIMALWAVE,48,EXPANDINGFORCE,TutorMoves = ACROBATICS,ARCANEENERGY,ATTRACT,AURASPHERE,BOUNCE,CALMMIND,CHARM,CHIDORI,COACHING,CONFUSERAY,COSMICPOWER,DARKPULSE,DAZZLINGGLEAM,ECHOEDVOICE,ENERGYBALL,EXPANDINGFORCE,FOCUSBLAST,GENTLECHIMES,HEALBELL,HEX,HIDDENPOWER,KNOCKOFF,LIGHTSCREEN,MEMENTO,MOONBLAST,MYSTICPULSE,NASTYPLOT,PLAYROUGH,PROTECT,PSYCHIC,REFLECT,REST,RETURN,ROUND,SAFEGUARD,SHADOWBALL,SIGNALBEAM,SLEEPTALK,SUBSTITUTE,SWIFT,TERRAINPULSE,TOXIC,TRIATTACK,TRICKROOM,UTURN,WISH,WORKUP,ZENHEADBUTT,EggMoves = SCREECH,MEDITATE,FAKEOUT,COVET,SWITCHEROO,QUICKGUARD,AURASPHERE,TAILSLAP,STOREDPOWER,SUBSTITUTE,EggGroups = Field,HatchSteps = 5120,Height = 0.8,Weight = 11.5,Color = Pink,Shape = BipedalTail,Category = Long Tail,Pokedex = Despite the appearance of being asleep, its psychic powers allow it to behave and function perfectly normally.,Generation = 2,Evolutions = AMBIPOM,HasMove,SLACKOFF,#-------------------------------</v>
      </c>
    </row>
    <row r="5350" spans="1:5" x14ac:dyDescent="0.25">
      <c r="A5350" t="s">
        <v>2268</v>
      </c>
    </row>
    <row r="5351" spans="1:5" x14ac:dyDescent="0.25">
      <c r="A5351" t="s">
        <v>2269</v>
      </c>
    </row>
    <row r="5352" spans="1:5" x14ac:dyDescent="0.25">
      <c r="A5352" t="s">
        <v>2270</v>
      </c>
    </row>
    <row r="5353" spans="1:5" x14ac:dyDescent="0.25">
      <c r="A5353" t="s">
        <v>6</v>
      </c>
    </row>
    <row r="5354" spans="1:5" x14ac:dyDescent="0.25">
      <c r="A5354" t="s">
        <v>503</v>
      </c>
    </row>
    <row r="5355" spans="1:5" x14ac:dyDescent="0.25">
      <c r="A5355" t="s">
        <v>629</v>
      </c>
    </row>
    <row r="5356" spans="1:5" x14ac:dyDescent="0.25">
      <c r="A5356" t="s">
        <v>119</v>
      </c>
    </row>
    <row r="5357" spans="1:5" x14ac:dyDescent="0.25">
      <c r="A5357" t="s">
        <v>10</v>
      </c>
    </row>
    <row r="5358" spans="1:5" x14ac:dyDescent="0.25">
      <c r="A5358" t="s">
        <v>11</v>
      </c>
    </row>
    <row r="5359" spans="1:5" x14ac:dyDescent="0.25">
      <c r="A5359" t="s">
        <v>2271</v>
      </c>
    </row>
    <row r="5360" spans="1:5" x14ac:dyDescent="0.25">
      <c r="A5360" t="s">
        <v>2272</v>
      </c>
    </row>
    <row r="5361" spans="1:5" x14ac:dyDescent="0.25">
      <c r="A5361" t="s">
        <v>2273</v>
      </c>
    </row>
    <row r="5362" spans="1:5" x14ac:dyDescent="0.25">
      <c r="A5362" t="s">
        <v>2274</v>
      </c>
    </row>
    <row r="5363" spans="1:5" x14ac:dyDescent="0.25">
      <c r="A5363" t="s">
        <v>367</v>
      </c>
    </row>
    <row r="5364" spans="1:5" x14ac:dyDescent="0.25">
      <c r="A5364" t="s">
        <v>614</v>
      </c>
    </row>
    <row r="5365" spans="1:5" x14ac:dyDescent="0.25">
      <c r="A5365" t="s">
        <v>183</v>
      </c>
    </row>
    <row r="5366" spans="1:5" x14ac:dyDescent="0.25">
      <c r="A5366" t="s">
        <v>623</v>
      </c>
    </row>
    <row r="5367" spans="1:5" x14ac:dyDescent="0.25">
      <c r="A5367" t="s">
        <v>766</v>
      </c>
    </row>
    <row r="5368" spans="1:5" x14ac:dyDescent="0.25">
      <c r="A5368" t="s">
        <v>112</v>
      </c>
    </row>
    <row r="5369" spans="1:5" x14ac:dyDescent="0.25">
      <c r="A5369" t="s">
        <v>2275</v>
      </c>
    </row>
    <row r="5370" spans="1:5" x14ac:dyDescent="0.25">
      <c r="A5370" t="s">
        <v>2276</v>
      </c>
    </row>
    <row r="5371" spans="1:5" x14ac:dyDescent="0.25">
      <c r="A5371" t="s">
        <v>223</v>
      </c>
    </row>
    <row r="5372" spans="1:5" x14ac:dyDescent="0.25">
      <c r="A5372" t="s">
        <v>2277</v>
      </c>
    </row>
    <row r="5373" spans="1:5" x14ac:dyDescent="0.25">
      <c r="A5373" t="s">
        <v>1</v>
      </c>
    </row>
    <row r="5374" spans="1:5" x14ac:dyDescent="0.25">
      <c r="A5374" t="s">
        <v>2278</v>
      </c>
      <c r="E5374" t="str">
        <f>A5374&amp;","&amp;A5375&amp;","&amp;A5376&amp;","&amp;A5377&amp;","&amp;A5378&amp;","&amp;A5379&amp;","&amp;A5380&amp;","&amp;A5381&amp;","&amp;A5382&amp;","&amp;A5383&amp;","&amp;A5384&amp;","&amp;A5385&amp;","&amp;A5386&amp;","&amp;A5387&amp;","&amp;A5388&amp;","&amp;A5389&amp;","&amp;A5390&amp;","&amp;A5391&amp;","&amp;A5392&amp;","&amp;A5393&amp;","&amp;A5394&amp;","&amp;A5395&amp;","&amp;A5396&amp;","&amp;A5397&amp;","&amp;A5398</f>
        <v>[AMBIPOM],Name = Ambipom,Types = NORMAL,PSYCHIC,BaseStats = 80,60,71,110,90,71,GenderRatio = Female50Percent,GrowthRate = Fast,BaseExp = 169,EVs = SPEED,2,CatchRate = 190,Happiness = 100,Abilities = COMATOSE,Moves = 1,CONFUSION,1,PULSE,4,TICKLE,8,SWIFT,11,PSYBEAM,15,HIDDENPOWER,18,YAWN,22,KARMASPELL,25,DREAMEATER,29,CALMMIND,32,SLACKOFF,36,SNORE,36,SLEEPTALK,39,PSYCHICTERRAIN,43,PRIMALWAVE,48,EXPANDINGFORCE,TutorMoves = ACROBATICS,ARCANEENERGY,ATTRACT,AURASPHERE,BOUNCE,CALMMIND,CHARM,CHIDORI,COACHING,CONFUSERAY,COSMICPOWER,DARKPULSE,DAZZLINGGLEAM,ECHOEDVOICE,ENERGYBALL,EXPANDINGFORCE,FOCUSBLAST,GENTLECHIMES,HEALBELL,HEX,HIDDENPOWER,KNOCKOFF,LIGHTSCREEN,MEMENTO,MOONBLAST,MYSTICPULSE,NASTYPLOT,PLAYROUGH,PROTECT,PSYCHIC,REFLECT,REST,RETURN,ROUND,SAFEGUARD,SHADOWBALL,SIGNALBEAM,SLEEPTALK,SUBSTITUTE,SWIFT,TERRAINPULSE,TOXIC,TRIATTACK,TRICKROOM,UTURN,WISH,WORKUP,ZENHEADBUTT,EggMoves = SCREECH,MEDITATE,FAKEOUT,COVET,SWITCHEROO,QUICKGUARD,AURASPHERE,TAILSLAP,STOREDPOWER,SUBSTITUTE,EggGroups = Field,HatchSteps = 5120,Height = 1.2,Weight = 20.3,Color = Purple,Shape = BipedalTail,Category = Long Tail,Pokedex = It is rumoured that due to its psychic powers being constantly engaged, experienced Ambipoms are able to reach a transcendent state.,Generation = 4,#-------------------------------,[RATTATA]</v>
      </c>
    </row>
    <row r="5375" spans="1:5" x14ac:dyDescent="0.25">
      <c r="A5375" t="s">
        <v>2279</v>
      </c>
    </row>
    <row r="5376" spans="1:5" x14ac:dyDescent="0.25">
      <c r="A5376" t="s">
        <v>2269</v>
      </c>
    </row>
    <row r="5377" spans="1:1" x14ac:dyDescent="0.25">
      <c r="A5377" t="s">
        <v>2280</v>
      </c>
    </row>
    <row r="5378" spans="1:1" x14ac:dyDescent="0.25">
      <c r="A5378" t="s">
        <v>6</v>
      </c>
    </row>
    <row r="5379" spans="1:1" x14ac:dyDescent="0.25">
      <c r="A5379" t="s">
        <v>503</v>
      </c>
    </row>
    <row r="5380" spans="1:1" x14ac:dyDescent="0.25">
      <c r="A5380" t="s">
        <v>598</v>
      </c>
    </row>
    <row r="5381" spans="1:1" x14ac:dyDescent="0.25">
      <c r="A5381" t="s">
        <v>136</v>
      </c>
    </row>
    <row r="5382" spans="1:1" x14ac:dyDescent="0.25">
      <c r="A5382" t="s">
        <v>10</v>
      </c>
    </row>
    <row r="5383" spans="1:1" x14ac:dyDescent="0.25">
      <c r="A5383" t="s">
        <v>2281</v>
      </c>
    </row>
    <row r="5384" spans="1:1" x14ac:dyDescent="0.25">
      <c r="A5384" t="s">
        <v>2271</v>
      </c>
    </row>
    <row r="5385" spans="1:1" x14ac:dyDescent="0.25">
      <c r="A5385" t="s">
        <v>2272</v>
      </c>
    </row>
    <row r="5386" spans="1:1" x14ac:dyDescent="0.25">
      <c r="A5386" t="s">
        <v>2273</v>
      </c>
    </row>
    <row r="5387" spans="1:1" x14ac:dyDescent="0.25">
      <c r="A5387" t="s">
        <v>2274</v>
      </c>
    </row>
    <row r="5388" spans="1:1" x14ac:dyDescent="0.25">
      <c r="A5388" t="s">
        <v>367</v>
      </c>
    </row>
    <row r="5389" spans="1:1" x14ac:dyDescent="0.25">
      <c r="A5389" t="s">
        <v>614</v>
      </c>
    </row>
    <row r="5390" spans="1:1" x14ac:dyDescent="0.25">
      <c r="A5390" t="s">
        <v>36</v>
      </c>
    </row>
    <row r="5391" spans="1:1" x14ac:dyDescent="0.25">
      <c r="A5391" t="s">
        <v>2282</v>
      </c>
    </row>
    <row r="5392" spans="1:1" x14ac:dyDescent="0.25">
      <c r="A5392" t="s">
        <v>185</v>
      </c>
    </row>
    <row r="5393" spans="1:5" x14ac:dyDescent="0.25">
      <c r="A5393" t="s">
        <v>112</v>
      </c>
    </row>
    <row r="5394" spans="1:5" x14ac:dyDescent="0.25">
      <c r="A5394" t="s">
        <v>2275</v>
      </c>
    </row>
    <row r="5395" spans="1:5" x14ac:dyDescent="0.25">
      <c r="A5395" t="s">
        <v>2283</v>
      </c>
    </row>
    <row r="5396" spans="1:5" x14ac:dyDescent="0.25">
      <c r="A5396" t="s">
        <v>385</v>
      </c>
    </row>
    <row r="5397" spans="1:5" x14ac:dyDescent="0.25">
      <c r="A5397" t="s">
        <v>1</v>
      </c>
    </row>
    <row r="5398" spans="1:5" x14ac:dyDescent="0.25">
      <c r="A5398" t="s">
        <v>2284</v>
      </c>
      <c r="E5398" t="str">
        <f>A5398&amp;","&amp;A5399&amp;","&amp;A5400&amp;","&amp;A5401&amp;","&amp;A5402&amp;","&amp;A5403&amp;","&amp;A5404&amp;","&amp;A5405&amp;","&amp;A5406&amp;","&amp;A5407&amp;","&amp;A5408&amp;","&amp;A5409&amp;","&amp;A5410&amp;","&amp;A5411&amp;","&amp;A5412&amp;","&amp;A5413&amp;","&amp;A5414&amp;","&amp;A5415&amp;","&amp;A5416&amp;","&amp;A5417&amp;","&amp;A5418&amp;","&amp;A5419&amp;","&amp;A5420&amp;","&amp;A5421&amp;","&amp;A5422</f>
        <v>[RATTATA],Name = Rattata,Types = PSYCHIC,NORMAL,BaseStats = 45,41,56,55,30,56,GenderRatio = Female50Percent,GrowthRate = Medium,BaseExp = 51,EVs = DEFENSE,1,CatchRate = 255,Happiness = 70,Abilities = INFILTRATOR,RATTLED,HiddenAbilities = MAGICGUARD,Moves = 1,ALLYSWITCH,1,SHUTDOWN,1,MINDBLAST,5,GRAVITY,9,FALSESWIPE,13,MEMORYBLOCK,16,FOLLOWME,19,HYPERFANG,22,HEALPULSE,26,PSYCHICFANGS,29,POWERSWAP,29,SPEEDSWAP,33,MINDDRAIN,38,SUPERFANG,41,SIMPLEBEAM,44,BEATUP,48,MANICOVERLOAD,TutorMoves = ARCANEENERGY,ATTRACT,AURASPHERE,CALMMIND,CHARGEBEAM,CHARM,CONFUSERAY,COSMICPOWER,CRUNCH,CURSE,DARKPULSE,ECHOEDVOICE,EXPANDINGFORCE,FOCUSBLAST,HEALBELL,HEX,HIDDENPOWER,KNOCKOFF,LASHOUT,LIGHTSCREEN,MEMENTO,MIRRORSHOT,MUDSHACKLES,MYSTICPULSE,NASTYPLOT,PHANTOMFORCE,PROTECT,PSYCHIC,PURGE,REFLECT,REST,RETURN,ROUND,SAFEGUARD,SHADOWBALL,SLEEPTALK,SUBSTITUTE,SWIFT,TAUNT,TERRAINPULSE,TOXIC,TRIATTACK,TRICKROOM,WAIL,WISH,WORKUP,ZENHEADBUTT,EggMoves = COSMICPOWER,STOREDPOWER,HYPNOSIS,HELPINGHAND,ASSIST,GLARE,IMPRISON,MINDREADER,THIEF,EggGroups = Field,HatchSteps = 3840,Height = 0.3,Weight = 3.5,Color = Pink,Shape = Quadruped,Category = Psychic Mouse,Pokedex = The hairs on its back stand when it senses danger. As a result, their population are notoriously difficult to control.,Generation = 1,Evolutions = RATICATE,Level,20</v>
      </c>
    </row>
    <row r="5399" spans="1:5" x14ac:dyDescent="0.25">
      <c r="A5399" t="s">
        <v>2285</v>
      </c>
    </row>
    <row r="5400" spans="1:5" x14ac:dyDescent="0.25">
      <c r="A5400" t="s">
        <v>2286</v>
      </c>
    </row>
    <row r="5401" spans="1:5" x14ac:dyDescent="0.25">
      <c r="A5401" t="s">
        <v>2287</v>
      </c>
    </row>
    <row r="5402" spans="1:5" x14ac:dyDescent="0.25">
      <c r="A5402" t="s">
        <v>6</v>
      </c>
    </row>
    <row r="5403" spans="1:5" x14ac:dyDescent="0.25">
      <c r="A5403" t="s">
        <v>7</v>
      </c>
    </row>
    <row r="5404" spans="1:5" x14ac:dyDescent="0.25">
      <c r="A5404" t="s">
        <v>2288</v>
      </c>
    </row>
    <row r="5405" spans="1:5" x14ac:dyDescent="0.25">
      <c r="A5405" t="s">
        <v>203</v>
      </c>
    </row>
    <row r="5406" spans="1:5" x14ac:dyDescent="0.25">
      <c r="A5406" t="s">
        <v>146</v>
      </c>
    </row>
    <row r="5407" spans="1:5" x14ac:dyDescent="0.25">
      <c r="A5407" t="s">
        <v>11</v>
      </c>
    </row>
    <row r="5408" spans="1:5" x14ac:dyDescent="0.25">
      <c r="A5408" t="s">
        <v>2289</v>
      </c>
    </row>
    <row r="5409" spans="1:5" x14ac:dyDescent="0.25">
      <c r="A5409" t="s">
        <v>2014</v>
      </c>
    </row>
    <row r="5410" spans="1:5" x14ac:dyDescent="0.25">
      <c r="A5410" t="s">
        <v>2290</v>
      </c>
    </row>
    <row r="5411" spans="1:5" x14ac:dyDescent="0.25">
      <c r="A5411" t="s">
        <v>2291</v>
      </c>
    </row>
    <row r="5412" spans="1:5" x14ac:dyDescent="0.25">
      <c r="A5412" t="s">
        <v>2292</v>
      </c>
    </row>
    <row r="5413" spans="1:5" x14ac:dyDescent="0.25">
      <c r="A5413" t="s">
        <v>367</v>
      </c>
    </row>
    <row r="5414" spans="1:5" x14ac:dyDescent="0.25">
      <c r="A5414" t="s">
        <v>290</v>
      </c>
    </row>
    <row r="5415" spans="1:5" x14ac:dyDescent="0.25">
      <c r="A5415" t="s">
        <v>52</v>
      </c>
    </row>
    <row r="5416" spans="1:5" x14ac:dyDescent="0.25">
      <c r="A5416" t="s">
        <v>1809</v>
      </c>
    </row>
    <row r="5417" spans="1:5" x14ac:dyDescent="0.25">
      <c r="A5417" t="s">
        <v>766</v>
      </c>
    </row>
    <row r="5418" spans="1:5" x14ac:dyDescent="0.25">
      <c r="A5418" t="s">
        <v>551</v>
      </c>
    </row>
    <row r="5419" spans="1:5" x14ac:dyDescent="0.25">
      <c r="A5419" t="s">
        <v>2293</v>
      </c>
    </row>
    <row r="5420" spans="1:5" x14ac:dyDescent="0.25">
      <c r="A5420" t="s">
        <v>2294</v>
      </c>
    </row>
    <row r="5421" spans="1:5" x14ac:dyDescent="0.25">
      <c r="A5421" t="s">
        <v>25</v>
      </c>
    </row>
    <row r="5422" spans="1:5" x14ac:dyDescent="0.25">
      <c r="A5422" t="s">
        <v>2295</v>
      </c>
    </row>
    <row r="5423" spans="1:5" x14ac:dyDescent="0.25">
      <c r="A5423" t="s">
        <v>1</v>
      </c>
    </row>
    <row r="5424" spans="1:5" x14ac:dyDescent="0.25">
      <c r="A5424" t="s">
        <v>2296</v>
      </c>
      <c r="E5424" t="str">
        <f>A5424&amp;","&amp;A5425&amp;","&amp;A5426&amp;","&amp;A5427&amp;","&amp;A5428&amp;","&amp;A5429&amp;","&amp;A5430&amp;","&amp;A5431&amp;","&amp;A5432&amp;","&amp;A5433&amp;","&amp;A5434&amp;","&amp;A5435&amp;","&amp;A5436&amp;","&amp;A5437&amp;","&amp;A5438&amp;","&amp;A5439&amp;","&amp;A5440&amp;","&amp;A5441&amp;","&amp;A5442&amp;","&amp;A5443&amp;","&amp;A5444&amp;","&amp;A5445&amp;","&amp;A5446&amp;","&amp;A5447&amp;","&amp;A5448</f>
        <v>[RATICATE],Name = Raticate,Types = PSYCHIC,NORMAL,BaseStats = 80,61,90,67,50,85,GenderRatio = Female50Percent,GrowthRate = Medium,BaseExp = 145,EVs = DEFENSE,2,CatchRate = 127,Happiness = 70,Abilities = INFILTRATOR,RATTLED,HiddenAbilities = MAGICGUARD,Moves = 1,ALLYSWITCH,1,SHUTDOWN,1,MINDBLAST,5,GRAVITY,9,FALSESWIPE,13,MEMORYBLOCK,16,FOLLOWME,19,HYPERFANG,22,HEALPULSE,26,PSYCHICFANGS,29,POWERSWAP,29,SPEEDSWAP,33,MINDDRAIN,38,SUPERFANG,41,SIMPLEBEAM,44,BEATUP,48,MANICOVERLOAD,TutorMoves = ARCANEENERGY,ATTRACT,AURASPHERE,CALMMIND,CHARGEBEAM,CHARM,CONFUSERAY,COSMICPOWER,CRUNCH,CURSE,DARKPULSE,ECHOEDVOICE,EXPANDINGFORCE,FOCUSBLAST,HEALBELL,HEX,HIDDENPOWER,KNOCKOFF,LASHOUT,LIGHTSCREEN,MEMENTO,MIRRORSHOT,MUDSHACKLES,MYSTICPULSE,NASTYPLOT,PHANTOMFORCE,PROTECT,PSYCHIC,PURGE,REFLECT,REST,RETURN,ROUND,SAFEGUARD,SHADOWBALL,SLEEPTALK,SUBSTITUTE,SWIFT,TAUNT,TERRAINPULSE,TOXIC,TRIATTACK,TRICKROOM,WAIL,WISH,WORKUP,ZENHEADBUTT,EggGroups = Field,HatchSteps = 3840,Height = 0.7,Weight = 18.5,Color = Pink,Shape = Quadruped,Category = Psychic Mouse,Pokedex = Contrary to popular belief, the eye on its tail is how it is able to see versus through its conventional eye sockets.,Generation = 1,#-------------------------------,[STARLY]</v>
      </c>
    </row>
    <row r="5425" spans="1:1" x14ac:dyDescent="0.25">
      <c r="A5425" t="s">
        <v>2297</v>
      </c>
    </row>
    <row r="5426" spans="1:1" x14ac:dyDescent="0.25">
      <c r="A5426" t="s">
        <v>2286</v>
      </c>
    </row>
    <row r="5427" spans="1:1" x14ac:dyDescent="0.25">
      <c r="A5427" t="s">
        <v>2298</v>
      </c>
    </row>
    <row r="5428" spans="1:1" x14ac:dyDescent="0.25">
      <c r="A5428" t="s">
        <v>6</v>
      </c>
    </row>
    <row r="5429" spans="1:1" x14ac:dyDescent="0.25">
      <c r="A5429" t="s">
        <v>7</v>
      </c>
    </row>
    <row r="5430" spans="1:1" x14ac:dyDescent="0.25">
      <c r="A5430" t="s">
        <v>2299</v>
      </c>
    </row>
    <row r="5431" spans="1:1" x14ac:dyDescent="0.25">
      <c r="A5431" t="s">
        <v>218</v>
      </c>
    </row>
    <row r="5432" spans="1:1" x14ac:dyDescent="0.25">
      <c r="A5432" t="s">
        <v>2300</v>
      </c>
    </row>
    <row r="5433" spans="1:1" x14ac:dyDescent="0.25">
      <c r="A5433" t="s">
        <v>11</v>
      </c>
    </row>
    <row r="5434" spans="1:1" x14ac:dyDescent="0.25">
      <c r="A5434" t="s">
        <v>2289</v>
      </c>
    </row>
    <row r="5435" spans="1:1" x14ac:dyDescent="0.25">
      <c r="A5435" t="s">
        <v>2014</v>
      </c>
    </row>
    <row r="5436" spans="1:1" x14ac:dyDescent="0.25">
      <c r="A5436" t="s">
        <v>2290</v>
      </c>
    </row>
    <row r="5437" spans="1:1" x14ac:dyDescent="0.25">
      <c r="A5437" t="s">
        <v>2291</v>
      </c>
    </row>
    <row r="5438" spans="1:1" x14ac:dyDescent="0.25">
      <c r="A5438" t="s">
        <v>367</v>
      </c>
    </row>
    <row r="5439" spans="1:1" x14ac:dyDescent="0.25">
      <c r="A5439" t="s">
        <v>290</v>
      </c>
    </row>
    <row r="5440" spans="1:1" x14ac:dyDescent="0.25">
      <c r="A5440" t="s">
        <v>235</v>
      </c>
    </row>
    <row r="5441" spans="1:5" x14ac:dyDescent="0.25">
      <c r="A5441" t="s">
        <v>2301</v>
      </c>
    </row>
    <row r="5442" spans="1:5" x14ac:dyDescent="0.25">
      <c r="A5442" t="s">
        <v>766</v>
      </c>
    </row>
    <row r="5443" spans="1:5" x14ac:dyDescent="0.25">
      <c r="A5443" t="s">
        <v>551</v>
      </c>
    </row>
    <row r="5444" spans="1:5" x14ac:dyDescent="0.25">
      <c r="A5444" t="s">
        <v>2293</v>
      </c>
    </row>
    <row r="5445" spans="1:5" x14ac:dyDescent="0.25">
      <c r="A5445" t="s">
        <v>2302</v>
      </c>
    </row>
    <row r="5446" spans="1:5" x14ac:dyDescent="0.25">
      <c r="A5446" t="s">
        <v>25</v>
      </c>
    </row>
    <row r="5447" spans="1:5" x14ac:dyDescent="0.25">
      <c r="A5447" t="s">
        <v>1</v>
      </c>
    </row>
    <row r="5448" spans="1:5" x14ac:dyDescent="0.25">
      <c r="A5448" t="s">
        <v>2303</v>
      </c>
      <c r="E5448" t="str">
        <f>A5448&amp;","&amp;A5449&amp;","&amp;A5450&amp;","&amp;A5451&amp;","&amp;A5452&amp;","&amp;A5453&amp;","&amp;A5454&amp;","&amp;A5455&amp;","&amp;A5456&amp;","&amp;A5457&amp;","&amp;A5458&amp;","&amp;A5459&amp;","&amp;A5460&amp;","&amp;A5461&amp;","&amp;A5462&amp;","&amp;A5463&amp;","&amp;A5464&amp;","&amp;A5465&amp;","&amp;A5466&amp;","&amp;A5467&amp;","&amp;A5468&amp;","&amp;A5469&amp;","&amp;A5470&amp;","&amp;A5471&amp;","&amp;A5472</f>
        <v>[STARLY],Name = Starly,Types = SOUND,FLYING,BaseStats = 50,25,45,55,45,35,GenderRatio = Female50Percent,GrowthRate = Parabolic,BaseExp = 49,EVs = SPEED,1,CatchRate = 255,Happiness = 70,Abilities = CLOUDNINE,CACOPHONY,HiddenAbilities = GALEWINGS,Moves = 1,GUST,1,SANDATTACK,5,SONICBOOM,9,GALEHOLD,13,LULLABY,17,CRESCENDO,21,ROUND,24,TAILWIND,27,TURBULENCE,31,ODETOJOY,34,EROSION,37,AIRSLASH,41,HYPERACUSIS,45,BOREASBREATH,TutorMoves = ACROBATICS,AIRSLASH,ATTRACT,BRAVEBIRD,BREAKINGSWIPE,BULLETSEED,CHARM,CLOSECOMBAT,COACHING,COSMICPOWER,DAZZLINGGLEAM,DEFOG,DRAININGKISS,DUALWINGBEAT,ECHOEDVOICE,FABLEDRUSH,FALSESWIPE,FEATHERDANCE,FLUTTER,FORTISSIMO,GENTLECHIMES,HEALBELL,HIDDENPOWER,HYPERVOICE,LIGHTSCREEN,MIRRORSHOT,MISSILESHOT,NASTYPLOT,ODETOJOY,PLAYROUGH,PROTECT,REFLECT,REST,RETURN,ROUND,SAFEGUARD,SIGNALBEAM,SLEEPTALK,STEELWING,SUBSTITUTE,SWIFT,SWORDSDANCE,TAILWIND,TAUNT,TORNADO,TRIATTACK,TURBULENCE,UTURN,WAIL,WEATHERBALL,WISH,WORKUP,SYNTHESIS,TAILWIND,TERRAINPULSE,TRIATTACK,UTURN,WAIL,WEATHERBALL,WISH,EggMoves = FEATHERDANCE,STACCATO,CHATTER,ROOST,DEFOG,WHIRLWIND,CLONESURGE,EggGroups = Flying,HatchSteps = 3840,Height = 0.3,Weight = 2.0,Color = Blue,Shape = Winged,Category = Blue Jay,Pokedex = When they sing in small bands while perched on tree branches, they can improvise off one another to create various pleasing harmonies.,Generation = 4,Evolutions = STARAVIA,Level,18</v>
      </c>
    </row>
    <row r="5449" spans="1:5" x14ac:dyDescent="0.25">
      <c r="A5449" t="s">
        <v>2304</v>
      </c>
    </row>
    <row r="5450" spans="1:5" x14ac:dyDescent="0.25">
      <c r="A5450" t="s">
        <v>2305</v>
      </c>
    </row>
    <row r="5451" spans="1:5" x14ac:dyDescent="0.25">
      <c r="A5451" t="s">
        <v>2306</v>
      </c>
    </row>
    <row r="5452" spans="1:5" x14ac:dyDescent="0.25">
      <c r="A5452" t="s">
        <v>6</v>
      </c>
    </row>
    <row r="5453" spans="1:5" x14ac:dyDescent="0.25">
      <c r="A5453" t="s">
        <v>43</v>
      </c>
    </row>
    <row r="5454" spans="1:5" x14ac:dyDescent="0.25">
      <c r="A5454" t="s">
        <v>390</v>
      </c>
    </row>
    <row r="5455" spans="1:5" x14ac:dyDescent="0.25">
      <c r="A5455" t="s">
        <v>119</v>
      </c>
    </row>
    <row r="5456" spans="1:5" x14ac:dyDescent="0.25">
      <c r="A5456" t="s">
        <v>146</v>
      </c>
    </row>
    <row r="5457" spans="1:1" x14ac:dyDescent="0.25">
      <c r="A5457" t="s">
        <v>11</v>
      </c>
    </row>
    <row r="5458" spans="1:1" x14ac:dyDescent="0.25">
      <c r="A5458" t="s">
        <v>2307</v>
      </c>
    </row>
    <row r="5459" spans="1:1" x14ac:dyDescent="0.25">
      <c r="A5459" t="s">
        <v>286</v>
      </c>
    </row>
    <row r="5460" spans="1:1" x14ac:dyDescent="0.25">
      <c r="A5460" t="s">
        <v>2308</v>
      </c>
    </row>
    <row r="5461" spans="1:1" x14ac:dyDescent="0.25">
      <c r="A5461" t="s">
        <v>2309</v>
      </c>
    </row>
    <row r="5462" spans="1:1" x14ac:dyDescent="0.25">
      <c r="A5462" t="s">
        <v>2310</v>
      </c>
    </row>
    <row r="5463" spans="1:1" x14ac:dyDescent="0.25">
      <c r="A5463" t="s">
        <v>125</v>
      </c>
    </row>
    <row r="5464" spans="1:1" x14ac:dyDescent="0.25">
      <c r="A5464" t="s">
        <v>290</v>
      </c>
    </row>
    <row r="5465" spans="1:1" x14ac:dyDescent="0.25">
      <c r="A5465" t="s">
        <v>52</v>
      </c>
    </row>
    <row r="5466" spans="1:1" x14ac:dyDescent="0.25">
      <c r="A5466" t="s">
        <v>324</v>
      </c>
    </row>
    <row r="5467" spans="1:1" x14ac:dyDescent="0.25">
      <c r="A5467" t="s">
        <v>53</v>
      </c>
    </row>
    <row r="5468" spans="1:1" x14ac:dyDescent="0.25">
      <c r="A5468" t="s">
        <v>293</v>
      </c>
    </row>
    <row r="5469" spans="1:1" x14ac:dyDescent="0.25">
      <c r="A5469" t="s">
        <v>2311</v>
      </c>
    </row>
    <row r="5470" spans="1:1" x14ac:dyDescent="0.25">
      <c r="A5470" t="s">
        <v>2312</v>
      </c>
    </row>
    <row r="5471" spans="1:1" x14ac:dyDescent="0.25">
      <c r="A5471" t="s">
        <v>385</v>
      </c>
    </row>
    <row r="5472" spans="1:1" x14ac:dyDescent="0.25">
      <c r="A5472" t="s">
        <v>2313</v>
      </c>
    </row>
    <row r="5473" spans="1:5" x14ac:dyDescent="0.25">
      <c r="A5473" t="s">
        <v>1</v>
      </c>
    </row>
    <row r="5474" spans="1:5" x14ac:dyDescent="0.25">
      <c r="A5474" t="s">
        <v>2314</v>
      </c>
      <c r="E5474" t="str">
        <f>A5474&amp;","&amp;A5475&amp;","&amp;A5476&amp;","&amp;A5477&amp;","&amp;A5478&amp;","&amp;A5479&amp;","&amp;A5480&amp;","&amp;A5481&amp;","&amp;A5482&amp;","&amp;A5483&amp;","&amp;A5484&amp;","&amp;A5485&amp;","&amp;A5486&amp;","&amp;A5487&amp;","&amp;A5488&amp;","&amp;A5489&amp;","&amp;A5490&amp;","&amp;A5491&amp;","&amp;A5492&amp;","&amp;A5493&amp;","&amp;A5494&amp;","&amp;A5495&amp;","&amp;A5496&amp;","&amp;A5497&amp;","&amp;A5498</f>
        <v>[STARAVIA],Name = Staravia,Types = SOUND,FLYING,BaseStats = 60,40,60,80,70,45,GenderRatio = Female50Percent,GrowthRate = Parabolic,BaseExp = 119,EVs = SPEED,2,CatchRate = 120,Happiness = 70,Abilities = CLOUDNINE,CACOPHONY,HiddenAbilities = GALEWINGS,Moves = 1,GUST,1,SANDATTACK,5,SONICBOOM,9,GALEHOLD,13,LULLABY,17,CRESCENDO,21,ROUND,24,TAILWIND,27,TURBULENCE,31,ODETOJOY,34,EROSION,37,AIRSLASH,41,HYPERACUSIS,45,BOREASBREATH,TutorMoves = ACROBATICS,AIRSLASH,ATTRACT,BRAVEBIRD,BREAKINGSWIPE,BULLETSEED,CHARM,CLOSECOMBAT,COACHING,COSMICPOWER,DAZZLINGGLEAM,DEFOG,DRAININGKISS,DUALWINGBEAT,ECHOEDVOICE,FABLEDRUSH,FALSESWIPE,FEATHERDANCE,FLUTTER,FORTISSIMO,GENTLECHIMES,HEALBELL,HIDDENPOWER,HYPERVOICE,LIGHTSCREEN,MIRRORSHOT,MISSILESHOT,NASTYPLOT,ODETOJOY,PLAYROUGH,PROTECT,REFLECT,REST,RETURN,ROUND,SAFEGUARD,SIGNALBEAM,SLEEPTALK,STEELWING,SUBSTITUTE,SWIFT,SWORDSDANCE,TAILWIND,TAUNT,TORNADO,TRIATTACK,TURBULENCE,UTURN,WAIL,WEATHERBALL,WISH,WORKUP,SYNTHESIS,TAILWIND,TERRAINPULSE,TRIATTACK,UTURN,WAIL,WEATHERBALL,WISH,EggMoves = FEATHERDANCE,STACCATO,CHATTER,ROOST,DEFOG,WHIRLWIND,CLONESURGE,EggGroups = Flying,HatchSteps = 3840,Height = 0.6,Weight = 15.5,Color = Blue,Shape = Winged,Category = Blue Jay,Pokedex = They often vie among one another to create the best solo performance or improvisation to attract potential mates.,Generation = 4,Evolutions = STARAPTOR,Level,37</v>
      </c>
    </row>
    <row r="5475" spans="1:5" x14ac:dyDescent="0.25">
      <c r="A5475" t="s">
        <v>2315</v>
      </c>
    </row>
    <row r="5476" spans="1:5" x14ac:dyDescent="0.25">
      <c r="A5476" t="s">
        <v>2305</v>
      </c>
    </row>
    <row r="5477" spans="1:5" x14ac:dyDescent="0.25">
      <c r="A5477" t="s">
        <v>2316</v>
      </c>
    </row>
    <row r="5478" spans="1:5" x14ac:dyDescent="0.25">
      <c r="A5478" t="s">
        <v>6</v>
      </c>
    </row>
    <row r="5479" spans="1:5" x14ac:dyDescent="0.25">
      <c r="A5479" t="s">
        <v>43</v>
      </c>
    </row>
    <row r="5480" spans="1:5" x14ac:dyDescent="0.25">
      <c r="A5480" t="s">
        <v>2317</v>
      </c>
    </row>
    <row r="5481" spans="1:5" x14ac:dyDescent="0.25">
      <c r="A5481" t="s">
        <v>136</v>
      </c>
    </row>
    <row r="5482" spans="1:5" x14ac:dyDescent="0.25">
      <c r="A5482" t="s">
        <v>461</v>
      </c>
    </row>
    <row r="5483" spans="1:5" x14ac:dyDescent="0.25">
      <c r="A5483" t="s">
        <v>11</v>
      </c>
    </row>
    <row r="5484" spans="1:5" x14ac:dyDescent="0.25">
      <c r="A5484" t="s">
        <v>2307</v>
      </c>
    </row>
    <row r="5485" spans="1:5" x14ac:dyDescent="0.25">
      <c r="A5485" t="s">
        <v>286</v>
      </c>
    </row>
    <row r="5486" spans="1:5" x14ac:dyDescent="0.25">
      <c r="A5486" t="s">
        <v>2308</v>
      </c>
    </row>
    <row r="5487" spans="1:5" x14ac:dyDescent="0.25">
      <c r="A5487" t="s">
        <v>2309</v>
      </c>
    </row>
    <row r="5488" spans="1:5" x14ac:dyDescent="0.25">
      <c r="A5488" t="s">
        <v>2310</v>
      </c>
    </row>
    <row r="5489" spans="1:5" x14ac:dyDescent="0.25">
      <c r="A5489" t="s">
        <v>125</v>
      </c>
    </row>
    <row r="5490" spans="1:5" x14ac:dyDescent="0.25">
      <c r="A5490" t="s">
        <v>290</v>
      </c>
    </row>
    <row r="5491" spans="1:5" x14ac:dyDescent="0.25">
      <c r="A5491" t="s">
        <v>19</v>
      </c>
    </row>
    <row r="5492" spans="1:5" x14ac:dyDescent="0.25">
      <c r="A5492" t="s">
        <v>2318</v>
      </c>
    </row>
    <row r="5493" spans="1:5" x14ac:dyDescent="0.25">
      <c r="A5493" t="s">
        <v>53</v>
      </c>
    </row>
    <row r="5494" spans="1:5" x14ac:dyDescent="0.25">
      <c r="A5494" t="s">
        <v>293</v>
      </c>
    </row>
    <row r="5495" spans="1:5" x14ac:dyDescent="0.25">
      <c r="A5495" t="s">
        <v>2311</v>
      </c>
    </row>
    <row r="5496" spans="1:5" x14ac:dyDescent="0.25">
      <c r="A5496" t="s">
        <v>2319</v>
      </c>
    </row>
    <row r="5497" spans="1:5" x14ac:dyDescent="0.25">
      <c r="A5497" t="s">
        <v>385</v>
      </c>
    </row>
    <row r="5498" spans="1:5" x14ac:dyDescent="0.25">
      <c r="A5498" t="s">
        <v>2320</v>
      </c>
    </row>
    <row r="5499" spans="1:5" x14ac:dyDescent="0.25">
      <c r="A5499" t="s">
        <v>1</v>
      </c>
    </row>
    <row r="5500" spans="1:5" x14ac:dyDescent="0.25">
      <c r="A5500" t="s">
        <v>2321</v>
      </c>
      <c r="E5500" t="str">
        <f>A5500&amp;","&amp;A5501&amp;","&amp;A5502&amp;","&amp;A5503&amp;","&amp;A5504&amp;","&amp;A5505&amp;","&amp;A5506&amp;","&amp;A5507&amp;","&amp;A5508&amp;","&amp;A5509&amp;","&amp;A5510&amp;","&amp;A5511&amp;","&amp;A5512&amp;","&amp;A5513&amp;","&amp;A5514&amp;","&amp;A5515&amp;","&amp;A5516&amp;","&amp;A5517&amp;","&amp;A5518&amp;","&amp;A5519&amp;","&amp;A5520&amp;","&amp;A5521&amp;","&amp;A5522&amp;","&amp;A5523&amp;","&amp;A5524</f>
        <v>[STARAPTOR],Name = Staraptor,Types = SOUND,FLYING,BaseStats = 80,60,70,110,95,70,GenderRatio = Female50Percent,GrowthRate = Parabolic,BaseExp = 218,EVs = SPEED,3,CatchRate = 45,Happiness = 70,Abilities = CLOUDNINE,CACOPHONY,HiddenAbilities = GALEWINGS,Moves = 1,GUST,1,SANDATTACK,5,SONICBOOM,9,GALEHOLD,13,LULLABY,17,CRESCENDO,21,ROUND,24,TAILWIND,27,TURBULENCE,31,ODETOJOY,34,EROSION,37,AIRSLASH,41,HYPERACUSIS,45,BOREASBREATH,TutorMoves = ACROBATICS,AIRSLASH,ATTRACT,BRAVEBIRD,BREAKINGSWIPE,BULLETSEED,CHARM,CLOSECOMBAT,COACHING,COSMICPOWER,DAZZLINGGLEAM,DEFOG,DRAININGKISS,DUALWINGBEAT,ECHOEDVOICE,FABLEDRUSH,FALSESWIPE,FEATHERDANCE,FLUTTER,FORTISSIMO,GENTLECHIMES,HEALBELL,HIDDENPOWER,HYPERVOICE,LIGHTSCREEN,MIRRORSHOT,MISSILESHOT,NASTYPLOT,ODETOJOY,PLAYROUGH,PROTECT,REFLECT,REST,RETURN,ROUND,SAFEGUARD,SIGNALBEAM,SLEEPTALK,STEELWING,SUBSTITUTE,SWIFT,SWORDSDANCE,TAILWIND,TAUNT,TORNADO,TRIATTACK,TURBULENCE,UTURN,WAIL,WEATHERBALL,WISH,WORKUP,SYNTHESIS,TAILWIND,TERRAINPULSE,TRIATTACK,UTURN,WAIL,WEATHERBALL,WISH,EggMoves = FEATHERDANCE,STACCATO,CHATTER,ROOST,DEFOG,WHIRLWIND,CLONESURGE,EggGroups = Flying,HatchSteps = 3840,Height = 1.2,Weight = 24.9,Color = Blue,Shape = Winged,Category = Blue Jay,Pokedex = It acts as a conductor for many Starly and often train them to learn how to create pleasing melodies with their combination of chirps.,Generation = 4,#-------------------------------</v>
      </c>
    </row>
    <row r="5501" spans="1:5" x14ac:dyDescent="0.25">
      <c r="A5501" t="s">
        <v>2322</v>
      </c>
    </row>
    <row r="5502" spans="1:5" x14ac:dyDescent="0.25">
      <c r="A5502" t="s">
        <v>2305</v>
      </c>
    </row>
    <row r="5503" spans="1:5" x14ac:dyDescent="0.25">
      <c r="A5503" t="s">
        <v>2323</v>
      </c>
    </row>
    <row r="5504" spans="1:5" x14ac:dyDescent="0.25">
      <c r="A5504" t="s">
        <v>6</v>
      </c>
    </row>
    <row r="5505" spans="1:1" x14ac:dyDescent="0.25">
      <c r="A5505" t="s">
        <v>43</v>
      </c>
    </row>
    <row r="5506" spans="1:1" x14ac:dyDescent="0.25">
      <c r="A5506" t="s">
        <v>1926</v>
      </c>
    </row>
    <row r="5507" spans="1:1" x14ac:dyDescent="0.25">
      <c r="A5507" t="s">
        <v>309</v>
      </c>
    </row>
    <row r="5508" spans="1:1" x14ac:dyDescent="0.25">
      <c r="A5508" t="s">
        <v>2233</v>
      </c>
    </row>
    <row r="5509" spans="1:1" x14ac:dyDescent="0.25">
      <c r="A5509" t="s">
        <v>11</v>
      </c>
    </row>
    <row r="5510" spans="1:1" x14ac:dyDescent="0.25">
      <c r="A5510" t="s">
        <v>2307</v>
      </c>
    </row>
    <row r="5511" spans="1:1" x14ac:dyDescent="0.25">
      <c r="A5511" t="s">
        <v>286</v>
      </c>
    </row>
    <row r="5512" spans="1:1" x14ac:dyDescent="0.25">
      <c r="A5512" t="s">
        <v>2308</v>
      </c>
    </row>
    <row r="5513" spans="1:1" x14ac:dyDescent="0.25">
      <c r="A5513" t="s">
        <v>2309</v>
      </c>
    </row>
    <row r="5514" spans="1:1" x14ac:dyDescent="0.25">
      <c r="A5514" t="s">
        <v>2310</v>
      </c>
    </row>
    <row r="5515" spans="1:1" x14ac:dyDescent="0.25">
      <c r="A5515" t="s">
        <v>125</v>
      </c>
    </row>
    <row r="5516" spans="1:1" x14ac:dyDescent="0.25">
      <c r="A5516" t="s">
        <v>290</v>
      </c>
    </row>
    <row r="5517" spans="1:1" x14ac:dyDescent="0.25">
      <c r="A5517" t="s">
        <v>36</v>
      </c>
    </row>
    <row r="5518" spans="1:1" x14ac:dyDescent="0.25">
      <c r="A5518" t="s">
        <v>2324</v>
      </c>
    </row>
    <row r="5519" spans="1:1" x14ac:dyDescent="0.25">
      <c r="A5519" t="s">
        <v>53</v>
      </c>
    </row>
    <row r="5520" spans="1:1" x14ac:dyDescent="0.25">
      <c r="A5520" t="s">
        <v>293</v>
      </c>
    </row>
    <row r="5521" spans="1:5" x14ac:dyDescent="0.25">
      <c r="A5521" t="s">
        <v>2311</v>
      </c>
    </row>
    <row r="5522" spans="1:5" x14ac:dyDescent="0.25">
      <c r="A5522" t="s">
        <v>2325</v>
      </c>
    </row>
    <row r="5523" spans="1:5" x14ac:dyDescent="0.25">
      <c r="A5523" t="s">
        <v>385</v>
      </c>
    </row>
    <row r="5524" spans="1:5" x14ac:dyDescent="0.25">
      <c r="A5524" t="s">
        <v>1</v>
      </c>
    </row>
    <row r="5525" spans="1:5" x14ac:dyDescent="0.25">
      <c r="A5525" t="s">
        <v>2326</v>
      </c>
      <c r="E5525" t="str">
        <f>A5525&amp;","&amp;A5526&amp;","&amp;A5527&amp;","&amp;A5528&amp;","&amp;A5529&amp;","&amp;A5530&amp;","&amp;A5531&amp;","&amp;A5532&amp;","&amp;A5533&amp;","&amp;A5534&amp;","&amp;A5535&amp;","&amp;A5536&amp;","&amp;A5537&amp;","&amp;A5538&amp;","&amp;A5539&amp;","&amp;A5540&amp;","&amp;A5541&amp;","&amp;A5542&amp;","&amp;A5543&amp;","&amp;A5544&amp;","&amp;A5545&amp;","&amp;A5546&amp;","&amp;A5547&amp;","&amp;A5548&amp;","&amp;A5549</f>
        <v>[KRICKETOT],Name = Kricketot,Types = BUG,SOUND,BaseStats = 47,20,30,36,50,47,GenderRatio = Female50Percent,GrowthRate = Parabolic,BaseExp = 39,EVs = SPECIAL_ATTACK,1,CatchRate = 255,Happiness = 70,Abilities = SHEDSKIN,SWARM,HiddenAbilities = VIRTUOSO,Moves = 1,STRINGSHOT,1,SUPERSONIC,1,ECHOEDVOICE,5,STRUGGLEBUG,9,SWEETNOTHINGS,14,HALLELUJAH,18,SILVERWIND,22,RALLENTANDO,26,MINDREADER,30,RELICSONG,34,BUGBUZZ,38,INSTRUCT,42,DEFENDORDER,42,HEALORDER,44,SPARKLINGARIA,46,FAESBLESSING,50,PERISHSONG,TutorMoves = AROMATHERAPY,ATTRACT,BOUNCE,BULLETSEED,CALMMIND,CHARGEBEAM,CHARM,COACHING,CONFUSERAY,DAZZLINGGLEAM,DEFOG,DRAININGKISS,ECHOEDVOICE,ENERGYBALL,FAIRYTALE,FALSESWIPE,FOCUSBLAST,FORTISSIMO,GENTLECHIMES,GIGADRAIN,GRASSYGLIDE,HEALBELL,HIDDENPOWER,HIVEMIND,HYPERVOICE,ICEFANG,KNOCKOFF,LEECHLIFE,LIGHTSCREEN,MAGICALLEAF,MEMENTO,METEORDRIVE,MIRRORSHOT,MOSSYPUNCH,MYSTICPULSE,NASTYPLOT,NECTARTAP,ODETOJOY,PINMISSILE,PLAYROUGH,PROTECT,PURGE,RAYOFLIGHT,REFLECT,REST,RETURN,ROUND,SAFEGUARD,SIGNALBEAM,SIRENSSONG,SLEEPTALK,SUBSTITUTE,SUNNYDAY,SYNTHESIS,THUNDERBOLT,THUNDERWAVE,TOXIC,TOXICSPIKES,UTURN,VITALITYDRAIN,VOLTSWITCH,WILDCHARGE,WISH,WORKUP,ZENHEADBUTT,EggMoves = SCREECH,EggGroups = Bug,HatchSteps = 3840,Height = 0.3,Weight = 2.2,Color = Red,Shape = Bipedal,Category = Opera,Pokedex = During the evening, they will put on concerts for other wild Pokemon in the habitat.,Generation = 4,Evolutions = KRICKETUNE,Level,19</v>
      </c>
    </row>
    <row r="5526" spans="1:5" x14ac:dyDescent="0.25">
      <c r="A5526" t="s">
        <v>2327</v>
      </c>
    </row>
    <row r="5527" spans="1:5" x14ac:dyDescent="0.25">
      <c r="A5527" t="s">
        <v>2328</v>
      </c>
    </row>
    <row r="5528" spans="1:5" x14ac:dyDescent="0.25">
      <c r="A5528" t="s">
        <v>2329</v>
      </c>
    </row>
    <row r="5529" spans="1:5" x14ac:dyDescent="0.25">
      <c r="A5529" t="s">
        <v>6</v>
      </c>
    </row>
    <row r="5530" spans="1:5" x14ac:dyDescent="0.25">
      <c r="A5530" t="s">
        <v>43</v>
      </c>
    </row>
    <row r="5531" spans="1:5" x14ac:dyDescent="0.25">
      <c r="A5531" t="s">
        <v>1276</v>
      </c>
    </row>
    <row r="5532" spans="1:5" x14ac:dyDescent="0.25">
      <c r="A5532" t="s">
        <v>45</v>
      </c>
    </row>
    <row r="5533" spans="1:5" x14ac:dyDescent="0.25">
      <c r="A5533" t="s">
        <v>146</v>
      </c>
    </row>
    <row r="5534" spans="1:5" x14ac:dyDescent="0.25">
      <c r="A5534" t="s">
        <v>11</v>
      </c>
    </row>
    <row r="5535" spans="1:5" x14ac:dyDescent="0.25">
      <c r="A5535" t="s">
        <v>2330</v>
      </c>
    </row>
    <row r="5536" spans="1:5" x14ac:dyDescent="0.25">
      <c r="A5536" t="s">
        <v>2331</v>
      </c>
    </row>
    <row r="5537" spans="1:5" x14ac:dyDescent="0.25">
      <c r="A5537" t="s">
        <v>2332</v>
      </c>
    </row>
    <row r="5538" spans="1:5" x14ac:dyDescent="0.25">
      <c r="A5538" t="s">
        <v>2333</v>
      </c>
    </row>
    <row r="5539" spans="1:5" x14ac:dyDescent="0.25">
      <c r="A5539" t="s">
        <v>2334</v>
      </c>
    </row>
    <row r="5540" spans="1:5" x14ac:dyDescent="0.25">
      <c r="A5540" t="s">
        <v>508</v>
      </c>
    </row>
    <row r="5541" spans="1:5" x14ac:dyDescent="0.25">
      <c r="A5541" t="s">
        <v>290</v>
      </c>
    </row>
    <row r="5542" spans="1:5" x14ac:dyDescent="0.25">
      <c r="A5542" t="s">
        <v>52</v>
      </c>
    </row>
    <row r="5543" spans="1:5" x14ac:dyDescent="0.25">
      <c r="A5543" t="s">
        <v>2335</v>
      </c>
    </row>
    <row r="5544" spans="1:5" x14ac:dyDescent="0.25">
      <c r="A5544" t="s">
        <v>21</v>
      </c>
    </row>
    <row r="5545" spans="1:5" x14ac:dyDescent="0.25">
      <c r="A5545" t="s">
        <v>369</v>
      </c>
    </row>
    <row r="5546" spans="1:5" x14ac:dyDescent="0.25">
      <c r="A5546" t="s">
        <v>2336</v>
      </c>
    </row>
    <row r="5547" spans="1:5" x14ac:dyDescent="0.25">
      <c r="A5547" t="s">
        <v>2337</v>
      </c>
    </row>
    <row r="5548" spans="1:5" x14ac:dyDescent="0.25">
      <c r="A5548" t="s">
        <v>385</v>
      </c>
    </row>
    <row r="5549" spans="1:5" x14ac:dyDescent="0.25">
      <c r="A5549" t="s">
        <v>2338</v>
      </c>
    </row>
    <row r="5550" spans="1:5" x14ac:dyDescent="0.25">
      <c r="A5550" t="s">
        <v>1</v>
      </c>
    </row>
    <row r="5551" spans="1:5" x14ac:dyDescent="0.25">
      <c r="A5551" t="s">
        <v>2339</v>
      </c>
      <c r="E5551" t="str">
        <f>A5551&amp;","&amp;A5552&amp;","&amp;A5553&amp;","&amp;A5554&amp;","&amp;A5555&amp;","&amp;A5556&amp;","&amp;A5557&amp;","&amp;A5558&amp;","&amp;A5559&amp;","&amp;A5560&amp;","&amp;A5561&amp;","&amp;A5562&amp;","&amp;A5563&amp;","&amp;A5564&amp;","&amp;A5565&amp;","&amp;A5566&amp;","&amp;A5567&amp;","&amp;A5568&amp;","&amp;A5569&amp;","&amp;A5570&amp;","&amp;A5571&amp;","&amp;A5572&amp;","&amp;A5573&amp;","&amp;A5574&amp;","&amp;A5575</f>
        <v>[KRICKETUNE],Name = Kricketune,Types = BUG,SOUND,BaseStats = 81,40,61,71,86,81,GenderRatio = Female50Percent,GrowthRate = Parabolic,BaseExp = 134,EVs = SPECIAL_ATTACK,2,CatchRate = 45,Happiness = 70,Abilities = SHEDSKIN,SWARM,HiddenAbilities = VIRTUOSO,Moves = 0,SING,1,SING,1,PERFECTPITCH,1,STRINGSHOT,1,SUPERSONIC,1,ECHOEDVOICE,5,STRUGGLEBUG,9,SWEETNOTHINGS,14,HALLELUJAH,18,SILVERWIND,22,RALLENTANDO,26,MINDREADER,30,RELICSONG,34,BUGBUZZ,38,INSTRUCT,42,DEFENDORDER,42,HEALORDER,44,SPARKLINGARIA,46,FAESBLESSING,50,PERISHSONG,TutorMoves = AROMATHERAPY,ATTRACT,BOUNCE,BULLETSEED,CALMMIND,CHARGEBEAM,CHARM,COACHING,CONFUSERAY,DAZZLINGGLEAM,DEFOG,DRAININGKISS,ECHOEDVOICE,ENERGYBALL,FAIRYTALE,FALSESWIPE,FOCUSBLAST,FORTISSIMO,GENTLECHIMES,GIGADRAIN,GRASSYGLIDE,HEALBELL,HIDDENPOWER,HIVEMIND,HYPERVOICE,ICEFANG,KNOCKOFF,LEECHLIFE,LIGHTSCREEN,MAGICALLEAF,MEMENTO,METEORDRIVE,MIRRORSHOT,MOSSYPUNCH,MYSTICPULSE,NASTYPLOT,NECTARTAP,ODETOJOY,PINMISSILE,PLAYROUGH,PROTECT,PURGE,RAYOFLIGHT,REFLECT,REST,RETURN,ROUND,SAFEGUARD,SIGNALBEAM,SIRENSSONG,SLEEPTALK,SUBSTITUTE,SUNNYDAY,SYNTHESIS,THUNDERBOLT,THUNDERWAVE,TOXIC,TOXICSPIKES,UTURN,VITALITYDRAIN,VOLTSWITCH,WILDCHARGE,WISH,WORKUP,ZENHEADBUTT,EggGroups = Bug,HatchSteps = 3840,Height = 1.0,Weight = 25.5,Color = Red,Shape = MultiWinged,Category = Conductor,Pokedex = It is adamant about having the best musical performance so will not hesitate to throw out unruly members for insubordination or being off-key.,Generation = 4,#-------------------------------,[SLOWPOKE]</v>
      </c>
    </row>
    <row r="5552" spans="1:5" x14ac:dyDescent="0.25">
      <c r="A5552" t="s">
        <v>2340</v>
      </c>
    </row>
    <row r="5553" spans="1:1" x14ac:dyDescent="0.25">
      <c r="A5553" t="s">
        <v>2328</v>
      </c>
    </row>
    <row r="5554" spans="1:1" x14ac:dyDescent="0.25">
      <c r="A5554" t="s">
        <v>2341</v>
      </c>
    </row>
    <row r="5555" spans="1:1" x14ac:dyDescent="0.25">
      <c r="A5555" t="s">
        <v>6</v>
      </c>
    </row>
    <row r="5556" spans="1:1" x14ac:dyDescent="0.25">
      <c r="A5556" t="s">
        <v>43</v>
      </c>
    </row>
    <row r="5557" spans="1:1" x14ac:dyDescent="0.25">
      <c r="A5557" t="s">
        <v>460</v>
      </c>
    </row>
    <row r="5558" spans="1:1" x14ac:dyDescent="0.25">
      <c r="A5558" t="s">
        <v>62</v>
      </c>
    </row>
    <row r="5559" spans="1:1" x14ac:dyDescent="0.25">
      <c r="A5559" t="s">
        <v>2233</v>
      </c>
    </row>
    <row r="5560" spans="1:1" x14ac:dyDescent="0.25">
      <c r="A5560" t="s">
        <v>11</v>
      </c>
    </row>
    <row r="5561" spans="1:1" x14ac:dyDescent="0.25">
      <c r="A5561" t="s">
        <v>2330</v>
      </c>
    </row>
    <row r="5562" spans="1:1" x14ac:dyDescent="0.25">
      <c r="A5562" t="s">
        <v>2331</v>
      </c>
    </row>
    <row r="5563" spans="1:1" x14ac:dyDescent="0.25">
      <c r="A5563" t="s">
        <v>2342</v>
      </c>
    </row>
    <row r="5564" spans="1:1" x14ac:dyDescent="0.25">
      <c r="A5564" t="s">
        <v>2333</v>
      </c>
    </row>
    <row r="5565" spans="1:1" x14ac:dyDescent="0.25">
      <c r="A5565" t="s">
        <v>508</v>
      </c>
    </row>
    <row r="5566" spans="1:1" x14ac:dyDescent="0.25">
      <c r="A5566" t="s">
        <v>290</v>
      </c>
    </row>
    <row r="5567" spans="1:1" x14ac:dyDescent="0.25">
      <c r="A5567" t="s">
        <v>75</v>
      </c>
    </row>
    <row r="5568" spans="1:1" x14ac:dyDescent="0.25">
      <c r="A5568" t="s">
        <v>2092</v>
      </c>
    </row>
    <row r="5569" spans="1:5" x14ac:dyDescent="0.25">
      <c r="A5569" t="s">
        <v>21</v>
      </c>
    </row>
    <row r="5570" spans="1:5" x14ac:dyDescent="0.25">
      <c r="A5570" t="s">
        <v>418</v>
      </c>
    </row>
    <row r="5571" spans="1:5" x14ac:dyDescent="0.25">
      <c r="A5571" t="s">
        <v>2343</v>
      </c>
    </row>
    <row r="5572" spans="1:5" x14ac:dyDescent="0.25">
      <c r="A5572" t="s">
        <v>2344</v>
      </c>
    </row>
    <row r="5573" spans="1:5" x14ac:dyDescent="0.25">
      <c r="A5573" t="s">
        <v>385</v>
      </c>
    </row>
    <row r="5574" spans="1:5" x14ac:dyDescent="0.25">
      <c r="A5574" t="s">
        <v>1</v>
      </c>
    </row>
    <row r="5575" spans="1:5" x14ac:dyDescent="0.25">
      <c r="A5575" t="s">
        <v>2345</v>
      </c>
      <c r="E5575" t="str">
        <f>A5575&amp;","&amp;A5576&amp;","&amp;A5577&amp;","&amp;A5578&amp;","&amp;A5579&amp;","&amp;A5580&amp;","&amp;A5581&amp;","&amp;A5582&amp;","&amp;A5583&amp;","&amp;A5584&amp;","&amp;A5585&amp;","&amp;A5586&amp;","&amp;A5587&amp;","&amp;A5588&amp;","&amp;A5589&amp;","&amp;A5590&amp;","&amp;A5591&amp;","&amp;A5592&amp;","&amp;A5593&amp;","&amp;A5594&amp;","&amp;A5595&amp;","&amp;A5596&amp;","&amp;A5597&amp;","&amp;A5598&amp;","&amp;A5599</f>
        <v>[SLOWPOKE],Name = Slowpoke,Types = NORMAL,BaseStats = 80,60,60,15,40,60,GenderRatio = Female50Percent,GrowthRate = Medium,BaseExp = 63,EVs = HP,1,CatchRate = 190,Happiness = 70,Abilities = OBLIVIOUS,OWNTEMPO,HiddenAbilities = GLUTTONY,Moves = 0,DEFENDORDER,0,HEALORDER,1,DEFENDORDER,1,HEALORDER,1,ATTACKORDER,1,SWEETSCENT,1,TACKLE,1,GROWL,5,COVET,9,STUFFCHEEKS,12,HEADBUTT,15,WOOINGHUG,18,YAWN,21,SLACKOFF,24,LUNGE,28,PLAYROUGH,33,BODYSLAM,37,BESTOW,40,NECTARTAP,43,DOUBLEEDGE,47,HAMMERARM,50,SWARMOVERLOAD,TutorMoves = AROMATHERAPY,ATTRACT,BODYPRESS,BREAKINGSWIPE,BULKUP,BULLDOZE,BULLETSEED,CALMMIND,CHARM,COACHING,CONFUSERAY,CORROSIVEGAS,CURSE,DEFOG,DRAININGKISS,EARTHPOWER,EARTHQUAKE,ECHOEDVOICE,FABLEDRUSH,FALSESWIPE,FIREFANG,FIREPUNCH,FOCUSBLAST,FORTISSIMO,GASTROACID,HEALBELL,HIDDENPOWER,HIGHHORSEPOWER,HYPERVOICE,ICEFANG,ICEPUNCH,IRONDEFENSE,IRONHEAD,KNOCKOFF,LEECHLIFE,MISSILESHOT,MUDSHACKLES,MUDSLIDE,MYSTICPULSE,NASTYPLOT,NECTARTAP,ODETOJOY,PINMISSILE,PLAYROUGH,POISONFANG,POISONJAB,POLLENPUFF,POWERUPPUNCH,PROTECT,REST,RETURN,ROCKBLAST,ROCKSLIDE,ROCKTOMB,ROUND,SAFEGUARD,SLEEPTALK,STEALTHROCK,SUBSTITUTE,SUPERPOWER,TOXIC,WISH,WORKUP,ZENHEADBUTT,EggMoves = AMNESIA,CURSE,ACHILLESHEEL,DIZZYPUNCH,ZENHEADBUTT,STEAMROLLER,ROLLOUT,DECORATE,EggGroups = Monster,Bug,HatchSteps = 5120,Height = 1.2,Weight = 36.0,Color = Black,Shape = Quadruped,Category = Honey Bear,Pokedex = This Pokemon likes to always have a reserve of honey on its tail so in case it is hungry, it can always taste some of the tail rather than trying to find more.,Generation = 1,Evolutions = SLOWBRO,Level,36,SLOWKING,Item,SWARMSTONE</v>
      </c>
    </row>
    <row r="5576" spans="1:5" x14ac:dyDescent="0.25">
      <c r="A5576" t="s">
        <v>2346</v>
      </c>
    </row>
    <row r="5577" spans="1:5" x14ac:dyDescent="0.25">
      <c r="A5577" t="s">
        <v>1694</v>
      </c>
    </row>
    <row r="5578" spans="1:5" x14ac:dyDescent="0.25">
      <c r="A5578" t="s">
        <v>2347</v>
      </c>
    </row>
    <row r="5579" spans="1:5" x14ac:dyDescent="0.25">
      <c r="A5579" t="s">
        <v>6</v>
      </c>
    </row>
    <row r="5580" spans="1:5" x14ac:dyDescent="0.25">
      <c r="A5580" t="s">
        <v>7</v>
      </c>
    </row>
    <row r="5581" spans="1:5" x14ac:dyDescent="0.25">
      <c r="A5581" t="s">
        <v>2348</v>
      </c>
    </row>
    <row r="5582" spans="1:5" x14ac:dyDescent="0.25">
      <c r="A5582" t="s">
        <v>256</v>
      </c>
    </row>
    <row r="5583" spans="1:5" x14ac:dyDescent="0.25">
      <c r="A5583" t="s">
        <v>10</v>
      </c>
    </row>
    <row r="5584" spans="1:5" x14ac:dyDescent="0.25">
      <c r="A5584" t="s">
        <v>11</v>
      </c>
    </row>
    <row r="5585" spans="1:1" x14ac:dyDescent="0.25">
      <c r="A5585" t="s">
        <v>2349</v>
      </c>
    </row>
    <row r="5586" spans="1:1" x14ac:dyDescent="0.25">
      <c r="A5586" t="s">
        <v>2350</v>
      </c>
    </row>
    <row r="5587" spans="1:1" x14ac:dyDescent="0.25">
      <c r="A5587" t="s">
        <v>2351</v>
      </c>
    </row>
    <row r="5588" spans="1:1" x14ac:dyDescent="0.25">
      <c r="A5588" t="s">
        <v>2352</v>
      </c>
    </row>
    <row r="5589" spans="1:1" x14ac:dyDescent="0.25">
      <c r="A5589" t="s">
        <v>2353</v>
      </c>
    </row>
    <row r="5590" spans="1:1" x14ac:dyDescent="0.25">
      <c r="A5590" t="s">
        <v>2354</v>
      </c>
    </row>
    <row r="5591" spans="1:1" x14ac:dyDescent="0.25">
      <c r="A5591" t="s">
        <v>614</v>
      </c>
    </row>
    <row r="5592" spans="1:1" x14ac:dyDescent="0.25">
      <c r="A5592" t="s">
        <v>36</v>
      </c>
    </row>
    <row r="5593" spans="1:1" x14ac:dyDescent="0.25">
      <c r="A5593" t="s">
        <v>2355</v>
      </c>
    </row>
    <row r="5594" spans="1:1" x14ac:dyDescent="0.25">
      <c r="A5594" t="s">
        <v>398</v>
      </c>
    </row>
    <row r="5595" spans="1:1" x14ac:dyDescent="0.25">
      <c r="A5595" t="s">
        <v>551</v>
      </c>
    </row>
    <row r="5596" spans="1:1" x14ac:dyDescent="0.25">
      <c r="A5596" t="s">
        <v>1700</v>
      </c>
    </row>
    <row r="5597" spans="1:1" x14ac:dyDescent="0.25">
      <c r="A5597" t="s">
        <v>2356</v>
      </c>
    </row>
    <row r="5598" spans="1:1" x14ac:dyDescent="0.25">
      <c r="A5598" t="s">
        <v>25</v>
      </c>
    </row>
    <row r="5599" spans="1:1" x14ac:dyDescent="0.25">
      <c r="A5599" t="s">
        <v>2357</v>
      </c>
    </row>
    <row r="5600" spans="1:1" x14ac:dyDescent="0.25">
      <c r="A5600" t="s">
        <v>1</v>
      </c>
    </row>
    <row r="5601" spans="1:5" x14ac:dyDescent="0.25">
      <c r="A5601" t="s">
        <v>2358</v>
      </c>
      <c r="E5601" t="str">
        <f>A5601&amp;","&amp;A5602&amp;","&amp;A5603&amp;","&amp;A5604&amp;","&amp;A5605&amp;","&amp;A5606&amp;","&amp;A5607&amp;","&amp;A5608&amp;","&amp;A5609&amp;","&amp;A5610&amp;","&amp;A5611&amp;","&amp;A5612&amp;","&amp;A5613&amp;","&amp;A5614&amp;","&amp;A5615&amp;","&amp;A5616&amp;","&amp;A5617&amp;","&amp;A5618&amp;","&amp;A5619&amp;","&amp;A5620&amp;","&amp;A5621&amp;","&amp;A5622&amp;","&amp;A5623&amp;","&amp;A5624&amp;","&amp;A5625</f>
        <v>[SLOWBRO],Name = Slowbro,Types = NORMAL,BaseStats = 95,110,100,50,65,70,GenderRatio = Female50Percent,GrowthRate = Medium,BaseExp = 172,EVs = DEFENSE,2,CatchRate = 75,Happiness = 70,Abilities = OBLIVIOUS,OWNTEMPO,HiddenAbilities = HONEYGATHER,Moves = 0,DEFENDORDER,0,HEALORDER,1,DEFENDORDER,1,HEALORDER,1,ATTACKORDER,1,SWEETSCENT,1,TACKLE,1,GROWL,5,COVET,9,STUFFCHEEKS,12,HEADBUTT,15,WOOINGHUG,18,YAWN,21,SLACKOFF,24,LUNGE,28,PLAYROUGH,33,BODYSLAM,37,BESTOW,40,NECTARTAP,43,DOUBLEEDGE,47,HAMMERARM,50,SWARMOVERLOAD,TutorMoves = AROMATHERAPY,ATTRACT,BODYPRESS,BREAKINGSWIPE,BULKUP,BULLDOZE,BULLETSEED,CALMMIND,CHARM,COACHING,CONFUSERAY,CORROSIVEGAS,CURSE,DEFOG,DRAININGKISS,EARTHPOWER,EARTHQUAKE,ECHOEDVOICE,FABLEDRUSH,FALSESWIPE,FIREFANG,FIREPUNCH,FOCUSBLAST,FORTISSIMO,GASTROACID,HEALBELL,HIDDENPOWER,HIGHHORSEPOWER,HYPERVOICE,ICEFANG,ICEPUNCH,IRONDEFENSE,IRONHEAD,KNOCKOFF,LEECHLIFE,MISSILESHOT,MUDSHACKLES,MUDSLIDE,MYSTICPULSE,NASTYPLOT,NECTARTAP,ODETOJOY,PINMISSILE,PLAYROUGH,POISONFANG,POISONJAB,POLLENPUFF,POWERUPPUNCH,PROTECT,REST,RETURN,ROCKBLAST,ROCKSLIDE,ROCKTOMB,ROUND,SAFEGUARD,SLEEPTALK,STEALTHROCK,SUBSTITUTE,SUPERPOWER,TOXIC,WISH,WORKUP,ZENHEADBUTT,EggGroups = Monster,Bug,HatchSteps = 5120,Height = 1.6,Weight = 78.5,Color = Black,Shape = BipedalTail,Category = Honey Bear,Pokedex = Its greediness has gone one step further and now it likes to have a beehive with honey always within reach since its not enough to just have some extra honey on its tail as a Slowpoke.,Generation = 1,#-------------------------------,[SLOWKING]</v>
      </c>
    </row>
    <row r="5602" spans="1:5" x14ac:dyDescent="0.25">
      <c r="A5602" t="s">
        <v>2359</v>
      </c>
    </row>
    <row r="5603" spans="1:5" x14ac:dyDescent="0.25">
      <c r="A5603" t="s">
        <v>1694</v>
      </c>
    </row>
    <row r="5604" spans="1:5" x14ac:dyDescent="0.25">
      <c r="A5604" t="s">
        <v>2360</v>
      </c>
    </row>
    <row r="5605" spans="1:5" x14ac:dyDescent="0.25">
      <c r="A5605" t="s">
        <v>6</v>
      </c>
    </row>
    <row r="5606" spans="1:5" x14ac:dyDescent="0.25">
      <c r="A5606" t="s">
        <v>7</v>
      </c>
    </row>
    <row r="5607" spans="1:5" x14ac:dyDescent="0.25">
      <c r="A5607" t="s">
        <v>30</v>
      </c>
    </row>
    <row r="5608" spans="1:5" x14ac:dyDescent="0.25">
      <c r="A5608" t="s">
        <v>218</v>
      </c>
    </row>
    <row r="5609" spans="1:5" x14ac:dyDescent="0.25">
      <c r="A5609" t="s">
        <v>2361</v>
      </c>
    </row>
    <row r="5610" spans="1:5" x14ac:dyDescent="0.25">
      <c r="A5610" t="s">
        <v>11</v>
      </c>
    </row>
    <row r="5611" spans="1:5" x14ac:dyDescent="0.25">
      <c r="A5611" t="s">
        <v>2349</v>
      </c>
    </row>
    <row r="5612" spans="1:5" x14ac:dyDescent="0.25">
      <c r="A5612" t="s">
        <v>2362</v>
      </c>
    </row>
    <row r="5613" spans="1:5" x14ac:dyDescent="0.25">
      <c r="A5613" t="s">
        <v>2351</v>
      </c>
    </row>
    <row r="5614" spans="1:5" x14ac:dyDescent="0.25">
      <c r="A5614" t="s">
        <v>2352</v>
      </c>
    </row>
    <row r="5615" spans="1:5" x14ac:dyDescent="0.25">
      <c r="A5615" t="s">
        <v>2354</v>
      </c>
    </row>
    <row r="5616" spans="1:5" x14ac:dyDescent="0.25">
      <c r="A5616" t="s">
        <v>614</v>
      </c>
    </row>
    <row r="5617" spans="1:5" x14ac:dyDescent="0.25">
      <c r="A5617" t="s">
        <v>101</v>
      </c>
    </row>
    <row r="5618" spans="1:5" x14ac:dyDescent="0.25">
      <c r="A5618" t="s">
        <v>2363</v>
      </c>
    </row>
    <row r="5619" spans="1:5" x14ac:dyDescent="0.25">
      <c r="A5619" t="s">
        <v>398</v>
      </c>
    </row>
    <row r="5620" spans="1:5" x14ac:dyDescent="0.25">
      <c r="A5620" t="s">
        <v>112</v>
      </c>
    </row>
    <row r="5621" spans="1:5" x14ac:dyDescent="0.25">
      <c r="A5621" t="s">
        <v>1700</v>
      </c>
    </row>
    <row r="5622" spans="1:5" x14ac:dyDescent="0.25">
      <c r="A5622" t="s">
        <v>2364</v>
      </c>
    </row>
    <row r="5623" spans="1:5" x14ac:dyDescent="0.25">
      <c r="A5623" t="s">
        <v>25</v>
      </c>
    </row>
    <row r="5624" spans="1:5" x14ac:dyDescent="0.25">
      <c r="A5624" t="s">
        <v>1</v>
      </c>
    </row>
    <row r="5625" spans="1:5" x14ac:dyDescent="0.25">
      <c r="A5625" t="s">
        <v>2365</v>
      </c>
      <c r="E5625" t="str">
        <f>A5625&amp;","&amp;A5626&amp;","&amp;A5627&amp;","&amp;A5628&amp;","&amp;A5629&amp;","&amp;A5630&amp;","&amp;A5631&amp;","&amp;A5632&amp;","&amp;A5633&amp;","&amp;A5634&amp;","&amp;A5635&amp;","&amp;A5636&amp;","&amp;A5637&amp;","&amp;A5638&amp;","&amp;A5639&amp;","&amp;A5640&amp;","&amp;A5641&amp;","&amp;A5642&amp;","&amp;A5643&amp;","&amp;A5644&amp;","&amp;A5645&amp;","&amp;A5646&amp;","&amp;A5647&amp;","&amp;A5648&amp;","&amp;A5649</f>
        <v>[SLOWKING],Name = Slowking,Types = NORMAL,BaseStats = 95,65,70,50,110,100,GenderRatio = Female50Percent,GrowthRate = Medium,BaseExp = 172,EVs = SPECIAL_DEFENSE,3,CatchRate = 70,Happiness = 70,Abilities = OBLIVIOUS,OWNTEMPO,HiddenAbilities = HIVEMIND,Moves = 0,FLUTTER,0,AROMATHERAPY,1,AROMATHERAPY,1,FLUTTER,1,SWEETSCENT,1,CLONESURGE,1,GROWL,5,FIRSTIMPRESSION,9,STUFFCHEEKS,12,HEADBUTT,15,PULSE,18,YAWN,21,SLACKOFF,24,BUTTERFLYKISS,28,MYSTICPULSE,33,TRIATTACK,37,BESTOW,40,HIVEMIND,43,HYPERBEAM,51,FOCUSBLAST,55,POLLENBLAST,TutorMoves = AROMATHERAPY,ATTRACT,BODYPRESS,BREAKINGSWIPE,BULKUP,BULLDOZE,BULLETSEED,CALMMIND,CHARM,COACHING,CONFUSERAY,CORROSIVEGAS,CURSE,DEFOG,DRAININGKISS,EARTHPOWER,EARTHQUAKE,ECHOEDVOICE,FABLEDRUSH,FALSESWIPE,FIREFANG,FIREPUNCH,FOCUSBLAST,FORTISSIMO,GASTROACID,HEALBELL,HIDDENPOWER,HIGHHORSEPOWER,HYPERVOICE,ICEFANG,ICEPUNCH,IRONDEFENSE,IRONHEAD,KNOCKOFF,LEECHLIFE,MISSILESHOT,MUDSHACKLES,MUDSLIDE,MYSTICPULSE,NASTYPLOT,NECTARTAP,ODETOJOY,PINMISSILE,PLAYROUGH,POISONFANG,POISONJAB,POLLENPUFF,POWERUPPUNCH,PROTECT,REST,RETURN,ROCKBLAST,ROCKSLIDE,ROCKTOMB,ROUND,SAFEGUARD,SLEEPTALK,STEALTHROCK,SUBSTITUTE,SUPERPOWER,TOXIC,WISH,WORKUP,ZENHEADBUTT,EggGroups = Monster,Bug,HatchSteps = 5120,Height = 2.0,Weight = 79.5,Color = Black,Shape = BipedalTail,Category = Honey Bear,Pokedex = The bees that inhabit the hive on its head have actually crowned this Slowking as their king, so they no longer sting it. An added benefit is that it always has honey within reach.,Generation = 2,#-------------------------------,[ROOKIDEE]</v>
      </c>
    </row>
    <row r="5626" spans="1:5" x14ac:dyDescent="0.25">
      <c r="A5626" t="s">
        <v>2366</v>
      </c>
    </row>
    <row r="5627" spans="1:5" x14ac:dyDescent="0.25">
      <c r="A5627" t="s">
        <v>1694</v>
      </c>
    </row>
    <row r="5628" spans="1:5" x14ac:dyDescent="0.25">
      <c r="A5628" t="s">
        <v>2367</v>
      </c>
    </row>
    <row r="5629" spans="1:5" x14ac:dyDescent="0.25">
      <c r="A5629" t="s">
        <v>6</v>
      </c>
    </row>
    <row r="5630" spans="1:5" x14ac:dyDescent="0.25">
      <c r="A5630" t="s">
        <v>7</v>
      </c>
    </row>
    <row r="5631" spans="1:5" x14ac:dyDescent="0.25">
      <c r="A5631" t="s">
        <v>30</v>
      </c>
    </row>
    <row r="5632" spans="1:5" x14ac:dyDescent="0.25">
      <c r="A5632" t="s">
        <v>2368</v>
      </c>
    </row>
    <row r="5633" spans="1:1" x14ac:dyDescent="0.25">
      <c r="A5633" t="s">
        <v>2369</v>
      </c>
    </row>
    <row r="5634" spans="1:1" x14ac:dyDescent="0.25">
      <c r="A5634" t="s">
        <v>11</v>
      </c>
    </row>
    <row r="5635" spans="1:1" x14ac:dyDescent="0.25">
      <c r="A5635" t="s">
        <v>2349</v>
      </c>
    </row>
    <row r="5636" spans="1:1" x14ac:dyDescent="0.25">
      <c r="A5636" t="s">
        <v>2370</v>
      </c>
    </row>
    <row r="5637" spans="1:1" x14ac:dyDescent="0.25">
      <c r="A5637" t="s">
        <v>2371</v>
      </c>
    </row>
    <row r="5638" spans="1:1" x14ac:dyDescent="0.25">
      <c r="A5638" t="s">
        <v>2352</v>
      </c>
    </row>
    <row r="5639" spans="1:1" x14ac:dyDescent="0.25">
      <c r="A5639" t="s">
        <v>2354</v>
      </c>
    </row>
    <row r="5640" spans="1:1" x14ac:dyDescent="0.25">
      <c r="A5640" t="s">
        <v>614</v>
      </c>
    </row>
    <row r="5641" spans="1:1" x14ac:dyDescent="0.25">
      <c r="A5641" t="s">
        <v>153</v>
      </c>
    </row>
    <row r="5642" spans="1:1" x14ac:dyDescent="0.25">
      <c r="A5642" t="s">
        <v>2372</v>
      </c>
    </row>
    <row r="5643" spans="1:1" x14ac:dyDescent="0.25">
      <c r="A5643" t="s">
        <v>398</v>
      </c>
    </row>
    <row r="5644" spans="1:1" x14ac:dyDescent="0.25">
      <c r="A5644" t="s">
        <v>112</v>
      </c>
    </row>
    <row r="5645" spans="1:1" x14ac:dyDescent="0.25">
      <c r="A5645" t="s">
        <v>1700</v>
      </c>
    </row>
    <row r="5646" spans="1:1" x14ac:dyDescent="0.25">
      <c r="A5646" t="s">
        <v>2373</v>
      </c>
    </row>
    <row r="5647" spans="1:1" x14ac:dyDescent="0.25">
      <c r="A5647" t="s">
        <v>223</v>
      </c>
    </row>
    <row r="5648" spans="1:1" x14ac:dyDescent="0.25">
      <c r="A5648" t="s">
        <v>1</v>
      </c>
    </row>
    <row r="5649" spans="1:5" x14ac:dyDescent="0.25">
      <c r="A5649" t="s">
        <v>2374</v>
      </c>
      <c r="E5649" t="str">
        <f>A5649&amp;","&amp;A5650&amp;","&amp;A5651&amp;","&amp;A5652&amp;","&amp;A5653&amp;","&amp;A5654&amp;","&amp;A5655&amp;","&amp;A5656&amp;","&amp;A5657&amp;","&amp;A5658&amp;","&amp;A5659&amp;","&amp;A5660&amp;","&amp;A5661&amp;","&amp;A5662&amp;","&amp;A5663&amp;","&amp;A5664&amp;","&amp;A5665&amp;","&amp;A5666&amp;","&amp;A5667&amp;","&amp;A5668&amp;","&amp;A5669&amp;","&amp;A5670&amp;","&amp;A5671&amp;","&amp;A5672&amp;","&amp;A5673</f>
        <v>[ROOKIDEE],Name = Rookidee,Types = DARK,ELECTRIC,BaseStats = 40,50,42,50,32,42,GenderRatio = Female50Percent,GrowthRate = Parabolic,BaseExp = 49,EVs = ATTACK,1,CatchRate = 255,Happiness = 70,Abilities = BIGPECKS,CONDUCTOR,HiddenAbilities = BLACKLIGHT,Moves = 1,LEER,1,PURSUIT,5,NUZZLE,8,SPARKLE,11,CHARGE,14,POWERTRIP,17,SHORTFUSE,20,PURGE,23,TAUNT,26,SPARK,29,SWEEPINGTALON,32,ROOST,36,EXTREMESPEED,39,PROTONCRASH,43,HONECLAWS,47,FALSESURRENDER,52,BOLTBEAK,TutorMoves = AIRSLASH,ASSURANCE,ATTRACT,BRAVEBIRD,DUALWINGBEAT,FACADE,FAKETEARS,FLY,NASTYPLOT,SCORESETTLER,PROTECT,REST,REVENGE,ROUND,SLEEPTALK,SUBSTITUTE,SWIFT,TAUNT,THIEF,UTURN,WORKUP,FRUSTRATION,RETURN,ICYWIND,THUNDERWAVE,VOLTSWITCH,ELECTRICTERRAIN,EERIEIMPULSE,CHARGEBEAM,THUNDER,ACROBATICS,FEATHERDANCE,TURBULENCE,DEATHVORTEX,FLUTTER,BULLETSEED,SPIKES,LIGHTSCREEN,STEALTHROCK,BEATUP,FAKETEARS,KNOCKOFF,STEELWING,IRONDEFENSE,MISSILESHOT,GOLDENBULLET,RAINDANCE,TOXIC,SHADOWCLAW,CURSE,CONFUSERAY,MEANLOOK,OMINOUSWIND,MIRRORSHOT,SUBSTITUTE,THUNDERBOLT,DARKPULSE,BRAVEBIRD,FLASHCANNON,MAGNETRISE,SHOCKWAVE,RISINGVOLTAGE,FOULPLAY,DUALWINGBEAT,TAILWIND,DEFOG,FABLEDRUSH,COUPDEGRACE,EXTREMESPEED,VENDETTA,REVENGE,BULKUP,DEADLYREACH,DRAGONCLAW,NOBLEROAR,BODYSLAM,ELECTRONCRUSH,WILDCHARGE,THROATCHOP,SHADOWBALL,IRONHEAD,MAGNETICCANNON,SWORDSDANCE,BOREASBREATH,HURRICANE,TORNADO,BOOMBOX,LASHOUT,HYPERBEAM,GIGAIMPACT,BODYPRESS,CHAINLIGHTNING,EggMoves = IRONDEFENSE,AGILITY,SKYDIVE,WHIRLWIND,TAILWIND,FEATHERDANCE,ASSURANCE,SCORESETTLER,STEELWING,EggGroups = Flying,HatchSteps = 4111,Height = 0.2,Weight = 1.8,Color = Black,Shape = Winged,Category = Storm Crow,Pokedex = It is said that whenever you see one of these, a thunder storm is close behind.,Generation = 8,Evolutions = CORVISQUIRE,Level,18</v>
      </c>
    </row>
    <row r="5650" spans="1:5" x14ac:dyDescent="0.25">
      <c r="A5650" t="s">
        <v>2375</v>
      </c>
    </row>
    <row r="5651" spans="1:5" x14ac:dyDescent="0.25">
      <c r="A5651" t="s">
        <v>2376</v>
      </c>
    </row>
    <row r="5652" spans="1:5" x14ac:dyDescent="0.25">
      <c r="A5652" t="s">
        <v>2377</v>
      </c>
    </row>
    <row r="5653" spans="1:5" x14ac:dyDescent="0.25">
      <c r="A5653" t="s">
        <v>6</v>
      </c>
    </row>
    <row r="5654" spans="1:5" x14ac:dyDescent="0.25">
      <c r="A5654" t="s">
        <v>43</v>
      </c>
    </row>
    <row r="5655" spans="1:5" x14ac:dyDescent="0.25">
      <c r="A5655" t="s">
        <v>390</v>
      </c>
    </row>
    <row r="5656" spans="1:5" x14ac:dyDescent="0.25">
      <c r="A5656" t="s">
        <v>145</v>
      </c>
    </row>
    <row r="5657" spans="1:5" x14ac:dyDescent="0.25">
      <c r="A5657" t="s">
        <v>146</v>
      </c>
    </row>
    <row r="5658" spans="1:5" x14ac:dyDescent="0.25">
      <c r="A5658" t="s">
        <v>11</v>
      </c>
    </row>
    <row r="5659" spans="1:5" x14ac:dyDescent="0.25">
      <c r="A5659" t="s">
        <v>10108</v>
      </c>
    </row>
    <row r="5660" spans="1:5" x14ac:dyDescent="0.25">
      <c r="A5660" t="s">
        <v>2378</v>
      </c>
    </row>
    <row r="5661" spans="1:5" x14ac:dyDescent="0.25">
      <c r="A5661" t="s">
        <v>2379</v>
      </c>
    </row>
    <row r="5662" spans="1:5" x14ac:dyDescent="0.25">
      <c r="A5662" t="s">
        <v>2380</v>
      </c>
    </row>
    <row r="5663" spans="1:5" x14ac:dyDescent="0.25">
      <c r="A5663" t="s">
        <v>2381</v>
      </c>
    </row>
    <row r="5664" spans="1:5" x14ac:dyDescent="0.25">
      <c r="A5664" t="s">
        <v>125</v>
      </c>
    </row>
    <row r="5665" spans="1:5" x14ac:dyDescent="0.25">
      <c r="A5665" t="s">
        <v>2382</v>
      </c>
    </row>
    <row r="5666" spans="1:5" x14ac:dyDescent="0.25">
      <c r="A5666" t="s">
        <v>323</v>
      </c>
    </row>
    <row r="5667" spans="1:5" x14ac:dyDescent="0.25">
      <c r="A5667" t="s">
        <v>2383</v>
      </c>
    </row>
    <row r="5668" spans="1:5" x14ac:dyDescent="0.25">
      <c r="A5668" t="s">
        <v>398</v>
      </c>
    </row>
    <row r="5669" spans="1:5" x14ac:dyDescent="0.25">
      <c r="A5669" t="s">
        <v>293</v>
      </c>
    </row>
    <row r="5670" spans="1:5" x14ac:dyDescent="0.25">
      <c r="A5670" t="s">
        <v>2384</v>
      </c>
    </row>
    <row r="5671" spans="1:5" x14ac:dyDescent="0.25">
      <c r="A5671" t="s">
        <v>2385</v>
      </c>
    </row>
    <row r="5672" spans="1:5" x14ac:dyDescent="0.25">
      <c r="A5672" t="s">
        <v>2386</v>
      </c>
    </row>
    <row r="5673" spans="1:5" x14ac:dyDescent="0.25">
      <c r="A5673" t="s">
        <v>2387</v>
      </c>
    </row>
    <row r="5674" spans="1:5" x14ac:dyDescent="0.25">
      <c r="A5674" t="s">
        <v>1</v>
      </c>
    </row>
    <row r="5675" spans="1:5" x14ac:dyDescent="0.25">
      <c r="A5675" t="s">
        <v>2388</v>
      </c>
      <c r="E5675" t="str">
        <f>A5675&amp;","&amp;A5676&amp;","&amp;A5677&amp;","&amp;A5678&amp;","&amp;A5679&amp;","&amp;A5680&amp;","&amp;A5681&amp;","&amp;A5682&amp;","&amp;A5683&amp;","&amp;A5684&amp;","&amp;A5685&amp;","&amp;A5686&amp;","&amp;A5687&amp;","&amp;A5688&amp;","&amp;A5689&amp;","&amp;A5690&amp;","&amp;A5691&amp;","&amp;A5692&amp;","&amp;A5693&amp;","&amp;A5694&amp;","&amp;A5695&amp;","&amp;A5696&amp;","&amp;A5697&amp;","&amp;A5698&amp;","&amp;A5699</f>
        <v>[CORVISQUIRE],Name = Corvisquire,Types = DARK,ELECTRIC,BaseStats = 65,70,58,70,44,58,GenderRatio = Female50Percent,GrowthRate = Parabolic,BaseExp = 128,EVs = ATTACK,2,CatchRate = 120,Happiness = 70,Abilities = BIGPECKS,CONDUCTOR,HiddenAbilities = BLACKLIGHT,Moves = 1,LEER,1,PURSUIT,5,NUZZLE,8,SPARKLE,11,CHARGE,14,POWERTRIP,17,SHORTFUSE,20,PURGE,23,TAUNT,26,SPARK,29,SWEEPINGTALON,32,ROOST,36,EXTREMESPEED,39,PROTONCRASH,43,HONECLAWS,47,FALSESURRENDER,52,BOLTBEAK,TutorMoves = AIRSLASH,ASSURANCE,ATTRACT,BRAVEBIRD,DUALWINGBEAT,FACADE,FAKETEARS,FLY,NASTYPLOT,SCORESETTLER,PROTECT,REST,REVENGE,ROUND,SLEEPTALK,SUBSTITUTE,SWIFT,TAUNT,THIEF,UTURN,WORKUP,FRUSTRATION,RETURN,ICYWIND,THUNDERWAVE,VOLTSWITCH,ELECTRICTERRAIN,EERIEIMPULSE,CHARGEBEAM,THUNDER,ACROBATICS,FEATHERDANCE,TURBULENCE,DEATHVORTEX,FLUTTER,BULLETSEED,SPIKES,LIGHTSCREEN,STEALTHROCK,BEATUP,FAKETEARS,KNOCKOFF,STEELWING,IRONDEFENSE,MISSILESHOT,GOLDENBULLET,RAINDANCE,TOXIC,SHADOWCLAW,CURSE,CONFUSERAY,MEANLOOK,OMINOUSWIND,MIRRORSHOT,SUBSTITUTE,THUNDERBOLT,DARKPULSE,BRAVEBIRD,FLASHCANNON,MAGNETRISE,SHOCKWAVE,RISINGVOLTAGE,FOULPLAY,DUALWINGBEAT,TAILWIND,DEFOG,FABLEDRUSH,COUPDEGRACE,EXTREMESPEED,VENDETTA,REVENGE,BULKUP,DEADLYREACH,DRAGONCLAW,NOBLEROAR,BODYSLAM,ELECTRONCRUSH,WILDCHARGE,THROATCHOP,SHADOWBALL,IRONHEAD,MAGNETICCANNON,SWORDSDANCE,BOREASBREATH,HURRICANE,TORNADO,BOOMBOX,LASHOUT,HYPERBEAM,GIGAIMPACT,BODYPRESS,CHAINLIGHTNING,EggGroups = Flying,HatchSteps = 4111,Height = 0.8,Weight = 16.0,Color = Black,Shape = Winged,Category = Storm Crow,Pokedex = It flaps its wings to create small sparks to scare off potential predators and intimidate others.,Generation = 8,Evolutions = CORVIKNIGHT,Level,37,#-------------------------------</v>
      </c>
    </row>
    <row r="5676" spans="1:5" x14ac:dyDescent="0.25">
      <c r="A5676" t="s">
        <v>2389</v>
      </c>
    </row>
    <row r="5677" spans="1:5" x14ac:dyDescent="0.25">
      <c r="A5677" t="s">
        <v>2376</v>
      </c>
    </row>
    <row r="5678" spans="1:5" x14ac:dyDescent="0.25">
      <c r="A5678" t="s">
        <v>2390</v>
      </c>
    </row>
    <row r="5679" spans="1:5" x14ac:dyDescent="0.25">
      <c r="A5679" t="s">
        <v>6</v>
      </c>
    </row>
    <row r="5680" spans="1:5" x14ac:dyDescent="0.25">
      <c r="A5680" t="s">
        <v>43</v>
      </c>
    </row>
    <row r="5681" spans="1:1" x14ac:dyDescent="0.25">
      <c r="A5681" t="s">
        <v>1839</v>
      </c>
    </row>
    <row r="5682" spans="1:1" x14ac:dyDescent="0.25">
      <c r="A5682" t="s">
        <v>164</v>
      </c>
    </row>
    <row r="5683" spans="1:1" x14ac:dyDescent="0.25">
      <c r="A5683" t="s">
        <v>461</v>
      </c>
    </row>
    <row r="5684" spans="1:1" x14ac:dyDescent="0.25">
      <c r="A5684" t="s">
        <v>11</v>
      </c>
    </row>
    <row r="5685" spans="1:1" x14ac:dyDescent="0.25">
      <c r="A5685" t="s">
        <v>10108</v>
      </c>
    </row>
    <row r="5686" spans="1:1" x14ac:dyDescent="0.25">
      <c r="A5686" t="s">
        <v>2378</v>
      </c>
    </row>
    <row r="5687" spans="1:1" x14ac:dyDescent="0.25">
      <c r="A5687" t="s">
        <v>2379</v>
      </c>
    </row>
    <row r="5688" spans="1:1" x14ac:dyDescent="0.25">
      <c r="A5688" t="s">
        <v>2380</v>
      </c>
    </row>
    <row r="5689" spans="1:1" x14ac:dyDescent="0.25">
      <c r="A5689" t="s">
        <v>125</v>
      </c>
    </row>
    <row r="5690" spans="1:1" x14ac:dyDescent="0.25">
      <c r="A5690" t="s">
        <v>2382</v>
      </c>
    </row>
    <row r="5691" spans="1:1" x14ac:dyDescent="0.25">
      <c r="A5691" t="s">
        <v>183</v>
      </c>
    </row>
    <row r="5692" spans="1:1" x14ac:dyDescent="0.25">
      <c r="A5692" t="s">
        <v>302</v>
      </c>
    </row>
    <row r="5693" spans="1:1" x14ac:dyDescent="0.25">
      <c r="A5693" t="s">
        <v>398</v>
      </c>
    </row>
    <row r="5694" spans="1:1" x14ac:dyDescent="0.25">
      <c r="A5694" t="s">
        <v>293</v>
      </c>
    </row>
    <row r="5695" spans="1:1" x14ac:dyDescent="0.25">
      <c r="A5695" t="s">
        <v>2384</v>
      </c>
    </row>
    <row r="5696" spans="1:1" x14ac:dyDescent="0.25">
      <c r="A5696" t="s">
        <v>2391</v>
      </c>
    </row>
    <row r="5697" spans="1:5" x14ac:dyDescent="0.25">
      <c r="A5697" t="s">
        <v>2386</v>
      </c>
    </row>
    <row r="5698" spans="1:5" x14ac:dyDescent="0.25">
      <c r="A5698" t="s">
        <v>2392</v>
      </c>
    </row>
    <row r="5699" spans="1:5" x14ac:dyDescent="0.25">
      <c r="A5699" t="s">
        <v>1</v>
      </c>
    </row>
    <row r="5700" spans="1:5" x14ac:dyDescent="0.25">
      <c r="A5700" t="s">
        <v>2393</v>
      </c>
      <c r="E5700" t="str">
        <f>A5700&amp;","&amp;A5701&amp;","&amp;A5702&amp;","&amp;A5703&amp;","&amp;A5704&amp;","&amp;A5705&amp;","&amp;A5706&amp;","&amp;A5707&amp;","&amp;A5708&amp;","&amp;A5709&amp;","&amp;A5710&amp;","&amp;A5711&amp;","&amp;A5712&amp;","&amp;A5713&amp;","&amp;A5714&amp;","&amp;A5715&amp;","&amp;A5716&amp;","&amp;A5717&amp;","&amp;A5718&amp;","&amp;A5719&amp;","&amp;A5720&amp;","&amp;A5721&amp;","&amp;A5722&amp;","&amp;A5723&amp;","&amp;A5724</f>
        <v>[CORVIKNIGHT],Name = Corviknight,Types = DARK,ELECTRIC,BaseStats = 75,95,80,95,65,75,GenderRatio = Female50Percent,GrowthRate = Parabolic,BaseExp = 248,EVs = ATTACK,3,CatchRate = 45,Happiness = 70,Abilities = BIGPECKS,CONDUCTOR,HiddenAbilities = BLACKLIGHT,Moves = 1,ELECTRIFY,1,TORMENT,1,LEER,1,PURSUIT,5,NUZZLE,8,SPARKLE,11,CHARGE,14,POWERTRIP,17,SHORTFUSE,20,PURGE,23,TAUNT,26,SPARK,29,SWEEPINGTALON,32,ROOST,36,EXTREMESPEED,39,PROTONCRASH,43,HONECLAWS,47,FALSESURRENDER,52,BOLTBEAK,TutorMoves = AIRSLASH,ASSURANCE,ATTRACT,BRAVEBIRD,DUALWINGBEAT,FACADE,FAKETEARS,FLY,NASTYPLOT,SCORESETTLER,PROTECT,REST,REVENGE,ROUND,SLEEPTALK,SUBSTITUTE,SWIFT,TAUNT,THIEF,UTURN,WORKUP,FRUSTRATION,RETURN,ICYWIND,THUNDERWAVE,VOLTSWITCH,ELECTRICTERRAIN,EERIEIMPULSE,CHARGEBEAM,THUNDER,ACROBATICS,FEATHERDANCE,TURBULENCE,DEATHVORTEX,FLUTTER,BULLETSEED,SPIKES,LIGHTSCREEN,STEALTHROCK,BEATUP,FAKETEARS,KNOCKOFF,STEELWING,IRONDEFENSE,MISSILESHOT,GOLDENBULLET,RAINDANCE,TOXIC,SHADOWCLAW,CURSE,CONFUSERAY,MEANLOOK,OMINOUSWIND,MIRRORSHOT,SUBSTITUTE,THUNDERBOLT,DARKPULSE,BRAVEBIRD,FLASHCANNON,MAGNETRISE,SHOCKWAVE,RISINGVOLTAGE,FOULPLAY,DUALWINGBEAT,TAILWIND,DEFOG,FABLEDRUSH,COUPDEGRACE,EXTREMESPEED,VENDETTA,REVENGE,BULKUP,DEADLYREACH,DRAGONCLAW,NOBLEROAR,BODYSLAM,ELECTRONCRUSH,WILDCHARGE,THROATCHOP,SHADOWBALL,IRONHEAD,MAGNETICCANNON,SWORDSDANCE,BOREASBREATH,HURRICANE,TORNADO,BOOMBOX,LASHOUT,HYPERBEAM,GIGAIMPACT,BODYPRESS,CHAINLIGHTNING,EggGroups = Flying,HatchSteps = 4111,Height = 2.2,Weight = 75.0,Color = Black,Shape = Winged,Category = Storm Crow,Pokedex = In older times, a Corviknight was seen as a harbinger of thunderstorms and chaotic weather systems.,Generation = 8,#-------------------------------,[ODDISH]</v>
      </c>
    </row>
    <row r="5701" spans="1:5" x14ac:dyDescent="0.25">
      <c r="A5701" t="s">
        <v>2394</v>
      </c>
    </row>
    <row r="5702" spans="1:5" x14ac:dyDescent="0.25">
      <c r="A5702" t="s">
        <v>2376</v>
      </c>
    </row>
    <row r="5703" spans="1:5" x14ac:dyDescent="0.25">
      <c r="A5703" t="s">
        <v>2395</v>
      </c>
    </row>
    <row r="5704" spans="1:5" x14ac:dyDescent="0.25">
      <c r="A5704" t="s">
        <v>6</v>
      </c>
    </row>
    <row r="5705" spans="1:5" x14ac:dyDescent="0.25">
      <c r="A5705" t="s">
        <v>43</v>
      </c>
    </row>
    <row r="5706" spans="1:5" x14ac:dyDescent="0.25">
      <c r="A5706" t="s">
        <v>643</v>
      </c>
    </row>
    <row r="5707" spans="1:5" x14ac:dyDescent="0.25">
      <c r="A5707" t="s">
        <v>1019</v>
      </c>
    </row>
    <row r="5708" spans="1:5" x14ac:dyDescent="0.25">
      <c r="A5708" t="s">
        <v>2233</v>
      </c>
    </row>
    <row r="5709" spans="1:5" x14ac:dyDescent="0.25">
      <c r="A5709" t="s">
        <v>11</v>
      </c>
    </row>
    <row r="5710" spans="1:5" x14ac:dyDescent="0.25">
      <c r="A5710" t="s">
        <v>10108</v>
      </c>
    </row>
    <row r="5711" spans="1:5" x14ac:dyDescent="0.25">
      <c r="A5711" t="s">
        <v>2378</v>
      </c>
    </row>
    <row r="5712" spans="1:5" x14ac:dyDescent="0.25">
      <c r="A5712" t="s">
        <v>2396</v>
      </c>
    </row>
    <row r="5713" spans="1:5" x14ac:dyDescent="0.25">
      <c r="A5713" t="s">
        <v>2380</v>
      </c>
    </row>
    <row r="5714" spans="1:5" x14ac:dyDescent="0.25">
      <c r="A5714" t="s">
        <v>125</v>
      </c>
    </row>
    <row r="5715" spans="1:5" x14ac:dyDescent="0.25">
      <c r="A5715" t="s">
        <v>2382</v>
      </c>
    </row>
    <row r="5716" spans="1:5" x14ac:dyDescent="0.25">
      <c r="A5716" t="s">
        <v>2005</v>
      </c>
    </row>
    <row r="5717" spans="1:5" x14ac:dyDescent="0.25">
      <c r="A5717" t="s">
        <v>417</v>
      </c>
    </row>
    <row r="5718" spans="1:5" x14ac:dyDescent="0.25">
      <c r="A5718" t="s">
        <v>398</v>
      </c>
    </row>
    <row r="5719" spans="1:5" x14ac:dyDescent="0.25">
      <c r="A5719" t="s">
        <v>293</v>
      </c>
    </row>
    <row r="5720" spans="1:5" x14ac:dyDescent="0.25">
      <c r="A5720" t="s">
        <v>2384</v>
      </c>
    </row>
    <row r="5721" spans="1:5" x14ac:dyDescent="0.25">
      <c r="A5721" t="s">
        <v>2397</v>
      </c>
    </row>
    <row r="5722" spans="1:5" x14ac:dyDescent="0.25">
      <c r="A5722" t="s">
        <v>2386</v>
      </c>
    </row>
    <row r="5723" spans="1:5" x14ac:dyDescent="0.25">
      <c r="A5723" t="s">
        <v>1</v>
      </c>
    </row>
    <row r="5724" spans="1:5" x14ac:dyDescent="0.25">
      <c r="A5724" t="s">
        <v>2398</v>
      </c>
      <c r="E5724" t="str">
        <f>A5724&amp;","&amp;A5725&amp;","&amp;A5726&amp;","&amp;A5727&amp;","&amp;A5728&amp;","&amp;A5729&amp;","&amp;A5730&amp;","&amp;A5731&amp;","&amp;A5732&amp;","&amp;A5733&amp;","&amp;A5734&amp;","&amp;A5735&amp;","&amp;A5736&amp;","&amp;A5737&amp;","&amp;A5738&amp;","&amp;A5739&amp;","&amp;A5740&amp;","&amp;A5741&amp;","&amp;A5742&amp;","&amp;A5743&amp;","&amp;A5744&amp;","&amp;A5745&amp;","&amp;A5746&amp;","&amp;A5747&amp;","&amp;A5748</f>
        <v>[ODDISH],Name = Oddish,Types = GRASS,COSMIC,BaseStats = 60,45,65,25,70,55,GenderRatio = Female50Percent,GrowthRate = Parabolic,BaseExp = 64,EVs = SPECIAL_ATTACK,1,CatchRate = 255,Happiness = 70,Abilities = EFFECTSPORE,STARSTRUCK,HiddenAbilities = VITALITY,Moves = 1,MEGADRAIN,1,VOIDDRIFT,5,SWIFT,8,GROWTH,11,PSYBEAM,14,SPATIALGRIP,17,GRASSYTERRAIN,17,MAGICALLEAF,20,KARMASPELL,23,SLEEPPOWDER,26,MIRRORCOAT,29,VEXINGVINES,32,SUPERNOVA,36,MOONLIGHT,39,MOONBLAST,43,FLEURCANNON,47,LUNARDANCE,52,CORECOLLAPSE,TutorMoves = PROTECT,RETURN,FACADE,HELPINGHAND,WEATHERBALL,FRUSTRATION,HIDDENPOWER,REST,SUNNYDAY,ICYWIND,PINMISSILE,FLUTTER,NECTARTAP,MAGICALLEAF,GIGADRAIN,BULLETSEED,GRASSYTERRAIN,GRASSKNOT,AROMATHERAPY,LIGHTSCREEN,REFLECT,ARCANEENERGY,THIEF,FAKETEARS,CHARM,ATTRACT,TOXIC,TOXICSPIKES,GASTROACID,CURSE,SWIFT,WISH,GAMMARAY,GRAVITY,STARDUSTREVERIE,SLEEPTALK,SAFEGUARD,SUBSTITUTE,DISABLE,ENERGYBALL,APHRODITESMIRROR,FAESBLESSING,DAZZLINGGLEAM,MOONBLAST,PSYSHOCK,ZENHEADBUTT,TWINBEAM,WORKUP,SYNTHESIS,GRASSPLEDGE,MOSSYPUNCH,EggMoves = SYNTHESIS,INGRAIN,TICKLE,TEETERDANCE,NATUREPOWER,AFTERYOU,STRENGTHSAP,LEECHSEED,ARCANEENERGY,EggGroups = Grass,HatchSteps = 5120,Height = 0.5,Weight = 5.4,Color = Blue,Shape = HeadLegs,Category = Lunar,Pokedex = During full moons, the leaves on their head will sparkle.,Generation = 1,Evolutions = GLOOM,Level,22</v>
      </c>
    </row>
    <row r="5725" spans="1:5" x14ac:dyDescent="0.25">
      <c r="A5725" t="s">
        <v>2399</v>
      </c>
    </row>
    <row r="5726" spans="1:5" x14ac:dyDescent="0.25">
      <c r="A5726" t="s">
        <v>2400</v>
      </c>
    </row>
    <row r="5727" spans="1:5" x14ac:dyDescent="0.25">
      <c r="A5727" t="s">
        <v>2401</v>
      </c>
    </row>
    <row r="5728" spans="1:5" x14ac:dyDescent="0.25">
      <c r="A5728" t="s">
        <v>6</v>
      </c>
    </row>
    <row r="5729" spans="1:1" x14ac:dyDescent="0.25">
      <c r="A5729" t="s">
        <v>43</v>
      </c>
    </row>
    <row r="5730" spans="1:1" x14ac:dyDescent="0.25">
      <c r="A5730" t="s">
        <v>317</v>
      </c>
    </row>
    <row r="5731" spans="1:1" x14ac:dyDescent="0.25">
      <c r="A5731" t="s">
        <v>45</v>
      </c>
    </row>
    <row r="5732" spans="1:1" x14ac:dyDescent="0.25">
      <c r="A5732" t="s">
        <v>146</v>
      </c>
    </row>
    <row r="5733" spans="1:1" x14ac:dyDescent="0.25">
      <c r="A5733" t="s">
        <v>11</v>
      </c>
    </row>
    <row r="5734" spans="1:1" x14ac:dyDescent="0.25">
      <c r="A5734" t="s">
        <v>2402</v>
      </c>
    </row>
    <row r="5735" spans="1:1" x14ac:dyDescent="0.25">
      <c r="A5735" t="s">
        <v>1214</v>
      </c>
    </row>
    <row r="5736" spans="1:1" x14ac:dyDescent="0.25">
      <c r="A5736" t="s">
        <v>2403</v>
      </c>
    </row>
    <row r="5737" spans="1:1" x14ac:dyDescent="0.25">
      <c r="A5737" t="s">
        <v>2404</v>
      </c>
    </row>
    <row r="5738" spans="1:1" x14ac:dyDescent="0.25">
      <c r="A5738" t="s">
        <v>2405</v>
      </c>
    </row>
    <row r="5739" spans="1:1" x14ac:dyDescent="0.25">
      <c r="A5739" t="s">
        <v>430</v>
      </c>
    </row>
    <row r="5740" spans="1:1" x14ac:dyDescent="0.25">
      <c r="A5740" t="s">
        <v>614</v>
      </c>
    </row>
    <row r="5741" spans="1:1" x14ac:dyDescent="0.25">
      <c r="A5741" t="s">
        <v>452</v>
      </c>
    </row>
    <row r="5742" spans="1:1" x14ac:dyDescent="0.25">
      <c r="A5742" t="s">
        <v>2406</v>
      </c>
    </row>
    <row r="5743" spans="1:1" x14ac:dyDescent="0.25">
      <c r="A5743" t="s">
        <v>53</v>
      </c>
    </row>
    <row r="5744" spans="1:1" x14ac:dyDescent="0.25">
      <c r="A5744" t="s">
        <v>128</v>
      </c>
    </row>
    <row r="5745" spans="1:5" x14ac:dyDescent="0.25">
      <c r="A5745" t="s">
        <v>2407</v>
      </c>
    </row>
    <row r="5746" spans="1:5" x14ac:dyDescent="0.25">
      <c r="A5746" t="s">
        <v>2408</v>
      </c>
    </row>
    <row r="5747" spans="1:5" x14ac:dyDescent="0.25">
      <c r="A5747" t="s">
        <v>25</v>
      </c>
    </row>
    <row r="5748" spans="1:5" x14ac:dyDescent="0.25">
      <c r="A5748" t="s">
        <v>2409</v>
      </c>
    </row>
    <row r="5749" spans="1:5" x14ac:dyDescent="0.25">
      <c r="A5749" t="s">
        <v>1</v>
      </c>
    </row>
    <row r="5750" spans="1:5" x14ac:dyDescent="0.25">
      <c r="A5750" t="s">
        <v>2410</v>
      </c>
      <c r="E5750" t="str">
        <f>A5750&amp;","&amp;A5751&amp;","&amp;A5752&amp;","&amp;A5753&amp;","&amp;A5754&amp;","&amp;A5755&amp;","&amp;A5756&amp;","&amp;A5757&amp;","&amp;A5758&amp;","&amp;A5759&amp;","&amp;A5760&amp;","&amp;A5761&amp;","&amp;A5762&amp;","&amp;A5763&amp;","&amp;A5764&amp;","&amp;A5765&amp;","&amp;A5766&amp;","&amp;A5767&amp;","&amp;A5768&amp;","&amp;A5769&amp;","&amp;A5770&amp;","&amp;A5771&amp;","&amp;A5772&amp;","&amp;A5773&amp;","&amp;A5774</f>
        <v>[GLOOM],Name = Gloom,Types = GRASS,COSMIC,BaseStats = 70,60,75,45,80,65,GenderRatio = Female50Percent,GrowthRate = Parabolic,BaseExp = 138,EVs = SPECIAL_ATTACK,2,CatchRate = 120,Happiness = 70,Abilities = EFFECTSPORE,STARSTRUCK,HiddenAbilities = VITALITY,Moves = 1,MEGADRAIN,1,VOIDDRIFT,5,SWIFT,8,GROWTH,11,PSYBEAM,14,SPATIALGRIP,17,GRASSYTERRAIN,17,MAGICALLEAF,20,KARMASPELL,23,SLEEPPOWDER,26,MIRRORCOAT,29,VEXINGVINES,32,SUPERNOVA,36,MOONLIGHT,39,MOONBLAST,43,FLEURCANNON,47,LUNARDANCE,52,CORECOLLAPSE,TutorMoves = PROTECT,RETURN,FACADE,HELPINGHAND,WEATHERBALL,FRUSTRATION,HIDDENPOWER,REST,SUNNYDAY,ICYWIND,PINMISSILE,FLUTTER,NECTARTAP,MAGICALLEAF,GIGADRAIN,BULLETSEED,GRASSYTERRAIN,GRASSKNOT,AROMATHERAPY,LIGHTSCREEN,REFLECT,ARCANEENERGY,THIEF,FAKETEARS,CHARM,ATTRACT,TOXIC,TOXICSPIKES,GASTROACID,CURSE,SWIFT,WISH,GAMMARAY,GRAVITY,STARDUSTREVERIE,SLEEPTALK,SAFEGUARD,SUBSTITUTE,DISABLE,ENERGYBALL,APHRODITESMIRROR,FAESBLESSING,DAZZLINGGLEAM,MOONBLAST,PSYSHOCK,ZENHEADBUTT,TWINBEAM,WORKUP,SYNTHESIS,GRASSPLEDGE,MOSSYPUNCH,EggGroups = Grass,HatchSteps = 5120,Height = 0.8,Weight = 8.6,Color = Blue,Shape = Bipedal,Category = Lunar,Pokedex = Throughout the lunar cycle, their scents grow progressively stronger and more pleasing.,Generation = 1,Evolutions = VILEPLUME,LevelNight,38,BELLOSSOM,LevelDay,38,#-------------------------------</v>
      </c>
    </row>
    <row r="5751" spans="1:5" x14ac:dyDescent="0.25">
      <c r="A5751" t="s">
        <v>2411</v>
      </c>
    </row>
    <row r="5752" spans="1:5" x14ac:dyDescent="0.25">
      <c r="A5752" t="s">
        <v>2400</v>
      </c>
    </row>
    <row r="5753" spans="1:5" x14ac:dyDescent="0.25">
      <c r="A5753" t="s">
        <v>2412</v>
      </c>
    </row>
    <row r="5754" spans="1:5" x14ac:dyDescent="0.25">
      <c r="A5754" t="s">
        <v>6</v>
      </c>
    </row>
    <row r="5755" spans="1:5" x14ac:dyDescent="0.25">
      <c r="A5755" t="s">
        <v>43</v>
      </c>
    </row>
    <row r="5756" spans="1:5" x14ac:dyDescent="0.25">
      <c r="A5756" t="s">
        <v>1469</v>
      </c>
    </row>
    <row r="5757" spans="1:5" x14ac:dyDescent="0.25">
      <c r="A5757" t="s">
        <v>62</v>
      </c>
    </row>
    <row r="5758" spans="1:5" x14ac:dyDescent="0.25">
      <c r="A5758" t="s">
        <v>461</v>
      </c>
    </row>
    <row r="5759" spans="1:5" x14ac:dyDescent="0.25">
      <c r="A5759" t="s">
        <v>11</v>
      </c>
    </row>
    <row r="5760" spans="1:5" x14ac:dyDescent="0.25">
      <c r="A5760" t="s">
        <v>2402</v>
      </c>
    </row>
    <row r="5761" spans="1:5" x14ac:dyDescent="0.25">
      <c r="A5761" t="s">
        <v>1214</v>
      </c>
    </row>
    <row r="5762" spans="1:5" x14ac:dyDescent="0.25">
      <c r="A5762" t="s">
        <v>2403</v>
      </c>
    </row>
    <row r="5763" spans="1:5" x14ac:dyDescent="0.25">
      <c r="A5763" t="s">
        <v>2404</v>
      </c>
    </row>
    <row r="5764" spans="1:5" x14ac:dyDescent="0.25">
      <c r="A5764" t="s">
        <v>430</v>
      </c>
    </row>
    <row r="5765" spans="1:5" x14ac:dyDescent="0.25">
      <c r="A5765" t="s">
        <v>614</v>
      </c>
    </row>
    <row r="5766" spans="1:5" x14ac:dyDescent="0.25">
      <c r="A5766" t="s">
        <v>183</v>
      </c>
    </row>
    <row r="5767" spans="1:5" x14ac:dyDescent="0.25">
      <c r="A5767" t="s">
        <v>2413</v>
      </c>
    </row>
    <row r="5768" spans="1:5" x14ac:dyDescent="0.25">
      <c r="A5768" t="s">
        <v>53</v>
      </c>
    </row>
    <row r="5769" spans="1:5" x14ac:dyDescent="0.25">
      <c r="A5769" t="s">
        <v>369</v>
      </c>
    </row>
    <row r="5770" spans="1:5" x14ac:dyDescent="0.25">
      <c r="A5770" t="s">
        <v>2407</v>
      </c>
    </row>
    <row r="5771" spans="1:5" x14ac:dyDescent="0.25">
      <c r="A5771" t="s">
        <v>2414</v>
      </c>
    </row>
    <row r="5772" spans="1:5" x14ac:dyDescent="0.25">
      <c r="A5772" t="s">
        <v>25</v>
      </c>
    </row>
    <row r="5773" spans="1:5" x14ac:dyDescent="0.25">
      <c r="A5773" t="s">
        <v>2415</v>
      </c>
    </row>
    <row r="5774" spans="1:5" x14ac:dyDescent="0.25">
      <c r="A5774" t="s">
        <v>1</v>
      </c>
    </row>
    <row r="5775" spans="1:5" x14ac:dyDescent="0.25">
      <c r="A5775" t="s">
        <v>2416</v>
      </c>
      <c r="E5775" t="str">
        <f>A5775&amp;","&amp;A5776&amp;","&amp;A5777&amp;","&amp;A5778&amp;","&amp;A5779&amp;","&amp;A5780&amp;","&amp;A5781&amp;","&amp;A5782&amp;","&amp;A5783&amp;","&amp;A5784&amp;","&amp;A5785&amp;","&amp;A5786&amp;","&amp;A5787&amp;","&amp;A5788&amp;","&amp;A5789&amp;","&amp;A5790&amp;","&amp;A5791&amp;","&amp;A5792&amp;","&amp;A5793&amp;","&amp;A5794&amp;","&amp;A5795&amp;","&amp;A5796&amp;","&amp;A5797&amp;","&amp;A5798&amp;","&amp;A5799</f>
        <v>[VILEPLUME],Name = Vileplume,Types = GRASS,COSMIC,BaseStats = 85,70,105,55,100,75,GenderRatio = Female50Percent,GrowthRate = Parabolic,BaseExp = 221,EVs = SPECIAL_ATTACK,3,CatchRate = 45,Happiness = 70,Abilities = EFFECTSPORE,STARSTRUCK,HiddenAbilities = VITALITY,Moves = 0,ASTEROIDBELT,1,ASTEROIDBELT,1,EDENFRUIT,1,AMNESIA,1,MEGADRAIN,1,VOIDDRIFT,5,SWIFT,8,GROWTH,11,PSYBEAM,14,SPATIALGRIP,17,GRASSYTERRAIN,17,MAGICALLEAF,20,KARMASPELL,23,SLEEPPOWDER,26,MIRRORCOAT,29,VEXINGVINES,32,SUPERNOVA,36,MOONLIGHT,39,MOONBLAST,43,FLEURCANNON,47,LUNARDANCE,52,CORECOLLAPSE,TutorMoves = PROTECT,RETURN,FACADE,HELPINGHAND,WEATHERBALL,FRUSTRATION,HIDDENPOWER,REST,SUNNYDAY,ICYWIND,PINMISSILE,FLUTTER,NECTARTAP,MAGICALLEAF,GIGADRAIN,BULLETSEED,GRASSYTERRAIN,GRASSKNOT,AROMATHERAPY,LIGHTSCREEN,REFLECT,ARCANEENERGY,THIEF,FAKETEARS,CHARM,ATTRACT,TOXIC,TOXICSPIKES,GASTROACID,CURSE,SWIFT,WISH,GAMMARAY,GRAVITY,STARDUSTREVERIE,SLEEPTALK,SAFEGUARD,SUBSTITUTE,DISABLE,ENERGYBALL,APHRODITESMIRROR,FAESBLESSING,DAZZLINGGLEAM,MOONBLAST,PSYSHOCK,ZENHEADBUTT,TWINBEAM,WORKUP,SYNTHESIS,GRASSPLEDGE,GIGAIMPACT,HYPERBEAM,SOLARBEAM,SOLARBLADE,EDENFRUIT,MOSSYPUNCH,IRONDEFENSE,ACIDARMOR,BODYSLAM,SLUDGEBOMB,SLUDGEWAVE,POWERWHIP,LEAFSTORM,POLLENPUFF,SOLARECLIPSE,METEORBEAM,MOONSTONERAY,EggGroups = Grass,HatchSteps = 5120,Height = 1.2,Weight = 18.6,Color = Blue,Shape = Bipedal,Category = Lunar,Pokedex = During the lunar cycle, pollen is spouted from the centre of its flower to spread and create more Oddish that will bloom by the next lunar cycle.,Generation = 1,#-------------------------------,[BELLOSSOM]</v>
      </c>
    </row>
    <row r="5776" spans="1:5" x14ac:dyDescent="0.25">
      <c r="A5776" t="s">
        <v>2417</v>
      </c>
    </row>
    <row r="5777" spans="1:1" x14ac:dyDescent="0.25">
      <c r="A5777" t="s">
        <v>2400</v>
      </c>
    </row>
    <row r="5778" spans="1:1" x14ac:dyDescent="0.25">
      <c r="A5778" t="s">
        <v>2418</v>
      </c>
    </row>
    <row r="5779" spans="1:1" x14ac:dyDescent="0.25">
      <c r="A5779" t="s">
        <v>6</v>
      </c>
    </row>
    <row r="5780" spans="1:1" x14ac:dyDescent="0.25">
      <c r="A5780" t="s">
        <v>43</v>
      </c>
    </row>
    <row r="5781" spans="1:1" x14ac:dyDescent="0.25">
      <c r="A5781" t="s">
        <v>71</v>
      </c>
    </row>
    <row r="5782" spans="1:1" x14ac:dyDescent="0.25">
      <c r="A5782" t="s">
        <v>72</v>
      </c>
    </row>
    <row r="5783" spans="1:1" x14ac:dyDescent="0.25">
      <c r="A5783" t="s">
        <v>2233</v>
      </c>
    </row>
    <row r="5784" spans="1:1" x14ac:dyDescent="0.25">
      <c r="A5784" t="s">
        <v>11</v>
      </c>
    </row>
    <row r="5785" spans="1:1" x14ac:dyDescent="0.25">
      <c r="A5785" t="s">
        <v>2402</v>
      </c>
    </row>
    <row r="5786" spans="1:1" x14ac:dyDescent="0.25">
      <c r="A5786" t="s">
        <v>1214</v>
      </c>
    </row>
    <row r="5787" spans="1:1" x14ac:dyDescent="0.25">
      <c r="A5787" t="s">
        <v>2419</v>
      </c>
    </row>
    <row r="5788" spans="1:1" x14ac:dyDescent="0.25">
      <c r="A5788" t="s">
        <v>2420</v>
      </c>
    </row>
    <row r="5789" spans="1:1" x14ac:dyDescent="0.25">
      <c r="A5789" t="s">
        <v>430</v>
      </c>
    </row>
    <row r="5790" spans="1:1" x14ac:dyDescent="0.25">
      <c r="A5790" t="s">
        <v>614</v>
      </c>
    </row>
    <row r="5791" spans="1:1" x14ac:dyDescent="0.25">
      <c r="A5791" t="s">
        <v>36</v>
      </c>
    </row>
    <row r="5792" spans="1:1" x14ac:dyDescent="0.25">
      <c r="A5792" t="s">
        <v>2421</v>
      </c>
    </row>
    <row r="5793" spans="1:5" x14ac:dyDescent="0.25">
      <c r="A5793" t="s">
        <v>53</v>
      </c>
    </row>
    <row r="5794" spans="1:5" x14ac:dyDescent="0.25">
      <c r="A5794" t="s">
        <v>369</v>
      </c>
    </row>
    <row r="5795" spans="1:5" x14ac:dyDescent="0.25">
      <c r="A5795" t="s">
        <v>2407</v>
      </c>
    </row>
    <row r="5796" spans="1:5" x14ac:dyDescent="0.25">
      <c r="A5796" t="s">
        <v>2422</v>
      </c>
    </row>
    <row r="5797" spans="1:5" x14ac:dyDescent="0.25">
      <c r="A5797" t="s">
        <v>25</v>
      </c>
    </row>
    <row r="5798" spans="1:5" x14ac:dyDescent="0.25">
      <c r="A5798" t="s">
        <v>1</v>
      </c>
    </row>
    <row r="5799" spans="1:5" x14ac:dyDescent="0.25">
      <c r="A5799" t="s">
        <v>2423</v>
      </c>
      <c r="E5799" t="str">
        <f>A5799&amp;","&amp;A5800&amp;","&amp;A5801&amp;","&amp;A5802&amp;","&amp;A5803&amp;","&amp;A5804&amp;","&amp;A5805&amp;","&amp;A5806&amp;","&amp;A5807&amp;","&amp;A5808&amp;","&amp;A5809&amp;","&amp;A5810&amp;","&amp;A5811&amp;","&amp;A5812&amp;","&amp;A5813&amp;","&amp;A5814&amp;","&amp;A5815&amp;","&amp;A5816&amp;","&amp;A5817&amp;","&amp;A5818&amp;","&amp;A5819&amp;","&amp;A5820&amp;","&amp;A5821&amp;","&amp;A5822&amp;","&amp;A5823</f>
        <v>[BELLOSSOM],Name = Bellossom,Types = GRASS,PSYCHIC,BaseStats = 85,70,75,55,100,105,GenderRatio = Female50Percent,GrowthRate = Parabolic,BaseExp = 221,EVs = SPECIAL_DEFENSE,3,CatchRate = 45,Happiness = 70,Abilities = EFFECTSPORE,STARSTRUCK,HiddenAbilities = VITALITY,Moves = 0,EXTRASENSORY,1,EXTRASENSORY,1,MINDREADER,1,PETALDANCE,1,MEGADRAIN,1,VOIDDRIFT,5,SWIFT,8,GROWTH,11,PSYBEAM,14,SPATIALGRIP,17,GRASSYTERRAIN,17,MAGICALLEAF,20,KARMASPELL,23,SLEEPPOWDER,26,MIRRORCOAT,29,VEXINGVINES,32,SUPERNOVA,36,MOONLIGHT,39,MOONBLAST,43,FLEURCANNON,48,LUNARDANCE,52,QUIVERDANCE,TutorMoves = PROTECT,RETURN,FACADE,HELPINGHAND,WEATHERBALL,FRUSTRATION,HIDDENPOWER,REST,SUNNYDAY,ICYWIND,PINMISSILE,FLUTTER,NECTARTAP,MAGICALLEAF,GIGADRAIN,BULLETSEED,GRASSYTERRAIN,GRASSKNOT,AROMATHERAPY,LIGHTSCREEN,REFLECT,ARCANEENERGY,THIEF,FAKETEARS,CHARM,ATTRACT,TOXIC,TOXICSPIKES,GASTROACID,CURSE,SWIFT,WISH,GAMMARAY,GRAVITY,STARDUSTREVERIE,SLEEPTALK,SAFEGUARD,SUBSTITUTE,DISABLE,ENERGYBALL,APHRODITESMIRROR,FAESBLESSING,DAZZLINGGLEAM,MOONBLAST,PSYSHOCK,ZENHEADBUTT,TWINBEAM,WORKUP,SYNTHESIS,GRASSPLEDGE,MOSSYPUNCH,GIGADRAIN,HYPERBEAM,SOLARBEAM,SOLARBLADE,TRICKROOM,WONDERROOM,PSYCHICTERRAIN,BODYSLAM,PSYCHIC,POLLENPUFF,POWERWHIP,LEAFSTORM,EXPANDINGFORCE,EggGroups = Grass,HatchSteps = 5120,Height = 0.4,Weight = 5.8,Color = Blue,Shape = Bipedal,Category = Lunar Dance,Pokedex = During the lunar cycle, they come out at night to dance in groups and sing in harmony as a sort of ritual to the moon.,Generation = 2,#-------------------------------,[SUNKERN]</v>
      </c>
    </row>
    <row r="5800" spans="1:5" x14ac:dyDescent="0.25">
      <c r="A5800" t="s">
        <v>2424</v>
      </c>
    </row>
    <row r="5801" spans="1:5" x14ac:dyDescent="0.25">
      <c r="A5801" t="s">
        <v>359</v>
      </c>
    </row>
    <row r="5802" spans="1:5" x14ac:dyDescent="0.25">
      <c r="A5802" t="s">
        <v>2425</v>
      </c>
    </row>
    <row r="5803" spans="1:5" x14ac:dyDescent="0.25">
      <c r="A5803" t="s">
        <v>6</v>
      </c>
    </row>
    <row r="5804" spans="1:5" x14ac:dyDescent="0.25">
      <c r="A5804" t="s">
        <v>43</v>
      </c>
    </row>
    <row r="5805" spans="1:5" x14ac:dyDescent="0.25">
      <c r="A5805" t="s">
        <v>71</v>
      </c>
    </row>
    <row r="5806" spans="1:5" x14ac:dyDescent="0.25">
      <c r="A5806" t="s">
        <v>2368</v>
      </c>
    </row>
    <row r="5807" spans="1:5" x14ac:dyDescent="0.25">
      <c r="A5807" t="s">
        <v>2233</v>
      </c>
    </row>
    <row r="5808" spans="1:5" x14ac:dyDescent="0.25">
      <c r="A5808" t="s">
        <v>11</v>
      </c>
    </row>
    <row r="5809" spans="1:5" x14ac:dyDescent="0.25">
      <c r="A5809" t="s">
        <v>2402</v>
      </c>
    </row>
    <row r="5810" spans="1:5" x14ac:dyDescent="0.25">
      <c r="A5810" t="s">
        <v>1214</v>
      </c>
    </row>
    <row r="5811" spans="1:5" x14ac:dyDescent="0.25">
      <c r="A5811" t="s">
        <v>2426</v>
      </c>
    </row>
    <row r="5812" spans="1:5" x14ac:dyDescent="0.25">
      <c r="A5812" t="s">
        <v>2427</v>
      </c>
    </row>
    <row r="5813" spans="1:5" x14ac:dyDescent="0.25">
      <c r="A5813" t="s">
        <v>430</v>
      </c>
    </row>
    <row r="5814" spans="1:5" x14ac:dyDescent="0.25">
      <c r="A5814" t="s">
        <v>614</v>
      </c>
    </row>
    <row r="5815" spans="1:5" x14ac:dyDescent="0.25">
      <c r="A5815" t="s">
        <v>484</v>
      </c>
    </row>
    <row r="5816" spans="1:5" x14ac:dyDescent="0.25">
      <c r="A5816" t="s">
        <v>1122</v>
      </c>
    </row>
    <row r="5817" spans="1:5" x14ac:dyDescent="0.25">
      <c r="A5817" t="s">
        <v>53</v>
      </c>
    </row>
    <row r="5818" spans="1:5" x14ac:dyDescent="0.25">
      <c r="A5818" t="s">
        <v>369</v>
      </c>
    </row>
    <row r="5819" spans="1:5" x14ac:dyDescent="0.25">
      <c r="A5819" t="s">
        <v>2428</v>
      </c>
    </row>
    <row r="5820" spans="1:5" x14ac:dyDescent="0.25">
      <c r="A5820" t="s">
        <v>2429</v>
      </c>
    </row>
    <row r="5821" spans="1:5" x14ac:dyDescent="0.25">
      <c r="A5821" t="s">
        <v>223</v>
      </c>
    </row>
    <row r="5822" spans="1:5" x14ac:dyDescent="0.25">
      <c r="A5822" t="s">
        <v>1</v>
      </c>
    </row>
    <row r="5823" spans="1:5" x14ac:dyDescent="0.25">
      <c r="A5823" t="s">
        <v>2430</v>
      </c>
      <c r="E5823" t="str">
        <f>A5823&amp;","&amp;A5824&amp;","&amp;A5825&amp;","&amp;A5826&amp;","&amp;A5827&amp;","&amp;A5828&amp;","&amp;A5829&amp;","&amp;A5830&amp;","&amp;A5831&amp;","&amp;A5832&amp;","&amp;A5833&amp;","&amp;A5834&amp;","&amp;A5835&amp;","&amp;A5836&amp;","&amp;A5837&amp;","&amp;A5838&amp;","&amp;A5839&amp;","&amp;A5840&amp;","&amp;A5841&amp;","&amp;A5842&amp;","&amp;A5843&amp;","&amp;A5844&amp;","&amp;A5845&amp;","&amp;A5846&amp;","&amp;A5847</f>
        <v>[SUNKERN],Name = Sunkern,Types = GRASS,FIRE,BaseStats = 50,50,50,50,50,50,GenderRatio = Female50Percent,GrowthRate = Parabolic,BaseExp = 36,EVs = SPECIAL_ATTACK,1,CatchRate = 235,Happiness = 70,Abilities = FLASHFIRE,SOLARPOWER,HiddenAbilities = DROUGHT,Moves = 1,MEGADRAIN,1,GROWTH,4,EMBER,7,WILLOWISP,10,RAINBOWBEAM,13,LEECHSEED,16,INGRAIN,19,FLAMEBURST,21,MAGICALLEAF,22,RAYOFLIGHT,25,GIGADRAIN,28,MORNINGSUN,31,FIERYDANCE,34,DAZZLINGGLEAM,37,AROMATHERAPY,40,SOLARBEAM,43,OVERHEAT,TutorMoves = ATTRACT,BULLETSEED,EARTHPOWER,ENERGYBALL,FACADE,FRUSTRATION,GIGADRAIN,GRASSKNOT,HELPINGHAND,HIDDENPOWER,LIGHTSCREEN,PROTECT,REST,RETURN,ROUND,SAFEGUARD,SLEEPTALK,SOLARBEAM,SUBSTITUTE,SUNNYDAY,SYNTHESIS,TOXIC,UPROAR,PAYDAY,WEATHERBALL,FIRESPIN,WILLOWISP,INCINERATE,CHARGEBEAM,MAGICALLEAF,SOLARBLADE,GRASSYTERRAIN,EDENFRUIT,AROMATHERAPY,REFLECT,BALANCERCHANGEREQUIRED,CHARM,DRAININGKISS,ALLERGY,TOXICSPIKES,GASTROACID,CURSE,PERFECTPITCH,ECHOEDVOICE,SAFEGUARD,RAYOFLIGHT,HOLYFIRE,SIGNALBEAM,TRIATTACK,FLAMETHROWER,OVERHEAT,SCALD,CALMMIND,LEAFSTORM,GYROBALL,DAZZLINGGLEAM,BEJEWELED,BURNINGJEALOUSY,FIREPLEDGE,HEATWAVE,SCORCHINGSANDS,BUTTERFLYKISS,INFECTION,TERRAINPULSE,TWINBEAM,WORKUP,GRASSYGLIDE,SYNTHESIS,GRASSPLEDGE,LASERFOCUS,ANCIENTPOWER,GLISTEN,EggMoves = SLEEPPOWDER,HELPINGHAND,GRASSYTERRAIN,ANCIENTFIRE,VEXINGVINES,LEAFSTORM,INFERNO,EggGroups = Grass,HatchSteps = 5120,Height = 0.3,Weight = 1.8,Color = Yellow,Shape = Head,Category = Burning Seed,Pokedex = It is a toss-up whether the Sunkern will sprout and grow into a Sunflora or whether the fire it emits will consume it.,Generation = 2,Evolutions = SUNFLORA,Item,SUNSTONE</v>
      </c>
    </row>
    <row r="5824" spans="1:5" x14ac:dyDescent="0.25">
      <c r="A5824" t="s">
        <v>2431</v>
      </c>
    </row>
    <row r="5825" spans="1:1" x14ac:dyDescent="0.25">
      <c r="A5825" t="s">
        <v>2432</v>
      </c>
    </row>
    <row r="5826" spans="1:1" x14ac:dyDescent="0.25">
      <c r="A5826" t="s">
        <v>2433</v>
      </c>
    </row>
    <row r="5827" spans="1:1" x14ac:dyDescent="0.25">
      <c r="A5827" t="s">
        <v>6</v>
      </c>
    </row>
    <row r="5828" spans="1:1" x14ac:dyDescent="0.25">
      <c r="A5828" t="s">
        <v>43</v>
      </c>
    </row>
    <row r="5829" spans="1:1" x14ac:dyDescent="0.25">
      <c r="A5829" t="s">
        <v>2434</v>
      </c>
    </row>
    <row r="5830" spans="1:1" x14ac:dyDescent="0.25">
      <c r="A5830" t="s">
        <v>45</v>
      </c>
    </row>
    <row r="5831" spans="1:1" x14ac:dyDescent="0.25">
      <c r="A5831" t="s">
        <v>1825</v>
      </c>
    </row>
    <row r="5832" spans="1:1" x14ac:dyDescent="0.25">
      <c r="A5832" t="s">
        <v>11</v>
      </c>
    </row>
    <row r="5833" spans="1:1" x14ac:dyDescent="0.25">
      <c r="A5833" t="s">
        <v>2435</v>
      </c>
    </row>
    <row r="5834" spans="1:1" x14ac:dyDescent="0.25">
      <c r="A5834" t="s">
        <v>2436</v>
      </c>
    </row>
    <row r="5835" spans="1:1" x14ac:dyDescent="0.25">
      <c r="A5835" t="s">
        <v>2437</v>
      </c>
    </row>
    <row r="5836" spans="1:1" x14ac:dyDescent="0.25">
      <c r="A5836" t="s">
        <v>2438</v>
      </c>
    </row>
    <row r="5837" spans="1:1" x14ac:dyDescent="0.25">
      <c r="A5837" t="s">
        <v>2439</v>
      </c>
    </row>
    <row r="5838" spans="1:1" x14ac:dyDescent="0.25">
      <c r="A5838" t="s">
        <v>430</v>
      </c>
    </row>
    <row r="5839" spans="1:1" x14ac:dyDescent="0.25">
      <c r="A5839" t="s">
        <v>614</v>
      </c>
    </row>
    <row r="5840" spans="1:1" x14ac:dyDescent="0.25">
      <c r="A5840" t="s">
        <v>52</v>
      </c>
    </row>
    <row r="5841" spans="1:5" x14ac:dyDescent="0.25">
      <c r="A5841" t="s">
        <v>2383</v>
      </c>
    </row>
    <row r="5842" spans="1:5" x14ac:dyDescent="0.25">
      <c r="A5842" t="s">
        <v>292</v>
      </c>
    </row>
    <row r="5843" spans="1:5" x14ac:dyDescent="0.25">
      <c r="A5843" t="s">
        <v>22</v>
      </c>
    </row>
    <row r="5844" spans="1:5" x14ac:dyDescent="0.25">
      <c r="A5844" t="s">
        <v>2440</v>
      </c>
    </row>
    <row r="5845" spans="1:5" x14ac:dyDescent="0.25">
      <c r="A5845" t="s">
        <v>2441</v>
      </c>
    </row>
    <row r="5846" spans="1:5" x14ac:dyDescent="0.25">
      <c r="A5846" t="s">
        <v>223</v>
      </c>
    </row>
    <row r="5847" spans="1:5" x14ac:dyDescent="0.25">
      <c r="A5847" t="s">
        <v>2442</v>
      </c>
    </row>
    <row r="5848" spans="1:5" x14ac:dyDescent="0.25">
      <c r="A5848" t="s">
        <v>1</v>
      </c>
    </row>
    <row r="5849" spans="1:5" x14ac:dyDescent="0.25">
      <c r="A5849" t="s">
        <v>2443</v>
      </c>
      <c r="E5849" t="str">
        <f>A5849&amp;","&amp;A5850&amp;","&amp;A5851&amp;","&amp;A5852&amp;","&amp;A5853&amp;","&amp;A5854&amp;","&amp;A5855&amp;","&amp;A5856&amp;","&amp;A5857&amp;","&amp;A5858&amp;","&amp;A5859&amp;","&amp;A5860&amp;","&amp;A5861&amp;","&amp;A5862&amp;","&amp;A5863&amp;","&amp;A5864&amp;","&amp;A5865&amp;","&amp;A5866&amp;","&amp;A5867&amp;","&amp;A5868&amp;","&amp;A5869&amp;","&amp;A5870&amp;","&amp;A5871&amp;","&amp;A5872&amp;","&amp;A5873</f>
        <v>[SUNFLORA],Name = Sunflora,Types = GRASS,FIRE,BaseStats = 75,50,70,40,105,85,GenderRatio = Female50Percent,GrowthRate = Parabolic,BaseExp = 149,EVs = SPECIAL_ATTACK,2,CatchRate = 120,Happiness = 70,Abilities = FLASHFIRE,SOLARPOWER,HiddenAbilities = DROUGHT,Moves = 0,WEATHERBALL,1,WEATHERBALL,1,MEGADRAIN,1,GROWTH,4,EMBER,7,WILLOWISP,10,RAINBOWBEAM,13,LEECHSEED,16,INGRAIN,19,FLAMEBURST,21,MAGICALLEAF,22,RAYOFLIGHT,25,GIGADRAIN,28,MORNINGSUN,31,FIERYDANCE,34,DAZZLINGGLEAM,37,AROMATHERAPY,40,SOLARBEAM,43,OVERHEAT,TutorMoves = ATTRACT,BULLETSEED,EARTHPOWER,ENERGYBALL,FACADE,FRUSTRATION,GIGADRAIN,GRASSKNOT,HELPINGHAND,HIDDENPOWER,LIGHTSCREEN,PROTECT,REST,RETURN,ROUND,SAFEGUARD,SLEEPTALK,SOLARBEAM,SUBSTITUTE,SUNNYDAY,SYNTHESIS,TOXIC,UPROAR,PAYDAY,WEATHERBALL,FIRESPIN,WILLOWISP,INCINERATE,CHARGEBEAM,MAGICALLEAF,SOLARBLADE,GRASSYTERRAIN,EDENFRUIT,AROMATHERAPY,REFLECT,BALANCERCHANGEREQUIRED,CHARM,DRAININGKISS,ALLERGY,TOXICSPIKES,GASTROACID,CURSE,PERFECTPITCH,ECHOEDVOICE,SAFEGUARD,RAYOFLIGHT,HOLYFIRE,SIGNALBEAM,TRIATTACK,FLAMETHROWER,OVERHEAT,SCALD,CALMMIND,LEAFSTORM,GYROBALL,DAZZLINGGLEAM,BEJEWELED,BURNINGJEALOUSY,FIREPLEDGE,HEATWAVE,SCORCHINGSANDS,BUTTERFLYKISS,INFECTION,TERRAINPULSE,TWINBEAM,WORKUP,GRASSYGLIDE,SYNTHESIS,GRASSPLEDGE,LASERFOCUS,ANCIENTPOWER,GLISTEN,SOLARECLIPSE,ODETOJOY,POWERGEM,LEAFBLADE,LEAFSTORM,POWERWHIP,FLAREBLITZ,GAMMARAY,REVENGE,MUDSLIDE,QUICKSAND,MUDSHACKLES,ANCIENTFIRE,FIREBLAST,HYPERBEAM,GIGAIMPACT,EggGroups = Grass,HatchSteps = 5120,Height = 0.8,Weight = 8.5,Color = Yellow,Shape = Bipedal,Category = Burning Flower,Pokedex = It has matured to be able to control the flame it emits, to prevent it from consuming itself.,Generation = 2,#-------------------------------,[STUNKY]</v>
      </c>
    </row>
    <row r="5850" spans="1:5" x14ac:dyDescent="0.25">
      <c r="A5850" t="s">
        <v>2444</v>
      </c>
    </row>
    <row r="5851" spans="1:5" x14ac:dyDescent="0.25">
      <c r="A5851" t="s">
        <v>2432</v>
      </c>
    </row>
    <row r="5852" spans="1:5" x14ac:dyDescent="0.25">
      <c r="A5852" t="s">
        <v>2445</v>
      </c>
    </row>
    <row r="5853" spans="1:5" x14ac:dyDescent="0.25">
      <c r="A5853" t="s">
        <v>6</v>
      </c>
    </row>
    <row r="5854" spans="1:5" x14ac:dyDescent="0.25">
      <c r="A5854" t="s">
        <v>43</v>
      </c>
    </row>
    <row r="5855" spans="1:5" x14ac:dyDescent="0.25">
      <c r="A5855" t="s">
        <v>1186</v>
      </c>
    </row>
    <row r="5856" spans="1:5" x14ac:dyDescent="0.25">
      <c r="A5856" t="s">
        <v>62</v>
      </c>
    </row>
    <row r="5857" spans="1:1" x14ac:dyDescent="0.25">
      <c r="A5857" t="s">
        <v>461</v>
      </c>
    </row>
    <row r="5858" spans="1:1" x14ac:dyDescent="0.25">
      <c r="A5858" t="s">
        <v>11</v>
      </c>
    </row>
    <row r="5859" spans="1:1" x14ac:dyDescent="0.25">
      <c r="A5859" t="s">
        <v>2435</v>
      </c>
    </row>
    <row r="5860" spans="1:1" x14ac:dyDescent="0.25">
      <c r="A5860" t="s">
        <v>2436</v>
      </c>
    </row>
    <row r="5861" spans="1:1" x14ac:dyDescent="0.25">
      <c r="A5861" t="s">
        <v>2446</v>
      </c>
    </row>
    <row r="5862" spans="1:1" x14ac:dyDescent="0.25">
      <c r="A5862" t="s">
        <v>2447</v>
      </c>
    </row>
    <row r="5863" spans="1:1" x14ac:dyDescent="0.25">
      <c r="A5863" t="s">
        <v>430</v>
      </c>
    </row>
    <row r="5864" spans="1:1" x14ac:dyDescent="0.25">
      <c r="A5864" t="s">
        <v>614</v>
      </c>
    </row>
    <row r="5865" spans="1:1" x14ac:dyDescent="0.25">
      <c r="A5865" t="s">
        <v>183</v>
      </c>
    </row>
    <row r="5866" spans="1:1" x14ac:dyDescent="0.25">
      <c r="A5866" t="s">
        <v>509</v>
      </c>
    </row>
    <row r="5867" spans="1:1" x14ac:dyDescent="0.25">
      <c r="A5867" t="s">
        <v>292</v>
      </c>
    </row>
    <row r="5868" spans="1:1" x14ac:dyDescent="0.25">
      <c r="A5868" t="s">
        <v>369</v>
      </c>
    </row>
    <row r="5869" spans="1:1" x14ac:dyDescent="0.25">
      <c r="A5869" t="s">
        <v>2448</v>
      </c>
    </row>
    <row r="5870" spans="1:1" x14ac:dyDescent="0.25">
      <c r="A5870" t="s">
        <v>2449</v>
      </c>
    </row>
    <row r="5871" spans="1:1" x14ac:dyDescent="0.25">
      <c r="A5871" t="s">
        <v>223</v>
      </c>
    </row>
    <row r="5872" spans="1:1" x14ac:dyDescent="0.25">
      <c r="A5872" t="s">
        <v>1</v>
      </c>
    </row>
    <row r="5873" spans="1:5" x14ac:dyDescent="0.25">
      <c r="A5873" t="s">
        <v>2450</v>
      </c>
      <c r="E5873" t="str">
        <f>A5873&amp;","&amp;A5874&amp;","&amp;A5875&amp;","&amp;A5876&amp;","&amp;A5877&amp;","&amp;A5878&amp;","&amp;A5879&amp;","&amp;A5880&amp;","&amp;A5881&amp;","&amp;A5882&amp;","&amp;A5883&amp;","&amp;A5884&amp;","&amp;A5885&amp;","&amp;A5886&amp;","&amp;A5887&amp;","&amp;A5888&amp;","&amp;A5889&amp;","&amp;A5890&amp;","&amp;A5891&amp;","&amp;A5892&amp;","&amp;A5893&amp;","&amp;A5894&amp;","&amp;A5895&amp;","&amp;A5896&amp;","&amp;A5897</f>
        <v>[STUNKY],Name = Stunky,Types = NORMAL,POISON,BaseStats = 63,63,47,74,41,41,GenderRatio = Female50Percent,GrowthRate = Medium,BaseExp = 66,EVs = SPEED,1,CatchRate = 225,Happiness = 70,Abilities = SUPERLUCK,NEUTRALIZINGGAS,HiddenAbilities = FURCOAT,Moves = 1,POISONSPIT,1,SCRATCH,3,FEINT,6,SMOKESCREEN,9,FOCUSENERGY,12,BITE,15,HEADBUTT,18,POISONFANG,21,TOXICTHREAD,24,SLASH,24,CROSSPOISON,27,NIGHTSLASH,30,HONECLAWS,33,SUCKERPUNCH,36,BANEFULBUNKER,39,PLAYROUGH,42,VENOMDRENCH,45,ACIDRAIN,48,DOUBLEEDGE,TutorMoves = PAYDAY,PROTECT,RETURN,FACADE,HELPINGHAND,WEATHERBALL,FRUSTRATION,FALSESWIPE,HIDDENPOWER,REST,SUNNYDAY,FIREFANG,INCINERATE,ICEFANG,THUNDERFANG,BOUNCE,PINMISSILE,DIG,MUDSHACKLES,SPIKES,PSYCHOCUT,MINDDRAIN,THIEF,BEATUP,SCORESETTLER,SNARL,TAUNT,KNOCKOFF,VENDETTA,ATTRACT,RAINDANCE,LOWSWEEP,DEADLYREACH,CROSSPOISON,ALLERGY,TOXIC,TOXICSPIKES,ACIDRAIN,GASTROACID,POISONFANG,HEX,SHADOWCLAW,CURSE,CONFUSERAY,MEANLOOK,ROUND,SLEEPTALK,NOBLEROAR,SCHIZOPHRENIA,PURGE,BODYSLAM,TRIATTACK,SUBSTITUTE,DISABLE,FLAMETHROWER,TRIPLEKICK,WILDCHARGE,BATTERYACID,PSYCHICFANGS,LEECHLIFE,SLUDGEBOMB,POISONJAB,GUNKSHOT,CRUNCH,NASTYPLOT,PLAYROUGH,BOOMBOX,ZENHEADBUTT,FURYCUTTER,INFECTION,TERRAINPULSE,TWINBEAM,WORKUP,SPOIL,CORROSIVEGAS,SLUDGEWAVE,ENDERSHOCK,LASHOUT,VITALITYDRAIN,FOULPLAY,MEMENTO,GRUDGE,BODYPRESS,COACHING,FABLEDRUSH,WAIL,COUPDEGRACE,LASERFOCUS,GIGAIMPACT,HYPERBEAM,EggMoves = FAKEOUT,TOXICSPIKES,LEAFBLADE,SHADOWCLAW,COACHING,NIGHTSHADE,VILEFUMES,CRUNCH,EggGroups = Field,HatchSteps = 5120,Height = 0.4,Weight = 19.2,Color = Black,Shape = Quadruped,Category = Skunk,Pokedex = If the foul-smelling liquid it sprays gets on you, there is no salvaging or cleaning your outfit, and it may as well be incinerated.,Generation = 4,Evolutions = SKUNTANK,Level,28</v>
      </c>
    </row>
    <row r="5874" spans="1:5" x14ac:dyDescent="0.25">
      <c r="A5874" t="s">
        <v>2451</v>
      </c>
    </row>
    <row r="5875" spans="1:5" x14ac:dyDescent="0.25">
      <c r="A5875" t="s">
        <v>2452</v>
      </c>
    </row>
    <row r="5876" spans="1:5" x14ac:dyDescent="0.25">
      <c r="A5876" t="s">
        <v>2453</v>
      </c>
    </row>
    <row r="5877" spans="1:5" x14ac:dyDescent="0.25">
      <c r="A5877" t="s">
        <v>6</v>
      </c>
    </row>
    <row r="5878" spans="1:5" x14ac:dyDescent="0.25">
      <c r="A5878" t="s">
        <v>7</v>
      </c>
    </row>
    <row r="5879" spans="1:5" x14ac:dyDescent="0.25">
      <c r="A5879" t="s">
        <v>544</v>
      </c>
    </row>
    <row r="5880" spans="1:5" x14ac:dyDescent="0.25">
      <c r="A5880" t="s">
        <v>119</v>
      </c>
    </row>
    <row r="5881" spans="1:5" x14ac:dyDescent="0.25">
      <c r="A5881" t="s">
        <v>176</v>
      </c>
    </row>
    <row r="5882" spans="1:5" x14ac:dyDescent="0.25">
      <c r="A5882" t="s">
        <v>11</v>
      </c>
    </row>
    <row r="5883" spans="1:5" x14ac:dyDescent="0.25">
      <c r="A5883" t="s">
        <v>2454</v>
      </c>
    </row>
    <row r="5884" spans="1:5" x14ac:dyDescent="0.25">
      <c r="A5884" t="s">
        <v>2455</v>
      </c>
    </row>
    <row r="5885" spans="1:5" x14ac:dyDescent="0.25">
      <c r="A5885" t="s">
        <v>2456</v>
      </c>
    </row>
    <row r="5886" spans="1:5" x14ac:dyDescent="0.25">
      <c r="A5886" t="s">
        <v>2457</v>
      </c>
    </row>
    <row r="5887" spans="1:5" x14ac:dyDescent="0.25">
      <c r="A5887" t="s">
        <v>2458</v>
      </c>
    </row>
    <row r="5888" spans="1:5" x14ac:dyDescent="0.25">
      <c r="A5888" t="s">
        <v>367</v>
      </c>
    </row>
    <row r="5889" spans="1:5" x14ac:dyDescent="0.25">
      <c r="A5889" t="s">
        <v>614</v>
      </c>
    </row>
    <row r="5890" spans="1:5" x14ac:dyDescent="0.25">
      <c r="A5890" t="s">
        <v>484</v>
      </c>
    </row>
    <row r="5891" spans="1:5" x14ac:dyDescent="0.25">
      <c r="A5891" t="s">
        <v>2459</v>
      </c>
    </row>
    <row r="5892" spans="1:5" x14ac:dyDescent="0.25">
      <c r="A5892" t="s">
        <v>398</v>
      </c>
    </row>
    <row r="5893" spans="1:5" x14ac:dyDescent="0.25">
      <c r="A5893" t="s">
        <v>551</v>
      </c>
    </row>
    <row r="5894" spans="1:5" x14ac:dyDescent="0.25">
      <c r="A5894" t="s">
        <v>2460</v>
      </c>
    </row>
    <row r="5895" spans="1:5" x14ac:dyDescent="0.25">
      <c r="A5895" t="s">
        <v>2461</v>
      </c>
    </row>
    <row r="5896" spans="1:5" x14ac:dyDescent="0.25">
      <c r="A5896" t="s">
        <v>385</v>
      </c>
    </row>
    <row r="5897" spans="1:5" x14ac:dyDescent="0.25">
      <c r="A5897" t="s">
        <v>2462</v>
      </c>
    </row>
    <row r="5898" spans="1:5" x14ac:dyDescent="0.25">
      <c r="A5898" t="s">
        <v>1</v>
      </c>
    </row>
    <row r="5899" spans="1:5" x14ac:dyDescent="0.25">
      <c r="A5899" t="s">
        <v>2463</v>
      </c>
      <c r="E5899" t="str">
        <f>A5899&amp;","&amp;A5900&amp;","&amp;A5901&amp;","&amp;A5902&amp;","&amp;A5903&amp;","&amp;A5904&amp;","&amp;A5905&amp;","&amp;A5906&amp;","&amp;A5907&amp;","&amp;A5908&amp;","&amp;A5909&amp;","&amp;A5910&amp;","&amp;A5911&amp;","&amp;A5912&amp;","&amp;A5913&amp;","&amp;A5914&amp;","&amp;A5915&amp;","&amp;A5916&amp;","&amp;A5917&amp;","&amp;A5918&amp;","&amp;A5919&amp;","&amp;A5920&amp;","&amp;A5921&amp;","&amp;A5922&amp;","&amp;A5923</f>
        <v>[SKUNTANK],Name = Skuntank,Types = NORMAL,POISON,BaseStats = 85,103,67,92,71,61,GenderRatio = Female50Percent,GrowthRate = Medium,BaseExp = 168,EVs = ATTACK,2,CatchRate = 60,Happiness = 70,Abilities = SUPERLUCK,NEUTRALIZINGGAS,HiddenAbilities = FURCOAT,Moves = 1,POISONSPIT,1,SCRATCH,3,FEINT,6,SMOKESCREEN,9,FOCUSENERGY,12,BITE,15,HEADBUTT,18,POISONFANG,21,TOXICTHREAD,24,SLASH,24,CROSSPOISON,27,NIGHTSLASH,30,HONECLAWS,33,SUCKERPUNCH,36,BANEFULBUNKER,39,PLAYROUGH,42,VENOMDRENCH,45,ACIDRAIN,48,DOUBLEEDGE,TutorMoves = PAYDAY,PROTECT,RETURN,FACADE,HELPINGHAND,WEATHERBALL,FRUSTRATION,FALSESWIPE,HIDDENPOWER,REST,SUNNYDAY,FIREFANG,INCINERATE,ICEFANG,THUNDERFANG,BOUNCE,PINMISSILE,DIG,MUDSHACKLES,SPIKES,PSYCHOCUT,MINDDRAIN,THIEF,BEATUP,SCORESETTLER,SNARL,TAUNT,KNOCKOFF,VENDETTA,ATTRACT,RAINDANCE,LOWSWEEP,DEADLYREACH,CROSSPOISON,ALLERGY,TOXIC,TOXICSPIKES,ACIDRAIN,GASTROACID,POISONFANG,HEX,SHADOWCLAW,CURSE,CONFUSERAY,MEANLOOK,ROUND,SLEEPTALK,NOBLEROAR,SCHIZOPHRENIA,PURGE,BODYSLAM,TRIATTACK,SUBSTITUTE,DISABLE,FLAMETHROWER,TRIPLEKICK,WILDCHARGE,BATTERYACID,PSYCHICFANGS,LEECHLIFE,SLUDGEBOMB,POISONJAB,GUNKSHOT,CRUNCH,NASTYPLOT,PLAYROUGH,BOOMBOX,ZENHEADBUTT,FURYCUTTER,INFECTION,TERRAINPULSE,TWINBEAM,WORKUP,SPOIL,CORROSIVEGAS,SLUDGEWAVE,ENDERSHOCK,LASHOUT,VITALITYDRAIN,FOULPLAY,MEMENTO,GRUDGE,BODYPRESS,COACHING,FABLEDRUSH,WAIL,COUPDEGRACE,LASERFOCUS,GIGAIMPACT,HYPERBEAM,EggGroups = Field,HatchSteps = 5120,Height = 1.0,Weight = 38.0,Color = Black,Shape = Quadruped,Category = Skunk,Pokedex = Law enforcement often use the vile-smelling toxic spray of this Pokemon to help disperse and discourage environmental protesters from organizing and blocking access to key infrastructure.,Generation = 4,#-------------------------------,[FEEBAS]</v>
      </c>
    </row>
    <row r="5900" spans="1:5" x14ac:dyDescent="0.25">
      <c r="A5900" t="s">
        <v>2464</v>
      </c>
    </row>
    <row r="5901" spans="1:5" x14ac:dyDescent="0.25">
      <c r="A5901" t="s">
        <v>2452</v>
      </c>
    </row>
    <row r="5902" spans="1:5" x14ac:dyDescent="0.25">
      <c r="A5902" t="s">
        <v>2465</v>
      </c>
    </row>
    <row r="5903" spans="1:5" x14ac:dyDescent="0.25">
      <c r="A5903" t="s">
        <v>6</v>
      </c>
    </row>
    <row r="5904" spans="1:5" x14ac:dyDescent="0.25">
      <c r="A5904" t="s">
        <v>7</v>
      </c>
    </row>
    <row r="5905" spans="1:1" x14ac:dyDescent="0.25">
      <c r="A5905" t="s">
        <v>1266</v>
      </c>
    </row>
    <row r="5906" spans="1:1" x14ac:dyDescent="0.25">
      <c r="A5906" t="s">
        <v>164</v>
      </c>
    </row>
    <row r="5907" spans="1:1" x14ac:dyDescent="0.25">
      <c r="A5907" t="s">
        <v>2466</v>
      </c>
    </row>
    <row r="5908" spans="1:1" x14ac:dyDescent="0.25">
      <c r="A5908" t="s">
        <v>11</v>
      </c>
    </row>
    <row r="5909" spans="1:1" x14ac:dyDescent="0.25">
      <c r="A5909" t="s">
        <v>2454</v>
      </c>
    </row>
    <row r="5910" spans="1:1" x14ac:dyDescent="0.25">
      <c r="A5910" t="s">
        <v>2455</v>
      </c>
    </row>
    <row r="5911" spans="1:1" x14ac:dyDescent="0.25">
      <c r="A5911" t="s">
        <v>2456</v>
      </c>
    </row>
    <row r="5912" spans="1:1" x14ac:dyDescent="0.25">
      <c r="A5912" t="s">
        <v>2457</v>
      </c>
    </row>
    <row r="5913" spans="1:1" x14ac:dyDescent="0.25">
      <c r="A5913" t="s">
        <v>367</v>
      </c>
    </row>
    <row r="5914" spans="1:1" x14ac:dyDescent="0.25">
      <c r="A5914" t="s">
        <v>614</v>
      </c>
    </row>
    <row r="5915" spans="1:1" x14ac:dyDescent="0.25">
      <c r="A5915" t="s">
        <v>75</v>
      </c>
    </row>
    <row r="5916" spans="1:1" x14ac:dyDescent="0.25">
      <c r="A5916" t="s">
        <v>1151</v>
      </c>
    </row>
    <row r="5917" spans="1:1" x14ac:dyDescent="0.25">
      <c r="A5917" t="s">
        <v>398</v>
      </c>
    </row>
    <row r="5918" spans="1:1" x14ac:dyDescent="0.25">
      <c r="A5918" t="s">
        <v>551</v>
      </c>
    </row>
    <row r="5919" spans="1:1" x14ac:dyDescent="0.25">
      <c r="A5919" t="s">
        <v>2460</v>
      </c>
    </row>
    <row r="5920" spans="1:1" x14ac:dyDescent="0.25">
      <c r="A5920" t="s">
        <v>2467</v>
      </c>
    </row>
    <row r="5921" spans="1:5" x14ac:dyDescent="0.25">
      <c r="A5921" t="s">
        <v>385</v>
      </c>
    </row>
    <row r="5922" spans="1:5" x14ac:dyDescent="0.25">
      <c r="A5922" t="s">
        <v>1</v>
      </c>
    </row>
    <row r="5923" spans="1:5" x14ac:dyDescent="0.25">
      <c r="A5923" t="s">
        <v>2468</v>
      </c>
      <c r="E5923" t="str">
        <f>A5923&amp;","&amp;A5924&amp;","&amp;A5925&amp;","&amp;A5926&amp;","&amp;A5927&amp;","&amp;A5928&amp;","&amp;A5929&amp;","&amp;A5930&amp;","&amp;A5931&amp;","&amp;A5932&amp;","&amp;A5933&amp;","&amp;A5934&amp;","&amp;A5935&amp;","&amp;A5936&amp;","&amp;A5937&amp;","&amp;A5938&amp;","&amp;A5939&amp;","&amp;A5940&amp;","&amp;A5941&amp;","&amp;A5942&amp;","&amp;A5943&amp;","&amp;A5944&amp;","&amp;A5945&amp;","&amp;A5946&amp;","&amp;A5947</f>
        <v>[FEEBAS],Name = Feebas,Types = LIGHT,FAIRY,BaseStats = 20,15,20,80,10,55,GenderRatio = Female50Percent,GrowthRate = Erratic,BaseExp = 40,EVs = SPEED,1,CatchRate = 255,Happiness = 70,Abilities = WONDERSKIN,STORMDRAIN,HiddenAbilities = MARVELSCALE,Moves = 1,WATERGUN,5,FAIRYRING,10,FLASH,15,FLAIL,TutorMoves = PROTECT,RETURN,FACADE,WEATHERBALL,FRUSTRATION,HIDDENPOWER,REST,ICYWIND,HAIL,ICICLESPEAR,THUNDERWAVE,CHARGEBEAM,LIGHTSCREEN,REFLECT,TRICKROOM,WONDERROOM,CHARM,DRAININGKISS,MISTYTERRAIN,ATTRACT,SIRENSSONG,RAINDANCE,WHIRLPOOL,SUBMERGE,BRINE,SAFEGUARD,RAYOFLIGHT,HOLYFIRE,PURGE,SIGNALBEAM,AURORAVEIL,MIRRORSHOT,SUBSTITUTE,DISABLE,CALMMIND,MYSTICPULSE,FAESBLESSING,DAZZLINGGLEAM,TERRAINPULSE,TWINBEAM,WORKUP,ICEBALL,WATERPULSE,FAIRYTALE,CURSE,EggMoves = AURORABEAM,FAIRYWIND,HYPNOSIS,CHARGEBEAM,RELICSONG,EggGroups = Water1,Dragon,HatchSteps = 5120,Height = 0.6,Weight = 7.4,Color = Brown,Shape = Finned,Category = Fish,Pokedex = Although unattractive and unpopular, its marvelous vitality has made it a subject of research.,Generation = 3,Evolutions = MILOTIC,Item,ROYALSTONE</v>
      </c>
    </row>
    <row r="5924" spans="1:5" x14ac:dyDescent="0.25">
      <c r="A5924" t="s">
        <v>2469</v>
      </c>
    </row>
    <row r="5925" spans="1:5" x14ac:dyDescent="0.25">
      <c r="A5925" t="s">
        <v>2470</v>
      </c>
    </row>
    <row r="5926" spans="1:5" x14ac:dyDescent="0.25">
      <c r="A5926" t="s">
        <v>2471</v>
      </c>
    </row>
    <row r="5927" spans="1:5" x14ac:dyDescent="0.25">
      <c r="A5927" t="s">
        <v>6</v>
      </c>
    </row>
    <row r="5928" spans="1:5" x14ac:dyDescent="0.25">
      <c r="A5928" t="s">
        <v>1027</v>
      </c>
    </row>
    <row r="5929" spans="1:5" x14ac:dyDescent="0.25">
      <c r="A5929" t="s">
        <v>667</v>
      </c>
    </row>
    <row r="5930" spans="1:5" x14ac:dyDescent="0.25">
      <c r="A5930" t="s">
        <v>119</v>
      </c>
    </row>
    <row r="5931" spans="1:5" x14ac:dyDescent="0.25">
      <c r="A5931" t="s">
        <v>146</v>
      </c>
    </row>
    <row r="5932" spans="1:5" x14ac:dyDescent="0.25">
      <c r="A5932" t="s">
        <v>11</v>
      </c>
    </row>
    <row r="5933" spans="1:5" x14ac:dyDescent="0.25">
      <c r="A5933" t="s">
        <v>2472</v>
      </c>
    </row>
    <row r="5934" spans="1:5" x14ac:dyDescent="0.25">
      <c r="A5934" t="s">
        <v>2473</v>
      </c>
    </row>
    <row r="5935" spans="1:5" x14ac:dyDescent="0.25">
      <c r="A5935" t="s">
        <v>2474</v>
      </c>
    </row>
    <row r="5936" spans="1:5" x14ac:dyDescent="0.25">
      <c r="A5936" t="s">
        <v>2475</v>
      </c>
    </row>
    <row r="5937" spans="1:5" x14ac:dyDescent="0.25">
      <c r="A5937" t="s">
        <v>2476</v>
      </c>
    </row>
    <row r="5938" spans="1:5" x14ac:dyDescent="0.25">
      <c r="A5938" t="s">
        <v>815</v>
      </c>
    </row>
    <row r="5939" spans="1:5" x14ac:dyDescent="0.25">
      <c r="A5939" t="s">
        <v>614</v>
      </c>
    </row>
    <row r="5940" spans="1:5" x14ac:dyDescent="0.25">
      <c r="A5940" t="s">
        <v>19</v>
      </c>
    </row>
    <row r="5941" spans="1:5" x14ac:dyDescent="0.25">
      <c r="A5941" t="s">
        <v>2477</v>
      </c>
    </row>
    <row r="5942" spans="1:5" x14ac:dyDescent="0.25">
      <c r="A5942" t="s">
        <v>155</v>
      </c>
    </row>
    <row r="5943" spans="1:5" x14ac:dyDescent="0.25">
      <c r="A5943" t="s">
        <v>266</v>
      </c>
    </row>
    <row r="5944" spans="1:5" x14ac:dyDescent="0.25">
      <c r="A5944" t="s">
        <v>2478</v>
      </c>
    </row>
    <row r="5945" spans="1:5" x14ac:dyDescent="0.25">
      <c r="A5945" t="s">
        <v>2479</v>
      </c>
    </row>
    <row r="5946" spans="1:5" x14ac:dyDescent="0.25">
      <c r="A5946" t="s">
        <v>269</v>
      </c>
    </row>
    <row r="5947" spans="1:5" x14ac:dyDescent="0.25">
      <c r="A5947" t="s">
        <v>2480</v>
      </c>
    </row>
    <row r="5948" spans="1:5" x14ac:dyDescent="0.25">
      <c r="A5948" t="s">
        <v>1</v>
      </c>
    </row>
    <row r="5949" spans="1:5" x14ac:dyDescent="0.25">
      <c r="A5949" t="s">
        <v>2481</v>
      </c>
      <c r="E5949" t="str">
        <f>A5949&amp;","&amp;A5950&amp;","&amp;A5951&amp;","&amp;A5952&amp;","&amp;A5953&amp;","&amp;A5954&amp;","&amp;A5955&amp;","&amp;A5956&amp;","&amp;A5957&amp;","&amp;A5958&amp;","&amp;A5959&amp;","&amp;A5960&amp;","&amp;A5961&amp;","&amp;A5962&amp;","&amp;A5963&amp;","&amp;A5964&amp;","&amp;A5965&amp;","&amp;A5966&amp;","&amp;A5967&amp;","&amp;A5968&amp;","&amp;A5969&amp;","&amp;A5970&amp;","&amp;A5971&amp;","&amp;A5972&amp;","&amp;A5973</f>
        <v>[MILOTIC],Name = Milotic,Types = LIGHT,FAIRY,BaseStats = 90,65,90,70,95,130,GenderRatio = Female50Percent,GrowthRate = Erratic,BaseExp = 189,EVs = SPECIAL_DEFENSE,2,CatchRate = 60,Happiness = 70,Abilities = WONDERSKIN,VITALITY,HiddenAbilities = MARVELSCALE,Moves = 0,LUMINOUSSCALES,1,LUMINOUSSCALES,1,CHARGE,1,TIDALWAVE,1,WATERGUN,5,FAIRYRING,10,SIGNALBEAM,15,FLAIL,20,RAINBOWBEAM,23,DRAININGKISS,26,RAYOFLIGHT,29,REVITALIZE,33,REFLECT,33,LIGHTSCREEN,38,SIRENSSONG,41,EXTRASENSORY,44,FAESBLESSING,47,ETHEREALBURST,51,PHOTONGEYSER,TutorMoves = PROTECT,RETURN,FACADE,WEATHERBALL,FRUSTRATION,HIDDENPOWER,REST,ICYWIND,HAIL,ICICLESPEAR,THUNDERWAVE,CHARGEBEAM,LIGHTSCREEN,REFLECT,TRICKROOM,WONDERROOM,CHARM,DRAININGKISS,MISTYTERRAIN,ATTRACT,SIRENSSONG,RAINDANCE,WHIRLPOOL,SUBMERGE,BRINE,SAFEGUARD,RAYOFLIGHT,HOLYFIRE,PURGE,SIGNALBEAM,AURORAVEIL,MIRRORSHOT,SUBSTITUTE,DISABLE,CALMMIND,MYSTICPULSE,FAESBLESSING,DAZZLINGGLEAM,TERRAINPULSE,TWINBEAM,WORKUP,ICEBALL,WATERPULSE,FAIRYTALE,GIGAIMPACT,HYPERBEAM,VOLTSWITCH,ELECTRICTERRAIN,EERIEIMPULSE,BOUNCE,MAGICALLEAF,GRASSKNOT,PSYCHICTERRAIN,ARCANEENERGY,VALKYRIECHARIOT,SOAK,HYDROPUMP,DRAGONMAGIC,CURSE,CONFUSERAY,DIVINEPUNISHMENT,BODYSLAM,TRIATTACK,LIQUIDATION,SCALD,TIDALWAVE,CASCADE,ICEBEAM,THUNDERBOLT,PSYCHIC,CALMMIND,ENERGYBALL,APHRODITESMIRROR,PLAYROUGH,AURASPHERE,FLASHCANNON,BEJEWELED,PSYSHOCK,ZENHEADBUTT,EXPANDINGFORCE,SYLPHSHORN,FABLEDRUSH,LASERFOCUS,MOONSTONERAY,GLISTEN,EggGroups = Water1,Dragon,HatchSteps = 5120,Height = 6.2,Weight = 162.0,Color = Yellow,Shape = Serpentine,Category = Beauty,Pokedex = Milotic has provided inspiration to many artists. It has even been referred to as the most beautiful Pokémon of all.,Generation = 3,#-------------------------------,[HORSEA]</v>
      </c>
    </row>
    <row r="5950" spans="1:5" x14ac:dyDescent="0.25">
      <c r="A5950" t="s">
        <v>2482</v>
      </c>
    </row>
    <row r="5951" spans="1:5" x14ac:dyDescent="0.25">
      <c r="A5951" t="s">
        <v>2470</v>
      </c>
    </row>
    <row r="5952" spans="1:5" x14ac:dyDescent="0.25">
      <c r="A5952" t="s">
        <v>2483</v>
      </c>
    </row>
    <row r="5953" spans="1:1" x14ac:dyDescent="0.25">
      <c r="A5953" t="s">
        <v>6</v>
      </c>
    </row>
    <row r="5954" spans="1:1" x14ac:dyDescent="0.25">
      <c r="A5954" t="s">
        <v>1027</v>
      </c>
    </row>
    <row r="5955" spans="1:1" x14ac:dyDescent="0.25">
      <c r="A5955" t="s">
        <v>682</v>
      </c>
    </row>
    <row r="5956" spans="1:1" x14ac:dyDescent="0.25">
      <c r="A5956" t="s">
        <v>31</v>
      </c>
    </row>
    <row r="5957" spans="1:1" x14ac:dyDescent="0.25">
      <c r="A5957" t="s">
        <v>2466</v>
      </c>
    </row>
    <row r="5958" spans="1:1" x14ac:dyDescent="0.25">
      <c r="A5958" t="s">
        <v>11</v>
      </c>
    </row>
    <row r="5959" spans="1:1" x14ac:dyDescent="0.25">
      <c r="A5959" t="s">
        <v>2484</v>
      </c>
    </row>
    <row r="5960" spans="1:1" x14ac:dyDescent="0.25">
      <c r="A5960" t="s">
        <v>2473</v>
      </c>
    </row>
    <row r="5961" spans="1:1" x14ac:dyDescent="0.25">
      <c r="A5961" t="s">
        <v>2485</v>
      </c>
    </row>
    <row r="5962" spans="1:1" x14ac:dyDescent="0.25">
      <c r="A5962" t="s">
        <v>2486</v>
      </c>
    </row>
    <row r="5963" spans="1:1" x14ac:dyDescent="0.25">
      <c r="A5963" t="s">
        <v>815</v>
      </c>
    </row>
    <row r="5964" spans="1:1" x14ac:dyDescent="0.25">
      <c r="A5964" t="s">
        <v>614</v>
      </c>
    </row>
    <row r="5965" spans="1:1" x14ac:dyDescent="0.25">
      <c r="A5965" t="s">
        <v>2487</v>
      </c>
    </row>
    <row r="5966" spans="1:1" x14ac:dyDescent="0.25">
      <c r="A5966" t="s">
        <v>2488</v>
      </c>
    </row>
    <row r="5967" spans="1:1" x14ac:dyDescent="0.25">
      <c r="A5967" t="s">
        <v>292</v>
      </c>
    </row>
    <row r="5968" spans="1:1" x14ac:dyDescent="0.25">
      <c r="A5968" t="s">
        <v>156</v>
      </c>
    </row>
    <row r="5969" spans="1:5" x14ac:dyDescent="0.25">
      <c r="A5969" t="s">
        <v>2489</v>
      </c>
    </row>
    <row r="5970" spans="1:5" x14ac:dyDescent="0.25">
      <c r="A5970" t="s">
        <v>2490</v>
      </c>
    </row>
    <row r="5971" spans="1:5" x14ac:dyDescent="0.25">
      <c r="A5971" t="s">
        <v>269</v>
      </c>
    </row>
    <row r="5972" spans="1:5" x14ac:dyDescent="0.25">
      <c r="A5972" t="s">
        <v>1</v>
      </c>
    </row>
    <row r="5973" spans="1:5" x14ac:dyDescent="0.25">
      <c r="A5973" t="s">
        <v>2491</v>
      </c>
      <c r="E5973" t="str">
        <f>A5973&amp;","&amp;A5974&amp;","&amp;A5975&amp;","&amp;A5976&amp;","&amp;A5977&amp;","&amp;A5978&amp;","&amp;A5979&amp;","&amp;A5980&amp;","&amp;A5981&amp;","&amp;A5982&amp;","&amp;A5983&amp;","&amp;A5984&amp;","&amp;A5985&amp;","&amp;A5986&amp;","&amp;A5987&amp;","&amp;A5988&amp;","&amp;A5989&amp;","&amp;A5990&amp;","&amp;A5991&amp;","&amp;A5992&amp;","&amp;A5993&amp;","&amp;A5994&amp;","&amp;A5995&amp;","&amp;A5996&amp;","&amp;A5997</f>
        <v>[HORSEA],Name = Horsea,Types = WATER,LIGHT,BaseStats = 40,40,40,65,65,55,GenderRatio = Female50Percent,GrowthRate = Medium,BaseExp = 59,EVs = SPECIAL_ATTACK,1,CatchRate = 225,Happiness = 70,Abilities = NATURALCURE,HYDRATION,HiddenAbilities = MEGALAUNCHER,Moves = 1,RENEWAL,1,WATERGUN,1,WATERSPORT,5,HALLOWEDGROUND,9,CHARGEBEAM,13,RAINBOWBEAM,17,WATERPULSE,20,SHOCKWAVE,23,SIGNALBEAM,27,FLUTTER,31,LIFEDEW,35,SHINYPLUMES,39,AURASPHERE,43,OCEANBLAST,47,DIVINEPUNISHMENT,51,TAILGLOW,TutorMoves = PAYDAY,PROTECT,RETURN,FACADE,HELPINGHAND,WEATHERBALL,FRUSTRATION,HIDDENPOWER,REST,SUNNYDAY,ICYWIND,HAIL,ICICLESPEAR,THUNDERWAVE,VOLTSWITCH,ELECTRICTERRAIN,EERIEIMPULSE,CHARGEBEAM,UTURN,FLUTTER,NECTARTAP,SOLARBEAM,BULLETSEED,GRASSYTERRAIN,GRASSKNOT,LIGHTSCREEN,REFLECT,FAKETEARS,CHARM,DRAININGKISS,ATTRACT,SIRENSSONG,RAINDANCE,WHIRLPOOL,SUBMERGE,BRINE,SOAK,HYDROPUMP,TOXIC,GASTROACID,ACIDARMOR,CURSE,SWIFT,WISH,GAMMARAY,ROUND,SLEEPTALK,PERFECTPITCH,LULLABY,ECHOEDVOICE,SAFEGUARD,RAYOFLIGHT,HOLYFIRE,PURGE,SIGNALBEAM,AURORAVEIL,SUBSTITUTE,DISABLE,LIQUIDATION,SCALD,TIDALWAVE,CASCADE,ICEBEAM,LIQUIDNITROGEN,THUNDERBOLT,CALMMIND,SWORDSDANCE,DAZZLINGGLEAM,AURASPHERE,FLASHCANNON,ICEBALL,HYPOTHERMIA,MAGNETRISE,SHOCKWAVE,BUTTERFLYKISS,TERRAINPULSE,TWINBEAM,WORKUP,SCALESHOT,FLIPTURN,WATERPULSE,WATERPLEDGE,QUICKSILVER,DEFOG,FABLEDRUSH,FAIRYTALE,ODETOJOY,COUPDEGRACE,LASERFOCUS,GLISTEN,SOLARECLIPSE,RISINGVOLTAGE,MYSTICPULSE,ENERGYBALL,PSYCHIC,WILDCHARGE,TRIATTACK,MIRRORSHOT,STARDUSTREVERIE,BREAKINGSWIPE,MISSILESHOT,BOUNCE,FROZENHEART,EggMoves = ODETOJOY,SPOTLIGHT,AURORAVEIL,MAGNETRISE,CHARGE,BRINE,WATERPLEDGE,SCALESHOT,EggGroups = Water1,Dragon,HatchSteps = 5120,Height = 0.4,Weight = 8.0,Color = Pink,Shape = HeadBase,Category = Sea Horse,Pokedex = They can use their tail fins to give them a quick burst of speed when they find themselves trapped in an aggressive sea current.,Generation = 1,Evolutions = SEADRA,Level,24</v>
      </c>
    </row>
    <row r="5974" spans="1:5" x14ac:dyDescent="0.25">
      <c r="A5974" t="s">
        <v>2492</v>
      </c>
    </row>
    <row r="5975" spans="1:5" x14ac:dyDescent="0.25">
      <c r="A5975" t="s">
        <v>2493</v>
      </c>
    </row>
    <row r="5976" spans="1:5" x14ac:dyDescent="0.25">
      <c r="A5976" t="s">
        <v>2494</v>
      </c>
    </row>
    <row r="5977" spans="1:5" x14ac:dyDescent="0.25">
      <c r="A5977" t="s">
        <v>6</v>
      </c>
    </row>
    <row r="5978" spans="1:5" x14ac:dyDescent="0.25">
      <c r="A5978" t="s">
        <v>7</v>
      </c>
    </row>
    <row r="5979" spans="1:5" x14ac:dyDescent="0.25">
      <c r="A5979" t="s">
        <v>445</v>
      </c>
    </row>
    <row r="5980" spans="1:5" x14ac:dyDescent="0.25">
      <c r="A5980" t="s">
        <v>45</v>
      </c>
    </row>
    <row r="5981" spans="1:5" x14ac:dyDescent="0.25">
      <c r="A5981" t="s">
        <v>176</v>
      </c>
    </row>
    <row r="5982" spans="1:5" x14ac:dyDescent="0.25">
      <c r="A5982" t="s">
        <v>11</v>
      </c>
    </row>
    <row r="5983" spans="1:5" x14ac:dyDescent="0.25">
      <c r="A5983" t="s">
        <v>2495</v>
      </c>
    </row>
    <row r="5984" spans="1:5" x14ac:dyDescent="0.25">
      <c r="A5984" t="s">
        <v>1570</v>
      </c>
    </row>
    <row r="5985" spans="1:5" x14ac:dyDescent="0.25">
      <c r="A5985" t="s">
        <v>2496</v>
      </c>
    </row>
    <row r="5986" spans="1:5" x14ac:dyDescent="0.25">
      <c r="A5986" t="s">
        <v>2497</v>
      </c>
    </row>
    <row r="5987" spans="1:5" x14ac:dyDescent="0.25">
      <c r="A5987" t="s">
        <v>2498</v>
      </c>
    </row>
    <row r="5988" spans="1:5" x14ac:dyDescent="0.25">
      <c r="A5988" t="s">
        <v>815</v>
      </c>
    </row>
    <row r="5989" spans="1:5" x14ac:dyDescent="0.25">
      <c r="A5989" t="s">
        <v>614</v>
      </c>
    </row>
    <row r="5990" spans="1:5" x14ac:dyDescent="0.25">
      <c r="A5990" t="s">
        <v>484</v>
      </c>
    </row>
    <row r="5991" spans="1:5" x14ac:dyDescent="0.25">
      <c r="A5991" t="s">
        <v>64</v>
      </c>
    </row>
    <row r="5992" spans="1:5" x14ac:dyDescent="0.25">
      <c r="A5992" t="s">
        <v>766</v>
      </c>
    </row>
    <row r="5993" spans="1:5" x14ac:dyDescent="0.25">
      <c r="A5993" t="s">
        <v>186</v>
      </c>
    </row>
    <row r="5994" spans="1:5" x14ac:dyDescent="0.25">
      <c r="A5994" t="s">
        <v>2499</v>
      </c>
    </row>
    <row r="5995" spans="1:5" x14ac:dyDescent="0.25">
      <c r="A5995" t="s">
        <v>2500</v>
      </c>
    </row>
    <row r="5996" spans="1:5" x14ac:dyDescent="0.25">
      <c r="A5996" t="s">
        <v>25</v>
      </c>
    </row>
    <row r="5997" spans="1:5" x14ac:dyDescent="0.25">
      <c r="A5997" t="s">
        <v>2501</v>
      </c>
    </row>
    <row r="5998" spans="1:5" x14ac:dyDescent="0.25">
      <c r="A5998" t="s">
        <v>1</v>
      </c>
    </row>
    <row r="5999" spans="1:5" x14ac:dyDescent="0.25">
      <c r="A5999" t="s">
        <v>2502</v>
      </c>
      <c r="E5999" t="str">
        <f>A5999&amp;","&amp;A6000&amp;","&amp;A6001&amp;","&amp;A6002&amp;","&amp;A6003&amp;","&amp;A6004&amp;","&amp;A6005&amp;","&amp;A6006&amp;","&amp;A6007&amp;","&amp;A6008&amp;","&amp;A6009&amp;","&amp;A6010&amp;","&amp;A6011&amp;","&amp;A6012&amp;","&amp;A6013&amp;","&amp;A6014&amp;","&amp;A6015&amp;","&amp;A6016&amp;","&amp;A6017&amp;","&amp;A6018&amp;","&amp;A6019&amp;","&amp;A6020&amp;","&amp;A6021&amp;","&amp;A6022&amp;","&amp;A6023</f>
        <v>[SEADRA],Name = Seadra,Types = WATER,LIGHT,BaseStats = 70,60,65,85,85,75,GenderRatio = Female50Percent,GrowthRate = Medium,BaseExp = 154,EVs = DEFENSE,1,SPECIAL_ATTACK,1,CatchRate = 75,Happiness = 70,Abilities = NATURALCURE,HYDRATION,HiddenAbilities = MEGALAUNCHER,Moves = 1,RENEWAL,1,WATERGUN,1,WATERSPORT,5,HALLOWEDGROUND,9,CHARGEBEAM,13,RAINBOWBEAM,17,WATERPULSE,20,SHOCKWAVE,23,SIGNALBEAM,27,FLUTTER,31,LIFEDEW,35,SHINYPLUMES,39,AURASPHERE,43,OCEANBLAST,47,DIVINEPUNISHMENT,51,TAILGLOW,TutorMoves = PAYDAY,PROTECT,RETURN,FACADE,HELPINGHAND,WEATHERBALL,FRUSTRATION,HIDDENPOWER,REST,SUNNYDAY,ICYWIND,HAIL,ICICLESPEAR,THUNDERWAVE,VOLTSWITCH,ELECTRICTERRAIN,EERIEIMPULSE,CHARGEBEAM,UTURN,FLUTTER,NECTARTAP,SOLARBEAM,BULLETSEED,GRASSYTERRAIN,GRASSKNOT,LIGHTSCREEN,REFLECT,FAKETEARS,CHARM,DRAININGKISS,ATTRACT,SIRENSSONG,RAINDANCE,WHIRLPOOL,SUBMERGE,BRINE,SOAK,HYDROPUMP,TOXIC,GASTROACID,ACIDARMOR,CURSE,SWIFT,WISH,GAMMARAY,ROUND,SLEEPTALK,PERFECTPITCH,LULLABY,ECHOEDVOICE,SAFEGUARD,RAYOFLIGHT,HOLYFIRE,PURGE,SIGNALBEAM,AURORAVEIL,SUBSTITUTE,DISABLE,LIQUIDATION,SCALD,TIDALWAVE,CASCADE,ICEBEAM,LIQUIDNITROGEN,THUNDERBOLT,CALMMIND,SWORDSDANCE,DAZZLINGGLEAM,AURASPHERE,FLASHCANNON,ICEBALL,HYPOTHERMIA,MAGNETRISE,SHOCKWAVE,BUTTERFLYKISS,TERRAINPULSE,TWINBEAM,WORKUP,SCALESHOT,FLIPTURN,WATERPULSE,WATERPLEDGE,QUICKSILVER,DEFOG,FABLEDRUSH,FAIRYTALE,ODETOJOY,COUPDEGRACE,LASERFOCUS,GLISTEN,SOLARECLIPSE,RISINGVOLTAGE,MYSTICPULSE,ENERGYBALL,PSYCHIC,WILDCHARGE,TRIATTACK,MIRRORSHOT,STARDUSTREVERIE,BREAKINGSWIPE,MISSILESHOT,BOUNCE,FROZENHEART,EggGroups = Water1,Dragon,HatchSteps = 5120,Height = 1.2,Weight = 25.0,Color = Pink,Shape = HeadBase,Category = Sea Horse,Pokedex = In dark places, it can control the intensity of the lights on its fins and tails to provide added visibility.,Generation = 1,Evolutions = KINGDRA,Item,ROYALSTONE,#-------------------------------</v>
      </c>
    </row>
    <row r="6000" spans="1:5" x14ac:dyDescent="0.25">
      <c r="A6000" t="s">
        <v>2503</v>
      </c>
    </row>
    <row r="6001" spans="1:1" x14ac:dyDescent="0.25">
      <c r="A6001" t="s">
        <v>2493</v>
      </c>
    </row>
    <row r="6002" spans="1:1" x14ac:dyDescent="0.25">
      <c r="A6002" t="s">
        <v>2504</v>
      </c>
    </row>
    <row r="6003" spans="1:1" x14ac:dyDescent="0.25">
      <c r="A6003" t="s">
        <v>6</v>
      </c>
    </row>
    <row r="6004" spans="1:1" x14ac:dyDescent="0.25">
      <c r="A6004" t="s">
        <v>7</v>
      </c>
    </row>
    <row r="6005" spans="1:1" x14ac:dyDescent="0.25">
      <c r="A6005" t="s">
        <v>854</v>
      </c>
    </row>
    <row r="6006" spans="1:1" x14ac:dyDescent="0.25">
      <c r="A6006" t="s">
        <v>2505</v>
      </c>
    </row>
    <row r="6007" spans="1:1" x14ac:dyDescent="0.25">
      <c r="A6007" t="s">
        <v>2361</v>
      </c>
    </row>
    <row r="6008" spans="1:1" x14ac:dyDescent="0.25">
      <c r="A6008" t="s">
        <v>11</v>
      </c>
    </row>
    <row r="6009" spans="1:1" x14ac:dyDescent="0.25">
      <c r="A6009" t="s">
        <v>2495</v>
      </c>
    </row>
    <row r="6010" spans="1:1" x14ac:dyDescent="0.25">
      <c r="A6010" t="s">
        <v>1570</v>
      </c>
    </row>
    <row r="6011" spans="1:1" x14ac:dyDescent="0.25">
      <c r="A6011" t="s">
        <v>2496</v>
      </c>
    </row>
    <row r="6012" spans="1:1" x14ac:dyDescent="0.25">
      <c r="A6012" t="s">
        <v>2497</v>
      </c>
    </row>
    <row r="6013" spans="1:1" x14ac:dyDescent="0.25">
      <c r="A6013" t="s">
        <v>815</v>
      </c>
    </row>
    <row r="6014" spans="1:1" x14ac:dyDescent="0.25">
      <c r="A6014" t="s">
        <v>614</v>
      </c>
    </row>
    <row r="6015" spans="1:1" x14ac:dyDescent="0.25">
      <c r="A6015" t="s">
        <v>36</v>
      </c>
    </row>
    <row r="6016" spans="1:1" x14ac:dyDescent="0.25">
      <c r="A6016" t="s">
        <v>2506</v>
      </c>
    </row>
    <row r="6017" spans="1:5" x14ac:dyDescent="0.25">
      <c r="A6017" t="s">
        <v>766</v>
      </c>
    </row>
    <row r="6018" spans="1:5" x14ac:dyDescent="0.25">
      <c r="A6018" t="s">
        <v>186</v>
      </c>
    </row>
    <row r="6019" spans="1:5" x14ac:dyDescent="0.25">
      <c r="A6019" t="s">
        <v>2499</v>
      </c>
    </row>
    <row r="6020" spans="1:5" x14ac:dyDescent="0.25">
      <c r="A6020" t="s">
        <v>2507</v>
      </c>
    </row>
    <row r="6021" spans="1:5" x14ac:dyDescent="0.25">
      <c r="A6021" t="s">
        <v>25</v>
      </c>
    </row>
    <row r="6022" spans="1:5" x14ac:dyDescent="0.25">
      <c r="A6022" t="s">
        <v>2508</v>
      </c>
    </row>
    <row r="6023" spans="1:5" x14ac:dyDescent="0.25">
      <c r="A6023" t="s">
        <v>1</v>
      </c>
    </row>
    <row r="6024" spans="1:5" x14ac:dyDescent="0.25">
      <c r="A6024" t="s">
        <v>2509</v>
      </c>
      <c r="E6024" t="str">
        <f>A6024&amp;","&amp;A6025&amp;","&amp;A6026&amp;","&amp;A6027&amp;","&amp;A6028&amp;","&amp;A6029&amp;","&amp;A6030&amp;","&amp;A6031&amp;","&amp;A6032&amp;","&amp;A6033&amp;","&amp;A6034&amp;","&amp;A6035&amp;","&amp;A6036&amp;","&amp;A6037&amp;","&amp;A6038&amp;","&amp;A6039&amp;","&amp;A6040&amp;","&amp;A6041&amp;","&amp;A6042&amp;","&amp;A6043&amp;","&amp;A6044&amp;","&amp;A6045&amp;","&amp;A6046&amp;","&amp;A6047&amp;","&amp;A6048</f>
        <v>[KINGDRA],Name = Kingdra,Types = WATER,LIGHT,BaseStats = 85,75,75,105,105,95,GenderRatio = Female50Percent,GrowthRate = Medium,BaseExp = 243,EVs = ATTACK,1,SPECIAL_ATTACK,1,SPECIAL_DEFENSE,1,CatchRate = 45,Happiness = 70,Abilities = NATURALCURE,HYDRATION,HiddenAbilities = MEGALAUNCHER,Moves = 1,RENEWAL,1,WATERGUN,1,WATERSPORT,5,HALLOWEDGROUND,9,CHARGEBEAM,13,RAINBOWBEAM,17,WATERPULSE,20,SHOCKWAVE,23,SIGNALBEAM,27,FLUTTER,31,LIFEDEW,35,SHINYPLUMES,39,AURASPHERE,43,OCEANBLAST,47,DIVINEPUNISHMENT,51,TAILGLOW,TutorMoves = PAYDAY,PROTECT,RETURN,FACADE,HELPINGHAND,WEATHERBALL,FRUSTRATION,HIDDENPOWER,REST,SUNNYDAY,ICYWIND,HAIL,ICICLESPEAR,THUNDERWAVE,VOLTSWITCH,ELECTRICTERRAIN,EERIEIMPULSE,CHARGEBEAM,UTURN,FLUTTER,NECTARTAP,SOLARBEAM,BULLETSEED,GRASSYTERRAIN,GRASSKNOT,LIGHTSCREEN,REFLECT,FAKETEARS,CHARM,DRAININGKISS,ATTRACT,SIRENSSONG,RAINDANCE,WHIRLPOOL,SUBMERGE,BRINE,SOAK,HYDROPUMP,TOXIC,GASTROACID,ACIDARMOR,CURSE,SWIFT,WISH,GAMMARAY,ROUND,SLEEPTALK,PERFECTPITCH,LULLABY,ECHOEDVOICE,SAFEGUARD,RAYOFLIGHT,HOLYFIRE,PURGE,SIGNALBEAM,AURORAVEIL,SUBSTITUTE,DISABLE,LIQUIDATION,SCALD,TIDALWAVE,CASCADE,ICEBEAM,LIQUIDNITROGEN,THUNDERBOLT,CALMMIND,SWORDSDANCE,DAZZLINGGLEAM,AURASPHERE,FLASHCANNON,ICEBALL,HYPOTHERMIA,MAGNETRISE,SHOCKWAVE,BUTTERFLYKISS,TERRAINPULSE,TWINBEAM,WORKUP,SCALESHOT,FLIPTURN,WATERPULSE,WATERPLEDGE,QUICKSILVER,DEFOG,FABLEDRUSH,FAIRYTALE,ODETOJOY,COUPDEGRACE,LASERFOCUS,GLISTEN,SOLARECLIPSE,RISINGVOLTAGE,MYSTICPULSE,ENERGYBALL,PSYCHIC,WILDCHARGE,TRIATTACK,MIRRORSHOT,STARDUSTREVERIE,BREAKINGSWIPE,MISSILESHOT,BOUNCE,FROZENHEART,EggGroups = Water1,Dragon,HatchSteps = 5120,Height = 1.8,Weight = 152.0,Color = Pink,Shape = HeadBase,Category = Sea Horse,Pokedex = The light emitted by their tail fins change based on the temperature of the water in which they are swimming.,Generation = 2,#-------------------------------,[YAMPER]</v>
      </c>
    </row>
    <row r="6025" spans="1:5" x14ac:dyDescent="0.25">
      <c r="A6025" t="s">
        <v>2510</v>
      </c>
    </row>
    <row r="6026" spans="1:5" x14ac:dyDescent="0.25">
      <c r="A6026" t="s">
        <v>2493</v>
      </c>
    </row>
    <row r="6027" spans="1:5" x14ac:dyDescent="0.25">
      <c r="A6027" t="s">
        <v>2511</v>
      </c>
    </row>
    <row r="6028" spans="1:5" x14ac:dyDescent="0.25">
      <c r="A6028" t="s">
        <v>6</v>
      </c>
    </row>
    <row r="6029" spans="1:5" x14ac:dyDescent="0.25">
      <c r="A6029" t="s">
        <v>7</v>
      </c>
    </row>
    <row r="6030" spans="1:5" x14ac:dyDescent="0.25">
      <c r="A6030" t="s">
        <v>1500</v>
      </c>
    </row>
    <row r="6031" spans="1:5" x14ac:dyDescent="0.25">
      <c r="A6031" t="s">
        <v>378</v>
      </c>
    </row>
    <row r="6032" spans="1:5" x14ac:dyDescent="0.25">
      <c r="A6032" t="s">
        <v>2233</v>
      </c>
    </row>
    <row r="6033" spans="1:5" x14ac:dyDescent="0.25">
      <c r="A6033" t="s">
        <v>11</v>
      </c>
    </row>
    <row r="6034" spans="1:5" x14ac:dyDescent="0.25">
      <c r="A6034" t="s">
        <v>2495</v>
      </c>
    </row>
    <row r="6035" spans="1:5" x14ac:dyDescent="0.25">
      <c r="A6035" t="s">
        <v>1570</v>
      </c>
    </row>
    <row r="6036" spans="1:5" x14ac:dyDescent="0.25">
      <c r="A6036" t="s">
        <v>2496</v>
      </c>
    </row>
    <row r="6037" spans="1:5" x14ac:dyDescent="0.25">
      <c r="A6037" t="s">
        <v>2497</v>
      </c>
    </row>
    <row r="6038" spans="1:5" x14ac:dyDescent="0.25">
      <c r="A6038" t="s">
        <v>815</v>
      </c>
    </row>
    <row r="6039" spans="1:5" x14ac:dyDescent="0.25">
      <c r="A6039" t="s">
        <v>614</v>
      </c>
    </row>
    <row r="6040" spans="1:5" x14ac:dyDescent="0.25">
      <c r="A6040" t="s">
        <v>138</v>
      </c>
    </row>
    <row r="6041" spans="1:5" x14ac:dyDescent="0.25">
      <c r="A6041" t="s">
        <v>1749</v>
      </c>
    </row>
    <row r="6042" spans="1:5" x14ac:dyDescent="0.25">
      <c r="A6042" t="s">
        <v>766</v>
      </c>
    </row>
    <row r="6043" spans="1:5" x14ac:dyDescent="0.25">
      <c r="A6043" t="s">
        <v>186</v>
      </c>
    </row>
    <row r="6044" spans="1:5" x14ac:dyDescent="0.25">
      <c r="A6044" t="s">
        <v>2499</v>
      </c>
    </row>
    <row r="6045" spans="1:5" x14ac:dyDescent="0.25">
      <c r="A6045" t="s">
        <v>2512</v>
      </c>
    </row>
    <row r="6046" spans="1:5" x14ac:dyDescent="0.25">
      <c r="A6046" t="s">
        <v>223</v>
      </c>
    </row>
    <row r="6047" spans="1:5" x14ac:dyDescent="0.25">
      <c r="A6047" t="s">
        <v>1</v>
      </c>
    </row>
    <row r="6048" spans="1:5" x14ac:dyDescent="0.25">
      <c r="A6048" t="s">
        <v>2513</v>
      </c>
      <c r="E6048" t="str">
        <f>A6048&amp;","&amp;A6049&amp;","&amp;A6050&amp;","&amp;A6051&amp;","&amp;A6052&amp;","&amp;A6053&amp;","&amp;A6054&amp;","&amp;A6055&amp;","&amp;A6056&amp;","&amp;A6057&amp;","&amp;A6058&amp;","&amp;A6059&amp;","&amp;A6060&amp;","&amp;A6061&amp;","&amp;A6062&amp;","&amp;A6063&amp;","&amp;A6064&amp;","&amp;A6065&amp;","&amp;A6066&amp;","&amp;A6067&amp;","&amp;A6068&amp;","&amp;A6069&amp;","&amp;A6070&amp;","&amp;A6071&amp;","&amp;A6072</f>
        <v>[YAMPER],Name = Yamper,Types = NORMAL,BaseStats = 45,55,54,66,30,40,GenderRatio = Female50Percent,GrowthRate = Fast,BaseExp = 54,EVs = HP,1,CatchRate = 255,Happiness = 70,Abilities = TOUGHCLAWS,STEADFAST,HiddenAbilities = ADAPTABILITY,Moves = 1,TACKLE,1,TAILWHIP,5,WORKUP,9,COVET,11,BONERUSH,13,BITE,16,ODORSLEUTH,19,CHARM,19,CAPTIVATE,23,BODYSLAM,27,SLACKOFF,32,CRUNCH,37,PLAYROUGH,42,RAPIDSTRIKE,45,DOUBLEEDGE,53,LASTRESORT,TutorMoves = ACROBATICS,ATTRACT,AURASPHERE,BODYPRESS,BREAKINGSWIPE,BULKUP,BULLDOZE,CHARM,CLOSECOMBAT,COACHING,CONFUSERAY,CRUNCH,DRAININGKISS,EARTHPOWER,EARTHQUAKE,ECHOEDVOICE,FABLEDRUSH,FALSESWIPE,FIREFANG,FOCUSBLAST,FORTISSIMO,GOLDENBULLET,HEALBELL,HIDDENPOWER,HIGHHORSEPOWER,HYPERVOICE,ICEFANG,IRONHEAD,KNOCKOFF,LASHOUT,MEMENTO,MUDSHACKLES,NASTYPLOT,NOBLEROAR,ODETOJOY,PLAYROUGH,POISONFANG,PROTECT,RAYOFLIGHT,REST,RETURN,ROUND,SAFEGUARD,SLEEPTALK,SNARL,STEELROLLER,STONEEDGE,SUBSTITUTE,SUPERPOWER,SWORDSDANCE,TAUNT,TOXIC,UTURN,VALKYRIECHARIOT,WILDCHARGE,WISH,WORKUP,ZENHEADBUTT,EggGroups = Field,HatchSteps = 5396,Height = 0.3,Weight = 13.5,Color = Black,Shape = Quadruped,Category = Puppy,Pokedex = This Pokemon has earned the nickname of "Man's best friend" because it is the most faithful and most loyal Pokemon. Many humans have domesticated it for this reason.,Generation = 8,Evolutions = BOLTUND,Level,30,#-------------------------------</v>
      </c>
    </row>
    <row r="6049" spans="1:1" x14ac:dyDescent="0.25">
      <c r="A6049" t="s">
        <v>2514</v>
      </c>
    </row>
    <row r="6050" spans="1:1" x14ac:dyDescent="0.25">
      <c r="A6050" t="s">
        <v>1694</v>
      </c>
    </row>
    <row r="6051" spans="1:1" x14ac:dyDescent="0.25">
      <c r="A6051" t="s">
        <v>2515</v>
      </c>
    </row>
    <row r="6052" spans="1:1" x14ac:dyDescent="0.25">
      <c r="A6052" t="s">
        <v>6</v>
      </c>
    </row>
    <row r="6053" spans="1:1" x14ac:dyDescent="0.25">
      <c r="A6053" t="s">
        <v>503</v>
      </c>
    </row>
    <row r="6054" spans="1:1" x14ac:dyDescent="0.25">
      <c r="A6054" t="s">
        <v>2516</v>
      </c>
    </row>
    <row r="6055" spans="1:1" x14ac:dyDescent="0.25">
      <c r="A6055" t="s">
        <v>256</v>
      </c>
    </row>
    <row r="6056" spans="1:1" x14ac:dyDescent="0.25">
      <c r="A6056" t="s">
        <v>146</v>
      </c>
    </row>
    <row r="6057" spans="1:1" x14ac:dyDescent="0.25">
      <c r="A6057" t="s">
        <v>11</v>
      </c>
    </row>
    <row r="6058" spans="1:1" x14ac:dyDescent="0.25">
      <c r="A6058" t="s">
        <v>2517</v>
      </c>
    </row>
    <row r="6059" spans="1:1" x14ac:dyDescent="0.25">
      <c r="A6059" t="s">
        <v>1137</v>
      </c>
    </row>
    <row r="6060" spans="1:1" x14ac:dyDescent="0.25">
      <c r="A6060" t="s">
        <v>2518</v>
      </c>
    </row>
    <row r="6061" spans="1:1" x14ac:dyDescent="0.25">
      <c r="A6061" t="s">
        <v>2519</v>
      </c>
    </row>
    <row r="6062" spans="1:1" x14ac:dyDescent="0.25">
      <c r="A6062" t="s">
        <v>367</v>
      </c>
    </row>
    <row r="6063" spans="1:1" x14ac:dyDescent="0.25">
      <c r="A6063" t="s">
        <v>2520</v>
      </c>
    </row>
    <row r="6064" spans="1:1" x14ac:dyDescent="0.25">
      <c r="A6064" t="s">
        <v>52</v>
      </c>
    </row>
    <row r="6065" spans="1:5" x14ac:dyDescent="0.25">
      <c r="A6065" t="s">
        <v>838</v>
      </c>
    </row>
    <row r="6066" spans="1:5" x14ac:dyDescent="0.25">
      <c r="A6066" t="s">
        <v>398</v>
      </c>
    </row>
    <row r="6067" spans="1:5" x14ac:dyDescent="0.25">
      <c r="A6067" t="s">
        <v>551</v>
      </c>
    </row>
    <row r="6068" spans="1:5" x14ac:dyDescent="0.25">
      <c r="A6068" t="s">
        <v>2521</v>
      </c>
    </row>
    <row r="6069" spans="1:5" x14ac:dyDescent="0.25">
      <c r="A6069" t="s">
        <v>2522</v>
      </c>
    </row>
    <row r="6070" spans="1:5" x14ac:dyDescent="0.25">
      <c r="A6070" t="s">
        <v>2386</v>
      </c>
    </row>
    <row r="6071" spans="1:5" x14ac:dyDescent="0.25">
      <c r="A6071" t="s">
        <v>2523</v>
      </c>
    </row>
    <row r="6072" spans="1:5" x14ac:dyDescent="0.25">
      <c r="A6072" t="s">
        <v>1</v>
      </c>
    </row>
    <row r="6073" spans="1:5" x14ac:dyDescent="0.25">
      <c r="A6073" t="s">
        <v>2524</v>
      </c>
      <c r="E6073" t="str">
        <f>A6073&amp;","&amp;A6074&amp;","&amp;A6075&amp;","&amp;A6076&amp;","&amp;A6077&amp;","&amp;A6078&amp;","&amp;A6079&amp;","&amp;A6080&amp;","&amp;A6081&amp;","&amp;A6082&amp;","&amp;A6083&amp;","&amp;A6084&amp;","&amp;A6085&amp;","&amp;A6086&amp;","&amp;A6087&amp;","&amp;A6088&amp;","&amp;A6089&amp;","&amp;A6090&amp;","&amp;A6091&amp;","&amp;A6092&amp;","&amp;A6093&amp;","&amp;A6094&amp;","&amp;A6095&amp;","&amp;A6096&amp;","&amp;A6097</f>
        <v>[BOLTUND],Name = Boltund,Types = NORMAL,BaseStats = 70,90,80,120,60,70,GenderRatio = Female50Percent,GrowthRate = Fast,BaseExp = 172,EVs = SPEED,2,CatchRate = 45,Happiness = 70,Abilities = TOUGHCLAWS,STEADFAST,HiddenAbilities = ADAPTABILITY,Moves = 1,TACKLE,1,TAILWHIP,5,BACKSTABBING,9,BONERUSH,13,BLACKOUT,17,COVET,21,BITE,26,CHARM,26,CAPTIVATE,29,BODYSLAM,34,CRUNCH,38,SLACKOFF,42,PLAYROUGH,45,HONECLAWS,49,RAPIDSTRIKE,TutorMoves = ACROBATICS,ATTRACT,AURASPHERE,BODYPRESS,BREAKINGSWIPE,BULKUP,BULLDOZE,CHARM,CLOSECOMBAT,COACHING,CONFUSERAY,CRUNCH,DRAININGKISS,EARTHPOWER,EARTHQUAKE,ECHOEDVOICE,FABLEDRUSH,FALSESWIPE,FIREFANG,FOCUSBLAST,FORTISSIMO,GOLDENBULLET,HEALBELL,HIDDENPOWER,HIGHHORSEPOWER,HYPERVOICE,ICEFANG,IRONHEAD,KNOCKOFF,LASHOUT,MEMENTO,MUDSHACKLES,NASTYPLOT,NOBLEROAR,ODETOJOY,PLAYROUGH,POISONFANG,PROTECT,RAYOFLIGHT,REST,RETURN,ROUND,SAFEGUARD,SLEEPTALK,SNARL,STEELROLLER,STONEEDGE,SUBSTITUTE,SUPERPOWER,SWORDSDANCE,TAUNT,TOXIC,UTURN,VALKYRIECHARIOT,WILDCHARGE,WISH,WORKUP,ZENHEADBUTT,EggGroups = Field,HatchSteps = 5396,Height = 1.0,Weight = 34.0,Color = Black,Shape = Quadruped,Category = Dog,Pokedex = Its favourite pasttime is playing fetch with its owner. It is also very intelligent so can learn a lot of tricks.,Generation = 8,#-------------------------------,[VENONAT]</v>
      </c>
    </row>
    <row r="6074" spans="1:5" x14ac:dyDescent="0.25">
      <c r="A6074" t="s">
        <v>2525</v>
      </c>
    </row>
    <row r="6075" spans="1:5" x14ac:dyDescent="0.25">
      <c r="A6075" t="s">
        <v>1694</v>
      </c>
    </row>
    <row r="6076" spans="1:5" x14ac:dyDescent="0.25">
      <c r="A6076" t="s">
        <v>2526</v>
      </c>
    </row>
    <row r="6077" spans="1:5" x14ac:dyDescent="0.25">
      <c r="A6077" t="s">
        <v>6</v>
      </c>
    </row>
    <row r="6078" spans="1:5" x14ac:dyDescent="0.25">
      <c r="A6078" t="s">
        <v>503</v>
      </c>
    </row>
    <row r="6079" spans="1:5" x14ac:dyDescent="0.25">
      <c r="A6079" t="s">
        <v>30</v>
      </c>
    </row>
    <row r="6080" spans="1:5" x14ac:dyDescent="0.25">
      <c r="A6080" t="s">
        <v>136</v>
      </c>
    </row>
    <row r="6081" spans="1:1" x14ac:dyDescent="0.25">
      <c r="A6081" t="s">
        <v>2233</v>
      </c>
    </row>
    <row r="6082" spans="1:1" x14ac:dyDescent="0.25">
      <c r="A6082" t="s">
        <v>11</v>
      </c>
    </row>
    <row r="6083" spans="1:1" x14ac:dyDescent="0.25">
      <c r="A6083" t="s">
        <v>2517</v>
      </c>
    </row>
    <row r="6084" spans="1:1" x14ac:dyDescent="0.25">
      <c r="A6084" t="s">
        <v>1137</v>
      </c>
    </row>
    <row r="6085" spans="1:1" x14ac:dyDescent="0.25">
      <c r="A6085" t="s">
        <v>2527</v>
      </c>
    </row>
    <row r="6086" spans="1:1" x14ac:dyDescent="0.25">
      <c r="A6086" t="s">
        <v>2519</v>
      </c>
    </row>
    <row r="6087" spans="1:1" x14ac:dyDescent="0.25">
      <c r="A6087" t="s">
        <v>367</v>
      </c>
    </row>
    <row r="6088" spans="1:1" x14ac:dyDescent="0.25">
      <c r="A6088" t="s">
        <v>2520</v>
      </c>
    </row>
    <row r="6089" spans="1:1" x14ac:dyDescent="0.25">
      <c r="A6089" t="s">
        <v>75</v>
      </c>
    </row>
    <row r="6090" spans="1:1" x14ac:dyDescent="0.25">
      <c r="A6090" t="s">
        <v>2528</v>
      </c>
    </row>
    <row r="6091" spans="1:1" x14ac:dyDescent="0.25">
      <c r="A6091" t="s">
        <v>398</v>
      </c>
    </row>
    <row r="6092" spans="1:1" x14ac:dyDescent="0.25">
      <c r="A6092" t="s">
        <v>551</v>
      </c>
    </row>
    <row r="6093" spans="1:1" x14ac:dyDescent="0.25">
      <c r="A6093" t="s">
        <v>2529</v>
      </c>
    </row>
    <row r="6094" spans="1:1" x14ac:dyDescent="0.25">
      <c r="A6094" t="s">
        <v>2530</v>
      </c>
    </row>
    <row r="6095" spans="1:1" x14ac:dyDescent="0.25">
      <c r="A6095" t="s">
        <v>2386</v>
      </c>
    </row>
    <row r="6096" spans="1:1" x14ac:dyDescent="0.25">
      <c r="A6096" t="s">
        <v>1</v>
      </c>
    </row>
    <row r="6097" spans="1:5" x14ac:dyDescent="0.25">
      <c r="A6097" t="s">
        <v>2531</v>
      </c>
      <c r="E6097" t="str">
        <f>A6097&amp;","&amp;A6098&amp;","&amp;A6099&amp;","&amp;A6100&amp;","&amp;A6101&amp;","&amp;A6102&amp;","&amp;A6103&amp;","&amp;A6104&amp;","&amp;A6105&amp;","&amp;A6106&amp;","&amp;A6107&amp;","&amp;A6108&amp;","&amp;A6109&amp;","&amp;A6110&amp;","&amp;A6111&amp;","&amp;A6112&amp;","&amp;A6113&amp;","&amp;A6114&amp;","&amp;A6115&amp;","&amp;A6116&amp;","&amp;A6117&amp;","&amp;A6118&amp;","&amp;A6119&amp;","&amp;A6120&amp;","&amp;A6121</f>
        <v>[VENONAT],Name = Venonat,Types = BUG,GRASS,BaseStats = 65,55,40,55,40,50,GenderRatio = Female50Percent,GrowthRate = Medium,BaseExp = 61,EVs = HP,1,CatchRate = 190,Happiness = 70,Abilities = SHIELDDUST,PROTEAN,HiddenAbilities = TINTEDLENS,Moves = 1,MIMIC,1,THORNPRISON,1,FURYCUTTER,1,CAMOUFLAGE,5,STRUGGLEBUG,8,FORESTLEAP,12,BUGBITE,15,LEECHSEED,18,FIRSTIMPRESSION,22,STUNSPORE,22,POISONPOWDER,22,SLEEPPOWDER,26,STRANDINGROOTS,29,VEXINGVINES,32,LEECHLIFE,36,CATAPULT,40,POWERWHIP,43,DRAGONFLYCHARGE,47,SPORE,TutorMoves = PAYDAY,PROTECT,RETURN,FACADE,HELPINGHAND,WEATHERBALL,FRUSTRATION,HIDDENPOWER,REST,SUNNYDAY,ELECTROWEB,EERIEIMPULSE,PINMISSILE,UTURN,NECTARTAP,STRUGGLEBUG,PHEROMONESTREAM,HIVEMIND,MAGICALLEAF,SOLARBEAM,SOLARBLADE,GIGADRAIN,BULLETSEED,GRASSYTERRAIN,GRASSKNOT,EDENFRUIT,AROMATHERAPY,DIG,SANDTOMB,QUICKSAND,BALANCERCHANGEREQUIRED,SANDSTORM,ROCKTOMB,ROCKBLAST,STEALTHROCK,THIEF,BEATUP,SCORESETTLER,TAUNT,KNOCKOFF,CHARM,DRAININGKISS,ATTRACT,GOBLINSTRIKE,RAINDANCE,CROSSPOISON,ALLERGY,TOXIC,TOXICSPIKES,GASTROACID,POISONFANG,BREAKINGSWIPE,HEX,CURSE,CONFUSERAY,ROUND,SLEEPTALK,ECHOEDVOICE,SCHIZOPHRENIA,SUBSTITUTE,DISABLE,PSYCHIC,CALMMIND,PSYCHICFANGS,LEECHLIFE,BUGBUZZ,POLLENPUFF,MEGAHORN,SLUDGEBOMB,BALANCERCHANGEREQUIRED,POISONJAB,GUNKSHOT,ENERGYBALL,POWERWHIP,CATAPULT,POWERGEM,GOLDRUSH,STEAMROLLER,ZENHEADBUTT,FURYCUTTER,INFECTION,TERRAINPULSE,TWINBEAM,WORKUP,SPOIL,GRASSYGLIDE,SYNTHESIS,GRASSPLEDGE,SYLPHSHORN,LASERFOCUS,ANCIENTPOWER,EggMoves = GRASSYGLIDE,SPIDERWEB,FLORALHEALING,POWERGEM,GRASSYTERRAIN,ENERGYBALL,BUGBUZZ,SEEDBOMB,BULLETSEED,EggGroups = Bug,HatchSteps = 5120,Height = 1.0,Weight = 30.0,Color = Yellow,Shape = Bipedal,Category = Moth,Pokedex = Their ability to camouflage easily has lead to them becoming a bit of a pest that are hard to exterminate. However, fire is still very useful against them.,Generation = 1,Evolutions = VENOMOTH,Level,25</v>
      </c>
    </row>
    <row r="6098" spans="1:5" x14ac:dyDescent="0.25">
      <c r="A6098" t="s">
        <v>2532</v>
      </c>
    </row>
    <row r="6099" spans="1:5" x14ac:dyDescent="0.25">
      <c r="A6099" t="s">
        <v>940</v>
      </c>
    </row>
    <row r="6100" spans="1:5" x14ac:dyDescent="0.25">
      <c r="A6100" t="s">
        <v>2533</v>
      </c>
    </row>
    <row r="6101" spans="1:5" x14ac:dyDescent="0.25">
      <c r="A6101" t="s">
        <v>6</v>
      </c>
    </row>
    <row r="6102" spans="1:5" x14ac:dyDescent="0.25">
      <c r="A6102" t="s">
        <v>7</v>
      </c>
    </row>
    <row r="6103" spans="1:5" x14ac:dyDescent="0.25">
      <c r="A6103" t="s">
        <v>565</v>
      </c>
    </row>
    <row r="6104" spans="1:5" x14ac:dyDescent="0.25">
      <c r="A6104" t="s">
        <v>256</v>
      </c>
    </row>
    <row r="6105" spans="1:5" x14ac:dyDescent="0.25">
      <c r="A6105" t="s">
        <v>10</v>
      </c>
    </row>
    <row r="6106" spans="1:5" x14ac:dyDescent="0.25">
      <c r="A6106" t="s">
        <v>11</v>
      </c>
    </row>
    <row r="6107" spans="1:5" x14ac:dyDescent="0.25">
      <c r="A6107" t="s">
        <v>2534</v>
      </c>
    </row>
    <row r="6108" spans="1:5" x14ac:dyDescent="0.25">
      <c r="A6108" t="s">
        <v>2535</v>
      </c>
    </row>
    <row r="6109" spans="1:5" x14ac:dyDescent="0.25">
      <c r="A6109" t="s">
        <v>2536</v>
      </c>
    </row>
    <row r="6110" spans="1:5" x14ac:dyDescent="0.25">
      <c r="A6110" t="s">
        <v>2537</v>
      </c>
    </row>
    <row r="6111" spans="1:5" x14ac:dyDescent="0.25">
      <c r="A6111" t="s">
        <v>2538</v>
      </c>
    </row>
    <row r="6112" spans="1:5" x14ac:dyDescent="0.25">
      <c r="A6112" t="s">
        <v>508</v>
      </c>
    </row>
    <row r="6113" spans="1:5" x14ac:dyDescent="0.25">
      <c r="A6113" t="s">
        <v>614</v>
      </c>
    </row>
    <row r="6114" spans="1:5" x14ac:dyDescent="0.25">
      <c r="A6114" t="s">
        <v>75</v>
      </c>
    </row>
    <row r="6115" spans="1:5" x14ac:dyDescent="0.25">
      <c r="A6115" t="s">
        <v>743</v>
      </c>
    </row>
    <row r="6116" spans="1:5" x14ac:dyDescent="0.25">
      <c r="A6116" t="s">
        <v>292</v>
      </c>
    </row>
    <row r="6117" spans="1:5" x14ac:dyDescent="0.25">
      <c r="A6117" t="s">
        <v>369</v>
      </c>
    </row>
    <row r="6118" spans="1:5" x14ac:dyDescent="0.25">
      <c r="A6118" t="s">
        <v>2093</v>
      </c>
    </row>
    <row r="6119" spans="1:5" x14ac:dyDescent="0.25">
      <c r="A6119" t="s">
        <v>2539</v>
      </c>
    </row>
    <row r="6120" spans="1:5" x14ac:dyDescent="0.25">
      <c r="A6120" t="s">
        <v>25</v>
      </c>
    </row>
    <row r="6121" spans="1:5" x14ac:dyDescent="0.25">
      <c r="A6121" t="s">
        <v>2540</v>
      </c>
    </row>
    <row r="6122" spans="1:5" x14ac:dyDescent="0.25">
      <c r="A6122" t="s">
        <v>1</v>
      </c>
    </row>
    <row r="6123" spans="1:5" x14ac:dyDescent="0.25">
      <c r="A6123" t="s">
        <v>2541</v>
      </c>
      <c r="E6123" t="str">
        <f>A6123&amp;","&amp;A6124&amp;","&amp;A6125&amp;","&amp;A6126&amp;","&amp;A6127&amp;","&amp;A6128&amp;","&amp;A6129&amp;","&amp;A6130&amp;","&amp;A6131&amp;","&amp;A6132&amp;","&amp;A6133&amp;","&amp;A6134&amp;","&amp;A6135&amp;","&amp;A6136&amp;","&amp;A6137&amp;","&amp;A6138&amp;","&amp;A6139&amp;","&amp;A6140&amp;","&amp;A6141&amp;","&amp;A6142&amp;","&amp;A6143&amp;","&amp;A6144&amp;","&amp;A6145&amp;","&amp;A6146&amp;","&amp;A6147</f>
        <v>[VENOMOTH],Name = Venomoth,Types = BUG,GRASS,BaseStats = 100,90,50,90,50,70,GenderRatio = Female50Percent,GrowthRate = Medium,BaseExp = 158,EVs = HP,2,CatchRate = 75,Happiness = 70,Abilities = SHIELDDUST,PROTEAN,HiddenAbilities = TINTEDLENS,Moves = 0,FLYTRAP,1,FLYTRAP,1,QUIVERDANCE,1,MIMIC,1,THORNPRISON,1,FURYCUTTER,1,CAMOUFLAGE,5,STRUGGLEBUG,8,FORESTLEAP,12,BUGBITE,15,LEECHSEED,18,FIRSTIMPRESSION,22,STUNSPORE,22,POISONPOWDER,22,SLEEPPOWDER,26,STRANDINGROOTS,29,VEXINGVINES,32,LEECHLIFE,36,CATAPULT,40,POWERWHIP,43,DRAGONFLYCHARGE,47,SPORE,TutorMoves = PAYDAY,PROTECT,RETURN,FACADE,HELPINGHAND,WEATHERBALL,FRUSTRATION,HIDDENPOWER,REST,SUNNYDAY,ELECTROWEB,EERIEIMPULSE,PINMISSILE,UTURN,NECTARTAP,STRUGGLEBUG,PHEROMONESTREAM,HIVEMIND,MAGICALLEAF,SOLARBEAM,SOLARBLADE,GIGADRAIN,BULLETSEED,GRASSYTERRAIN,GRASSKNOT,EDENFRUIT,AROMATHERAPY,DIG,SANDTOMB,QUICKSAND,SANDSTORM,ROCKTOMB,ROCKBLAST,STEALTHROCK,THIEF,BEATUP,SCORESETTLER,TAUNT,KNOCKOFF,CHARM,DRAININGKISS,ATTRACT,GOBLINSTRIKE,RAINDANCE,CROSSPOISON,ALLERGY,TOXIC,TOXICSPIKES,GASTROACID,POISONFANG,BREAKINGSWIPE,HEX,CURSE,CONFUSERAY,ROUND,SLEEPTALK,ECHOEDVOICE,SCHIZOPHRENIA,SUBSTITUTE,DISABLE,PSYCHIC,CALMMIND,PSYCHICFANGS,LEECHLIFE,BUGBUZZ,POLLENPUFF,MEGAHORN,SLUDGEBOMB,POISONJAB,GUNKSHOT,ENERGYBALL,POWERWHIP,CATAPULT,POWERGEM,GOLDRUSH,STEAMROLLER,ZENHEADBUTT,FURYCUTTER,INFECTION,TERRAINPULSE,TWINBEAM,WORKUP,SPOIL,GRASSYGLIDE,SYNTHESIS,GRASSPLEDGE,SYLPHSHORN,LASERFOCUS,ANCIENTPOWER,FABLEDRUSH,DEFOG,TAILWIND,DUALWINGBEAT,LEAFSTORM,SIGNALBEAM,HYPERBEAM,GIGAIMPACT,MISSILESHOT,STEELWING,MINDDRAIN,DEATHVORTEX,FLY,AIRSLASH,TURBULENCE,FLUTTER,EggGroups = Bug,HatchSteps = 5120,Height = 1.5,Weight = 12.5,Color = Yellow,Shape = MultiWinged,Category = Moth,Pokedex = They are considered a pest because they make a habit of eating tree leaves and then masquerading as part of the tree to hide from predators.,Generation = 1,#-------------------------------,[CATERPIE]</v>
      </c>
    </row>
    <row r="6124" spans="1:5" x14ac:dyDescent="0.25">
      <c r="A6124" t="s">
        <v>2542</v>
      </c>
    </row>
    <row r="6125" spans="1:5" x14ac:dyDescent="0.25">
      <c r="A6125" t="s">
        <v>940</v>
      </c>
    </row>
    <row r="6126" spans="1:5" x14ac:dyDescent="0.25">
      <c r="A6126" t="s">
        <v>2543</v>
      </c>
    </row>
    <row r="6127" spans="1:5" x14ac:dyDescent="0.25">
      <c r="A6127" t="s">
        <v>6</v>
      </c>
    </row>
    <row r="6128" spans="1:5" x14ac:dyDescent="0.25">
      <c r="A6128" t="s">
        <v>7</v>
      </c>
    </row>
    <row r="6129" spans="1:1" x14ac:dyDescent="0.25">
      <c r="A6129" t="s">
        <v>1225</v>
      </c>
    </row>
    <row r="6130" spans="1:1" x14ac:dyDescent="0.25">
      <c r="A6130" t="s">
        <v>275</v>
      </c>
    </row>
    <row r="6131" spans="1:1" x14ac:dyDescent="0.25">
      <c r="A6131" t="s">
        <v>2361</v>
      </c>
    </row>
    <row r="6132" spans="1:1" x14ac:dyDescent="0.25">
      <c r="A6132" t="s">
        <v>11</v>
      </c>
    </row>
    <row r="6133" spans="1:1" x14ac:dyDescent="0.25">
      <c r="A6133" t="s">
        <v>2534</v>
      </c>
    </row>
    <row r="6134" spans="1:1" x14ac:dyDescent="0.25">
      <c r="A6134" t="s">
        <v>2535</v>
      </c>
    </row>
    <row r="6135" spans="1:1" x14ac:dyDescent="0.25">
      <c r="A6135" t="s">
        <v>2544</v>
      </c>
    </row>
    <row r="6136" spans="1:1" x14ac:dyDescent="0.25">
      <c r="A6136" t="s">
        <v>2545</v>
      </c>
    </row>
    <row r="6137" spans="1:1" x14ac:dyDescent="0.25">
      <c r="A6137" t="s">
        <v>508</v>
      </c>
    </row>
    <row r="6138" spans="1:1" x14ac:dyDescent="0.25">
      <c r="A6138" t="s">
        <v>614</v>
      </c>
    </row>
    <row r="6139" spans="1:1" x14ac:dyDescent="0.25">
      <c r="A6139" t="s">
        <v>110</v>
      </c>
    </row>
    <row r="6140" spans="1:1" x14ac:dyDescent="0.25">
      <c r="A6140" t="s">
        <v>550</v>
      </c>
    </row>
    <row r="6141" spans="1:1" x14ac:dyDescent="0.25">
      <c r="A6141" t="s">
        <v>292</v>
      </c>
    </row>
    <row r="6142" spans="1:1" x14ac:dyDescent="0.25">
      <c r="A6142" t="s">
        <v>418</v>
      </c>
    </row>
    <row r="6143" spans="1:1" x14ac:dyDescent="0.25">
      <c r="A6143" t="s">
        <v>2093</v>
      </c>
    </row>
    <row r="6144" spans="1:1" x14ac:dyDescent="0.25">
      <c r="A6144" t="s">
        <v>2546</v>
      </c>
    </row>
    <row r="6145" spans="1:5" x14ac:dyDescent="0.25">
      <c r="A6145" t="s">
        <v>25</v>
      </c>
    </row>
    <row r="6146" spans="1:5" x14ac:dyDescent="0.25">
      <c r="A6146" t="s">
        <v>1</v>
      </c>
    </row>
    <row r="6147" spans="1:5" x14ac:dyDescent="0.25">
      <c r="A6147" t="s">
        <v>2547</v>
      </c>
      <c r="E6147" t="str">
        <f>A6147&amp;","&amp;A6148&amp;","&amp;A6149&amp;","&amp;A6150&amp;","&amp;A6151&amp;","&amp;A6152&amp;","&amp;A6153&amp;","&amp;A6154&amp;","&amp;A6155&amp;","&amp;A6156&amp;","&amp;A6157&amp;","&amp;A6158&amp;","&amp;A6159&amp;","&amp;A6160&amp;","&amp;A6161&amp;","&amp;A6162&amp;","&amp;A6163&amp;","&amp;A6164&amp;","&amp;A6165&amp;","&amp;A6166&amp;","&amp;A6167&amp;","&amp;A6168&amp;","&amp;A6169&amp;","&amp;A6170&amp;","&amp;A6171</f>
        <v>[CATERPIE],Name = Caterpie,Types = BUG,FAIRY,BaseStats = 45,20,35,45,30,20,GenderRatio = Female50Percent,GrowthRate = Medium,BaseExp = 39,EVs = HP,1,CatchRate = 255,Happiness = 70,Abilities = SHIELDDUST,Moves = 1,INFESTATION,1,STRINGSHOT,5,PIXIEWAVE,10,BUGBITE,TutorMoves = STRUGGLEBUG,ELECTROWEB,EggGroups = Bug,HatchSteps = 3840,Height = 0.3,Weight = 2.9,Color = Pink,Shape = Insectoid,Category = Worm,Pokedex = When it senses danger, its antenna will hum enabling it to seek out protection in advance.,Generation = 1,Evolutions = METAPOD,Level,10,#-------------------------------,[METAPOD]</v>
      </c>
    </row>
    <row r="6148" spans="1:5" x14ac:dyDescent="0.25">
      <c r="A6148" t="s">
        <v>2548</v>
      </c>
    </row>
    <row r="6149" spans="1:5" x14ac:dyDescent="0.25">
      <c r="A6149" t="s">
        <v>2549</v>
      </c>
    </row>
    <row r="6150" spans="1:5" x14ac:dyDescent="0.25">
      <c r="A6150" t="s">
        <v>2550</v>
      </c>
    </row>
    <row r="6151" spans="1:5" x14ac:dyDescent="0.25">
      <c r="A6151" t="s">
        <v>6</v>
      </c>
    </row>
    <row r="6152" spans="1:5" x14ac:dyDescent="0.25">
      <c r="A6152" t="s">
        <v>7</v>
      </c>
    </row>
    <row r="6153" spans="1:5" x14ac:dyDescent="0.25">
      <c r="A6153" t="s">
        <v>1276</v>
      </c>
    </row>
    <row r="6154" spans="1:5" x14ac:dyDescent="0.25">
      <c r="A6154" t="s">
        <v>256</v>
      </c>
    </row>
    <row r="6155" spans="1:5" x14ac:dyDescent="0.25">
      <c r="A6155" t="s">
        <v>146</v>
      </c>
    </row>
    <row r="6156" spans="1:5" x14ac:dyDescent="0.25">
      <c r="A6156" t="s">
        <v>11</v>
      </c>
    </row>
    <row r="6157" spans="1:5" x14ac:dyDescent="0.25">
      <c r="A6157" t="s">
        <v>2551</v>
      </c>
    </row>
    <row r="6158" spans="1:5" x14ac:dyDescent="0.25">
      <c r="A6158" t="s">
        <v>2552</v>
      </c>
    </row>
    <row r="6159" spans="1:5" x14ac:dyDescent="0.25">
      <c r="A6159" t="s">
        <v>2553</v>
      </c>
    </row>
    <row r="6160" spans="1:5" x14ac:dyDescent="0.25">
      <c r="A6160" t="s">
        <v>508</v>
      </c>
    </row>
    <row r="6161" spans="1:5" x14ac:dyDescent="0.25">
      <c r="A6161" t="s">
        <v>290</v>
      </c>
    </row>
    <row r="6162" spans="1:5" x14ac:dyDescent="0.25">
      <c r="A6162" t="s">
        <v>52</v>
      </c>
    </row>
    <row r="6163" spans="1:5" x14ac:dyDescent="0.25">
      <c r="A6163" t="s">
        <v>2554</v>
      </c>
    </row>
    <row r="6164" spans="1:5" x14ac:dyDescent="0.25">
      <c r="A6164" t="s">
        <v>766</v>
      </c>
    </row>
    <row r="6165" spans="1:5" x14ac:dyDescent="0.25">
      <c r="A6165" t="s">
        <v>510</v>
      </c>
    </row>
    <row r="6166" spans="1:5" x14ac:dyDescent="0.25">
      <c r="A6166" t="s">
        <v>2217</v>
      </c>
    </row>
    <row r="6167" spans="1:5" x14ac:dyDescent="0.25">
      <c r="A6167" t="s">
        <v>2555</v>
      </c>
    </row>
    <row r="6168" spans="1:5" x14ac:dyDescent="0.25">
      <c r="A6168" t="s">
        <v>25</v>
      </c>
    </row>
    <row r="6169" spans="1:5" x14ac:dyDescent="0.25">
      <c r="A6169" t="s">
        <v>2556</v>
      </c>
    </row>
    <row r="6170" spans="1:5" x14ac:dyDescent="0.25">
      <c r="A6170" t="s">
        <v>1</v>
      </c>
    </row>
    <row r="6171" spans="1:5" x14ac:dyDescent="0.25">
      <c r="A6171" t="s">
        <v>2557</v>
      </c>
      <c r="E6171" t="str">
        <f>A6171&amp;","&amp;A6172&amp;","&amp;A6173&amp;","&amp;A6174&amp;","&amp;A6175&amp;","&amp;A6176&amp;","&amp;A6177&amp;","&amp;A6178&amp;","&amp;A6179&amp;","&amp;A6180&amp;","&amp;A6181&amp;","&amp;A6182&amp;","&amp;A6183&amp;","&amp;A6184&amp;","&amp;A6185&amp;","&amp;A6186&amp;","&amp;A6187&amp;","&amp;A6188&amp;","&amp;A6189&amp;","&amp;A6190&amp;","&amp;A6191&amp;","&amp;A6192&amp;","&amp;A6193&amp;","&amp;A6194&amp;","&amp;A6195</f>
        <v>[METAPOD],Name = Metapod,Types = BUG,FAIRY,BaseStats = 50,20,55,20,25,35,GenderRatio = Female50Percent,GrowthRate = Medium,BaseExp = 72,EVs = DEFENSE,2,CatchRate = 120,Happiness = 70,Abilities = SHIELDDUST,HiddenAbilities = SHEDSKIN,Moves = 0,HARDEN,1,HARDEN,1,INFESTATION,1,STRINGSHOT,5,PIXIEWAVE,10,BUGBITE,TutorMoves = BUGBITE,ELECTROWEB,STRUGGLEBUG,IRONDEFENSE,EggGroups = Bug,HatchSteps = 3840,Height = 0.7,Weight = 9.9,Color = Pink,Shape = Serpentine,Category = Cocoon,Pokedex = It is very difficult for this Pokemon to protect itself because its eyes glow. If it opens its eyes, it gives away its location to potential predators.,Generation = 1,Evolutions = BUTTERFREE,Level,15,#-------------------------------</v>
      </c>
    </row>
    <row r="6172" spans="1:5" x14ac:dyDescent="0.25">
      <c r="A6172" t="s">
        <v>2558</v>
      </c>
    </row>
    <row r="6173" spans="1:5" x14ac:dyDescent="0.25">
      <c r="A6173" t="s">
        <v>2549</v>
      </c>
    </row>
    <row r="6174" spans="1:5" x14ac:dyDescent="0.25">
      <c r="A6174" t="s">
        <v>2559</v>
      </c>
    </row>
    <row r="6175" spans="1:5" x14ac:dyDescent="0.25">
      <c r="A6175" t="s">
        <v>6</v>
      </c>
    </row>
    <row r="6176" spans="1:5" x14ac:dyDescent="0.25">
      <c r="A6176" t="s">
        <v>7</v>
      </c>
    </row>
    <row r="6177" spans="1:1" x14ac:dyDescent="0.25">
      <c r="A6177" t="s">
        <v>629</v>
      </c>
    </row>
    <row r="6178" spans="1:1" x14ac:dyDescent="0.25">
      <c r="A6178" t="s">
        <v>218</v>
      </c>
    </row>
    <row r="6179" spans="1:1" x14ac:dyDescent="0.25">
      <c r="A6179" t="s">
        <v>461</v>
      </c>
    </row>
    <row r="6180" spans="1:1" x14ac:dyDescent="0.25">
      <c r="A6180" t="s">
        <v>11</v>
      </c>
    </row>
    <row r="6181" spans="1:1" x14ac:dyDescent="0.25">
      <c r="A6181" t="s">
        <v>2551</v>
      </c>
    </row>
    <row r="6182" spans="1:1" x14ac:dyDescent="0.25">
      <c r="A6182" t="s">
        <v>2560</v>
      </c>
    </row>
    <row r="6183" spans="1:1" x14ac:dyDescent="0.25">
      <c r="A6183" t="s">
        <v>2561</v>
      </c>
    </row>
    <row r="6184" spans="1:1" x14ac:dyDescent="0.25">
      <c r="A6184" t="s">
        <v>2562</v>
      </c>
    </row>
    <row r="6185" spans="1:1" x14ac:dyDescent="0.25">
      <c r="A6185" t="s">
        <v>508</v>
      </c>
    </row>
    <row r="6186" spans="1:1" x14ac:dyDescent="0.25">
      <c r="A6186" t="s">
        <v>290</v>
      </c>
    </row>
    <row r="6187" spans="1:1" x14ac:dyDescent="0.25">
      <c r="A6187" t="s">
        <v>235</v>
      </c>
    </row>
    <row r="6188" spans="1:1" x14ac:dyDescent="0.25">
      <c r="A6188" t="s">
        <v>2563</v>
      </c>
    </row>
    <row r="6189" spans="1:1" x14ac:dyDescent="0.25">
      <c r="A6189" t="s">
        <v>766</v>
      </c>
    </row>
    <row r="6190" spans="1:1" x14ac:dyDescent="0.25">
      <c r="A6190" t="s">
        <v>156</v>
      </c>
    </row>
    <row r="6191" spans="1:1" x14ac:dyDescent="0.25">
      <c r="A6191" t="s">
        <v>2227</v>
      </c>
    </row>
    <row r="6192" spans="1:1" x14ac:dyDescent="0.25">
      <c r="A6192" t="s">
        <v>2564</v>
      </c>
    </row>
    <row r="6193" spans="1:5" x14ac:dyDescent="0.25">
      <c r="A6193" t="s">
        <v>25</v>
      </c>
    </row>
    <row r="6194" spans="1:5" x14ac:dyDescent="0.25">
      <c r="A6194" t="s">
        <v>2565</v>
      </c>
    </row>
    <row r="6195" spans="1:5" x14ac:dyDescent="0.25">
      <c r="A6195" t="s">
        <v>1</v>
      </c>
    </row>
    <row r="6196" spans="1:5" x14ac:dyDescent="0.25">
      <c r="A6196" t="s">
        <v>2566</v>
      </c>
      <c r="E6196" t="str">
        <f>A6196&amp;","&amp;A6197&amp;","&amp;A6198&amp;","&amp;A6199&amp;","&amp;A6200&amp;","&amp;A6201&amp;","&amp;A6202&amp;","&amp;A6203&amp;","&amp;A6204&amp;","&amp;A6205&amp;","&amp;A6206&amp;","&amp;A6207&amp;","&amp;A6208&amp;","&amp;A6209&amp;","&amp;A6210&amp;","&amp;A6211&amp;","&amp;A6212&amp;","&amp;A6213&amp;","&amp;A6214&amp;","&amp;A6215&amp;","&amp;A6216&amp;","&amp;A6217&amp;","&amp;A6218&amp;","&amp;A6219&amp;","&amp;A6220</f>
        <v>[BUTTERFREE],Name = Butterfree,Types = BUG,FAIRY,BaseStats = 85,50,60,85,95,75,GenderRatio = Female50Percent,GrowthRate = Medium,BaseExp = 178,EVs = SPECIAL_ATTACK,2,SPEED,1,CatchRate = 45,Happiness = 70,Abilities = SWARM,SHIELDDUST,HiddenAbilities = MULTISCALE,Moves = 0,DRAININGKISS,1,DRAININGKISS,1,HARDEN,1,INFESTATION,1,STRINGSHOT,5,PIXIEWAVE,10,BUGBITE,12,POISONPOWDER,12,STUNSPORE,12,SLEEPPOWDER,16,CHARM,16,CAPTIVATE,22,NECTARTAP,25,BUTTERFLYKISS,28,AIRSLASH,32,ENERGYBALL,36,MYSTICPULSE,40,BUGBUZZ,45,QUIVERDANCE,50,ETHEREALBURST,55,POLLENBLAST,TutorMoves = AIRSLASH,ATTRACT,BUGBITE,BUGBUZZ,DRAININGKISS,DUALWINGBEAT,ELECTROWEB,ENERGYBALL,FACADE,GIGADRAIN,GIGAIMPACT,HIDDENPOWER,HURRICANE,HYPERBEAM,POLLENPUFF,PROTECT,RAINDANCE,REFLECT,REST,RETURN,SAFEGUARD,SIGNALBEAM,SOLARBEAM,STRUGGLEBUG,SUBSTITUTE,SUNNYDAY,SWIFT,TAILWIND,TOXIC,UTURN,CALMMIND,PINMISSILE,FLUTTER,NECTARTAP,PHEROMONESTREAM,HIVEMIND,AROMATHERAPY,LIGHTSCREEN,CHARM,MISTYTERRAIN,CURSE,CONFUSERAY,OMINOUSWIND,WISH,STARDUSTREVERIE,HEALBELL,TRIATTACK,PSYCHIC,LEECHLIFE,APHRODITESMIRROR,FAESBLESSING,MYSTICPULSE,DAZZLINGGLEAM,AURASPHERE,TWINBEAM,TERRAINPULSE,PSYSHOCK,BUTTERFLYKISS,INFECTION,FAIRYTALE,COUPDEGRACE,REVITALIZE,EggGroups = Bug,HatchSteps = 3840,Height = 1.1,Weight = 32.0,Color = Pink,Shape = MultiWinged,Category = Butterfly,Pokedex = The wing pattern on each of these Pokemon are said to be perfectly unique and never replicated across anyone else of its species. Bug collectors can attest to the veracity of this statement.,Generation = 1,#-------------------------------,[MANKEY]</v>
      </c>
    </row>
    <row r="6197" spans="1:5" x14ac:dyDescent="0.25">
      <c r="A6197" t="s">
        <v>2567</v>
      </c>
    </row>
    <row r="6198" spans="1:5" x14ac:dyDescent="0.25">
      <c r="A6198" t="s">
        <v>2549</v>
      </c>
    </row>
    <row r="6199" spans="1:5" x14ac:dyDescent="0.25">
      <c r="A6199" t="s">
        <v>2568</v>
      </c>
    </row>
    <row r="6200" spans="1:5" x14ac:dyDescent="0.25">
      <c r="A6200" t="s">
        <v>6</v>
      </c>
    </row>
    <row r="6201" spans="1:5" x14ac:dyDescent="0.25">
      <c r="A6201" t="s">
        <v>7</v>
      </c>
    </row>
    <row r="6202" spans="1:5" x14ac:dyDescent="0.25">
      <c r="A6202" t="s">
        <v>1297</v>
      </c>
    </row>
    <row r="6203" spans="1:5" x14ac:dyDescent="0.25">
      <c r="A6203" t="s">
        <v>1448</v>
      </c>
    </row>
    <row r="6204" spans="1:5" x14ac:dyDescent="0.25">
      <c r="A6204" t="s">
        <v>2233</v>
      </c>
    </row>
    <row r="6205" spans="1:5" x14ac:dyDescent="0.25">
      <c r="A6205" t="s">
        <v>11</v>
      </c>
    </row>
    <row r="6206" spans="1:5" x14ac:dyDescent="0.25">
      <c r="A6206" t="s">
        <v>2569</v>
      </c>
    </row>
    <row r="6207" spans="1:5" x14ac:dyDescent="0.25">
      <c r="A6207" t="s">
        <v>760</v>
      </c>
    </row>
    <row r="6208" spans="1:5" x14ac:dyDescent="0.25">
      <c r="A6208" t="s">
        <v>2570</v>
      </c>
    </row>
    <row r="6209" spans="1:5" x14ac:dyDescent="0.25">
      <c r="A6209" t="s">
        <v>2571</v>
      </c>
    </row>
    <row r="6210" spans="1:5" x14ac:dyDescent="0.25">
      <c r="A6210" t="s">
        <v>508</v>
      </c>
    </row>
    <row r="6211" spans="1:5" x14ac:dyDescent="0.25">
      <c r="A6211" t="s">
        <v>290</v>
      </c>
    </row>
    <row r="6212" spans="1:5" x14ac:dyDescent="0.25">
      <c r="A6212" t="s">
        <v>195</v>
      </c>
    </row>
    <row r="6213" spans="1:5" x14ac:dyDescent="0.25">
      <c r="A6213" t="s">
        <v>2206</v>
      </c>
    </row>
    <row r="6214" spans="1:5" x14ac:dyDescent="0.25">
      <c r="A6214" t="s">
        <v>766</v>
      </c>
    </row>
    <row r="6215" spans="1:5" x14ac:dyDescent="0.25">
      <c r="A6215" t="s">
        <v>418</v>
      </c>
    </row>
    <row r="6216" spans="1:5" x14ac:dyDescent="0.25">
      <c r="A6216" t="s">
        <v>2239</v>
      </c>
    </row>
    <row r="6217" spans="1:5" x14ac:dyDescent="0.25">
      <c r="A6217" t="s">
        <v>2572</v>
      </c>
    </row>
    <row r="6218" spans="1:5" x14ac:dyDescent="0.25">
      <c r="A6218" t="s">
        <v>25</v>
      </c>
    </row>
    <row r="6219" spans="1:5" x14ac:dyDescent="0.25">
      <c r="A6219" t="s">
        <v>1</v>
      </c>
    </row>
    <row r="6220" spans="1:5" x14ac:dyDescent="0.25">
      <c r="A6220" t="s">
        <v>2573</v>
      </c>
      <c r="E6220" t="str">
        <f>A6220&amp;","&amp;A6221&amp;","&amp;A6222&amp;","&amp;A6223&amp;","&amp;A6224&amp;","&amp;A6225&amp;","&amp;A6226&amp;","&amp;A6227&amp;","&amp;A6228&amp;","&amp;A6229&amp;","&amp;A6230&amp;","&amp;A6231&amp;","&amp;A6232&amp;","&amp;A6233&amp;","&amp;A6234&amp;","&amp;A6235&amp;","&amp;A6236&amp;","&amp;A6237&amp;","&amp;A6238&amp;","&amp;A6239&amp;","&amp;A6240&amp;","&amp;A6241&amp;","&amp;A6242&amp;","&amp;A6243&amp;","&amp;A6244</f>
        <v>[MANKEY],Name = Mankey,Types = SOUND,FIGHTING,BaseStats = 50,70,45,60,35,45,GenderRatio = Female50Percent,GrowthRate = Medium,BaseExp = 61,EVs = ATTACK,1,CatchRate = 190,Happiness = 70,Abilities = ANGERPOINT,DEFIANT,HiddenAbilities = BERSERK,Moves = 1,LEER,1,SCRATCH,5,ROAR,8,SONICPUNCH,11,ARMTHRUST,14,FOCUSENERGY,17,FORCEPALM,21,BULKUP,24,EDGESTRIKE,27,LOWKICK,31,DETECT,34,BATTLECRY,38,THRASH,42,STAMPEDE,46,SWORDSDANCE,50,CLOSECOMBAT,54,SONICCRASH,TutorMoves = ACROBATICS,ATTRACT,BODYSLAM,BRICKBREAK,BULKUP,BULLDOZE,DIG,FACADE,FIREPUNCH,FRUSTRATION,HELPINGHAND,HIDDENPOWER,ICEPUNCH,LOWKICK,LOWSWEEP,SCORESETTLER,PAYDAY,POISONJAB,PROTECT,REST,RETURN,ROCKSLIDE,ROCKTOMB,ROUND,SLEEPTALK,STAMPEDE,SUBSTITUTE,SWIFT,TAUNT,THIEF,THUNDERPUNCH,TOXIC,UTURN,WORKUP,FALSESWIPE,ICICLESPEAR,BOUNCE,PINMISSILE,MOSSYPUNCH,BULLETSEED,ROCKBLAST,BEATUP,FAKETEARS,ASSURANCE,BRUTALSWING,KNOCKOFF,REVENGE,DRAINPUNCH,POWERUPPUNCH,DEADLYREACH,CLOSECOMBAT,BREAKINGSWIPE,CURSE,MEANLOOK,SHADOWPUNCH,METEORDRIVE,ROUND,NOBLEROAR,PERFECTPITCH,LULLABY,ECHOEDVOICE,HEALBELL,SCHIZOPHRENIA,SAFEGUARD,DISABLE,TRIPLEKICK,ZENHEADBUTT,LASHOUT,FOULPLAY,BODYPRESS,COACHING,CHIDORI,FABLEDRUSH,WAIL,GENTLECHIMES,WILDCHARGE,FOCUSBLAST,CHAKRABLAST,SUPERPOWER,BLAZEKICK,SUPERPOWER,EARTHQUAKE,BODYSLAM,HIGHHORSEPOWER,OUTRAGE,THROATCHOP,IRONHEAD,HYPERVOICE,BOOMBOX,HYPERACUSIS,FORTISSIMO,GIGAIMPACT,HYPERBEAM,EggGroups = Field,HatchSteps = 5120,Height = 0.5,Weight = 28.0,Color = Black,Shape = BipedalTail,Category = Screeching,Pokedex = It is exceptionally resilient because it is able to use its screeching noise offensively to drown out and annoy anyone that dare crosses its path.,Generation = 1,Evolutions = PRIMEAPE,Level,28,#-------------------------------</v>
      </c>
    </row>
    <row r="6221" spans="1:5" x14ac:dyDescent="0.25">
      <c r="A6221" t="s">
        <v>2574</v>
      </c>
    </row>
    <row r="6222" spans="1:5" x14ac:dyDescent="0.25">
      <c r="A6222" t="s">
        <v>2575</v>
      </c>
    </row>
    <row r="6223" spans="1:5" x14ac:dyDescent="0.25">
      <c r="A6223" t="s">
        <v>2576</v>
      </c>
    </row>
    <row r="6224" spans="1:5" x14ac:dyDescent="0.25">
      <c r="A6224" t="s">
        <v>6</v>
      </c>
    </row>
    <row r="6225" spans="1:1" x14ac:dyDescent="0.25">
      <c r="A6225" t="s">
        <v>7</v>
      </c>
    </row>
    <row r="6226" spans="1:1" x14ac:dyDescent="0.25">
      <c r="A6226" t="s">
        <v>565</v>
      </c>
    </row>
    <row r="6227" spans="1:1" x14ac:dyDescent="0.25">
      <c r="A6227" t="s">
        <v>145</v>
      </c>
    </row>
    <row r="6228" spans="1:1" x14ac:dyDescent="0.25">
      <c r="A6228" t="s">
        <v>10</v>
      </c>
    </row>
    <row r="6229" spans="1:1" x14ac:dyDescent="0.25">
      <c r="A6229" t="s">
        <v>11</v>
      </c>
    </row>
    <row r="6230" spans="1:1" x14ac:dyDescent="0.25">
      <c r="A6230" t="s">
        <v>2577</v>
      </c>
    </row>
    <row r="6231" spans="1:1" x14ac:dyDescent="0.25">
      <c r="A6231" t="s">
        <v>2578</v>
      </c>
    </row>
    <row r="6232" spans="1:1" x14ac:dyDescent="0.25">
      <c r="A6232" t="s">
        <v>2579</v>
      </c>
    </row>
    <row r="6233" spans="1:1" x14ac:dyDescent="0.25">
      <c r="A6233" t="s">
        <v>2580</v>
      </c>
    </row>
    <row r="6234" spans="1:1" x14ac:dyDescent="0.25">
      <c r="A6234" t="s">
        <v>367</v>
      </c>
    </row>
    <row r="6235" spans="1:1" x14ac:dyDescent="0.25">
      <c r="A6235" t="s">
        <v>614</v>
      </c>
    </row>
    <row r="6236" spans="1:1" x14ac:dyDescent="0.25">
      <c r="A6236" t="s">
        <v>452</v>
      </c>
    </row>
    <row r="6237" spans="1:1" x14ac:dyDescent="0.25">
      <c r="A6237" t="s">
        <v>2581</v>
      </c>
    </row>
    <row r="6238" spans="1:1" x14ac:dyDescent="0.25">
      <c r="A6238" t="s">
        <v>398</v>
      </c>
    </row>
    <row r="6239" spans="1:1" x14ac:dyDescent="0.25">
      <c r="A6239" t="s">
        <v>112</v>
      </c>
    </row>
    <row r="6240" spans="1:1" x14ac:dyDescent="0.25">
      <c r="A6240" t="s">
        <v>2582</v>
      </c>
    </row>
    <row r="6241" spans="1:5" x14ac:dyDescent="0.25">
      <c r="A6241" t="s">
        <v>2583</v>
      </c>
    </row>
    <row r="6242" spans="1:5" x14ac:dyDescent="0.25">
      <c r="A6242" t="s">
        <v>25</v>
      </c>
    </row>
    <row r="6243" spans="1:5" x14ac:dyDescent="0.25">
      <c r="A6243" t="s">
        <v>2584</v>
      </c>
    </row>
    <row r="6244" spans="1:5" x14ac:dyDescent="0.25">
      <c r="A6244" t="s">
        <v>1</v>
      </c>
    </row>
    <row r="6245" spans="1:5" x14ac:dyDescent="0.25">
      <c r="A6245" t="s">
        <v>2585</v>
      </c>
      <c r="E6245" t="str">
        <f>A6245&amp;","&amp;A6246&amp;","&amp;A6247&amp;","&amp;A6248&amp;","&amp;A6249&amp;","&amp;A6250&amp;","&amp;A6251&amp;","&amp;A6252&amp;","&amp;A6253&amp;","&amp;A6254&amp;","&amp;A6255&amp;","&amp;A6256&amp;","&amp;A6257&amp;","&amp;A6258&amp;","&amp;A6259&amp;","&amp;A6260&amp;","&amp;A6261&amp;","&amp;A6262&amp;","&amp;A6263&amp;","&amp;A6264&amp;","&amp;A6265&amp;","&amp;A6266&amp;","&amp;A6267&amp;","&amp;A6268&amp;","&amp;A6269</f>
        <v>[PRIMEAPE],Name = Primeape,Types = SOUND,FIGHTING,BaseStats = 75,100,70,90,50,70,GenderRatio = Female50Percent,GrowthRate = Medium,BaseExp = 159,EVs = ATTACK,2,CatchRate = 75,Happiness = 70,Abilities = ANGERPOINT,DEFIANT,HiddenAbilities = BERSERK,Moves = 0,DRUMBEATING,1,DRUMBEATING,1,CIRCLETHROW,1,NIGHTSLASH,1,RAPIDSTRIKE,1,LEER,1,SCRATCH,5,ROAR,8,SONICPUNCH,11,ARMTHRUST,14,FOCUSENERGY,17,FORCEPALM,21,BULKUP,24,EDGESTRIKE,27,LOWKICK,31,DETECT,34,BATTLECRY,38,THRASH,42,STAMPEDE,46,SWORDSDANCE,50,CLOSECOMBAT,54,SONICCRASH,TutorMoves = ACROBATICS,ATTRACT,BODYSLAM,BRICKBREAK,BULKUP,BULLDOZE,DIG,FACADE,FIREPUNCH,FRUSTRATION,HELPINGHAND,HIDDENPOWER,ICEPUNCH,LOWKICK,LOWSWEEP,SCORESETTLER,PAYDAY,POISONJAB,PROTECT,REST,RETURN,ROCKSLIDE,ROCKTOMB,ROUND,SLEEPTALK,STAMPEDE,SUBSTITUTE,SWIFT,TAUNT,THIEF,THUNDERPUNCH,TOXIC,UTURN,WORKUP,FALSESWIPE,ICICLESPEAR,BOUNCE,PINMISSILE,MOSSYPUNCH,BULLETSEED,ROCKBLAST,BEATUP,FAKETEARS,ASSURANCE,BRUTALSWING,KNOCKOFF,REVENGE,DRAINPUNCH,POWERUPPUNCH,DEADLYREACH,CLOSECOMBAT,BREAKINGSWIPE,CURSE,MEANLOOK,SHADOWPUNCH,METEORDRIVE,ROUND,NOBLEROAR,PERFECTPITCH,LULLABY,ECHOEDVOICE,HEALBELL,SCHIZOPHRENIA,SAFEGUARD,DISABLE,TRIPLEKICK,ZENHEADBUTT,LASHOUT,FOULPLAY,BODYPRESS,COACHING,CHIDORI,FABLEDRUSH,WAIL,GENTLECHIMES,WILDCHARGE,FOCUSBLAST,CHAKRABLAST,SUPERPOWER,BLAZEKICK,SUPERPOWER,EARTHQUAKE,BODYSLAM,HIGHHORSEPOWER,OUTRAGE,THROATCHOP,IRONHEAD,HYPERVOICE,BOOMBOX,HYPERACUSIS,FORTISSIMO,GIGAIMPACT,HYPERBEAM,EggGroups = Field,HatchSteps = 5120,Height = 1.0,Weight = 32.0,Color = Black,Shape = BipedalTail,Category = Screeching,Pokedex = A Primeape uses its screeching to get even with people or Pokemon that have previously annoyed it. Only when you have surrendered, will it relent and stop screeching.,Generation = 1,#-------------------------------,[TYNAMO]</v>
      </c>
    </row>
    <row r="6246" spans="1:5" x14ac:dyDescent="0.25">
      <c r="A6246" t="s">
        <v>2586</v>
      </c>
    </row>
    <row r="6247" spans="1:5" x14ac:dyDescent="0.25">
      <c r="A6247" t="s">
        <v>2575</v>
      </c>
    </row>
    <row r="6248" spans="1:5" x14ac:dyDescent="0.25">
      <c r="A6248" t="s">
        <v>2587</v>
      </c>
    </row>
    <row r="6249" spans="1:5" x14ac:dyDescent="0.25">
      <c r="A6249" t="s">
        <v>6</v>
      </c>
    </row>
    <row r="6250" spans="1:5" x14ac:dyDescent="0.25">
      <c r="A6250" t="s">
        <v>7</v>
      </c>
    </row>
    <row r="6251" spans="1:5" x14ac:dyDescent="0.25">
      <c r="A6251" t="s">
        <v>405</v>
      </c>
    </row>
    <row r="6252" spans="1:5" x14ac:dyDescent="0.25">
      <c r="A6252" t="s">
        <v>164</v>
      </c>
    </row>
    <row r="6253" spans="1:5" x14ac:dyDescent="0.25">
      <c r="A6253" t="s">
        <v>2361</v>
      </c>
    </row>
    <row r="6254" spans="1:5" x14ac:dyDescent="0.25">
      <c r="A6254" t="s">
        <v>11</v>
      </c>
    </row>
    <row r="6255" spans="1:5" x14ac:dyDescent="0.25">
      <c r="A6255" t="s">
        <v>2577</v>
      </c>
    </row>
    <row r="6256" spans="1:5" x14ac:dyDescent="0.25">
      <c r="A6256" t="s">
        <v>2578</v>
      </c>
    </row>
    <row r="6257" spans="1:5" x14ac:dyDescent="0.25">
      <c r="A6257" t="s">
        <v>2588</v>
      </c>
    </row>
    <row r="6258" spans="1:5" x14ac:dyDescent="0.25">
      <c r="A6258" t="s">
        <v>2580</v>
      </c>
    </row>
    <row r="6259" spans="1:5" x14ac:dyDescent="0.25">
      <c r="A6259" t="s">
        <v>367</v>
      </c>
    </row>
    <row r="6260" spans="1:5" x14ac:dyDescent="0.25">
      <c r="A6260" t="s">
        <v>614</v>
      </c>
    </row>
    <row r="6261" spans="1:5" x14ac:dyDescent="0.25">
      <c r="A6261" t="s">
        <v>75</v>
      </c>
    </row>
    <row r="6262" spans="1:5" x14ac:dyDescent="0.25">
      <c r="A6262" t="s">
        <v>2206</v>
      </c>
    </row>
    <row r="6263" spans="1:5" x14ac:dyDescent="0.25">
      <c r="A6263" t="s">
        <v>398</v>
      </c>
    </row>
    <row r="6264" spans="1:5" x14ac:dyDescent="0.25">
      <c r="A6264" t="s">
        <v>112</v>
      </c>
    </row>
    <row r="6265" spans="1:5" x14ac:dyDescent="0.25">
      <c r="A6265" t="s">
        <v>2582</v>
      </c>
    </row>
    <row r="6266" spans="1:5" x14ac:dyDescent="0.25">
      <c r="A6266" t="s">
        <v>2589</v>
      </c>
    </row>
    <row r="6267" spans="1:5" x14ac:dyDescent="0.25">
      <c r="A6267" t="s">
        <v>25</v>
      </c>
    </row>
    <row r="6268" spans="1:5" x14ac:dyDescent="0.25">
      <c r="A6268" t="s">
        <v>1</v>
      </c>
    </row>
    <row r="6269" spans="1:5" x14ac:dyDescent="0.25">
      <c r="A6269" t="s">
        <v>2590</v>
      </c>
      <c r="E6269" t="str">
        <f>A6269&amp;","&amp;A6270&amp;","&amp;A6271&amp;","&amp;A6272&amp;","&amp;A6273&amp;","&amp;A6274&amp;","&amp;A6275&amp;","&amp;A6276&amp;","&amp;A6277&amp;","&amp;A6278&amp;","&amp;A6279&amp;","&amp;A6280&amp;","&amp;A6281&amp;","&amp;A6282&amp;","&amp;A6283&amp;","&amp;A6284&amp;","&amp;A6285&amp;","&amp;A6286&amp;","&amp;A6287&amp;","&amp;A6288&amp;","&amp;A6289&amp;","&amp;A6290&amp;","&amp;A6291&amp;","&amp;A6292&amp;","&amp;A6293</f>
        <v>[TYNAMO],Name = Tynamo,Types = BUG,GROUND,BaseStats = 35,55,40,60,45,40,GenderRatio = Female50Percent,GrowthRate = Slow,BaseExp = 55,EVs = SPEED,1,CatchRate = 190,Happiness = 70,Abilities = WIMPOUT,Moves = 1,POISONSPIT,1,SANDATTACK,1,STRAFE,5,PINMISSILE,8,MUDSPORT,11,SANDJET,14,INFESTATION,17,STRUGGLEBUG,20,ROCKTOMB,24,SKITTERSMACK,29,DIG,33,COIL,38,VENOMDRAIN,45,ATTACKORDER,49,CRUNCH,53,EARTHQUAKE,TutorMoves = CHARGEBEAM,MAGNETRISE,THUNDERWAVE,EggMoves = HIVEMIND,INFESTATION,DEFENDORDER,HEALORDER,MAGNITUDE,SMACKDOWN,QUICKSAND,EggGroups = Bug,Amorphous,HatchSteps = 5120,Height = 0.2,Weight = 0.3,Color = Brown,Shape = Finned,Category = Larva,Pokedex = Due to its weak, undeveloped form, it often hides underground for as long as it can because it cannot defend itself well, only surfacing for food.,Generation = 5,Evolutions = EELEKTRIK,Level,16,#-------------------------------</v>
      </c>
    </row>
    <row r="6270" spans="1:5" x14ac:dyDescent="0.25">
      <c r="A6270" t="s">
        <v>2591</v>
      </c>
    </row>
    <row r="6271" spans="1:5" x14ac:dyDescent="0.25">
      <c r="A6271" t="s">
        <v>1934</v>
      </c>
    </row>
    <row r="6272" spans="1:5" x14ac:dyDescent="0.25">
      <c r="A6272" t="s">
        <v>2592</v>
      </c>
    </row>
    <row r="6273" spans="1:1" x14ac:dyDescent="0.25">
      <c r="A6273" t="s">
        <v>6</v>
      </c>
    </row>
    <row r="6274" spans="1:1" x14ac:dyDescent="0.25">
      <c r="A6274" t="s">
        <v>175</v>
      </c>
    </row>
    <row r="6275" spans="1:1" x14ac:dyDescent="0.25">
      <c r="A6275" t="s">
        <v>1066</v>
      </c>
    </row>
    <row r="6276" spans="1:1" x14ac:dyDescent="0.25">
      <c r="A6276" t="s">
        <v>119</v>
      </c>
    </row>
    <row r="6277" spans="1:1" x14ac:dyDescent="0.25">
      <c r="A6277" t="s">
        <v>10</v>
      </c>
    </row>
    <row r="6278" spans="1:1" x14ac:dyDescent="0.25">
      <c r="A6278" t="s">
        <v>11</v>
      </c>
    </row>
    <row r="6279" spans="1:1" x14ac:dyDescent="0.25">
      <c r="A6279" t="s">
        <v>2593</v>
      </c>
    </row>
    <row r="6280" spans="1:1" x14ac:dyDescent="0.25">
      <c r="A6280" t="s">
        <v>2594</v>
      </c>
    </row>
    <row r="6281" spans="1:1" x14ac:dyDescent="0.25">
      <c r="A6281" t="s">
        <v>2595</v>
      </c>
    </row>
    <row r="6282" spans="1:1" x14ac:dyDescent="0.25">
      <c r="A6282" t="s">
        <v>2596</v>
      </c>
    </row>
    <row r="6283" spans="1:1" x14ac:dyDescent="0.25">
      <c r="A6283" t="s">
        <v>2597</v>
      </c>
    </row>
    <row r="6284" spans="1:1" x14ac:dyDescent="0.25">
      <c r="A6284" t="s">
        <v>614</v>
      </c>
    </row>
    <row r="6285" spans="1:1" x14ac:dyDescent="0.25">
      <c r="A6285" t="s">
        <v>323</v>
      </c>
    </row>
    <row r="6286" spans="1:1" x14ac:dyDescent="0.25">
      <c r="A6286" t="s">
        <v>2598</v>
      </c>
    </row>
    <row r="6287" spans="1:1" x14ac:dyDescent="0.25">
      <c r="A6287" t="s">
        <v>155</v>
      </c>
    </row>
    <row r="6288" spans="1:1" x14ac:dyDescent="0.25">
      <c r="A6288" t="s">
        <v>266</v>
      </c>
    </row>
    <row r="6289" spans="1:5" x14ac:dyDescent="0.25">
      <c r="A6289" t="s">
        <v>2599</v>
      </c>
    </row>
    <row r="6290" spans="1:5" x14ac:dyDescent="0.25">
      <c r="A6290" t="s">
        <v>2600</v>
      </c>
    </row>
    <row r="6291" spans="1:5" x14ac:dyDescent="0.25">
      <c r="A6291" t="s">
        <v>56</v>
      </c>
    </row>
    <row r="6292" spans="1:5" x14ac:dyDescent="0.25">
      <c r="A6292" t="s">
        <v>2601</v>
      </c>
    </row>
    <row r="6293" spans="1:5" x14ac:dyDescent="0.25">
      <c r="A6293" t="s">
        <v>1</v>
      </c>
    </row>
    <row r="6294" spans="1:5" x14ac:dyDescent="0.25">
      <c r="A6294" t="s">
        <v>2602</v>
      </c>
      <c r="E6294" t="str">
        <f>A6294&amp;","&amp;A6295&amp;","&amp;A6296&amp;","&amp;A6297&amp;","&amp;A6298&amp;","&amp;A6299&amp;","&amp;A6300&amp;","&amp;A6301&amp;","&amp;A6302&amp;","&amp;A6303&amp;","&amp;A6304&amp;","&amp;A6305&amp;","&amp;A6306&amp;","&amp;A6307&amp;","&amp;A6308&amp;","&amp;A6309&amp;","&amp;A6310&amp;","&amp;A6311&amp;","&amp;A6312&amp;","&amp;A6313&amp;","&amp;A6314&amp;","&amp;A6315&amp;","&amp;A6316&amp;","&amp;A6317&amp;","&amp;A6318</f>
        <v>[EELEKTRIK],Name = Eelektrik,Types = BUG,GROUND,BaseStats = 65,85,70,40,75,70,GenderRatio = Female50Percent,GrowthRate = Slow,BaseExp = 142,EVs = ATTACK,2,CatchRate = 60,Happiness = 70,Abilities = SANDVEIL,ARENATRAP,HiddenAbilities = TOUGHCLAWS,Moves = 0,VENOMDRENCH,1,VENOMDRENCH,1,POISONSPIT,1,SANDATTACK,1,STRAFE,5,PINMISSILE,8,MUDSPORT,11,SANDJET,14,INFESTATION,17,STRUGGLEBUG,20,ROCKTOMB,24,SKITTERSMACK,29,DIG,33,COIL,38,VENOMDRAIN,45,ATTACKORDER,49,CRUNCH,53,EARTHQUAKE,TutorMoves = ACROBATICS,WATERWHIP,ATTRACT,BIND,BOUNCE,CHARGEBEAM,CONFIDE,DOUBLETEAM,ENDURE,FACADE,FLASHCANNON,FRUSTRATION,GASTROACID,GIGADRAIN,HIDDENPOWER,KNOCKOFF,LIGHTSCREEN,MAGNETRISE,PROTECT,RAINDANCE,REST,RETURN,ROUND,SHOCKWAVE,SIGNALBEAM,SLEEPTALK,SNORE,SUBSTITUTE,SUPERFANG,SWAGGER,THROATCHOP,THUNDER,THUNDERBOLT,THUNDERWAVE,TOXIC,UTURN,VOLTSWITCH,WILDCHARGE,EggGroups = Bug,Amorphous,HatchSteps = 5120,Height = 1.2,Weight = 22.0,Color = Brown,Shape = Finned,Category = Worm,Pokedex = These Pokémon come out of their burrows to feed on smaller bugs and insects within caves and sandy dunes.,Generation = 5,Evolutions = EELEKTROSS,Item,SWARMSTONE,#-------------------------------</v>
      </c>
    </row>
    <row r="6295" spans="1:5" x14ac:dyDescent="0.25">
      <c r="A6295" t="s">
        <v>2603</v>
      </c>
    </row>
    <row r="6296" spans="1:5" x14ac:dyDescent="0.25">
      <c r="A6296" t="s">
        <v>1934</v>
      </c>
    </row>
    <row r="6297" spans="1:5" x14ac:dyDescent="0.25">
      <c r="A6297" t="s">
        <v>2604</v>
      </c>
    </row>
    <row r="6298" spans="1:5" x14ac:dyDescent="0.25">
      <c r="A6298" t="s">
        <v>6</v>
      </c>
    </row>
    <row r="6299" spans="1:5" x14ac:dyDescent="0.25">
      <c r="A6299" t="s">
        <v>175</v>
      </c>
    </row>
    <row r="6300" spans="1:5" x14ac:dyDescent="0.25">
      <c r="A6300" t="s">
        <v>98</v>
      </c>
    </row>
    <row r="6301" spans="1:5" x14ac:dyDescent="0.25">
      <c r="A6301" t="s">
        <v>164</v>
      </c>
    </row>
    <row r="6302" spans="1:5" x14ac:dyDescent="0.25">
      <c r="A6302" t="s">
        <v>2466</v>
      </c>
    </row>
    <row r="6303" spans="1:5" x14ac:dyDescent="0.25">
      <c r="A6303" t="s">
        <v>11</v>
      </c>
    </row>
    <row r="6304" spans="1:5" x14ac:dyDescent="0.25">
      <c r="A6304" t="s">
        <v>2042</v>
      </c>
    </row>
    <row r="6305" spans="1:5" x14ac:dyDescent="0.25">
      <c r="A6305" t="s">
        <v>2099</v>
      </c>
    </row>
    <row r="6306" spans="1:5" x14ac:dyDescent="0.25">
      <c r="A6306" t="s">
        <v>2605</v>
      </c>
    </row>
    <row r="6307" spans="1:5" x14ac:dyDescent="0.25">
      <c r="A6307" t="s">
        <v>2606</v>
      </c>
    </row>
    <row r="6308" spans="1:5" x14ac:dyDescent="0.25">
      <c r="A6308" t="s">
        <v>2597</v>
      </c>
    </row>
    <row r="6309" spans="1:5" x14ac:dyDescent="0.25">
      <c r="A6309" t="s">
        <v>614</v>
      </c>
    </row>
    <row r="6310" spans="1:5" x14ac:dyDescent="0.25">
      <c r="A6310" t="s">
        <v>36</v>
      </c>
    </row>
    <row r="6311" spans="1:5" x14ac:dyDescent="0.25">
      <c r="A6311" t="s">
        <v>1669</v>
      </c>
    </row>
    <row r="6312" spans="1:5" x14ac:dyDescent="0.25">
      <c r="A6312" t="s">
        <v>155</v>
      </c>
    </row>
    <row r="6313" spans="1:5" x14ac:dyDescent="0.25">
      <c r="A6313" t="s">
        <v>266</v>
      </c>
    </row>
    <row r="6314" spans="1:5" x14ac:dyDescent="0.25">
      <c r="A6314" t="s">
        <v>2217</v>
      </c>
    </row>
    <row r="6315" spans="1:5" x14ac:dyDescent="0.25">
      <c r="A6315" t="s">
        <v>2607</v>
      </c>
    </row>
    <row r="6316" spans="1:5" x14ac:dyDescent="0.25">
      <c r="A6316" t="s">
        <v>56</v>
      </c>
    </row>
    <row r="6317" spans="1:5" x14ac:dyDescent="0.25">
      <c r="A6317" t="s">
        <v>2608</v>
      </c>
    </row>
    <row r="6318" spans="1:5" x14ac:dyDescent="0.25">
      <c r="A6318" t="s">
        <v>1</v>
      </c>
    </row>
    <row r="6319" spans="1:5" x14ac:dyDescent="0.25">
      <c r="A6319" t="s">
        <v>2609</v>
      </c>
      <c r="E6319" t="str">
        <f>A6319&amp;","&amp;A6320&amp;","&amp;A6321&amp;","&amp;A6322&amp;","&amp;A6323&amp;","&amp;A6324&amp;","&amp;A6325&amp;","&amp;A6326&amp;","&amp;A6327&amp;","&amp;A6328&amp;","&amp;A6329&amp;","&amp;A6330&amp;","&amp;A6331&amp;","&amp;A6332&amp;","&amp;A6333&amp;","&amp;A6334&amp;","&amp;A6335&amp;","&amp;A6336&amp;","&amp;A6337&amp;","&amp;A6338&amp;","&amp;A6339&amp;","&amp;A6340&amp;","&amp;A6341&amp;","&amp;A6342&amp;","&amp;A6343</f>
        <v>[EELEKTROSS],Name = Eelektross,Types = BUG,GROUND,BaseStats = 85,115,80,50,105,80,GenderRatio = Female50Percent,GrowthRate = Slow,BaseExp = 232,EVs = ATTACK,3,CatchRate = 30,Happiness = 70,Abilities = LEVITATE,Moves = 0,QUICKSAND,1,QUICKSAND,1,VENOMDRENCH,1,POISONSPIT,1,SANDATTACK,1,STRAFE,5,PINMISSILE,8,MUDSPORT,11,SANDJET,14,INFESTATION,17,STRUGGLEBUG,20,ROCKTOMB,24,SKITTERSMACK,29,DIG,33,COIL,38,VENOMDRAIN,45,ATTACKORDER,49,CRUNCH,53,EARTHQUAKE,TutorMoves = ACROBATICS,WATERWHIP,ATTRACT,BIND,BOUNCE,BRICKBREAK,CHARGEBEAM,CONFIDE,CUT,DOUBLETEAM,DRAGONCLAW,DRACOSURGE,DRAGONTAIL,DRAINPUNCH,ENDURE,FACADE,FIREPUNCH,FLAMETHROWER,FLASHCANNON,FOCUSPUNCH,FRUSTRATION,GASTROACID,GIGADRAIN,GIGAIMPACT,GRASSKNOT,HIDDENPOWER,HYPERBEAM,KNOCKOFF,LIGHTSCREEN,MAGNETRISE,OUTRAGE,POWERUPPUNCH,PROTECT,RAINDANCE,REST,RETURN,ROAR,ROCKSLIDE,ROCKSMASH,ROCKTOMB,ROUND,SHOCKWAVE,SIGNALBEAM,SLEEPTALK,SNORE,BRUTEFORCE,SUBSTITUTE,SUPERFANG,SUPERPOWER,SWAGGER,THROATCHOP,THUNDER,THUNDERBOLT,THUNDERPUNCH,THUNDERWAVE,TOXIC,UTURN,VOLTSWITCH,WILDCHARGE,EggGroups = Bug,Amorphous,HatchSteps = 5120,Height = 2.1,Weight = 80.5,Color = Brown,Shape = Finned,Category = Worm,Pokedex = It is rumoured that Some of the largest Eelektrosses have jaws that can open so large that they can consume an entire fridge in one gulp.,Generation = 5,#-------------------------------,[EEVEE],Name = Eevee</v>
      </c>
    </row>
    <row r="6320" spans="1:5" x14ac:dyDescent="0.25">
      <c r="A6320" t="s">
        <v>2610</v>
      </c>
    </row>
    <row r="6321" spans="1:1" x14ac:dyDescent="0.25">
      <c r="A6321" t="s">
        <v>1934</v>
      </c>
    </row>
    <row r="6322" spans="1:1" x14ac:dyDescent="0.25">
      <c r="A6322" t="s">
        <v>2611</v>
      </c>
    </row>
    <row r="6323" spans="1:1" x14ac:dyDescent="0.25">
      <c r="A6323" t="s">
        <v>6</v>
      </c>
    </row>
    <row r="6324" spans="1:1" x14ac:dyDescent="0.25">
      <c r="A6324" t="s">
        <v>175</v>
      </c>
    </row>
    <row r="6325" spans="1:1" x14ac:dyDescent="0.25">
      <c r="A6325" t="s">
        <v>1018</v>
      </c>
    </row>
    <row r="6326" spans="1:1" x14ac:dyDescent="0.25">
      <c r="A6326" t="s">
        <v>1019</v>
      </c>
    </row>
    <row r="6327" spans="1:1" x14ac:dyDescent="0.25">
      <c r="A6327" t="s">
        <v>2612</v>
      </c>
    </row>
    <row r="6328" spans="1:1" x14ac:dyDescent="0.25">
      <c r="A6328" t="s">
        <v>11</v>
      </c>
    </row>
    <row r="6329" spans="1:1" x14ac:dyDescent="0.25">
      <c r="A6329" t="s">
        <v>2613</v>
      </c>
    </row>
    <row r="6330" spans="1:1" x14ac:dyDescent="0.25">
      <c r="A6330" t="s">
        <v>2614</v>
      </c>
    </row>
    <row r="6331" spans="1:1" x14ac:dyDescent="0.25">
      <c r="A6331" t="s">
        <v>2615</v>
      </c>
    </row>
    <row r="6332" spans="1:1" x14ac:dyDescent="0.25">
      <c r="A6332" t="s">
        <v>2597</v>
      </c>
    </row>
    <row r="6333" spans="1:1" x14ac:dyDescent="0.25">
      <c r="A6333" t="s">
        <v>614</v>
      </c>
    </row>
    <row r="6334" spans="1:1" x14ac:dyDescent="0.25">
      <c r="A6334" t="s">
        <v>2162</v>
      </c>
    </row>
    <row r="6335" spans="1:1" x14ac:dyDescent="0.25">
      <c r="A6335" t="s">
        <v>2616</v>
      </c>
    </row>
    <row r="6336" spans="1:1" x14ac:dyDescent="0.25">
      <c r="A6336" t="s">
        <v>155</v>
      </c>
    </row>
    <row r="6337" spans="1:5" x14ac:dyDescent="0.25">
      <c r="A6337" t="s">
        <v>266</v>
      </c>
    </row>
    <row r="6338" spans="1:5" x14ac:dyDescent="0.25">
      <c r="A6338" t="s">
        <v>2217</v>
      </c>
    </row>
    <row r="6339" spans="1:5" x14ac:dyDescent="0.25">
      <c r="A6339" t="s">
        <v>2617</v>
      </c>
    </row>
    <row r="6340" spans="1:5" x14ac:dyDescent="0.25">
      <c r="A6340" t="s">
        <v>56</v>
      </c>
    </row>
    <row r="6341" spans="1:5" x14ac:dyDescent="0.25">
      <c r="A6341" t="s">
        <v>1</v>
      </c>
    </row>
    <row r="6342" spans="1:5" x14ac:dyDescent="0.25">
      <c r="A6342" t="s">
        <v>2618</v>
      </c>
      <c r="E6342" t="str">
        <f>A6342&amp;","&amp;A6343&amp;","&amp;A6344&amp;","&amp;A6345&amp;","&amp;A6346&amp;","&amp;A6347&amp;","&amp;A6348&amp;","&amp;A6349&amp;","&amp;A6350&amp;","&amp;A6351&amp;","&amp;A6352&amp;","&amp;A6353&amp;","&amp;A6354&amp;","&amp;A6355&amp;","&amp;A6356&amp;","&amp;A6357&amp;","&amp;A6358&amp;","&amp;A6359&amp;","&amp;A6360&amp;","&amp;A6361&amp;","&amp;A6362&amp;","&amp;A6363&amp;","&amp;A6364&amp;","&amp;A6365&amp;","&amp;A6366</f>
        <v>[EEVEE],Name = Eevee,Types = NORMAL,BaseStats = 60,45,55,65,45,55,GenderRatio = Female50Percent,GrowthRate = Medium,BaseExp = 65,EVs = SPEED,1,CatchRate = 45,Happiness = 70,Abilities = RUNAWAY,ADAPTABILITY,HiddenAbilities = PUREHEART,Moves = 1,COVET,1,TACKLE,1,GROWL,1,TAILWHIP,8,QUICKATTACK,11,PULSE,14,BABYDOLLEYES,18,PEEKABOO,22,POWERNAP,25,TWINBEAM,28,CHARM,28,CAPTIVATE,32,COPYCAT,35,BATONPASS,38,RECOVER,42,TAKEDOWN,46,WISH,50,PLAYROUGH,54,GENESIS,TutorMoves = PAYDAY,SUNNYDAY,QUICKSAND,REFLECT,LIGHTSCREEN,PROTECT,REST,FACADE,HIDDENPOWER,TOXIC,TAUNT,SNARL,COACHING,RAINDANCE,CHARM,SLEEPTALK,LULLABY,WISH,BODYSLAM,TRIATTACK,SUBSTITUTE,CRUNCH,HYPERVOICE,DIG,TWINBEAM,WORKUP,DRAININGKISS,WAIL,ROUND,COUPDEGRACE,FAIRYTALE,CONFUSERAY,KNOCKOFF,HELPINGHAND,THIEF,SWIFT,FAKETEARS,SHADOWBALL,CHARGEBEAM,MUDSHACKLES,ATTRACT,LOWKICK,CURSE,STARDUSTREVERIE,SAFEGUARD,DISABLE,FRUSTRATION,RETURN,TERRAINPULSE,EggMoves = DECORATE,DETECT,DISARMINGVOICE,FAKETEARS,SWEETKISS,LOVELYKISS,QUICKGUARD,TRIPLEKICK,TICKLE,HELPINGHAND,EggGroups = Field,HatchSteps = 5120,Height = 0.3,Weight = 6.5,Color = Brown,Shape = Quadruped,Habitat = Urban,Category = Evolution,Pokedex = Thanks to its unstable genetic makeup, this special Pokémon conceals many different possible evolutions.,Generation = 1</v>
      </c>
    </row>
    <row r="6343" spans="1:5" x14ac:dyDescent="0.25">
      <c r="A6343" t="s">
        <v>2029</v>
      </c>
    </row>
    <row r="6344" spans="1:5" x14ac:dyDescent="0.25">
      <c r="A6344" t="s">
        <v>1694</v>
      </c>
    </row>
    <row r="6345" spans="1:5" x14ac:dyDescent="0.25">
      <c r="A6345" t="s">
        <v>2619</v>
      </c>
    </row>
    <row r="6346" spans="1:5" x14ac:dyDescent="0.25">
      <c r="A6346" t="s">
        <v>6</v>
      </c>
    </row>
    <row r="6347" spans="1:5" x14ac:dyDescent="0.25">
      <c r="A6347" t="s">
        <v>7</v>
      </c>
    </row>
    <row r="6348" spans="1:5" x14ac:dyDescent="0.25">
      <c r="A6348" t="s">
        <v>898</v>
      </c>
    </row>
    <row r="6349" spans="1:5" x14ac:dyDescent="0.25">
      <c r="A6349" t="s">
        <v>119</v>
      </c>
    </row>
    <row r="6350" spans="1:5" x14ac:dyDescent="0.25">
      <c r="A6350" t="s">
        <v>2233</v>
      </c>
    </row>
    <row r="6351" spans="1:5" x14ac:dyDescent="0.25">
      <c r="A6351" t="s">
        <v>11</v>
      </c>
    </row>
    <row r="6352" spans="1:5" x14ac:dyDescent="0.25">
      <c r="A6352" t="s">
        <v>2620</v>
      </c>
    </row>
    <row r="6353" spans="1:1" x14ac:dyDescent="0.25">
      <c r="A6353" t="s">
        <v>2621</v>
      </c>
    </row>
    <row r="6354" spans="1:1" x14ac:dyDescent="0.25">
      <c r="A6354" t="s">
        <v>2622</v>
      </c>
    </row>
    <row r="6355" spans="1:1" x14ac:dyDescent="0.25">
      <c r="A6355" t="s">
        <v>2623</v>
      </c>
    </row>
    <row r="6356" spans="1:1" x14ac:dyDescent="0.25">
      <c r="A6356" t="s">
        <v>2624</v>
      </c>
    </row>
    <row r="6357" spans="1:1" x14ac:dyDescent="0.25">
      <c r="A6357" t="s">
        <v>367</v>
      </c>
    </row>
    <row r="6358" spans="1:1" x14ac:dyDescent="0.25">
      <c r="A6358" t="s">
        <v>614</v>
      </c>
    </row>
    <row r="6359" spans="1:1" x14ac:dyDescent="0.25">
      <c r="A6359" t="s">
        <v>52</v>
      </c>
    </row>
    <row r="6360" spans="1:1" x14ac:dyDescent="0.25">
      <c r="A6360" t="s">
        <v>1198</v>
      </c>
    </row>
    <row r="6361" spans="1:1" x14ac:dyDescent="0.25">
      <c r="A6361" t="s">
        <v>155</v>
      </c>
    </row>
    <row r="6362" spans="1:1" x14ac:dyDescent="0.25">
      <c r="A6362" t="s">
        <v>551</v>
      </c>
    </row>
    <row r="6363" spans="1:1" x14ac:dyDescent="0.25">
      <c r="A6363" t="s">
        <v>2625</v>
      </c>
    </row>
    <row r="6364" spans="1:1" x14ac:dyDescent="0.25">
      <c r="A6364" t="s">
        <v>2036</v>
      </c>
    </row>
    <row r="6365" spans="1:1" x14ac:dyDescent="0.25">
      <c r="A6365" t="s">
        <v>2626</v>
      </c>
    </row>
    <row r="6366" spans="1:1" x14ac:dyDescent="0.25">
      <c r="A6366" t="s">
        <v>25</v>
      </c>
    </row>
    <row r="6367" spans="1:1" x14ac:dyDescent="0.25">
      <c r="A6367" t="s">
        <v>2627</v>
      </c>
    </row>
    <row r="6368" spans="1:1" x14ac:dyDescent="0.25">
      <c r="A6368" t="s">
        <v>1</v>
      </c>
    </row>
    <row r="6369" spans="1:5" x14ac:dyDescent="0.25">
      <c r="A6369" t="s">
        <v>2628</v>
      </c>
      <c r="E6369" t="str">
        <f>A6369&amp;","&amp;A6370&amp;","&amp;A6371&amp;","&amp;A6372&amp;","&amp;A6373&amp;","&amp;A6374&amp;","&amp;A6375&amp;","&amp;A6376&amp;","&amp;A6377&amp;","&amp;A6378&amp;","&amp;A6379&amp;","&amp;A6380&amp;","&amp;A6381&amp;","&amp;A6382&amp;","&amp;A6383&amp;","&amp;A6384&amp;","&amp;A6385&amp;","&amp;A6386&amp;","&amp;A6387&amp;","&amp;A6388&amp;","&amp;A6389&amp;","&amp;A6390&amp;","&amp;A6391&amp;","&amp;A6392&amp;","&amp;A6393</f>
        <v>[GALAXEON],Name = Galaxeon,Types = COSMIC,BaseStats = 95,75,110,65,70,110,GenderRatio = Female50Percent,GrowthRate = Medium,BaseExp = 184,EVs = DEFENSE,1,SPECIAL_DEFENSE,1,CatchRate = 45,Happiness = 70,Abilities = WONDERSKIN,MAGICGUARD,HiddenAbilities = STARSTRUCK,Moves = 0,COMET,1,COMET,1,BLACKOUT,1,STARDUST,1,DEADSILENCE,8,BABYDOLLEYES,12,SWIFT,16,STARFALL,20,REFLECT,22,VOIDDRIFT,25,METEORDRIVE,30,MOONLIGHT,35,INNERVATE,38,ASTEROIDBELT,40,JUMPKICK,44,COSMICPOWER,48,ANTIMATTER,52,WISH,57,STARSALIGNED,62,SHOOTINGSTAR,67,HEALINGWISH,TutorMoves = PAYDAY,SUNNYDAY,QUICKSAND,COACHING,WISH,HYPERVOICE,DRAININGKISS,WAIL,FAIRYTALE,HELPINGHAND,THIEF,SWIFT,FAKETEARS,MUDSHACKLES,ATTRACT,LOWKICK,STARDUSTREVERIE,SAFEGUARD,DISABLE,FRUSTRATION,RETURN,TERRAINPULSE,WEATHERBALL,INCINERATE,FROZENHEART,ICYWIND,BLIZZARD,THUNDERWAVE,EERIEIMPULSE,SOLARBEAM,PSYCHOCUT,WONDERROOM,MAGICROOM,TRICKROOM,CHARGEBEAM,REFLECT,LIGHTSCREEN,PROTECT,REST,FACADE,HIDDENPOWER,HYPERBEAM,TOXIC,GIGAIMPACT,TAUNT,QUASH,KNOCKOFF,SNARL,CONFUSERAY,CURSE,SHADOWCLAW,DEADLYREACH,RAINDANCE,HAIL,MISSILESHOT,TURBULENCE,SUBSTITUTE,SLEEPTALK,LULLABY,COSMICPOWER,METEORDRIVE,GAMMARAY,STELLARRUSH,SANDSTORM,ROCKTOMB,ROCKSLIDE,ICEBEAM,FROSTBITE,PSYCHIC,BODYSLAM,DARKPULSE,CRUNCH,SHADOWBALL,BLACKHOLE,DIG,MEMORYBLOCK,WORKUP,BRUTALSWING,OMINOUSWIND,ROUND,COUPDEGRACE,QUANTUMSTAR,SOLARECLIPSE,ANCIENTPOWER,HYPOTHERMIA,TWINBEAM,TRIATTACK,SIGNALBEAM,CHARM,MEANLOOK,GRAVITY,CALMMIND,ICECOMET,ICEFANG,SHOCKWAVE,FOULPLAY,GRUDGE,WATERPULSE,EggGroups = Field,HatchSteps = 5120,Height = 1.0,Weight = 29.0,Color = Purple,Shape = Quadruped,Category = Space Dust,Pokedex = The spatial pattern on its body periodically changes to copy galaxies in the night sky.,Generation = 1,#-------------------------------,[PRISMEON]</v>
      </c>
    </row>
    <row r="6370" spans="1:5" x14ac:dyDescent="0.25">
      <c r="A6370" t="s">
        <v>2629</v>
      </c>
    </row>
    <row r="6371" spans="1:5" x14ac:dyDescent="0.25">
      <c r="A6371" t="s">
        <v>2630</v>
      </c>
    </row>
    <row r="6372" spans="1:5" x14ac:dyDescent="0.25">
      <c r="A6372" t="s">
        <v>2631</v>
      </c>
    </row>
    <row r="6373" spans="1:5" x14ac:dyDescent="0.25">
      <c r="A6373" t="s">
        <v>6</v>
      </c>
    </row>
    <row r="6374" spans="1:5" x14ac:dyDescent="0.25">
      <c r="A6374" t="s">
        <v>7</v>
      </c>
    </row>
    <row r="6375" spans="1:5" x14ac:dyDescent="0.25">
      <c r="A6375" t="s">
        <v>377</v>
      </c>
    </row>
    <row r="6376" spans="1:5" x14ac:dyDescent="0.25">
      <c r="A6376" t="s">
        <v>1470</v>
      </c>
    </row>
    <row r="6377" spans="1:5" x14ac:dyDescent="0.25">
      <c r="A6377" t="s">
        <v>2233</v>
      </c>
    </row>
    <row r="6378" spans="1:5" x14ac:dyDescent="0.25">
      <c r="A6378" t="s">
        <v>11</v>
      </c>
    </row>
    <row r="6379" spans="1:5" x14ac:dyDescent="0.25">
      <c r="A6379" t="s">
        <v>2632</v>
      </c>
    </row>
    <row r="6380" spans="1:5" x14ac:dyDescent="0.25">
      <c r="A6380" t="s">
        <v>2633</v>
      </c>
    </row>
    <row r="6381" spans="1:5" x14ac:dyDescent="0.25">
      <c r="A6381" t="s">
        <v>2634</v>
      </c>
    </row>
    <row r="6382" spans="1:5" x14ac:dyDescent="0.25">
      <c r="A6382" t="s">
        <v>2635</v>
      </c>
    </row>
    <row r="6383" spans="1:5" x14ac:dyDescent="0.25">
      <c r="A6383" t="s">
        <v>367</v>
      </c>
    </row>
    <row r="6384" spans="1:5" x14ac:dyDescent="0.25">
      <c r="A6384" t="s">
        <v>614</v>
      </c>
    </row>
    <row r="6385" spans="1:5" x14ac:dyDescent="0.25">
      <c r="A6385" t="s">
        <v>75</v>
      </c>
    </row>
    <row r="6386" spans="1:5" x14ac:dyDescent="0.25">
      <c r="A6386" t="s">
        <v>2045</v>
      </c>
    </row>
    <row r="6387" spans="1:5" x14ac:dyDescent="0.25">
      <c r="A6387" t="s">
        <v>185</v>
      </c>
    </row>
    <row r="6388" spans="1:5" x14ac:dyDescent="0.25">
      <c r="A6388" t="s">
        <v>551</v>
      </c>
    </row>
    <row r="6389" spans="1:5" x14ac:dyDescent="0.25">
      <c r="A6389" t="s">
        <v>2636</v>
      </c>
    </row>
    <row r="6390" spans="1:5" x14ac:dyDescent="0.25">
      <c r="A6390" t="s">
        <v>2637</v>
      </c>
    </row>
    <row r="6391" spans="1:5" x14ac:dyDescent="0.25">
      <c r="A6391" t="s">
        <v>25</v>
      </c>
    </row>
    <row r="6392" spans="1:5" x14ac:dyDescent="0.25">
      <c r="A6392" t="s">
        <v>1</v>
      </c>
    </row>
    <row r="6393" spans="1:5" x14ac:dyDescent="0.25">
      <c r="A6393" t="s">
        <v>2638</v>
      </c>
      <c r="E6393" t="str">
        <f>A6393&amp;","&amp;A6394&amp;","&amp;A6395&amp;","&amp;A6396&amp;","&amp;A6397&amp;","&amp;A6398&amp;","&amp;A6399&amp;","&amp;A6400&amp;","&amp;A6401&amp;","&amp;A6402&amp;","&amp;A6403&amp;","&amp;A6404&amp;","&amp;A6405&amp;","&amp;A6406&amp;","&amp;A6407&amp;","&amp;A6408&amp;","&amp;A6409&amp;","&amp;A6410&amp;","&amp;A6411&amp;","&amp;A6412&amp;","&amp;A6413&amp;","&amp;A6414&amp;","&amp;A6415&amp;","&amp;A6416&amp;","&amp;A6417</f>
        <v>[PRISMEON],Name = Prismeon,Types = LIGHT,BaseStats = 65,75,110,95,110,70,GenderRatio = FemaleOneEighth,GrowthRate = Medium,BaseExp = 184,EVs = SPECIAL_ATTACK,2,CatchRate = 45,Happiness = 70,Abilities = CLEARBODY,MIRRORARMOR,HiddenAbilities = IRRADIATE,Moves = 0,RENEWAL,1,RENEWAL,1,LASERFOCUS,1,CLEANSE,1,DISCHARGE,8,BABYDOLLEYES,12,ZEAL,16,REJUVENATE,20,STROBELIGHT,22,HOLYBOLT,25,CLONESURGE,30,RAYOFLIGHT,35,REVITALIZE,38,HOLYFIRE,40,PRISMATICLASER,44,SKYBLESSING,48,GUARDIANANGEL,52,THUNDER,57,DIVINEVISION,62,REPENTANCE,67,LUSTERPURGE,TutorMoves = PAYDAY,QUICKSAND,TAUNT,SNARL,RAINDANCE,CRUNCH,HYPERVOICE,WAIL,FAIRYTALE,KNOCKOFF,HELPINGHAND,THIEF,SWIFT,FAKETEARS,SHADOWBALL,MUDSHACKLES,ATTRACT,LOWKICK,CURSE,STARDUSTREVERIE,SAFEGUARD,DISABLE,FRUSTRATION,RETURN,TERRAINPULSE,INCINERATE,FIREBLAST,THUNDERWAVE,WILDCHARGE,EERIEIMPULSE,CHARGEBEAM,REFLECT,LIGHTSCREEN,PROTECT,REST,FACADE,HIDDENPOWER,HYPERBEAM,TOXIC,GIGAIMPACT,CONFUSERAY,COACHING,SUNNYDAY,SOLARBEAM,MISSILESHOT,SLEEPTALK,CHARM,RAYOFLIGHT,HOLYFIRE,SIGNALBEAM,SUBSTITUTE,DIVINEPUNISHMENT,WISH,FLAMETHROWER,THUNDERBOLT,ELECTRONCRUSH,TRIATTACK,ENERGYBALL,PSYCHIC,BODYSLAM,DAZZLINGGLEAM,LIGHTSABER,DIG,THUNDERFANG,SHOCKWAVE,TWINBEAM,WORKUP,ROUND,COUPDEGRACE,MAGICALLEAF,DRAININGKISS,MIRRORSHOT,SOLARBLADE,ECHOEDVOICE,AURORAVEIL,FOCUSBLAST,CALMMIND,MYSTICPULSE,AURASPHERE,FLASHCANNON,POWERGEM,CHIDORI,LASERFOCUS,EXTREMESPEED,GLISTEN,THUNDER,EggGroups = Field,HatchSteps = 5120,Height = 1.0,Weight = 29.0,Color = White,Shape = Quadruped,Category = Prism,Pokedex = It is able to produce light and colour shows at festivals because of its ability to manipulate the full light spectrum.,Generation = 1,#-------------------------------,[OCTAVEON]</v>
      </c>
    </row>
    <row r="6394" spans="1:5" x14ac:dyDescent="0.25">
      <c r="A6394" t="s">
        <v>2639</v>
      </c>
    </row>
    <row r="6395" spans="1:5" x14ac:dyDescent="0.25">
      <c r="A6395" t="s">
        <v>2640</v>
      </c>
    </row>
    <row r="6396" spans="1:5" x14ac:dyDescent="0.25">
      <c r="A6396" t="s">
        <v>2641</v>
      </c>
    </row>
    <row r="6397" spans="1:5" x14ac:dyDescent="0.25">
      <c r="A6397" t="s">
        <v>543</v>
      </c>
    </row>
    <row r="6398" spans="1:5" x14ac:dyDescent="0.25">
      <c r="A6398" t="s">
        <v>7</v>
      </c>
    </row>
    <row r="6399" spans="1:5" x14ac:dyDescent="0.25">
      <c r="A6399" t="s">
        <v>377</v>
      </c>
    </row>
    <row r="6400" spans="1:5" x14ac:dyDescent="0.25">
      <c r="A6400" t="s">
        <v>62</v>
      </c>
    </row>
    <row r="6401" spans="1:1" x14ac:dyDescent="0.25">
      <c r="A6401" t="s">
        <v>2233</v>
      </c>
    </row>
    <row r="6402" spans="1:1" x14ac:dyDescent="0.25">
      <c r="A6402" t="s">
        <v>11</v>
      </c>
    </row>
    <row r="6403" spans="1:1" x14ac:dyDescent="0.25">
      <c r="A6403" t="s">
        <v>2642</v>
      </c>
    </row>
    <row r="6404" spans="1:1" x14ac:dyDescent="0.25">
      <c r="A6404" t="s">
        <v>2643</v>
      </c>
    </row>
    <row r="6405" spans="1:1" x14ac:dyDescent="0.25">
      <c r="A6405" t="s">
        <v>2644</v>
      </c>
    </row>
    <row r="6406" spans="1:1" x14ac:dyDescent="0.25">
      <c r="A6406" t="s">
        <v>2645</v>
      </c>
    </row>
    <row r="6407" spans="1:1" x14ac:dyDescent="0.25">
      <c r="A6407" t="s">
        <v>367</v>
      </c>
    </row>
    <row r="6408" spans="1:1" x14ac:dyDescent="0.25">
      <c r="A6408" t="s">
        <v>614</v>
      </c>
    </row>
    <row r="6409" spans="1:1" x14ac:dyDescent="0.25">
      <c r="A6409" t="s">
        <v>75</v>
      </c>
    </row>
    <row r="6410" spans="1:1" x14ac:dyDescent="0.25">
      <c r="A6410" t="s">
        <v>2045</v>
      </c>
    </row>
    <row r="6411" spans="1:1" x14ac:dyDescent="0.25">
      <c r="A6411" t="s">
        <v>636</v>
      </c>
    </row>
    <row r="6412" spans="1:1" x14ac:dyDescent="0.25">
      <c r="A6412" t="s">
        <v>551</v>
      </c>
    </row>
    <row r="6413" spans="1:1" x14ac:dyDescent="0.25">
      <c r="A6413" t="s">
        <v>2646</v>
      </c>
    </row>
    <row r="6414" spans="1:1" x14ac:dyDescent="0.25">
      <c r="A6414" t="s">
        <v>2647</v>
      </c>
    </row>
    <row r="6415" spans="1:1" x14ac:dyDescent="0.25">
      <c r="A6415" t="s">
        <v>25</v>
      </c>
    </row>
    <row r="6416" spans="1:1" x14ac:dyDescent="0.25">
      <c r="A6416" t="s">
        <v>1</v>
      </c>
    </row>
    <row r="6417" spans="1:5" x14ac:dyDescent="0.25">
      <c r="A6417" t="s">
        <v>2648</v>
      </c>
      <c r="E6417" t="str">
        <f>A6417&amp;","&amp;A6418&amp;","&amp;A6419&amp;","&amp;A6420&amp;","&amp;A6421&amp;","&amp;A6422&amp;","&amp;A6423&amp;","&amp;A6424&amp;","&amp;A6425&amp;","&amp;A6426&amp;","&amp;A6427&amp;","&amp;A6428&amp;","&amp;A6429&amp;","&amp;A6430&amp;","&amp;A6431&amp;","&amp;A6432&amp;","&amp;A6433&amp;","&amp;A6434&amp;","&amp;A6435&amp;","&amp;A6436&amp;","&amp;A6437&amp;","&amp;A6438&amp;","&amp;A6439&amp;","&amp;A6440&amp;","&amp;A6441</f>
        <v>[OCTAVEON],Name = Octaveon,Types = SOUND,BaseStats = 65,110,70,95,110,75,GenderRatio = FemaleOneEighth,GrowthRate = Medium,BaseExp = 184,EVs = ATTACK,2,CatchRate = 45,Happiness = 70,Abilities = OWNTEMPO,CHARISMA,HiddenAbilities = MAESTRO,Moves = 0,ROUND,1,ROUND,1,DARKRECITAL,1,INSTRUCT,1,DEADSILENCE,8,BABYDOLLEYES,12,CRESCENDO,16,DARKWHISPERS,20,METALSOUND,22,ROAR,25,ECHOEDVOICE,30,ODETOJOY,35,SWANSONG,38,SING,40,NOBLEROAR,44,SIRENSSONG,48,RALLENTANDO,52,PHILHARMONIC,57,UPROAR,62,HYPERVOICE,67,PERISHSONG,TutorMoves = PAYDAY,SUNNYDAY,QUICKSAND,RAINDANCE,CRUNCH,HYPERVOICE,WAIL,KNOCKOFF,HELPINGHAND,THIEF,SWIFT,FAKETEARS,MUDSHACKLES,ATTRACT,LOWKICK,CURSE,STARDUSTREVERIE,SAFEGUARD,DISABLE,FRUSTRATION,RETURN,TERRAINPULSE,REFLECT,LIGHTSCREEN,PROTECT,REST,FACADE,HIDDENPOWER,HYPERBEAM,TOXIC,GIGAIMPACT,CONFUSERAY,COACHING,SLEEPTALK,PERFECTPITCH,CHARM,LULLABY,WISH,TRIATTACK,BODYSLAM,DIG,SUBSTITUTE,PSYSHOCK,TWINBEAM,WORKUP,ROUND,MAGICALLEAF,DRAININGKISS,TAUNT,SNARL,FAIRYTALE,SIRENSSONG,FORTISSIMO,PSYCHIC,SHADOWBALL,TRICKROOM,WONDERROOM,MAGICROOM,ASSURANCE,SCORESETTLER,VENDETTA,SMARTSTRIKE,OMINOUSWIND,NOBLEROAR,ECHOEDVOICE,HEALBELL,FOCUSBLAST,CALMMIND,BUGBUZZ,POISONJAB,NASTYPLOT,ZENHEADBUTT,MYSTICPULSE,FOULPLAY,GRUDGE,GENTLECHIMES,ODETOJOY,EggGroups = Field,HatchSteps = 9180,Height = 1.0,Weight = 29.0,Color = Gray,Shape = Quadruped,Category = Maestro,Pokedex = When it grooms itself, it is actually adjusting its tuning to make sure that it is never off-key.,Generation = 1,#-------------------------------,[BASCULIN]</v>
      </c>
    </row>
    <row r="6418" spans="1:5" x14ac:dyDescent="0.25">
      <c r="A6418" t="s">
        <v>2649</v>
      </c>
    </row>
    <row r="6419" spans="1:5" x14ac:dyDescent="0.25">
      <c r="A6419" t="s">
        <v>2650</v>
      </c>
    </row>
    <row r="6420" spans="1:5" x14ac:dyDescent="0.25">
      <c r="A6420" t="s">
        <v>2651</v>
      </c>
    </row>
    <row r="6421" spans="1:5" x14ac:dyDescent="0.25">
      <c r="A6421" t="s">
        <v>543</v>
      </c>
    </row>
    <row r="6422" spans="1:5" x14ac:dyDescent="0.25">
      <c r="A6422" t="s">
        <v>7</v>
      </c>
    </row>
    <row r="6423" spans="1:5" x14ac:dyDescent="0.25">
      <c r="A6423" t="s">
        <v>377</v>
      </c>
    </row>
    <row r="6424" spans="1:5" x14ac:dyDescent="0.25">
      <c r="A6424" t="s">
        <v>164</v>
      </c>
    </row>
    <row r="6425" spans="1:5" x14ac:dyDescent="0.25">
      <c r="A6425" t="s">
        <v>2233</v>
      </c>
    </row>
    <row r="6426" spans="1:5" x14ac:dyDescent="0.25">
      <c r="A6426" t="s">
        <v>11</v>
      </c>
    </row>
    <row r="6427" spans="1:5" x14ac:dyDescent="0.25">
      <c r="A6427" t="s">
        <v>2652</v>
      </c>
    </row>
    <row r="6428" spans="1:5" x14ac:dyDescent="0.25">
      <c r="A6428" t="s">
        <v>2653</v>
      </c>
    </row>
    <row r="6429" spans="1:5" x14ac:dyDescent="0.25">
      <c r="A6429" t="s">
        <v>2654</v>
      </c>
    </row>
    <row r="6430" spans="1:5" x14ac:dyDescent="0.25">
      <c r="A6430" t="s">
        <v>2655</v>
      </c>
    </row>
    <row r="6431" spans="1:5" x14ac:dyDescent="0.25">
      <c r="A6431" t="s">
        <v>367</v>
      </c>
    </row>
    <row r="6432" spans="1:5" x14ac:dyDescent="0.25">
      <c r="A6432" t="s">
        <v>988</v>
      </c>
    </row>
    <row r="6433" spans="1:5" x14ac:dyDescent="0.25">
      <c r="A6433" t="s">
        <v>75</v>
      </c>
    </row>
    <row r="6434" spans="1:5" x14ac:dyDescent="0.25">
      <c r="A6434" t="s">
        <v>2045</v>
      </c>
    </row>
    <row r="6435" spans="1:5" x14ac:dyDescent="0.25">
      <c r="A6435" t="s">
        <v>325</v>
      </c>
    </row>
    <row r="6436" spans="1:5" x14ac:dyDescent="0.25">
      <c r="A6436" t="s">
        <v>551</v>
      </c>
    </row>
    <row r="6437" spans="1:5" x14ac:dyDescent="0.25">
      <c r="A6437" t="s">
        <v>2656</v>
      </c>
    </row>
    <row r="6438" spans="1:5" x14ac:dyDescent="0.25">
      <c r="A6438" t="s">
        <v>2657</v>
      </c>
    </row>
    <row r="6439" spans="1:5" x14ac:dyDescent="0.25">
      <c r="A6439" t="s">
        <v>25</v>
      </c>
    </row>
    <row r="6440" spans="1:5" x14ac:dyDescent="0.25">
      <c r="A6440" t="s">
        <v>1</v>
      </c>
    </row>
    <row r="6441" spans="1:5" x14ac:dyDescent="0.25">
      <c r="A6441" t="s">
        <v>2658</v>
      </c>
      <c r="E6441" t="str">
        <f>A6441&amp;","&amp;A6442&amp;","&amp;A6443&amp;","&amp;A6444&amp;","&amp;A6445&amp;","&amp;A6446&amp;","&amp;A6447&amp;","&amp;A6448&amp;","&amp;A6449&amp;","&amp;A6450&amp;","&amp;A6451&amp;","&amp;A6452&amp;","&amp;A6453&amp;","&amp;A6454&amp;","&amp;A6455&amp;","&amp;A6456&amp;","&amp;A6457&amp;","&amp;A6458&amp;","&amp;A6459&amp;","&amp;A6460&amp;","&amp;A6461&amp;","&amp;A6462&amp;","&amp;A6463&amp;","&amp;A6464&amp;","&amp;A6465</f>
        <v>[BASCULIN],Name = Basculin,Types = DARK,WATER,BaseStats = 70,112,85,98,50,55,GenderRatio = Female50Percent,GrowthRate = Medium,BaseExp = 161,EVs = ATTACK,2,CatchRate = 25,Happiness = 70,Abilities = STRONGJAW,INNERFOCUS,HiddenAbilities = ADAPTABILITY,Moves = 1,WATERGUN,1,LEER,4,TACKLE,8,BITE,12,AQUAJET,16,SNAPTRAP,20,SCARYFACE,24,KNOCKOFF,28,POISONFANG,32,FLAIL,36,PSYCHICFANGS,40,CRUNCH,44,PARTINGSHOT,48,THRASH,52,FRENZY,56,FISHIOUSREND,TutorMoves = ASSURANCE,ATTRACT,BRINE,CRUNCH,SUBMERGE,FACADE,FLIPTURN,FRUSTRATION,HIDDENPOWER,HYDROPUMP,ICEFANG,ICYWIND,LIQUIDATION,MUDSHACKLES,PROTECT,PSYCHICFANGS,RAINDANCE,REST,RETURN,REVENGE,ROUND,SCALESHOT,SLEEPTALK,SUBSTITUTE,SUPERPOWER,TIDALWAVE,TAUNT,TOXIC,UPROAR,CASCADE,WHIRLPOOL,ZENHEADBUTT,FIREFANG,INCINERATE,THUNDERFANG,UTURN,THIEF,BEATUP,SCORESETTLER,ASSURANCE,SNARL,BRUTALSWING,TAUNT,KNOCKOFF,VENDETTA,GOBLINSTRIKE,RAINDANCE,SOAK,REVENGE,BULKUP,POISONFANG,ACIDARMOR,BREAKINGSWIPE,ANCIENTGLARE,PHANTOMFORCE,CURSE,CONFUSERAY,MEANLOOK,SCHIZOPHRENIA,BODYSLAM,DARKPULSE,CRUNCH,NASTYPLOT,THROATCHOP,SHADOWBALL,GYROBALL,BURNINGJEALOUSY,HYPOTHERMIA,GOLDRUSH,WORKUP,SPOIL,LASHOUT,VITALITYDRAIN,FOULPLAY,GRUDGE,COACHING,WATERPULSE,WATERPLEDGE,COUPDEGRACE,EggMoves = WATERPRESSURE,ICEFANG,DRAGONGNAW,FIREFANG,THUNDERFANG,CASCADE,NECROPHAGY,FOULPLAY,BEATUP,SCORESETTLER,NIGHTSLASH,AGILITY,EggGroups = Water2,HatchSteps = 10455,Height = 1.0,Weight = 18.0,Color = Brown,Shape = Finned,Category = Devouring,Pokedex = They can be very damaging to sensitive ecosystems because they are able to devour a lot of the available food supply very quickly.,FormName = Piranha,Generation = 5</v>
      </c>
    </row>
    <row r="6442" spans="1:5" x14ac:dyDescent="0.25">
      <c r="A6442" t="s">
        <v>2659</v>
      </c>
    </row>
    <row r="6443" spans="1:5" x14ac:dyDescent="0.25">
      <c r="A6443" t="s">
        <v>2660</v>
      </c>
    </row>
    <row r="6444" spans="1:5" x14ac:dyDescent="0.25">
      <c r="A6444" t="s">
        <v>2661</v>
      </c>
    </row>
    <row r="6445" spans="1:5" x14ac:dyDescent="0.25">
      <c r="A6445" t="s">
        <v>6</v>
      </c>
    </row>
    <row r="6446" spans="1:5" x14ac:dyDescent="0.25">
      <c r="A6446" t="s">
        <v>7</v>
      </c>
    </row>
    <row r="6447" spans="1:5" x14ac:dyDescent="0.25">
      <c r="A6447" t="s">
        <v>135</v>
      </c>
    </row>
    <row r="6448" spans="1:5" x14ac:dyDescent="0.25">
      <c r="A6448" t="s">
        <v>164</v>
      </c>
    </row>
    <row r="6449" spans="1:1" x14ac:dyDescent="0.25">
      <c r="A6449" t="s">
        <v>2662</v>
      </c>
    </row>
    <row r="6450" spans="1:1" x14ac:dyDescent="0.25">
      <c r="A6450" t="s">
        <v>11</v>
      </c>
    </row>
    <row r="6451" spans="1:1" x14ac:dyDescent="0.25">
      <c r="A6451" t="s">
        <v>2663</v>
      </c>
    </row>
    <row r="6452" spans="1:1" x14ac:dyDescent="0.25">
      <c r="A6452" t="s">
        <v>1137</v>
      </c>
    </row>
    <row r="6453" spans="1:1" x14ac:dyDescent="0.25">
      <c r="A6453" t="s">
        <v>2664</v>
      </c>
    </row>
    <row r="6454" spans="1:1" x14ac:dyDescent="0.25">
      <c r="A6454" t="s">
        <v>2665</v>
      </c>
    </row>
    <row r="6455" spans="1:1" x14ac:dyDescent="0.25">
      <c r="A6455" t="s">
        <v>2666</v>
      </c>
    </row>
    <row r="6456" spans="1:1" x14ac:dyDescent="0.25">
      <c r="A6456" t="s">
        <v>2667</v>
      </c>
    </row>
    <row r="6457" spans="1:1" x14ac:dyDescent="0.25">
      <c r="A6457" t="s">
        <v>264</v>
      </c>
    </row>
    <row r="6458" spans="1:1" x14ac:dyDescent="0.25">
      <c r="A6458" t="s">
        <v>75</v>
      </c>
    </row>
    <row r="6459" spans="1:1" x14ac:dyDescent="0.25">
      <c r="A6459" t="s">
        <v>1001</v>
      </c>
    </row>
    <row r="6460" spans="1:1" x14ac:dyDescent="0.25">
      <c r="A6460" t="s">
        <v>155</v>
      </c>
    </row>
    <row r="6461" spans="1:1" x14ac:dyDescent="0.25">
      <c r="A6461" t="s">
        <v>266</v>
      </c>
    </row>
    <row r="6462" spans="1:1" x14ac:dyDescent="0.25">
      <c r="A6462" t="s">
        <v>2668</v>
      </c>
    </row>
    <row r="6463" spans="1:1" x14ac:dyDescent="0.25">
      <c r="A6463" t="s">
        <v>2669</v>
      </c>
    </row>
    <row r="6464" spans="1:1" x14ac:dyDescent="0.25">
      <c r="A6464" t="s">
        <v>2670</v>
      </c>
    </row>
    <row r="6465" spans="1:5" x14ac:dyDescent="0.25">
      <c r="A6465" t="s">
        <v>56</v>
      </c>
    </row>
    <row r="6466" spans="1:5" x14ac:dyDescent="0.25">
      <c r="A6466" t="s">
        <v>1</v>
      </c>
    </row>
    <row r="6467" spans="1:5" x14ac:dyDescent="0.25">
      <c r="A6467" t="s">
        <v>2671</v>
      </c>
      <c r="E6467" t="str">
        <f>A6467&amp;","&amp;A6468&amp;","&amp;A6469&amp;","&amp;A6470&amp;","&amp;A6471&amp;","&amp;A6472&amp;","&amp;A6473&amp;","&amp;A6474&amp;","&amp;A6475&amp;","&amp;A6476&amp;","&amp;A6477&amp;","&amp;A6478&amp;","&amp;A6479&amp;","&amp;A6480&amp;","&amp;A6481&amp;","&amp;A6482&amp;","&amp;A6483&amp;","&amp;A6484&amp;","&amp;A6485&amp;","&amp;A6486&amp;","&amp;A6487&amp;","&amp;A6488&amp;","&amp;A6489&amp;","&amp;A6490&amp;","&amp;A6491</f>
        <v>[CHINCHOU],Name = Chinchou,Types = LIGHT,DARK,BaseStats = 70,38,38,67,61,56,GenderRatio = Female50Percent,GrowthRate = Slow,BaseExp = 66,EVs = HP,1,CatchRate = 190,Happiness = 70,Abilities = BLACKLIGHT,WHITEOUT,HiddenAbilities = MEGALAUNCHER,Moves = 1,SPARKLE,1,SUPERSONIC,4,REVERB,8,OBFUSCATE,12,BLACKOUT,16,TRICK,20,PURGE,24,SCREECH,28,TOPSYTURVY,32,NIGHTDAZE,36,FAKETEARS,40,AURASPHERE,44,WAIL,48,DAZZLINGGLEAM,53,TAILGLOW,TutorMoves = AGILITY,AMNESIA,ATTRACT,BLIZZARD,BOUNCE,BRINE,CHARGEBEAM,CONFIDE,DAZZLINGGLEAM,SUBMERGE,DOUBLETEAM,ELECTROBALL,ENDURE,FACADE,FRUSTRATION,HAIL,HEALBELL,HIDDENPOWER,HYDROPUMP,ICEBEAM,ICYWIND,PROTECT,RAINDANCE,REST,RETURN,RISINGVOLTAGE,ROUND,SCALD,SCREECH,SHOCKWAVE,SIGNALBEAM,SLEEPTALK,SNORE,SUBSTITUTE,TIDALWAVE,SWAGGER,THUNDER,THUNDERBOLT,THUNDERWAVE,TOXIC,VOLTSWITCH,CASCADE,WATERPULSE,WHIRLPOOL,WILDCHARGE,EggMoves = DARKPULSE,WATERPULSE,SOAK,THUNDERWAVE,DISCHARGE,STOCKPILE,SWALLOW,SPITUP,EERIEIMPULSE,FLAIL,PHANTOMFORCE,EggGroups = Water2,HatchSteps = 5120,Height = 0.5,Weight = 12.0,Color = Black,Shape = Finned,Category = Angler,Pokedex = It is found in the darkest waters even if they are not very deep. The light source they emit are often helpful to other species within the ecosystem.,Generation = 2,WildItemUncommon = DEEPSEASCALE</v>
      </c>
    </row>
    <row r="6468" spans="1:5" x14ac:dyDescent="0.25">
      <c r="A6468" t="s">
        <v>2672</v>
      </c>
    </row>
    <row r="6469" spans="1:5" x14ac:dyDescent="0.25">
      <c r="A6469" t="s">
        <v>2673</v>
      </c>
    </row>
    <row r="6470" spans="1:5" x14ac:dyDescent="0.25">
      <c r="A6470" t="s">
        <v>2674</v>
      </c>
    </row>
    <row r="6471" spans="1:5" x14ac:dyDescent="0.25">
      <c r="A6471" t="s">
        <v>6</v>
      </c>
    </row>
    <row r="6472" spans="1:5" x14ac:dyDescent="0.25">
      <c r="A6472" t="s">
        <v>175</v>
      </c>
    </row>
    <row r="6473" spans="1:5" x14ac:dyDescent="0.25">
      <c r="A6473" t="s">
        <v>544</v>
      </c>
    </row>
    <row r="6474" spans="1:5" x14ac:dyDescent="0.25">
      <c r="A6474" t="s">
        <v>256</v>
      </c>
    </row>
    <row r="6475" spans="1:5" x14ac:dyDescent="0.25">
      <c r="A6475" t="s">
        <v>10</v>
      </c>
    </row>
    <row r="6476" spans="1:5" x14ac:dyDescent="0.25">
      <c r="A6476" t="s">
        <v>11</v>
      </c>
    </row>
    <row r="6477" spans="1:5" x14ac:dyDescent="0.25">
      <c r="A6477" t="s">
        <v>2675</v>
      </c>
    </row>
    <row r="6478" spans="1:5" x14ac:dyDescent="0.25">
      <c r="A6478" t="s">
        <v>1570</v>
      </c>
    </row>
    <row r="6479" spans="1:5" x14ac:dyDescent="0.25">
      <c r="A6479" t="s">
        <v>2676</v>
      </c>
    </row>
    <row r="6480" spans="1:5" x14ac:dyDescent="0.25">
      <c r="A6480" t="s">
        <v>2677</v>
      </c>
    </row>
    <row r="6481" spans="1:5" x14ac:dyDescent="0.25">
      <c r="A6481" t="s">
        <v>2678</v>
      </c>
    </row>
    <row r="6482" spans="1:5" x14ac:dyDescent="0.25">
      <c r="A6482" t="s">
        <v>2667</v>
      </c>
    </row>
    <row r="6483" spans="1:5" x14ac:dyDescent="0.25">
      <c r="A6483" t="s">
        <v>614</v>
      </c>
    </row>
    <row r="6484" spans="1:5" x14ac:dyDescent="0.25">
      <c r="A6484" t="s">
        <v>452</v>
      </c>
    </row>
    <row r="6485" spans="1:5" x14ac:dyDescent="0.25">
      <c r="A6485" t="s">
        <v>2679</v>
      </c>
    </row>
    <row r="6486" spans="1:5" x14ac:dyDescent="0.25">
      <c r="A6486" t="s">
        <v>398</v>
      </c>
    </row>
    <row r="6487" spans="1:5" x14ac:dyDescent="0.25">
      <c r="A6487" t="s">
        <v>266</v>
      </c>
    </row>
    <row r="6488" spans="1:5" x14ac:dyDescent="0.25">
      <c r="A6488" t="s">
        <v>2680</v>
      </c>
    </row>
    <row r="6489" spans="1:5" x14ac:dyDescent="0.25">
      <c r="A6489" t="s">
        <v>2681</v>
      </c>
    </row>
    <row r="6490" spans="1:5" x14ac:dyDescent="0.25">
      <c r="A6490" t="s">
        <v>223</v>
      </c>
    </row>
    <row r="6491" spans="1:5" x14ac:dyDescent="0.25">
      <c r="A6491" t="s">
        <v>2682</v>
      </c>
    </row>
    <row r="6492" spans="1:5" x14ac:dyDescent="0.25">
      <c r="A6492" t="s">
        <v>2683</v>
      </c>
    </row>
    <row r="6493" spans="1:5" x14ac:dyDescent="0.25">
      <c r="A6493" t="s">
        <v>1</v>
      </c>
    </row>
    <row r="6494" spans="1:5" x14ac:dyDescent="0.25">
      <c r="A6494" t="s">
        <v>2684</v>
      </c>
      <c r="E6494" t="str">
        <f>A6494&amp;","&amp;A6495&amp;","&amp;A6496&amp;","&amp;A6497&amp;","&amp;A6498&amp;","&amp;A6499&amp;","&amp;A6500&amp;","&amp;A6501&amp;","&amp;A6502&amp;","&amp;A6503&amp;","&amp;A6504&amp;","&amp;A6505&amp;","&amp;A6506&amp;","&amp;A6507&amp;","&amp;A6508&amp;","&amp;A6509&amp;","&amp;A6510&amp;","&amp;A6511&amp;","&amp;A6512&amp;","&amp;A6513&amp;","&amp;A6514&amp;","&amp;A6515&amp;","&amp;A6516&amp;","&amp;A6517&amp;","&amp;A6518</f>
        <v>[LANTURN],Name = Lanturn,Types = LIGHT,DARK,BaseStats = 105,58,58,77,86,76,GenderRatio = Female50Percent,GrowthRate = Slow,BaseExp = 161,EVs = HP,2,CatchRate = 75,Happiness = 70,Abilities = BLACKLIGHT,WHITEOUT,HiddenAbilities = MEGALAUNCHER,Moves = 1,SPARKLE,1,SUPERSONIC,4,REVERB,8,OBFUSCATE,12,BLACKOUT,16,TRICK,20,PURGE,24,SCREECH,28,TOPSYTURVY,32,NIGHTDAZE,36,FAKETEARS,40,AURASPHERE,44,WAIL,48,DAZZLINGGLEAM,53,TAILGLOW,TutorMoves = AGILITY,AMNESIA,WATERWHIP,ATTRACT,BLIZZARD,BOUNCE,BRINE,CHARGEBEAM,CONFIDE,DAZZLINGGLEAM,SUBMERGE,DOUBLETEAM,EERIEIMPULSE,ELECTROBALL,ENDURE,FACADE,FRUSTRATION,GIGAIMPACT,HAIL,HEALBELL,HIDDENPOWER,HYDROPUMP,HYPERBEAM,ICEBEAM,ICYWIND,PROTECT,RAINDANCE,REST,RETURN,RISINGVOLTAGE,ROUND,SCALD,SCREECH,SHOCKWAVE,SIGNALBEAM,SLEEPTALK,SNORE,SUBSTITUTE,TIDALWAVE,SWAGGER,THUNDER,THUNDERBOLT,THUNDERWAVE,TOXIC,VOLTSWITCH,CASCADE,WATERPULSE,WHIRLPOOL,WILDCHARGE,EggGroups = Water2,HatchSteps = 5120,Height = 1.2,Weight = 22.5,Color = Black,Shape = Finned,Category = Light,Pokedex = This Pokémon is often found in deep waters due to its size. They emit light sources as a means of finding food at the bottom of the body of water they inhabit.,Generation = 2,WildItemUncommon = DEEPSEASCALE,#-------------------------------</v>
      </c>
    </row>
    <row r="6495" spans="1:5" x14ac:dyDescent="0.25">
      <c r="A6495" t="s">
        <v>2685</v>
      </c>
    </row>
    <row r="6496" spans="1:5" x14ac:dyDescent="0.25">
      <c r="A6496" t="s">
        <v>2673</v>
      </c>
    </row>
    <row r="6497" spans="1:1" x14ac:dyDescent="0.25">
      <c r="A6497" t="s">
        <v>2686</v>
      </c>
    </row>
    <row r="6498" spans="1:1" x14ac:dyDescent="0.25">
      <c r="A6498" t="s">
        <v>6</v>
      </c>
    </row>
    <row r="6499" spans="1:1" x14ac:dyDescent="0.25">
      <c r="A6499" t="s">
        <v>175</v>
      </c>
    </row>
    <row r="6500" spans="1:1" x14ac:dyDescent="0.25">
      <c r="A6500" t="s">
        <v>135</v>
      </c>
    </row>
    <row r="6501" spans="1:1" x14ac:dyDescent="0.25">
      <c r="A6501" t="s">
        <v>275</v>
      </c>
    </row>
    <row r="6502" spans="1:1" x14ac:dyDescent="0.25">
      <c r="A6502" t="s">
        <v>2361</v>
      </c>
    </row>
    <row r="6503" spans="1:1" x14ac:dyDescent="0.25">
      <c r="A6503" t="s">
        <v>11</v>
      </c>
    </row>
    <row r="6504" spans="1:1" x14ac:dyDescent="0.25">
      <c r="A6504" t="s">
        <v>2675</v>
      </c>
    </row>
    <row r="6505" spans="1:1" x14ac:dyDescent="0.25">
      <c r="A6505" t="s">
        <v>1570</v>
      </c>
    </row>
    <row r="6506" spans="1:1" x14ac:dyDescent="0.25">
      <c r="A6506" t="s">
        <v>2676</v>
      </c>
    </row>
    <row r="6507" spans="1:1" x14ac:dyDescent="0.25">
      <c r="A6507" t="s">
        <v>2687</v>
      </c>
    </row>
    <row r="6508" spans="1:1" x14ac:dyDescent="0.25">
      <c r="A6508" t="s">
        <v>2667</v>
      </c>
    </row>
    <row r="6509" spans="1:1" x14ac:dyDescent="0.25">
      <c r="A6509" t="s">
        <v>614</v>
      </c>
    </row>
    <row r="6510" spans="1:1" x14ac:dyDescent="0.25">
      <c r="A6510" t="s">
        <v>36</v>
      </c>
    </row>
    <row r="6511" spans="1:1" x14ac:dyDescent="0.25">
      <c r="A6511" t="s">
        <v>2688</v>
      </c>
    </row>
    <row r="6512" spans="1:1" x14ac:dyDescent="0.25">
      <c r="A6512" t="s">
        <v>398</v>
      </c>
    </row>
    <row r="6513" spans="1:5" x14ac:dyDescent="0.25">
      <c r="A6513" t="s">
        <v>266</v>
      </c>
    </row>
    <row r="6514" spans="1:5" x14ac:dyDescent="0.25">
      <c r="A6514" t="s">
        <v>2689</v>
      </c>
    </row>
    <row r="6515" spans="1:5" x14ac:dyDescent="0.25">
      <c r="A6515" t="s">
        <v>2690</v>
      </c>
    </row>
    <row r="6516" spans="1:5" x14ac:dyDescent="0.25">
      <c r="A6516" t="s">
        <v>223</v>
      </c>
    </row>
    <row r="6517" spans="1:5" x14ac:dyDescent="0.25">
      <c r="A6517" t="s">
        <v>2682</v>
      </c>
    </row>
    <row r="6518" spans="1:5" x14ac:dyDescent="0.25">
      <c r="A6518" t="s">
        <v>1</v>
      </c>
    </row>
    <row r="6519" spans="1:5" x14ac:dyDescent="0.25">
      <c r="A6519" t="s">
        <v>2691</v>
      </c>
      <c r="E6519" t="str">
        <f>A6519&amp;","&amp;A6520&amp;","&amp;A6521&amp;","&amp;A6522&amp;","&amp;A6523&amp;","&amp;A6524&amp;","&amp;A6525&amp;","&amp;A6526&amp;","&amp;A6527&amp;","&amp;A6528&amp;","&amp;A6529&amp;","&amp;A6530&amp;","&amp;A6531&amp;","&amp;A6532&amp;","&amp;A6533&amp;","&amp;A6534&amp;","&amp;A6535&amp;","&amp;A6536&amp;","&amp;A6537&amp;","&amp;A6538&amp;","&amp;A6539&amp;","&amp;A6540&amp;","&amp;A6541&amp;","&amp;A6542&amp;","&amp;A6543</f>
        <v>[NOIBAT],Name = Noibat,Types = SOUND,DRAGON,BaseStats = 40,30,35,55,45,40,GenderRatio = Female50Percent,GrowthRate = Medium,BaseExp = 49,EVs = SPEED,1,CatchRate = 200,Happiness = 70,Abilities = CACOPHONY,BERSERK,HiddenAbilities = PUNKROCK,Moves = 1,TACKLE,1,LEER,4,DRAGONFURY,8,SUPERSONIC,12,DRAGONWING,16,BITE,20,DOUBLETEAM,24,GLIDE,28,DRAGONBREATH,32,NOBLEROAR,36,CRUNCH,40,SCREECH,44,DRAGONPULSE,49,CLANGINGSCALES,52,BOOMBURST,TutorMoves = ACROBATICS,STREAMRUSH,AGILITY,AIRSLASH,ATTRACT,BRICKBREAK,CONFIDE,CUT,DARKPULSE,DEFOG,DOUBLETEAM,DRACOMETEOR,DRACOSURGE,DREAMEATER,DUALWINGBEAT,ECHOEDVOICE,ENDURE,FACADE,FLY,FRUSTRATION,HEATWAVE,HIDDENPOWER,HURRICANE,HYPERVOICE,LEECHLIFE,OUTRAGE,PROTECT,PSYCHIC,REST,RETURN,ROOST,ROUND,SCREECH,SHADOWBALL,SHADOWCLAW,SKYATTACK,SLEEPTALK,SNATCH,SNORE,SOLARBEAM,STEELWING,SUBSTITUTE,SUNNYDAY,SUPERFANG,SWAGGER,SWIFT,TAILWIND,TAUNT,THIEF,TORMENT,TOXIC,UPROAR,UTURN,WATERPULSE,WILDCHARGE,XSCISSOR,EggMoves = DEFOG,DRACONICCRASH,LEECHLIFE,DRAGONASCENT,WINGATTACK,DUALWINGBEAT,AIRSLASH,SWEEPINGTALON,STEELWING,EggGroups = Flying,Dragon,HatchSteps = 5120,Height = 0.5,Weight = 8.0,Color = Brown,Shape = Winged,Category = Wyvern,Pokedex = They emit high-pitched screeches as a means of stunning and disabling their foe in combat.,Generation = 6,Evolutions = NOIVERN,Level,48</v>
      </c>
    </row>
    <row r="6520" spans="1:5" x14ac:dyDescent="0.25">
      <c r="A6520" t="s">
        <v>2692</v>
      </c>
    </row>
    <row r="6521" spans="1:5" x14ac:dyDescent="0.25">
      <c r="A6521" t="s">
        <v>2693</v>
      </c>
    </row>
    <row r="6522" spans="1:5" x14ac:dyDescent="0.25">
      <c r="A6522" t="s">
        <v>2694</v>
      </c>
    </row>
    <row r="6523" spans="1:5" x14ac:dyDescent="0.25">
      <c r="A6523" t="s">
        <v>6</v>
      </c>
    </row>
    <row r="6524" spans="1:5" x14ac:dyDescent="0.25">
      <c r="A6524" t="s">
        <v>7</v>
      </c>
    </row>
    <row r="6525" spans="1:5" x14ac:dyDescent="0.25">
      <c r="A6525" t="s">
        <v>390</v>
      </c>
    </row>
    <row r="6526" spans="1:5" x14ac:dyDescent="0.25">
      <c r="A6526" t="s">
        <v>119</v>
      </c>
    </row>
    <row r="6527" spans="1:5" x14ac:dyDescent="0.25">
      <c r="A6527" t="s">
        <v>46</v>
      </c>
    </row>
    <row r="6528" spans="1:5" x14ac:dyDescent="0.25">
      <c r="A6528" t="s">
        <v>11</v>
      </c>
    </row>
    <row r="6529" spans="1:1" x14ac:dyDescent="0.25">
      <c r="A6529" t="s">
        <v>2695</v>
      </c>
    </row>
    <row r="6530" spans="1:1" x14ac:dyDescent="0.25">
      <c r="A6530" t="s">
        <v>2696</v>
      </c>
    </row>
    <row r="6531" spans="1:1" x14ac:dyDescent="0.25">
      <c r="A6531" t="s">
        <v>2697</v>
      </c>
    </row>
    <row r="6532" spans="1:1" x14ac:dyDescent="0.25">
      <c r="A6532" t="s">
        <v>2698</v>
      </c>
    </row>
    <row r="6533" spans="1:1" x14ac:dyDescent="0.25">
      <c r="A6533" t="s">
        <v>2699</v>
      </c>
    </row>
    <row r="6534" spans="1:1" x14ac:dyDescent="0.25">
      <c r="A6534" t="s">
        <v>2700</v>
      </c>
    </row>
    <row r="6535" spans="1:1" x14ac:dyDescent="0.25">
      <c r="A6535" t="s">
        <v>614</v>
      </c>
    </row>
    <row r="6536" spans="1:1" x14ac:dyDescent="0.25">
      <c r="A6536" t="s">
        <v>452</v>
      </c>
    </row>
    <row r="6537" spans="1:1" x14ac:dyDescent="0.25">
      <c r="A6537" t="s">
        <v>64</v>
      </c>
    </row>
    <row r="6538" spans="1:1" x14ac:dyDescent="0.25">
      <c r="A6538" t="s">
        <v>155</v>
      </c>
    </row>
    <row r="6539" spans="1:1" x14ac:dyDescent="0.25">
      <c r="A6539" t="s">
        <v>293</v>
      </c>
    </row>
    <row r="6540" spans="1:1" x14ac:dyDescent="0.25">
      <c r="A6540" t="s">
        <v>2701</v>
      </c>
    </row>
    <row r="6541" spans="1:1" x14ac:dyDescent="0.25">
      <c r="A6541" t="s">
        <v>2702</v>
      </c>
    </row>
    <row r="6542" spans="1:1" x14ac:dyDescent="0.25">
      <c r="A6542" t="s">
        <v>296</v>
      </c>
    </row>
    <row r="6543" spans="1:1" x14ac:dyDescent="0.25">
      <c r="A6543" t="s">
        <v>2703</v>
      </c>
    </row>
    <row r="6544" spans="1:1" x14ac:dyDescent="0.25">
      <c r="A6544" t="s">
        <v>1</v>
      </c>
    </row>
    <row r="6545" spans="1:5" x14ac:dyDescent="0.25">
      <c r="A6545" t="s">
        <v>2704</v>
      </c>
      <c r="E6545" t="str">
        <f>A6545&amp;","&amp;A6546&amp;","&amp;A6547&amp;","&amp;A6548&amp;","&amp;A6549&amp;","&amp;A6550&amp;","&amp;A6551&amp;","&amp;A6552&amp;","&amp;A6553&amp;","&amp;A6554&amp;","&amp;A6555&amp;","&amp;A6556&amp;","&amp;A6557&amp;","&amp;A6558&amp;","&amp;A6559&amp;","&amp;A6560&amp;","&amp;A6561&amp;","&amp;A6562&amp;","&amp;A6563&amp;","&amp;A6564&amp;","&amp;A6565&amp;","&amp;A6566&amp;","&amp;A6567&amp;","&amp;A6568&amp;","&amp;A6569</f>
        <v>[NOIVERN],Name = Noivern,Types = SOUND,DRAGON,BaseStats = 95,60,75,123,107,75,GenderRatio = Female50Percent,GrowthRate = Medium,BaseExp = 187,EVs = SPEED,2,CatchRate = 200,Happiness = 70,Abilities = CACOPHONY,BERSERK,HiddenAbilities = PUNKROCK,Moves = 1,TACKLE,1,LEER,4,DRAGONFURY,8,SUPERSONIC,12,DRAGONWING,16,BITE,20,DOUBLETEAM,24,GLIDE,28,DRAGONBREATH,32,NOBLEROAR,36,CRUNCH,40,SCREECH,44,DRAGONPULSE,49,CLANGINGSCALES,52,BOOMBURST,TutorMoves = ACROBATICS,STREAMRUSH,AGILITY,AIRSLASH,ATTRACT,BRICKBREAK,CONFIDE,CUT,DARKPULSE,DEFOG,DOUBLETEAM,DRACOMETEOR,DRAGONCLAW,DRAGONDANCE,DRACOSURGE,DREAMEATER,DUALWINGBEAT,ECHOEDVOICE,ENDURE,FACADE,FLAMETHROWER,FLY,FOCUSBLAST,FRUSTRATION,GIGAIMPACT,HEATWAVE,HIDDENPOWER,HURRICANE,HYPERBEAM,HYPERVOICE,LASERFOCUS,LEECHLIFE,OUTRAGE,PROTECT,PSYCHIC,REST,RETURN,ROOST,ROUND,SCREECH,SHADOWBALL,SHADOWCLAW,SKYATTACK,SLEEPTALK,SNATCH,SNORE,SOLARBEAM,STEELWING,SUBSTITUTE,SUNNYDAY,SUPERFANG,SWAGGER,SWIFT,TAILWIND,TAUNT,THIEF,TORMENT,TOXIC,UPROAR,UTURN,WATERPULSE,WILDCHARGE,XSCISSOR,EggGroups = Flying,Dragon,HatchSteps = 5120,Height = 1.5,Weight = 85.0,Color = Brown,Shape = Winged,Category = Wyvern,Pokedex = If their deafening sound waves are not enough to stop an enemy in its tracks, their jagged tails can also be used defensively as a last resort.,Generation = 6,#-------------------------------,[PARAS]</v>
      </c>
    </row>
    <row r="6546" spans="1:5" x14ac:dyDescent="0.25">
      <c r="A6546" t="s">
        <v>2705</v>
      </c>
    </row>
    <row r="6547" spans="1:5" x14ac:dyDescent="0.25">
      <c r="A6547" t="s">
        <v>2693</v>
      </c>
    </row>
    <row r="6548" spans="1:5" x14ac:dyDescent="0.25">
      <c r="A6548" t="s">
        <v>2706</v>
      </c>
    </row>
    <row r="6549" spans="1:5" x14ac:dyDescent="0.25">
      <c r="A6549" t="s">
        <v>6</v>
      </c>
    </row>
    <row r="6550" spans="1:5" x14ac:dyDescent="0.25">
      <c r="A6550" t="s">
        <v>7</v>
      </c>
    </row>
    <row r="6551" spans="1:5" x14ac:dyDescent="0.25">
      <c r="A6551" t="s">
        <v>438</v>
      </c>
    </row>
    <row r="6552" spans="1:5" x14ac:dyDescent="0.25">
      <c r="A6552" t="s">
        <v>136</v>
      </c>
    </row>
    <row r="6553" spans="1:5" x14ac:dyDescent="0.25">
      <c r="A6553" t="s">
        <v>46</v>
      </c>
    </row>
    <row r="6554" spans="1:5" x14ac:dyDescent="0.25">
      <c r="A6554" t="s">
        <v>11</v>
      </c>
    </row>
    <row r="6555" spans="1:5" x14ac:dyDescent="0.25">
      <c r="A6555" t="s">
        <v>2695</v>
      </c>
    </row>
    <row r="6556" spans="1:5" x14ac:dyDescent="0.25">
      <c r="A6556" t="s">
        <v>2696</v>
      </c>
    </row>
    <row r="6557" spans="1:5" x14ac:dyDescent="0.25">
      <c r="A6557" t="s">
        <v>2697</v>
      </c>
    </row>
    <row r="6558" spans="1:5" x14ac:dyDescent="0.25">
      <c r="A6558" t="s">
        <v>2707</v>
      </c>
    </row>
    <row r="6559" spans="1:5" x14ac:dyDescent="0.25">
      <c r="A6559" t="s">
        <v>2700</v>
      </c>
    </row>
    <row r="6560" spans="1:5" x14ac:dyDescent="0.25">
      <c r="A6560" t="s">
        <v>614</v>
      </c>
    </row>
    <row r="6561" spans="1:5" x14ac:dyDescent="0.25">
      <c r="A6561" t="s">
        <v>110</v>
      </c>
    </row>
    <row r="6562" spans="1:5" x14ac:dyDescent="0.25">
      <c r="A6562" t="s">
        <v>2708</v>
      </c>
    </row>
    <row r="6563" spans="1:5" x14ac:dyDescent="0.25">
      <c r="A6563" t="s">
        <v>155</v>
      </c>
    </row>
    <row r="6564" spans="1:5" x14ac:dyDescent="0.25">
      <c r="A6564" t="s">
        <v>293</v>
      </c>
    </row>
    <row r="6565" spans="1:5" x14ac:dyDescent="0.25">
      <c r="A6565" t="s">
        <v>2701</v>
      </c>
    </row>
    <row r="6566" spans="1:5" x14ac:dyDescent="0.25">
      <c r="A6566" t="s">
        <v>2709</v>
      </c>
    </row>
    <row r="6567" spans="1:5" x14ac:dyDescent="0.25">
      <c r="A6567" t="s">
        <v>296</v>
      </c>
    </row>
    <row r="6568" spans="1:5" x14ac:dyDescent="0.25">
      <c r="A6568" t="s">
        <v>1</v>
      </c>
    </row>
    <row r="6569" spans="1:5" x14ac:dyDescent="0.25">
      <c r="A6569" t="s">
        <v>2710</v>
      </c>
      <c r="E6569" t="str">
        <f>A6569&amp;","&amp;A6570&amp;","&amp;A6571&amp;","&amp;A6572&amp;","&amp;A6573&amp;","&amp;A6574&amp;","&amp;A6575&amp;","&amp;A6576&amp;","&amp;A6577&amp;","&amp;A6578&amp;","&amp;A6579&amp;","&amp;A6580&amp;","&amp;A6581&amp;","&amp;A6582&amp;","&amp;A6583&amp;","&amp;A6584&amp;","&amp;A6585&amp;","&amp;A6586&amp;","&amp;A6587&amp;","&amp;A6588&amp;","&amp;A6589&amp;","&amp;A6590&amp;","&amp;A6591&amp;","&amp;A6592&amp;","&amp;A6593</f>
        <v>[PARAS],Name = Paras,Types = BUG,GHOST,BaseStats = 55,30,60,30,70,55,GenderRatio = Female50Percent,GrowthRate = Medium,BaseExp = 57,EVs = SPECIAL_ATTACK,1,CatchRate = 190,Happiness = 70,Abilities = EFFECTSPORE,DRYSKIN,HiddenAbilities = CONTRARY,Moves = 1,INFESTATION,1,FIRSTIMPRESSION,1,GOOSEBUMP,5,SCRATCH,8,STUNSPORE,8,POISONPOWDER,8,SLEEPPOWDER,11,FELLSTINGER,14,HEX,17,INFECTION,21,SPEEDSWAP,21,POWERSWAP,21,GUARDSWAP,24,NECROPHAGY,27,PHEROMONESTREAM,31,SPORE,35,SLUDGEBOMB,39,DESTINYBOND,43,POLLENBLAST,47,DEATHWALTZ,TutorMoves = PAYDAY,PROTECT,RETURN,FACADE,HELPINGHAND,WEATHERBALL,FRUSTRATION,HIDDENPOWER,REST,FALSESWIPE,WILLOWISP,ELECTROWEB,EERIEIMPULSE,CHARGEBEAM,PINMISSILE,UTURN,FLUTTER,NECTARTAP,STRUGGLEBUG,PHEROMONESTREAM,HIVEMIND,MAGICALLEAF,GIGADRAIN,BULLETSEED,GRASSYTERRAIN,GRASSKNOT,EDENFRUIT,DIG,SANDTOMB,MUDSHACKLES,QUICKSAND,SPIKES,BALANCERCHANGEREQUIRED,MINDDRAIN,STEALTHROCK,TAUNT,KNOCKOFF,ATTRACT,GOBLINSTRIKE,REVENGE,CROSSPOISON,ALLERGY,TOXIC,TOXICSPIKES,GASTROACID,POISONFANG,ACIDARMOR,PHANTOMFORCE,HEX,SHADOWCLAW,CURSE,CONFUSERAY,MEANLOOK,OMINOUSWIND,WISH,GRAVITY,ROUND,SLEEPTALK,LULLABY,SCHIZOPHRENIA,SUBSTITUTE,DISABLE,BLOODRITUAL,PSYCHICFANGS,LEECHLIFE,BUGBUZZ,POLLENPUFF,SLUDGEBOMB,BALANCERCHANGEREQUIRED,POISONJAB,GUNKSHOT,DARKPULSE,NASTYPLOT,THROATCHOP,SHADOWBALL,POSSESSION,MACABREDANCE,DEATHWALTZ,SWORDSDANCE,FURYCUTTER,INFECTION,WORKUP,SPOIL,CORROSIVEGAS,SLUDGEWAVE,SCALESHOT,LASHOUT,VITALITYDRAIN,FOULPLAY,MEMENTO,POLTERGEIST,GRUDGE,EggMoves = STICKYWEB,HEALORDER,DEFENDORDER,ATTACKORDER,SPIRITBARRAGE,BANEFULBUNKER,GASTROACID,POISONSPIT,VENOMDRENCH,SPITE,ALLERGY,STRENGTHSAP,PERISHSONG,EggGroups = Bug,Grass,HatchSteps = 5120,Height = 0.3,Weight = 5.4,Color = Blue,Shape = Insectoid,Category = Decaying,Pokedex = It spreads death and disease wherever it goes. If you see a Paras in a certain environment, it is already too late.,Generation = 1,Evolutions = PARASECT,Level,25</v>
      </c>
    </row>
    <row r="6570" spans="1:5" x14ac:dyDescent="0.25">
      <c r="A6570" t="s">
        <v>2711</v>
      </c>
    </row>
    <row r="6571" spans="1:5" x14ac:dyDescent="0.25">
      <c r="A6571" t="s">
        <v>2712</v>
      </c>
    </row>
    <row r="6572" spans="1:5" x14ac:dyDescent="0.25">
      <c r="A6572" t="s">
        <v>2713</v>
      </c>
    </row>
    <row r="6573" spans="1:5" x14ac:dyDescent="0.25">
      <c r="A6573" t="s">
        <v>6</v>
      </c>
    </row>
    <row r="6574" spans="1:5" x14ac:dyDescent="0.25">
      <c r="A6574" t="s">
        <v>7</v>
      </c>
    </row>
    <row r="6575" spans="1:5" x14ac:dyDescent="0.25">
      <c r="A6575" t="s">
        <v>608</v>
      </c>
    </row>
    <row r="6576" spans="1:5" x14ac:dyDescent="0.25">
      <c r="A6576" t="s">
        <v>45</v>
      </c>
    </row>
    <row r="6577" spans="1:1" x14ac:dyDescent="0.25">
      <c r="A6577" t="s">
        <v>10</v>
      </c>
    </row>
    <row r="6578" spans="1:1" x14ac:dyDescent="0.25">
      <c r="A6578" t="s">
        <v>11</v>
      </c>
    </row>
    <row r="6579" spans="1:1" x14ac:dyDescent="0.25">
      <c r="A6579" t="s">
        <v>2714</v>
      </c>
    </row>
    <row r="6580" spans="1:1" x14ac:dyDescent="0.25">
      <c r="A6580" t="s">
        <v>1657</v>
      </c>
    </row>
    <row r="6581" spans="1:1" x14ac:dyDescent="0.25">
      <c r="A6581" t="s">
        <v>2715</v>
      </c>
    </row>
    <row r="6582" spans="1:1" x14ac:dyDescent="0.25">
      <c r="A6582" t="s">
        <v>2716</v>
      </c>
    </row>
    <row r="6583" spans="1:1" x14ac:dyDescent="0.25">
      <c r="A6583" t="s">
        <v>2717</v>
      </c>
    </row>
    <row r="6584" spans="1:1" x14ac:dyDescent="0.25">
      <c r="A6584" t="s">
        <v>2718</v>
      </c>
    </row>
    <row r="6585" spans="1:1" x14ac:dyDescent="0.25">
      <c r="A6585" t="s">
        <v>614</v>
      </c>
    </row>
    <row r="6586" spans="1:1" x14ac:dyDescent="0.25">
      <c r="A6586" t="s">
        <v>52</v>
      </c>
    </row>
    <row r="6587" spans="1:1" x14ac:dyDescent="0.25">
      <c r="A6587" t="s">
        <v>2406</v>
      </c>
    </row>
    <row r="6588" spans="1:1" x14ac:dyDescent="0.25">
      <c r="A6588" t="s">
        <v>53</v>
      </c>
    </row>
    <row r="6589" spans="1:1" x14ac:dyDescent="0.25">
      <c r="A6589" t="s">
        <v>510</v>
      </c>
    </row>
    <row r="6590" spans="1:1" x14ac:dyDescent="0.25">
      <c r="A6590" t="s">
        <v>2719</v>
      </c>
    </row>
    <row r="6591" spans="1:1" x14ac:dyDescent="0.25">
      <c r="A6591" t="s">
        <v>2720</v>
      </c>
    </row>
    <row r="6592" spans="1:1" x14ac:dyDescent="0.25">
      <c r="A6592" t="s">
        <v>25</v>
      </c>
    </row>
    <row r="6593" spans="1:5" x14ac:dyDescent="0.25">
      <c r="A6593" t="s">
        <v>2721</v>
      </c>
    </row>
    <row r="6594" spans="1:5" x14ac:dyDescent="0.25">
      <c r="A6594" t="s">
        <v>1</v>
      </c>
    </row>
    <row r="6595" spans="1:5" x14ac:dyDescent="0.25">
      <c r="A6595" t="s">
        <v>2722</v>
      </c>
      <c r="E6595" t="str">
        <f>A6595&amp;","&amp;A6596&amp;","&amp;A6597&amp;","&amp;A6598&amp;","&amp;A6599&amp;","&amp;A6600&amp;","&amp;A6601&amp;","&amp;A6602&amp;","&amp;A6603&amp;","&amp;A6604&amp;","&amp;A6605&amp;","&amp;A6606&amp;","&amp;A6607&amp;","&amp;A6608&amp;","&amp;A6609&amp;","&amp;A6610&amp;","&amp;A6611&amp;","&amp;A6612&amp;","&amp;A6613&amp;","&amp;A6614&amp;","&amp;A6615&amp;","&amp;A6616&amp;","&amp;A6617&amp;","&amp;A6618&amp;","&amp;A6619</f>
        <v>[PARASECT],Name = Parasect,Types = BUG,GHOST,BaseStats = 75,40,90,45,100,75,GenderRatio = Female50Percent,GrowthRate = Medium,BaseExp = 142,EVs = DEFENSE,1,SPECIAL_ATTACK,1,CatchRate = 75,Happiness = 70,Abilities = EFFECTSPORE,DRYSKIN,HiddenAbilities = CONTRARY,Moves = 0,ECTOPLASM,1,ECTOPLASM,1,INFESTATION,1,FIRSTIMPRESSION,1,GOOSEBUMP,5,SCRATCH,8,STUNSPORE,8,POISONPOWDER,8,SLEEPPOWDER,11,FELLSTINGER,14,HEX,17,INFECTION,21,SPEEDSWAP,21,POWERSWAP,21,GUARDSWAP,24,NECROPHAGY,27,PHEROMONESTREAM,31,SPORE,35,SLUDGEBOMB,39,DESTINYBOND,43,POLLENBLAST,47,DEATHWALTZ,TutorMoves = PSYCHIC,CALMMIND,PAYDAY,PROTECT,RETURN,FACADE,HELPINGHAND,WEATHERBALL,FRUSTRATION,HIDDENPOWER,REST,FALSESWIPE,WILLOWISP,ELECTROWEB,EERIEIMPULSE,CHARGEBEAM,PINMISSILE,UTURN,FLUTTER,NECTARTAP,STRUGGLEBUG,PHEROMONESTREAM,HIVEMIND,MAGICALLEAF,GIGADRAIN,BULLETSEED,GRASSYTERRAIN,GRASSKNOT,EDENFRUIT,DIG,SANDTOMB,MUDSHACKLES,QUICKSAND,SPIKES,BALANCERCHANGEREQUIRED,MINDDRAIN,STEALTHROCK,TAUNT,KNOCKOFF,ATTRACT,GOBLINSTRIKE,REVENGE,CROSSPOISON,ALLERGY,TOXIC,TOXICSPIKES,GASTROACID,POISONFANG,ACIDARMOR,PHANTOMFORCE,HEX,SHADOWCLAW,CURSE,CONFUSERAY,MEANLOOK,OMINOUSWIND,WISH,GRAVITY,ROUND,SLEEPTALK,LULLABY,SCHIZOPHRENIA,SUBSTITUTE,DISABLE,BLOODRITUAL,PSYCHICFANGS,LEECHLIFE,BUGBUZZ,POLLENPUFF,SLUDGEBOMB,BALANCERCHANGEREQUIRED,POISONJAB,GUNKSHOT,DARKPULSE,NASTYPLOT,THROATCHOP,SHADOWBALL,POSSESSION,MACABREDANCE,DEATHWALTZ,SWORDSDANCE,FURYCUTTER,INFECTION,WORKUP,SPOIL,CORROSIVEGAS,SLUDGEWAVE,SCALESHOT,LASHOUT,VITALITYDRAIN,FOULPLAY,MEMENTO,POLTERGEIST,GRUDGE,HYPERBEAM,GIGAIMPACT,BODYPRESS,BODYSLAM,BREAKINGSWIPE,ASSURANCE,TRICKROOM,WONDERROOM,PSYCHOCUT,DEATHVORTEX,AIRSLASH,FROZENHEART,EggGroups = Bug,Grass,HatchSteps = 5120,Height = 1.0,Weight = 29.5,Color = Blue,Shape = Insectoid,Category = Decaying,Pokedex = The mushroom is a measure of its life span. The more decayed it is, the older it is, and therefore the closer to death it is.,Generation = 1,#-------------------------------,[IMPIDIMP]</v>
      </c>
    </row>
    <row r="6596" spans="1:5" x14ac:dyDescent="0.25">
      <c r="A6596" t="s">
        <v>2723</v>
      </c>
    </row>
    <row r="6597" spans="1:5" x14ac:dyDescent="0.25">
      <c r="A6597" t="s">
        <v>2712</v>
      </c>
    </row>
    <row r="6598" spans="1:5" x14ac:dyDescent="0.25">
      <c r="A6598" t="s">
        <v>2724</v>
      </c>
    </row>
    <row r="6599" spans="1:5" x14ac:dyDescent="0.25">
      <c r="A6599" t="s">
        <v>6</v>
      </c>
    </row>
    <row r="6600" spans="1:5" x14ac:dyDescent="0.25">
      <c r="A6600" t="s">
        <v>7</v>
      </c>
    </row>
    <row r="6601" spans="1:5" x14ac:dyDescent="0.25">
      <c r="A6601" t="s">
        <v>98</v>
      </c>
    </row>
    <row r="6602" spans="1:5" x14ac:dyDescent="0.25">
      <c r="A6602" t="s">
        <v>2505</v>
      </c>
    </row>
    <row r="6603" spans="1:5" x14ac:dyDescent="0.25">
      <c r="A6603" t="s">
        <v>2361</v>
      </c>
    </row>
    <row r="6604" spans="1:5" x14ac:dyDescent="0.25">
      <c r="A6604" t="s">
        <v>11</v>
      </c>
    </row>
    <row r="6605" spans="1:5" x14ac:dyDescent="0.25">
      <c r="A6605" t="s">
        <v>2714</v>
      </c>
    </row>
    <row r="6606" spans="1:5" x14ac:dyDescent="0.25">
      <c r="A6606" t="s">
        <v>1657</v>
      </c>
    </row>
    <row r="6607" spans="1:5" x14ac:dyDescent="0.25">
      <c r="A6607" t="s">
        <v>2725</v>
      </c>
    </row>
    <row r="6608" spans="1:5" x14ac:dyDescent="0.25">
      <c r="A6608" t="s">
        <v>2726</v>
      </c>
    </row>
    <row r="6609" spans="1:5" x14ac:dyDescent="0.25">
      <c r="A6609" t="s">
        <v>2718</v>
      </c>
    </row>
    <row r="6610" spans="1:5" x14ac:dyDescent="0.25">
      <c r="A6610" t="s">
        <v>614</v>
      </c>
    </row>
    <row r="6611" spans="1:5" x14ac:dyDescent="0.25">
      <c r="A6611" t="s">
        <v>75</v>
      </c>
    </row>
    <row r="6612" spans="1:5" x14ac:dyDescent="0.25">
      <c r="A6612" t="s">
        <v>1303</v>
      </c>
    </row>
    <row r="6613" spans="1:5" x14ac:dyDescent="0.25">
      <c r="A6613" t="s">
        <v>53</v>
      </c>
    </row>
    <row r="6614" spans="1:5" x14ac:dyDescent="0.25">
      <c r="A6614" t="s">
        <v>510</v>
      </c>
    </row>
    <row r="6615" spans="1:5" x14ac:dyDescent="0.25">
      <c r="A6615" t="s">
        <v>2719</v>
      </c>
    </row>
    <row r="6616" spans="1:5" x14ac:dyDescent="0.25">
      <c r="A6616" t="s">
        <v>2727</v>
      </c>
    </row>
    <row r="6617" spans="1:5" x14ac:dyDescent="0.25">
      <c r="A6617" t="s">
        <v>25</v>
      </c>
    </row>
    <row r="6618" spans="1:5" x14ac:dyDescent="0.25">
      <c r="A6618" t="s">
        <v>1</v>
      </c>
    </row>
    <row r="6619" spans="1:5" x14ac:dyDescent="0.25">
      <c r="A6619" t="s">
        <v>2728</v>
      </c>
      <c r="E6619" t="str">
        <f>A6619&amp;","&amp;A6620&amp;","&amp;A6621&amp;","&amp;A6622&amp;","&amp;A6623&amp;","&amp;A6624&amp;","&amp;A6625&amp;","&amp;A6626&amp;","&amp;A6627&amp;","&amp;A6628&amp;","&amp;A6629&amp;","&amp;A6630&amp;","&amp;A6631&amp;","&amp;A6632&amp;","&amp;A6633&amp;","&amp;A6634&amp;","&amp;A6635&amp;","&amp;A6636&amp;","&amp;A6637&amp;","&amp;A6638&amp;","&amp;A6639&amp;","&amp;A6640&amp;","&amp;A6641&amp;","&amp;A6642&amp;","&amp;A6643</f>
        <v>[IMPIDIMP],Name = Impidimp,Types = GROUND,FAIRY,BaseStats = 50,65,30,30,65,60,GenderRatio = AlwaysMale,GrowthRate = Medium,BaseExp = 53,EVs = SPECIAL_ATTACK,1,CatchRate = 255,Happiness = 70,Abilities = TANGLINGHAIR,STORMDRAIN,HiddenAbilities = PRANKSTER,Moves = 1,FAIRYRING,1,SANDTOMB,1,FAKEOUT,4,GOBLINSTRIKE,8,MUDSHACKLES,12,CHANGELINGS,12,FAIRYTALE,16,BULLDOZE,20,QUICKSAND,25,CHARM,25,CAPTIVATE,29,QUASH,33,PLAYROUGH,37,MOONLIGHT,41,CONTINENTALRIFT,45,ETHEREALBURST,50,NASTYPLOT,50,SWORDSDANCE,TutorMoves = PAYDAY,PROTECT,RETURN,FACADE,HELPINGHAND,FRUSTRATION,HIDDENPOWER,REST,SUNNYDAY,ACROBATICS,MAGICALLEAF,GRASSKNOT,MOSSYPUNCH,DIG,SANDTOMB,MUDSHACKLES,BULLDOZE,STAMPEDE,QUICKSAND,SPIKES,MUDSLIDE,GAIAPULSE,ROCKTOMB,ROCKBLAST,STEALTHROCK,THIEF,BEATUP,FAKETEARS,SCORESETTLER,ASSURANCE,BRUTALSWING,TAUNT,KNOCKOFF,CHARM,DRAININGKISS,MISTYTERRAIN,ATTRACT,GOBLINSTRIKE,RAINDANCE,POWERUPPUNCH,TOXIC,HEX,SHADOWCLAW,CURSE,CONFUSERAY,MEANLOOK,SHADOWPUNCH,ROUND,SLEEPTALK,ECHOEDVOICE,SUBSTITUTE,DISABLE,EARTHQUAKE,EARTHPOWER,NASTYPLOT,THROATCHOP,DARKPULSE,GYROBALL,PLAYROUGH,MYSTICPULSE,FAESBLESSING,BEJEWELED,CATAPULT,BURNINGJEALOUSY,SCORCHINGSANDS,STEAMROLLER,TERRAINPULSE,TWINBEAM,WORKUP,CORROSIVEGAS,FOULPLAY,WATERPULSE,SYLPHSHORN,FABLEDRUSH,FAIRYTALE,WAIL,ANCIENTPOWER,LASHOUT,VITALITYDRAIN,ZENHEADBUTT,GOLDRUSH,COUPDEGRACE,GRUDGE,MACABREDANCE,POISONJAB,GUNKSHOT,LEECHLIFE,BULKUP,LOWKICK,LOWSWEEP,DRAINPUNCH,BRICKBREAK,REVENGE,VENDETTA,SANDSTORM,ROCKSLIDE,WONDERROOM,TRICKROOM,PSYCHOCUT,BOUNCE,INCINERATE,FIREFANG,FIREPUNCH,BODYPRESS,SLUDGEWAVE,MEGAHORN,BLOODRITUAL,FOCUSBLAST,CHAKRABLAST,SUPERPOWER,BODYSLAM,HYPERBEAM,GIGAIMPACT,ARCANEENERGY,MINDDRAIN,LIGHTSCREEN,REFLECT,ANCIENTFIRE,EggGroups = Fairy,Humanlike,HatchSteps = 5396,Height = 0.4,Weight = 5.5,Color = Brown,Shape = Bipedal,Category = Mud Troll,Pokedex = It likes playing in pools of mud so it finds itself right at home in swamps or damp forested areas.,Generation = 8,Evolutions = MORGREM,Level,24,#-------------------------------</v>
      </c>
    </row>
    <row r="6620" spans="1:5" x14ac:dyDescent="0.25">
      <c r="A6620" t="s">
        <v>2729</v>
      </c>
    </row>
    <row r="6621" spans="1:5" x14ac:dyDescent="0.25">
      <c r="A6621" t="s">
        <v>2730</v>
      </c>
    </row>
    <row r="6622" spans="1:5" x14ac:dyDescent="0.25">
      <c r="A6622" t="s">
        <v>2731</v>
      </c>
    </row>
    <row r="6623" spans="1:5" x14ac:dyDescent="0.25">
      <c r="A6623" t="s">
        <v>341</v>
      </c>
    </row>
    <row r="6624" spans="1:5" x14ac:dyDescent="0.25">
      <c r="A6624" t="s">
        <v>7</v>
      </c>
    </row>
    <row r="6625" spans="1:1" x14ac:dyDescent="0.25">
      <c r="A6625" t="s">
        <v>717</v>
      </c>
    </row>
    <row r="6626" spans="1:1" x14ac:dyDescent="0.25">
      <c r="A6626" t="s">
        <v>45</v>
      </c>
    </row>
    <row r="6627" spans="1:1" x14ac:dyDescent="0.25">
      <c r="A6627" t="s">
        <v>146</v>
      </c>
    </row>
    <row r="6628" spans="1:1" x14ac:dyDescent="0.25">
      <c r="A6628" t="s">
        <v>11</v>
      </c>
    </row>
    <row r="6629" spans="1:1" x14ac:dyDescent="0.25">
      <c r="A6629" t="s">
        <v>2732</v>
      </c>
    </row>
    <row r="6630" spans="1:1" x14ac:dyDescent="0.25">
      <c r="A6630" t="s">
        <v>1537</v>
      </c>
    </row>
    <row r="6631" spans="1:1" x14ac:dyDescent="0.25">
      <c r="A6631" t="s">
        <v>2733</v>
      </c>
    </row>
    <row r="6632" spans="1:1" x14ac:dyDescent="0.25">
      <c r="A6632" t="s">
        <v>2734</v>
      </c>
    </row>
    <row r="6633" spans="1:1" x14ac:dyDescent="0.25">
      <c r="A6633" t="s">
        <v>2735</v>
      </c>
    </row>
    <row r="6634" spans="1:1" x14ac:dyDescent="0.25">
      <c r="A6634" t="s">
        <v>2520</v>
      </c>
    </row>
    <row r="6635" spans="1:1" x14ac:dyDescent="0.25">
      <c r="A6635" t="s">
        <v>484</v>
      </c>
    </row>
    <row r="6636" spans="1:1" x14ac:dyDescent="0.25">
      <c r="A6636" t="s">
        <v>572</v>
      </c>
    </row>
    <row r="6637" spans="1:1" x14ac:dyDescent="0.25">
      <c r="A6637" t="s">
        <v>155</v>
      </c>
    </row>
    <row r="6638" spans="1:1" x14ac:dyDescent="0.25">
      <c r="A6638" t="s">
        <v>369</v>
      </c>
    </row>
    <row r="6639" spans="1:1" x14ac:dyDescent="0.25">
      <c r="A6639" t="s">
        <v>2736</v>
      </c>
    </row>
    <row r="6640" spans="1:1" x14ac:dyDescent="0.25">
      <c r="A6640" t="s">
        <v>2737</v>
      </c>
    </row>
    <row r="6641" spans="1:5" x14ac:dyDescent="0.25">
      <c r="A6641" t="s">
        <v>2386</v>
      </c>
    </row>
    <row r="6642" spans="1:5" x14ac:dyDescent="0.25">
      <c r="A6642" t="s">
        <v>2738</v>
      </c>
    </row>
    <row r="6643" spans="1:5" x14ac:dyDescent="0.25">
      <c r="A6643" t="s">
        <v>1</v>
      </c>
    </row>
    <row r="6644" spans="1:5" x14ac:dyDescent="0.25">
      <c r="A6644" t="s">
        <v>2739</v>
      </c>
      <c r="E6644" t="str">
        <f>A6644&amp;","&amp;A6645&amp;","&amp;A6646&amp;","&amp;A6647&amp;","&amp;A6648&amp;","&amp;A6649&amp;","&amp;A6650&amp;","&amp;A6651&amp;","&amp;A6652&amp;","&amp;A6653&amp;","&amp;A6654&amp;","&amp;A6655&amp;","&amp;A6656&amp;","&amp;A6657&amp;","&amp;A6658&amp;","&amp;A6659&amp;","&amp;A6660&amp;","&amp;A6661&amp;","&amp;A6662&amp;","&amp;A6663&amp;","&amp;A6664&amp;","&amp;A6665&amp;","&amp;A6666&amp;","&amp;A6667&amp;","&amp;A6668</f>
        <v>[MORGREM],Name = Morgrem,Types = GROUND,FAIRY,BaseStats = 60,85,45,50,85,75,GenderRatio = AlwaysMale,GrowthRate = Medium,BaseExp = 130,EVs = ATTACK,1,SPECIAL_ATTACK,1,CatchRate = 120,Happiness = 70,Abilities = TANGLINGHAIR,STORMDRAIN,HiddenAbilities = PRANKSTER,Moves = 0,MUDDYWATER,1,MUDDYWATER,1,FAIRYRING,1,SANDTOMB,1,FAKEOUT,4,GOBLINSTRIKE,8,MUDSHACKLES,12,CHANGELINGS,12,FAIRYTALE,16,BULLDOZE,20,QUICKSAND,25,CHARM,25,CAPTIVATE,29,QUASH,33,PLAYROUGH,37,MOONLIGHT,41,CONTINENTALRIFT,45,ETHEREALBURST,50,NASTYPLOT,50,SWORDSDANCE,TutorMoves = PAYDAY,PROTECT,RETURN,FACADE,HELPINGHAND,FRUSTRATION,HIDDENPOWER,REST,SUNNYDAY,ACROBATICS,MAGICALLEAF,GRASSKNOT,MOSSYPUNCH,DIG,SANDTOMB,MUDSHACKLES,BULLDOZE,STAMPEDE,QUICKSAND,SPIKES,MUDSLIDE,GAIAPULSE,ROCKTOMB,ROCKBLAST,STEALTHROCK,THIEF,BEATUP,FAKETEARS,SCORESETTLER,ASSURANCE,BRUTALSWING,TAUNT,KNOCKOFF,CHARM,DRAININGKISS,MISTYTERRAIN,ATTRACT,GOBLINSTRIKE,RAINDANCE,POWERUPPUNCH,TOXIC,HEX,SHADOWCLAW,CURSE,CONFUSERAY,MEANLOOK,SHADOWPUNCH,ROUND,SLEEPTALK,ECHOEDVOICE,SUBSTITUTE,DISABLE,EARTHQUAKE,EARTHPOWER,NASTYPLOT,THROATCHOP,DARKPULSE,GYROBALL,PLAYROUGH,MYSTICPULSE,FAESBLESSING,BEJEWELED,CATAPULT,BURNINGJEALOUSY,SCORCHINGSANDS,STEAMROLLER,TERRAINPULSE,TWINBEAM,WORKUP,CORROSIVEGAS,FOULPLAY,WATERPULSE,SYLPHSHORN,FABLEDRUSH,FAIRYTALE,WAIL,ANCIENTPOWER,LASHOUT,VITALITYDRAIN,ZENHEADBUTT,GOLDRUSH,COUPDEGRACE,GRUDGE,MACABREDANCE,POISONJAB,GUNKSHOT,LEECHLIFE,BULKUP,LOWKICK,LOWSWEEP,DRAINPUNCH,BRICKBREAK,REVENGE,VENDETTA,SANDSTORM,ROCKSLIDE,WONDERROOM,TRICKROOM,PSYCHOCUT,BOUNCE,INCINERATE,FIREFANG,FIREPUNCH,BODYPRESS,SLUDGEWAVE,MEGAHORN,BLOODRITUAL,FOCUSBLAST,CHAKRABLAST,SUPERPOWER,BODYSLAM,HYPERBEAM,GIGAIMPACT,ARCANEENERGY,MINDDRAIN,LIGHTSCREEN,REFLECT,ANCIENTFIRE,EggGroups = Fairy,Humanlike,HatchSteps = 5396,Height = 0.8,Weight = 12.5,Color = Brown,Shape = Bipedal,Category = Troll,Pokedex = As it ages, it gets a very bad case of skin acne and greasy hair. It attempts to use mud to mask these imperfections and insecurities.,Generation = 8,Evolutions = GRIMMSNARL,Level,42,#-------------------------------</v>
      </c>
    </row>
    <row r="6645" spans="1:5" x14ac:dyDescent="0.25">
      <c r="A6645" t="s">
        <v>2740</v>
      </c>
    </row>
    <row r="6646" spans="1:5" x14ac:dyDescent="0.25">
      <c r="A6646" t="s">
        <v>2730</v>
      </c>
    </row>
    <row r="6647" spans="1:5" x14ac:dyDescent="0.25">
      <c r="A6647" t="s">
        <v>2741</v>
      </c>
    </row>
    <row r="6648" spans="1:5" x14ac:dyDescent="0.25">
      <c r="A6648" t="s">
        <v>341</v>
      </c>
    </row>
    <row r="6649" spans="1:5" x14ac:dyDescent="0.25">
      <c r="A6649" t="s">
        <v>7</v>
      </c>
    </row>
    <row r="6650" spans="1:5" x14ac:dyDescent="0.25">
      <c r="A6650" t="s">
        <v>61</v>
      </c>
    </row>
    <row r="6651" spans="1:5" x14ac:dyDescent="0.25">
      <c r="A6651" t="s">
        <v>1795</v>
      </c>
    </row>
    <row r="6652" spans="1:5" x14ac:dyDescent="0.25">
      <c r="A6652" t="s">
        <v>461</v>
      </c>
    </row>
    <row r="6653" spans="1:5" x14ac:dyDescent="0.25">
      <c r="A6653" t="s">
        <v>11</v>
      </c>
    </row>
    <row r="6654" spans="1:5" x14ac:dyDescent="0.25">
      <c r="A6654" t="s">
        <v>2732</v>
      </c>
    </row>
    <row r="6655" spans="1:5" x14ac:dyDescent="0.25">
      <c r="A6655" t="s">
        <v>1537</v>
      </c>
    </row>
    <row r="6656" spans="1:5" x14ac:dyDescent="0.25">
      <c r="A6656" t="s">
        <v>2742</v>
      </c>
    </row>
    <row r="6657" spans="1:5" x14ac:dyDescent="0.25">
      <c r="A6657" t="s">
        <v>2734</v>
      </c>
    </row>
    <row r="6658" spans="1:5" x14ac:dyDescent="0.25">
      <c r="A6658" t="s">
        <v>2735</v>
      </c>
    </row>
    <row r="6659" spans="1:5" x14ac:dyDescent="0.25">
      <c r="A6659" t="s">
        <v>2520</v>
      </c>
    </row>
    <row r="6660" spans="1:5" x14ac:dyDescent="0.25">
      <c r="A6660" t="s">
        <v>183</v>
      </c>
    </row>
    <row r="6661" spans="1:5" x14ac:dyDescent="0.25">
      <c r="A6661" t="s">
        <v>550</v>
      </c>
    </row>
    <row r="6662" spans="1:5" x14ac:dyDescent="0.25">
      <c r="A6662" t="s">
        <v>155</v>
      </c>
    </row>
    <row r="6663" spans="1:5" x14ac:dyDescent="0.25">
      <c r="A6663" t="s">
        <v>369</v>
      </c>
    </row>
    <row r="6664" spans="1:5" x14ac:dyDescent="0.25">
      <c r="A6664" t="s">
        <v>2743</v>
      </c>
    </row>
    <row r="6665" spans="1:5" x14ac:dyDescent="0.25">
      <c r="A6665" t="s">
        <v>2744</v>
      </c>
    </row>
    <row r="6666" spans="1:5" x14ac:dyDescent="0.25">
      <c r="A6666" t="s">
        <v>2386</v>
      </c>
    </row>
    <row r="6667" spans="1:5" x14ac:dyDescent="0.25">
      <c r="A6667" t="s">
        <v>2745</v>
      </c>
    </row>
    <row r="6668" spans="1:5" x14ac:dyDescent="0.25">
      <c r="A6668" t="s">
        <v>1</v>
      </c>
    </row>
    <row r="6669" spans="1:5" x14ac:dyDescent="0.25">
      <c r="A6669" t="s">
        <v>2746</v>
      </c>
      <c r="E6669" t="str">
        <f>A6669&amp;","&amp;A6670&amp;","&amp;A6671&amp;","&amp;A6672&amp;","&amp;A6673&amp;","&amp;A6674&amp;","&amp;A6675&amp;","&amp;A6676&amp;","&amp;A6677&amp;","&amp;A6678&amp;","&amp;A6679&amp;","&amp;A6680&amp;","&amp;A6681&amp;","&amp;A6682&amp;","&amp;A6683&amp;","&amp;A6684&amp;","&amp;A6685&amp;","&amp;A6686&amp;","&amp;A6687&amp;","&amp;A6688&amp;","&amp;A6689&amp;","&amp;A6690&amp;","&amp;A6691&amp;","&amp;A6692&amp;","&amp;A6693</f>
        <v>[GRIMMSNARL],Name = Grimmsnarl,Types = GROUND,FAIRY,BaseStats = 85,105,80,50,105,85,GenderRatio = AlwaysMale,GrowthRate = Medium,BaseExp = 255,EVs = ATTACK,3,CatchRate = 45,Happiness = 70,Abilities = TANGLINGHAIR,STORMDRAIN,HiddenAbilities = PRANKSTER,Moves = 0,FABLEDRUSH,1,FABLEDRUSH,1,FALSESURRENDER,1,BULKUP,1,MUDDYWATER,1,FAIRYRING,1,SANDTOMB,1,FAKEOUT,4,GOBLINSTRIKE,8,MUDSHACKLES,12,CHANGELINGS,12,FAIRYTALE,16,BULLDOZE,20,QUICKSAND,25,CHARM,25,CAPTIVATE,29,QUASH,33,PLAYROUGH,37,MOONLIGHT,41,CONTINENTALRIFT,45,ETHEREALBURST,50,NASTYPLOT,50,SWORDSDANCE,TutorMoves = PAYDAY,PROTECT,RETURN,FACADE,HELPINGHAND,FRUSTRATION,HIDDENPOWER,REST,SUNNYDAY,ACROBATICS,MAGICALLEAF,GRASSKNOT,MOSSYPUNCH,DIG,SANDTOMB,MUDSHACKLES,BULLDOZE,STAMPEDE,QUICKSAND,SPIKES,MUDSLIDE,GAIAPULSE,ROCKTOMB,ROCKBLAST,STEALTHROCK,THIEF,BEATUP,FAKETEARS,SCORESETTLER,ASSURANCE,BRUTALSWING,TAUNT,KNOCKOFF,CHARM,DRAININGKISS,MISTYTERRAIN,ATTRACT,GOBLINSTRIKE,RAINDANCE,POWERUPPUNCH,TOXIC,HEX,SHADOWCLAW,CURSE,CONFUSERAY,MEANLOOK,SHADOWPUNCH,ROUND,SLEEPTALK,ECHOEDVOICE,SUBSTITUTE,DISABLE,EARTHQUAKE,EARTHPOWER,NASTYPLOT,THROATCHOP,DARKPULSE,GYROBALL,PLAYROUGH,MYSTICPULSE,FAESBLESSING,BEJEWELED,CATAPULT,BURNINGJEALOUSY,SCORCHINGSANDS,STEAMROLLER,TERRAINPULSE,TWINBEAM,WORKUP,CORROSIVEGAS,FOULPLAY,WATERPULSE,SYLPHSHORN,FABLEDRUSH,FAIRYTALE,WAIL,ANCIENTPOWER,LASHOUT,VITALITYDRAIN,ZENHEADBUTT,GOLDRUSH,COUPDEGRACE,GRUDGE,MACABREDANCE,POISONJAB,GUNKSHOT,LEECHLIFE,BULKUP,LOWKICK,LOWSWEEP,DRAINPUNCH,BRICKBREAK,REVENGE,VENDETTA,SANDSTORM,ROCKSLIDE,WONDERROOM,TRICKROOM,PSYCHOCUT,BOUNCE,INCINERATE,FIREFANG,FIREPUNCH,BODYPRESS,SLUDGEWAVE,MEGAHORN,BLOODRITUAL,FOCUSBLAST,CHAKRABLAST,SUPERPOWER,BODYSLAM,HYPERBEAM,GIGAIMPACT,ARCANEENERGY,MINDDRAIN,LIGHTSCREEN,REFLECT,ANCIENTFIRE,EggGroups = Fairy,Humanlike,HatchSteps = 5396,Height = 1.5,Weight = 61.0,Color = Brown,Shape = Bipedal,Category = Bridge Troll,Pokedex = They often live under bridges so they can accost travelers into giving them food or money in exchange for safe passage across the bridge.,Generation = 8,#-------------------------------,[PIDOVE]</v>
      </c>
    </row>
    <row r="6670" spans="1:5" x14ac:dyDescent="0.25">
      <c r="A6670" t="s">
        <v>2747</v>
      </c>
    </row>
    <row r="6671" spans="1:5" x14ac:dyDescent="0.25">
      <c r="A6671" t="s">
        <v>2730</v>
      </c>
    </row>
    <row r="6672" spans="1:5" x14ac:dyDescent="0.25">
      <c r="A6672" t="s">
        <v>2748</v>
      </c>
    </row>
    <row r="6673" spans="1:1" x14ac:dyDescent="0.25">
      <c r="A6673" t="s">
        <v>341</v>
      </c>
    </row>
    <row r="6674" spans="1:1" x14ac:dyDescent="0.25">
      <c r="A6674" t="s">
        <v>7</v>
      </c>
    </row>
    <row r="6675" spans="1:1" x14ac:dyDescent="0.25">
      <c r="A6675" t="s">
        <v>2749</v>
      </c>
    </row>
    <row r="6676" spans="1:1" x14ac:dyDescent="0.25">
      <c r="A6676" t="s">
        <v>1019</v>
      </c>
    </row>
    <row r="6677" spans="1:1" x14ac:dyDescent="0.25">
      <c r="A6677" t="s">
        <v>2233</v>
      </c>
    </row>
    <row r="6678" spans="1:1" x14ac:dyDescent="0.25">
      <c r="A6678" t="s">
        <v>11</v>
      </c>
    </row>
    <row r="6679" spans="1:1" x14ac:dyDescent="0.25">
      <c r="A6679" t="s">
        <v>2732</v>
      </c>
    </row>
    <row r="6680" spans="1:1" x14ac:dyDescent="0.25">
      <c r="A6680" t="s">
        <v>1537</v>
      </c>
    </row>
    <row r="6681" spans="1:1" x14ac:dyDescent="0.25">
      <c r="A6681" t="s">
        <v>2750</v>
      </c>
    </row>
    <row r="6682" spans="1:1" x14ac:dyDescent="0.25">
      <c r="A6682" t="s">
        <v>2734</v>
      </c>
    </row>
    <row r="6683" spans="1:1" x14ac:dyDescent="0.25">
      <c r="A6683" t="s">
        <v>2735</v>
      </c>
    </row>
    <row r="6684" spans="1:1" x14ac:dyDescent="0.25">
      <c r="A6684" t="s">
        <v>2520</v>
      </c>
    </row>
    <row r="6685" spans="1:1" x14ac:dyDescent="0.25">
      <c r="A6685" t="s">
        <v>110</v>
      </c>
    </row>
    <row r="6686" spans="1:1" x14ac:dyDescent="0.25">
      <c r="A6686" t="s">
        <v>1089</v>
      </c>
    </row>
    <row r="6687" spans="1:1" x14ac:dyDescent="0.25">
      <c r="A6687" t="s">
        <v>155</v>
      </c>
    </row>
    <row r="6688" spans="1:1" x14ac:dyDescent="0.25">
      <c r="A6688" t="s">
        <v>369</v>
      </c>
    </row>
    <row r="6689" spans="1:5" x14ac:dyDescent="0.25">
      <c r="A6689" t="s">
        <v>2751</v>
      </c>
    </row>
    <row r="6690" spans="1:5" x14ac:dyDescent="0.25">
      <c r="A6690" t="s">
        <v>2752</v>
      </c>
    </row>
    <row r="6691" spans="1:5" x14ac:dyDescent="0.25">
      <c r="A6691" t="s">
        <v>2386</v>
      </c>
    </row>
    <row r="6692" spans="1:5" x14ac:dyDescent="0.25">
      <c r="A6692" t="s">
        <v>1</v>
      </c>
    </row>
    <row r="6693" spans="1:5" x14ac:dyDescent="0.25">
      <c r="A6693" t="s">
        <v>2753</v>
      </c>
      <c r="E6693" t="str">
        <f>A6693&amp;","&amp;A6694&amp;","&amp;A6695&amp;","&amp;A6696&amp;","&amp;A6697&amp;","&amp;A6698&amp;","&amp;A6699&amp;","&amp;A6700&amp;","&amp;A6701&amp;","&amp;A6702&amp;","&amp;A6703&amp;","&amp;A6704&amp;","&amp;A6705&amp;","&amp;A6706&amp;","&amp;A6707&amp;","&amp;A6708&amp;","&amp;A6709&amp;","&amp;A6710&amp;","&amp;A6711&amp;","&amp;A6712&amp;","&amp;A6713&amp;","&amp;A6714&amp;","&amp;A6715&amp;","&amp;A6716&amp;","&amp;A6717</f>
        <v>[PIDOVE],Name = Pidove,Types = PSYCHIC,FAIRY,BaseStats = 50,45,50,45,25,50,GenderRatio = Female50Percent,GrowthRate = Parabolic,BaseExp = 53,EVs = DEFENSE,1,CatchRate = 255,Happiness = 70,Abilities = PUREHEART,GENIUS,HiddenAbilities = HEALER,Moves = 0,HEARTBREAK,1,HEARTBREAK,1,HEARTSTAMP,1,SANDATTACK,1,BABYDOLLEYES,5,CONFUSION,5,FAIRYWIND,9,ATTRACT,12,CUPIDSARROW,12,QUICKSPELL,16,AROMATHERAPY,22,NYMPHSSPELL,26,CHARM,26,CAPTIVATE,29,MINDDRAIN,29,MISTBALL,33,NURTURINGCHANT,33,WILDIMAGINATION,40,PLAYROUGH,45,ROOST,50,PSYSTRIKE,54,OBERONSWRATH,54,TITANIASLAW,TutorMoves = AIRSLASH,ATTRACT,DEFOG,DUALWINGBEAT,ECHOEDVOICE,FACADE,FLY,HIDDENPOWER,PROTECT,RAINDANCE,REST,FRUSTRATION,RETURN,ROOST,ROUND,SLEEPTALK,STEELWING,SUBSTITUTE,SUNNYDAY,SWIFT,TAILWIND,TAUNT,TOXIC,UTURN,WORKUP,ICYWIND,HAIL,BOUNCE,ACROBATICS,FEATHERDANCE,TURBULENCE,FLUTTER,AROMATHERAPY,LIGHTSCREEN,REFLECT,PSYCHOCUT,TRICKROOM,WONDERROOM,PSYCHICTERRAIN,MINDDRAIN,FAKETEARS,CHARM,DRAININGKISS,MISTYTERRAIN,SIRENSSONG,CURSE,WISH,HEALBELL,SAFEGUARD,RAYOFLIGHT,DISABLE,APHRODITESMIRROR,PLAYROUGH,TWINBEAM,PSYSHOCK,ZENHEADBUTT,DUALWINGBEAT,FABLEDRUSH,FAIRYTALE,BODYSLAM,APHRODITESMIRROR,DAZZLINGGLEAM,ARCANEENERGY,DEATHVORTEX,VALKYRIECHARIOT,TRIATTACK,PSYCHIC,CALMMIND,BRAVEBIRD,BOREASBREATH,HURRICANE,TORNADO,EXPANDINGFORCE,EXTREMESPEED,HYPERBEAM,GIGAIMPACT,HEATWAVE,EggMoves = PSYCHICTERRAIN,MISTYTERRAIN,MINDREADER,FABLEDRUSH,ALLYSWITCH,TORNADO,TYPHOON,EggGroups = Flying,HatchSteps = 3840,Height = 0.3,Weight = 2.1,Color = White,Shape = Winged,Category = Love Bird,Pokedex = Where people go, these Pokémon follow. They do not like to be left alone and forms bonds with other pokemon very easily.,Generation = 5,Evolutions = TRANQUILL,Level,18</v>
      </c>
    </row>
    <row r="6694" spans="1:5" x14ac:dyDescent="0.25">
      <c r="A6694" t="s">
        <v>2754</v>
      </c>
    </row>
    <row r="6695" spans="1:5" x14ac:dyDescent="0.25">
      <c r="A6695" t="s">
        <v>2755</v>
      </c>
    </row>
    <row r="6696" spans="1:5" x14ac:dyDescent="0.25">
      <c r="A6696" t="s">
        <v>2756</v>
      </c>
    </row>
    <row r="6697" spans="1:5" x14ac:dyDescent="0.25">
      <c r="A6697" t="s">
        <v>6</v>
      </c>
    </row>
    <row r="6698" spans="1:5" x14ac:dyDescent="0.25">
      <c r="A6698" t="s">
        <v>43</v>
      </c>
    </row>
    <row r="6699" spans="1:5" x14ac:dyDescent="0.25">
      <c r="A6699" t="s">
        <v>717</v>
      </c>
    </row>
    <row r="6700" spans="1:5" x14ac:dyDescent="0.25">
      <c r="A6700" t="s">
        <v>203</v>
      </c>
    </row>
    <row r="6701" spans="1:5" x14ac:dyDescent="0.25">
      <c r="A6701" t="s">
        <v>146</v>
      </c>
    </row>
    <row r="6702" spans="1:5" x14ac:dyDescent="0.25">
      <c r="A6702" t="s">
        <v>11</v>
      </c>
    </row>
    <row r="6703" spans="1:5" x14ac:dyDescent="0.25">
      <c r="A6703" t="s">
        <v>2757</v>
      </c>
    </row>
    <row r="6704" spans="1:5" x14ac:dyDescent="0.25">
      <c r="A6704" t="s">
        <v>2758</v>
      </c>
    </row>
    <row r="6705" spans="1:5" x14ac:dyDescent="0.25">
      <c r="A6705" t="s">
        <v>2759</v>
      </c>
    </row>
    <row r="6706" spans="1:5" x14ac:dyDescent="0.25">
      <c r="A6706" t="s">
        <v>2760</v>
      </c>
    </row>
    <row r="6707" spans="1:5" x14ac:dyDescent="0.25">
      <c r="A6707" t="s">
        <v>2761</v>
      </c>
    </row>
    <row r="6708" spans="1:5" x14ac:dyDescent="0.25">
      <c r="A6708" t="s">
        <v>125</v>
      </c>
    </row>
    <row r="6709" spans="1:5" x14ac:dyDescent="0.25">
      <c r="A6709" t="s">
        <v>290</v>
      </c>
    </row>
    <row r="6710" spans="1:5" x14ac:dyDescent="0.25">
      <c r="A6710" t="s">
        <v>52</v>
      </c>
    </row>
    <row r="6711" spans="1:5" x14ac:dyDescent="0.25">
      <c r="A6711" t="s">
        <v>1179</v>
      </c>
    </row>
    <row r="6712" spans="1:5" x14ac:dyDescent="0.25">
      <c r="A6712" t="s">
        <v>636</v>
      </c>
    </row>
    <row r="6713" spans="1:5" x14ac:dyDescent="0.25">
      <c r="A6713" t="s">
        <v>293</v>
      </c>
    </row>
    <row r="6714" spans="1:5" x14ac:dyDescent="0.25">
      <c r="A6714" t="s">
        <v>2762</v>
      </c>
    </row>
    <row r="6715" spans="1:5" x14ac:dyDescent="0.25">
      <c r="A6715" t="s">
        <v>2763</v>
      </c>
    </row>
    <row r="6716" spans="1:5" x14ac:dyDescent="0.25">
      <c r="A6716" t="s">
        <v>56</v>
      </c>
    </row>
    <row r="6717" spans="1:5" x14ac:dyDescent="0.25">
      <c r="A6717" t="s">
        <v>2764</v>
      </c>
    </row>
    <row r="6718" spans="1:5" x14ac:dyDescent="0.25">
      <c r="A6718" t="s">
        <v>1</v>
      </c>
    </row>
    <row r="6719" spans="1:5" x14ac:dyDescent="0.25">
      <c r="A6719" t="s">
        <v>2765</v>
      </c>
      <c r="E6719" t="str">
        <f>A6719&amp;","&amp;A6720&amp;","&amp;A6721&amp;","&amp;A6722&amp;","&amp;A6723&amp;","&amp;A6724&amp;","&amp;A6725&amp;","&amp;A6726&amp;","&amp;A6727&amp;","&amp;A6728&amp;","&amp;A6729&amp;","&amp;A6730&amp;","&amp;A6731&amp;","&amp;A6732&amp;","&amp;A6733&amp;","&amp;A6734&amp;","&amp;A6735&amp;","&amp;A6736&amp;","&amp;A6737&amp;","&amp;A6738&amp;","&amp;A6739&amp;","&amp;A6740&amp;","&amp;A6741&amp;","&amp;A6742&amp;","&amp;A6743</f>
        <v>[TRANQUILL],Name = Tranquill,Types = PSYCHIC,FAIRY,BaseStats = 50,75,65,65,40,65,GenderRatio = Female50Percent,GrowthRate = Parabolic,BaseExp = 125,EVs = DEFENSE,1,SPECIAL_DEFENSE,1,CatchRate = 120,Happiness = 70,Abilities = PUREHEART,GENIUS,HiddenAbilities = HEALER,Moves = 0,HEARTBREAK,1,HEARTBREAK,1,HEARTSTAMP,1,SANDATTACK,1,BABYDOLLEYES,5,CONFUSION,5,FAIRYWIND,9,ATTRACT,12,CUPIDSARROW,12,QUICKSPELL,16,AROMATHERAPY,22,NYMPHSSPELL,26,CHARM,26,CAPTIVATE,29,MINDDRAIN,29,MISTBALL,33,NURTURINGCHANT,33,WILDIMAGINATION,40,PLAYROUGH,45,ROOST,50,PSYSTRIKE,54,OBERONSWRATH,54,TITANIASLAW,TutorMoves = AIRSLASH,ATTRACT,DEFOG,DUALWINGBEAT,ECHOEDVOICE,FACADE,FLY,HIDDENPOWER,PROTECT,RAINDANCE,REST,FRUSTRATION,RETURN,ROOST,ROUND,SLEEPTALK,STEELWING,SUBSTITUTE,SUNNYDAY,SWIFT,TAILWIND,TAUNT,TOXIC,UTURN,WORKUP,ICYWIND,HAIL,BOUNCE,ACROBATICS,FEATHERDANCE,TURBULENCE,FLUTTER,AROMATHERAPY,LIGHTSCREEN,REFLECT,PSYCHOCUT,TRICKROOM,WONDERROOM,PSYCHICTERRAIN,MINDDRAIN,FAKETEARS,CHARM,DRAININGKISS,MISTYTERRAIN,SIRENSSONG,CURSE,WISH,HEALBELL,SAFEGUARD,RAYOFLIGHT,DISABLE,APHRODITESMIRROR,PLAYROUGH,TWINBEAM,PSYSHOCK,ZENHEADBUTT,DUALWINGBEAT,FABLEDRUSH,FAIRYTALE,BODYSLAM,APHRODITESMIRROR,DAZZLINGGLEAM,ARCANEENERGY,DEATHVORTEX,VALKYRIECHARIOT,TRIATTACK,PSYCHIC,CALMMIND,BRAVEBIRD,BOREASBREATH,HURRICANE,TORNADO,EXPANDINGFORCE,EXTREMESPEED,HYPERBEAM,GIGAIMPACT,HEATWAVE,EggGroups = Flying,HatchSteps = 3840,Height = 0.6,Weight = 15.0,Color = White,Shape = Winged,Category = Love Bird,Pokedex = A protective bunch, it rushes to aid its injured allies no matter what danger surrounds it.,Generation = 5,Evolutions = UNFEZANT,Level,37,#-------------------------------</v>
      </c>
    </row>
    <row r="6720" spans="1:5" x14ac:dyDescent="0.25">
      <c r="A6720" t="s">
        <v>2766</v>
      </c>
    </row>
    <row r="6721" spans="1:1" x14ac:dyDescent="0.25">
      <c r="A6721" t="s">
        <v>2755</v>
      </c>
    </row>
    <row r="6722" spans="1:1" x14ac:dyDescent="0.25">
      <c r="A6722" t="s">
        <v>2767</v>
      </c>
    </row>
    <row r="6723" spans="1:1" x14ac:dyDescent="0.25">
      <c r="A6723" t="s">
        <v>6</v>
      </c>
    </row>
    <row r="6724" spans="1:1" x14ac:dyDescent="0.25">
      <c r="A6724" t="s">
        <v>43</v>
      </c>
    </row>
    <row r="6725" spans="1:1" x14ac:dyDescent="0.25">
      <c r="A6725" t="s">
        <v>2768</v>
      </c>
    </row>
    <row r="6726" spans="1:1" x14ac:dyDescent="0.25">
      <c r="A6726" t="s">
        <v>1470</v>
      </c>
    </row>
    <row r="6727" spans="1:1" x14ac:dyDescent="0.25">
      <c r="A6727" t="s">
        <v>461</v>
      </c>
    </row>
    <row r="6728" spans="1:1" x14ac:dyDescent="0.25">
      <c r="A6728" t="s">
        <v>11</v>
      </c>
    </row>
    <row r="6729" spans="1:1" x14ac:dyDescent="0.25">
      <c r="A6729" t="s">
        <v>2757</v>
      </c>
    </row>
    <row r="6730" spans="1:1" x14ac:dyDescent="0.25">
      <c r="A6730" t="s">
        <v>2758</v>
      </c>
    </row>
    <row r="6731" spans="1:1" x14ac:dyDescent="0.25">
      <c r="A6731" t="s">
        <v>2759</v>
      </c>
    </row>
    <row r="6732" spans="1:1" x14ac:dyDescent="0.25">
      <c r="A6732" t="s">
        <v>2760</v>
      </c>
    </row>
    <row r="6733" spans="1:1" x14ac:dyDescent="0.25">
      <c r="A6733" t="s">
        <v>125</v>
      </c>
    </row>
    <row r="6734" spans="1:1" x14ac:dyDescent="0.25">
      <c r="A6734" t="s">
        <v>290</v>
      </c>
    </row>
    <row r="6735" spans="1:1" x14ac:dyDescent="0.25">
      <c r="A6735" t="s">
        <v>19</v>
      </c>
    </row>
    <row r="6736" spans="1:1" x14ac:dyDescent="0.25">
      <c r="A6736" t="s">
        <v>334</v>
      </c>
    </row>
    <row r="6737" spans="1:5" x14ac:dyDescent="0.25">
      <c r="A6737" t="s">
        <v>636</v>
      </c>
    </row>
    <row r="6738" spans="1:5" x14ac:dyDescent="0.25">
      <c r="A6738" t="s">
        <v>293</v>
      </c>
    </row>
    <row r="6739" spans="1:5" x14ac:dyDescent="0.25">
      <c r="A6739" t="s">
        <v>2762</v>
      </c>
    </row>
    <row r="6740" spans="1:5" x14ac:dyDescent="0.25">
      <c r="A6740" t="s">
        <v>2769</v>
      </c>
    </row>
    <row r="6741" spans="1:5" x14ac:dyDescent="0.25">
      <c r="A6741" t="s">
        <v>56</v>
      </c>
    </row>
    <row r="6742" spans="1:5" x14ac:dyDescent="0.25">
      <c r="A6742" t="s">
        <v>2770</v>
      </c>
    </row>
    <row r="6743" spans="1:5" x14ac:dyDescent="0.25">
      <c r="A6743" t="s">
        <v>1</v>
      </c>
    </row>
    <row r="6744" spans="1:5" x14ac:dyDescent="0.25">
      <c r="A6744" t="s">
        <v>2771</v>
      </c>
      <c r="E6744" t="str">
        <f>A6744&amp;","&amp;A6745&amp;","&amp;A6746&amp;","&amp;A6747&amp;","&amp;A6748&amp;","&amp;A6749&amp;","&amp;A6750&amp;","&amp;A6751&amp;","&amp;A6752&amp;","&amp;A6753&amp;","&amp;A6754&amp;","&amp;A6755&amp;","&amp;A6756&amp;","&amp;A6757&amp;","&amp;A6758&amp;","&amp;A6759&amp;","&amp;A6760&amp;","&amp;A6761&amp;","&amp;A6762&amp;","&amp;A6763&amp;","&amp;A6764&amp;","&amp;A6765&amp;","&amp;A6766&amp;","&amp;A6767&amp;","&amp;A6768</f>
        <v>[UNFEZANT],Name = Unfezant,Types = PSYCHIC,FAIRY,BaseStats = 75,95,85,90,50,85,GenderRatio = Female50Percent,GrowthRate = Parabolic,BaseExp = 220,EVs = DEFENSE,3,CatchRate = 45,Happiness = 70,Abilities = PUREHEART,GENIUS,HiddenAbilities = HEALER,Moves = 0,HEARTBREAK,1,HEARTBREAK,1,HEARTSTAMP,1,SANDATTACK,1,BABYDOLLEYES,5,CONFUSION,5,FAIRYWIND,9,ATTRACT,12,CUPIDSARROW,12,QUICKSPELL,16,AROMATHERAPY,22,NYMPHSSPELL,26,CHARM,26,CAPTIVATE,29,MINDDRAIN,29,MISTBALL,33,NURTURINGCHANT,33,WILDIMAGINATION,40,PLAYROUGH,45,ROOST,50,PSYSTRIKE,54,OBERONSWRATH,54,TITANIASLAW,TutorMoves = AIRSLASH,ATTRACT,DEFOG,DUALWINGBEAT,ECHOEDVOICE,FACADE,FLY,HIDDENPOWER,PROTECT,RAINDANCE,REST,FRUSTRATION,RETURN,ROOST,ROUND,SLEEPTALK,STEELWING,SUBSTITUTE,SUNNYDAY,SWIFT,TAILWIND,TAUNT,TOXIC,UTURN,WORKUP,ICYWIND,HAIL,BOUNCE,ACROBATICS,FEATHERDANCE,TURBULENCE,FLUTTER,AROMATHERAPY,LIGHTSCREEN,REFLECT,PSYCHOCUT,TRICKROOM,WONDERROOM,PSYCHICTERRAIN,MINDDRAIN,FAKETEARS,CHARM,DRAININGKISS,MISTYTERRAIN,SIRENSSONG,CURSE,WISH,HEALBELL,SAFEGUARD,RAYOFLIGHT,DISABLE,APHRODITESMIRROR,PLAYROUGH,TWINBEAM,PSYSHOCK,ZENHEADBUTT,DUALWINGBEAT,FABLEDRUSH,FAIRYTALE,BODYSLAM,APHRODITESMIRROR,DAZZLINGGLEAM,ARCANEENERGY,DEATHVORTEX,VALKYRIECHARIOT,TRIATTACK,PSYCHIC,CALMMIND,BRAVEBIRD,BOREASBREATH,HURRICANE,TORNADO,EXPANDINGFORCE,EXTREMESPEED,HYPERBEAM,GIGAIMPACT,HEATWAVE,EggGroups = Flying,HatchSteps = 3840,Height = 1.2,Weight = 29.0,Color = White,Shape = Winged,Category = Love Bird,Pokedex = Through the use of their psychic abilities, they can sense when an ally or owner is in danger and teleport them to safety.,Generation = 5,#-------------------------------,[SEEDOT]</v>
      </c>
    </row>
    <row r="6745" spans="1:5" x14ac:dyDescent="0.25">
      <c r="A6745" t="s">
        <v>2772</v>
      </c>
    </row>
    <row r="6746" spans="1:5" x14ac:dyDescent="0.25">
      <c r="A6746" t="s">
        <v>2755</v>
      </c>
    </row>
    <row r="6747" spans="1:5" x14ac:dyDescent="0.25">
      <c r="A6747" t="s">
        <v>2773</v>
      </c>
    </row>
    <row r="6748" spans="1:5" x14ac:dyDescent="0.25">
      <c r="A6748" t="s">
        <v>6</v>
      </c>
    </row>
    <row r="6749" spans="1:5" x14ac:dyDescent="0.25">
      <c r="A6749" t="s">
        <v>43</v>
      </c>
    </row>
    <row r="6750" spans="1:5" x14ac:dyDescent="0.25">
      <c r="A6750" t="s">
        <v>2774</v>
      </c>
    </row>
    <row r="6751" spans="1:5" x14ac:dyDescent="0.25">
      <c r="A6751" t="s">
        <v>803</v>
      </c>
    </row>
    <row r="6752" spans="1:5" x14ac:dyDescent="0.25">
      <c r="A6752" t="s">
        <v>2233</v>
      </c>
    </row>
    <row r="6753" spans="1:5" x14ac:dyDescent="0.25">
      <c r="A6753" t="s">
        <v>11</v>
      </c>
    </row>
    <row r="6754" spans="1:5" x14ac:dyDescent="0.25">
      <c r="A6754" t="s">
        <v>2757</v>
      </c>
    </row>
    <row r="6755" spans="1:5" x14ac:dyDescent="0.25">
      <c r="A6755" t="s">
        <v>2758</v>
      </c>
    </row>
    <row r="6756" spans="1:5" x14ac:dyDescent="0.25">
      <c r="A6756" t="s">
        <v>2759</v>
      </c>
    </row>
    <row r="6757" spans="1:5" x14ac:dyDescent="0.25">
      <c r="A6757" t="s">
        <v>2760</v>
      </c>
    </row>
    <row r="6758" spans="1:5" x14ac:dyDescent="0.25">
      <c r="A6758" t="s">
        <v>125</v>
      </c>
    </row>
    <row r="6759" spans="1:5" x14ac:dyDescent="0.25">
      <c r="A6759" t="s">
        <v>290</v>
      </c>
    </row>
    <row r="6760" spans="1:5" x14ac:dyDescent="0.25">
      <c r="A6760" t="s">
        <v>36</v>
      </c>
    </row>
    <row r="6761" spans="1:5" x14ac:dyDescent="0.25">
      <c r="A6761" t="s">
        <v>2045</v>
      </c>
    </row>
    <row r="6762" spans="1:5" x14ac:dyDescent="0.25">
      <c r="A6762" t="s">
        <v>636</v>
      </c>
    </row>
    <row r="6763" spans="1:5" x14ac:dyDescent="0.25">
      <c r="A6763" t="s">
        <v>293</v>
      </c>
    </row>
    <row r="6764" spans="1:5" x14ac:dyDescent="0.25">
      <c r="A6764" t="s">
        <v>2762</v>
      </c>
    </row>
    <row r="6765" spans="1:5" x14ac:dyDescent="0.25">
      <c r="A6765" t="s">
        <v>2775</v>
      </c>
    </row>
    <row r="6766" spans="1:5" x14ac:dyDescent="0.25">
      <c r="A6766" t="s">
        <v>56</v>
      </c>
    </row>
    <row r="6767" spans="1:5" x14ac:dyDescent="0.25">
      <c r="A6767" t="s">
        <v>1</v>
      </c>
    </row>
    <row r="6768" spans="1:5" x14ac:dyDescent="0.25">
      <c r="A6768" t="s">
        <v>2776</v>
      </c>
      <c r="E6768" t="str">
        <f>A6768&amp;","&amp;A6769&amp;","&amp;A6770&amp;","&amp;A6771&amp;","&amp;A6772&amp;","&amp;A6773&amp;","&amp;A6774&amp;","&amp;A6775&amp;","&amp;A6776&amp;","&amp;A6777&amp;","&amp;A6778&amp;","&amp;A6779&amp;","&amp;A6780&amp;","&amp;A6781&amp;","&amp;A6782&amp;","&amp;A6783&amp;","&amp;A6784&amp;","&amp;A6785&amp;","&amp;A6786&amp;","&amp;A6787&amp;","&amp;A6788&amp;","&amp;A6789&amp;","&amp;A6790&amp;","&amp;A6791&amp;","&amp;A6792</f>
        <v>[SEEDOT],Name = Seedot,Types = GRASS,FIRE,BaseStats = 30,30,55,20,30,55,GenderRatio = Female50Percent,GrowthRate = Parabolic,BaseExp = 44,EVs = DEFENSE,1,CatchRate = 255,Happiness = 70,Abilities = LEAFGUARD,FLAMEBODY,HiddenAbilities = CHLOROPHYLL,Moves = 1,ABSORB,1,SWEETSCENT,5,EMBER,8,MEGADRAIN,12,GROWTH,15,FIRESPIN,19,MAGICALLEAF,24,NATUREPOWER,28,SUNNYDAY,33,GIGADRAIN,36,ANCIENTFIRE,39,SYNTHESIS,43,REVITALIZE,47,FIERYDANCE,50,SOLARBEAM,53,FLAMETHROWER,TutorMoves = ATTRACT,BODYSLAM,BULLETSEED,DEFOG,DIG,ENERGYBALL,FACADE,FOULPLAY,FRUSTRATION,GIGADRAIN,GRASSKNOT,GRASSYGLIDE,GRASSYTERRAIN,HIDDENPOWER,NASTYPLOT,NATUREPOWER,SCORESETTLER,PROTECT,REST,RETURN,PEPPERBURST,SLEEPTALK,SOLARBEAM,SUBSTITUTE,SUNNYDAY,SWORDSDANCE,SYNTHESIS,TOXIC,WEATHERBALL,FIRESPIN,WILLOWISP,INCINERATE,MAGICALLEAF,SOLARBLADE,EDENFRUIT,AROMATHERAPY,SPIKES,FAKETEARS,CHARM,IRONDEFENSE,CONFUSERAY,SAFEGUARD,SUBSTITUTE,FLAMETHROWER,OVERHEAT,DAZZLINGGLEAM,BURNINGJEALOUSY,FIREPLEDGE,HEATWAVE,TERRAINPULSE,WORKUP,GRASSPLEDGE,FALSESWIPE,FIREPUNCH,FIREBLAST,THUNDERPUNCH,ACROBATICS,UTURN,MOSSYPUNCH,PSYCHOCUT,ROCKTOMB,THIEF,ASSURANCE,KNOCKOFF,TAUNT,GOBLINSTRIKE,REVENGE,BRICKBREAK,LOWSWEEP,LOWKICK,POWERUPPUNCH,DEADLYREACH,CURSE,ROUND,ECHOEDVOICE,PURGE,TRIATTACK,FLAREBLITZ,DARKPULSE,SHADOWBALL,POWERWHIP,LEAFBLADE,LEAFSTORM,SCORCHINGSANDS,FURYCUTTER,TWINBEAM,GRUDGE,CHIDORI,GIGAIMPACT,HYPERBEAM,ANCIENTFIRE,BOUNCE,AIRSLASH,MINDDRAIN,DRAINPUNCH,BREAKINGSWIPE,OMINOUSWIND,CLOSECOMBAT,SIGNALBEAM,BLAZEKICK,TRIPLEKICK,PSYCHIC,CALMMIND,BLOODRITUAL,POISONJAB,THROATCHOP,LIGHTSABER,LASHOUT,DUALWINGBEAT,WAIL,EXTREMESPEED,EggMoves = LEECHSEED,FORESTLEAP,DEFOG,MORNINGSUN,SLEEPPOWDER,SWEEPINGWIND,AIRSLASH,EggGroups = Field,Grass,HatchSteps = 3840,Height = 0.5,Weight = 4.0,Color = Brown,Shape = HeadLegs,Category = Acorn,Pokedex = They hunt in small groups as their small stature allows them to go unnoticed until it is too late when they are able to quickly outnumber their prey.,Generation = 3,Evolutions = NUZLEAF,Level,16</v>
      </c>
    </row>
    <row r="6769" spans="1:1" x14ac:dyDescent="0.25">
      <c r="A6769" t="s">
        <v>2777</v>
      </c>
    </row>
    <row r="6770" spans="1:1" x14ac:dyDescent="0.25">
      <c r="A6770" t="s">
        <v>2432</v>
      </c>
    </row>
    <row r="6771" spans="1:1" x14ac:dyDescent="0.25">
      <c r="A6771" t="s">
        <v>2778</v>
      </c>
    </row>
    <row r="6772" spans="1:1" x14ac:dyDescent="0.25">
      <c r="A6772" t="s">
        <v>6</v>
      </c>
    </row>
    <row r="6773" spans="1:1" x14ac:dyDescent="0.25">
      <c r="A6773" t="s">
        <v>43</v>
      </c>
    </row>
    <row r="6774" spans="1:1" x14ac:dyDescent="0.25">
      <c r="A6774" t="s">
        <v>2779</v>
      </c>
    </row>
    <row r="6775" spans="1:1" x14ac:dyDescent="0.25">
      <c r="A6775" t="s">
        <v>203</v>
      </c>
    </row>
    <row r="6776" spans="1:1" x14ac:dyDescent="0.25">
      <c r="A6776" t="s">
        <v>146</v>
      </c>
    </row>
    <row r="6777" spans="1:1" x14ac:dyDescent="0.25">
      <c r="A6777" t="s">
        <v>11</v>
      </c>
    </row>
    <row r="6778" spans="1:1" x14ac:dyDescent="0.25">
      <c r="A6778" t="s">
        <v>2780</v>
      </c>
    </row>
    <row r="6779" spans="1:1" x14ac:dyDescent="0.25">
      <c r="A6779" t="s">
        <v>363</v>
      </c>
    </row>
    <row r="6780" spans="1:1" x14ac:dyDescent="0.25">
      <c r="A6780" t="s">
        <v>2781</v>
      </c>
    </row>
    <row r="6781" spans="1:1" x14ac:dyDescent="0.25">
      <c r="A6781" t="s">
        <v>2782</v>
      </c>
    </row>
    <row r="6782" spans="1:1" x14ac:dyDescent="0.25">
      <c r="A6782" t="s">
        <v>2783</v>
      </c>
    </row>
    <row r="6783" spans="1:1" x14ac:dyDescent="0.25">
      <c r="A6783" t="s">
        <v>2784</v>
      </c>
    </row>
    <row r="6784" spans="1:1" x14ac:dyDescent="0.25">
      <c r="A6784" t="s">
        <v>290</v>
      </c>
    </row>
    <row r="6785" spans="1:5" x14ac:dyDescent="0.25">
      <c r="A6785" t="s">
        <v>452</v>
      </c>
    </row>
    <row r="6786" spans="1:5" x14ac:dyDescent="0.25">
      <c r="A6786" t="s">
        <v>2785</v>
      </c>
    </row>
    <row r="6787" spans="1:5" x14ac:dyDescent="0.25">
      <c r="A6787" t="s">
        <v>155</v>
      </c>
    </row>
    <row r="6788" spans="1:5" x14ac:dyDescent="0.25">
      <c r="A6788" t="s">
        <v>128</v>
      </c>
    </row>
    <row r="6789" spans="1:5" x14ac:dyDescent="0.25">
      <c r="A6789" t="s">
        <v>2786</v>
      </c>
    </row>
    <row r="6790" spans="1:5" x14ac:dyDescent="0.25">
      <c r="A6790" t="s">
        <v>2787</v>
      </c>
    </row>
    <row r="6791" spans="1:5" x14ac:dyDescent="0.25">
      <c r="A6791" t="s">
        <v>269</v>
      </c>
    </row>
    <row r="6792" spans="1:5" x14ac:dyDescent="0.25">
      <c r="A6792" t="s">
        <v>2788</v>
      </c>
    </row>
    <row r="6793" spans="1:5" x14ac:dyDescent="0.25">
      <c r="A6793" t="s">
        <v>1</v>
      </c>
    </row>
    <row r="6794" spans="1:5" x14ac:dyDescent="0.25">
      <c r="A6794" t="s">
        <v>2789</v>
      </c>
      <c r="E6794" t="str">
        <f>A6794&amp;","&amp;A6795&amp;","&amp;A6796&amp;","&amp;A6797&amp;","&amp;A6798&amp;","&amp;A6799&amp;","&amp;A6800&amp;","&amp;A6801&amp;","&amp;A6802&amp;","&amp;A6803&amp;","&amp;A6804&amp;","&amp;A6805&amp;","&amp;A6806&amp;","&amp;A6807&amp;","&amp;A6808&amp;","&amp;A6809&amp;","&amp;A6810&amp;","&amp;A6811&amp;","&amp;A6812&amp;","&amp;A6813&amp;","&amp;A6814&amp;","&amp;A6815&amp;","&amp;A6816&amp;","&amp;A6817&amp;","&amp;A6818</f>
        <v>[NUZLEAF],Name = Nuzleaf,Types = GRASS,FIRE,BaseStats = 70,50,40,60,80,40,GenderRatio = Female50Percent,GrowthRate = Parabolic,BaseExp = 119,EVs = SPECIAL_ATTACK,2,CatchRate = 120,Happiness = 70,Abilities = LEAFGUARD,FLAMEBODY,HiddenAbilities = CHLOROPHYLL,Moves = 1,SOLARBEAM,1,NIGHTSLASH,1,WILLOWISP,1,AIRCUTTER,1,DISABLE,1,FAKEOUT,1,ABSORB,1,SWEETSCENT,5,EMBER,8,MEGADRAIN,12,GROWTH,15,FIRESPIN,19,MAGICALLEAF,24,NATUREPOWER,28,SUNNYDAY,33,GIGADRAIN,36,ANCIENTFIRE,39,SYNTHESIS,43,REVITALIZE,47,FIERYDANCE,50,SOLARBEAM,53,FLAMETHROWER,TutorMoves = ATTRACT,BODYSLAM,BULLETSEED,DEFOG,DIG,ENERGYBALL,FACADE,FOULPLAY,FRUSTRATION,GIGADRAIN,GRASSKNOT,GRASSYGLIDE,GRASSYTERRAIN,HIDDENPOWER,NASTYPLOT,NATUREPOWER,SCORESETTLER,PROTECT,REST,RETURN,PEPPERBURST,SLEEPTALK,SOLARBEAM,SUBSTITUTE,SUNNYDAY,SWORDSDANCE,SYNTHESIS,TOXIC,WEATHERBALL,FIRESPIN,WILLOWISP,INCINERATE,MAGICALLEAF,SOLARBLADE,EDENFRUIT,AROMATHERAPY,SPIKES,FAKETEARS,CHARM,IRONDEFENSE,CONFUSERAY,SAFEGUARD,SUBSTITUTE,FLAMETHROWER,OVERHEAT,DAZZLINGGLEAM,BURNINGJEALOUSY,FIREPLEDGE,HEATWAVE,TERRAINPULSE,WORKUP,GRASSPLEDGE,FALSESWIPE,FIREPUNCH,FIREBLAST,THUNDERPUNCH,ACROBATICS,UTURN,MOSSYPUNCH,PSYCHOCUT,ROCKTOMB,THIEF,ASSURANCE,KNOCKOFF,TAUNT,GOBLINSTRIKE,REVENGE,BRICKBREAK,LOWSWEEP,LOWKICK,POWERUPPUNCH,DEADLYREACH,CURSE,ROUND,ECHOEDVOICE,PURGE,TRIATTACK,FLAREBLITZ,DARKPULSE,SHADOWBALL,POWERWHIP,LEAFBLADE,LEAFSTORM,SCORCHINGSANDS,FURYCUTTER,TWINBEAM,GRUDGE,CHIDORI,GIGAIMPACT,HYPERBEAM,ANCIENTFIRE,BOUNCE,AIRSLASH,MINDDRAIN,DRAINPUNCH,BREAKINGSWIPE,OMINOUSWIND,CLOSECOMBAT,SIGNALBEAM,BLAZEKICK,TRIPLEKICK,PSYCHIC,CALMMIND,BLOODRITUAL,POISONJAB,THROATCHOP,LIGHTSABER,LASHOUT,DUALWINGBEAT,WAIL,EXTREMESPEED,EggGroups = Field,Grass,HatchSteps = 3840,Height = 1.0,Weight = 28.0,Color = Brown,Shape = Bipedal,Category = Tribal,Pokedex = The torch it holds is precious to it. When it evolves from a Seedot, it finds and bonds with a torch and treats it as an extension of its body.,Generation = 3,Evolutions = SHIFTRY,HasMove,ANCIENTFIRE,#-------------------------------</v>
      </c>
    </row>
    <row r="6795" spans="1:5" x14ac:dyDescent="0.25">
      <c r="A6795" t="s">
        <v>2790</v>
      </c>
    </row>
    <row r="6796" spans="1:5" x14ac:dyDescent="0.25">
      <c r="A6796" t="s">
        <v>2432</v>
      </c>
    </row>
    <row r="6797" spans="1:5" x14ac:dyDescent="0.25">
      <c r="A6797" t="s">
        <v>2791</v>
      </c>
    </row>
    <row r="6798" spans="1:5" x14ac:dyDescent="0.25">
      <c r="A6798" t="s">
        <v>6</v>
      </c>
    </row>
    <row r="6799" spans="1:5" x14ac:dyDescent="0.25">
      <c r="A6799" t="s">
        <v>43</v>
      </c>
    </row>
    <row r="6800" spans="1:5" x14ac:dyDescent="0.25">
      <c r="A6800" t="s">
        <v>2317</v>
      </c>
    </row>
    <row r="6801" spans="1:1" x14ac:dyDescent="0.25">
      <c r="A6801" t="s">
        <v>62</v>
      </c>
    </row>
    <row r="6802" spans="1:1" x14ac:dyDescent="0.25">
      <c r="A6802" t="s">
        <v>461</v>
      </c>
    </row>
    <row r="6803" spans="1:1" x14ac:dyDescent="0.25">
      <c r="A6803" t="s">
        <v>11</v>
      </c>
    </row>
    <row r="6804" spans="1:1" x14ac:dyDescent="0.25">
      <c r="A6804" t="s">
        <v>2780</v>
      </c>
    </row>
    <row r="6805" spans="1:1" x14ac:dyDescent="0.25">
      <c r="A6805" t="s">
        <v>363</v>
      </c>
    </row>
    <row r="6806" spans="1:1" x14ac:dyDescent="0.25">
      <c r="A6806" t="s">
        <v>2792</v>
      </c>
    </row>
    <row r="6807" spans="1:1" x14ac:dyDescent="0.25">
      <c r="A6807" t="s">
        <v>2782</v>
      </c>
    </row>
    <row r="6808" spans="1:1" x14ac:dyDescent="0.25">
      <c r="A6808" t="s">
        <v>2784</v>
      </c>
    </row>
    <row r="6809" spans="1:1" x14ac:dyDescent="0.25">
      <c r="A6809" t="s">
        <v>290</v>
      </c>
    </row>
    <row r="6810" spans="1:1" x14ac:dyDescent="0.25">
      <c r="A6810" t="s">
        <v>75</v>
      </c>
    </row>
    <row r="6811" spans="1:1" x14ac:dyDescent="0.25">
      <c r="A6811" t="s">
        <v>2581</v>
      </c>
    </row>
    <row r="6812" spans="1:1" x14ac:dyDescent="0.25">
      <c r="A6812" t="s">
        <v>155</v>
      </c>
    </row>
    <row r="6813" spans="1:1" x14ac:dyDescent="0.25">
      <c r="A6813" t="s">
        <v>369</v>
      </c>
    </row>
    <row r="6814" spans="1:1" x14ac:dyDescent="0.25">
      <c r="A6814" t="s">
        <v>2793</v>
      </c>
    </row>
    <row r="6815" spans="1:1" x14ac:dyDescent="0.25">
      <c r="A6815" t="s">
        <v>2794</v>
      </c>
    </row>
    <row r="6816" spans="1:1" x14ac:dyDescent="0.25">
      <c r="A6816" t="s">
        <v>269</v>
      </c>
    </row>
    <row r="6817" spans="1:5" x14ac:dyDescent="0.25">
      <c r="A6817" t="s">
        <v>2795</v>
      </c>
    </row>
    <row r="6818" spans="1:5" x14ac:dyDescent="0.25">
      <c r="A6818" t="s">
        <v>1</v>
      </c>
    </row>
    <row r="6819" spans="1:5" x14ac:dyDescent="0.25">
      <c r="A6819" t="s">
        <v>2796</v>
      </c>
      <c r="E6819" t="str">
        <f>A6819&amp;","&amp;A6820&amp;","&amp;A6821&amp;","&amp;A6822&amp;","&amp;A6823&amp;","&amp;A6824&amp;","&amp;A6825&amp;","&amp;A6826&amp;","&amp;A6827&amp;","&amp;A6828&amp;","&amp;A6829&amp;","&amp;A6830&amp;","&amp;A6831&amp;","&amp;A6832&amp;","&amp;A6833&amp;","&amp;A6834&amp;","&amp;A6835&amp;","&amp;A6836&amp;","&amp;A6837&amp;","&amp;A6838&amp;","&amp;A6839&amp;","&amp;A6840&amp;","&amp;A6841&amp;","&amp;A6842&amp;","&amp;A6843</f>
        <v>[SHIFTRY],Name = Shiftry,Types = GRASS,FIRE,BaseStats = 100,70,55,90,110,55,GenderRatio = Female50Percent,GrowthRate = Parabolic,BaseExp = 216,EVs = HP,1,SPECIAL_ATTACK,2,CatchRate = 45,Happiness = 70,Abilities = LEAFGUARD,FLAMEBODY,HiddenAbilities = CHLOROPHYLL,Moves = 1,SOLARBEAM,1,NIGHTSLASH,1,WILLOWISP,1,AIRCUTTER,1,DISABLE,1,FAKEOUT,1,ABSORB,1,SWEETSCENT,5,EMBER,8,MEGADRAIN,12,GROWTH,15,FIRESPIN,19,MAGICALLEAF,24,NATUREPOWER,28,SUNNYDAY,33,GIGADRAIN,36,ANCIENTFIRE,39,SYNTHESIS,43,REVITALIZE,47,FIERYDANCE,50,SOLARBEAM,53,FLAMETHROWER,TutorMoves = ATTRACT,BODYSLAM,BULLETSEED,DEFOG,DIG,ENERGYBALL,FACADE,FOULPLAY,FRUSTRATION,GIGADRAIN,GRASSKNOT,GRASSYGLIDE,GRASSYTERRAIN,HIDDENPOWER,NASTYPLOT,NATUREPOWER,SCORESETTLER,PROTECT,REST,RETURN,PEPPERBURST,SLEEPTALK,SOLARBEAM,SUBSTITUTE,SUNNYDAY,SWORDSDANCE,SYNTHESIS,TOXIC,WEATHERBALL,FIRESPIN,WILLOWISP,INCINERATE,MAGICALLEAF,SOLARBLADE,EDENFRUIT,AROMATHERAPY,SPIKES,FAKETEARS,CHARM,IRONDEFENSE,CONFUSERAY,SAFEGUARD,SUBSTITUTE,FLAMETHROWER,OVERHEAT,DAZZLINGGLEAM,BURNINGJEALOUSY,FIREPLEDGE,HEATWAVE,TERRAINPULSE,WORKUP,GRASSPLEDGE,FALSESWIPE,FIREPUNCH,FIREBLAST,THUNDERPUNCH,ACROBATICS,UTURN,MOSSYPUNCH,PSYCHOCUT,ROCKTOMB,THIEF,ASSURANCE,KNOCKOFF,TAUNT,GOBLINSTRIKE,REVENGE,BRICKBREAK,LOWSWEEP,LOWKICK,POWERUPPUNCH,DEADLYREACH,CURSE,ROUND,ECHOEDVOICE,PURGE,TRIATTACK,FLAREBLITZ,DARKPULSE,SHADOWBALL,POWERWHIP,LEAFBLADE,LEAFSTORM,SCORCHINGSANDS,FURYCUTTER,TWINBEAM,GRUDGE,CHIDORI,GIGAIMPACT,HYPERBEAM,ANCIENTFIRE,BOUNCE,AIRSLASH,MINDDRAIN,DRAINPUNCH,BREAKINGSWIPE,OMINOUSWIND,CLOSECOMBAT,SIGNALBEAM,BLAZEKICK,TRIPLEKICK,PSYCHIC,CALMMIND,BLOODRITUAL,POISONJAB,THROATCHOP,LIGHTSABER,LASHOUT,DUALWINGBEAT,WAIL,EXTREMESPEED,EggGroups = Field,Grass,HatchSteps = 3840,Height = 1.3,Weight = 59.6,Color = Brown,Shape = Bipedal,Category = Bushfire,Pokedex = It is feared by rangers because an upset Shiftry is able to create bushfires simply by fiercely fanning its leaf arms together.,Generation = 3,#-------------------------------,[HOPPIP]</v>
      </c>
    </row>
    <row r="6820" spans="1:5" x14ac:dyDescent="0.25">
      <c r="A6820" t="s">
        <v>2797</v>
      </c>
    </row>
    <row r="6821" spans="1:5" x14ac:dyDescent="0.25">
      <c r="A6821" t="s">
        <v>2432</v>
      </c>
    </row>
    <row r="6822" spans="1:5" x14ac:dyDescent="0.25">
      <c r="A6822" t="s">
        <v>2798</v>
      </c>
    </row>
    <row r="6823" spans="1:5" x14ac:dyDescent="0.25">
      <c r="A6823" t="s">
        <v>6</v>
      </c>
    </row>
    <row r="6824" spans="1:5" x14ac:dyDescent="0.25">
      <c r="A6824" t="s">
        <v>43</v>
      </c>
    </row>
    <row r="6825" spans="1:5" x14ac:dyDescent="0.25">
      <c r="A6825" t="s">
        <v>2799</v>
      </c>
    </row>
    <row r="6826" spans="1:5" x14ac:dyDescent="0.25">
      <c r="A6826" t="s">
        <v>2800</v>
      </c>
    </row>
    <row r="6827" spans="1:5" x14ac:dyDescent="0.25">
      <c r="A6827" t="s">
        <v>2233</v>
      </c>
    </row>
    <row r="6828" spans="1:5" x14ac:dyDescent="0.25">
      <c r="A6828" t="s">
        <v>11</v>
      </c>
    </row>
    <row r="6829" spans="1:5" x14ac:dyDescent="0.25">
      <c r="A6829" t="s">
        <v>2780</v>
      </c>
    </row>
    <row r="6830" spans="1:5" x14ac:dyDescent="0.25">
      <c r="A6830" t="s">
        <v>363</v>
      </c>
    </row>
    <row r="6831" spans="1:5" x14ac:dyDescent="0.25">
      <c r="A6831" t="s">
        <v>2792</v>
      </c>
    </row>
    <row r="6832" spans="1:5" x14ac:dyDescent="0.25">
      <c r="A6832" t="s">
        <v>2782</v>
      </c>
    </row>
    <row r="6833" spans="1:5" x14ac:dyDescent="0.25">
      <c r="A6833" t="s">
        <v>2784</v>
      </c>
    </row>
    <row r="6834" spans="1:5" x14ac:dyDescent="0.25">
      <c r="A6834" t="s">
        <v>290</v>
      </c>
    </row>
    <row r="6835" spans="1:5" x14ac:dyDescent="0.25">
      <c r="A6835" t="s">
        <v>90</v>
      </c>
    </row>
    <row r="6836" spans="1:5" x14ac:dyDescent="0.25">
      <c r="A6836" t="s">
        <v>2801</v>
      </c>
    </row>
    <row r="6837" spans="1:5" x14ac:dyDescent="0.25">
      <c r="A6837" t="s">
        <v>155</v>
      </c>
    </row>
    <row r="6838" spans="1:5" x14ac:dyDescent="0.25">
      <c r="A6838" t="s">
        <v>369</v>
      </c>
    </row>
    <row r="6839" spans="1:5" x14ac:dyDescent="0.25">
      <c r="A6839" t="s">
        <v>2126</v>
      </c>
    </row>
    <row r="6840" spans="1:5" x14ac:dyDescent="0.25">
      <c r="A6840" t="s">
        <v>2802</v>
      </c>
    </row>
    <row r="6841" spans="1:5" x14ac:dyDescent="0.25">
      <c r="A6841" t="s">
        <v>269</v>
      </c>
    </row>
    <row r="6842" spans="1:5" x14ac:dyDescent="0.25">
      <c r="A6842" t="s">
        <v>1</v>
      </c>
    </row>
    <row r="6843" spans="1:5" x14ac:dyDescent="0.25">
      <c r="A6843" t="s">
        <v>2803</v>
      </c>
      <c r="E6843" t="str">
        <f>A6843&amp;","&amp;A6844&amp;","&amp;A6845&amp;","&amp;A6846&amp;","&amp;A6847&amp;","&amp;A6848&amp;","&amp;A6849&amp;","&amp;A6850&amp;","&amp;A6851&amp;","&amp;A6852&amp;","&amp;A6853&amp;","&amp;A6854&amp;","&amp;A6855&amp;","&amp;A6856&amp;","&amp;A6857&amp;","&amp;A6858&amp;","&amp;A6859&amp;","&amp;A6860&amp;","&amp;A6861&amp;","&amp;A6862&amp;","&amp;A6863&amp;","&amp;A6864&amp;","&amp;A6865&amp;","&amp;A6866&amp;","&amp;A6867</f>
        <v>[HOPPIP],Name = Hoppip,Types = ICE,SOUND,BaseStats = 35,25,40,50,45,55,GenderRatio = Female50Percent,GrowthRate = Parabolic,BaseExp = 50,EVs = SPECIAL_DEFENSE,1,CatchRate = 255,Happiness = 70,Abilities = LEVITATE,SHIELDDUST,HiddenAbilities = SNOWWARNING,Moves = 1,POWDERSNOW,1,SNOWFLAKES,4,SING,6,STACCATO,9,LOVELOOP,12,ICYWIND,15,HALLELUJAH,19,EROSION,22,GENTLECHIMES,25,HYPOTHERMIA,29,FROZENHEART,33,RALLENTANDO,37,ICEBEAM,41,BOUNCE,45,BOREASBREATH,49,BLIZZARD,54,BOOMBOX,TutorMoves = ACROBATICS,STREAMRUSH,ATTRACT,BOUNCE,BULLETSEED,CONFIDE,DAZZLINGGLEAM,DOUBLETEAM,ENDURE,ENERGYBALL,FACADE,FRUSTRATION,GIGADRAIN,GRASSKNOT,HELPINGHAND,HIDDENPOWER,INFESTATION,PROTECT,PSYCHUP,REFLECT,REST,RETURN,ROUND,PEPPERBURST,SLEEPTALK,SNORE,SOLARBEAM,SUBSTITUTE,SUNNYDAY,SWAGGER,SWORDSDANCE,SYNTHESIS,TOXIC,UTURN,WORRYSEED,EggMoves = FAIRYWIND,ENCORE,HELPINGHAND,ENDURE,TURBULENCE,DEFOG,MISTBALL,WILDIMAGINATION,BABYDOLLEYES,EggGroups = Fairy,HatchSteps = 5120,Height = 0.4,Weight = 0.5,Color = Blue,Shape = BipedalTail,Category = Snowflake,Pokedex = When it blows around in the wind, it is able to attract and collect snowflakes to its body eventually creating a small trail.,Generation = 2,Evolutions = SKIPLOOM,Level,18</v>
      </c>
    </row>
    <row r="6844" spans="1:5" x14ac:dyDescent="0.25">
      <c r="A6844" t="s">
        <v>2804</v>
      </c>
    </row>
    <row r="6845" spans="1:5" x14ac:dyDescent="0.25">
      <c r="A6845" t="s">
        <v>830</v>
      </c>
    </row>
    <row r="6846" spans="1:5" x14ac:dyDescent="0.25">
      <c r="A6846" t="s">
        <v>2805</v>
      </c>
    </row>
    <row r="6847" spans="1:5" x14ac:dyDescent="0.25">
      <c r="A6847" t="s">
        <v>6</v>
      </c>
    </row>
    <row r="6848" spans="1:5" x14ac:dyDescent="0.25">
      <c r="A6848" t="s">
        <v>43</v>
      </c>
    </row>
    <row r="6849" spans="1:1" x14ac:dyDescent="0.25">
      <c r="A6849" t="s">
        <v>229</v>
      </c>
    </row>
    <row r="6850" spans="1:1" x14ac:dyDescent="0.25">
      <c r="A6850" t="s">
        <v>9</v>
      </c>
    </row>
    <row r="6851" spans="1:1" x14ac:dyDescent="0.25">
      <c r="A6851" t="s">
        <v>146</v>
      </c>
    </row>
    <row r="6852" spans="1:1" x14ac:dyDescent="0.25">
      <c r="A6852" t="s">
        <v>11</v>
      </c>
    </row>
    <row r="6853" spans="1:1" x14ac:dyDescent="0.25">
      <c r="A6853" t="s">
        <v>2806</v>
      </c>
    </row>
    <row r="6854" spans="1:1" x14ac:dyDescent="0.25">
      <c r="A6854" t="s">
        <v>86</v>
      </c>
    </row>
    <row r="6855" spans="1:1" x14ac:dyDescent="0.25">
      <c r="A6855" t="s">
        <v>2807</v>
      </c>
    </row>
    <row r="6856" spans="1:1" x14ac:dyDescent="0.25">
      <c r="A6856" t="s">
        <v>2808</v>
      </c>
    </row>
    <row r="6857" spans="1:1" x14ac:dyDescent="0.25">
      <c r="A6857" t="s">
        <v>2809</v>
      </c>
    </row>
    <row r="6858" spans="1:1" x14ac:dyDescent="0.25">
      <c r="A6858" t="s">
        <v>1808</v>
      </c>
    </row>
    <row r="6859" spans="1:1" x14ac:dyDescent="0.25">
      <c r="A6859" t="s">
        <v>614</v>
      </c>
    </row>
    <row r="6860" spans="1:1" x14ac:dyDescent="0.25">
      <c r="A6860" t="s">
        <v>484</v>
      </c>
    </row>
    <row r="6861" spans="1:1" x14ac:dyDescent="0.25">
      <c r="A6861" t="s">
        <v>2810</v>
      </c>
    </row>
    <row r="6862" spans="1:1" x14ac:dyDescent="0.25">
      <c r="A6862" t="s">
        <v>53</v>
      </c>
    </row>
    <row r="6863" spans="1:1" x14ac:dyDescent="0.25">
      <c r="A6863" t="s">
        <v>112</v>
      </c>
    </row>
    <row r="6864" spans="1:1" x14ac:dyDescent="0.25">
      <c r="A6864" t="s">
        <v>2811</v>
      </c>
    </row>
    <row r="6865" spans="1:5" x14ac:dyDescent="0.25">
      <c r="A6865" t="s">
        <v>2812</v>
      </c>
    </row>
    <row r="6866" spans="1:5" x14ac:dyDescent="0.25">
      <c r="A6866" t="s">
        <v>223</v>
      </c>
    </row>
    <row r="6867" spans="1:5" x14ac:dyDescent="0.25">
      <c r="A6867" t="s">
        <v>2813</v>
      </c>
    </row>
    <row r="6868" spans="1:5" x14ac:dyDescent="0.25">
      <c r="A6868" t="s">
        <v>1</v>
      </c>
    </row>
    <row r="6869" spans="1:5" x14ac:dyDescent="0.25">
      <c r="A6869" t="s">
        <v>2814</v>
      </c>
      <c r="E6869" t="str">
        <f>A6869&amp;","&amp;A6870&amp;","&amp;A6871&amp;","&amp;A6872&amp;","&amp;A6873&amp;","&amp;A6874&amp;","&amp;A6875&amp;","&amp;A6876&amp;","&amp;A6877&amp;","&amp;A6878&amp;","&amp;A6879&amp;","&amp;A6880&amp;","&amp;A6881&amp;","&amp;A6882&amp;","&amp;A6883&amp;","&amp;A6884&amp;","&amp;A6885&amp;","&amp;A6886&amp;","&amp;A6887&amp;","&amp;A6888&amp;","&amp;A6889&amp;","&amp;A6890&amp;","&amp;A6891&amp;","&amp;A6892&amp;","&amp;A6893</f>
        <v>[SKIPLOOM],Name = Skiploom,Types = ICE,SOUND,BaseStats = 55,35,50,70,65,65,GenderRatio = Female50Percent,GrowthRate = Parabolic,BaseExp = 119,EVs = SPEED,2,CatchRate = 120,Happiness = 70,Abilities = LEVITATE,SHIELDDUST,HiddenAbilities = SNOWWARNING,Moves = 1,POWDERSNOW,1,SNOWFLAKES,4,SING,6,STACCATO,9,LOVELOOP,12,ICYWIND,15,HALLELUJAH,19,EROSION,22,GENTLECHIMES,25,HYPOTHERMIA,29,FROZENHEART,33,RALLENTANDO,37,ICEBEAM,41,BOUNCE,45,BOREASBREATH,49,BLIZZARD,54,BOOMBOX,TutorMoves = ACROBATICS,STREAMRUSH,ATTRACT,BOUNCE,BULLETSEED,CONFIDE,DAZZLINGGLEAM,DOUBLETEAM,ENDURE,ENERGYBALL,FACADE,FRUSTRATION,GIGADRAIN,GRASSKNOT,HELPINGHAND,HIDDENPOWER,INFESTATION,PROTECT,PSYCHUP,REFLECT,REST,RETURN,ROUND,PEPPERBURST,SLEEPTALK,SNORE,SOLARBEAM,SUBSTITUTE,SUNNYDAY,SWAGGER,SWORDSDANCE,SYNTHESIS,TOXIC,UTURN,WORRYSEED,EggGroups = Fairy,HatchSteps = 5120,Height = 0.6,Weight = 1.0,Color = Blue,Shape = BipedalTail,Category = Snowflake,Pokedex = When the snowflakes it attracts accumulates in size, Skiploom are able to make them almost orbit around its body when it chimes.,Generation = 2,Evolutions = JUMPLUFF,Level,27,#-------------------------------</v>
      </c>
    </row>
    <row r="6870" spans="1:5" x14ac:dyDescent="0.25">
      <c r="A6870" t="s">
        <v>2815</v>
      </c>
    </row>
    <row r="6871" spans="1:5" x14ac:dyDescent="0.25">
      <c r="A6871" t="s">
        <v>830</v>
      </c>
    </row>
    <row r="6872" spans="1:5" x14ac:dyDescent="0.25">
      <c r="A6872" t="s">
        <v>2816</v>
      </c>
    </row>
    <row r="6873" spans="1:5" x14ac:dyDescent="0.25">
      <c r="A6873" t="s">
        <v>6</v>
      </c>
    </row>
    <row r="6874" spans="1:5" x14ac:dyDescent="0.25">
      <c r="A6874" t="s">
        <v>43</v>
      </c>
    </row>
    <row r="6875" spans="1:5" x14ac:dyDescent="0.25">
      <c r="A6875" t="s">
        <v>2317</v>
      </c>
    </row>
    <row r="6876" spans="1:5" x14ac:dyDescent="0.25">
      <c r="A6876" t="s">
        <v>136</v>
      </c>
    </row>
    <row r="6877" spans="1:5" x14ac:dyDescent="0.25">
      <c r="A6877" t="s">
        <v>461</v>
      </c>
    </row>
    <row r="6878" spans="1:5" x14ac:dyDescent="0.25">
      <c r="A6878" t="s">
        <v>11</v>
      </c>
    </row>
    <row r="6879" spans="1:5" x14ac:dyDescent="0.25">
      <c r="A6879" t="s">
        <v>2806</v>
      </c>
    </row>
    <row r="6880" spans="1:5" x14ac:dyDescent="0.25">
      <c r="A6880" t="s">
        <v>86</v>
      </c>
    </row>
    <row r="6881" spans="1:5" x14ac:dyDescent="0.25">
      <c r="A6881" t="s">
        <v>2807</v>
      </c>
    </row>
    <row r="6882" spans="1:5" x14ac:dyDescent="0.25">
      <c r="A6882" t="s">
        <v>2808</v>
      </c>
    </row>
    <row r="6883" spans="1:5" x14ac:dyDescent="0.25">
      <c r="A6883" t="s">
        <v>1808</v>
      </c>
    </row>
    <row r="6884" spans="1:5" x14ac:dyDescent="0.25">
      <c r="A6884" t="s">
        <v>614</v>
      </c>
    </row>
    <row r="6885" spans="1:5" x14ac:dyDescent="0.25">
      <c r="A6885" t="s">
        <v>19</v>
      </c>
    </row>
    <row r="6886" spans="1:5" x14ac:dyDescent="0.25">
      <c r="A6886" t="s">
        <v>20</v>
      </c>
    </row>
    <row r="6887" spans="1:5" x14ac:dyDescent="0.25">
      <c r="A6887" t="s">
        <v>53</v>
      </c>
    </row>
    <row r="6888" spans="1:5" x14ac:dyDescent="0.25">
      <c r="A6888" t="s">
        <v>112</v>
      </c>
    </row>
    <row r="6889" spans="1:5" x14ac:dyDescent="0.25">
      <c r="A6889" t="s">
        <v>2811</v>
      </c>
    </row>
    <row r="6890" spans="1:5" x14ac:dyDescent="0.25">
      <c r="A6890" t="s">
        <v>2817</v>
      </c>
    </row>
    <row r="6891" spans="1:5" x14ac:dyDescent="0.25">
      <c r="A6891" t="s">
        <v>223</v>
      </c>
    </row>
    <row r="6892" spans="1:5" x14ac:dyDescent="0.25">
      <c r="A6892" t="s">
        <v>2818</v>
      </c>
    </row>
    <row r="6893" spans="1:5" x14ac:dyDescent="0.25">
      <c r="A6893" t="s">
        <v>1</v>
      </c>
    </row>
    <row r="6894" spans="1:5" x14ac:dyDescent="0.25">
      <c r="A6894" t="s">
        <v>2819</v>
      </c>
      <c r="E6894" t="str">
        <f>A6894&amp;","&amp;A6895&amp;","&amp;A6896&amp;","&amp;A6897&amp;","&amp;A6898&amp;","&amp;A6899&amp;","&amp;A6900&amp;","&amp;A6901&amp;","&amp;A6902&amp;","&amp;A6903&amp;","&amp;A6904&amp;","&amp;A6905&amp;","&amp;A6906&amp;","&amp;A6907&amp;","&amp;A6908&amp;","&amp;A6909&amp;","&amp;A6910&amp;","&amp;A6911&amp;","&amp;A6912&amp;","&amp;A6913&amp;","&amp;A6914&amp;","&amp;A6915&amp;","&amp;A6916&amp;","&amp;A6917&amp;","&amp;A6918</f>
        <v>[JUMPLUFF],Name = Jumpluff,Types = ICE,SOUND,BaseStats = 75,45,70,100,75,95,GenderRatio = Female50Percent,GrowthRate = Parabolic,BaseExp = 207,EVs = SPEED,3,CatchRate = 45,Happiness = 70,Abilities = LEVITATE,SHIELDDUST,HiddenAbilities = SNOWWARNING,Moves = 0,MISTBALL,1,MISTBALL,1,POWDERSNOW,1,SNOWFLAKES,4,SING,6,STACCATO,9,LOVELOOP,12,ICYWIND,15,HALLELUJAH,19,EROSION,22,GENTLECHIMES,25,HYPOTHERMIA,29,FROZENHEART,33,RALLENTANDO,37,ICEBEAM,41,BOUNCE,45,BOREASBREATH,49,BLIZZARD,54,BOOMBOX,TutorMoves = ACROBATICS,STREAMRUSH,ATTRACT,BOUNCE,BULLETSEED,CONFIDE,DAZZLINGGLEAM,DOUBLETEAM,ENDURE,ENERGYBALL,FACADE,FRUSTRATION,GIGADRAIN,GIGAIMPACT,GRASSKNOT,HELPINGHAND,HIDDENPOWER,HYPERBEAM,INFESTATION,PROTECT,PSYCHUP,REFLECT,REST,RETURN,ROUND,PEPPERBURST,SLEEPTALK,SNORE,SOLARBEAM,SUBSTITUTE,SUNNYDAY,SWAGGER,SWORDSDANCE,SYNTHESIS,TOXIC,UTURN,WORRYSEED,EggGroups = Fairy,HatchSteps = 5120,Height = 0.8,Weight = 3.0,Color = Blue,Shape = BipedalTail,Category = Wind Chime,Pokedex = During particularly fierce winter storms, when the wind blows, it is able to channel that breeze into a pleasant melody.,Generation = 2,#-------------------------------,[DWEBBLE]</v>
      </c>
    </row>
    <row r="6895" spans="1:5" x14ac:dyDescent="0.25">
      <c r="A6895" t="s">
        <v>2820</v>
      </c>
    </row>
    <row r="6896" spans="1:5" x14ac:dyDescent="0.25">
      <c r="A6896" t="s">
        <v>830</v>
      </c>
    </row>
    <row r="6897" spans="1:1" x14ac:dyDescent="0.25">
      <c r="A6897" t="s">
        <v>2821</v>
      </c>
    </row>
    <row r="6898" spans="1:1" x14ac:dyDescent="0.25">
      <c r="A6898" t="s">
        <v>6</v>
      </c>
    </row>
    <row r="6899" spans="1:1" x14ac:dyDescent="0.25">
      <c r="A6899" t="s">
        <v>43</v>
      </c>
    </row>
    <row r="6900" spans="1:1" x14ac:dyDescent="0.25">
      <c r="A6900" t="s">
        <v>2822</v>
      </c>
    </row>
    <row r="6901" spans="1:1" x14ac:dyDescent="0.25">
      <c r="A6901" t="s">
        <v>309</v>
      </c>
    </row>
    <row r="6902" spans="1:1" x14ac:dyDescent="0.25">
      <c r="A6902" t="s">
        <v>2233</v>
      </c>
    </row>
    <row r="6903" spans="1:1" x14ac:dyDescent="0.25">
      <c r="A6903" t="s">
        <v>11</v>
      </c>
    </row>
    <row r="6904" spans="1:1" x14ac:dyDescent="0.25">
      <c r="A6904" t="s">
        <v>2806</v>
      </c>
    </row>
    <row r="6905" spans="1:1" x14ac:dyDescent="0.25">
      <c r="A6905" t="s">
        <v>86</v>
      </c>
    </row>
    <row r="6906" spans="1:1" x14ac:dyDescent="0.25">
      <c r="A6906" t="s">
        <v>2823</v>
      </c>
    </row>
    <row r="6907" spans="1:1" x14ac:dyDescent="0.25">
      <c r="A6907" t="s">
        <v>2824</v>
      </c>
    </row>
    <row r="6908" spans="1:1" x14ac:dyDescent="0.25">
      <c r="A6908" t="s">
        <v>1808</v>
      </c>
    </row>
    <row r="6909" spans="1:1" x14ac:dyDescent="0.25">
      <c r="A6909" t="s">
        <v>614</v>
      </c>
    </row>
    <row r="6910" spans="1:1" x14ac:dyDescent="0.25">
      <c r="A6910" t="s">
        <v>183</v>
      </c>
    </row>
    <row r="6911" spans="1:1" x14ac:dyDescent="0.25">
      <c r="A6911" t="s">
        <v>2825</v>
      </c>
    </row>
    <row r="6912" spans="1:1" x14ac:dyDescent="0.25">
      <c r="A6912" t="s">
        <v>53</v>
      </c>
    </row>
    <row r="6913" spans="1:5" x14ac:dyDescent="0.25">
      <c r="A6913" t="s">
        <v>112</v>
      </c>
    </row>
    <row r="6914" spans="1:5" x14ac:dyDescent="0.25">
      <c r="A6914" t="s">
        <v>2826</v>
      </c>
    </row>
    <row r="6915" spans="1:5" x14ac:dyDescent="0.25">
      <c r="A6915" t="s">
        <v>2827</v>
      </c>
    </row>
    <row r="6916" spans="1:5" x14ac:dyDescent="0.25">
      <c r="A6916" t="s">
        <v>223</v>
      </c>
    </row>
    <row r="6917" spans="1:5" x14ac:dyDescent="0.25">
      <c r="A6917" t="s">
        <v>1</v>
      </c>
    </row>
    <row r="6918" spans="1:5" x14ac:dyDescent="0.25">
      <c r="A6918" t="s">
        <v>2828</v>
      </c>
      <c r="E6918" t="str">
        <f>A6918&amp;","&amp;A6919&amp;","&amp;A6920&amp;","&amp;A6921&amp;","&amp;A6922&amp;","&amp;A6923&amp;","&amp;A6924&amp;","&amp;A6925&amp;","&amp;A6926&amp;","&amp;A6927&amp;","&amp;A6928&amp;","&amp;A6929&amp;","&amp;A6930&amp;","&amp;A6931&amp;","&amp;A6932&amp;","&amp;A6933&amp;","&amp;A6934&amp;","&amp;A6935&amp;","&amp;A6936&amp;","&amp;A6937&amp;","&amp;A6938&amp;","&amp;A6939&amp;","&amp;A6940&amp;","&amp;A6941&amp;","&amp;A6942</f>
        <v>[DWEBBLE],Name = Dwebble,Types = BUG,WATER,BaseStats = 40,55,75,25,35,85,GenderRatio = Female50Percent,GrowthRate = Medium,BaseExp = 65,EVs = SPECIAL_DEFENSE,1,CatchRate = 190,Happiness = 70,Abilities = HYPERCUTTER,FILTER,HiddenAbilities = SHEERFORCE,Moves = 1,WITHDRAW,1,CLAMP,1,FIRSTIMPRESSION,4,VISEGRIP,8,ROCKTOMB,12,BUGBITE,16,GLISTEN,20,SKITTERSMACK,24,CORALBOMB,29,GEOMANCY,29,HEALORDER,33,LUNGE,38,FLIPTURN,42,WATERPRESSURE,46,SHELLSMASH,50,SWARMOVERLOAD,TutorMoves = PROTECT,RETURN,FACADE,HELPINGHAND,WEATHERBALL,FRUSTRATION,FALSESWIPE,HIDDENPOWER,REST,HAIL,ICICLESPEAR,AVALANCHE,PINMISSILE,UTURN,NECTARTAP,STRUGGLEBUG,PHEROMONESTREAM,HIVEMIND,GRASSYTERRAIN,GRASSKNOT,DIG,MUDSHACKLES,SANDTOMB,BULLDOZE,QUICKSAND,SPIKES,MUDSLIDE,ROCKSLIDE,SANDSTORM,ROCKTOMB,ROCKBLAST,STEALTHROCK,MINERALWAVE,GEMSTORM,BRUTALSWING,TAUNT,KNOCKOFF,VENDETTA,GOBLINSTRIKE,AUTOTOMIZE,IRONDEFENSE,RAINDANCE,WHIRLPOOL,SUBMERGE,BRINE,RAZORSHELL,SOAK,HYDROPUMP,BRICKBREAK,CROSSPOISON,TOXIC,TOXICSPIKES,GASTROACID,POISONFANG,ACIDARMOR,SHADOWCLAW,CURSE,ROUND,SLEEPTALK,SUBSTITUTE,DISABLE,LIQUIDATION,SCALD,TIDALWAVE,CASCADE,ICEBEAM,ICICLECRASH,LEECHLIFE,BUGBUZZ,MEGAHORN,BALANCERCHANGEREQUIRED,POISONJAB,GUNKSHOT,THROATCHOP,ENERGYBALL,LEAFBLADE,SWORDSDANCE,GYROBALL,BEJEWELED,CATAPULT,STONEEDGE,POWERGEM,ICEBALL,HYPOTHERMIA,STEAMROLLER,FURYCUTTER,INFECTION,WORKUP,SCALESHOT,BODYPRESS,STEELROLLER,ANCIENTPOWER,EggMoves = DEFENDORDER,WIDEGUARD,BODYPRESS,SHIELDBASH,INGRAIN,WATERWHIP,HONECLAWS,SMACKDOWN,NECTARTAP,EggGroups = Bug,Water3,HatchSteps = 5120,Height = 0.3,Weight = 14.5,Color = Blue,Shape = Insectoid,Category = Collector,Pokedex = It collects various small articles found on the sea floor to append to its shell as a means of showing off.,Generation = 5,Evolutions = CRUSTLE,Item,WATERSTONE</v>
      </c>
    </row>
    <row r="6919" spans="1:5" x14ac:dyDescent="0.25">
      <c r="A6919" t="s">
        <v>2829</v>
      </c>
    </row>
    <row r="6920" spans="1:5" x14ac:dyDescent="0.25">
      <c r="A6920" t="s">
        <v>2830</v>
      </c>
    </row>
    <row r="6921" spans="1:5" x14ac:dyDescent="0.25">
      <c r="A6921" t="s">
        <v>2831</v>
      </c>
    </row>
    <row r="6922" spans="1:5" x14ac:dyDescent="0.25">
      <c r="A6922" t="s">
        <v>6</v>
      </c>
    </row>
    <row r="6923" spans="1:5" x14ac:dyDescent="0.25">
      <c r="A6923" t="s">
        <v>7</v>
      </c>
    </row>
    <row r="6924" spans="1:5" x14ac:dyDescent="0.25">
      <c r="A6924" t="s">
        <v>898</v>
      </c>
    </row>
    <row r="6925" spans="1:5" x14ac:dyDescent="0.25">
      <c r="A6925" t="s">
        <v>9</v>
      </c>
    </row>
    <row r="6926" spans="1:5" x14ac:dyDescent="0.25">
      <c r="A6926" t="s">
        <v>10</v>
      </c>
    </row>
    <row r="6927" spans="1:5" x14ac:dyDescent="0.25">
      <c r="A6927" t="s">
        <v>11</v>
      </c>
    </row>
    <row r="6928" spans="1:5" x14ac:dyDescent="0.25">
      <c r="A6928" t="s">
        <v>2832</v>
      </c>
    </row>
    <row r="6929" spans="1:5" x14ac:dyDescent="0.25">
      <c r="A6929" t="s">
        <v>2833</v>
      </c>
    </row>
    <row r="6930" spans="1:5" x14ac:dyDescent="0.25">
      <c r="A6930" t="s">
        <v>2834</v>
      </c>
    </row>
    <row r="6931" spans="1:5" x14ac:dyDescent="0.25">
      <c r="A6931" t="s">
        <v>2835</v>
      </c>
    </row>
    <row r="6932" spans="1:5" x14ac:dyDescent="0.25">
      <c r="A6932" t="s">
        <v>2836</v>
      </c>
    </row>
    <row r="6933" spans="1:5" x14ac:dyDescent="0.25">
      <c r="A6933" t="s">
        <v>2837</v>
      </c>
    </row>
    <row r="6934" spans="1:5" x14ac:dyDescent="0.25">
      <c r="A6934" t="s">
        <v>614</v>
      </c>
    </row>
    <row r="6935" spans="1:5" x14ac:dyDescent="0.25">
      <c r="A6935" t="s">
        <v>52</v>
      </c>
    </row>
    <row r="6936" spans="1:5" x14ac:dyDescent="0.25">
      <c r="A6936" t="s">
        <v>2838</v>
      </c>
    </row>
    <row r="6937" spans="1:5" x14ac:dyDescent="0.25">
      <c r="A6937" t="s">
        <v>53</v>
      </c>
    </row>
    <row r="6938" spans="1:5" x14ac:dyDescent="0.25">
      <c r="A6938" t="s">
        <v>510</v>
      </c>
    </row>
    <row r="6939" spans="1:5" x14ac:dyDescent="0.25">
      <c r="A6939" t="s">
        <v>2839</v>
      </c>
    </row>
    <row r="6940" spans="1:5" x14ac:dyDescent="0.25">
      <c r="A6940" t="s">
        <v>2840</v>
      </c>
    </row>
    <row r="6941" spans="1:5" x14ac:dyDescent="0.25">
      <c r="A6941" t="s">
        <v>56</v>
      </c>
    </row>
    <row r="6942" spans="1:5" x14ac:dyDescent="0.25">
      <c r="A6942" t="s">
        <v>2841</v>
      </c>
    </row>
    <row r="6943" spans="1:5" x14ac:dyDescent="0.25">
      <c r="A6943" t="s">
        <v>1</v>
      </c>
    </row>
    <row r="6944" spans="1:5" x14ac:dyDescent="0.25">
      <c r="A6944" t="s">
        <v>2842</v>
      </c>
      <c r="E6944" t="str">
        <f>A6944&amp;","&amp;A6945&amp;","&amp;A6946&amp;","&amp;A6947&amp;","&amp;A6948&amp;","&amp;A6949&amp;","&amp;A6950&amp;","&amp;A6951&amp;","&amp;A6952&amp;","&amp;A6953&amp;","&amp;A6954&amp;","&amp;A6955&amp;","&amp;A6956&amp;","&amp;A6957&amp;","&amp;A6958&amp;","&amp;A6959&amp;","&amp;A6960&amp;","&amp;A6961&amp;","&amp;A6962&amp;","&amp;A6963&amp;","&amp;A6964&amp;","&amp;A6965&amp;","&amp;A6966&amp;","&amp;A6967&amp;","&amp;A6968</f>
        <v>[CRUSTLE],Name = Crustle,Types = BUG,WATER,BaseStats = 70,95,105,35,55,125,GenderRatio = Female50Percent,GrowthRate = Medium,BaseExp = 170,EVs = SPECIAL_DEFENSE,2,CatchRate = 75,Happiness = 70,Abilities = HYPERCUTTER,FILTER,HiddenAbilities = SHEERFORCE,Moves = 0,FELLSTINGER,1,FELLSTINGER,1,WITHDRAW,1,CLAMP,1,FIRSTIMPRESSION,4,VISEGRIP,8,ROCKTOMB,12,BUGBITE,16,GLISTEN,20,SKITTERSMACK,24,CORALBOMB,29,GEOMANCY,29,HEALORDER,33,LUNGE,38,FLIPTURN,42,WATERPRESSURE,46,SHELLSMASH,50,SWARMOVERLOAD,TutorMoves = PROTECT,RETURN,FACADE,HELPINGHAND,WEATHERBALL,FRUSTRATION,FALSESWIPE,HIDDENPOWER,REST,HAIL,ICICLESPEAR,AVALANCHE,PINMISSILE,UTURN,NECTARTAP,STRUGGLEBUG,PHEROMONESTREAM,HIVEMIND,GRASSYTERRAIN,GRASSKNOT,DIG,MUDSHACKLES,SANDTOMB,BULLDOZE,QUICKSAND,SPIKES,MUDSLIDE,ROCKSLIDE,SANDSTORM,ROCKTOMB,ROCKBLAST,STEALTHROCK,MINERALWAVE,GEMSTORM,BRUTALSWING,TAUNT,KNOCKOFF,VENDETTA,GOBLINSTRIKE,AUTOTOMIZE,IRONDEFENSE,RAINDANCE,WHIRLPOOL,SUBMERGE,BRINE,RAZORSHELL,SOAK,HYDROPUMP,BRICKBREAK,CROSSPOISON,TOXIC,TOXICSPIKES,GASTROACID,POISONFANG,ACIDARMOR,SHADOWCLAW,CURSE,ROUND,SLEEPTALK,SUBSTITUTE,DISABLE,LIQUIDATION,SCALD,TIDALWAVE,CASCADE,ICEBEAM,ICICLECRASH,LEECHLIFE,BUGBUZZ,MEGAHORN,BALANCERCHANGEREQUIRED,POISONJAB,GUNKSHOT,THROATCHOP,ENERGYBALL,LEAFBLADE,SWORDSDANCE,GYROBALL,BEJEWELED,CATAPULT,STONEEDGE,POWERGEM,ICEBALL,HYPOTHERMIA,STEAMROLLER,FURYCUTTER,INFECTION,WORKUP,SCALESHOT,BODYPRESS,STEELROLLER,ANCIENTPOWER,HYPERBEAM,GIGAIMPACT,EARTHQUAKE,BODYSLAM,BREAKINGSWIPE,EggGroups = Bug,Water3,HatchSteps = 5120,Height = 1.4,Weight = 200.0,Color = Blue,Shape = Insectoid,Category = Commitment,Pokedex = When a Crustle finds its soul mate, it exchanges its most prized article on its shell as a token of its commitment.,Generation = 5,#-------------------------------,[SENTRET]</v>
      </c>
    </row>
    <row r="6945" spans="1:1" x14ac:dyDescent="0.25">
      <c r="A6945" t="s">
        <v>2843</v>
      </c>
    </row>
    <row r="6946" spans="1:1" x14ac:dyDescent="0.25">
      <c r="A6946" t="s">
        <v>2830</v>
      </c>
    </row>
    <row r="6947" spans="1:1" x14ac:dyDescent="0.25">
      <c r="A6947" t="s">
        <v>2844</v>
      </c>
    </row>
    <row r="6948" spans="1:1" x14ac:dyDescent="0.25">
      <c r="A6948" t="s">
        <v>6</v>
      </c>
    </row>
    <row r="6949" spans="1:1" x14ac:dyDescent="0.25">
      <c r="A6949" t="s">
        <v>7</v>
      </c>
    </row>
    <row r="6950" spans="1:1" x14ac:dyDescent="0.25">
      <c r="A6950" t="s">
        <v>1158</v>
      </c>
    </row>
    <row r="6951" spans="1:1" x14ac:dyDescent="0.25">
      <c r="A6951" t="s">
        <v>31</v>
      </c>
    </row>
    <row r="6952" spans="1:1" x14ac:dyDescent="0.25">
      <c r="A6952" t="s">
        <v>2361</v>
      </c>
    </row>
    <row r="6953" spans="1:1" x14ac:dyDescent="0.25">
      <c r="A6953" t="s">
        <v>11</v>
      </c>
    </row>
    <row r="6954" spans="1:1" x14ac:dyDescent="0.25">
      <c r="A6954" t="s">
        <v>2832</v>
      </c>
    </row>
    <row r="6955" spans="1:1" x14ac:dyDescent="0.25">
      <c r="A6955" t="s">
        <v>2833</v>
      </c>
    </row>
    <row r="6956" spans="1:1" x14ac:dyDescent="0.25">
      <c r="A6956" t="s">
        <v>2845</v>
      </c>
    </row>
    <row r="6957" spans="1:1" x14ac:dyDescent="0.25">
      <c r="A6957" t="s">
        <v>2846</v>
      </c>
    </row>
    <row r="6958" spans="1:1" x14ac:dyDescent="0.25">
      <c r="A6958" t="s">
        <v>2837</v>
      </c>
    </row>
    <row r="6959" spans="1:1" x14ac:dyDescent="0.25">
      <c r="A6959" t="s">
        <v>614</v>
      </c>
    </row>
    <row r="6960" spans="1:1" x14ac:dyDescent="0.25">
      <c r="A6960" t="s">
        <v>126</v>
      </c>
    </row>
    <row r="6961" spans="1:5" x14ac:dyDescent="0.25">
      <c r="A6961" t="s">
        <v>2847</v>
      </c>
    </row>
    <row r="6962" spans="1:5" x14ac:dyDescent="0.25">
      <c r="A6962" t="s">
        <v>53</v>
      </c>
    </row>
    <row r="6963" spans="1:5" x14ac:dyDescent="0.25">
      <c r="A6963" t="s">
        <v>510</v>
      </c>
    </row>
    <row r="6964" spans="1:5" x14ac:dyDescent="0.25">
      <c r="A6964" t="s">
        <v>2848</v>
      </c>
    </row>
    <row r="6965" spans="1:5" x14ac:dyDescent="0.25">
      <c r="A6965" t="s">
        <v>2849</v>
      </c>
    </row>
    <row r="6966" spans="1:5" x14ac:dyDescent="0.25">
      <c r="A6966" t="s">
        <v>56</v>
      </c>
    </row>
    <row r="6967" spans="1:5" x14ac:dyDescent="0.25">
      <c r="A6967" t="s">
        <v>1</v>
      </c>
    </row>
    <row r="6968" spans="1:5" x14ac:dyDescent="0.25">
      <c r="A6968" t="s">
        <v>2850</v>
      </c>
      <c r="E6968" t="str">
        <f>A6968&amp;","&amp;A6969&amp;","&amp;A6970&amp;","&amp;A6971&amp;","&amp;A6972&amp;","&amp;A6973&amp;","&amp;A6974&amp;","&amp;A6975&amp;","&amp;A6976&amp;","&amp;A6977&amp;","&amp;A6978&amp;","&amp;A6979&amp;","&amp;A6980&amp;","&amp;A6981&amp;","&amp;A6982&amp;","&amp;A6983&amp;","&amp;A6984&amp;","&amp;A6985&amp;","&amp;A6986&amp;","&amp;A6987&amp;","&amp;A6988&amp;","&amp;A6989&amp;","&amp;A6990&amp;","&amp;A6991&amp;","&amp;A6992</f>
        <v>[SENTRET],Name = Sentret,Types = GHOST,POISON,BaseStats = 35,40,34,38,45,38,GenderRatio = Female50Percent,GrowthRate = Medium,BaseExp = 43,EVs = SPEED,1,CatchRate = 255,Happiness = 70,Abilities = MUMMY,INNARDSOUT,HiddenAbilities = CORROSION,Moves = 1,INFESTATION,1,SHADOWSNEAK,1,VILEFUMES,1,GOOSEBUMP,7,DISABLE,10,CONFUSERAY,13,ALLERGY,16,HEX,19,WAIL,24,CURSE,28,SPIRITBARRAGE,31,RECYCLE,36,LEECHLIFE,39,ECTOPLASM,42,PHEROMONESTREAM,42,DESTINYBOND,47,SLUDGEWAVE,51,HIVEMIND,TutorMoves = PAYDAY,PROTECT,RETURN,FACADE,HELPINGHAND,WEATHERBALL,FRUSTRATION,HIDDENPOWER,REST,ATTRACT,WORKUP,TOXIC,CURSE,ROUND,SLEEPTALK,SUBSTITUTE,DISABLE,SUNNYDAY,INCINERATE,THUNDERWAVE,EERIEIMPULSE,ACROBATICS,BOUNCE,PINMISSILE,UTURN,NECTARTAP,PHEROMONESTREAM,HIVEMIND,BULLETSEED,GRASSKNOT,EDENFRUIT,DIG,SANDTOMB,MUDSHACKLES,QUICKSAND,MUDSLIDE,LIGHTSCREEN,REFLECT,MINDDRAIN,BALANCERCHANGEREQUIRED,ROCKBLAST,ROCKTOMB,THIEF,BEATUP,FAKETEARS,SCORESETTLER,ASSURANCE,SNARL,BRUTALSWING,TAUNT,KNOCKOFF,VENDETTA,GOBLINSTRIKE,MISSILESHOT,RAINDANCE,REVENGE,BRICKBREAK,LOWSWEEP,LOWKICK,CROSSPOISON,ALLERGY,TOXICSPIKES,ACIDRAIN,GASTROACID,POISONFANG,ACIDARMOR,BREAKINGSWIPE,PHANTOMFORCE,HEX,SHADOWCLAW,CONFUSERAY,MEANLOOK,OMINOUSWIND,SWIFT,WISH,GAMMARAY,SCHIZOPHRENIA,BODYSLAM,TRIATTACK,WILDCHARGE,PSYCHIC,PSYCHICFANGS,LEECHLIFE,SLUDGEBOMB,BALANCERCHANGEREQUIRED,POISONJAB,GUNKSHOT,DARKPULSE,NASTYPLOT,SHADOWBALL,POSSESSION,MACABREDANCE,DEATHWALTZ,SWORDSDANCE,PLAYROUGH,BLACKHOLE,SHOCKWAVE,ZENHEADBUTT,FURYCUTTER,INFECTION,TERRAINPULSE,TWINBEAM,SPOIL,CORROSIVEGAS,SLUDGEWAVE,LASHOUT,MEMENTO,GRUDGE,POLTERGEIST,FABLEDRUSH,WAIL,EggMoves = NECROPHAGY,RAGEPOWDER,SHELLSIDEARM,HEALORDER,SLUDGEBOMB,MEMENTO,PARTINGSHOT,VENDETTA,SPOIL,EggGroups = Field,HatchSteps = 3840,Height = 0.8,Weight = 6.0,Color = Green,Shape = Quadruped,Category = Roadkill,Pokedex = It stalks the roadway where it was killed in hopes of exacting its vengeance on the motorist that took its life.,Generation = 2,Evolutions = FURRET,Level,20</v>
      </c>
    </row>
    <row r="6969" spans="1:5" x14ac:dyDescent="0.25">
      <c r="A6969" t="s">
        <v>2851</v>
      </c>
    </row>
    <row r="6970" spans="1:5" x14ac:dyDescent="0.25">
      <c r="A6970" t="s">
        <v>2852</v>
      </c>
    </row>
    <row r="6971" spans="1:5" x14ac:dyDescent="0.25">
      <c r="A6971" t="s">
        <v>2853</v>
      </c>
    </row>
    <row r="6972" spans="1:5" x14ac:dyDescent="0.25">
      <c r="A6972" t="s">
        <v>6</v>
      </c>
    </row>
    <row r="6973" spans="1:5" x14ac:dyDescent="0.25">
      <c r="A6973" t="s">
        <v>7</v>
      </c>
    </row>
    <row r="6974" spans="1:5" x14ac:dyDescent="0.25">
      <c r="A6974" t="s">
        <v>2854</v>
      </c>
    </row>
    <row r="6975" spans="1:5" x14ac:dyDescent="0.25">
      <c r="A6975" t="s">
        <v>119</v>
      </c>
    </row>
    <row r="6976" spans="1:5" x14ac:dyDescent="0.25">
      <c r="A6976" t="s">
        <v>146</v>
      </c>
    </row>
    <row r="6977" spans="1:1" x14ac:dyDescent="0.25">
      <c r="A6977" t="s">
        <v>11</v>
      </c>
    </row>
    <row r="6978" spans="1:1" x14ac:dyDescent="0.25">
      <c r="A6978" t="s">
        <v>2855</v>
      </c>
    </row>
    <row r="6979" spans="1:1" x14ac:dyDescent="0.25">
      <c r="A6979" t="s">
        <v>231</v>
      </c>
    </row>
    <row r="6980" spans="1:1" x14ac:dyDescent="0.25">
      <c r="A6980" t="s">
        <v>2856</v>
      </c>
    </row>
    <row r="6981" spans="1:1" x14ac:dyDescent="0.25">
      <c r="A6981" t="s">
        <v>2857</v>
      </c>
    </row>
    <row r="6982" spans="1:1" x14ac:dyDescent="0.25">
      <c r="A6982" t="s">
        <v>2858</v>
      </c>
    </row>
    <row r="6983" spans="1:1" x14ac:dyDescent="0.25">
      <c r="A6983" t="s">
        <v>367</v>
      </c>
    </row>
    <row r="6984" spans="1:1" x14ac:dyDescent="0.25">
      <c r="A6984" t="s">
        <v>290</v>
      </c>
    </row>
    <row r="6985" spans="1:1" x14ac:dyDescent="0.25">
      <c r="A6985" t="s">
        <v>183</v>
      </c>
    </row>
    <row r="6986" spans="1:1" x14ac:dyDescent="0.25">
      <c r="A6986" t="s">
        <v>2859</v>
      </c>
    </row>
    <row r="6987" spans="1:1" x14ac:dyDescent="0.25">
      <c r="A6987" t="s">
        <v>237</v>
      </c>
    </row>
    <row r="6988" spans="1:1" x14ac:dyDescent="0.25">
      <c r="A6988" t="s">
        <v>551</v>
      </c>
    </row>
    <row r="6989" spans="1:1" x14ac:dyDescent="0.25">
      <c r="A6989" t="s">
        <v>2860</v>
      </c>
    </row>
    <row r="6990" spans="1:1" x14ac:dyDescent="0.25">
      <c r="A6990" t="s">
        <v>2861</v>
      </c>
    </row>
    <row r="6991" spans="1:1" x14ac:dyDescent="0.25">
      <c r="A6991" t="s">
        <v>223</v>
      </c>
    </row>
    <row r="6992" spans="1:1" x14ac:dyDescent="0.25">
      <c r="A6992" t="s">
        <v>2862</v>
      </c>
    </row>
    <row r="6993" spans="1:5" x14ac:dyDescent="0.25">
      <c r="A6993" t="s">
        <v>1</v>
      </c>
    </row>
    <row r="6994" spans="1:5" x14ac:dyDescent="0.25">
      <c r="A6994" t="s">
        <v>2863</v>
      </c>
      <c r="E6994" t="str">
        <f>A6994&amp;","&amp;A6995&amp;","&amp;A6996&amp;","&amp;A6997&amp;","&amp;A6998&amp;","&amp;A6999&amp;","&amp;A7000&amp;","&amp;A7001&amp;","&amp;A7002&amp;","&amp;A7003&amp;","&amp;A7004&amp;","&amp;A7005&amp;","&amp;A7006&amp;","&amp;A7007&amp;","&amp;A7008&amp;","&amp;A7009&amp;","&amp;A7010&amp;","&amp;A7011&amp;","&amp;A7012&amp;","&amp;A7013&amp;","&amp;A7014&amp;","&amp;A7015&amp;","&amp;A7016&amp;","&amp;A7017&amp;","&amp;A7018</f>
        <v>[FURRET],Name = Furret,Types = GHOST,POISON,BaseStats = 75,71,64,80,75,65,GenderRatio = Female50Percent,GrowthRate = Medium,BaseExp = 145,EVs = SPEED,2,CatchRate = 90,Happiness = 70,Abilities = MUMMY,INNARDSOUT,HiddenAbilities = CORROSION,Moves = 0,TOXIC,1,TOXIC,0,COIL,1,COIL,1,INFESTATION,1,SHADOWSNEAK,1,VILEFUMES,1,GOOSEBUMP,7,DISABLE,10,CONFUSERAY,13,ALLERGY,16,HEX,19,WAIL,24,CURSE,28,SPIRITBARRAGE,31,RECYCLE,36,LEECHLIFE,39,ECTOPLASM,42,PHEROMONESTREAM,42,DESTINYBOND,47,SLUDGEWAVE,51,HIVEMIND,TutorMoves = SHADOWPUNCH,HYPERBEAM,GIGAIMPACT,BATTERYACID,THROATCHOP,PAYDAY,PROTECT,RETURN,FACADE,HELPINGHAND,WEATHERBALL,FRUSTRATION,HIDDENPOWER,REST,ATTRACT,WORKUP,TOXIC,CURSE,ROUND,SLEEPTALK,SUBSTITUTE,DISABLE,SUNNYDAY,INCINERATE,THUNDERWAVE,EERIEIMPULSE,ACROBATICS,BOUNCE,PINMISSILE,UTURN,NECTARTAP,PHEROMONESTREAM,HIVEMIND,BULLETSEED,GRASSKNOT,EDENFRUIT,DIG,SANDTOMB,MUDSHACKLES,QUICKSAND,MUDSLIDE,LIGHTSCREEN,REFLECT,MINDDRAIN,BALANCERCHANGEREQUIRED,ROCKBLAST,ROCKTOMB,THIEF,BEATUP,FAKETEARS,SCORESETTLER,ASSURANCE,SNARL,BRUTALSWING,TAUNT,KNOCKOFF,VENDETTA,GOBLINSTRIKE,MISSILESHOT,RAINDANCE,REVENGE,BRICKBREAK,LOWSWEEP,LOWKICK,CROSSPOISON,ALLERGY,TOXICSPIKES,ACIDRAIN,GASTROACID,POISONFANG,ACIDARMOR,BREAKINGSWIPE,PHANTOMFORCE,HEX,SHADOWCLAW,CONFUSERAY,MEANLOOK,OMINOUSWIND,SWIFT,WISH,GAMMARAY,SCHIZOPHRENIA,BODYSLAM,TRIATTACK,WILDCHARGE,PSYCHIC,PSYCHICFANGS,LEECHLIFE,SLUDGEBOMB,BALANCERCHANGEREQUIRED,POISONJAB,GUNKSHOT,DARKPULSE,NASTYPLOT,SHADOWBALL,POSSESSION,MACABREDANCE,DEATHWALTZ,SWORDSDANCE,PLAYROUGH,BLACKHOLE,SHOCKWAVE,ZENHEADBUTT,FURYCUTTER,INFECTION,TERRAINPULSE,TWINBEAM,SPOIL,CORROSIVEGAS,SLUDGEWAVE,LASHOUT,MEMENTO,GRUDGE,POLTERGEIST,FABLEDRUSH,WAIL,EggGroups = Field,HatchSteps = 3840,Height = 1.8,Weight = 32.5,Color = Green,Shape = Quadruped,Category = Roadkill,Pokedex = It is decaying such that it exhibits a foul odour and has managed to attract flies that constantly hover around it.,Generation = 2,#-------------------------------,[CHIKORITA]</v>
      </c>
    </row>
    <row r="6995" spans="1:5" x14ac:dyDescent="0.25">
      <c r="A6995" t="s">
        <v>2864</v>
      </c>
    </row>
    <row r="6996" spans="1:5" x14ac:dyDescent="0.25">
      <c r="A6996" t="s">
        <v>2852</v>
      </c>
    </row>
    <row r="6997" spans="1:5" x14ac:dyDescent="0.25">
      <c r="A6997" t="s">
        <v>2865</v>
      </c>
    </row>
    <row r="6998" spans="1:5" x14ac:dyDescent="0.25">
      <c r="A6998" t="s">
        <v>6</v>
      </c>
    </row>
    <row r="6999" spans="1:5" x14ac:dyDescent="0.25">
      <c r="A6999" t="s">
        <v>7</v>
      </c>
    </row>
    <row r="7000" spans="1:5" x14ac:dyDescent="0.25">
      <c r="A7000" t="s">
        <v>2299</v>
      </c>
    </row>
    <row r="7001" spans="1:5" x14ac:dyDescent="0.25">
      <c r="A7001" t="s">
        <v>136</v>
      </c>
    </row>
    <row r="7002" spans="1:5" x14ac:dyDescent="0.25">
      <c r="A7002" t="s">
        <v>2203</v>
      </c>
    </row>
    <row r="7003" spans="1:5" x14ac:dyDescent="0.25">
      <c r="A7003" t="s">
        <v>11</v>
      </c>
    </row>
    <row r="7004" spans="1:5" x14ac:dyDescent="0.25">
      <c r="A7004" t="s">
        <v>2855</v>
      </c>
    </row>
    <row r="7005" spans="1:5" x14ac:dyDescent="0.25">
      <c r="A7005" t="s">
        <v>231</v>
      </c>
    </row>
    <row r="7006" spans="1:5" x14ac:dyDescent="0.25">
      <c r="A7006" t="s">
        <v>2866</v>
      </c>
    </row>
    <row r="7007" spans="1:5" x14ac:dyDescent="0.25">
      <c r="A7007" t="s">
        <v>2867</v>
      </c>
    </row>
    <row r="7008" spans="1:5" x14ac:dyDescent="0.25">
      <c r="A7008" t="s">
        <v>367</v>
      </c>
    </row>
    <row r="7009" spans="1:5" x14ac:dyDescent="0.25">
      <c r="A7009" t="s">
        <v>290</v>
      </c>
    </row>
    <row r="7010" spans="1:5" x14ac:dyDescent="0.25">
      <c r="A7010" t="s">
        <v>138</v>
      </c>
    </row>
    <row r="7011" spans="1:5" x14ac:dyDescent="0.25">
      <c r="A7011" t="s">
        <v>2868</v>
      </c>
    </row>
    <row r="7012" spans="1:5" x14ac:dyDescent="0.25">
      <c r="A7012" t="s">
        <v>237</v>
      </c>
    </row>
    <row r="7013" spans="1:5" x14ac:dyDescent="0.25">
      <c r="A7013" t="s">
        <v>551</v>
      </c>
    </row>
    <row r="7014" spans="1:5" x14ac:dyDescent="0.25">
      <c r="A7014" t="s">
        <v>2860</v>
      </c>
    </row>
    <row r="7015" spans="1:5" x14ac:dyDescent="0.25">
      <c r="A7015" t="s">
        <v>2869</v>
      </c>
    </row>
    <row r="7016" spans="1:5" x14ac:dyDescent="0.25">
      <c r="A7016" t="s">
        <v>223</v>
      </c>
    </row>
    <row r="7017" spans="1:5" x14ac:dyDescent="0.25">
      <c r="A7017" t="s">
        <v>1</v>
      </c>
    </row>
    <row r="7018" spans="1:5" x14ac:dyDescent="0.25">
      <c r="A7018" t="s">
        <v>2870</v>
      </c>
      <c r="E7018" t="str">
        <f>A7018&amp;","&amp;A7019&amp;","&amp;A7020&amp;","&amp;A7021&amp;","&amp;A7022&amp;","&amp;A7023&amp;","&amp;A7024&amp;","&amp;A7025&amp;","&amp;A7026&amp;","&amp;A7027&amp;","&amp;A7028&amp;","&amp;A7029&amp;","&amp;A7030&amp;","&amp;A7031&amp;","&amp;A7032&amp;","&amp;A7033&amp;","&amp;A7034&amp;","&amp;A7035&amp;","&amp;A7036&amp;","&amp;A7037&amp;","&amp;A7038&amp;","&amp;A7039&amp;","&amp;A7040&amp;","&amp;A7041&amp;","&amp;A7042</f>
        <v>[CHIKORITA],Name = Chikorita,Types = FAIRY,GRASS,BaseStats = 55,49,60,35,49,70,GenderRatio = FemaleOneEighth,GrowthRate = Parabolic,BaseExp = 64,EVs = SPECIAL_DEFENSE,1,CatchRate = 45,Happiness = 70,Abilities = VENOMABSORB,TRIAGE,HiddenAbilities = FLOWERVEIL,Moves = 1,ABSORB,1,GROWL,6,FAIRYWIND,9,LEECHSEED,12,MEGADRAIN,17,FLOWERSHIELD,20,MAGICALLEAF,23,FAESBLESSING,28,MISTBALL,31,REFLECT,31,LIGHTSCREEN,34,PETALDANCE,39,GROWTH,42,TITANIASLAW,45,EDENFRUIT,49,SOLARBEAM,TutorMoves = ATTRACT,BULLETSEED,CONFIDE,CUT,DOUBLETEAM,ECHOEDVOICE,ENDURE,ENERGYBALL,FACADE,FRUSTRATION,GIGADRAIN,GRASSKNOT,GRASSPLEDGE,HIDDENPOWER,LIGHTSCREEN,MAGICCOAT,NATUREPOWER,PROTECT,REFLECT,REST,RETURN,ROUND,SAFEGUARD,PEPPERBURST,SLEEPTALK,SNORE,SOLARBEAM,SUBSTITUTE,SUNNYDAY,SWAGGER,SWORDSDANCE,SYNTHESIS,TOXIC,WORKUP,WORRYSEED,EggMoves = PEEKABOO,LEECHSEED,AROMATHERAPY,NATUREPOWER,INGRAIN,GRASSWHISTLE,GIGADRAIN,REFRESH,HEALPULSE,GRASSYTERRAIN,FAIRYRING,NYMPHSSPELL,EggGroups = Field,Grass,HatchSteps = 5120,Height = 0.9,Weight = 6.4,Color = Pink,Shape = Quadruped,Habitat = Grassland,Category = Scent,Pokedex = It produces a lovely aroma whenever it is feeling happy.,Generation = 2</v>
      </c>
    </row>
    <row r="7019" spans="1:5" x14ac:dyDescent="0.25">
      <c r="A7019" t="s">
        <v>2871</v>
      </c>
    </row>
    <row r="7020" spans="1:5" x14ac:dyDescent="0.25">
      <c r="A7020" t="s">
        <v>2872</v>
      </c>
    </row>
    <row r="7021" spans="1:5" x14ac:dyDescent="0.25">
      <c r="A7021" t="s">
        <v>2873</v>
      </c>
    </row>
    <row r="7022" spans="1:5" x14ac:dyDescent="0.25">
      <c r="A7022" t="s">
        <v>543</v>
      </c>
    </row>
    <row r="7023" spans="1:5" x14ac:dyDescent="0.25">
      <c r="A7023" t="s">
        <v>43</v>
      </c>
    </row>
    <row r="7024" spans="1:5" x14ac:dyDescent="0.25">
      <c r="A7024" t="s">
        <v>317</v>
      </c>
    </row>
    <row r="7025" spans="1:1" x14ac:dyDescent="0.25">
      <c r="A7025" t="s">
        <v>9</v>
      </c>
    </row>
    <row r="7026" spans="1:1" x14ac:dyDescent="0.25">
      <c r="A7026" t="s">
        <v>2233</v>
      </c>
    </row>
    <row r="7027" spans="1:1" x14ac:dyDescent="0.25">
      <c r="A7027" t="s">
        <v>11</v>
      </c>
    </row>
    <row r="7028" spans="1:1" x14ac:dyDescent="0.25">
      <c r="A7028" t="s">
        <v>2874</v>
      </c>
    </row>
    <row r="7029" spans="1:1" x14ac:dyDescent="0.25">
      <c r="A7029" t="s">
        <v>2875</v>
      </c>
    </row>
    <row r="7030" spans="1:1" x14ac:dyDescent="0.25">
      <c r="A7030" t="s">
        <v>2876</v>
      </c>
    </row>
    <row r="7031" spans="1:1" x14ac:dyDescent="0.25">
      <c r="A7031" t="s">
        <v>2877</v>
      </c>
    </row>
    <row r="7032" spans="1:1" x14ac:dyDescent="0.25">
      <c r="A7032" t="s">
        <v>2878</v>
      </c>
    </row>
    <row r="7033" spans="1:1" x14ac:dyDescent="0.25">
      <c r="A7033" t="s">
        <v>2784</v>
      </c>
    </row>
    <row r="7034" spans="1:1" x14ac:dyDescent="0.25">
      <c r="A7034" t="s">
        <v>614</v>
      </c>
    </row>
    <row r="7035" spans="1:1" x14ac:dyDescent="0.25">
      <c r="A7035" t="s">
        <v>675</v>
      </c>
    </row>
    <row r="7036" spans="1:1" x14ac:dyDescent="0.25">
      <c r="A7036" t="s">
        <v>2879</v>
      </c>
    </row>
    <row r="7037" spans="1:1" x14ac:dyDescent="0.25">
      <c r="A7037" t="s">
        <v>766</v>
      </c>
    </row>
    <row r="7038" spans="1:1" x14ac:dyDescent="0.25">
      <c r="A7038" t="s">
        <v>551</v>
      </c>
    </row>
    <row r="7039" spans="1:1" x14ac:dyDescent="0.25">
      <c r="A7039" t="s">
        <v>2880</v>
      </c>
    </row>
    <row r="7040" spans="1:1" x14ac:dyDescent="0.25">
      <c r="A7040" t="s">
        <v>2881</v>
      </c>
    </row>
    <row r="7041" spans="1:5" x14ac:dyDescent="0.25">
      <c r="A7041" t="s">
        <v>2882</v>
      </c>
    </row>
    <row r="7042" spans="1:5" x14ac:dyDescent="0.25">
      <c r="A7042" t="s">
        <v>223</v>
      </c>
    </row>
    <row r="7043" spans="1:5" x14ac:dyDescent="0.25">
      <c r="A7043" t="s">
        <v>2883</v>
      </c>
    </row>
    <row r="7044" spans="1:5" x14ac:dyDescent="0.25">
      <c r="A7044" t="s">
        <v>1</v>
      </c>
    </row>
    <row r="7045" spans="1:5" x14ac:dyDescent="0.25">
      <c r="A7045" t="s">
        <v>2884</v>
      </c>
      <c r="E7045" t="str">
        <f>A7045&amp;","&amp;A7046&amp;","&amp;A7047&amp;","&amp;A7048&amp;","&amp;A7049&amp;","&amp;A7050&amp;","&amp;A7051&amp;","&amp;A7052&amp;","&amp;A7053&amp;","&amp;A7054&amp;","&amp;A7055&amp;","&amp;A7056&amp;","&amp;A7057&amp;","&amp;A7058&amp;","&amp;A7059&amp;","&amp;A7060&amp;","&amp;A7061&amp;","&amp;A7062&amp;","&amp;A7063&amp;","&amp;A7064&amp;","&amp;A7065&amp;","&amp;A7066&amp;","&amp;A7067&amp;","&amp;A7068&amp;","&amp;A7069</f>
        <v>[BAYLEEF],Name = Bayleef,Types = FAIRY,GRASS,BaseStats = 65,62,75,55,63,85,GenderRatio = FemaleOneEighth,GrowthRate = Parabolic,BaseExp = 142,EVs = DEFENSE,1,SPECIAL_DEFENSE,1,CatchRate = 45,Happiness = 70,Abilities = VENOMABSORB,TRIAGE,HiddenAbilities = FLOWERVEIL,Moves = 1,ABSORB,1,GROWL,6,FAIRYWIND,9,LEECHSEED,12,MEGADRAIN,17,FLOWERSHIELD,20,MAGICALLEAF,23,FAESBLESSING,28,MISTBALL,31,REFLECT,31,LIGHTSCREEN,34,PETALDANCE,39,GROWTH,42,TITANIASLAW,45,EDENFRUIT,49,SOLARBEAM,TutorMoves = ATTRACT,BULLETSEED,CONFIDE,CUT,DOUBLETEAM,ECHOEDVOICE,ENDURE,ENERGYBALL,FACADE,FRUSTRATION,GIGADRAIN,GRASSKNOT,GRASSPLEDGE,HIDDENPOWER,LASERFOCUS,LIGHTSCREEN,MAGICCOAT,NATUREPOWER,PROTECT,REFLECT,REST,RETURN,ROCKSMASH,ROUND,SAFEGUARD,PEPPERBURST,SLEEPTALK,SNORE,SOLARBEAM,BRUTEFORCE,SUBSTITUTE,SUNNYDAY,SWAGGER,SWORDSDANCE,SYNTHESIS,TOXIC,WORKUP,WORRYSEED,EggGroups = Field,Grass,HatchSteps = 5120,Height = 1.2,Weight = 15.8,Color = Pink,Shape = Quadruped,Habitat = Grassland,Category = Scent,Pokedex = The necklace of leaves it wears is very valuable because it offers curative properties. Poachers often hunt Bayleefs to secure these necklaces for resale in the black market.,Generation = 2,Evolutions = MEGANIUM,Level,32</v>
      </c>
    </row>
    <row r="7046" spans="1:5" x14ac:dyDescent="0.25">
      <c r="A7046" t="s">
        <v>2885</v>
      </c>
    </row>
    <row r="7047" spans="1:5" x14ac:dyDescent="0.25">
      <c r="A7047" t="s">
        <v>2872</v>
      </c>
    </row>
    <row r="7048" spans="1:5" x14ac:dyDescent="0.25">
      <c r="A7048" t="s">
        <v>2886</v>
      </c>
    </row>
    <row r="7049" spans="1:5" x14ac:dyDescent="0.25">
      <c r="A7049" t="s">
        <v>543</v>
      </c>
    </row>
    <row r="7050" spans="1:5" x14ac:dyDescent="0.25">
      <c r="A7050" t="s">
        <v>43</v>
      </c>
    </row>
    <row r="7051" spans="1:5" x14ac:dyDescent="0.25">
      <c r="A7051" t="s">
        <v>98</v>
      </c>
    </row>
    <row r="7052" spans="1:5" x14ac:dyDescent="0.25">
      <c r="A7052" t="s">
        <v>1470</v>
      </c>
    </row>
    <row r="7053" spans="1:5" x14ac:dyDescent="0.25">
      <c r="A7053" t="s">
        <v>2233</v>
      </c>
    </row>
    <row r="7054" spans="1:5" x14ac:dyDescent="0.25">
      <c r="A7054" t="s">
        <v>11</v>
      </c>
    </row>
    <row r="7055" spans="1:5" x14ac:dyDescent="0.25">
      <c r="A7055" t="s">
        <v>2874</v>
      </c>
    </row>
    <row r="7056" spans="1:5" x14ac:dyDescent="0.25">
      <c r="A7056" t="s">
        <v>2875</v>
      </c>
    </row>
    <row r="7057" spans="1:5" x14ac:dyDescent="0.25">
      <c r="A7057" t="s">
        <v>2876</v>
      </c>
    </row>
    <row r="7058" spans="1:5" x14ac:dyDescent="0.25">
      <c r="A7058" t="s">
        <v>2887</v>
      </c>
    </row>
    <row r="7059" spans="1:5" x14ac:dyDescent="0.25">
      <c r="A7059" t="s">
        <v>2784</v>
      </c>
    </row>
    <row r="7060" spans="1:5" x14ac:dyDescent="0.25">
      <c r="A7060" t="s">
        <v>614</v>
      </c>
    </row>
    <row r="7061" spans="1:5" x14ac:dyDescent="0.25">
      <c r="A7061" t="s">
        <v>36</v>
      </c>
    </row>
    <row r="7062" spans="1:5" x14ac:dyDescent="0.25">
      <c r="A7062" t="s">
        <v>2888</v>
      </c>
    </row>
    <row r="7063" spans="1:5" x14ac:dyDescent="0.25">
      <c r="A7063" t="s">
        <v>766</v>
      </c>
    </row>
    <row r="7064" spans="1:5" x14ac:dyDescent="0.25">
      <c r="A7064" t="s">
        <v>551</v>
      </c>
    </row>
    <row r="7065" spans="1:5" x14ac:dyDescent="0.25">
      <c r="A7065" t="s">
        <v>2880</v>
      </c>
    </row>
    <row r="7066" spans="1:5" x14ac:dyDescent="0.25">
      <c r="A7066" t="s">
        <v>2881</v>
      </c>
    </row>
    <row r="7067" spans="1:5" x14ac:dyDescent="0.25">
      <c r="A7067" t="s">
        <v>2889</v>
      </c>
    </row>
    <row r="7068" spans="1:5" x14ac:dyDescent="0.25">
      <c r="A7068" t="s">
        <v>223</v>
      </c>
    </row>
    <row r="7069" spans="1:5" x14ac:dyDescent="0.25">
      <c r="A7069" t="s">
        <v>2890</v>
      </c>
    </row>
    <row r="7070" spans="1:5" x14ac:dyDescent="0.25">
      <c r="A7070" t="s">
        <v>1</v>
      </c>
    </row>
    <row r="7071" spans="1:5" x14ac:dyDescent="0.25">
      <c r="A7071" t="s">
        <v>2891</v>
      </c>
      <c r="E7071" t="str">
        <f>A7071&amp;","&amp;A7072&amp;","&amp;A7073&amp;","&amp;A7074&amp;","&amp;A7075&amp;","&amp;A7076&amp;","&amp;A7077&amp;","&amp;A7078&amp;","&amp;A7079&amp;","&amp;A7080&amp;","&amp;A7081&amp;","&amp;A7082&amp;","&amp;A7083&amp;","&amp;A7084&amp;","&amp;A7085&amp;","&amp;A7086&amp;","&amp;A7087&amp;","&amp;A7088&amp;","&amp;A7089&amp;","&amp;A7090&amp;","&amp;A7091&amp;","&amp;A7092&amp;","&amp;A7093&amp;","&amp;A7094&amp;","&amp;A7095</f>
        <v>[MEGANIUM],Name = Meganium,Types = FAIRY,GRASS,BaseStats = 85,72,100,75,73,120,GenderRatio = FemaleOneEighth,GrowthRate = Parabolic,BaseExp = 236,EVs = DEFENSE,1,SPECIAL_DEFENSE,2,CatchRate = 45,Happiness = 70,Abilities = VENOMABSORB,TRIAGE,HiddenAbilities = FLOWERVEIL,Moves = 0,SCENTEDSHIELD,1,SCENTEDSHIELD,1,ABSORB,1,GROWL,6,FAIRYWIND,9,LEECHSEED,12,MEGADRAIN,17,FLOWERSHIELD,20,MAGICALLEAF,23,FAESBLESSING,28,MISTBALL,31,REFLECT,31,LIGHTSCREEN,34,PETALDANCE,39,GROWTH,42,TITANIASLAW,45,EDENFRUIT,49,SOLARBEAM,TutorMoves = ATTRACT,BULLDOZE,BULLETSEED,CONFIDE,CUT,DOUBLETEAM,DRAGONTAIL,EARTHQUAKE,ECHOEDVOICE,ENDURE,ENERGYBALL,FACADE,FRENZYPLANT,FRUSTRATION,GIGADRAIN,GIGAIMPACT,GRASSKNOT,GRASSPLEDGE,HIDDENPOWER,HYPERBEAM,LASERFOCUS,LIGHTSCREEN,MAGICCOAT,NATUREPOWER,OUTRAGE,PROTECT,REFLECT,REST,RETURN,ROCKSMASH,ROUND,SAFEGUARD,PEPPERBURST,SLEEPTALK,SNORE,SOLARBEAM,STAMPEDE,BRUTEFORCE,SUBSTITUTE,SUNNYDAY,SWAGGER,SWORDSDANCE,SYNTHESIS,TOXIC,WORKUP,WORRYSEED,EggGroups = Field,Grass,HatchSteps = 5120,Height = 1.8,Weight = 100.5,Color = Pink,Shape = Quadruped,Category = Scent,Pokedex = It draws in negative energy into its flower to help restore a damaged ecosystem. However, if it expends too much energy, the flower wilts too much.,Generation = 2,#-------------------------------,[CYNDAQUIL]</v>
      </c>
    </row>
    <row r="7072" spans="1:5" x14ac:dyDescent="0.25">
      <c r="A7072" t="s">
        <v>2892</v>
      </c>
    </row>
    <row r="7073" spans="1:1" x14ac:dyDescent="0.25">
      <c r="A7073" t="s">
        <v>2872</v>
      </c>
    </row>
    <row r="7074" spans="1:1" x14ac:dyDescent="0.25">
      <c r="A7074" t="s">
        <v>2893</v>
      </c>
    </row>
    <row r="7075" spans="1:1" x14ac:dyDescent="0.25">
      <c r="A7075" t="s">
        <v>543</v>
      </c>
    </row>
    <row r="7076" spans="1:1" x14ac:dyDescent="0.25">
      <c r="A7076" t="s">
        <v>43</v>
      </c>
    </row>
    <row r="7077" spans="1:1" x14ac:dyDescent="0.25">
      <c r="A7077" t="s">
        <v>1357</v>
      </c>
    </row>
    <row r="7078" spans="1:1" x14ac:dyDescent="0.25">
      <c r="A7078" t="s">
        <v>2894</v>
      </c>
    </row>
    <row r="7079" spans="1:1" x14ac:dyDescent="0.25">
      <c r="A7079" t="s">
        <v>2233</v>
      </c>
    </row>
    <row r="7080" spans="1:1" x14ac:dyDescent="0.25">
      <c r="A7080" t="s">
        <v>11</v>
      </c>
    </row>
    <row r="7081" spans="1:1" x14ac:dyDescent="0.25">
      <c r="A7081" t="s">
        <v>2874</v>
      </c>
    </row>
    <row r="7082" spans="1:1" x14ac:dyDescent="0.25">
      <c r="A7082" t="s">
        <v>2875</v>
      </c>
    </row>
    <row r="7083" spans="1:1" x14ac:dyDescent="0.25">
      <c r="A7083" t="s">
        <v>2895</v>
      </c>
    </row>
    <row r="7084" spans="1:1" x14ac:dyDescent="0.25">
      <c r="A7084" t="s">
        <v>2896</v>
      </c>
    </row>
    <row r="7085" spans="1:1" x14ac:dyDescent="0.25">
      <c r="A7085" t="s">
        <v>2784</v>
      </c>
    </row>
    <row r="7086" spans="1:1" x14ac:dyDescent="0.25">
      <c r="A7086" t="s">
        <v>614</v>
      </c>
    </row>
    <row r="7087" spans="1:1" x14ac:dyDescent="0.25">
      <c r="A7087" t="s">
        <v>138</v>
      </c>
    </row>
    <row r="7088" spans="1:1" x14ac:dyDescent="0.25">
      <c r="A7088" t="s">
        <v>2897</v>
      </c>
    </row>
    <row r="7089" spans="1:5" x14ac:dyDescent="0.25">
      <c r="A7089" t="s">
        <v>766</v>
      </c>
    </row>
    <row r="7090" spans="1:5" x14ac:dyDescent="0.25">
      <c r="A7090" t="s">
        <v>551</v>
      </c>
    </row>
    <row r="7091" spans="1:5" x14ac:dyDescent="0.25">
      <c r="A7091" t="s">
        <v>2881</v>
      </c>
    </row>
    <row r="7092" spans="1:5" x14ac:dyDescent="0.25">
      <c r="A7092" t="s">
        <v>2898</v>
      </c>
    </row>
    <row r="7093" spans="1:5" x14ac:dyDescent="0.25">
      <c r="A7093" t="s">
        <v>223</v>
      </c>
    </row>
    <row r="7094" spans="1:5" x14ac:dyDescent="0.25">
      <c r="A7094" t="s">
        <v>1</v>
      </c>
    </row>
    <row r="7095" spans="1:5" x14ac:dyDescent="0.25">
      <c r="A7095" t="s">
        <v>2899</v>
      </c>
      <c r="E7095" t="str">
        <f>A7095&amp;","&amp;A7096&amp;","&amp;A7097&amp;","&amp;A7098&amp;","&amp;A7099&amp;","&amp;A7100&amp;","&amp;A7101&amp;","&amp;A7102&amp;","&amp;A7103&amp;","&amp;A7104&amp;","&amp;A7105&amp;","&amp;A7106&amp;","&amp;A7107&amp;","&amp;A7108&amp;","&amp;A7109&amp;","&amp;A7110&amp;","&amp;A7111&amp;","&amp;A7112&amp;","&amp;A7113&amp;","&amp;A7114&amp;","&amp;A7115&amp;","&amp;A7116&amp;","&amp;A7117&amp;","&amp;A7118&amp;","&amp;A7119</f>
        <v>[CYNDAQUIL],Name = Cyndaquil,Types = STEEL,NORMAL,BaseStats = 60,65,50,52,39,43,GenderRatio = Female50Percent,GrowthRate = Parabolic,BaseExp = 62,EVs = SPEED,1,CatchRate = 45,Happiness = 70,Abilities = MOTORDRIVE,ANALYTIC,HiddenAbilities = TECHNICIAN,Moves = 1,TACKLE,1,GROWL,6,SNAPTRAP,10,DOUBLEHIT,14,SPARK,17,VISEGRIP,20,METALSOUND,24,BALANCERCHANGEREQUIRED,28,CRUSHCLAW,32,SHIFTGEAR,36,NERVESOFSTEEL,39,IRONHEAD,43,IRONDEFENSE,47,ELECTRONCRUSH,51,GIGASMASH,55,SELFDESTRUCT,TutorMoves = ATTRACT,COVET,DIG,FACADE,FRUSTRATION,HIDDENPOWER,PROTECT,REST,RETURN,ROUND,SLEEPTALK,SUBSTITUTE,TOXIC,WILDCHARGE,WORKUP,PAYDAY,FALSESWIPE,THUNDERWAVE,THUNDERFANG,VOLTSWITCH,CHARGEBEAM,ROCKTOMB,ROCKBLAST,STEALTHROCK,CHARM,SMARTSTRIKE,AUTOTOMIZE,MISSILESHOT,GOLDENBULLET,CURSE,GAMMARAY,SIGNALBEAM,MIRRORSHOT,TRIATTACK,OVERHEAT,WILDCHARGE,IRONHEAD,MAGNETICCANNON,SWORDSDANCE,GYROBALL,PLAYROUGH,BOOMBOX,SHOCKWAVE,MAGNETRISE,TERRAINPULSE,TWINBEAM,BODYPRESS,TIMEBOMB,STEELBEAM,STEELROLLER,LASERFOCUS,ELECTRICTERRAIN,STEAMROLLER,EggMoves = REVERSAL,COVET,GOLDENBULLET,BODYSLAM,SHORTFUSE,METALCLAW,BOOMBOX,SHUTDOWN,EggGroups = Amorphous,Mineral,HatchSteps = 5120,Height = 0.5,Weight = 7.9,Color = Gray,Shape = Bipedal,Habitat = Grassland,Category = Gear,Pokedex = They are often found as rodents in factories or other metal-rich facilities. It is unclear how the gear managed to append to its body.,Generation = 2</v>
      </c>
    </row>
    <row r="7096" spans="1:5" x14ac:dyDescent="0.25">
      <c r="A7096" t="s">
        <v>2900</v>
      </c>
    </row>
    <row r="7097" spans="1:5" x14ac:dyDescent="0.25">
      <c r="A7097" t="s">
        <v>2901</v>
      </c>
    </row>
    <row r="7098" spans="1:5" x14ac:dyDescent="0.25">
      <c r="A7098" t="s">
        <v>2902</v>
      </c>
    </row>
    <row r="7099" spans="1:5" x14ac:dyDescent="0.25">
      <c r="A7099" t="s">
        <v>6</v>
      </c>
    </row>
    <row r="7100" spans="1:5" x14ac:dyDescent="0.25">
      <c r="A7100" t="s">
        <v>43</v>
      </c>
    </row>
    <row r="7101" spans="1:5" x14ac:dyDescent="0.25">
      <c r="A7101" t="s">
        <v>84</v>
      </c>
    </row>
    <row r="7102" spans="1:5" x14ac:dyDescent="0.25">
      <c r="A7102" t="s">
        <v>119</v>
      </c>
    </row>
    <row r="7103" spans="1:5" x14ac:dyDescent="0.25">
      <c r="A7103" t="s">
        <v>2233</v>
      </c>
    </row>
    <row r="7104" spans="1:5" x14ac:dyDescent="0.25">
      <c r="A7104" t="s">
        <v>11</v>
      </c>
    </row>
    <row r="7105" spans="1:1" x14ac:dyDescent="0.25">
      <c r="A7105" t="s">
        <v>2903</v>
      </c>
    </row>
    <row r="7106" spans="1:1" x14ac:dyDescent="0.25">
      <c r="A7106" t="s">
        <v>48</v>
      </c>
    </row>
    <row r="7107" spans="1:1" x14ac:dyDescent="0.25">
      <c r="A7107" t="s">
        <v>2904</v>
      </c>
    </row>
    <row r="7108" spans="1:1" x14ac:dyDescent="0.25">
      <c r="A7108" t="s">
        <v>2905</v>
      </c>
    </row>
    <row r="7109" spans="1:1" x14ac:dyDescent="0.25">
      <c r="A7109" t="s">
        <v>2906</v>
      </c>
    </row>
    <row r="7110" spans="1:1" x14ac:dyDescent="0.25">
      <c r="A7110" t="s">
        <v>2907</v>
      </c>
    </row>
    <row r="7111" spans="1:1" x14ac:dyDescent="0.25">
      <c r="A7111" t="s">
        <v>614</v>
      </c>
    </row>
    <row r="7112" spans="1:1" x14ac:dyDescent="0.25">
      <c r="A7112" t="s">
        <v>452</v>
      </c>
    </row>
    <row r="7113" spans="1:1" x14ac:dyDescent="0.25">
      <c r="A7113" t="s">
        <v>2908</v>
      </c>
    </row>
    <row r="7114" spans="1:1" x14ac:dyDescent="0.25">
      <c r="A7114" t="s">
        <v>325</v>
      </c>
    </row>
    <row r="7115" spans="1:1" x14ac:dyDescent="0.25">
      <c r="A7115" t="s">
        <v>369</v>
      </c>
    </row>
    <row r="7116" spans="1:1" x14ac:dyDescent="0.25">
      <c r="A7116" t="s">
        <v>2880</v>
      </c>
    </row>
    <row r="7117" spans="1:1" x14ac:dyDescent="0.25">
      <c r="A7117" t="s">
        <v>2909</v>
      </c>
    </row>
    <row r="7118" spans="1:1" x14ac:dyDescent="0.25">
      <c r="A7118" t="s">
        <v>2910</v>
      </c>
    </row>
    <row r="7119" spans="1:1" x14ac:dyDescent="0.25">
      <c r="A7119" t="s">
        <v>223</v>
      </c>
    </row>
    <row r="7120" spans="1:1" x14ac:dyDescent="0.25">
      <c r="A7120" t="s">
        <v>2911</v>
      </c>
    </row>
    <row r="7121" spans="1:5" x14ac:dyDescent="0.25">
      <c r="A7121" t="s">
        <v>1</v>
      </c>
    </row>
    <row r="7122" spans="1:5" x14ac:dyDescent="0.25">
      <c r="A7122" t="s">
        <v>2912</v>
      </c>
      <c r="E7122" t="str">
        <f>A7122&amp;","&amp;A7123&amp;","&amp;A7124&amp;","&amp;A7125&amp;","&amp;A7126&amp;","&amp;A7127&amp;","&amp;A7128&amp;","&amp;A7129&amp;","&amp;A7130&amp;","&amp;A7131&amp;","&amp;A7132&amp;","&amp;A7133&amp;","&amp;A7134&amp;","&amp;A7135&amp;","&amp;A7136&amp;","&amp;A7137&amp;","&amp;A7138&amp;","&amp;A7139&amp;","&amp;A7140&amp;","&amp;A7141&amp;","&amp;A7142&amp;","&amp;A7143&amp;","&amp;A7144&amp;","&amp;A7145&amp;","&amp;A7146</f>
        <v>[QUILAVA],Name = Quilava,Types = STEEL,NORMAL,BaseStats = 75,85,65,68,54,58,GenderRatio = Female50Percent,GrowthRate = Parabolic,BaseExp = 142,EVs = SPECIAL_ATTACK,1,SPEED,1,CatchRate = 45,Happiness = 70,Abilities = MOTORDRIVE,ANALYTIC,HiddenAbilities = TECHNICIAN,Moves = 0,QUICKATTACK,1,QUICKATTACK,1,TACKLE,1,GROWL,6,SNAPTRAP,10,DOUBLEHIT,14,SPARK,17,VISEGRIP,20,METALSOUND,24,BALANCERCHANGEREQUIRED,31,CRUSHCLAW,34,SHIFTGEAR,38,NERVESOFSTEEL,42,IRONHEAD,45,IRONDEFENSE,49,ELECTRONCRUSH,53,GIGASMASH,57,SELFDESTRUCT,TutorMoves = ATTRACT,COVET,DIG,FACADE,FRUSTRATION,HIDDENPOWER,PROTECT,REST,RETURN,ROUND,SLEEPTALK,SUBSTITUTE,TOXIC,WILDCHARGE,WORKUP,PAYDAY,FALSESWIPE,THUNDERWAVE,THUNDERFANG,VOLTSWITCH,CHARGEBEAM,ROCKTOMB,ROCKBLAST,STEALTHROCK,CHARM,SMARTSTRIKE,AUTOTOMIZE,MISSILESHOT,GOLDENBULLET,CURSE,GAMMARAY,SIGNALBEAM,MIRRORSHOT,TRIATTACK,OVERHEAT,WILDCHARGE,IRONHEAD,MAGNETICCANNON,SWORDSDANCE,GYROBALL,PLAYROUGH,BOOMBOX,SHOCKWAVE,MAGNETRISE,TERRAINPULSE,TWINBEAM,BODYPRESS,TIMEBOMB,STEELBEAM,STEELROLLER,LASERFOCUS,EXTREMESPEED,ELECTRICTERRAIN,STEAMROLLER,EggGroups = Amorphous,Mineral,HatchSteps = 5120,Height = 0.9,Weight = 19.0,Color = Gray,Shape = Quadruped,Category = Gear,Pokedex = It uses the gears on its body to calibrate its balance, stay grounded, and focus its attacks.,Generation = 2,Evolutions = TYPHLOSION,Level,45,#-------------------------------</v>
      </c>
    </row>
    <row r="7123" spans="1:5" x14ac:dyDescent="0.25">
      <c r="A7123" t="s">
        <v>2913</v>
      </c>
    </row>
    <row r="7124" spans="1:5" x14ac:dyDescent="0.25">
      <c r="A7124" t="s">
        <v>2901</v>
      </c>
    </row>
    <row r="7125" spans="1:5" x14ac:dyDescent="0.25">
      <c r="A7125" t="s">
        <v>2914</v>
      </c>
    </row>
    <row r="7126" spans="1:5" x14ac:dyDescent="0.25">
      <c r="A7126" t="s">
        <v>6</v>
      </c>
    </row>
    <row r="7127" spans="1:5" x14ac:dyDescent="0.25">
      <c r="A7127" t="s">
        <v>43</v>
      </c>
    </row>
    <row r="7128" spans="1:5" x14ac:dyDescent="0.25">
      <c r="A7128" t="s">
        <v>98</v>
      </c>
    </row>
    <row r="7129" spans="1:5" x14ac:dyDescent="0.25">
      <c r="A7129" t="s">
        <v>333</v>
      </c>
    </row>
    <row r="7130" spans="1:5" x14ac:dyDescent="0.25">
      <c r="A7130" t="s">
        <v>2233</v>
      </c>
    </row>
    <row r="7131" spans="1:5" x14ac:dyDescent="0.25">
      <c r="A7131" t="s">
        <v>11</v>
      </c>
    </row>
    <row r="7132" spans="1:5" x14ac:dyDescent="0.25">
      <c r="A7132" t="s">
        <v>2903</v>
      </c>
    </row>
    <row r="7133" spans="1:5" x14ac:dyDescent="0.25">
      <c r="A7133" t="s">
        <v>48</v>
      </c>
    </row>
    <row r="7134" spans="1:5" x14ac:dyDescent="0.25">
      <c r="A7134" t="s">
        <v>2915</v>
      </c>
    </row>
    <row r="7135" spans="1:5" x14ac:dyDescent="0.25">
      <c r="A7135" t="s">
        <v>2916</v>
      </c>
    </row>
    <row r="7136" spans="1:5" x14ac:dyDescent="0.25">
      <c r="A7136" t="s">
        <v>2907</v>
      </c>
    </row>
    <row r="7137" spans="1:5" x14ac:dyDescent="0.25">
      <c r="A7137" t="s">
        <v>614</v>
      </c>
    </row>
    <row r="7138" spans="1:5" x14ac:dyDescent="0.25">
      <c r="A7138" t="s">
        <v>675</v>
      </c>
    </row>
    <row r="7139" spans="1:5" x14ac:dyDescent="0.25">
      <c r="A7139" t="s">
        <v>2917</v>
      </c>
    </row>
    <row r="7140" spans="1:5" x14ac:dyDescent="0.25">
      <c r="A7140" t="s">
        <v>325</v>
      </c>
    </row>
    <row r="7141" spans="1:5" x14ac:dyDescent="0.25">
      <c r="A7141" t="s">
        <v>551</v>
      </c>
    </row>
    <row r="7142" spans="1:5" x14ac:dyDescent="0.25">
      <c r="A7142" t="s">
        <v>2909</v>
      </c>
    </row>
    <row r="7143" spans="1:5" x14ac:dyDescent="0.25">
      <c r="A7143" t="s">
        <v>2918</v>
      </c>
    </row>
    <row r="7144" spans="1:5" x14ac:dyDescent="0.25">
      <c r="A7144" t="s">
        <v>223</v>
      </c>
    </row>
    <row r="7145" spans="1:5" x14ac:dyDescent="0.25">
      <c r="A7145" t="s">
        <v>2919</v>
      </c>
    </row>
    <row r="7146" spans="1:5" x14ac:dyDescent="0.25">
      <c r="A7146" t="s">
        <v>1</v>
      </c>
    </row>
    <row r="7147" spans="1:5" x14ac:dyDescent="0.25">
      <c r="A7147" t="s">
        <v>2920</v>
      </c>
      <c r="E7147" t="str">
        <f>A7147&amp;","&amp;A7148&amp;","&amp;A7149&amp;","&amp;A7150&amp;","&amp;A7151&amp;","&amp;A7152&amp;","&amp;A7153&amp;","&amp;A7154&amp;","&amp;A7155&amp;","&amp;A7156&amp;","&amp;A7157&amp;","&amp;A7158&amp;","&amp;A7159&amp;","&amp;A7160&amp;","&amp;A7161&amp;","&amp;A7162&amp;","&amp;A7163&amp;","&amp;A7164&amp;","&amp;A7165&amp;","&amp;A7166&amp;","&amp;A7167&amp;","&amp;A7168&amp;","&amp;A7169&amp;","&amp;A7170&amp;","&amp;A7171</f>
        <v>[TYPHLOSION],Name = Typhlosion,Types = STEEL,NORMAL,BaseStats = 100,109,85,92,70,78,GenderRatio = Female50Percent,GrowthRate = Parabolic,BaseExp = 240,EVs = SPECIAL_ATTACK,3,CatchRate = 45,Happiness = 70,Abilities = MOTORDRIVE,ANALYTIC,HiddenAbilities = TECHNICIAN,Moves = 0,GEARUP,1,GEARUP,1,DOUBLEEDGE,1,GYROBALL,1,QUICKATTACK,1,TACKLE,1,GROWL,6,SNAPTRAP,10,DOUBLEHIT,14,SPARK,17,VISEGRIP,20,METALSOUND,24,BALANCERCHANGEREQUIRED,31,CRUSHCLAW,34,SHIFTGEAR,38,NERVESOFSTEEL,42,IRONHEAD,48,IRONDEFENSE,53,ELECTRONCRUSH,57,GIGASMASH,62,SELFDESTRUCT,TutorMoves = ATTRACT,COVET,DIG,FACADE,FRUSTRATION,HIDDENPOWER,PROTECT,REST,RETURN,ROUND,SLEEPTALK,SUBSTITUTE,TOXIC,WILDCHARGE,WORKUP,PAYDAY,FALSESWIPE,THUNDERWAVE,THUNDERFANG,VOLTSWITCH,CHARGEBEAM,ROCKTOMB,ROCKBLAST,STEALTHROCK,CHARM,SMARTSTRIKE,AUTOTOMIZE,MISSILESHOT,GOLDENBULLET,CURSE,GAMMARAY,SIGNALBEAM,MIRRORSHOT,TRIATTACK,OVERHEAT,WILDCHARGE,IRONHEAD,MAGNETICCANNON,SWORDSDANCE,GYROBALL,PLAYROUGH,BOOMBOX,SHOCKWAVE,MAGNETRISE,TERRAINPULSE,TWINBEAM,BODYPRESS,TIMEBOMB,STEELBEAM,STEELROLLER,LASERFOCUS,EXTREMESPEED,THUNDERPUNCH,ELECTRICTERRAIN,METEORMASH,STAMPEDE,ROCKSLIDE,BALANCERCHANGEREQUIRED,POWERUPPUNCH,BATTERYACID,HIGHHORSEPOWER,RISINGVOLTAGE,STEAMROLLER,EggGroups = Amorphous,Mineral,HatchSteps = 5120,Height = 1.7,Weight = 79.5,Color = Gray,Shape = Quadruped,Category = Gear,Pokedex = It can remove the gear on its back and throw it a sort of boomerang or throwing weapon.,Generation = 2,#-------------------------------,[RALTS]</v>
      </c>
    </row>
    <row r="7148" spans="1:5" x14ac:dyDescent="0.25">
      <c r="A7148" t="s">
        <v>2921</v>
      </c>
    </row>
    <row r="7149" spans="1:5" x14ac:dyDescent="0.25">
      <c r="A7149" t="s">
        <v>2901</v>
      </c>
    </row>
    <row r="7150" spans="1:5" x14ac:dyDescent="0.25">
      <c r="A7150" t="s">
        <v>2922</v>
      </c>
    </row>
    <row r="7151" spans="1:5" x14ac:dyDescent="0.25">
      <c r="A7151" t="s">
        <v>6</v>
      </c>
    </row>
    <row r="7152" spans="1:5" x14ac:dyDescent="0.25">
      <c r="A7152" t="s">
        <v>43</v>
      </c>
    </row>
    <row r="7153" spans="1:1" x14ac:dyDescent="0.25">
      <c r="A7153" t="s">
        <v>1676</v>
      </c>
    </row>
    <row r="7154" spans="1:1" x14ac:dyDescent="0.25">
      <c r="A7154" t="s">
        <v>72</v>
      </c>
    </row>
    <row r="7155" spans="1:1" x14ac:dyDescent="0.25">
      <c r="A7155" t="s">
        <v>2233</v>
      </c>
    </row>
    <row r="7156" spans="1:1" x14ac:dyDescent="0.25">
      <c r="A7156" t="s">
        <v>11</v>
      </c>
    </row>
    <row r="7157" spans="1:1" x14ac:dyDescent="0.25">
      <c r="A7157" t="s">
        <v>2903</v>
      </c>
    </row>
    <row r="7158" spans="1:1" x14ac:dyDescent="0.25">
      <c r="A7158" t="s">
        <v>48</v>
      </c>
    </row>
    <row r="7159" spans="1:1" x14ac:dyDescent="0.25">
      <c r="A7159" t="s">
        <v>2923</v>
      </c>
    </row>
    <row r="7160" spans="1:1" x14ac:dyDescent="0.25">
      <c r="A7160" t="s">
        <v>2924</v>
      </c>
    </row>
    <row r="7161" spans="1:1" x14ac:dyDescent="0.25">
      <c r="A7161" t="s">
        <v>2907</v>
      </c>
    </row>
    <row r="7162" spans="1:1" x14ac:dyDescent="0.25">
      <c r="A7162" t="s">
        <v>614</v>
      </c>
    </row>
    <row r="7163" spans="1:1" x14ac:dyDescent="0.25">
      <c r="A7163" t="s">
        <v>496</v>
      </c>
    </row>
    <row r="7164" spans="1:1" x14ac:dyDescent="0.25">
      <c r="A7164" t="s">
        <v>2372</v>
      </c>
    </row>
    <row r="7165" spans="1:1" x14ac:dyDescent="0.25">
      <c r="A7165" t="s">
        <v>325</v>
      </c>
    </row>
    <row r="7166" spans="1:1" x14ac:dyDescent="0.25">
      <c r="A7166" t="s">
        <v>551</v>
      </c>
    </row>
    <row r="7167" spans="1:1" x14ac:dyDescent="0.25">
      <c r="A7167" t="s">
        <v>2909</v>
      </c>
    </row>
    <row r="7168" spans="1:1" x14ac:dyDescent="0.25">
      <c r="A7168" t="s">
        <v>2925</v>
      </c>
    </row>
    <row r="7169" spans="1:5" x14ac:dyDescent="0.25">
      <c r="A7169" t="s">
        <v>223</v>
      </c>
    </row>
    <row r="7170" spans="1:5" x14ac:dyDescent="0.25">
      <c r="A7170" t="s">
        <v>1</v>
      </c>
    </row>
    <row r="7171" spans="1:5" x14ac:dyDescent="0.25">
      <c r="A7171" t="s">
        <v>2926</v>
      </c>
      <c r="E7171" t="str">
        <f>A7171&amp;","&amp;A7172&amp;","&amp;A7173&amp;","&amp;A7174&amp;","&amp;A7175&amp;","&amp;A7176&amp;","&amp;A7177&amp;","&amp;A7178&amp;","&amp;A7179&amp;","&amp;A7180&amp;","&amp;A7181&amp;","&amp;A7182&amp;","&amp;A7183&amp;","&amp;A7184&amp;","&amp;A7185&amp;","&amp;A7186&amp;","&amp;A7187&amp;","&amp;A7188&amp;","&amp;A7189&amp;","&amp;A7190&amp;","&amp;A7191&amp;","&amp;A7192&amp;","&amp;A7193&amp;","&amp;A7194&amp;","&amp;A7195</f>
        <v>[RALTS],Name = Ralts,Types = DARK,POISON,BaseStats = 30,35,35,40,35,35,GenderRatio = Female50Percent,GrowthRate = Slow,BaseExp = 40,EVs = HP,1,CatchRate = 235,Happiness = 35,Abilities = RUNAWAY,QUICKFEET,HiddenAbilities = RATTLED,Moves = 1,BACKSTABBING,1,OBFUSCATE,1,HEARTBREAK,5,POISONSPIT,5,ACID,9,SHADOWSNEAK,9,HAUNT,13,HYPNOSIS,16,PRANKCALL,16,SCORESETTLER,20,CROSSPOISON,20,CORRODE,24,TRICK,27,NECROPHAGY,27,HEX,30,SUCKERPUNCH,30,FEIGN,33,POISONJAB,33,SLUDGEBOMB,36,SWORDSDANCE,36,NASTYPLOT,39,DESTINYBOND,42,GRIMREAPER,42,SPIRITBARRAGE,45,ACIDRAIN,45,PLAGUE,TutorMoves = PAYDAY,PROTECT,RETURN,FACADE,HELPINGHAND,WEATHERBALL,FRUSTRATION,HIDDENPOWER,REST,ATTRACT,WORKUP,TOXIC,CURSE,ROUND,SLEEPTALK,SUBSTITUTE,DISABLE,FROZENHEART,THUNDERWAVE,EERIEIMPULSE,CHARGEBEAM,PSYCHICTERRAIN,THIEF,FAKETEARS,SCORESETTLER,ASSURANCE,SNARL,BRUTALSWING,TAUNT,CHARM,GOBLINSTRIKE,RAINDANCE,CROSSPOISON,TOXIC,ALLERGY,TOXICSPIKES,ACIDRAIN,GASTROACID,ACIDARMOR,HEX,CURSE,CONFUSERAY,MEANLOOK,OMINOUSWIND,WISH,GAMMARAY,GRAVITY,SCHIZOPHRENIA,SLUDGEBOMB,BALANCERCHANGEREQUIRED,POISONJAB,GUNKSHOT,DARKPULSE,NASTYPLOT,SHADOWBALL,SWORDSDANCE,HYPOTHERMIA,SHOCKWAVE,PSYSHOCK,ZENHEADBUTT,TERRAINPULSE,TWINBEAM,SPOIL,CORROSIVEGAS,SLUDGEWAVE,FOULPLAY,MEMENTO,GRUDGE,SYLPHSHORN,WAIL,GENTLECHIMES,EggMoves = FAKEOUT,WISH,EMBARGO,FEINT,GASTROACID,BELCH,ACIDARMOR,EggGroups = Humanlike,Amorphous,HatchSteps = 5120,Height = 0.4,Weight = 6.6,Color = White,Shape = Bipedal,Habitat = Urban,Category = Depressed,Pokedex = It tries to keep to itself and stays in secluded environments away from other people because of trust issues.,Generation = 3</v>
      </c>
    </row>
    <row r="7172" spans="1:5" x14ac:dyDescent="0.25">
      <c r="A7172" t="s">
        <v>2927</v>
      </c>
    </row>
    <row r="7173" spans="1:5" x14ac:dyDescent="0.25">
      <c r="A7173" t="s">
        <v>501</v>
      </c>
    </row>
    <row r="7174" spans="1:5" x14ac:dyDescent="0.25">
      <c r="A7174" t="s">
        <v>2928</v>
      </c>
    </row>
    <row r="7175" spans="1:5" x14ac:dyDescent="0.25">
      <c r="A7175" t="s">
        <v>6</v>
      </c>
    </row>
    <row r="7176" spans="1:5" x14ac:dyDescent="0.25">
      <c r="A7176" t="s">
        <v>175</v>
      </c>
    </row>
    <row r="7177" spans="1:5" x14ac:dyDescent="0.25">
      <c r="A7177" t="s">
        <v>667</v>
      </c>
    </row>
    <row r="7178" spans="1:5" x14ac:dyDescent="0.25">
      <c r="A7178" t="s">
        <v>256</v>
      </c>
    </row>
    <row r="7179" spans="1:5" x14ac:dyDescent="0.25">
      <c r="A7179" t="s">
        <v>1825</v>
      </c>
    </row>
    <row r="7180" spans="1:5" x14ac:dyDescent="0.25">
      <c r="A7180" t="s">
        <v>1380</v>
      </c>
    </row>
    <row r="7181" spans="1:5" x14ac:dyDescent="0.25">
      <c r="A7181" t="s">
        <v>2929</v>
      </c>
    </row>
    <row r="7182" spans="1:5" x14ac:dyDescent="0.25">
      <c r="A7182" t="s">
        <v>669</v>
      </c>
    </row>
    <row r="7183" spans="1:5" x14ac:dyDescent="0.25">
      <c r="A7183" t="s">
        <v>2930</v>
      </c>
    </row>
    <row r="7184" spans="1:5" x14ac:dyDescent="0.25">
      <c r="A7184" t="s">
        <v>2931</v>
      </c>
    </row>
    <row r="7185" spans="1:5" x14ac:dyDescent="0.25">
      <c r="A7185" t="s">
        <v>2932</v>
      </c>
    </row>
    <row r="7186" spans="1:5" x14ac:dyDescent="0.25">
      <c r="A7186" t="s">
        <v>2933</v>
      </c>
    </row>
    <row r="7187" spans="1:5" x14ac:dyDescent="0.25">
      <c r="A7187" t="s">
        <v>614</v>
      </c>
    </row>
    <row r="7188" spans="1:5" x14ac:dyDescent="0.25">
      <c r="A7188" t="s">
        <v>484</v>
      </c>
    </row>
    <row r="7189" spans="1:5" x14ac:dyDescent="0.25">
      <c r="A7189" t="s">
        <v>2934</v>
      </c>
    </row>
    <row r="7190" spans="1:5" x14ac:dyDescent="0.25">
      <c r="A7190" t="s">
        <v>636</v>
      </c>
    </row>
    <row r="7191" spans="1:5" x14ac:dyDescent="0.25">
      <c r="A7191" t="s">
        <v>369</v>
      </c>
    </row>
    <row r="7192" spans="1:5" x14ac:dyDescent="0.25">
      <c r="A7192" t="s">
        <v>2625</v>
      </c>
    </row>
    <row r="7193" spans="1:5" x14ac:dyDescent="0.25">
      <c r="A7193" t="s">
        <v>2935</v>
      </c>
    </row>
    <row r="7194" spans="1:5" x14ac:dyDescent="0.25">
      <c r="A7194" t="s">
        <v>2936</v>
      </c>
    </row>
    <row r="7195" spans="1:5" x14ac:dyDescent="0.25">
      <c r="A7195" t="s">
        <v>269</v>
      </c>
    </row>
    <row r="7196" spans="1:5" x14ac:dyDescent="0.25">
      <c r="A7196" t="s">
        <v>2937</v>
      </c>
    </row>
    <row r="7197" spans="1:5" x14ac:dyDescent="0.25">
      <c r="A7197" t="s">
        <v>1</v>
      </c>
    </row>
    <row r="7198" spans="1:5" x14ac:dyDescent="0.25">
      <c r="A7198" t="s">
        <v>2938</v>
      </c>
      <c r="E7198" t="str">
        <f>A7198&amp;","&amp;A7199&amp;","&amp;A7200&amp;","&amp;A7201&amp;","&amp;A7202&amp;","&amp;A7203&amp;","&amp;A7204&amp;","&amp;A7205&amp;","&amp;A7206&amp;","&amp;A7207&amp;","&amp;A7208&amp;","&amp;A7209&amp;","&amp;A7210&amp;","&amp;A7211&amp;","&amp;A7212&amp;","&amp;A7213&amp;","&amp;A7214&amp;","&amp;A7215&amp;","&amp;A7216&amp;","&amp;A7217&amp;","&amp;A7218&amp;","&amp;A7219&amp;","&amp;A7220&amp;","&amp;A7221&amp;","&amp;A7222</f>
        <v>[KIRLIA],Name = Kirlia,Types = DARK,POISON,BaseStats = 40,55,45,60,55,45,GenderRatio = Female50Percent,GrowthRate = Slow,BaseExp = 97,EVs = SPEED,2,CatchRate = 120,Happiness = 35,Abilities = RUNAWAY,QUICKFEET,HiddenAbilities = RATTLED,Moves = 1,BACKSTABBING,1,OBFUSCATE,1,HEARTBREAK,5,POISONSPIT,5,ACID,9,SHADOWSNEAK,9,HAUNT,13,HYPNOSIS,16,PRANKCALL,16,SCORESETTLER,20,CROSSPOISON,20,CORRODE,24,TRICK,27,NECROPHAGY,27,HEX,30,SUCKERPUNCH,30,FEIGN,33,POISONJAB,33,SLUDGEBOMB,36,SWORDSDANCE,36,NASTYPLOT,39,DESTINYBOND,42,GRIMREAPER,42,SPIRITBARRAGE,45,ACIDRAIN,45,PLAGUE,TutorMoves = PAYDAY,PROTECT,RETURN,FACADE,HELPINGHAND,WEATHERBALL,FRUSTRATION,HIDDENPOWER,REST,ATTRACT,WORKUP,TOXIC,CURSE,ROUND,SLEEPTALK,SUBSTITUTE,DISABLE,FROZENHEART,THUNDERWAVE,EERIEIMPULSE,CHARGEBEAM,PSYCHICTERRAIN,THIEF,FAKETEARS,SCORESETTLER,ASSURANCE,SNARL,BRUTALSWING,TAUNT,CHARM,GOBLINSTRIKE,RAINDANCE,CROSSPOISON,TOXIC,ALLERGY,TOXICSPIKES,ACIDRAIN,GASTROACID,ACIDARMOR,HEX,CURSE,CONFUSERAY,MEANLOOK,OMINOUSWIND,WISH,GAMMARAY,GRAVITY,SCHIZOPHRENIA,SLUDGEBOMB,BALANCERCHANGEREQUIRED,POISONJAB,GUNKSHOT,DARKPULSE,NASTYPLOT,SHADOWBALL,SWORDSDANCE,HYPOTHERMIA,SHOCKWAVE,PSYSHOCK,ZENHEADBUTT,TERRAINPULSE,TWINBEAM,SPOIL,CORROSIVEGAS,SLUDGEWAVE,FOULPLAY,MEMENTO,GRUDGE,SYLPHSHORN,WAIL,GENTLECHIMES,LASHOUT,VITALITYDRAIN,INFECTION,THROATCHOP,CALMMIND,PSYCHIC,KNOCKOFF,BALANCERCHANGEREQUIRED,LIGHTSCREEN,REFLECT,WILLOWISP,EggGroups = Humanlike,Amorphous,HatchSteps = 5120,Height = 0.8,Weight = 20.2,Color = Gray,Shape = Bipedal,Habitat = Urban,Category = Emo,Pokedex = It can channel its negative emotions into its attacks adding a level of intensity that would otherwise not be present.,Generation = 3,Evolutions = GARDEVOIR,LevelFemale,40,GALLADE,LevelMale,40</v>
      </c>
    </row>
    <row r="7199" spans="1:5" x14ac:dyDescent="0.25">
      <c r="A7199" t="s">
        <v>2939</v>
      </c>
    </row>
    <row r="7200" spans="1:5" x14ac:dyDescent="0.25">
      <c r="A7200" t="s">
        <v>501</v>
      </c>
    </row>
    <row r="7201" spans="1:1" x14ac:dyDescent="0.25">
      <c r="A7201" t="s">
        <v>2940</v>
      </c>
    </row>
    <row r="7202" spans="1:1" x14ac:dyDescent="0.25">
      <c r="A7202" t="s">
        <v>6</v>
      </c>
    </row>
    <row r="7203" spans="1:1" x14ac:dyDescent="0.25">
      <c r="A7203" t="s">
        <v>175</v>
      </c>
    </row>
    <row r="7204" spans="1:1" x14ac:dyDescent="0.25">
      <c r="A7204" t="s">
        <v>2941</v>
      </c>
    </row>
    <row r="7205" spans="1:1" x14ac:dyDescent="0.25">
      <c r="A7205" t="s">
        <v>136</v>
      </c>
    </row>
    <row r="7206" spans="1:1" x14ac:dyDescent="0.25">
      <c r="A7206" t="s">
        <v>461</v>
      </c>
    </row>
    <row r="7207" spans="1:1" x14ac:dyDescent="0.25">
      <c r="A7207" t="s">
        <v>1380</v>
      </c>
    </row>
    <row r="7208" spans="1:1" x14ac:dyDescent="0.25">
      <c r="A7208" t="s">
        <v>2929</v>
      </c>
    </row>
    <row r="7209" spans="1:1" x14ac:dyDescent="0.25">
      <c r="A7209" t="s">
        <v>669</v>
      </c>
    </row>
    <row r="7210" spans="1:1" x14ac:dyDescent="0.25">
      <c r="A7210" t="s">
        <v>2930</v>
      </c>
    </row>
    <row r="7211" spans="1:1" x14ac:dyDescent="0.25">
      <c r="A7211" t="s">
        <v>2942</v>
      </c>
    </row>
    <row r="7212" spans="1:1" x14ac:dyDescent="0.25">
      <c r="A7212" t="s">
        <v>2933</v>
      </c>
    </row>
    <row r="7213" spans="1:1" x14ac:dyDescent="0.25">
      <c r="A7213" t="s">
        <v>614</v>
      </c>
    </row>
    <row r="7214" spans="1:1" x14ac:dyDescent="0.25">
      <c r="A7214" t="s">
        <v>183</v>
      </c>
    </row>
    <row r="7215" spans="1:1" x14ac:dyDescent="0.25">
      <c r="A7215" t="s">
        <v>2943</v>
      </c>
    </row>
    <row r="7216" spans="1:1" x14ac:dyDescent="0.25">
      <c r="A7216" t="s">
        <v>325</v>
      </c>
    </row>
    <row r="7217" spans="1:5" x14ac:dyDescent="0.25">
      <c r="A7217" t="s">
        <v>369</v>
      </c>
    </row>
    <row r="7218" spans="1:5" x14ac:dyDescent="0.25">
      <c r="A7218" t="s">
        <v>2625</v>
      </c>
    </row>
    <row r="7219" spans="1:5" x14ac:dyDescent="0.25">
      <c r="A7219" t="s">
        <v>2944</v>
      </c>
    </row>
    <row r="7220" spans="1:5" x14ac:dyDescent="0.25">
      <c r="A7220" t="s">
        <v>2945</v>
      </c>
    </row>
    <row r="7221" spans="1:5" x14ac:dyDescent="0.25">
      <c r="A7221" t="s">
        <v>269</v>
      </c>
    </row>
    <row r="7222" spans="1:5" x14ac:dyDescent="0.25">
      <c r="A7222" t="s">
        <v>2946</v>
      </c>
    </row>
    <row r="7223" spans="1:5" x14ac:dyDescent="0.25">
      <c r="A7223" t="s">
        <v>1</v>
      </c>
    </row>
    <row r="7224" spans="1:5" x14ac:dyDescent="0.25">
      <c r="A7224" t="s">
        <v>2947</v>
      </c>
      <c r="E7224" t="str">
        <f>A7224&amp;","&amp;A7225&amp;","&amp;A7226&amp;","&amp;A7227&amp;","&amp;A7228&amp;","&amp;A7229&amp;","&amp;A7230&amp;","&amp;A7231&amp;","&amp;A7232&amp;","&amp;A7233&amp;","&amp;A7234&amp;","&amp;A7235&amp;","&amp;A7236&amp;","&amp;A7237&amp;","&amp;A7238&amp;","&amp;A7239&amp;","&amp;A7240&amp;","&amp;A7241&amp;","&amp;A7242&amp;","&amp;A7243&amp;","&amp;A7244&amp;","&amp;A7245&amp;","&amp;A7246&amp;","&amp;A7247&amp;","&amp;A7248</f>
        <v>[GARDEVOIR],Name = Gardevoir,Types = DARK,POISON,BaseStats = 68,65,65,90,125,105,GenderRatio = AlwaysFemale,GrowthRate = Slow,BaseExp = 233,EVs = SPECIAL_ATTACK,3,CatchRate = 45,Happiness = 35,Abilities = SERENEGRACE,STALWART,HiddenAbilities = NOBILITY,Moves = 0,DEATHGATE,1,DEATHGATE,1,MOONBLAST,1,OBFUSCATE,1,HEARTBREAK,5,ACID,9,HAUNT,13,HYPNOSIS,16,PRANKCALL,20,CORRODE,24,TRICK,27,HEX,30,FEIGN,33,SLUDGEBOMB,36,NASTYPLOT,39,DESTINYBOND,42,SPIRITBARRAGE,45,ACIDRAIN,TutorMoves = PAYDAY,PROTECT,RETURN,FACADE,HELPINGHAND,WEATHERBALL,FRUSTRATION,HIDDENPOWER,REST,ATTRACT,WORKUP,TOXIC,CURSE,ROUND,SLEEPTALK,SUBSTITUTE,DISABLE,FROZENHEART,THUNDERWAVE,EERIEIMPULSE,CHARGEBEAM,PSYCHICTERRAIN,THIEF,FAKETEARS,SCORESETTLER,ASSURANCE,SNARL,BRUTALSWING,TAUNT,CHARM,GOBLINSTRIKE,RAINDANCE,CROSSPOISON,TOXIC,ALLERGY,TOXICSPIKES,ACIDRAIN,GASTROACID,ACIDARMOR,HEX,CURSE,CONFUSERAY,MEANLOOK,OMINOUSWIND,WISH,GAMMARAY,GRAVITY,SCHIZOPHRENIA,SLUDGEBOMB,BALANCERCHANGEREQUIRED,POISONJAB,GUNKSHOT,DARKPULSE,NASTYPLOT,SHADOWBALL,SWORDSDANCE,HYPOTHERMIA,SHOCKWAVE,PSYSHOCK,ZENHEADBUTT,TERRAINPULSE,TWINBEAM,SPOIL,CORROSIVEGAS,SLUDGEWAVE,FOULPLAY,MEMENTO,GRUDGE,SYLPHSHORN,WAIL,GENTLECHIMES,LASHOUT,VITALITYDRAIN,INFECTION,THROATCHOP,CALMMIND,PSYCHIC,KNOCKOFF,BALANCERCHANGEREQUIRED,LIGHTSCREEN,REFLECT,WILLOWISP,GIGAIMPACT,HYPERBEAM,FIREPUNCH,ICEPUNCH,THUNDERPUNCH,DEATHVORTEX,TRICKROOM,WONDERROOM,MINDDRAIN,ARCANEENERGY,PHANTOMFORCE,SHADOWPUNCH,TRIATTACK,CHAKRABLAST,BLOODRITUAL,POSSESSION,DEATHWALTZ,AURASPHERE,BLACKHOLE,MOONBLAST,BURNINGJEALOUSY,POLTERGEIST,SOLARECLIPSE,DEADLYREACH,EggGroups = Humanlike,Amorphous,HatchSteps = 5120,Height = 1.6,Weight = 48.4,Color = Gray,Shape = Bipedal,Habitat = Urban,Category = Vain,Pokedex = It has managed to overcome its insecurities and triumph over those who attempted to suppress or belittle it when it was in its earlier stages.,Generation = 3,#-------------------------------</v>
      </c>
    </row>
    <row r="7225" spans="1:5" x14ac:dyDescent="0.25">
      <c r="A7225" t="s">
        <v>2948</v>
      </c>
    </row>
    <row r="7226" spans="1:5" x14ac:dyDescent="0.25">
      <c r="A7226" t="s">
        <v>501</v>
      </c>
    </row>
    <row r="7227" spans="1:5" x14ac:dyDescent="0.25">
      <c r="A7227" t="s">
        <v>2949</v>
      </c>
    </row>
    <row r="7228" spans="1:5" x14ac:dyDescent="0.25">
      <c r="A7228" t="s">
        <v>1556</v>
      </c>
    </row>
    <row r="7229" spans="1:5" x14ac:dyDescent="0.25">
      <c r="A7229" t="s">
        <v>175</v>
      </c>
    </row>
    <row r="7230" spans="1:5" x14ac:dyDescent="0.25">
      <c r="A7230" t="s">
        <v>2950</v>
      </c>
    </row>
    <row r="7231" spans="1:5" x14ac:dyDescent="0.25">
      <c r="A7231" t="s">
        <v>72</v>
      </c>
    </row>
    <row r="7232" spans="1:5" x14ac:dyDescent="0.25">
      <c r="A7232" t="s">
        <v>2233</v>
      </c>
    </row>
    <row r="7233" spans="1:1" x14ac:dyDescent="0.25">
      <c r="A7233" t="s">
        <v>1380</v>
      </c>
    </row>
    <row r="7234" spans="1:1" x14ac:dyDescent="0.25">
      <c r="A7234" t="s">
        <v>2951</v>
      </c>
    </row>
    <row r="7235" spans="1:1" x14ac:dyDescent="0.25">
      <c r="A7235" t="s">
        <v>834</v>
      </c>
    </row>
    <row r="7236" spans="1:1" x14ac:dyDescent="0.25">
      <c r="A7236" t="s">
        <v>2952</v>
      </c>
    </row>
    <row r="7237" spans="1:1" x14ac:dyDescent="0.25">
      <c r="A7237" t="s">
        <v>2953</v>
      </c>
    </row>
    <row r="7238" spans="1:1" x14ac:dyDescent="0.25">
      <c r="A7238" t="s">
        <v>2933</v>
      </c>
    </row>
    <row r="7239" spans="1:1" x14ac:dyDescent="0.25">
      <c r="A7239" t="s">
        <v>614</v>
      </c>
    </row>
    <row r="7240" spans="1:1" x14ac:dyDescent="0.25">
      <c r="A7240" t="s">
        <v>101</v>
      </c>
    </row>
    <row r="7241" spans="1:1" x14ac:dyDescent="0.25">
      <c r="A7241" t="s">
        <v>2954</v>
      </c>
    </row>
    <row r="7242" spans="1:1" x14ac:dyDescent="0.25">
      <c r="A7242" t="s">
        <v>325</v>
      </c>
    </row>
    <row r="7243" spans="1:1" x14ac:dyDescent="0.25">
      <c r="A7243" t="s">
        <v>369</v>
      </c>
    </row>
    <row r="7244" spans="1:1" x14ac:dyDescent="0.25">
      <c r="A7244" t="s">
        <v>2625</v>
      </c>
    </row>
    <row r="7245" spans="1:1" x14ac:dyDescent="0.25">
      <c r="A7245" t="s">
        <v>2955</v>
      </c>
    </row>
    <row r="7246" spans="1:1" x14ac:dyDescent="0.25">
      <c r="A7246" t="s">
        <v>2956</v>
      </c>
    </row>
    <row r="7247" spans="1:1" x14ac:dyDescent="0.25">
      <c r="A7247" t="s">
        <v>269</v>
      </c>
    </row>
    <row r="7248" spans="1:1" x14ac:dyDescent="0.25">
      <c r="A7248" t="s">
        <v>1</v>
      </c>
    </row>
    <row r="7249" spans="1:5" x14ac:dyDescent="0.25">
      <c r="A7249" t="s">
        <v>2957</v>
      </c>
      <c r="E7249" t="str">
        <f>A7249&amp;","&amp;A7250&amp;","&amp;A7251&amp;","&amp;A7252&amp;","&amp;A7253&amp;","&amp;A7254&amp;","&amp;A7255&amp;","&amp;A7256&amp;","&amp;A7257&amp;","&amp;A7258&amp;","&amp;A7259&amp;","&amp;A7260&amp;","&amp;A7261&amp;","&amp;A7262&amp;","&amp;A7263&amp;","&amp;A7264&amp;","&amp;A7265&amp;","&amp;A7266&amp;","&amp;A7267&amp;","&amp;A7268&amp;","&amp;A7269&amp;","&amp;A7270&amp;","&amp;A7271&amp;","&amp;A7272&amp;","&amp;A7273</f>
        <v>[GALLADE],Name = Gallade,Types = DARK,POISON,BaseStats = 68,125,105,90,65,65,GenderRatio = AlwaysMale,GrowthRate = Slow,BaseExp = 233,EVs = ATTACK,3,CatchRate = 45,Happiness = 35,Abilities = HYPERCUTTER,MERCILESS,HiddenAbilities = NOBILITY,Moves = 0,DEATHREAP,1,DEATHREAP,1,METEORMASH,1,BACKSTABBING,1,HEARTBREAK,5,POISONSPIT,9,SHADOWSNEAK,13,HYPNOSIS,16,SCORESETTLER,20,CROSSPOISON,24,TRICK,27,NECROPHAGY,30,SUCKERPUNCH,33,POISONJAB,36,SWORDSDANCE,42,GRIMREAPER,45,PLAGUE,TutorMoves = PAYDAY,PROTECT,RETURN,FACADE,HELPINGHAND,WEATHERBALL,FRUSTRATION,HIDDENPOWER,REST,ATTRACT,WORKUP,TOXIC,CURSE,ROUND,SLEEPTALK,SUBSTITUTE,DISABLE,FROZENHEART,THUNDERWAVE,EERIEIMPULSE,CHARGEBEAM,PSYCHICTERRAIN,THIEF,FAKETEARS,SCORESETTLER,ASSURANCE,SNARL,BRUTALSWING,TAUNT,CHARM,GOBLINSTRIKE,RAINDANCE,CROSSPOISON,TOXIC,ALLERGY,TOXICSPIKES,ACIDRAIN,GASTROACID,ACIDARMOR,HEX,CURSE,CONFUSERAY,MEANLOOK,OMINOUSWIND,WISH,GAMMARAY,GRAVITY,SCHIZOPHRENIA,SLUDGEBOMB,BALANCERCHANGEREQUIRED,POISONJAB,GUNKSHOT,DARKPULSE,NASTYPLOT,SHADOWBALL,SWORDSDANCE,HYPOTHERMIA,SHOCKWAVE,PSYSHOCK,ZENHEADBUTT,TERRAINPULSE,TWINBEAM,SPOIL,CORROSIVEGAS,SLUDGEWAVE,FOULPLAY,MEMENTO,GRUDGE,SYLPHSHORN,WAIL,GENTLECHIMES,LASHOUT,VITALITYDRAIN,INFECTION,THROATCHOP,CALMMIND,PSYCHIC,KNOCKOFF,BALANCERCHANGEREQUIRED,LIGHTSCREEN,REFLECT,WILLOWISP,GIGAIMPACT,HYPERBEAM,COUPDEGRACE,POLTERGEIST,FALSESWIPE,FURYCUTTER,STONEEDGE,LEAFBLADE,POSSESSION,BLOODRITUAL,SUPERPOWER,METEORMASH,SHADOWPUNCH,PHANTOMFORCE,CLOSECOMBAT,POWERUPPUNCH,FOCUSPUNCH,BULKUP,DRAINPUNCH,BRICKBREAK,REVENGE,SMARTBLADE,VENDETTA,MINDDRAIN,ARCANEENERGY,PSYCHOCUT,DEATHVORTEX,AIRSLASH,ICEPUNCH,FIREPUNCH,THUNDERPUNCH,EggGroups = Humanlike,Amorphous,HatchSteps = 5120,Height = 1.6,Weight = 52.0,Color = White,Shape = Bipedal,Category = Vindictive,Pokedex = Keen to seek out vengeance on those who harmed it during its earlier stages, it has become very focused and unforgiving on seeking its revenge.,Generation = 4,#-------------------------------,[NUMEL]</v>
      </c>
    </row>
    <row r="7250" spans="1:5" x14ac:dyDescent="0.25">
      <c r="A7250" t="s">
        <v>2958</v>
      </c>
    </row>
    <row r="7251" spans="1:5" x14ac:dyDescent="0.25">
      <c r="A7251" t="s">
        <v>501</v>
      </c>
    </row>
    <row r="7252" spans="1:5" x14ac:dyDescent="0.25">
      <c r="A7252" t="s">
        <v>2959</v>
      </c>
    </row>
    <row r="7253" spans="1:5" x14ac:dyDescent="0.25">
      <c r="A7253" t="s">
        <v>341</v>
      </c>
    </row>
    <row r="7254" spans="1:5" x14ac:dyDescent="0.25">
      <c r="A7254" t="s">
        <v>175</v>
      </c>
    </row>
    <row r="7255" spans="1:5" x14ac:dyDescent="0.25">
      <c r="A7255" t="s">
        <v>2950</v>
      </c>
    </row>
    <row r="7256" spans="1:5" x14ac:dyDescent="0.25">
      <c r="A7256" t="s">
        <v>1019</v>
      </c>
    </row>
    <row r="7257" spans="1:5" x14ac:dyDescent="0.25">
      <c r="A7257" t="s">
        <v>2233</v>
      </c>
    </row>
    <row r="7258" spans="1:5" x14ac:dyDescent="0.25">
      <c r="A7258" t="s">
        <v>1380</v>
      </c>
    </row>
    <row r="7259" spans="1:5" x14ac:dyDescent="0.25">
      <c r="A7259" t="s">
        <v>2960</v>
      </c>
    </row>
    <row r="7260" spans="1:5" x14ac:dyDescent="0.25">
      <c r="A7260" t="s">
        <v>834</v>
      </c>
    </row>
    <row r="7261" spans="1:5" x14ac:dyDescent="0.25">
      <c r="A7261" t="s">
        <v>2961</v>
      </c>
    </row>
    <row r="7262" spans="1:5" x14ac:dyDescent="0.25">
      <c r="A7262" t="s">
        <v>2962</v>
      </c>
    </row>
    <row r="7263" spans="1:5" x14ac:dyDescent="0.25">
      <c r="A7263" t="s">
        <v>2933</v>
      </c>
    </row>
    <row r="7264" spans="1:5" x14ac:dyDescent="0.25">
      <c r="A7264" t="s">
        <v>614</v>
      </c>
    </row>
    <row r="7265" spans="1:5" x14ac:dyDescent="0.25">
      <c r="A7265" t="s">
        <v>101</v>
      </c>
    </row>
    <row r="7266" spans="1:5" x14ac:dyDescent="0.25">
      <c r="A7266" t="s">
        <v>2963</v>
      </c>
    </row>
    <row r="7267" spans="1:5" x14ac:dyDescent="0.25">
      <c r="A7267" t="s">
        <v>636</v>
      </c>
    </row>
    <row r="7268" spans="1:5" x14ac:dyDescent="0.25">
      <c r="A7268" t="s">
        <v>369</v>
      </c>
    </row>
    <row r="7269" spans="1:5" x14ac:dyDescent="0.25">
      <c r="A7269" t="s">
        <v>2964</v>
      </c>
    </row>
    <row r="7270" spans="1:5" x14ac:dyDescent="0.25">
      <c r="A7270" t="s">
        <v>2965</v>
      </c>
    </row>
    <row r="7271" spans="1:5" x14ac:dyDescent="0.25">
      <c r="A7271" t="s">
        <v>385</v>
      </c>
    </row>
    <row r="7272" spans="1:5" x14ac:dyDescent="0.25">
      <c r="A7272" t="s">
        <v>1</v>
      </c>
    </row>
    <row r="7273" spans="1:5" x14ac:dyDescent="0.25">
      <c r="A7273" t="s">
        <v>2966</v>
      </c>
      <c r="E7273" t="str">
        <f>A7273&amp;","&amp;A7274&amp;","&amp;A7275&amp;","&amp;A7276&amp;","&amp;A7277&amp;","&amp;A7278&amp;","&amp;A7279&amp;","&amp;A7280&amp;","&amp;A7281&amp;","&amp;A7282&amp;","&amp;A7283&amp;","&amp;A7284&amp;","&amp;A7285&amp;","&amp;A7286&amp;","&amp;A7287&amp;","&amp;A7288&amp;","&amp;A7289&amp;","&amp;A7290&amp;","&amp;A7291&amp;","&amp;A7292&amp;","&amp;A7293&amp;","&amp;A7294&amp;","&amp;A7295&amp;","&amp;A7296&amp;","&amp;A7297</f>
        <v>[NUMEL],Name = Numel,Types = FIRE,WATER,BaseStats = 60,60,40,35,65,45,GenderRatio = Female50Percent,GrowthRate = Medium,BaseExp = 61,EVs = SPECIAL_ATTACK,1,CatchRate = 255,Happiness = 70,Abilities = OBLIVIOUS,SIMPLE,HiddenAbilities = OWNTEMPO,Moves = 1,GROWL,1,TACKLE,5,EMBER,8,FOCUSENERGY,15,FLAMEBURST,19,AMNESIA,22,LAVAPLUME,26,EARTHPOWER,29,CURSE,31,TAKEDOWN,36,YAWN,40,EARTHQUAKE,43,FLAMETHROWER,47,DOUBLEEDGE,TutorMoves = AFTERYOU,ATTRACT,BULLDOZE,CONFIDE,DIG,DOUBLETEAM,EARTHPOWER,EARTHQUAKE,ECHOEDVOICE,ENDURE,FACADE,FIREBLAST,FLAMECHARGE,FLAMETHROWER,FRUSTRATION,HEATWAVE,HIDDENPOWER,IRONHEAD,NATUREPOWER,OVERHEAT,PROTECT,REST,RETURN,ROCKSLIDE,ROCKSMASH,ROCKTOMB,ROUND,SANDSTORM,SLEEPTALK,SNORE,STEALTHROCK,BRUTEFORCE,SUBSTITUTE,SUNNYDAY,SWAGGER,TOXIC,WILLOWISP,EggMoves = HOWL,SCARYFACE,BODYSLAM,ROLLOUT,DEFENSECURL,STOMP,YAWN,ANCIENTPOWER,MUDBOMB,HEATWAVE,STOCKPILE,SWALLOW,SPITUP,ENDURE,IRONHEAD,GROWTH,HEAVYSLAM,EggGroups = Field,HatchSteps = 5120,Height = 0.7,Weight = 24.0,Color = Red,Shape = Quadruped,Category = Geyser,Pokedex = When it is happy, it can trigger a fountain of steam to come out from the pool on its back.,Generation = 3,Evolutions = CAMERUPT,Level,33</v>
      </c>
    </row>
    <row r="7274" spans="1:5" x14ac:dyDescent="0.25">
      <c r="A7274" t="s">
        <v>2967</v>
      </c>
    </row>
    <row r="7275" spans="1:5" x14ac:dyDescent="0.25">
      <c r="A7275" t="s">
        <v>2968</v>
      </c>
    </row>
    <row r="7276" spans="1:5" x14ac:dyDescent="0.25">
      <c r="A7276" t="s">
        <v>2969</v>
      </c>
    </row>
    <row r="7277" spans="1:5" x14ac:dyDescent="0.25">
      <c r="A7277" t="s">
        <v>6</v>
      </c>
    </row>
    <row r="7278" spans="1:5" x14ac:dyDescent="0.25">
      <c r="A7278" t="s">
        <v>7</v>
      </c>
    </row>
    <row r="7279" spans="1:5" x14ac:dyDescent="0.25">
      <c r="A7279" t="s">
        <v>565</v>
      </c>
    </row>
    <row r="7280" spans="1:5" x14ac:dyDescent="0.25">
      <c r="A7280" t="s">
        <v>45</v>
      </c>
    </row>
    <row r="7281" spans="1:1" x14ac:dyDescent="0.25">
      <c r="A7281" t="s">
        <v>146</v>
      </c>
    </row>
    <row r="7282" spans="1:1" x14ac:dyDescent="0.25">
      <c r="A7282" t="s">
        <v>11</v>
      </c>
    </row>
    <row r="7283" spans="1:1" x14ac:dyDescent="0.25">
      <c r="A7283" t="s">
        <v>2970</v>
      </c>
    </row>
    <row r="7284" spans="1:1" x14ac:dyDescent="0.25">
      <c r="A7284" t="s">
        <v>2971</v>
      </c>
    </row>
    <row r="7285" spans="1:1" x14ac:dyDescent="0.25">
      <c r="A7285" t="s">
        <v>2972</v>
      </c>
    </row>
    <row r="7286" spans="1:1" x14ac:dyDescent="0.25">
      <c r="A7286" t="s">
        <v>2973</v>
      </c>
    </row>
    <row r="7287" spans="1:1" x14ac:dyDescent="0.25">
      <c r="A7287" t="s">
        <v>2974</v>
      </c>
    </row>
    <row r="7288" spans="1:1" x14ac:dyDescent="0.25">
      <c r="A7288" t="s">
        <v>367</v>
      </c>
    </row>
    <row r="7289" spans="1:1" x14ac:dyDescent="0.25">
      <c r="A7289" t="s">
        <v>614</v>
      </c>
    </row>
    <row r="7290" spans="1:1" x14ac:dyDescent="0.25">
      <c r="A7290" t="s">
        <v>235</v>
      </c>
    </row>
    <row r="7291" spans="1:1" x14ac:dyDescent="0.25">
      <c r="A7291" t="s">
        <v>1041</v>
      </c>
    </row>
    <row r="7292" spans="1:1" x14ac:dyDescent="0.25">
      <c r="A7292" t="s">
        <v>21</v>
      </c>
    </row>
    <row r="7293" spans="1:1" x14ac:dyDescent="0.25">
      <c r="A7293" t="s">
        <v>551</v>
      </c>
    </row>
    <row r="7294" spans="1:1" x14ac:dyDescent="0.25">
      <c r="A7294" t="s">
        <v>2975</v>
      </c>
    </row>
    <row r="7295" spans="1:1" x14ac:dyDescent="0.25">
      <c r="A7295" t="s">
        <v>2976</v>
      </c>
    </row>
    <row r="7296" spans="1:1" x14ac:dyDescent="0.25">
      <c r="A7296" t="s">
        <v>269</v>
      </c>
    </row>
    <row r="7297" spans="1:5" x14ac:dyDescent="0.25">
      <c r="A7297" t="s">
        <v>2977</v>
      </c>
    </row>
    <row r="7298" spans="1:5" x14ac:dyDescent="0.25">
      <c r="A7298" t="s">
        <v>1</v>
      </c>
    </row>
    <row r="7299" spans="1:5" x14ac:dyDescent="0.25">
      <c r="A7299" t="s">
        <v>2978</v>
      </c>
      <c r="E7299" t="str">
        <f>A7299&amp;","&amp;A7300&amp;","&amp;A7301&amp;","&amp;A7302&amp;","&amp;A7303&amp;","&amp;A7304&amp;","&amp;A7305&amp;","&amp;A7306&amp;","&amp;A7307&amp;","&amp;A7308&amp;","&amp;A7309&amp;","&amp;A7310&amp;","&amp;A7311&amp;","&amp;A7312&amp;","&amp;A7313&amp;","&amp;A7314&amp;","&amp;A7315&amp;","&amp;A7316&amp;","&amp;A7317&amp;","&amp;A7318&amp;","&amp;A7319&amp;","&amp;A7320&amp;","&amp;A7321&amp;","&amp;A7322&amp;","&amp;A7323</f>
        <v>[CAMERUPT],Name = Camerupt,Types = FIRE,WATER,BaseStats = 70,100,70,40,105,75,GenderRatio = Female50Percent,GrowthRate = Medium,BaseExp = 161,EVs = ATTACK,1,SPECIAL_ATTACK,1,CatchRate = 150,Happiness = 70,Abilities = MAGMAARMOR,SOLIDROCK,HiddenAbilities = ANGERPOINT,Moves = 0,ROCKSLIDE,1,ROCKSLIDE,1,FISSURE,1,ERUPTION,1,GROWL,1,TACKLE,1,EMBER,1,FOCUSENERGY,8,EMBER,8,FOCUSENERGY,15,FLAMEBURST,19,AMNESIA,22,LAVAPLUME,26,EARTHPOWER,29,CURSE,31,TAKEDOWN,39,YAWN,46,EARTHQUAKE,52,ERUPTION,59,FISSURE,TutorMoves = AFTERYOU,ATTRACT,BULLDOZE,CONFIDE,DIG,DOUBLETEAM,EARTHPOWER,EARTHQUAKE,ECHOEDVOICE,ENDURE,EXPLOSION,FACADE,FIREBLAST,FLAMECHARGE,FLAMETHROWER,FLASHCANNON,FRUSTRATION,GIGAIMPACT,HEATWAVE,HIDDENPOWER,HYPERBEAM,IRONHEAD,NATUREPOWER,OVERHEAT,PROTECT,REST,RETURN,ROAR,ROCKPOLISH,ROCKSLIDE,ROCKSMASH,ROCKTOMB,ROUND,SANDSTORM,SLEEPTALK,SNORE,SOLARBEAM,STEALTHROCK,STAMPEDE,STONEEDGE,BRUTEFORCE,SUBSTITUTE,SUNNYDAY,SWAGGER,TOXIC,WILLOWISP,EggGroups = Field,HatchSteps = 5120,Height = 1.9,Weight = 220.0,Color = Red,Shape = Quadruped,Habitat = Mountain,Category = Oasis,Pokedex = Due to the reservoir on its back, it is able to endure for long periods without water. Consequently, it is often used as a beast of burden.,Generation = 3,#-------------------------------</v>
      </c>
    </row>
    <row r="7300" spans="1:5" x14ac:dyDescent="0.25">
      <c r="A7300" t="s">
        <v>2979</v>
      </c>
    </row>
    <row r="7301" spans="1:5" x14ac:dyDescent="0.25">
      <c r="A7301" t="s">
        <v>2968</v>
      </c>
    </row>
    <row r="7302" spans="1:5" x14ac:dyDescent="0.25">
      <c r="A7302" t="s">
        <v>2980</v>
      </c>
    </row>
    <row r="7303" spans="1:5" x14ac:dyDescent="0.25">
      <c r="A7303" t="s">
        <v>6</v>
      </c>
    </row>
    <row r="7304" spans="1:5" x14ac:dyDescent="0.25">
      <c r="A7304" t="s">
        <v>7</v>
      </c>
    </row>
    <row r="7305" spans="1:5" x14ac:dyDescent="0.25">
      <c r="A7305" t="s">
        <v>135</v>
      </c>
    </row>
    <row r="7306" spans="1:5" x14ac:dyDescent="0.25">
      <c r="A7306" t="s">
        <v>1795</v>
      </c>
    </row>
    <row r="7307" spans="1:5" x14ac:dyDescent="0.25">
      <c r="A7307" t="s">
        <v>2981</v>
      </c>
    </row>
    <row r="7308" spans="1:5" x14ac:dyDescent="0.25">
      <c r="A7308" t="s">
        <v>11</v>
      </c>
    </row>
    <row r="7309" spans="1:5" x14ac:dyDescent="0.25">
      <c r="A7309" t="s">
        <v>2982</v>
      </c>
    </row>
    <row r="7310" spans="1:5" x14ac:dyDescent="0.25">
      <c r="A7310" t="s">
        <v>2983</v>
      </c>
    </row>
    <row r="7311" spans="1:5" x14ac:dyDescent="0.25">
      <c r="A7311" t="s">
        <v>2984</v>
      </c>
    </row>
    <row r="7312" spans="1:5" x14ac:dyDescent="0.25">
      <c r="A7312" t="s">
        <v>2985</v>
      </c>
    </row>
    <row r="7313" spans="1:5" x14ac:dyDescent="0.25">
      <c r="A7313" t="s">
        <v>367</v>
      </c>
    </row>
    <row r="7314" spans="1:5" x14ac:dyDescent="0.25">
      <c r="A7314" t="s">
        <v>614</v>
      </c>
    </row>
    <row r="7315" spans="1:5" x14ac:dyDescent="0.25">
      <c r="A7315" t="s">
        <v>2132</v>
      </c>
    </row>
    <row r="7316" spans="1:5" x14ac:dyDescent="0.25">
      <c r="A7316" t="s">
        <v>2986</v>
      </c>
    </row>
    <row r="7317" spans="1:5" x14ac:dyDescent="0.25">
      <c r="A7317" t="s">
        <v>21</v>
      </c>
    </row>
    <row r="7318" spans="1:5" x14ac:dyDescent="0.25">
      <c r="A7318" t="s">
        <v>551</v>
      </c>
    </row>
    <row r="7319" spans="1:5" x14ac:dyDescent="0.25">
      <c r="A7319" t="s">
        <v>2987</v>
      </c>
    </row>
    <row r="7320" spans="1:5" x14ac:dyDescent="0.25">
      <c r="A7320" t="s">
        <v>2988</v>
      </c>
    </row>
    <row r="7321" spans="1:5" x14ac:dyDescent="0.25">
      <c r="A7321" t="s">
        <v>2989</v>
      </c>
    </row>
    <row r="7322" spans="1:5" x14ac:dyDescent="0.25">
      <c r="A7322" t="s">
        <v>269</v>
      </c>
    </row>
    <row r="7323" spans="1:5" x14ac:dyDescent="0.25">
      <c r="A7323" t="s">
        <v>1</v>
      </c>
    </row>
    <row r="7324" spans="1:5" x14ac:dyDescent="0.25">
      <c r="A7324" t="s">
        <v>2990</v>
      </c>
      <c r="E7324" t="str">
        <f>A7324&amp;","&amp;A7325&amp;","&amp;A7326&amp;","&amp;A7327&amp;","&amp;A7328&amp;","&amp;A7329&amp;","&amp;A7330&amp;","&amp;A7331&amp;","&amp;A7332&amp;","&amp;A7333&amp;","&amp;A7334&amp;","&amp;A7335&amp;","&amp;A7336&amp;","&amp;A7337&amp;","&amp;A7338&amp;","&amp;A7339&amp;","&amp;A7340&amp;","&amp;A7341&amp;","&amp;A7342&amp;","&amp;A7343&amp;","&amp;A7344&amp;","&amp;A7345&amp;","&amp;A7346&amp;","&amp;A7347&amp;","&amp;A7348</f>
        <v>[LAPRAS],Name = Lapras,Types = FIRE,ROCK,BaseStats = 130,85,80,60,85,95,GenderRatio = Female50Percent,GrowthRate = Slow,BaseExp = 187,EVs = HP,2,CatchRate = 45,Happiness = 70,Abilities = WATERABSORB,WATERCOMPACTION,HiddenAbilities = HYDRATION,Moves = 1,GROWL,1,WATERGUN,5,SING,10,MIST,15,LIFEDEW,20,ICESHARD,25,CONFUSERAY,30,WATERPULSE,35,BRINE,40,BODYSLAM,45,ICEBEAM,50,RAINDANCE,55,HYDROPUMP,60,PERISHSONG,65,SHEERCOLD,TutorMoves = WATERWHIP,ATTRACT,AVALANCHE,BLIZZARD,BLOCK,BODYPRESS,BODYSLAM,BRINE,BULLDOZE,CHARM,CONFIDE,SUBMERGE,DOUBLETEAM,DRAGONDANCE,DRACOSURGE,DREAMEATER,GOLDRUSH,ECHOEDVOICE,ENDURE,FACADE,FROSTBREATH,FRUSTRATION,FUTURESIGHT,GIGAIMPACT,HAIL,HEALBELL,HELPINGHAND,HIDDENPOWER,HYDROPUMP,HYPERBEAM,HYPERVOICE,ICEBEAM,ICYWIND,IRONHEAD,LIQUIDATION,MEGAHORN,OUTRAGE,PROTECT,PSYCHIC,RAINDANCE,REFLECT,REST,RETURN,ROAR,ROCKSMASH,ROUND,SAFEGUARD,SHOCKWAVE,SIGNALBEAM,SLEEPTALK,SMARTSTRIKE,SNORE,SOLARBEAM,BRUTEFORCE,SUBSTITUTE,TIDALWAVE,SWAGGER,THUNDER,THUNDERBOLT,TOXIC,CASCADE,WATERPULSE,WEATHERBALL,WHIRLPOOL,ZENHEADBUTT,EggMoves = TICKLE,CURSE,HORNDRILL,ANCIENTPOWER,FISSURE,FREEZEDRY,SPARKLINGARIA,EggGroups = Monster,Water1,HatchSteps = 10455,Height = 2.5,Weight = 220.0,Color = Red,Shape = Finned,Category = Volcanic,Pokedex = The volcanic formation on its back formed underwater because despite its typing, it is able to navigate safely in deep waters.,Generation = 1,WildItemCommon = MYSTICWATER</v>
      </c>
    </row>
    <row r="7325" spans="1:5" x14ac:dyDescent="0.25">
      <c r="A7325" t="s">
        <v>2991</v>
      </c>
    </row>
    <row r="7326" spans="1:5" x14ac:dyDescent="0.25">
      <c r="A7326" t="s">
        <v>2992</v>
      </c>
    </row>
    <row r="7327" spans="1:5" x14ac:dyDescent="0.25">
      <c r="A7327" t="s">
        <v>2993</v>
      </c>
    </row>
    <row r="7328" spans="1:5" x14ac:dyDescent="0.25">
      <c r="A7328" t="s">
        <v>6</v>
      </c>
    </row>
    <row r="7329" spans="1:1" x14ac:dyDescent="0.25">
      <c r="A7329" t="s">
        <v>175</v>
      </c>
    </row>
    <row r="7330" spans="1:1" x14ac:dyDescent="0.25">
      <c r="A7330" t="s">
        <v>438</v>
      </c>
    </row>
    <row r="7331" spans="1:1" x14ac:dyDescent="0.25">
      <c r="A7331" t="s">
        <v>275</v>
      </c>
    </row>
    <row r="7332" spans="1:1" x14ac:dyDescent="0.25">
      <c r="A7332" t="s">
        <v>2233</v>
      </c>
    </row>
    <row r="7333" spans="1:1" x14ac:dyDescent="0.25">
      <c r="A7333" t="s">
        <v>11</v>
      </c>
    </row>
    <row r="7334" spans="1:1" x14ac:dyDescent="0.25">
      <c r="A7334" t="s">
        <v>2994</v>
      </c>
    </row>
    <row r="7335" spans="1:1" x14ac:dyDescent="0.25">
      <c r="A7335" t="s">
        <v>2995</v>
      </c>
    </row>
    <row r="7336" spans="1:1" x14ac:dyDescent="0.25">
      <c r="A7336" t="s">
        <v>2996</v>
      </c>
    </row>
    <row r="7337" spans="1:1" x14ac:dyDescent="0.25">
      <c r="A7337" t="s">
        <v>2997</v>
      </c>
    </row>
    <row r="7338" spans="1:1" x14ac:dyDescent="0.25">
      <c r="A7338" t="s">
        <v>2998</v>
      </c>
    </row>
    <row r="7339" spans="1:1" x14ac:dyDescent="0.25">
      <c r="A7339" t="s">
        <v>2999</v>
      </c>
    </row>
    <row r="7340" spans="1:1" x14ac:dyDescent="0.25">
      <c r="A7340" t="s">
        <v>264</v>
      </c>
    </row>
    <row r="7341" spans="1:1" x14ac:dyDescent="0.25">
      <c r="A7341" t="s">
        <v>1928</v>
      </c>
    </row>
    <row r="7342" spans="1:1" x14ac:dyDescent="0.25">
      <c r="A7342" t="s">
        <v>2986</v>
      </c>
    </row>
    <row r="7343" spans="1:1" x14ac:dyDescent="0.25">
      <c r="A7343" t="s">
        <v>21</v>
      </c>
    </row>
    <row r="7344" spans="1:1" x14ac:dyDescent="0.25">
      <c r="A7344" t="s">
        <v>266</v>
      </c>
    </row>
    <row r="7345" spans="1:5" x14ac:dyDescent="0.25">
      <c r="A7345" t="s">
        <v>3000</v>
      </c>
    </row>
    <row r="7346" spans="1:5" x14ac:dyDescent="0.25">
      <c r="A7346" t="s">
        <v>3001</v>
      </c>
    </row>
    <row r="7347" spans="1:5" x14ac:dyDescent="0.25">
      <c r="A7347" t="s">
        <v>25</v>
      </c>
    </row>
    <row r="7348" spans="1:5" x14ac:dyDescent="0.25">
      <c r="A7348" t="s">
        <v>3002</v>
      </c>
    </row>
    <row r="7349" spans="1:5" x14ac:dyDescent="0.25">
      <c r="A7349" t="s">
        <v>3003</v>
      </c>
    </row>
    <row r="7350" spans="1:5" x14ac:dyDescent="0.25">
      <c r="A7350" t="s">
        <v>3004</v>
      </c>
    </row>
    <row r="7351" spans="1:5" x14ac:dyDescent="0.25">
      <c r="A7351" t="s">
        <v>1</v>
      </c>
    </row>
    <row r="7352" spans="1:5" x14ac:dyDescent="0.25">
      <c r="A7352" t="s">
        <v>3005</v>
      </c>
      <c r="E7352" t="str">
        <f>A7352&amp;","&amp;A7353&amp;","&amp;A7354&amp;","&amp;A7355&amp;","&amp;A7356&amp;","&amp;A7357&amp;","&amp;A7358&amp;","&amp;A7359&amp;","&amp;A7360&amp;","&amp;A7361&amp;","&amp;A7362&amp;","&amp;A7363&amp;","&amp;A7364&amp;","&amp;A7365&amp;","&amp;A7366&amp;","&amp;A7367&amp;","&amp;A7368&amp;","&amp;A7369&amp;","&amp;A7370&amp;","&amp;A7371&amp;","&amp;A7372&amp;","&amp;A7373&amp;","&amp;A7374&amp;","&amp;A7375&amp;","&amp;A7376</f>
        <v>[TOTODILE],Name = Totodile,Types = FIGHTING,GROUND,BaseStats = 50,65,64,48,44,43,GenderRatio = FemaleOneEighth,GrowthRate = Parabolic,BaseExp = 63,EVs = ATTACK,1,CatchRate = 45,Happiness = 70,Abilities = DRYSKIN,NOGUARD,HiddenAbilities = MOODY,Moves = 1,MAIM,1,LEER,6,SANDTOMB,10,ARMTHRUST,14,BITE,17,SCARYFACE,20,MACHPUNCH,24,BULLDOZE,28,BULKUP,32,CRUNCH,36,GOLDRUSH,39,BRICKBREAK,43,SWAGGER,47,DYNAMICPUNCH,51,EARTHQUAKE,55,FRENZY,TutorMoves = ATTRACT,BRICKBREAK,DIG,DRAGONCLAW,FACADE,FOCUSPUNCH,FRUSTRATION,HIDDENPOWER,LOWKICK,POWERUPPUNCH,PROTECT,REST,RETURN,ROCKSLIDE,ROCKTOMB,ROUND,SCALD,SHADOWCLAW,SLEEPTALK,SUBSTITUTE,SUPERPOWER,SWORDSDANCE,TOXIC,UPROAR,WORKUP,HELPINGHAND,FALSESWIPE,FIREPUNCH,SUNNYDAY,FIREFANG,SANDTOMB,MUDSHACKLES,BULLDOZE,STAMPEDE,SPIKES,MUDSLIDE,GAIAPULSE,PSYCHOCUT,QUICKSAND,SANDSTORM,ROCKBLAST,STEALTHROCK,BEATUP,SCORESETTLER,ASSURANCE,SNARL,BRUTALSWING,TAUNT,KNOCKOFF,GOBLINSTRIKE,REVENGE,DRAINPUNCH,LOWSWEEP,BULKUP,CURSE,MEANLOOK,METEORMASH,BODYSLAM,BLAZEKICK,EARTHQUAKE,EARTHPOWER,HIGHHORSEPOWER,PSYCHICFANGS,LEECHLIFE,POISONJAB,OUTRAGE,DRAGONDANCE,CRUNCH,THROATCHOP,IRONHEAD,SWORDSDANCE,CATAPULT,STONEEDGE,GOLDRUSH,SCORCHINGSANDS,STEAMROLLER,SCALESHOT,LASHOUT,GRUDGE,CHIDORI,BODYPRESS,COACHING,ANCIENTPOWER,EggMoves = DETECT,SANDJET,THRASH,FIREFANG,DRACONICCRASH,MUDSPORT,DRAGONGNAW,DRAGONDANCE,BLOCK,EggGroups = Monster,HatchSteps = 5120,Height = 0.6,Weight = 9.5,Color = Brown,Shape = BipedalTail,Category = Sand Gator,Pokedex = It has no feeling of fear and often challenges foes much larger and faster than it without batting an eye, sometimes to its demise.,Generation = 2,Evolutions = CROCONAW,Level,25</v>
      </c>
    </row>
    <row r="7353" spans="1:5" x14ac:dyDescent="0.25">
      <c r="A7353" t="s">
        <v>3006</v>
      </c>
    </row>
    <row r="7354" spans="1:5" x14ac:dyDescent="0.25">
      <c r="A7354" t="s">
        <v>3007</v>
      </c>
    </row>
    <row r="7355" spans="1:5" x14ac:dyDescent="0.25">
      <c r="A7355" t="s">
        <v>3008</v>
      </c>
    </row>
    <row r="7356" spans="1:5" x14ac:dyDescent="0.25">
      <c r="A7356" t="s">
        <v>543</v>
      </c>
    </row>
    <row r="7357" spans="1:5" x14ac:dyDescent="0.25">
      <c r="A7357" t="s">
        <v>43</v>
      </c>
    </row>
    <row r="7358" spans="1:5" x14ac:dyDescent="0.25">
      <c r="A7358" t="s">
        <v>2348</v>
      </c>
    </row>
    <row r="7359" spans="1:5" x14ac:dyDescent="0.25">
      <c r="A7359" t="s">
        <v>145</v>
      </c>
    </row>
    <row r="7360" spans="1:5" x14ac:dyDescent="0.25">
      <c r="A7360" t="s">
        <v>2233</v>
      </c>
    </row>
    <row r="7361" spans="1:1" x14ac:dyDescent="0.25">
      <c r="A7361" t="s">
        <v>11</v>
      </c>
    </row>
    <row r="7362" spans="1:1" x14ac:dyDescent="0.25">
      <c r="A7362" t="s">
        <v>3009</v>
      </c>
    </row>
    <row r="7363" spans="1:1" x14ac:dyDescent="0.25">
      <c r="A7363" t="s">
        <v>3010</v>
      </c>
    </row>
    <row r="7364" spans="1:1" x14ac:dyDescent="0.25">
      <c r="A7364" t="s">
        <v>3011</v>
      </c>
    </row>
    <row r="7365" spans="1:1" x14ac:dyDescent="0.25">
      <c r="A7365" t="s">
        <v>3012</v>
      </c>
    </row>
    <row r="7366" spans="1:1" x14ac:dyDescent="0.25">
      <c r="A7366" t="s">
        <v>3013</v>
      </c>
    </row>
    <row r="7367" spans="1:1" x14ac:dyDescent="0.25">
      <c r="A7367" t="s">
        <v>700</v>
      </c>
    </row>
    <row r="7368" spans="1:1" x14ac:dyDescent="0.25">
      <c r="A7368" t="s">
        <v>614</v>
      </c>
    </row>
    <row r="7369" spans="1:1" x14ac:dyDescent="0.25">
      <c r="A7369" t="s">
        <v>19</v>
      </c>
    </row>
    <row r="7370" spans="1:1" x14ac:dyDescent="0.25">
      <c r="A7370" t="s">
        <v>37</v>
      </c>
    </row>
    <row r="7371" spans="1:1" x14ac:dyDescent="0.25">
      <c r="A7371" t="s">
        <v>155</v>
      </c>
    </row>
    <row r="7372" spans="1:1" x14ac:dyDescent="0.25">
      <c r="A7372" t="s">
        <v>112</v>
      </c>
    </row>
    <row r="7373" spans="1:1" x14ac:dyDescent="0.25">
      <c r="A7373" t="s">
        <v>3014</v>
      </c>
    </row>
    <row r="7374" spans="1:1" x14ac:dyDescent="0.25">
      <c r="A7374" t="s">
        <v>3015</v>
      </c>
    </row>
    <row r="7375" spans="1:1" x14ac:dyDescent="0.25">
      <c r="A7375" t="s">
        <v>223</v>
      </c>
    </row>
    <row r="7376" spans="1:1" x14ac:dyDescent="0.25">
      <c r="A7376" t="s">
        <v>3016</v>
      </c>
    </row>
    <row r="7377" spans="1:5" x14ac:dyDescent="0.25">
      <c r="A7377" t="s">
        <v>1</v>
      </c>
    </row>
    <row r="7378" spans="1:5" x14ac:dyDescent="0.25">
      <c r="A7378" t="s">
        <v>3017</v>
      </c>
      <c r="E7378" t="str">
        <f>A7378&amp;","&amp;A7379&amp;","&amp;A7380&amp;","&amp;A7381&amp;","&amp;A7382&amp;","&amp;A7383&amp;","&amp;A7384&amp;","&amp;A7385&amp;","&amp;A7386&amp;","&amp;A7387&amp;","&amp;A7388&amp;","&amp;A7389&amp;","&amp;A7390&amp;","&amp;A7391&amp;","&amp;A7392&amp;","&amp;A7393&amp;","&amp;A7394&amp;","&amp;A7395&amp;","&amp;A7396&amp;","&amp;A7397&amp;","&amp;A7398&amp;","&amp;A7399&amp;","&amp;A7400&amp;","&amp;A7401&amp;","&amp;A7402</f>
        <v>[CROCONAW],Name = Croconaw,Types = FIGHTING,GROUND,BaseStats = 65,80,80,63,59,58,GenderRatio = FemaleOneEighth,GrowthRate = Parabolic,BaseExp = 142,EVs = ATTACK,1,DEFENSE,1,CatchRate = 45,Happiness = 70,Abilities = DRYSKIN,NOGUARD,HiddenAbilities = MOODY,Moves = 0,FIREFANG,1,FIREFANG,1,MAIM,1,LEER,6,SANDTOMB,10,ARMTHRUST,14,BITE,17,SCARYFACE,20,MACHPUNCH,24,BULLDOZE,28,BULKUP,32,CRUNCH,36,GOLDRUSH,39,BRICKBREAK,43,SWAGGER,47,DYNAMICPUNCH,51,EARTHQUAKE,55,FRENZY,TutorMoves = ATTRACT,BRICKBREAK,DIG,DRAGONCLAW,FACADE,FOCUSPUNCH,FRUSTRATION,HIDDENPOWER,LOWKICK,POWERUPPUNCH,PROTECT,REST,RETURN,ROCKSLIDE,ROCKTOMB,ROUND,SCALD,SHADOWCLAW,SLEEPTALK,SUBSTITUTE,SUPERPOWER,SWORDSDANCE,TOXIC,UPROAR,WORKUP,HELPINGHAND,FALSESWIPE,FIREPUNCH,SUNNYDAY,FIREFANG,SANDTOMB,MUDSHACKLES,BULLDOZE,STAMPEDE,SPIKES,MUDSLIDE,GAIAPULSE,PSYCHOCUT,QUICKSAND,SANDSTORM,ROCKBLAST,STEALTHROCK,BEATUP,SCORESETTLER,ASSURANCE,SNARL,BRUTALSWING,TAUNT,KNOCKOFF,GOBLINSTRIKE,REVENGE,DRAINPUNCH,LOWSWEEP,BULKUP,CLOSECOMBAT,CURSE,MEANLOOK,METEORMASH,BODYSLAM,BLAZEKICK,WILDCHARGE,EARTHQUAKE,EARTHPOWER,HIGHHORSEPOWER,PSYCHICFANGS,LEECHLIFE,POISONJAB,OUTRAGE,DRAGONDANCE,CRUNCH,THROATCHOP,IRONHEAD,SWORDSDANCE,CATAPULT,STONEEDGE,GOLDRUSH,SCORCHINGSANDS,STEAMROLLER,SCALESHOT,LASHOUT,GRUDGE,CHIDORI,BODYPRESS,COACHING,ANCIENTPOWER,EggGroups = Monster,HatchSteps = 5120,Height = 1.1,Weight = 25.0,Color = Brown,Shape = BipedalTail,Category = Raider,Pokedex = They are known for raiding in small groups so can be quite threatening when they assemble in small gangs to raid local towns.,Generation = 2,Evolutions = FERALIGATR,Level,45,#-------------------------------</v>
      </c>
    </row>
    <row r="7379" spans="1:5" x14ac:dyDescent="0.25">
      <c r="A7379" t="s">
        <v>3018</v>
      </c>
    </row>
    <row r="7380" spans="1:5" x14ac:dyDescent="0.25">
      <c r="A7380" t="s">
        <v>3007</v>
      </c>
    </row>
    <row r="7381" spans="1:5" x14ac:dyDescent="0.25">
      <c r="A7381" t="s">
        <v>3019</v>
      </c>
    </row>
    <row r="7382" spans="1:5" x14ac:dyDescent="0.25">
      <c r="A7382" t="s">
        <v>543</v>
      </c>
    </row>
    <row r="7383" spans="1:5" x14ac:dyDescent="0.25">
      <c r="A7383" t="s">
        <v>43</v>
      </c>
    </row>
    <row r="7384" spans="1:5" x14ac:dyDescent="0.25">
      <c r="A7384" t="s">
        <v>98</v>
      </c>
    </row>
    <row r="7385" spans="1:5" x14ac:dyDescent="0.25">
      <c r="A7385" t="s">
        <v>1008</v>
      </c>
    </row>
    <row r="7386" spans="1:5" x14ac:dyDescent="0.25">
      <c r="A7386" t="s">
        <v>2233</v>
      </c>
    </row>
    <row r="7387" spans="1:5" x14ac:dyDescent="0.25">
      <c r="A7387" t="s">
        <v>11</v>
      </c>
    </row>
    <row r="7388" spans="1:5" x14ac:dyDescent="0.25">
      <c r="A7388" t="s">
        <v>3009</v>
      </c>
    </row>
    <row r="7389" spans="1:5" x14ac:dyDescent="0.25">
      <c r="A7389" t="s">
        <v>3010</v>
      </c>
    </row>
    <row r="7390" spans="1:5" x14ac:dyDescent="0.25">
      <c r="A7390" t="s">
        <v>3020</v>
      </c>
    </row>
    <row r="7391" spans="1:5" x14ac:dyDescent="0.25">
      <c r="A7391" t="s">
        <v>3021</v>
      </c>
    </row>
    <row r="7392" spans="1:5" x14ac:dyDescent="0.25">
      <c r="A7392" t="s">
        <v>700</v>
      </c>
    </row>
    <row r="7393" spans="1:5" x14ac:dyDescent="0.25">
      <c r="A7393" t="s">
        <v>614</v>
      </c>
    </row>
    <row r="7394" spans="1:5" x14ac:dyDescent="0.25">
      <c r="A7394" t="s">
        <v>195</v>
      </c>
    </row>
    <row r="7395" spans="1:5" x14ac:dyDescent="0.25">
      <c r="A7395" t="s">
        <v>2506</v>
      </c>
    </row>
    <row r="7396" spans="1:5" x14ac:dyDescent="0.25">
      <c r="A7396" t="s">
        <v>155</v>
      </c>
    </row>
    <row r="7397" spans="1:5" x14ac:dyDescent="0.25">
      <c r="A7397" t="s">
        <v>112</v>
      </c>
    </row>
    <row r="7398" spans="1:5" x14ac:dyDescent="0.25">
      <c r="A7398" t="s">
        <v>3022</v>
      </c>
    </row>
    <row r="7399" spans="1:5" x14ac:dyDescent="0.25">
      <c r="A7399" t="s">
        <v>3023</v>
      </c>
    </row>
    <row r="7400" spans="1:5" x14ac:dyDescent="0.25">
      <c r="A7400" t="s">
        <v>223</v>
      </c>
    </row>
    <row r="7401" spans="1:5" x14ac:dyDescent="0.25">
      <c r="A7401" t="s">
        <v>3024</v>
      </c>
    </row>
    <row r="7402" spans="1:5" x14ac:dyDescent="0.25">
      <c r="A7402" t="s">
        <v>1</v>
      </c>
    </row>
    <row r="7403" spans="1:5" x14ac:dyDescent="0.25">
      <c r="A7403" t="s">
        <v>3025</v>
      </c>
      <c r="E7403" t="str">
        <f>A7403&amp;","&amp;A7404&amp;","&amp;A7405&amp;","&amp;A7406&amp;","&amp;A7407&amp;","&amp;A7408&amp;","&amp;A7409&amp;","&amp;A7410&amp;","&amp;A7411&amp;","&amp;A7412&amp;","&amp;A7413&amp;","&amp;A7414&amp;","&amp;A7415&amp;","&amp;A7416&amp;","&amp;A7417&amp;","&amp;A7418&amp;","&amp;A7419&amp;","&amp;A7420&amp;","&amp;A7421&amp;","&amp;A7422&amp;","&amp;A7423&amp;","&amp;A7424&amp;","&amp;A7425&amp;","&amp;A7426&amp;","&amp;A7427</f>
        <v>[FERALIGATR],Name = Feraligatr,Types = FIGHTING,GROUND,BaseStats = 85,105,100,83,79,78,GenderRatio = FemaleOneEighth,GrowthRate = Parabolic,BaseExp = 239,EVs = ATTACK,3,CatchRate = 45,Happiness = 70,Abilities = DRYSKIN,NOGUARD,HiddenAbilities = MOXIE,Moves = 0,NORETREAT,1,NORETREAT,1,FIREFANG,1,MAIM,1,LEER,6,SANDTOMB,10,ARMTHRUST,14,BITE,17,SCARYFACE,20,MACHPUNCH,24,BULLDOZE,28,BULKUP,32,CRUNCH,36,GOLDRUSH,39,BRICKBREAK,43,SWAGGER,47,DYNAMICPUNCH,51,EARTHQUAKE,55,FRENZY,TutorMoves = ATTRACT,BRICKBREAK,DIG,DRAGONCLAW,FACADE,FOCUSPUNCH,FRUSTRATION,HIDDENPOWER,LOWKICK,POWERUPPUNCH,PROTECT,REST,RETURN,ROCKSLIDE,ROCKTOMB,ROUND,SCALD,SHADOWCLAW,SLEEPTALK,SUBSTITUTE,SUPERPOWER,SWORDSDANCE,TOXIC,UPROAR,WORKUP,HELPINGHAND,FALSESWIPE,FIREPUNCH,SUNNYDAY,FIREFANG,SANDTOMB,MUDSHACKLES,BULLDOZE,STAMPEDE,SPIKES,MUDSLIDE,GAIAPULSE,PSYCHOCUT,QUICKSAND,SANDSTORM,ROCKBLAST,STEALTHROCK,BEATUP,SCORESETTLER,ASSURANCE,SNARL,BRUTALSWING,TAUNT,KNOCKOFF,GOBLINSTRIKE,REVENGE,DRAINPUNCH,LOWSWEEP,BULKUP,CLOSECOMBAT,CURSE,MEANLOOK,METEORMASH,BODYSLAM,BLAZEKICK,WILDCHARGE,EARTHQUAKE,EARTHPOWER,HIGHHORSEPOWER,PSYCHICFANGS,LEECHLIFE,POISONJAB,OUTRAGE,DRAGONDANCE,CRUNCH,THROATCHOP,IRONHEAD,SWORDSDANCE,CATAPULT,STONEEDGE,GOLDRUSH,SCORCHINGSANDS,STEAMROLLER,SCALESHOT,LASHOUT,GRUDGE,CHIDORI,BODYPRESS,COACHING,ANCIENTPOWER,VENDETTA,TRIPLEKICK,EggGroups = Monster,HatchSteps = 5120,Height = 2.3,Weight = 88.8,Color = Blue,Shape = BipedalTail,Habitat = WatersEdge,Category = Big Jaw,Pokedex = It adds a tattoo to its skin for every foe it takes out in combat to constantly bask in its combat superiority.,Generation = 2,#-------------------------------</v>
      </c>
    </row>
    <row r="7404" spans="1:5" x14ac:dyDescent="0.25">
      <c r="A7404" t="s">
        <v>3026</v>
      </c>
    </row>
    <row r="7405" spans="1:5" x14ac:dyDescent="0.25">
      <c r="A7405" t="s">
        <v>3007</v>
      </c>
    </row>
    <row r="7406" spans="1:5" x14ac:dyDescent="0.25">
      <c r="A7406" t="s">
        <v>3027</v>
      </c>
    </row>
    <row r="7407" spans="1:5" x14ac:dyDescent="0.25">
      <c r="A7407" t="s">
        <v>543</v>
      </c>
    </row>
    <row r="7408" spans="1:5" x14ac:dyDescent="0.25">
      <c r="A7408" t="s">
        <v>43</v>
      </c>
    </row>
    <row r="7409" spans="1:1" x14ac:dyDescent="0.25">
      <c r="A7409" t="s">
        <v>1528</v>
      </c>
    </row>
    <row r="7410" spans="1:1" x14ac:dyDescent="0.25">
      <c r="A7410" t="s">
        <v>1019</v>
      </c>
    </row>
    <row r="7411" spans="1:1" x14ac:dyDescent="0.25">
      <c r="A7411" t="s">
        <v>2233</v>
      </c>
    </row>
    <row r="7412" spans="1:1" x14ac:dyDescent="0.25">
      <c r="A7412" t="s">
        <v>11</v>
      </c>
    </row>
    <row r="7413" spans="1:1" x14ac:dyDescent="0.25">
      <c r="A7413" t="s">
        <v>3009</v>
      </c>
    </row>
    <row r="7414" spans="1:1" x14ac:dyDescent="0.25">
      <c r="A7414" t="s">
        <v>881</v>
      </c>
    </row>
    <row r="7415" spans="1:1" x14ac:dyDescent="0.25">
      <c r="A7415" t="s">
        <v>3028</v>
      </c>
    </row>
    <row r="7416" spans="1:1" x14ac:dyDescent="0.25">
      <c r="A7416" t="s">
        <v>3029</v>
      </c>
    </row>
    <row r="7417" spans="1:1" x14ac:dyDescent="0.25">
      <c r="A7417" t="s">
        <v>700</v>
      </c>
    </row>
    <row r="7418" spans="1:1" x14ac:dyDescent="0.25">
      <c r="A7418" t="s">
        <v>614</v>
      </c>
    </row>
    <row r="7419" spans="1:1" x14ac:dyDescent="0.25">
      <c r="A7419" t="s">
        <v>3030</v>
      </c>
    </row>
    <row r="7420" spans="1:1" x14ac:dyDescent="0.25">
      <c r="A7420" t="s">
        <v>1395</v>
      </c>
    </row>
    <row r="7421" spans="1:1" x14ac:dyDescent="0.25">
      <c r="A7421" t="s">
        <v>53</v>
      </c>
    </row>
    <row r="7422" spans="1:1" x14ac:dyDescent="0.25">
      <c r="A7422" t="s">
        <v>112</v>
      </c>
    </row>
    <row r="7423" spans="1:1" x14ac:dyDescent="0.25">
      <c r="A7423" t="s">
        <v>3031</v>
      </c>
    </row>
    <row r="7424" spans="1:1" x14ac:dyDescent="0.25">
      <c r="A7424" t="s">
        <v>3032</v>
      </c>
    </row>
    <row r="7425" spans="1:5" x14ac:dyDescent="0.25">
      <c r="A7425" t="s">
        <v>3033</v>
      </c>
    </row>
    <row r="7426" spans="1:5" x14ac:dyDescent="0.25">
      <c r="A7426" t="s">
        <v>223</v>
      </c>
    </row>
    <row r="7427" spans="1:5" x14ac:dyDescent="0.25">
      <c r="A7427" t="s">
        <v>1</v>
      </c>
    </row>
    <row r="7428" spans="1:5" x14ac:dyDescent="0.25">
      <c r="A7428" t="s">
        <v>3034</v>
      </c>
      <c r="E7428" t="str">
        <f>A7428&amp;","&amp;A7429&amp;","&amp;A7430&amp;","&amp;A7431&amp;","&amp;A7432&amp;","&amp;A7433&amp;","&amp;A7434&amp;","&amp;A7435&amp;","&amp;A7436&amp;","&amp;A7437&amp;","&amp;A7438&amp;","&amp;A7439&amp;","&amp;A7440&amp;","&amp;A7441&amp;","&amp;A7442&amp;","&amp;A7443&amp;","&amp;A7444&amp;","&amp;A7445&amp;","&amp;A7446&amp;","&amp;A7447&amp;","&amp;A7448&amp;","&amp;A7449&amp;","&amp;A7450&amp;","&amp;A7451&amp;","&amp;A7452</f>
        <v>[DIGLETT],Name = Diglett,Types = GHOST,GROUND,BaseStats = 50,55,25,95,35,45,GenderRatio = Female50Percent,GrowthRate = Medium,BaseExp = 53,EVs = SPEED,1,CatchRate = 255,Happiness = 70,Abilities = SANDVEIL,ARENATRAP,HiddenAbilities = SANDFORCE,Moves = 1,SANDATTACK,1,SCRATCH,4,GROWL,8,ASTONISH,12,MUDSLAP,16,BULLDOZE,20,SUCKERPUNCH,24,SLASH,28,SANDSTORM,32,DIG,36,EARTHPOWER,40,EARTHQUAKE,44,FISSURE,TutorMoves = STREAMRUSH,AGILITY,ALLYSWITCH,ASSURANCE,ATTRACT,BEATUP,BODYSLAM,BULLDOZE,CONFIDE,CUT,DIG,DOUBLETEAM,EARTHPOWER,EARTHQUAKE,ECHOEDVOICE,ENDURE,FACADE,FRUSTRATION,HIDDENPOWER,PROTECT,REST,RETURN,REVERSAL,ROCKSLIDE,ROCKSMASH,ROCKTOMB,ROUND,SANDSTORM,SCORCHINGSANDS,SCREECH,SHADOWCLAW,SLEEPTALK,SLUDGEBOMB,SNORE,STEALTHROCK,STAMPEDE,SUBSTITUTE,SUNNYDAY,SWAGGER,THIEF,TOXIC,UPROAR,WORKUP,EggMoves = ANCIENTPOWER,HEADBUTT,FINALGAMBIT,MEMENTO,HONECLAWS,EggGroups = Field,HatchSteps = 5120,Height = 0.2,Weight = 0.8,Color = Gray,Shape = HeadBase,Category = Gravestone,Pokedex = It likes to keep its eyes closed to mask itself as an ordinary gravestone. When people let their guard down, it will spook them.,Generation = 1,WildItemUncommon = SOFTSAND</v>
      </c>
    </row>
    <row r="7429" spans="1:5" x14ac:dyDescent="0.25">
      <c r="A7429" t="s">
        <v>3035</v>
      </c>
    </row>
    <row r="7430" spans="1:5" x14ac:dyDescent="0.25">
      <c r="A7430" t="s">
        <v>3036</v>
      </c>
    </row>
    <row r="7431" spans="1:5" x14ac:dyDescent="0.25">
      <c r="A7431" t="s">
        <v>3037</v>
      </c>
    </row>
    <row r="7432" spans="1:5" x14ac:dyDescent="0.25">
      <c r="A7432" t="s">
        <v>6</v>
      </c>
    </row>
    <row r="7433" spans="1:5" x14ac:dyDescent="0.25">
      <c r="A7433" t="s">
        <v>7</v>
      </c>
    </row>
    <row r="7434" spans="1:5" x14ac:dyDescent="0.25">
      <c r="A7434" t="s">
        <v>717</v>
      </c>
    </row>
    <row r="7435" spans="1:5" x14ac:dyDescent="0.25">
      <c r="A7435" t="s">
        <v>119</v>
      </c>
    </row>
    <row r="7436" spans="1:5" x14ac:dyDescent="0.25">
      <c r="A7436" t="s">
        <v>146</v>
      </c>
    </row>
    <row r="7437" spans="1:5" x14ac:dyDescent="0.25">
      <c r="A7437" t="s">
        <v>11</v>
      </c>
    </row>
    <row r="7438" spans="1:5" x14ac:dyDescent="0.25">
      <c r="A7438" t="s">
        <v>2042</v>
      </c>
    </row>
    <row r="7439" spans="1:5" x14ac:dyDescent="0.25">
      <c r="A7439" t="s">
        <v>1194</v>
      </c>
    </row>
    <row r="7440" spans="1:5" x14ac:dyDescent="0.25">
      <c r="A7440" t="s">
        <v>3038</v>
      </c>
    </row>
    <row r="7441" spans="1:5" x14ac:dyDescent="0.25">
      <c r="A7441" t="s">
        <v>3039</v>
      </c>
    </row>
    <row r="7442" spans="1:5" x14ac:dyDescent="0.25">
      <c r="A7442" t="s">
        <v>3040</v>
      </c>
    </row>
    <row r="7443" spans="1:5" x14ac:dyDescent="0.25">
      <c r="A7443" t="s">
        <v>367</v>
      </c>
    </row>
    <row r="7444" spans="1:5" x14ac:dyDescent="0.25">
      <c r="A7444" t="s">
        <v>614</v>
      </c>
    </row>
    <row r="7445" spans="1:5" x14ac:dyDescent="0.25">
      <c r="A7445" t="s">
        <v>323</v>
      </c>
    </row>
    <row r="7446" spans="1:5" x14ac:dyDescent="0.25">
      <c r="A7446" t="s">
        <v>3041</v>
      </c>
    </row>
    <row r="7447" spans="1:5" x14ac:dyDescent="0.25">
      <c r="A7447" t="s">
        <v>325</v>
      </c>
    </row>
    <row r="7448" spans="1:5" x14ac:dyDescent="0.25">
      <c r="A7448" t="s">
        <v>186</v>
      </c>
    </row>
    <row r="7449" spans="1:5" x14ac:dyDescent="0.25">
      <c r="A7449" t="s">
        <v>3042</v>
      </c>
    </row>
    <row r="7450" spans="1:5" x14ac:dyDescent="0.25">
      <c r="A7450" t="s">
        <v>3043</v>
      </c>
    </row>
    <row r="7451" spans="1:5" x14ac:dyDescent="0.25">
      <c r="A7451" t="s">
        <v>25</v>
      </c>
    </row>
    <row r="7452" spans="1:5" x14ac:dyDescent="0.25">
      <c r="A7452" t="s">
        <v>3044</v>
      </c>
    </row>
    <row r="7453" spans="1:5" x14ac:dyDescent="0.25">
      <c r="A7453" t="s">
        <v>3045</v>
      </c>
    </row>
    <row r="7454" spans="1:5" x14ac:dyDescent="0.25">
      <c r="A7454" t="s">
        <v>1</v>
      </c>
    </row>
    <row r="7455" spans="1:5" x14ac:dyDescent="0.25">
      <c r="A7455" t="s">
        <v>3046</v>
      </c>
      <c r="E7455" t="str">
        <f>A7455&amp;","&amp;A7456&amp;","&amp;A7457&amp;","&amp;A7458&amp;","&amp;A7459&amp;","&amp;A7460&amp;","&amp;A7461&amp;","&amp;A7462&amp;","&amp;A7463&amp;","&amp;A7464&amp;","&amp;A7465&amp;","&amp;A7466&amp;","&amp;A7467&amp;","&amp;A7468&amp;","&amp;A7469&amp;","&amp;A7470&amp;","&amp;A7471&amp;","&amp;A7472&amp;","&amp;A7473&amp;","&amp;A7474&amp;","&amp;A7475&amp;","&amp;A7476&amp;","&amp;A7477&amp;","&amp;A7478&amp;","&amp;A7479</f>
        <v>[DUGTRIO],Name = Dugtrio,Types = GHOST,GROUND,BaseStats = 75,100,50,120,50,70,GenderRatio = Female50Percent,GrowthRate = Medium,BaseExp = 149,EVs = SPEED,2,CatchRate = 50,Happiness = 70,Abilities = SANDVEIL,ARENATRAP,HiddenAbilities = SANDFORCE,Moves = 0,SANDTOMB,1,SANDTOMB,1,NIGHTSLASH,1,TRIATTACK,1,SANDATTACK,1,SCRATCH,1,GROWL,1,ASTONISH,12,MUDSLAP,16,BULLDOZE,20,SUCKERPUNCH,24,SLASH,30,SANDSTORM,36,DIG,42,EARTHPOWER,48,EARTHQUAKE,54,FISSURE,TutorMoves = STREAMRUSH,AGILITY,ALLYSWITCH,ASSURANCE,ATTRACT,BEATUP,BODYSLAM,BULLDOZE,CONFIDE,CUT,DIG,DOUBLETEAM,EARTHPOWER,EARTHQUAKE,ECHOEDVOICE,ENDURE,FACADE,FRUSTRATION,GIGAIMPACT,HIDDENPOWER,HIGHHORSEPOWER,HYPERBEAM,PROTECT,REST,RETURN,REVERSAL,ROCKSLIDE,ROCKSMASH,ROCKTOMB,ROUND,SANDSTORM,SANDTOMB,SCORCHINGSANDS,SCREECH,SHADOWCLAW,SLEEPTALK,SLUDGEBOMB,SLUDGEWAVE,SNORE,STEALTHROCK,STAMPEDE,STONEEDGE,SUBSTITUTE,SUNNYDAY,SWAGGER,THIEF,TOXIC,TRIATTACK,UPROAR,WORKUP,EggGroups = Field,HatchSteps = 5120,Height = 0.7,Weight = 33.3,Color = Gray,Shape = MultiBody,Category = Gravestone,Pokedex = It is constantly watching over the graves of close friends and family that passed away and carries the graves around with them.,Generation = 1,WildItemUncommon = SOFTSAND,#-------------------------------</v>
      </c>
    </row>
    <row r="7456" spans="1:5" x14ac:dyDescent="0.25">
      <c r="A7456" t="s">
        <v>3047</v>
      </c>
    </row>
    <row r="7457" spans="1:1" x14ac:dyDescent="0.25">
      <c r="A7457" t="s">
        <v>3036</v>
      </c>
    </row>
    <row r="7458" spans="1:1" x14ac:dyDescent="0.25">
      <c r="A7458" t="s">
        <v>3048</v>
      </c>
    </row>
    <row r="7459" spans="1:1" x14ac:dyDescent="0.25">
      <c r="A7459" t="s">
        <v>6</v>
      </c>
    </row>
    <row r="7460" spans="1:1" x14ac:dyDescent="0.25">
      <c r="A7460" t="s">
        <v>7</v>
      </c>
    </row>
    <row r="7461" spans="1:1" x14ac:dyDescent="0.25">
      <c r="A7461" t="s">
        <v>1186</v>
      </c>
    </row>
    <row r="7462" spans="1:1" x14ac:dyDescent="0.25">
      <c r="A7462" t="s">
        <v>136</v>
      </c>
    </row>
    <row r="7463" spans="1:1" x14ac:dyDescent="0.25">
      <c r="A7463" t="s">
        <v>3049</v>
      </c>
    </row>
    <row r="7464" spans="1:1" x14ac:dyDescent="0.25">
      <c r="A7464" t="s">
        <v>11</v>
      </c>
    </row>
    <row r="7465" spans="1:1" x14ac:dyDescent="0.25">
      <c r="A7465" t="s">
        <v>2042</v>
      </c>
    </row>
    <row r="7466" spans="1:1" x14ac:dyDescent="0.25">
      <c r="A7466" t="s">
        <v>1194</v>
      </c>
    </row>
    <row r="7467" spans="1:1" x14ac:dyDescent="0.25">
      <c r="A7467" t="s">
        <v>3050</v>
      </c>
    </row>
    <row r="7468" spans="1:1" x14ac:dyDescent="0.25">
      <c r="A7468" t="s">
        <v>3051</v>
      </c>
    </row>
    <row r="7469" spans="1:1" x14ac:dyDescent="0.25">
      <c r="A7469" t="s">
        <v>367</v>
      </c>
    </row>
    <row r="7470" spans="1:1" x14ac:dyDescent="0.25">
      <c r="A7470" t="s">
        <v>614</v>
      </c>
    </row>
    <row r="7471" spans="1:1" x14ac:dyDescent="0.25">
      <c r="A7471" t="s">
        <v>235</v>
      </c>
    </row>
    <row r="7472" spans="1:1" x14ac:dyDescent="0.25">
      <c r="A7472" t="s">
        <v>3052</v>
      </c>
    </row>
    <row r="7473" spans="1:5" x14ac:dyDescent="0.25">
      <c r="A7473" t="s">
        <v>325</v>
      </c>
    </row>
    <row r="7474" spans="1:5" x14ac:dyDescent="0.25">
      <c r="A7474" t="s">
        <v>382</v>
      </c>
    </row>
    <row r="7475" spans="1:5" x14ac:dyDescent="0.25">
      <c r="A7475" t="s">
        <v>3042</v>
      </c>
    </row>
    <row r="7476" spans="1:5" x14ac:dyDescent="0.25">
      <c r="A7476" t="s">
        <v>3053</v>
      </c>
    </row>
    <row r="7477" spans="1:5" x14ac:dyDescent="0.25">
      <c r="A7477" t="s">
        <v>25</v>
      </c>
    </row>
    <row r="7478" spans="1:5" x14ac:dyDescent="0.25">
      <c r="A7478" t="s">
        <v>3044</v>
      </c>
    </row>
    <row r="7479" spans="1:5" x14ac:dyDescent="0.25">
      <c r="A7479" t="s">
        <v>1</v>
      </c>
    </row>
    <row r="7480" spans="1:5" x14ac:dyDescent="0.25">
      <c r="A7480" t="s">
        <v>3054</v>
      </c>
      <c r="E7480" t="str">
        <f>A7480&amp;","&amp;A7481&amp;","&amp;A7482&amp;","&amp;A7483&amp;","&amp;A7484&amp;","&amp;A7485&amp;","&amp;A7486&amp;","&amp;A7487&amp;","&amp;A7488&amp;","&amp;A7489&amp;","&amp;A7490&amp;","&amp;A7491&amp;","&amp;A7492&amp;","&amp;A7493&amp;","&amp;A7494&amp;","&amp;A7495&amp;","&amp;A7496&amp;","&amp;A7497&amp;","&amp;A7498&amp;","&amp;A7499&amp;","&amp;A7500&amp;","&amp;A7501&amp;","&amp;A7502&amp;","&amp;A7503&amp;","&amp;A7504</f>
        <v>[CROAGUNK],Name = Croagunk,Types = POISON,PSYCHIC,BaseStats = 48,67,35,60,55,35,GenderRatio = Female50Percent,GrowthRate = Medium,BaseExp = 60,EVs = ATTACK,1,CatchRate = 140,Happiness = 100,Abilities = POISONTOUCH,TELEPATHY,HiddenAbilities = EFFECTSPORE,Moves = 1,POISONSTING,1,MINDBLAST,4,GROWL,8,MEMORYBLOCK,12,ROUND,16,REVENGE,20,POISONSPIT,24,HYPNOSIS,30,SUCKERPUNCH,35,ALKALINEBOMB,39,TOXIC,42,SWORDSDANCE,45,MANICOVERLOAD,49,ACIDRAIN,54,GUNKSHOT,TutorMoves = ASSURANCE,ATTRACT,DISABLE,BOUNCE,BRICKBREAK,BULKUP,BULLDOZE,DARKPULSE,DIG,DRAINPUNCH,EARTHQUAKE,FACADE,FOCUSBLAST,FOCUSPUNCH,FOULPLAY,FRUSTRATION,GUNKSHOT,HELPINGHAND,HIDDENPOWER,ICEPUNCH,KNOCKOFF,LASHOUT,LOWKICK,LOWSWEEP,NASTYPLOT,SCORESETTLER,POISONJAB,POWERUPPUNCH,PROTECT,RAINDANCE,REST,RETURN,REVENGE,ROCKSLIDE,ROCKTOMB,ROUND,SHADOWBALL,SLEEPTALK,SLUDGEBOMB,SLUDGEWAVE,SUBSTITUTE,TAUNT,THIEF,THUNDERPUNCH,TOXIC,ALLERGY,WORKUP,CHARGEBEAM,BULLETSEED,MOSSYPUNCH,MUDSHACKLES,STAMPEDE,QUICKSAND,LIGHTSCREEN,REFLECT,TRICKROOM,WONDERROOM,MAGICROOM,PSYCHICTERRAIN,MINDDRAIN,ARCANEENERGY,SANDSTORM,BEATUP,BRUTALSWING,VENDETTA,GOBLINSTRIKE,BALANCERCHANGEREQUIRED,WHIRLPOOL,SUBMERGE,SOAK,CLOSECOMBAT,CROSSPOISON,TOXICSPIKES,ACIDRAIN,GASTROACID,POISONFANG,ACIDARMOR,ANCIENTGLARE,SHADOWCLAW,CURSE,CONFUSERAY,MEANLOOK,NOBLEROAR,BODYSLAM,SCALD,SUPERPOWER,TRIPLEKICK,PSYCHIC,CALMMIND,BLOODRITUAL,PSYCHICFANGS,LEECHLIFE,SLUDGEBOMB,BALANCERCHANGEREQUIRED,POISONJAB,GUNKSHOT,OUTRAGE,NASTYPLOT,THROATCHOP,SWORDSDANCE,HYPERVOICE,HYPERACUSIS,BOOMBOX,PSYSHOCK,ZENHEADBUTT,EXPANDINGFORCE,SPOIL,CORROSIVEGAS,SLUDGEWAVE,FOULPLAY,WAIL,EggMoves = FEINT,KNOCKOFF,PSYCHOCUT,ACHILLESHEEL,FAKEOUT,LEECHLIFE,BULLETPUNCH,ECTOPLASM,QUICKGUARD,LASHOUT,EggGroups = Humanlike,HatchSteps = 2560,Height = 0.7,Weight = 23.0,Color = Yellow,Shape = Bipedal,Category = Psychadelic,Pokedex = Rumour has it that if you are crazy enough, you can lick one to enter into a trance like state and achieve an unparalleled high but you might also contract an incurable disease.,Generation = 4,Evolutions = TOXICROAK,Level,36</v>
      </c>
    </row>
    <row r="7481" spans="1:5" x14ac:dyDescent="0.25">
      <c r="A7481" t="s">
        <v>3055</v>
      </c>
    </row>
    <row r="7482" spans="1:5" x14ac:dyDescent="0.25">
      <c r="A7482" t="s">
        <v>3056</v>
      </c>
    </row>
    <row r="7483" spans="1:5" x14ac:dyDescent="0.25">
      <c r="A7483" t="s">
        <v>3057</v>
      </c>
    </row>
    <row r="7484" spans="1:5" x14ac:dyDescent="0.25">
      <c r="A7484" t="s">
        <v>6</v>
      </c>
    </row>
    <row r="7485" spans="1:5" x14ac:dyDescent="0.25">
      <c r="A7485" t="s">
        <v>7</v>
      </c>
    </row>
    <row r="7486" spans="1:5" x14ac:dyDescent="0.25">
      <c r="A7486" t="s">
        <v>478</v>
      </c>
    </row>
    <row r="7487" spans="1:5" x14ac:dyDescent="0.25">
      <c r="A7487" t="s">
        <v>145</v>
      </c>
    </row>
    <row r="7488" spans="1:5" x14ac:dyDescent="0.25">
      <c r="A7488" t="s">
        <v>1253</v>
      </c>
    </row>
    <row r="7489" spans="1:1" x14ac:dyDescent="0.25">
      <c r="A7489" t="s">
        <v>2281</v>
      </c>
    </row>
    <row r="7490" spans="1:1" x14ac:dyDescent="0.25">
      <c r="A7490" t="s">
        <v>3058</v>
      </c>
    </row>
    <row r="7491" spans="1:1" x14ac:dyDescent="0.25">
      <c r="A7491" t="s">
        <v>3059</v>
      </c>
    </row>
    <row r="7492" spans="1:1" x14ac:dyDescent="0.25">
      <c r="A7492" t="s">
        <v>3060</v>
      </c>
    </row>
    <row r="7493" spans="1:1" x14ac:dyDescent="0.25">
      <c r="A7493" t="s">
        <v>3061</v>
      </c>
    </row>
    <row r="7494" spans="1:1" x14ac:dyDescent="0.25">
      <c r="A7494" t="s">
        <v>3062</v>
      </c>
    </row>
    <row r="7495" spans="1:1" x14ac:dyDescent="0.25">
      <c r="A7495" t="s">
        <v>885</v>
      </c>
    </row>
    <row r="7496" spans="1:1" x14ac:dyDescent="0.25">
      <c r="A7496" t="s">
        <v>3063</v>
      </c>
    </row>
    <row r="7497" spans="1:1" x14ac:dyDescent="0.25">
      <c r="A7497" t="s">
        <v>235</v>
      </c>
    </row>
    <row r="7498" spans="1:1" x14ac:dyDescent="0.25">
      <c r="A7498" t="s">
        <v>3064</v>
      </c>
    </row>
    <row r="7499" spans="1:1" x14ac:dyDescent="0.25">
      <c r="A7499" t="s">
        <v>292</v>
      </c>
    </row>
    <row r="7500" spans="1:1" x14ac:dyDescent="0.25">
      <c r="A7500" t="s">
        <v>369</v>
      </c>
    </row>
    <row r="7501" spans="1:1" x14ac:dyDescent="0.25">
      <c r="A7501" t="s">
        <v>3065</v>
      </c>
    </row>
    <row r="7502" spans="1:1" x14ac:dyDescent="0.25">
      <c r="A7502" t="s">
        <v>3066</v>
      </c>
    </row>
    <row r="7503" spans="1:1" x14ac:dyDescent="0.25">
      <c r="A7503" t="s">
        <v>385</v>
      </c>
    </row>
    <row r="7504" spans="1:1" x14ac:dyDescent="0.25">
      <c r="A7504" t="s">
        <v>3067</v>
      </c>
    </row>
    <row r="7505" spans="1:5" x14ac:dyDescent="0.25">
      <c r="A7505" t="s">
        <v>1</v>
      </c>
    </row>
    <row r="7506" spans="1:5" x14ac:dyDescent="0.25">
      <c r="A7506" t="s">
        <v>3068</v>
      </c>
      <c r="E7506" t="str">
        <f>A7506&amp;","&amp;A7507&amp;","&amp;A7508&amp;","&amp;A7509&amp;","&amp;A7510&amp;","&amp;A7511&amp;","&amp;A7512&amp;","&amp;A7513&amp;","&amp;A7514&amp;","&amp;A7515&amp;","&amp;A7516&amp;","&amp;A7517&amp;","&amp;A7518&amp;","&amp;A7519&amp;","&amp;A7520&amp;","&amp;A7521&amp;","&amp;A7522&amp;","&amp;A7523&amp;","&amp;A7524&amp;","&amp;A7525&amp;","&amp;A7526&amp;","&amp;A7527&amp;","&amp;A7528&amp;","&amp;A7529&amp;","&amp;A7530</f>
        <v>[TOXICROAK],Name = Toxicroak,Types = POISON,PSYCHIC,BaseStats = 83,112,60,95,80,60,GenderRatio = Female50Percent,GrowthRate = Medium,BaseExp = 172,EVs = ATTACK,2,CatchRate = 75,Happiness = 70,Abilities = POISONTOUCH,TELEPATHY,HiddenAbilities = EFFECTSPORE,Moves = 0,VENOMDRAIN,1,VENOMDRAIN,1,VENOMDRENCH,1,MOSSYPUNCH,1,POISONSTING,1,MINDBLAST,4,GROWL,8,MEMORYBLOCK,12,ROUND,16,REVENGE,20,POISONSPIT,24,HYPNOSIS,30,SUCKERPUNCH,35,ALKALINEBOMB,39,TOXIC,42,SWORDSDANCE,45,MANICOVERLOAD,49,ACIDRAIN,54,GUNKSHOT,TutorMoves = ASSURANCE,ATTRACT,DISABLE,BOUNCE,BRICKBREAK,BULKUP,BULLDOZE,DARKPULSE,DIG,DRAINPUNCH,EARTHQUAKE,FACADE,FOCUSBLAST,FOCUSPUNCH,FOULPLAY,FRUSTRATION,GUNKSHOT,HELPINGHAND,HIDDENPOWER,ICEPUNCH,KNOCKOFF,LASHOUT,LOWKICK,LOWSWEEP,NASTYPLOT,SCORESETTLER,POISONJAB,POWERUPPUNCH,PROTECT,RAINDANCE,REST,RETURN,REVENGE,ROCKSLIDE,ROCKTOMB,ROUND,SHADOWBALL,SLEEPTALK,SLUDGEBOMB,SLUDGEWAVE,SUBSTITUTE,TAUNT,THIEF,THUNDERPUNCH,TOXIC,ALLERGY,WORKUP,CHARGEBEAM,BULLETSEED,MOSSYPUNCH,MUDSHACKLES,STAMPEDE,QUICKSAND,LIGHTSCREEN,REFLECT,TRICKROOM,WONDERROOM,MAGICROOM,PSYCHICTERRAIN,MINDDRAIN,ARCANEENERGY,SANDSTORM,BEATUP,BRUTALSWING,VENDETTA,GOBLINSTRIKE,BALANCERCHANGEREQUIRED,WHIRLPOOL,SUBMERGE,SOAK,CLOSECOMBAT,CROSSPOISON,TOXICSPIKES,ACIDRAIN,GASTROACID,POISONFANG,ACIDARMOR,ANCIENTGLARE,SHADOWCLAW,CURSE,CONFUSERAY,MEANLOOK,NOBLEROAR,BODYSLAM,SCALD,SUPERPOWER,TRIPLEKICK,PSYCHIC,CALMMIND,BLOODRITUAL,PSYCHICFANGS,LEECHLIFE,SLUDGEBOMB,BALANCERCHANGEREQUIRED,POISONJAB,GUNKSHOT,OUTRAGE,NASTYPLOT,THROATCHOP,SWORDSDANCE,HYPERVOICE,HYPERACUSIS,BOOMBOX,PSYSHOCK,ZENHEADBUTT,EXPANDINGFORCE,SPOIL,CORROSIVEGAS,SLUDGEWAVE,FOULPLAY,WAIL,COACHING,EggGroups = Humanlike,HatchSteps = 5120,Height = 1.3,Weight = 44.4,Color = Yellow,Shape = Bipedal,Category = Psychadelic,Pokedex = Squeezing one of the poisonous sacs on its skin can cause it to explode and create a corrosive reaction.,Generation = 4,#-------------------------------,[SPRITZEE]</v>
      </c>
    </row>
    <row r="7507" spans="1:5" x14ac:dyDescent="0.25">
      <c r="A7507" t="s">
        <v>3069</v>
      </c>
    </row>
    <row r="7508" spans="1:5" x14ac:dyDescent="0.25">
      <c r="A7508" t="s">
        <v>3056</v>
      </c>
    </row>
    <row r="7509" spans="1:5" x14ac:dyDescent="0.25">
      <c r="A7509" t="s">
        <v>3070</v>
      </c>
    </row>
    <row r="7510" spans="1:5" x14ac:dyDescent="0.25">
      <c r="A7510" t="s">
        <v>6</v>
      </c>
    </row>
    <row r="7511" spans="1:5" x14ac:dyDescent="0.25">
      <c r="A7511" t="s">
        <v>7</v>
      </c>
    </row>
    <row r="7512" spans="1:5" x14ac:dyDescent="0.25">
      <c r="A7512" t="s">
        <v>30</v>
      </c>
    </row>
    <row r="7513" spans="1:5" x14ac:dyDescent="0.25">
      <c r="A7513" t="s">
        <v>164</v>
      </c>
    </row>
    <row r="7514" spans="1:5" x14ac:dyDescent="0.25">
      <c r="A7514" t="s">
        <v>2361</v>
      </c>
    </row>
    <row r="7515" spans="1:5" x14ac:dyDescent="0.25">
      <c r="A7515" t="s">
        <v>11</v>
      </c>
    </row>
    <row r="7516" spans="1:5" x14ac:dyDescent="0.25">
      <c r="A7516" t="s">
        <v>3058</v>
      </c>
    </row>
    <row r="7517" spans="1:5" x14ac:dyDescent="0.25">
      <c r="A7517" t="s">
        <v>3059</v>
      </c>
    </row>
    <row r="7518" spans="1:5" x14ac:dyDescent="0.25">
      <c r="A7518" t="s">
        <v>3071</v>
      </c>
    </row>
    <row r="7519" spans="1:5" x14ac:dyDescent="0.25">
      <c r="A7519" t="s">
        <v>3072</v>
      </c>
    </row>
    <row r="7520" spans="1:5" x14ac:dyDescent="0.25">
      <c r="A7520" t="s">
        <v>885</v>
      </c>
    </row>
    <row r="7521" spans="1:5" x14ac:dyDescent="0.25">
      <c r="A7521" t="s">
        <v>614</v>
      </c>
    </row>
    <row r="7522" spans="1:5" x14ac:dyDescent="0.25">
      <c r="A7522" t="s">
        <v>90</v>
      </c>
    </row>
    <row r="7523" spans="1:5" x14ac:dyDescent="0.25">
      <c r="A7523" t="s">
        <v>3073</v>
      </c>
    </row>
    <row r="7524" spans="1:5" x14ac:dyDescent="0.25">
      <c r="A7524" t="s">
        <v>292</v>
      </c>
    </row>
    <row r="7525" spans="1:5" x14ac:dyDescent="0.25">
      <c r="A7525" t="s">
        <v>369</v>
      </c>
    </row>
    <row r="7526" spans="1:5" x14ac:dyDescent="0.25">
      <c r="A7526" t="s">
        <v>3065</v>
      </c>
    </row>
    <row r="7527" spans="1:5" x14ac:dyDescent="0.25">
      <c r="A7527" t="s">
        <v>3074</v>
      </c>
    </row>
    <row r="7528" spans="1:5" x14ac:dyDescent="0.25">
      <c r="A7528" t="s">
        <v>385</v>
      </c>
    </row>
    <row r="7529" spans="1:5" x14ac:dyDescent="0.25">
      <c r="A7529" t="s">
        <v>1</v>
      </c>
    </row>
    <row r="7530" spans="1:5" x14ac:dyDescent="0.25">
      <c r="A7530" t="s">
        <v>3075</v>
      </c>
      <c r="E7530" t="str">
        <f>A7530&amp;","&amp;A7531&amp;","&amp;A7532&amp;","&amp;A7533&amp;","&amp;A7534&amp;","&amp;A7535&amp;","&amp;A7536&amp;","&amp;A7537&amp;","&amp;A7538&amp;","&amp;A7539&amp;","&amp;A7540&amp;","&amp;A7541&amp;","&amp;A7542&amp;","&amp;A7543&amp;","&amp;A7544&amp;","&amp;A7545&amp;","&amp;A7546&amp;","&amp;A7547&amp;","&amp;A7548&amp;","&amp;A7549&amp;","&amp;A7550&amp;","&amp;A7551&amp;","&amp;A7552&amp;","&amp;A7553&amp;","&amp;A7554</f>
        <v>[SPRITZEE],Name = Spritzee,Types = FAIRY,POISON,BaseStats = 78,63,60,23,42,75,GenderRatio = Female50Percent,GrowthRate = Medium,BaseExp = 68,EVs = HP,1,CatchRate = 200,Happiness = 70,Abilities = CURIOUSMEDICINE,HEALER,HiddenAbilities = POISONTOUCH,Moves = 1,POISONSPIT,1,SWEETSCENT,3,SWEETKISS,6,GOBLINSTRIKE,9,ALKALINEBOMB,12,HAZE,15,WAIL,18,SNATCH,21,SPOIL,24,VENOMDRAIN,27,MISTYTERRAIN,30,SPIRITBREAK,33,REFLECT,33,LIGHTSCREEN,38,PLAGUE,44,PSYCHOSHIFT,TutorMoves = AFTERYOU,ALLYSWITCH,ATTRACT,CALMMIND,CHARGEBEAM,CHARM,CONFIDE,COVET,DAZZLINGGLEAM,DOUBLETEAM,DRAININGKISS,DREAMEATER,ECHOEDVOICE,ENCORE,ENDEAVOR,ENDURE,ENERGYBALL,FACADE,FAKETEARS,FLASHCANNON,FRUSTRATION,GYROBALL,HEALBELL,HELPINGHAND,HIDDENPOWER,LIGHTSCREEN,MAGICCOAT,FABLEDRUSH,MISTYTERRAIN,NASTYPLOT,PROTECT,PSYCHIC,PSYCHUP,RAINDANCE,REFLECT,REST,RETURN,ROUND,SKILLSWAP,SLEEPTALK,SNORE,SUBSTITUTE,SUNNYDAY,SWAGGER,TELEKINESIS,THUNDERBOLT,TORMENT,TOXIC,TRICKROOM,EggMoves = DISABLE,MINDDRAIN,,EggGroups = Fairy,HatchSteps = 5120,Height = 0.2,Weight = 0.5,Color = Black,Shape = HeadArms,Category = Plague Doctor,Pokedex = It has an array of various poisons and salves at its disposal that it can use to either cure or infect its enemies.,Generation = 6,Evolutions = AROMATISSE,Item,NOXIOUSSTONE</v>
      </c>
    </row>
    <row r="7531" spans="1:5" x14ac:dyDescent="0.25">
      <c r="A7531" t="s">
        <v>3076</v>
      </c>
    </row>
    <row r="7532" spans="1:5" x14ac:dyDescent="0.25">
      <c r="A7532" t="s">
        <v>3077</v>
      </c>
    </row>
    <row r="7533" spans="1:5" x14ac:dyDescent="0.25">
      <c r="A7533" t="s">
        <v>3078</v>
      </c>
    </row>
    <row r="7534" spans="1:5" x14ac:dyDescent="0.25">
      <c r="A7534" t="s">
        <v>6</v>
      </c>
    </row>
    <row r="7535" spans="1:5" x14ac:dyDescent="0.25">
      <c r="A7535" t="s">
        <v>7</v>
      </c>
    </row>
    <row r="7536" spans="1:5" x14ac:dyDescent="0.25">
      <c r="A7536" t="s">
        <v>8</v>
      </c>
    </row>
    <row r="7537" spans="1:1" x14ac:dyDescent="0.25">
      <c r="A7537" t="s">
        <v>256</v>
      </c>
    </row>
    <row r="7538" spans="1:1" x14ac:dyDescent="0.25">
      <c r="A7538" t="s">
        <v>46</v>
      </c>
    </row>
    <row r="7539" spans="1:1" x14ac:dyDescent="0.25">
      <c r="A7539" t="s">
        <v>11</v>
      </c>
    </row>
    <row r="7540" spans="1:1" x14ac:dyDescent="0.25">
      <c r="A7540" t="s">
        <v>3079</v>
      </c>
    </row>
    <row r="7541" spans="1:1" x14ac:dyDescent="0.25">
      <c r="A7541" t="s">
        <v>3080</v>
      </c>
    </row>
    <row r="7542" spans="1:1" x14ac:dyDescent="0.25">
      <c r="A7542" t="s">
        <v>3081</v>
      </c>
    </row>
    <row r="7543" spans="1:1" x14ac:dyDescent="0.25">
      <c r="A7543" t="s">
        <v>3082</v>
      </c>
    </row>
    <row r="7544" spans="1:1" x14ac:dyDescent="0.25">
      <c r="A7544" t="s">
        <v>3083</v>
      </c>
    </row>
    <row r="7545" spans="1:1" x14ac:dyDescent="0.25">
      <c r="A7545" t="s">
        <v>1808</v>
      </c>
    </row>
    <row r="7546" spans="1:1" x14ac:dyDescent="0.25">
      <c r="A7546" t="s">
        <v>614</v>
      </c>
    </row>
    <row r="7547" spans="1:1" x14ac:dyDescent="0.25">
      <c r="A7547" t="s">
        <v>323</v>
      </c>
    </row>
    <row r="7548" spans="1:1" x14ac:dyDescent="0.25">
      <c r="A7548" t="s">
        <v>2810</v>
      </c>
    </row>
    <row r="7549" spans="1:1" x14ac:dyDescent="0.25">
      <c r="A7549" t="s">
        <v>398</v>
      </c>
    </row>
    <row r="7550" spans="1:1" x14ac:dyDescent="0.25">
      <c r="A7550" t="s">
        <v>77</v>
      </c>
    </row>
    <row r="7551" spans="1:1" x14ac:dyDescent="0.25">
      <c r="A7551" t="s">
        <v>3084</v>
      </c>
    </row>
    <row r="7552" spans="1:1" x14ac:dyDescent="0.25">
      <c r="A7552" t="s">
        <v>3085</v>
      </c>
    </row>
    <row r="7553" spans="1:5" x14ac:dyDescent="0.25">
      <c r="A7553" t="s">
        <v>296</v>
      </c>
    </row>
    <row r="7554" spans="1:5" x14ac:dyDescent="0.25">
      <c r="A7554" t="s">
        <v>3086</v>
      </c>
    </row>
    <row r="7555" spans="1:5" x14ac:dyDescent="0.25">
      <c r="A7555" t="s">
        <v>1</v>
      </c>
    </row>
    <row r="7556" spans="1:5" x14ac:dyDescent="0.25">
      <c r="A7556" t="s">
        <v>3087</v>
      </c>
      <c r="E7556" t="str">
        <f>A7556&amp;","&amp;A7557&amp;","&amp;A7558&amp;","&amp;A7559&amp;","&amp;A7560&amp;","&amp;A7561&amp;","&amp;A7562&amp;","&amp;A7563&amp;","&amp;A7564&amp;","&amp;A7565&amp;","&amp;A7566&amp;","&amp;A7567&amp;","&amp;A7568&amp;","&amp;A7569&amp;","&amp;A7570&amp;","&amp;A7571&amp;","&amp;A7572&amp;","&amp;A7573&amp;","&amp;A7574&amp;","&amp;A7575&amp;","&amp;A7576&amp;","&amp;A7577&amp;","&amp;A7578&amp;","&amp;A7579&amp;","&amp;A7580</f>
        <v>[AROMATISSE],Name = Aromatisse,Types = FAIRY,POISON,BaseStats = 101,89,72,29,72,99,GenderRatio = Female50Percent,GrowthRate = Medium,BaseExp = 162,EVs = HP,2,CatchRate = 200,Happiness = 70,Abilities = CURIOUSMEDICINE,HEALER,HiddenAbilities = POISONTOUCH,Moves = 0,CONCOCTION,1,CONCOCTION,1,POISONSPIT,1,SWEETSCENT,3,SWEETKISS,6,GOBLINSTRIKE,9,ALKALINEBOMB,12,HAZE,15,WAIL,18,SNATCH,21,SPOIL,24,VENOMDRAIN,27,MISTYTERRAIN,30,SPIRITBREAK,33,REFLECT,33,LIGHTSCREEN,38,PLAGUE,44,PSYCHOSHIFT,TutorMoves = AFTERYOU,ALLYSWITCH,ATTRACT,CALMMIND,CHARGEBEAM,CHARM,CONFIDE,COVET,DAZZLINGGLEAM,DOUBLETEAM,DRAININGKISS,DRAINPUNCH,DREAMEATER,ECHOEDVOICE,ENCORE,ENDEAVOR,ENDURE,ENERGYBALL,FACADE,FAKETEARS,FLASHCANNON,FRUSTRATION,GIGAIMPACT,GYROBALL,HEALBELL,HELPINGHAND,HIDDENPOWER,HYPERBEAM,LIGHTSCREEN,MAGICCOAT,METRONOME,FABLEDRUSH,MISTYTERRAIN,NASTYPLOT,PROTECT,PSYCHIC,PSYCHUP,PSYSHOCK,RAINDANCE,REFLECT,REST,RETURN,ROUND,SKILLSWAP,SLEEPTALK,SNORE,SUBSTITUTE,SUNNYDAY,SWAGGER,TELEKINESIS,THUNDER,THUNDERBOLT,TORMENT,TOXIC,TRICKROOM,EggGroups = Fairy,HatchSteps = 5120,Height = 0.8,Weight = 15.5,Color = Black,Shape = Bipedal,Category = Plague Doctor,Pokedex = It has been known to dabble in a variety of unethical and unsupported experiments in search of crafting the most deadly poison.,Generation = 6,#-------------------------------,[DURANT]</v>
      </c>
    </row>
    <row r="7557" spans="1:5" x14ac:dyDescent="0.25">
      <c r="A7557" t="s">
        <v>3088</v>
      </c>
    </row>
    <row r="7558" spans="1:5" x14ac:dyDescent="0.25">
      <c r="A7558" t="s">
        <v>3077</v>
      </c>
    </row>
    <row r="7559" spans="1:5" x14ac:dyDescent="0.25">
      <c r="A7559" t="s">
        <v>3089</v>
      </c>
    </row>
    <row r="7560" spans="1:5" x14ac:dyDescent="0.25">
      <c r="A7560" t="s">
        <v>6</v>
      </c>
    </row>
    <row r="7561" spans="1:5" x14ac:dyDescent="0.25">
      <c r="A7561" t="s">
        <v>7</v>
      </c>
    </row>
    <row r="7562" spans="1:5" x14ac:dyDescent="0.25">
      <c r="A7562" t="s">
        <v>3090</v>
      </c>
    </row>
    <row r="7563" spans="1:5" x14ac:dyDescent="0.25">
      <c r="A7563" t="s">
        <v>275</v>
      </c>
    </row>
    <row r="7564" spans="1:5" x14ac:dyDescent="0.25">
      <c r="A7564" t="s">
        <v>46</v>
      </c>
    </row>
    <row r="7565" spans="1:5" x14ac:dyDescent="0.25">
      <c r="A7565" t="s">
        <v>11</v>
      </c>
    </row>
    <row r="7566" spans="1:5" x14ac:dyDescent="0.25">
      <c r="A7566" t="s">
        <v>3079</v>
      </c>
    </row>
    <row r="7567" spans="1:5" x14ac:dyDescent="0.25">
      <c r="A7567" t="s">
        <v>3080</v>
      </c>
    </row>
    <row r="7568" spans="1:5" x14ac:dyDescent="0.25">
      <c r="A7568" t="s">
        <v>3091</v>
      </c>
    </row>
    <row r="7569" spans="1:5" x14ac:dyDescent="0.25">
      <c r="A7569" t="s">
        <v>3092</v>
      </c>
    </row>
    <row r="7570" spans="1:5" x14ac:dyDescent="0.25">
      <c r="A7570" t="s">
        <v>1808</v>
      </c>
    </row>
    <row r="7571" spans="1:5" x14ac:dyDescent="0.25">
      <c r="A7571" t="s">
        <v>614</v>
      </c>
    </row>
    <row r="7572" spans="1:5" x14ac:dyDescent="0.25">
      <c r="A7572" t="s">
        <v>183</v>
      </c>
    </row>
    <row r="7573" spans="1:5" x14ac:dyDescent="0.25">
      <c r="A7573" t="s">
        <v>2318</v>
      </c>
    </row>
    <row r="7574" spans="1:5" x14ac:dyDescent="0.25">
      <c r="A7574" t="s">
        <v>398</v>
      </c>
    </row>
    <row r="7575" spans="1:5" x14ac:dyDescent="0.25">
      <c r="A7575" t="s">
        <v>369</v>
      </c>
    </row>
    <row r="7576" spans="1:5" x14ac:dyDescent="0.25">
      <c r="A7576" t="s">
        <v>3084</v>
      </c>
    </row>
    <row r="7577" spans="1:5" x14ac:dyDescent="0.25">
      <c r="A7577" t="s">
        <v>3093</v>
      </c>
    </row>
    <row r="7578" spans="1:5" x14ac:dyDescent="0.25">
      <c r="A7578" t="s">
        <v>296</v>
      </c>
    </row>
    <row r="7579" spans="1:5" x14ac:dyDescent="0.25">
      <c r="A7579" t="s">
        <v>1</v>
      </c>
    </row>
    <row r="7580" spans="1:5" x14ac:dyDescent="0.25">
      <c r="A7580" t="s">
        <v>3094</v>
      </c>
      <c r="E7580" t="str">
        <f>A7580&amp;","&amp;A7581&amp;","&amp;A7582&amp;","&amp;A7583&amp;","&amp;A7584&amp;","&amp;A7585&amp;","&amp;A7586&amp;","&amp;A7587&amp;","&amp;A7588&amp;","&amp;A7589&amp;","&amp;A7590&amp;","&amp;A7591&amp;","&amp;A7592&amp;","&amp;A7593&amp;","&amp;A7594&amp;","&amp;A7595&amp;","&amp;A7596&amp;","&amp;A7597&amp;","&amp;A7598&amp;","&amp;A7599&amp;","&amp;A7600&amp;","&amp;A7601&amp;","&amp;A7602&amp;","&amp;A7603&amp;","&amp;A7604</f>
        <v>[DURANT],Name = Durant,Types = BUG,FIRE,BaseStats = 58,112,109,109,48,48,GenderRatio = Female50Percent,GrowthRate = Medium,BaseExp = 169,EVs = ATTACK,2,CatchRate = 90,Happiness = 70,Abilities = ANGERPOINT,MAGMAARMOR,HiddenAbilities = RECKLESS,Moves = 1,FURYCUTTER,1,EMBER,4,VISEGRIP,8,AGILITY,12,BITE,16,BUGBITE,20,FIREFANG,24,CRIMSONGATE,28,DIG,32,CRUNCH,36,LEECHLIFE,40,HEATSIPHON,44,VENDETTA,48,SWORDSDANCE,52,SWARMOVERLOAD,56,FLAREBLITZ,TutorMoves = FALSESWIPE,SUNNYDAY,ATTRACT,FIRESPIN,WILLOWISP,FIREFANG,ANCIENTFIRE,CRUNCH,INCINERATE,DIG,FIREBLAST,ELECTROWEB,PINMISSILE,ENERGYBALL,FACADE,UTURN,FRUSTRATION,GIGAIMPACT,NECTARTAP,HIDDENPOWER,HIVEMIND,SOLARBEAM,PROTECT,REST,SOLARBLADE,RETURN,BULLETSEED,ROCKSLIDE,MUDSHACKLES,ROCKTOMB,SPIKES,ROCKBLAST,THIEF,SHADOWCLAW,SLEEPTALK,BEATUP,SCORESETTLER,STAMPEDE,ASSURANCE,BRUTALSWING,STRUGGLEBUG,SUBSTITUTE,SUPERPOWER,TAUNT,THUNDERFANG,THUNDERWAVE,TOXIC,KNOCKOFF,VENDETTA,GOBLINSTRIKE,SMARTSTRIKE,REVENGE,BULKUP,CLOSECOMBAT,CROSSPOISON,POISONFANG,BREAKINGSWIPE,CURSE,MEANLOOK,RAYOFLIGHT,HOLYFIRE,PURGE,BODYSLAM,FLAMETHROWER,FLAREBLITZ,OVERHEAT,SCALD,WILDCHARGE,PSYCHICFANGS,BUGBUZZ,LEECHLIFE,MEGAHORN,POISONJAB,GUNKSHOT,SWORDSDANCE,BURNINGJEALOUSY,FIREPLEDGE,HEATWAVE,SHOCKWAVE,GOLDRUSH,SCORCHINGSANDS,STEAMROLLER,FURYCUTTER,WORKUP,FOULPLAY,GRUDGE,COUPDEGRACE,EggMoves = STRUGGLEBUG,FIRSTIMPRESSION,SIZZLE,DOUBLEEDGE,WILDCHARGE,NECTARTAP,EggGroups = Bug,HatchSteps = 5120,Height = 0.3,Weight = 33.0,Color = Gray,Shape = Insectoid,Category = Fire Ant,Pokedex = They are instrumental in volcanic environments as they act in cohesion to steer the flow of lava away from sensitive ecosystems like beavers with water.,Generation = 5,#-------------------------------</v>
      </c>
    </row>
    <row r="7581" spans="1:5" x14ac:dyDescent="0.25">
      <c r="A7581" t="s">
        <v>3095</v>
      </c>
    </row>
    <row r="7582" spans="1:5" x14ac:dyDescent="0.25">
      <c r="A7582" t="s">
        <v>3096</v>
      </c>
    </row>
    <row r="7583" spans="1:5" x14ac:dyDescent="0.25">
      <c r="A7583" t="s">
        <v>3097</v>
      </c>
    </row>
    <row r="7584" spans="1:5" x14ac:dyDescent="0.25">
      <c r="A7584" t="s">
        <v>6</v>
      </c>
    </row>
    <row r="7585" spans="1:1" x14ac:dyDescent="0.25">
      <c r="A7585" t="s">
        <v>7</v>
      </c>
    </row>
    <row r="7586" spans="1:1" x14ac:dyDescent="0.25">
      <c r="A7586" t="s">
        <v>598</v>
      </c>
    </row>
    <row r="7587" spans="1:1" x14ac:dyDescent="0.25">
      <c r="A7587" t="s">
        <v>164</v>
      </c>
    </row>
    <row r="7588" spans="1:1" x14ac:dyDescent="0.25">
      <c r="A7588" t="s">
        <v>2203</v>
      </c>
    </row>
    <row r="7589" spans="1:1" x14ac:dyDescent="0.25">
      <c r="A7589" t="s">
        <v>11</v>
      </c>
    </row>
    <row r="7590" spans="1:1" x14ac:dyDescent="0.25">
      <c r="A7590" t="s">
        <v>3098</v>
      </c>
    </row>
    <row r="7591" spans="1:1" x14ac:dyDescent="0.25">
      <c r="A7591" t="s">
        <v>739</v>
      </c>
    </row>
    <row r="7592" spans="1:1" x14ac:dyDescent="0.25">
      <c r="A7592" t="s">
        <v>3099</v>
      </c>
    </row>
    <row r="7593" spans="1:1" x14ac:dyDescent="0.25">
      <c r="A7593" t="s">
        <v>3100</v>
      </c>
    </row>
    <row r="7594" spans="1:1" x14ac:dyDescent="0.25">
      <c r="A7594" t="s">
        <v>3101</v>
      </c>
    </row>
    <row r="7595" spans="1:1" x14ac:dyDescent="0.25">
      <c r="A7595" t="s">
        <v>508</v>
      </c>
    </row>
    <row r="7596" spans="1:1" x14ac:dyDescent="0.25">
      <c r="A7596" t="s">
        <v>614</v>
      </c>
    </row>
    <row r="7597" spans="1:1" x14ac:dyDescent="0.25">
      <c r="A7597" t="s">
        <v>52</v>
      </c>
    </row>
    <row r="7598" spans="1:1" x14ac:dyDescent="0.25">
      <c r="A7598" t="s">
        <v>3102</v>
      </c>
    </row>
    <row r="7599" spans="1:1" x14ac:dyDescent="0.25">
      <c r="A7599" t="s">
        <v>325</v>
      </c>
    </row>
    <row r="7600" spans="1:1" x14ac:dyDescent="0.25">
      <c r="A7600" t="s">
        <v>510</v>
      </c>
    </row>
    <row r="7601" spans="1:5" x14ac:dyDescent="0.25">
      <c r="A7601" t="s">
        <v>3103</v>
      </c>
    </row>
    <row r="7602" spans="1:5" x14ac:dyDescent="0.25">
      <c r="A7602" t="s">
        <v>3104</v>
      </c>
    </row>
    <row r="7603" spans="1:5" x14ac:dyDescent="0.25">
      <c r="A7603" t="s">
        <v>56</v>
      </c>
    </row>
    <row r="7604" spans="1:5" x14ac:dyDescent="0.25">
      <c r="A7604" t="s">
        <v>1</v>
      </c>
    </row>
    <row r="7605" spans="1:5" x14ac:dyDescent="0.25">
      <c r="A7605" t="s">
        <v>3105</v>
      </c>
      <c r="E7605" t="str">
        <f>A7605&amp;","&amp;A7606&amp;","&amp;A7607&amp;","&amp;A7608&amp;","&amp;A7609&amp;","&amp;A7610&amp;","&amp;A7611&amp;","&amp;A7612&amp;","&amp;A7613&amp;","&amp;A7614&amp;","&amp;A7615&amp;","&amp;A7616&amp;","&amp;A7617&amp;","&amp;A7618&amp;","&amp;A7619&amp;","&amp;A7620&amp;","&amp;A7621&amp;","&amp;A7622&amp;","&amp;A7623&amp;","&amp;A7624&amp;","&amp;A7625&amp;","&amp;A7626&amp;","&amp;A7627&amp;","&amp;A7628&amp;","&amp;A7629</f>
        <v>[YANMA],Name = Yanma,Types = BUG,WATER,BaseStats = 65,65,45,95,75,45,GenderRatio = Female50Percent,GrowthRate = Medium,BaseExp = 78,EVs = SPEED,1,CatchRate = 75,Happiness = 70,Abilities = SPEEDBOOST,COMPOUNDEYES,HiddenAbilities = BLOODTHIRST,Moves = 1,TACKLE,1,FORESIGHT,6,QUICKATTACK,11,DOUBLETEAM,14,SONICBOOM,17,DETECT,22,SUPERSONIC,27,UPROAR,30,PURSUIT,33,ANCIENTPOWER,38,HYPNOSIS,43,GLIDE,46,SCREECH,49,UTURN,54,AIRSLASH,57,BUGBUZZ,TutorMoves = STREAMRUSH,ATTRACT,BUGBITE,CONFIDE,DEFOG,DOUBLETEAM,DREAMEATER,ENDURE,FACADE,FRUSTRATION,GIGADRAIN,HIDDENPOWER,PROTECT,PSYCHIC,REST,RETURN,ROOST,ROUND,SHADOWBALL,SIGNALBEAM,SLEEPTALK,SNORE,SOLARBEAM,STEELWING,SUBSTITUTE,SUNNYDAY,SWAGGER,SWIFT,TAILWIND,THIEF,TOXIC,UPROAR,UTURN,EggMoves = WHIRLWIND,REVERSAL,LEECHLIFE,SIGNALBEAM,SILVERWIND,FEINT,FEINTATTACK,PURSUIT,DOUBLEEDGE,SECRETPOWER,EggGroups = Bug,HatchSteps = 5120,Height = 1.2,Weight = 38.0,Color = Blue,Shape = MultiWinged,Category = Dragon Fly,Pokedex = You know you can find them when you hear a loud, persistent buzzing noise in swampy areas.,Generation = 2,WildItemUncommon = WIDELENS</v>
      </c>
    </row>
    <row r="7606" spans="1:5" x14ac:dyDescent="0.25">
      <c r="A7606" t="s">
        <v>3106</v>
      </c>
    </row>
    <row r="7607" spans="1:5" x14ac:dyDescent="0.25">
      <c r="A7607" t="s">
        <v>2830</v>
      </c>
    </row>
    <row r="7608" spans="1:5" x14ac:dyDescent="0.25">
      <c r="A7608" t="s">
        <v>3107</v>
      </c>
    </row>
    <row r="7609" spans="1:5" x14ac:dyDescent="0.25">
      <c r="A7609" t="s">
        <v>6</v>
      </c>
    </row>
    <row r="7610" spans="1:5" x14ac:dyDescent="0.25">
      <c r="A7610" t="s">
        <v>7</v>
      </c>
    </row>
    <row r="7611" spans="1:5" x14ac:dyDescent="0.25">
      <c r="A7611" t="s">
        <v>3108</v>
      </c>
    </row>
    <row r="7612" spans="1:5" x14ac:dyDescent="0.25">
      <c r="A7612" t="s">
        <v>119</v>
      </c>
    </row>
    <row r="7613" spans="1:5" x14ac:dyDescent="0.25">
      <c r="A7613" t="s">
        <v>2361</v>
      </c>
    </row>
    <row r="7614" spans="1:5" x14ac:dyDescent="0.25">
      <c r="A7614" t="s">
        <v>11</v>
      </c>
    </row>
    <row r="7615" spans="1:5" x14ac:dyDescent="0.25">
      <c r="A7615" t="s">
        <v>3109</v>
      </c>
    </row>
    <row r="7616" spans="1:5" x14ac:dyDescent="0.25">
      <c r="A7616" t="s">
        <v>148</v>
      </c>
    </row>
    <row r="7617" spans="1:5" x14ac:dyDescent="0.25">
      <c r="A7617" t="s">
        <v>3110</v>
      </c>
    </row>
    <row r="7618" spans="1:5" x14ac:dyDescent="0.25">
      <c r="A7618" t="s">
        <v>3111</v>
      </c>
    </row>
    <row r="7619" spans="1:5" x14ac:dyDescent="0.25">
      <c r="A7619" t="s">
        <v>3112</v>
      </c>
    </row>
    <row r="7620" spans="1:5" x14ac:dyDescent="0.25">
      <c r="A7620" t="s">
        <v>508</v>
      </c>
    </row>
    <row r="7621" spans="1:5" x14ac:dyDescent="0.25">
      <c r="A7621" t="s">
        <v>614</v>
      </c>
    </row>
    <row r="7622" spans="1:5" x14ac:dyDescent="0.25">
      <c r="A7622" t="s">
        <v>36</v>
      </c>
    </row>
    <row r="7623" spans="1:5" x14ac:dyDescent="0.25">
      <c r="A7623" t="s">
        <v>1151</v>
      </c>
    </row>
    <row r="7624" spans="1:5" x14ac:dyDescent="0.25">
      <c r="A7624" t="s">
        <v>53</v>
      </c>
    </row>
    <row r="7625" spans="1:5" x14ac:dyDescent="0.25">
      <c r="A7625" t="s">
        <v>418</v>
      </c>
    </row>
    <row r="7626" spans="1:5" x14ac:dyDescent="0.25">
      <c r="A7626" t="s">
        <v>3113</v>
      </c>
    </row>
    <row r="7627" spans="1:5" x14ac:dyDescent="0.25">
      <c r="A7627" t="s">
        <v>3114</v>
      </c>
    </row>
    <row r="7628" spans="1:5" x14ac:dyDescent="0.25">
      <c r="A7628" t="s">
        <v>223</v>
      </c>
    </row>
    <row r="7629" spans="1:5" x14ac:dyDescent="0.25">
      <c r="A7629" t="s">
        <v>3115</v>
      </c>
    </row>
    <row r="7630" spans="1:5" x14ac:dyDescent="0.25">
      <c r="A7630" t="s">
        <v>3116</v>
      </c>
    </row>
    <row r="7631" spans="1:5" x14ac:dyDescent="0.25">
      <c r="A7631" t="s">
        <v>1</v>
      </c>
    </row>
    <row r="7632" spans="1:5" x14ac:dyDescent="0.25">
      <c r="A7632" t="s">
        <v>3117</v>
      </c>
      <c r="E7632" t="str">
        <f>A7632&amp;","&amp;A7633&amp;","&amp;A7634&amp;","&amp;A7635&amp;","&amp;A7636&amp;","&amp;A7637&amp;","&amp;A7638&amp;","&amp;A7639&amp;","&amp;A7640&amp;","&amp;A7641&amp;","&amp;A7642&amp;","&amp;A7643&amp;","&amp;A7644&amp;","&amp;A7645&amp;","&amp;A7646&amp;","&amp;A7647&amp;","&amp;A7648&amp;","&amp;A7649&amp;","&amp;A7650&amp;","&amp;A7651&amp;","&amp;A7652&amp;","&amp;A7653&amp;","&amp;A7654&amp;","&amp;A7655&amp;","&amp;A7656</f>
        <v>[YANMEGA],Name = Yanmega,Types = BUG,WATER,BaseStats = 86,76,86,95,116,56,GenderRatio = Female50Percent,GrowthRate = Medium,BaseExp = 180,EVs = ATTACK,2,CatchRate = 30,Happiness = 70,Abilities = SPEEDBOOST,TINTEDLENS,HiddenAbilities = BLOODTHIRST,Moves = 1,BUGBUZZ,1,AIRSLASH,1,NIGHTSLASH,1,BUGBITE,1,TACKLE,1,FORESIGHT,1,QUICKATTACK,1,DOUBLETEAM,6,QUICKATTACK,11,DOUBLETEAM,14,SONICBOOM,17,DETECT,22,SUPERSONIC,27,UPROAR,30,PURSUIT,33,ANCIENTPOWER,38,FEINT,43,SLASH,46,SCREECH,49,UTURN,54,AIRSLASH,57,BUGBUZZ,TutorMoves = STREAMRUSH,ATTRACT,BUGBITE,CONFIDE,DEFOG,DOUBLETEAM,DREAMEATER,ENDURE,FACADE,FRUSTRATION,GIGADRAIN,GIGAIMPACT,HIDDENPOWER,HYPERBEAM,LASERFOCUS,LEECHLIFE,PROTECT,PSYCHIC,PSYCHUP,REST,RETURN,ROOST,ROUND,SHADOWBALL,SIGNALBEAM,SLEEPTALK,SNORE,SOLARBEAM,STEELWING,STRUGGLEBUG,SUBSTITUTE,SUNNYDAY,SWAGGER,SWIFT,TAILWIND,THIEF,TOXIC,UPROAR,UTURN,EggGroups = Bug,HatchSteps = 5120,Height = 1.9,Weight = 51.5,Color = Blue,Shape = MultiWinged,Category = Dragon Fly,Pokedex = This Pokemon is able to drain other enemy Pokemon of its life essence if it is able to successfully make contact and bite its foe.,Generation = 4,WildItemUncommon = WIDELENS,#-------------------------------</v>
      </c>
    </row>
    <row r="7633" spans="1:1" x14ac:dyDescent="0.25">
      <c r="A7633" t="s">
        <v>3118</v>
      </c>
    </row>
    <row r="7634" spans="1:1" x14ac:dyDescent="0.25">
      <c r="A7634" t="s">
        <v>2830</v>
      </c>
    </row>
    <row r="7635" spans="1:1" x14ac:dyDescent="0.25">
      <c r="A7635" t="s">
        <v>3119</v>
      </c>
    </row>
    <row r="7636" spans="1:1" x14ac:dyDescent="0.25">
      <c r="A7636" t="s">
        <v>6</v>
      </c>
    </row>
    <row r="7637" spans="1:1" x14ac:dyDescent="0.25">
      <c r="A7637" t="s">
        <v>7</v>
      </c>
    </row>
    <row r="7638" spans="1:1" x14ac:dyDescent="0.25">
      <c r="A7638" t="s">
        <v>708</v>
      </c>
    </row>
    <row r="7639" spans="1:1" x14ac:dyDescent="0.25">
      <c r="A7639" t="s">
        <v>164</v>
      </c>
    </row>
    <row r="7640" spans="1:1" x14ac:dyDescent="0.25">
      <c r="A7640" t="s">
        <v>2612</v>
      </c>
    </row>
    <row r="7641" spans="1:1" x14ac:dyDescent="0.25">
      <c r="A7641" t="s">
        <v>11</v>
      </c>
    </row>
    <row r="7642" spans="1:1" x14ac:dyDescent="0.25">
      <c r="A7642" t="s">
        <v>3120</v>
      </c>
    </row>
    <row r="7643" spans="1:1" x14ac:dyDescent="0.25">
      <c r="A7643" t="s">
        <v>148</v>
      </c>
    </row>
    <row r="7644" spans="1:1" x14ac:dyDescent="0.25">
      <c r="A7644" t="s">
        <v>3121</v>
      </c>
    </row>
    <row r="7645" spans="1:1" x14ac:dyDescent="0.25">
      <c r="A7645" t="s">
        <v>3122</v>
      </c>
    </row>
    <row r="7646" spans="1:1" x14ac:dyDescent="0.25">
      <c r="A7646" t="s">
        <v>508</v>
      </c>
    </row>
    <row r="7647" spans="1:1" x14ac:dyDescent="0.25">
      <c r="A7647" t="s">
        <v>614</v>
      </c>
    </row>
    <row r="7648" spans="1:1" x14ac:dyDescent="0.25">
      <c r="A7648" t="s">
        <v>2132</v>
      </c>
    </row>
    <row r="7649" spans="1:5" x14ac:dyDescent="0.25">
      <c r="A7649" t="s">
        <v>3123</v>
      </c>
    </row>
    <row r="7650" spans="1:5" x14ac:dyDescent="0.25">
      <c r="A7650" t="s">
        <v>53</v>
      </c>
    </row>
    <row r="7651" spans="1:5" x14ac:dyDescent="0.25">
      <c r="A7651" t="s">
        <v>418</v>
      </c>
    </row>
    <row r="7652" spans="1:5" x14ac:dyDescent="0.25">
      <c r="A7652" t="s">
        <v>3113</v>
      </c>
    </row>
    <row r="7653" spans="1:5" x14ac:dyDescent="0.25">
      <c r="A7653" t="s">
        <v>3124</v>
      </c>
    </row>
    <row r="7654" spans="1:5" x14ac:dyDescent="0.25">
      <c r="A7654" t="s">
        <v>385</v>
      </c>
    </row>
    <row r="7655" spans="1:5" x14ac:dyDescent="0.25">
      <c r="A7655" t="s">
        <v>3115</v>
      </c>
    </row>
    <row r="7656" spans="1:5" x14ac:dyDescent="0.25">
      <c r="A7656" t="s">
        <v>1</v>
      </c>
    </row>
    <row r="7657" spans="1:5" x14ac:dyDescent="0.25">
      <c r="A7657" t="s">
        <v>3125</v>
      </c>
      <c r="E7657" t="str">
        <f>A7657&amp;","&amp;A7658&amp;","&amp;A7659&amp;","&amp;A7660&amp;","&amp;A7661&amp;","&amp;A7662&amp;","&amp;A7663&amp;","&amp;A7664&amp;","&amp;A7665&amp;","&amp;A7666&amp;","&amp;A7667&amp;","&amp;A7668&amp;","&amp;A7669&amp;","&amp;A7670&amp;","&amp;A7671&amp;","&amp;A7672&amp;","&amp;A7673&amp;","&amp;A7674&amp;","&amp;A7675&amp;","&amp;A7676&amp;","&amp;A7677&amp;","&amp;A7678&amp;","&amp;A7679&amp;","&amp;A7680&amp;","&amp;A7681</f>
        <v>[AZURILL],Name = Azurill,Types = FIGHTING,BaseStats = 50,10,55,10,10,55,GenderRatio = Female75Percent,GrowthRate = Fast,BaseExp = 38,EVs = HP,1,CatchRate = 150,Happiness = 70,Abilities = FLUFFY,THICKFAT,HiddenAbilities = FURCOAT,Moves = 1,DEFENSECURL,1,TACKLE,1,TAILWHIP,1,ROLLOUT,6,ENDURE,9,ENDEAVOR,14,POWERSPLIT,14,GUARDSPLIT,19,REVERSAL,24,SPIKES,29,IRONDEFENSE,29,AMNESIA,34,COUNTER,34,MIRRORCOAT,39,PLAYROUGH,44,POWERTRICK,49,SHELLSMASH,54,BODYPRESS,59,POWERSWAP,TutorMoves = ATTRACT,BLIZZARD,BODYSLAM,BOUNCE,BRUTALSWING,CHARM,CONFIDE,COVET,DOUBLETEAM,DRAININGKISS,ENCORE,ENDURE,FACADE,FAKETEARS,FRUSTRATION,HAIL,HELPINGHAND,HIDDENPOWER,HYPERVOICE,ICEBEAM,ICYWIND,KNOCKOFF,LIGHTSCREEN,MUDDYWATER,PROTECT,RAINDANCE,REST,RETURN,ROUND,SCALD,SLEEPTALK,SNORE,SUBSTITUTE,TIDALWAVE,SWAGGER,SWIFT,TOXIC,UPROAR,CASCADE,WATERPULSE,WHIRLPOOL,WORKUP,EggMoves = FLAIL,BELLYDRUM,POWERUPPUNCH,DETECT,SEISMICTOSS,FOLLOWME,PROTECT,ALLYSWITCH,MACHPUNCH,HEALINGWISH,EggGroups = Amorphous,HatchSteps = 2560,Height = 0.2,Weight = 2.0,Color = Yellow,Shape = HeadLegs,Category = Punching Bag,Pokedex = It is surprisingly resilient and can take a lot of punishment because of the foam material it is made from.,Generation = 3,Evolutions = MARILL,Level,16</v>
      </c>
    </row>
    <row r="7658" spans="1:5" x14ac:dyDescent="0.25">
      <c r="A7658" t="s">
        <v>3126</v>
      </c>
    </row>
    <row r="7659" spans="1:5" x14ac:dyDescent="0.25">
      <c r="A7659" t="s">
        <v>2076</v>
      </c>
    </row>
    <row r="7660" spans="1:5" x14ac:dyDescent="0.25">
      <c r="A7660" t="s">
        <v>3127</v>
      </c>
    </row>
    <row r="7661" spans="1:5" x14ac:dyDescent="0.25">
      <c r="A7661" t="s">
        <v>1115</v>
      </c>
    </row>
    <row r="7662" spans="1:5" x14ac:dyDescent="0.25">
      <c r="A7662" t="s">
        <v>503</v>
      </c>
    </row>
    <row r="7663" spans="1:5" x14ac:dyDescent="0.25">
      <c r="A7663" t="s">
        <v>3128</v>
      </c>
    </row>
    <row r="7664" spans="1:5" x14ac:dyDescent="0.25">
      <c r="A7664" t="s">
        <v>256</v>
      </c>
    </row>
    <row r="7665" spans="1:1" x14ac:dyDescent="0.25">
      <c r="A7665" t="s">
        <v>2981</v>
      </c>
    </row>
    <row r="7666" spans="1:1" x14ac:dyDescent="0.25">
      <c r="A7666" t="s">
        <v>11</v>
      </c>
    </row>
    <row r="7667" spans="1:1" x14ac:dyDescent="0.25">
      <c r="A7667" t="s">
        <v>3129</v>
      </c>
    </row>
    <row r="7668" spans="1:1" x14ac:dyDescent="0.25">
      <c r="A7668" t="s">
        <v>2455</v>
      </c>
    </row>
    <row r="7669" spans="1:1" x14ac:dyDescent="0.25">
      <c r="A7669" t="s">
        <v>3130</v>
      </c>
    </row>
    <row r="7670" spans="1:1" x14ac:dyDescent="0.25">
      <c r="A7670" t="s">
        <v>3131</v>
      </c>
    </row>
    <row r="7671" spans="1:1" x14ac:dyDescent="0.25">
      <c r="A7671" t="s">
        <v>3132</v>
      </c>
    </row>
    <row r="7672" spans="1:1" x14ac:dyDescent="0.25">
      <c r="A7672" t="s">
        <v>17</v>
      </c>
    </row>
    <row r="7673" spans="1:1" x14ac:dyDescent="0.25">
      <c r="A7673" t="s">
        <v>3063</v>
      </c>
    </row>
    <row r="7674" spans="1:1" x14ac:dyDescent="0.25">
      <c r="A7674" t="s">
        <v>323</v>
      </c>
    </row>
    <row r="7675" spans="1:1" x14ac:dyDescent="0.25">
      <c r="A7675" t="s">
        <v>324</v>
      </c>
    </row>
    <row r="7676" spans="1:1" x14ac:dyDescent="0.25">
      <c r="A7676" t="s">
        <v>292</v>
      </c>
    </row>
    <row r="7677" spans="1:1" x14ac:dyDescent="0.25">
      <c r="A7677" t="s">
        <v>128</v>
      </c>
    </row>
    <row r="7678" spans="1:1" x14ac:dyDescent="0.25">
      <c r="A7678" t="s">
        <v>3133</v>
      </c>
    </row>
    <row r="7679" spans="1:1" x14ac:dyDescent="0.25">
      <c r="A7679" t="s">
        <v>3134</v>
      </c>
    </row>
    <row r="7680" spans="1:1" x14ac:dyDescent="0.25">
      <c r="A7680" t="s">
        <v>269</v>
      </c>
    </row>
    <row r="7681" spans="1:5" x14ac:dyDescent="0.25">
      <c r="A7681" t="s">
        <v>3135</v>
      </c>
    </row>
    <row r="7682" spans="1:5" x14ac:dyDescent="0.25">
      <c r="A7682" t="s">
        <v>1</v>
      </c>
    </row>
    <row r="7683" spans="1:5" x14ac:dyDescent="0.25">
      <c r="A7683" t="s">
        <v>3136</v>
      </c>
      <c r="E7683" t="str">
        <f>A7683&amp;","&amp;A7684&amp;","&amp;A7685&amp;","&amp;A7686&amp;","&amp;A7687&amp;","&amp;A7688&amp;","&amp;A7689&amp;","&amp;A7690&amp;","&amp;A7691&amp;","&amp;A7692&amp;","&amp;A7693&amp;","&amp;A7694&amp;","&amp;A7695&amp;","&amp;A7696&amp;","&amp;A7697&amp;","&amp;A7698&amp;","&amp;A7699&amp;","&amp;A7700&amp;","&amp;A7701&amp;","&amp;A7702&amp;","&amp;A7703&amp;","&amp;A7704&amp;","&amp;A7705&amp;","&amp;A7706&amp;","&amp;A7707</f>
        <v>[MARILL],Name = Marill,Types = FIGHTING,BaseStats = 50,10,80,20,10,80,GenderRatio = Female50Percent,GrowthRate = Fast,BaseExp = 88,EVs = HP,2,CatchRate = 190,Happiness = 70,Abilities = FLUFFY,THICKFAT,HiddenAbilities = FURCOAT,Moves = 0,BIDE,1,BIDE,1,DEFENSECURL,1,TACKLE,1,TAILWHIP,1,ROLLOUT,6,ENDURE,9,ENDEAVOR,14,POWERSPLIT,14,GUARDSPLIT,19,REVERSAL,24,SPIKES,29,IRONDEFENSE,29,AMNESIA,34,COUNTER,34,MIRRORCOAT,39,PLAYROUGH,44,POWERTRICK,49,SHELLSMASH,54,BODYPRESS,59,POWERSWAP,TutorMoves = AMNESIA,WATERWHIP,ATTRACT,BLIZZARD,BODYSLAM,BOUNCE,BRICKBREAK,BRUTALSWING,CHARM,CONFIDE,COVET,DIG,SUBMERGE,DOUBLETEAM,DRAININGKISS,ENCORE,ENDURE,FACADE,FAKETEARS,FLING,FOCUSPUNCH,FRUSTRATION,FUTURESIGHT,GRASSKNOT,HAIL,HELPINGHAND,HIDDENPOWER,HYDROPUMP,HYPERVOICE,ICEBEAM,ICEPUNCH,ICYWIND,KNOCKOFF,LIGHTSCREEN,MEGAKICK,MEGAPUNCH,FABLEDRUSH,MISTYTERRAIN,MUDDYWATER,PLAYROUGH,POWERUPPUNCH,PROTECT,RAINDANCE,REST,RETURN,ROCKSMASH,ROUND,SCALD,SLEEPTALK,SNORE,STEELROLLER,BRUTEFORCE,SUBSTITUTE,SUPERPOWER,TIDALWAVE,SWAGGER,SWIFT,TOXIC,UPROAR,CASCADE,WATERPULSE,WHIRLPOOL,WORKUP,EggMoves = FLAIL,BELLYDRUM,POWERUPPUNCH,DETECT,SEISMICTOSS,FOLLOWME,PROTECT,ALLYSWITCH,MACHPUNCH,HEALINGWISH,EggGroups = Amorphous,HatchSteps = 2560,Height = 0.4,Weight = 8.5,Color = Yellow,Shape = BipedalTail,Category = Punching Bag,Pokedex = As it has continued to be punched, its seams have started to come undone that the material its made from has started to poke through.,Generation = 2,Evolutions = AZUMARILL,Level,36</v>
      </c>
    </row>
    <row r="7684" spans="1:5" x14ac:dyDescent="0.25">
      <c r="A7684" t="s">
        <v>3137</v>
      </c>
    </row>
    <row r="7685" spans="1:5" x14ac:dyDescent="0.25">
      <c r="A7685" t="s">
        <v>2076</v>
      </c>
    </row>
    <row r="7686" spans="1:5" x14ac:dyDescent="0.25">
      <c r="A7686" t="s">
        <v>3138</v>
      </c>
    </row>
    <row r="7687" spans="1:5" x14ac:dyDescent="0.25">
      <c r="A7687" t="s">
        <v>6</v>
      </c>
    </row>
    <row r="7688" spans="1:5" x14ac:dyDescent="0.25">
      <c r="A7688" t="s">
        <v>503</v>
      </c>
    </row>
    <row r="7689" spans="1:5" x14ac:dyDescent="0.25">
      <c r="A7689" t="s">
        <v>3139</v>
      </c>
    </row>
    <row r="7690" spans="1:5" x14ac:dyDescent="0.25">
      <c r="A7690" t="s">
        <v>275</v>
      </c>
    </row>
    <row r="7691" spans="1:5" x14ac:dyDescent="0.25">
      <c r="A7691" t="s">
        <v>10</v>
      </c>
    </row>
    <row r="7692" spans="1:5" x14ac:dyDescent="0.25">
      <c r="A7692" t="s">
        <v>11</v>
      </c>
    </row>
    <row r="7693" spans="1:5" x14ac:dyDescent="0.25">
      <c r="A7693" t="s">
        <v>3129</v>
      </c>
    </row>
    <row r="7694" spans="1:5" x14ac:dyDescent="0.25">
      <c r="A7694" t="s">
        <v>2455</v>
      </c>
    </row>
    <row r="7695" spans="1:5" x14ac:dyDescent="0.25">
      <c r="A7695" t="s">
        <v>3140</v>
      </c>
    </row>
    <row r="7696" spans="1:5" x14ac:dyDescent="0.25">
      <c r="A7696" t="s">
        <v>3141</v>
      </c>
    </row>
    <row r="7697" spans="1:5" x14ac:dyDescent="0.25">
      <c r="A7697" t="s">
        <v>3132</v>
      </c>
    </row>
    <row r="7698" spans="1:5" x14ac:dyDescent="0.25">
      <c r="A7698" t="s">
        <v>17</v>
      </c>
    </row>
    <row r="7699" spans="1:5" x14ac:dyDescent="0.25">
      <c r="A7699" t="s">
        <v>3063</v>
      </c>
    </row>
    <row r="7700" spans="1:5" x14ac:dyDescent="0.25">
      <c r="A7700" t="s">
        <v>484</v>
      </c>
    </row>
    <row r="7701" spans="1:5" x14ac:dyDescent="0.25">
      <c r="A7701" t="s">
        <v>509</v>
      </c>
    </row>
    <row r="7702" spans="1:5" x14ac:dyDescent="0.25">
      <c r="A7702" t="s">
        <v>292</v>
      </c>
    </row>
    <row r="7703" spans="1:5" x14ac:dyDescent="0.25">
      <c r="A7703" t="s">
        <v>112</v>
      </c>
    </row>
    <row r="7704" spans="1:5" x14ac:dyDescent="0.25">
      <c r="A7704" t="s">
        <v>3133</v>
      </c>
    </row>
    <row r="7705" spans="1:5" x14ac:dyDescent="0.25">
      <c r="A7705" t="s">
        <v>3142</v>
      </c>
    </row>
    <row r="7706" spans="1:5" x14ac:dyDescent="0.25">
      <c r="A7706" t="s">
        <v>223</v>
      </c>
    </row>
    <row r="7707" spans="1:5" x14ac:dyDescent="0.25">
      <c r="A7707" t="s">
        <v>3143</v>
      </c>
    </row>
    <row r="7708" spans="1:5" x14ac:dyDescent="0.25">
      <c r="A7708" t="s">
        <v>1</v>
      </c>
    </row>
    <row r="7709" spans="1:5" x14ac:dyDescent="0.25">
      <c r="A7709" t="s">
        <v>3144</v>
      </c>
      <c r="E7709" t="str">
        <f>A7709&amp;","&amp;A7710&amp;","&amp;A7711&amp;","&amp;A7712&amp;","&amp;A7713&amp;","&amp;A7714&amp;","&amp;A7715&amp;","&amp;A7716&amp;","&amp;A7717&amp;","&amp;A7718&amp;","&amp;A7719&amp;","&amp;A7720&amp;","&amp;A7721&amp;","&amp;A7722&amp;","&amp;A7723&amp;","&amp;A7724&amp;","&amp;A7725&amp;","&amp;A7726&amp;","&amp;A7727&amp;","&amp;A7728&amp;","&amp;A7729&amp;","&amp;A7730&amp;","&amp;A7731&amp;","&amp;A7732&amp;","&amp;A7733</f>
        <v>[AZUMARILL],Name = Azumarill,Types = FIGHTING,BaseStats = 115,15,125,25,15,125,GenderRatio = Female50Percent,GrowthRate = Fast,BaseExp = 609,EVs = HP,3,CatchRate = 75,Happiness = 70,Abilities = FLUFFY,THICKFAT,HiddenAbilities = FURCOAT,Moves = 0,CLOSECOMBAT,1,CLOSECOMBAT,1,DEFENSECURL,1,TACKLE,1,TAILWHIP,1,ROLLOUT,6,ENDURE,9,ENDEAVOR,14,POWERSPLIT,14,GUARDSPLIT,19,REVERSAL,24,SPIKES,29,IRONDEFENSE,29,AMNESIA,34,COUNTER,34,MIRRORCOAT,39,PLAYROUGH,44,POWERTRICK,49,SHELLSMASH,54,BODYPRESS,59,POWERSWAP,TutorMoves = AMNESIA,WATERWHIP,ATTRACT,BLIZZARD,BODYSLAM,BOUNCE,BRICKBREAK,BRUTALSWING,BULLDOZE,CHARM,CONFIDE,COVET,DIG,SUBMERGE,DOUBLETEAM,DRAININGKISS,ENCORE,ENDURE,FACADE,FAKETEARS,FLING,FOCUSBLAST,FOCUSPUNCH,FRUSTRATION,FUTURESIGHT,GIGAIMPACT,GRASSKNOT,HAIL,HELPINGHAND,HIDDENPOWER,HYDROPUMP,HYPERBEAM,HYPERVOICE,ICEBEAM,ICEPUNCH,ICYWIND,KNOCKOFF,LIGHTSCREEN,LIQUIDATION,MEGAKICK,MEGAPUNCH,FABLEDRUSH,MISTYTERRAIN,MUDDYWATER,PLAYROUGH,POWERUPPUNCH,PROTECT,RAINDANCE,REST,RETURN,ROCKSMASH,ROUND,SCALD,SLEEPTALK,SNORE,STEELROLLER,BRUTEFORCE,SUBSTITUTE,SUPERPOWER,TIDALWAVE,SWAGGER,SWIFT,TOXIC,UPROAR,CASCADE,WATERPULSE,WHIRLPOOL,WORKUP,EggGroups = Amorphous,HatchSteps = 2560,Height = 0.8,Weight = 28.5,Color = Yellow,Shape = BipedalTail,Category = Punching Bag,Pokedex = It has become fed up with taking hits from others and is now ready to return in kind. The sum of the hits it has taken over its lifetime has made it incrementally stronger.,Generation = 2,#-------------------------------,[COMFEY]</v>
      </c>
    </row>
    <row r="7710" spans="1:5" x14ac:dyDescent="0.25">
      <c r="A7710" t="s">
        <v>3145</v>
      </c>
    </row>
    <row r="7711" spans="1:5" x14ac:dyDescent="0.25">
      <c r="A7711" t="s">
        <v>2076</v>
      </c>
    </row>
    <row r="7712" spans="1:5" x14ac:dyDescent="0.25">
      <c r="A7712" t="s">
        <v>3146</v>
      </c>
    </row>
    <row r="7713" spans="1:1" x14ac:dyDescent="0.25">
      <c r="A7713" t="s">
        <v>6</v>
      </c>
    </row>
    <row r="7714" spans="1:1" x14ac:dyDescent="0.25">
      <c r="A7714" t="s">
        <v>503</v>
      </c>
    </row>
    <row r="7715" spans="1:1" x14ac:dyDescent="0.25">
      <c r="A7715" t="s">
        <v>3147</v>
      </c>
    </row>
    <row r="7716" spans="1:1" x14ac:dyDescent="0.25">
      <c r="A7716" t="s">
        <v>3148</v>
      </c>
    </row>
    <row r="7717" spans="1:1" x14ac:dyDescent="0.25">
      <c r="A7717" t="s">
        <v>2361</v>
      </c>
    </row>
    <row r="7718" spans="1:1" x14ac:dyDescent="0.25">
      <c r="A7718" t="s">
        <v>11</v>
      </c>
    </row>
    <row r="7719" spans="1:1" x14ac:dyDescent="0.25">
      <c r="A7719" t="s">
        <v>3129</v>
      </c>
    </row>
    <row r="7720" spans="1:1" x14ac:dyDescent="0.25">
      <c r="A7720" t="s">
        <v>2455</v>
      </c>
    </row>
    <row r="7721" spans="1:1" x14ac:dyDescent="0.25">
      <c r="A7721" t="s">
        <v>3149</v>
      </c>
    </row>
    <row r="7722" spans="1:1" x14ac:dyDescent="0.25">
      <c r="A7722" t="s">
        <v>3150</v>
      </c>
    </row>
    <row r="7723" spans="1:1" x14ac:dyDescent="0.25">
      <c r="A7723" t="s">
        <v>17</v>
      </c>
    </row>
    <row r="7724" spans="1:1" x14ac:dyDescent="0.25">
      <c r="A7724" t="s">
        <v>3063</v>
      </c>
    </row>
    <row r="7725" spans="1:1" x14ac:dyDescent="0.25">
      <c r="A7725" t="s">
        <v>183</v>
      </c>
    </row>
    <row r="7726" spans="1:1" x14ac:dyDescent="0.25">
      <c r="A7726" t="s">
        <v>3151</v>
      </c>
    </row>
    <row r="7727" spans="1:1" x14ac:dyDescent="0.25">
      <c r="A7727" t="s">
        <v>292</v>
      </c>
    </row>
    <row r="7728" spans="1:1" x14ac:dyDescent="0.25">
      <c r="A7728" t="s">
        <v>112</v>
      </c>
    </row>
    <row r="7729" spans="1:5" x14ac:dyDescent="0.25">
      <c r="A7729" t="s">
        <v>3133</v>
      </c>
    </row>
    <row r="7730" spans="1:5" x14ac:dyDescent="0.25">
      <c r="A7730" t="s">
        <v>3152</v>
      </c>
    </row>
    <row r="7731" spans="1:5" x14ac:dyDescent="0.25">
      <c r="A7731" t="s">
        <v>223</v>
      </c>
    </row>
    <row r="7732" spans="1:5" x14ac:dyDescent="0.25">
      <c r="A7732" t="s">
        <v>1</v>
      </c>
    </row>
    <row r="7733" spans="1:5" x14ac:dyDescent="0.25">
      <c r="A7733" t="s">
        <v>3153</v>
      </c>
      <c r="E7733" t="str">
        <f>A7733&amp;","&amp;A7734&amp;","&amp;A7735&amp;","&amp;A7736&amp;","&amp;A7737&amp;","&amp;A7738&amp;","&amp;A7739&amp;","&amp;A7740&amp;","&amp;A7741&amp;","&amp;A7742&amp;","&amp;A7743&amp;","&amp;A7744&amp;","&amp;A7745&amp;","&amp;A7746&amp;","&amp;A7747&amp;","&amp;A7748&amp;","&amp;A7749&amp;","&amp;A7750&amp;","&amp;A7751&amp;","&amp;A7752&amp;","&amp;A7753&amp;","&amp;A7754&amp;","&amp;A7755&amp;","&amp;A7756&amp;","&amp;A7757</f>
        <v>[COMFEY],Name = Comfey,Types = FAIRY,WATER,BaseStats = 51,52,100,90,82,110,GenderRatio = Female75Percent,GrowthRate = Fast,BaseExp = 170,EVs = SPECIAL_DEFENSE,2,CatchRate = 60,Happiness = 70,Abilities = NATURALCURE,REGENERATOR,HiddenAbilities = MAGICBOUNCE,Moves = 1,WATERGUN,1,FAIRYRING,3,RAINBOWBEAM,6,HELPINGHAND,9,DRAININGKISS,12,LIFEDEW,15,CHARM,15,CAPTIVATE,19,BUBBLEBEAM,18,WILDIMAGINATION,21,TEATIME,24,MISTBALL,27,FLIPTURN,30,DECORATE,33,DAZZLINGGLEAM,36,LULLABY,39,STRANGESTEAM,42,SPARKLINGARIA,45,APHRODITESMIRROR,48,MISTYTERRAIN,TutorMoves = ACROBATICS,AFTERYOU,ALLYSWITCH,AMNESIA,ATTRACT,BIND,BULLETSEED,CALMMIND,CHARM,CONFIDE,COVET,DAZZLINGGLEAM,DEFOG,DOUBLETEAM,DRAININGKISS,ECHOEDVOICE,ENCORE,ENDURE,ENERGYBALL,FACADE,FLING,FRUSTRATION,GIGADRAIN,GRASSKNOT,GRASSYGLIDE,GRASSYTERRAIN,HEALBELL,HELPINGHAND,HIDDENPOWER,HYPERBEAM,LIGHTSCREEN,MAGICALLEAF,MAGICCOAT,NATUREPOWER,PAINSPLIT,PLAYROUGH,POLLENPUFF,PROTECT,PSYCHUP,REST,RETURN,ROLEPLAY,ROUND,SAFEGUARD,PEPPERBURST,SLEEPTALK,SNORE,SOLARBEAM,STOREDPOWER,SUBSTITUTE,SUNNYDAY,SWAGGER,SYNTHESIS,TAILWIND,TAUNT,TELEKINESIS,THIEF,TOXIC,TRICK,TRICKROOM,UTURN,WORRYSEED,EggMoves = AFTERYOU,ALLYSWITCH,BRINE,CRAFTYSHIELD,MIRRORCOAT,HEARTSWAP,REFLECT,LIGHTSCREEN,QUICKSPELL,MIST,EggGroups = Water3,HatchSteps = 5120,Height = 0.1,Weight = 0.3,Color = Blue,Shape = Head,Category = Sea Charm,Pokedex = Comfey like collecting a variety of sea shells and other knick knacks on the beach. Thus, it often has conflicts with Crustles for the most alluring of objects.,Generation = 7,#-------------------------------</v>
      </c>
    </row>
    <row r="7734" spans="1:5" x14ac:dyDescent="0.25">
      <c r="A7734" t="s">
        <v>3154</v>
      </c>
    </row>
    <row r="7735" spans="1:5" x14ac:dyDescent="0.25">
      <c r="A7735" t="s">
        <v>3155</v>
      </c>
    </row>
    <row r="7736" spans="1:5" x14ac:dyDescent="0.25">
      <c r="A7736" t="s">
        <v>3156</v>
      </c>
    </row>
    <row r="7737" spans="1:5" x14ac:dyDescent="0.25">
      <c r="A7737" t="s">
        <v>1115</v>
      </c>
    </row>
    <row r="7738" spans="1:5" x14ac:dyDescent="0.25">
      <c r="A7738" t="s">
        <v>503</v>
      </c>
    </row>
    <row r="7739" spans="1:5" x14ac:dyDescent="0.25">
      <c r="A7739" t="s">
        <v>1158</v>
      </c>
    </row>
    <row r="7740" spans="1:5" x14ac:dyDescent="0.25">
      <c r="A7740" t="s">
        <v>31</v>
      </c>
    </row>
    <row r="7741" spans="1:5" x14ac:dyDescent="0.25">
      <c r="A7741" t="s">
        <v>2466</v>
      </c>
    </row>
    <row r="7742" spans="1:5" x14ac:dyDescent="0.25">
      <c r="A7742" t="s">
        <v>11</v>
      </c>
    </row>
    <row r="7743" spans="1:5" x14ac:dyDescent="0.25">
      <c r="A7743" t="s">
        <v>3157</v>
      </c>
    </row>
    <row r="7744" spans="1:5" x14ac:dyDescent="0.25">
      <c r="A7744" t="s">
        <v>319</v>
      </c>
    </row>
    <row r="7745" spans="1:5" x14ac:dyDescent="0.25">
      <c r="A7745" t="s">
        <v>3158</v>
      </c>
    </row>
    <row r="7746" spans="1:5" x14ac:dyDescent="0.25">
      <c r="A7746" t="s">
        <v>3159</v>
      </c>
    </row>
    <row r="7747" spans="1:5" x14ac:dyDescent="0.25">
      <c r="A7747" t="s">
        <v>3160</v>
      </c>
    </row>
    <row r="7748" spans="1:5" x14ac:dyDescent="0.25">
      <c r="A7748" t="s">
        <v>3161</v>
      </c>
    </row>
    <row r="7749" spans="1:5" x14ac:dyDescent="0.25">
      <c r="A7749" t="s">
        <v>614</v>
      </c>
    </row>
    <row r="7750" spans="1:5" x14ac:dyDescent="0.25">
      <c r="A7750" t="s">
        <v>1623</v>
      </c>
    </row>
    <row r="7751" spans="1:5" x14ac:dyDescent="0.25">
      <c r="A7751" t="s">
        <v>2598</v>
      </c>
    </row>
    <row r="7752" spans="1:5" x14ac:dyDescent="0.25">
      <c r="A7752" t="s">
        <v>53</v>
      </c>
    </row>
    <row r="7753" spans="1:5" x14ac:dyDescent="0.25">
      <c r="A7753" t="s">
        <v>22</v>
      </c>
    </row>
    <row r="7754" spans="1:5" x14ac:dyDescent="0.25">
      <c r="A7754" t="s">
        <v>3162</v>
      </c>
    </row>
    <row r="7755" spans="1:5" x14ac:dyDescent="0.25">
      <c r="A7755" t="s">
        <v>3163</v>
      </c>
    </row>
    <row r="7756" spans="1:5" x14ac:dyDescent="0.25">
      <c r="A7756" t="s">
        <v>618</v>
      </c>
    </row>
    <row r="7757" spans="1:5" x14ac:dyDescent="0.25">
      <c r="A7757" t="s">
        <v>1</v>
      </c>
    </row>
    <row r="7758" spans="1:5" x14ac:dyDescent="0.25">
      <c r="A7758" t="s">
        <v>3164</v>
      </c>
      <c r="E7758" t="str">
        <f>A7758&amp;","&amp;A7759&amp;","&amp;A7760&amp;","&amp;A7761&amp;","&amp;A7762&amp;","&amp;A7763&amp;","&amp;A7764&amp;","&amp;A7765&amp;","&amp;A7766&amp;","&amp;A7767&amp;","&amp;A7768&amp;","&amp;A7769&amp;","&amp;A7770&amp;","&amp;A7771&amp;","&amp;A7772&amp;","&amp;A7773&amp;","&amp;A7774&amp;","&amp;A7775&amp;","&amp;A7776&amp;","&amp;A7777&amp;","&amp;A7778&amp;","&amp;A7779&amp;","&amp;A7780&amp;","&amp;A7781&amp;","&amp;A7782</f>
        <v>[ROWLET],Name = Rowlet,Types = FIRE,FLYING,BaseStats = 54,46,50,56,60,54,GenderRatio = FemaleOneEighth,GrowthRate = Parabolic,BaseExp = 64,EVs = SPECIAL_ATTACK,1,CatchRate = 45,Happiness = 70,Abilities = STALWART,FLASHFIRE,HiddenAbilities = COMPETITIVE,Moves = 1,GUST,1,EMBER,1,GROWL,5,RENEWAL,9,SUNNYDAY,12,AIRCUTTER,15,FEATHERDANCE,18,FLASH,21,WILLOWISP,24,EROSION,27,FLAMEBURST,30,FIERYDANCE,33,ROOST,36,AIRSLASH,40,REVITALIZE,44,TAILWIND,48,FIREBLAST,52,HURRICANE,TutorMoves = PAYDAY,PROTECT,RETURN,FACADE,HELPINGHAND,WEATHERBALL,FRUSTRATION,HIDDENPOWER,REST,FIRESPIN,SUNNYDAY,WILLOWISP,INCINERATE,FIREBLAST,FLY,ACROBATICS,AIRSLASH,FEATHERDANCE,TURBULENCE,UTURN,FLUTTER,NECTARTAP,BULLETSEED,SPIKES,THIEF,SCORESETTLER,TAUNT,CHARM,ATTRACT,SIRENSSONG,STEELWING,MISSILESHOT,TOXIC,CURSE,CONFUSERAY,OMINOUSWIND,SWIFT,ROUND,SLEEPTALK,PERFECTPITCH,ECHOEDVOICE,SAFEGUARD,RAYOFLIGHT,HOLYFIRE,MIRRORSHOT,SUBSTITUTE,DISABLE,FLAMETHROWER,FLAREBLITZ,ENERGYBALL,SWORDSDANCE,BRAVEBIRD,HURRICANE,TORNADO,DAZZLINGGLEAM,FLASHCANNON,BURNINGJEALOUSY,FIREPLEDGE,HEATWAVE,SCORCHINGSANDS,TERRAINPULSE,TWINBEAM,WORKUP,CHIDORI,COACHING,TIMEBOMB,DUALWINGBEAT,TAILWIND,DEFOG,FABLEDRUSH,GENTLECHIMES,COUPDEGRACE,LASERFOCUS,GLISTEN,EggMoves = DEFOG,FLOCK,CUPIDSARROW,SWORDSDANCE,BURNINGJEALOUSY,DAZZLINGGLEAM,EggGroups = Flying,HatchSteps = 4096,Height = 0.3,Weight = 1.5,Color = Red,Shape = Winged,Category = Fire Archer,Pokedex = The flames around its neck are a method it uses to keep it warm.,Generation = 7,Evolutions = DARTRIX,Level,17</v>
      </c>
    </row>
    <row r="7759" spans="1:5" x14ac:dyDescent="0.25">
      <c r="A7759" t="s">
        <v>3165</v>
      </c>
    </row>
    <row r="7760" spans="1:5" x14ac:dyDescent="0.25">
      <c r="A7760" t="s">
        <v>339</v>
      </c>
    </row>
    <row r="7761" spans="1:1" x14ac:dyDescent="0.25">
      <c r="A7761" t="s">
        <v>3166</v>
      </c>
    </row>
    <row r="7762" spans="1:1" x14ac:dyDescent="0.25">
      <c r="A7762" t="s">
        <v>543</v>
      </c>
    </row>
    <row r="7763" spans="1:1" x14ac:dyDescent="0.25">
      <c r="A7763" t="s">
        <v>43</v>
      </c>
    </row>
    <row r="7764" spans="1:1" x14ac:dyDescent="0.25">
      <c r="A7764" t="s">
        <v>317</v>
      </c>
    </row>
    <row r="7765" spans="1:1" x14ac:dyDescent="0.25">
      <c r="A7765" t="s">
        <v>45</v>
      </c>
    </row>
    <row r="7766" spans="1:1" x14ac:dyDescent="0.25">
      <c r="A7766" t="s">
        <v>2233</v>
      </c>
    </row>
    <row r="7767" spans="1:1" x14ac:dyDescent="0.25">
      <c r="A7767" t="s">
        <v>11</v>
      </c>
    </row>
    <row r="7768" spans="1:1" x14ac:dyDescent="0.25">
      <c r="A7768" t="s">
        <v>3167</v>
      </c>
    </row>
    <row r="7769" spans="1:1" x14ac:dyDescent="0.25">
      <c r="A7769" t="s">
        <v>3168</v>
      </c>
    </row>
    <row r="7770" spans="1:1" x14ac:dyDescent="0.25">
      <c r="A7770" t="s">
        <v>3169</v>
      </c>
    </row>
    <row r="7771" spans="1:1" x14ac:dyDescent="0.25">
      <c r="A7771" t="s">
        <v>3170</v>
      </c>
    </row>
    <row r="7772" spans="1:1" x14ac:dyDescent="0.25">
      <c r="A7772" t="s">
        <v>3171</v>
      </c>
    </row>
    <row r="7773" spans="1:1" x14ac:dyDescent="0.25">
      <c r="A7773" t="s">
        <v>125</v>
      </c>
    </row>
    <row r="7774" spans="1:1" x14ac:dyDescent="0.25">
      <c r="A7774" t="s">
        <v>787</v>
      </c>
    </row>
    <row r="7775" spans="1:1" x14ac:dyDescent="0.25">
      <c r="A7775" t="s">
        <v>52</v>
      </c>
    </row>
    <row r="7776" spans="1:1" x14ac:dyDescent="0.25">
      <c r="A7776" t="s">
        <v>615</v>
      </c>
    </row>
    <row r="7777" spans="1:5" x14ac:dyDescent="0.25">
      <c r="A7777" t="s">
        <v>21</v>
      </c>
    </row>
    <row r="7778" spans="1:5" x14ac:dyDescent="0.25">
      <c r="A7778" t="s">
        <v>293</v>
      </c>
    </row>
    <row r="7779" spans="1:5" x14ac:dyDescent="0.25">
      <c r="A7779" t="s">
        <v>3172</v>
      </c>
    </row>
    <row r="7780" spans="1:5" x14ac:dyDescent="0.25">
      <c r="A7780" t="s">
        <v>3173</v>
      </c>
    </row>
    <row r="7781" spans="1:5" x14ac:dyDescent="0.25">
      <c r="A7781" t="s">
        <v>618</v>
      </c>
    </row>
    <row r="7782" spans="1:5" x14ac:dyDescent="0.25">
      <c r="A7782" t="s">
        <v>3174</v>
      </c>
    </row>
    <row r="7783" spans="1:5" x14ac:dyDescent="0.25">
      <c r="A7783" t="s">
        <v>1</v>
      </c>
    </row>
    <row r="7784" spans="1:5" x14ac:dyDescent="0.25">
      <c r="A7784" t="s">
        <v>3175</v>
      </c>
      <c r="E7784" t="str">
        <f>A7784&amp;","&amp;A7785&amp;","&amp;A7786&amp;","&amp;A7787&amp;","&amp;A7788&amp;","&amp;A7789&amp;","&amp;A7790&amp;","&amp;A7791&amp;","&amp;A7792&amp;","&amp;A7793&amp;","&amp;A7794&amp;","&amp;A7795&amp;","&amp;A7796&amp;","&amp;A7797&amp;","&amp;A7798&amp;","&amp;A7799&amp;","&amp;A7800&amp;","&amp;A7801&amp;","&amp;A7802&amp;","&amp;A7803&amp;","&amp;A7804&amp;","&amp;A7805&amp;","&amp;A7806&amp;","&amp;A7807&amp;","&amp;A7808</f>
        <v>[DARTRIX],Name = Dartrix,Types = FIRE,FLYING,BaseStats = 72,64,67,75,80,72,GenderRatio = FemaleOneEighth,GrowthRate = Parabolic,BaseExp = 147,EVs = HP,2,CatchRate = 45,Happiness = 70,Abilities = STALWART,FLASHFIRE,HiddenAbilities = COMPETITIVE,Moves = 1,GUST,1,EMBER,1,GROWL,5,RENEWAL,9,SUNNYDAY,12,AIRCUTTER,15,FEATHERDANCE,18,FLASH,21,WILLOWISP,24,EROSION,27,FLAMEBURST,30,FIERYDANCE,33,ROOST,36,AIRSLASH,40,REVITALIZE,44,TAILWIND,48,FIREBLAST,52,HURRICANE,TutorMoves = PAYDAY,PROTECT,RETURN,FACADE,HELPINGHAND,WEATHERBALL,FRUSTRATION,HIDDENPOWER,REST,FIRESPIN,SUNNYDAY,WILLOWISP,INCINERATE,FIREBLAST,FLY,ACROBATICS,AIRSLASH,FEATHERDANCE,TURBULENCE,UTURN,FLUTTER,NECTARTAP,BULLETSEED,SPIKES,THIEF,SCORESETTLER,TAUNT,CHARM,ATTRACT,SIRENSSONG,STEELWING,MISSILESHOT,TOXIC,CURSE,CONFUSERAY,OMINOUSWIND,SWIFT,ROUND,SLEEPTALK,PERFECTPITCH,ECHOEDVOICE,SAFEGUARD,RAYOFLIGHT,HOLYFIRE,MIRRORSHOT,SUBSTITUTE,DISABLE,FLAMETHROWER,FLAREBLITZ,ENERGYBALL,SWORDSDANCE,BRAVEBIRD,HURRICANE,TORNADO,DAZZLINGGLEAM,FLASHCANNON,BURNINGJEALOUSY,FIREPLEDGE,HEATWAVE,SCORCHINGSANDS,TERRAINPULSE,TWINBEAM,WORKUP,CHIDORI,COACHING,TIMEBOMB,DUALWINGBEAT,TAILWIND,DEFOG,FABLEDRUSH,GENTLECHIMES,COUPDEGRACE,LASERFOCUS,GLISTEN,FOULPLAY,ENDERSHOCK,ZENHEADBUTT,POWERGEM,LIGHTSABER,OVERHEAT,SIGNALBEAM,PURGE,LOWSWEEP,REVENGE,ASSURANCE,PSYCHOCUT,SOLARBEAM,SOLARBLADE,DEATHVORTEX,MYSTICALFIRE,EggGroups = Flying,HatchSteps = 3840,Height = 0.7,Weight = 16.0,Color = Red,Shape = Winged,Category = Fire Archer,Pokedex = It is very particular about making the flames flare exactly evenly around its body as it is a way of showing off.,Generation = 7,Evolutions = DECIDUEYE,Level,37,#-------------------------------</v>
      </c>
    </row>
    <row r="7785" spans="1:5" x14ac:dyDescent="0.25">
      <c r="A7785" t="s">
        <v>3176</v>
      </c>
    </row>
    <row r="7786" spans="1:5" x14ac:dyDescent="0.25">
      <c r="A7786" t="s">
        <v>339</v>
      </c>
    </row>
    <row r="7787" spans="1:5" x14ac:dyDescent="0.25">
      <c r="A7787" t="s">
        <v>3177</v>
      </c>
    </row>
    <row r="7788" spans="1:5" x14ac:dyDescent="0.25">
      <c r="A7788" t="s">
        <v>543</v>
      </c>
    </row>
    <row r="7789" spans="1:5" x14ac:dyDescent="0.25">
      <c r="A7789" t="s">
        <v>43</v>
      </c>
    </row>
    <row r="7790" spans="1:5" x14ac:dyDescent="0.25">
      <c r="A7790" t="s">
        <v>1520</v>
      </c>
    </row>
    <row r="7791" spans="1:5" x14ac:dyDescent="0.25">
      <c r="A7791" t="s">
        <v>275</v>
      </c>
    </row>
    <row r="7792" spans="1:5" x14ac:dyDescent="0.25">
      <c r="A7792" t="s">
        <v>2233</v>
      </c>
    </row>
    <row r="7793" spans="1:1" x14ac:dyDescent="0.25">
      <c r="A7793" t="s">
        <v>11</v>
      </c>
    </row>
    <row r="7794" spans="1:1" x14ac:dyDescent="0.25">
      <c r="A7794" t="s">
        <v>3167</v>
      </c>
    </row>
    <row r="7795" spans="1:1" x14ac:dyDescent="0.25">
      <c r="A7795" t="s">
        <v>3168</v>
      </c>
    </row>
    <row r="7796" spans="1:1" x14ac:dyDescent="0.25">
      <c r="A7796" t="s">
        <v>3169</v>
      </c>
    </row>
    <row r="7797" spans="1:1" x14ac:dyDescent="0.25">
      <c r="A7797" t="s">
        <v>3178</v>
      </c>
    </row>
    <row r="7798" spans="1:1" x14ac:dyDescent="0.25">
      <c r="A7798" t="s">
        <v>125</v>
      </c>
    </row>
    <row r="7799" spans="1:1" x14ac:dyDescent="0.25">
      <c r="A7799" t="s">
        <v>290</v>
      </c>
    </row>
    <row r="7800" spans="1:1" x14ac:dyDescent="0.25">
      <c r="A7800" t="s">
        <v>235</v>
      </c>
    </row>
    <row r="7801" spans="1:1" x14ac:dyDescent="0.25">
      <c r="A7801" t="s">
        <v>302</v>
      </c>
    </row>
    <row r="7802" spans="1:1" x14ac:dyDescent="0.25">
      <c r="A7802" t="s">
        <v>21</v>
      </c>
    </row>
    <row r="7803" spans="1:1" x14ac:dyDescent="0.25">
      <c r="A7803" t="s">
        <v>293</v>
      </c>
    </row>
    <row r="7804" spans="1:1" x14ac:dyDescent="0.25">
      <c r="A7804" t="s">
        <v>3172</v>
      </c>
    </row>
    <row r="7805" spans="1:1" x14ac:dyDescent="0.25">
      <c r="A7805" t="s">
        <v>3179</v>
      </c>
    </row>
    <row r="7806" spans="1:1" x14ac:dyDescent="0.25">
      <c r="A7806" t="s">
        <v>618</v>
      </c>
    </row>
    <row r="7807" spans="1:1" x14ac:dyDescent="0.25">
      <c r="A7807" t="s">
        <v>3180</v>
      </c>
    </row>
    <row r="7808" spans="1:1" x14ac:dyDescent="0.25">
      <c r="A7808" t="s">
        <v>1</v>
      </c>
    </row>
    <row r="7809" spans="1:5" x14ac:dyDescent="0.25">
      <c r="A7809" t="s">
        <v>3181</v>
      </c>
      <c r="E7809" t="str">
        <f>A7809&amp;","&amp;A7810&amp;","&amp;A7811&amp;","&amp;A7812&amp;","&amp;A7813&amp;","&amp;A7814&amp;","&amp;A7815&amp;","&amp;A7816&amp;","&amp;A7817&amp;","&amp;A7818&amp;","&amp;A7819&amp;","&amp;A7820&amp;","&amp;A7821&amp;","&amp;A7822&amp;","&amp;A7823&amp;","&amp;A7824&amp;","&amp;A7825&amp;","&amp;A7826&amp;","&amp;A7827&amp;","&amp;A7828&amp;","&amp;A7829&amp;","&amp;A7830&amp;","&amp;A7831&amp;","&amp;A7832&amp;","&amp;A7833</f>
        <v>[DECIDUEYE],Name = Decidueye,Types = FIRE,FLYING,BaseStats = 82,75,85,96,107,90,GenderRatio = FemaleOneEighth,GrowthRate = Parabolic,BaseExp = 239,EVs = ATTACK,3,CatchRate = 45,Happiness = 70,Abilities = STALWART,FLASHFIRE,HiddenAbilities = COMPETITIVE,Moves = 0,HEATWAVE,1,HEATWAVE,1,GUST,1,EMBER,1,GROWL,5,RENEWAL,9,SUNNYDAY,12,AIRCUTTER,15,FEATHERDANCE,18,FLASH,21,WILLOWISP,24,EROSION,27,FLAMEBURST,30,FIERYDANCE,33,ROOST,36,AIRSLASH,40,REVITALIZE,44,TAILWIND,48,FIREBLAST,52,HURRICANE,TutorMoves = PAYDAY,PROTECT,RETURN,FACADE,HELPINGHAND,WEATHERBALL,FRUSTRATION,HIDDENPOWER,REST,FIRESPIN,SUNNYDAY,WILLOWISP,INCINERATE,FIREBLAST,FLY,ACROBATICS,AIRSLASH,FEATHERDANCE,TURBULENCE,UTURN,FLUTTER,NECTARTAP,BULLETSEED,SPIKES,THIEF,SCORESETTLER,TAUNT,CHARM,ATTRACT,SIRENSSONG,STEELWING,MISSILESHOT,TOXIC,CURSE,CONFUSERAY,OMINOUSWIND,SWIFT,ROUND,SLEEPTALK,PERFECTPITCH,ECHOEDVOICE,SAFEGUARD,RAYOFLIGHT,HOLYFIRE,MIRRORSHOT,SUBSTITUTE,DISABLE,FLAMETHROWER,FLAREBLITZ,ENERGYBALL,SWORDSDANCE,BRAVEBIRD,HURRICANE,TORNADO,DAZZLINGGLEAM,FLASHCANNON,BURNINGJEALOUSY,FIREPLEDGE,HEATWAVE,SCORCHINGSANDS,TERRAINPULSE,TWINBEAM,WORKUP,CHIDORI,COACHING,TIMEBOMB,DUALWINGBEAT,TAILWIND,DEFOG,FABLEDRUSH,GENTLECHIMES,COUPDEGRACE,LASERFOCUS,GLISTEN,FOULPLAY,ENDERSHOCK,ZENHEADBUTT,POWERGEM,LIGHTSABER,OVERHEAT,SIGNALBEAM,PURGE,LOWSWEEP,REVENGE,ASSURANCE,PSYCHOCUT,SOLARBEAM,SOLARBLADE,DEATHVORTEX,MYSTICALFIRE,FALSESWIPE,HYPERBEAM,GIGAIMPACT,EDENFRUIT,GOLDENBULLET,BODYSLAM,BLAZEKICK,LEAFBLADE,AURASPHERE,LASHOUT,EggGroups = Flying,HatchSteps = 4096,Height = 1.6,Weight = 36.6,Color = Red,Shape = Winged,Category = Fire Archer,Pokedex = When shooting its arrows, it will light them with the flame on its head and then shoot them at opponents.,Generation = 7,#-------------------------------,[SKORUPI]</v>
      </c>
    </row>
    <row r="7810" spans="1:5" x14ac:dyDescent="0.25">
      <c r="A7810" t="s">
        <v>3182</v>
      </c>
    </row>
    <row r="7811" spans="1:5" x14ac:dyDescent="0.25">
      <c r="A7811" t="s">
        <v>339</v>
      </c>
    </row>
    <row r="7812" spans="1:5" x14ac:dyDescent="0.25">
      <c r="A7812" t="s">
        <v>3183</v>
      </c>
    </row>
    <row r="7813" spans="1:5" x14ac:dyDescent="0.25">
      <c r="A7813" t="s">
        <v>543</v>
      </c>
    </row>
    <row r="7814" spans="1:5" x14ac:dyDescent="0.25">
      <c r="A7814" t="s">
        <v>43</v>
      </c>
    </row>
    <row r="7815" spans="1:5" x14ac:dyDescent="0.25">
      <c r="A7815" t="s">
        <v>1528</v>
      </c>
    </row>
    <row r="7816" spans="1:5" x14ac:dyDescent="0.25">
      <c r="A7816" t="s">
        <v>1019</v>
      </c>
    </row>
    <row r="7817" spans="1:5" x14ac:dyDescent="0.25">
      <c r="A7817" t="s">
        <v>2233</v>
      </c>
    </row>
    <row r="7818" spans="1:5" x14ac:dyDescent="0.25">
      <c r="A7818" t="s">
        <v>11</v>
      </c>
    </row>
    <row r="7819" spans="1:5" x14ac:dyDescent="0.25">
      <c r="A7819" t="s">
        <v>3167</v>
      </c>
    </row>
    <row r="7820" spans="1:5" x14ac:dyDescent="0.25">
      <c r="A7820" t="s">
        <v>3168</v>
      </c>
    </row>
    <row r="7821" spans="1:5" x14ac:dyDescent="0.25">
      <c r="A7821" t="s">
        <v>3184</v>
      </c>
    </row>
    <row r="7822" spans="1:5" x14ac:dyDescent="0.25">
      <c r="A7822" t="s">
        <v>3185</v>
      </c>
    </row>
    <row r="7823" spans="1:5" x14ac:dyDescent="0.25">
      <c r="A7823" t="s">
        <v>125</v>
      </c>
    </row>
    <row r="7824" spans="1:5" x14ac:dyDescent="0.25">
      <c r="A7824" t="s">
        <v>787</v>
      </c>
    </row>
    <row r="7825" spans="1:5" x14ac:dyDescent="0.25">
      <c r="A7825" t="s">
        <v>101</v>
      </c>
    </row>
    <row r="7826" spans="1:5" x14ac:dyDescent="0.25">
      <c r="A7826" t="s">
        <v>3186</v>
      </c>
    </row>
    <row r="7827" spans="1:5" x14ac:dyDescent="0.25">
      <c r="A7827" t="s">
        <v>21</v>
      </c>
    </row>
    <row r="7828" spans="1:5" x14ac:dyDescent="0.25">
      <c r="A7828" t="s">
        <v>293</v>
      </c>
    </row>
    <row r="7829" spans="1:5" x14ac:dyDescent="0.25">
      <c r="A7829" t="s">
        <v>3172</v>
      </c>
    </row>
    <row r="7830" spans="1:5" x14ac:dyDescent="0.25">
      <c r="A7830" t="s">
        <v>3187</v>
      </c>
    </row>
    <row r="7831" spans="1:5" x14ac:dyDescent="0.25">
      <c r="A7831" t="s">
        <v>618</v>
      </c>
    </row>
    <row r="7832" spans="1:5" x14ac:dyDescent="0.25">
      <c r="A7832" t="s">
        <v>1</v>
      </c>
    </row>
    <row r="7833" spans="1:5" x14ac:dyDescent="0.25">
      <c r="A7833" t="s">
        <v>3188</v>
      </c>
      <c r="E7833" t="str">
        <f>A7833&amp;","&amp;A7834&amp;","&amp;A7835&amp;","&amp;A7836&amp;","&amp;A7837&amp;","&amp;A7838&amp;","&amp;A7839&amp;","&amp;A7840&amp;","&amp;A7841&amp;","&amp;A7842&amp;","&amp;A7843&amp;","&amp;A7844&amp;","&amp;A7845&amp;","&amp;A7846&amp;","&amp;A7847&amp;","&amp;A7848&amp;","&amp;A7849&amp;","&amp;A7850&amp;","&amp;A7851&amp;","&amp;A7852&amp;","&amp;A7853&amp;","&amp;A7854&amp;","&amp;A7855&amp;","&amp;A7856&amp;","&amp;A7857</f>
        <v>[SKORUPI],Name = Skorupi,Types = GROUND,POISON,BaseStats = 40,50,90,65,30,55,GenderRatio = Female50Percent,GrowthRate = Slow,BaseExp = 66,EVs = DEFENSE,1,CatchRate = 120,Happiness = 70,Abilities = BATTLEARMOR,SNIPER,HiddenAbilities = KEENEYE,Moves = 1,POISONSTING,1,LEER,3,HONECLAWS,6,FELLSTINGER,9,POISONFANG,12,BITE,15,TOXICSPIKES,18,BUGBITE,21,ALLERGY,24,KNOCKOFF,27,SCARYFACE,30,PINMISSILE,33,TOXIC,36,NIGHTSLASH,39,CROSSPOISON,42,XSCISSOR,45,ACUPRESSURE,48,CRUNCH,TutorMoves = STREAMRUSH,AGILITY,WATERWHIP,ASSURANCE,ATTRACT,BRICKBREAK,BUGBITE,BUGBUZZ,CONFIDE,CROSSPOISON,CRUNCH,CUT,DARKPULSE,DIG,DOUBLETEAM,ENDURE,FACADE,FALSESWIPE,FLING,FRUSTRATION,HIDDENPOWER,INFESTATION,KNOCKOFF,SCORESETTLER,PINMISSILE,POISONJAB,PROTECT,RAINDANCE,REST,RETURN,ROCKSMASH,ROCKTOMB,ROUND,SCARYFACE,SCREECH,SHADOWBALL,SLEEPTALK,SLUDGEBOMB,SNORE,BRUTEFORCE,STRUGGLEBUG,SUBSTITUTE,SUNNYDAY,SWAGGER,SWORDSDANCE,TAUNT,THIEF,TORMENT,TOXIC,TOXICSPIKES,ALLERGY,XSCISSOR,EggMoves = SANDATTACK,SLASH,CONFUSERAY,WHIRLWIND,EggGroups = Bug,HatchSteps = 5120,Height = 0.8,Weight = 12.0,Color = Yellow,Shape = Insectoid,Category = Scorpion,Pokedex = It buries into the sand awaiting potential prey and when they are exactly above, will jump out and sting them to immobilize and disable their target.,Generation = 4,WildItemUncommon = POISONBARB</v>
      </c>
    </row>
    <row r="7834" spans="1:5" x14ac:dyDescent="0.25">
      <c r="A7834" t="s">
        <v>3189</v>
      </c>
    </row>
    <row r="7835" spans="1:5" x14ac:dyDescent="0.25">
      <c r="A7835" t="s">
        <v>143</v>
      </c>
    </row>
    <row r="7836" spans="1:5" x14ac:dyDescent="0.25">
      <c r="A7836" t="s">
        <v>3190</v>
      </c>
    </row>
    <row r="7837" spans="1:5" x14ac:dyDescent="0.25">
      <c r="A7837" t="s">
        <v>6</v>
      </c>
    </row>
    <row r="7838" spans="1:5" x14ac:dyDescent="0.25">
      <c r="A7838" t="s">
        <v>175</v>
      </c>
    </row>
    <row r="7839" spans="1:5" x14ac:dyDescent="0.25">
      <c r="A7839" t="s">
        <v>544</v>
      </c>
    </row>
    <row r="7840" spans="1:5" x14ac:dyDescent="0.25">
      <c r="A7840" t="s">
        <v>203</v>
      </c>
    </row>
    <row r="7841" spans="1:1" x14ac:dyDescent="0.25">
      <c r="A7841" t="s">
        <v>461</v>
      </c>
    </row>
    <row r="7842" spans="1:1" x14ac:dyDescent="0.25">
      <c r="A7842" t="s">
        <v>11</v>
      </c>
    </row>
    <row r="7843" spans="1:1" x14ac:dyDescent="0.25">
      <c r="A7843" t="s">
        <v>3191</v>
      </c>
    </row>
    <row r="7844" spans="1:1" x14ac:dyDescent="0.25">
      <c r="A7844" t="s">
        <v>3192</v>
      </c>
    </row>
    <row r="7845" spans="1:1" x14ac:dyDescent="0.25">
      <c r="A7845" t="s">
        <v>3193</v>
      </c>
    </row>
    <row r="7846" spans="1:1" x14ac:dyDescent="0.25">
      <c r="A7846" t="s">
        <v>3194</v>
      </c>
    </row>
    <row r="7847" spans="1:1" x14ac:dyDescent="0.25">
      <c r="A7847" t="s">
        <v>3195</v>
      </c>
    </row>
    <row r="7848" spans="1:1" x14ac:dyDescent="0.25">
      <c r="A7848" t="s">
        <v>508</v>
      </c>
    </row>
    <row r="7849" spans="1:1" x14ac:dyDescent="0.25">
      <c r="A7849" t="s">
        <v>614</v>
      </c>
    </row>
    <row r="7850" spans="1:1" x14ac:dyDescent="0.25">
      <c r="A7850" t="s">
        <v>183</v>
      </c>
    </row>
    <row r="7851" spans="1:1" x14ac:dyDescent="0.25">
      <c r="A7851" t="s">
        <v>2679</v>
      </c>
    </row>
    <row r="7852" spans="1:1" x14ac:dyDescent="0.25">
      <c r="A7852" t="s">
        <v>292</v>
      </c>
    </row>
    <row r="7853" spans="1:1" x14ac:dyDescent="0.25">
      <c r="A7853" t="s">
        <v>510</v>
      </c>
    </row>
    <row r="7854" spans="1:1" x14ac:dyDescent="0.25">
      <c r="A7854" t="s">
        <v>3196</v>
      </c>
    </row>
    <row r="7855" spans="1:1" x14ac:dyDescent="0.25">
      <c r="A7855" t="s">
        <v>3197</v>
      </c>
    </row>
    <row r="7856" spans="1:1" x14ac:dyDescent="0.25">
      <c r="A7856" t="s">
        <v>385</v>
      </c>
    </row>
    <row r="7857" spans="1:5" x14ac:dyDescent="0.25">
      <c r="A7857" t="s">
        <v>3198</v>
      </c>
    </row>
    <row r="7858" spans="1:5" x14ac:dyDescent="0.25">
      <c r="A7858" t="s">
        <v>3199</v>
      </c>
    </row>
    <row r="7859" spans="1:5" x14ac:dyDescent="0.25">
      <c r="A7859" t="s">
        <v>1</v>
      </c>
    </row>
    <row r="7860" spans="1:5" x14ac:dyDescent="0.25">
      <c r="A7860" t="s">
        <v>3200</v>
      </c>
      <c r="E7860" t="str">
        <f>A7860&amp;","&amp;A7861&amp;","&amp;A7862&amp;","&amp;A7863&amp;","&amp;A7864&amp;","&amp;A7865&amp;","&amp;A7866&amp;","&amp;A7867&amp;","&amp;A7868&amp;","&amp;A7869&amp;","&amp;A7870&amp;","&amp;A7871&amp;","&amp;A7872&amp;","&amp;A7873&amp;","&amp;A7874&amp;","&amp;A7875&amp;","&amp;A7876&amp;","&amp;A7877&amp;","&amp;A7878&amp;","&amp;A7879&amp;","&amp;A7880&amp;","&amp;A7881&amp;","&amp;A7882&amp;","&amp;A7883&amp;","&amp;A7884</f>
        <v>[DRAPION],Name = Drapion,Types = GROUND,POISON,BaseStats = 70,90,110,95,60,75,GenderRatio = Female50Percent,GrowthRate = Slow,BaseExp = 175,EVs = DEFENSE,2,CatchRate = 45,Happiness = 70,Abilities = BATTLEARMOR,SNIPER,HiddenAbilities = KEENEYE,Moves = 1,THUNDERFANG,1,ICEFANG,1,FIREFANG,1,POISONSTING,1,LEER,1,HONECLAWS,1,FELLSTINGER,9,POISONFANG,12,BITE,15,TOXICSPIKES,18,BUGBITE,21,ALLERGY,24,KNOCKOFF,27,SCARYFACE,30,PINMISSILE,33,TOXIC,36,NIGHTSLASH,39,CROSSPOISON,44,XSCISSOR,49,ACUPRESSURE,54,CRUNCH,TutorMoves = STREAMRUSH,AGILITY,WATERWHIP,ASSURANCE,ATTRACT,BRICKBREAK,BRUTALSWING,BUGBITE,BUGBUZZ,BULLDOZE,CONFIDE,CROSSPOISON,CRUNCH,CUT,DARKPULSE,DIG,DOUBLETEAM,EARTHQUAKE,ENDURE,FACADE,FALSESWIPE,FIREFANG,FLING,FRUSTRATION,GIGAIMPACT,HIDDENPOWER,HYPERBEAM,ICEFANG,INFESTATION,IRONDEFENSE,KNOCKOFF,LASHOUT,LEECHLIFE,SCORESETTLER,PINMISSILE,POISONJAB,PROTECT,RAINDANCE,REST,RETALIATE,RETURN,ROAR,ROCKSLIDE,ROCKSMASH,ROCKTOMB,ROUND,SANDTOMB,SCARYFACE,SCREECH,SHADOWBALL,SLEEPTALK,SLUDGEBOMB,SNARL,SNORE,STAMPEDE,BRUTEFORCE,STRUGGLEBUG,SUBSTITUTE,SUNNYDAY,SWAGGER,SWORDSDANCE,TAUNT,THIEF,THROATCHOP,THUNDERFANG,TORMENT,TOXIC,TOXICSPIKES,VENOMDRENCH,ALLERGY,XSCISSOR,EggGroups = Bug,HatchSteps = 5120,Height = 1.3,Weight = 61.5,Color = Yellow,Shape = Insectoid,Category = Scorpion,Pokedex = It is able to wallop any prey with a swing of the pincers or grip and crush them like boulders.,Generation = 4,WildItemUncommon = POISONBARB,#-------------------------------</v>
      </c>
    </row>
    <row r="7861" spans="1:5" x14ac:dyDescent="0.25">
      <c r="A7861" t="s">
        <v>3201</v>
      </c>
    </row>
    <row r="7862" spans="1:5" x14ac:dyDescent="0.25">
      <c r="A7862" t="s">
        <v>143</v>
      </c>
    </row>
    <row r="7863" spans="1:5" x14ac:dyDescent="0.25">
      <c r="A7863" t="s">
        <v>3202</v>
      </c>
    </row>
    <row r="7864" spans="1:5" x14ac:dyDescent="0.25">
      <c r="A7864" t="s">
        <v>6</v>
      </c>
    </row>
    <row r="7865" spans="1:5" x14ac:dyDescent="0.25">
      <c r="A7865" t="s">
        <v>175</v>
      </c>
    </row>
    <row r="7866" spans="1:5" x14ac:dyDescent="0.25">
      <c r="A7866" t="s">
        <v>274</v>
      </c>
    </row>
    <row r="7867" spans="1:5" x14ac:dyDescent="0.25">
      <c r="A7867" t="s">
        <v>218</v>
      </c>
    </row>
    <row r="7868" spans="1:5" x14ac:dyDescent="0.25">
      <c r="A7868" t="s">
        <v>2233</v>
      </c>
    </row>
    <row r="7869" spans="1:5" x14ac:dyDescent="0.25">
      <c r="A7869" t="s">
        <v>11</v>
      </c>
    </row>
    <row r="7870" spans="1:5" x14ac:dyDescent="0.25">
      <c r="A7870" t="s">
        <v>3191</v>
      </c>
    </row>
    <row r="7871" spans="1:5" x14ac:dyDescent="0.25">
      <c r="A7871" t="s">
        <v>3192</v>
      </c>
    </row>
    <row r="7872" spans="1:5" x14ac:dyDescent="0.25">
      <c r="A7872" t="s">
        <v>3203</v>
      </c>
    </row>
    <row r="7873" spans="1:5" x14ac:dyDescent="0.25">
      <c r="A7873" t="s">
        <v>3204</v>
      </c>
    </row>
    <row r="7874" spans="1:5" x14ac:dyDescent="0.25">
      <c r="A7874" t="s">
        <v>508</v>
      </c>
    </row>
    <row r="7875" spans="1:5" x14ac:dyDescent="0.25">
      <c r="A7875" t="s">
        <v>614</v>
      </c>
    </row>
    <row r="7876" spans="1:5" x14ac:dyDescent="0.25">
      <c r="A7876" t="s">
        <v>90</v>
      </c>
    </row>
    <row r="7877" spans="1:5" x14ac:dyDescent="0.25">
      <c r="A7877" t="s">
        <v>1851</v>
      </c>
    </row>
    <row r="7878" spans="1:5" x14ac:dyDescent="0.25">
      <c r="A7878" t="s">
        <v>292</v>
      </c>
    </row>
    <row r="7879" spans="1:5" x14ac:dyDescent="0.25">
      <c r="A7879" t="s">
        <v>510</v>
      </c>
    </row>
    <row r="7880" spans="1:5" x14ac:dyDescent="0.25">
      <c r="A7880" t="s">
        <v>3196</v>
      </c>
    </row>
    <row r="7881" spans="1:5" x14ac:dyDescent="0.25">
      <c r="A7881" t="s">
        <v>3205</v>
      </c>
    </row>
    <row r="7882" spans="1:5" x14ac:dyDescent="0.25">
      <c r="A7882" t="s">
        <v>385</v>
      </c>
    </row>
    <row r="7883" spans="1:5" x14ac:dyDescent="0.25">
      <c r="A7883" t="s">
        <v>3198</v>
      </c>
    </row>
    <row r="7884" spans="1:5" x14ac:dyDescent="0.25">
      <c r="A7884" t="s">
        <v>1</v>
      </c>
    </row>
    <row r="7885" spans="1:5" x14ac:dyDescent="0.25">
      <c r="A7885" t="s">
        <v>3206</v>
      </c>
      <c r="E7885" t="str">
        <f>A7885&amp;","&amp;A7886&amp;","&amp;A7887&amp;","&amp;A7888&amp;","&amp;A7889&amp;","&amp;A7890&amp;","&amp;A7891&amp;","&amp;A7892&amp;","&amp;A7893&amp;","&amp;A7894&amp;","&amp;A7895&amp;","&amp;A7896&amp;","&amp;A7897&amp;","&amp;A7898&amp;","&amp;A7899&amp;","&amp;A7900&amp;","&amp;A7901&amp;","&amp;A7902&amp;","&amp;A7903&amp;","&amp;A7904&amp;","&amp;A7905&amp;","&amp;A7906&amp;","&amp;A7907&amp;","&amp;A7908&amp;","&amp;A7909</f>
        <v>[FURFROU],Name = Furfrou,Types = FLYING,BaseStats = 75,80,60,102,65,90,GenderRatio = Female50Percent,GrowthRate = Medium,BaseExp = 165,EVs = SPEED,1,CatchRate = 120,Happiness = 70,Abilities = FURCOAT,Moves = 1,TACKLE,1,GROWL,5,SANDATTACK,9,BABYDOLLEYES,12,HEADBUTT,15,TAILWHIP,22,BITE,27,ODORSLEUTH,33,RETALIATE,35,TAKEDOWN,38,CHARM,42,SUCKERPUNCH,48,COTTONGUARD,TutorMoves = ATTRACT,CHARGEBEAM,CONFIDE,DARKPULSE,DIG,DOUBLETEAM,ECHOEDVOICE,ENDEAVOR,ENDURE,FACADE,FRUSTRATION,GIGAIMPACT,GRASSKNOT,HELPINGHAND,HIDDENPOWER,HYPERVOICE,LASTRESORT,PROTECT,RAINDANCE,REST,RETALIATE,RETURN,ROAR,ROCKSMASH,ROLEPLAY,ROUND,SLEEPTALK,SNARL,SNORE,SUBSTITUTE,SUNNYDAY,TIDALWAVE,SWAGGER,THUNDERWAVE,TOXIC,UPROAR,UTURN,WILDCHARGE,WORKUP,ZENHEADBUTT,EggMoves = ROLEPLAY,WORKUP,MIMIC,CAPTIVATE,REFRESH,EggGroups = Field,HatchSteps = 5120,Height = 1.2,Weight = 28.0,Color = White,Shape = Quadruped,Category = Elemental,Pokedex = These Pokemon are rumoured to be representations of various weather systems in the form of a Pokemon.,FormName = Natural Form,Generation = 6,#-------------------------------</v>
      </c>
    </row>
    <row r="7886" spans="1:5" x14ac:dyDescent="0.25">
      <c r="A7886" t="s">
        <v>3207</v>
      </c>
    </row>
    <row r="7887" spans="1:5" x14ac:dyDescent="0.25">
      <c r="A7887" t="s">
        <v>2049</v>
      </c>
    </row>
    <row r="7888" spans="1:5" x14ac:dyDescent="0.25">
      <c r="A7888" t="s">
        <v>3208</v>
      </c>
    </row>
    <row r="7889" spans="1:1" x14ac:dyDescent="0.25">
      <c r="A7889" t="s">
        <v>6</v>
      </c>
    </row>
    <row r="7890" spans="1:1" x14ac:dyDescent="0.25">
      <c r="A7890" t="s">
        <v>7</v>
      </c>
    </row>
    <row r="7891" spans="1:1" x14ac:dyDescent="0.25">
      <c r="A7891" t="s">
        <v>332</v>
      </c>
    </row>
    <row r="7892" spans="1:1" x14ac:dyDescent="0.25">
      <c r="A7892" t="s">
        <v>119</v>
      </c>
    </row>
    <row r="7893" spans="1:1" x14ac:dyDescent="0.25">
      <c r="A7893" t="s">
        <v>461</v>
      </c>
    </row>
    <row r="7894" spans="1:1" x14ac:dyDescent="0.25">
      <c r="A7894" t="s">
        <v>11</v>
      </c>
    </row>
    <row r="7895" spans="1:1" x14ac:dyDescent="0.25">
      <c r="A7895" t="s">
        <v>3209</v>
      </c>
    </row>
    <row r="7896" spans="1:1" x14ac:dyDescent="0.25">
      <c r="A7896" t="s">
        <v>3210</v>
      </c>
    </row>
    <row r="7897" spans="1:1" x14ac:dyDescent="0.25">
      <c r="A7897" t="s">
        <v>3211</v>
      </c>
    </row>
    <row r="7898" spans="1:1" x14ac:dyDescent="0.25">
      <c r="A7898" t="s">
        <v>3212</v>
      </c>
    </row>
    <row r="7899" spans="1:1" x14ac:dyDescent="0.25">
      <c r="A7899" t="s">
        <v>367</v>
      </c>
    </row>
    <row r="7900" spans="1:1" x14ac:dyDescent="0.25">
      <c r="A7900" t="s">
        <v>614</v>
      </c>
    </row>
    <row r="7901" spans="1:1" x14ac:dyDescent="0.25">
      <c r="A7901" t="s">
        <v>36</v>
      </c>
    </row>
    <row r="7902" spans="1:1" x14ac:dyDescent="0.25">
      <c r="A7902" t="s">
        <v>2581</v>
      </c>
    </row>
    <row r="7903" spans="1:1" x14ac:dyDescent="0.25">
      <c r="A7903" t="s">
        <v>636</v>
      </c>
    </row>
    <row r="7904" spans="1:1" x14ac:dyDescent="0.25">
      <c r="A7904" t="s">
        <v>551</v>
      </c>
    </row>
    <row r="7905" spans="1:5" x14ac:dyDescent="0.25">
      <c r="A7905" t="s">
        <v>3213</v>
      </c>
    </row>
    <row r="7906" spans="1:5" x14ac:dyDescent="0.25">
      <c r="A7906" t="s">
        <v>3214</v>
      </c>
    </row>
    <row r="7907" spans="1:5" x14ac:dyDescent="0.25">
      <c r="A7907" t="s">
        <v>3215</v>
      </c>
    </row>
    <row r="7908" spans="1:5" x14ac:dyDescent="0.25">
      <c r="A7908" t="s">
        <v>296</v>
      </c>
    </row>
    <row r="7909" spans="1:5" x14ac:dyDescent="0.25">
      <c r="A7909" t="s">
        <v>1</v>
      </c>
    </row>
    <row r="7910" spans="1:5" x14ac:dyDescent="0.25">
      <c r="A7910" t="s">
        <v>3216</v>
      </c>
      <c r="E7910" t="str">
        <f>A7910&amp;","&amp;A7911&amp;","&amp;A7912&amp;","&amp;A7913&amp;","&amp;A7914&amp;","&amp;A7915&amp;","&amp;A7916&amp;","&amp;A7917&amp;","&amp;A7918&amp;","&amp;A7919&amp;","&amp;A7920&amp;","&amp;A7921&amp;","&amp;A7922&amp;","&amp;A7923&amp;","&amp;A7924&amp;","&amp;A7925&amp;","&amp;A7926&amp;","&amp;A7927&amp;","&amp;A7928&amp;","&amp;A7929&amp;","&amp;A7930&amp;","&amp;A7931&amp;","&amp;A7932&amp;","&amp;A7933&amp;","&amp;A7934</f>
        <v>[MELOETTA],Name = Meloetta,Types = FIRE,SOUND,BaseStats = 100,77,77,90,128,128,GenderRatio = Genderless,GrowthRate = Slow,BaseExp = 270,EVs = SPECIAL_ATTACK,1,SPECIAL_DEFENSE,1,SPEED,1,CatchRate = 3,Happiness = 100,Abilities = SERENEGRACE,Moves = 1,ROUND,1,QUICKATTACK,1,CONFUSION,1,SING,6,QUICKATTACK,11,CONFUSION,16,SING,21,TEETERDANCE,26,ACROBATICS,31,PSYBEAM,36,ECHOEDVOICE,43,UTURN,57,PSYCHIC,64,HYPERVOICE,71,ROLEPLAY,78,CLOSECOMBAT,85,PERISHSONG,TutorMoves = ACROBATICS,ALLYSWITCH,BRICKBREAK,CALMMIND,CHARGEBEAM,CONFIDE,COVET,DAZZLINGGLEAM,DOUBLETEAM,DRAINPUNCH,DREAMEATER,DUALCHOP,ECHOEDVOICE,EMBARGO,ENDURE,ENERGYBALL,FACADE,FIREPUNCH,FLING,FOCUSBLAST,FOCUSPUNCH,FRUSTRATION,GIGAIMPACT,GRASSKNOT,GRAVITY,HEALBELL,HELPINGHAND,HIDDENPOWER,HYPERBEAM,HYPERVOICE,ICEPUNCH,KNOCKOFF,LASERFOCUS,LASTRESORT,LIGHTSCREEN,LOWKICK,LOWSWEEP,MAGICCOAT,MAGICROOM,SCORESETTLER,POWERUPPUNCH,PROTECT,PSYCHIC,PSYCHUP,PSYSHOCK,RAINDANCE,RECYCLE,RELICSONG,REST,RETALIATE,RETURN,ROCKSMASH,ROLEPLAY,ROUND,SAFEGUARD,SHADOWBALL,SHADOWCLAW,SHOCKWAVE,SIGNALBEAM,SKILLSWAP,SLEEPTALK,SNATCH,SNORE,STONEEDGE,BRUTEFORCE,SUBSTITUTE,SUNNYDAY,SWAGGER,TELEKINESIS,THUNDER,THUNDERBOLT,THUNDERPUNCH,THUNDERWAVE,TOXIC,TRICK,TRICKROOM,UPROAR,UTURN,WONDERROOM,WORKUP,ZENHEADBUTT,EggGroups = Undiscovered,HatchSteps = 30855,Height = 0.6,Weight = 6.5,Color = White,Shape = Bipedal,Category = Pop Star,Pokedex = It is able to coordinate its dance steps and musical numbers seamlessly. It is considered a celebrity in some circles.,Generation = 5,WildItemCommon = STARPIECE,WildItemUncommon = STARPIECE,WildItemRare = STARPIECE</v>
      </c>
    </row>
    <row r="7911" spans="1:5" x14ac:dyDescent="0.25">
      <c r="A7911" t="s">
        <v>3217</v>
      </c>
    </row>
    <row r="7912" spans="1:5" x14ac:dyDescent="0.25">
      <c r="A7912" t="s">
        <v>3218</v>
      </c>
    </row>
    <row r="7913" spans="1:5" x14ac:dyDescent="0.25">
      <c r="A7913" t="s">
        <v>3219</v>
      </c>
    </row>
    <row r="7914" spans="1:5" x14ac:dyDescent="0.25">
      <c r="A7914" t="s">
        <v>174</v>
      </c>
    </row>
    <row r="7915" spans="1:5" x14ac:dyDescent="0.25">
      <c r="A7915" t="s">
        <v>175</v>
      </c>
    </row>
    <row r="7916" spans="1:5" x14ac:dyDescent="0.25">
      <c r="A7916" t="s">
        <v>1755</v>
      </c>
    </row>
    <row r="7917" spans="1:5" x14ac:dyDescent="0.25">
      <c r="A7917" t="s">
        <v>1557</v>
      </c>
    </row>
    <row r="7918" spans="1:5" x14ac:dyDescent="0.25">
      <c r="A7918" t="s">
        <v>3220</v>
      </c>
    </row>
    <row r="7919" spans="1:5" x14ac:dyDescent="0.25">
      <c r="A7919" t="s">
        <v>2281</v>
      </c>
    </row>
    <row r="7920" spans="1:5" x14ac:dyDescent="0.25">
      <c r="A7920" t="s">
        <v>3221</v>
      </c>
    </row>
    <row r="7921" spans="1:5" x14ac:dyDescent="0.25">
      <c r="A7921" t="s">
        <v>3222</v>
      </c>
    </row>
    <row r="7922" spans="1:5" x14ac:dyDescent="0.25">
      <c r="A7922" t="s">
        <v>3223</v>
      </c>
    </row>
    <row r="7923" spans="1:5" x14ac:dyDescent="0.25">
      <c r="A7923" t="s">
        <v>1141</v>
      </c>
    </row>
    <row r="7924" spans="1:5" x14ac:dyDescent="0.25">
      <c r="A7924" t="s">
        <v>3224</v>
      </c>
    </row>
    <row r="7925" spans="1:5" x14ac:dyDescent="0.25">
      <c r="A7925" t="s">
        <v>19</v>
      </c>
    </row>
    <row r="7926" spans="1:5" x14ac:dyDescent="0.25">
      <c r="A7926" t="s">
        <v>1198</v>
      </c>
    </row>
    <row r="7927" spans="1:5" x14ac:dyDescent="0.25">
      <c r="A7927" t="s">
        <v>636</v>
      </c>
    </row>
    <row r="7928" spans="1:5" x14ac:dyDescent="0.25">
      <c r="A7928" t="s">
        <v>369</v>
      </c>
    </row>
    <row r="7929" spans="1:5" x14ac:dyDescent="0.25">
      <c r="A7929" t="s">
        <v>3225</v>
      </c>
    </row>
    <row r="7930" spans="1:5" x14ac:dyDescent="0.25">
      <c r="A7930" t="s">
        <v>3226</v>
      </c>
    </row>
    <row r="7931" spans="1:5" x14ac:dyDescent="0.25">
      <c r="A7931" t="s">
        <v>56</v>
      </c>
    </row>
    <row r="7932" spans="1:5" x14ac:dyDescent="0.25">
      <c r="A7932" t="s">
        <v>3227</v>
      </c>
    </row>
    <row r="7933" spans="1:5" x14ac:dyDescent="0.25">
      <c r="A7933" t="s">
        <v>3228</v>
      </c>
    </row>
    <row r="7934" spans="1:5" x14ac:dyDescent="0.25">
      <c r="A7934" t="s">
        <v>3229</v>
      </c>
    </row>
    <row r="7935" spans="1:5" x14ac:dyDescent="0.25">
      <c r="A7935" t="s">
        <v>1</v>
      </c>
    </row>
    <row r="7936" spans="1:5" x14ac:dyDescent="0.25">
      <c r="A7936" t="s">
        <v>3230</v>
      </c>
      <c r="E7936" t="str">
        <f>A7936&amp;","&amp;A7937&amp;","&amp;A7938&amp;","&amp;A7939&amp;","&amp;A7940&amp;","&amp;A7941&amp;","&amp;A7942&amp;","&amp;A7943&amp;","&amp;A7944&amp;","&amp;A7945&amp;","&amp;A7946&amp;","&amp;A7947&amp;","&amp;A7948&amp;","&amp;A7949&amp;","&amp;A7950&amp;","&amp;A7951&amp;","&amp;A7952&amp;","&amp;A7953&amp;","&amp;A7954&amp;","&amp;A7955&amp;","&amp;A7956&amp;","&amp;A7957&amp;","&amp;A7958&amp;","&amp;A7959&amp;","&amp;A7960</f>
        <v>[POOCHYENA],Name = Poochyena,Types = ICE,BaseStats = 35,65,35,35,20,30,GenderRatio = Female50Percent,GrowthRate = Medium,BaseExp = 56,EVs = ATTACK,1,CatchRate = 255,Happiness = 70,Abilities = INTIMIDATE,MOXIE,HiddenAbilities = STRONGJAW,Moves = 1,TACKLE,4,HOWL,7,LICK,10,ROAR,13,ODORSLEUTH,16,BITE,19,SWAGGER,22,ASSURANCE,25,NOBLEROAR,28,TAUNT,31,ICEFANG,34,CRUNCH,37,HONECLAWS,40,TAKEDOWN,43,FROSTBITE,46,PLAYROUGH,TutorMoves = ATTRACT,CONFIDE,COVET,DARKPULSE,DIG,DOUBLETEAM,EMBARGO,ENDURE,FACADE,FOULPLAY,FRUSTRATION,HIDDENPOWER,HYPERVOICE,SCORESETTLER,PROTECT,RAINDANCE,REST,RETALIATE,RETURN,ROAR,ROCKSMASH,ROUND,SHADOWBALL,SLEEPTALK,SNARL,SNATCH,SNORE,SPITE,SUBSTITUTE,SUNNYDAY,SUPERFANG,SWAGGER,TAUNT,THIEF,TORMENT,TOXIC,UPROAR,EggMoves = POISONFANG,COVET,LEER,ICEFANG,FIREFANG,THUNDERFANG,SNATCH,EggGroups = Field,HatchSteps = 3840,Height = 0.5,Weight = 13.6,Color = Blue,Shape = Quadruped,Category = Wolf,Pokedex = It is a scavenger on tundras and open snowy fields. Its fur blends well into its environment that it seemingly shows up out of no where because of its agility.,Generation = 3,Evolutions = MIGHTYENA,Level,18</v>
      </c>
    </row>
    <row r="7937" spans="1:1" x14ac:dyDescent="0.25">
      <c r="A7937" t="s">
        <v>3231</v>
      </c>
    </row>
    <row r="7938" spans="1:1" x14ac:dyDescent="0.25">
      <c r="A7938" t="s">
        <v>1231</v>
      </c>
    </row>
    <row r="7939" spans="1:1" x14ac:dyDescent="0.25">
      <c r="A7939" t="s">
        <v>3232</v>
      </c>
    </row>
    <row r="7940" spans="1:1" x14ac:dyDescent="0.25">
      <c r="A7940" t="s">
        <v>6</v>
      </c>
    </row>
    <row r="7941" spans="1:1" x14ac:dyDescent="0.25">
      <c r="A7941" t="s">
        <v>7</v>
      </c>
    </row>
    <row r="7942" spans="1:1" x14ac:dyDescent="0.25">
      <c r="A7942" t="s">
        <v>284</v>
      </c>
    </row>
    <row r="7943" spans="1:1" x14ac:dyDescent="0.25">
      <c r="A7943" t="s">
        <v>145</v>
      </c>
    </row>
    <row r="7944" spans="1:1" x14ac:dyDescent="0.25">
      <c r="A7944" t="s">
        <v>146</v>
      </c>
    </row>
    <row r="7945" spans="1:1" x14ac:dyDescent="0.25">
      <c r="A7945" t="s">
        <v>11</v>
      </c>
    </row>
    <row r="7946" spans="1:1" x14ac:dyDescent="0.25">
      <c r="A7946" t="s">
        <v>3233</v>
      </c>
    </row>
    <row r="7947" spans="1:1" x14ac:dyDescent="0.25">
      <c r="A7947" t="s">
        <v>684</v>
      </c>
    </row>
    <row r="7948" spans="1:1" x14ac:dyDescent="0.25">
      <c r="A7948" t="s">
        <v>3234</v>
      </c>
    </row>
    <row r="7949" spans="1:1" x14ac:dyDescent="0.25">
      <c r="A7949" t="s">
        <v>3235</v>
      </c>
    </row>
    <row r="7950" spans="1:1" x14ac:dyDescent="0.25">
      <c r="A7950" t="s">
        <v>3236</v>
      </c>
    </row>
    <row r="7951" spans="1:1" x14ac:dyDescent="0.25">
      <c r="A7951" t="s">
        <v>367</v>
      </c>
    </row>
    <row r="7952" spans="1:1" x14ac:dyDescent="0.25">
      <c r="A7952" t="s">
        <v>290</v>
      </c>
    </row>
    <row r="7953" spans="1:5" x14ac:dyDescent="0.25">
      <c r="A7953" t="s">
        <v>452</v>
      </c>
    </row>
    <row r="7954" spans="1:5" x14ac:dyDescent="0.25">
      <c r="A7954" t="s">
        <v>3237</v>
      </c>
    </row>
    <row r="7955" spans="1:5" x14ac:dyDescent="0.25">
      <c r="A7955" t="s">
        <v>53</v>
      </c>
    </row>
    <row r="7956" spans="1:5" x14ac:dyDescent="0.25">
      <c r="A7956" t="s">
        <v>551</v>
      </c>
    </row>
    <row r="7957" spans="1:5" x14ac:dyDescent="0.25">
      <c r="A7957" t="s">
        <v>3238</v>
      </c>
    </row>
    <row r="7958" spans="1:5" x14ac:dyDescent="0.25">
      <c r="A7958" t="s">
        <v>3239</v>
      </c>
    </row>
    <row r="7959" spans="1:5" x14ac:dyDescent="0.25">
      <c r="A7959" t="s">
        <v>269</v>
      </c>
    </row>
    <row r="7960" spans="1:5" x14ac:dyDescent="0.25">
      <c r="A7960" t="s">
        <v>3240</v>
      </c>
    </row>
    <row r="7961" spans="1:5" x14ac:dyDescent="0.25">
      <c r="A7961" t="s">
        <v>1</v>
      </c>
    </row>
    <row r="7962" spans="1:5" x14ac:dyDescent="0.25">
      <c r="A7962" t="s">
        <v>3241</v>
      </c>
      <c r="E7962" t="str">
        <f>A7962&amp;","&amp;A7963&amp;","&amp;A7964&amp;","&amp;A7965&amp;","&amp;A7966&amp;","&amp;A7967&amp;","&amp;A7968&amp;","&amp;A7969&amp;","&amp;A7970&amp;","&amp;A7971&amp;","&amp;A7972&amp;","&amp;A7973&amp;","&amp;A7974&amp;","&amp;A7975&amp;","&amp;A7976&amp;","&amp;A7977&amp;","&amp;A7978&amp;","&amp;A7979&amp;","&amp;A7980&amp;","&amp;A7981&amp;","&amp;A7982&amp;","&amp;A7983&amp;","&amp;A7984&amp;","&amp;A7985&amp;","&amp;A7986</f>
        <v>[MIGHTYENA],Name = Mightyena,Types = ICE,BaseStats = 70,100,70,80,40,60,GenderRatio = Female50Percent,GrowthRate = Medium,BaseExp = 147,EVs = ATTACK,2,CatchRate = 127,Happiness = 70,Abilities = INTIMIDATE,MOXIE,HiddenAbilities = STRONGJAW,Moves = 0,SNARL,1,SNARL,1,TACKLE,4,HOWL,7,LICK,10,ROAR,13,ODORSLEUTH,16,BITE,19,SWAGGER,22,ASSURANCE,25,NOBLEROAR,28,TAUNT,31,ICEFANG,34,CRUNCH,37,HONECLAWS,40,TAKEDOWN,43,FROSTBITE,46,PLAYROUGH,TutorMoves = ATTRACT,CONFIDE,COVET,DARKPULSE,DIG,DOUBLETEAM,EMBARGO,ENDURE,FACADE,FOULPLAY,FRUSTRATION,GIGAIMPACT,HIDDENPOWER,HYPERBEAM,HYPERVOICE,LASERFOCUS,SCORESETTLER,PROTECT,RAINDANCE,REST,RETALIATE,RETURN,ROAR,ROCKSMASH,ROUND,SHADOWBALL,SLEEPTALK,SNARL,SNATCH,SNORE,SPITE,BRUTEFORCE,SUBSTITUTE,SUNNYDAY,SUPERFANG,SWAGGER,TAUNT,THIEF,THROATCHOP,TORMENT,TOXIC,UPROAR,EggGroups = Field,HatchSteps = 3840,Height = 1.0,Weight = 37.0,Color = Blue,Shape = Quadruped,Habitat = Grassland,Category = Wolf,Pokedex = It acts as an alpha for a pack of other smaller Poochyena. It can coordinate and direct small hunting groups to close in on weaker prey like Stantler.,Generation = 3,#-------------------------------</v>
      </c>
    </row>
    <row r="7963" spans="1:5" x14ac:dyDescent="0.25">
      <c r="A7963" t="s">
        <v>3242</v>
      </c>
    </row>
    <row r="7964" spans="1:5" x14ac:dyDescent="0.25">
      <c r="A7964" t="s">
        <v>1231</v>
      </c>
    </row>
    <row r="7965" spans="1:5" x14ac:dyDescent="0.25">
      <c r="A7965" t="s">
        <v>3243</v>
      </c>
    </row>
    <row r="7966" spans="1:5" x14ac:dyDescent="0.25">
      <c r="A7966" t="s">
        <v>6</v>
      </c>
    </row>
    <row r="7967" spans="1:5" x14ac:dyDescent="0.25">
      <c r="A7967" t="s">
        <v>7</v>
      </c>
    </row>
    <row r="7968" spans="1:5" x14ac:dyDescent="0.25">
      <c r="A7968" t="s">
        <v>1520</v>
      </c>
    </row>
    <row r="7969" spans="1:1" x14ac:dyDescent="0.25">
      <c r="A7969" t="s">
        <v>164</v>
      </c>
    </row>
    <row r="7970" spans="1:1" x14ac:dyDescent="0.25">
      <c r="A7970" t="s">
        <v>2300</v>
      </c>
    </row>
    <row r="7971" spans="1:1" x14ac:dyDescent="0.25">
      <c r="A7971" t="s">
        <v>11</v>
      </c>
    </row>
    <row r="7972" spans="1:1" x14ac:dyDescent="0.25">
      <c r="A7972" t="s">
        <v>3233</v>
      </c>
    </row>
    <row r="7973" spans="1:1" x14ac:dyDescent="0.25">
      <c r="A7973" t="s">
        <v>684</v>
      </c>
    </row>
    <row r="7974" spans="1:1" x14ac:dyDescent="0.25">
      <c r="A7974" t="s">
        <v>3244</v>
      </c>
    </row>
    <row r="7975" spans="1:1" x14ac:dyDescent="0.25">
      <c r="A7975" t="s">
        <v>3245</v>
      </c>
    </row>
    <row r="7976" spans="1:1" x14ac:dyDescent="0.25">
      <c r="A7976" t="s">
        <v>367</v>
      </c>
    </row>
    <row r="7977" spans="1:1" x14ac:dyDescent="0.25">
      <c r="A7977" t="s">
        <v>290</v>
      </c>
    </row>
    <row r="7978" spans="1:1" x14ac:dyDescent="0.25">
      <c r="A7978" t="s">
        <v>75</v>
      </c>
    </row>
    <row r="7979" spans="1:1" x14ac:dyDescent="0.25">
      <c r="A7979" t="s">
        <v>3246</v>
      </c>
    </row>
    <row r="7980" spans="1:1" x14ac:dyDescent="0.25">
      <c r="A7980" t="s">
        <v>53</v>
      </c>
    </row>
    <row r="7981" spans="1:1" x14ac:dyDescent="0.25">
      <c r="A7981" t="s">
        <v>551</v>
      </c>
    </row>
    <row r="7982" spans="1:1" x14ac:dyDescent="0.25">
      <c r="A7982" t="s">
        <v>2880</v>
      </c>
    </row>
    <row r="7983" spans="1:1" x14ac:dyDescent="0.25">
      <c r="A7983" t="s">
        <v>3238</v>
      </c>
    </row>
    <row r="7984" spans="1:1" x14ac:dyDescent="0.25">
      <c r="A7984" t="s">
        <v>3247</v>
      </c>
    </row>
    <row r="7985" spans="1:5" x14ac:dyDescent="0.25">
      <c r="A7985" t="s">
        <v>269</v>
      </c>
    </row>
    <row r="7986" spans="1:5" x14ac:dyDescent="0.25">
      <c r="A7986" t="s">
        <v>1</v>
      </c>
    </row>
    <row r="7987" spans="1:5" x14ac:dyDescent="0.25">
      <c r="A7987" t="s">
        <v>3248</v>
      </c>
      <c r="E7987" t="str">
        <f>A7987&amp;","&amp;A7988&amp;","&amp;A7989&amp;","&amp;A7990&amp;","&amp;A7991&amp;","&amp;A7992&amp;","&amp;A7993&amp;","&amp;A7994&amp;","&amp;A7995&amp;","&amp;A7996&amp;","&amp;A7997&amp;","&amp;A7998&amp;","&amp;A7999&amp;","&amp;A8000&amp;","&amp;A8001&amp;","&amp;A8002&amp;","&amp;A8003&amp;","&amp;A8004&amp;","&amp;A8005&amp;","&amp;A8006&amp;","&amp;A8007&amp;","&amp;A8008&amp;","&amp;A8009&amp;","&amp;A8010&amp;","&amp;A8011</f>
        <v>[LITTEN],Name = Litten,Types = FIGHTING,COSMIC,BaseStats = 50,70,40,70,50,40,GenderRatio = FemaleOneEighth,GrowthRate = Parabolic,BaseExp = 64,EVs = SPEED,1,CatchRate = 45,Happiness = 70,Abilities = STEADFAST,SNIPER,HiddenAbilities = TOUGHCLAWS,Moves = 1,SCRATCH,1,GROWL,4,ORBITALSTRIKE,7,MEDITATE,10,STARDASH,14,HONECLAWS,17,METEORDRIVE,21,BITE,25,LOWSWEEP,29,DOUBLEKICK,34,METEORMASH,39,BULKUP,45,CELESTIALFURY,51,HAMMERARM,57,COSMICAVATAR,TutorMoves = ACROBATICS,ATTRACT,BODYSLAM,BULKUP,CONFIDE,COVET,CRUNCH,DOUBLETEAM,ENDEAVOR,ENDURE,FACADE,FIREBLAST,FIREFANG,FIREPLEDGE,FIRESPIN,FLAMECHARGE,FLAMETHROWER,FLAREBLITZ,FRUSTRATION,HEATWAVE,HIDDENPOWER,LEECHLIFE,NASTYPLOT,OUTRAGE,OVERHEAT,PAYDAY,PROTECT,REST,RETURN,REVENGE,ROAR,ROUND,SCARYFACE,SHADOWCLAW,SLEEPTALK,SNORE,SUBSTITUTE,SUNNYDAY,SWAGGER,SWORDSDANCE,TAUNT,TORMENT,TOXIC,UTURN,WILLOWISP,WORKUP,EggMoves = BODYSLAM,DARKESTLARIAT,REVENGE,VENDETTA,SCORESETTLER,CHEAPSHOT,SUBMISSION,SEISMICTOSS,TAUNT,EMBARGO,EggGroups = Field,HatchSteps = 4096,Height = 0.4,Weight = 4.3,Color = Yellow,Shape = Quadruped,Category = Meditation,Pokedex = The scarf that is tied around its eyes is to help it enhance its other senses, making it a more adept fighter.,Generation = 7,Evolutions = TORRACAT,Level,17</v>
      </c>
    </row>
    <row r="7988" spans="1:5" x14ac:dyDescent="0.25">
      <c r="A7988" t="s">
        <v>3249</v>
      </c>
    </row>
    <row r="7989" spans="1:5" x14ac:dyDescent="0.25">
      <c r="A7989" t="s">
        <v>3250</v>
      </c>
    </row>
    <row r="7990" spans="1:5" x14ac:dyDescent="0.25">
      <c r="A7990" t="s">
        <v>3251</v>
      </c>
    </row>
    <row r="7991" spans="1:5" x14ac:dyDescent="0.25">
      <c r="A7991" t="s">
        <v>543</v>
      </c>
    </row>
    <row r="7992" spans="1:5" x14ac:dyDescent="0.25">
      <c r="A7992" t="s">
        <v>43</v>
      </c>
    </row>
    <row r="7993" spans="1:5" x14ac:dyDescent="0.25">
      <c r="A7993" t="s">
        <v>317</v>
      </c>
    </row>
    <row r="7994" spans="1:5" x14ac:dyDescent="0.25">
      <c r="A7994" t="s">
        <v>119</v>
      </c>
    </row>
    <row r="7995" spans="1:5" x14ac:dyDescent="0.25">
      <c r="A7995" t="s">
        <v>2233</v>
      </c>
    </row>
    <row r="7996" spans="1:5" x14ac:dyDescent="0.25">
      <c r="A7996" t="s">
        <v>11</v>
      </c>
    </row>
    <row r="7997" spans="1:5" x14ac:dyDescent="0.25">
      <c r="A7997" t="s">
        <v>3252</v>
      </c>
    </row>
    <row r="7998" spans="1:5" x14ac:dyDescent="0.25">
      <c r="A7998" t="s">
        <v>2099</v>
      </c>
    </row>
    <row r="7999" spans="1:5" x14ac:dyDescent="0.25">
      <c r="A7999" t="s">
        <v>3253</v>
      </c>
    </row>
    <row r="8000" spans="1:5" x14ac:dyDescent="0.25">
      <c r="A8000" t="s">
        <v>3254</v>
      </c>
    </row>
    <row r="8001" spans="1:5" x14ac:dyDescent="0.25">
      <c r="A8001" t="s">
        <v>3255</v>
      </c>
    </row>
    <row r="8002" spans="1:5" x14ac:dyDescent="0.25">
      <c r="A8002" t="s">
        <v>367</v>
      </c>
    </row>
    <row r="8003" spans="1:5" x14ac:dyDescent="0.25">
      <c r="A8003" t="s">
        <v>787</v>
      </c>
    </row>
    <row r="8004" spans="1:5" x14ac:dyDescent="0.25">
      <c r="A8004" t="s">
        <v>484</v>
      </c>
    </row>
    <row r="8005" spans="1:5" x14ac:dyDescent="0.25">
      <c r="A8005" t="s">
        <v>3256</v>
      </c>
    </row>
    <row r="8006" spans="1:5" x14ac:dyDescent="0.25">
      <c r="A8006" t="s">
        <v>292</v>
      </c>
    </row>
    <row r="8007" spans="1:5" x14ac:dyDescent="0.25">
      <c r="A8007" t="s">
        <v>551</v>
      </c>
    </row>
    <row r="8008" spans="1:5" x14ac:dyDescent="0.25">
      <c r="A8008" t="s">
        <v>3257</v>
      </c>
    </row>
    <row r="8009" spans="1:5" x14ac:dyDescent="0.25">
      <c r="A8009" t="s">
        <v>3258</v>
      </c>
    </row>
    <row r="8010" spans="1:5" x14ac:dyDescent="0.25">
      <c r="A8010" t="s">
        <v>618</v>
      </c>
    </row>
    <row r="8011" spans="1:5" x14ac:dyDescent="0.25">
      <c r="A8011" t="s">
        <v>3259</v>
      </c>
    </row>
    <row r="8012" spans="1:5" x14ac:dyDescent="0.25">
      <c r="A8012" t="s">
        <v>1</v>
      </c>
    </row>
    <row r="8013" spans="1:5" x14ac:dyDescent="0.25">
      <c r="A8013" t="s">
        <v>3260</v>
      </c>
      <c r="E8013" t="str">
        <f>A8013&amp;","&amp;A8014&amp;","&amp;A8015&amp;","&amp;A8016&amp;","&amp;A8017&amp;","&amp;A8018&amp;","&amp;A8019&amp;","&amp;A8020&amp;","&amp;A8021&amp;","&amp;A8022&amp;","&amp;A8023&amp;","&amp;A8024&amp;","&amp;A8025&amp;","&amp;A8026&amp;","&amp;A8027&amp;","&amp;A8028&amp;","&amp;A8029&amp;","&amp;A8030&amp;","&amp;A8031&amp;","&amp;A8032&amp;","&amp;A8033&amp;","&amp;A8034&amp;","&amp;A8035&amp;","&amp;A8036&amp;","&amp;A8037</f>
        <v>[TORRACAT],Name = Torracat,Types = FIGHTING,COSMIC,BaseStats = 65,95,50,90,70,50,GenderRatio = FemaleOneEighth,GrowthRate = Parabolic,BaseExp = 147,EVs = SPEED,2,CatchRate = 45,Happiness = 70,Abilities = STEADFAST,SNIPER,HiddenAbilities = TOUGHCLAWS,Moves = 1,SCRATCH,1,GROWL,4,ORBITALSTRIKE,7,MEDITATE,10,STARDASH,14,HONECLAWS,17,METEORDRIVE,21,BITE,25,LOWSWEEP,29,DOUBLEKICK,34,METEORMASH,39,BULKUP,45,CELESTIALFURY,51,HAMMERARM,57,COSMICAVATAR,TutorMoves = ACROBATICS,ATTRACT,BODYSLAM,BULKUP,CONFIDE,COVET,CRUNCH,DOUBLETEAM,DUALCHOP,ENDEAVOR,ENDURE,FACADE,FIREBLAST,FIREFANG,FIREPLEDGE,FIRESPIN,FLAMECHARGE,FLAMETHROWER,FLAREBLITZ,FRUSTRATION,HEATWAVE,HIDDENPOWER,LEECHLIFE,NASTYPLOT,OUTRAGE,OVERHEAT,PAYDAY,PROTECT,REST,RETURN,REVENGE,ROAR,ROUND,SCARYFACE,SHADOWCLAW,SLEEPTALK,SNORE,SUBSTITUTE,SUNNYDAY,SWAGGER,SWORDSDANCE,TAUNT,TORMENT,TOXIC,UTURN,WILLOWISP,WORKUP,EggGroups = Field,HatchSteps = 4096,Height = 0.7,Weight = 25.0,Color = Yellow,Shape = Quadruped,Category = Meditation,Pokedex = Consistent use of its scarf has made it very agile and very nimble. It has the added benefit of giving foes a false sense of comfort that they are fighting a foe with a handicap.,Generation = 7,Evolutions = INCINEROAR,Level,34,#-------------------------------</v>
      </c>
    </row>
    <row r="8014" spans="1:5" x14ac:dyDescent="0.25">
      <c r="A8014" t="s">
        <v>3261</v>
      </c>
    </row>
    <row r="8015" spans="1:5" x14ac:dyDescent="0.25">
      <c r="A8015" t="s">
        <v>3250</v>
      </c>
    </row>
    <row r="8016" spans="1:5" x14ac:dyDescent="0.25">
      <c r="A8016" t="s">
        <v>3262</v>
      </c>
    </row>
    <row r="8017" spans="1:1" x14ac:dyDescent="0.25">
      <c r="A8017" t="s">
        <v>543</v>
      </c>
    </row>
    <row r="8018" spans="1:1" x14ac:dyDescent="0.25">
      <c r="A8018" t="s">
        <v>43</v>
      </c>
    </row>
    <row r="8019" spans="1:1" x14ac:dyDescent="0.25">
      <c r="A8019" t="s">
        <v>1520</v>
      </c>
    </row>
    <row r="8020" spans="1:1" x14ac:dyDescent="0.25">
      <c r="A8020" t="s">
        <v>136</v>
      </c>
    </row>
    <row r="8021" spans="1:1" x14ac:dyDescent="0.25">
      <c r="A8021" t="s">
        <v>2233</v>
      </c>
    </row>
    <row r="8022" spans="1:1" x14ac:dyDescent="0.25">
      <c r="A8022" t="s">
        <v>11</v>
      </c>
    </row>
    <row r="8023" spans="1:1" x14ac:dyDescent="0.25">
      <c r="A8023" t="s">
        <v>3252</v>
      </c>
    </row>
    <row r="8024" spans="1:1" x14ac:dyDescent="0.25">
      <c r="A8024" t="s">
        <v>2099</v>
      </c>
    </row>
    <row r="8025" spans="1:1" x14ac:dyDescent="0.25">
      <c r="A8025" t="s">
        <v>3253</v>
      </c>
    </row>
    <row r="8026" spans="1:1" x14ac:dyDescent="0.25">
      <c r="A8026" t="s">
        <v>3263</v>
      </c>
    </row>
    <row r="8027" spans="1:1" x14ac:dyDescent="0.25">
      <c r="A8027" t="s">
        <v>367</v>
      </c>
    </row>
    <row r="8028" spans="1:1" x14ac:dyDescent="0.25">
      <c r="A8028" t="s">
        <v>787</v>
      </c>
    </row>
    <row r="8029" spans="1:1" x14ac:dyDescent="0.25">
      <c r="A8029" t="s">
        <v>235</v>
      </c>
    </row>
    <row r="8030" spans="1:1" x14ac:dyDescent="0.25">
      <c r="A8030" t="s">
        <v>2506</v>
      </c>
    </row>
    <row r="8031" spans="1:1" x14ac:dyDescent="0.25">
      <c r="A8031" t="s">
        <v>292</v>
      </c>
    </row>
    <row r="8032" spans="1:1" x14ac:dyDescent="0.25">
      <c r="A8032" t="s">
        <v>551</v>
      </c>
    </row>
    <row r="8033" spans="1:5" x14ac:dyDescent="0.25">
      <c r="A8033" t="s">
        <v>3257</v>
      </c>
    </row>
    <row r="8034" spans="1:5" x14ac:dyDescent="0.25">
      <c r="A8034" t="s">
        <v>3264</v>
      </c>
    </row>
    <row r="8035" spans="1:5" x14ac:dyDescent="0.25">
      <c r="A8035" t="s">
        <v>618</v>
      </c>
    </row>
    <row r="8036" spans="1:5" x14ac:dyDescent="0.25">
      <c r="A8036" t="s">
        <v>3265</v>
      </c>
    </row>
    <row r="8037" spans="1:5" x14ac:dyDescent="0.25">
      <c r="A8037" t="s">
        <v>1</v>
      </c>
    </row>
    <row r="8038" spans="1:5" x14ac:dyDescent="0.25">
      <c r="A8038" t="s">
        <v>3266</v>
      </c>
      <c r="E8038" t="str">
        <f>A8038&amp;","&amp;A8039&amp;","&amp;A8040&amp;","&amp;A8041&amp;","&amp;A8042&amp;","&amp;A8043&amp;","&amp;A8044&amp;","&amp;A8045&amp;","&amp;A8046&amp;","&amp;A8047&amp;","&amp;A8048&amp;","&amp;A8049&amp;","&amp;A8050&amp;","&amp;A8051&amp;","&amp;A8052&amp;","&amp;A8053&amp;","&amp;A8054&amp;","&amp;A8055&amp;","&amp;A8056&amp;","&amp;A8057&amp;","&amp;A8058&amp;","&amp;A8059&amp;","&amp;A8060&amp;","&amp;A8061&amp;","&amp;A8062</f>
        <v>[INCINEROAR],Name = Incineroar,Types = FIGHTING,COSMIC,BaseStats = 95,115,80,100,75,65,GenderRatio = FemaleOneEighth,GrowthRate = Parabolic,BaseExp = 239,EVs = ATTACK,3,CatchRate = 45,Happiness = 70,Abilities = STEADFAST,SNIPER,HiddenAbilities = TOUGHCLAWS,Moves = 0,NORETREAT,1,NORETREAT,1,SCRATCH,1,GROWL,4,ORBITALSTRIKE,7,MEDITATE,10,STARDASH,14,HONECLAWS,17,METEORDRIVE,21,BITE,25,LOWSWEEP,29,DOUBLEKICK,34,METEORMASH,39,BULKUP,45,CELESTIALFURY,51,HAMMERARM,57,COSMICAVATAR,TutorMoves = ACROBATICS,ASSURANCE,ATTRACT,BIND,BLASTBURN,BLAZEKICK,BODYSLAM,BRICKBREAK,BRUTALSWING,BULKUP,BULLDOZE,BURNINGJEALOUSY,CLOSECOMBAT,CONFIDE,COVET,CRUNCH,DARKESTLARIAT,DARKPULSE,DOUBLETEAM,DRAINPUNCH,DUALCHOP,EARTHQUAKE,EMBARGO,ENDEAVOR,ENDURE,FACADE,FIREBLAST,FIREFANG,FIREPLEDGE,FIREPUNCH,FIRESPIN,FLAMECHARGE,FLAMETHROWER,FLAREBLITZ,FLING,FOCUSBLAST,FOCUSPUNCH,FRUSTRATION,GIGAIMPACT,HEATCRASH,HEATWAVE,HIDDENPOWER,HYPERBEAM,IRONHEAD,KNOCKOFF,LASHOUT,LEECHLIFE,LOWKICK,LOWSWEEP,MEGAKICK,MEGAPUNCH,NASTYPLOT,OUTRAGE,OVERHEAT,PAYDAY,PROTECT,QUASH,REST,RETURN,REVENGE,REVERSAL,ROAR,ROUND,SCARYFACE,SCORCHINGSANDS,SHADOWCLAW,SLEEPTALK,SNARL,SNATCH,SNORE,STAMPEDE,SUBSTITUTE,SUNNYDAY,SUPERPOWER,SWAGGER,SWORDSDANCE,TAUNT,THROATCHOP,THUNDERPUNCH,TORMENT,TOXIC,UTURN,WILLOWISP,WORKUP,EggGroups = Field,HatchSteps = 4096,Height = 1.8,Weight = 83.0,Color = Yellow,Shape = BipedalTail,Category = Meditation,Pokedex = The time it spent meditating and honing its senses has unlocked an enhanced supernatural vision that allows it to easily spot the weak points of its foes.,Generation = 7,#-------------------------------,[SPIRITOMB]</v>
      </c>
    </row>
    <row r="8039" spans="1:5" x14ac:dyDescent="0.25">
      <c r="A8039" t="s">
        <v>3267</v>
      </c>
    </row>
    <row r="8040" spans="1:5" x14ac:dyDescent="0.25">
      <c r="A8040" t="s">
        <v>3250</v>
      </c>
    </row>
    <row r="8041" spans="1:5" x14ac:dyDescent="0.25">
      <c r="A8041" t="s">
        <v>3268</v>
      </c>
    </row>
    <row r="8042" spans="1:5" x14ac:dyDescent="0.25">
      <c r="A8042" t="s">
        <v>543</v>
      </c>
    </row>
    <row r="8043" spans="1:5" x14ac:dyDescent="0.25">
      <c r="A8043" t="s">
        <v>43</v>
      </c>
    </row>
    <row r="8044" spans="1:5" x14ac:dyDescent="0.25">
      <c r="A8044" t="s">
        <v>1528</v>
      </c>
    </row>
    <row r="8045" spans="1:5" x14ac:dyDescent="0.25">
      <c r="A8045" t="s">
        <v>1019</v>
      </c>
    </row>
    <row r="8046" spans="1:5" x14ac:dyDescent="0.25">
      <c r="A8046" t="s">
        <v>2233</v>
      </c>
    </row>
    <row r="8047" spans="1:5" x14ac:dyDescent="0.25">
      <c r="A8047" t="s">
        <v>11</v>
      </c>
    </row>
    <row r="8048" spans="1:5" x14ac:dyDescent="0.25">
      <c r="A8048" t="s">
        <v>3252</v>
      </c>
    </row>
    <row r="8049" spans="1:5" x14ac:dyDescent="0.25">
      <c r="A8049" t="s">
        <v>2099</v>
      </c>
    </row>
    <row r="8050" spans="1:5" x14ac:dyDescent="0.25">
      <c r="A8050" t="s">
        <v>3269</v>
      </c>
    </row>
    <row r="8051" spans="1:5" x14ac:dyDescent="0.25">
      <c r="A8051" t="s">
        <v>3270</v>
      </c>
    </row>
    <row r="8052" spans="1:5" x14ac:dyDescent="0.25">
      <c r="A8052" t="s">
        <v>367</v>
      </c>
    </row>
    <row r="8053" spans="1:5" x14ac:dyDescent="0.25">
      <c r="A8053" t="s">
        <v>787</v>
      </c>
    </row>
    <row r="8054" spans="1:5" x14ac:dyDescent="0.25">
      <c r="A8054" t="s">
        <v>138</v>
      </c>
    </row>
    <row r="8055" spans="1:5" x14ac:dyDescent="0.25">
      <c r="A8055" t="s">
        <v>3271</v>
      </c>
    </row>
    <row r="8056" spans="1:5" x14ac:dyDescent="0.25">
      <c r="A8056" t="s">
        <v>292</v>
      </c>
    </row>
    <row r="8057" spans="1:5" x14ac:dyDescent="0.25">
      <c r="A8057" t="s">
        <v>112</v>
      </c>
    </row>
    <row r="8058" spans="1:5" x14ac:dyDescent="0.25">
      <c r="A8058" t="s">
        <v>3257</v>
      </c>
    </row>
    <row r="8059" spans="1:5" x14ac:dyDescent="0.25">
      <c r="A8059" t="s">
        <v>3272</v>
      </c>
    </row>
    <row r="8060" spans="1:5" x14ac:dyDescent="0.25">
      <c r="A8060" t="s">
        <v>618</v>
      </c>
    </row>
    <row r="8061" spans="1:5" x14ac:dyDescent="0.25">
      <c r="A8061" t="s">
        <v>1</v>
      </c>
    </row>
    <row r="8062" spans="1:5" x14ac:dyDescent="0.25">
      <c r="A8062" t="s">
        <v>3273</v>
      </c>
      <c r="E8062" t="str">
        <f>A8062&amp;","&amp;A8063&amp;","&amp;A8064&amp;","&amp;A8065&amp;","&amp;A8066&amp;","&amp;A8067&amp;","&amp;A8068&amp;","&amp;A8069&amp;","&amp;A8070&amp;","&amp;A8071&amp;","&amp;A8072&amp;","&amp;A8073&amp;","&amp;A8074&amp;","&amp;A8075&amp;","&amp;A8076&amp;","&amp;A8077&amp;","&amp;A8078&amp;","&amp;A8079&amp;","&amp;A8080&amp;","&amp;A8081&amp;","&amp;A8082&amp;","&amp;A8083&amp;","&amp;A8084&amp;","&amp;A8085&amp;","&amp;A8086</f>
        <v>[SPIRITOMB],Name = Spiritomb,Types = COSMIC,BaseStats = 50,92,108,35,92,108,GenderRatio = Female50Percent,GrowthRate = Medium,BaseExp = 170,EVs = DEFENSE,1,SPECIAL_DEFENSE,1,CatchRate = 100,Happiness = 70,Abilities = PRESSURE,HiddenAbilities = INFILTRATOR,Moves = 1,NIGHTSHADE,1,CONFUSERAY,5,SHADOWSNEAK,10,SPITE,15,SCORESETTLER,20,NASTYPLOT,25,HEX,30,MEMENTO,35,SUCKERPUNCH,40,CURSE,45,SHADOWBALL,50,DARKPULSE,55,HYPNOSIS,60,DREAMEATER,TutorMoves = ALLYSWITCH,ATTRACT,BURNINGJEALOUSY,CALMMIND,CONFIDE,DARKPULSE,DOUBLETEAM,DREAMEATER,EMBARGO,ENDURE,FACADE,FOULPLAY,FRUSTRATION,GIGAIMPACT,HEX,HIDDENPOWER,HYPERBEAM,ICYWIND,IMPRISON,INFESTATION,LASHOUT,NASTYPLOT,PAINSPLIT,SCORESETTLER,PHANTOMFORCE,POLTERGEIST,PROTECT,PSYCHIC,PSYCHUP,QUASH,RAINDANCE,REST,RETALIATE,RETURN,ROCKTOMB,ROUND,SHADOWBALL,SHOCKWAVE,SLEEPTALK,SNARL,SNATCH,SNORE,SPITE,SUBSTITUTE,SUNNYDAY,SWAGGER,TAUNT,TELEKINESIS,THIEF,TORMENT,TOXIC,TRICK,UPROAR,WATERPULSE,WILLOWISP,WONDERROOM,EggMoves = DESTINYBOND,DISABLE,GRUDGE,PAINSPLIT,SMOKESCREEN,EggGroups = Amorphous,HatchSteps = 7905,Height = 1.0,Weight = 108.0,Color = Black,Shape = HeadBase,Category = Black Hole,Pokedex = Despite appearing relatively small, it is incredibly dense and has accumulated an exceptional amount of mass that results in certain objects falling into an orbit around it.,Generation = 4,#-------------------------------</v>
      </c>
    </row>
    <row r="8063" spans="1:5" x14ac:dyDescent="0.25">
      <c r="A8063" t="s">
        <v>3274</v>
      </c>
    </row>
    <row r="8064" spans="1:5" x14ac:dyDescent="0.25">
      <c r="A8064" t="s">
        <v>2630</v>
      </c>
    </row>
    <row r="8065" spans="1:1" x14ac:dyDescent="0.25">
      <c r="A8065" t="s">
        <v>3275</v>
      </c>
    </row>
    <row r="8066" spans="1:1" x14ac:dyDescent="0.25">
      <c r="A8066" t="s">
        <v>6</v>
      </c>
    </row>
    <row r="8067" spans="1:1" x14ac:dyDescent="0.25">
      <c r="A8067" t="s">
        <v>7</v>
      </c>
    </row>
    <row r="8068" spans="1:1" x14ac:dyDescent="0.25">
      <c r="A8068" t="s">
        <v>1158</v>
      </c>
    </row>
    <row r="8069" spans="1:1" x14ac:dyDescent="0.25">
      <c r="A8069" t="s">
        <v>1470</v>
      </c>
    </row>
    <row r="8070" spans="1:1" x14ac:dyDescent="0.25">
      <c r="A8070" t="s">
        <v>32</v>
      </c>
    </row>
    <row r="8071" spans="1:1" x14ac:dyDescent="0.25">
      <c r="A8071" t="s">
        <v>11</v>
      </c>
    </row>
    <row r="8072" spans="1:1" x14ac:dyDescent="0.25">
      <c r="A8072" t="s">
        <v>3276</v>
      </c>
    </row>
    <row r="8073" spans="1:1" x14ac:dyDescent="0.25">
      <c r="A8073" t="s">
        <v>3277</v>
      </c>
    </row>
    <row r="8074" spans="1:1" x14ac:dyDescent="0.25">
      <c r="A8074" t="s">
        <v>3278</v>
      </c>
    </row>
    <row r="8075" spans="1:1" x14ac:dyDescent="0.25">
      <c r="A8075" t="s">
        <v>3279</v>
      </c>
    </row>
    <row r="8076" spans="1:1" x14ac:dyDescent="0.25">
      <c r="A8076" t="s">
        <v>3280</v>
      </c>
    </row>
    <row r="8077" spans="1:1" x14ac:dyDescent="0.25">
      <c r="A8077" t="s">
        <v>17</v>
      </c>
    </row>
    <row r="8078" spans="1:1" x14ac:dyDescent="0.25">
      <c r="A8078" t="s">
        <v>947</v>
      </c>
    </row>
    <row r="8079" spans="1:1" x14ac:dyDescent="0.25">
      <c r="A8079" t="s">
        <v>75</v>
      </c>
    </row>
    <row r="8080" spans="1:1" x14ac:dyDescent="0.25">
      <c r="A8080" t="s">
        <v>537</v>
      </c>
    </row>
    <row r="8081" spans="1:5" x14ac:dyDescent="0.25">
      <c r="A8081" t="s">
        <v>398</v>
      </c>
    </row>
    <row r="8082" spans="1:5" x14ac:dyDescent="0.25">
      <c r="A8082" t="s">
        <v>186</v>
      </c>
    </row>
    <row r="8083" spans="1:5" x14ac:dyDescent="0.25">
      <c r="A8083" t="s">
        <v>3281</v>
      </c>
    </row>
    <row r="8084" spans="1:5" x14ac:dyDescent="0.25">
      <c r="A8084" t="s">
        <v>3282</v>
      </c>
    </row>
    <row r="8085" spans="1:5" x14ac:dyDescent="0.25">
      <c r="A8085" t="s">
        <v>385</v>
      </c>
    </row>
    <row r="8086" spans="1:5" x14ac:dyDescent="0.25">
      <c r="A8086" t="s">
        <v>1</v>
      </c>
    </row>
    <row r="8087" spans="1:5" x14ac:dyDescent="0.25">
      <c r="A8087" t="s">
        <v>3283</v>
      </c>
      <c r="E8087" t="str">
        <f>A8087&amp;","&amp;A8088&amp;","&amp;A8089&amp;","&amp;A8090&amp;","&amp;A8091&amp;","&amp;A8092&amp;","&amp;A8093&amp;","&amp;A8094&amp;","&amp;A8095&amp;","&amp;A8096&amp;","&amp;A8097&amp;","&amp;A8098&amp;","&amp;A8099&amp;","&amp;A8100&amp;","&amp;A8101&amp;","&amp;A8102&amp;","&amp;A8103&amp;","&amp;A8104&amp;","&amp;A8105&amp;","&amp;A8106&amp;","&amp;A8107&amp;","&amp;A8108&amp;","&amp;A8109&amp;","&amp;A8110&amp;","&amp;A8111</f>
        <v>[ABSOL],Name = Absol,Types = LIGHT,BaseStats = 65,130,60,75,75,60,GenderRatio = Female50Percent,GrowthRate = Parabolic,BaseExp = 163,EVs = ATTACK,2,CatchRate = 30,Happiness = 35,Abilities = PRESSURE,SUPERLUCK,HiddenAbilities = JUSTIFIED,Moves = 1,QUICKATTACK,1,LEER,5,DOUBLETEAM,10,KNOCKOFF,15,DETECT,20,TAUNT,25,SLASH,30,NIGHTSLASH,35,FOCUSENERGY,40,SUCKERPUNCH,45,SWORDSDANCE,50,FUTURESIGHT,55,PERISHSONG,TutorMoves = STREAMRUSH,AIRSLASH,ASSURANCE,ATTRACT,DISABLE,BLIZZARD,BODYSLAM,BOUNCE,BRUTALSWING,CALMMIND,CHARGEBEAM,CLOSECOMBAT,CONFIDE,CUT,DARKPULSE,DOUBLETEAM,DREAMEATER,ECHOEDVOICE,ENDURE,FACADE,FALSESWIPE,FIREBLAST,FLAMETHROWER,FOCUSENERGY,FOULPLAY,FRUSTRATION,FUTURESIGHT,GIGAIMPACT,HAIL,HEX,HIDDENPOWER,HYPERBEAM,ICEBEAM,ICYWIND,KNOCKOFF,LASERFOCUS,MAGICCOAT,MEGAHORN,SCORESETTLER,PLAYROUGH,PROTECT,PSYCHOCUT,PSYCHUP,RAINDANCE,REST,RETALIATE,RETURN,ROCKSLIDE,ROCKSMASH,ROCKTOMB,ROLEPLAY,ROUND,SANDSTORM,SHADOWBALL,SHADOWCLAW,SHOCKWAVE,SLEEPTALK,SNARL,SNATCH,SNORE,SPITE,STONEEDGE,BRUTEFORCE,SUBSTITUTE,SUNNYDAY,SUPERPOWER,SWAGGER,SWIFT,SWORDSDANCE,TAUNT,THIEF,THROATCHOP,THUNDER,THUNDERBOLT,THUNDERWAVE,TORMENT,TOXIC,WATERPULSE,WILLOWISP,XSCISSOR,ZENHEADBUTT,EggMoves = BITE,CURSE,DOUBLEEDGE,FEINT,MAGICCOAT,MEANLOOK,EggGroups = Field,HatchSteps = 6400,Height = 1.2,Weight = 47.0,Color = White,Shape = Quadruped,Category = Angelic,Pokedex = Its speed is unparalleled, that rumours have begun to swurl that it is actually a favoured pet or messenger of the Gods.,Generation = 3,#-------------------------------</v>
      </c>
    </row>
    <row r="8088" spans="1:5" x14ac:dyDescent="0.25">
      <c r="A8088" t="s">
        <v>3284</v>
      </c>
    </row>
    <row r="8089" spans="1:5" x14ac:dyDescent="0.25">
      <c r="A8089" t="s">
        <v>2640</v>
      </c>
    </row>
    <row r="8090" spans="1:5" x14ac:dyDescent="0.25">
      <c r="A8090" t="s">
        <v>3285</v>
      </c>
    </row>
    <row r="8091" spans="1:5" x14ac:dyDescent="0.25">
      <c r="A8091" t="s">
        <v>6</v>
      </c>
    </row>
    <row r="8092" spans="1:5" x14ac:dyDescent="0.25">
      <c r="A8092" t="s">
        <v>43</v>
      </c>
    </row>
    <row r="8093" spans="1:5" x14ac:dyDescent="0.25">
      <c r="A8093" t="s">
        <v>492</v>
      </c>
    </row>
    <row r="8094" spans="1:5" x14ac:dyDescent="0.25">
      <c r="A8094" t="s">
        <v>164</v>
      </c>
    </row>
    <row r="8095" spans="1:5" x14ac:dyDescent="0.25">
      <c r="A8095" t="s">
        <v>2612</v>
      </c>
    </row>
    <row r="8096" spans="1:5" x14ac:dyDescent="0.25">
      <c r="A8096" t="s">
        <v>1380</v>
      </c>
    </row>
    <row r="8097" spans="1:5" x14ac:dyDescent="0.25">
      <c r="A8097" t="s">
        <v>3286</v>
      </c>
    </row>
    <row r="8098" spans="1:5" x14ac:dyDescent="0.25">
      <c r="A8098" t="s">
        <v>3287</v>
      </c>
    </row>
    <row r="8099" spans="1:5" x14ac:dyDescent="0.25">
      <c r="A8099" t="s">
        <v>3288</v>
      </c>
    </row>
    <row r="8100" spans="1:5" x14ac:dyDescent="0.25">
      <c r="A8100" t="s">
        <v>3289</v>
      </c>
    </row>
    <row r="8101" spans="1:5" x14ac:dyDescent="0.25">
      <c r="A8101" t="s">
        <v>3290</v>
      </c>
    </row>
    <row r="8102" spans="1:5" x14ac:dyDescent="0.25">
      <c r="A8102" t="s">
        <v>367</v>
      </c>
    </row>
    <row r="8103" spans="1:5" x14ac:dyDescent="0.25">
      <c r="A8103" t="s">
        <v>3291</v>
      </c>
    </row>
    <row r="8104" spans="1:5" x14ac:dyDescent="0.25">
      <c r="A8104" t="s">
        <v>36</v>
      </c>
    </row>
    <row r="8105" spans="1:5" x14ac:dyDescent="0.25">
      <c r="A8105" t="s">
        <v>3292</v>
      </c>
    </row>
    <row r="8106" spans="1:5" x14ac:dyDescent="0.25">
      <c r="A8106" t="s">
        <v>636</v>
      </c>
    </row>
    <row r="8107" spans="1:5" x14ac:dyDescent="0.25">
      <c r="A8107" t="s">
        <v>551</v>
      </c>
    </row>
    <row r="8108" spans="1:5" x14ac:dyDescent="0.25">
      <c r="A8108" t="s">
        <v>3293</v>
      </c>
    </row>
    <row r="8109" spans="1:5" x14ac:dyDescent="0.25">
      <c r="A8109" t="s">
        <v>3294</v>
      </c>
    </row>
    <row r="8110" spans="1:5" x14ac:dyDescent="0.25">
      <c r="A8110" t="s">
        <v>269</v>
      </c>
    </row>
    <row r="8111" spans="1:5" x14ac:dyDescent="0.25">
      <c r="A8111" t="s">
        <v>1</v>
      </c>
    </row>
    <row r="8112" spans="1:5" x14ac:dyDescent="0.25">
      <c r="A8112" t="s">
        <v>3295</v>
      </c>
      <c r="E8112" t="str">
        <f>A8112&amp;","&amp;A8113&amp;","&amp;A8114&amp;","&amp;A8115&amp;","&amp;A8116&amp;","&amp;A8117&amp;","&amp;A8118&amp;","&amp;A8119&amp;","&amp;A8120&amp;","&amp;A8121&amp;","&amp;A8122&amp;","&amp;A8123&amp;","&amp;A8124&amp;","&amp;A8125&amp;","&amp;A8126&amp;","&amp;A8127&amp;","&amp;A8128&amp;","&amp;A8129&amp;","&amp;A8130&amp;","&amp;A8131&amp;","&amp;A8132&amp;","&amp;A8133&amp;","&amp;A8134&amp;","&amp;A8135&amp;","&amp;A8136</f>
        <v>[HONEDGE],Name = Honedge,Types = FAIRY,BaseStats = 45,35,40,68,70,67,GenderRatio = Female50Percent,GrowthRate = Medium,BaseExp = 65,EVs = SPECIAL_ATTACK,1,CatchRate = 222,Happiness = 70,Abilities = TELEPATHY,MAGICGUARD,HiddenAbilities = MEGALAUNCHER,Moves = 1,QUICKSPELL,1,IMPRISON,4,FAIRYWIND,8,RAINBOWBEAM,12,NYMPHSSPELL,16,AUTOTOMIZE,20,KARMASPELL,24,MIRRORCOAT,28,AURASPHERE,32,HEALPULSE,36,REFLECT,40,LIGHTSCREEN,44,MAGNETICCANNON,48,ARCANEENERGY,52,ETHEREALBURST,TutorMoves = STREAMRUSH,AFTERYOU,ATTRACT,BRICKBREAK,BRUTALSWING,CLOSECOMBAT,CONFIDE,CUT,DOUBLETEAM,ENDURE,FACADE,FALSESWIPE,FLASHCANNON,FRUSTRATION,GYROBALL,HIDDENPOWER,IRONDEFENSE,IRONHEAD,LASERFOCUS,MAGNETRISE,PROTECT,PSYCHOCUT,RAINDANCE,REFLECT,REST,RETALIATE,RETURN,REVERSAL,ROCKSLIDE,ROCKSMASH,ROUND,SCREECH,SHADOWCLAW,SHOCKWAVE,SLEEPTALK,SNORE,SOLARBLADE,SPITE,STEELBEAM,SUBSTITUTE,SWAGGER,SWORDSDANCE,TOXIC,EggMoves = BARRIER,KINESIS,CHECKMATE,CONFUSION,EERIESPELL,EXTRASENSORY,PSYCHICTERRAIN,EggGroups = Mineral,HatchSteps = 5120,Height = 0.8,Weight = 2.0,Color = Brown,Shape = HeadBase,Category = Weapon,Pokedex = It appears in multiple different weapon formats within the Orion region to allow its owner the flexibility in case they are not skilled in one specific weapon.,Generation = 6,Evolutions = DOUBLADE,Level,35</v>
      </c>
    </row>
    <row r="8113" spans="1:1" x14ac:dyDescent="0.25">
      <c r="A8113" t="s">
        <v>3296</v>
      </c>
    </row>
    <row r="8114" spans="1:1" x14ac:dyDescent="0.25">
      <c r="A8114" t="s">
        <v>3297</v>
      </c>
    </row>
    <row r="8115" spans="1:1" x14ac:dyDescent="0.25">
      <c r="A8115" t="s">
        <v>3298</v>
      </c>
    </row>
    <row r="8116" spans="1:1" x14ac:dyDescent="0.25">
      <c r="A8116" t="s">
        <v>6</v>
      </c>
    </row>
    <row r="8117" spans="1:1" x14ac:dyDescent="0.25">
      <c r="A8117" t="s">
        <v>7</v>
      </c>
    </row>
    <row r="8118" spans="1:1" x14ac:dyDescent="0.25">
      <c r="A8118" t="s">
        <v>898</v>
      </c>
    </row>
    <row r="8119" spans="1:1" x14ac:dyDescent="0.25">
      <c r="A8119" t="s">
        <v>45</v>
      </c>
    </row>
    <row r="8120" spans="1:1" x14ac:dyDescent="0.25">
      <c r="A8120" t="s">
        <v>3299</v>
      </c>
    </row>
    <row r="8121" spans="1:1" x14ac:dyDescent="0.25">
      <c r="A8121" t="s">
        <v>11</v>
      </c>
    </row>
    <row r="8122" spans="1:1" x14ac:dyDescent="0.25">
      <c r="A8122" t="s">
        <v>3300</v>
      </c>
    </row>
    <row r="8123" spans="1:1" x14ac:dyDescent="0.25">
      <c r="A8123" t="s">
        <v>1570</v>
      </c>
    </row>
    <row r="8124" spans="1:1" x14ac:dyDescent="0.25">
      <c r="A8124" t="s">
        <v>3301</v>
      </c>
    </row>
    <row r="8125" spans="1:1" x14ac:dyDescent="0.25">
      <c r="A8125" t="s">
        <v>3302</v>
      </c>
    </row>
    <row r="8126" spans="1:1" x14ac:dyDescent="0.25">
      <c r="A8126" t="s">
        <v>3303</v>
      </c>
    </row>
    <row r="8127" spans="1:1" x14ac:dyDescent="0.25">
      <c r="A8127" t="s">
        <v>182</v>
      </c>
    </row>
    <row r="8128" spans="1:1" x14ac:dyDescent="0.25">
      <c r="A8128" t="s">
        <v>614</v>
      </c>
    </row>
    <row r="8129" spans="1:5" x14ac:dyDescent="0.25">
      <c r="A8129" t="s">
        <v>183</v>
      </c>
    </row>
    <row r="8130" spans="1:5" x14ac:dyDescent="0.25">
      <c r="A8130" t="s">
        <v>324</v>
      </c>
    </row>
    <row r="8131" spans="1:5" x14ac:dyDescent="0.25">
      <c r="A8131" t="s">
        <v>155</v>
      </c>
    </row>
    <row r="8132" spans="1:5" x14ac:dyDescent="0.25">
      <c r="A8132" t="s">
        <v>186</v>
      </c>
    </row>
    <row r="8133" spans="1:5" x14ac:dyDescent="0.25">
      <c r="A8133" t="s">
        <v>3304</v>
      </c>
    </row>
    <row r="8134" spans="1:5" x14ac:dyDescent="0.25">
      <c r="A8134" t="s">
        <v>3305</v>
      </c>
    </row>
    <row r="8135" spans="1:5" x14ac:dyDescent="0.25">
      <c r="A8135" t="s">
        <v>296</v>
      </c>
    </row>
    <row r="8136" spans="1:5" x14ac:dyDescent="0.25">
      <c r="A8136" t="s">
        <v>3306</v>
      </c>
    </row>
    <row r="8137" spans="1:5" x14ac:dyDescent="0.25">
      <c r="A8137" t="s">
        <v>1</v>
      </c>
    </row>
    <row r="8138" spans="1:5" x14ac:dyDescent="0.25">
      <c r="A8138" t="s">
        <v>3307</v>
      </c>
      <c r="E8138" t="str">
        <f>A8138&amp;","&amp;A8139&amp;","&amp;A8140&amp;","&amp;A8141&amp;","&amp;A8142&amp;","&amp;A8143&amp;","&amp;A8144&amp;","&amp;A8145&amp;","&amp;A8146&amp;","&amp;A8147&amp;","&amp;A8148&amp;","&amp;A8149&amp;","&amp;A8150&amp;","&amp;A8151&amp;","&amp;A8152&amp;","&amp;A8153&amp;","&amp;A8154&amp;","&amp;A8155&amp;","&amp;A8156&amp;","&amp;A8157&amp;","&amp;A8158&amp;","&amp;A8159&amp;","&amp;A8160&amp;","&amp;A8161&amp;","&amp;A8162</f>
        <v>[DOUBLADE],Name = Doublade,Types = FAIRY,BaseStats = 59,45,60,95,100,89,GenderRatio = Female50Percent,GrowthRate = Medium,BaseExp = 157,EVs = SPECIAL_ATTACK,2,CatchRate = 222,Happiness = 70,Abilities = TELEPATHY,MAGICGUARD,HiddenAbilities = MEGALAUNCHER,Moves = 1,QUICKSPELL,1,IMPRISON,4,FAIRYWIND,8,RAINBOWBEAM,12,NYMPHSSPELL,16,AUTOTOMIZE,20,KARMASPELL,24,MIRRORCOAT,28,AURASPHERE,32,HEALPULSE,36,REFLECT,40,LIGHTSCREEN,44,MAGNETICCANNON,48,ARCANEENERGY,52,ETHEREALBURST,TutorMoves = STREAMRUSH,AFTERYOU,ATTRACT,BRICKBREAK,BRUTALSWING,CLOSECOMBAT,CONFIDE,CUT,DOUBLETEAM,ENDURE,FACADE,FALSESWIPE,FLASHCANNON,FRUSTRATION,GYROBALL,HIDDENPOWER,IRONDEFENSE,IRONHEAD,LASERFOCUS,MAGNETRISE,PROTECT,PSYCHOCUT,RAINDANCE,REFLECT,REST,RETALIATE,RETURN,REVERSAL,ROCKSLIDE,ROCKSMASH,ROUND,SCREECH,SHADOWCLAW,SHOCKWAVE,SLEEPTALK,SNORE,SOLARBLADE,SPITE,STEELBEAM,SUBSTITUTE,SWAGGER,SWORDSDANCE,TOXIC,EggGroups = Mineral,HatchSteps = 5120,Height = 0.8,Weight = 2.0,Color = Brown,Shape = MultiBody,Category = Weapon,Pokedex = The different weapon formats it appears in is dependent on the inherent skill level of the person wielding them.,Generation = 6,Evolutions = AEGISLASH,Item,ROYALSTONE,#-------------------------------</v>
      </c>
    </row>
    <row r="8139" spans="1:5" x14ac:dyDescent="0.25">
      <c r="A8139" t="s">
        <v>3308</v>
      </c>
    </row>
    <row r="8140" spans="1:5" x14ac:dyDescent="0.25">
      <c r="A8140" t="s">
        <v>3297</v>
      </c>
    </row>
    <row r="8141" spans="1:5" x14ac:dyDescent="0.25">
      <c r="A8141" t="s">
        <v>3309</v>
      </c>
    </row>
    <row r="8142" spans="1:5" x14ac:dyDescent="0.25">
      <c r="A8142" t="s">
        <v>6</v>
      </c>
    </row>
    <row r="8143" spans="1:5" x14ac:dyDescent="0.25">
      <c r="A8143" t="s">
        <v>7</v>
      </c>
    </row>
    <row r="8144" spans="1:5" x14ac:dyDescent="0.25">
      <c r="A8144" t="s">
        <v>3310</v>
      </c>
    </row>
    <row r="8145" spans="1:1" x14ac:dyDescent="0.25">
      <c r="A8145" t="s">
        <v>62</v>
      </c>
    </row>
    <row r="8146" spans="1:1" x14ac:dyDescent="0.25">
      <c r="A8146" t="s">
        <v>3299</v>
      </c>
    </row>
    <row r="8147" spans="1:1" x14ac:dyDescent="0.25">
      <c r="A8147" t="s">
        <v>11</v>
      </c>
    </row>
    <row r="8148" spans="1:1" x14ac:dyDescent="0.25">
      <c r="A8148" t="s">
        <v>3300</v>
      </c>
    </row>
    <row r="8149" spans="1:1" x14ac:dyDescent="0.25">
      <c r="A8149" t="s">
        <v>1570</v>
      </c>
    </row>
    <row r="8150" spans="1:1" x14ac:dyDescent="0.25">
      <c r="A8150" t="s">
        <v>3301</v>
      </c>
    </row>
    <row r="8151" spans="1:1" x14ac:dyDescent="0.25">
      <c r="A8151" t="s">
        <v>3302</v>
      </c>
    </row>
    <row r="8152" spans="1:1" x14ac:dyDescent="0.25">
      <c r="A8152" t="s">
        <v>182</v>
      </c>
    </row>
    <row r="8153" spans="1:1" x14ac:dyDescent="0.25">
      <c r="A8153" t="s">
        <v>614</v>
      </c>
    </row>
    <row r="8154" spans="1:1" x14ac:dyDescent="0.25">
      <c r="A8154" t="s">
        <v>183</v>
      </c>
    </row>
    <row r="8155" spans="1:1" x14ac:dyDescent="0.25">
      <c r="A8155" t="s">
        <v>324</v>
      </c>
    </row>
    <row r="8156" spans="1:1" x14ac:dyDescent="0.25">
      <c r="A8156" t="s">
        <v>155</v>
      </c>
    </row>
    <row r="8157" spans="1:1" x14ac:dyDescent="0.25">
      <c r="A8157" t="s">
        <v>382</v>
      </c>
    </row>
    <row r="8158" spans="1:1" x14ac:dyDescent="0.25">
      <c r="A8158" t="s">
        <v>3304</v>
      </c>
    </row>
    <row r="8159" spans="1:1" x14ac:dyDescent="0.25">
      <c r="A8159" t="s">
        <v>3311</v>
      </c>
    </row>
    <row r="8160" spans="1:1" x14ac:dyDescent="0.25">
      <c r="A8160" t="s">
        <v>296</v>
      </c>
    </row>
    <row r="8161" spans="1:5" x14ac:dyDescent="0.25">
      <c r="A8161" t="s">
        <v>3312</v>
      </c>
    </row>
    <row r="8162" spans="1:5" x14ac:dyDescent="0.25">
      <c r="A8162" t="s">
        <v>1</v>
      </c>
    </row>
    <row r="8163" spans="1:5" x14ac:dyDescent="0.25">
      <c r="A8163" t="s">
        <v>3313</v>
      </c>
      <c r="E8163" t="str">
        <f>A8163&amp;","&amp;A8164&amp;","&amp;A8165&amp;","&amp;A8166&amp;","&amp;A8167&amp;","&amp;A8168&amp;","&amp;A8169&amp;","&amp;A8170&amp;","&amp;A8171&amp;","&amp;A8172&amp;","&amp;A8173&amp;","&amp;A8174&amp;","&amp;A8175&amp;","&amp;A8176&amp;","&amp;A8177&amp;","&amp;A8178&amp;","&amp;A8179&amp;","&amp;A8180&amp;","&amp;A8181&amp;","&amp;A8182&amp;","&amp;A8183&amp;","&amp;A8184&amp;","&amp;A8185&amp;","&amp;A8186&amp;","&amp;A8187</f>
        <v>[AEGISLASH],Name = Aegislash,Types = FAIRY,STEEL,BaseStats = 60,55,65,110,110,100,GenderRatio = Female50Percent,GrowthRate = Medium,BaseExp = 234,EVs = SPECIAL_ATTACK,2,SPECIAL_DEFENSE,1,CatchRate = 222,Happiness = 70,Abilities = TELEPATHY,MAGICGUARD,HiddenAbilities = MEGALAUNCHER,Moves = 0,MYSTICPULSE,1,MYSTICPULSE,1,QUICKSPELL,1,IMPRISON,4,FAIRYWIND,8,RAINBOWBEAM,12,NYMPHSSPELL,16,AUTOTOMIZE,20,KARMASPELL,24,MIRRORCOAT,28,AURASPHERE,32,HEALPULSE,36,REFLECT,40,LIGHTSCREEN,44,MAGNETICCANNON,48,ARCANEENERGY,52,ETHEREALBURST,TutorMoves = STREAMRUSH,AFTERYOU,AIRSLASH,ATTRACT,BLOCK,BRICKBREAK,BRUTALSWING,CLOSECOMBAT,CONFIDE,CUT,DOUBLETEAM,ENDURE,FACADE,FALSESWIPE,FLASHCANNON,FRUSTRATION,GIGAIMPACT,GYROBALL,HIDDENPOWER,HYPERBEAM,IRONDEFENSE,IRONHEAD,LASERFOCUS,MAGNETRISE,PROTECT,PSYCHOCUT,RAINDANCE,REFLECT,REST,RETALIATE,RETURN,REVERSAL,ROCKSLIDE,ROCKSMASH,ROUND,SCREECH,SHADOWBALL,SHADOWCLAW,SHOCKWAVE,SLEEPTALK,SNORE,SOLARBLADE,SPITE,STEELBEAM,SUBSTITUTE,SUNNYDAY,SWAGGER,SWORDSDANCE,TOXIC,EggGroups = Mineral,HatchSteps = 5120,Height = 1.7,Weight = 53.0,Color = Brown,Shape = HeadBase,Category = Weapon,Pokedex = Only the most skilled weapon masters will ever see an Aegislash in its true form as it is dependent on their proficiency in the use of the specific weapon.,Generation = 6,#-------------------------------,[BELDUM]</v>
      </c>
    </row>
    <row r="8164" spans="1:5" x14ac:dyDescent="0.25">
      <c r="A8164" t="s">
        <v>3314</v>
      </c>
    </row>
    <row r="8165" spans="1:5" x14ac:dyDescent="0.25">
      <c r="A8165" t="s">
        <v>3315</v>
      </c>
    </row>
    <row r="8166" spans="1:5" x14ac:dyDescent="0.25">
      <c r="A8166" t="s">
        <v>3316</v>
      </c>
    </row>
    <row r="8167" spans="1:5" x14ac:dyDescent="0.25">
      <c r="A8167" t="s">
        <v>6</v>
      </c>
    </row>
    <row r="8168" spans="1:5" x14ac:dyDescent="0.25">
      <c r="A8168" t="s">
        <v>7</v>
      </c>
    </row>
    <row r="8169" spans="1:5" x14ac:dyDescent="0.25">
      <c r="A8169" t="s">
        <v>1447</v>
      </c>
    </row>
    <row r="8170" spans="1:5" x14ac:dyDescent="0.25">
      <c r="A8170" t="s">
        <v>1358</v>
      </c>
    </row>
    <row r="8171" spans="1:5" x14ac:dyDescent="0.25">
      <c r="A8171" t="s">
        <v>3299</v>
      </c>
    </row>
    <row r="8172" spans="1:5" x14ac:dyDescent="0.25">
      <c r="A8172" t="s">
        <v>11</v>
      </c>
    </row>
    <row r="8173" spans="1:5" x14ac:dyDescent="0.25">
      <c r="A8173" t="s">
        <v>3300</v>
      </c>
    </row>
    <row r="8174" spans="1:5" x14ac:dyDescent="0.25">
      <c r="A8174" t="s">
        <v>1570</v>
      </c>
    </row>
    <row r="8175" spans="1:5" x14ac:dyDescent="0.25">
      <c r="A8175" t="s">
        <v>3317</v>
      </c>
    </row>
    <row r="8176" spans="1:5" x14ac:dyDescent="0.25">
      <c r="A8176" t="s">
        <v>3318</v>
      </c>
    </row>
    <row r="8177" spans="1:5" x14ac:dyDescent="0.25">
      <c r="A8177" t="s">
        <v>182</v>
      </c>
    </row>
    <row r="8178" spans="1:5" x14ac:dyDescent="0.25">
      <c r="A8178" t="s">
        <v>614</v>
      </c>
    </row>
    <row r="8179" spans="1:5" x14ac:dyDescent="0.25">
      <c r="A8179" t="s">
        <v>496</v>
      </c>
    </row>
    <row r="8180" spans="1:5" x14ac:dyDescent="0.25">
      <c r="A8180" t="s">
        <v>3319</v>
      </c>
    </row>
    <row r="8181" spans="1:5" x14ac:dyDescent="0.25">
      <c r="A8181" t="s">
        <v>155</v>
      </c>
    </row>
    <row r="8182" spans="1:5" x14ac:dyDescent="0.25">
      <c r="A8182" t="s">
        <v>186</v>
      </c>
    </row>
    <row r="8183" spans="1:5" x14ac:dyDescent="0.25">
      <c r="A8183" t="s">
        <v>3304</v>
      </c>
    </row>
    <row r="8184" spans="1:5" x14ac:dyDescent="0.25">
      <c r="A8184" t="s">
        <v>3320</v>
      </c>
    </row>
    <row r="8185" spans="1:5" x14ac:dyDescent="0.25">
      <c r="A8185" t="s">
        <v>296</v>
      </c>
    </row>
    <row r="8186" spans="1:5" x14ac:dyDescent="0.25">
      <c r="A8186" t="s">
        <v>1</v>
      </c>
    </row>
    <row r="8187" spans="1:5" x14ac:dyDescent="0.25">
      <c r="A8187" t="s">
        <v>3321</v>
      </c>
      <c r="E8187" t="str">
        <f>A8187&amp;","&amp;A8188&amp;","&amp;A8189&amp;","&amp;A8190&amp;","&amp;A8191&amp;","&amp;A8192&amp;","&amp;A8193&amp;","&amp;A8194&amp;","&amp;A8195&amp;","&amp;A8196&amp;","&amp;A8197&amp;","&amp;A8198&amp;","&amp;A8199&amp;","&amp;A8200&amp;","&amp;A8201&amp;","&amp;A8202&amp;","&amp;A8203&amp;","&amp;A8204&amp;","&amp;A8205&amp;","&amp;A8206&amp;","&amp;A8207&amp;","&amp;A8208&amp;","&amp;A8209&amp;","&amp;A8210&amp;","&amp;A8211</f>
        <v>[BELDUM],Name = Beldum,Types = COSMIC,PSYCHIC,BaseStats = 40,55,80,30,35,60,GenderRatio = Genderless,GrowthRate = Slow,BaseExp = 60,EVs = DEFENSE,1,CatchRate = 3,Happiness = 35,Abilities = CLEARBODY,HiddenAbilities = LIGHTMETAL,Moves = 1,TACKLE,TutorMoves = IRONDEFENSE,IRONHEAD,STEELBEAM,ZENHEADBUTT,EggGroups = Mineral,HatchSteps = 10455,Height = 0.6,Weight = 95.2,Color = Blue,Shape = HeadBase,Category = Drone,Pokedex = It is said to be an alien inhabiting an interstellar object that crash landed in the Orion Region.,Generation = 3,WildItemUncommon = METALCOAT,Evolutions = METANG,Level,20</v>
      </c>
    </row>
    <row r="8188" spans="1:5" x14ac:dyDescent="0.25">
      <c r="A8188" t="s">
        <v>3322</v>
      </c>
    </row>
    <row r="8189" spans="1:5" x14ac:dyDescent="0.25">
      <c r="A8189" t="s">
        <v>3323</v>
      </c>
    </row>
    <row r="8190" spans="1:5" x14ac:dyDescent="0.25">
      <c r="A8190" t="s">
        <v>3324</v>
      </c>
    </row>
    <row r="8191" spans="1:5" x14ac:dyDescent="0.25">
      <c r="A8191" t="s">
        <v>174</v>
      </c>
    </row>
    <row r="8192" spans="1:5" x14ac:dyDescent="0.25">
      <c r="A8192" t="s">
        <v>175</v>
      </c>
    </row>
    <row r="8193" spans="1:1" x14ac:dyDescent="0.25">
      <c r="A8193" t="s">
        <v>478</v>
      </c>
    </row>
    <row r="8194" spans="1:1" x14ac:dyDescent="0.25">
      <c r="A8194" t="s">
        <v>203</v>
      </c>
    </row>
    <row r="8195" spans="1:1" x14ac:dyDescent="0.25">
      <c r="A8195" t="s">
        <v>3220</v>
      </c>
    </row>
    <row r="8196" spans="1:1" x14ac:dyDescent="0.25">
      <c r="A8196" t="s">
        <v>1380</v>
      </c>
    </row>
    <row r="8197" spans="1:1" x14ac:dyDescent="0.25">
      <c r="A8197" t="s">
        <v>3325</v>
      </c>
    </row>
    <row r="8198" spans="1:1" x14ac:dyDescent="0.25">
      <c r="A8198" t="s">
        <v>3326</v>
      </c>
    </row>
    <row r="8199" spans="1:1" x14ac:dyDescent="0.25">
      <c r="A8199" t="s">
        <v>3327</v>
      </c>
    </row>
    <row r="8200" spans="1:1" x14ac:dyDescent="0.25">
      <c r="A8200" t="s">
        <v>3328</v>
      </c>
    </row>
    <row r="8201" spans="1:1" x14ac:dyDescent="0.25">
      <c r="A8201" t="s">
        <v>182</v>
      </c>
    </row>
    <row r="8202" spans="1:1" x14ac:dyDescent="0.25">
      <c r="A8202" t="s">
        <v>264</v>
      </c>
    </row>
    <row r="8203" spans="1:1" x14ac:dyDescent="0.25">
      <c r="A8203" t="s">
        <v>19</v>
      </c>
    </row>
    <row r="8204" spans="1:1" x14ac:dyDescent="0.25">
      <c r="A8204" t="s">
        <v>3329</v>
      </c>
    </row>
    <row r="8205" spans="1:1" x14ac:dyDescent="0.25">
      <c r="A8205" t="s">
        <v>53</v>
      </c>
    </row>
    <row r="8206" spans="1:1" x14ac:dyDescent="0.25">
      <c r="A8206" t="s">
        <v>186</v>
      </c>
    </row>
    <row r="8207" spans="1:1" x14ac:dyDescent="0.25">
      <c r="A8207" t="s">
        <v>326</v>
      </c>
    </row>
    <row r="8208" spans="1:1" x14ac:dyDescent="0.25">
      <c r="A8208" t="s">
        <v>3330</v>
      </c>
    </row>
    <row r="8209" spans="1:5" x14ac:dyDescent="0.25">
      <c r="A8209" t="s">
        <v>269</v>
      </c>
    </row>
    <row r="8210" spans="1:5" x14ac:dyDescent="0.25">
      <c r="A8210" t="s">
        <v>3331</v>
      </c>
    </row>
    <row r="8211" spans="1:5" x14ac:dyDescent="0.25">
      <c r="A8211" t="s">
        <v>3332</v>
      </c>
    </row>
    <row r="8212" spans="1:5" x14ac:dyDescent="0.25">
      <c r="A8212" t="s">
        <v>1</v>
      </c>
    </row>
    <row r="8213" spans="1:5" x14ac:dyDescent="0.25">
      <c r="A8213" t="s">
        <v>3333</v>
      </c>
      <c r="E8213" t="str">
        <f>A8213&amp;","&amp;A8214&amp;","&amp;A8215&amp;","&amp;A8216&amp;","&amp;A8217&amp;","&amp;A8218&amp;","&amp;A8219&amp;","&amp;A8220&amp;","&amp;A8221&amp;","&amp;A8222&amp;","&amp;A8223&amp;","&amp;A8224&amp;","&amp;A8225&amp;","&amp;A8226&amp;","&amp;A8227&amp;","&amp;A8228&amp;","&amp;A8229&amp;","&amp;A8230&amp;","&amp;A8231&amp;","&amp;A8232&amp;","&amp;A8233&amp;","&amp;A8234&amp;","&amp;A8235&amp;","&amp;A8236&amp;","&amp;A8237</f>
        <v>[METANG],Name = Metang,Types = COSMIC,PSYCHIC,BaseStats = 60,75,100,50,55,80,GenderRatio = Genderless,GrowthRate = Slow,BaseExp = 147,EVs = DEFENSE,2,CatchRate = 3,Happiness = 35,Abilities = CLEARBODY,HiddenAbilities = LIGHTMETAL,Moves = 0,CONFUSION,0,METALCLAW,1,CONFUSION,1,METALCLAW,1,BULLETPUNCH,1,TACKLE,6,ZENHEADBUTT,12,MAGNETRISE,18,FLASHCANNON,26,TAKEDOWN,34,PSYCHIC,42,SCARYFACE,50,METEORMASH,58,IRONDEFENSE,66,AGILITY,74,HYPERBEAM,TutorMoves = STREAMRUSH,AGILITY,ALLYSWITCH,BODYSLAM,BRICKBREAK,BULLDOZE,CONFIDE,COSMICPOWER,CUT,DOUBLETEAM,EARTHQUAKE,ENDURE,EXPANDINGFORCE,EXPLOSION,FACADE,FLASHCANNON,FRUSTRATION,GRASSKNOT,GRAVITY,GYROBALL,HIDDENPOWER,HYPERBEAM,ICEPUNCH,ICYWIND,IRONDEFENSE,IRONHEAD,LIGHTSCREEN,MAGNETRISE,METEORBEAM,POWERUPPUNCH,PROTECT,PSYCHIC,PSYCHOCUT,PSYCHUP,PSYSHOCK,RAINDANCE,REFLECT,REST,RETURN,ROCKPOLISH,ROCKSLIDE,ROCKSMASH,ROCKTOMB,ROUND,SANDSTORM,SCARYFACE,SELFDESTRUCT,SHADOWBALL,SIGNALBEAM,SLEEPTALK,SLUDGEBOMB,SNORE,STEALTHROCK,STEELBEAM,STEELROLLER,BRUTEFORCE,SUBSTITUTE,SUNNYDAY,SWAGGER,SWIFT,TELEKINESIS,THUNDERPUNCH,TOXIC,TRICK,ZENHEADBUTT,EggGroups = Mineral,HatchSteps = 10455,Height = 1.2,Weight = 202.5,Color = Blue,Shape = HeadArms,Habitat = RoughTerrain,Category = Drone,Pokedex = It was sent to the Orion Region to adapt, evolve and study the local population. It transmits knowledge to its interstellar owner seamlessly.,Generation = 3,WildItemUncommon = METALCOAT</v>
      </c>
    </row>
    <row r="8214" spans="1:5" x14ac:dyDescent="0.25">
      <c r="A8214" t="s">
        <v>3334</v>
      </c>
    </row>
    <row r="8215" spans="1:5" x14ac:dyDescent="0.25">
      <c r="A8215" t="s">
        <v>3323</v>
      </c>
    </row>
    <row r="8216" spans="1:5" x14ac:dyDescent="0.25">
      <c r="A8216" t="s">
        <v>3335</v>
      </c>
    </row>
    <row r="8217" spans="1:5" x14ac:dyDescent="0.25">
      <c r="A8217" t="s">
        <v>174</v>
      </c>
    </row>
    <row r="8218" spans="1:5" x14ac:dyDescent="0.25">
      <c r="A8218" t="s">
        <v>175</v>
      </c>
    </row>
    <row r="8219" spans="1:5" x14ac:dyDescent="0.25">
      <c r="A8219" t="s">
        <v>1520</v>
      </c>
    </row>
    <row r="8220" spans="1:5" x14ac:dyDescent="0.25">
      <c r="A8220" t="s">
        <v>218</v>
      </c>
    </row>
    <row r="8221" spans="1:5" x14ac:dyDescent="0.25">
      <c r="A8221" t="s">
        <v>3220</v>
      </c>
    </row>
    <row r="8222" spans="1:5" x14ac:dyDescent="0.25">
      <c r="A8222" t="s">
        <v>1380</v>
      </c>
    </row>
    <row r="8223" spans="1:5" x14ac:dyDescent="0.25">
      <c r="A8223" t="s">
        <v>3325</v>
      </c>
    </row>
    <row r="8224" spans="1:5" x14ac:dyDescent="0.25">
      <c r="A8224" t="s">
        <v>3326</v>
      </c>
    </row>
    <row r="8225" spans="1:5" x14ac:dyDescent="0.25">
      <c r="A8225" t="s">
        <v>3336</v>
      </c>
    </row>
    <row r="8226" spans="1:5" x14ac:dyDescent="0.25">
      <c r="A8226" t="s">
        <v>3337</v>
      </c>
    </row>
    <row r="8227" spans="1:5" x14ac:dyDescent="0.25">
      <c r="A8227" t="s">
        <v>182</v>
      </c>
    </row>
    <row r="8228" spans="1:5" x14ac:dyDescent="0.25">
      <c r="A8228" t="s">
        <v>264</v>
      </c>
    </row>
    <row r="8229" spans="1:5" x14ac:dyDescent="0.25">
      <c r="A8229" t="s">
        <v>36</v>
      </c>
    </row>
    <row r="8230" spans="1:5" x14ac:dyDescent="0.25">
      <c r="A8230" t="s">
        <v>3338</v>
      </c>
    </row>
    <row r="8231" spans="1:5" x14ac:dyDescent="0.25">
      <c r="A8231" t="s">
        <v>53</v>
      </c>
    </row>
    <row r="8232" spans="1:5" x14ac:dyDescent="0.25">
      <c r="A8232" t="s">
        <v>77</v>
      </c>
    </row>
    <row r="8233" spans="1:5" x14ac:dyDescent="0.25">
      <c r="A8233" t="s">
        <v>3339</v>
      </c>
    </row>
    <row r="8234" spans="1:5" x14ac:dyDescent="0.25">
      <c r="A8234" t="s">
        <v>326</v>
      </c>
    </row>
    <row r="8235" spans="1:5" x14ac:dyDescent="0.25">
      <c r="A8235" t="s">
        <v>3340</v>
      </c>
    </row>
    <row r="8236" spans="1:5" x14ac:dyDescent="0.25">
      <c r="A8236" t="s">
        <v>269</v>
      </c>
    </row>
    <row r="8237" spans="1:5" x14ac:dyDescent="0.25">
      <c r="A8237" t="s">
        <v>3331</v>
      </c>
    </row>
    <row r="8238" spans="1:5" x14ac:dyDescent="0.25">
      <c r="A8238" t="s">
        <v>3341</v>
      </c>
    </row>
    <row r="8239" spans="1:5" x14ac:dyDescent="0.25">
      <c r="A8239" t="s">
        <v>1</v>
      </c>
    </row>
    <row r="8240" spans="1:5" x14ac:dyDescent="0.25">
      <c r="A8240" t="s">
        <v>3342</v>
      </c>
      <c r="E8240" t="str">
        <f>A8240&amp;","&amp;A8241&amp;","&amp;A8242&amp;","&amp;A8243&amp;","&amp;A8244&amp;","&amp;A8245&amp;","&amp;A8246&amp;","&amp;A8247&amp;","&amp;A8248&amp;","&amp;A8249&amp;","&amp;A8250&amp;","&amp;A8251&amp;","&amp;A8252&amp;","&amp;A8253&amp;","&amp;A8254&amp;","&amp;A8255&amp;","&amp;A8256&amp;","&amp;A8257&amp;","&amp;A8258&amp;","&amp;A8259&amp;","&amp;A8260&amp;","&amp;A8261&amp;","&amp;A8262&amp;","&amp;A8263&amp;","&amp;A8264</f>
        <v>[METAGROSS],Name = Metagross,Types = COSMIC,PSYCHIC,BaseStats = 80,135,130,70,95,90,GenderRatio = Genderless,GrowthRate = Slow,BaseExp = 270,EVs = DEFENSE,3,CatchRate = 3,Happiness = 35,Abilities = CLEARBODY,HiddenAbilities = LIGHTMETAL,Moves = 0,HAMMERARM,1,HAMMERARM,1,CONFUSION,1,METALCLAW,1,BULLETPUNCH,1,TACKLE,6,ZENHEADBUTT,12,MAGNETRISE,18,FLASHCANNON,26,TAKEDOWN,34,PSYCHIC,42,SCARYFACE,52,METEORMASH,62,IRONDEFENSE,72,AGILITY,82,HYPERBEAM,TutorMoves = STREAMRUSH,AGILITY,ALLYSWITCH,BLOCK,BODYPRESS,BODYSLAM,BRICKBREAK,BRUTALSWING,BULLDOZE,CONFIDE,COSMICPOWER,CUT,DOUBLETEAM,EARTHQUAKE,ENDURE,EXPANDINGFORCE,EXPLOSION,FACADE,FLASHCANNON,FRUSTRATION,GIGAIMPACT,GRASSKNOT,GRAVITY,GYROBALL,HIDDENPOWER,HYPERBEAM,ICEPUNCH,ICYWIND,IRONDEFENSE,IRONHEAD,LASERFOCUS,LIGHTSCREEN,MAGNETRISE,METEORBEAM,POWERUPPUNCH,PROTECT,PSYCHIC,PSYCHOCUT,PSYCHUP,PSYSHOCK,RAINDANCE,REFLECT,REST,RETURN,ROCKPOLISH,ROCKSLIDE,ROCKSMASH,ROCKTOMB,ROUND,SANDSTORM,SCARYFACE,SELFDESTRUCT,SHADOWBALL,SIGNALBEAM,SLEEPTALK,SLUDGEBOMB,SNORE,STEALTHROCK,STEELBEAM,STEELROLLER,STAMPEDE,BRUTEFORCE,SUBSTITUTE,SUNNYDAY,SWAGGER,SWIFT,TELEKINESIS,THUNDERPUNCH,TOXIC,TRICK,ZENHEADBUTT,EggGroups = Mineral,HatchSteps = 10455,Height = 1.6,Weight = 550.0,Color = Blue,Shape = MultiBody,Category = Drone,Pokedex = As it has studied its surroundings, it has gradually adapted its form into a format that has a 98.6% chance of success in battle.,Generation = 3,WildItemUncommon = METALCOAT,#-------------------------------</v>
      </c>
    </row>
    <row r="8241" spans="1:1" x14ac:dyDescent="0.25">
      <c r="A8241" t="s">
        <v>3343</v>
      </c>
    </row>
    <row r="8242" spans="1:1" x14ac:dyDescent="0.25">
      <c r="A8242" t="s">
        <v>3323</v>
      </c>
    </row>
    <row r="8243" spans="1:1" x14ac:dyDescent="0.25">
      <c r="A8243" t="s">
        <v>3344</v>
      </c>
    </row>
    <row r="8244" spans="1:1" x14ac:dyDescent="0.25">
      <c r="A8244" t="s">
        <v>174</v>
      </c>
    </row>
    <row r="8245" spans="1:1" x14ac:dyDescent="0.25">
      <c r="A8245" t="s">
        <v>175</v>
      </c>
    </row>
    <row r="8246" spans="1:1" x14ac:dyDescent="0.25">
      <c r="A8246" t="s">
        <v>1755</v>
      </c>
    </row>
    <row r="8247" spans="1:1" x14ac:dyDescent="0.25">
      <c r="A8247" t="s">
        <v>803</v>
      </c>
    </row>
    <row r="8248" spans="1:1" x14ac:dyDescent="0.25">
      <c r="A8248" t="s">
        <v>3220</v>
      </c>
    </row>
    <row r="8249" spans="1:1" x14ac:dyDescent="0.25">
      <c r="A8249" t="s">
        <v>1380</v>
      </c>
    </row>
    <row r="8250" spans="1:1" x14ac:dyDescent="0.25">
      <c r="A8250" t="s">
        <v>3325</v>
      </c>
    </row>
    <row r="8251" spans="1:1" x14ac:dyDescent="0.25">
      <c r="A8251" t="s">
        <v>3326</v>
      </c>
    </row>
    <row r="8252" spans="1:1" x14ac:dyDescent="0.25">
      <c r="A8252" t="s">
        <v>3345</v>
      </c>
    </row>
    <row r="8253" spans="1:1" x14ac:dyDescent="0.25">
      <c r="A8253" t="s">
        <v>3346</v>
      </c>
    </row>
    <row r="8254" spans="1:1" x14ac:dyDescent="0.25">
      <c r="A8254" t="s">
        <v>182</v>
      </c>
    </row>
    <row r="8255" spans="1:1" x14ac:dyDescent="0.25">
      <c r="A8255" t="s">
        <v>264</v>
      </c>
    </row>
    <row r="8256" spans="1:1" x14ac:dyDescent="0.25">
      <c r="A8256" t="s">
        <v>101</v>
      </c>
    </row>
    <row r="8257" spans="1:5" x14ac:dyDescent="0.25">
      <c r="A8257" t="s">
        <v>3347</v>
      </c>
    </row>
    <row r="8258" spans="1:5" x14ac:dyDescent="0.25">
      <c r="A8258" t="s">
        <v>53</v>
      </c>
    </row>
    <row r="8259" spans="1:5" x14ac:dyDescent="0.25">
      <c r="A8259" t="s">
        <v>382</v>
      </c>
    </row>
    <row r="8260" spans="1:5" x14ac:dyDescent="0.25">
      <c r="A8260" t="s">
        <v>326</v>
      </c>
    </row>
    <row r="8261" spans="1:5" x14ac:dyDescent="0.25">
      <c r="A8261" t="s">
        <v>3348</v>
      </c>
    </row>
    <row r="8262" spans="1:5" x14ac:dyDescent="0.25">
      <c r="A8262" t="s">
        <v>269</v>
      </c>
    </row>
    <row r="8263" spans="1:5" x14ac:dyDescent="0.25">
      <c r="A8263" t="s">
        <v>3331</v>
      </c>
    </row>
    <row r="8264" spans="1:5" x14ac:dyDescent="0.25">
      <c r="A8264" t="s">
        <v>1</v>
      </c>
    </row>
    <row r="8265" spans="1:5" x14ac:dyDescent="0.25">
      <c r="A8265" t="s">
        <v>3349</v>
      </c>
      <c r="E8265" t="str">
        <f>A8265&amp;","&amp;A8266&amp;","&amp;A8267&amp;","&amp;A8268&amp;","&amp;A8269&amp;","&amp;A8270&amp;","&amp;A8271&amp;","&amp;A8272&amp;","&amp;A8273&amp;","&amp;A8274&amp;","&amp;A8275&amp;","&amp;A8276&amp;","&amp;A8277&amp;","&amp;A8278&amp;","&amp;A8279&amp;","&amp;A8280&amp;","&amp;A8281&amp;","&amp;A8282&amp;","&amp;A8283&amp;","&amp;A8284&amp;","&amp;A8285&amp;","&amp;A8286&amp;","&amp;A8287&amp;","&amp;A8288&amp;","&amp;A8289</f>
        <v>[DUNSPARCE],Name = Dunsparce,Types = BUG,POISON,BaseStats = 100,70,70,45,65,65,GenderRatio = Female50Percent,GrowthRate = Medium,BaseExp = 145,EVs = HP,1,CatchRate = 190,Happiness = 70,Abilities = EMERGENCYEXIT,RUNAWAY,HiddenAbilities = RATTLED,Moves = 1,POISONSPIT,1,INFESTATION,4,SUPERSONIC,8,STRAFE,12,GLARE,16,FELLSTINGER,20,SKITTERSMACK,24,DIG,28,SCREECH,32,ENDEAVOR,36,POISONJAB,40,TOXICSPIKES,40,VENOMDRENCH,44,COIL,48,LEECHLIFE,52,SWARMOVERLOAD,TutorMoves = AIRSLASH,AMNESIA,WATERWHIP,ATTRACT,DISABLE,BIND,BLIZZARD,BODYSLAM,BULLDOZE,CALMMIND,CHARGEBEAM,CONFIDE,DIG,DOUBLETEAM,DREAMEATER,GOLDRUSH,DUALWINGBEAT,EARTHQUAKE,ENDEAVOR,ENDURE,FACADE,FIREBLAST,FLAMETHROWER,FRUSTRATION,GYROBALL,HELPINGHAND,HEX,HIDDENPOWER,ICEBEAM,LASTRESORT,MAGICCOAT,PAINSPLIT,POISONJAB,PROTECT,PSYCHUP,RAINDANCE,REST,RETALIATE,RETURN,ROCKSLIDE,ROCKSMASH,ROCKTOMB,ROOST,ROUND,SCALESHOT,SCREECH,SHADOWBALL,SHOCKWAVE,SLEEPTALK,SNORE,SOLARBEAM,SPITE,STEALTHROCK,STAMPEDE,STOREDPOWER,BRUTEFORCE,SUBSTITUTE,SUNNYDAY,SWAGGER,TERRAINPULSE,THIEF,THUNDER,THUNDERBOLT,THUNDERWAVE,TOXIC,WATERPULSE,WILDCHARGE,ZENHEADBUTT,EggMoves = MINIMIZE,AGILITY,BATONPASS,ENDURE,BUGBITE,CROSSPOISON,POISONTAIL,EggGroups = Field,HatchSteps = 5120,Height = 1.5,Weight = 14.0,Color = Green,Shape = Serpentine,Category = Parasite,Pokedex = It is weak and fragile by itself, but its strategy for survival is to essentially find a stronger host body, infest it, and eventually siphon energy from the host to strengthen itself.,Generation = 2,#-------------------------------</v>
      </c>
    </row>
    <row r="8266" spans="1:5" x14ac:dyDescent="0.25">
      <c r="A8266" t="s">
        <v>3350</v>
      </c>
    </row>
    <row r="8267" spans="1:5" x14ac:dyDescent="0.25">
      <c r="A8267" t="s">
        <v>3351</v>
      </c>
    </row>
    <row r="8268" spans="1:5" x14ac:dyDescent="0.25">
      <c r="A8268" t="s">
        <v>3352</v>
      </c>
    </row>
    <row r="8269" spans="1:5" x14ac:dyDescent="0.25">
      <c r="A8269" t="s">
        <v>6</v>
      </c>
    </row>
    <row r="8270" spans="1:5" x14ac:dyDescent="0.25">
      <c r="A8270" t="s">
        <v>7</v>
      </c>
    </row>
    <row r="8271" spans="1:5" x14ac:dyDescent="0.25">
      <c r="A8271" t="s">
        <v>2299</v>
      </c>
    </row>
    <row r="8272" spans="1:5" x14ac:dyDescent="0.25">
      <c r="A8272" t="s">
        <v>256</v>
      </c>
    </row>
    <row r="8273" spans="1:1" x14ac:dyDescent="0.25">
      <c r="A8273" t="s">
        <v>10</v>
      </c>
    </row>
    <row r="8274" spans="1:1" x14ac:dyDescent="0.25">
      <c r="A8274" t="s">
        <v>11</v>
      </c>
    </row>
    <row r="8275" spans="1:1" x14ac:dyDescent="0.25">
      <c r="A8275" t="s">
        <v>3353</v>
      </c>
    </row>
    <row r="8276" spans="1:1" x14ac:dyDescent="0.25">
      <c r="A8276" t="s">
        <v>669</v>
      </c>
    </row>
    <row r="8277" spans="1:1" x14ac:dyDescent="0.25">
      <c r="A8277" t="s">
        <v>3354</v>
      </c>
    </row>
    <row r="8278" spans="1:1" x14ac:dyDescent="0.25">
      <c r="A8278" t="s">
        <v>3355</v>
      </c>
    </row>
    <row r="8279" spans="1:1" x14ac:dyDescent="0.25">
      <c r="A8279" t="s">
        <v>3356</v>
      </c>
    </row>
    <row r="8280" spans="1:1" x14ac:dyDescent="0.25">
      <c r="A8280" t="s">
        <v>367</v>
      </c>
    </row>
    <row r="8281" spans="1:1" x14ac:dyDescent="0.25">
      <c r="A8281" t="s">
        <v>614</v>
      </c>
    </row>
    <row r="8282" spans="1:1" x14ac:dyDescent="0.25">
      <c r="A8282" t="s">
        <v>110</v>
      </c>
    </row>
    <row r="8283" spans="1:1" x14ac:dyDescent="0.25">
      <c r="A8283" t="s">
        <v>3357</v>
      </c>
    </row>
    <row r="8284" spans="1:1" x14ac:dyDescent="0.25">
      <c r="A8284" t="s">
        <v>237</v>
      </c>
    </row>
    <row r="8285" spans="1:1" x14ac:dyDescent="0.25">
      <c r="A8285" t="s">
        <v>156</v>
      </c>
    </row>
    <row r="8286" spans="1:1" x14ac:dyDescent="0.25">
      <c r="A8286" t="s">
        <v>3358</v>
      </c>
    </row>
    <row r="8287" spans="1:1" x14ac:dyDescent="0.25">
      <c r="A8287" t="s">
        <v>3359</v>
      </c>
    </row>
    <row r="8288" spans="1:1" x14ac:dyDescent="0.25">
      <c r="A8288" t="s">
        <v>223</v>
      </c>
    </row>
    <row r="8289" spans="1:5" x14ac:dyDescent="0.25">
      <c r="A8289" t="s">
        <v>1</v>
      </c>
    </row>
    <row r="8290" spans="1:5" x14ac:dyDescent="0.25">
      <c r="A8290" t="s">
        <v>3360</v>
      </c>
      <c r="E8290" t="str">
        <f>A8290&amp;","&amp;A8291&amp;","&amp;A8292&amp;","&amp;A8293&amp;","&amp;A8294&amp;","&amp;A8295&amp;","&amp;A8296&amp;","&amp;A8297&amp;","&amp;A8298&amp;","&amp;A8299&amp;","&amp;A8300&amp;","&amp;A8301&amp;","&amp;A8302&amp;","&amp;A8303&amp;","&amp;A8304&amp;","&amp;A8305&amp;","&amp;A8306&amp;","&amp;A8307&amp;","&amp;A8308&amp;","&amp;A8309&amp;","&amp;A8310&amp;","&amp;A8311&amp;","&amp;A8312&amp;","&amp;A8313&amp;","&amp;A8314</f>
        <v>[MEDITITE],Name = Meditite,Types = LIGHT,FIGHTING,BaseStats = 30,40,55,60,40,55,GenderRatio = Female50Percent,GrowthRate = Medium,BaseExp = 56,EVs = SPEED,1,CatchRate = 180,Happiness = 70,Abilities = WONDERSKIN,SHIELDDUST,HiddenAbilities = BATTLEARMOR,Moves = 1,CHIORB,4,MEDITATE,7,HOLYBOLT,9,QUICKGUARD,12,DETECT,15,CHIDORI,19,CLEANSE,23,FLASH,27,GUARDIANANGEL,31,BATTLEOFWITS,34,CALMMIND,38,REFLECT,38,LIGHTSCREEN,43,DEADLYREACH,48,HOLYWARD,53,CHAKRABLAST,59,DIVINEPUNISHMENT,TutorMoves = ATTRACT,BRICKBREAK,BULKUP,CALMMIND,CONFIDE,DOUBLETEAM,DRAINPUNCH,DREAMEATER,ENDURE,FACADE,FIREPUNCH,FLING,FOCUSBLAST,FOCUSPUNCH,FRUSTRATION,GRASSKNOT,GRAVITY,HELPINGHAND,HIDDENPOWER,ICEPUNCH,LIGHTSCREEN,LOWKICK,LOWSWEEP,MAGICCOAT,PAINSPLIT,POISONJAB,POWERUPPUNCH,PROTECT,PSYCHIC,PSYCHUP,PSYSHOCK,RAINDANCE,RECYCLE,REFLECT,REST,RETALIATE,RETURN,ROCKSLIDE,ROCKSMASH,ROCKTOMB,ROLEPLAY,ROUND,SHADOWBALL,SIGNALBEAM,SLEEPTALK,SNORE,BRUTEFORCE,SUBSTITUTE,SUNNYDAY,SWAGGER,SWIFT,TELEKINESIS,THUNDERPUNCH,TOXIC,TRICK,WORKUP,ZENHEADBUTT,EggMoves = PENANCE,FOCUSBLAST,POWERSWAP,GUARDSWAP,SECRETPOWER,BIDE,DIVINEVISION,HALLOWEDGROUND,EggGroups = Humanlike,HatchSteps = 5120,Height = 0.6,Weight = 11.2,Color = Brown,Shape = Bipedal,Habitat = Mountain,Category = Monk,Pokedex = It is found in mountainous areas as it believes that by enduring harsh climates and adversity, it can find true salvation and inner peace.,Generation = 3</v>
      </c>
    </row>
    <row r="8291" spans="1:5" x14ac:dyDescent="0.25">
      <c r="A8291" t="s">
        <v>3361</v>
      </c>
    </row>
    <row r="8292" spans="1:5" x14ac:dyDescent="0.25">
      <c r="A8292" t="s">
        <v>3362</v>
      </c>
    </row>
    <row r="8293" spans="1:5" x14ac:dyDescent="0.25">
      <c r="A8293" t="s">
        <v>3363</v>
      </c>
    </row>
    <row r="8294" spans="1:5" x14ac:dyDescent="0.25">
      <c r="A8294" t="s">
        <v>6</v>
      </c>
    </row>
    <row r="8295" spans="1:5" x14ac:dyDescent="0.25">
      <c r="A8295" t="s">
        <v>7</v>
      </c>
    </row>
    <row r="8296" spans="1:5" x14ac:dyDescent="0.25">
      <c r="A8296" t="s">
        <v>284</v>
      </c>
    </row>
    <row r="8297" spans="1:5" x14ac:dyDescent="0.25">
      <c r="A8297" t="s">
        <v>119</v>
      </c>
    </row>
    <row r="8298" spans="1:5" x14ac:dyDescent="0.25">
      <c r="A8298" t="s">
        <v>1311</v>
      </c>
    </row>
    <row r="8299" spans="1:5" x14ac:dyDescent="0.25">
      <c r="A8299" t="s">
        <v>11</v>
      </c>
    </row>
    <row r="8300" spans="1:5" x14ac:dyDescent="0.25">
      <c r="A8300" t="s">
        <v>3364</v>
      </c>
    </row>
    <row r="8301" spans="1:5" x14ac:dyDescent="0.25">
      <c r="A8301" t="s">
        <v>1160</v>
      </c>
    </row>
    <row r="8302" spans="1:5" x14ac:dyDescent="0.25">
      <c r="A8302" t="s">
        <v>3365</v>
      </c>
    </row>
    <row r="8303" spans="1:5" x14ac:dyDescent="0.25">
      <c r="A8303" t="s">
        <v>3366</v>
      </c>
    </row>
    <row r="8304" spans="1:5" x14ac:dyDescent="0.25">
      <c r="A8304" t="s">
        <v>3367</v>
      </c>
    </row>
    <row r="8305" spans="1:5" x14ac:dyDescent="0.25">
      <c r="A8305" t="s">
        <v>885</v>
      </c>
    </row>
    <row r="8306" spans="1:5" x14ac:dyDescent="0.25">
      <c r="A8306" t="s">
        <v>614</v>
      </c>
    </row>
    <row r="8307" spans="1:5" x14ac:dyDescent="0.25">
      <c r="A8307" t="s">
        <v>19</v>
      </c>
    </row>
    <row r="8308" spans="1:5" x14ac:dyDescent="0.25">
      <c r="A8308" t="s">
        <v>3368</v>
      </c>
    </row>
    <row r="8309" spans="1:5" x14ac:dyDescent="0.25">
      <c r="A8309" t="s">
        <v>155</v>
      </c>
    </row>
    <row r="8310" spans="1:5" x14ac:dyDescent="0.25">
      <c r="A8310" t="s">
        <v>369</v>
      </c>
    </row>
    <row r="8311" spans="1:5" x14ac:dyDescent="0.25">
      <c r="A8311" t="s">
        <v>2987</v>
      </c>
    </row>
    <row r="8312" spans="1:5" x14ac:dyDescent="0.25">
      <c r="A8312" t="s">
        <v>1881</v>
      </c>
    </row>
    <row r="8313" spans="1:5" x14ac:dyDescent="0.25">
      <c r="A8313" t="s">
        <v>3369</v>
      </c>
    </row>
    <row r="8314" spans="1:5" x14ac:dyDescent="0.25">
      <c r="A8314" t="s">
        <v>269</v>
      </c>
    </row>
    <row r="8315" spans="1:5" x14ac:dyDescent="0.25">
      <c r="A8315" t="s">
        <v>3370</v>
      </c>
    </row>
    <row r="8316" spans="1:5" x14ac:dyDescent="0.25">
      <c r="A8316" t="s">
        <v>1</v>
      </c>
    </row>
    <row r="8317" spans="1:5" x14ac:dyDescent="0.25">
      <c r="A8317" t="s">
        <v>3371</v>
      </c>
      <c r="E8317" t="str">
        <f>A8317&amp;","&amp;A8318&amp;","&amp;A8319&amp;","&amp;A8320&amp;","&amp;A8321&amp;","&amp;A8322&amp;","&amp;A8323&amp;","&amp;A8324&amp;","&amp;A8325&amp;","&amp;A8326&amp;","&amp;A8327&amp;","&amp;A8328&amp;","&amp;A8329&amp;","&amp;A8330&amp;","&amp;A8331&amp;","&amp;A8332&amp;","&amp;A8333&amp;","&amp;A8334&amp;","&amp;A8335&amp;","&amp;A8336&amp;","&amp;A8337&amp;","&amp;A8338&amp;","&amp;A8339&amp;","&amp;A8340&amp;","&amp;A8341</f>
        <v>[MEDICHAM],Name = Medicham,Types = LIGHT,FIGHTING,BaseStats = 60,60,75,80,60,75,GenderRatio = Female50Percent,GrowthRate = Medium,BaseExp = 144,EVs = SPEED,2,CatchRate = 90,Happiness = 70,Abilities = WONDERSKIN,SHIELDDUST,HiddenAbilities = BATTLEARMOR,Moves = 0,SWEEPINGWIND,1,SWEEPINGWIND,1,CHIORB,4,MEDITATE,7,HOLYBOLT,9,QUICKGUARD,12,DETECT,15,CHIDORI,19,CLEANSE,23,FLASH,27,GUARDIANANGEL,31,BATTLEOFWITS,34,CALMMIND,38,REFLECT,38,LIGHTSCREEN,43,DEADLYREACH,48,HOLYWARD,53,CHAKRABLAST,59,DIVINEPUNISHMENT,TutorMoves = ATTRACT,BRICKBREAK,BULKUP,CALMMIND,CONFIDE,DOUBLETEAM,DRAINPUNCH,DREAMEATER,ENDURE,ENERGYBALL,FACADE,FIREPUNCH,FLING,FOCUSBLAST,FOCUSPUNCH,FRUSTRATION,GIGAIMPACT,GRASSKNOT,GRAVITY,HELPINGHAND,HIDDENPOWER,HYPERBEAM,ICEPUNCH,LASERFOCUS,LIGHTSCREEN,LOWKICK,LOWSWEEP,MAGICCOAT,PAINSPLIT,POISONJAB,POWERUPPUNCH,PROTECT,PSYCHIC,PSYCHUP,PSYSHOCK,RAINDANCE,RECYCLE,REFLECT,REST,RETALIATE,RETURN,ROCKSLIDE,ROCKSMASH,ROCKTOMB,ROLEPLAY,ROUND,SHADOWBALL,SIGNALBEAM,SLEEPTALK,SNORE,BRUTEFORCE,SUBSTITUTE,SUNNYDAY,SWAGGER,SWIFT,TELEKINESIS,THUNDERPUNCH,TOXIC,TRICK,WORKUP,ZENHEADBUTT,EggGroups = Humanlike,HatchSteps = 5120,Height = 1.3,Weight = 31.5,Color = Brown,Shape = Bipedal,Habitat = Mountain,Category = Monk,Pokedex = Its dedication to a balanced diet, meditation, and sacrifice has allowed it to manifest power in the metaphysical realm.,Generation = 3,#-------------------------------</v>
      </c>
    </row>
    <row r="8318" spans="1:5" x14ac:dyDescent="0.25">
      <c r="A8318" t="s">
        <v>3372</v>
      </c>
    </row>
    <row r="8319" spans="1:5" x14ac:dyDescent="0.25">
      <c r="A8319" t="s">
        <v>3362</v>
      </c>
    </row>
    <row r="8320" spans="1:5" x14ac:dyDescent="0.25">
      <c r="A8320" t="s">
        <v>3373</v>
      </c>
    </row>
    <row r="8321" spans="1:1" x14ac:dyDescent="0.25">
      <c r="A8321" t="s">
        <v>6</v>
      </c>
    </row>
    <row r="8322" spans="1:1" x14ac:dyDescent="0.25">
      <c r="A8322" t="s">
        <v>7</v>
      </c>
    </row>
    <row r="8323" spans="1:1" x14ac:dyDescent="0.25">
      <c r="A8323" t="s">
        <v>245</v>
      </c>
    </row>
    <row r="8324" spans="1:1" x14ac:dyDescent="0.25">
      <c r="A8324" t="s">
        <v>136</v>
      </c>
    </row>
    <row r="8325" spans="1:1" x14ac:dyDescent="0.25">
      <c r="A8325" t="s">
        <v>2203</v>
      </c>
    </row>
    <row r="8326" spans="1:1" x14ac:dyDescent="0.25">
      <c r="A8326" t="s">
        <v>11</v>
      </c>
    </row>
    <row r="8327" spans="1:1" x14ac:dyDescent="0.25">
      <c r="A8327" t="s">
        <v>3364</v>
      </c>
    </row>
    <row r="8328" spans="1:1" x14ac:dyDescent="0.25">
      <c r="A8328" t="s">
        <v>1160</v>
      </c>
    </row>
    <row r="8329" spans="1:1" x14ac:dyDescent="0.25">
      <c r="A8329" t="s">
        <v>3374</v>
      </c>
    </row>
    <row r="8330" spans="1:1" x14ac:dyDescent="0.25">
      <c r="A8330" t="s">
        <v>3375</v>
      </c>
    </row>
    <row r="8331" spans="1:1" x14ac:dyDescent="0.25">
      <c r="A8331" t="s">
        <v>885</v>
      </c>
    </row>
    <row r="8332" spans="1:1" x14ac:dyDescent="0.25">
      <c r="A8332" t="s">
        <v>614</v>
      </c>
    </row>
    <row r="8333" spans="1:1" x14ac:dyDescent="0.25">
      <c r="A8333" t="s">
        <v>90</v>
      </c>
    </row>
    <row r="8334" spans="1:1" x14ac:dyDescent="0.25">
      <c r="A8334" t="s">
        <v>3376</v>
      </c>
    </row>
    <row r="8335" spans="1:1" x14ac:dyDescent="0.25">
      <c r="A8335" t="s">
        <v>155</v>
      </c>
    </row>
    <row r="8336" spans="1:1" x14ac:dyDescent="0.25">
      <c r="A8336" t="s">
        <v>369</v>
      </c>
    </row>
    <row r="8337" spans="1:5" x14ac:dyDescent="0.25">
      <c r="A8337" t="s">
        <v>2987</v>
      </c>
    </row>
    <row r="8338" spans="1:5" x14ac:dyDescent="0.25">
      <c r="A8338" t="s">
        <v>1881</v>
      </c>
    </row>
    <row r="8339" spans="1:5" x14ac:dyDescent="0.25">
      <c r="A8339" t="s">
        <v>3377</v>
      </c>
    </row>
    <row r="8340" spans="1:5" x14ac:dyDescent="0.25">
      <c r="A8340" t="s">
        <v>269</v>
      </c>
    </row>
    <row r="8341" spans="1:5" x14ac:dyDescent="0.25">
      <c r="A8341" t="s">
        <v>1</v>
      </c>
    </row>
    <row r="8342" spans="1:5" x14ac:dyDescent="0.25">
      <c r="A8342" t="s">
        <v>3378</v>
      </c>
      <c r="E8342" t="str">
        <f>A8342&amp;","&amp;A8343&amp;","&amp;A8344&amp;","&amp;A8345&amp;","&amp;A8346&amp;","&amp;A8347&amp;","&amp;A8348&amp;","&amp;A8349&amp;","&amp;A8350&amp;","&amp;A8351&amp;","&amp;A8352&amp;","&amp;A8353&amp;","&amp;A8354&amp;","&amp;A8355&amp;","&amp;A8356&amp;","&amp;A8357&amp;","&amp;A8358&amp;","&amp;A8359&amp;","&amp;A8360&amp;","&amp;A8361&amp;","&amp;A8362&amp;","&amp;A8363&amp;","&amp;A8364&amp;","&amp;A8365&amp;","&amp;A8366</f>
        <v>[NINCADA],Name = Nincada,Types = NORMAL,BUG,BaseStats = 30,55,70,45,30,40,GenderRatio = Female50Percent,GrowthRate = Erratic,BaseExp = 53,EVs = DEFENSE,1,CatchRate = 255,Happiness = 70,Abilities = SWARM,COMPOUNDEYES,HiddenAbilities = SHELLARMOR,Moves = 1,HARDEN,1,SCRATCH,5,POISONSPIT,8,NECTARTAP,12,FURYSWIPES,12,FURYCUTTER,16,HONECLAWS,20,STICKYWEB,25,SINFULSMITE,28,AGILITY,32,VENOMDRAIN,36,CRUSHCLAW,40,LEECHLIFE,43,DOUBLEEDGE,47,SWARMOVERLOAD,TutorMoves = PROTECT,RETURN,FACADE,FRUSTRATION,HIDDENPOWER,FALSESWIPE,REST,ELECTROWEB,PINMISSILE,UTURN,FLUTTER,NECTARTAP,STRUGGLEBUG,PHEROMONESTREAM,BULLETSEED,DIG,KNOCKOFF,CROSSPOISON,TOXIC,ACIDARMOR,CURSE,CONFUSERAY,SAFEGUARD,SUBSTITUTE,DISABLE,LEECHLIFE,BUGBUZZ,POLLENPUFF,FURYCUTTER,BUTTERFLYKISS,INFECTION,WORKUP,TWINBEAM,MEANLOOK,SLEEPTALK,EggMoves = NIGHTSLASH,BUGBITE,FIRSTIMPRESSION,INFESTATION,CROSSPOISON,BACKSTABBING,EggGroups = Bug,HatchSteps = 3840,Height = 0.5,Weight = 5.5,Color = Gray,Shape = Insectoid,Habitat = Forest,Category = Vessel,Pokedex = It is an empty vessel by itself. It harbours two conflicting energies deep within its body, that are in constant conflict with one another, vying for escape.,Generation = 3</v>
      </c>
    </row>
    <row r="8343" spans="1:5" x14ac:dyDescent="0.25">
      <c r="A8343" t="s">
        <v>3379</v>
      </c>
    </row>
    <row r="8344" spans="1:5" x14ac:dyDescent="0.25">
      <c r="A8344" t="s">
        <v>3380</v>
      </c>
    </row>
    <row r="8345" spans="1:5" x14ac:dyDescent="0.25">
      <c r="A8345" t="s">
        <v>3381</v>
      </c>
    </row>
    <row r="8346" spans="1:5" x14ac:dyDescent="0.25">
      <c r="A8346" t="s">
        <v>6</v>
      </c>
    </row>
    <row r="8347" spans="1:5" x14ac:dyDescent="0.25">
      <c r="A8347" t="s">
        <v>1027</v>
      </c>
    </row>
    <row r="8348" spans="1:5" x14ac:dyDescent="0.25">
      <c r="A8348" t="s">
        <v>717</v>
      </c>
    </row>
    <row r="8349" spans="1:5" x14ac:dyDescent="0.25">
      <c r="A8349" t="s">
        <v>203</v>
      </c>
    </row>
    <row r="8350" spans="1:5" x14ac:dyDescent="0.25">
      <c r="A8350" t="s">
        <v>146</v>
      </c>
    </row>
    <row r="8351" spans="1:5" x14ac:dyDescent="0.25">
      <c r="A8351" t="s">
        <v>11</v>
      </c>
    </row>
    <row r="8352" spans="1:5" x14ac:dyDescent="0.25">
      <c r="A8352" t="s">
        <v>3382</v>
      </c>
    </row>
    <row r="8353" spans="1:1" x14ac:dyDescent="0.25">
      <c r="A8353" t="s">
        <v>3383</v>
      </c>
    </row>
    <row r="8354" spans="1:1" x14ac:dyDescent="0.25">
      <c r="A8354" t="s">
        <v>3384</v>
      </c>
    </row>
    <row r="8355" spans="1:1" x14ac:dyDescent="0.25">
      <c r="A8355" t="s">
        <v>3385</v>
      </c>
    </row>
    <row r="8356" spans="1:1" x14ac:dyDescent="0.25">
      <c r="A8356" t="s">
        <v>3386</v>
      </c>
    </row>
    <row r="8357" spans="1:1" x14ac:dyDescent="0.25">
      <c r="A8357" t="s">
        <v>508</v>
      </c>
    </row>
    <row r="8358" spans="1:1" x14ac:dyDescent="0.25">
      <c r="A8358" t="s">
        <v>290</v>
      </c>
    </row>
    <row r="8359" spans="1:1" x14ac:dyDescent="0.25">
      <c r="A8359" t="s">
        <v>452</v>
      </c>
    </row>
    <row r="8360" spans="1:1" x14ac:dyDescent="0.25">
      <c r="A8360" t="s">
        <v>572</v>
      </c>
    </row>
    <row r="8361" spans="1:1" x14ac:dyDescent="0.25">
      <c r="A8361" t="s">
        <v>325</v>
      </c>
    </row>
    <row r="8362" spans="1:1" x14ac:dyDescent="0.25">
      <c r="A8362" t="s">
        <v>510</v>
      </c>
    </row>
    <row r="8363" spans="1:1" x14ac:dyDescent="0.25">
      <c r="A8363" t="s">
        <v>3387</v>
      </c>
    </row>
    <row r="8364" spans="1:1" x14ac:dyDescent="0.25">
      <c r="A8364" t="s">
        <v>3388</v>
      </c>
    </row>
    <row r="8365" spans="1:1" x14ac:dyDescent="0.25">
      <c r="A8365" t="s">
        <v>3389</v>
      </c>
    </row>
    <row r="8366" spans="1:1" x14ac:dyDescent="0.25">
      <c r="A8366" t="s">
        <v>269</v>
      </c>
    </row>
    <row r="8367" spans="1:1" x14ac:dyDescent="0.25">
      <c r="A8367" t="s">
        <v>3390</v>
      </c>
    </row>
    <row r="8368" spans="1:1" x14ac:dyDescent="0.25">
      <c r="A8368" t="s">
        <v>1</v>
      </c>
    </row>
    <row r="8369" spans="1:5" x14ac:dyDescent="0.25">
      <c r="A8369" t="s">
        <v>3391</v>
      </c>
      <c r="E8369" t="str">
        <f>A8369&amp;","&amp;A8370&amp;","&amp;A8371&amp;","&amp;A8372&amp;","&amp;A8373&amp;","&amp;A8374&amp;","&amp;A8375&amp;","&amp;A8376&amp;","&amp;A8377&amp;","&amp;A8378&amp;","&amp;A8379&amp;","&amp;A8380&amp;","&amp;A8381&amp;","&amp;A8382&amp;","&amp;A8383&amp;","&amp;A8384&amp;","&amp;A8385&amp;","&amp;A8386&amp;","&amp;A8387&amp;","&amp;A8388&amp;","&amp;A8389&amp;","&amp;A8390&amp;","&amp;A8391&amp;","&amp;A8392&amp;","&amp;A8393</f>
        <v>[NINJASK],Name = Ninjask,Types = DARK,BUG,BaseStats = 65,90,50,160,45,50,GenderRatio = Female50Percent,GrowthRate = Erratic,BaseExp = 160,EVs = SPEED,2,CatchRate = 120,Happiness = 70,Abilities = INFILTRATOR,DEFIANT,HiddenAbilities = SPEEDBOOST,Moves = 0,EVILTHORN,1,EVILTHORN,1,GRIMREAPER,1,STEELWING,1,NECROPHAGY,1,HARDEN,1,SCRATCH,5,POISONSPIT,8,NECTARTAP,12,FURYSWIPES,12,FURYCUTTER,16,HONECLAWS,20,STICKYWEB,25,SINFULSMITE,28,BLACKOUT,32,VENOMDRAIN,36,PARTINGSHOT,40,LEECHLIFE,43,SWORDSDANCE,47,BLOODRITUAL,TutorMoves = PROTECT,RETURN,FACADE,FRUSTRATION,HIDDENPOWER,FALSESWIPE,REST,ELECTROWEB,PINMISSILE,UTURN,FLUTTER,NECTARTAP,STRUGGLEBUG,PHEROMONESTREAM,BULLETSEED,DIG,KNOCKOFF,CROSSPOISON,ACIDARMOR,CURSE,CONFUSERAY,SAFEGUARD,SUBSTITUTE,DISABLE,LEECHLIFE,BUGBUZZ,POLLENPUFF,FURYCUTTER,BUTTERFLYKISS,INFECTION,WORKUP,TWINBEAM,GIGAIMPACT,HYPERBEAM,FLY,ACROBATICS,AIRSLASH,TURBULENCE,DEATHVORTEX,HIVEMIND,SOLARBLADE,PSYCHOCUT,THIEF,BEATUP,FAKETEARS,SCORESETTLER,ASSURANCE,TAUNT,KNOCKOFF,VENDETTA,STEELWING,SMARTBLADE,TOXIC,GASTROACID,POISONFANG,BREAKINGSWIPE,MEANLOOK,OMINOUSWIND,TRIATTACK,BLOODRITUAL,PSYCHICFANGS,DARKPULSE,CRUNCH,NASTYPLOT,THROATCHOP,SHADOWBALL,POSSESSION,DEATHWALTZ,MACABREDANCE,LEAFBLADE,SWORDSDANCE,LASHOUT,VITALITYDRAIN,FOULPLAY,SPOIL,DUALWINGBEAT,TAILWIND,DEFOG,FROZENHEART,MINDDRAIN,ATTRACT,SLEEPTALK,EggGroups = Bug,HatchSteps = 3840,Height = 0.8,Weight = 12.0,Color = Black,Shape = MultiWinged,Habitat = Forest,Category = Demonic,Pokedex = It represents a cursed, demonic energy that was condemned to the shell of Nincada. Following its evolution, it was able to manifest more closely to its true form.,Generation = 3,#-------------------------------</v>
      </c>
    </row>
    <row r="8370" spans="1:5" x14ac:dyDescent="0.25">
      <c r="A8370" t="s">
        <v>3392</v>
      </c>
    </row>
    <row r="8371" spans="1:5" x14ac:dyDescent="0.25">
      <c r="A8371" t="s">
        <v>3393</v>
      </c>
    </row>
    <row r="8372" spans="1:5" x14ac:dyDescent="0.25">
      <c r="A8372" t="s">
        <v>3394</v>
      </c>
    </row>
    <row r="8373" spans="1:5" x14ac:dyDescent="0.25">
      <c r="A8373" t="s">
        <v>6</v>
      </c>
    </row>
    <row r="8374" spans="1:5" x14ac:dyDescent="0.25">
      <c r="A8374" t="s">
        <v>1027</v>
      </c>
    </row>
    <row r="8375" spans="1:5" x14ac:dyDescent="0.25">
      <c r="A8375" t="s">
        <v>3395</v>
      </c>
    </row>
    <row r="8376" spans="1:5" x14ac:dyDescent="0.25">
      <c r="A8376" t="s">
        <v>136</v>
      </c>
    </row>
    <row r="8377" spans="1:5" x14ac:dyDescent="0.25">
      <c r="A8377" t="s">
        <v>461</v>
      </c>
    </row>
    <row r="8378" spans="1:5" x14ac:dyDescent="0.25">
      <c r="A8378" t="s">
        <v>11</v>
      </c>
    </row>
    <row r="8379" spans="1:5" x14ac:dyDescent="0.25">
      <c r="A8379" t="s">
        <v>3396</v>
      </c>
    </row>
    <row r="8380" spans="1:5" x14ac:dyDescent="0.25">
      <c r="A8380" t="s">
        <v>1685</v>
      </c>
    </row>
    <row r="8381" spans="1:5" x14ac:dyDescent="0.25">
      <c r="A8381" t="s">
        <v>3397</v>
      </c>
    </row>
    <row r="8382" spans="1:5" x14ac:dyDescent="0.25">
      <c r="A8382" t="s">
        <v>3398</v>
      </c>
    </row>
    <row r="8383" spans="1:5" x14ac:dyDescent="0.25">
      <c r="A8383" t="s">
        <v>508</v>
      </c>
    </row>
    <row r="8384" spans="1:5" x14ac:dyDescent="0.25">
      <c r="A8384" t="s">
        <v>290</v>
      </c>
    </row>
    <row r="8385" spans="1:5" x14ac:dyDescent="0.25">
      <c r="A8385" t="s">
        <v>183</v>
      </c>
    </row>
    <row r="8386" spans="1:5" x14ac:dyDescent="0.25">
      <c r="A8386" t="s">
        <v>2679</v>
      </c>
    </row>
    <row r="8387" spans="1:5" x14ac:dyDescent="0.25">
      <c r="A8387" t="s">
        <v>398</v>
      </c>
    </row>
    <row r="8388" spans="1:5" x14ac:dyDescent="0.25">
      <c r="A8388" t="s">
        <v>418</v>
      </c>
    </row>
    <row r="8389" spans="1:5" x14ac:dyDescent="0.25">
      <c r="A8389" t="s">
        <v>3387</v>
      </c>
    </row>
    <row r="8390" spans="1:5" x14ac:dyDescent="0.25">
      <c r="A8390" t="s">
        <v>3399</v>
      </c>
    </row>
    <row r="8391" spans="1:5" x14ac:dyDescent="0.25">
      <c r="A8391" t="s">
        <v>3400</v>
      </c>
    </row>
    <row r="8392" spans="1:5" x14ac:dyDescent="0.25">
      <c r="A8392" t="s">
        <v>269</v>
      </c>
    </row>
    <row r="8393" spans="1:5" x14ac:dyDescent="0.25">
      <c r="A8393" t="s">
        <v>1</v>
      </c>
    </row>
    <row r="8394" spans="1:5" x14ac:dyDescent="0.25">
      <c r="A8394" t="s">
        <v>3401</v>
      </c>
      <c r="E8394" t="str">
        <f>A8394&amp;","&amp;A8395&amp;","&amp;A8396&amp;","&amp;A8397&amp;","&amp;A8398&amp;","&amp;A8399&amp;","&amp;A8400&amp;","&amp;A8401&amp;","&amp;A8402&amp;","&amp;A8403&amp;","&amp;A8404&amp;","&amp;A8405&amp;","&amp;A8406&amp;","&amp;A8407&amp;","&amp;A8408&amp;","&amp;A8409&amp;","&amp;A8410&amp;","&amp;A8411&amp;","&amp;A8412&amp;","&amp;A8413&amp;","&amp;A8414&amp;","&amp;A8415&amp;","&amp;A8416&amp;","&amp;A8417&amp;","&amp;A8418</f>
        <v>[SHEDINJA],Name = Shedinja,Types = LIGHT,BUG,BaseStats = 1,30,45,80,100,30,GenderRatio = Genderless,GrowthRate = Erratic,BaseExp = 83,EVs = HP,2,CatchRate = 45,Happiness = 70,Abilities = WONDERGUARD,Moves = 0,GUARDIANANGEL,1,GUARDIANANGEL,1,FLASH,1,HOLYFIRE,1,ETHEREALBURST,1,HARDEN,1,SCRATCH,5,POISONSPIT,8,NECTARTAP,12,FURYSWIPES,12,FURYCUTTER,16,HONECLAWS,20,STICKYWEB,25,PEEKABOO,28,SIGNALBEAM,32,SAFEGUARD,36,MIRRORSHOT,40,POLLENPUFF,43,APHRODITESMIRROR,47,DIVINEPUNISHMENT,TutorMoves = PROTECT,RETURN,FACADE,FRUSTRATION,FALSESWIPE,REST,ELECTROWEB,PINMISSILE,UTURN,FLUTTER,NECTARTAP,STRUGGLEBUG,PHEROMONESTREAM,BULLETSEED,DIG,KNOCKOFF,CROSSPOISON,TOXIC,ACIDARMOR,CURSE,CONFUSERAY,SAFEGUARD,SUBSTITUTE,DISABLE,LEECHLIFE,BUGBUZZ,POLLENPUFF,FURYCUTTER,BUTTERFLYKISS,INFECTION,WORKUP,TWINBEAM,MEANLOOK,GIGAIMPACT,HYPERBEAM,MYSTICALFIRE,VOLTSWITCH,CHARGEBEAM,FLY,ACROBATICS,AIRSLASH,HIVEMIND,MAGICALLEAF,LIGHTSCREEN,REFLECT,BALANCERCHANGEREQUIRED,CHARM,ATTRACT,SIRENSSONG,VALKYRIECHARIOT,RAYOFLIGHT,HOLYFIRE,PURGE,SIGNALBEAM,DIVINEPUNISHMENT,AURORAVEIL,MIRRORSHOT,TRIATTACK,PSYCHIC,CALMMIND,LEECHLIFE,BUGBUZZ,POLLENPUFF,ENERGYBALL,APHRODITESMIRROR,MYSTICPULSE,FAESBLESSING,DAZZLINGGLEAM,LIGHTSABER,AURASPHERE,FLASHCANNON,BEJEWELED,POWERGEM,PSYSHOCK,ZENHEADBUTT,EXPANDINGFORCE,CHIDORI,DUALWINGBEAT,TAILWIND,DEFOG,FAIRYTALE,COUPDEGRACE,LASERFOCUS,EXTREMESPEED,MOONSTONERAY,GLISTEN,SLEEPTALK,EggGroups = Mineral,HatchSteps = 3840,Height = 0.8,Weight = 1.2,Color = White,Shape = HeadBase,Category = Angelic,Pokedex = It represents the vacant shell of the Nincada that was left behind following the release of the cursed energy within it that eventually became a Ninjask.,Generation = 3,#-------------------------------,[DEINO],Name = Deino</v>
      </c>
    </row>
    <row r="8395" spans="1:5" x14ac:dyDescent="0.25">
      <c r="A8395" t="s">
        <v>3402</v>
      </c>
    </row>
    <row r="8396" spans="1:5" x14ac:dyDescent="0.25">
      <c r="A8396" t="s">
        <v>3403</v>
      </c>
    </row>
    <row r="8397" spans="1:5" x14ac:dyDescent="0.25">
      <c r="A8397" t="s">
        <v>3404</v>
      </c>
    </row>
    <row r="8398" spans="1:5" x14ac:dyDescent="0.25">
      <c r="A8398" t="s">
        <v>174</v>
      </c>
    </row>
    <row r="8399" spans="1:5" x14ac:dyDescent="0.25">
      <c r="A8399" t="s">
        <v>1027</v>
      </c>
    </row>
    <row r="8400" spans="1:5" x14ac:dyDescent="0.25">
      <c r="A8400" t="s">
        <v>3405</v>
      </c>
    </row>
    <row r="8401" spans="1:1" x14ac:dyDescent="0.25">
      <c r="A8401" t="s">
        <v>275</v>
      </c>
    </row>
    <row r="8402" spans="1:1" x14ac:dyDescent="0.25">
      <c r="A8402" t="s">
        <v>2233</v>
      </c>
    </row>
    <row r="8403" spans="1:1" x14ac:dyDescent="0.25">
      <c r="A8403" t="s">
        <v>11</v>
      </c>
    </row>
    <row r="8404" spans="1:1" x14ac:dyDescent="0.25">
      <c r="A8404" t="s">
        <v>3406</v>
      </c>
    </row>
    <row r="8405" spans="1:1" x14ac:dyDescent="0.25">
      <c r="A8405" t="s">
        <v>3407</v>
      </c>
    </row>
    <row r="8406" spans="1:1" x14ac:dyDescent="0.25">
      <c r="A8406" t="s">
        <v>3408</v>
      </c>
    </row>
    <row r="8407" spans="1:1" x14ac:dyDescent="0.25">
      <c r="A8407" t="s">
        <v>182</v>
      </c>
    </row>
    <row r="8408" spans="1:1" x14ac:dyDescent="0.25">
      <c r="A8408" t="s">
        <v>290</v>
      </c>
    </row>
    <row r="8409" spans="1:1" x14ac:dyDescent="0.25">
      <c r="A8409" t="s">
        <v>183</v>
      </c>
    </row>
    <row r="8410" spans="1:1" x14ac:dyDescent="0.25">
      <c r="A8410" t="s">
        <v>1100</v>
      </c>
    </row>
    <row r="8411" spans="1:1" x14ac:dyDescent="0.25">
      <c r="A8411" t="s">
        <v>636</v>
      </c>
    </row>
    <row r="8412" spans="1:1" x14ac:dyDescent="0.25">
      <c r="A8412" t="s">
        <v>186</v>
      </c>
    </row>
    <row r="8413" spans="1:1" x14ac:dyDescent="0.25">
      <c r="A8413" t="s">
        <v>3293</v>
      </c>
    </row>
    <row r="8414" spans="1:1" x14ac:dyDescent="0.25">
      <c r="A8414" t="s">
        <v>3409</v>
      </c>
    </row>
    <row r="8415" spans="1:1" x14ac:dyDescent="0.25">
      <c r="A8415" t="s">
        <v>269</v>
      </c>
    </row>
    <row r="8416" spans="1:1" x14ac:dyDescent="0.25">
      <c r="A8416" t="s">
        <v>1</v>
      </c>
    </row>
    <row r="8417" spans="1:5" x14ac:dyDescent="0.25">
      <c r="A8417" t="s">
        <v>3410</v>
      </c>
      <c r="E8417" t="str">
        <f>A8417&amp;","&amp;A8418&amp;","&amp;A8419&amp;","&amp;A8420&amp;","&amp;A8421&amp;","&amp;A8422&amp;","&amp;A8423&amp;","&amp;A8424&amp;","&amp;A8425&amp;","&amp;A8426&amp;","&amp;A8427&amp;","&amp;A8428&amp;","&amp;A8429&amp;","&amp;A8430&amp;","&amp;A8431&amp;","&amp;A8432&amp;","&amp;A8433&amp;","&amp;A8434&amp;","&amp;A8435&amp;","&amp;A8436&amp;","&amp;A8437&amp;","&amp;A8438&amp;","&amp;A8439&amp;","&amp;A8440&amp;","&amp;A8441</f>
        <v>[DEINO],Name = Deino,Types = PSYCHIC,DRAGON,BaseStats = 52,65,50,38,45,50,GenderRatio = Female50Percent,GrowthRate = Slow,BaseExp = 60,EVs = ATTACK,1,CatchRate = 45,Happiness = 35,Abilities = HUSTLE,Moves = 1,TACKLE,1,FOCUSENERGY,4,DRAGONBREATH,8,BITE,12,ROAR,16,ASSURANCE,20,HEADBUTT,24,WORKUP,28,SLAM,32,CRUNCH,36,SCARYFACE,40,DRACOSURGE,44,BODYSLAM,48,HYPERVOICE,52,DRACONICCRASH,56,NASTYPLOT,60,OUTRAGE,TutorMoves = WATERWHIP,ASSURANCE,ATTRACT,BODYSLAM,CONFIDE,CRUNCH,DARKPULSE,DOUBLETEAM,DRACOMETEOR,DRACOSURGE,DRAGONTAIL,EARTHPOWER,ENDURE,FACADE,FIREFANG,FOCUSENERGY,FRUSTRATION,HIDDENPOWER,HYPERVOICE,ICEFANG,NASTYPLOT,OUTRAGE,PROTECT,PSYCHUP,RAINDANCE,REST,RETURN,ROAR,ROCKSMASH,ROUND,SCARYFACE,SCREECH,SHOCKWAVE,SLEEPTALK,SNORE,SPITE,BRUTEFORCE,SUBSTITUTE,SUNNYDAY,SUPERPOWER,SWAGGER,TAUNT,THIEF,THUNDERFANG,THUNDERWAVE,TORMENT,TOXIC,UPROAR,WORKUP,ZENHEADBUTT,EggMoves = DOUBLEHIT,ASTONISH,HEADSMASH,BELCH,EggGroups = Dragon,HatchSteps = 10455,Height = 0.8,Weight = 17.3,Color = Yellow,Shape = Quadruped,Category = Hydra,Pokedex = It harbours a deep psychic energy that you can see emitting from the spike on its head.,Generation = 5,Evolutions = ZWEILOUS,Level,50,#-------------------------------</v>
      </c>
    </row>
    <row r="8418" spans="1:5" x14ac:dyDescent="0.25">
      <c r="A8418" t="s">
        <v>3411</v>
      </c>
    </row>
    <row r="8419" spans="1:5" x14ac:dyDescent="0.25">
      <c r="A8419" t="s">
        <v>3412</v>
      </c>
    </row>
    <row r="8420" spans="1:5" x14ac:dyDescent="0.25">
      <c r="A8420" t="s">
        <v>3413</v>
      </c>
    </row>
    <row r="8421" spans="1:5" x14ac:dyDescent="0.25">
      <c r="A8421" t="s">
        <v>6</v>
      </c>
    </row>
    <row r="8422" spans="1:5" x14ac:dyDescent="0.25">
      <c r="A8422" t="s">
        <v>175</v>
      </c>
    </row>
    <row r="8423" spans="1:5" x14ac:dyDescent="0.25">
      <c r="A8423" t="s">
        <v>478</v>
      </c>
    </row>
    <row r="8424" spans="1:5" x14ac:dyDescent="0.25">
      <c r="A8424" t="s">
        <v>145</v>
      </c>
    </row>
    <row r="8425" spans="1:5" x14ac:dyDescent="0.25">
      <c r="A8425" t="s">
        <v>2233</v>
      </c>
    </row>
    <row r="8426" spans="1:5" x14ac:dyDescent="0.25">
      <c r="A8426" t="s">
        <v>1380</v>
      </c>
    </row>
    <row r="8427" spans="1:5" x14ac:dyDescent="0.25">
      <c r="A8427" t="s">
        <v>3414</v>
      </c>
    </row>
    <row r="8428" spans="1:5" x14ac:dyDescent="0.25">
      <c r="A8428" t="s">
        <v>3415</v>
      </c>
    </row>
    <row r="8429" spans="1:5" x14ac:dyDescent="0.25">
      <c r="A8429" t="s">
        <v>3416</v>
      </c>
    </row>
    <row r="8430" spans="1:5" x14ac:dyDescent="0.25">
      <c r="A8430" t="s">
        <v>3417</v>
      </c>
    </row>
    <row r="8431" spans="1:5" x14ac:dyDescent="0.25">
      <c r="A8431" t="s">
        <v>3418</v>
      </c>
    </row>
    <row r="8432" spans="1:5" x14ac:dyDescent="0.25">
      <c r="A8432" t="s">
        <v>264</v>
      </c>
    </row>
    <row r="8433" spans="1:5" x14ac:dyDescent="0.25">
      <c r="A8433" t="s">
        <v>183</v>
      </c>
    </row>
    <row r="8434" spans="1:5" x14ac:dyDescent="0.25">
      <c r="A8434" t="s">
        <v>3419</v>
      </c>
    </row>
    <row r="8435" spans="1:5" x14ac:dyDescent="0.25">
      <c r="A8435" t="s">
        <v>292</v>
      </c>
    </row>
    <row r="8436" spans="1:5" x14ac:dyDescent="0.25">
      <c r="A8436" t="s">
        <v>551</v>
      </c>
    </row>
    <row r="8437" spans="1:5" x14ac:dyDescent="0.25">
      <c r="A8437" t="s">
        <v>3420</v>
      </c>
    </row>
    <row r="8438" spans="1:5" x14ac:dyDescent="0.25">
      <c r="A8438" t="s">
        <v>3421</v>
      </c>
    </row>
    <row r="8439" spans="1:5" x14ac:dyDescent="0.25">
      <c r="A8439" t="s">
        <v>56</v>
      </c>
    </row>
    <row r="8440" spans="1:5" x14ac:dyDescent="0.25">
      <c r="A8440" t="s">
        <v>3422</v>
      </c>
    </row>
    <row r="8441" spans="1:5" x14ac:dyDescent="0.25">
      <c r="A8441" t="s">
        <v>1</v>
      </c>
    </row>
    <row r="8442" spans="1:5" x14ac:dyDescent="0.25">
      <c r="A8442" t="s">
        <v>3423</v>
      </c>
      <c r="E8442" t="str">
        <f>A8442&amp;","&amp;A8443&amp;","&amp;A8444&amp;","&amp;A8445&amp;","&amp;A8446&amp;","&amp;A8447&amp;","&amp;A8448&amp;","&amp;A8449&amp;","&amp;A8450&amp;","&amp;A8451&amp;","&amp;A8452&amp;","&amp;A8453&amp;","&amp;A8454&amp;","&amp;A8455&amp;","&amp;A8456&amp;","&amp;A8457&amp;","&amp;A8458&amp;","&amp;A8459&amp;","&amp;A8460&amp;","&amp;A8461&amp;","&amp;A8462&amp;","&amp;A8463&amp;","&amp;A8464&amp;","&amp;A8465&amp;","&amp;A8466</f>
        <v>[ZWEILOUS],Name = Zweilous,Types = PSYCHIC,DRAGON,BaseStats = 72,85,70,58,65,70,GenderRatio = Female50Percent,GrowthRate = Slow,BaseExp = 147,EVs = ATTACK,2,CatchRate = 45,Happiness = 35,Abilities = HUSTLE,Moves = 1,TACKLE,1,DOUBLEHIT,1,FOCUSENERGY,1,DRAGONBREATH,1,BITE,12,ROAR,16,ASSURANCE,20,HEADBUTT,24,WORKUP,28,SLAM,32,CRUNCH,36,SCARYFACE,40,DRACOSURGE,44,BODYSLAM,48,HYPERVOICE,54,DRACONICCRASH,60,NASTYPLOT,66,OUTRAGE,TutorMoves = WATERWHIP,ASSURANCE,ATTRACT,BEATUP,BODYSLAM,CONFIDE,CRUNCH,DARKPULSE,DOUBLETEAM,DRACOMETEOR,DRACOSURGE,DRAGONTAIL,EARTHPOWER,ENDURE,FACADE,FIREFANG,FOCUSENERGY,FRUSTRATION,HELPINGHAND,HIDDENPOWER,HYPERVOICE,ICEFANG,NASTYPLOT,OUTRAGE,PROTECT,PSYCHUP,RAINDANCE,REST,RETURN,ROAR,ROCKSMASH,ROUND,SCARYFACE,SCREECH,SHOCKWAVE,SLEEPTALK,SNORE,SPITE,BRUTEFORCE,SUBSTITUTE,SUNNYDAY,SUPERPOWER,SWAGGER,TAUNT,THIEF,THUNDERFANG,THUNDERWAVE,TORMENT,TOXIC,UPROAR,WORKUP,ZENHEADBUTT,EggGroups = Dragon,HatchSteps = 10455,Height = 1.4,Weight = 50.0,Color = Yellow,Shape = Quadruped,Category = Hostile,Pokedex = Their psychic power has allowed it to telepathically have two floating heads however the heads cannot drift too far away from its body.,Generation = 5,Evolutions = HYDREIGON,Level,64,#-------------------------------,[HYDREIGON]</v>
      </c>
    </row>
    <row r="8443" spans="1:5" x14ac:dyDescent="0.25">
      <c r="A8443" t="s">
        <v>3424</v>
      </c>
    </row>
    <row r="8444" spans="1:5" x14ac:dyDescent="0.25">
      <c r="A8444" t="s">
        <v>3412</v>
      </c>
    </row>
    <row r="8445" spans="1:5" x14ac:dyDescent="0.25">
      <c r="A8445" t="s">
        <v>3425</v>
      </c>
    </row>
    <row r="8446" spans="1:5" x14ac:dyDescent="0.25">
      <c r="A8446" t="s">
        <v>6</v>
      </c>
    </row>
    <row r="8447" spans="1:5" x14ac:dyDescent="0.25">
      <c r="A8447" t="s">
        <v>175</v>
      </c>
    </row>
    <row r="8448" spans="1:5" x14ac:dyDescent="0.25">
      <c r="A8448" t="s">
        <v>1520</v>
      </c>
    </row>
    <row r="8449" spans="1:1" x14ac:dyDescent="0.25">
      <c r="A8449" t="s">
        <v>164</v>
      </c>
    </row>
    <row r="8450" spans="1:1" x14ac:dyDescent="0.25">
      <c r="A8450" t="s">
        <v>2233</v>
      </c>
    </row>
    <row r="8451" spans="1:1" x14ac:dyDescent="0.25">
      <c r="A8451" t="s">
        <v>1380</v>
      </c>
    </row>
    <row r="8452" spans="1:1" x14ac:dyDescent="0.25">
      <c r="A8452" t="s">
        <v>3414</v>
      </c>
    </row>
    <row r="8453" spans="1:1" x14ac:dyDescent="0.25">
      <c r="A8453" t="s">
        <v>3426</v>
      </c>
    </row>
    <row r="8454" spans="1:1" x14ac:dyDescent="0.25">
      <c r="A8454" t="s">
        <v>3427</v>
      </c>
    </row>
    <row r="8455" spans="1:1" x14ac:dyDescent="0.25">
      <c r="A8455" t="s">
        <v>3418</v>
      </c>
    </row>
    <row r="8456" spans="1:1" x14ac:dyDescent="0.25">
      <c r="A8456" t="s">
        <v>264</v>
      </c>
    </row>
    <row r="8457" spans="1:1" x14ac:dyDescent="0.25">
      <c r="A8457" t="s">
        <v>126</v>
      </c>
    </row>
    <row r="8458" spans="1:1" x14ac:dyDescent="0.25">
      <c r="A8458" t="s">
        <v>3428</v>
      </c>
    </row>
    <row r="8459" spans="1:1" x14ac:dyDescent="0.25">
      <c r="A8459" t="s">
        <v>292</v>
      </c>
    </row>
    <row r="8460" spans="1:1" x14ac:dyDescent="0.25">
      <c r="A8460" t="s">
        <v>551</v>
      </c>
    </row>
    <row r="8461" spans="1:1" x14ac:dyDescent="0.25">
      <c r="A8461" t="s">
        <v>3429</v>
      </c>
    </row>
    <row r="8462" spans="1:1" x14ac:dyDescent="0.25">
      <c r="A8462" t="s">
        <v>3430</v>
      </c>
    </row>
    <row r="8463" spans="1:1" x14ac:dyDescent="0.25">
      <c r="A8463" t="s">
        <v>56</v>
      </c>
    </row>
    <row r="8464" spans="1:1" x14ac:dyDescent="0.25">
      <c r="A8464" t="s">
        <v>3431</v>
      </c>
    </row>
    <row r="8465" spans="1:5" x14ac:dyDescent="0.25">
      <c r="A8465" t="s">
        <v>1</v>
      </c>
    </row>
    <row r="8466" spans="1:5" x14ac:dyDescent="0.25">
      <c r="A8466" t="s">
        <v>3432</v>
      </c>
      <c r="E8466" t="str">
        <f>A8466&amp;","&amp;A8467&amp;","&amp;A8468&amp;","&amp;A8469&amp;","&amp;A8470&amp;","&amp;A8471&amp;","&amp;A8472&amp;","&amp;A8473&amp;","&amp;A8474&amp;","&amp;A8475&amp;","&amp;A8476&amp;","&amp;A8477&amp;","&amp;A8478&amp;","&amp;A8479&amp;","&amp;A8480&amp;","&amp;A8481&amp;","&amp;A8482&amp;","&amp;A8483&amp;","&amp;A8484&amp;","&amp;A8485&amp;","&amp;A8486&amp;","&amp;A8487&amp;","&amp;A8488&amp;","&amp;A8489&amp;","&amp;A8490</f>
        <v>[HYDREIGON],Name = Hydreigon,Types = PSYCHIC,DRAGON,BaseStats = 92,105,90,98,125,90,GenderRatio = Female50Percent,GrowthRate = Slow,BaseExp = 270,EVs = SPECIAL_ATTACK,3,CatchRate = 45,Happiness = 35,Abilities = LEVITATE,Moves = 1,TACKLE,1,DOUBLEHIT,1,TRIATTACK,1,FOCUSENERGY,1,DRAGONBREATH,1,BITE,12,ROAR,16,ASSURANCE,20,HEADBUTT,24,WORKUP,28,SLAM,32,CRUNCH,36,SCARYFACE,40,DRACOSURGE,44,BODYSLAM,48,HYPERVOICE,54,DRACONICCRASH,60,NASTYPLOT,68,OUTRAGE,76,HYPERBEAM,TutorMoves = ACROBATICS,WATERWHIP,ASSURANCE,ATTRACT,BEATUP,BODYSLAM,BREAKINGSWIPE,BRUTALSWING,BULLDOZE,CHARGEBEAM,CONFIDE,CRUNCH,DARKPULSE,DEFOG,DOUBLETEAM,DRACOMETEOR,DRAGONDANCE,DRACOSURGE,DRAGONTAIL,DUALWINGBEAT,EARTHPOWER,EARTHQUAKE,ECHOEDVOICE,ENDURE,FACADE,FIREBLAST,FIREFANG,FIRESPIN,FLAMETHROWER,FLASHCANNON,FLY,FOCUSBLAST,FOCUSENERGY,FRUSTRATION,GIGAIMPACT,HEATWAVE,HELPINGHAND,HIDDENPOWER,HYDROPUMP,HYPERBEAM,HYPERVOICE,ICEFANG,NASTYPLOT,OUTRAGE,SCORESETTLER,PROTECT,PSYCHUP,RAINDANCE,REFLECT,REST,RETURN,ROAR,ROCKSLIDE,ROCKSMASH,ROCKTOMB,ROOST,ROUND,SCALESHOT,SCARYFACE,SCREECH,SHOCKWAVE,SIGNALBEAM,SLEEPTALK,SNARL,SNORE,SPITE,STEELWING,STONEEDGE,BRUTEFORCE,SUBSTITUTE,SUNNYDAY,SUPERPOWER,TIDALWAVE,SWAGGER,TAILWIND,TAUNT,THIEF,THROATCHOP,THUNDERFANG,THUNDERWAVE,TORMENT,TOXIC,TRIATTACK,UPROAR,UTURN,WORKUP,ZENHEADBUTT,EggGroups = Dragon,HatchSteps = 10455,Height = 1.8,Weight = 160.0,Color = Yellow,Shape = BipedalTail,Category = Hydra,Pokedex = Its psychic powers allows it to create a shield around its smaller heads and instruct them to go out in smaller, scouting missions.,Generation = 5,#-------------------------------,[CHERUBI],Name = Cherubi</v>
      </c>
    </row>
    <row r="8467" spans="1:5" x14ac:dyDescent="0.25">
      <c r="A8467" t="s">
        <v>3433</v>
      </c>
    </row>
    <row r="8468" spans="1:5" x14ac:dyDescent="0.25">
      <c r="A8468" t="s">
        <v>3412</v>
      </c>
    </row>
    <row r="8469" spans="1:5" x14ac:dyDescent="0.25">
      <c r="A8469" t="s">
        <v>3434</v>
      </c>
    </row>
    <row r="8470" spans="1:5" x14ac:dyDescent="0.25">
      <c r="A8470" t="s">
        <v>6</v>
      </c>
    </row>
    <row r="8471" spans="1:5" x14ac:dyDescent="0.25">
      <c r="A8471" t="s">
        <v>175</v>
      </c>
    </row>
    <row r="8472" spans="1:5" x14ac:dyDescent="0.25">
      <c r="A8472" t="s">
        <v>1755</v>
      </c>
    </row>
    <row r="8473" spans="1:5" x14ac:dyDescent="0.25">
      <c r="A8473" t="s">
        <v>72</v>
      </c>
    </row>
    <row r="8474" spans="1:5" x14ac:dyDescent="0.25">
      <c r="A8474" t="s">
        <v>2233</v>
      </c>
    </row>
    <row r="8475" spans="1:5" x14ac:dyDescent="0.25">
      <c r="A8475" t="s">
        <v>1380</v>
      </c>
    </row>
    <row r="8476" spans="1:5" x14ac:dyDescent="0.25">
      <c r="A8476" t="s">
        <v>2613</v>
      </c>
    </row>
    <row r="8477" spans="1:5" x14ac:dyDescent="0.25">
      <c r="A8477" t="s">
        <v>3435</v>
      </c>
    </row>
    <row r="8478" spans="1:5" x14ac:dyDescent="0.25">
      <c r="A8478" t="s">
        <v>3436</v>
      </c>
    </row>
    <row r="8479" spans="1:5" x14ac:dyDescent="0.25">
      <c r="A8479" t="s">
        <v>3418</v>
      </c>
    </row>
    <row r="8480" spans="1:5" x14ac:dyDescent="0.25">
      <c r="A8480" t="s">
        <v>264</v>
      </c>
    </row>
    <row r="8481" spans="1:5" x14ac:dyDescent="0.25">
      <c r="A8481" t="s">
        <v>138</v>
      </c>
    </row>
    <row r="8482" spans="1:5" x14ac:dyDescent="0.25">
      <c r="A8482" t="s">
        <v>796</v>
      </c>
    </row>
    <row r="8483" spans="1:5" x14ac:dyDescent="0.25">
      <c r="A8483" t="s">
        <v>292</v>
      </c>
    </row>
    <row r="8484" spans="1:5" x14ac:dyDescent="0.25">
      <c r="A8484" t="s">
        <v>112</v>
      </c>
    </row>
    <row r="8485" spans="1:5" x14ac:dyDescent="0.25">
      <c r="A8485" t="s">
        <v>3420</v>
      </c>
    </row>
    <row r="8486" spans="1:5" x14ac:dyDescent="0.25">
      <c r="A8486" t="s">
        <v>3437</v>
      </c>
    </row>
    <row r="8487" spans="1:5" x14ac:dyDescent="0.25">
      <c r="A8487" t="s">
        <v>56</v>
      </c>
    </row>
    <row r="8488" spans="1:5" x14ac:dyDescent="0.25">
      <c r="A8488" t="s">
        <v>1</v>
      </c>
    </row>
    <row r="8489" spans="1:5" x14ac:dyDescent="0.25">
      <c r="A8489" t="s">
        <v>3438</v>
      </c>
      <c r="E8489" t="str">
        <f>A8489&amp;","&amp;A8490&amp;","&amp;A8491&amp;","&amp;A8492&amp;","&amp;A8493&amp;","&amp;A8494&amp;","&amp;A8495&amp;","&amp;A8496&amp;","&amp;A8497&amp;","&amp;A8498&amp;","&amp;A8499&amp;","&amp;A8500&amp;","&amp;A8501&amp;","&amp;A8502&amp;","&amp;A8503&amp;","&amp;A8504&amp;","&amp;A8505&amp;","&amp;A8506&amp;","&amp;A8507&amp;","&amp;A8508&amp;","&amp;A8509&amp;","&amp;A8510&amp;","&amp;A8511&amp;","&amp;A8512&amp;","&amp;A8513</f>
        <v>[CHERUBI],Name = Cherubi,Types = GRASS,ICE,BaseStats = 45,25,40,35,72,58,GenderRatio = Female50Percent,GrowthRate = Medium,BaseExp = 55,EVs = ATTACK,1,CatchRate = 190,Happiness = 70,Abilities = SNOWCLOAK,Moves = 1,POWDERSNOW,1,BABYDOLLEYES,4,SNOWFLAKES,8,MEGADRAIN,11,LEECHSEED,14,ICYWIND,18,MAGICALLEAF,23,GRASSWHISTLE,27,FREEZEDRY,32,ENERGYBALL,36,FLOWERSHIELD,40,ICEBEAM,45,PETALDANCE,50,MYSTICPULSE,55,BLIZZARD,TutorMoves = ATTRACT,BULLETSEED,CONFIDE,DAZZLINGGLEAM,DOUBLETEAM,DRAININGKISS,ENDURE,ENERGYBALL,FACADE,FRUSTRATION,GIGADRAIN,GRASSKNOT,GRASSYGLIDE,GRASSYTERRAIN,HELPINGHAND,HIDDENPOWER,MAGICALLEAF,NATUREPOWER,POLLENPUFF,PROTECT,REST,RETURN,ROUND,SAFEGUARD,PEPPERBURST,SLEEPTALK,SNORE,SOLARBEAM,SUBSTITUTE,SUNNYDAY,SWAGGER,SWORDSDANCE,SYNTHESIS,TOXIC,WEATHERBALL,WORRYSEED,EggMoves = GIGADRAIN,SWEETSCENT,TICKLE,NATUREPOWER,HEALPULSE,HEALINGWISH,AROMATHERAPY,CRAFTYSHIELD,MIST,SYNTHESIS,EggGroups = Fairy,Grass,HatchSteps = 5120,Height = 0.4,Weight = 3.3,Color = Blue,Shape = MultiBody,Category = Permafrost,Pokedex = Contrary to popular belief, it actually thrives in freezing environments and being covered in snow or frost actually helps it grow faster.,Generation = 4,WildItemUncommon = MIRACLESEED,Evolutions = CHERRIM,Level,25</v>
      </c>
    </row>
    <row r="8490" spans="1:5" x14ac:dyDescent="0.25">
      <c r="A8490" t="s">
        <v>3439</v>
      </c>
    </row>
    <row r="8491" spans="1:5" x14ac:dyDescent="0.25">
      <c r="A8491" t="s">
        <v>3440</v>
      </c>
    </row>
    <row r="8492" spans="1:5" x14ac:dyDescent="0.25">
      <c r="A8492" t="s">
        <v>3441</v>
      </c>
    </row>
    <row r="8493" spans="1:5" x14ac:dyDescent="0.25">
      <c r="A8493" t="s">
        <v>6</v>
      </c>
    </row>
    <row r="8494" spans="1:5" x14ac:dyDescent="0.25">
      <c r="A8494" t="s">
        <v>7</v>
      </c>
    </row>
    <row r="8495" spans="1:5" x14ac:dyDescent="0.25">
      <c r="A8495" t="s">
        <v>1066</v>
      </c>
    </row>
    <row r="8496" spans="1:5" x14ac:dyDescent="0.25">
      <c r="A8496" t="s">
        <v>145</v>
      </c>
    </row>
    <row r="8497" spans="1:1" x14ac:dyDescent="0.25">
      <c r="A8497" t="s">
        <v>10</v>
      </c>
    </row>
    <row r="8498" spans="1:1" x14ac:dyDescent="0.25">
      <c r="A8498" t="s">
        <v>11</v>
      </c>
    </row>
    <row r="8499" spans="1:1" x14ac:dyDescent="0.25">
      <c r="A8499" t="s">
        <v>3442</v>
      </c>
    </row>
    <row r="8500" spans="1:1" x14ac:dyDescent="0.25">
      <c r="A8500" t="s">
        <v>3443</v>
      </c>
    </row>
    <row r="8501" spans="1:1" x14ac:dyDescent="0.25">
      <c r="A8501" t="s">
        <v>3444</v>
      </c>
    </row>
    <row r="8502" spans="1:1" x14ac:dyDescent="0.25">
      <c r="A8502" t="s">
        <v>3445</v>
      </c>
    </row>
    <row r="8503" spans="1:1" x14ac:dyDescent="0.25">
      <c r="A8503" t="s">
        <v>3446</v>
      </c>
    </row>
    <row r="8504" spans="1:1" x14ac:dyDescent="0.25">
      <c r="A8504" t="s">
        <v>614</v>
      </c>
    </row>
    <row r="8505" spans="1:1" x14ac:dyDescent="0.25">
      <c r="A8505" t="s">
        <v>484</v>
      </c>
    </row>
    <row r="8506" spans="1:1" x14ac:dyDescent="0.25">
      <c r="A8506" t="s">
        <v>3447</v>
      </c>
    </row>
    <row r="8507" spans="1:1" x14ac:dyDescent="0.25">
      <c r="A8507" t="s">
        <v>53</v>
      </c>
    </row>
    <row r="8508" spans="1:1" x14ac:dyDescent="0.25">
      <c r="A8508" t="s">
        <v>382</v>
      </c>
    </row>
    <row r="8509" spans="1:1" x14ac:dyDescent="0.25">
      <c r="A8509" t="s">
        <v>3448</v>
      </c>
    </row>
    <row r="8510" spans="1:1" x14ac:dyDescent="0.25">
      <c r="A8510" t="s">
        <v>3449</v>
      </c>
    </row>
    <row r="8511" spans="1:1" x14ac:dyDescent="0.25">
      <c r="A8511" t="s">
        <v>385</v>
      </c>
    </row>
    <row r="8512" spans="1:1" x14ac:dyDescent="0.25">
      <c r="A8512" t="s">
        <v>372</v>
      </c>
    </row>
    <row r="8513" spans="1:5" x14ac:dyDescent="0.25">
      <c r="A8513" t="s">
        <v>3450</v>
      </c>
    </row>
    <row r="8514" spans="1:5" x14ac:dyDescent="0.25">
      <c r="A8514" t="s">
        <v>1</v>
      </c>
    </row>
    <row r="8515" spans="1:5" x14ac:dyDescent="0.25">
      <c r="A8515" t="s">
        <v>3451</v>
      </c>
      <c r="E8515" t="str">
        <f>A8515&amp;","&amp;A8516&amp;","&amp;A8517&amp;","&amp;A8518&amp;","&amp;A8519&amp;","&amp;A8520&amp;","&amp;A8521&amp;","&amp;A8522&amp;","&amp;A8523&amp;","&amp;A8524&amp;","&amp;A8525&amp;","&amp;A8526&amp;","&amp;A8527&amp;","&amp;A8528&amp;","&amp;A8529&amp;","&amp;A8530&amp;","&amp;A8531&amp;","&amp;A8532&amp;","&amp;A8533&amp;","&amp;A8534&amp;","&amp;A8535&amp;","&amp;A8536&amp;","&amp;A8537&amp;","&amp;A8538&amp;","&amp;A8539</f>
        <v>[CHERRIM],Name = Cherrim,Types = GRASS,ICE,BaseStats = 70,40,60,85,102,93,GenderRatio = Female50Percent,GrowthRate = Medium,BaseExp = 158,EVs = ATTACK,2,CatchRate = 75,Happiness = 70,Abilities = WINTERGIFT,Moves = 0,HAIL,1,HAIL,1,POWDERSNOW,1,BABYDOLLEYES,4,SNOWFLAKES,8,MEGADRAIN,11,LEECHSEED,14,ICYWIND,18,MAGICALLEAF,23,GRASSWHISTLE,27,FREEZEDRY,32,ENERGYBALL,36,FLOWERSHIELD,40,ICEBEAM,45,PETALDANCE,50,MYSTICPULSE,55,BLIZZARD,TutorMoves = ATTRACT,BULLETSEED,CONFIDE,DAZZLINGGLEAM,DOUBLETEAM,DRAININGKISS,ENDURE,ENERGYBALL,FACADE,FRUSTRATION,GIGADRAIN,GIGAIMPACT,GRASSKNOT,GRASSYGLIDE,GRASSYTERRAIN,HELPINGHAND,HIDDENPOWER,HYPERBEAM,LASERFOCUS,MAGICALLEAF,NATUREPOWER,PLAYROUGH,POLLENPUFF,PROTECT,REST,RETURN,ROUND,SAFEGUARD,PEPPERBURST,SLEEPTALK,SNORE,SOLARBEAM,SOLARBLADE,SUBSTITUTE,SUNNYDAY,SWAGGER,SWORDSDANCE,SYNTHESIS,TOXIC,WEATHERBALL,WORRYSEED,EggGroups = Fairy,Grass,HatchSteps = 5120,Height = 0.5,Weight = 9.3,Color = Blue,Shape = HeadLegs,Category = Permafrost,Pokedex = While it is perfectly content to sit in warmth with its leaves closed in on itself, it flourishes in hail storms and will actually transform.,FormName = Overcast Form,Generation = 4,WildItemUncommon = MIRACLESEED,#-------------------------------</v>
      </c>
    </row>
    <row r="8516" spans="1:5" x14ac:dyDescent="0.25">
      <c r="A8516" t="s">
        <v>3452</v>
      </c>
    </row>
    <row r="8517" spans="1:5" x14ac:dyDescent="0.25">
      <c r="A8517" t="s">
        <v>3440</v>
      </c>
    </row>
    <row r="8518" spans="1:5" x14ac:dyDescent="0.25">
      <c r="A8518" t="s">
        <v>3453</v>
      </c>
    </row>
    <row r="8519" spans="1:5" x14ac:dyDescent="0.25">
      <c r="A8519" t="s">
        <v>6</v>
      </c>
    </row>
    <row r="8520" spans="1:5" x14ac:dyDescent="0.25">
      <c r="A8520" t="s">
        <v>7</v>
      </c>
    </row>
    <row r="8521" spans="1:5" x14ac:dyDescent="0.25">
      <c r="A8521" t="s">
        <v>1225</v>
      </c>
    </row>
    <row r="8522" spans="1:5" x14ac:dyDescent="0.25">
      <c r="A8522" t="s">
        <v>164</v>
      </c>
    </row>
    <row r="8523" spans="1:5" x14ac:dyDescent="0.25">
      <c r="A8523" t="s">
        <v>2361</v>
      </c>
    </row>
    <row r="8524" spans="1:5" x14ac:dyDescent="0.25">
      <c r="A8524" t="s">
        <v>11</v>
      </c>
    </row>
    <row r="8525" spans="1:5" x14ac:dyDescent="0.25">
      <c r="A8525" t="s">
        <v>3454</v>
      </c>
    </row>
    <row r="8526" spans="1:5" x14ac:dyDescent="0.25">
      <c r="A8526" t="s">
        <v>3455</v>
      </c>
    </row>
    <row r="8527" spans="1:5" x14ac:dyDescent="0.25">
      <c r="A8527" t="s">
        <v>3456</v>
      </c>
    </row>
    <row r="8528" spans="1:5" x14ac:dyDescent="0.25">
      <c r="A8528" t="s">
        <v>3446</v>
      </c>
    </row>
    <row r="8529" spans="1:5" x14ac:dyDescent="0.25">
      <c r="A8529" t="s">
        <v>614</v>
      </c>
    </row>
    <row r="8530" spans="1:5" x14ac:dyDescent="0.25">
      <c r="A8530" t="s">
        <v>452</v>
      </c>
    </row>
    <row r="8531" spans="1:5" x14ac:dyDescent="0.25">
      <c r="A8531" t="s">
        <v>3457</v>
      </c>
    </row>
    <row r="8532" spans="1:5" x14ac:dyDescent="0.25">
      <c r="A8532" t="s">
        <v>53</v>
      </c>
    </row>
    <row r="8533" spans="1:5" x14ac:dyDescent="0.25">
      <c r="A8533" t="s">
        <v>128</v>
      </c>
    </row>
    <row r="8534" spans="1:5" x14ac:dyDescent="0.25">
      <c r="A8534" t="s">
        <v>3448</v>
      </c>
    </row>
    <row r="8535" spans="1:5" x14ac:dyDescent="0.25">
      <c r="A8535" t="s">
        <v>3458</v>
      </c>
    </row>
    <row r="8536" spans="1:5" x14ac:dyDescent="0.25">
      <c r="A8536" t="s">
        <v>3459</v>
      </c>
    </row>
    <row r="8537" spans="1:5" x14ac:dyDescent="0.25">
      <c r="A8537" t="s">
        <v>385</v>
      </c>
    </row>
    <row r="8538" spans="1:5" x14ac:dyDescent="0.25">
      <c r="A8538" t="s">
        <v>372</v>
      </c>
    </row>
    <row r="8539" spans="1:5" x14ac:dyDescent="0.25">
      <c r="A8539" t="s">
        <v>1</v>
      </c>
    </row>
    <row r="8540" spans="1:5" x14ac:dyDescent="0.25">
      <c r="A8540" t="s">
        <v>3460</v>
      </c>
      <c r="E8540" t="str">
        <f>A8540&amp;","&amp;A8541&amp;","&amp;A8542&amp;","&amp;A8543&amp;","&amp;A8544&amp;","&amp;A8545&amp;","&amp;A8546&amp;","&amp;A8547&amp;","&amp;A8548&amp;","&amp;A8549&amp;","&amp;A8550&amp;","&amp;A8551&amp;","&amp;A8552&amp;","&amp;A8553&amp;","&amp;A8554&amp;","&amp;A8555&amp;","&amp;A8556&amp;","&amp;A8557&amp;","&amp;A8558&amp;","&amp;A8559&amp;","&amp;A8560&amp;","&amp;A8561&amp;","&amp;A8562&amp;","&amp;A8563&amp;","&amp;A8564</f>
        <v>[GOSSIFLEUR],Name = Gossifleur,Types = DARK,GRASS,BaseStats = 40,50,50,10,30,70,GenderRatio = Female50Percent,GrowthRate = Medium,BaseExp = 50,EVs = SPECIAL_DEFENSE,1,CatchRate = 190,Happiness = 70,Abilities = COTTONDOWN,TOXICBOOST,HiddenAbilities = EFFECTSPORE,Moves = 1,LEAFAGE,1,POISONSPIT,6,THORNPRISON,10,RAZORLEAF,14,SPOIL,19,WAIL,23,EVILTHORN,29,LASHOUT,34,AROMATHERAPY,40,VENOMDRAIN,45,POWERWHIP,51,COTTONGUARD,TutorMoves = ATTRACT,BULLETSEED,CHARM,ENDURE,ENERGYBALL,FACADE,GIGADRAIN,GRASSKNOT,GRASSYGLIDE,GRASSYTERRAIN,HELPINGHAND,HYPERVOICE,LEAFSTORM,LIGHTSCREEN,MAGICALLEAF,POLLENPUFF,PROTECT,REST,ROUND,SLEEPTALK,SNORE,SOLARBEAM,SUBSTITUTE,SUNNYDAY,EggMoves = LEECHSEED,POISONPOWDER,SLEEPPOWDER,STUNSPORE,SPORE,WORRYSEED,POISONJAB,BULLETSEED,SEEDBOMB,EggGroups = Grass,HatchSteps = 5396,Height = 0.4,Weight = 2.2,Color = Purple,Shape = HeadBase,Category = Rotting,Pokedex = The presence of it in a field is a forewarning of eventual rot and decay coming to the area.,Generation = 8,Evolutions = ELDEGOSS,Level,20</v>
      </c>
    </row>
    <row r="8541" spans="1:5" x14ac:dyDescent="0.25">
      <c r="A8541" t="s">
        <v>3461</v>
      </c>
    </row>
    <row r="8542" spans="1:5" x14ac:dyDescent="0.25">
      <c r="A8542" t="s">
        <v>3462</v>
      </c>
    </row>
    <row r="8543" spans="1:5" x14ac:dyDescent="0.25">
      <c r="A8543" t="s">
        <v>3463</v>
      </c>
    </row>
    <row r="8544" spans="1:5" x14ac:dyDescent="0.25">
      <c r="A8544" t="s">
        <v>6</v>
      </c>
    </row>
    <row r="8545" spans="1:1" x14ac:dyDescent="0.25">
      <c r="A8545" t="s">
        <v>7</v>
      </c>
    </row>
    <row r="8546" spans="1:1" x14ac:dyDescent="0.25">
      <c r="A8546" t="s">
        <v>229</v>
      </c>
    </row>
    <row r="8547" spans="1:1" x14ac:dyDescent="0.25">
      <c r="A8547" t="s">
        <v>9</v>
      </c>
    </row>
    <row r="8548" spans="1:1" x14ac:dyDescent="0.25">
      <c r="A8548" t="s">
        <v>10</v>
      </c>
    </row>
    <row r="8549" spans="1:1" x14ac:dyDescent="0.25">
      <c r="A8549" t="s">
        <v>11</v>
      </c>
    </row>
    <row r="8550" spans="1:1" x14ac:dyDescent="0.25">
      <c r="A8550" t="s">
        <v>3464</v>
      </c>
    </row>
    <row r="8551" spans="1:1" x14ac:dyDescent="0.25">
      <c r="A8551" t="s">
        <v>3059</v>
      </c>
    </row>
    <row r="8552" spans="1:1" x14ac:dyDescent="0.25">
      <c r="A8552" t="s">
        <v>3465</v>
      </c>
    </row>
    <row r="8553" spans="1:1" x14ac:dyDescent="0.25">
      <c r="A8553" t="s">
        <v>3466</v>
      </c>
    </row>
    <row r="8554" spans="1:1" x14ac:dyDescent="0.25">
      <c r="A8554" t="s">
        <v>3467</v>
      </c>
    </row>
    <row r="8555" spans="1:1" x14ac:dyDescent="0.25">
      <c r="A8555" t="s">
        <v>430</v>
      </c>
    </row>
    <row r="8556" spans="1:1" x14ac:dyDescent="0.25">
      <c r="A8556" t="s">
        <v>2520</v>
      </c>
    </row>
    <row r="8557" spans="1:1" x14ac:dyDescent="0.25">
      <c r="A8557" t="s">
        <v>484</v>
      </c>
    </row>
    <row r="8558" spans="1:1" x14ac:dyDescent="0.25">
      <c r="A8558" t="s">
        <v>2335</v>
      </c>
    </row>
    <row r="8559" spans="1:1" x14ac:dyDescent="0.25">
      <c r="A8559" t="s">
        <v>185</v>
      </c>
    </row>
    <row r="8560" spans="1:1" x14ac:dyDescent="0.25">
      <c r="A8560" t="s">
        <v>186</v>
      </c>
    </row>
    <row r="8561" spans="1:5" x14ac:dyDescent="0.25">
      <c r="A8561" t="s">
        <v>3468</v>
      </c>
    </row>
    <row r="8562" spans="1:5" x14ac:dyDescent="0.25">
      <c r="A8562" t="s">
        <v>3469</v>
      </c>
    </row>
    <row r="8563" spans="1:5" x14ac:dyDescent="0.25">
      <c r="A8563" t="s">
        <v>2386</v>
      </c>
    </row>
    <row r="8564" spans="1:5" x14ac:dyDescent="0.25">
      <c r="A8564" t="s">
        <v>3470</v>
      </c>
    </row>
    <row r="8565" spans="1:5" x14ac:dyDescent="0.25">
      <c r="A8565" t="s">
        <v>1</v>
      </c>
    </row>
    <row r="8566" spans="1:5" x14ac:dyDescent="0.25">
      <c r="A8566" t="s">
        <v>3471</v>
      </c>
      <c r="E8566" t="str">
        <f>A8566&amp;","&amp;A8567&amp;","&amp;A8568&amp;","&amp;A8569&amp;","&amp;A8570&amp;","&amp;A8571&amp;","&amp;A8572&amp;","&amp;A8573&amp;","&amp;A8574&amp;","&amp;A8575&amp;","&amp;A8576&amp;","&amp;A8577&amp;","&amp;A8578&amp;","&amp;A8579&amp;","&amp;A8580&amp;","&amp;A8581&amp;","&amp;A8582&amp;","&amp;A8583&amp;","&amp;A8584&amp;","&amp;A8585&amp;","&amp;A8586&amp;","&amp;A8587&amp;","&amp;A8588&amp;","&amp;A8589&amp;","&amp;A8590</f>
        <v>[ELDEGOSS],Name = Eldegoss,Types = DARK,GRASS,BaseStats = 60,90,100,50,50,110,GenderRatio = Female50Percent,GrowthRate = Medium,BaseExp = 161,EVs = SPECIAL_DEFENSE,2,CatchRate = 75,Happiness = 70,Abilities = COTTONDOWN,TOXICBOOST,HiddenAbilities = EFFECTSPORE,Moves = 0,COTTONSPORE,1,COTTONSPORE,1,LEAFAGE,1,POISONSPIT,6,THORNPRISON,10,RAZORLEAF,14,SPOIL,19,WAIL,23,EVILTHORN,29,LASHOUT,34,AROMATHERAPY,40,VENOMDRAIN,45,POWERWHIP,51,COTTONGUARD,TutorMoves = ATTRACT,BULLETSEED,CHARM,ENDURE,ENERGYBALL,FACADE,GIGADRAIN,GIGAIMPACT,GRASSKNOT,GRASSYGLIDE,GRASSYTERRAIN,HELPINGHAND,HYPERBEAM,HYPERVOICE,LEAFSTORM,LIGHTSCREEN,MAGICALLEAF,POLLENPUFF,PROTECT,REST,ROUND,PEPPERBURST,SLEEPTALK,SNORE,SOLARBEAM,SUBSTITUTE,SUNNYDAY,WEATHERBALL,EggGroups = Grass,HatchSteps = 5396,Height = 0.5,Weight = 2.5,Color = Purple,Shape = HeadBase,Category = Rotting,Pokedex = It thrives in decaying or rotting environments. Whenever it is in such environments, the cotton on its head actually grows bigger.,Generation = 8,#-------------------------------,[ESPURR]</v>
      </c>
    </row>
    <row r="8567" spans="1:5" x14ac:dyDescent="0.25">
      <c r="A8567" t="s">
        <v>3472</v>
      </c>
    </row>
    <row r="8568" spans="1:5" x14ac:dyDescent="0.25">
      <c r="A8568" t="s">
        <v>3462</v>
      </c>
    </row>
    <row r="8569" spans="1:5" x14ac:dyDescent="0.25">
      <c r="A8569" t="s">
        <v>3473</v>
      </c>
    </row>
    <row r="8570" spans="1:5" x14ac:dyDescent="0.25">
      <c r="A8570" t="s">
        <v>6</v>
      </c>
    </row>
    <row r="8571" spans="1:5" x14ac:dyDescent="0.25">
      <c r="A8571" t="s">
        <v>7</v>
      </c>
    </row>
    <row r="8572" spans="1:5" x14ac:dyDescent="0.25">
      <c r="A8572" t="s">
        <v>135</v>
      </c>
    </row>
    <row r="8573" spans="1:5" x14ac:dyDescent="0.25">
      <c r="A8573" t="s">
        <v>31</v>
      </c>
    </row>
    <row r="8574" spans="1:5" x14ac:dyDescent="0.25">
      <c r="A8574" t="s">
        <v>2361</v>
      </c>
    </row>
    <row r="8575" spans="1:5" x14ac:dyDescent="0.25">
      <c r="A8575" t="s">
        <v>11</v>
      </c>
    </row>
    <row r="8576" spans="1:5" x14ac:dyDescent="0.25">
      <c r="A8576" t="s">
        <v>3464</v>
      </c>
    </row>
    <row r="8577" spans="1:5" x14ac:dyDescent="0.25">
      <c r="A8577" t="s">
        <v>3059</v>
      </c>
    </row>
    <row r="8578" spans="1:5" x14ac:dyDescent="0.25">
      <c r="A8578" t="s">
        <v>3474</v>
      </c>
    </row>
    <row r="8579" spans="1:5" x14ac:dyDescent="0.25">
      <c r="A8579" t="s">
        <v>3475</v>
      </c>
    </row>
    <row r="8580" spans="1:5" x14ac:dyDescent="0.25">
      <c r="A8580" t="s">
        <v>430</v>
      </c>
    </row>
    <row r="8581" spans="1:5" x14ac:dyDescent="0.25">
      <c r="A8581" t="s">
        <v>2520</v>
      </c>
    </row>
    <row r="8582" spans="1:5" x14ac:dyDescent="0.25">
      <c r="A8582" t="s">
        <v>452</v>
      </c>
    </row>
    <row r="8583" spans="1:5" x14ac:dyDescent="0.25">
      <c r="A8583" t="s">
        <v>1602</v>
      </c>
    </row>
    <row r="8584" spans="1:5" x14ac:dyDescent="0.25">
      <c r="A8584" t="s">
        <v>185</v>
      </c>
    </row>
    <row r="8585" spans="1:5" x14ac:dyDescent="0.25">
      <c r="A8585" t="s">
        <v>186</v>
      </c>
    </row>
    <row r="8586" spans="1:5" x14ac:dyDescent="0.25">
      <c r="A8586" t="s">
        <v>3468</v>
      </c>
    </row>
    <row r="8587" spans="1:5" x14ac:dyDescent="0.25">
      <c r="A8587" t="s">
        <v>3476</v>
      </c>
    </row>
    <row r="8588" spans="1:5" x14ac:dyDescent="0.25">
      <c r="A8588" t="s">
        <v>2386</v>
      </c>
    </row>
    <row r="8589" spans="1:5" x14ac:dyDescent="0.25">
      <c r="A8589" t="s">
        <v>1</v>
      </c>
    </row>
    <row r="8590" spans="1:5" x14ac:dyDescent="0.25">
      <c r="A8590" t="s">
        <v>3477</v>
      </c>
      <c r="E8590" t="str">
        <f>A8590&amp;","&amp;A8591&amp;","&amp;A8592&amp;","&amp;A8593&amp;","&amp;A8594&amp;","&amp;A8595&amp;","&amp;A8596&amp;","&amp;A8597&amp;","&amp;A8598&amp;","&amp;A8599&amp;","&amp;A8600&amp;","&amp;A8601&amp;","&amp;A8602&amp;","&amp;A8603&amp;","&amp;A8604&amp;","&amp;A8605&amp;","&amp;A8606&amp;","&amp;A8607&amp;","&amp;A8608&amp;","&amp;A8609&amp;","&amp;A8610&amp;","&amp;A8611&amp;","&amp;A8612&amp;","&amp;A8613&amp;","&amp;A8614</f>
        <v>[ESPURR],Name = Espurr,Types = PSYCHIC,GHOST,BaseStats = 62,78,49,68,53,45,GenderRatio = Female50Percent,GrowthRate = Medium,BaseExp = 71,EVs = SPEED,1,CatchRate = 228,Happiness = 70,Abilities = INTIMIDATE,TELEPATHY,HiddenAbilities = TORMENTED,Moves = 1,ASTONISH,1,LEER,6,MINDSPASM,8,SHADOWSNEAK,11,COVET,14,MINDBLAST,16,SCREECH,19,NECROPHAGY,22,IMPRISON,27,SHADOWCLAW,32,MEMORYBLOCK,36,FEINTATTACK,35,HONECLAWS,40,WICKEDSTRIKE,43,SPECTRALTHIEF,45,POWERTRIP,48,MANICOVERLOAD,53,POSSESSION,TutorMoves = ALLYSWITCH,ATTRACT,CALMMIND,CHARGEBEAM,CONFIDE,COVET,CUT,DARKPULSE,DOUBLETEAM,DREAMEATER,ECHOEDVOICE,ENDURE,ENERGYBALL,EXPANDINGFORCE,FACADE,FAKETEARS,FRUSTRATION,GRAVITY,HEALBELL,HELPINGHAND,HIDDENPOWER,LIGHTSCREEN,MAGICCOAT,MAGICROOM,NASTYPLOT,SCORESETTLER,PAYDAY,PLAYROUGH,PROTECT,PSYCHIC,PSYCHUP,PSYSHOCK,RAINDANCE,RECYCLE,REFLECT,REST,RETURN,ROLEPLAY,ROUND,SAFEGUARD,SHOCKWAVE,SIGNALBEAM,SKILLSWAP,SLEEPTALK,SNATCH,SNORE,SUBSTITUTE,SUNNYDAY,SWAGGER,SWIFT,TELEKINESIS,THUNDERBOLT,THUNDERWAVE,TORMENT,TOXIC,TRICK,TRICKROOM,WONDERROOM,WORKUP,ZENHEADBUTT,EggMoves = CURSE,PURSUIT,BEATUP,CRUNCH,FRENZY,SUCKERPUNCH,NIGHTSLASH,ALLYSWITCH,DESTINYBOND,GRUDGE,SPITE,POLTERGEIST,MEMENTO,EggGroups = Field,HatchSteps = 5120,Height = 0.3,Weight = 3.5,Color = Gray,Shape = BipedalTail,Category = Possessed,Pokedex = A malicious spirit has possessed this poor Espurr. If it refuses any commands, the spirit will hurt it, compelling it into obedience.,Generation = 6,FormName = Possessed</v>
      </c>
    </row>
    <row r="8591" spans="1:5" x14ac:dyDescent="0.25">
      <c r="A8591" t="s">
        <v>3478</v>
      </c>
    </row>
    <row r="8592" spans="1:5" x14ac:dyDescent="0.25">
      <c r="A8592" t="s">
        <v>3479</v>
      </c>
    </row>
    <row r="8593" spans="1:1" x14ac:dyDescent="0.25">
      <c r="A8593" t="s">
        <v>3480</v>
      </c>
    </row>
    <row r="8594" spans="1:1" x14ac:dyDescent="0.25">
      <c r="A8594" t="s">
        <v>6</v>
      </c>
    </row>
    <row r="8595" spans="1:1" x14ac:dyDescent="0.25">
      <c r="A8595" t="s">
        <v>7</v>
      </c>
    </row>
    <row r="8596" spans="1:1" x14ac:dyDescent="0.25">
      <c r="A8596" t="s">
        <v>758</v>
      </c>
    </row>
    <row r="8597" spans="1:1" x14ac:dyDescent="0.25">
      <c r="A8597" t="s">
        <v>119</v>
      </c>
    </row>
    <row r="8598" spans="1:1" x14ac:dyDescent="0.25">
      <c r="A8598" t="s">
        <v>3481</v>
      </c>
    </row>
    <row r="8599" spans="1:1" x14ac:dyDescent="0.25">
      <c r="A8599" t="s">
        <v>11</v>
      </c>
    </row>
    <row r="8600" spans="1:1" x14ac:dyDescent="0.25">
      <c r="A8600" t="s">
        <v>3482</v>
      </c>
    </row>
    <row r="8601" spans="1:1" x14ac:dyDescent="0.25">
      <c r="A8601" t="s">
        <v>3483</v>
      </c>
    </row>
    <row r="8602" spans="1:1" x14ac:dyDescent="0.25">
      <c r="A8602" t="s">
        <v>3484</v>
      </c>
    </row>
    <row r="8603" spans="1:1" x14ac:dyDescent="0.25">
      <c r="A8603" t="s">
        <v>3485</v>
      </c>
    </row>
    <row r="8604" spans="1:1" x14ac:dyDescent="0.25">
      <c r="A8604" t="s">
        <v>3486</v>
      </c>
    </row>
    <row r="8605" spans="1:1" x14ac:dyDescent="0.25">
      <c r="A8605" t="s">
        <v>367</v>
      </c>
    </row>
    <row r="8606" spans="1:1" x14ac:dyDescent="0.25">
      <c r="A8606" t="s">
        <v>614</v>
      </c>
    </row>
    <row r="8607" spans="1:1" x14ac:dyDescent="0.25">
      <c r="A8607" t="s">
        <v>52</v>
      </c>
    </row>
    <row r="8608" spans="1:1" x14ac:dyDescent="0.25">
      <c r="A8608" t="s">
        <v>1809</v>
      </c>
    </row>
    <row r="8609" spans="1:5" x14ac:dyDescent="0.25">
      <c r="A8609" t="s">
        <v>325</v>
      </c>
    </row>
    <row r="8610" spans="1:5" x14ac:dyDescent="0.25">
      <c r="A8610" t="s">
        <v>112</v>
      </c>
    </row>
    <row r="8611" spans="1:5" x14ac:dyDescent="0.25">
      <c r="A8611" t="s">
        <v>2018</v>
      </c>
    </row>
    <row r="8612" spans="1:5" x14ac:dyDescent="0.25">
      <c r="A8612" t="s">
        <v>3487</v>
      </c>
    </row>
    <row r="8613" spans="1:5" x14ac:dyDescent="0.25">
      <c r="A8613" t="s">
        <v>296</v>
      </c>
    </row>
    <row r="8614" spans="1:5" x14ac:dyDescent="0.25">
      <c r="A8614" t="s">
        <v>3488</v>
      </c>
    </row>
    <row r="8615" spans="1:5" x14ac:dyDescent="0.25">
      <c r="A8615" t="s">
        <v>3489</v>
      </c>
    </row>
    <row r="8616" spans="1:5" x14ac:dyDescent="0.25">
      <c r="A8616" t="s">
        <v>1</v>
      </c>
    </row>
    <row r="8617" spans="1:5" x14ac:dyDescent="0.25">
      <c r="A8617" t="s">
        <v>3490</v>
      </c>
      <c r="E8617" t="str">
        <f>A8617&amp;","&amp;A8618&amp;","&amp;A8619&amp;","&amp;A8620&amp;","&amp;A8621&amp;","&amp;A8622&amp;","&amp;A8623&amp;","&amp;A8624&amp;","&amp;A8625&amp;","&amp;A8626&amp;","&amp;A8627&amp;","&amp;A8628&amp;","&amp;A8629&amp;","&amp;A8630&amp;","&amp;A8631&amp;","&amp;A8632&amp;","&amp;A8633&amp;","&amp;A8634&amp;","&amp;A8635&amp;","&amp;A8636&amp;","&amp;A8637&amp;","&amp;A8638&amp;","&amp;A8639&amp;","&amp;A8640&amp;","&amp;A8641</f>
        <v>[MEOWSTIC],Name = Meowstic,Types = PSYCHIC,GHOST,BaseStats = 74,103,71,104,48,66,GenderRatio = Female50Percent,GrowthRate = Medium,BaseExp = 163,EVs = SPEED,2,CatchRate = 228,Happiness = 70,Abilities = INTIMIDATE,TELEPATHY,HiddenAbilities = TORMENTED,Moves = 0,PSYCHOCUT,1,PSYCHOCUT,1,ASTONISH,1,LEER,6,MINDSPASM,8,SHADOWSNEAK,11,COVET,14,MINDBLAST,16,SCREECH,19,NECROPHAGY,22,IMPRISON,27,SHADOWCLAW,32,MEMORYBLOCK,36,FEINTATTACK,35,HONECLAWS,40,WICKEDSTRIKE,43,SPECTRALTHIEF,45,POWERTRIP,48,MANICOVERLOAD,53,POSSESSION,TutorMoves = ALLYSWITCH,ATTRACT,CALMMIND,CHARGEBEAM,CHARM,CONFIDE,COVET,CUT,DARKPULSE,DIG,DOUBLETEAM,DREAMEATER,ECHOEDVOICE,ENDURE,ENERGYBALL,EXPANDINGFORCE,FACADE,FAKETEARS,FRUSTRATION,GIGAIMPACT,GRAVITY,HEALBELL,HELPINGHAND,HIDDENPOWER,HYPERBEAM,IMPRISON,LIGHTSCREEN,MAGICCOAT,MAGICROOM,MISTYTERRAIN,NASTYPLOT,SCORESETTLER,PAYDAY,PLAYROUGH,POWERUPPUNCH,PROTECT,PSYCHIC,PSYCHICTERRAIN,PSYCHUP,PSYSHOCK,RAINDANCE,RECYCLE,REFLECT,REST,RETURN,ROLEPLAY,ROUND,SAFEGUARD,SHADOWBALL,SHOCKWAVE,SIGNALBEAM,SKILLSWAP,SLEEPTALK,SNATCH,SNORE,SUBSTITUTE,SUNNYDAY,SWAGGER,SWIFT,TAILSLAP,TELEKINESIS,THUNDERBOLT,THUNDERWAVE,TORMENT,TOXIC,TRICK,TRICKROOM,WONDERROOM,WORKUP,ZENHEADBUTT,EggGroups = Field,HatchSteps = 5120,Height = 0.6,Weight = 8.5,Color = Gray,Shape = BipedalTail,Category = Possessed,Pokedex = When it evolved, it submitted itself entirely to the spirit that had possessed it. It is unclear if it retained any semblance of its free will.,Generation = 6,FormName = Possessed,#-------------------------------</v>
      </c>
    </row>
    <row r="8618" spans="1:5" x14ac:dyDescent="0.25">
      <c r="A8618" t="s">
        <v>3491</v>
      </c>
    </row>
    <row r="8619" spans="1:5" x14ac:dyDescent="0.25">
      <c r="A8619" t="s">
        <v>3479</v>
      </c>
    </row>
    <row r="8620" spans="1:5" x14ac:dyDescent="0.25">
      <c r="A8620" t="s">
        <v>3492</v>
      </c>
    </row>
    <row r="8621" spans="1:5" x14ac:dyDescent="0.25">
      <c r="A8621" t="s">
        <v>6</v>
      </c>
    </row>
    <row r="8622" spans="1:5" x14ac:dyDescent="0.25">
      <c r="A8622" t="s">
        <v>7</v>
      </c>
    </row>
    <row r="8623" spans="1:5" x14ac:dyDescent="0.25">
      <c r="A8623" t="s">
        <v>492</v>
      </c>
    </row>
    <row r="8624" spans="1:5" x14ac:dyDescent="0.25">
      <c r="A8624" t="s">
        <v>136</v>
      </c>
    </row>
    <row r="8625" spans="1:1" x14ac:dyDescent="0.25">
      <c r="A8625" t="s">
        <v>3481</v>
      </c>
    </row>
    <row r="8626" spans="1:1" x14ac:dyDescent="0.25">
      <c r="A8626" t="s">
        <v>11</v>
      </c>
    </row>
    <row r="8627" spans="1:1" x14ac:dyDescent="0.25">
      <c r="A8627" t="s">
        <v>3482</v>
      </c>
    </row>
    <row r="8628" spans="1:1" x14ac:dyDescent="0.25">
      <c r="A8628" t="s">
        <v>3483</v>
      </c>
    </row>
    <row r="8629" spans="1:1" x14ac:dyDescent="0.25">
      <c r="A8629" t="s">
        <v>3493</v>
      </c>
    </row>
    <row r="8630" spans="1:1" x14ac:dyDescent="0.25">
      <c r="A8630" t="s">
        <v>3494</v>
      </c>
    </row>
    <row r="8631" spans="1:1" x14ac:dyDescent="0.25">
      <c r="A8631" t="s">
        <v>367</v>
      </c>
    </row>
    <row r="8632" spans="1:1" x14ac:dyDescent="0.25">
      <c r="A8632" t="s">
        <v>614</v>
      </c>
    </row>
    <row r="8633" spans="1:1" x14ac:dyDescent="0.25">
      <c r="A8633" t="s">
        <v>19</v>
      </c>
    </row>
    <row r="8634" spans="1:1" x14ac:dyDescent="0.25">
      <c r="A8634" t="s">
        <v>509</v>
      </c>
    </row>
    <row r="8635" spans="1:1" x14ac:dyDescent="0.25">
      <c r="A8635" t="s">
        <v>325</v>
      </c>
    </row>
    <row r="8636" spans="1:1" x14ac:dyDescent="0.25">
      <c r="A8636" t="s">
        <v>112</v>
      </c>
    </row>
    <row r="8637" spans="1:1" x14ac:dyDescent="0.25">
      <c r="A8637" t="s">
        <v>2018</v>
      </c>
    </row>
    <row r="8638" spans="1:1" x14ac:dyDescent="0.25">
      <c r="A8638" t="s">
        <v>3495</v>
      </c>
    </row>
    <row r="8639" spans="1:1" x14ac:dyDescent="0.25">
      <c r="A8639" t="s">
        <v>296</v>
      </c>
    </row>
    <row r="8640" spans="1:1" x14ac:dyDescent="0.25">
      <c r="A8640" t="s">
        <v>3488</v>
      </c>
    </row>
    <row r="8641" spans="1:5" x14ac:dyDescent="0.25">
      <c r="A8641" t="s">
        <v>1</v>
      </c>
    </row>
    <row r="8642" spans="1:5" x14ac:dyDescent="0.25">
      <c r="A8642" t="s">
        <v>3496</v>
      </c>
      <c r="E8642" t="str">
        <f>A8642&amp;","&amp;A8643&amp;","&amp;A8644&amp;","&amp;A8645&amp;","&amp;A8646&amp;","&amp;A8647&amp;","&amp;A8648&amp;","&amp;A8649&amp;","&amp;A8650&amp;","&amp;A8651&amp;","&amp;A8652&amp;","&amp;A8653&amp;","&amp;A8654&amp;","&amp;A8655&amp;","&amp;A8656&amp;","&amp;A8657&amp;","&amp;A8658&amp;","&amp;A8659&amp;","&amp;A8660&amp;","&amp;A8661&amp;","&amp;A8662&amp;","&amp;A8663&amp;","&amp;A8664&amp;","&amp;A8665&amp;","&amp;A8666</f>
        <v>[CORSOLA],Name = Corsola,Types = WATER,POISON,BaseStats = 55,45,100,45,65,100,GenderRatio = Female75Percent,GrowthRate = Fast,BaseExp = 144,EVs = ,CatchRate = 60,Happiness = 70,Abilities = LIQUIDOOZE,STENCH,HiddenAbilities = POWEROFALCHEMY,Moves = 1,WITHDRAW,1,WHIRLPOOL,1,ACID,5,HAUNT,9,MEANLOOK,13,SLUDGE,16,NECROPHAGY,20,TOXIC,24,BRINE,28,RECOVER,32,SLUDGEWAVE,35,MUDDYWATER,39,ECTOPLASM,42,ACIDARMOR,46,ACIDRAIN,50,HYDROPUMP,TutorMoves = PAYDAY,PROTECT,RETURN,FACADE,HELPINGHAND,WEATHERBALL,FRUSTRATION,HIDDENPOWER,REST,ATTRACT,WORKUP,TOXIC,CURSE,ROUND,SLEEPTALK,SUBSTITUTE,DISABLE,ICYWIND,HAIL,ICICLESPEAR,AVALANCHE,FROZENHEART,EERIEIMPULSE,CHARGEBEAM,PINMISSILE,STRUGGLEBUG,BULLETSEED,GRASSYTERRAIN,GRASSKNOT,MUDSHACKLES,QUICKSAND,SPIKES,MUDSLIDE,TRICKROOM,WONDERROOM,BALANCERCHANGEREQUIRED,PSYCHICTERRAIN,FAKETEARS,SIRENSSONG,IRONDEFENSE,RAINDANCE,WHIRLPOOL,SUBMERGE,BRINE,RAZORSHELL,SOAK,HYDROPUMP,REVENGE,CROSSPOISON,TOXIC,TOXICSPIKES,ACIDRAIN,ALLERGY,GASTROACID,ACIDARMOR,HEX,CONFUSERAY,MEANLOOK,OMINOUSWIND,WISH,GAMMARAY,SCHIZOPHRENIA,TRIATTACK,LIQUIDATION,SCALD,TIDALWAVE,CASCADE,ICEBEAM,EARTHPOWER,GAIAPULSE,PSYCHIC,CALMMIND,SLUDGEBOMB,BALANCERCHANGEREQUIRED,GUNKSHOT,DARKPULSE,NASTYPLOT,SHADOWBALL,POSSESSION,GYROBALL,ICEBALL,HYPOTHERMIA,SHOCKWAVE,PSYSHOCK,INFECTION,TERRAINPULSE,TWINBEAM,SPOIL,CORROSIVEGAS,SLUDGEWAVE,VITALITYDRAIN,FOULPLAY,WATERPULSE,WATERPLEDGE,WAIL,ANCIENTPOWER,EggMoves = SOAK,ALLERGY,TOXICSPIKES,OCEANBLAST,VENOMDRENCH,MEMENTO,BANEFULBUNKER,SLUDGEBOMB,EggGroups = Water1,Water3,HatchSteps = 5120,Height = 0.6,Weight = 5.0,Color = Green,Shape = Insectoid,Habitat = Sea,Category = Ocean Trash,Pokedex = The waste that humans create eventually end up making its way to oceans and open seas, where the marine life such as Corsola have to pay the price.,Generation = 2</v>
      </c>
    </row>
    <row r="8643" spans="1:5" x14ac:dyDescent="0.25">
      <c r="A8643" t="s">
        <v>3497</v>
      </c>
    </row>
    <row r="8644" spans="1:5" x14ac:dyDescent="0.25">
      <c r="A8644" t="s">
        <v>3498</v>
      </c>
    </row>
    <row r="8645" spans="1:5" x14ac:dyDescent="0.25">
      <c r="A8645" t="s">
        <v>3499</v>
      </c>
    </row>
    <row r="8646" spans="1:5" x14ac:dyDescent="0.25">
      <c r="A8646" t="s">
        <v>1115</v>
      </c>
    </row>
    <row r="8647" spans="1:5" x14ac:dyDescent="0.25">
      <c r="A8647" t="s">
        <v>503</v>
      </c>
    </row>
    <row r="8648" spans="1:5" x14ac:dyDescent="0.25">
      <c r="A8648" t="s">
        <v>245</v>
      </c>
    </row>
    <row r="8649" spans="1:5" x14ac:dyDescent="0.25">
      <c r="A8649" t="s">
        <v>446</v>
      </c>
    </row>
    <row r="8650" spans="1:5" x14ac:dyDescent="0.25">
      <c r="A8650" t="s">
        <v>2466</v>
      </c>
    </row>
    <row r="8651" spans="1:5" x14ac:dyDescent="0.25">
      <c r="A8651" t="s">
        <v>11</v>
      </c>
    </row>
    <row r="8652" spans="1:5" x14ac:dyDescent="0.25">
      <c r="A8652" t="s">
        <v>3500</v>
      </c>
    </row>
    <row r="8653" spans="1:5" x14ac:dyDescent="0.25">
      <c r="A8653" t="s">
        <v>3501</v>
      </c>
    </row>
    <row r="8654" spans="1:5" x14ac:dyDescent="0.25">
      <c r="A8654" t="s">
        <v>3502</v>
      </c>
    </row>
    <row r="8655" spans="1:5" x14ac:dyDescent="0.25">
      <c r="A8655" t="s">
        <v>3503</v>
      </c>
    </row>
    <row r="8656" spans="1:5" x14ac:dyDescent="0.25">
      <c r="A8656" t="s">
        <v>3504</v>
      </c>
    </row>
    <row r="8657" spans="1:5" x14ac:dyDescent="0.25">
      <c r="A8657" t="s">
        <v>3505</v>
      </c>
    </row>
    <row r="8658" spans="1:5" x14ac:dyDescent="0.25">
      <c r="A8658" t="s">
        <v>614</v>
      </c>
    </row>
    <row r="8659" spans="1:5" x14ac:dyDescent="0.25">
      <c r="A8659" t="s">
        <v>19</v>
      </c>
    </row>
    <row r="8660" spans="1:5" x14ac:dyDescent="0.25">
      <c r="A8660" t="s">
        <v>1717</v>
      </c>
    </row>
    <row r="8661" spans="1:5" x14ac:dyDescent="0.25">
      <c r="A8661" t="s">
        <v>237</v>
      </c>
    </row>
    <row r="8662" spans="1:5" x14ac:dyDescent="0.25">
      <c r="A8662" t="s">
        <v>510</v>
      </c>
    </row>
    <row r="8663" spans="1:5" x14ac:dyDescent="0.25">
      <c r="A8663" t="s">
        <v>3506</v>
      </c>
    </row>
    <row r="8664" spans="1:5" x14ac:dyDescent="0.25">
      <c r="A8664" t="s">
        <v>3507</v>
      </c>
    </row>
    <row r="8665" spans="1:5" x14ac:dyDescent="0.25">
      <c r="A8665" t="s">
        <v>3508</v>
      </c>
    </row>
    <row r="8666" spans="1:5" x14ac:dyDescent="0.25">
      <c r="A8666" t="s">
        <v>223</v>
      </c>
    </row>
    <row r="8667" spans="1:5" x14ac:dyDescent="0.25">
      <c r="A8667" t="s">
        <v>3509</v>
      </c>
    </row>
    <row r="8668" spans="1:5" x14ac:dyDescent="0.25">
      <c r="A8668" t="s">
        <v>1</v>
      </c>
    </row>
    <row r="8669" spans="1:5" x14ac:dyDescent="0.25">
      <c r="A8669" t="s">
        <v>3510</v>
      </c>
      <c r="E8669" t="str">
        <f>A8669&amp;","&amp;A8670&amp;","&amp;A8671&amp;","&amp;A8672&amp;","&amp;A8673&amp;","&amp;A8674&amp;","&amp;A8675&amp;","&amp;A8676&amp;","&amp;A8677&amp;","&amp;A8678&amp;","&amp;A8679&amp;","&amp;A8680&amp;","&amp;A8681&amp;","&amp;A8682&amp;","&amp;A8683&amp;","&amp;A8684&amp;","&amp;A8685&amp;","&amp;A8686&amp;","&amp;A8687&amp;","&amp;A8688&amp;","&amp;A8689&amp;","&amp;A8690&amp;","&amp;A8691&amp;","&amp;A8692&amp;","&amp;A8693</f>
        <v>[CURSOLA],Name = Cursola,Types = WATER,POISON,BaseStats = 60,60,115,45,115,115,GenderRatio = Female75Percent,GrowthRate = Fast,BaseExp = 179,EVs = ,CatchRate = 30,Happiness = 70,Abilities = LIQUIDOOZE,STENCH,HiddenAbilities = POWEROFALCHEMY,Moves = 0,PAINSPLIT,1,PAINSPLIT,1,PERISHSONG,1,WITHDRAW,1,WHIRLPOOL,1,ACID,5,HAUNT,9,MEANLOOK,13,SLUDGE,16,NECROPHAGY,20,TOXIC,24,BRINE,28,RECOVER,32,SLUDGEWAVE,35,MUDDYWATER,39,ECTOPLASM,42,ACIDARMOR,46,ACIDRAIN,50,HYDROPUMP,TutorMoves = PAYDAY,PROTECT,RETURN,FACADE,HELPINGHAND,WEATHERBALL,FRUSTRATION,HIDDENPOWER,REST,ATTRACT,WORKUP,TOXIC,CURSE,ROUND,SLEEPTALK,SUBSTITUTE,DISABLE,ICYWIND,HAIL,ICICLESPEAR,AVALANCHE,FROZENHEART,EERIEIMPULSE,CHARGEBEAM,PINMISSILE,STRUGGLEBUG,BULLETSEED,GRASSYTERRAIN,GRASSKNOT,MUDSHACKLES,QUICKSAND,SPIKES,MUDSLIDE,TRICKROOM,WONDERROOM,BALANCERCHANGEREQUIRED,PSYCHICTERRAIN,FAKETEARS,SIRENSSONG,IRONDEFENSE,RAINDANCE,WHIRLPOOL,SUBMERGE,BRINE,RAZORSHELL,SOAK,HYDROPUMP,REVENGE,CROSSPOISON,TOXIC,TOXICSPIKES,ACIDRAIN,ALLERGY,GASTROACID,ACIDARMOR,HEX,CONFUSERAY,MEANLOOK,OMINOUSWIND,WISH,GAMMARAY,SCHIZOPHRENIA,TRIATTACK,LIQUIDATION,SCALD,TIDALWAVE,CASCADE,ICEBEAM,EARTHPOWER,GAIAPULSE,PSYCHIC,CALMMIND,SLUDGEBOMB,BALANCERCHANGEREQUIRED,GUNKSHOT,DARKPULSE,NASTYPLOT,SHADOWBALL,POSSESSION,GYROBALL,ICEBALL,HYPOTHERMIA,SHOCKWAVE,PSYSHOCK,INFECTION,TERRAINPULSE,TWINBEAM,SPOIL,CORROSIVEGAS,SLUDGEWAVE,VITALITYDRAIN,FOULPLAY,WATERPULSE,WATERPLEDGE,WAIL,ANCIENTPOWER,GIGAIMPACT,HYPERBEAM,BODYPRESS,BLACKHOLE,LEECHLIFE,BLOODRITUAL,FOCUSBLAST,PHANTOMFORCE,VENDETTA,GIGADRAIN,HIVEMIND,EggGroups = Water1,Water3,HatchSteps = 5396,Height = 1.0,Weight = 0.4,Color = Green,Shape = HeadArms,Category = Ocean Trash,Pokedex = It is unable to easily move away and free itself from garbage that accumulates on its surface. It is consequently forced to suffer.,Generation = 8,#-------------------------------,[PIDGEY]</v>
      </c>
    </row>
    <row r="8670" spans="1:5" x14ac:dyDescent="0.25">
      <c r="A8670" t="s">
        <v>3511</v>
      </c>
    </row>
    <row r="8671" spans="1:5" x14ac:dyDescent="0.25">
      <c r="A8671" t="s">
        <v>3498</v>
      </c>
    </row>
    <row r="8672" spans="1:5" x14ac:dyDescent="0.25">
      <c r="A8672" t="s">
        <v>3512</v>
      </c>
    </row>
    <row r="8673" spans="1:1" x14ac:dyDescent="0.25">
      <c r="A8673" t="s">
        <v>1115</v>
      </c>
    </row>
    <row r="8674" spans="1:1" x14ac:dyDescent="0.25">
      <c r="A8674" t="s">
        <v>503</v>
      </c>
    </row>
    <row r="8675" spans="1:1" x14ac:dyDescent="0.25">
      <c r="A8675" t="s">
        <v>217</v>
      </c>
    </row>
    <row r="8676" spans="1:1" x14ac:dyDescent="0.25">
      <c r="A8676" t="s">
        <v>446</v>
      </c>
    </row>
    <row r="8677" spans="1:1" x14ac:dyDescent="0.25">
      <c r="A8677" t="s">
        <v>2612</v>
      </c>
    </row>
    <row r="8678" spans="1:1" x14ac:dyDescent="0.25">
      <c r="A8678" t="s">
        <v>11</v>
      </c>
    </row>
    <row r="8679" spans="1:1" x14ac:dyDescent="0.25">
      <c r="A8679" t="s">
        <v>3500</v>
      </c>
    </row>
    <row r="8680" spans="1:1" x14ac:dyDescent="0.25">
      <c r="A8680" t="s">
        <v>3501</v>
      </c>
    </row>
    <row r="8681" spans="1:1" x14ac:dyDescent="0.25">
      <c r="A8681" t="s">
        <v>3513</v>
      </c>
    </row>
    <row r="8682" spans="1:1" x14ac:dyDescent="0.25">
      <c r="A8682" t="s">
        <v>3514</v>
      </c>
    </row>
    <row r="8683" spans="1:1" x14ac:dyDescent="0.25">
      <c r="A8683" t="s">
        <v>3505</v>
      </c>
    </row>
    <row r="8684" spans="1:1" x14ac:dyDescent="0.25">
      <c r="A8684" t="s">
        <v>2520</v>
      </c>
    </row>
    <row r="8685" spans="1:1" x14ac:dyDescent="0.25">
      <c r="A8685" t="s">
        <v>75</v>
      </c>
    </row>
    <row r="8686" spans="1:1" x14ac:dyDescent="0.25">
      <c r="A8686" t="s">
        <v>3515</v>
      </c>
    </row>
    <row r="8687" spans="1:1" x14ac:dyDescent="0.25">
      <c r="A8687" t="s">
        <v>237</v>
      </c>
    </row>
    <row r="8688" spans="1:1" x14ac:dyDescent="0.25">
      <c r="A8688" t="s">
        <v>77</v>
      </c>
    </row>
    <row r="8689" spans="1:5" x14ac:dyDescent="0.25">
      <c r="A8689" t="s">
        <v>3507</v>
      </c>
    </row>
    <row r="8690" spans="1:5" x14ac:dyDescent="0.25">
      <c r="A8690" t="s">
        <v>3516</v>
      </c>
    </row>
    <row r="8691" spans="1:5" x14ac:dyDescent="0.25">
      <c r="A8691" t="s">
        <v>2386</v>
      </c>
    </row>
    <row r="8692" spans="1:5" x14ac:dyDescent="0.25">
      <c r="A8692" t="s">
        <v>1</v>
      </c>
    </row>
    <row r="8693" spans="1:5" x14ac:dyDescent="0.25">
      <c r="A8693" t="s">
        <v>3517</v>
      </c>
      <c r="E8693" t="str">
        <f>A8693&amp;","&amp;A8694&amp;","&amp;A8695&amp;","&amp;A8696&amp;","&amp;A8697&amp;","&amp;A8698&amp;","&amp;A8699&amp;","&amp;A8700&amp;","&amp;A8701&amp;","&amp;A8702&amp;","&amp;A8703&amp;","&amp;A8704&amp;","&amp;A8705&amp;","&amp;A8706&amp;","&amp;A8707&amp;","&amp;A8708&amp;","&amp;A8709&amp;","&amp;A8710&amp;","&amp;A8711&amp;","&amp;A8712&amp;","&amp;A8713&amp;","&amp;A8714&amp;","&amp;A8715&amp;","&amp;A8716&amp;","&amp;A8717</f>
        <v>[PIDGEY],Name = Pidgey,Types = ICE,FLYING,BaseStats = 40,35,40,56,45,35,GenderRatio = Female50Percent,GrowthRate = Parabolic,BaseExp = 50,EVs = SPEED,1,CatchRate = 255,Happiness = 70,Abilities = KEENEYE,EARLYBIRD,HiddenAbilities = GALEWINGS,Moves = 1,POWDERSNOW,5,SNOWFLAKES,9,GUST,13,ICYWIND,17,WHIRLWIND,21,PERFECTPITCH,25,FEATHERDANCE,29,EROSION,33,AGILITY,37,ROOST,41,AIRSLASH,45,TAILWIND,49,MIRRORMOVE,53,BOREASBREATH,58,BLIZZARD,TutorMoves = STREAMRUSH,ATTRACT,CONFIDE,DEFOG,DOUBLETEAM,ENDURE,FACADE,FLY,FRUSTRATION,HEATWAVE,HIDDENPOWER,PROTECT,RAINDANCE,REFLECT,REST,RETURN,ROOST,ROUND,SKYATTACK,SLEEPTALK,SNORE,STEELWING,SUBSTITUTE,SUNNYDAY,SWAGGER,SWIFT,TAILWIND,THIEF,TOXIC,UPROAR,UTURN,WORKUP,EggMoves = MIST,FORESIGHT,DEFOG,HAZE,MIST,ICICLESPEAR,TURBULENCE,STEELWING,AIRCUTTER,BRAVEBIRD,UPROAR,FREEZEDRY,EggGroups = Flying,HatchSteps = 3840,Height = 0.3,Weight = 1.8,Color = Blue,Shape = Winged,Habitat = Forest,Category = Snow Bird,Pokedex = It often falls asleep on trees and allows snow to collect. It is actually perfectly content to have the snow accumulate than shake it off when it awakens.,Generation = 1</v>
      </c>
    </row>
    <row r="8694" spans="1:5" x14ac:dyDescent="0.25">
      <c r="A8694" t="s">
        <v>3518</v>
      </c>
    </row>
    <row r="8695" spans="1:5" x14ac:dyDescent="0.25">
      <c r="A8695" t="s">
        <v>82</v>
      </c>
    </row>
    <row r="8696" spans="1:5" x14ac:dyDescent="0.25">
      <c r="A8696" t="s">
        <v>3519</v>
      </c>
    </row>
    <row r="8697" spans="1:5" x14ac:dyDescent="0.25">
      <c r="A8697" t="s">
        <v>6</v>
      </c>
    </row>
    <row r="8698" spans="1:5" x14ac:dyDescent="0.25">
      <c r="A8698" t="s">
        <v>43</v>
      </c>
    </row>
    <row r="8699" spans="1:5" x14ac:dyDescent="0.25">
      <c r="A8699" t="s">
        <v>229</v>
      </c>
    </row>
    <row r="8700" spans="1:5" x14ac:dyDescent="0.25">
      <c r="A8700" t="s">
        <v>119</v>
      </c>
    </row>
    <row r="8701" spans="1:5" x14ac:dyDescent="0.25">
      <c r="A8701" t="s">
        <v>146</v>
      </c>
    </row>
    <row r="8702" spans="1:5" x14ac:dyDescent="0.25">
      <c r="A8702" t="s">
        <v>11</v>
      </c>
    </row>
    <row r="8703" spans="1:5" x14ac:dyDescent="0.25">
      <c r="A8703" t="s">
        <v>3520</v>
      </c>
    </row>
    <row r="8704" spans="1:5" x14ac:dyDescent="0.25">
      <c r="A8704" t="s">
        <v>286</v>
      </c>
    </row>
    <row r="8705" spans="1:5" x14ac:dyDescent="0.25">
      <c r="A8705" t="s">
        <v>3521</v>
      </c>
    </row>
    <row r="8706" spans="1:5" x14ac:dyDescent="0.25">
      <c r="A8706" t="s">
        <v>3522</v>
      </c>
    </row>
    <row r="8707" spans="1:5" x14ac:dyDescent="0.25">
      <c r="A8707" t="s">
        <v>3523</v>
      </c>
    </row>
    <row r="8708" spans="1:5" x14ac:dyDescent="0.25">
      <c r="A8708" t="s">
        <v>125</v>
      </c>
    </row>
    <row r="8709" spans="1:5" x14ac:dyDescent="0.25">
      <c r="A8709" t="s">
        <v>290</v>
      </c>
    </row>
    <row r="8710" spans="1:5" x14ac:dyDescent="0.25">
      <c r="A8710" t="s">
        <v>52</v>
      </c>
    </row>
    <row r="8711" spans="1:5" x14ac:dyDescent="0.25">
      <c r="A8711" t="s">
        <v>2383</v>
      </c>
    </row>
    <row r="8712" spans="1:5" x14ac:dyDescent="0.25">
      <c r="A8712" t="s">
        <v>53</v>
      </c>
    </row>
    <row r="8713" spans="1:5" x14ac:dyDescent="0.25">
      <c r="A8713" t="s">
        <v>293</v>
      </c>
    </row>
    <row r="8714" spans="1:5" x14ac:dyDescent="0.25">
      <c r="A8714" t="s">
        <v>3387</v>
      </c>
    </row>
    <row r="8715" spans="1:5" x14ac:dyDescent="0.25">
      <c r="A8715" t="s">
        <v>3524</v>
      </c>
    </row>
    <row r="8716" spans="1:5" x14ac:dyDescent="0.25">
      <c r="A8716" t="s">
        <v>3525</v>
      </c>
    </row>
    <row r="8717" spans="1:5" x14ac:dyDescent="0.25">
      <c r="A8717" t="s">
        <v>25</v>
      </c>
    </row>
    <row r="8718" spans="1:5" x14ac:dyDescent="0.25">
      <c r="A8718" t="s">
        <v>3526</v>
      </c>
    </row>
    <row r="8719" spans="1:5" x14ac:dyDescent="0.25">
      <c r="A8719" t="s">
        <v>1</v>
      </c>
    </row>
    <row r="8720" spans="1:5" x14ac:dyDescent="0.25">
      <c r="A8720" t="s">
        <v>3527</v>
      </c>
      <c r="E8720" t="str">
        <f>A8720&amp;","&amp;A8721&amp;","&amp;A8722&amp;","&amp;A8723&amp;","&amp;A8724&amp;","&amp;A8725&amp;","&amp;A8726&amp;","&amp;A8727&amp;","&amp;A8728&amp;","&amp;A8729&amp;","&amp;A8730&amp;","&amp;A8731&amp;","&amp;A8732&amp;","&amp;A8733&amp;","&amp;A8734&amp;","&amp;A8735&amp;","&amp;A8736&amp;","&amp;A8737&amp;","&amp;A8738&amp;","&amp;A8739&amp;","&amp;A8740&amp;","&amp;A8741&amp;","&amp;A8742&amp;","&amp;A8743&amp;","&amp;A8744</f>
        <v>[PIDGEOTTO],Name = Pidgeotto,Types = ICE,FLYING,BaseStats = 63,45,55,71,65,50,GenderRatio = Female50Percent,GrowthRate = Parabolic,BaseExp = 122,EVs = SPEED,2,CatchRate = 120,Happiness = 70,Abilities = KEENEYE,EARLYBIRD,HiddenAbilities = GALEWINGS,Moves = 1,POWDERSNOW,5,SNOWFLAKES,9,GUST,13,ICYWIND,17,WHIRLWIND,21,PERFECTPITCH,25,FEATHERDANCE,29,EROSION,33,AGILITY,37,ROOST,41,AIRSLASH,45,TAILWIND,49,MIRRORMOVE,53,BOREASBREATH,58,BLIZZARD,TutorMoves = STREAMRUSH,ATTRACT,CONFIDE,DEFOG,DOUBLETEAM,ENDURE,FACADE,FLY,FRUSTRATION,HEATWAVE,HIDDENPOWER,PROTECT,RAINDANCE,REFLECT,REST,RETURN,ROOST,ROUND,SKYATTACK,SLEEPTALK,SNORE,STEELWING,SUBSTITUTE,SUNNYDAY,SWAGGER,SWIFT,TAILWIND,THIEF,TOXIC,UPROAR,UTURN,WORKUP,EggGroups = Flying,HatchSteps = 3840,Height = 1.1,Weight = 30.0,Color = Blue,Shape = Winged,Habitat = Forest,Category = Snow Bird,Pokedex = The ice that forms on its wings can be sharpened and flung at targets like icy projectiles.,Generation = 1,Evolutions = PIDGEOT,Level,36</v>
      </c>
    </row>
    <row r="8721" spans="1:1" x14ac:dyDescent="0.25">
      <c r="A8721" t="s">
        <v>3528</v>
      </c>
    </row>
    <row r="8722" spans="1:1" x14ac:dyDescent="0.25">
      <c r="A8722" t="s">
        <v>82</v>
      </c>
    </row>
    <row r="8723" spans="1:1" x14ac:dyDescent="0.25">
      <c r="A8723" t="s">
        <v>3529</v>
      </c>
    </row>
    <row r="8724" spans="1:1" x14ac:dyDescent="0.25">
      <c r="A8724" t="s">
        <v>6</v>
      </c>
    </row>
    <row r="8725" spans="1:1" x14ac:dyDescent="0.25">
      <c r="A8725" t="s">
        <v>43</v>
      </c>
    </row>
    <row r="8726" spans="1:1" x14ac:dyDescent="0.25">
      <c r="A8726" t="s">
        <v>3530</v>
      </c>
    </row>
    <row r="8727" spans="1:1" x14ac:dyDescent="0.25">
      <c r="A8727" t="s">
        <v>136</v>
      </c>
    </row>
    <row r="8728" spans="1:1" x14ac:dyDescent="0.25">
      <c r="A8728" t="s">
        <v>461</v>
      </c>
    </row>
    <row r="8729" spans="1:1" x14ac:dyDescent="0.25">
      <c r="A8729" t="s">
        <v>11</v>
      </c>
    </row>
    <row r="8730" spans="1:1" x14ac:dyDescent="0.25">
      <c r="A8730" t="s">
        <v>3520</v>
      </c>
    </row>
    <row r="8731" spans="1:1" x14ac:dyDescent="0.25">
      <c r="A8731" t="s">
        <v>286</v>
      </c>
    </row>
    <row r="8732" spans="1:1" x14ac:dyDescent="0.25">
      <c r="A8732" t="s">
        <v>3521</v>
      </c>
    </row>
    <row r="8733" spans="1:1" x14ac:dyDescent="0.25">
      <c r="A8733" t="s">
        <v>3522</v>
      </c>
    </row>
    <row r="8734" spans="1:1" x14ac:dyDescent="0.25">
      <c r="A8734" t="s">
        <v>125</v>
      </c>
    </row>
    <row r="8735" spans="1:1" x14ac:dyDescent="0.25">
      <c r="A8735" t="s">
        <v>290</v>
      </c>
    </row>
    <row r="8736" spans="1:1" x14ac:dyDescent="0.25">
      <c r="A8736" t="s">
        <v>195</v>
      </c>
    </row>
    <row r="8737" spans="1:5" x14ac:dyDescent="0.25">
      <c r="A8737" t="s">
        <v>743</v>
      </c>
    </row>
    <row r="8738" spans="1:5" x14ac:dyDescent="0.25">
      <c r="A8738" t="s">
        <v>53</v>
      </c>
    </row>
    <row r="8739" spans="1:5" x14ac:dyDescent="0.25">
      <c r="A8739" t="s">
        <v>293</v>
      </c>
    </row>
    <row r="8740" spans="1:5" x14ac:dyDescent="0.25">
      <c r="A8740" t="s">
        <v>3387</v>
      </c>
    </row>
    <row r="8741" spans="1:5" x14ac:dyDescent="0.25">
      <c r="A8741" t="s">
        <v>3524</v>
      </c>
    </row>
    <row r="8742" spans="1:5" x14ac:dyDescent="0.25">
      <c r="A8742" t="s">
        <v>3531</v>
      </c>
    </row>
    <row r="8743" spans="1:5" x14ac:dyDescent="0.25">
      <c r="A8743" t="s">
        <v>25</v>
      </c>
    </row>
    <row r="8744" spans="1:5" x14ac:dyDescent="0.25">
      <c r="A8744" t="s">
        <v>3532</v>
      </c>
    </row>
    <row r="8745" spans="1:5" x14ac:dyDescent="0.25">
      <c r="A8745" t="s">
        <v>1</v>
      </c>
    </row>
    <row r="8746" spans="1:5" x14ac:dyDescent="0.25">
      <c r="A8746" t="s">
        <v>3533</v>
      </c>
      <c r="E8746" t="str">
        <f>A8746&amp;","&amp;A8747&amp;","&amp;A8748&amp;","&amp;A8749&amp;","&amp;A8750&amp;","&amp;A8751&amp;","&amp;A8752&amp;","&amp;A8753&amp;","&amp;A8754&amp;","&amp;A8755&amp;","&amp;A8756&amp;","&amp;A8757&amp;","&amp;A8758&amp;","&amp;A8759&amp;","&amp;A8760&amp;","&amp;A8761&amp;","&amp;A8762&amp;","&amp;A8763&amp;","&amp;A8764&amp;","&amp;A8765&amp;","&amp;A8766&amp;","&amp;A8767&amp;","&amp;A8768&amp;","&amp;A8769&amp;","&amp;A8770</f>
        <v>[PIDGEOT],Name = Pidgeot,Types = ICE,FLYING,BaseStats = 83,60,75,101,90,70,GenderRatio = Female50Percent,GrowthRate = Parabolic,BaseExp = 216,EVs = SPEED,3,CatchRate = 45,Happiness = 70,Abilities = KEENEYE,EARLYBIRD,HiddenAbilities = GALEWINGS,Moves = 1,POWDERSNOW,5,SNOWFLAKES,9,GUST,13,ICYWIND,17,WHIRLWIND,21,PERFECTPITCH,25,FEATHERDANCE,29,EROSION,33,AGILITY,37,ROOST,41,AIRSLASH,45,TAILWIND,49,MIRRORMOVE,53,BOREASBREATH,58,BLIZZARD,TutorMoves = STREAMRUSH,ATTRACT,CONFIDE,DEFOG,DOUBLETEAM,ENDURE,FACADE,FLY,FRUSTRATION,GIGAIMPACT,HEATWAVE,HIDDENPOWER,HYPERBEAM,LASERFOCUS,PROTECT,RAINDANCE,REFLECT,REST,RETURN,ROOST,ROUND,SKYATTACK,SLEEPTALK,SNORE,STEELWING,SUBSTITUTE,SUNNYDAY,SWAGGER,SWIFT,TAILWIND,THIEF,TOXIC,UPROAR,UTURN,WORKUP,EggGroups = Flying,HatchSteps = 3840,Height = 1.5,Weight = 39.5,Color = Blue,Shape = Winged,Habitat = Forest,Category = Snow Bird,Pokedex = When a flock of Pidgeot gather and collectively flap their wings, they can summon a small localized snow storm.,Generation = 1,#-------------------------------</v>
      </c>
    </row>
    <row r="8747" spans="1:5" x14ac:dyDescent="0.25">
      <c r="A8747" t="s">
        <v>3534</v>
      </c>
    </row>
    <row r="8748" spans="1:5" x14ac:dyDescent="0.25">
      <c r="A8748" t="s">
        <v>82</v>
      </c>
    </row>
    <row r="8749" spans="1:5" x14ac:dyDescent="0.25">
      <c r="A8749" t="s">
        <v>3535</v>
      </c>
    </row>
    <row r="8750" spans="1:5" x14ac:dyDescent="0.25">
      <c r="A8750" t="s">
        <v>6</v>
      </c>
    </row>
    <row r="8751" spans="1:5" x14ac:dyDescent="0.25">
      <c r="A8751" t="s">
        <v>43</v>
      </c>
    </row>
    <row r="8752" spans="1:5" x14ac:dyDescent="0.25">
      <c r="A8752" t="s">
        <v>2799</v>
      </c>
    </row>
    <row r="8753" spans="1:1" x14ac:dyDescent="0.25">
      <c r="A8753" t="s">
        <v>309</v>
      </c>
    </row>
    <row r="8754" spans="1:1" x14ac:dyDescent="0.25">
      <c r="A8754" t="s">
        <v>2233</v>
      </c>
    </row>
    <row r="8755" spans="1:1" x14ac:dyDescent="0.25">
      <c r="A8755" t="s">
        <v>11</v>
      </c>
    </row>
    <row r="8756" spans="1:1" x14ac:dyDescent="0.25">
      <c r="A8756" t="s">
        <v>3520</v>
      </c>
    </row>
    <row r="8757" spans="1:1" x14ac:dyDescent="0.25">
      <c r="A8757" t="s">
        <v>286</v>
      </c>
    </row>
    <row r="8758" spans="1:1" x14ac:dyDescent="0.25">
      <c r="A8758" t="s">
        <v>3521</v>
      </c>
    </row>
    <row r="8759" spans="1:1" x14ac:dyDescent="0.25">
      <c r="A8759" t="s">
        <v>3536</v>
      </c>
    </row>
    <row r="8760" spans="1:1" x14ac:dyDescent="0.25">
      <c r="A8760" t="s">
        <v>125</v>
      </c>
    </row>
    <row r="8761" spans="1:1" x14ac:dyDescent="0.25">
      <c r="A8761" t="s">
        <v>290</v>
      </c>
    </row>
    <row r="8762" spans="1:1" x14ac:dyDescent="0.25">
      <c r="A8762" t="s">
        <v>110</v>
      </c>
    </row>
    <row r="8763" spans="1:1" x14ac:dyDescent="0.25">
      <c r="A8763" t="s">
        <v>3537</v>
      </c>
    </row>
    <row r="8764" spans="1:1" x14ac:dyDescent="0.25">
      <c r="A8764" t="s">
        <v>53</v>
      </c>
    </row>
    <row r="8765" spans="1:1" x14ac:dyDescent="0.25">
      <c r="A8765" t="s">
        <v>293</v>
      </c>
    </row>
    <row r="8766" spans="1:1" x14ac:dyDescent="0.25">
      <c r="A8766" t="s">
        <v>3387</v>
      </c>
    </row>
    <row r="8767" spans="1:1" x14ac:dyDescent="0.25">
      <c r="A8767" t="s">
        <v>3524</v>
      </c>
    </row>
    <row r="8768" spans="1:1" x14ac:dyDescent="0.25">
      <c r="A8768" t="s">
        <v>3538</v>
      </c>
    </row>
    <row r="8769" spans="1:5" x14ac:dyDescent="0.25">
      <c r="A8769" t="s">
        <v>25</v>
      </c>
    </row>
    <row r="8770" spans="1:5" x14ac:dyDescent="0.25">
      <c r="A8770" t="s">
        <v>1</v>
      </c>
    </row>
    <row r="8771" spans="1:5" x14ac:dyDescent="0.25">
      <c r="A8771" t="s">
        <v>3539</v>
      </c>
      <c r="E8771" t="str">
        <f>A8771&amp;","&amp;A8772&amp;","&amp;A8773&amp;","&amp;A8774&amp;","&amp;A8775&amp;","&amp;A8776&amp;","&amp;A8777&amp;","&amp;A8778&amp;","&amp;A8779&amp;","&amp;A8780&amp;","&amp;A8781&amp;","&amp;A8782&amp;","&amp;A8783&amp;","&amp;A8784&amp;","&amp;A8785&amp;","&amp;A8786&amp;","&amp;A8787&amp;","&amp;A8788&amp;","&amp;A8789&amp;","&amp;A8790&amp;","&amp;A8791&amp;","&amp;A8792&amp;","&amp;A8793&amp;","&amp;A8794&amp;","&amp;A8795</f>
        <v>[MANTYKE],Name = Mantyke,Types = WATER,ELECTRIC,BaseStats = 45,50,100,65,20,65,GenderRatio = Female50Percent,GrowthRate = Slow,BaseExp = 69,EVs = DEFENSE,1,CatchRate = 25,Happiness = 70,Abilities = RAINDISH,VOLTABSORB,HiddenAbilities = DRIZZLE,Moves = 1,NUZZLE,1,WATERGUN,4,SUPERSONIC,8,AQUAJET,12,WHIRLPOOL,16,RAINDANCE,20,SPARK,24,WATERWHIP,28,BOUNCE,32,AQUARING,36,HYPERACUSIS,40,WILDCHARGE,44,LIQUIDATION,48,WATERPRESSURE,52,ELECTRICTERRAIN,TutorMoves = ACROBATICS,AIRSLASH,ATTRACT,BLIZZARD,BOUNCE,BULLDOZE,SUBMERGE,FACADE,FRUSTRATION,HAIL,HELPINGHAND,HIDDENPOWER,HYDROPUMP,ICEBEAM,ICYWIND,PROTECT,RAINDANCE,REST,RETURN,ROCKSLIDE,ROUND,SCALD,SIGNALBEAM,SLEEPTALK,SUBSTITUTE,TIDALWAVE,SWIFT,TAILWIND,TOXIC,CASCADE,WATERPULSE,WHIRLPOOL,WEATHERBALL,ICICLESPEAR,THUNDERWAVE,THUNDERFANG,VOLTSWITCH,ELECTROWEB,ELECTRICTERRAIN,EERIEIMPULSE,CHARGEBEAM,THUNDER,FLY,UTURN,FLUTTER,PHEROMONESTREAM,GRASSKNOT,LIGHTSCREEN,REFLECT,FAKETEARS,TAUNT,CHARM,DRAININGKISS,BRINE,SOAK,ACIDARMOR,CURSE,OMINOUSWIND,ECHOEDVOICE,HEALBELL,SAFEGUARD,PURGE,MIRRORSHOT,BODYSLAM,LIQUIDATION,ICICLECRASH,LIQUIDNITROGEN,THUNDERBOLT,WILDCHARGE,PSYCHIC,DAZZLINGGLEAM,AURASPHERE,ICECOMET,ICEFANG,MAGNETRISE,SHOCKWAVE,RISINGVOLTAGE,TERRAINPULSE,TWINBEAM,ENDERSHOCK,BODYPRESS,FLIPTURN,WATERPLEDGE,DUALWINGBEAT,DEFOG,LASERFOCUS,EggMoves = FLASH,MISSILESHOT,HAZE,MIRRORCOAT,CHARGEBEAM,PARABOLICCHARGE,CONFUSERAY,WIDEGUARD,QUICKGUARD,ELECTROBALL,AMNESIA,EggGroups = Undiscovered,HatchSteps = 6400,Incense = WAVEINCENSE,Height = 1.0,Weight = 65.0,Color = Yellow,Shape = Winged,Category = Manta Ray,Pokedex = When hunting for prey, they like to swim quickly and create small electrically charged whirlpools that will shock anything caught within it.,Generation = 4</v>
      </c>
    </row>
    <row r="8772" spans="1:5" x14ac:dyDescent="0.25">
      <c r="A8772" t="s">
        <v>3540</v>
      </c>
    </row>
    <row r="8773" spans="1:5" x14ac:dyDescent="0.25">
      <c r="A8773" t="s">
        <v>3541</v>
      </c>
    </row>
    <row r="8774" spans="1:5" x14ac:dyDescent="0.25">
      <c r="A8774" t="s">
        <v>3542</v>
      </c>
    </row>
    <row r="8775" spans="1:5" x14ac:dyDescent="0.25">
      <c r="A8775" t="s">
        <v>6</v>
      </c>
    </row>
    <row r="8776" spans="1:5" x14ac:dyDescent="0.25">
      <c r="A8776" t="s">
        <v>175</v>
      </c>
    </row>
    <row r="8777" spans="1:5" x14ac:dyDescent="0.25">
      <c r="A8777" t="s">
        <v>3543</v>
      </c>
    </row>
    <row r="8778" spans="1:5" x14ac:dyDescent="0.25">
      <c r="A8778" t="s">
        <v>203</v>
      </c>
    </row>
    <row r="8779" spans="1:5" x14ac:dyDescent="0.25">
      <c r="A8779" t="s">
        <v>2662</v>
      </c>
    </row>
    <row r="8780" spans="1:5" x14ac:dyDescent="0.25">
      <c r="A8780" t="s">
        <v>11</v>
      </c>
    </row>
    <row r="8781" spans="1:5" x14ac:dyDescent="0.25">
      <c r="A8781" t="s">
        <v>3544</v>
      </c>
    </row>
    <row r="8782" spans="1:5" x14ac:dyDescent="0.25">
      <c r="A8782" t="s">
        <v>1763</v>
      </c>
    </row>
    <row r="8783" spans="1:5" x14ac:dyDescent="0.25">
      <c r="A8783" t="s">
        <v>3545</v>
      </c>
    </row>
    <row r="8784" spans="1:5" x14ac:dyDescent="0.25">
      <c r="A8784" t="s">
        <v>3546</v>
      </c>
    </row>
    <row r="8785" spans="1:5" x14ac:dyDescent="0.25">
      <c r="A8785" t="s">
        <v>3547</v>
      </c>
    </row>
    <row r="8786" spans="1:5" x14ac:dyDescent="0.25">
      <c r="A8786" t="s">
        <v>1141</v>
      </c>
    </row>
    <row r="8787" spans="1:5" x14ac:dyDescent="0.25">
      <c r="A8787" t="s">
        <v>3291</v>
      </c>
    </row>
    <row r="8788" spans="1:5" x14ac:dyDescent="0.25">
      <c r="A8788" t="s">
        <v>3548</v>
      </c>
    </row>
    <row r="8789" spans="1:5" x14ac:dyDescent="0.25">
      <c r="A8789" t="s">
        <v>75</v>
      </c>
    </row>
    <row r="8790" spans="1:5" x14ac:dyDescent="0.25">
      <c r="A8790" t="s">
        <v>168</v>
      </c>
    </row>
    <row r="8791" spans="1:5" x14ac:dyDescent="0.25">
      <c r="A8791" t="s">
        <v>292</v>
      </c>
    </row>
    <row r="8792" spans="1:5" x14ac:dyDescent="0.25">
      <c r="A8792" t="s">
        <v>293</v>
      </c>
    </row>
    <row r="8793" spans="1:5" x14ac:dyDescent="0.25">
      <c r="A8793" t="s">
        <v>3549</v>
      </c>
    </row>
    <row r="8794" spans="1:5" x14ac:dyDescent="0.25">
      <c r="A8794" t="s">
        <v>3550</v>
      </c>
    </row>
    <row r="8795" spans="1:5" x14ac:dyDescent="0.25">
      <c r="A8795" t="s">
        <v>385</v>
      </c>
    </row>
    <row r="8796" spans="1:5" x14ac:dyDescent="0.25">
      <c r="A8796" t="s">
        <v>3551</v>
      </c>
    </row>
    <row r="8797" spans="1:5" x14ac:dyDescent="0.25">
      <c r="A8797" t="s">
        <v>1</v>
      </c>
    </row>
    <row r="8798" spans="1:5" x14ac:dyDescent="0.25">
      <c r="A8798" t="s">
        <v>3552</v>
      </c>
      <c r="E8798" t="str">
        <f>A8798&amp;","&amp;A8799&amp;","&amp;A8800&amp;","&amp;A8801&amp;","&amp;A8802&amp;","&amp;A8803&amp;","&amp;A8804&amp;","&amp;A8805&amp;","&amp;A8806&amp;","&amp;A8807&amp;","&amp;A8808&amp;","&amp;A8809&amp;","&amp;A8810&amp;","&amp;A8811&amp;","&amp;A8812&amp;","&amp;A8813&amp;","&amp;A8814&amp;","&amp;A8815&amp;","&amp;A8816&amp;","&amp;A8817&amp;","&amp;A8818&amp;","&amp;A8819&amp;","&amp;A8820&amp;","&amp;A8821&amp;","&amp;A8822</f>
        <v>[MANTINE],Name = Mantine,Types = WATER,ELECTRIC,BaseStats = 85,55,130,90,40,85,GenderRatio = Female50Percent,GrowthRate = Slow,BaseExp = 170,EVs = DEFENSE,2,CatchRate = 25,Happiness = 70,Abilities = RAINDISH,VOLTABSORB,HiddenAbilities = DRIZZLE,Moves = 0,DISCHARGE,1,DISCHARGE,1,CHARGE,1,NUZZLE,1,WATERGUN,4,SUPERSONIC,8,AQUAJET,12,WHIRLPOOL,16,RAINDANCE,20,SPARK,24,WATERWHIP,28,BOUNCE,32,AQUARING,36,HYPERACUSIS,40,WILDCHARGE,44,LIQUIDATION,48,WATERPRESSURE,52,ELECTRICTERRAIN,TutorMoves = ACROBATICS,AIRSLASH,ATTRACT,BLIZZARD,BOUNCE,BULLDOZE,SUBMERGE,FACADE,FRUSTRATION,HAIL,HELPINGHAND,HIDDENPOWER,HYDROPUMP,ICEBEAM,ICYWIND,PROTECT,RAINDANCE,REST,RETURN,ROCKSLIDE,ROUND,SCALD,SIGNALBEAM,SLEEPTALK,SUBSTITUTE,TIDALWAVE,SWIFT,TAILWIND,TOXIC,CASCADE,WATERPULSE,WHIRLPOOL,WEATHERBALL,ICICLESPEAR,THUNDERWAVE,THUNDERFANG,VOLTSWITCH,ELECTROWEB,ELECTRICTERRAIN,EERIEIMPULSE,CHARGEBEAM,THUNDER,FLY,UTURN,FLUTTER,PHEROMONESTREAM,GRASSKNOT,LIGHTSCREEN,REFLECT,FAKETEARS,TAUNT,CHARM,DRAININGKISS,BRINE,SOAK,ACIDARMOR,CURSE,OMINOUSWIND,ECHOEDVOICE,HEALBELL,SAFEGUARD,PURGE,MIRRORSHOT,BODYSLAM,LIQUIDATION,ICICLECRASH,LIQUIDNITROGEN,THUNDERBOLT,WILDCHARGE,PSYCHIC,DAZZLINGGLEAM,AURASPHERE,ICECOMET,ICEFANG,MAGNETRISE,SHOCKWAVE,RISINGVOLTAGE,TERRAINPULSE,TWINBEAM,ENDERSHOCK,BODYPRESS,FLIPTURN,WATERPLEDGE,DUALWINGBEAT,DEFOG,LASERFOCUS,TORNADO,HURRICANE,EggGroups = Water1,HatchSteps = 6400,Height = 2.1,Weight = 220.0,Color = Yellow,Shape = Winged,Habitat = Sea,Category = Manta Ray,Pokedex = The faster it swims, the more electrical current it gathers. It can then channel the electrical current it has accumulated and shoot it like a projectile.,Generation = 2,#-------------------------------</v>
      </c>
    </row>
    <row r="8799" spans="1:5" x14ac:dyDescent="0.25">
      <c r="A8799" t="s">
        <v>3553</v>
      </c>
    </row>
    <row r="8800" spans="1:5" x14ac:dyDescent="0.25">
      <c r="A8800" t="s">
        <v>3541</v>
      </c>
    </row>
    <row r="8801" spans="1:1" x14ac:dyDescent="0.25">
      <c r="A8801" t="s">
        <v>3554</v>
      </c>
    </row>
    <row r="8802" spans="1:1" x14ac:dyDescent="0.25">
      <c r="A8802" t="s">
        <v>6</v>
      </c>
    </row>
    <row r="8803" spans="1:1" x14ac:dyDescent="0.25">
      <c r="A8803" t="s">
        <v>175</v>
      </c>
    </row>
    <row r="8804" spans="1:1" x14ac:dyDescent="0.25">
      <c r="A8804" t="s">
        <v>1158</v>
      </c>
    </row>
    <row r="8805" spans="1:1" x14ac:dyDescent="0.25">
      <c r="A8805" t="s">
        <v>218</v>
      </c>
    </row>
    <row r="8806" spans="1:1" x14ac:dyDescent="0.25">
      <c r="A8806" t="s">
        <v>2662</v>
      </c>
    </row>
    <row r="8807" spans="1:1" x14ac:dyDescent="0.25">
      <c r="A8807" t="s">
        <v>11</v>
      </c>
    </row>
    <row r="8808" spans="1:1" x14ac:dyDescent="0.25">
      <c r="A8808" t="s">
        <v>3544</v>
      </c>
    </row>
    <row r="8809" spans="1:1" x14ac:dyDescent="0.25">
      <c r="A8809" t="s">
        <v>1763</v>
      </c>
    </row>
    <row r="8810" spans="1:1" x14ac:dyDescent="0.25">
      <c r="A8810" t="s">
        <v>3555</v>
      </c>
    </row>
    <row r="8811" spans="1:1" x14ac:dyDescent="0.25">
      <c r="A8811" t="s">
        <v>3556</v>
      </c>
    </row>
    <row r="8812" spans="1:1" x14ac:dyDescent="0.25">
      <c r="A8812" t="s">
        <v>3557</v>
      </c>
    </row>
    <row r="8813" spans="1:1" x14ac:dyDescent="0.25">
      <c r="A8813" t="s">
        <v>3291</v>
      </c>
    </row>
    <row r="8814" spans="1:1" x14ac:dyDescent="0.25">
      <c r="A8814" t="s">
        <v>2162</v>
      </c>
    </row>
    <row r="8815" spans="1:1" x14ac:dyDescent="0.25">
      <c r="A8815" t="s">
        <v>2986</v>
      </c>
    </row>
    <row r="8816" spans="1:1" x14ac:dyDescent="0.25">
      <c r="A8816" t="s">
        <v>292</v>
      </c>
    </row>
    <row r="8817" spans="1:5" x14ac:dyDescent="0.25">
      <c r="A8817" t="s">
        <v>293</v>
      </c>
    </row>
    <row r="8818" spans="1:5" x14ac:dyDescent="0.25">
      <c r="A8818" t="s">
        <v>3506</v>
      </c>
    </row>
    <row r="8819" spans="1:5" x14ac:dyDescent="0.25">
      <c r="A8819" t="s">
        <v>3549</v>
      </c>
    </row>
    <row r="8820" spans="1:5" x14ac:dyDescent="0.25">
      <c r="A8820" t="s">
        <v>3558</v>
      </c>
    </row>
    <row r="8821" spans="1:5" x14ac:dyDescent="0.25">
      <c r="A8821" t="s">
        <v>223</v>
      </c>
    </row>
    <row r="8822" spans="1:5" x14ac:dyDescent="0.25">
      <c r="A8822" t="s">
        <v>1</v>
      </c>
    </row>
    <row r="8823" spans="1:5" x14ac:dyDescent="0.25">
      <c r="A8823" t="s">
        <v>3559</v>
      </c>
      <c r="E8823" t="str">
        <f>A8823&amp;","&amp;A8824&amp;","&amp;A8825&amp;","&amp;A8826&amp;","&amp;A8827&amp;","&amp;A8828&amp;","&amp;A8829&amp;","&amp;A8830&amp;","&amp;A8831&amp;","&amp;A8832&amp;","&amp;A8833&amp;","&amp;A8834&amp;","&amp;A8835&amp;","&amp;A8836&amp;","&amp;A8837&amp;","&amp;A8838&amp;","&amp;A8839&amp;","&amp;A8840&amp;","&amp;A8841&amp;","&amp;A8842&amp;","&amp;A8843&amp;","&amp;A8844&amp;","&amp;A8845&amp;","&amp;A8846&amp;","&amp;A8847</f>
        <v>[LILEEP],Name = Lileep,Types = NORMAL,FLYING,BaseStats = 66,41,77,23,61,87,GenderRatio = FemaleOneEighth,GrowthRate = Erratic,BaseExp = 71,EVs = SPECIAL_DEFENSE,1,CatchRate = 45,Happiness = 70,Abilities = SUCTIONCUPS,HiddenAbilities = STORMDRAIN,Moves = 1,WRAP,1,ASTONISH,4,ACID,8,CONFUSERAY,12,INGRAIN,16,ANCIENTPOWER,20,MEGADRAIN,24,BRINE,28,AMNESIA,32,GASTROACID,36,GIGADRAIN,41,STOCKPILE,41,SPITUP,41,SWALLOW,44,ENERGYBALL,TutorMoves = AMNESIA,ATTRACT,BIND,BODYSLAM,BRINE,BULLETSEED,CONFIDE,DOUBLETEAM,EARTHPOWER,ENDURE,ENERGYBALL,FACADE,FRUSTRATION,GASTROACID,GIGADRAIN,GRASSKNOT,HIDDENPOWER,INFESTATION,METEORBEAM,MUDSHACKLES,PAINSPLIT,PROTECT,REST,RETURN,ROCKBLAST,ROCKPOLISH,ROCKSLIDE,ROCKTOMB,ROUND,SANDSTORM,PEPPERBURST,SLEEPTALK,SLUDGEBOMB,BOULDERHURL,SNORE,SOLARBEAM,STEALTHROCK,SUBSTITUTE,SUNNYDAY,SWAGGER,SWORDSDANCE,SYNTHESIS,TOXIC,WORRYSEED,EggMoves = BIND,CURSE,MIRRORCOAT,RECOVER,TICKLE,EggGroups = Water3,HatchSteps = 7905,Height = 1.0,Weight = 23.8,Color = White,Shape = HeadBase,Category = Fan,Pokedex = This Pokémon can be restored from a fossil. It is said that the centrifugal force it was able to generate allowed it to become airborne.,Generation = 3,WildItemUncommon = BIGROOT</v>
      </c>
    </row>
    <row r="8824" spans="1:5" x14ac:dyDescent="0.25">
      <c r="A8824" t="s">
        <v>3560</v>
      </c>
    </row>
    <row r="8825" spans="1:5" x14ac:dyDescent="0.25">
      <c r="A8825" t="s">
        <v>3561</v>
      </c>
    </row>
    <row r="8826" spans="1:5" x14ac:dyDescent="0.25">
      <c r="A8826" t="s">
        <v>3562</v>
      </c>
    </row>
    <row r="8827" spans="1:5" x14ac:dyDescent="0.25">
      <c r="A8827" t="s">
        <v>543</v>
      </c>
    </row>
    <row r="8828" spans="1:5" x14ac:dyDescent="0.25">
      <c r="A8828" t="s">
        <v>1027</v>
      </c>
    </row>
    <row r="8829" spans="1:5" x14ac:dyDescent="0.25">
      <c r="A8829" t="s">
        <v>758</v>
      </c>
    </row>
    <row r="8830" spans="1:5" x14ac:dyDescent="0.25">
      <c r="A8830" t="s">
        <v>9</v>
      </c>
    </row>
    <row r="8831" spans="1:5" x14ac:dyDescent="0.25">
      <c r="A8831" t="s">
        <v>2233</v>
      </c>
    </row>
    <row r="8832" spans="1:5" x14ac:dyDescent="0.25">
      <c r="A8832" t="s">
        <v>11</v>
      </c>
    </row>
    <row r="8833" spans="1:1" x14ac:dyDescent="0.25">
      <c r="A8833" t="s">
        <v>3563</v>
      </c>
    </row>
    <row r="8834" spans="1:1" x14ac:dyDescent="0.25">
      <c r="A8834" t="s">
        <v>3564</v>
      </c>
    </row>
    <row r="8835" spans="1:1" x14ac:dyDescent="0.25">
      <c r="A8835" t="s">
        <v>3565</v>
      </c>
    </row>
    <row r="8836" spans="1:1" x14ac:dyDescent="0.25">
      <c r="A8836" t="s">
        <v>3566</v>
      </c>
    </row>
    <row r="8837" spans="1:1" x14ac:dyDescent="0.25">
      <c r="A8837" t="s">
        <v>3567</v>
      </c>
    </row>
    <row r="8838" spans="1:1" x14ac:dyDescent="0.25">
      <c r="A8838" t="s">
        <v>3161</v>
      </c>
    </row>
    <row r="8839" spans="1:1" x14ac:dyDescent="0.25">
      <c r="A8839" t="s">
        <v>947</v>
      </c>
    </row>
    <row r="8840" spans="1:1" x14ac:dyDescent="0.25">
      <c r="A8840" t="s">
        <v>75</v>
      </c>
    </row>
    <row r="8841" spans="1:1" x14ac:dyDescent="0.25">
      <c r="A8841" t="s">
        <v>3568</v>
      </c>
    </row>
    <row r="8842" spans="1:1" x14ac:dyDescent="0.25">
      <c r="A8842" t="s">
        <v>636</v>
      </c>
    </row>
    <row r="8843" spans="1:1" x14ac:dyDescent="0.25">
      <c r="A8843" t="s">
        <v>186</v>
      </c>
    </row>
    <row r="8844" spans="1:1" x14ac:dyDescent="0.25">
      <c r="A8844" t="s">
        <v>3569</v>
      </c>
    </row>
    <row r="8845" spans="1:1" x14ac:dyDescent="0.25">
      <c r="A8845" t="s">
        <v>3570</v>
      </c>
    </row>
    <row r="8846" spans="1:1" x14ac:dyDescent="0.25">
      <c r="A8846" t="s">
        <v>269</v>
      </c>
    </row>
    <row r="8847" spans="1:1" x14ac:dyDescent="0.25">
      <c r="A8847" t="s">
        <v>3571</v>
      </c>
    </row>
    <row r="8848" spans="1:1" x14ac:dyDescent="0.25">
      <c r="A8848" t="s">
        <v>3572</v>
      </c>
    </row>
    <row r="8849" spans="1:5" x14ac:dyDescent="0.25">
      <c r="A8849" t="s">
        <v>1</v>
      </c>
    </row>
    <row r="8850" spans="1:5" x14ac:dyDescent="0.25">
      <c r="A8850" t="s">
        <v>3573</v>
      </c>
      <c r="E8850" t="str">
        <f>A8850&amp;","&amp;A8851&amp;","&amp;A8852&amp;","&amp;A8853&amp;","&amp;A8854&amp;","&amp;A8855&amp;","&amp;A8856&amp;","&amp;A8857&amp;","&amp;A8858&amp;","&amp;A8859&amp;","&amp;A8860&amp;","&amp;A8861&amp;","&amp;A8862&amp;","&amp;A8863&amp;","&amp;A8864&amp;","&amp;A8865&amp;","&amp;A8866&amp;","&amp;A8867&amp;","&amp;A8868&amp;","&amp;A8869&amp;","&amp;A8870&amp;","&amp;A8871&amp;","&amp;A8872&amp;","&amp;A8873&amp;","&amp;A8874</f>
        <v>[CRADILY],Name = Cradily,Types = NORMAL,FLYING,BaseStats = 86,81,97,43,81,107,GenderRatio = FemaleOneEighth,GrowthRate = Erratic,BaseExp = 173,EVs = SPECIAL_DEFENSE,2,CatchRate = 45,Happiness = 70,Abilities = SUCTIONCUPS,HiddenAbilities = STORMDRAIN,Moves = 1,LEECHSEED,1,WRAP,1,ASTONISH,1,ACID,1,CONFUSERAY,12,INGRAIN,16,ANCIENTPOWER,20,MEGADRAIN,24,BRINE,28,AMNESIA,32,GASTROACID,36,GIGADRAIN,43,STOCKPILE,43,SPITUP,43,SWALLOW,48,ENERGYBALL,TutorMoves = AMNESIA,ATTRACT,BIND,BLOCK,BODYSLAM,BRINE,BULLDOZE,BULLETSEED,CONFIDE,DIG,DOUBLETEAM,EARTHPOWER,EARTHQUAKE,ENDURE,ENERGYBALL,FACADE,FRUSTRATION,GASTROACID,GIGADRAIN,GIGAIMPACT,GRASSKNOT,GRASSYTERRAIN,HIDDENPOWER,HYPERBEAM,INFESTATION,METEORBEAM,MUDSHACKLES,PAINSPLIT,POWERWHIP,PROTECT,REST,RETURN,ROCKBLAST,ROCKPOLISH,ROCKSLIDE,ROCKSMASH,ROCKTOMB,ROUND,SANDSTORM,PEPPERBURST,SLEEPTALK,SLUDGEBOMB,SLUDGEWAVE,BOULDERHURL,SNORE,SOLARBEAM,STEALTHROCK,STONEEDGE,BRUTEFORCE,SUBSTITUTE,SUNNYDAY,SWAGGER,SWORDSDANCE,SYNTHESIS,TOXIC,WORRYSEED,EggGroups = Water3,HatchSteps = 7905,Height = 1.5,Weight = 60.4,Color = White,Shape = HeadBase,Category = Fan,Pokedex = When it is in danger, it is able to use the gale force winds it can create to blow away potential predators, discouraging them from chasing it.,Generation = 3,WildItemUncommon = BIGROOT,#-------------------------------</v>
      </c>
    </row>
    <row r="8851" spans="1:5" x14ac:dyDescent="0.25">
      <c r="A8851" t="s">
        <v>3574</v>
      </c>
    </row>
    <row r="8852" spans="1:5" x14ac:dyDescent="0.25">
      <c r="A8852" t="s">
        <v>3561</v>
      </c>
    </row>
    <row r="8853" spans="1:5" x14ac:dyDescent="0.25">
      <c r="A8853" t="s">
        <v>3575</v>
      </c>
    </row>
    <row r="8854" spans="1:5" x14ac:dyDescent="0.25">
      <c r="A8854" t="s">
        <v>543</v>
      </c>
    </row>
    <row r="8855" spans="1:5" x14ac:dyDescent="0.25">
      <c r="A8855" t="s">
        <v>1027</v>
      </c>
    </row>
    <row r="8856" spans="1:5" x14ac:dyDescent="0.25">
      <c r="A8856" t="s">
        <v>823</v>
      </c>
    </row>
    <row r="8857" spans="1:5" x14ac:dyDescent="0.25">
      <c r="A8857" t="s">
        <v>31</v>
      </c>
    </row>
    <row r="8858" spans="1:5" x14ac:dyDescent="0.25">
      <c r="A8858" t="s">
        <v>2233</v>
      </c>
    </row>
    <row r="8859" spans="1:5" x14ac:dyDescent="0.25">
      <c r="A8859" t="s">
        <v>11</v>
      </c>
    </row>
    <row r="8860" spans="1:5" x14ac:dyDescent="0.25">
      <c r="A8860" t="s">
        <v>3563</v>
      </c>
    </row>
    <row r="8861" spans="1:5" x14ac:dyDescent="0.25">
      <c r="A8861" t="s">
        <v>3564</v>
      </c>
    </row>
    <row r="8862" spans="1:5" x14ac:dyDescent="0.25">
      <c r="A8862" t="s">
        <v>3576</v>
      </c>
    </row>
    <row r="8863" spans="1:5" x14ac:dyDescent="0.25">
      <c r="A8863" t="s">
        <v>3577</v>
      </c>
    </row>
    <row r="8864" spans="1:5" x14ac:dyDescent="0.25">
      <c r="A8864" t="s">
        <v>3161</v>
      </c>
    </row>
    <row r="8865" spans="1:5" x14ac:dyDescent="0.25">
      <c r="A8865" t="s">
        <v>947</v>
      </c>
    </row>
    <row r="8866" spans="1:5" x14ac:dyDescent="0.25">
      <c r="A8866" t="s">
        <v>110</v>
      </c>
    </row>
    <row r="8867" spans="1:5" x14ac:dyDescent="0.25">
      <c r="A8867" t="s">
        <v>3578</v>
      </c>
    </row>
    <row r="8868" spans="1:5" x14ac:dyDescent="0.25">
      <c r="A8868" t="s">
        <v>636</v>
      </c>
    </row>
    <row r="8869" spans="1:5" x14ac:dyDescent="0.25">
      <c r="A8869" t="s">
        <v>186</v>
      </c>
    </row>
    <row r="8870" spans="1:5" x14ac:dyDescent="0.25">
      <c r="A8870" t="s">
        <v>3569</v>
      </c>
    </row>
    <row r="8871" spans="1:5" x14ac:dyDescent="0.25">
      <c r="A8871" t="s">
        <v>3579</v>
      </c>
    </row>
    <row r="8872" spans="1:5" x14ac:dyDescent="0.25">
      <c r="A8872" t="s">
        <v>269</v>
      </c>
    </row>
    <row r="8873" spans="1:5" x14ac:dyDescent="0.25">
      <c r="A8873" t="s">
        <v>3571</v>
      </c>
    </row>
    <row r="8874" spans="1:5" x14ac:dyDescent="0.25">
      <c r="A8874" t="s">
        <v>1</v>
      </c>
    </row>
    <row r="8875" spans="1:5" x14ac:dyDescent="0.25">
      <c r="A8875" t="s">
        <v>3580</v>
      </c>
      <c r="E8875" t="str">
        <f>A8875&amp;","&amp;A8876&amp;","&amp;A8877&amp;","&amp;A8878&amp;","&amp;A8879&amp;","&amp;A8880&amp;","&amp;A8881&amp;","&amp;A8882&amp;","&amp;A8883&amp;","&amp;A8884&amp;","&amp;A8885&amp;","&amp;A8886&amp;","&amp;A8887&amp;","&amp;A8888&amp;","&amp;A8889&amp;","&amp;A8890&amp;","&amp;A8891&amp;","&amp;A8892&amp;","&amp;A8893&amp;","&amp;A8894&amp;","&amp;A8895&amp;","&amp;A8896&amp;","&amp;A8897&amp;","&amp;A8898&amp;","&amp;A8899</f>
        <v>[MURKROW],Name = Murkrow,Types = NORMAL,FLYING,BaseStats = 81,50,85,54,50,85,GenderRatio = Female50Percent,GrowthRate = Parabolic,BaseExp = 81,EVs = DEFENSE,1,SPECIAL_DEFENSE,1,CatchRate = 30,Happiness = 35,Abilities = BIGPECKS,NORMALIZE,HiddenAbilities = CLOUDNINE,Moves = 1,PECK,1,SCRATCH,5,FURYATTACK,11,COVET,15,PLUCK,21,CHATTER,25,EROSION,31,SWANSONG,35,FANTASYSEAL,41,ROOST,45,TAILWIND,49,DRILLPECK,53,HYPERVOICE,58,BEAKBLAST,62,HURRICANE,TutorMoves = ATTRACT,CALMMIND,DARKPULSE,DEFOG,FACADE,FLY,FOULPLAY,FRUSTRATION,HEATWAVE,HIDDENPOWER,ICYWIND,SCORESETTLER,PROTECT,PSYCHIC,RAINDANCE,REST,RETURN,ROOST,ROUND,SHADOWBALL,SLEEPTALK,SNARL,STEELWING,SUBSTITUTE,SUNNYDAY,SWIFT,TAILWIND,TAUNT,THIEF,THUNDERWAVE,TOXIC,UPROAR,WEATHERBALL,HELPINGHAND,ACROBATICS,AIRSLASH,FEATHERDANCE,TURBULENCE,DEATHVORTEX,UTURN,FLUTTER,EDENFRUIT,MUDSHACKLES,LIGHTSCREEN,REFLECT,BEATUP,KNOCKOFF,CHARM,SIRENSSONG,CURSE,MEANLOOK,ROUND,LULLABY,ECHOEDVOICE,SAFEGUARD,PURGE,BODYSLAM,TRIATTACK,NASTYPLOT,BRAVEBIRD,HURRICANE,TORNADO,HYPERVOICE,FORTISSIMO,TWINBEAM,TERRAINPULSE,WORKUP,COACHING,DUALWINGBEAT,TAILWIND,GENTLECHIMES,COUPDEGRACE,EggMoves = BULLETSEED,WHIRLWIND,TALKSMACK,WINGATTACK,MIRRORMOVE,FEATHERDANCE,BARRIER,JETDIVE,GALEHOLD,ENCORE,SHUTDOWN,EggGroups = Flying,HatchSteps = 5120,Height = 0.5,Weight = 2.1,Color = Brown,Shape = Winged,Habitat = Forest,Category = Chicken,Pokedex = It is not clear where it found the leaf that it constantly chews on, but if you attempt to take it from the Murkrow, it will peck you relentlessly.,Generation = 2</v>
      </c>
    </row>
    <row r="8876" spans="1:5" x14ac:dyDescent="0.25">
      <c r="A8876" t="s">
        <v>3581</v>
      </c>
    </row>
    <row r="8877" spans="1:5" x14ac:dyDescent="0.25">
      <c r="A8877" t="s">
        <v>3561</v>
      </c>
    </row>
    <row r="8878" spans="1:5" x14ac:dyDescent="0.25">
      <c r="A8878" t="s">
        <v>3582</v>
      </c>
    </row>
    <row r="8879" spans="1:5" x14ac:dyDescent="0.25">
      <c r="A8879" t="s">
        <v>6</v>
      </c>
    </row>
    <row r="8880" spans="1:5" x14ac:dyDescent="0.25">
      <c r="A8880" t="s">
        <v>43</v>
      </c>
    </row>
    <row r="8881" spans="1:1" x14ac:dyDescent="0.25">
      <c r="A8881" t="s">
        <v>3583</v>
      </c>
    </row>
    <row r="8882" spans="1:1" x14ac:dyDescent="0.25">
      <c r="A8882" t="s">
        <v>1470</v>
      </c>
    </row>
    <row r="8883" spans="1:1" x14ac:dyDescent="0.25">
      <c r="A8883" t="s">
        <v>2612</v>
      </c>
    </row>
    <row r="8884" spans="1:1" x14ac:dyDescent="0.25">
      <c r="A8884" t="s">
        <v>1380</v>
      </c>
    </row>
    <row r="8885" spans="1:1" x14ac:dyDescent="0.25">
      <c r="A8885" t="s">
        <v>3584</v>
      </c>
    </row>
    <row r="8886" spans="1:1" x14ac:dyDescent="0.25">
      <c r="A8886" t="s">
        <v>855</v>
      </c>
    </row>
    <row r="8887" spans="1:1" x14ac:dyDescent="0.25">
      <c r="A8887" t="s">
        <v>3585</v>
      </c>
    </row>
    <row r="8888" spans="1:1" x14ac:dyDescent="0.25">
      <c r="A8888" t="s">
        <v>3586</v>
      </c>
    </row>
    <row r="8889" spans="1:1" x14ac:dyDescent="0.25">
      <c r="A8889" t="s">
        <v>3587</v>
      </c>
    </row>
    <row r="8890" spans="1:1" x14ac:dyDescent="0.25">
      <c r="A8890" t="s">
        <v>125</v>
      </c>
    </row>
    <row r="8891" spans="1:1" x14ac:dyDescent="0.25">
      <c r="A8891" t="s">
        <v>614</v>
      </c>
    </row>
    <row r="8892" spans="1:1" x14ac:dyDescent="0.25">
      <c r="A8892" t="s">
        <v>452</v>
      </c>
    </row>
    <row r="8893" spans="1:1" x14ac:dyDescent="0.25">
      <c r="A8893" t="s">
        <v>1179</v>
      </c>
    </row>
    <row r="8894" spans="1:1" x14ac:dyDescent="0.25">
      <c r="A8894" t="s">
        <v>155</v>
      </c>
    </row>
    <row r="8895" spans="1:1" x14ac:dyDescent="0.25">
      <c r="A8895" t="s">
        <v>293</v>
      </c>
    </row>
    <row r="8896" spans="1:1" x14ac:dyDescent="0.25">
      <c r="A8896" t="s">
        <v>3387</v>
      </c>
    </row>
    <row r="8897" spans="1:5" x14ac:dyDescent="0.25">
      <c r="A8897" t="s">
        <v>3588</v>
      </c>
    </row>
    <row r="8898" spans="1:5" x14ac:dyDescent="0.25">
      <c r="A8898" t="s">
        <v>3589</v>
      </c>
    </row>
    <row r="8899" spans="1:5" x14ac:dyDescent="0.25">
      <c r="A8899" t="s">
        <v>223</v>
      </c>
    </row>
    <row r="8900" spans="1:5" x14ac:dyDescent="0.25">
      <c r="A8900" t="s">
        <v>3590</v>
      </c>
    </row>
    <row r="8901" spans="1:5" x14ac:dyDescent="0.25">
      <c r="A8901" t="s">
        <v>1</v>
      </c>
    </row>
    <row r="8902" spans="1:5" x14ac:dyDescent="0.25">
      <c r="A8902" t="s">
        <v>3591</v>
      </c>
      <c r="E8902" t="str">
        <f>A8902&amp;","&amp;A8903&amp;","&amp;A8904&amp;","&amp;A8905&amp;","&amp;A8906&amp;","&amp;A8907&amp;","&amp;A8908&amp;","&amp;A8909&amp;","&amp;A8910&amp;","&amp;A8911&amp;","&amp;A8912&amp;","&amp;A8913&amp;","&amp;A8914&amp;","&amp;A8915&amp;","&amp;A8916&amp;","&amp;A8917&amp;","&amp;A8918&amp;","&amp;A8919&amp;","&amp;A8920&amp;","&amp;A8921&amp;","&amp;A8922&amp;","&amp;A8923&amp;","&amp;A8924&amp;","&amp;A8925&amp;","&amp;A8926</f>
        <v>[HONCHKROW],Name = Honchkrow,Types = NORMAL,FLYING,BaseStats = 125,65,105,40,65,105,GenderRatio = Female50Percent,GrowthRate = Parabolic,BaseExp = 177,EVs = HP,2,CatchRate = 30,Happiness = 35,Abilities = BIGPECKS,NORMALIZE,HiddenAbilities = CLOUDNINE,Moves = 1,PECK,1,SCRATCH,5,FURYATTACK,11,COVET,15,PLUCK,21,CHATTER,25,EROSION,31,SWANSONG,35,FANTASYSEAL,41,ROOST,45,TAILWIND,49,DRILLPECK,53,HYPERVOICE,58,BEAKBLAST,62,HURRICANE,TutorMoves = ATTRACT,CALMMIND,DARKPULSE,DEFOG,FACADE,FLY,FOULPLAY,FRUSTRATION,HEATWAVE,HIDDENPOWER,ICYWIND,SCORESETTLER,PROTECT,PSYCHIC,RAINDANCE,REST,RETURN,ROOST,ROUND,SHADOWBALL,SLEEPTALK,SNARL,STEELWING,SUBSTITUTE,SUNNYDAY,SWIFT,TAILWIND,TAUNT,THIEF,THUNDERWAVE,TOXIC,UPROAR,WEATHERBALL,HELPINGHAND,ACROBATICS,AIRSLASH,FEATHERDANCE,TURBULENCE,DEATHVORTEX,UTURN,FLUTTER,EDENFRUIT,MUDSHACKLES,LIGHTSCREEN,REFLECT,BEATUP,KNOCKOFF,CHARM,SIRENSSONG,CURSE,MEANLOOK,ROUND,LULLABY,ECHOEDVOICE,SAFEGUARD,PURGE,BODYSLAM,TRIATTACK,NASTYPLOT,BRAVEBIRD,HURRICANE,TORNADO,HYPERVOICE,FORTISSIMO,TWINBEAM,TERRAINPULSE,WORKUP,COACHING,DUALWINGBEAT,TAILWIND,GENTLECHIMES,COUPDEGRACE,SWORDSDANCE,BULKUP,EggGroups = Flying,HatchSteps = 5120,Height = 0.9,Weight = 27.3,Color = Brown,Shape = Winged,Category = Chicken,Pokedex = It likes to perch itself on tall buildings and observe passerbys. When it is feeling extra menacing, it likes to squawk, spit and harass certain passerbys.,Generation = 4,#-------------------------------,[CACNEA]</v>
      </c>
    </row>
    <row r="8903" spans="1:5" x14ac:dyDescent="0.25">
      <c r="A8903" t="s">
        <v>3592</v>
      </c>
    </row>
    <row r="8904" spans="1:5" x14ac:dyDescent="0.25">
      <c r="A8904" t="s">
        <v>3561</v>
      </c>
    </row>
    <row r="8905" spans="1:5" x14ac:dyDescent="0.25">
      <c r="A8905" t="s">
        <v>3593</v>
      </c>
    </row>
    <row r="8906" spans="1:5" x14ac:dyDescent="0.25">
      <c r="A8906" t="s">
        <v>6</v>
      </c>
    </row>
    <row r="8907" spans="1:5" x14ac:dyDescent="0.25">
      <c r="A8907" t="s">
        <v>43</v>
      </c>
    </row>
    <row r="8908" spans="1:5" x14ac:dyDescent="0.25">
      <c r="A8908" t="s">
        <v>845</v>
      </c>
    </row>
    <row r="8909" spans="1:5" x14ac:dyDescent="0.25">
      <c r="A8909" t="s">
        <v>275</v>
      </c>
    </row>
    <row r="8910" spans="1:5" x14ac:dyDescent="0.25">
      <c r="A8910" t="s">
        <v>2612</v>
      </c>
    </row>
    <row r="8911" spans="1:5" x14ac:dyDescent="0.25">
      <c r="A8911" t="s">
        <v>1380</v>
      </c>
    </row>
    <row r="8912" spans="1:5" x14ac:dyDescent="0.25">
      <c r="A8912" t="s">
        <v>3584</v>
      </c>
    </row>
    <row r="8913" spans="1:5" x14ac:dyDescent="0.25">
      <c r="A8913" t="s">
        <v>855</v>
      </c>
    </row>
    <row r="8914" spans="1:5" x14ac:dyDescent="0.25">
      <c r="A8914" t="s">
        <v>3585</v>
      </c>
    </row>
    <row r="8915" spans="1:5" x14ac:dyDescent="0.25">
      <c r="A8915" t="s">
        <v>3594</v>
      </c>
    </row>
    <row r="8916" spans="1:5" x14ac:dyDescent="0.25">
      <c r="A8916" t="s">
        <v>125</v>
      </c>
    </row>
    <row r="8917" spans="1:5" x14ac:dyDescent="0.25">
      <c r="A8917" t="s">
        <v>614</v>
      </c>
    </row>
    <row r="8918" spans="1:5" x14ac:dyDescent="0.25">
      <c r="A8918" t="s">
        <v>675</v>
      </c>
    </row>
    <row r="8919" spans="1:5" x14ac:dyDescent="0.25">
      <c r="A8919" t="s">
        <v>3595</v>
      </c>
    </row>
    <row r="8920" spans="1:5" x14ac:dyDescent="0.25">
      <c r="A8920" t="s">
        <v>155</v>
      </c>
    </row>
    <row r="8921" spans="1:5" x14ac:dyDescent="0.25">
      <c r="A8921" t="s">
        <v>293</v>
      </c>
    </row>
    <row r="8922" spans="1:5" x14ac:dyDescent="0.25">
      <c r="A8922" t="s">
        <v>3588</v>
      </c>
    </row>
    <row r="8923" spans="1:5" x14ac:dyDescent="0.25">
      <c r="A8923" t="s">
        <v>3596</v>
      </c>
    </row>
    <row r="8924" spans="1:5" x14ac:dyDescent="0.25">
      <c r="A8924" t="s">
        <v>385</v>
      </c>
    </row>
    <row r="8925" spans="1:5" x14ac:dyDescent="0.25">
      <c r="A8925" t="s">
        <v>1</v>
      </c>
    </row>
    <row r="8926" spans="1:5" x14ac:dyDescent="0.25">
      <c r="A8926" t="s">
        <v>3597</v>
      </c>
      <c r="E8926" t="str">
        <f>A8926&amp;","&amp;A8927&amp;","&amp;A8928&amp;","&amp;A8929&amp;","&amp;A8930&amp;","&amp;A8931&amp;","&amp;A8932&amp;","&amp;A8933&amp;","&amp;A8934&amp;","&amp;A8935&amp;","&amp;A8936&amp;","&amp;A8937&amp;","&amp;A8938&amp;","&amp;A8939&amp;","&amp;A8940&amp;","&amp;A8941&amp;","&amp;A8942&amp;","&amp;A8943&amp;","&amp;A8944&amp;","&amp;A8945&amp;","&amp;A8946&amp;","&amp;A8947&amp;","&amp;A8948&amp;","&amp;A8949&amp;","&amp;A8950</f>
        <v>[CACNEA],Name = Cacnea,Types = ICE,FIGHTING,BaseStats = 50,85,40,35,85,40,GenderRatio = Female50Percent,GrowthRate = Parabolic,BaseExp = 67,EVs = SPECIAL_ATTACK,1,CatchRate = 190,Happiness = 35,Abilities = IRONFIST,DEFIANT,HiddenAbilities = WATERCOMPACTION,Moves = 1,TACKLE,1,LEER,4,ICEBALL,7,ICESHARD,10,POWERUPPUNCH,13,ARMTHRUST,16,COMETPUNCH,19,BULKUP,22,ICEPUNCH,26,SCORESETTLER,30,NORETREAT,34,SUCKERPUNCH,38,DRAINPUNCH,42,ICEHAMMER,46,FRENZY,54,SUPERPOWER,TutorMoves = ATTRACT,BLOCK,BRICKBREAK,BULLETSEED,CONFIDE,CUT,DARKPULSE,DOUBLETEAM,DRAINPUNCH,ENDURE,ENERGYBALL,FACADE,FLING,FOCUSPUNCH,FRUSTRATION,GIGADRAIN,GRASSKNOT,HIDDENPOWER,LOWKICK,NATUREPOWER,SCORESETTLER,POISONJAB,POWERUPPUNCH,PROTECT,REST,RETURN,ROLEPLAY,ROUND,SANDSTORM,PEPPERBURST,SLEEPTALK,SNORE,SOLARBEAM,SPITE,SUBSTITUTE,SUNNYDAY,SWAGGER,SWORDSDANCE,SYNTHESIS,THUNDERPUNCH,TOXIC,ALLERGY,WORRYSEED,EggMoves = ICICLESPEAR,ICICLECRASH,TEETERDANCE,DYNAMICPUNCH,COUNTER,LOWKICK,SWORDSDANCE,DISABLE,PARRY,EggGroups = Humanlike,HatchSteps = 5120,Height = 0.4,Weight = 51.3,Color = Blue,Shape = Bipedal,Habitat = RoughTerrain,Category = Snowman,Pokedex = There is a story for small children that says that Cacnea came to life when a child gave it a carrot for a nose.,Generation = 3</v>
      </c>
    </row>
    <row r="8927" spans="1:5" x14ac:dyDescent="0.25">
      <c r="A8927" t="s">
        <v>3598</v>
      </c>
    </row>
    <row r="8928" spans="1:5" x14ac:dyDescent="0.25">
      <c r="A8928" t="s">
        <v>3599</v>
      </c>
    </row>
    <row r="8929" spans="1:1" x14ac:dyDescent="0.25">
      <c r="A8929" t="s">
        <v>3600</v>
      </c>
    </row>
    <row r="8930" spans="1:1" x14ac:dyDescent="0.25">
      <c r="A8930" t="s">
        <v>6</v>
      </c>
    </row>
    <row r="8931" spans="1:1" x14ac:dyDescent="0.25">
      <c r="A8931" t="s">
        <v>43</v>
      </c>
    </row>
    <row r="8932" spans="1:1" x14ac:dyDescent="0.25">
      <c r="A8932" t="s">
        <v>2119</v>
      </c>
    </row>
    <row r="8933" spans="1:1" x14ac:dyDescent="0.25">
      <c r="A8933" t="s">
        <v>45</v>
      </c>
    </row>
    <row r="8934" spans="1:1" x14ac:dyDescent="0.25">
      <c r="A8934" t="s">
        <v>10</v>
      </c>
    </row>
    <row r="8935" spans="1:1" x14ac:dyDescent="0.25">
      <c r="A8935" t="s">
        <v>1380</v>
      </c>
    </row>
    <row r="8936" spans="1:1" x14ac:dyDescent="0.25">
      <c r="A8936" t="s">
        <v>3601</v>
      </c>
    </row>
    <row r="8937" spans="1:1" x14ac:dyDescent="0.25">
      <c r="A8937" t="s">
        <v>1640</v>
      </c>
    </row>
    <row r="8938" spans="1:1" x14ac:dyDescent="0.25">
      <c r="A8938" t="s">
        <v>3602</v>
      </c>
    </row>
    <row r="8939" spans="1:1" x14ac:dyDescent="0.25">
      <c r="A8939" t="s">
        <v>3603</v>
      </c>
    </row>
    <row r="8940" spans="1:1" x14ac:dyDescent="0.25">
      <c r="A8940" t="s">
        <v>3604</v>
      </c>
    </row>
    <row r="8941" spans="1:1" x14ac:dyDescent="0.25">
      <c r="A8941" t="s">
        <v>885</v>
      </c>
    </row>
    <row r="8942" spans="1:1" x14ac:dyDescent="0.25">
      <c r="A8942" t="s">
        <v>614</v>
      </c>
    </row>
    <row r="8943" spans="1:1" x14ac:dyDescent="0.25">
      <c r="A8943" t="s">
        <v>484</v>
      </c>
    </row>
    <row r="8944" spans="1:1" x14ac:dyDescent="0.25">
      <c r="A8944" t="s">
        <v>3605</v>
      </c>
    </row>
    <row r="8945" spans="1:5" x14ac:dyDescent="0.25">
      <c r="A8945" t="s">
        <v>53</v>
      </c>
    </row>
    <row r="8946" spans="1:5" x14ac:dyDescent="0.25">
      <c r="A8946" t="s">
        <v>369</v>
      </c>
    </row>
    <row r="8947" spans="1:5" x14ac:dyDescent="0.25">
      <c r="A8947" t="s">
        <v>3339</v>
      </c>
    </row>
    <row r="8948" spans="1:5" x14ac:dyDescent="0.25">
      <c r="A8948" t="s">
        <v>3606</v>
      </c>
    </row>
    <row r="8949" spans="1:5" x14ac:dyDescent="0.25">
      <c r="A8949" t="s">
        <v>3607</v>
      </c>
    </row>
    <row r="8950" spans="1:5" x14ac:dyDescent="0.25">
      <c r="A8950" t="s">
        <v>269</v>
      </c>
    </row>
    <row r="8951" spans="1:5" x14ac:dyDescent="0.25">
      <c r="A8951" t="s">
        <v>3608</v>
      </c>
    </row>
    <row r="8952" spans="1:5" x14ac:dyDescent="0.25">
      <c r="A8952" t="s">
        <v>3609</v>
      </c>
    </row>
    <row r="8953" spans="1:5" x14ac:dyDescent="0.25">
      <c r="A8953" t="s">
        <v>1</v>
      </c>
    </row>
    <row r="8954" spans="1:5" x14ac:dyDescent="0.25">
      <c r="A8954" t="s">
        <v>3610</v>
      </c>
      <c r="E8954" t="str">
        <f>A8954&amp;","&amp;A8955&amp;","&amp;A8956&amp;","&amp;A8957&amp;","&amp;A8958&amp;","&amp;A8959&amp;","&amp;A8960&amp;","&amp;A8961&amp;","&amp;A8962&amp;","&amp;A8963&amp;","&amp;A8964&amp;","&amp;A8965&amp;","&amp;A8966&amp;","&amp;A8967&amp;","&amp;A8968&amp;","&amp;A8969&amp;","&amp;A8970&amp;","&amp;A8971&amp;","&amp;A8972&amp;","&amp;A8973&amp;","&amp;A8974&amp;","&amp;A8975&amp;","&amp;A8976&amp;","&amp;A8977&amp;","&amp;A8978</f>
        <v>[CACTURNE],Name = Cacturne,Types = ICE,FIGHTING,BaseStats = 70,115,60,55,115,60,GenderRatio = Female50Percent,GrowthRate = Parabolic,BaseExp = 166,EVs = ATTACK,1,SPECIAL_ATTACK,1,CatchRate = 60,Happiness = 35,Abilities = IRONFIST,DEFIANT,HiddenAbilities = WATERCOMPACTION,Moves = 1,TACKLE,1,LEER,4,ICEBALL,7,ICESHARD,10,POWERUPPUNCH,13,ARMTHRUST,16,COMETPUNCH,19,BULKUP,22,ICEPUNCH,26,SCORESETTLER,30,NORETREAT,34,SUCKERPUNCH,38,DRAINPUNCH,42,ICEHAMMER,46,FRENZY,54,SUPERPOWER,TutorMoves = ATTRACT,BLOCK,BRICKBREAK,BULLETSEED,CONFIDE,CUT,DARKPULSE,DOUBLETEAM,DRAINPUNCH,EMBARGO,ENDURE,ENERGYBALL,FACADE,FLING,FOCUSBLAST,FOCUSPUNCH,FOULPLAY,FRUSTRATION,GIGADRAIN,GIGAIMPACT,GRASSKNOT,HIDDENPOWER,HYPERBEAM,LOWKICK,NATUREPOWER,SCORESETTLER,POISONJAB,POWERUPPUNCH,PROTECT,REST,RETALIATE,RETURN,ROLEPLAY,ROUND,SANDSTORM,PEPPERBURST,SLEEPTALK,SNORE,SOLARBEAM,SPITE,STAMPEDE,BRUTEFORCE,SUBSTITUTE,SUNNYDAY,SUPERPOWER,SWAGGER,SWORDSDANCE,SYNTHESIS,THUNDERPUNCH,TOXIC,ALLERGY,WORRYSEED,EggGroups = Humanlike,HatchSteps = 5120,Height = 1.3,Weight = 77.4,Color = Blue,Shape = Bipedal,Habitat = RoughTerrain,Category = Snowman,Pokedex = Because it is constantly at risk of turning into a lifeless object if the carrot is removed from its nose, it has become very protective of it for self-preservation.,Generation = 3,WildItemUncommon = STICKYBARB</v>
      </c>
    </row>
    <row r="8955" spans="1:5" x14ac:dyDescent="0.25">
      <c r="A8955" t="s">
        <v>3611</v>
      </c>
    </row>
    <row r="8956" spans="1:5" x14ac:dyDescent="0.25">
      <c r="A8956" t="s">
        <v>3599</v>
      </c>
    </row>
    <row r="8957" spans="1:5" x14ac:dyDescent="0.25">
      <c r="A8957" t="s">
        <v>3612</v>
      </c>
    </row>
    <row r="8958" spans="1:5" x14ac:dyDescent="0.25">
      <c r="A8958" t="s">
        <v>6</v>
      </c>
    </row>
    <row r="8959" spans="1:5" x14ac:dyDescent="0.25">
      <c r="A8959" t="s">
        <v>43</v>
      </c>
    </row>
    <row r="8960" spans="1:5" x14ac:dyDescent="0.25">
      <c r="A8960" t="s">
        <v>579</v>
      </c>
    </row>
    <row r="8961" spans="1:1" x14ac:dyDescent="0.25">
      <c r="A8961" t="s">
        <v>1795</v>
      </c>
    </row>
    <row r="8962" spans="1:1" x14ac:dyDescent="0.25">
      <c r="A8962" t="s">
        <v>2466</v>
      </c>
    </row>
    <row r="8963" spans="1:1" x14ac:dyDescent="0.25">
      <c r="A8963" t="s">
        <v>1380</v>
      </c>
    </row>
    <row r="8964" spans="1:1" x14ac:dyDescent="0.25">
      <c r="A8964" t="s">
        <v>3601</v>
      </c>
    </row>
    <row r="8965" spans="1:1" x14ac:dyDescent="0.25">
      <c r="A8965" t="s">
        <v>1640</v>
      </c>
    </row>
    <row r="8966" spans="1:1" x14ac:dyDescent="0.25">
      <c r="A8966" t="s">
        <v>3602</v>
      </c>
    </row>
    <row r="8967" spans="1:1" x14ac:dyDescent="0.25">
      <c r="A8967" t="s">
        <v>3613</v>
      </c>
    </row>
    <row r="8968" spans="1:1" x14ac:dyDescent="0.25">
      <c r="A8968" t="s">
        <v>885</v>
      </c>
    </row>
    <row r="8969" spans="1:1" x14ac:dyDescent="0.25">
      <c r="A8969" t="s">
        <v>614</v>
      </c>
    </row>
    <row r="8970" spans="1:1" x14ac:dyDescent="0.25">
      <c r="A8970" t="s">
        <v>90</v>
      </c>
    </row>
    <row r="8971" spans="1:1" x14ac:dyDescent="0.25">
      <c r="A8971" t="s">
        <v>3614</v>
      </c>
    </row>
    <row r="8972" spans="1:1" x14ac:dyDescent="0.25">
      <c r="A8972" t="s">
        <v>53</v>
      </c>
    </row>
    <row r="8973" spans="1:1" x14ac:dyDescent="0.25">
      <c r="A8973" t="s">
        <v>369</v>
      </c>
    </row>
    <row r="8974" spans="1:1" x14ac:dyDescent="0.25">
      <c r="A8974" t="s">
        <v>3339</v>
      </c>
    </row>
    <row r="8975" spans="1:1" x14ac:dyDescent="0.25">
      <c r="A8975" t="s">
        <v>3606</v>
      </c>
    </row>
    <row r="8976" spans="1:1" x14ac:dyDescent="0.25">
      <c r="A8976" t="s">
        <v>3615</v>
      </c>
    </row>
    <row r="8977" spans="1:5" x14ac:dyDescent="0.25">
      <c r="A8977" t="s">
        <v>269</v>
      </c>
    </row>
    <row r="8978" spans="1:5" x14ac:dyDescent="0.25">
      <c r="A8978" t="s">
        <v>3608</v>
      </c>
    </row>
    <row r="8979" spans="1:5" x14ac:dyDescent="0.25">
      <c r="A8979" t="s">
        <v>1</v>
      </c>
    </row>
    <row r="8980" spans="1:5" x14ac:dyDescent="0.25">
      <c r="A8980" t="s">
        <v>3616</v>
      </c>
      <c r="E8980" t="str">
        <f>A8980&amp;","&amp;A8981&amp;","&amp;A8982&amp;","&amp;A8983&amp;","&amp;A8984&amp;","&amp;A8985&amp;","&amp;A8986&amp;","&amp;A8987&amp;","&amp;A8988&amp;","&amp;A8989&amp;","&amp;A8990&amp;","&amp;A8991&amp;","&amp;A8992&amp;","&amp;A8993&amp;","&amp;A8994&amp;","&amp;A8995&amp;","&amp;A8996&amp;","&amp;A8997&amp;","&amp;A8998&amp;","&amp;A8999&amp;","&amp;A9000&amp;","&amp;A9001&amp;","&amp;A9002&amp;","&amp;A9003&amp;","&amp;A9004</f>
        <v>[HAPPINY],Name = Happiny,Types = NORMAL,STEEL,BaseStats = 100,5,5,30,15,65,GenderRatio = AlwaysFemale,GrowthRate = Fast,BaseExp = 110,EVs = HP,1,CatchRate = 130,Happiness = 140,Abilities = NATURALCURE,SERENEGRACE,HiddenAbilities = FRIENDGUARD,Moves = 1,MINIMIZE,1,POUND,1,COPYCAT,4,DEFENSECURL,8,SWEETKISS,12,DISARMINGVOICE,16,COVET,20,CHARM,TutorMoves = ATTRACT,CHARM,CONFIDE,COVET,DOUBLETEAM,DRAINPUNCH,DREAMEATER,ECHOEDVOICE,ENDEAVOR,ENDURE,FACADE,FIREBLAST,FLAMETHROWER,FLING,FRUSTRATION,GRASSKNOT,GRAVITY,HAIL,HEALBELL,HELPINGHAND,HIDDENPOWER,HYPERVOICE,ICYWIND,LASTRESORT,LIGHTSCREEN,METRONOME,PROTECT,PSYCHIC,PSYCHUP,RAINDANCE,RECYCLE,REST,RETURN,ROUND,SAFEGUARD,SHADOWBALL,SHOCKWAVE,SLEEPTALK,SNORE,SOLARBEAM,STOREDPOWER,SUBSTITUTE,SUNNYDAY,SWAGGER,THUNDERWAVE,TOXIC,UPROAR,WATERPULSE,WORKUP,ZENHEADBUTT,EggMoves = PRESENT,AROMATHERAPY,GRAVITY,SEISMICTOSS,EggGroups = Undiscovered,HatchSteps = 10455,Incense = LUCKINCENSE,Height = 0.6,Weight = 24.4,Color = Gray,Shape = Bipedal,Category = Helper,Pokedex = The H.A.P.P.I.N.Y model 700 was invented to provide its owner with expedient access to healing facilities while travelling.,Generation = 4</v>
      </c>
    </row>
    <row r="8981" spans="1:5" x14ac:dyDescent="0.25">
      <c r="A8981" t="s">
        <v>3617</v>
      </c>
    </row>
    <row r="8982" spans="1:5" x14ac:dyDescent="0.25">
      <c r="A8982" t="s">
        <v>3618</v>
      </c>
    </row>
    <row r="8983" spans="1:5" x14ac:dyDescent="0.25">
      <c r="A8983" t="s">
        <v>3619</v>
      </c>
    </row>
    <row r="8984" spans="1:5" x14ac:dyDescent="0.25">
      <c r="A8984" t="s">
        <v>1556</v>
      </c>
    </row>
    <row r="8985" spans="1:5" x14ac:dyDescent="0.25">
      <c r="A8985" t="s">
        <v>503</v>
      </c>
    </row>
    <row r="8986" spans="1:5" x14ac:dyDescent="0.25">
      <c r="A8986" t="s">
        <v>3620</v>
      </c>
    </row>
    <row r="8987" spans="1:5" x14ac:dyDescent="0.25">
      <c r="A8987" t="s">
        <v>256</v>
      </c>
    </row>
    <row r="8988" spans="1:5" x14ac:dyDescent="0.25">
      <c r="A8988" t="s">
        <v>3621</v>
      </c>
    </row>
    <row r="8989" spans="1:5" x14ac:dyDescent="0.25">
      <c r="A8989" t="s">
        <v>3622</v>
      </c>
    </row>
    <row r="8990" spans="1:5" x14ac:dyDescent="0.25">
      <c r="A8990" t="s">
        <v>3623</v>
      </c>
    </row>
    <row r="8991" spans="1:5" x14ac:dyDescent="0.25">
      <c r="A8991" t="s">
        <v>3624</v>
      </c>
    </row>
    <row r="8992" spans="1:5" x14ac:dyDescent="0.25">
      <c r="A8992" t="s">
        <v>3625</v>
      </c>
    </row>
    <row r="8993" spans="1:5" x14ac:dyDescent="0.25">
      <c r="A8993" t="s">
        <v>3626</v>
      </c>
    </row>
    <row r="8994" spans="1:5" x14ac:dyDescent="0.25">
      <c r="A8994" t="s">
        <v>3627</v>
      </c>
    </row>
    <row r="8995" spans="1:5" x14ac:dyDescent="0.25">
      <c r="A8995" t="s">
        <v>1141</v>
      </c>
    </row>
    <row r="8996" spans="1:5" x14ac:dyDescent="0.25">
      <c r="A8996" t="s">
        <v>264</v>
      </c>
    </row>
    <row r="8997" spans="1:5" x14ac:dyDescent="0.25">
      <c r="A8997" t="s">
        <v>3628</v>
      </c>
    </row>
    <row r="8998" spans="1:5" x14ac:dyDescent="0.25">
      <c r="A8998" t="s">
        <v>19</v>
      </c>
    </row>
    <row r="8999" spans="1:5" x14ac:dyDescent="0.25">
      <c r="A8999" t="s">
        <v>3629</v>
      </c>
    </row>
    <row r="9000" spans="1:5" x14ac:dyDescent="0.25">
      <c r="A9000" t="s">
        <v>325</v>
      </c>
    </row>
    <row r="9001" spans="1:5" x14ac:dyDescent="0.25">
      <c r="A9001" t="s">
        <v>369</v>
      </c>
    </row>
    <row r="9002" spans="1:5" x14ac:dyDescent="0.25">
      <c r="A9002" t="s">
        <v>3630</v>
      </c>
    </row>
    <row r="9003" spans="1:5" x14ac:dyDescent="0.25">
      <c r="A9003" t="s">
        <v>3631</v>
      </c>
    </row>
    <row r="9004" spans="1:5" x14ac:dyDescent="0.25">
      <c r="A9004" t="s">
        <v>385</v>
      </c>
    </row>
    <row r="9005" spans="1:5" x14ac:dyDescent="0.25">
      <c r="A9005" t="s">
        <v>3632</v>
      </c>
    </row>
    <row r="9006" spans="1:5" x14ac:dyDescent="0.25">
      <c r="A9006" t="s">
        <v>3633</v>
      </c>
    </row>
    <row r="9007" spans="1:5" x14ac:dyDescent="0.25">
      <c r="A9007" t="s">
        <v>1</v>
      </c>
    </row>
    <row r="9008" spans="1:5" x14ac:dyDescent="0.25">
      <c r="A9008" t="s">
        <v>3634</v>
      </c>
      <c r="E9008" t="str">
        <f>A9008&amp;","&amp;A9009&amp;","&amp;A9010&amp;","&amp;A9011&amp;","&amp;A9012&amp;","&amp;A9013&amp;","&amp;A9014&amp;","&amp;A9015&amp;","&amp;A9016&amp;","&amp;A9017&amp;","&amp;A9018&amp;","&amp;A9019&amp;","&amp;A9020&amp;","&amp;A9021&amp;","&amp;A9022&amp;","&amp;A9023&amp;","&amp;A9024&amp;","&amp;A9025&amp;","&amp;A9026&amp;","&amp;A9027&amp;","&amp;A9028&amp;","&amp;A9029&amp;","&amp;A9030&amp;","&amp;A9031&amp;","&amp;A9032</f>
        <v>[CHANSEY],Name = Chansey,Types = NORMAL,STEEL,BaseStats = 250,5,5,50,35,105,GenderRatio = AlwaysFemale,GrowthRate = Fast,BaseExp = 395,EVs = HP,2,CatchRate = 30,Happiness = 140,Abilities = NATURALCURE,SERENEGRACE,HiddenAbilities = HEALER,Moves = 1,SWEETKISS,1,DISARMINGVOICE,1,COVET,1,CHARM,1,MINIMIZE,1,POUND,1,COPYCAT,1,DEFENSECURL,4,TAILWHIP,8,ECHOEDVOICE,12,LIFEDEW,16,SING,20,FLING,24,TAKEDOWN,28,HEALPULSE,32,HELPINGHAND,36,LIGHTSCREEN,40,DOUBLEEDGE,44,SOFTBOILED,48,LASTRESORT,52,HEALINGWISH,TutorMoves = ALLYSWITCH,ATTRACT,BLIZZARD,BODYSLAM,BRICKBREAK,BULLDOZE,CALMMIND,CHARGEBEAM,CHARM,CONFIDE,COVET,DAZZLINGGLEAM,DOUBLETEAM,DRAINPUNCH,DREAMEATER,EARTHQUAKE,ECHOEDVOICE,ENDEAVOR,ENDURE,FACADE,FIREBLAST,FIREPUNCH,FLAMETHROWER,FLING,FOCUSPUNCH,FRUSTRATION,GIGAIMPACT,GRASSKNOT,GRAVITY,HAIL,HEALBELL,HELPINGHAND,HIDDENPOWER,HYPERBEAM,HYPERVOICE,ICEBEAM,ICEPUNCH,ICYWIND,LASERFOCUS,LASTRESORT,LIGHTSCREEN,MEGAKICK,MEGAPUNCH,METRONOME,POWERUPPUNCH,PROTECT,PSYCHIC,PSYCHUP,RAINDANCE,RECYCLE,REFLECT,REST,RETALIATE,RETURN,ROCKSLIDE,ROCKSMASH,ROCKTOMB,ROUND,SAFEGUARD,SANDSTORM,SHADOWBALL,SHOCKWAVE,SKILLSWAP,SLEEPTALK,SNATCH,SNORE,SOLARBEAM,STEALTHROCK,STAMPEDE,STOREDPOWER,BRUTEFORCE,SUBSTITUTE,SUNNYDAY,SWAGGER,TELEKINESIS,THUNDER,THUNDERBOLT,THUNDERPUNCH,THUNDERWAVE,TOXIC,TRIATTACK,UPROAR,WATERPULSE,WILDCHARGE,WORKUP,ZENHEADBUTT,EggMoves = PRESENT,AROMATHERAPY,GRAVITY,SEISMICTOSS,EggGroups = Fairy,HatchSteps = 10455,Height = 1.1,Weight = 34.6,Color = Gray,Shape = Bipedal,Category = Helper,Pokedex = The C.H.A.N.S.E.Y model 800 is the upgraded version of the H.A.P.P.I.N.Y 700 and provides enhanced services in addition to healing facilities.,Generation = 1,WildItemCommon = LUCKYPUNCH</v>
      </c>
    </row>
    <row r="9009" spans="1:1" x14ac:dyDescent="0.25">
      <c r="A9009" t="s">
        <v>3635</v>
      </c>
    </row>
    <row r="9010" spans="1:1" x14ac:dyDescent="0.25">
      <c r="A9010" t="s">
        <v>3618</v>
      </c>
    </row>
    <row r="9011" spans="1:1" x14ac:dyDescent="0.25">
      <c r="A9011" t="s">
        <v>3636</v>
      </c>
    </row>
    <row r="9012" spans="1:1" x14ac:dyDescent="0.25">
      <c r="A9012" t="s">
        <v>1556</v>
      </c>
    </row>
    <row r="9013" spans="1:1" x14ac:dyDescent="0.25">
      <c r="A9013" t="s">
        <v>503</v>
      </c>
    </row>
    <row r="9014" spans="1:1" x14ac:dyDescent="0.25">
      <c r="A9014" t="s">
        <v>3637</v>
      </c>
    </row>
    <row r="9015" spans="1:1" x14ac:dyDescent="0.25">
      <c r="A9015" t="s">
        <v>275</v>
      </c>
    </row>
    <row r="9016" spans="1:1" x14ac:dyDescent="0.25">
      <c r="A9016" t="s">
        <v>2612</v>
      </c>
    </row>
    <row r="9017" spans="1:1" x14ac:dyDescent="0.25">
      <c r="A9017" t="s">
        <v>3622</v>
      </c>
    </row>
    <row r="9018" spans="1:1" x14ac:dyDescent="0.25">
      <c r="A9018" t="s">
        <v>3623</v>
      </c>
    </row>
    <row r="9019" spans="1:1" x14ac:dyDescent="0.25">
      <c r="A9019" t="s">
        <v>2758</v>
      </c>
    </row>
    <row r="9020" spans="1:1" x14ac:dyDescent="0.25">
      <c r="A9020" t="s">
        <v>3638</v>
      </c>
    </row>
    <row r="9021" spans="1:1" x14ac:dyDescent="0.25">
      <c r="A9021" t="s">
        <v>3639</v>
      </c>
    </row>
    <row r="9022" spans="1:1" x14ac:dyDescent="0.25">
      <c r="A9022" t="s">
        <v>3627</v>
      </c>
    </row>
    <row r="9023" spans="1:1" x14ac:dyDescent="0.25">
      <c r="A9023" t="s">
        <v>1808</v>
      </c>
    </row>
    <row r="9024" spans="1:1" x14ac:dyDescent="0.25">
      <c r="A9024" t="s">
        <v>264</v>
      </c>
    </row>
    <row r="9025" spans="1:5" x14ac:dyDescent="0.25">
      <c r="A9025" t="s">
        <v>195</v>
      </c>
    </row>
    <row r="9026" spans="1:5" x14ac:dyDescent="0.25">
      <c r="A9026" t="s">
        <v>3640</v>
      </c>
    </row>
    <row r="9027" spans="1:5" x14ac:dyDescent="0.25">
      <c r="A9027" t="s">
        <v>325</v>
      </c>
    </row>
    <row r="9028" spans="1:5" x14ac:dyDescent="0.25">
      <c r="A9028" t="s">
        <v>369</v>
      </c>
    </row>
    <row r="9029" spans="1:5" x14ac:dyDescent="0.25">
      <c r="A9029" t="s">
        <v>3630</v>
      </c>
    </row>
    <row r="9030" spans="1:5" x14ac:dyDescent="0.25">
      <c r="A9030" t="s">
        <v>3641</v>
      </c>
    </row>
    <row r="9031" spans="1:5" x14ac:dyDescent="0.25">
      <c r="A9031" t="s">
        <v>25</v>
      </c>
    </row>
    <row r="9032" spans="1:5" x14ac:dyDescent="0.25">
      <c r="A9032" t="s">
        <v>3642</v>
      </c>
    </row>
    <row r="9033" spans="1:5" x14ac:dyDescent="0.25">
      <c r="A9033" t="s">
        <v>3643</v>
      </c>
    </row>
    <row r="9034" spans="1:5" x14ac:dyDescent="0.25">
      <c r="A9034" t="s">
        <v>1</v>
      </c>
    </row>
    <row r="9035" spans="1:5" x14ac:dyDescent="0.25">
      <c r="A9035" t="s">
        <v>3644</v>
      </c>
      <c r="E9035" t="str">
        <f>A9035&amp;","&amp;A9036&amp;","&amp;A9037&amp;","&amp;A9038&amp;","&amp;A9039&amp;","&amp;A9040&amp;","&amp;A9041&amp;","&amp;A9042&amp;","&amp;A9043&amp;","&amp;A9044&amp;","&amp;A9045&amp;","&amp;A9046&amp;","&amp;A9047&amp;","&amp;A9048&amp;","&amp;A9049&amp;","&amp;A9050&amp;","&amp;A9051&amp;","&amp;A9052&amp;","&amp;A9053&amp;","&amp;A9054&amp;","&amp;A9055&amp;","&amp;A9056&amp;","&amp;A9057&amp;","&amp;A9058&amp;","&amp;A9059</f>
        <v>[BLISSEY],Name = Blissey,Types = NORMAL,STEEL,BaseStats = 255,10,10,55,75,135,GenderRatio = AlwaysFemale,GrowthRate = Fast,BaseExp = 608,EVs = HP,3,CatchRate = 30,Happiness = 140,Abilities = NATURALCURE,SERENEGRACE,HiddenAbilities = HEALER,Moves = 1,SWEETKISS,1,DISARMINGVOICE,1,COVET,1,CHARM,1,MINIMIZE,1,POUND,1,COPYCAT,1,DEFENSECURL,4,TAILWHIP,8,ECHOEDVOICE,12,LIFEDEW,16,SING,20,FLING,24,TAKEDOWN,28,HEALPULSE,32,HELPINGHAND,36,LIGHTSCREEN,40,DOUBLEEDGE,44,SOFTBOILED,48,LASTRESORT,52,HEALINGWISH,TutorMoves = ALLYSWITCH,ATTRACT,AVALANCHE,BLIZZARD,BLOCK,BODYSLAM,BRICKBREAK,BULLDOZE,CALMMIND,CHARGEBEAM,CHARM,CONFIDE,COVET,DAZZLINGGLEAM,DOUBLETEAM,DRAINPUNCH,DREAMEATER,EARTHQUAKE,ECHOEDVOICE,ENDEAVOR,ENDURE,FACADE,FIREBLAST,FIREPUNCH,FLAMETHROWER,FLING,FOCUSBLAST,FOCUSPUNCH,FRUSTRATION,GIGAIMPACT,GRASSKNOT,GRAVITY,HAIL,HEALBELL,HELPINGHAND,HIDDENPOWER,HYPERBEAM,HYPERVOICE,ICEBEAM,ICEPUNCH,ICYWIND,LASERFOCUS,LASTRESORT,LIGHTSCREEN,MEGAKICK,MEGAPUNCH,METRONOME,POWERUPPUNCH,PROTECT,PSYCHIC,PSYCHUP,RAINDANCE,RECYCLE,REST,RETALIATE,RETURN,ROCKSLIDE,ROCKSMASH,ROCKTOMB,ROUND,SAFEGUARD,SANDSTORM,SHADOWBALL,SHOCKWAVE,SKILLSWAP,SLEEPTALK,SNATCH,SNORE,SOLARBEAM,STEALTHROCK,STAMPEDE,STOREDPOWER,BRUTEFORCE,SUBSTITUTE,SUNNYDAY,SWAGGER,TELEKINESIS,THUNDER,THUNDERBOLT,THUNDERPUNCH,THUNDERWAVE,TOXIC,TRIATTACK,UPROAR,WATERPULSE,WILDCHARGE,WORKUP,ZENHEADBUTT,EggGroups = Fairy,HatchSteps = 10455,Height = 1.5,Weight = 46.8,Color = Pink,Shape = Bipedal,Habitat = Urban,Category = Happiness,Pokedex = The B.L.I.S.S.E.Y is often nicknamed the Blissbot because it provides a wide range of services, including healing, teleportation, and search engine inquiries.,Generation = 2,WildItemCommon = LUCKYEGG</v>
      </c>
    </row>
    <row r="9036" spans="1:5" x14ac:dyDescent="0.25">
      <c r="A9036" t="s">
        <v>3645</v>
      </c>
    </row>
    <row r="9037" spans="1:5" x14ac:dyDescent="0.25">
      <c r="A9037" t="s">
        <v>3618</v>
      </c>
    </row>
    <row r="9038" spans="1:5" x14ac:dyDescent="0.25">
      <c r="A9038" t="s">
        <v>3646</v>
      </c>
    </row>
    <row r="9039" spans="1:5" x14ac:dyDescent="0.25">
      <c r="A9039" t="s">
        <v>1556</v>
      </c>
    </row>
    <row r="9040" spans="1:5" x14ac:dyDescent="0.25">
      <c r="A9040" t="s">
        <v>503</v>
      </c>
    </row>
    <row r="9041" spans="1:1" x14ac:dyDescent="0.25">
      <c r="A9041" t="s">
        <v>3647</v>
      </c>
    </row>
    <row r="9042" spans="1:1" x14ac:dyDescent="0.25">
      <c r="A9042" t="s">
        <v>3148</v>
      </c>
    </row>
    <row r="9043" spans="1:1" x14ac:dyDescent="0.25">
      <c r="A9043" t="s">
        <v>2612</v>
      </c>
    </row>
    <row r="9044" spans="1:1" x14ac:dyDescent="0.25">
      <c r="A9044" t="s">
        <v>3622</v>
      </c>
    </row>
    <row r="9045" spans="1:1" x14ac:dyDescent="0.25">
      <c r="A9045" t="s">
        <v>3623</v>
      </c>
    </row>
    <row r="9046" spans="1:1" x14ac:dyDescent="0.25">
      <c r="A9046" t="s">
        <v>2758</v>
      </c>
    </row>
    <row r="9047" spans="1:1" x14ac:dyDescent="0.25">
      <c r="A9047" t="s">
        <v>3638</v>
      </c>
    </row>
    <row r="9048" spans="1:1" x14ac:dyDescent="0.25">
      <c r="A9048" t="s">
        <v>3648</v>
      </c>
    </row>
    <row r="9049" spans="1:1" x14ac:dyDescent="0.25">
      <c r="A9049" t="s">
        <v>1808</v>
      </c>
    </row>
    <row r="9050" spans="1:1" x14ac:dyDescent="0.25">
      <c r="A9050" t="s">
        <v>264</v>
      </c>
    </row>
    <row r="9051" spans="1:1" x14ac:dyDescent="0.25">
      <c r="A9051" t="s">
        <v>110</v>
      </c>
    </row>
    <row r="9052" spans="1:1" x14ac:dyDescent="0.25">
      <c r="A9052" t="s">
        <v>3649</v>
      </c>
    </row>
    <row r="9053" spans="1:1" x14ac:dyDescent="0.25">
      <c r="A9053" t="s">
        <v>766</v>
      </c>
    </row>
    <row r="9054" spans="1:1" x14ac:dyDescent="0.25">
      <c r="A9054" t="s">
        <v>369</v>
      </c>
    </row>
    <row r="9055" spans="1:1" x14ac:dyDescent="0.25">
      <c r="A9055" t="s">
        <v>2625</v>
      </c>
    </row>
    <row r="9056" spans="1:1" x14ac:dyDescent="0.25">
      <c r="A9056" t="s">
        <v>3650</v>
      </c>
    </row>
    <row r="9057" spans="1:5" x14ac:dyDescent="0.25">
      <c r="A9057" t="s">
        <v>3651</v>
      </c>
    </row>
    <row r="9058" spans="1:5" x14ac:dyDescent="0.25">
      <c r="A9058" t="s">
        <v>223</v>
      </c>
    </row>
    <row r="9059" spans="1:5" x14ac:dyDescent="0.25">
      <c r="A9059" t="s">
        <v>3652</v>
      </c>
    </row>
    <row r="9060" spans="1:5" x14ac:dyDescent="0.25">
      <c r="A9060" t="s">
        <v>3653</v>
      </c>
    </row>
    <row r="9061" spans="1:5" x14ac:dyDescent="0.25">
      <c r="A9061" t="s">
        <v>3654</v>
      </c>
    </row>
    <row r="9062" spans="1:5" x14ac:dyDescent="0.25">
      <c r="A9062" t="s">
        <v>1</v>
      </c>
    </row>
    <row r="9063" spans="1:5" x14ac:dyDescent="0.25">
      <c r="A9063" t="s">
        <v>3655</v>
      </c>
      <c r="E9063" t="str">
        <f>A9063&amp;","&amp;A9064&amp;","&amp;A9065&amp;","&amp;A9066&amp;","&amp;A9067&amp;","&amp;A9068&amp;","&amp;A9069&amp;","&amp;A9070&amp;","&amp;A9071&amp;","&amp;A9072&amp;","&amp;A9073&amp;","&amp;A9074&amp;","&amp;A9075&amp;","&amp;A9076&amp;","&amp;A9077&amp;","&amp;A9078&amp;","&amp;A9079&amp;","&amp;A9080&amp;","&amp;A9081&amp;","&amp;A9082&amp;","&amp;A9083&amp;","&amp;A9084&amp;","&amp;A9085&amp;","&amp;A9086&amp;","&amp;A9087</f>
        <v>[TENTACOOL],Name = Tentacool,Types = COSMIC,WATER,BaseStats = 70,20,60,60,50,75,GenderRatio = Female50Percent,GrowthRate = Slow,BaseExp = 67,EVs = SPECIAL_DEFENSE,1,CatchRate = 190,Happiness = 70,Abilities = TELEPATHY,SUCTIONCUPS,HiddenAbilities = OVERCOAT,Moves = 1,QUICKSPELL,1,VOIDDRIFT,4,WATERGUN,8,AQUARING,12,SUPERSONIC,16,WATERPULSE,20,SIGNALBEAM,24,STARFALL,28,MAGICCOAT,32,COSMICPOWER,36,EERIESPELL,40,GAMMARAY,44,MOONBLAST,48,OCEANBLAST,52,ARCANEENERGY,TutorMoves = ATTRACT,BIND,BLIZZARD,BRINE,BRUTALSWING,CONFIDE,CROSSPOISON,CUT,DAZZLINGGLEAM,SUBMERGE,DOUBLETEAM,ENDURE,FACADE,FRUSTRATION,GIGADRAIN,HAIL,HEX,HIDDENPOWER,HYDROPUMP,ICEBEAM,ICYWIND,INFESTATION,KNOCKOFF,MAGICCOAT,MUDDYWATER,SCORESETTLER,POISONJAB,PROTECT,RAINDANCE,REFLECT,REST,RETURN,ROUND,SAFEGUARD,SCALD,SCREECH,SLEEPTALK,SLUDGEBOMB,SLUDGEWAVE,SNORE,SUBSTITUTE,TIDALWAVE,SWAGGER,SWORDSDANCE,THIEF,TOXIC,TOXICSPIKES,ALLERGY,CASCADE,WATERPULSE,WHIRLPOOL,EggMoves = TIDALWAVE,KARMASPELL,CHECKMATE,INNERVATE,WHIRLPOOL,OCTOLOCK,OCTAZOOKA,METEORBEAM,TRICKROOM,WONDERROOM,MAGICROOM,RAPIDSPIN,EggGroups = Water3,HatchSteps = 5120,Height = 0.9,Weight = 45.5,Color = Purple,Shape = Multiped,Habitat = Sea,Category = Jellyfish,Pokedex = The starry pattern on its body copies the pattern of the stars in the night sky above it when it is swimming.,Generation = 1</v>
      </c>
    </row>
    <row r="9064" spans="1:5" x14ac:dyDescent="0.25">
      <c r="A9064" t="s">
        <v>3656</v>
      </c>
    </row>
    <row r="9065" spans="1:5" x14ac:dyDescent="0.25">
      <c r="A9065" t="s">
        <v>3657</v>
      </c>
    </row>
    <row r="9066" spans="1:5" x14ac:dyDescent="0.25">
      <c r="A9066" t="s">
        <v>3658</v>
      </c>
    </row>
    <row r="9067" spans="1:5" x14ac:dyDescent="0.25">
      <c r="A9067" t="s">
        <v>6</v>
      </c>
    </row>
    <row r="9068" spans="1:5" x14ac:dyDescent="0.25">
      <c r="A9068" t="s">
        <v>175</v>
      </c>
    </row>
    <row r="9069" spans="1:5" x14ac:dyDescent="0.25">
      <c r="A9069" t="s">
        <v>2119</v>
      </c>
    </row>
    <row r="9070" spans="1:5" x14ac:dyDescent="0.25">
      <c r="A9070" t="s">
        <v>9</v>
      </c>
    </row>
    <row r="9071" spans="1:5" x14ac:dyDescent="0.25">
      <c r="A9071" t="s">
        <v>10</v>
      </c>
    </row>
    <row r="9072" spans="1:5" x14ac:dyDescent="0.25">
      <c r="A9072" t="s">
        <v>11</v>
      </c>
    </row>
    <row r="9073" spans="1:1" x14ac:dyDescent="0.25">
      <c r="A9073" t="s">
        <v>3659</v>
      </c>
    </row>
    <row r="9074" spans="1:1" x14ac:dyDescent="0.25">
      <c r="A9074" t="s">
        <v>2224</v>
      </c>
    </row>
    <row r="9075" spans="1:1" x14ac:dyDescent="0.25">
      <c r="A9075" t="s">
        <v>3660</v>
      </c>
    </row>
    <row r="9076" spans="1:1" x14ac:dyDescent="0.25">
      <c r="A9076" t="s">
        <v>3661</v>
      </c>
    </row>
    <row r="9077" spans="1:1" x14ac:dyDescent="0.25">
      <c r="A9077" t="s">
        <v>3662</v>
      </c>
    </row>
    <row r="9078" spans="1:1" x14ac:dyDescent="0.25">
      <c r="A9078" t="s">
        <v>3161</v>
      </c>
    </row>
    <row r="9079" spans="1:1" x14ac:dyDescent="0.25">
      <c r="A9079" t="s">
        <v>614</v>
      </c>
    </row>
    <row r="9080" spans="1:1" x14ac:dyDescent="0.25">
      <c r="A9080" t="s">
        <v>675</v>
      </c>
    </row>
    <row r="9081" spans="1:1" x14ac:dyDescent="0.25">
      <c r="A9081" t="s">
        <v>3663</v>
      </c>
    </row>
    <row r="9082" spans="1:1" x14ac:dyDescent="0.25">
      <c r="A9082" t="s">
        <v>185</v>
      </c>
    </row>
    <row r="9083" spans="1:1" x14ac:dyDescent="0.25">
      <c r="A9083" t="s">
        <v>1011</v>
      </c>
    </row>
    <row r="9084" spans="1:1" x14ac:dyDescent="0.25">
      <c r="A9084" t="s">
        <v>3506</v>
      </c>
    </row>
    <row r="9085" spans="1:1" x14ac:dyDescent="0.25">
      <c r="A9085" t="s">
        <v>3664</v>
      </c>
    </row>
    <row r="9086" spans="1:1" x14ac:dyDescent="0.25">
      <c r="A9086" t="s">
        <v>3665</v>
      </c>
    </row>
    <row r="9087" spans="1:1" x14ac:dyDescent="0.25">
      <c r="A9087" t="s">
        <v>25</v>
      </c>
    </row>
    <row r="9088" spans="1:1" x14ac:dyDescent="0.25">
      <c r="A9088" t="s">
        <v>3666</v>
      </c>
    </row>
    <row r="9089" spans="1:5" x14ac:dyDescent="0.25">
      <c r="A9089" t="s">
        <v>3667</v>
      </c>
    </row>
    <row r="9090" spans="1:5" x14ac:dyDescent="0.25">
      <c r="A9090" t="s">
        <v>1</v>
      </c>
    </row>
    <row r="9091" spans="1:5" x14ac:dyDescent="0.25">
      <c r="A9091" t="s">
        <v>3668</v>
      </c>
      <c r="E9091" t="str">
        <f>A9091&amp;","&amp;A9092&amp;","&amp;A9093&amp;","&amp;A9094&amp;","&amp;A9095&amp;","&amp;A9096&amp;","&amp;A9097&amp;","&amp;A9098&amp;","&amp;A9099&amp;","&amp;A9100&amp;","&amp;A9101&amp;","&amp;A9102&amp;","&amp;A9103&amp;","&amp;A9104&amp;","&amp;A9105&amp;","&amp;A9106&amp;","&amp;A9107&amp;","&amp;A9108&amp;","&amp;A9109&amp;","&amp;A9110&amp;","&amp;A9111&amp;","&amp;A9112&amp;","&amp;A9113&amp;","&amp;A9114&amp;","&amp;A9115</f>
        <v>[TENTACRUEL],Name = Tentacruel,Types = COSMIC,WATER,BaseStats = 100,40,100,80,90,105,GenderRatio = Female50Percent,GrowthRate = Slow,BaseExp = 180,EVs = SPECIAL_DEFENSE,2,CatchRate = 60,Happiness = 70,Abilities = TELEPATHY,SUCTIONCUPS,HiddenAbilities = OVERCOAT,Moves = 0,REFLECTTYPE,1,REFLECTTYPE,1,QUICKSPELL,1,VOIDDRIFT,4,WATERGUN,8,AQUARING,12,SUPERSONIC,16,WATERPULSE,20,SIGNALBEAM,24,STARFALL,28,MAGICCOAT,32,COSMICPOWER,36,EERIESPELL,40,GAMMARAY,44,MOONBLAST,48,OCEANBLAST,52,ARCANEENERGY,TutorMoves = ATTRACT,BIND,BLIZZARD,BRINE,BRUTALSWING,CONFIDE,CORROSIVEGAS,CROSSPOISON,CUT,DAZZLINGGLEAM,SUBMERGE,DOUBLETEAM,ENDURE,FACADE,FRUSTRATION,GIGADRAIN,GIGAIMPACT,HAIL,HEX,HIDDENPOWER,HYDROPUMP,HYPERBEAM,ICEBEAM,ICYWIND,INFESTATION,KNOCKOFF,MAGICCOAT,MUDDYWATER,SCORESETTLER,POISONJAB,PROTECT,RAINDANCE,REFLECT,REST,RETURN,ROUND,SAFEGUARD,SCALD,SCREECH,SLEEPTALK,SLUDGEBOMB,SLUDGEWAVE,SNORE,SUBSTITUTE,TIDALWAVE,SWAGGER,SWORDSDANCE,THIEF,TOXIC,TOXICSPIKES,VENOMDRENCH,ALLERGY,CASCADE,WATERPULSE,WHIRLPOOL,EggGroups = Water3,HatchSteps = 5120,Height = 1.6,Weight = 55.0,Color = Purple,Shape = Multiped,Habitat = Sea,Category = Jellyfish,Pokedex = Its head looks suspiciously like a wizard hat leading some people to believe that it has some magical powers that it conceals.,Generation = 1,WildItemRare = STARDUST</v>
      </c>
    </row>
    <row r="9092" spans="1:5" x14ac:dyDescent="0.25">
      <c r="A9092" t="s">
        <v>3669</v>
      </c>
    </row>
    <row r="9093" spans="1:5" x14ac:dyDescent="0.25">
      <c r="A9093" t="s">
        <v>3657</v>
      </c>
    </row>
    <row r="9094" spans="1:5" x14ac:dyDescent="0.25">
      <c r="A9094" t="s">
        <v>3670</v>
      </c>
    </row>
    <row r="9095" spans="1:5" x14ac:dyDescent="0.25">
      <c r="A9095" t="s">
        <v>6</v>
      </c>
    </row>
    <row r="9096" spans="1:5" x14ac:dyDescent="0.25">
      <c r="A9096" t="s">
        <v>175</v>
      </c>
    </row>
    <row r="9097" spans="1:5" x14ac:dyDescent="0.25">
      <c r="A9097" t="s">
        <v>708</v>
      </c>
    </row>
    <row r="9098" spans="1:5" x14ac:dyDescent="0.25">
      <c r="A9098" t="s">
        <v>31</v>
      </c>
    </row>
    <row r="9099" spans="1:5" x14ac:dyDescent="0.25">
      <c r="A9099" t="s">
        <v>2466</v>
      </c>
    </row>
    <row r="9100" spans="1:5" x14ac:dyDescent="0.25">
      <c r="A9100" t="s">
        <v>11</v>
      </c>
    </row>
    <row r="9101" spans="1:5" x14ac:dyDescent="0.25">
      <c r="A9101" t="s">
        <v>3659</v>
      </c>
    </row>
    <row r="9102" spans="1:5" x14ac:dyDescent="0.25">
      <c r="A9102" t="s">
        <v>2224</v>
      </c>
    </row>
    <row r="9103" spans="1:5" x14ac:dyDescent="0.25">
      <c r="A9103" t="s">
        <v>3671</v>
      </c>
    </row>
    <row r="9104" spans="1:5" x14ac:dyDescent="0.25">
      <c r="A9104" t="s">
        <v>3672</v>
      </c>
    </row>
    <row r="9105" spans="1:5" x14ac:dyDescent="0.25">
      <c r="A9105" t="s">
        <v>3161</v>
      </c>
    </row>
    <row r="9106" spans="1:5" x14ac:dyDescent="0.25">
      <c r="A9106" t="s">
        <v>614</v>
      </c>
    </row>
    <row r="9107" spans="1:5" x14ac:dyDescent="0.25">
      <c r="A9107" t="s">
        <v>101</v>
      </c>
    </row>
    <row r="9108" spans="1:5" x14ac:dyDescent="0.25">
      <c r="A9108" t="s">
        <v>247</v>
      </c>
    </row>
    <row r="9109" spans="1:5" x14ac:dyDescent="0.25">
      <c r="A9109" t="s">
        <v>185</v>
      </c>
    </row>
    <row r="9110" spans="1:5" x14ac:dyDescent="0.25">
      <c r="A9110" t="s">
        <v>1011</v>
      </c>
    </row>
    <row r="9111" spans="1:5" x14ac:dyDescent="0.25">
      <c r="A9111" t="s">
        <v>3506</v>
      </c>
    </row>
    <row r="9112" spans="1:5" x14ac:dyDescent="0.25">
      <c r="A9112" t="s">
        <v>3664</v>
      </c>
    </row>
    <row r="9113" spans="1:5" x14ac:dyDescent="0.25">
      <c r="A9113" t="s">
        <v>3673</v>
      </c>
    </row>
    <row r="9114" spans="1:5" x14ac:dyDescent="0.25">
      <c r="A9114" t="s">
        <v>25</v>
      </c>
    </row>
    <row r="9115" spans="1:5" x14ac:dyDescent="0.25">
      <c r="A9115" t="s">
        <v>3666</v>
      </c>
    </row>
    <row r="9116" spans="1:5" x14ac:dyDescent="0.25">
      <c r="A9116" t="s">
        <v>1</v>
      </c>
    </row>
    <row r="9117" spans="1:5" x14ac:dyDescent="0.25">
      <c r="A9117" t="s">
        <v>3674</v>
      </c>
      <c r="E9117" t="str">
        <f>A9117&amp;","&amp;A9118&amp;","&amp;A9119&amp;","&amp;A9120&amp;","&amp;A9121&amp;","&amp;A9122&amp;","&amp;A9123&amp;","&amp;A9124&amp;","&amp;A9125&amp;","&amp;A9126&amp;","&amp;A9127&amp;","&amp;A9128&amp;","&amp;A9129&amp;","&amp;A9130&amp;","&amp;A9131&amp;","&amp;A9132&amp;","&amp;A9133&amp;","&amp;A9134&amp;","&amp;A9135&amp;","&amp;A9136&amp;","&amp;A9137&amp;","&amp;A9138&amp;","&amp;A9139&amp;","&amp;A9140&amp;","&amp;A9141</f>
        <v>[BOUNSWEET],Name = Bounsweet,Types = LIGHT,DARK,BaseStats = 42,30,38,32,30,38,GenderRatio = AlwaysFemale,GrowthRate = Parabolic,BaseExp = 42,EVs = HP,1,CatchRate = 235,Happiness = 70,Abilities = LEAFGUARD,OBLIVIOUS,HiddenAbilities = SWEETVEIL,Moves = 1,SPLASH,4,PLAYNICE,8,RAPIDSPIN,12,RAZORLEAF,16,SWEETSCENT,20,MAGICALLEAF,24,FLAIL,28,TEETERDANCE,32,AROMATICMIST,36,AROMATHERAPY,TutorMoves = ATTRACT,BOUNCE,CHARM,CONFIDE,COVET,DAZZLINGGLEAM,DOUBLETEAM,DRAININGKISS,ENDEAVOR,ENDURE,ENERGYBALL,FACADE,FRUSTRATION,GIGADRAIN,GRASSKNOT,GRASSYGLIDE,HELPINGHAND,HIDDENPOWER,LIGHTSCREEN,MAGICALLEAF,NATUREPOWER,PLAYROUGH,PROTECT,REFLECT,REST,RETURN,ROUND,SAFEGUARD,PEPPERBURST,SLEEPTALK,SNORE,SOLARBEAM,SUBSTITUTE,SUNNYDAY,SWAGGER,SYNTHESIS,TOXIC,WORRYSEED,ZENHEADBUTT,EggMoves = SYNTHESIS,ACUPRESSURE,ENDEAVOR,EggGroups = Grass,HatchSteps = 5120,Height = 0.3,Weight = 3.2,Color = Purple,Shape = HeadLegs,Category = Balance,Pokedex = It represents a perfect balance with good and evil. However, the forces are constantly at war with one another.,Generation = 7,Evolutions = STEENEE,Level,18</v>
      </c>
    </row>
    <row r="9118" spans="1:5" x14ac:dyDescent="0.25">
      <c r="A9118" t="s">
        <v>3675</v>
      </c>
    </row>
    <row r="9119" spans="1:5" x14ac:dyDescent="0.25">
      <c r="A9119" t="s">
        <v>2673</v>
      </c>
    </row>
    <row r="9120" spans="1:5" x14ac:dyDescent="0.25">
      <c r="A9120" t="s">
        <v>3676</v>
      </c>
    </row>
    <row r="9121" spans="1:1" x14ac:dyDescent="0.25">
      <c r="A9121" t="s">
        <v>1556</v>
      </c>
    </row>
    <row r="9122" spans="1:1" x14ac:dyDescent="0.25">
      <c r="A9122" t="s">
        <v>43</v>
      </c>
    </row>
    <row r="9123" spans="1:1" x14ac:dyDescent="0.25">
      <c r="A9123" t="s">
        <v>3677</v>
      </c>
    </row>
    <row r="9124" spans="1:1" x14ac:dyDescent="0.25">
      <c r="A9124" t="s">
        <v>256</v>
      </c>
    </row>
    <row r="9125" spans="1:1" x14ac:dyDescent="0.25">
      <c r="A9125" t="s">
        <v>1825</v>
      </c>
    </row>
    <row r="9126" spans="1:1" x14ac:dyDescent="0.25">
      <c r="A9126" t="s">
        <v>11</v>
      </c>
    </row>
    <row r="9127" spans="1:1" x14ac:dyDescent="0.25">
      <c r="A9127" t="s">
        <v>3678</v>
      </c>
    </row>
    <row r="9128" spans="1:1" x14ac:dyDescent="0.25">
      <c r="A9128" t="s">
        <v>3679</v>
      </c>
    </row>
    <row r="9129" spans="1:1" x14ac:dyDescent="0.25">
      <c r="A9129" t="s">
        <v>3680</v>
      </c>
    </row>
    <row r="9130" spans="1:1" x14ac:dyDescent="0.25">
      <c r="A9130" t="s">
        <v>3681</v>
      </c>
    </row>
    <row r="9131" spans="1:1" x14ac:dyDescent="0.25">
      <c r="A9131" t="s">
        <v>3682</v>
      </c>
    </row>
    <row r="9132" spans="1:1" x14ac:dyDescent="0.25">
      <c r="A9132" t="s">
        <v>430</v>
      </c>
    </row>
    <row r="9133" spans="1:1" x14ac:dyDescent="0.25">
      <c r="A9133" t="s">
        <v>614</v>
      </c>
    </row>
    <row r="9134" spans="1:1" x14ac:dyDescent="0.25">
      <c r="A9134" t="s">
        <v>52</v>
      </c>
    </row>
    <row r="9135" spans="1:1" x14ac:dyDescent="0.25">
      <c r="A9135" t="s">
        <v>1281</v>
      </c>
    </row>
    <row r="9136" spans="1:1" x14ac:dyDescent="0.25">
      <c r="A9136" t="s">
        <v>185</v>
      </c>
    </row>
    <row r="9137" spans="1:5" x14ac:dyDescent="0.25">
      <c r="A9137" t="s">
        <v>128</v>
      </c>
    </row>
    <row r="9138" spans="1:5" x14ac:dyDescent="0.25">
      <c r="A9138" t="s">
        <v>3683</v>
      </c>
    </row>
    <row r="9139" spans="1:5" x14ac:dyDescent="0.25">
      <c r="A9139" t="s">
        <v>3684</v>
      </c>
    </row>
    <row r="9140" spans="1:5" x14ac:dyDescent="0.25">
      <c r="A9140" t="s">
        <v>618</v>
      </c>
    </row>
    <row r="9141" spans="1:5" x14ac:dyDescent="0.25">
      <c r="A9141" t="s">
        <v>3685</v>
      </c>
    </row>
    <row r="9142" spans="1:5" x14ac:dyDescent="0.25">
      <c r="A9142" t="s">
        <v>1</v>
      </c>
    </row>
    <row r="9143" spans="1:5" x14ac:dyDescent="0.25">
      <c r="A9143" t="s">
        <v>3686</v>
      </c>
      <c r="E9143" t="str">
        <f>A9143&amp;","&amp;A9144&amp;","&amp;A9145&amp;","&amp;A9146&amp;","&amp;A9147&amp;","&amp;A9148&amp;","&amp;A9149&amp;","&amp;A9150&amp;","&amp;A9151&amp;","&amp;A9152&amp;","&amp;A9153&amp;","&amp;A9154&amp;","&amp;A9155&amp;","&amp;A9156&amp;","&amp;A9157&amp;","&amp;A9158&amp;","&amp;A9159&amp;","&amp;A9160&amp;","&amp;A9161&amp;","&amp;A9162&amp;","&amp;A9163&amp;","&amp;A9164&amp;","&amp;A9165&amp;","&amp;A9166&amp;","&amp;A9167</f>
        <v>[STEENEE],Name = Steenee,Types = LIGHT,DARK,BaseStats = 52,40,48,62,40,48,GenderRatio = AlwaysFemale,GrowthRate = Parabolic,BaseExp = 102,EVs = SPEED,2,CatchRate = 120,Happiness = 70,Abilities = LEAFGUARD,OBLIVIOUS,HiddenAbilities = SWEETVEIL,Moves = 1,FLAIL,1,SPLASH,1,PLAYNICE,1,RAPIDSPIN,1,RAZORLEAF,16,SWEETSCENT,22,MAGICALLEAF,28,STOMP,34,TEETERDANCE,40,AROMATICMIST,46,AROMATHERAPY,52,LEAFSTORM,TutorMoves = ATTRACT,BOUNCE,CHARM,CONFIDE,COVET,DAZZLINGGLEAM,DOUBLETEAM,DRAININGKISS,ENDEAVOR,ENDURE,ENERGYBALL,FACADE,FLING,FRUSTRATION,GIGADRAIN,GRASSKNOT,GRASSYGLIDE,HELPINGHAND,HIDDENPOWER,KNOCKOFF,LEAFSTORM,LIGHTSCREEN,LOWSWEEP,MAGICALLEAF,NATUREPOWER,SCORESETTLER,PLAYROUGH,PROTECT,REFLECT,REST,RETURN,ROUND,SAFEGUARD,PEPPERBURST,SLEEPTALK,SNORE,SOLARBEAM,SUBSTITUTE,SUNNYDAY,SWAGGER,SYNTHESIS,TOXIC,TRIPLEAXEL,WORRYSEED,ZENHEADBUTT,EggGroups = Grass,HatchSteps = 5120,Height = 0.7,Weight = 8.2,Color = Purple,Shape = Bipedal,Category = Balance,Pokedex = Steenee represents the folk saying of "Within every bit of light, there is darkness; Within every bit of darkness there is light.",Generation = 7,WildItemUncommon = GRASSYSEED,Evolutions = TSAREENA,HasMove,STOMP</v>
      </c>
    </row>
    <row r="9144" spans="1:5" x14ac:dyDescent="0.25">
      <c r="A9144" t="s">
        <v>3687</v>
      </c>
    </row>
    <row r="9145" spans="1:5" x14ac:dyDescent="0.25">
      <c r="A9145" t="s">
        <v>2673</v>
      </c>
    </row>
    <row r="9146" spans="1:5" x14ac:dyDescent="0.25">
      <c r="A9146" t="s">
        <v>3688</v>
      </c>
    </row>
    <row r="9147" spans="1:5" x14ac:dyDescent="0.25">
      <c r="A9147" t="s">
        <v>1556</v>
      </c>
    </row>
    <row r="9148" spans="1:5" x14ac:dyDescent="0.25">
      <c r="A9148" t="s">
        <v>43</v>
      </c>
    </row>
    <row r="9149" spans="1:5" x14ac:dyDescent="0.25">
      <c r="A9149" t="s">
        <v>3689</v>
      </c>
    </row>
    <row r="9150" spans="1:5" x14ac:dyDescent="0.25">
      <c r="A9150" t="s">
        <v>136</v>
      </c>
    </row>
    <row r="9151" spans="1:5" x14ac:dyDescent="0.25">
      <c r="A9151" t="s">
        <v>461</v>
      </c>
    </row>
    <row r="9152" spans="1:5" x14ac:dyDescent="0.25">
      <c r="A9152" t="s">
        <v>11</v>
      </c>
    </row>
    <row r="9153" spans="1:1" x14ac:dyDescent="0.25">
      <c r="A9153" t="s">
        <v>3678</v>
      </c>
    </row>
    <row r="9154" spans="1:1" x14ac:dyDescent="0.25">
      <c r="A9154" t="s">
        <v>3679</v>
      </c>
    </row>
    <row r="9155" spans="1:1" x14ac:dyDescent="0.25">
      <c r="A9155" t="s">
        <v>3690</v>
      </c>
    </row>
    <row r="9156" spans="1:1" x14ac:dyDescent="0.25">
      <c r="A9156" t="s">
        <v>3691</v>
      </c>
    </row>
    <row r="9157" spans="1:1" x14ac:dyDescent="0.25">
      <c r="A9157" t="s">
        <v>430</v>
      </c>
    </row>
    <row r="9158" spans="1:1" x14ac:dyDescent="0.25">
      <c r="A9158" t="s">
        <v>614</v>
      </c>
    </row>
    <row r="9159" spans="1:1" x14ac:dyDescent="0.25">
      <c r="A9159" t="s">
        <v>235</v>
      </c>
    </row>
    <row r="9160" spans="1:1" x14ac:dyDescent="0.25">
      <c r="A9160" t="s">
        <v>3692</v>
      </c>
    </row>
    <row r="9161" spans="1:1" x14ac:dyDescent="0.25">
      <c r="A9161" t="s">
        <v>185</v>
      </c>
    </row>
    <row r="9162" spans="1:1" x14ac:dyDescent="0.25">
      <c r="A9162" t="s">
        <v>369</v>
      </c>
    </row>
    <row r="9163" spans="1:1" x14ac:dyDescent="0.25">
      <c r="A9163" t="s">
        <v>3683</v>
      </c>
    </row>
    <row r="9164" spans="1:1" x14ac:dyDescent="0.25">
      <c r="A9164" t="s">
        <v>3693</v>
      </c>
    </row>
    <row r="9165" spans="1:1" x14ac:dyDescent="0.25">
      <c r="A9165" t="s">
        <v>618</v>
      </c>
    </row>
    <row r="9166" spans="1:1" x14ac:dyDescent="0.25">
      <c r="A9166" t="s">
        <v>3694</v>
      </c>
    </row>
    <row r="9167" spans="1:1" x14ac:dyDescent="0.25">
      <c r="A9167" t="s">
        <v>3695</v>
      </c>
    </row>
    <row r="9168" spans="1:1" x14ac:dyDescent="0.25">
      <c r="A9168" t="s">
        <v>1</v>
      </c>
    </row>
    <row r="9169" spans="1:5" x14ac:dyDescent="0.25">
      <c r="A9169" t="s">
        <v>3696</v>
      </c>
      <c r="E9169" t="str">
        <f>A9169&amp;","&amp;A9170&amp;","&amp;A9171&amp;","&amp;A9172&amp;","&amp;A9173&amp;","&amp;A9174&amp;","&amp;A9175&amp;","&amp;A9176&amp;","&amp;A9177&amp;","&amp;A9178&amp;","&amp;A9179&amp;","&amp;A9180&amp;","&amp;A9181&amp;","&amp;A9182&amp;","&amp;A9183&amp;","&amp;A9184&amp;","&amp;A9185&amp;","&amp;A9186&amp;","&amp;A9187&amp;","&amp;A9188&amp;","&amp;A9189&amp;","&amp;A9190&amp;","&amp;A9191&amp;","&amp;A9192&amp;","&amp;A9193</f>
        <v>[TSAREENA],Name = Tsareena,Types = LIGHT,DARK,BaseStats = 72,120,98,72,50,98,GenderRatio = AlwaysFemale,GrowthRate = Parabolic,BaseExp = 230,EVs = ATTACK,3,CatchRate = 45,Happiness = 70,Abilities = LEAFGUARD,QUEENLYMAJESTY,HiddenAbilities = SWEETVEIL,Moves = 0,TROPKICK,1,TROPKICK,1,POWERWHIP,1,FLAIL,1,PLAYNICE,1,SPLASH,1,SWAGGER,1,RAPIDSPIN,1,RAZORLEAF,16,SWEETSCENT,22,MAGICALLEAF,28,STOMP,34,TEETERDANCE,40,AROMATICMIST,46,AROMATHERAPY,52,LEAFSTORM,58,HIGHJUMPKICK,TutorMoves = ACROBATICS,ATTRACT,BOUNCE,CHARM,CONFIDE,COVET,DAZZLINGGLEAM,DOUBLETEAM,DRAININGKISS,ENDEAVOR,ENDURE,ENERGYBALL,FACADE,FLING,FRUSTRATION,GIGADRAIN,GIGAIMPACT,GRASSKNOT,GRASSYGLIDE,HELPINGHAND,HIDDENPOWER,HYPERBEAM,KNOCKOFF,LASERFOCUS,LEAFSTORM,LIGHTSCREEN,LOWKICK,LOWSWEEP,MAGICALLEAF,MEGAKICK,NATUREPOWER,SCORESETTLER,PLAYROUGH,POWERWHIP,PROTECT,REFLECT,REST,RETURN,ROUND,SAFEGUARD,PEPPERBURST,SLEEPTALK,SNORE,SOLARBEAM,SOLARBLADE,SUBSTITUTE,SUNNYDAY,SWAGGER,SYNTHESIS,TAUNT,TOXIC,TRIPLEAXEL,UTURN,WORRYSEED,ZENHEADBUTT,EggGroups = Grass,HatchSteps = 5120,Height = 1.2,Weight = 21.4,Color = Purple,Shape = Bipedal,Category = Fallen Angel,Pokedex = A folk tale says that Tsareena was actually an angel that was cast out of heaven by the Gods for attempting to lead a rebellion.,Generation = 7,WildItemCommon = GRASSYSEED,#-------------------------------</v>
      </c>
    </row>
    <row r="9170" spans="1:5" x14ac:dyDescent="0.25">
      <c r="A9170" t="s">
        <v>3697</v>
      </c>
    </row>
    <row r="9171" spans="1:5" x14ac:dyDescent="0.25">
      <c r="A9171" t="s">
        <v>2673</v>
      </c>
    </row>
    <row r="9172" spans="1:5" x14ac:dyDescent="0.25">
      <c r="A9172" t="s">
        <v>3698</v>
      </c>
    </row>
    <row r="9173" spans="1:5" x14ac:dyDescent="0.25">
      <c r="A9173" t="s">
        <v>1556</v>
      </c>
    </row>
    <row r="9174" spans="1:5" x14ac:dyDescent="0.25">
      <c r="A9174" t="s">
        <v>43</v>
      </c>
    </row>
    <row r="9175" spans="1:5" x14ac:dyDescent="0.25">
      <c r="A9175" t="s">
        <v>1847</v>
      </c>
    </row>
    <row r="9176" spans="1:5" x14ac:dyDescent="0.25">
      <c r="A9176" t="s">
        <v>1019</v>
      </c>
    </row>
    <row r="9177" spans="1:5" x14ac:dyDescent="0.25">
      <c r="A9177" t="s">
        <v>2233</v>
      </c>
    </row>
    <row r="9178" spans="1:5" x14ac:dyDescent="0.25">
      <c r="A9178" t="s">
        <v>11</v>
      </c>
    </row>
    <row r="9179" spans="1:5" x14ac:dyDescent="0.25">
      <c r="A9179" t="s">
        <v>3699</v>
      </c>
    </row>
    <row r="9180" spans="1:5" x14ac:dyDescent="0.25">
      <c r="A9180" t="s">
        <v>3679</v>
      </c>
    </row>
    <row r="9181" spans="1:5" x14ac:dyDescent="0.25">
      <c r="A9181" t="s">
        <v>3700</v>
      </c>
    </row>
    <row r="9182" spans="1:5" x14ac:dyDescent="0.25">
      <c r="A9182" t="s">
        <v>3701</v>
      </c>
    </row>
    <row r="9183" spans="1:5" x14ac:dyDescent="0.25">
      <c r="A9183" t="s">
        <v>430</v>
      </c>
    </row>
    <row r="9184" spans="1:5" x14ac:dyDescent="0.25">
      <c r="A9184" t="s">
        <v>614</v>
      </c>
    </row>
    <row r="9185" spans="1:5" x14ac:dyDescent="0.25">
      <c r="A9185" t="s">
        <v>36</v>
      </c>
    </row>
    <row r="9186" spans="1:5" x14ac:dyDescent="0.25">
      <c r="A9186" t="s">
        <v>1574</v>
      </c>
    </row>
    <row r="9187" spans="1:5" x14ac:dyDescent="0.25">
      <c r="A9187" t="s">
        <v>185</v>
      </c>
    </row>
    <row r="9188" spans="1:5" x14ac:dyDescent="0.25">
      <c r="A9188" t="s">
        <v>369</v>
      </c>
    </row>
    <row r="9189" spans="1:5" x14ac:dyDescent="0.25">
      <c r="A9189" t="s">
        <v>3702</v>
      </c>
    </row>
    <row r="9190" spans="1:5" x14ac:dyDescent="0.25">
      <c r="A9190" t="s">
        <v>3703</v>
      </c>
    </row>
    <row r="9191" spans="1:5" x14ac:dyDescent="0.25">
      <c r="A9191" t="s">
        <v>618</v>
      </c>
    </row>
    <row r="9192" spans="1:5" x14ac:dyDescent="0.25">
      <c r="A9192" t="s">
        <v>3704</v>
      </c>
    </row>
    <row r="9193" spans="1:5" x14ac:dyDescent="0.25">
      <c r="A9193" t="s">
        <v>1</v>
      </c>
    </row>
    <row r="9194" spans="1:5" x14ac:dyDescent="0.25">
      <c r="A9194" t="s">
        <v>3705</v>
      </c>
      <c r="E9194" t="str">
        <f>A9194&amp;","&amp;A9195&amp;","&amp;A9196&amp;","&amp;A9197&amp;","&amp;A9198&amp;","&amp;A9199&amp;","&amp;A9200&amp;","&amp;A9201&amp;","&amp;A9202&amp;","&amp;A9203&amp;","&amp;A9204&amp;","&amp;A9205&amp;","&amp;A9206&amp;","&amp;A9207&amp;","&amp;A9208&amp;","&amp;A9209&amp;","&amp;A9210&amp;","&amp;A9211&amp;","&amp;A9212&amp;","&amp;A9213&amp;","&amp;A9214&amp;","&amp;A9215&amp;","&amp;A9216&amp;","&amp;A9217&amp;","&amp;A9218</f>
        <v>[GROWLITHE],Name = Growlithe,Types = COSMIC,DRAGON,BaseStats = 55,70,45,70,60,50,GenderRatio = Female25Percent,GrowthRate = Slow,BaseExp = 70,EVs = ATTACK,1,CatchRate = 190,Happiness = 70,Abilities = DAZZLING,OPAQUENESS,HiddenAbilities = ASTRALMAJESTY,Moves = 1,DRAGONFURY,1,STARDUST,4,HOWL,8,STARDASH,12,ZEAL,16,DIMENSIONALRUSH,20,NOBLEROAR,24,AURORAVEIL,28,DRAGONDANCE,32,ANTIMATTER,36,SHOOTINGSTAR,40,DRAGONCLAW,44,COSMICPOWER,48,STELLARRUSH,52,MOONLIGHT,56,DRACONICCRASH,TutorMoves = STREAMRUSH,AGILITY,ATTRACT,BODYSLAM,CLOSECOMBAT,CONFIDE,COVET,CRUNCH,DIG,DOUBLETEAM,ENDURE,FACADE,FIREBLAST,FIREFANG,FIRESPIN,FLAMECHARGE,FLAMETHROWER,FLAREBLITZ,FRUSTRATION,HEATWAVE,HELPINGHAND,HIDDENPOWER,OUTRAGE,OVERHEAT,PLAYROUGH,PROTECT,PSYCHICFANGS,REFLECT,REST,RETALIATE,RETURN,REVERSAL,ROAR,ROCKSMASH,ROUND,SAFEGUARD,SLEEPTALK,SNARL,SNORE,BRUTEFORCE,SUBSTITUTE,SUNNYDAY,SWAGGER,SWIFT,THIEF,TOXIC,WILDCHARGE,WILLOWISP,EggMoves = HAIL,THRASH,DOUBLEEDGE,CRUNCH,ODORSLEUTH,DETECT,NUZZLE,BATTLECRY,VALKYRIECHARIOT,EggGroups = Field,HatchSteps = 5120,Height = 0.7,Weight = 19.0,Color = Purple,Shape = Quadruped,Habitat = Grassland,Category = Protector,Pokedex = In various myths, it is said that Growlithe were stationed as guardians to areas of cosmic significance and the guardians of forbidden knowledge.,Generation = 1</v>
      </c>
    </row>
    <row r="9195" spans="1:5" x14ac:dyDescent="0.25">
      <c r="A9195" t="s">
        <v>3706</v>
      </c>
    </row>
    <row r="9196" spans="1:5" x14ac:dyDescent="0.25">
      <c r="A9196" t="s">
        <v>3707</v>
      </c>
    </row>
    <row r="9197" spans="1:5" x14ac:dyDescent="0.25">
      <c r="A9197" t="s">
        <v>3708</v>
      </c>
    </row>
    <row r="9198" spans="1:5" x14ac:dyDescent="0.25">
      <c r="A9198" t="s">
        <v>1310</v>
      </c>
    </row>
    <row r="9199" spans="1:5" x14ac:dyDescent="0.25">
      <c r="A9199" t="s">
        <v>175</v>
      </c>
    </row>
    <row r="9200" spans="1:5" x14ac:dyDescent="0.25">
      <c r="A9200" t="s">
        <v>342</v>
      </c>
    </row>
    <row r="9201" spans="1:1" x14ac:dyDescent="0.25">
      <c r="A9201" t="s">
        <v>145</v>
      </c>
    </row>
    <row r="9202" spans="1:1" x14ac:dyDescent="0.25">
      <c r="A9202" t="s">
        <v>10</v>
      </c>
    </row>
    <row r="9203" spans="1:1" x14ac:dyDescent="0.25">
      <c r="A9203" t="s">
        <v>11</v>
      </c>
    </row>
    <row r="9204" spans="1:1" x14ac:dyDescent="0.25">
      <c r="A9204" t="s">
        <v>3709</v>
      </c>
    </row>
    <row r="9205" spans="1:1" x14ac:dyDescent="0.25">
      <c r="A9205" t="s">
        <v>3710</v>
      </c>
    </row>
    <row r="9206" spans="1:1" x14ac:dyDescent="0.25">
      <c r="A9206" t="s">
        <v>3711</v>
      </c>
    </row>
    <row r="9207" spans="1:1" x14ac:dyDescent="0.25">
      <c r="A9207" t="s">
        <v>3712</v>
      </c>
    </row>
    <row r="9208" spans="1:1" x14ac:dyDescent="0.25">
      <c r="A9208" t="s">
        <v>3713</v>
      </c>
    </row>
    <row r="9209" spans="1:1" x14ac:dyDescent="0.25">
      <c r="A9209" t="s">
        <v>367</v>
      </c>
    </row>
    <row r="9210" spans="1:1" x14ac:dyDescent="0.25">
      <c r="A9210" t="s">
        <v>614</v>
      </c>
    </row>
    <row r="9211" spans="1:1" x14ac:dyDescent="0.25">
      <c r="A9211" t="s">
        <v>235</v>
      </c>
    </row>
    <row r="9212" spans="1:1" x14ac:dyDescent="0.25">
      <c r="A9212" t="s">
        <v>2917</v>
      </c>
    </row>
    <row r="9213" spans="1:1" x14ac:dyDescent="0.25">
      <c r="A9213" t="s">
        <v>185</v>
      </c>
    </row>
    <row r="9214" spans="1:1" x14ac:dyDescent="0.25">
      <c r="A9214" t="s">
        <v>551</v>
      </c>
    </row>
    <row r="9215" spans="1:1" x14ac:dyDescent="0.25">
      <c r="A9215" t="s">
        <v>2880</v>
      </c>
    </row>
    <row r="9216" spans="1:1" x14ac:dyDescent="0.25">
      <c r="A9216" t="s">
        <v>3714</v>
      </c>
    </row>
    <row r="9217" spans="1:5" x14ac:dyDescent="0.25">
      <c r="A9217" t="s">
        <v>3715</v>
      </c>
    </row>
    <row r="9218" spans="1:5" x14ac:dyDescent="0.25">
      <c r="A9218" t="s">
        <v>25</v>
      </c>
    </row>
    <row r="9219" spans="1:5" x14ac:dyDescent="0.25">
      <c r="A9219" t="s">
        <v>3716</v>
      </c>
    </row>
    <row r="9220" spans="1:5" x14ac:dyDescent="0.25">
      <c r="A9220" t="s">
        <v>1</v>
      </c>
    </row>
    <row r="9221" spans="1:5" x14ac:dyDescent="0.25">
      <c r="A9221" t="s">
        <v>3717</v>
      </c>
      <c r="E9221" t="str">
        <f>A9221&amp;","&amp;A9222&amp;","&amp;A9223&amp;","&amp;A9224&amp;","&amp;A9225&amp;","&amp;A9226&amp;","&amp;A9227&amp;","&amp;A9228&amp;","&amp;A9229&amp;","&amp;A9230&amp;","&amp;A9231&amp;","&amp;A9232&amp;","&amp;A9233&amp;","&amp;A9234&amp;","&amp;A9235&amp;","&amp;A9236&amp;","&amp;A9237&amp;","&amp;A9238&amp;","&amp;A9239&amp;","&amp;A9240&amp;","&amp;A9241&amp;","&amp;A9242&amp;","&amp;A9243&amp;","&amp;A9244&amp;","&amp;A9245</f>
        <v>[ARCANINE],Name = Arcanine,Types = COSMIC,DRAGON,BaseStats = 95,115,80,95,90,80,GenderRatio = Female25Percent,GrowthRate = Slow,BaseExp = 194,EVs = ATTACK,2,CatchRate = 75,Happiness = 70,Abilities = DAZZLING,OPAQUENESS,HiddenAbilities = ASTRALMAJESTY,Moves = 0,METEORDRIVE,1,METEORDRIVE,1,DRAGONFURY,1,STARDUST,4,HOWL,8,STARDASH,12,ZEAL,16,DIMENSIONALRUSH,20,NOBLEROAR,24,AURORAVEIL,28,DRAGONDANCE,32,ANTIMATTER,36,SHOOTINGSTAR,40,DRAGONCLAW,44,COSMICPOWER,48,STELLARRUSH,52,MOONLIGHT,56,DRACONICCRASH,TutorMoves = STREAMRUSH,AGILITY,ATTRACT,BODYSLAM,BULLDOZE,CLOSECOMBAT,CONFIDE,COVET,CRUNCH,DIG,DOUBLETEAM,DRACOSURGE,ENDURE,FACADE,FIREBLAST,FIREFANG,FIRESPIN,FLAMECHARGE,FLAMETHROWER,FLAREBLITZ,FRUSTRATION,GIGAIMPACT,HEATWAVE,HELPINGHAND,HIDDENPOWER,HYPERBEAM,HYPERVOICE,IRONHEAD,LASERFOCUS,OUTRAGE,OVERHEAT,PLAYROUGH,PROTECT,PSYCHICFANGS,REFLECT,REST,RETALIATE,RETURN,REVERSAL,ROAR,ROCKSMASH,ROUND,SAFEGUARD,SCARYFACE,SCORCHINGSANDS,SLEEPTALK,SNARL,SNORE,SOLARBEAM,BRUTEFORCE,SUBSTITUTE,SUNNYDAY,SUPERPOWER,SWAGGER,SWIFT,THIEF,THUNDERFANG,TOXIC,WILDCHARGE,WILLOWISP,EggGroups = Field,HatchSteps = 5120,Height = 1.9,Weight = 155.0,Color = Purple,Shape = Quadruped,Habitat = Grassland,Category = Protector,Pokedex = In one fable, it is said that Arcanine was a servant of the Gods, and the ball it carries around represents a unique universe. Crushing the ball would be akin to crushing a universe.,Generation = 1,WildItemCommon = HABANBERRY</v>
      </c>
    </row>
    <row r="9222" spans="1:5" x14ac:dyDescent="0.25">
      <c r="A9222" t="s">
        <v>3718</v>
      </c>
    </row>
    <row r="9223" spans="1:5" x14ac:dyDescent="0.25">
      <c r="A9223" t="s">
        <v>3707</v>
      </c>
    </row>
    <row r="9224" spans="1:5" x14ac:dyDescent="0.25">
      <c r="A9224" t="s">
        <v>3719</v>
      </c>
    </row>
    <row r="9225" spans="1:5" x14ac:dyDescent="0.25">
      <c r="A9225" t="s">
        <v>1310</v>
      </c>
    </row>
    <row r="9226" spans="1:5" x14ac:dyDescent="0.25">
      <c r="A9226" t="s">
        <v>175</v>
      </c>
    </row>
    <row r="9227" spans="1:5" x14ac:dyDescent="0.25">
      <c r="A9227" t="s">
        <v>3720</v>
      </c>
    </row>
    <row r="9228" spans="1:5" x14ac:dyDescent="0.25">
      <c r="A9228" t="s">
        <v>164</v>
      </c>
    </row>
    <row r="9229" spans="1:5" x14ac:dyDescent="0.25">
      <c r="A9229" t="s">
        <v>2361</v>
      </c>
    </row>
    <row r="9230" spans="1:5" x14ac:dyDescent="0.25">
      <c r="A9230" t="s">
        <v>11</v>
      </c>
    </row>
    <row r="9231" spans="1:5" x14ac:dyDescent="0.25">
      <c r="A9231" t="s">
        <v>3709</v>
      </c>
    </row>
    <row r="9232" spans="1:5" x14ac:dyDescent="0.25">
      <c r="A9232" t="s">
        <v>3710</v>
      </c>
    </row>
    <row r="9233" spans="1:1" x14ac:dyDescent="0.25">
      <c r="A9233" t="s">
        <v>3721</v>
      </c>
    </row>
    <row r="9234" spans="1:1" x14ac:dyDescent="0.25">
      <c r="A9234" t="s">
        <v>3722</v>
      </c>
    </row>
    <row r="9235" spans="1:1" x14ac:dyDescent="0.25">
      <c r="A9235" t="s">
        <v>367</v>
      </c>
    </row>
    <row r="9236" spans="1:1" x14ac:dyDescent="0.25">
      <c r="A9236" t="s">
        <v>614</v>
      </c>
    </row>
    <row r="9237" spans="1:1" x14ac:dyDescent="0.25">
      <c r="A9237" t="s">
        <v>2132</v>
      </c>
    </row>
    <row r="9238" spans="1:1" x14ac:dyDescent="0.25">
      <c r="A9238" t="s">
        <v>3723</v>
      </c>
    </row>
    <row r="9239" spans="1:1" x14ac:dyDescent="0.25">
      <c r="A9239" t="s">
        <v>185</v>
      </c>
    </row>
    <row r="9240" spans="1:1" x14ac:dyDescent="0.25">
      <c r="A9240" t="s">
        <v>551</v>
      </c>
    </row>
    <row r="9241" spans="1:1" x14ac:dyDescent="0.25">
      <c r="A9241" t="s">
        <v>2880</v>
      </c>
    </row>
    <row r="9242" spans="1:1" x14ac:dyDescent="0.25">
      <c r="A9242" t="s">
        <v>3714</v>
      </c>
    </row>
    <row r="9243" spans="1:1" x14ac:dyDescent="0.25">
      <c r="A9243" t="s">
        <v>3724</v>
      </c>
    </row>
    <row r="9244" spans="1:1" x14ac:dyDescent="0.25">
      <c r="A9244" t="s">
        <v>25</v>
      </c>
    </row>
    <row r="9245" spans="1:1" x14ac:dyDescent="0.25">
      <c r="A9245" t="s">
        <v>3725</v>
      </c>
    </row>
    <row r="9246" spans="1:1" x14ac:dyDescent="0.25">
      <c r="A9246" t="s">
        <v>3726</v>
      </c>
    </row>
    <row r="9247" spans="1:1" x14ac:dyDescent="0.25">
      <c r="A9247" t="s">
        <v>3727</v>
      </c>
    </row>
    <row r="9248" spans="1:1" x14ac:dyDescent="0.25">
      <c r="A9248" t="s">
        <v>1</v>
      </c>
    </row>
    <row r="9249" spans="1:5" x14ac:dyDescent="0.25">
      <c r="A9249" t="s">
        <v>3728</v>
      </c>
      <c r="E9249" t="str">
        <f>A9249&amp;","&amp;A9250&amp;","&amp;A9251&amp;","&amp;A9252&amp;","&amp;A9253&amp;","&amp;A9254&amp;","&amp;A9255&amp;","&amp;A9256&amp;","&amp;A9257&amp;","&amp;A9258&amp;","&amp;A9259&amp;","&amp;A9260&amp;","&amp;A9261&amp;","&amp;A9262&amp;","&amp;A9263&amp;","&amp;A9264&amp;","&amp;A9265&amp;","&amp;A9266&amp;","&amp;A9267&amp;","&amp;A9268&amp;","&amp;A9269&amp;","&amp;A9270&amp;","&amp;A9271&amp;","&amp;A9272&amp;","&amp;A9273</f>
        <v>[ELGYEM],Name = Elgyem,Types = COSMIC,DARK,BaseStats = 75,45,45,30,65,75,GenderRatio = Female50Percent,GrowthRate = Medium,BaseExp = 67,EVs = SPECIAL_ATTACK,1,CatchRate = 255,Happiness = 70,Abilities = GENIUS,IMMUNITY,HiddenAbilities = FULLMETALBODY,Moves = 1,CONFUSION,1,DARKWHISPERS,6,VOIDDRIFT,12,PSYWAVE,18,PSYBEAM,24,POWERSPLIT,24,SCHIZOPHRENIA,30,SATELLITERAY,36,VITALITYDRAIN,43,BLACKHOLE,48,COSMICPOWER,54,MAGICROOM,54,WONDERROOM,54,TRICKROOM,60,MINDREADER,60,ZAPCANNON,TutorMoves = AFTERYOU,AGILITY,ALLYSWITCH,ATTRACT,CALMMIND,CHARGEBEAM,CONFIDE,COSMICPOWER,DARKPULSE,DOUBLETEAM,DREAMEATER,ECHOEDVOICE,EMBARGO,ENDURE,ENERGYBALL,EXPANDINGFORCE,FACADE,FRUSTRATION,GRAVITY,GUARDSWAP,HIDDENPOWER,IMPRISON,LIGHTSCREEN,MAGICCOAT,METEORBEAM,NASTYPLOT,PAINSPLIT,POWERSWAP,PROTECT,PSYCHIC,PSYCHUP,PSYSHOCK,RAINDANCE,RECYCLE,REFLECT,REST,RETURN,ROCKSLIDE,ROCKTOMB,ROLEPLAY,ROUND,SAFEGUARD,SCREECH,SHADOWBALL,SHOCKWAVE,SIGNALBEAM,SKILLSWAP,SLEEPTALK,SNATCH,SNORE,STEELWING,STOREDPOWER,SUBSTITUTE,SWAGGER,TELEKINESIS,THIEF,THUNDERBOLT,THUNDERWAVE,TOXIC,TRICK,TRICKROOM,UPROAR,WONDERROOM,ZENHEADBUTT,EggMoves = SYNCHRONOISE,DISABLE,ASTONISH,PSYCHUP,HIVEMIND,SCREECH,CONFUSERAY,TELEKINESIS,EggGroups = Humanlike,HatchSteps = 5120,Height = 0.5,Weight = 9.0,Color = Black,Shape = BipedalTail,Category = Overlord,Pokedex = This Pokémon is supposed to represent a soldier sent by an advanced civilization to study a species and evaluate them to eventually become a subservient colony.,Generation = 5,Evolutions = BEHEEYEM,Level,42</v>
      </c>
    </row>
    <row r="9250" spans="1:5" x14ac:dyDescent="0.25">
      <c r="A9250" t="s">
        <v>3729</v>
      </c>
    </row>
    <row r="9251" spans="1:5" x14ac:dyDescent="0.25">
      <c r="A9251" t="s">
        <v>3730</v>
      </c>
    </row>
    <row r="9252" spans="1:5" x14ac:dyDescent="0.25">
      <c r="A9252" t="s">
        <v>3731</v>
      </c>
    </row>
    <row r="9253" spans="1:5" x14ac:dyDescent="0.25">
      <c r="A9253" t="s">
        <v>6</v>
      </c>
    </row>
    <row r="9254" spans="1:5" x14ac:dyDescent="0.25">
      <c r="A9254" t="s">
        <v>7</v>
      </c>
    </row>
    <row r="9255" spans="1:5" x14ac:dyDescent="0.25">
      <c r="A9255" t="s">
        <v>2119</v>
      </c>
    </row>
    <row r="9256" spans="1:5" x14ac:dyDescent="0.25">
      <c r="A9256" t="s">
        <v>45</v>
      </c>
    </row>
    <row r="9257" spans="1:5" x14ac:dyDescent="0.25">
      <c r="A9257" t="s">
        <v>146</v>
      </c>
    </row>
    <row r="9258" spans="1:5" x14ac:dyDescent="0.25">
      <c r="A9258" t="s">
        <v>11</v>
      </c>
    </row>
    <row r="9259" spans="1:5" x14ac:dyDescent="0.25">
      <c r="A9259" t="s">
        <v>3732</v>
      </c>
    </row>
    <row r="9260" spans="1:5" x14ac:dyDescent="0.25">
      <c r="A9260" t="s">
        <v>3733</v>
      </c>
    </row>
    <row r="9261" spans="1:5" x14ac:dyDescent="0.25">
      <c r="A9261" t="s">
        <v>3734</v>
      </c>
    </row>
    <row r="9262" spans="1:5" x14ac:dyDescent="0.25">
      <c r="A9262" t="s">
        <v>3735</v>
      </c>
    </row>
    <row r="9263" spans="1:5" x14ac:dyDescent="0.25">
      <c r="A9263" t="s">
        <v>3736</v>
      </c>
    </row>
    <row r="9264" spans="1:5" x14ac:dyDescent="0.25">
      <c r="A9264" t="s">
        <v>885</v>
      </c>
    </row>
    <row r="9265" spans="1:5" x14ac:dyDescent="0.25">
      <c r="A9265" t="s">
        <v>614</v>
      </c>
    </row>
    <row r="9266" spans="1:5" x14ac:dyDescent="0.25">
      <c r="A9266" t="s">
        <v>452</v>
      </c>
    </row>
    <row r="9267" spans="1:5" x14ac:dyDescent="0.25">
      <c r="A9267" t="s">
        <v>3737</v>
      </c>
    </row>
    <row r="9268" spans="1:5" x14ac:dyDescent="0.25">
      <c r="A9268" t="s">
        <v>398</v>
      </c>
    </row>
    <row r="9269" spans="1:5" x14ac:dyDescent="0.25">
      <c r="A9269" t="s">
        <v>112</v>
      </c>
    </row>
    <row r="9270" spans="1:5" x14ac:dyDescent="0.25">
      <c r="A9270" t="s">
        <v>3738</v>
      </c>
    </row>
    <row r="9271" spans="1:5" x14ac:dyDescent="0.25">
      <c r="A9271" t="s">
        <v>3739</v>
      </c>
    </row>
    <row r="9272" spans="1:5" x14ac:dyDescent="0.25">
      <c r="A9272" t="s">
        <v>56</v>
      </c>
    </row>
    <row r="9273" spans="1:5" x14ac:dyDescent="0.25">
      <c r="A9273" t="s">
        <v>3740</v>
      </c>
    </row>
    <row r="9274" spans="1:5" x14ac:dyDescent="0.25">
      <c r="A9274" t="s">
        <v>1</v>
      </c>
    </row>
    <row r="9275" spans="1:5" x14ac:dyDescent="0.25">
      <c r="A9275" t="s">
        <v>3741</v>
      </c>
      <c r="E9275" t="str">
        <f>A9275&amp;","&amp;A9276&amp;","&amp;A9277&amp;","&amp;A9278&amp;","&amp;A9279&amp;","&amp;A9280&amp;","&amp;A9281&amp;","&amp;A9282&amp;","&amp;A9283&amp;","&amp;A9284&amp;","&amp;A9285&amp;","&amp;A9286&amp;","&amp;A9287&amp;","&amp;A9288&amp;","&amp;A9289&amp;","&amp;A9290&amp;","&amp;A9291&amp;","&amp;A9292&amp;","&amp;A9293&amp;","&amp;A9294&amp;","&amp;A9295&amp;","&amp;A9296&amp;","&amp;A9297&amp;","&amp;A9298&amp;","&amp;A9299</f>
        <v>[BEHEEYEM],Name = Beheeyem,Types = COSMIC,DARK,BaseStats = 115,55,65,40,95,115,GenderRatio = Female50Percent,GrowthRate = Medium,BaseExp = 170,EVs = SPECIAL_ATTACK,2,CatchRate = 90,Happiness = 70,Abilities = GENIUS,IMMUNITY,HiddenAbilities = FULLMETALBODY,Moves = 1,CONFUSION,1,DARKWHISPERS,6,VOIDDRIFT,12,PSYWAVE,18,PSYBEAM,24,POWERSPLIT,24,SCHIZOPHRENIA,30,SATELLITERAY,36,VITALITYDRAIN,43,BLACKHOLE,48,COSMICPOWER,54,MAGICROOM,54,WONDERROOM,54,TRICKROOM,60,MINDREADER,60,ZAPCANNON,TutorMoves = AFTERYOU,AGILITY,ALLYSWITCH,ATTRACT,CALMMIND,CHARGEBEAM,CONFIDE,COSMICPOWER,DARKPULSE,DOUBLETEAM,DREAMEATER,ECHOEDVOICE,EMBARGO,ENDURE,ENERGYBALL,EXPANDINGFORCE,FACADE,FLASHCANNON,FRUSTRATION,FUTURESIGHT,GIGAIMPACT,GRAVITY,GUARDSWAP,HIDDENPOWER,HYPERBEAM,IMPRISON,LIGHTSCREEN,MAGICCOAT,METEORBEAM,NASTYPLOT,PAINSPLIT,POWERSWAP,PROTECT,PSYCHIC,PSYCHICTERRAIN,PSYCHUP,PSYSHOCK,RAINDANCE,RECYCLE,REFLECT,REST,RETURN,ROCKSLIDE,ROCKTOMB,ROLEPLAY,ROUND,SAFEGUARD,SCREECH,SHADOWBALL,SHOCKWAVE,SIGNALBEAM,SKILLSWAP,SLEEPTALK,SNATCH,SNORE,STEELWING,STOREDPOWER,SUBSTITUTE,SWAGGER,TELEKINESIS,THIEF,THUNDERBOLT,THUNDERWAVE,TOXIC,TRIATTACK,TRICK,TRICKROOM,UPROAR,WONDERROOM,ZENHEADBUTT,EggGroups = Humanlike,HatchSteps = 5120,Height = 1.0,Weight = 34.5,Color = Black,Shape = Bipedal,Category = Overlord,Pokedex = The eye on its head is supposed to act as a one-way camera that allows its masters from another planet to surveil and study the Orion Region.,Generation = 5,#-------------------------------,[SILICOBRA]</v>
      </c>
    </row>
    <row r="9276" spans="1:5" x14ac:dyDescent="0.25">
      <c r="A9276" t="s">
        <v>3742</v>
      </c>
    </row>
    <row r="9277" spans="1:5" x14ac:dyDescent="0.25">
      <c r="A9277" t="s">
        <v>3730</v>
      </c>
    </row>
    <row r="9278" spans="1:5" x14ac:dyDescent="0.25">
      <c r="A9278" t="s">
        <v>3743</v>
      </c>
    </row>
    <row r="9279" spans="1:5" x14ac:dyDescent="0.25">
      <c r="A9279" t="s">
        <v>6</v>
      </c>
    </row>
    <row r="9280" spans="1:5" x14ac:dyDescent="0.25">
      <c r="A9280" t="s">
        <v>7</v>
      </c>
    </row>
    <row r="9281" spans="1:1" x14ac:dyDescent="0.25">
      <c r="A9281" t="s">
        <v>1158</v>
      </c>
    </row>
    <row r="9282" spans="1:1" x14ac:dyDescent="0.25">
      <c r="A9282" t="s">
        <v>62</v>
      </c>
    </row>
    <row r="9283" spans="1:1" x14ac:dyDescent="0.25">
      <c r="A9283" t="s">
        <v>2203</v>
      </c>
    </row>
    <row r="9284" spans="1:1" x14ac:dyDescent="0.25">
      <c r="A9284" t="s">
        <v>11</v>
      </c>
    </row>
    <row r="9285" spans="1:1" x14ac:dyDescent="0.25">
      <c r="A9285" t="s">
        <v>3732</v>
      </c>
    </row>
    <row r="9286" spans="1:1" x14ac:dyDescent="0.25">
      <c r="A9286" t="s">
        <v>3733</v>
      </c>
    </row>
    <row r="9287" spans="1:1" x14ac:dyDescent="0.25">
      <c r="A9287" t="s">
        <v>3734</v>
      </c>
    </row>
    <row r="9288" spans="1:1" x14ac:dyDescent="0.25">
      <c r="A9288" t="s">
        <v>3744</v>
      </c>
    </row>
    <row r="9289" spans="1:1" x14ac:dyDescent="0.25">
      <c r="A9289" t="s">
        <v>885</v>
      </c>
    </row>
    <row r="9290" spans="1:1" x14ac:dyDescent="0.25">
      <c r="A9290" t="s">
        <v>614</v>
      </c>
    </row>
    <row r="9291" spans="1:1" x14ac:dyDescent="0.25">
      <c r="A9291" t="s">
        <v>75</v>
      </c>
    </row>
    <row r="9292" spans="1:1" x14ac:dyDescent="0.25">
      <c r="A9292" t="s">
        <v>184</v>
      </c>
    </row>
    <row r="9293" spans="1:1" x14ac:dyDescent="0.25">
      <c r="A9293" t="s">
        <v>398</v>
      </c>
    </row>
    <row r="9294" spans="1:1" x14ac:dyDescent="0.25">
      <c r="A9294" t="s">
        <v>369</v>
      </c>
    </row>
    <row r="9295" spans="1:1" x14ac:dyDescent="0.25">
      <c r="A9295" t="s">
        <v>3738</v>
      </c>
    </row>
    <row r="9296" spans="1:1" x14ac:dyDescent="0.25">
      <c r="A9296" t="s">
        <v>3745</v>
      </c>
    </row>
    <row r="9297" spans="1:5" x14ac:dyDescent="0.25">
      <c r="A9297" t="s">
        <v>56</v>
      </c>
    </row>
    <row r="9298" spans="1:5" x14ac:dyDescent="0.25">
      <c r="A9298" t="s">
        <v>1</v>
      </c>
    </row>
    <row r="9299" spans="1:5" x14ac:dyDescent="0.25">
      <c r="A9299" t="s">
        <v>3746</v>
      </c>
      <c r="E9299" t="str">
        <f>A9299&amp;","&amp;A9300&amp;","&amp;A9301&amp;","&amp;A9302&amp;","&amp;A9303&amp;","&amp;A9304&amp;","&amp;A9305&amp;","&amp;A9306&amp;","&amp;A9307&amp;","&amp;A9308&amp;","&amp;A9309&amp;","&amp;A9310&amp;","&amp;A9311&amp;","&amp;A9312&amp;","&amp;A9313&amp;","&amp;A9314&amp;","&amp;A9315&amp;","&amp;A9316&amp;","&amp;A9317&amp;","&amp;A9318&amp;","&amp;A9319&amp;","&amp;A9320&amp;","&amp;A9321&amp;","&amp;A9322&amp;","&amp;A9323</f>
        <v>[SILICOBRA],Name = Silicobra,Types = WATER,BaseStats = 50,70,50,35,62,48,GenderRatio = Female50Percent,GrowthRate = Medium,BaseExp = 63,EVs = ATTACK,1,CatchRate = 255,Happiness = 70,Abilities = COLORCHANGE,SWIFTSWIM,HiddenAbilities = WATERCOMPACTION,Moves = 1,WATERGUN,1,TAILWHIP,1,TAILSLAP,5,BITE,10,AQUAJET,13,TRICK,16,BITE,20,WATERWHIP,24,BRUTALSWING,28,GLARE,31,FLIPTURN,35,AQUATAIL,40,BOUNCE,43,JAWLOCK,47,OCEANWRATH,50,WATERSPOUT,TutorMoves = PAYDAY,PROTECT,RETURN,FACADE,HELPINGHAND,WEATHERBALL,FRUSTRATION,HIDDENPOWER,REST,ATTRACT,WORKUP,TOXIC,CURSE,ROUND,SLEEPTALK,SUBSTITUTE,DISABLE,SUNNYDAY,ICYWIND,HAIL,ICICLESPEAR,AVALANCHE,ICEFANG,BOUNCE,AIRSLASH,TURBULENCE,DEATHVORTEX,PINMISSILE,UTURN,SOLARBEAM,SOLARBLADE,BULLETSEED,DIG,SANDTOMB,MUDSHACKLES,QUICKSAND,MUDSLIDE,BALANCERCHANGEREQUIRED,MINERALWAVE,FAKETEARS,SNARL,BRUTALSWING,KNOCKOFF,CHARM,MISTYTERRAIN,GOBLINSTRIKE,AUTOTOMIZE,RAINDANCE,WHIRLPOOL,SUBMERGE,BRINE,SOAK,HYDROPUMP,REVENGE,LOWSWEEP,GASTROACID,POISONFANG,ACIDARMOR,BREAKINGSWIPE,CONFUSERAY,NOBLEROAR,ECHOEDVOICE,SCHIZOPHRENIA,SAFEGUARD,RAYOFLIGHT,PURGE,SIGNALBEAM,LIQUIDATION,SCALD,TIDALWAVE,CASCADE,ICEBEAM,FROSTBITE,LIQUIDNITROGEN,CRUNCH,PLAYROUGH,MYSTICPULSE,ICEBALL,HYPOTHERMIA,SCORCHINGSANDS,ZENHEADBUTT,TWINBEAM,SCALESHOT,LASHOUT,FLIPTURN,WATERPULSE,WATERPLEDGE,TIMEBOMB,TAILWIND,DEFOG,FABLEDRUSH,WAIL,COUPDEGRACE,GLISTEN,EggMoves = COIL,SOAK,CRUNCH,OCTOLOCK,ZENHEADBUTT,WRINGOUT,SCORCHINGSANDS,SCALESHOT,LASHOUT,PSYCHICFANGS,EggGroups = Water1,HatchSteps = 5396,Height = 2.2,Weight = 7.6,Color = Blue,Shape = Serpentine,Category = Water Snake,Pokedex = Certain bustlers have managed to train Silicobras to perform tricks with its buoy as a form of entertainment.,Generation = 8,Evolutions = SANDACONDA,Level,34</v>
      </c>
    </row>
    <row r="9300" spans="1:5" x14ac:dyDescent="0.25">
      <c r="A9300" t="s">
        <v>3747</v>
      </c>
    </row>
    <row r="9301" spans="1:5" x14ac:dyDescent="0.25">
      <c r="A9301" t="s">
        <v>3748</v>
      </c>
    </row>
    <row r="9302" spans="1:5" x14ac:dyDescent="0.25">
      <c r="A9302" t="s">
        <v>3749</v>
      </c>
    </row>
    <row r="9303" spans="1:5" x14ac:dyDescent="0.25">
      <c r="A9303" t="s">
        <v>6</v>
      </c>
    </row>
    <row r="9304" spans="1:5" x14ac:dyDescent="0.25">
      <c r="A9304" t="s">
        <v>7</v>
      </c>
    </row>
    <row r="9305" spans="1:5" x14ac:dyDescent="0.25">
      <c r="A9305" t="s">
        <v>2348</v>
      </c>
    </row>
    <row r="9306" spans="1:5" x14ac:dyDescent="0.25">
      <c r="A9306" t="s">
        <v>145</v>
      </c>
    </row>
    <row r="9307" spans="1:5" x14ac:dyDescent="0.25">
      <c r="A9307" t="s">
        <v>146</v>
      </c>
    </row>
    <row r="9308" spans="1:5" x14ac:dyDescent="0.25">
      <c r="A9308" t="s">
        <v>11</v>
      </c>
    </row>
    <row r="9309" spans="1:5" x14ac:dyDescent="0.25">
      <c r="A9309" t="s">
        <v>3750</v>
      </c>
    </row>
    <row r="9310" spans="1:5" x14ac:dyDescent="0.25">
      <c r="A9310" t="s">
        <v>1640</v>
      </c>
    </row>
    <row r="9311" spans="1:5" x14ac:dyDescent="0.25">
      <c r="A9311" t="s">
        <v>3751</v>
      </c>
    </row>
    <row r="9312" spans="1:5" x14ac:dyDescent="0.25">
      <c r="A9312" t="s">
        <v>3752</v>
      </c>
    </row>
    <row r="9313" spans="1:5" x14ac:dyDescent="0.25">
      <c r="A9313" t="s">
        <v>3753</v>
      </c>
    </row>
    <row r="9314" spans="1:5" x14ac:dyDescent="0.25">
      <c r="A9314" t="s">
        <v>3557</v>
      </c>
    </row>
    <row r="9315" spans="1:5" x14ac:dyDescent="0.25">
      <c r="A9315" t="s">
        <v>2520</v>
      </c>
    </row>
    <row r="9316" spans="1:5" x14ac:dyDescent="0.25">
      <c r="A9316" t="s">
        <v>2005</v>
      </c>
    </row>
    <row r="9317" spans="1:5" x14ac:dyDescent="0.25">
      <c r="A9317" t="s">
        <v>3754</v>
      </c>
    </row>
    <row r="9318" spans="1:5" x14ac:dyDescent="0.25">
      <c r="A9318" t="s">
        <v>53</v>
      </c>
    </row>
    <row r="9319" spans="1:5" x14ac:dyDescent="0.25">
      <c r="A9319" t="s">
        <v>156</v>
      </c>
    </row>
    <row r="9320" spans="1:5" x14ac:dyDescent="0.25">
      <c r="A9320" t="s">
        <v>3755</v>
      </c>
    </row>
    <row r="9321" spans="1:5" x14ac:dyDescent="0.25">
      <c r="A9321" t="s">
        <v>3756</v>
      </c>
    </row>
    <row r="9322" spans="1:5" x14ac:dyDescent="0.25">
      <c r="A9322" t="s">
        <v>2386</v>
      </c>
    </row>
    <row r="9323" spans="1:5" x14ac:dyDescent="0.25">
      <c r="A9323" t="s">
        <v>3757</v>
      </c>
    </row>
    <row r="9324" spans="1:5" x14ac:dyDescent="0.25">
      <c r="A9324" t="s">
        <v>1</v>
      </c>
    </row>
    <row r="9325" spans="1:5" x14ac:dyDescent="0.25">
      <c r="A9325" t="s">
        <v>3758</v>
      </c>
      <c r="E9325" t="str">
        <f>A9325&amp;","&amp;A9326&amp;","&amp;A9327&amp;","&amp;A9328&amp;","&amp;A9329&amp;","&amp;A9330&amp;","&amp;A9331&amp;","&amp;A9332&amp;","&amp;A9333&amp;","&amp;A9334&amp;","&amp;A9335&amp;","&amp;A9336&amp;","&amp;A9337&amp;","&amp;A9338&amp;","&amp;A9339&amp;","&amp;A9340&amp;","&amp;A9341&amp;","&amp;A9342&amp;","&amp;A9343&amp;","&amp;A9344&amp;","&amp;A9345&amp;","&amp;A9346&amp;","&amp;A9347&amp;","&amp;A9348&amp;","&amp;A9349</f>
        <v>[SANDACONDA],Name = Sandaconda,Types = WATER,BaseStats = 70,115,82,71,100,72,GenderRatio = Female50Percent,GrowthRate = Medium,BaseExp = 179,EVs = ATTACK,1,CatchRate = 120,Happiness = 70,Abilities = COLORCHANGE,SWIFTSWIM,HiddenAbilities = WATERCOMPACTION,Moves = 0,HYPERTORRENT,0,IRONDEFENSE,1,HYPERTORRENT,1,IRONDEFENSE,1,MUDDYWATER,1,WATERGUN,1,TAILWHIP,1,TAILSLAP,5,BITE,10,AQUAJET,13,TRICK,16,BITE,20,WATERWHIP,24,BRUTALSWING,28,GLARE,31,FLIPTURN,35,AQUATAIL,40,BOUNCE,43,JAWLOCK,47,OCEANWRATH,50,WATERSPOUT,TutorMoves = HYPERBEAM,GIGAIMPACT,BLIZZARD,GRASSKNOT,BULLDOZE,ROCKSLIDE,ROCKTOMB,IRONDEFENSE,BULKUP,ANCIENTGLARE,MIRRORSHOT,BODYSLAM,ICICLECRASH,EARTHQUAKE,EARTHPOWER,PSYCHICFANGS,OUTRAGE,DRACOSURGE,POWERWHIP,GYROBALL,HYPERVOICE,BOOMBOX,CATAPULT,BODYPRESS,COACHING,PAYDAY,PROTECT,RETURN,FACADE,HELPINGHAND,WEATHERBALL,FRUSTRATION,HIDDENPOWER,REST,ATTRACT,WORKUP,TOXIC,CURSE,ROUND,SLEEPTALK,SUBSTITUTE,DISABLE,SUNNYDAY,ICYWIND,HAIL,ICICLESPEAR,AVALANCHE,ICEFANG,BOUNCE,AIRSLASH,TURBULENCE,DEATHVORTEX,PINMISSILE,UTURN,SOLARBEAM,SOLARBLADE,BULLETSEED,DIG,SANDTOMB,MUDSHACKLES,QUICKSAND,MUDSLIDE,BALANCERCHANGEREQUIRED,MINERALWAVE,FAKETEARS,SNARL,BRUTALSWING,KNOCKOFF,CHARM,MISTYTERRAIN,GOBLINSTRIKE,AUTOTOMIZE,RAINDANCE,WHIRLPOOL,SUBMERGE,BRINE,SOAK,HYDROPUMP,REVENGE,LOWSWEEP,GASTROACID,POISONFANG,ACIDARMOR,BREAKINGSWIPE,CONFUSERAY,NOBLEROAR,ECHOEDVOICE,SCHIZOPHRENIA,SAFEGUARD,RAYOFLIGHT,PURGE,SIGNALBEAM,LIQUIDATION,SCALD,TIDALWAVE,CASCADE,ICEBEAM,FROSTBITE,LIQUIDNITROGEN,CRUNCH,PLAYROUGH,MYSTICPULSE,ICEBALL,HYPOTHERMIA,SCORCHINGSANDS,ZENHEADBUTT,TWINBEAM,SCALESHOT,LASHOUT,FLIPTURN,WATERPULSE,WATERPLEDGE,TIMEBOMB,TAILWIND,DEFOG,FABLEDRUSH,WAIL,COUPDEGRACE,GLISTEN,EggGroups = Water1,HatchSteps = 5396,Height = 3.8,Weight = 65.5,Color = Green,Shape = Serpentine,Category = Sand Snake,Pokedex = While initially it appears that this Pokemon is in distress from being trapped in a buoy, it actually seems to like it.,Generation = 8,#-------------------------------,[PICHU]</v>
      </c>
    </row>
    <row r="9326" spans="1:5" x14ac:dyDescent="0.25">
      <c r="A9326" t="s">
        <v>3759</v>
      </c>
    </row>
    <row r="9327" spans="1:5" x14ac:dyDescent="0.25">
      <c r="A9327" t="s">
        <v>3748</v>
      </c>
    </row>
    <row r="9328" spans="1:5" x14ac:dyDescent="0.25">
      <c r="A9328" t="s">
        <v>3760</v>
      </c>
    </row>
    <row r="9329" spans="1:1" x14ac:dyDescent="0.25">
      <c r="A9329" t="s">
        <v>6</v>
      </c>
    </row>
    <row r="9330" spans="1:1" x14ac:dyDescent="0.25">
      <c r="A9330" t="s">
        <v>7</v>
      </c>
    </row>
    <row r="9331" spans="1:1" x14ac:dyDescent="0.25">
      <c r="A9331" t="s">
        <v>217</v>
      </c>
    </row>
    <row r="9332" spans="1:1" x14ac:dyDescent="0.25">
      <c r="A9332" t="s">
        <v>145</v>
      </c>
    </row>
    <row r="9333" spans="1:1" x14ac:dyDescent="0.25">
      <c r="A9333" t="s">
        <v>461</v>
      </c>
    </row>
    <row r="9334" spans="1:1" x14ac:dyDescent="0.25">
      <c r="A9334" t="s">
        <v>11</v>
      </c>
    </row>
    <row r="9335" spans="1:1" x14ac:dyDescent="0.25">
      <c r="A9335" t="s">
        <v>3750</v>
      </c>
    </row>
    <row r="9336" spans="1:1" x14ac:dyDescent="0.25">
      <c r="A9336" t="s">
        <v>1640</v>
      </c>
    </row>
    <row r="9337" spans="1:1" x14ac:dyDescent="0.25">
      <c r="A9337" t="s">
        <v>3761</v>
      </c>
    </row>
    <row r="9338" spans="1:1" x14ac:dyDescent="0.25">
      <c r="A9338" t="s">
        <v>3762</v>
      </c>
    </row>
    <row r="9339" spans="1:1" x14ac:dyDescent="0.25">
      <c r="A9339" t="s">
        <v>3557</v>
      </c>
    </row>
    <row r="9340" spans="1:1" x14ac:dyDescent="0.25">
      <c r="A9340" t="s">
        <v>2520</v>
      </c>
    </row>
    <row r="9341" spans="1:1" x14ac:dyDescent="0.25">
      <c r="A9341" t="s">
        <v>3763</v>
      </c>
    </row>
    <row r="9342" spans="1:1" x14ac:dyDescent="0.25">
      <c r="A9342" t="s">
        <v>3764</v>
      </c>
    </row>
    <row r="9343" spans="1:1" x14ac:dyDescent="0.25">
      <c r="A9343" t="s">
        <v>237</v>
      </c>
    </row>
    <row r="9344" spans="1:1" x14ac:dyDescent="0.25">
      <c r="A9344" t="s">
        <v>156</v>
      </c>
    </row>
    <row r="9345" spans="1:5" x14ac:dyDescent="0.25">
      <c r="A9345" t="s">
        <v>3765</v>
      </c>
    </row>
    <row r="9346" spans="1:5" x14ac:dyDescent="0.25">
      <c r="A9346" t="s">
        <v>3766</v>
      </c>
    </row>
    <row r="9347" spans="1:5" x14ac:dyDescent="0.25">
      <c r="A9347" t="s">
        <v>2386</v>
      </c>
    </row>
    <row r="9348" spans="1:5" x14ac:dyDescent="0.25">
      <c r="A9348" t="s">
        <v>1</v>
      </c>
    </row>
    <row r="9349" spans="1:5" x14ac:dyDescent="0.25">
      <c r="A9349" t="s">
        <v>3767</v>
      </c>
      <c r="E9349" t="str">
        <f>A9349&amp;","&amp;A9350&amp;","&amp;A9351&amp;","&amp;A9352&amp;","&amp;A9353&amp;","&amp;A9354&amp;","&amp;A9355&amp;","&amp;A9356&amp;","&amp;A9357&amp;","&amp;A9358&amp;","&amp;A9359&amp;","&amp;A9360&amp;","&amp;A9361&amp;","&amp;A9362&amp;","&amp;A9363&amp;","&amp;A9364&amp;","&amp;A9365&amp;","&amp;A9366&amp;","&amp;A9367&amp;","&amp;A9368&amp;","&amp;A9369&amp;","&amp;A9370&amp;","&amp;A9371&amp;","&amp;A9372&amp;","&amp;A9373</f>
        <v>[PICHU],Name = Pichu,Types = SOUND,STEEL,BaseStats = 20,40,15,60,35,35,GenderRatio = Female50Percent,GrowthRate = Medium,BaseExp = 41,EVs = SPEED,1,CatchRate = 190,Happiness = 70,Abilities = STATIC,HiddenAbilities = LIGHTNINGROD,Moves = 1,THUNDERSHOCK,1,TAILWHIP,4,PLAYNICE,8,SWEETKISS,12,NUZZLE,16,NASTYPLOT,20,CHARM,TutorMoves = ATTRACT,BODYSLAM,CHARGEBEAM,CHARM,CONFIDE,COVET,DOUBLETEAM,ECHOEDVOICE,ELECTRICTERRAIN,ELECTROWEB,ENCORE,ENDURE,FACADE,FLING,FRUSTRATION,GRASSKNOT,HELPINGHAND,HIDDENPOWER,LIGHTSCREEN,MAGNETRISE,MEGAKICK,MEGAPUNCH,NASTYPLOT,PLAYROUGH,PROTECT,RAINDANCE,REFLECT,REST,RETURN,REVERSAL,ROUND,SHOCKWAVE,SIGNALBEAM,SLEEPTALK,SNORE,SUBSTITUTE,TIDALWAVE,SWAGGER,SWIFT,THUNDER,THUNDERBOLT,THUNDERPUNCH,THUNDERWAVE,TOXIC,UPROAR,VOLTSWITCH,WILDCHARGE,EggMoves = PRESENT,WISH,CHARGE,FAKEOUT,TICKLE,FLAIL,DISARMINGVOICE,VOLTTACKLE,EggGroups = Undiscovered,HatchSteps = 2560,Height = 0.3,Weight = 2.0,Color = Yellow,Shape = Quadruped,Habitat = Forest,Category = Vibing,Pokedex = It often gets lost because it is too busy listening to its music to take note of its surroundings.,Generation = 2</v>
      </c>
    </row>
    <row r="9350" spans="1:5" x14ac:dyDescent="0.25">
      <c r="A9350" t="s">
        <v>3768</v>
      </c>
    </row>
    <row r="9351" spans="1:5" x14ac:dyDescent="0.25">
      <c r="A9351" t="s">
        <v>3769</v>
      </c>
    </row>
    <row r="9352" spans="1:5" x14ac:dyDescent="0.25">
      <c r="A9352" t="s">
        <v>3770</v>
      </c>
    </row>
    <row r="9353" spans="1:5" x14ac:dyDescent="0.25">
      <c r="A9353" t="s">
        <v>6</v>
      </c>
    </row>
    <row r="9354" spans="1:5" x14ac:dyDescent="0.25">
      <c r="A9354" t="s">
        <v>7</v>
      </c>
    </row>
    <row r="9355" spans="1:5" x14ac:dyDescent="0.25">
      <c r="A9355" t="s">
        <v>3771</v>
      </c>
    </row>
    <row r="9356" spans="1:5" x14ac:dyDescent="0.25">
      <c r="A9356" t="s">
        <v>119</v>
      </c>
    </row>
    <row r="9357" spans="1:5" x14ac:dyDescent="0.25">
      <c r="A9357" t="s">
        <v>10</v>
      </c>
    </row>
    <row r="9358" spans="1:5" x14ac:dyDescent="0.25">
      <c r="A9358" t="s">
        <v>11</v>
      </c>
    </row>
    <row r="9359" spans="1:5" x14ac:dyDescent="0.25">
      <c r="A9359" t="s">
        <v>630</v>
      </c>
    </row>
    <row r="9360" spans="1:5" x14ac:dyDescent="0.25">
      <c r="A9360" t="s">
        <v>1598</v>
      </c>
    </row>
    <row r="9361" spans="1:5" x14ac:dyDescent="0.25">
      <c r="A9361" t="s">
        <v>3772</v>
      </c>
    </row>
    <row r="9362" spans="1:5" x14ac:dyDescent="0.25">
      <c r="A9362" t="s">
        <v>3773</v>
      </c>
    </row>
    <row r="9363" spans="1:5" x14ac:dyDescent="0.25">
      <c r="A9363" t="s">
        <v>3774</v>
      </c>
    </row>
    <row r="9364" spans="1:5" x14ac:dyDescent="0.25">
      <c r="A9364" t="s">
        <v>1141</v>
      </c>
    </row>
    <row r="9365" spans="1:5" x14ac:dyDescent="0.25">
      <c r="A9365" t="s">
        <v>3063</v>
      </c>
    </row>
    <row r="9366" spans="1:5" x14ac:dyDescent="0.25">
      <c r="A9366" t="s">
        <v>52</v>
      </c>
    </row>
    <row r="9367" spans="1:5" x14ac:dyDescent="0.25">
      <c r="A9367" t="s">
        <v>324</v>
      </c>
    </row>
    <row r="9368" spans="1:5" x14ac:dyDescent="0.25">
      <c r="A9368" t="s">
        <v>292</v>
      </c>
    </row>
    <row r="9369" spans="1:5" x14ac:dyDescent="0.25">
      <c r="A9369" t="s">
        <v>551</v>
      </c>
    </row>
    <row r="9370" spans="1:5" x14ac:dyDescent="0.25">
      <c r="A9370" t="s">
        <v>3387</v>
      </c>
    </row>
    <row r="9371" spans="1:5" x14ac:dyDescent="0.25">
      <c r="A9371" t="s">
        <v>3775</v>
      </c>
    </row>
    <row r="9372" spans="1:5" x14ac:dyDescent="0.25">
      <c r="A9372" t="s">
        <v>3776</v>
      </c>
    </row>
    <row r="9373" spans="1:5" x14ac:dyDescent="0.25">
      <c r="A9373" t="s">
        <v>223</v>
      </c>
    </row>
    <row r="9374" spans="1:5" x14ac:dyDescent="0.25">
      <c r="A9374" t="s">
        <v>3777</v>
      </c>
    </row>
    <row r="9375" spans="1:5" x14ac:dyDescent="0.25">
      <c r="A9375" t="s">
        <v>1</v>
      </c>
    </row>
    <row r="9376" spans="1:5" x14ac:dyDescent="0.25">
      <c r="A9376" t="s">
        <v>3778</v>
      </c>
      <c r="E9376" t="str">
        <f>A9376&amp;","&amp;A9377&amp;","&amp;A9378&amp;","&amp;A9379&amp;","&amp;A9380&amp;","&amp;A9381&amp;","&amp;A9382&amp;","&amp;A9383&amp;","&amp;A9384&amp;","&amp;A9385&amp;","&amp;A9386&amp;","&amp;A9387&amp;","&amp;A9388&amp;","&amp;A9389&amp;","&amp;A9390&amp;","&amp;A9391&amp;","&amp;A9392&amp;","&amp;A9393&amp;","&amp;A9394&amp;","&amp;A9395&amp;","&amp;A9396&amp;","&amp;A9397&amp;","&amp;A9398&amp;","&amp;A9399&amp;","&amp;A9400</f>
        <v>[PIKACHU],Name = Pikachu,Types = SOUND,STEEL,BaseStats = 35,55,40,90,50,50,GenderRatio = Female50Percent,GrowthRate = Medium,BaseExp = 112,EVs = SPEED,2,CatchRate = 190,Happiness = 70,Abilities = STATIC,HiddenAbilities = LIGHTNINGROD,Moves = 1,PLAYNICE,1,SWEETKISS,1,NUZZLE,1,NASTYPLOT,1,CHARM,1,THUNDERSHOCK,1,TAILWHIP,1,GROWL,1,QUICKATTACK,4,THUNDERWAVE,8,DOUBLETEAM,12,ELECTROBALL,16,FEINT,20,SPARK,24,AGILITY,28,SLAM,32,DISCHARGE,36,THUNDERBOLT,40,LIGHTSCREEN,44,THUNDER,TutorMoves = AGILITY,ATTRACT,BODYSLAM,BRICKBREAK,CALMMIND,CHARGEBEAM,CHARM,CONFIDE,COVET,DIG,DOUBLETEAM,DRAININGKISS,ECHOEDVOICE,ELECTRICTERRAIN,ELECTROBALL,ELECTROWEB,ENCORE,ENDURE,FACADE,FLING,FOCUSPUNCH,FRUSTRATION,GRASSKNOT,HELPINGHAND,HIDDENPOWER,KNOCKOFF,LASERFOCUS,LIGHTSCREEN,MAGNETRISE,MEGAKICK,MEGAPUNCH,NASTYPLOT,PAYDAY,PLAYROUGH,PROTECT,RAINDANCE,REFLECT,REST,RETURN,REVERSAL,RISINGVOLTAGE,ROCKSMASH,ROUND,SHOCKWAVE,SIGNALBEAM,SLEEPTALK,SNORE,BRUTEFORCE,SUBSTITUTE,TIDALWAVE,SWAGGER,SWIFT,THIEF,THUNDER,THUNDERBOLT,THUNDERPUNCH,THUNDERWAVE,TOXIC,UPROAR,VOLTSWITCH,VOLTTACKLE,WILDCHARGE,EggGroups = Field,Fairy,HatchSteps = 2560,Height = 0.4,Weight = 6.0,Color = Yellow,Shape = Quadruped,Habitat = Forest,Category = Amplifier,Pokedex = From its tail, it is able to amplify certain nearby sound waves. It uses it to raise the volume in its headphones.,Generation = 1,WildItemUncommon = LIGHTBALL</v>
      </c>
    </row>
    <row r="9377" spans="1:1" x14ac:dyDescent="0.25">
      <c r="A9377" t="s">
        <v>3779</v>
      </c>
    </row>
    <row r="9378" spans="1:1" x14ac:dyDescent="0.25">
      <c r="A9378" t="s">
        <v>3769</v>
      </c>
    </row>
    <row r="9379" spans="1:1" x14ac:dyDescent="0.25">
      <c r="A9379" t="s">
        <v>3780</v>
      </c>
    </row>
    <row r="9380" spans="1:1" x14ac:dyDescent="0.25">
      <c r="A9380" t="s">
        <v>6</v>
      </c>
    </row>
    <row r="9381" spans="1:1" x14ac:dyDescent="0.25">
      <c r="A9381" t="s">
        <v>7</v>
      </c>
    </row>
    <row r="9382" spans="1:1" x14ac:dyDescent="0.25">
      <c r="A9382" t="s">
        <v>3781</v>
      </c>
    </row>
    <row r="9383" spans="1:1" x14ac:dyDescent="0.25">
      <c r="A9383" t="s">
        <v>136</v>
      </c>
    </row>
    <row r="9384" spans="1:1" x14ac:dyDescent="0.25">
      <c r="A9384" t="s">
        <v>10</v>
      </c>
    </row>
    <row r="9385" spans="1:1" x14ac:dyDescent="0.25">
      <c r="A9385" t="s">
        <v>11</v>
      </c>
    </row>
    <row r="9386" spans="1:1" x14ac:dyDescent="0.25">
      <c r="A9386" t="s">
        <v>630</v>
      </c>
    </row>
    <row r="9387" spans="1:1" x14ac:dyDescent="0.25">
      <c r="A9387" t="s">
        <v>1598</v>
      </c>
    </row>
    <row r="9388" spans="1:1" x14ac:dyDescent="0.25">
      <c r="A9388" t="s">
        <v>3782</v>
      </c>
    </row>
    <row r="9389" spans="1:1" x14ac:dyDescent="0.25">
      <c r="A9389" t="s">
        <v>3783</v>
      </c>
    </row>
    <row r="9390" spans="1:1" x14ac:dyDescent="0.25">
      <c r="A9390" t="s">
        <v>1952</v>
      </c>
    </row>
    <row r="9391" spans="1:1" x14ac:dyDescent="0.25">
      <c r="A9391" t="s">
        <v>3063</v>
      </c>
    </row>
    <row r="9392" spans="1:1" x14ac:dyDescent="0.25">
      <c r="A9392" t="s">
        <v>484</v>
      </c>
    </row>
    <row r="9393" spans="1:5" x14ac:dyDescent="0.25">
      <c r="A9393" t="s">
        <v>2859</v>
      </c>
    </row>
    <row r="9394" spans="1:5" x14ac:dyDescent="0.25">
      <c r="A9394" t="s">
        <v>292</v>
      </c>
    </row>
    <row r="9395" spans="1:5" x14ac:dyDescent="0.25">
      <c r="A9395" t="s">
        <v>551</v>
      </c>
    </row>
    <row r="9396" spans="1:5" x14ac:dyDescent="0.25">
      <c r="A9396" t="s">
        <v>3387</v>
      </c>
    </row>
    <row r="9397" spans="1:5" x14ac:dyDescent="0.25">
      <c r="A9397" t="s">
        <v>3784</v>
      </c>
    </row>
    <row r="9398" spans="1:5" x14ac:dyDescent="0.25">
      <c r="A9398" t="s">
        <v>3785</v>
      </c>
    </row>
    <row r="9399" spans="1:5" x14ac:dyDescent="0.25">
      <c r="A9399" t="s">
        <v>25</v>
      </c>
    </row>
    <row r="9400" spans="1:5" x14ac:dyDescent="0.25">
      <c r="A9400" t="s">
        <v>3786</v>
      </c>
    </row>
    <row r="9401" spans="1:5" x14ac:dyDescent="0.25">
      <c r="A9401" t="s">
        <v>3787</v>
      </c>
    </row>
    <row r="9402" spans="1:5" x14ac:dyDescent="0.25">
      <c r="A9402" t="s">
        <v>1</v>
      </c>
    </row>
    <row r="9403" spans="1:5" x14ac:dyDescent="0.25">
      <c r="A9403" t="s">
        <v>3788</v>
      </c>
      <c r="E9403" t="str">
        <f>A9403&amp;","&amp;A9404&amp;","&amp;A9405&amp;","&amp;A9406&amp;","&amp;A9407&amp;","&amp;A9408&amp;","&amp;A9409&amp;","&amp;A9410&amp;","&amp;A9411&amp;","&amp;A9412&amp;","&amp;A9413&amp;","&amp;A9414&amp;","&amp;A9415&amp;","&amp;A9416&amp;","&amp;A9417&amp;","&amp;A9418&amp;","&amp;A9419&amp;","&amp;A9420&amp;","&amp;A9421&amp;","&amp;A9422&amp;","&amp;A9423&amp;","&amp;A9424&amp;","&amp;A9425&amp;","&amp;A9426&amp;","&amp;A9427</f>
        <v>[RAICHU],Name = Raichu,Types = SOUND,STEEL,BaseStats = 60,90,55,110,90,80,GenderRatio = Female50Percent,GrowthRate = Medium,BaseExp = 218,EVs = SPEED,3,CatchRate = 75,Happiness = 70,Abilities = STATIC,HiddenAbilities = LIGHTNINGROD,Moves = 0,THUNDERPUNCH,1,THUNDERPUNCH,1,PLAYNICE,1,SWEETKISS,1,NUZZLE,1,NASTYPLOT,1,CHARM,1,THUNDERWAVE,1,DOUBLETEAM,1,ELECTROBALL,1,FEINT,1,SPARK,1,AGILITY,1,SLAM,1,DISCHARGE,1,THUNDERBOLT,1,LIGHTSCREEN,1,THUNDER,1,THUNDERSHOCK,1,TAILWHIP,1,GROWL,1,QUICKATTACK,TutorMoves = AGILITY,ATTRACT,BODYSLAM,BRICKBREAK,BRUTALSWING,CALMMIND,CHARGEBEAM,CHARM,CONFIDE,COVET,DIG,DOUBLETEAM,DRAININGKISS,ECHOEDVOICE,EERIEIMPULSE,ELECTRICTERRAIN,ELECTROBALL,ELECTROWEB,ENCORE,ENDURE,FACADE,FLING,FOCUSBLAST,FOCUSPUNCH,FRUSTRATION,GIGAIMPACT,GRASSKNOT,HELPINGHAND,HIDDENPOWER,HYPERBEAM,KNOCKOFF,LASERFOCUS,LIGHTSCREEN,MAGNETRISE,MEGAKICK,MEGAPUNCH,NASTYPLOT,PAYDAY,PLAYROUGH,PROTECT,RAINDANCE,REFLECT,REST,RETURN,REVERSAL,RISINGVOLTAGE,ROCKSMASH,ROUND,SAFEGUARD,SHOCKWAVE,SIGNALBEAM,SLEEPTALK,SNORE,SPEEDSWAP,BRUTEFORCE,SUBSTITUTE,TIDALWAVE,SWAGGER,SWIFT,THIEF,THUNDER,THUNDERBOLT,THUNDERPUNCH,THUNDERWAVE,TOXIC,UPROAR,VOLTSWITCH,WILDCHARGE,EggGroups = Field,Fairy,HatchSteps = 2560,Height = 0.8,Weight = 30.0,Color = Gray,Shape = BipedalTail,Category = DJ,Pokedex = From its turntable, it can produce certain musical tracks if you request it.,Generation = 1,#-------------------------------,[YAMASK]</v>
      </c>
    </row>
    <row r="9404" spans="1:5" x14ac:dyDescent="0.25">
      <c r="A9404" t="s">
        <v>3789</v>
      </c>
    </row>
    <row r="9405" spans="1:5" x14ac:dyDescent="0.25">
      <c r="A9405" t="s">
        <v>3769</v>
      </c>
    </row>
    <row r="9406" spans="1:5" x14ac:dyDescent="0.25">
      <c r="A9406" t="s">
        <v>3790</v>
      </c>
    </row>
    <row r="9407" spans="1:5" x14ac:dyDescent="0.25">
      <c r="A9407" t="s">
        <v>6</v>
      </c>
    </row>
    <row r="9408" spans="1:5" x14ac:dyDescent="0.25">
      <c r="A9408" t="s">
        <v>7</v>
      </c>
    </row>
    <row r="9409" spans="1:1" x14ac:dyDescent="0.25">
      <c r="A9409" t="s">
        <v>1926</v>
      </c>
    </row>
    <row r="9410" spans="1:1" x14ac:dyDescent="0.25">
      <c r="A9410" t="s">
        <v>309</v>
      </c>
    </row>
    <row r="9411" spans="1:1" x14ac:dyDescent="0.25">
      <c r="A9411" t="s">
        <v>2361</v>
      </c>
    </row>
    <row r="9412" spans="1:1" x14ac:dyDescent="0.25">
      <c r="A9412" t="s">
        <v>11</v>
      </c>
    </row>
    <row r="9413" spans="1:1" x14ac:dyDescent="0.25">
      <c r="A9413" t="s">
        <v>630</v>
      </c>
    </row>
    <row r="9414" spans="1:1" x14ac:dyDescent="0.25">
      <c r="A9414" t="s">
        <v>1598</v>
      </c>
    </row>
    <row r="9415" spans="1:1" x14ac:dyDescent="0.25">
      <c r="A9415" t="s">
        <v>3791</v>
      </c>
    </row>
    <row r="9416" spans="1:1" x14ac:dyDescent="0.25">
      <c r="A9416" t="s">
        <v>3792</v>
      </c>
    </row>
    <row r="9417" spans="1:1" x14ac:dyDescent="0.25">
      <c r="A9417" t="s">
        <v>1952</v>
      </c>
    </row>
    <row r="9418" spans="1:1" x14ac:dyDescent="0.25">
      <c r="A9418" t="s">
        <v>3063</v>
      </c>
    </row>
    <row r="9419" spans="1:1" x14ac:dyDescent="0.25">
      <c r="A9419" t="s">
        <v>183</v>
      </c>
    </row>
    <row r="9420" spans="1:1" x14ac:dyDescent="0.25">
      <c r="A9420" t="s">
        <v>743</v>
      </c>
    </row>
    <row r="9421" spans="1:1" x14ac:dyDescent="0.25">
      <c r="A9421" t="s">
        <v>325</v>
      </c>
    </row>
    <row r="9422" spans="1:1" x14ac:dyDescent="0.25">
      <c r="A9422" t="s">
        <v>112</v>
      </c>
    </row>
    <row r="9423" spans="1:1" x14ac:dyDescent="0.25">
      <c r="A9423" t="s">
        <v>3793</v>
      </c>
    </row>
    <row r="9424" spans="1:1" x14ac:dyDescent="0.25">
      <c r="A9424" t="s">
        <v>3794</v>
      </c>
    </row>
    <row r="9425" spans="1:5" x14ac:dyDescent="0.25">
      <c r="A9425" t="s">
        <v>25</v>
      </c>
    </row>
    <row r="9426" spans="1:5" x14ac:dyDescent="0.25">
      <c r="A9426" t="s">
        <v>1</v>
      </c>
    </row>
    <row r="9427" spans="1:5" x14ac:dyDescent="0.25">
      <c r="A9427" t="s">
        <v>3795</v>
      </c>
      <c r="E9427" t="str">
        <f>A9427&amp;","&amp;A9428&amp;","&amp;A9429&amp;","&amp;A9430&amp;","&amp;A9431&amp;","&amp;A9432&amp;","&amp;A9433&amp;","&amp;A9434&amp;","&amp;A9435&amp;","&amp;A9436&amp;","&amp;A9437&amp;","&amp;A9438&amp;","&amp;A9439&amp;","&amp;A9440&amp;","&amp;A9441&amp;","&amp;A9442&amp;","&amp;A9443&amp;","&amp;A9444&amp;","&amp;A9445&amp;","&amp;A9446&amp;","&amp;A9447&amp;","&amp;A9448&amp;","&amp;A9449&amp;","&amp;A9450&amp;","&amp;A9451</f>
        <v>[YAMASK],Name = Yamask,Types = SOUND,GHOST,BaseStats = 38,30,85,30,55,65,GenderRatio = Female50Percent,GrowthRate = Medium,BaseExp = 61,EVs = DEFENSE,1,CatchRate = 190,Happiness = 70,Abilities = MUMMY,Moves = 1,ASTONISH,1,PROTECT,4,HAZE,8,NIGHTSHADE,12,DISABLE,16,WILLOWISP,20,CRAFTYSHIELD,24,HEX,28,MEANLOOK,32,GRUDGE,36,CURSE,40,SHADOWBALL,44,DARKPULSE,48,POWERSPLIT,48,GUARDSPLIT,52,DESTINYBOND,TutorMoves = AFTERYOU,ALLYSWITCH,ATTRACT,BLOCK,CALMMIND,CONFIDE,DARKPULSE,DOUBLETEAM,DREAMEATER,EMBARGO,ENDURE,ENERGYBALL,FACADE,FAKETEARS,FRUSTRATION,HEX,HIDDENPOWER,IMPRISON,INFESTATION,IRONDEFENSE,KNOCKOFF,MAGICCOAT,NASTYPLOT,PAINSPLIT,SCORESETTLER,POLTERGEIST,PROTECT,PSYCHIC,PSYCHUP,RAINDANCE,REST,RETURN,ROLEPLAY,ROUND,SAFEGUARD,SHADOWBALL,SHOCKWAVE,SKILLSWAP,SLEEPTALK,SNATCH,SNORE,SPITE,SUBSTITUTE,SWAGGER,TELEKINESIS,THIEF,TOXIC,TOXICSPIKES,TRICK,TRICKROOM,WILLOWISP,WONDERROOM,ZENHEADBUTT,EggMoves = MEMENTO,EggGroups = Mineral,Amorphous,HatchSteps = 6400,Height = 0.5,Weight = 1.5,Color = Black,Shape = HeadArms,Category = Drummer,Pokedex = It rhythmically pounds away at its drum in a consistent pattern. It is not clear what the rhythm relates to or what it means.,Generation = 5,WildItemUncommon = SPELLTAG,Evolutions = COFAGRIGUS,Level,34</v>
      </c>
    </row>
    <row r="9428" spans="1:5" x14ac:dyDescent="0.25">
      <c r="A9428" t="s">
        <v>3796</v>
      </c>
    </row>
    <row r="9429" spans="1:5" x14ac:dyDescent="0.25">
      <c r="A9429" t="s">
        <v>3797</v>
      </c>
    </row>
    <row r="9430" spans="1:5" x14ac:dyDescent="0.25">
      <c r="A9430" t="s">
        <v>3798</v>
      </c>
    </row>
    <row r="9431" spans="1:5" x14ac:dyDescent="0.25">
      <c r="A9431" t="s">
        <v>6</v>
      </c>
    </row>
    <row r="9432" spans="1:5" x14ac:dyDescent="0.25">
      <c r="A9432" t="s">
        <v>7</v>
      </c>
    </row>
    <row r="9433" spans="1:5" x14ac:dyDescent="0.25">
      <c r="A9433" t="s">
        <v>565</v>
      </c>
    </row>
    <row r="9434" spans="1:5" x14ac:dyDescent="0.25">
      <c r="A9434" t="s">
        <v>203</v>
      </c>
    </row>
    <row r="9435" spans="1:5" x14ac:dyDescent="0.25">
      <c r="A9435" t="s">
        <v>10</v>
      </c>
    </row>
    <row r="9436" spans="1:5" x14ac:dyDescent="0.25">
      <c r="A9436" t="s">
        <v>11</v>
      </c>
    </row>
    <row r="9437" spans="1:5" x14ac:dyDescent="0.25">
      <c r="A9437" t="s">
        <v>3799</v>
      </c>
    </row>
    <row r="9438" spans="1:5" x14ac:dyDescent="0.25">
      <c r="A9438" t="s">
        <v>3800</v>
      </c>
    </row>
    <row r="9439" spans="1:5" x14ac:dyDescent="0.25">
      <c r="A9439" t="s">
        <v>3801</v>
      </c>
    </row>
    <row r="9440" spans="1:5" x14ac:dyDescent="0.25">
      <c r="A9440" t="s">
        <v>3802</v>
      </c>
    </row>
    <row r="9441" spans="1:5" x14ac:dyDescent="0.25">
      <c r="A9441" t="s">
        <v>3803</v>
      </c>
    </row>
    <row r="9442" spans="1:5" x14ac:dyDescent="0.25">
      <c r="A9442" t="s">
        <v>3291</v>
      </c>
    </row>
    <row r="9443" spans="1:5" x14ac:dyDescent="0.25">
      <c r="A9443" t="s">
        <v>452</v>
      </c>
    </row>
    <row r="9444" spans="1:5" x14ac:dyDescent="0.25">
      <c r="A9444" t="s">
        <v>615</v>
      </c>
    </row>
    <row r="9445" spans="1:5" x14ac:dyDescent="0.25">
      <c r="A9445" t="s">
        <v>398</v>
      </c>
    </row>
    <row r="9446" spans="1:5" x14ac:dyDescent="0.25">
      <c r="A9446" t="s">
        <v>77</v>
      </c>
    </row>
    <row r="9447" spans="1:5" x14ac:dyDescent="0.25">
      <c r="A9447" t="s">
        <v>3804</v>
      </c>
    </row>
    <row r="9448" spans="1:5" x14ac:dyDescent="0.25">
      <c r="A9448" t="s">
        <v>3805</v>
      </c>
    </row>
    <row r="9449" spans="1:5" x14ac:dyDescent="0.25">
      <c r="A9449" t="s">
        <v>56</v>
      </c>
    </row>
    <row r="9450" spans="1:5" x14ac:dyDescent="0.25">
      <c r="A9450" t="s">
        <v>1261</v>
      </c>
    </row>
    <row r="9451" spans="1:5" x14ac:dyDescent="0.25">
      <c r="A9451" t="s">
        <v>3806</v>
      </c>
    </row>
    <row r="9452" spans="1:5" x14ac:dyDescent="0.25">
      <c r="A9452" t="s">
        <v>1</v>
      </c>
    </row>
    <row r="9453" spans="1:5" x14ac:dyDescent="0.25">
      <c r="A9453" t="s">
        <v>3807</v>
      </c>
      <c r="E9453" t="str">
        <f>A9453&amp;","&amp;A9454&amp;","&amp;A9455&amp;","&amp;A9456&amp;","&amp;A9457&amp;","&amp;A9458&amp;","&amp;A9459&amp;","&amp;A9460&amp;","&amp;A9461&amp;","&amp;A9462&amp;","&amp;A9463&amp;","&amp;A9464&amp;","&amp;A9465&amp;","&amp;A9466&amp;","&amp;A9467&amp;","&amp;A9468&amp;","&amp;A9469&amp;","&amp;A9470&amp;","&amp;A9471&amp;","&amp;A9472&amp;","&amp;A9473&amp;","&amp;A9474&amp;","&amp;A9475&amp;","&amp;A9476&amp;","&amp;A9477</f>
        <v>[COFAGRIGUS],Name = Cofagrigus,Types = SOUND,GHOST,BaseStats = 58,50,145,30,95,105,GenderRatio = Female50Percent,GrowthRate = Medium,BaseExp = 169,EVs = DEFENSE,2,CatchRate = 90,Happiness = 70,Abilities = MUMMY,Moves = 0,SHADOWCLAW,1,SHADOWCLAW,1,SCARYFACE,1,ASTONISH,1,PROTECT,1,HAZE,1,NIGHTSHADE,12,DISABLE,16,WILLOWISP,20,CRAFTYSHIELD,24,HEX,28,MEANLOOK,32,GRUDGE,38,CURSE,44,SHADOWBALL,50,DARKPULSE,56,POWERSPLIT,56,GUARDSPLIT,62,DESTINYBOND,TutorMoves = AFTERYOU,ALLYSWITCH,ATTRACT,BLOCK,BODYPRESS,CALMMIND,CONFIDE,DARKPULSE,DOUBLETEAM,DREAMEATER,EMBARGO,ENDURE,ENERGYBALL,FACADE,FAKETEARS,FRUSTRATION,GIGAIMPACT,GRASSKNOT,GUARDSWAP,HEX,HIDDENPOWER,HYPERBEAM,IMPRISON,INFESTATION,IRONDEFENSE,KNOCKOFF,MAGICCOAT,NASTYPLOT,PAINSPLIT,SCORESETTLER,PHANTOMFORCE,POLTERGEIST,POWERSWAP,PROTECT,PSYCHIC,PSYCHUP,RAINDANCE,REST,RETURN,REVENGE,ROLEPLAY,ROUND,SAFEGUARD,SCARYFACE,SHADOWBALL,SHADOWCLAW,SHOCKWAVE,SKILLSWAP,SLEEPTALK,SNATCH,SNORE,SPITE,SUBSTITUTE,SWAGGER,TELEKINESIS,THIEF,TOXIC,TOXICSPIKES,TRICK,TRICKROOM,WILLOWISP,WONDERROOM,ZENHEADBUTT,EggGroups = Mineral,Amorphous,HatchSteps = 6400,Height = 1.7,Weight = 76.5,Color = Black,Shape = HeadBase,Category = Coffin,Pokedex = It continues to drum a steady rhythm to provide a form of encouragement to its ally in battle. It sometimes does it for entertainment purposes.,Generation = 5,WildItemUncommon = SPELLTAG,#-------------------------------,[SINISTEA]</v>
      </c>
    </row>
    <row r="9454" spans="1:5" x14ac:dyDescent="0.25">
      <c r="A9454" t="s">
        <v>3808</v>
      </c>
    </row>
    <row r="9455" spans="1:5" x14ac:dyDescent="0.25">
      <c r="A9455" t="s">
        <v>3797</v>
      </c>
    </row>
    <row r="9456" spans="1:5" x14ac:dyDescent="0.25">
      <c r="A9456" t="s">
        <v>3809</v>
      </c>
    </row>
    <row r="9457" spans="1:1" x14ac:dyDescent="0.25">
      <c r="A9457" t="s">
        <v>6</v>
      </c>
    </row>
    <row r="9458" spans="1:1" x14ac:dyDescent="0.25">
      <c r="A9458" t="s">
        <v>7</v>
      </c>
    </row>
    <row r="9459" spans="1:1" x14ac:dyDescent="0.25">
      <c r="A9459" t="s">
        <v>598</v>
      </c>
    </row>
    <row r="9460" spans="1:1" x14ac:dyDescent="0.25">
      <c r="A9460" t="s">
        <v>218</v>
      </c>
    </row>
    <row r="9461" spans="1:1" x14ac:dyDescent="0.25">
      <c r="A9461" t="s">
        <v>2203</v>
      </c>
    </row>
    <row r="9462" spans="1:1" x14ac:dyDescent="0.25">
      <c r="A9462" t="s">
        <v>11</v>
      </c>
    </row>
    <row r="9463" spans="1:1" x14ac:dyDescent="0.25">
      <c r="A9463" t="s">
        <v>3799</v>
      </c>
    </row>
    <row r="9464" spans="1:1" x14ac:dyDescent="0.25">
      <c r="A9464" t="s">
        <v>3810</v>
      </c>
    </row>
    <row r="9465" spans="1:1" x14ac:dyDescent="0.25">
      <c r="A9465" t="s">
        <v>3811</v>
      </c>
    </row>
    <row r="9466" spans="1:1" x14ac:dyDescent="0.25">
      <c r="A9466" t="s">
        <v>3803</v>
      </c>
    </row>
    <row r="9467" spans="1:1" x14ac:dyDescent="0.25">
      <c r="A9467" t="s">
        <v>3291</v>
      </c>
    </row>
    <row r="9468" spans="1:1" x14ac:dyDescent="0.25">
      <c r="A9468" t="s">
        <v>496</v>
      </c>
    </row>
    <row r="9469" spans="1:1" x14ac:dyDescent="0.25">
      <c r="A9469" t="s">
        <v>3812</v>
      </c>
    </row>
    <row r="9470" spans="1:1" x14ac:dyDescent="0.25">
      <c r="A9470" t="s">
        <v>398</v>
      </c>
    </row>
    <row r="9471" spans="1:1" x14ac:dyDescent="0.25">
      <c r="A9471" t="s">
        <v>186</v>
      </c>
    </row>
    <row r="9472" spans="1:1" x14ac:dyDescent="0.25">
      <c r="A9472" t="s">
        <v>3813</v>
      </c>
    </row>
    <row r="9473" spans="1:5" x14ac:dyDescent="0.25">
      <c r="A9473" t="s">
        <v>3814</v>
      </c>
    </row>
    <row r="9474" spans="1:5" x14ac:dyDescent="0.25">
      <c r="A9474" t="s">
        <v>56</v>
      </c>
    </row>
    <row r="9475" spans="1:5" x14ac:dyDescent="0.25">
      <c r="A9475" t="s">
        <v>1261</v>
      </c>
    </row>
    <row r="9476" spans="1:5" x14ac:dyDescent="0.25">
      <c r="A9476" t="s">
        <v>1</v>
      </c>
    </row>
    <row r="9477" spans="1:5" x14ac:dyDescent="0.25">
      <c r="A9477" t="s">
        <v>3815</v>
      </c>
      <c r="E9477" t="str">
        <f>A9477&amp;","&amp;A9478&amp;","&amp;A9479&amp;","&amp;A9480&amp;","&amp;A9481&amp;","&amp;A9482&amp;","&amp;A9483&amp;","&amp;A9484&amp;","&amp;A9485&amp;","&amp;A9486&amp;","&amp;A9487&amp;","&amp;A9488&amp;","&amp;A9489&amp;","&amp;A9490&amp;","&amp;A9491&amp;","&amp;A9492&amp;","&amp;A9493&amp;","&amp;A9494&amp;","&amp;A9495&amp;","&amp;A9496&amp;","&amp;A9497&amp;","&amp;A9498&amp;","&amp;A9499&amp;","&amp;A9500&amp;","&amp;A9501</f>
        <v>[SINISTEA],Name = Sinistea,Types = WATER,POISON,BaseStats = 40,45,45,50,74,54,GenderRatio = Genderless,GrowthRate = Medium,BaseExp = 62,EVs = SPECIAL_ATTACK,1,CatchRate = 120,Happiness = 70,Abilities = MOODY,WEAKARMOR,HiddenAbilities = BERSERK,Moves = 1,WATERGUN,1,PROTECT,6,ACID,11,TOXIC,11,VENOMDRENCH,16,AQUARING,20,WATERPULSE,24,OCTAZOOKA,30,CORRODE,37,TEETERDANCE,43,HYPERTORRENT,48,BELCH,52,CONCOCTION,58,WATERSPOUT,TutorMoves = ALLYSWITCH,DISABLE,DARKPULSE,ENDURE,FACADE,FOULPLAY,GIGADRAIN,HEX,IMPRISON,METRONOME,NASTYPLOT,SCORESETTLER,PHANTOMFORCE,POLTERGEIST,PROTECT,PSYCHIC,PSYSHOCK,REST,ROUND,SHADOWBALL,SLEEPTALK,SNORE,STOREDPOWER,SUBSTITUTE,TRICK,WILLOWISP,WONDERROOM,EggGroups = Mineral,Amorphous,HatchSteps = 5396,Height = 0.1,Weight = 0.2,Color = Purple,Shape = Head,Category = Wine Glass,Pokedex = The wine that it has isn't actually poisonous... it just is if you've had too much.,Generation = 8,Evolutions = POLTEAGEIST,Item,NOXIOUSSTONE,#-------------------------------</v>
      </c>
    </row>
    <row r="9478" spans="1:5" x14ac:dyDescent="0.25">
      <c r="A9478" t="s">
        <v>3816</v>
      </c>
    </row>
    <row r="9479" spans="1:5" x14ac:dyDescent="0.25">
      <c r="A9479" t="s">
        <v>3498</v>
      </c>
    </row>
    <row r="9480" spans="1:5" x14ac:dyDescent="0.25">
      <c r="A9480" t="s">
        <v>3817</v>
      </c>
    </row>
    <row r="9481" spans="1:5" x14ac:dyDescent="0.25">
      <c r="A9481" t="s">
        <v>174</v>
      </c>
    </row>
    <row r="9482" spans="1:5" x14ac:dyDescent="0.25">
      <c r="A9482" t="s">
        <v>7</v>
      </c>
    </row>
    <row r="9483" spans="1:5" x14ac:dyDescent="0.25">
      <c r="A9483" t="s">
        <v>84</v>
      </c>
    </row>
    <row r="9484" spans="1:5" x14ac:dyDescent="0.25">
      <c r="A9484" t="s">
        <v>45</v>
      </c>
    </row>
    <row r="9485" spans="1:5" x14ac:dyDescent="0.25">
      <c r="A9485" t="s">
        <v>461</v>
      </c>
    </row>
    <row r="9486" spans="1:5" x14ac:dyDescent="0.25">
      <c r="A9486" t="s">
        <v>11</v>
      </c>
    </row>
    <row r="9487" spans="1:5" x14ac:dyDescent="0.25">
      <c r="A9487" t="s">
        <v>3818</v>
      </c>
    </row>
    <row r="9488" spans="1:5" x14ac:dyDescent="0.25">
      <c r="A9488" t="s">
        <v>2578</v>
      </c>
    </row>
    <row r="9489" spans="1:5" x14ac:dyDescent="0.25">
      <c r="A9489" t="s">
        <v>3819</v>
      </c>
    </row>
    <row r="9490" spans="1:5" x14ac:dyDescent="0.25">
      <c r="A9490" t="s">
        <v>3820</v>
      </c>
    </row>
    <row r="9491" spans="1:5" x14ac:dyDescent="0.25">
      <c r="A9491" t="s">
        <v>3803</v>
      </c>
    </row>
    <row r="9492" spans="1:5" x14ac:dyDescent="0.25">
      <c r="A9492" t="s">
        <v>2520</v>
      </c>
    </row>
    <row r="9493" spans="1:5" x14ac:dyDescent="0.25">
      <c r="A9493" t="s">
        <v>1623</v>
      </c>
    </row>
    <row r="9494" spans="1:5" x14ac:dyDescent="0.25">
      <c r="A9494" t="s">
        <v>3821</v>
      </c>
    </row>
    <row r="9495" spans="1:5" x14ac:dyDescent="0.25">
      <c r="A9495" t="s">
        <v>185</v>
      </c>
    </row>
    <row r="9496" spans="1:5" x14ac:dyDescent="0.25">
      <c r="A9496" t="s">
        <v>22</v>
      </c>
    </row>
    <row r="9497" spans="1:5" x14ac:dyDescent="0.25">
      <c r="A9497" t="s">
        <v>3822</v>
      </c>
    </row>
    <row r="9498" spans="1:5" x14ac:dyDescent="0.25">
      <c r="A9498" t="s">
        <v>3823</v>
      </c>
    </row>
    <row r="9499" spans="1:5" x14ac:dyDescent="0.25">
      <c r="A9499" t="s">
        <v>2386</v>
      </c>
    </row>
    <row r="9500" spans="1:5" x14ac:dyDescent="0.25">
      <c r="A9500" t="s">
        <v>3824</v>
      </c>
    </row>
    <row r="9501" spans="1:5" x14ac:dyDescent="0.25">
      <c r="A9501" t="s">
        <v>1</v>
      </c>
    </row>
    <row r="9502" spans="1:5" x14ac:dyDescent="0.25">
      <c r="A9502" t="s">
        <v>3825</v>
      </c>
      <c r="E9502" t="str">
        <f>A9502&amp;","&amp;A9503&amp;","&amp;A9504&amp;","&amp;A9505&amp;","&amp;A9506&amp;","&amp;A9507&amp;","&amp;A9508&amp;","&amp;A9509&amp;","&amp;A9510&amp;","&amp;A9511&amp;","&amp;A9512&amp;","&amp;A9513&amp;","&amp;A9514&amp;","&amp;A9515&amp;","&amp;A9516&amp;","&amp;A9517&amp;","&amp;A9518&amp;","&amp;A9519&amp;","&amp;A9520&amp;","&amp;A9521&amp;","&amp;A9522&amp;","&amp;A9523&amp;","&amp;A9524&amp;","&amp;A9525&amp;","&amp;A9526</f>
        <v>[POLTEAGEIST],Name = Polteageist,Types = WATER,POISON,BaseStats = 60,65,65,70,134,114,GenderRatio = Genderless,GrowthRate = Medium,BaseExp = 178,EVs = SPECIAL_ATTACK,2,CatchRate = 60,Happiness = 70,Abilities = MOODY,WEAKARMOR,HiddenAbilities = BERSERK,Moves = 1,WATERGUN,1,PROTECT,6,ACID,11,TOXIC,11,VENOMDRENCH,16,AQUARING,20,WATERPULSE,24,OCTAZOOKA,30,CORRODE,37,TEETERDANCE,43,HYPERTORRENT,48,BELCH,52,CONCOCTION,58,WATERSPOUT,TutorMoves = ALLYSWITCH,DISABLE,DARKPULSE,ENDURE,FACADE,FOULPLAY,GIGADRAIN,GIGAIMPACT,HEX,HYPERBEAM,IMPRISON,LIGHTSCREEN,METRONOME,NASTYPLOT,SCORESETTLER,PHANTOMFORCE,POLTERGEIST,PROTECT,PSYCHIC,PSYSHOCK,REFLECT,REST,ROUND,SELFDESTRUCT,SHADOWBALL,SLEEPTALK,SNORE,STOREDPOWER,SUBSTITUTE,TRICK,WILLOWISP,WONDERROOM,EggGroups = Mineral,Amorphous,HatchSteps = 5396,Height = 0.2,Weight = 0.4,Color = Purple,Shape = Head,Category = Wine Bottle,Pokedex = Polteageist has definitely had too much to drink. It doesn't ever let go of its bottle as it's very attached to it.,Generation = 8,#-------------------------------,[THROH]</v>
      </c>
    </row>
    <row r="9503" spans="1:5" x14ac:dyDescent="0.25">
      <c r="A9503" t="s">
        <v>3826</v>
      </c>
    </row>
    <row r="9504" spans="1:5" x14ac:dyDescent="0.25">
      <c r="A9504" t="s">
        <v>3498</v>
      </c>
    </row>
    <row r="9505" spans="1:1" x14ac:dyDescent="0.25">
      <c r="A9505" t="s">
        <v>3827</v>
      </c>
    </row>
    <row r="9506" spans="1:1" x14ac:dyDescent="0.25">
      <c r="A9506" t="s">
        <v>174</v>
      </c>
    </row>
    <row r="9507" spans="1:1" x14ac:dyDescent="0.25">
      <c r="A9507" t="s">
        <v>7</v>
      </c>
    </row>
    <row r="9508" spans="1:1" x14ac:dyDescent="0.25">
      <c r="A9508" t="s">
        <v>1297</v>
      </c>
    </row>
    <row r="9509" spans="1:1" x14ac:dyDescent="0.25">
      <c r="A9509" t="s">
        <v>62</v>
      </c>
    </row>
    <row r="9510" spans="1:1" x14ac:dyDescent="0.25">
      <c r="A9510" t="s">
        <v>2466</v>
      </c>
    </row>
    <row r="9511" spans="1:1" x14ac:dyDescent="0.25">
      <c r="A9511" t="s">
        <v>11</v>
      </c>
    </row>
    <row r="9512" spans="1:1" x14ac:dyDescent="0.25">
      <c r="A9512" t="s">
        <v>3818</v>
      </c>
    </row>
    <row r="9513" spans="1:1" x14ac:dyDescent="0.25">
      <c r="A9513" t="s">
        <v>2578</v>
      </c>
    </row>
    <row r="9514" spans="1:1" x14ac:dyDescent="0.25">
      <c r="A9514" t="s">
        <v>3819</v>
      </c>
    </row>
    <row r="9515" spans="1:1" x14ac:dyDescent="0.25">
      <c r="A9515" t="s">
        <v>3828</v>
      </c>
    </row>
    <row r="9516" spans="1:1" x14ac:dyDescent="0.25">
      <c r="A9516" t="s">
        <v>3803</v>
      </c>
    </row>
    <row r="9517" spans="1:1" x14ac:dyDescent="0.25">
      <c r="A9517" t="s">
        <v>2520</v>
      </c>
    </row>
    <row r="9518" spans="1:1" x14ac:dyDescent="0.25">
      <c r="A9518" t="s">
        <v>323</v>
      </c>
    </row>
    <row r="9519" spans="1:1" x14ac:dyDescent="0.25">
      <c r="A9519" t="s">
        <v>3515</v>
      </c>
    </row>
    <row r="9520" spans="1:1" x14ac:dyDescent="0.25">
      <c r="A9520" t="s">
        <v>185</v>
      </c>
    </row>
    <row r="9521" spans="1:5" x14ac:dyDescent="0.25">
      <c r="A9521" t="s">
        <v>22</v>
      </c>
    </row>
    <row r="9522" spans="1:5" x14ac:dyDescent="0.25">
      <c r="A9522" t="s">
        <v>3829</v>
      </c>
    </row>
    <row r="9523" spans="1:5" x14ac:dyDescent="0.25">
      <c r="A9523" t="s">
        <v>3830</v>
      </c>
    </row>
    <row r="9524" spans="1:5" x14ac:dyDescent="0.25">
      <c r="A9524" t="s">
        <v>2386</v>
      </c>
    </row>
    <row r="9525" spans="1:5" x14ac:dyDescent="0.25">
      <c r="A9525" t="s">
        <v>1</v>
      </c>
    </row>
    <row r="9526" spans="1:5" x14ac:dyDescent="0.25">
      <c r="A9526" t="s">
        <v>3831</v>
      </c>
      <c r="E9526" t="str">
        <f>A9526&amp;","&amp;A9527&amp;","&amp;A9528&amp;","&amp;A9529&amp;","&amp;A9530&amp;","&amp;A9531&amp;","&amp;A9532&amp;","&amp;A9533&amp;","&amp;A9534&amp;","&amp;A9535&amp;","&amp;A9536&amp;","&amp;A9537&amp;","&amp;A9538&amp;","&amp;A9539&amp;","&amp;A9540&amp;","&amp;A9541&amp;","&amp;A9542&amp;","&amp;A9543&amp;","&amp;A9544&amp;","&amp;A9545&amp;","&amp;A9546&amp;","&amp;A9547&amp;","&amp;A9548&amp;","&amp;A9549&amp;","&amp;A9550</f>
        <v>[THROH],Name = Throh,Types = ROCK,FIGHTING,BaseStats = 80,90,115,45,30,105,GenderRatio = AlwaysMale,GrowthRate = Medium,BaseExp = 163,EVs = HP,2,CatchRate = 45,Happiness = 70,Abilities = BULLETPROOF,DRYSKIN,HiddenAbilities = SOLIDROCK,Moves = 1,VITALTHROW,1,LEER,5,ROCKTHROW,10,QUICKGUARD,15,WIDEGUARD,20,BULKUP,25,KNOCKOFF,30,BOULDERHURL,35,IRONDEFENSE,40,BODYPRESS,45,SHIELDBASH,50,ROCKWRECKER,55,HAMMERARM,TutorMoves = PROTECT,RETURN,FACADE,HELPINGHAND,FRUSTRATION,GIGAIMPACT,FALSESWIPE,HIDDENPOWER,HYPERBEAM,REST,FIREPUNCH,SUNNYDAY,BOUNCE,UTURN,SOLARBLADE,GRASSKNOT,MOSSYPUNCH,DIG,SANDTOMB,MUDSHACKLES,BULLDOZE,STAMPEDE,QUICKSAND,SPIKES,MUDSLIDE,GAIAPULSE,ROCKSLIDE,SANDSTORM,ROCKTOMB,ROCKBLAST,STEALTHROCK,MINERALWAVE,GEMSTORM,THIEF,BEATUP,SCORESETTLER,ASSURANCE,BRUTALSWING,TAUNT,KNOCKOFF,VENDETTA,GOBLINSTRIKE,AUTOTOMIZE,REVENGE,BRICKBREAK,DRAINPUNCH,LOWSWEEP,LOWKICK,BULKUP,FOCUSPUNCH,POWERUPPUNCH,DEADLYREACH,CLOSECOMBAT,TOXIC,ACIDARMOR,BREAKINGSWIPE,METEORDRIVE,METEORMASH,ROUND,SLEEPTALK,PURGE,BODYSLAM,SUBSTITUTE,DISABLE,FLAREBLITZ,BLAZEKICK,SUPERPOWER,TRIPLEKICK,FOCUSBLAST,WILDCHARGE,EARTHQUAKE,EARTHPOWER,HIGHHORSEPOWER,POISONJAB,GUNKSHOT,OUTRAGE,THROATCHOP,IRONHEAD,SWORDSDANCE,GYROBALL,BOOMBOX,STELLARRUSH,BEJEWELED,CATAPULT,STONEEDGE,POWERGEM,BURNINGJEALOUSY,GOLDRUSH,STEAMROLLER,ZENHEADBUTT,WORKUP,LASHOUT,FOULPLAY,CHIDORI,BODYPRESS,COACHING,TIMEBOMB,STEELROLLER,LASERFOCUS,METEORBEAM,ANCIENTPOWER,MOONSTONERAY,GLISTEN,EggMoves = SUBSTITUTE,SUBMISSION,SEISMICTOSS,ARMTHRUST,ROLLOUT,OBSTRUCT,QUASH,FRENZY,EggGroups = Humanlike,HatchSteps = 5120,Height = 1.3,Weight = 55.5,Color = Brown,Shape = Bipedal,Category = Golem,Pokedex = This golem is magically enchanted to provide it with a level of hardiness that far exceeds many other golem Pokemon creations.,Generation = 5,#-------------------------------</v>
      </c>
    </row>
    <row r="9527" spans="1:5" x14ac:dyDescent="0.25">
      <c r="A9527" t="s">
        <v>3832</v>
      </c>
    </row>
    <row r="9528" spans="1:5" x14ac:dyDescent="0.25">
      <c r="A9528" t="s">
        <v>3833</v>
      </c>
    </row>
    <row r="9529" spans="1:5" x14ac:dyDescent="0.25">
      <c r="A9529" t="s">
        <v>3834</v>
      </c>
    </row>
    <row r="9530" spans="1:5" x14ac:dyDescent="0.25">
      <c r="A9530" t="s">
        <v>341</v>
      </c>
    </row>
    <row r="9531" spans="1:5" x14ac:dyDescent="0.25">
      <c r="A9531" t="s">
        <v>7</v>
      </c>
    </row>
    <row r="9532" spans="1:5" x14ac:dyDescent="0.25">
      <c r="A9532" t="s">
        <v>492</v>
      </c>
    </row>
    <row r="9533" spans="1:5" x14ac:dyDescent="0.25">
      <c r="A9533" t="s">
        <v>275</v>
      </c>
    </row>
    <row r="9534" spans="1:5" x14ac:dyDescent="0.25">
      <c r="A9534" t="s">
        <v>2233</v>
      </c>
    </row>
    <row r="9535" spans="1:5" x14ac:dyDescent="0.25">
      <c r="A9535" t="s">
        <v>11</v>
      </c>
    </row>
    <row r="9536" spans="1:5" x14ac:dyDescent="0.25">
      <c r="A9536" t="s">
        <v>3835</v>
      </c>
    </row>
    <row r="9537" spans="1:5" x14ac:dyDescent="0.25">
      <c r="A9537" t="s">
        <v>696</v>
      </c>
    </row>
    <row r="9538" spans="1:5" x14ac:dyDescent="0.25">
      <c r="A9538" t="s">
        <v>3836</v>
      </c>
    </row>
    <row r="9539" spans="1:5" x14ac:dyDescent="0.25">
      <c r="A9539" t="s">
        <v>3837</v>
      </c>
    </row>
    <row r="9540" spans="1:5" x14ac:dyDescent="0.25">
      <c r="A9540" t="s">
        <v>3838</v>
      </c>
    </row>
    <row r="9541" spans="1:5" x14ac:dyDescent="0.25">
      <c r="A9541" t="s">
        <v>885</v>
      </c>
    </row>
    <row r="9542" spans="1:5" x14ac:dyDescent="0.25">
      <c r="A9542" t="s">
        <v>614</v>
      </c>
    </row>
    <row r="9543" spans="1:5" x14ac:dyDescent="0.25">
      <c r="A9543" t="s">
        <v>90</v>
      </c>
    </row>
    <row r="9544" spans="1:5" x14ac:dyDescent="0.25">
      <c r="A9544" t="s">
        <v>3839</v>
      </c>
    </row>
    <row r="9545" spans="1:5" x14ac:dyDescent="0.25">
      <c r="A9545" t="s">
        <v>155</v>
      </c>
    </row>
    <row r="9546" spans="1:5" x14ac:dyDescent="0.25">
      <c r="A9546" t="s">
        <v>369</v>
      </c>
    </row>
    <row r="9547" spans="1:5" x14ac:dyDescent="0.25">
      <c r="A9547" t="s">
        <v>3840</v>
      </c>
    </row>
    <row r="9548" spans="1:5" x14ac:dyDescent="0.25">
      <c r="A9548" t="s">
        <v>3841</v>
      </c>
    </row>
    <row r="9549" spans="1:5" x14ac:dyDescent="0.25">
      <c r="A9549" t="s">
        <v>56</v>
      </c>
    </row>
    <row r="9550" spans="1:5" x14ac:dyDescent="0.25">
      <c r="A9550" t="s">
        <v>1</v>
      </c>
    </row>
    <row r="9551" spans="1:5" x14ac:dyDescent="0.25">
      <c r="A9551" t="s">
        <v>3842</v>
      </c>
      <c r="E9551" t="str">
        <f>A9551&amp;","&amp;A9552&amp;","&amp;A9553&amp;","&amp;A9554&amp;","&amp;A9555&amp;","&amp;A9556&amp;","&amp;A9557&amp;","&amp;A9558&amp;","&amp;A9559&amp;","&amp;A9560&amp;","&amp;A9561&amp;","&amp;A9562&amp;","&amp;A9563&amp;","&amp;A9564&amp;","&amp;A9565&amp;","&amp;A9566&amp;","&amp;A9567&amp;","&amp;A9568&amp;","&amp;A9569&amp;","&amp;A9570&amp;","&amp;A9571&amp;","&amp;A9572&amp;","&amp;A9573&amp;","&amp;A9574&amp;","&amp;A9575</f>
        <v>[SAWK],Name = Sawk,Types = ROCK,FIGHTING,BaseStats = 75,125,65,95,40,65,GenderRatio = AlwaysMale,GrowthRate = Medium,BaseExp = 163,EVs = ATTACK,2,CatchRate = 45,Happiness = 70,Abilities = STURDY,ROCKHEAD,HiddenAbilities = DEFIANT,Moves = 1,REVERSAL,1,ROCKTOMB,5,FOCUSENERGY,10,POWERUPPUNCH,15,SHARPEN,20,LOWKICK,25,DIZZYPUNCH,30,BULKUP,35,ROCKSLIDE,40,DRAINPUNCH,45,METEORMASH,50,HEADSMASH,55,CLOSECOMBAT,TutorMoves = PROTECT,RETURN,FACADE,HELPINGHAND,FRUSTRATION,GIGAIMPACT,FALSESWIPE,HIDDENPOWER,HYPERBEAM,REST,FIREPUNCH,SUNNYDAY,BOUNCE,UTURN,SOLARBLADE,GRASSKNOT,MOSSYPUNCH,DIG,SANDTOMB,MUDSHACKLES,BULLDOZE,STAMPEDE,QUICKSAND,SPIKES,MUDSLIDE,GAIAPULSE,ROCKSLIDE,SANDSTORM,ROCKTOMB,ROCKBLAST,STEALTHROCK,MINERALWAVE,GEMSTORM,THIEF,BEATUP,SCORESETTLER,ASSURANCE,BRUTALSWING,TAUNT,KNOCKOFF,VENDETTA,GOBLINSTRIKE,AUTOTOMIZE,REVENGE,BRICKBREAK,DRAINPUNCH,LOWSWEEP,LOWKICK,BULKUP,FOCUSPUNCH,POWERUPPUNCH,DEADLYREACH,CLOSECOMBAT,TOXIC,ACIDARMOR,BREAKINGSWIPE,METEORDRIVE,METEORMASH,ROUND,SLEEPTALK,PURGE,BODYSLAM,SUBSTITUTE,DISABLE,FLAREBLITZ,BLAZEKICK,SUPERPOWER,TRIPLEKICK,FOCUSBLAST,WILDCHARGE,EARTHQUAKE,EARTHPOWER,HIGHHORSEPOWER,POISONJAB,GUNKSHOT,OUTRAGE,THROATCHOP,IRONHEAD,SWORDSDANCE,GYROBALL,BOOMBOX,STELLARRUSH,BEJEWELED,CATAPULT,STONEEDGE,POWERGEM,BURNINGJEALOUSY,GOLDRUSH,STEAMROLLER,ZENHEADBUTT,WORKUP,LASHOUT,FOULPLAY,CHIDORI,BODYPRESS,COACHING,TIMEBOMB,STEELROLLER,LASERFOCUS,METEORBEAM,ANCIENTPOWER,MOONSTONERAY,GLISTEN,EggMoves = MOSSYPUNCH,BULLETPUNCH,DYNAMICPUNCH,MACHPUNCH,SMACKDOWN,ZENHEADBUTT,ROCKBLAST,FEINT,EARTHQUAKE,EggGroups = Humanlike,HatchSteps = 5120,Height = 1.4,Weight = 51.0,Color = Blue,Shape = Bipedal,Category = Golem,Pokedex = An old fable says that this golem was brought to life through the wish of an ill child, so it came to life to help them battle the disease they were facing.,Generation = 5,#-------------------------------</v>
      </c>
    </row>
    <row r="9552" spans="1:5" x14ac:dyDescent="0.25">
      <c r="A9552" t="s">
        <v>3843</v>
      </c>
    </row>
    <row r="9553" spans="1:1" x14ac:dyDescent="0.25">
      <c r="A9553" t="s">
        <v>3833</v>
      </c>
    </row>
    <row r="9554" spans="1:1" x14ac:dyDescent="0.25">
      <c r="A9554" t="s">
        <v>3844</v>
      </c>
    </row>
    <row r="9555" spans="1:1" x14ac:dyDescent="0.25">
      <c r="A9555" t="s">
        <v>341</v>
      </c>
    </row>
    <row r="9556" spans="1:1" x14ac:dyDescent="0.25">
      <c r="A9556" t="s">
        <v>7</v>
      </c>
    </row>
    <row r="9557" spans="1:1" x14ac:dyDescent="0.25">
      <c r="A9557" t="s">
        <v>492</v>
      </c>
    </row>
    <row r="9558" spans="1:1" x14ac:dyDescent="0.25">
      <c r="A9558" t="s">
        <v>164</v>
      </c>
    </row>
    <row r="9559" spans="1:1" x14ac:dyDescent="0.25">
      <c r="A9559" t="s">
        <v>2233</v>
      </c>
    </row>
    <row r="9560" spans="1:1" x14ac:dyDescent="0.25">
      <c r="A9560" t="s">
        <v>11</v>
      </c>
    </row>
    <row r="9561" spans="1:1" x14ac:dyDescent="0.25">
      <c r="A9561" t="s">
        <v>3845</v>
      </c>
    </row>
    <row r="9562" spans="1:1" x14ac:dyDescent="0.25">
      <c r="A9562" t="s">
        <v>3846</v>
      </c>
    </row>
    <row r="9563" spans="1:1" x14ac:dyDescent="0.25">
      <c r="A9563" t="s">
        <v>3847</v>
      </c>
    </row>
    <row r="9564" spans="1:1" x14ac:dyDescent="0.25">
      <c r="A9564" t="s">
        <v>3837</v>
      </c>
    </row>
    <row r="9565" spans="1:1" x14ac:dyDescent="0.25">
      <c r="A9565" t="s">
        <v>3848</v>
      </c>
    </row>
    <row r="9566" spans="1:1" x14ac:dyDescent="0.25">
      <c r="A9566" t="s">
        <v>885</v>
      </c>
    </row>
    <row r="9567" spans="1:1" x14ac:dyDescent="0.25">
      <c r="A9567" t="s">
        <v>614</v>
      </c>
    </row>
    <row r="9568" spans="1:1" x14ac:dyDescent="0.25">
      <c r="A9568" t="s">
        <v>126</v>
      </c>
    </row>
    <row r="9569" spans="1:5" x14ac:dyDescent="0.25">
      <c r="A9569" t="s">
        <v>3849</v>
      </c>
    </row>
    <row r="9570" spans="1:5" x14ac:dyDescent="0.25">
      <c r="A9570" t="s">
        <v>53</v>
      </c>
    </row>
    <row r="9571" spans="1:5" x14ac:dyDescent="0.25">
      <c r="A9571" t="s">
        <v>369</v>
      </c>
    </row>
    <row r="9572" spans="1:5" x14ac:dyDescent="0.25">
      <c r="A9572" t="s">
        <v>3840</v>
      </c>
    </row>
    <row r="9573" spans="1:5" x14ac:dyDescent="0.25">
      <c r="A9573" t="s">
        <v>3850</v>
      </c>
    </row>
    <row r="9574" spans="1:5" x14ac:dyDescent="0.25">
      <c r="A9574" t="s">
        <v>56</v>
      </c>
    </row>
    <row r="9575" spans="1:5" x14ac:dyDescent="0.25">
      <c r="A9575" t="s">
        <v>1</v>
      </c>
    </row>
    <row r="9576" spans="1:5" x14ac:dyDescent="0.25">
      <c r="A9576" t="s">
        <v>3851</v>
      </c>
      <c r="E9576" t="str">
        <f>A9576&amp;","&amp;A9577&amp;","&amp;A9578&amp;","&amp;A9579&amp;","&amp;A9580&amp;","&amp;A9581&amp;","&amp;A9582&amp;","&amp;A9583&amp;","&amp;A9584&amp;","&amp;A9585&amp;","&amp;A9586&amp;","&amp;A9587&amp;","&amp;A9588&amp;","&amp;A9589&amp;","&amp;A9590&amp;","&amp;A9591&amp;","&amp;A9592&amp;","&amp;A9593&amp;","&amp;A9594&amp;","&amp;A9595&amp;","&amp;A9596&amp;","&amp;A9597&amp;","&amp;A9598&amp;","&amp;A9599&amp;","&amp;A9600</f>
        <v>[SANDILE],Name = Sandile,Types = WATER,DARK,BaseStats = 50,72,35,65,35,35,GenderRatio = Female50Percent,GrowthRate = Parabolic,BaseExp = 58,EVs = ATTACK,1,CatchRate = 180,Happiness = 70,Abilities = STALWART,CANNONFIRE,HiddenAbilities = SCREENCLEANER,Moves = 1,CLAMP,1,LEER,1,BACKSTABBING,5,AQUAJET,9,SPIKECANNON,13,BITE,16,THIEF,20,MAGNETBOMB,24,CHEAPSHOT,27,CORALBOMB,31,ANCHORSHOT,35,SWORDSDANCE,40,CRUNCH,43,FISHIOUSREND,48,OCEANWRATH,51,FRENZY,TutorMoves = PAYDAY,PROTECT,RETURN,FACADE,HELPINGHAND,WEATHERBALL,FRUSTRATION,HIDDENPOWER,REST,ATTRACT,WORKUP,TOXIC,CURSE,ROUND,SLEEPTALK,SUBSTITUTE,DISABLE,SUNNYDAY,ICYWIND,ICEFANG,FROZENHEART,BULLETSEED,DIG,SANDTOMB,QUICKSAND,SPIKES,ROCKBLAST,THIEF,BEATUP,SCORESETTLER,ASSURANCE,SNARL,TAUNT,AUTOTOMIZE,MISSILESHOT,GOLDENBULLET,RAINDANCE,WHIRLPOOL,SUBMERGE,BRINE,RAZORSHELL,HYDROPUMP,SOAK,REVENGE,ACIDARMOR,BREAKINGSWIPE,MEANLOOK,SCHIZOPHRENIA,LIQUIDATION,SCALD,TIDALWAVE,CASCADE,FROSTBITE,DARKPULSE,CRUNCH,NASTYPLOT,SHADOWBALL,SWORDSDANCE,MAGNETICCANNON,GYROBALL,HYPOTHERMIA,STEAMROLLER,INFECTION,SPOIL,SCALESHOT,LASHOUT,VITALITYDRAIN,FOULPLAY,MEMENTO,GRUDGE,FLIPTURN,WATERPULSE,WATERPLEDGE,TIMEBOMB,WAIL,COUPDEGRACE,EggMoves = BARRAGE,EGGBOMB,HONECLAWS,OCTAZOOKA,TIMEBOMB,SNATCH,SURGINGBLOW,WICKEDSTRIKE,SNAPTRAP,BEATUP,EggGroups = Field,HatchSteps = 5120,Height = 0.7,Weight = 15.2,Color = Blue,Shape = Quadruped,Category = Pirate,Pokedex = It likes attacking seafaring vessels and raiding them of food and other treasures. They are often found congregating in coves or islands.,Generation = 5,Evolutions = KROKOROK,Level,25</v>
      </c>
    </row>
    <row r="9577" spans="1:5" x14ac:dyDescent="0.25">
      <c r="A9577" t="s">
        <v>3852</v>
      </c>
    </row>
    <row r="9578" spans="1:5" x14ac:dyDescent="0.25">
      <c r="A9578" t="s">
        <v>3853</v>
      </c>
    </row>
    <row r="9579" spans="1:5" x14ac:dyDescent="0.25">
      <c r="A9579" t="s">
        <v>3854</v>
      </c>
    </row>
    <row r="9580" spans="1:5" x14ac:dyDescent="0.25">
      <c r="A9580" t="s">
        <v>6</v>
      </c>
    </row>
    <row r="9581" spans="1:5" x14ac:dyDescent="0.25">
      <c r="A9581" t="s">
        <v>43</v>
      </c>
    </row>
    <row r="9582" spans="1:5" x14ac:dyDescent="0.25">
      <c r="A9582" t="s">
        <v>44</v>
      </c>
    </row>
    <row r="9583" spans="1:5" x14ac:dyDescent="0.25">
      <c r="A9583" t="s">
        <v>145</v>
      </c>
    </row>
    <row r="9584" spans="1:5" x14ac:dyDescent="0.25">
      <c r="A9584" t="s">
        <v>1311</v>
      </c>
    </row>
    <row r="9585" spans="1:1" x14ac:dyDescent="0.25">
      <c r="A9585" t="s">
        <v>11</v>
      </c>
    </row>
    <row r="9586" spans="1:1" x14ac:dyDescent="0.25">
      <c r="A9586" t="s">
        <v>3855</v>
      </c>
    </row>
    <row r="9587" spans="1:1" x14ac:dyDescent="0.25">
      <c r="A9587" t="s">
        <v>3856</v>
      </c>
    </row>
    <row r="9588" spans="1:1" x14ac:dyDescent="0.25">
      <c r="A9588" t="s">
        <v>3857</v>
      </c>
    </row>
    <row r="9589" spans="1:1" x14ac:dyDescent="0.25">
      <c r="A9589" t="s">
        <v>3858</v>
      </c>
    </row>
    <row r="9590" spans="1:1" x14ac:dyDescent="0.25">
      <c r="A9590" t="s">
        <v>3859</v>
      </c>
    </row>
    <row r="9591" spans="1:1" x14ac:dyDescent="0.25">
      <c r="A9591" t="s">
        <v>367</v>
      </c>
    </row>
    <row r="9592" spans="1:1" x14ac:dyDescent="0.25">
      <c r="A9592" t="s">
        <v>614</v>
      </c>
    </row>
    <row r="9593" spans="1:1" x14ac:dyDescent="0.25">
      <c r="A9593" t="s">
        <v>235</v>
      </c>
    </row>
    <row r="9594" spans="1:1" x14ac:dyDescent="0.25">
      <c r="A9594" t="s">
        <v>3860</v>
      </c>
    </row>
    <row r="9595" spans="1:1" x14ac:dyDescent="0.25">
      <c r="A9595" t="s">
        <v>53</v>
      </c>
    </row>
    <row r="9596" spans="1:1" x14ac:dyDescent="0.25">
      <c r="A9596" t="s">
        <v>551</v>
      </c>
    </row>
    <row r="9597" spans="1:1" x14ac:dyDescent="0.25">
      <c r="A9597" t="s">
        <v>3861</v>
      </c>
    </row>
    <row r="9598" spans="1:1" x14ac:dyDescent="0.25">
      <c r="A9598" t="s">
        <v>3862</v>
      </c>
    </row>
    <row r="9599" spans="1:1" x14ac:dyDescent="0.25">
      <c r="A9599" t="s">
        <v>56</v>
      </c>
    </row>
    <row r="9600" spans="1:1" x14ac:dyDescent="0.25">
      <c r="A9600" t="s">
        <v>3863</v>
      </c>
    </row>
    <row r="9601" spans="1:5" x14ac:dyDescent="0.25">
      <c r="A9601" t="s">
        <v>1</v>
      </c>
    </row>
    <row r="9602" spans="1:5" x14ac:dyDescent="0.25">
      <c r="A9602" t="s">
        <v>3864</v>
      </c>
      <c r="E9602" t="str">
        <f>A9602&amp;","&amp;A9603&amp;","&amp;A9604&amp;","&amp;A9605&amp;","&amp;A9606&amp;","&amp;A9607&amp;","&amp;A9608&amp;","&amp;A9609&amp;","&amp;A9610&amp;","&amp;A9611&amp;","&amp;A9612&amp;","&amp;A9613&amp;","&amp;A9614&amp;","&amp;A9615&amp;","&amp;A9616&amp;","&amp;A9617&amp;","&amp;A9618&amp;","&amp;A9619&amp;","&amp;A9620&amp;","&amp;A9621&amp;","&amp;A9622&amp;","&amp;A9623&amp;","&amp;A9624&amp;","&amp;A9625&amp;","&amp;A9626</f>
        <v>[KROKOROK],Name = Krokorok,Types = WATER,DARK,BaseStats = 60,82,45,74,45,45,GenderRatio = Female50Percent,GrowthRate = Parabolic,BaseExp = 123,EVs = ATTACK,2,CatchRate = 90,Happiness = 70,Abilities = STALWART,CANNONFIRE,HiddenAbilities = SCREENCLEANER,Moves = 0,GOLDRUSH,1,GOLDRUSH,1,CLAMP,1,LEER,1,BACKSTABBING,5,AQUAJET,9,SPIKECANNON,13,BITE,16,THIEF,20,MAGNETBOMB,24,CHEAPSHOT,27,CORALBOMB,31,ANCHORSHOT,35,SWORDSDANCE,40,CRUNCH,43,FISHIOUSREND,48,OCEANWRATH,51,FRENZY,TutorMoves = ICEPUNCH,AVALANCHE,BULLDOZE,BRUTALSWING,KNOCKOFF,VENDETTA,GOBLINSTRIKE,BALANCERCHANGEREQUIRED,BRICKBREAK,LOWSWEEP,LOWKICK,BULKUP,POWERUPPUNCH,SHADOWCLAW,CONFUSERAY,SHADOWPUNCH,BODYSLAM,ICICLECRASH,TRIPLEKICK,THROATCHOP,IRONHEAD,HYPERVOICE,BOOMBOX,FLASHCANNON,CATAPULT,TRIPLEAXEL,GOLDRUSH,PAYDAY,PROTECT,RETURN,FACADE,HELPINGHAND,WEATHERBALL,FRUSTRATION,HIDDENPOWER,REST,ATTRACT,WORKUP,TOXIC,CURSE,ROUND,SLEEPTALK,SUBSTITUTE,DISABLE,SUNNYDAY,ICYWIND,ICEFANG,FROZENHEART,BULLETSEED,DIG,SANDTOMB,QUICKSAND,SPIKES,ROCKBLAST,THIEF,BEATUP,SCORESETTLER,ASSURANCE,SNARL,TAUNT,AUTOTOMIZE,MISSILESHOT,GOLDENBULLET,RAINDANCE,WHIRLPOOL,SUBMERGE,BRINE,RAZORSHELL,HYDROPUMP,SOAK,REVENGE,ACIDARMOR,BREAKINGSWIPE,MEANLOOK,SCHIZOPHRENIA,LIQUIDATION,SCALD,TIDALWAVE,CASCADE,FROSTBITE,DARKPULSE,CRUNCH,NASTYPLOT,SHADOWBALL,SWORDSDANCE,MAGNETICCANNON,GYROBALL,HYPOTHERMIA,STEAMROLLER,INFECTION,SPOIL,SCALESHOT,LASHOUT,VITALITYDRAIN,FOULPLAY,MEMENTO,GRUDGE,FLIPTURN,WATERPULSE,WATERPLEDGE,TIMEBOMB,WAIL,COUPDEGRACE,EggGroups = Field,HatchSteps = 5120,Height = 1.0,Weight = 33.4,Color = Blue,Shape = Quadruped,Category = Pirate,Pokedex = It leads small raiding groups in the ocean to attack ships and other marine vessels. They are very aggressive if confronted.,Generation = 5,Evolutions = KROOKODILE,Level,40,#-------------------------------</v>
      </c>
    </row>
    <row r="9603" spans="1:5" x14ac:dyDescent="0.25">
      <c r="A9603" t="s">
        <v>3865</v>
      </c>
    </row>
    <row r="9604" spans="1:5" x14ac:dyDescent="0.25">
      <c r="A9604" t="s">
        <v>3853</v>
      </c>
    </row>
    <row r="9605" spans="1:5" x14ac:dyDescent="0.25">
      <c r="A9605" t="s">
        <v>3866</v>
      </c>
    </row>
    <row r="9606" spans="1:5" x14ac:dyDescent="0.25">
      <c r="A9606" t="s">
        <v>6</v>
      </c>
    </row>
    <row r="9607" spans="1:5" x14ac:dyDescent="0.25">
      <c r="A9607" t="s">
        <v>43</v>
      </c>
    </row>
    <row r="9608" spans="1:5" x14ac:dyDescent="0.25">
      <c r="A9608" t="s">
        <v>3867</v>
      </c>
    </row>
    <row r="9609" spans="1:5" x14ac:dyDescent="0.25">
      <c r="A9609" t="s">
        <v>164</v>
      </c>
    </row>
    <row r="9610" spans="1:5" x14ac:dyDescent="0.25">
      <c r="A9610" t="s">
        <v>2203</v>
      </c>
    </row>
    <row r="9611" spans="1:5" x14ac:dyDescent="0.25">
      <c r="A9611" t="s">
        <v>11</v>
      </c>
    </row>
    <row r="9612" spans="1:5" x14ac:dyDescent="0.25">
      <c r="A9612" t="s">
        <v>3855</v>
      </c>
    </row>
    <row r="9613" spans="1:5" x14ac:dyDescent="0.25">
      <c r="A9613" t="s">
        <v>3856</v>
      </c>
    </row>
    <row r="9614" spans="1:5" x14ac:dyDescent="0.25">
      <c r="A9614" t="s">
        <v>3868</v>
      </c>
    </row>
    <row r="9615" spans="1:5" x14ac:dyDescent="0.25">
      <c r="A9615" t="s">
        <v>3869</v>
      </c>
    </row>
    <row r="9616" spans="1:5" x14ac:dyDescent="0.25">
      <c r="A9616" t="s">
        <v>367</v>
      </c>
    </row>
    <row r="9617" spans="1:5" x14ac:dyDescent="0.25">
      <c r="A9617" t="s">
        <v>614</v>
      </c>
    </row>
    <row r="9618" spans="1:5" x14ac:dyDescent="0.25">
      <c r="A9618" t="s">
        <v>75</v>
      </c>
    </row>
    <row r="9619" spans="1:5" x14ac:dyDescent="0.25">
      <c r="A9619" t="s">
        <v>3870</v>
      </c>
    </row>
    <row r="9620" spans="1:5" x14ac:dyDescent="0.25">
      <c r="A9620" t="s">
        <v>53</v>
      </c>
    </row>
    <row r="9621" spans="1:5" x14ac:dyDescent="0.25">
      <c r="A9621" t="s">
        <v>551</v>
      </c>
    </row>
    <row r="9622" spans="1:5" x14ac:dyDescent="0.25">
      <c r="A9622" t="s">
        <v>3861</v>
      </c>
    </row>
    <row r="9623" spans="1:5" x14ac:dyDescent="0.25">
      <c r="A9623" t="s">
        <v>3871</v>
      </c>
    </row>
    <row r="9624" spans="1:5" x14ac:dyDescent="0.25">
      <c r="A9624" t="s">
        <v>56</v>
      </c>
    </row>
    <row r="9625" spans="1:5" x14ac:dyDescent="0.25">
      <c r="A9625" t="s">
        <v>3872</v>
      </c>
    </row>
    <row r="9626" spans="1:5" x14ac:dyDescent="0.25">
      <c r="A9626" t="s">
        <v>1</v>
      </c>
    </row>
    <row r="9627" spans="1:5" x14ac:dyDescent="0.25">
      <c r="A9627" t="s">
        <v>3873</v>
      </c>
      <c r="E9627" t="str">
        <f>A9627&amp;","&amp;A9628&amp;","&amp;A9629&amp;","&amp;A9630&amp;","&amp;A9631&amp;","&amp;A9632&amp;","&amp;A9633&amp;","&amp;A9634&amp;","&amp;A9635&amp;","&amp;A9636&amp;","&amp;A9637&amp;","&amp;A9638&amp;","&amp;A9639&amp;","&amp;A9640&amp;","&amp;A9641&amp;","&amp;A9642&amp;","&amp;A9643&amp;","&amp;A9644&amp;","&amp;A9645&amp;","&amp;A9646&amp;","&amp;A9647&amp;","&amp;A9648&amp;","&amp;A9649&amp;","&amp;A9650&amp;","&amp;A9651</f>
        <v>[KROOKODILE],Name = Krookodile,Types = WATER,DARK,BaseStats = 97,117,70,100,65,70,GenderRatio = Female50Percent,GrowthRate = Parabolic,BaseExp = 234,EVs = ATTACK,3,CatchRate = 45,Happiness = 70,Abilities = STALWART,CANNONFIRE,HiddenAbilities = SCREENCLEANER,Moves = 0,SWORDSTRIKE,1,SWORDSTRIKE,1,GOLDRUSH,1,CLAMP,1,LEER,1,BACKSTABBING,5,AQUAJET,9,SPIKECANNON,13,BITE,16,THIEF,20,MAGNETBOMB,24,CHEAPSHOT,27,CORALBOMB,31,ANCHORSHOT,35,SWORDSDANCE,40,CRUNCH,43,FISHIOUSREND,48,OCEANWRATH,51,FRENZY,TutorMoves = GIGAIMPACT,HYPERBEAM,FALSESWIPE,ICICLESPEAR,AIRSLASH,PSYCHOCUT,SMARTBLADE,CLOSECOMBAT,DRAGONCLAW,SUPERPOWER,OUTRAGE,DRAGONDANCE,LEAFBLADE,LIGHTSABER,BODYPRESS,ICEPUNCH,AVALANCHE,BULLDOZE,BRUTALSWING,KNOCKOFF,VENDETTA,GOBLINSTRIKE,BALANCERCHANGEREQUIRED,BRICKBREAK,LOWSWEEP,LOWKICK,BULKUP,POWERUPPUNCH,SHADOWCLAW,CONFUSERAY,SHADOWPUNCH,BODYSLAM,ICICLECRASH,TRIPLEKICK,THROATCHOP,IRONHEAD,HYPERVOICE,BOOMBOX,FLASHCANNON,CATAPULT,TRIPLEAXEL,GOLDRUSH,PAYDAY,PROTECT,RETURN,FACADE,HELPINGHAND,WEATHERBALL,FRUSTRATION,HIDDENPOWER,REST,ATTRACT,WORKUP,TOXIC,CURSE,ROUND,SLEEPTALK,SUBSTITUTE,DISABLE,SUNNYDAY,ICYWIND,ICEFANG,FROZENHEART,BULLETSEED,DIG,SANDTOMB,QUICKSAND,SPIKES,ROCKBLAST,THIEF,BEATUP,SCORESETTLER,ASSURANCE,SNARL,TAUNT,AUTOTOMIZE,MISSILESHOT,GOLDENBULLET,RAINDANCE,WHIRLPOOL,SUBMERGE,BRINE,RAZORSHELL,HYDROPUMP,SOAK,REVENGE,ACIDARMOR,BREAKINGSWIPE,MEANLOOK,SCHIZOPHRENIA,LIQUIDATION,SCALD,TIDALWAVE,CASCADE,FROSTBITE,DARKPULSE,CRUNCH,NASTYPLOT,SHADOWBALL,SWORDSDANCE,MAGNETICCANNON,GYROBALL,HYPOTHERMIA,STEAMROLLER,INFECTION,SPOIL,SCALESHOT,LASHOUT,VITALITYDRAIN,FOULPLAY,MEMENTO,GRUDGE,FLIPTURN,WATERPULSE,WATERPLEDGE,TIMEBOMB,WAIL,COUPDEGRACE,EggGroups = Field,HatchSteps = 5120,Height = 1.5,Weight = 96.3,Color = Blue,Shape = BipedalTail,Category = Pirate,Pokedex = This Pokémon usually lets the Krokorok and Sandile in its party do the dirty work of raiding marine vessels of their goods. It prefers to stay behind and await the spoils.,Generation = 5,#-------------------------------,[MUDKIP]</v>
      </c>
    </row>
    <row r="9628" spans="1:5" x14ac:dyDescent="0.25">
      <c r="A9628" t="s">
        <v>3874</v>
      </c>
    </row>
    <row r="9629" spans="1:5" x14ac:dyDescent="0.25">
      <c r="A9629" t="s">
        <v>3853</v>
      </c>
    </row>
    <row r="9630" spans="1:5" x14ac:dyDescent="0.25">
      <c r="A9630" t="s">
        <v>3875</v>
      </c>
    </row>
    <row r="9631" spans="1:5" x14ac:dyDescent="0.25">
      <c r="A9631" t="s">
        <v>6</v>
      </c>
    </row>
    <row r="9632" spans="1:5" x14ac:dyDescent="0.25">
      <c r="A9632" t="s">
        <v>43</v>
      </c>
    </row>
    <row r="9633" spans="1:1" x14ac:dyDescent="0.25">
      <c r="A9633" t="s">
        <v>1447</v>
      </c>
    </row>
    <row r="9634" spans="1:1" x14ac:dyDescent="0.25">
      <c r="A9634" t="s">
        <v>1019</v>
      </c>
    </row>
    <row r="9635" spans="1:1" x14ac:dyDescent="0.25">
      <c r="A9635" t="s">
        <v>2233</v>
      </c>
    </row>
    <row r="9636" spans="1:1" x14ac:dyDescent="0.25">
      <c r="A9636" t="s">
        <v>11</v>
      </c>
    </row>
    <row r="9637" spans="1:1" x14ac:dyDescent="0.25">
      <c r="A9637" t="s">
        <v>3855</v>
      </c>
    </row>
    <row r="9638" spans="1:1" x14ac:dyDescent="0.25">
      <c r="A9638" t="s">
        <v>3856</v>
      </c>
    </row>
    <row r="9639" spans="1:1" x14ac:dyDescent="0.25">
      <c r="A9639" t="s">
        <v>3876</v>
      </c>
    </row>
    <row r="9640" spans="1:1" x14ac:dyDescent="0.25">
      <c r="A9640" t="s">
        <v>3877</v>
      </c>
    </row>
    <row r="9641" spans="1:1" x14ac:dyDescent="0.25">
      <c r="A9641" t="s">
        <v>367</v>
      </c>
    </row>
    <row r="9642" spans="1:1" x14ac:dyDescent="0.25">
      <c r="A9642" t="s">
        <v>614</v>
      </c>
    </row>
    <row r="9643" spans="1:1" x14ac:dyDescent="0.25">
      <c r="A9643" t="s">
        <v>110</v>
      </c>
    </row>
    <row r="9644" spans="1:1" x14ac:dyDescent="0.25">
      <c r="A9644" t="s">
        <v>3878</v>
      </c>
    </row>
    <row r="9645" spans="1:1" x14ac:dyDescent="0.25">
      <c r="A9645" t="s">
        <v>53</v>
      </c>
    </row>
    <row r="9646" spans="1:1" x14ac:dyDescent="0.25">
      <c r="A9646" t="s">
        <v>112</v>
      </c>
    </row>
    <row r="9647" spans="1:1" x14ac:dyDescent="0.25">
      <c r="A9647" t="s">
        <v>3861</v>
      </c>
    </row>
    <row r="9648" spans="1:1" x14ac:dyDescent="0.25">
      <c r="A9648" t="s">
        <v>3879</v>
      </c>
    </row>
    <row r="9649" spans="1:5" x14ac:dyDescent="0.25">
      <c r="A9649" t="s">
        <v>56</v>
      </c>
    </row>
    <row r="9650" spans="1:5" x14ac:dyDescent="0.25">
      <c r="A9650" t="s">
        <v>1</v>
      </c>
    </row>
    <row r="9651" spans="1:5" x14ac:dyDescent="0.25">
      <c r="A9651" t="s">
        <v>3880</v>
      </c>
      <c r="E9651" t="str">
        <f>A9651&amp;","&amp;A9652&amp;","&amp;A9653&amp;","&amp;A9654&amp;","&amp;A9655&amp;","&amp;A9656&amp;","&amp;A9657&amp;","&amp;A9658&amp;","&amp;A9659&amp;","&amp;A9660&amp;","&amp;A9661&amp;","&amp;A9662&amp;","&amp;A9663&amp;","&amp;A9664&amp;","&amp;A9665&amp;","&amp;A9666&amp;","&amp;A9667&amp;","&amp;A9668&amp;","&amp;A9669&amp;","&amp;A9670&amp;","&amp;A9671&amp;","&amp;A9672&amp;","&amp;A9673&amp;","&amp;A9674&amp;","&amp;A9675</f>
        <v>[MUDKIP],Name = Mudkip,Types = COSMIC,FIRE,BaseStats = 50,70,50,40,50,50,GenderRatio = FemaleOneEighth,GrowthRate = Parabolic,BaseExp = 62,EVs = ATTACK,1,CatchRate = 45,Happiness = 70,Abilities = TORRENT,HiddenAbilities = DAMP,Moves = 1,TACKLE,1,GROWL,3,WATERGUN,6,ROCKSMASH,9,ROCKTHROW,12,PROTECT,15,SUPERSONIC,18,WATERPULSE,21,ROCKSLIDE,24,TAKEDOWN,27,AMNESIA,30,TIDALWAVE,33,SCREECH,36,ENDEAVOR,39,HYDROPUMP,TutorMoves = AMNESIA,WATERWHIP,ATTRACT,AVALANCHE,BLIZZARD,BODYSLAM,CONFIDE,DIG,SUBMERGE,DOUBLETEAM,EARTHPOWER,ECHOEDVOICE,ENDEAVOR,ENDURE,FACADE,FRUSTRATION,HAIL,HIDDENPOWER,HYDROPUMP,ICEBEAM,ICYWIND,LOWKICK,PROTECT,RAINDANCE,REST,RETURN,ROCKSLIDE,ROCKSMASH,ROCKTOMB,ROUND,SCALD,SCREECH,SLEEPTALK,SLUDGEWAVE,SNORE,BRUTEFORCE,SUBSTITUTE,SUPERPOWER,TIDALWAVE,SWAGGER,TOXIC,UPROAR,CASCADE,WATERPLEDGE,WATERPULSE,WHIRLPOOL,WORKUP,EggMoves = ANCIENTPOWER,BITE,COUNTER,CURSE,DOUBLEEDGE,MIRRORCOAT,MUDSLAP,SLUDGE,STOMP,WIDEGUARD,YAWN,EggGroups = Monster,Water1,HatchSteps = 5120,Height = 0.4,Weight = 7.6,Color = Red,Shape = Quadruped,Category = Solar Flare,Pokedex = The surface of its skin is exceptionally hot and unstable. It periodically gives off bursts of energy so it is not recommended to pet it.,Generation = 3,Evolutions = MARSHTOMP,Level,16</v>
      </c>
    </row>
    <row r="9652" spans="1:5" x14ac:dyDescent="0.25">
      <c r="A9652" t="s">
        <v>3881</v>
      </c>
    </row>
    <row r="9653" spans="1:5" x14ac:dyDescent="0.25">
      <c r="A9653" t="s">
        <v>3882</v>
      </c>
    </row>
    <row r="9654" spans="1:5" x14ac:dyDescent="0.25">
      <c r="A9654" t="s">
        <v>3883</v>
      </c>
    </row>
    <row r="9655" spans="1:5" x14ac:dyDescent="0.25">
      <c r="A9655" t="s">
        <v>543</v>
      </c>
    </row>
    <row r="9656" spans="1:5" x14ac:dyDescent="0.25">
      <c r="A9656" t="s">
        <v>43</v>
      </c>
    </row>
    <row r="9657" spans="1:5" x14ac:dyDescent="0.25">
      <c r="A9657" t="s">
        <v>84</v>
      </c>
    </row>
    <row r="9658" spans="1:5" x14ac:dyDescent="0.25">
      <c r="A9658" t="s">
        <v>145</v>
      </c>
    </row>
    <row r="9659" spans="1:5" x14ac:dyDescent="0.25">
      <c r="A9659" t="s">
        <v>2233</v>
      </c>
    </row>
    <row r="9660" spans="1:5" x14ac:dyDescent="0.25">
      <c r="A9660" t="s">
        <v>11</v>
      </c>
    </row>
    <row r="9661" spans="1:5" x14ac:dyDescent="0.25">
      <c r="A9661" t="s">
        <v>3884</v>
      </c>
    </row>
    <row r="9662" spans="1:5" x14ac:dyDescent="0.25">
      <c r="A9662" t="s">
        <v>3885</v>
      </c>
    </row>
    <row r="9663" spans="1:5" x14ac:dyDescent="0.25">
      <c r="A9663" t="s">
        <v>3886</v>
      </c>
    </row>
    <row r="9664" spans="1:5" x14ac:dyDescent="0.25">
      <c r="A9664" t="s">
        <v>3887</v>
      </c>
    </row>
    <row r="9665" spans="1:5" x14ac:dyDescent="0.25">
      <c r="A9665" t="s">
        <v>3888</v>
      </c>
    </row>
    <row r="9666" spans="1:5" x14ac:dyDescent="0.25">
      <c r="A9666" t="s">
        <v>2999</v>
      </c>
    </row>
    <row r="9667" spans="1:5" x14ac:dyDescent="0.25">
      <c r="A9667" t="s">
        <v>614</v>
      </c>
    </row>
    <row r="9668" spans="1:5" x14ac:dyDescent="0.25">
      <c r="A9668" t="s">
        <v>484</v>
      </c>
    </row>
    <row r="9669" spans="1:5" x14ac:dyDescent="0.25">
      <c r="A9669" t="s">
        <v>3754</v>
      </c>
    </row>
    <row r="9670" spans="1:5" x14ac:dyDescent="0.25">
      <c r="A9670" t="s">
        <v>21</v>
      </c>
    </row>
    <row r="9671" spans="1:5" x14ac:dyDescent="0.25">
      <c r="A9671" t="s">
        <v>551</v>
      </c>
    </row>
    <row r="9672" spans="1:5" x14ac:dyDescent="0.25">
      <c r="A9672" t="s">
        <v>3889</v>
      </c>
    </row>
    <row r="9673" spans="1:5" x14ac:dyDescent="0.25">
      <c r="A9673" t="s">
        <v>3890</v>
      </c>
    </row>
    <row r="9674" spans="1:5" x14ac:dyDescent="0.25">
      <c r="A9674" t="s">
        <v>269</v>
      </c>
    </row>
    <row r="9675" spans="1:5" x14ac:dyDescent="0.25">
      <c r="A9675" t="s">
        <v>3891</v>
      </c>
    </row>
    <row r="9676" spans="1:5" x14ac:dyDescent="0.25">
      <c r="A9676" t="s">
        <v>1</v>
      </c>
    </row>
    <row r="9677" spans="1:5" x14ac:dyDescent="0.25">
      <c r="A9677" t="s">
        <v>3892</v>
      </c>
      <c r="E9677" t="str">
        <f>A9677&amp;","&amp;A9678&amp;","&amp;A9679&amp;","&amp;A9680&amp;","&amp;A9681&amp;","&amp;A9682&amp;","&amp;A9683&amp;","&amp;A9684&amp;","&amp;A9685&amp;","&amp;A9686&amp;","&amp;A9687&amp;","&amp;A9688&amp;","&amp;A9689&amp;","&amp;A9690&amp;","&amp;A9691&amp;","&amp;A9692&amp;","&amp;A9693&amp;","&amp;A9694&amp;","&amp;A9695&amp;","&amp;A9696&amp;","&amp;A9697&amp;","&amp;A9698&amp;","&amp;A9699&amp;","&amp;A9700&amp;","&amp;A9701</f>
        <v>[MARSHTOMP],Name = Marshtomp,Types = COSMIC,FIRE,BaseStats = 70,85,70,50,60,70,GenderRatio = FemaleOneEighth,GrowthRate = Parabolic,BaseExp = 142,EVs = ATTACK,2,CatchRate = 45,Happiness = 70,Abilities = TORRENT,HiddenAbilities = DAMP,Moves = 0,MUDSHACKLES,1,MUDSHACKLES,1,EARTHQUAKE,1,TIDALWAVE,1,TACKLE,1,GROWL,1,WATERGUN,1,ROCKSMASH,9,ROCKTHROW,12,PROTECT,15,SUPERSONIC,20,WATERPULSE,25,ROCKSLIDE,30,TAKEDOWN,35,AMNESIA,40,MUDDYWATER,45,SCREECH,50,ENDEAVOR,55,HYDROPUMP,TutorMoves = AMNESIA,WATERWHIP,ATTRACT,AVALANCHE,BLIZZARD,BODYSLAM,BRICKBREAK,BULLDOZE,CONFIDE,DIG,SUBMERGE,DOUBLETEAM,EARTHPOWER,EARTHQUAKE,ECHOEDVOICE,ENDEAVOR,ENDURE,FACADE,FLING,FRUSTRATION,HAIL,HIDDENPOWER,HYDROPUMP,ICEBEAM,ICEPUNCH,ICYWIND,LOWKICK,MEGAKICK,MEGAPUNCH,MUDDYWATER,MUDSHACKLES,POWERUPPUNCH,PROTECT,RAINDANCE,REST,RETURN,ROCKSLIDE,ROCKSMASH,ROCKTOMB,ROUND,SANDTOMB,SCALD,SCREECH,SLEEPTALK,SLUDGEWAVE,SNORE,STEALTHROCK,BRUTEFORCE,SUBSTITUTE,SUPERPOWER,TIDALWAVE,SWAGGER,TOXIC,UPROAR,CASCADE,WATERPLEDGE,WATERPULSE,WHIRLPOOL,WORKUP,EggGroups = Monster,Water1,HatchSteps = 5120,Height = 0.7,Weight = 28.0,Color = Red,Shape = BipedalTail,Category = Solar Flare,Pokedex = The flares that come off the surface of its head resemble ears but it is actually just a very unstable part of its body that is constantly combusting.,Generation = 3,Evolutions = SWAMPERT,Level,36,#-------------------------------</v>
      </c>
    </row>
    <row r="9678" spans="1:5" x14ac:dyDescent="0.25">
      <c r="A9678" t="s">
        <v>3893</v>
      </c>
    </row>
    <row r="9679" spans="1:5" x14ac:dyDescent="0.25">
      <c r="A9679" t="s">
        <v>3882</v>
      </c>
    </row>
    <row r="9680" spans="1:5" x14ac:dyDescent="0.25">
      <c r="A9680" t="s">
        <v>3894</v>
      </c>
    </row>
    <row r="9681" spans="1:1" x14ac:dyDescent="0.25">
      <c r="A9681" t="s">
        <v>543</v>
      </c>
    </row>
    <row r="9682" spans="1:1" x14ac:dyDescent="0.25">
      <c r="A9682" t="s">
        <v>43</v>
      </c>
    </row>
    <row r="9683" spans="1:1" x14ac:dyDescent="0.25">
      <c r="A9683" t="s">
        <v>98</v>
      </c>
    </row>
    <row r="9684" spans="1:1" x14ac:dyDescent="0.25">
      <c r="A9684" t="s">
        <v>164</v>
      </c>
    </row>
    <row r="9685" spans="1:1" x14ac:dyDescent="0.25">
      <c r="A9685" t="s">
        <v>2233</v>
      </c>
    </row>
    <row r="9686" spans="1:1" x14ac:dyDescent="0.25">
      <c r="A9686" t="s">
        <v>11</v>
      </c>
    </row>
    <row r="9687" spans="1:1" x14ac:dyDescent="0.25">
      <c r="A9687" t="s">
        <v>3884</v>
      </c>
    </row>
    <row r="9688" spans="1:1" x14ac:dyDescent="0.25">
      <c r="A9688" t="s">
        <v>3885</v>
      </c>
    </row>
    <row r="9689" spans="1:1" x14ac:dyDescent="0.25">
      <c r="A9689" t="s">
        <v>3895</v>
      </c>
    </row>
    <row r="9690" spans="1:1" x14ac:dyDescent="0.25">
      <c r="A9690" t="s">
        <v>3896</v>
      </c>
    </row>
    <row r="9691" spans="1:1" x14ac:dyDescent="0.25">
      <c r="A9691" t="s">
        <v>2999</v>
      </c>
    </row>
    <row r="9692" spans="1:1" x14ac:dyDescent="0.25">
      <c r="A9692" t="s">
        <v>614</v>
      </c>
    </row>
    <row r="9693" spans="1:1" x14ac:dyDescent="0.25">
      <c r="A9693" t="s">
        <v>235</v>
      </c>
    </row>
    <row r="9694" spans="1:1" x14ac:dyDescent="0.25">
      <c r="A9694" t="s">
        <v>2581</v>
      </c>
    </row>
    <row r="9695" spans="1:1" x14ac:dyDescent="0.25">
      <c r="A9695" t="s">
        <v>21</v>
      </c>
    </row>
    <row r="9696" spans="1:1" x14ac:dyDescent="0.25">
      <c r="A9696" t="s">
        <v>112</v>
      </c>
    </row>
    <row r="9697" spans="1:5" x14ac:dyDescent="0.25">
      <c r="A9697" t="s">
        <v>3889</v>
      </c>
    </row>
    <row r="9698" spans="1:5" x14ac:dyDescent="0.25">
      <c r="A9698" t="s">
        <v>3897</v>
      </c>
    </row>
    <row r="9699" spans="1:5" x14ac:dyDescent="0.25">
      <c r="A9699" t="s">
        <v>269</v>
      </c>
    </row>
    <row r="9700" spans="1:5" x14ac:dyDescent="0.25">
      <c r="A9700" t="s">
        <v>3898</v>
      </c>
    </row>
    <row r="9701" spans="1:5" x14ac:dyDescent="0.25">
      <c r="A9701" t="s">
        <v>1</v>
      </c>
    </row>
    <row r="9702" spans="1:5" x14ac:dyDescent="0.25">
      <c r="A9702" t="s">
        <v>3899</v>
      </c>
      <c r="E9702" t="str">
        <f>A9702&amp;","&amp;A9703&amp;","&amp;A9704&amp;","&amp;A9705&amp;","&amp;A9706&amp;","&amp;A9707&amp;","&amp;A9708&amp;","&amp;A9709&amp;","&amp;A9710&amp;","&amp;A9711&amp;","&amp;A9712&amp;","&amp;A9713&amp;","&amp;A9714&amp;","&amp;A9715&amp;","&amp;A9716&amp;","&amp;A9717&amp;","&amp;A9718&amp;","&amp;A9719&amp;","&amp;A9720&amp;","&amp;A9721&amp;","&amp;A9722&amp;","&amp;A9723&amp;","&amp;A9724&amp;","&amp;A9725&amp;","&amp;A9726</f>
        <v>[SWAMPERT],Name = Swampert,Types = COSMIC,FIRE,BaseStats = 100,110,90,60,85,90,GenderRatio = FemaleOneEighth,GrowthRate = Parabolic,BaseExp = 241,EVs = ATTACK,3,CatchRate = 45,Happiness = 70,Abilities = TORRENT,HiddenAbilities = DAMP,Moves = 1,MUDSHACKLES,1,HAMMERARM,1,EARTHQUAKE,1,TIDALWAVE,1,TACKLE,1,GROWL,1,WATERGUN,1,ROCKSMASH,9,ROCKTHROW,12,PROTECT,15,SUPERSONIC,20,WATERPULSE,25,ROCKSLIDE,30,TAKEDOWN,35,AMNESIA,42,MUDDYWATER,49,SCREECH,56,ENDEAVOR,63,HYDROPUMP,TutorMoves = AMNESIA,WATERWHIP,ATTRACT,AVALANCHE,BLIZZARD,BODYPRESS,BODYSLAM,BRICKBREAK,BULKUP,BULLDOZE,CONFIDE,DARKESTLARIAT,DIG,SUBMERGE,DOUBLETEAM,EARTHPOWER,EARTHQUAKE,ECHOEDVOICE,ENDEAVOR,ENDURE,FACADE,FLING,FLIPTURN,FOCUSBLAST,FOCUSPUNCH,FRUSTRATION,GIGAIMPACT,HAIL,HIDDENPOWER,HIGHHORSEPOWER,HYDROCANNON,HYDROPUMP,HYPERBEAM,ICEBEAM,ICEPUNCH,ICYWIND,LIQUIDATION,LOWKICK,MEGAKICK,MEGAPUNCH,MUDDYWATER,MUDSHACKLES,OUTRAGE,POWERUPPUNCH,PROTECT,RAINDANCE,REST,RETURN,ROAR,ROCKSLIDE,ROCKSMASH,ROCKTOMB,ROUND,SANDTOMB,SCALD,SCREECH,SLEEPTALK,SLUDGEWAVE,SNORE,STEALTHROCK,STAMPEDE,STONEEDGE,BRUTEFORCE,SUBSTITUTE,SUPERPOWER,TIDALWAVE,SWAGGER,TOXIC,UPROAR,CASCADE,WATERPLEDGE,WATERPULSE,WHIRLPOOL,WORKUP,EggGroups = Monster,Water1,HatchSteps = 5120,Height = 1.5,Weight = 81.9,Color = Blue,Shape = BipedalTail,Habitat = WatersEdge,Category = Solar Flare,Pokedex = There are massive bursts of energy that are constantly flaring on this its skin, which makes it very irritable and very aggressive.,Generation = 3,#-------------------------------</v>
      </c>
    </row>
    <row r="9703" spans="1:5" x14ac:dyDescent="0.25">
      <c r="A9703" t="s">
        <v>3900</v>
      </c>
    </row>
    <row r="9704" spans="1:5" x14ac:dyDescent="0.25">
      <c r="A9704" t="s">
        <v>3882</v>
      </c>
    </row>
    <row r="9705" spans="1:5" x14ac:dyDescent="0.25">
      <c r="A9705" t="s">
        <v>3901</v>
      </c>
    </row>
    <row r="9706" spans="1:5" x14ac:dyDescent="0.25">
      <c r="A9706" t="s">
        <v>543</v>
      </c>
    </row>
    <row r="9707" spans="1:5" x14ac:dyDescent="0.25">
      <c r="A9707" t="s">
        <v>43</v>
      </c>
    </row>
    <row r="9708" spans="1:5" x14ac:dyDescent="0.25">
      <c r="A9708" t="s">
        <v>414</v>
      </c>
    </row>
    <row r="9709" spans="1:5" x14ac:dyDescent="0.25">
      <c r="A9709" t="s">
        <v>1019</v>
      </c>
    </row>
    <row r="9710" spans="1:5" x14ac:dyDescent="0.25">
      <c r="A9710" t="s">
        <v>2233</v>
      </c>
    </row>
    <row r="9711" spans="1:5" x14ac:dyDescent="0.25">
      <c r="A9711" t="s">
        <v>11</v>
      </c>
    </row>
    <row r="9712" spans="1:5" x14ac:dyDescent="0.25">
      <c r="A9712" t="s">
        <v>3884</v>
      </c>
    </row>
    <row r="9713" spans="1:5" x14ac:dyDescent="0.25">
      <c r="A9713" t="s">
        <v>3885</v>
      </c>
    </row>
    <row r="9714" spans="1:5" x14ac:dyDescent="0.25">
      <c r="A9714" t="s">
        <v>3902</v>
      </c>
    </row>
    <row r="9715" spans="1:5" x14ac:dyDescent="0.25">
      <c r="A9715" t="s">
        <v>3903</v>
      </c>
    </row>
    <row r="9716" spans="1:5" x14ac:dyDescent="0.25">
      <c r="A9716" t="s">
        <v>2999</v>
      </c>
    </row>
    <row r="9717" spans="1:5" x14ac:dyDescent="0.25">
      <c r="A9717" t="s">
        <v>614</v>
      </c>
    </row>
    <row r="9718" spans="1:5" x14ac:dyDescent="0.25">
      <c r="A9718" t="s">
        <v>110</v>
      </c>
    </row>
    <row r="9719" spans="1:5" x14ac:dyDescent="0.25">
      <c r="A9719" t="s">
        <v>3904</v>
      </c>
    </row>
    <row r="9720" spans="1:5" x14ac:dyDescent="0.25">
      <c r="A9720" t="s">
        <v>53</v>
      </c>
    </row>
    <row r="9721" spans="1:5" x14ac:dyDescent="0.25">
      <c r="A9721" t="s">
        <v>112</v>
      </c>
    </row>
    <row r="9722" spans="1:5" x14ac:dyDescent="0.25">
      <c r="A9722" t="s">
        <v>3031</v>
      </c>
    </row>
    <row r="9723" spans="1:5" x14ac:dyDescent="0.25">
      <c r="A9723" t="s">
        <v>3889</v>
      </c>
    </row>
    <row r="9724" spans="1:5" x14ac:dyDescent="0.25">
      <c r="A9724" t="s">
        <v>3905</v>
      </c>
    </row>
    <row r="9725" spans="1:5" x14ac:dyDescent="0.25">
      <c r="A9725" t="s">
        <v>269</v>
      </c>
    </row>
    <row r="9726" spans="1:5" x14ac:dyDescent="0.25">
      <c r="A9726" t="s">
        <v>1</v>
      </c>
    </row>
    <row r="9727" spans="1:5" x14ac:dyDescent="0.25">
      <c r="A9727" t="s">
        <v>3906</v>
      </c>
      <c r="E9727" t="str">
        <f>A9727&amp;","&amp;A9728&amp;","&amp;A9729&amp;","&amp;A9730&amp;","&amp;A9731&amp;","&amp;A9732&amp;","&amp;A9733&amp;","&amp;A9734&amp;","&amp;A9735&amp;","&amp;A9736&amp;","&amp;A9737&amp;","&amp;A9738&amp;","&amp;A9739&amp;","&amp;A9740&amp;","&amp;A9741&amp;","&amp;A9742&amp;","&amp;A9743&amp;","&amp;A9744&amp;","&amp;A9745&amp;","&amp;A9746&amp;","&amp;A9747&amp;","&amp;A9748&amp;","&amp;A9749&amp;","&amp;A9750&amp;","&amp;A9751</f>
        <v>[GOLDEEN],Name = Goldeen,Types = POISON,WATER,BaseStats = 55,25,60,63,67,60,GenderRatio = Female50Percent,GrowthRate = Medium,BaseExp = 64,EVs = ATTACK,1,CatchRate = 225,Happiness = 70,Abilities = STORMDRAIN,STENCH,HiddenAbilities = RAINDISH,Moves = 1,WHIRLPOOL,1,TAILWHIP,5,ACID,10,WATERPULSE,15,CORRODE,20,AGILITY,25,AQUARING,30,OCTAZOOKA,35,FLAIL,40,TIDALWAVE,45,MUDDYWATER,50,ACIDRAIN,TutorMoves = AGILITY,WATERWHIP,ATTRACT,BLIZZARD,BODYSLAM,BOUNCE,CONFIDE,SUBMERGE,DOUBLETEAM,GOLDRUSH,ENDURE,FACADE,FLIPTURN,FRUSTRATION,HAIL,HIDDENPOWER,HYDROPUMP,ICEBEAM,ICYWIND,KNOCKOFF,MEGAHORN,MUDDYWATER,MUDSHACKLES,POISONJAB,PROTECT,RAINDANCE,REST,RETURN,ROUND,SCALD,SCALESHOT,SIGNALBEAM,SLEEPTALK,SMARTSTRIKE,SNORE,SUBSTITUTE,TIDALWAVE,SWAGGER,SWIFT,SWORDSDANCE,THROATCHOP,TOXIC,CASCADE,WATERPULSE,WHIRLPOOL,EggMoves = RAPIDSPIN,HAZE,ACIDARMOR,SMOKESCREEN,VENOMDRENCH,GASTROACID,EggGroups = Water2,HatchSteps = 5120,Height = 0.6,Weight = 15.0,Color = Purple,Shape = Finned,Category = Sewer Fish,Pokedex = It is believed that this Goldeen started appearing in the sewer system when a child flushed their goldfish down the toilet when they thought it had passed away.,Generation = 1,WildItemUncommon = MYSTICWATER</v>
      </c>
    </row>
    <row r="9728" spans="1:5" x14ac:dyDescent="0.25">
      <c r="A9728" t="s">
        <v>3907</v>
      </c>
    </row>
    <row r="9729" spans="1:1" x14ac:dyDescent="0.25">
      <c r="A9729" t="s">
        <v>3908</v>
      </c>
    </row>
    <row r="9730" spans="1:1" x14ac:dyDescent="0.25">
      <c r="A9730" t="s">
        <v>3909</v>
      </c>
    </row>
    <row r="9731" spans="1:1" x14ac:dyDescent="0.25">
      <c r="A9731" t="s">
        <v>6</v>
      </c>
    </row>
    <row r="9732" spans="1:1" x14ac:dyDescent="0.25">
      <c r="A9732" t="s">
        <v>7</v>
      </c>
    </row>
    <row r="9733" spans="1:1" x14ac:dyDescent="0.25">
      <c r="A9733" t="s">
        <v>317</v>
      </c>
    </row>
    <row r="9734" spans="1:1" x14ac:dyDescent="0.25">
      <c r="A9734" t="s">
        <v>145</v>
      </c>
    </row>
    <row r="9735" spans="1:1" x14ac:dyDescent="0.25">
      <c r="A9735" t="s">
        <v>176</v>
      </c>
    </row>
    <row r="9736" spans="1:1" x14ac:dyDescent="0.25">
      <c r="A9736" t="s">
        <v>11</v>
      </c>
    </row>
    <row r="9737" spans="1:1" x14ac:dyDescent="0.25">
      <c r="A9737" t="s">
        <v>3910</v>
      </c>
    </row>
    <row r="9738" spans="1:1" x14ac:dyDescent="0.25">
      <c r="A9738" t="s">
        <v>3911</v>
      </c>
    </row>
    <row r="9739" spans="1:1" x14ac:dyDescent="0.25">
      <c r="A9739" t="s">
        <v>3912</v>
      </c>
    </row>
    <row r="9740" spans="1:1" x14ac:dyDescent="0.25">
      <c r="A9740" t="s">
        <v>3913</v>
      </c>
    </row>
    <row r="9741" spans="1:1" x14ac:dyDescent="0.25">
      <c r="A9741" t="s">
        <v>3914</v>
      </c>
    </row>
    <row r="9742" spans="1:1" x14ac:dyDescent="0.25">
      <c r="A9742" t="s">
        <v>2667</v>
      </c>
    </row>
    <row r="9743" spans="1:1" x14ac:dyDescent="0.25">
      <c r="A9743" t="s">
        <v>614</v>
      </c>
    </row>
    <row r="9744" spans="1:1" x14ac:dyDescent="0.25">
      <c r="A9744" t="s">
        <v>19</v>
      </c>
    </row>
    <row r="9745" spans="1:5" x14ac:dyDescent="0.25">
      <c r="A9745" t="s">
        <v>334</v>
      </c>
    </row>
    <row r="9746" spans="1:5" x14ac:dyDescent="0.25">
      <c r="A9746" t="s">
        <v>185</v>
      </c>
    </row>
    <row r="9747" spans="1:5" x14ac:dyDescent="0.25">
      <c r="A9747" t="s">
        <v>266</v>
      </c>
    </row>
    <row r="9748" spans="1:5" x14ac:dyDescent="0.25">
      <c r="A9748" t="s">
        <v>3915</v>
      </c>
    </row>
    <row r="9749" spans="1:5" x14ac:dyDescent="0.25">
      <c r="A9749" t="s">
        <v>3916</v>
      </c>
    </row>
    <row r="9750" spans="1:5" x14ac:dyDescent="0.25">
      <c r="A9750" t="s">
        <v>25</v>
      </c>
    </row>
    <row r="9751" spans="1:5" x14ac:dyDescent="0.25">
      <c r="A9751" t="s">
        <v>3003</v>
      </c>
    </row>
    <row r="9752" spans="1:5" x14ac:dyDescent="0.25">
      <c r="A9752" t="s">
        <v>3917</v>
      </c>
    </row>
    <row r="9753" spans="1:5" x14ac:dyDescent="0.25">
      <c r="A9753" t="s">
        <v>1</v>
      </c>
    </row>
    <row r="9754" spans="1:5" x14ac:dyDescent="0.25">
      <c r="A9754" t="s">
        <v>3918</v>
      </c>
      <c r="E9754" t="str">
        <f>A9754&amp;","&amp;A9755&amp;","&amp;A9756&amp;","&amp;A9757&amp;","&amp;A9758&amp;","&amp;A9759&amp;","&amp;A9760&amp;","&amp;A9761&amp;","&amp;A9762&amp;","&amp;A9763&amp;","&amp;A9764&amp;","&amp;A9765&amp;","&amp;A9766&amp;","&amp;A9767&amp;","&amp;A9768&amp;","&amp;A9769&amp;","&amp;A9770&amp;","&amp;A9771&amp;","&amp;A9772&amp;","&amp;A9773&amp;","&amp;A9774&amp;","&amp;A9775&amp;","&amp;A9776&amp;","&amp;A9777&amp;","&amp;A9778</f>
        <v>[SEAKING],Name = Seaking,Types = POISON,WATER,BaseStats = 90,40,80,83,92,80,GenderRatio = Female50Percent,GrowthRate = Medium,BaseExp = 158,EVs = ATTACK,2,CatchRate = 60,Happiness = 70,Abilities = STORMDRAIN,STENCH,HiddenAbilities = RAINDISH,Moves = 1,WHIRLPOOL,1,TAILWHIP,5,ACID,10,WATERPULSE,15,CORRODE,20,AGILITY,25,AQUARING,30,OCTAZOOKA,35,FLAIL,40,TIDALWAVE,45,MUDDYWATER,50,ACIDRAIN,TutorMoves = AGILITY,WATERWHIP,ATTRACT,BLIZZARD,BODYSLAM,BOUNCE,CONFIDE,SUBMERGE,DOUBLETEAM,GOLDRUSH,ENDURE,FACADE,FLIPTURN,FRUSTRATION,GIGAIMPACT,HAIL,HIDDENPOWER,HYDROPUMP,HYPERBEAM,ICEBEAM,ICYWIND,KNOCKOFF,MEGAHORN,MUDDYWATER,MUDSHACKLES,POISONJAB,PROTECT,RAINDANCE,REST,RETURN,ROUND,SCALD,SCALESHOT,SIGNALBEAM,SLEEPTALK,SMARTSTRIKE,SNORE,SUBSTITUTE,TIDALWAVE,SWAGGER,SWIFT,SWORDSDANCE,THROATCHOP,TOXIC,CASCADE,WATERPULSE,WHIRLPOOL,EggGroups = Water2,HatchSteps = 5120,Height = 1.3,Weight = 39.0,Color = Purple,Shape = Finned,Category = Sewer Fish,Pokedex = It splashes around in the dirty water of sewer systems and is not even remotely disturbed by this. In fact, it could not be happier.,Generation = 1,WildItemUncommon = MYSTICWATER,#-------------------------------</v>
      </c>
    </row>
    <row r="9755" spans="1:5" x14ac:dyDescent="0.25">
      <c r="A9755" t="s">
        <v>3919</v>
      </c>
    </row>
    <row r="9756" spans="1:5" x14ac:dyDescent="0.25">
      <c r="A9756" t="s">
        <v>3908</v>
      </c>
    </row>
    <row r="9757" spans="1:5" x14ac:dyDescent="0.25">
      <c r="A9757" t="s">
        <v>3920</v>
      </c>
    </row>
    <row r="9758" spans="1:5" x14ac:dyDescent="0.25">
      <c r="A9758" t="s">
        <v>6</v>
      </c>
    </row>
    <row r="9759" spans="1:5" x14ac:dyDescent="0.25">
      <c r="A9759" t="s">
        <v>7</v>
      </c>
    </row>
    <row r="9760" spans="1:5" x14ac:dyDescent="0.25">
      <c r="A9760" t="s">
        <v>1225</v>
      </c>
    </row>
    <row r="9761" spans="1:1" x14ac:dyDescent="0.25">
      <c r="A9761" t="s">
        <v>164</v>
      </c>
    </row>
    <row r="9762" spans="1:1" x14ac:dyDescent="0.25">
      <c r="A9762" t="s">
        <v>2466</v>
      </c>
    </row>
    <row r="9763" spans="1:1" x14ac:dyDescent="0.25">
      <c r="A9763" t="s">
        <v>11</v>
      </c>
    </row>
    <row r="9764" spans="1:1" x14ac:dyDescent="0.25">
      <c r="A9764" t="s">
        <v>3910</v>
      </c>
    </row>
    <row r="9765" spans="1:1" x14ac:dyDescent="0.25">
      <c r="A9765" t="s">
        <v>3911</v>
      </c>
    </row>
    <row r="9766" spans="1:1" x14ac:dyDescent="0.25">
      <c r="A9766" t="s">
        <v>3912</v>
      </c>
    </row>
    <row r="9767" spans="1:1" x14ac:dyDescent="0.25">
      <c r="A9767" t="s">
        <v>3921</v>
      </c>
    </row>
    <row r="9768" spans="1:1" x14ac:dyDescent="0.25">
      <c r="A9768" t="s">
        <v>2667</v>
      </c>
    </row>
    <row r="9769" spans="1:1" x14ac:dyDescent="0.25">
      <c r="A9769" t="s">
        <v>614</v>
      </c>
    </row>
    <row r="9770" spans="1:1" x14ac:dyDescent="0.25">
      <c r="A9770" t="s">
        <v>90</v>
      </c>
    </row>
    <row r="9771" spans="1:1" x14ac:dyDescent="0.25">
      <c r="A9771" t="s">
        <v>3922</v>
      </c>
    </row>
    <row r="9772" spans="1:1" x14ac:dyDescent="0.25">
      <c r="A9772" t="s">
        <v>185</v>
      </c>
    </row>
    <row r="9773" spans="1:1" x14ac:dyDescent="0.25">
      <c r="A9773" t="s">
        <v>266</v>
      </c>
    </row>
    <row r="9774" spans="1:1" x14ac:dyDescent="0.25">
      <c r="A9774" t="s">
        <v>3915</v>
      </c>
    </row>
    <row r="9775" spans="1:1" x14ac:dyDescent="0.25">
      <c r="A9775" t="s">
        <v>3923</v>
      </c>
    </row>
    <row r="9776" spans="1:1" x14ac:dyDescent="0.25">
      <c r="A9776" t="s">
        <v>25</v>
      </c>
    </row>
    <row r="9777" spans="1:5" x14ac:dyDescent="0.25">
      <c r="A9777" t="s">
        <v>3003</v>
      </c>
    </row>
    <row r="9778" spans="1:5" x14ac:dyDescent="0.25">
      <c r="A9778" t="s">
        <v>1</v>
      </c>
    </row>
    <row r="9779" spans="1:5" x14ac:dyDescent="0.25">
      <c r="A9779" t="s">
        <v>3924</v>
      </c>
      <c r="E9779" t="str">
        <f>A9779&amp;","&amp;A9780&amp;","&amp;A9781&amp;","&amp;A9782&amp;","&amp;A9783&amp;","&amp;A9784&amp;","&amp;A9785&amp;","&amp;A9786&amp;","&amp;A9787&amp;","&amp;A9788&amp;","&amp;A9789&amp;","&amp;A9790&amp;","&amp;A9791&amp;","&amp;A9792&amp;","&amp;A9793&amp;","&amp;A9794&amp;","&amp;A9795&amp;","&amp;A9796&amp;","&amp;A9797&amp;","&amp;A9798&amp;","&amp;A9799&amp;","&amp;A9800&amp;","&amp;A9801&amp;","&amp;A9802&amp;","&amp;A9803</f>
        <v>[TAILLOW],Name = Taillow,Types = DARK,FLYING,BaseStats = 40,75,30,85,20,20,GenderRatio = Female50Percent,GrowthRate = Parabolic,BaseExp = 54,EVs = SPEED,1,CatchRate = 200,Happiness = 70,Abilities = HUSTLE,DEFIANT,HiddenAbilities = EARLYBIRD,Moves = 1,PECK,1,DOUBLETEAM,5,TALKSMACK,9,FOCUSENERGY,13,FLOCK,17,VENDETTA,21,PLUCK,25,CHEAPSHOT,29,AGILITY,33,KNOCKOFF,37,LASHOUT,41,DRILLPECK,45,WICKEDSTRIKE,49,BRAVEBIRD,54,BOOMBOX,TutorMoves = STREAMRUSH,ATTRACT,CONFIDE,DEFOG,DOUBLETEAM,ECHOEDVOICE,ENDEAVOR,ENDURE,FACADE,FLY,FRUSTRATION,HEATWAVE,HIDDENPOWER,PROTECT,RAINDANCE,REST,RETURN,ROOST,ROUND,SKYATTACK,SLEEPTALK,SNORE,STEELWING,SUBSTITUTE,SUNNYDAY,SWAGGER,SWIFT,TAILWIND,THIEF,TOXIC,UTURN,WORKUP,EggMoves = PURSUIT,DUALWINGBEAT,MAIM,ROOST,STEELWING,NIGHTSLASH,TAILWIND,HONECLAWS,TAUNT,FOULPLAY,EggGroups = Flying,HatchSteps = 3840,Height = 0.3,Weight = 2.3,Color = Black,Shape = Winged,Category = Swallow,Pokedex = They are considered pests by many urban dwellers as they often perch themselves on the rooftops or balconies of tall urban buildings and just observe.,Generation = 3,Evolutions = SWELLOW,Level,22</v>
      </c>
    </row>
    <row r="9780" spans="1:5" x14ac:dyDescent="0.25">
      <c r="A9780" t="s">
        <v>3925</v>
      </c>
    </row>
    <row r="9781" spans="1:5" x14ac:dyDescent="0.25">
      <c r="A9781" t="s">
        <v>3926</v>
      </c>
    </row>
    <row r="9782" spans="1:5" x14ac:dyDescent="0.25">
      <c r="A9782" t="s">
        <v>3927</v>
      </c>
    </row>
    <row r="9783" spans="1:5" x14ac:dyDescent="0.25">
      <c r="A9783" t="s">
        <v>6</v>
      </c>
    </row>
    <row r="9784" spans="1:5" x14ac:dyDescent="0.25">
      <c r="A9784" t="s">
        <v>43</v>
      </c>
    </row>
    <row r="9785" spans="1:5" x14ac:dyDescent="0.25">
      <c r="A9785" t="s">
        <v>2516</v>
      </c>
    </row>
    <row r="9786" spans="1:5" x14ac:dyDescent="0.25">
      <c r="A9786" t="s">
        <v>119</v>
      </c>
    </row>
    <row r="9787" spans="1:5" x14ac:dyDescent="0.25">
      <c r="A9787" t="s">
        <v>46</v>
      </c>
    </row>
    <row r="9788" spans="1:5" x14ac:dyDescent="0.25">
      <c r="A9788" t="s">
        <v>11</v>
      </c>
    </row>
    <row r="9789" spans="1:5" x14ac:dyDescent="0.25">
      <c r="A9789" t="s">
        <v>3928</v>
      </c>
    </row>
    <row r="9790" spans="1:5" x14ac:dyDescent="0.25">
      <c r="A9790" t="s">
        <v>567</v>
      </c>
    </row>
    <row r="9791" spans="1:5" x14ac:dyDescent="0.25">
      <c r="A9791" t="s">
        <v>3929</v>
      </c>
    </row>
    <row r="9792" spans="1:5" x14ac:dyDescent="0.25">
      <c r="A9792" t="s">
        <v>3930</v>
      </c>
    </row>
    <row r="9793" spans="1:5" x14ac:dyDescent="0.25">
      <c r="A9793" t="s">
        <v>3931</v>
      </c>
    </row>
    <row r="9794" spans="1:5" x14ac:dyDescent="0.25">
      <c r="A9794" t="s">
        <v>125</v>
      </c>
    </row>
    <row r="9795" spans="1:5" x14ac:dyDescent="0.25">
      <c r="A9795" t="s">
        <v>290</v>
      </c>
    </row>
    <row r="9796" spans="1:5" x14ac:dyDescent="0.25">
      <c r="A9796" t="s">
        <v>52</v>
      </c>
    </row>
    <row r="9797" spans="1:5" x14ac:dyDescent="0.25">
      <c r="A9797" t="s">
        <v>3932</v>
      </c>
    </row>
    <row r="9798" spans="1:5" x14ac:dyDescent="0.25">
      <c r="A9798" t="s">
        <v>398</v>
      </c>
    </row>
    <row r="9799" spans="1:5" x14ac:dyDescent="0.25">
      <c r="A9799" t="s">
        <v>293</v>
      </c>
    </row>
    <row r="9800" spans="1:5" x14ac:dyDescent="0.25">
      <c r="A9800" t="s">
        <v>3933</v>
      </c>
    </row>
    <row r="9801" spans="1:5" x14ac:dyDescent="0.25">
      <c r="A9801" t="s">
        <v>3934</v>
      </c>
    </row>
    <row r="9802" spans="1:5" x14ac:dyDescent="0.25">
      <c r="A9802" t="s">
        <v>269</v>
      </c>
    </row>
    <row r="9803" spans="1:5" x14ac:dyDescent="0.25">
      <c r="A9803" t="s">
        <v>3935</v>
      </c>
    </row>
    <row r="9804" spans="1:5" x14ac:dyDescent="0.25">
      <c r="A9804" t="s">
        <v>1</v>
      </c>
    </row>
    <row r="9805" spans="1:5" x14ac:dyDescent="0.25">
      <c r="A9805" t="s">
        <v>3936</v>
      </c>
      <c r="E9805" t="str">
        <f>A9805&amp;","&amp;A9806&amp;","&amp;A9807&amp;","&amp;A9808&amp;","&amp;A9809&amp;","&amp;A9810&amp;","&amp;A9811&amp;","&amp;A9812&amp;","&amp;A9813&amp;","&amp;A9814&amp;","&amp;A9815&amp;","&amp;A9816&amp;","&amp;A9817&amp;","&amp;A9818&amp;","&amp;A9819&amp;","&amp;A9820&amp;","&amp;A9821&amp;","&amp;A9822&amp;","&amp;A9823&amp;","&amp;A9824&amp;","&amp;A9825&amp;","&amp;A9826&amp;","&amp;A9827&amp;","&amp;A9828&amp;","&amp;A9829</f>
        <v>[SWELLOW],Name = Swellow,Types = DARK,FLYING,BaseStats = 80,105,60,125,45,40,GenderRatio = Female50Percent,GrowthRate = Parabolic,BaseExp = 159,EVs = SPEED,2,CatchRate = 45,Happiness = 70,Abilities = HUSTLE,DEFIANT,HiddenAbilities = EARLYBIRD,Moves = 0,BEATUP,1,BEATUP,1,PECK,1,DOUBLETEAM,5,TALKSMACK,9,FOCUSENERGY,13,FLOCK,17,VENDETTA,21,PLUCK,25,CHEAPSHOT,29,AGILITY,33,KNOCKOFF,37,LASHOUT,41,DRILLPECK,45,WICKEDSTRIKE,49,BRAVEBIRD,54,BOOMBOX,TutorMoves = STREAMRUSH,ATTRACT,CONFIDE,DEFOG,DOUBLETEAM,ECHOEDVOICE,ENDEAVOR,ENDURE,FACADE,FLY,FRUSTRATION,GIGAIMPACT,HEATWAVE,HIDDENPOWER,HYPERBEAM,LASERFOCUS,PROTECT,RAINDANCE,REST,RETURN,ROOST,ROUND,SKYATTACK,SLEEPTALK,SNORE,STEELWING,SUBSTITUTE,SUNNYDAY,SWAGGER,SWIFT,TAILWIND,THIEF,TOXIC,UTURN,WORKUP,EggGroups = Flying,HatchSteps = 3840,Height = 0.7,Weight = 19.8,Color = Black,Shape = Winged,Category = Swallow,Pokedex = It somehow is able to produce a laugh that resembles a type of cackle. It often harasses urban dwellers and then will retreat back to their perches on tall urban buildings.,Generation = 3,#-------------------------------,[PATRAT]</v>
      </c>
    </row>
    <row r="9806" spans="1:5" x14ac:dyDescent="0.25">
      <c r="A9806" t="s">
        <v>3937</v>
      </c>
    </row>
    <row r="9807" spans="1:5" x14ac:dyDescent="0.25">
      <c r="A9807" t="s">
        <v>3926</v>
      </c>
    </row>
    <row r="9808" spans="1:5" x14ac:dyDescent="0.25">
      <c r="A9808" t="s">
        <v>3938</v>
      </c>
    </row>
    <row r="9809" spans="1:1" x14ac:dyDescent="0.25">
      <c r="A9809" t="s">
        <v>6</v>
      </c>
    </row>
    <row r="9810" spans="1:1" x14ac:dyDescent="0.25">
      <c r="A9810" t="s">
        <v>43</v>
      </c>
    </row>
    <row r="9811" spans="1:1" x14ac:dyDescent="0.25">
      <c r="A9811" t="s">
        <v>405</v>
      </c>
    </row>
    <row r="9812" spans="1:1" x14ac:dyDescent="0.25">
      <c r="A9812" t="s">
        <v>136</v>
      </c>
    </row>
    <row r="9813" spans="1:1" x14ac:dyDescent="0.25">
      <c r="A9813" t="s">
        <v>2233</v>
      </c>
    </row>
    <row r="9814" spans="1:1" x14ac:dyDescent="0.25">
      <c r="A9814" t="s">
        <v>11</v>
      </c>
    </row>
    <row r="9815" spans="1:1" x14ac:dyDescent="0.25">
      <c r="A9815" t="s">
        <v>3928</v>
      </c>
    </row>
    <row r="9816" spans="1:1" x14ac:dyDescent="0.25">
      <c r="A9816" t="s">
        <v>567</v>
      </c>
    </row>
    <row r="9817" spans="1:1" x14ac:dyDescent="0.25">
      <c r="A9817" t="s">
        <v>3939</v>
      </c>
    </row>
    <row r="9818" spans="1:1" x14ac:dyDescent="0.25">
      <c r="A9818" t="s">
        <v>3940</v>
      </c>
    </row>
    <row r="9819" spans="1:1" x14ac:dyDescent="0.25">
      <c r="A9819" t="s">
        <v>125</v>
      </c>
    </row>
    <row r="9820" spans="1:1" x14ac:dyDescent="0.25">
      <c r="A9820" t="s">
        <v>290</v>
      </c>
    </row>
    <row r="9821" spans="1:1" x14ac:dyDescent="0.25">
      <c r="A9821" t="s">
        <v>235</v>
      </c>
    </row>
    <row r="9822" spans="1:1" x14ac:dyDescent="0.25">
      <c r="A9822" t="s">
        <v>3941</v>
      </c>
    </row>
    <row r="9823" spans="1:1" x14ac:dyDescent="0.25">
      <c r="A9823" t="s">
        <v>398</v>
      </c>
    </row>
    <row r="9824" spans="1:1" x14ac:dyDescent="0.25">
      <c r="A9824" t="s">
        <v>293</v>
      </c>
    </row>
    <row r="9825" spans="1:5" x14ac:dyDescent="0.25">
      <c r="A9825" t="s">
        <v>3933</v>
      </c>
    </row>
    <row r="9826" spans="1:5" x14ac:dyDescent="0.25">
      <c r="A9826" t="s">
        <v>3942</v>
      </c>
    </row>
    <row r="9827" spans="1:5" x14ac:dyDescent="0.25">
      <c r="A9827" t="s">
        <v>269</v>
      </c>
    </row>
    <row r="9828" spans="1:5" x14ac:dyDescent="0.25">
      <c r="A9828" t="s">
        <v>1</v>
      </c>
    </row>
    <row r="9829" spans="1:5" x14ac:dyDescent="0.25">
      <c r="A9829" t="s">
        <v>3943</v>
      </c>
      <c r="E9829" t="str">
        <f>A9829&amp;","&amp;A9830&amp;","&amp;A9831&amp;","&amp;A9832&amp;","&amp;A9833&amp;","&amp;A9834&amp;","&amp;A9835&amp;","&amp;A9836&amp;","&amp;A9837&amp;","&amp;A9838&amp;","&amp;A9839&amp;","&amp;A9840&amp;","&amp;A9841&amp;","&amp;A9842&amp;","&amp;A9843&amp;","&amp;A9844&amp;","&amp;A9845&amp;","&amp;A9846&amp;","&amp;A9847&amp;","&amp;A9848&amp;","&amp;A9849&amp;","&amp;A9850&amp;","&amp;A9851&amp;","&amp;A9852&amp;","&amp;A9853</f>
        <v>[PATRAT],Name = Patrat,Types = DARK,PSYCHIC,BaseStats = 45,55,39,42,35,39,GenderRatio = Female50Percent,GrowthRate = Medium,BaseExp = 51,EVs = ATTACK,1,CatchRate = 255,Happiness = 70,Abilities = MOODY,SIMPLE,HiddenAbilities = SUPERLUCK,Moves = 1,SCRATCH,3,LEER,6,BITE,8,DETECT,11,FAKEOUT,13,MINDBLAST,16,ODORSLEUTH,18,HYPNOSIS,21,NIGHTSLASH,23,CHEAPSHOT,26,CRUNCH,28,HONECLAWS,31,PSYCHOCUT,33,WICKEDBLOW,36,PSYCHICFANGS,38,PUNISHMENT,41,MANICOVERLOAD,TutorMoves = AFTERYOU,WATERWHIP,ATTRACT,CONFIDE,COVET,CUT,DIG,DOUBLETEAM,ENDEAVOR,ENDURE,FACADE,FLING,FRUSTRATION,GRASSKNOT,GUNKSHOT,HELPINGHAND,HIDDENPOWER,LASERFOCUS,LASTRESORT,LOWKICK,PROTECT,RAINDANCE,REST,RETALIATE,RETURN,ROUND,PEPPERBURST,SHADOWBALL,SHOCKWAVE,SLEEPTALK,SNORE,SUBSTITUTE,SUNNYDAY,SUPERFANG,SWAGGER,SWORDSDANCE,THUNDERBOLT,TOXIC,WORKUP,ZENHEADBUTT,EggMoves = BACKSTABBING,FORESIGHT,EXTRASENSORY,ASSURANCE,PURSUIT,SCORESETTLER,SCHIZOPHRENIA,SHADOWCLAW,EggGroups = Field,HatchSteps = 3840,Height = 0.5,Weight = 11.6,Color = Black,Shape = Quadruped,Category = Paranoid,Pokedex = This Pokemon always seems to be hearing things that its hair is always standing on end. It is unclear if this is the result of their psychic powers or their paranoia.,Generation = 5,Evolutions = WATCHOG,Level,20</v>
      </c>
    </row>
    <row r="9830" spans="1:5" x14ac:dyDescent="0.25">
      <c r="A9830" t="s">
        <v>3944</v>
      </c>
    </row>
    <row r="9831" spans="1:5" x14ac:dyDescent="0.25">
      <c r="A9831" t="s">
        <v>3945</v>
      </c>
    </row>
    <row r="9832" spans="1:5" x14ac:dyDescent="0.25">
      <c r="A9832" t="s">
        <v>3946</v>
      </c>
    </row>
    <row r="9833" spans="1:5" x14ac:dyDescent="0.25">
      <c r="A9833" t="s">
        <v>6</v>
      </c>
    </row>
    <row r="9834" spans="1:5" x14ac:dyDescent="0.25">
      <c r="A9834" t="s">
        <v>7</v>
      </c>
    </row>
    <row r="9835" spans="1:5" x14ac:dyDescent="0.25">
      <c r="A9835" t="s">
        <v>2288</v>
      </c>
    </row>
    <row r="9836" spans="1:5" x14ac:dyDescent="0.25">
      <c r="A9836" t="s">
        <v>145</v>
      </c>
    </row>
    <row r="9837" spans="1:5" x14ac:dyDescent="0.25">
      <c r="A9837" t="s">
        <v>146</v>
      </c>
    </row>
    <row r="9838" spans="1:5" x14ac:dyDescent="0.25">
      <c r="A9838" t="s">
        <v>11</v>
      </c>
    </row>
    <row r="9839" spans="1:5" x14ac:dyDescent="0.25">
      <c r="A9839" t="s">
        <v>3947</v>
      </c>
    </row>
    <row r="9840" spans="1:5" x14ac:dyDescent="0.25">
      <c r="A9840" t="s">
        <v>3948</v>
      </c>
    </row>
    <row r="9841" spans="1:5" x14ac:dyDescent="0.25">
      <c r="A9841" t="s">
        <v>3949</v>
      </c>
    </row>
    <row r="9842" spans="1:5" x14ac:dyDescent="0.25">
      <c r="A9842" t="s">
        <v>3950</v>
      </c>
    </row>
    <row r="9843" spans="1:5" x14ac:dyDescent="0.25">
      <c r="A9843" t="s">
        <v>3951</v>
      </c>
    </row>
    <row r="9844" spans="1:5" x14ac:dyDescent="0.25">
      <c r="A9844" t="s">
        <v>367</v>
      </c>
    </row>
    <row r="9845" spans="1:5" x14ac:dyDescent="0.25">
      <c r="A9845" t="s">
        <v>290</v>
      </c>
    </row>
    <row r="9846" spans="1:5" x14ac:dyDescent="0.25">
      <c r="A9846" t="s">
        <v>452</v>
      </c>
    </row>
    <row r="9847" spans="1:5" x14ac:dyDescent="0.25">
      <c r="A9847" t="s">
        <v>3952</v>
      </c>
    </row>
    <row r="9848" spans="1:5" x14ac:dyDescent="0.25">
      <c r="A9848" t="s">
        <v>398</v>
      </c>
    </row>
    <row r="9849" spans="1:5" x14ac:dyDescent="0.25">
      <c r="A9849" t="s">
        <v>551</v>
      </c>
    </row>
    <row r="9850" spans="1:5" x14ac:dyDescent="0.25">
      <c r="A9850" t="s">
        <v>3953</v>
      </c>
    </row>
    <row r="9851" spans="1:5" x14ac:dyDescent="0.25">
      <c r="A9851" t="s">
        <v>3954</v>
      </c>
    </row>
    <row r="9852" spans="1:5" x14ac:dyDescent="0.25">
      <c r="A9852" t="s">
        <v>56</v>
      </c>
    </row>
    <row r="9853" spans="1:5" x14ac:dyDescent="0.25">
      <c r="A9853" t="s">
        <v>3955</v>
      </c>
    </row>
    <row r="9854" spans="1:5" x14ac:dyDescent="0.25">
      <c r="A9854" t="s">
        <v>1</v>
      </c>
    </row>
    <row r="9855" spans="1:5" x14ac:dyDescent="0.25">
      <c r="A9855" t="s">
        <v>3956</v>
      </c>
      <c r="E9855" t="str">
        <f>A9855&amp;","&amp;A9856&amp;","&amp;A9857&amp;","&amp;A9858&amp;","&amp;A9859&amp;","&amp;A9860&amp;","&amp;A9861&amp;","&amp;A9862&amp;","&amp;A9863&amp;","&amp;A9864&amp;","&amp;A9865&amp;","&amp;A9866&amp;","&amp;A9867&amp;","&amp;A9868&amp;","&amp;A9869&amp;","&amp;A9870&amp;","&amp;A9871&amp;","&amp;A9872&amp;","&amp;A9873&amp;","&amp;A9874&amp;","&amp;A9875&amp;","&amp;A9876&amp;","&amp;A9877&amp;","&amp;A9878&amp;","&amp;A9879</f>
        <v>[WATCHOG],Name = Watchog,Types = DARK,PSYCHIC,BaseStats = 60,85,69,77,60,69,GenderRatio = Female50Percent,GrowthRate = Medium,BaseExp = 147,EVs = ATTACK,2,CatchRate = 255,Happiness = 70,Abilities = MOODY,SIMPLE,HiddenAbilities = SUPERLUCK,Moves = 1,SCRATCH,3,LEER,6,BITE,8,DETECT,11,FAKEOUT,13,MINDBLAST,16,ODORSLEUTH,18,HYPNOSIS,21,NIGHTSLASH,23,CHEAPSHOT,26,CRUNCH,28,HONECLAWS,31,PSYCHOCUT,33,WICKEDBLOW,36,PSYCHICFANGS,38,PUNISHMENT,41,MANICOVERLOAD,TutorMoves = AFTERYOU,WATERWHIP,ATTRACT,CONFIDE,COVET,CUT,DIG,DOUBLETEAM,DREAMEATER,ENDEAVOR,ENDURE,FACADE,FIREPUNCH,FLAMETHROWER,FLING,FOCUSBLAST,FOCUSPUNCH,FRUSTRATION,GIGAIMPACT,GRASSKNOT,GUNKSHOT,HELPINGHAND,HIDDENPOWER,HYPERBEAM,ICEPUNCH,KNOCKOFF,LASERFOCUS,LASTRESORT,LIGHTSCREEN,LOWKICK,POWERUPPUNCH,PROTECT,PSYCHUP,RAINDANCE,REST,RETALIATE,RETURN,ROCKSMASH,ROUND,PEPPERBURST,SHADOWBALL,SHOCKWAVE,SIGNALBEAM,SLEEPTALK,SNORE,STAMPEDE,BRUTEFORCE,SUBSTITUTE,SUNNYDAY,SUPERFANG,SWAGGER,SWORDSDANCE,THUNDER,THUNDERBOLT,THUNDERPUNCH,THUNDERWAVE,TOXIC,WORKUP,ZENHEADBUTT,EggGroups = Field,HatchSteps = 5120,Height = 1.1,Weight = 27.0,Color = Brown,Shape = BipedalTail,Category = Paranoid,Pokedex = They are often used as security guards because they have an enhanced sense of hearing that allows them to detect the faintest noise or disruption.,Generation = 5,#-------------------------------,[GOTHITA]</v>
      </c>
    </row>
    <row r="9856" spans="1:5" x14ac:dyDescent="0.25">
      <c r="A9856" t="s">
        <v>3957</v>
      </c>
    </row>
    <row r="9857" spans="1:1" x14ac:dyDescent="0.25">
      <c r="A9857" t="s">
        <v>3945</v>
      </c>
    </row>
    <row r="9858" spans="1:1" x14ac:dyDescent="0.25">
      <c r="A9858" t="s">
        <v>3958</v>
      </c>
    </row>
    <row r="9859" spans="1:1" x14ac:dyDescent="0.25">
      <c r="A9859" t="s">
        <v>6</v>
      </c>
    </row>
    <row r="9860" spans="1:1" x14ac:dyDescent="0.25">
      <c r="A9860" t="s">
        <v>7</v>
      </c>
    </row>
    <row r="9861" spans="1:1" x14ac:dyDescent="0.25">
      <c r="A9861" t="s">
        <v>1520</v>
      </c>
    </row>
    <row r="9862" spans="1:1" x14ac:dyDescent="0.25">
      <c r="A9862" t="s">
        <v>164</v>
      </c>
    </row>
    <row r="9863" spans="1:1" x14ac:dyDescent="0.25">
      <c r="A9863" t="s">
        <v>146</v>
      </c>
    </row>
    <row r="9864" spans="1:1" x14ac:dyDescent="0.25">
      <c r="A9864" t="s">
        <v>11</v>
      </c>
    </row>
    <row r="9865" spans="1:1" x14ac:dyDescent="0.25">
      <c r="A9865" t="s">
        <v>3947</v>
      </c>
    </row>
    <row r="9866" spans="1:1" x14ac:dyDescent="0.25">
      <c r="A9866" t="s">
        <v>3948</v>
      </c>
    </row>
    <row r="9867" spans="1:1" x14ac:dyDescent="0.25">
      <c r="A9867" t="s">
        <v>3949</v>
      </c>
    </row>
    <row r="9868" spans="1:1" x14ac:dyDescent="0.25">
      <c r="A9868" t="s">
        <v>3959</v>
      </c>
    </row>
    <row r="9869" spans="1:1" x14ac:dyDescent="0.25">
      <c r="A9869" t="s">
        <v>367</v>
      </c>
    </row>
    <row r="9870" spans="1:1" x14ac:dyDescent="0.25">
      <c r="A9870" t="s">
        <v>614</v>
      </c>
    </row>
    <row r="9871" spans="1:1" x14ac:dyDescent="0.25">
      <c r="A9871" t="s">
        <v>195</v>
      </c>
    </row>
    <row r="9872" spans="1:1" x14ac:dyDescent="0.25">
      <c r="A9872" t="s">
        <v>2082</v>
      </c>
    </row>
    <row r="9873" spans="1:5" x14ac:dyDescent="0.25">
      <c r="A9873" t="s">
        <v>155</v>
      </c>
    </row>
    <row r="9874" spans="1:5" x14ac:dyDescent="0.25">
      <c r="A9874" t="s">
        <v>112</v>
      </c>
    </row>
    <row r="9875" spans="1:5" x14ac:dyDescent="0.25">
      <c r="A9875" t="s">
        <v>3953</v>
      </c>
    </row>
    <row r="9876" spans="1:5" x14ac:dyDescent="0.25">
      <c r="A9876" t="s">
        <v>3960</v>
      </c>
    </row>
    <row r="9877" spans="1:5" x14ac:dyDescent="0.25">
      <c r="A9877" t="s">
        <v>56</v>
      </c>
    </row>
    <row r="9878" spans="1:5" x14ac:dyDescent="0.25">
      <c r="A9878" t="s">
        <v>1</v>
      </c>
    </row>
    <row r="9879" spans="1:5" x14ac:dyDescent="0.25">
      <c r="A9879" t="s">
        <v>3961</v>
      </c>
      <c r="E9879" t="str">
        <f>A9879&amp;","&amp;A9880&amp;","&amp;A9881&amp;","&amp;A9882&amp;","&amp;A9883&amp;","&amp;A9884&amp;","&amp;A9885&amp;","&amp;A9886&amp;","&amp;A9887&amp;","&amp;A9888&amp;","&amp;A9889&amp;","&amp;A9890&amp;","&amp;A9891&amp;","&amp;A9892&amp;","&amp;A9893&amp;","&amp;A9894&amp;","&amp;A9895&amp;","&amp;A9896&amp;","&amp;A9897&amp;","&amp;A9898&amp;","&amp;A9899&amp;","&amp;A9900&amp;","&amp;A9901&amp;","&amp;A9902&amp;","&amp;A9903</f>
        <v>[GOTHITA],Name = Gothita,Types = FAIRY,FIGHTING,BaseStats = 45,30,50,45,55,65,GenderRatio = AlwaysFemale,GrowthRate = Parabolic,BaseExp = 58,EVs = SPECIAL_DEFENSE,1,CatchRate = 200,Happiness = 70,Abilities = IMMUNITY,Moves = 1,POUND,1,CONFUSION,4,PLAYNICE,8,TICKLE,12,PSYBEAM,16,CHARM,20,PSYSHOCK,24,HYPNOSIS,28,FAKETEARS,33,PSYCHUP,36,PSYCHIC,40,FLATTER,44,FUTURESIGHT,48,MAGICROOM,TutorMoves = ALLYSWITCH,ATTRACT,CALMMIND,CHARGEBEAM,CHARM,CONFIDE,COVET,DARKPULSE,DOUBLETEAM,DREAMEATER,EMBARGO,ENDURE,ENERGYBALL,EXPANDINGFORCE,FACADE,FAKETEARS,FLING,FOULPLAY,FRUSTRATION,FUTURESIGHT,GRASSKNOT,GRAVITY,GUARDSWAP,HEALBELL,HELPINGHAND,HIDDENPOWER,LIGHTSCREEN,MAGICCOAT,MAGICROOM,NASTYPLOT,SCORESETTLER,PROTECT,PSYCHIC,PSYCHUP,PSYSHOCK,RAINDANCE,RECYCLE,REFLECT,REST,RETURN,ROCKSLIDE,ROCKTOMB,ROLEPLAY,ROUND,SAFEGUARD,SHADOWBALL,SHOCKWAVE,SIGNALBEAM,SKILLSWAP,SLEEPTALK,SNATCH,SNORE,STOREDPOWER,SUBSTITUTE,SWAGGER,TAUNT,TELEKINESIS,THIEF,THUNDERBOLT,THUNDERWAVE,TORMENT,TOXIC,TRICK,TRICKROOM,UPROAR,ZENHEADBUTT,EggMoves = MIRRORCOAT,MEANLOOK,HEALPULSE,TORMENT,FAKEOUT,EggGroups = Humanlike,HatchSteps = 5120,Height = 0.4,Weight = 5.8,Color = Red,Shape = Bipedal,Category = Harlequin,Pokedex = This Pokemon is very nimble and agile. It is able to pull off weird gymnastic stunts because of its small stature and flexibility.,Generation = 5,Evolutions = GOTHORITA,Level,32,#-------------------------------</v>
      </c>
    </row>
    <row r="9880" spans="1:5" x14ac:dyDescent="0.25">
      <c r="A9880" t="s">
        <v>3962</v>
      </c>
    </row>
    <row r="9881" spans="1:5" x14ac:dyDescent="0.25">
      <c r="A9881" t="s">
        <v>3963</v>
      </c>
    </row>
    <row r="9882" spans="1:5" x14ac:dyDescent="0.25">
      <c r="A9882" t="s">
        <v>3964</v>
      </c>
    </row>
    <row r="9883" spans="1:5" x14ac:dyDescent="0.25">
      <c r="A9883" t="s">
        <v>1556</v>
      </c>
    </row>
    <row r="9884" spans="1:5" x14ac:dyDescent="0.25">
      <c r="A9884" t="s">
        <v>43</v>
      </c>
    </row>
    <row r="9885" spans="1:5" x14ac:dyDescent="0.25">
      <c r="A9885" t="s">
        <v>44</v>
      </c>
    </row>
    <row r="9886" spans="1:5" x14ac:dyDescent="0.25">
      <c r="A9886" t="s">
        <v>9</v>
      </c>
    </row>
    <row r="9887" spans="1:5" x14ac:dyDescent="0.25">
      <c r="A9887" t="s">
        <v>46</v>
      </c>
    </row>
    <row r="9888" spans="1:5" x14ac:dyDescent="0.25">
      <c r="A9888" t="s">
        <v>11</v>
      </c>
    </row>
    <row r="9889" spans="1:5" x14ac:dyDescent="0.25">
      <c r="A9889" t="s">
        <v>3965</v>
      </c>
    </row>
    <row r="9890" spans="1:5" x14ac:dyDescent="0.25">
      <c r="A9890" t="s">
        <v>3966</v>
      </c>
    </row>
    <row r="9891" spans="1:5" x14ac:dyDescent="0.25">
      <c r="A9891" t="s">
        <v>3967</v>
      </c>
    </row>
    <row r="9892" spans="1:5" x14ac:dyDescent="0.25">
      <c r="A9892" t="s">
        <v>3968</v>
      </c>
    </row>
    <row r="9893" spans="1:5" x14ac:dyDescent="0.25">
      <c r="A9893" t="s">
        <v>885</v>
      </c>
    </row>
    <row r="9894" spans="1:5" x14ac:dyDescent="0.25">
      <c r="A9894" t="s">
        <v>614</v>
      </c>
    </row>
    <row r="9895" spans="1:5" x14ac:dyDescent="0.25">
      <c r="A9895" t="s">
        <v>484</v>
      </c>
    </row>
    <row r="9896" spans="1:5" x14ac:dyDescent="0.25">
      <c r="A9896" t="s">
        <v>1122</v>
      </c>
    </row>
    <row r="9897" spans="1:5" x14ac:dyDescent="0.25">
      <c r="A9897" t="s">
        <v>21</v>
      </c>
    </row>
    <row r="9898" spans="1:5" x14ac:dyDescent="0.25">
      <c r="A9898" t="s">
        <v>369</v>
      </c>
    </row>
    <row r="9899" spans="1:5" x14ac:dyDescent="0.25">
      <c r="A9899" t="s">
        <v>3969</v>
      </c>
    </row>
    <row r="9900" spans="1:5" x14ac:dyDescent="0.25">
      <c r="A9900" t="s">
        <v>3970</v>
      </c>
    </row>
    <row r="9901" spans="1:5" x14ac:dyDescent="0.25">
      <c r="A9901" t="s">
        <v>56</v>
      </c>
    </row>
    <row r="9902" spans="1:5" x14ac:dyDescent="0.25">
      <c r="A9902" t="s">
        <v>3971</v>
      </c>
    </row>
    <row r="9903" spans="1:5" x14ac:dyDescent="0.25">
      <c r="A9903" t="s">
        <v>1</v>
      </c>
    </row>
    <row r="9904" spans="1:5" x14ac:dyDescent="0.25">
      <c r="A9904" t="s">
        <v>3972</v>
      </c>
      <c r="E9904" t="str">
        <f>A9904&amp;","&amp;A9905&amp;","&amp;A9906&amp;","&amp;A9907&amp;","&amp;A9908&amp;","&amp;A9909&amp;","&amp;A9910&amp;","&amp;A9911&amp;","&amp;A9912&amp;","&amp;A9913&amp;","&amp;A9914&amp;","&amp;A9915&amp;","&amp;A9916&amp;","&amp;A9917&amp;","&amp;A9918&amp;","&amp;A9919&amp;","&amp;A9920&amp;","&amp;A9921&amp;","&amp;A9922&amp;","&amp;A9923&amp;","&amp;A9924&amp;","&amp;A9925&amp;","&amp;A9926&amp;","&amp;A9927&amp;","&amp;A9928</f>
        <v>[GOTHORITA],Name = Gothorita,Types = FAIRY,FIGHTING,BaseStats = 60,45,70,55,75,85,GenderRatio = AlwaysFemale,GrowthRate = Parabolic,BaseExp = 137,EVs = SPECIAL_DEFENSE,2,CatchRate = 100,Happiness = 70,Abilities = IMMUNITY,Moves = 1,POUND,1,CONFUSION,1,PLAYNICE,1,TICKLE,12,PSYBEAM,16,CHARM,20,PSYSHOCK,24,HYPNOSIS,28,FAKETEARS,35,PSYCHUP,40,PSYCHIC,46,FLATTER,52,FUTURESIGHT,58,MAGICROOM,TutorMoves = ALLYSWITCH,ATTRACT,CALMMIND,CHARGEBEAM,CHARM,CONFIDE,COVET,DARKPULSE,DOUBLETEAM,DREAMEATER,EMBARGO,ENDURE,ENERGYBALL,EXPANDINGFORCE,FACADE,FAKETEARS,FLING,FOULPLAY,FRUSTRATION,FUTURESIGHT,GRASSKNOT,GRAVITY,GUARDSWAP,HEALBELL,HELPINGHAND,HIDDENPOWER,LIGHTSCREEN,MAGICCOAT,MAGICROOM,NASTYPLOT,SCORESETTLER,PROTECT,PSYCHIC,PSYCHUP,PSYSHOCK,RAINDANCE,RECYCLE,REFLECT,REST,RETURN,ROCKSLIDE,ROCKTOMB,ROLEPLAY,ROUND,SAFEGUARD,SHADOWBALL,SHOCKWAVE,SIGNALBEAM,SKILLSWAP,SLEEPTALK,SNATCH,SNORE,STOREDPOWER,SUBSTITUTE,SWAGGER,TAUNT,TELEKINESIS,THIEF,THUNDERBOLT,THUNDERWAVE,TORMENT,TOXIC,TRICK,TRICKROOM,UPROAR,ZENHEADBUTT,EggGroups = Humanlike,HatchSteps = 5120,Height = 0.7,Weight = 18.0,Color = Red,Shape = Bipedal,Category = Joker,Pokedex = This Pokemon likes to pull pranks on people. Its laugh is intoxicating and able to readily disable a foe.,Generation = 5,Evolutions = GOTHITELLE,Level,41,#-------------------------------,[GOTHITELLE]</v>
      </c>
    </row>
    <row r="9905" spans="1:1" x14ac:dyDescent="0.25">
      <c r="A9905" t="s">
        <v>3973</v>
      </c>
    </row>
    <row r="9906" spans="1:1" x14ac:dyDescent="0.25">
      <c r="A9906" t="s">
        <v>3963</v>
      </c>
    </row>
    <row r="9907" spans="1:1" x14ac:dyDescent="0.25">
      <c r="A9907" t="s">
        <v>3974</v>
      </c>
    </row>
    <row r="9908" spans="1:1" x14ac:dyDescent="0.25">
      <c r="A9908" t="s">
        <v>1556</v>
      </c>
    </row>
    <row r="9909" spans="1:1" x14ac:dyDescent="0.25">
      <c r="A9909" t="s">
        <v>43</v>
      </c>
    </row>
    <row r="9910" spans="1:1" x14ac:dyDescent="0.25">
      <c r="A9910" t="s">
        <v>517</v>
      </c>
    </row>
    <row r="9911" spans="1:1" x14ac:dyDescent="0.25">
      <c r="A9911" t="s">
        <v>31</v>
      </c>
    </row>
    <row r="9912" spans="1:1" x14ac:dyDescent="0.25">
      <c r="A9912" t="s">
        <v>32</v>
      </c>
    </row>
    <row r="9913" spans="1:1" x14ac:dyDescent="0.25">
      <c r="A9913" t="s">
        <v>11</v>
      </c>
    </row>
    <row r="9914" spans="1:1" x14ac:dyDescent="0.25">
      <c r="A9914" t="s">
        <v>3965</v>
      </c>
    </row>
    <row r="9915" spans="1:1" x14ac:dyDescent="0.25">
      <c r="A9915" t="s">
        <v>3975</v>
      </c>
    </row>
    <row r="9916" spans="1:1" x14ac:dyDescent="0.25">
      <c r="A9916" t="s">
        <v>3967</v>
      </c>
    </row>
    <row r="9917" spans="1:1" x14ac:dyDescent="0.25">
      <c r="A9917" t="s">
        <v>885</v>
      </c>
    </row>
    <row r="9918" spans="1:1" x14ac:dyDescent="0.25">
      <c r="A9918" t="s">
        <v>614</v>
      </c>
    </row>
    <row r="9919" spans="1:1" x14ac:dyDescent="0.25">
      <c r="A9919" t="s">
        <v>235</v>
      </c>
    </row>
    <row r="9920" spans="1:1" x14ac:dyDescent="0.25">
      <c r="A9920" t="s">
        <v>1001</v>
      </c>
    </row>
    <row r="9921" spans="1:5" x14ac:dyDescent="0.25">
      <c r="A9921" t="s">
        <v>21</v>
      </c>
    </row>
    <row r="9922" spans="1:5" x14ac:dyDescent="0.25">
      <c r="A9922" t="s">
        <v>369</v>
      </c>
    </row>
    <row r="9923" spans="1:5" x14ac:dyDescent="0.25">
      <c r="A9923" t="s">
        <v>3976</v>
      </c>
    </row>
    <row r="9924" spans="1:5" x14ac:dyDescent="0.25">
      <c r="A9924" t="s">
        <v>3977</v>
      </c>
    </row>
    <row r="9925" spans="1:5" x14ac:dyDescent="0.25">
      <c r="A9925" t="s">
        <v>56</v>
      </c>
    </row>
    <row r="9926" spans="1:5" x14ac:dyDescent="0.25">
      <c r="A9926" t="s">
        <v>3978</v>
      </c>
    </row>
    <row r="9927" spans="1:5" x14ac:dyDescent="0.25">
      <c r="A9927" t="s">
        <v>1</v>
      </c>
    </row>
    <row r="9928" spans="1:5" x14ac:dyDescent="0.25">
      <c r="A9928" t="s">
        <v>3979</v>
      </c>
      <c r="E9928" t="str">
        <f>A9928&amp;","&amp;A9929&amp;","&amp;A9930&amp;","&amp;A9931&amp;","&amp;A9932&amp;","&amp;A9933&amp;","&amp;A9934&amp;","&amp;A9935&amp;","&amp;A9936&amp;","&amp;A9937&amp;","&amp;A9938&amp;","&amp;A9939&amp;","&amp;A9940&amp;","&amp;A9941&amp;","&amp;A9942&amp;","&amp;A9943&amp;","&amp;A9944&amp;","&amp;A9945&amp;","&amp;A9946&amp;","&amp;A9947&amp;","&amp;A9948&amp;","&amp;A9949&amp;","&amp;A9950&amp;","&amp;A9951&amp;","&amp;A9952</f>
        <v>[GOTHITELLE],Name = Gothitelle,Types = FAIRY,FIGHTING,BaseStats = 70,55,95,65,95,110,GenderRatio = AlwaysFemale,GrowthRate = Parabolic,BaseExp = 221,EVs = SPECIAL_DEFENSE,3,CatchRate = 50,Happiness = 70,Abilities = IMMUNITY,Moves = 1,POUND,1,CONFUSION,1,PLAYNICE,1,TICKLE,12,PSYBEAM,16,CHARM,20,PSYSHOCK,24,HYPNOSIS,28,FAKETEARS,35,PSYCHUP,40,PSYCHIC,48,FLATTER,56,FUTURESIGHT,64,MAGICROOM,TutorMoves = ALLYSWITCH,ATTRACT,BRICKBREAK,CALMMIND,CHARGEBEAM,CHARM,CONFIDE,COSMICPOWER,COVET,DARKPULSE,DOUBLETEAM,DREAMEATER,EMBARGO,ENDURE,ENERGYBALL,EXPANDINGFORCE,FACADE,FAKETEARS,FLING,FOULPLAY,FRUSTRATION,FUTURESIGHT,GIGAIMPACT,GRASSKNOT,GRAVITY,GUARDSWAP,HEALBELL,HELPINGHAND,HIDDENPOWER,HYPERBEAM,IMPRISON,LASERFOCUS,LIGHTSCREEN,LOWSWEEP,MAGICCOAT,MAGICROOM,NASTYPLOT,SCORESETTLER,POWERUPPUNCH,PROTECT,PSYCHIC,PSYCHUP,PSYSHOCK,RAINDANCE,RECYCLE,REFLECT,REST,RETURN,ROCKSLIDE,ROCKTOMB,ROLEPLAY,ROUND,SAFEGUARD,SHADOWBALL,SHOCKWAVE,SIGNALBEAM,SKILLSWAP,SLEEPTALK,SNATCH,SNORE,STOREDPOWER,SUBSTITUTE,SWAGGER,TAUNT,TELEKINESIS,THIEF,THUNDERBOLT,THUNDERWAVE,TORMENT,TOXIC,TRICK,TRICKROOM,UPROAR,ZENHEADBUTT,EggGroups = Humanlike,HatchSteps = 5120,Height = 1.5,Weight = 44.0,Color = Purple,Shape = Bipedal,Category = Anti-Hero,Pokedex = This Pokemon enjoys using various clown-themed gag weapons such as an oversized mallet, explosives and even has immunity to certain toxins.,Generation = 5,#-------------------------------,[SPHEAL],Name = Spheal</v>
      </c>
    </row>
    <row r="9929" spans="1:5" x14ac:dyDescent="0.25">
      <c r="A9929" t="s">
        <v>3980</v>
      </c>
    </row>
    <row r="9930" spans="1:5" x14ac:dyDescent="0.25">
      <c r="A9930" t="s">
        <v>3963</v>
      </c>
    </row>
    <row r="9931" spans="1:5" x14ac:dyDescent="0.25">
      <c r="A9931" t="s">
        <v>3981</v>
      </c>
    </row>
    <row r="9932" spans="1:5" x14ac:dyDescent="0.25">
      <c r="A9932" t="s">
        <v>1556</v>
      </c>
    </row>
    <row r="9933" spans="1:5" x14ac:dyDescent="0.25">
      <c r="A9933" t="s">
        <v>43</v>
      </c>
    </row>
    <row r="9934" spans="1:5" x14ac:dyDescent="0.25">
      <c r="A9934" t="s">
        <v>71</v>
      </c>
    </row>
    <row r="9935" spans="1:5" x14ac:dyDescent="0.25">
      <c r="A9935" t="s">
        <v>2368</v>
      </c>
    </row>
    <row r="9936" spans="1:5" x14ac:dyDescent="0.25">
      <c r="A9936" t="s">
        <v>3049</v>
      </c>
    </row>
    <row r="9937" spans="1:5" x14ac:dyDescent="0.25">
      <c r="A9937" t="s">
        <v>11</v>
      </c>
    </row>
    <row r="9938" spans="1:5" x14ac:dyDescent="0.25">
      <c r="A9938" t="s">
        <v>3965</v>
      </c>
    </row>
    <row r="9939" spans="1:5" x14ac:dyDescent="0.25">
      <c r="A9939" t="s">
        <v>3982</v>
      </c>
    </row>
    <row r="9940" spans="1:5" x14ac:dyDescent="0.25">
      <c r="A9940" t="s">
        <v>3983</v>
      </c>
    </row>
    <row r="9941" spans="1:5" x14ac:dyDescent="0.25">
      <c r="A9941" t="s">
        <v>885</v>
      </c>
    </row>
    <row r="9942" spans="1:5" x14ac:dyDescent="0.25">
      <c r="A9942" t="s">
        <v>614</v>
      </c>
    </row>
    <row r="9943" spans="1:5" x14ac:dyDescent="0.25">
      <c r="A9943" t="s">
        <v>110</v>
      </c>
    </row>
    <row r="9944" spans="1:5" x14ac:dyDescent="0.25">
      <c r="A9944" t="s">
        <v>1529</v>
      </c>
    </row>
    <row r="9945" spans="1:5" x14ac:dyDescent="0.25">
      <c r="A9945" t="s">
        <v>185</v>
      </c>
    </row>
    <row r="9946" spans="1:5" x14ac:dyDescent="0.25">
      <c r="A9946" t="s">
        <v>369</v>
      </c>
    </row>
    <row r="9947" spans="1:5" x14ac:dyDescent="0.25">
      <c r="A9947" t="s">
        <v>3984</v>
      </c>
    </row>
    <row r="9948" spans="1:5" x14ac:dyDescent="0.25">
      <c r="A9948" t="s">
        <v>3985</v>
      </c>
    </row>
    <row r="9949" spans="1:5" x14ac:dyDescent="0.25">
      <c r="A9949" t="s">
        <v>56</v>
      </c>
    </row>
    <row r="9950" spans="1:5" x14ac:dyDescent="0.25">
      <c r="A9950" t="s">
        <v>1</v>
      </c>
    </row>
    <row r="9951" spans="1:5" x14ac:dyDescent="0.25">
      <c r="A9951" t="s">
        <v>3986</v>
      </c>
      <c r="E9951" t="str">
        <f>A9951&amp;","&amp;A9952&amp;","&amp;A9953&amp;","&amp;A9954&amp;","&amp;A9955&amp;","&amp;A9956&amp;","&amp;A9957&amp;","&amp;A9958&amp;","&amp;A9959&amp;","&amp;A9960&amp;","&amp;A9961&amp;","&amp;A9962&amp;","&amp;A9963&amp;","&amp;A9964&amp;","&amp;A9965&amp;","&amp;A9966&amp;","&amp;A9967&amp;","&amp;A9968&amp;","&amp;A9969&amp;","&amp;A9970&amp;","&amp;A9971&amp;","&amp;A9972&amp;","&amp;A9973&amp;","&amp;A9974&amp;","&amp;A9975</f>
        <v>[SPHEAL],Name = Spheal,Types = ICE,GROUND,BaseStats = 60,50,60,25,35,60,GenderRatio = Female50Percent,GrowthRate = Parabolic,BaseExp = 58,EVs = HP,1,CatchRate = 255,Happiness = 70,Abilities = WATERABSORB,SWIFTSWIM,HiddenAbilities = OBLIVIOUS,Moves = 1,ICEBALL,1,DEFENSECURL,4,GROWL,8,ICESHARD,12,STEAMROLLER,16,SHOREUP,20,BULLDOZE,24,WATERWHIP,28,NOBLEROAR,33,AMNESIA,36,BODYSLAM,40,CATAPULT,44,OCEANWRATH,48,WINTERSHOWL,52,EARTHQUAKE,TutorMoves = WATERWHIP,ATTRACT,BLIZZARD,BODYSLAM,BRINE,BULLDOZE,CONFIDE,SUBMERGE,DOUBLETEAM,EARTHQUAKE,ECHOEDVOICE,ENCORE,ENDURE,FACADE,FROSTBREATH,FRUSTRATION,HAIL,HIDDENPOWER,ICEBEAM,ICYWIND,PROTECT,RAINDANCE,REST,RETURN,ROCKSLIDE,ROCKSMASH,ROCKTOMB,ROUND,SIGNALBEAM,SLEEPTALK,SNORE,STEELROLLER,BRUTEFORCE,SUBSTITUTE,SUPERFANG,TIDALWAVE,SWAGGER,TOXIC,CASCADE,WATERPULSE,WHIRLPOOL,EggMoves = COACHING,AQUATAIL,AQUARING,BELLYDRUM,SPITUP,STOCKPILE,SWALLOW,YAWN,WATERPRESSURE,EggGroups = Water1,Field,HatchSteps = 5120,Height = 0.8,Weight = 39.5,Color = White,Shape = Finned,Category = Seal,Pokedex = This Pokémon's body is covered in blubber and impressively round. Despite its tuft of hair, it's faster for Spheal to roll around than walk.,Generation = 3,Evolutions = SEALEO,Level,32</v>
      </c>
    </row>
    <row r="9952" spans="1:5" x14ac:dyDescent="0.25">
      <c r="A9952" t="s">
        <v>3987</v>
      </c>
    </row>
    <row r="9953" spans="1:1" x14ac:dyDescent="0.25">
      <c r="A9953" t="s">
        <v>3988</v>
      </c>
    </row>
    <row r="9954" spans="1:1" x14ac:dyDescent="0.25">
      <c r="A9954" t="s">
        <v>3989</v>
      </c>
    </row>
    <row r="9955" spans="1:1" x14ac:dyDescent="0.25">
      <c r="A9955" t="s">
        <v>6</v>
      </c>
    </row>
    <row r="9956" spans="1:1" x14ac:dyDescent="0.25">
      <c r="A9956" t="s">
        <v>43</v>
      </c>
    </row>
    <row r="9957" spans="1:1" x14ac:dyDescent="0.25">
      <c r="A9957" t="s">
        <v>44</v>
      </c>
    </row>
    <row r="9958" spans="1:1" x14ac:dyDescent="0.25">
      <c r="A9958" t="s">
        <v>256</v>
      </c>
    </row>
    <row r="9959" spans="1:1" x14ac:dyDescent="0.25">
      <c r="A9959" t="s">
        <v>146</v>
      </c>
    </row>
    <row r="9960" spans="1:1" x14ac:dyDescent="0.25">
      <c r="A9960" t="s">
        <v>11</v>
      </c>
    </row>
    <row r="9961" spans="1:1" x14ac:dyDescent="0.25">
      <c r="A9961" t="s">
        <v>3990</v>
      </c>
    </row>
    <row r="9962" spans="1:1" x14ac:dyDescent="0.25">
      <c r="A9962" t="s">
        <v>3991</v>
      </c>
    </row>
    <row r="9963" spans="1:1" x14ac:dyDescent="0.25">
      <c r="A9963" t="s">
        <v>3992</v>
      </c>
    </row>
    <row r="9964" spans="1:1" x14ac:dyDescent="0.25">
      <c r="A9964" t="s">
        <v>3993</v>
      </c>
    </row>
    <row r="9965" spans="1:1" x14ac:dyDescent="0.25">
      <c r="A9965" t="s">
        <v>3994</v>
      </c>
    </row>
    <row r="9966" spans="1:1" x14ac:dyDescent="0.25">
      <c r="A9966" t="s">
        <v>904</v>
      </c>
    </row>
    <row r="9967" spans="1:1" x14ac:dyDescent="0.25">
      <c r="A9967" t="s">
        <v>614</v>
      </c>
    </row>
    <row r="9968" spans="1:1" x14ac:dyDescent="0.25">
      <c r="A9968" t="s">
        <v>183</v>
      </c>
    </row>
    <row r="9969" spans="1:5" x14ac:dyDescent="0.25">
      <c r="A9969" t="s">
        <v>3537</v>
      </c>
    </row>
    <row r="9970" spans="1:5" x14ac:dyDescent="0.25">
      <c r="A9970" t="s">
        <v>636</v>
      </c>
    </row>
    <row r="9971" spans="1:5" x14ac:dyDescent="0.25">
      <c r="A9971" t="s">
        <v>266</v>
      </c>
    </row>
    <row r="9972" spans="1:5" x14ac:dyDescent="0.25">
      <c r="A9972" t="s">
        <v>3995</v>
      </c>
    </row>
    <row r="9973" spans="1:5" x14ac:dyDescent="0.25">
      <c r="A9973" t="s">
        <v>3996</v>
      </c>
    </row>
    <row r="9974" spans="1:5" x14ac:dyDescent="0.25">
      <c r="A9974" t="s">
        <v>269</v>
      </c>
    </row>
    <row r="9975" spans="1:5" x14ac:dyDescent="0.25">
      <c r="A9975" t="s">
        <v>3997</v>
      </c>
    </row>
    <row r="9976" spans="1:5" x14ac:dyDescent="0.25">
      <c r="A9976" t="s">
        <v>1</v>
      </c>
    </row>
    <row r="9977" spans="1:5" x14ac:dyDescent="0.25">
      <c r="A9977" t="s">
        <v>3998</v>
      </c>
      <c r="E9977" t="str">
        <f>A9977&amp;","&amp;A9978&amp;","&amp;A9979&amp;","&amp;A9980&amp;","&amp;A9981&amp;","&amp;A9982&amp;","&amp;A9983&amp;","&amp;A9984&amp;","&amp;A9985&amp;","&amp;A9986&amp;","&amp;A9987&amp;","&amp;A9988&amp;","&amp;A9989&amp;","&amp;A9990&amp;","&amp;A9991&amp;","&amp;A9992&amp;","&amp;A9993&amp;","&amp;A9994&amp;","&amp;A9995&amp;","&amp;A9996&amp;","&amp;A9997&amp;","&amp;A9998&amp;","&amp;A9999&amp;","&amp;A10000&amp;","&amp;A10001</f>
        <v>[SEALEO],Name = Sealeo,Types = ICE,GROUND,BaseStats = 80,70,85,45,45,85,GenderRatio = Female50Percent,GrowthRate = Parabolic,BaseExp = 144,EVs = HP,2,CatchRate = 120,Happiness = 70,Abilities = WATERABSORB,SWIFTSWIM,HiddenAbilities = OBLIVIOUS,Moves = 1,ICEBALL,1,DEFENSECURL,4,GROWL,8,ICESHARD,12,STEAMROLLER,16,SHOREUP,20,BULLDOZE,24,WATERWHIP,28,NOBLEROAR,33,AMNESIA,36,BODYSLAM,40,CATAPULT,44,OCEANWRATH,48,WINTERSHOWL,52,EARTHQUAKE,TutorMoves = WATERWHIP,ATTRACT,BLIZZARD,BODYSLAM,BRINE,BULLDOZE,CONFIDE,SUBMERGE,DOUBLETEAM,EARTHQUAKE,ECHOEDVOICE,ENCORE,ENDURE,FACADE,FROSTBREATH,FRUSTRATION,HAIL,HIDDENPOWER,ICEBEAM,ICICLESPEAR,ICYWIND,PROTECT,RAINDANCE,REST,RETURN,ROAR,ROCKSLIDE,ROCKSMASH,ROCKTOMB,ROUND,SIGNALBEAM,SLEEPTALK,SNORE,STEELROLLER,BRUTEFORCE,SUBSTITUTE,SUPERFANG,TIDALWAVE,SWAGGER,TOXIC,CASCADE,WATERPULSE,WHIRLPOOL,EggGroups = Water1,Field,HatchSteps = 5120,Height = 1.1,Weight = 87.6,Color = Blue,Shape = Finned,Habitat = Sea,Category = Ball Roll,Pokedex = This Pokémon enjoys having its mane brushed and will happily clap when you play with its ears.,Generation = 3,Evolutions = WALREIN,Level,44</v>
      </c>
    </row>
    <row r="9978" spans="1:5" x14ac:dyDescent="0.25">
      <c r="A9978" t="s">
        <v>3999</v>
      </c>
    </row>
    <row r="9979" spans="1:5" x14ac:dyDescent="0.25">
      <c r="A9979" t="s">
        <v>3988</v>
      </c>
    </row>
    <row r="9980" spans="1:5" x14ac:dyDescent="0.25">
      <c r="A9980" t="s">
        <v>4000</v>
      </c>
    </row>
    <row r="9981" spans="1:5" x14ac:dyDescent="0.25">
      <c r="A9981" t="s">
        <v>6</v>
      </c>
    </row>
    <row r="9982" spans="1:5" x14ac:dyDescent="0.25">
      <c r="A9982" t="s">
        <v>43</v>
      </c>
    </row>
    <row r="9983" spans="1:5" x14ac:dyDescent="0.25">
      <c r="A9983" t="s">
        <v>245</v>
      </c>
    </row>
    <row r="9984" spans="1:5" x14ac:dyDescent="0.25">
      <c r="A9984" t="s">
        <v>275</v>
      </c>
    </row>
    <row r="9985" spans="1:1" x14ac:dyDescent="0.25">
      <c r="A9985" t="s">
        <v>461</v>
      </c>
    </row>
    <row r="9986" spans="1:1" x14ac:dyDescent="0.25">
      <c r="A9986" t="s">
        <v>11</v>
      </c>
    </row>
    <row r="9987" spans="1:1" x14ac:dyDescent="0.25">
      <c r="A9987" t="s">
        <v>3990</v>
      </c>
    </row>
    <row r="9988" spans="1:1" x14ac:dyDescent="0.25">
      <c r="A9988" t="s">
        <v>3991</v>
      </c>
    </row>
    <row r="9989" spans="1:1" x14ac:dyDescent="0.25">
      <c r="A9989" t="s">
        <v>3992</v>
      </c>
    </row>
    <row r="9990" spans="1:1" x14ac:dyDescent="0.25">
      <c r="A9990" t="s">
        <v>4001</v>
      </c>
    </row>
    <row r="9991" spans="1:1" x14ac:dyDescent="0.25">
      <c r="A9991" t="s">
        <v>904</v>
      </c>
    </row>
    <row r="9992" spans="1:1" x14ac:dyDescent="0.25">
      <c r="A9992" t="s">
        <v>614</v>
      </c>
    </row>
    <row r="9993" spans="1:1" x14ac:dyDescent="0.25">
      <c r="A9993" t="s">
        <v>195</v>
      </c>
    </row>
    <row r="9994" spans="1:1" x14ac:dyDescent="0.25">
      <c r="A9994" t="s">
        <v>4002</v>
      </c>
    </row>
    <row r="9995" spans="1:1" x14ac:dyDescent="0.25">
      <c r="A9995" t="s">
        <v>53</v>
      </c>
    </row>
    <row r="9996" spans="1:1" x14ac:dyDescent="0.25">
      <c r="A9996" t="s">
        <v>266</v>
      </c>
    </row>
    <row r="9997" spans="1:1" x14ac:dyDescent="0.25">
      <c r="A9997" t="s">
        <v>3506</v>
      </c>
    </row>
    <row r="9998" spans="1:1" x14ac:dyDescent="0.25">
      <c r="A9998" t="s">
        <v>4003</v>
      </c>
    </row>
    <row r="9999" spans="1:1" x14ac:dyDescent="0.25">
      <c r="A9999" t="s">
        <v>4004</v>
      </c>
    </row>
    <row r="10000" spans="1:1" x14ac:dyDescent="0.25">
      <c r="A10000" t="s">
        <v>269</v>
      </c>
    </row>
    <row r="10001" spans="1:5" x14ac:dyDescent="0.25">
      <c r="A10001" t="s">
        <v>4005</v>
      </c>
    </row>
    <row r="10002" spans="1:5" x14ac:dyDescent="0.25">
      <c r="A10002" t="s">
        <v>1</v>
      </c>
    </row>
    <row r="10003" spans="1:5" x14ac:dyDescent="0.25">
      <c r="A10003" t="s">
        <v>4006</v>
      </c>
      <c r="E10003" t="str">
        <f>A10003&amp;","&amp;A10004&amp;","&amp;A10005&amp;","&amp;A10006&amp;","&amp;A10007&amp;","&amp;A10008&amp;","&amp;A10009&amp;","&amp;A10010&amp;","&amp;A10011&amp;","&amp;A10012&amp;","&amp;A10013&amp;","&amp;A10014&amp;","&amp;A10015&amp;","&amp;A10016&amp;","&amp;A10017&amp;","&amp;A10018&amp;","&amp;A10019&amp;","&amp;A10020&amp;","&amp;A10021&amp;","&amp;A10022&amp;","&amp;A10023&amp;","&amp;A10024&amp;","&amp;A10025&amp;","&amp;A10026&amp;","&amp;A10027</f>
        <v>[WALREIN],Name = Walrein,Types = ICE,GROUND,BaseStats = 110,100,100,65,55,100,GenderRatio = Female50Percent,GrowthRate = Parabolic,BaseExp = 239,EVs = HP,3,CatchRate = 45,Happiness = 70,Abilities = WATERABSORB,SWIFTSWIM,HiddenAbilities = OBLIVIOUS,Moves = 1,ICEBALL,1,DEFENSECURL,4,GROWL,8,ICESHARD,12,STEAMROLLER,16,SHOREUP,20,BULLDOZE,24,WATERWHIP,28,NOBLEROAR,33,AMNESIA,36,BODYSLAM,40,CATAPULT,44,OCEANWRATH,48,WINTERSHOWL,52,EARTHQUAKE,TutorMoves = WATERWHIP,ATTRACT,AVALANCHE,BLIZZARD,BLOCK,BODYPRESS,BODYSLAM,BRINE,BULLDOZE,CONFIDE,CRUNCH,SUBMERGE,DOUBLETEAM,EARTHQUAKE,ECHOEDVOICE,ENCORE,ENDURE,FACADE,FROSTBREATH,FRUSTRATION,GIGAIMPACT,HAIL,HEAVYSLAM,HIDDENPOWER,HYDROPUMP,HYPERBEAM,ICEBEAM,ICEFANG,ICICLESPEAR,ICYWIND,IRONHEAD,LIQUIDATION,PROTECT,RAINDANCE,REST,RETURN,ROAR,ROCKSLIDE,ROCKSMASH,ROCKTOMB,ROUND,SIGNALBEAM,SLEEPTALK,SNORE,STEELROLLER,STAMPEDE,BRUTEFORCE,SUBSTITUTE,SUPERFANG,TIDALWAVE,SWAGGER,SWORDSDANCE,TOXIC,CASCADE,WATERPULSE,WHIRLPOOL,EggGroups = Water1,Field,HatchSteps = 5120,Height = 1.4,Weight = 150.6,Color = Blue,Shape = Quadruped,Habitat = Sea,Category = Tusks,Pokedex = Walrein's tusks are incredibly valued by poachers. However, they are very aggressive and poachers do not find the hunt for these Pokemon's tusks easy by any means.,Generation = 3,#-------------------------------</v>
      </c>
    </row>
    <row r="10004" spans="1:5" x14ac:dyDescent="0.25">
      <c r="A10004" t="s">
        <v>4007</v>
      </c>
    </row>
    <row r="10005" spans="1:5" x14ac:dyDescent="0.25">
      <c r="A10005" t="s">
        <v>3988</v>
      </c>
    </row>
    <row r="10006" spans="1:5" x14ac:dyDescent="0.25">
      <c r="A10006" t="s">
        <v>4008</v>
      </c>
    </row>
    <row r="10007" spans="1:5" x14ac:dyDescent="0.25">
      <c r="A10007" t="s">
        <v>6</v>
      </c>
    </row>
    <row r="10008" spans="1:5" x14ac:dyDescent="0.25">
      <c r="A10008" t="s">
        <v>43</v>
      </c>
    </row>
    <row r="10009" spans="1:5" x14ac:dyDescent="0.25">
      <c r="A10009" t="s">
        <v>1528</v>
      </c>
    </row>
    <row r="10010" spans="1:5" x14ac:dyDescent="0.25">
      <c r="A10010" t="s">
        <v>3148</v>
      </c>
    </row>
    <row r="10011" spans="1:5" x14ac:dyDescent="0.25">
      <c r="A10011" t="s">
        <v>2233</v>
      </c>
    </row>
    <row r="10012" spans="1:5" x14ac:dyDescent="0.25">
      <c r="A10012" t="s">
        <v>11</v>
      </c>
    </row>
    <row r="10013" spans="1:5" x14ac:dyDescent="0.25">
      <c r="A10013" t="s">
        <v>3990</v>
      </c>
    </row>
    <row r="10014" spans="1:5" x14ac:dyDescent="0.25">
      <c r="A10014" t="s">
        <v>3991</v>
      </c>
    </row>
    <row r="10015" spans="1:5" x14ac:dyDescent="0.25">
      <c r="A10015" t="s">
        <v>3992</v>
      </c>
    </row>
    <row r="10016" spans="1:5" x14ac:dyDescent="0.25">
      <c r="A10016" t="s">
        <v>4009</v>
      </c>
    </row>
    <row r="10017" spans="1:5" x14ac:dyDescent="0.25">
      <c r="A10017" t="s">
        <v>904</v>
      </c>
    </row>
    <row r="10018" spans="1:5" x14ac:dyDescent="0.25">
      <c r="A10018" t="s">
        <v>614</v>
      </c>
    </row>
    <row r="10019" spans="1:5" x14ac:dyDescent="0.25">
      <c r="A10019" t="s">
        <v>126</v>
      </c>
    </row>
    <row r="10020" spans="1:5" x14ac:dyDescent="0.25">
      <c r="A10020" t="s">
        <v>4010</v>
      </c>
    </row>
    <row r="10021" spans="1:5" x14ac:dyDescent="0.25">
      <c r="A10021" t="s">
        <v>53</v>
      </c>
    </row>
    <row r="10022" spans="1:5" x14ac:dyDescent="0.25">
      <c r="A10022" t="s">
        <v>551</v>
      </c>
    </row>
    <row r="10023" spans="1:5" x14ac:dyDescent="0.25">
      <c r="A10023" t="s">
        <v>3506</v>
      </c>
    </row>
    <row r="10024" spans="1:5" x14ac:dyDescent="0.25">
      <c r="A10024" t="s">
        <v>4011</v>
      </c>
    </row>
    <row r="10025" spans="1:5" x14ac:dyDescent="0.25">
      <c r="A10025" t="s">
        <v>4012</v>
      </c>
    </row>
    <row r="10026" spans="1:5" x14ac:dyDescent="0.25">
      <c r="A10026" t="s">
        <v>269</v>
      </c>
    </row>
    <row r="10027" spans="1:5" x14ac:dyDescent="0.25">
      <c r="A10027" t="s">
        <v>1</v>
      </c>
    </row>
    <row r="10028" spans="1:5" x14ac:dyDescent="0.25">
      <c r="A10028" t="s">
        <v>4013</v>
      </c>
      <c r="E10028" t="str">
        <f>A10028&amp;","&amp;A10029&amp;","&amp;A10030&amp;","&amp;A10031&amp;","&amp;A10032&amp;","&amp;A10033&amp;","&amp;A10034&amp;","&amp;A10035&amp;","&amp;A10036&amp;","&amp;A10037&amp;","&amp;A10038&amp;","&amp;A10039&amp;","&amp;A10040&amp;","&amp;A10041&amp;","&amp;A10042&amp;","&amp;A10043&amp;","&amp;A10044&amp;","&amp;A10045&amp;","&amp;A10046&amp;","&amp;A10047&amp;","&amp;A10048&amp;","&amp;A10049&amp;","&amp;A10050&amp;","&amp;A10051&amp;","&amp;A10052</f>
        <v>[SURSKIT],Name = Surskit,Types = GHOST,BaseStats = 40,30,32,65,50,52,GenderRatio = Female50Percent,GrowthRate = Medium,BaseExp = 54,EVs = SPEED,1,CatchRate = 200,Happiness = 70,Abilities = SWIFTSWIM,HiddenAbilities = RAINDISH,Moves = 1,BUBBLE,6,QUICKATTACK,9,SWEETSCENT,14,WATERSPORT,17,BUBBLEBEAM,22,AGILITY,25,MIST,25,HAZE,30,AQUAJET,35,DISABLE,38,STICKYWEB,TutorMoves = ATTRACT,BLIZZARD,BUGBITE,CONFIDE,DOUBLETEAM,ENDURE,FACADE,FRUSTRATION,GIGADRAIN,HIDDENPOWER,ICEBEAM,ICYWIND,INFESTATION,LIQUIDATION,PROTECT,PSYCHUP,RAINDANCE,REST,RETURN,ROUND,SCALD,SHADOWBALL,SIGNALBEAM,SLEEPTALK,SNORE,SOLARBEAM,STRUGGLEBUG,SUBSTITUTE,SUNNYDAY,SWAGGER,SWIFT,THIEF,TOXIC,WATERPULSE,EggMoves = FORESIGHT,MUDSHACKLES,PSYBEAM,HYDROPUMP,MINDREADER,SIGNALBEAM,BUGBITE,AQUAJET,ENDURE,FELLSTINGER,POWERSPLIT,LUNGE,EggGroups = Water1,Bug,HatchSteps = 3840,Height = 0.5,Weight = 1.7,Color = Gray,Shape = Insectoid,Habitat = WatersEdge,Category = Pond Ghost,Pokedex = It is often found hovering around ponds and large reeds so that it can surprise other water-dwelling Pokemon.,Generation = 3</v>
      </c>
    </row>
    <row r="10029" spans="1:5" x14ac:dyDescent="0.25">
      <c r="A10029" t="s">
        <v>4014</v>
      </c>
    </row>
    <row r="10030" spans="1:5" x14ac:dyDescent="0.25">
      <c r="A10030" t="s">
        <v>1534</v>
      </c>
    </row>
    <row r="10031" spans="1:5" x14ac:dyDescent="0.25">
      <c r="A10031" t="s">
        <v>4015</v>
      </c>
    </row>
    <row r="10032" spans="1:5" x14ac:dyDescent="0.25">
      <c r="A10032" t="s">
        <v>6</v>
      </c>
    </row>
    <row r="10033" spans="1:1" x14ac:dyDescent="0.25">
      <c r="A10033" t="s">
        <v>7</v>
      </c>
    </row>
    <row r="10034" spans="1:1" x14ac:dyDescent="0.25">
      <c r="A10034" t="s">
        <v>2516</v>
      </c>
    </row>
    <row r="10035" spans="1:1" x14ac:dyDescent="0.25">
      <c r="A10035" t="s">
        <v>119</v>
      </c>
    </row>
    <row r="10036" spans="1:1" x14ac:dyDescent="0.25">
      <c r="A10036" t="s">
        <v>46</v>
      </c>
    </row>
    <row r="10037" spans="1:1" x14ac:dyDescent="0.25">
      <c r="A10037" t="s">
        <v>11</v>
      </c>
    </row>
    <row r="10038" spans="1:1" x14ac:dyDescent="0.25">
      <c r="A10038" t="s">
        <v>4016</v>
      </c>
    </row>
    <row r="10039" spans="1:1" x14ac:dyDescent="0.25">
      <c r="A10039" t="s">
        <v>3911</v>
      </c>
    </row>
    <row r="10040" spans="1:1" x14ac:dyDescent="0.25">
      <c r="A10040" t="s">
        <v>4017</v>
      </c>
    </row>
    <row r="10041" spans="1:1" x14ac:dyDescent="0.25">
      <c r="A10041" t="s">
        <v>4018</v>
      </c>
    </row>
    <row r="10042" spans="1:1" x14ac:dyDescent="0.25">
      <c r="A10042" t="s">
        <v>4019</v>
      </c>
    </row>
    <row r="10043" spans="1:1" x14ac:dyDescent="0.25">
      <c r="A10043" t="s">
        <v>4020</v>
      </c>
    </row>
    <row r="10044" spans="1:1" x14ac:dyDescent="0.25">
      <c r="A10044" t="s">
        <v>290</v>
      </c>
    </row>
    <row r="10045" spans="1:1" x14ac:dyDescent="0.25">
      <c r="A10045" t="s">
        <v>452</v>
      </c>
    </row>
    <row r="10046" spans="1:1" x14ac:dyDescent="0.25">
      <c r="A10046" t="s">
        <v>291</v>
      </c>
    </row>
    <row r="10047" spans="1:1" x14ac:dyDescent="0.25">
      <c r="A10047" t="s">
        <v>325</v>
      </c>
    </row>
    <row r="10048" spans="1:1" x14ac:dyDescent="0.25">
      <c r="A10048" t="s">
        <v>510</v>
      </c>
    </row>
    <row r="10049" spans="1:5" x14ac:dyDescent="0.25">
      <c r="A10049" t="s">
        <v>3031</v>
      </c>
    </row>
    <row r="10050" spans="1:5" x14ac:dyDescent="0.25">
      <c r="A10050" t="s">
        <v>4021</v>
      </c>
    </row>
    <row r="10051" spans="1:5" x14ac:dyDescent="0.25">
      <c r="A10051" t="s">
        <v>4022</v>
      </c>
    </row>
    <row r="10052" spans="1:5" x14ac:dyDescent="0.25">
      <c r="A10052" t="s">
        <v>269</v>
      </c>
    </row>
    <row r="10053" spans="1:5" x14ac:dyDescent="0.25">
      <c r="A10053" t="s">
        <v>4023</v>
      </c>
    </row>
    <row r="10054" spans="1:5" x14ac:dyDescent="0.25">
      <c r="A10054" t="s">
        <v>4024</v>
      </c>
    </row>
    <row r="10055" spans="1:5" x14ac:dyDescent="0.25">
      <c r="A10055" t="s">
        <v>4025</v>
      </c>
    </row>
    <row r="10056" spans="1:5" x14ac:dyDescent="0.25">
      <c r="A10056" t="s">
        <v>1</v>
      </c>
    </row>
    <row r="10057" spans="1:5" x14ac:dyDescent="0.25">
      <c r="A10057" t="s">
        <v>4026</v>
      </c>
      <c r="E10057" t="str">
        <f>A10057&amp;","&amp;A10058&amp;","&amp;A10059&amp;","&amp;A10060&amp;","&amp;A10061&amp;","&amp;A10062&amp;","&amp;A10063&amp;","&amp;A10064&amp;","&amp;A10065&amp;","&amp;A10066&amp;","&amp;A10067&amp;","&amp;A10068&amp;","&amp;A10069&amp;","&amp;A10070&amp;","&amp;A10071&amp;","&amp;A10072&amp;","&amp;A10073&amp;","&amp;A10074&amp;","&amp;A10075&amp;","&amp;A10076&amp;","&amp;A10077&amp;","&amp;A10078&amp;","&amp;A10079&amp;","&amp;A10080&amp;","&amp;A10081</f>
        <v>[MASQUERAIN],Name = Masquerain,Types = GHOST,BaseStats = 70,60,62,80,100,82,GenderRatio = Female50Percent,GrowthRate = Medium,BaseExp = 159,EVs = SPECIAL_ATTACK,1,SPECIAL_DEFENSE,1,CatchRate = 75,Happiness = 70,Abilities = INTIMIDATE,HiddenAbilities = UNNERVE,Moves = 1,QUIVERDANCE,1,WHIRLWIND,1,BUGBUZZ,1,OMINOUSWIND,1,BUBBLE,1,QUICKATTACK,1,SWEETSCENT,1,WATERSPORT,6,QUICKATTACK,9,SWEETSCENT,14,WATERSPORT,17,GUST,22,SCARYFACE,22,AIRCUTTER,26,STUNSPORE,32,SILVERWIND,38,AIRSLASH,42,BUGBUZZ,48,WHIRLWIND,52,QUIVERDANCE,TutorMoves = STREAMRUSH,ATTRACT,BLIZZARD,BUGBITE,CONFIDE,DEFOG,DOUBLETEAM,ENDURE,ENERGYBALL,FACADE,FRUSTRATION,GIGADRAIN,GIGAIMPACT,HIDDENPOWER,HYPERBEAM,ICEBEAM,ICYWIND,INFESTATION,LIQUIDATION,PROTECT,PSYCHUP,RAINDANCE,REST,RETURN,ROOST,ROUND,SCALD,SHADOWBALL,SIGNALBEAM,SLEEPTALK,SNORE,SOLARBEAM,STRUGGLEBUG,SUBSTITUTE,SUNNYDAY,SWAGGER,SWIFT,TAILWIND,THIEF,TOXIC,UTURN,WATERPULSE,EggGroups = Water1,Bug,HatchSteps = 3840,Height = 0.8,Weight = 3.6,Color = Gray,Shape = MultiWinged,Habitat = WatersEdge,Category = Pond Ghost,Pokedex = In the absence of any strong winds, it flies closelyto the surface of water and the speed is enough to create shimmers that travel throughout the entire body of water.,Generation = 3,WildItemUncommon = SILVERPOWDER</v>
      </c>
    </row>
    <row r="10058" spans="1:5" x14ac:dyDescent="0.25">
      <c r="A10058" t="s">
        <v>4027</v>
      </c>
    </row>
    <row r="10059" spans="1:5" x14ac:dyDescent="0.25">
      <c r="A10059" t="s">
        <v>1534</v>
      </c>
    </row>
    <row r="10060" spans="1:5" x14ac:dyDescent="0.25">
      <c r="A10060" t="s">
        <v>4028</v>
      </c>
    </row>
    <row r="10061" spans="1:5" x14ac:dyDescent="0.25">
      <c r="A10061" t="s">
        <v>6</v>
      </c>
    </row>
    <row r="10062" spans="1:5" x14ac:dyDescent="0.25">
      <c r="A10062" t="s">
        <v>7</v>
      </c>
    </row>
    <row r="10063" spans="1:5" x14ac:dyDescent="0.25">
      <c r="A10063" t="s">
        <v>405</v>
      </c>
    </row>
    <row r="10064" spans="1:5" x14ac:dyDescent="0.25">
      <c r="A10064" t="s">
        <v>1129</v>
      </c>
    </row>
    <row r="10065" spans="1:1" x14ac:dyDescent="0.25">
      <c r="A10065" t="s">
        <v>2361</v>
      </c>
    </row>
    <row r="10066" spans="1:1" x14ac:dyDescent="0.25">
      <c r="A10066" t="s">
        <v>11</v>
      </c>
    </row>
    <row r="10067" spans="1:1" x14ac:dyDescent="0.25">
      <c r="A10067" t="s">
        <v>4029</v>
      </c>
    </row>
    <row r="10068" spans="1:1" x14ac:dyDescent="0.25">
      <c r="A10068" t="s">
        <v>4030</v>
      </c>
    </row>
    <row r="10069" spans="1:1" x14ac:dyDescent="0.25">
      <c r="A10069" t="s">
        <v>4031</v>
      </c>
    </row>
    <row r="10070" spans="1:1" x14ac:dyDescent="0.25">
      <c r="A10070" t="s">
        <v>4032</v>
      </c>
    </row>
    <row r="10071" spans="1:1" x14ac:dyDescent="0.25">
      <c r="A10071" t="s">
        <v>4020</v>
      </c>
    </row>
    <row r="10072" spans="1:1" x14ac:dyDescent="0.25">
      <c r="A10072" t="s">
        <v>290</v>
      </c>
    </row>
    <row r="10073" spans="1:1" x14ac:dyDescent="0.25">
      <c r="A10073" t="s">
        <v>183</v>
      </c>
    </row>
    <row r="10074" spans="1:1" x14ac:dyDescent="0.25">
      <c r="A10074" t="s">
        <v>2216</v>
      </c>
    </row>
    <row r="10075" spans="1:1" x14ac:dyDescent="0.25">
      <c r="A10075" t="s">
        <v>325</v>
      </c>
    </row>
    <row r="10076" spans="1:1" x14ac:dyDescent="0.25">
      <c r="A10076" t="s">
        <v>418</v>
      </c>
    </row>
    <row r="10077" spans="1:1" x14ac:dyDescent="0.25">
      <c r="A10077" t="s">
        <v>3031</v>
      </c>
    </row>
    <row r="10078" spans="1:1" x14ac:dyDescent="0.25">
      <c r="A10078" t="s">
        <v>4021</v>
      </c>
    </row>
    <row r="10079" spans="1:1" x14ac:dyDescent="0.25">
      <c r="A10079" t="s">
        <v>4033</v>
      </c>
    </row>
    <row r="10080" spans="1:1" x14ac:dyDescent="0.25">
      <c r="A10080" t="s">
        <v>269</v>
      </c>
    </row>
    <row r="10081" spans="1:5" x14ac:dyDescent="0.25">
      <c r="A10081" t="s">
        <v>650</v>
      </c>
    </row>
    <row r="10082" spans="1:5" x14ac:dyDescent="0.25">
      <c r="A10082" t="s">
        <v>1</v>
      </c>
    </row>
    <row r="10083" spans="1:5" x14ac:dyDescent="0.25">
      <c r="A10083" t="s">
        <v>4034</v>
      </c>
      <c r="E10083" t="str">
        <f>A10083&amp;","&amp;A10084&amp;","&amp;A10085&amp;","&amp;A10086&amp;","&amp;A10087&amp;","&amp;A10088&amp;","&amp;A10089&amp;","&amp;A10090&amp;","&amp;A10091&amp;","&amp;A10092&amp;","&amp;A10093&amp;","&amp;A10094&amp;","&amp;A10095&amp;","&amp;A10096&amp;","&amp;A10097&amp;","&amp;A10098&amp;","&amp;A10099&amp;","&amp;A10100&amp;","&amp;A10101&amp;","&amp;A10102&amp;","&amp;A10103&amp;","&amp;A10104&amp;","&amp;A10105&amp;","&amp;A10106&amp;","&amp;A10107</f>
        <v>[WINGULL],Name = Wingull,Types = DARK,FLYING,BaseStats = 45,50,30,85,30,50,GenderRatio = Female50Percent,GrowthRate = Medium,BaseExp = 54,EVs = SPEED,1,CatchRate = 190,Happiness = 70,Abilities = PICKUP,LEADERSHIP,HiddenAbilities = EARLYBIRD,Moves = 1,LEER,1,BACKSTABBING,5,FLOCK,8,TRICK,11,GLIDE,14,SNATCH,17,THIEF,20,PLUCK,24,TAUNT,28,FLIPTURN,32,STREAMRUSH,36,ROOST,40,FALSESURRENDER,45,SWEEPINGTALON,49,BEAKBLAST,TutorMoves = PROTECT,RETURN,FACADE,WEATHERBALL,FRUSTRATION,FALSESWIPE,REST,HIDDENPOWER,ICYWIND,FLY,ACROBATICS,AIRSLASH,FEATHERDANCE,TURBULENCE,UTURN,FLUTTER,THIEF,BEATUP,FAKETEARS,SCORESETTLER,ASSURANCE,TAUNT,KNOCKOFF,ATTRACT,STEELWING,RAINDANCE,WHIRLPOOL,SOAK,CURSE,CONFUSERAY,MEANLOOK,OMINOUSWIND,SLEEPTALK,HEALBELL,SUBSTITUTE,DISABLE,TORNADO,TERRAINPULSE,TWINBEAM,WORKUP,LASHOUT,FOULPLAY,DUALWINGBEAT,TAILWIND,DEFOG,TOXIC,EggMoves = FEINT,KNOCKOFF,TAILWIND,TORMENT,CHEAPSHOT,SCORESETTLER,DRILLPECK,COVET,FEATHERDANCE,EggGroups = Water1,Flying,HatchSteps = 5120,Height = 0.6,Weight = 9.5,Color = White,Shape = Winged,Habitat = Sea,Category = Seagull,Pokedex = It frequents beaches and steals food from vacationers. Allegedly, they have a cove somewhere where they hoard all of their finds.,Generation = 3</v>
      </c>
    </row>
    <row r="10084" spans="1:5" x14ac:dyDescent="0.25">
      <c r="A10084" t="s">
        <v>4035</v>
      </c>
    </row>
    <row r="10085" spans="1:5" x14ac:dyDescent="0.25">
      <c r="A10085" t="s">
        <v>3926</v>
      </c>
    </row>
    <row r="10086" spans="1:5" x14ac:dyDescent="0.25">
      <c r="A10086" t="s">
        <v>4036</v>
      </c>
    </row>
    <row r="10087" spans="1:5" x14ac:dyDescent="0.25">
      <c r="A10087" t="s">
        <v>6</v>
      </c>
    </row>
    <row r="10088" spans="1:5" x14ac:dyDescent="0.25">
      <c r="A10088" t="s">
        <v>7</v>
      </c>
    </row>
    <row r="10089" spans="1:5" x14ac:dyDescent="0.25">
      <c r="A10089" t="s">
        <v>2516</v>
      </c>
    </row>
    <row r="10090" spans="1:5" x14ac:dyDescent="0.25">
      <c r="A10090" t="s">
        <v>119</v>
      </c>
    </row>
    <row r="10091" spans="1:5" x14ac:dyDescent="0.25">
      <c r="A10091" t="s">
        <v>10</v>
      </c>
    </row>
    <row r="10092" spans="1:5" x14ac:dyDescent="0.25">
      <c r="A10092" t="s">
        <v>11</v>
      </c>
    </row>
    <row r="10093" spans="1:5" x14ac:dyDescent="0.25">
      <c r="A10093" t="s">
        <v>4037</v>
      </c>
    </row>
    <row r="10094" spans="1:5" x14ac:dyDescent="0.25">
      <c r="A10094" t="s">
        <v>567</v>
      </c>
    </row>
    <row r="10095" spans="1:5" x14ac:dyDescent="0.25">
      <c r="A10095" t="s">
        <v>4038</v>
      </c>
    </row>
    <row r="10096" spans="1:5" x14ac:dyDescent="0.25">
      <c r="A10096" t="s">
        <v>4039</v>
      </c>
    </row>
    <row r="10097" spans="1:5" x14ac:dyDescent="0.25">
      <c r="A10097" t="s">
        <v>4040</v>
      </c>
    </row>
    <row r="10098" spans="1:5" x14ac:dyDescent="0.25">
      <c r="A10098" t="s">
        <v>571</v>
      </c>
    </row>
    <row r="10099" spans="1:5" x14ac:dyDescent="0.25">
      <c r="A10099" t="s">
        <v>614</v>
      </c>
    </row>
    <row r="10100" spans="1:5" x14ac:dyDescent="0.25">
      <c r="A10100" t="s">
        <v>19</v>
      </c>
    </row>
    <row r="10101" spans="1:5" x14ac:dyDescent="0.25">
      <c r="A10101" t="s">
        <v>37</v>
      </c>
    </row>
    <row r="10102" spans="1:5" x14ac:dyDescent="0.25">
      <c r="A10102" t="s">
        <v>636</v>
      </c>
    </row>
    <row r="10103" spans="1:5" x14ac:dyDescent="0.25">
      <c r="A10103" t="s">
        <v>293</v>
      </c>
    </row>
    <row r="10104" spans="1:5" x14ac:dyDescent="0.25">
      <c r="A10104" t="s">
        <v>3506</v>
      </c>
    </row>
    <row r="10105" spans="1:5" x14ac:dyDescent="0.25">
      <c r="A10105" t="s">
        <v>4041</v>
      </c>
    </row>
    <row r="10106" spans="1:5" x14ac:dyDescent="0.25">
      <c r="A10106" t="s">
        <v>4042</v>
      </c>
    </row>
    <row r="10107" spans="1:5" x14ac:dyDescent="0.25">
      <c r="A10107" t="s">
        <v>269</v>
      </c>
    </row>
    <row r="10108" spans="1:5" x14ac:dyDescent="0.25">
      <c r="A10108" t="s">
        <v>4043</v>
      </c>
    </row>
    <row r="10109" spans="1:5" x14ac:dyDescent="0.25">
      <c r="A10109" t="s">
        <v>1</v>
      </c>
    </row>
    <row r="10110" spans="1:5" x14ac:dyDescent="0.25">
      <c r="A10110" t="s">
        <v>4044</v>
      </c>
      <c r="E10110" t="str">
        <f>A10110&amp;","&amp;A10111&amp;","&amp;A10112&amp;","&amp;A10113&amp;","&amp;A10114&amp;","&amp;A10115&amp;","&amp;A10116&amp;","&amp;A10117&amp;","&amp;A10118&amp;","&amp;A10119&amp;","&amp;A10120&amp;","&amp;A10121&amp;","&amp;A10122&amp;","&amp;A10123&amp;","&amp;A10124&amp;","&amp;A10125&amp;","&amp;A10126&amp;","&amp;A10127&amp;","&amp;A10128&amp;","&amp;A10129&amp;","&amp;A10130&amp;","&amp;A10131&amp;","&amp;A10132&amp;","&amp;A10133&amp;","&amp;A10134</f>
        <v>[PELIPPER],Name = Pelipper,Types = DARK,FLYING,BaseStats = 70,95,70,75,50,100,GenderRatio = Female50Percent,GrowthRate = Medium,BaseExp = 154,EVs = SPECIAL_DEFENSE,2,CatchRate = 45,Happiness = 70,Abilities = PICKUP,LEADERSHIP,HiddenAbilities = EARLYBIRD,Moves = 0,DUALWINGBEAT,1,DUALWINGBEAT,1,NATURALGIFT,1,LEER,1,BACKSTABBING,5,FLOCK,8,TRICK,11,GLIDE,14,SNATCH,17,THIEF,20,PLUCK,24,TAUNT,28,FLIPTURN,32,STREAMRUSH,36,ROOST,40,FALSESURRENDER,45,SWEEPINGTALON,49,BEAKBLAST,TutorMoves = PROTECT,RETURN,FACADE,WEATHERBALL,FRUSTRATION,FALSESWIPE,REST,HIDDENPOWER,ICYWIND,FLY,ACROBATICS,AIRSLASH,FEATHERDANCE,TURBULENCE,UTURN,FLUTTER,THIEF,BEATUP,FAKETEARS,SCORESETTLER,ASSURANCE,TAUNT,KNOCKOFF,ATTRACT,STEELWING,RAINDANCE,WHIRLPOOL,SOAK,CURSE,CONFUSERAY,MEANLOOK,OMINOUSWIND,SLEEPTALK,HEALBELL,SUBSTITUTE,DISABLE,TORNADO,TERRAINPULSE,TWINBEAM,WORKUP,LASHOUT,FOULPLAY,DUALWINGBEAT,TAILWIND,DEFOG,GIGAIMPACT,HYPERBEAM,DEATHVORTEX,BRUTALSWING,VENDETTA,BODYSLAM,TIDALWAVE,BRAVEBIRD,BOREASBREATH,HURRICANE,HEATWAVE,VITALITYDRAIN,TOXIC,EggGroups = Water1,Flying,HatchSteps = 5120,Height = 1.2,Weight = 28.0,Color = White,Shape = Winged,Habitat = Sea,Category = Pelican,Pokedex = It often travels with groups of Wingull as their quasi-"leader". They are highly organized and can order the Wingulls to attack in unison.,Generation = 3,#-------------------------------</v>
      </c>
    </row>
    <row r="10111" spans="1:5" x14ac:dyDescent="0.25">
      <c r="A10111" t="s">
        <v>4045</v>
      </c>
    </row>
    <row r="10112" spans="1:5" x14ac:dyDescent="0.25">
      <c r="A10112" t="s">
        <v>3926</v>
      </c>
    </row>
    <row r="10113" spans="1:1" x14ac:dyDescent="0.25">
      <c r="A10113" t="s">
        <v>4046</v>
      </c>
    </row>
    <row r="10114" spans="1:1" x14ac:dyDescent="0.25">
      <c r="A10114" t="s">
        <v>6</v>
      </c>
    </row>
    <row r="10115" spans="1:1" x14ac:dyDescent="0.25">
      <c r="A10115" t="s">
        <v>7</v>
      </c>
    </row>
    <row r="10116" spans="1:1" x14ac:dyDescent="0.25">
      <c r="A10116" t="s">
        <v>854</v>
      </c>
    </row>
    <row r="10117" spans="1:1" x14ac:dyDescent="0.25">
      <c r="A10117" t="s">
        <v>31</v>
      </c>
    </row>
    <row r="10118" spans="1:1" x14ac:dyDescent="0.25">
      <c r="A10118" t="s">
        <v>2233</v>
      </c>
    </row>
    <row r="10119" spans="1:1" x14ac:dyDescent="0.25">
      <c r="A10119" t="s">
        <v>11</v>
      </c>
    </row>
    <row r="10120" spans="1:1" x14ac:dyDescent="0.25">
      <c r="A10120" t="s">
        <v>4037</v>
      </c>
    </row>
    <row r="10121" spans="1:1" x14ac:dyDescent="0.25">
      <c r="A10121" t="s">
        <v>567</v>
      </c>
    </row>
    <row r="10122" spans="1:1" x14ac:dyDescent="0.25">
      <c r="A10122" t="s">
        <v>4047</v>
      </c>
    </row>
    <row r="10123" spans="1:1" x14ac:dyDescent="0.25">
      <c r="A10123" t="s">
        <v>4048</v>
      </c>
    </row>
    <row r="10124" spans="1:1" x14ac:dyDescent="0.25">
      <c r="A10124" t="s">
        <v>571</v>
      </c>
    </row>
    <row r="10125" spans="1:1" x14ac:dyDescent="0.25">
      <c r="A10125" t="s">
        <v>614</v>
      </c>
    </row>
    <row r="10126" spans="1:1" x14ac:dyDescent="0.25">
      <c r="A10126" t="s">
        <v>36</v>
      </c>
    </row>
    <row r="10127" spans="1:1" x14ac:dyDescent="0.25">
      <c r="A10127" t="s">
        <v>2581</v>
      </c>
    </row>
    <row r="10128" spans="1:1" x14ac:dyDescent="0.25">
      <c r="A10128" t="s">
        <v>636</v>
      </c>
    </row>
    <row r="10129" spans="1:5" x14ac:dyDescent="0.25">
      <c r="A10129" t="s">
        <v>293</v>
      </c>
    </row>
    <row r="10130" spans="1:5" x14ac:dyDescent="0.25">
      <c r="A10130" t="s">
        <v>3506</v>
      </c>
    </row>
    <row r="10131" spans="1:5" x14ac:dyDescent="0.25">
      <c r="A10131" t="s">
        <v>4049</v>
      </c>
    </row>
    <row r="10132" spans="1:5" x14ac:dyDescent="0.25">
      <c r="A10132" t="s">
        <v>4050</v>
      </c>
    </row>
    <row r="10133" spans="1:5" x14ac:dyDescent="0.25">
      <c r="A10133" t="s">
        <v>269</v>
      </c>
    </row>
    <row r="10134" spans="1:5" x14ac:dyDescent="0.25">
      <c r="A10134" t="s">
        <v>1</v>
      </c>
    </row>
    <row r="10135" spans="1:5" x14ac:dyDescent="0.25">
      <c r="A10135" t="s">
        <v>4051</v>
      </c>
      <c r="E10135" t="str">
        <f>A10135&amp;","&amp;A10136&amp;","&amp;A10137&amp;","&amp;A10138&amp;","&amp;A10139&amp;","&amp;A10140&amp;","&amp;A10141&amp;","&amp;A10142&amp;","&amp;A10143&amp;","&amp;A10144&amp;","&amp;A10145&amp;","&amp;A10146&amp;","&amp;A10147&amp;","&amp;A10148&amp;","&amp;A10149&amp;","&amp;A10150&amp;","&amp;A10151&amp;","&amp;A10152&amp;","&amp;A10153&amp;","&amp;A10154&amp;","&amp;A10155&amp;","&amp;A10156&amp;","&amp;A10157&amp;","&amp;A10158&amp;","&amp;A10159</f>
        <v>[CHARMANDER],Name = Charmander,Types = GROUND,DRAGON,BaseStats = 39,52,43,65,60,50,GenderRatio = FemaleOneEighth,GrowthRate = Parabolic,BaseExp = 62,EVs = SPEED,1,CatchRate = 45,Happiness = 70,Abilities = BLAZE,HiddenAbilities = SOLARPOWER,Moves = 1,SCRATCH,1,GROWL,4,EMBER,8,SMOKESCREEN,12,DRAGONBREATH,17,FIREFANG,20,SLASH,24,FLAMETHROWER,28,SCARYFACE,32,FIRESPIN,36,INFERNO,40,FLAREBLITZ,TutorMoves = ACROBATICS,STREAMRUSH,ATTRACT,BEATUP,BODYSLAM,BRICKBREAK,CONFIDE,CRUNCH,CUT,DIG,DOUBLETEAM,DRAGONCLAW,DRAGONDANCE,DRACOSURGE,ECHOEDVOICE,ENDURE,FACADE,FALSESWIPE,FIREBLAST,FIREFANG,FIREPLEDGE,FIREPUNCH,FIRESPIN,FLAMECHARGE,FLAMETHROWER,FLAREBLITZ,FLING,FOCUSPUNCH,FRUSTRATION,HEATWAVE,HELPINGHAND,HIDDENPOWER,MEGAKICK,MEGAPUNCH,OUTRAGE,OVERHEAT,POWERUPPUNCH,PROTECT,REFLECT,REST,RETURN,ROCKSLIDE,ROCKSMASH,ROCKTOMB,ROUND,SCARYFACE,SHADOWCLAW,SLEEPTALK,SNORE,BRUTEFORCE,SUBSTITUTE,SUNNYDAY,SWAGGER,SWIFT,SWORDSDANCE,THUNDERPUNCH,TOXIC,WEATHERBALL,WILLOWISP,WORKUP,EggMoves = BELLYDRUM,ANCIENTPOWER,BITE,DRACONICCRASH,METALCLAW,COUNTER,GLIDE,DRAGONTAIL,EggGroups = Monster,Dragon,HatchSteps = 5120,Height = 0.6,Weight = 8.5,Color = Brown,Shape = BipedalTail,Habitat = Mountain,Category = Lizard,Pokedex = It enjoys playing in the mud of certain badlands or barren areas. They prefer to live alone or in very small family units.,Generation = 1</v>
      </c>
    </row>
    <row r="10136" spans="1:5" x14ac:dyDescent="0.25">
      <c r="A10136" t="s">
        <v>4052</v>
      </c>
    </row>
    <row r="10137" spans="1:5" x14ac:dyDescent="0.25">
      <c r="A10137" t="s">
        <v>4053</v>
      </c>
    </row>
    <row r="10138" spans="1:5" x14ac:dyDescent="0.25">
      <c r="A10138" t="s">
        <v>4054</v>
      </c>
    </row>
    <row r="10139" spans="1:5" x14ac:dyDescent="0.25">
      <c r="A10139" t="s">
        <v>543</v>
      </c>
    </row>
    <row r="10140" spans="1:5" x14ac:dyDescent="0.25">
      <c r="A10140" t="s">
        <v>43</v>
      </c>
    </row>
    <row r="10141" spans="1:5" x14ac:dyDescent="0.25">
      <c r="A10141" t="s">
        <v>84</v>
      </c>
    </row>
    <row r="10142" spans="1:5" x14ac:dyDescent="0.25">
      <c r="A10142" t="s">
        <v>119</v>
      </c>
    </row>
    <row r="10143" spans="1:5" x14ac:dyDescent="0.25">
      <c r="A10143" t="s">
        <v>2233</v>
      </c>
    </row>
    <row r="10144" spans="1:5" x14ac:dyDescent="0.25">
      <c r="A10144" t="s">
        <v>11</v>
      </c>
    </row>
    <row r="10145" spans="1:1" x14ac:dyDescent="0.25">
      <c r="A10145" t="s">
        <v>4055</v>
      </c>
    </row>
    <row r="10146" spans="1:1" x14ac:dyDescent="0.25">
      <c r="A10146" t="s">
        <v>4056</v>
      </c>
    </row>
    <row r="10147" spans="1:1" x14ac:dyDescent="0.25">
      <c r="A10147" t="s">
        <v>4057</v>
      </c>
    </row>
    <row r="10148" spans="1:1" x14ac:dyDescent="0.25">
      <c r="A10148" t="s">
        <v>4058</v>
      </c>
    </row>
    <row r="10149" spans="1:1" x14ac:dyDescent="0.25">
      <c r="A10149" t="s">
        <v>4059</v>
      </c>
    </row>
    <row r="10150" spans="1:1" x14ac:dyDescent="0.25">
      <c r="A10150" t="s">
        <v>1164</v>
      </c>
    </row>
    <row r="10151" spans="1:1" x14ac:dyDescent="0.25">
      <c r="A10151" t="s">
        <v>614</v>
      </c>
    </row>
    <row r="10152" spans="1:1" x14ac:dyDescent="0.25">
      <c r="A10152" t="s">
        <v>19</v>
      </c>
    </row>
    <row r="10153" spans="1:1" x14ac:dyDescent="0.25">
      <c r="A10153" t="s">
        <v>509</v>
      </c>
    </row>
    <row r="10154" spans="1:1" x14ac:dyDescent="0.25">
      <c r="A10154" t="s">
        <v>155</v>
      </c>
    </row>
    <row r="10155" spans="1:1" x14ac:dyDescent="0.25">
      <c r="A10155" t="s">
        <v>112</v>
      </c>
    </row>
    <row r="10156" spans="1:1" x14ac:dyDescent="0.25">
      <c r="A10156" t="s">
        <v>2987</v>
      </c>
    </row>
    <row r="10157" spans="1:1" x14ac:dyDescent="0.25">
      <c r="A10157" t="s">
        <v>4060</v>
      </c>
    </row>
    <row r="10158" spans="1:1" x14ac:dyDescent="0.25">
      <c r="A10158" t="s">
        <v>4061</v>
      </c>
    </row>
    <row r="10159" spans="1:1" x14ac:dyDescent="0.25">
      <c r="A10159" t="s">
        <v>25</v>
      </c>
    </row>
    <row r="10160" spans="1:1" x14ac:dyDescent="0.25">
      <c r="A10160" t="s">
        <v>4062</v>
      </c>
    </row>
    <row r="10161" spans="1:5" x14ac:dyDescent="0.25">
      <c r="A10161" t="s">
        <v>1</v>
      </c>
    </row>
    <row r="10162" spans="1:5" x14ac:dyDescent="0.25">
      <c r="A10162" t="s">
        <v>4063</v>
      </c>
      <c r="E10162" t="str">
        <f>A10162&amp;","&amp;A10163&amp;","&amp;A10164&amp;","&amp;A10165&amp;","&amp;A10166&amp;","&amp;A10167&amp;","&amp;A10168&amp;","&amp;A10169&amp;","&amp;A10170&amp;","&amp;A10171&amp;","&amp;A10172&amp;","&amp;A10173&amp;","&amp;A10174&amp;","&amp;A10175&amp;","&amp;A10176&amp;","&amp;A10177&amp;","&amp;A10178&amp;","&amp;A10179&amp;","&amp;A10180&amp;","&amp;A10181&amp;","&amp;A10182&amp;","&amp;A10183&amp;","&amp;A10184&amp;","&amp;A10185&amp;","&amp;A10186</f>
        <v>[CHARMELEON],Name = Charmeleon,Types = GROUND,DRAGON,BaseStats = 58,64,58,80,80,65,GenderRatio = FemaleOneEighth,GrowthRate = Parabolic,BaseExp = 142,EVs = SPECIAL_ATTACK,1,SPEED,1,CatchRate = 45,Happiness = 70,Abilities = BLAZE,HiddenAbilities = SOLARPOWER,Moves = 1,SCRATCH,1,GROWL,1,EMBER,1,SMOKESCREEN,12,DRAGONBREATH,19,FIREFANG,24,SLASH,30,FLAMETHROWER,37,SCARYFACE,42,FIRESPIN,48,INFERNO,54,FLAREBLITZ,TutorMoves = ACROBATICS,STREAMRUSH,ATTRACT,BEATUP,BODYSLAM,BRICKBREAK,CONFIDE,CRUNCH,CUT,DIG,DOUBLETEAM,DRAGONCLAW,DRAGONDANCE,DRACOSURGE,ECHOEDVOICE,ENDURE,FACADE,FALSESWIPE,FIREBLAST,FIREFANG,FIREPLEDGE,FIREPUNCH,FIRESPIN,FLAMECHARGE,FLAMETHROWER,FLAREBLITZ,FLING,FOCUSPUNCH,FRUSTRATION,HEATWAVE,HELPINGHAND,HIDDENPOWER,MEGAKICK,MEGAPUNCH,OUTRAGE,OVERHEAT,POWERUPPUNCH,PROTECT,REFLECT,REST,RETURN,ROCKSLIDE,ROCKSMASH,ROCKTOMB,ROUND,SCARYFACE,SHADOWCLAW,SLEEPTALK,SNORE,BRUTEFORCE,SUBSTITUTE,SUNNYDAY,SWAGGER,SWIFT,SWORDSDANCE,THUNDERPUNCH,TOXIC,WEATHERBALL,WILLOWISP,WORKUP,EggGroups = Monster,Dragon,HatchSteps = 5120,Height = 1.1,Weight = 19.0,Color = Brown,Shape = BipedalTail,Habitat = Mountain,Category = Lizard,Pokedex = Sometimes found in rocky, mountainous regions, they are adept mountain climbers and can scale uneven terrains with ease.,Generation = 1,Evolutions = CHARIZARD,Level,36</v>
      </c>
    </row>
    <row r="10163" spans="1:5" x14ac:dyDescent="0.25">
      <c r="A10163" t="s">
        <v>4064</v>
      </c>
    </row>
    <row r="10164" spans="1:5" x14ac:dyDescent="0.25">
      <c r="A10164" t="s">
        <v>4053</v>
      </c>
    </row>
    <row r="10165" spans="1:5" x14ac:dyDescent="0.25">
      <c r="A10165" t="s">
        <v>4065</v>
      </c>
    </row>
    <row r="10166" spans="1:5" x14ac:dyDescent="0.25">
      <c r="A10166" t="s">
        <v>543</v>
      </c>
    </row>
    <row r="10167" spans="1:5" x14ac:dyDescent="0.25">
      <c r="A10167" t="s">
        <v>43</v>
      </c>
    </row>
    <row r="10168" spans="1:5" x14ac:dyDescent="0.25">
      <c r="A10168" t="s">
        <v>98</v>
      </c>
    </row>
    <row r="10169" spans="1:5" x14ac:dyDescent="0.25">
      <c r="A10169" t="s">
        <v>333</v>
      </c>
    </row>
    <row r="10170" spans="1:5" x14ac:dyDescent="0.25">
      <c r="A10170" t="s">
        <v>2233</v>
      </c>
    </row>
    <row r="10171" spans="1:5" x14ac:dyDescent="0.25">
      <c r="A10171" t="s">
        <v>11</v>
      </c>
    </row>
    <row r="10172" spans="1:5" x14ac:dyDescent="0.25">
      <c r="A10172" t="s">
        <v>4055</v>
      </c>
    </row>
    <row r="10173" spans="1:5" x14ac:dyDescent="0.25">
      <c r="A10173" t="s">
        <v>4056</v>
      </c>
    </row>
    <row r="10174" spans="1:5" x14ac:dyDescent="0.25">
      <c r="A10174" t="s">
        <v>4066</v>
      </c>
    </row>
    <row r="10175" spans="1:5" x14ac:dyDescent="0.25">
      <c r="A10175" t="s">
        <v>4058</v>
      </c>
    </row>
    <row r="10176" spans="1:5" x14ac:dyDescent="0.25">
      <c r="A10176" t="s">
        <v>1164</v>
      </c>
    </row>
    <row r="10177" spans="1:5" x14ac:dyDescent="0.25">
      <c r="A10177" t="s">
        <v>614</v>
      </c>
    </row>
    <row r="10178" spans="1:5" x14ac:dyDescent="0.25">
      <c r="A10178" t="s">
        <v>195</v>
      </c>
    </row>
    <row r="10179" spans="1:5" x14ac:dyDescent="0.25">
      <c r="A10179" t="s">
        <v>2917</v>
      </c>
    </row>
    <row r="10180" spans="1:5" x14ac:dyDescent="0.25">
      <c r="A10180" t="s">
        <v>155</v>
      </c>
    </row>
    <row r="10181" spans="1:5" x14ac:dyDescent="0.25">
      <c r="A10181" t="s">
        <v>112</v>
      </c>
    </row>
    <row r="10182" spans="1:5" x14ac:dyDescent="0.25">
      <c r="A10182" t="s">
        <v>2987</v>
      </c>
    </row>
    <row r="10183" spans="1:5" x14ac:dyDescent="0.25">
      <c r="A10183" t="s">
        <v>4060</v>
      </c>
    </row>
    <row r="10184" spans="1:5" x14ac:dyDescent="0.25">
      <c r="A10184" t="s">
        <v>4067</v>
      </c>
    </row>
    <row r="10185" spans="1:5" x14ac:dyDescent="0.25">
      <c r="A10185" t="s">
        <v>25</v>
      </c>
    </row>
    <row r="10186" spans="1:5" x14ac:dyDescent="0.25">
      <c r="A10186" t="s">
        <v>4068</v>
      </c>
    </row>
    <row r="10187" spans="1:5" x14ac:dyDescent="0.25">
      <c r="A10187" t="s">
        <v>1</v>
      </c>
    </row>
    <row r="10188" spans="1:5" x14ac:dyDescent="0.25">
      <c r="A10188" t="s">
        <v>4069</v>
      </c>
      <c r="E10188" t="str">
        <f>A10188&amp;","&amp;A10189&amp;","&amp;A10190&amp;","&amp;A10191&amp;","&amp;A10192&amp;","&amp;A10193&amp;","&amp;A10194&amp;","&amp;A10195&amp;","&amp;A10196&amp;","&amp;A10197&amp;","&amp;A10198&amp;","&amp;A10199&amp;","&amp;A10200&amp;","&amp;A10201&amp;","&amp;A10202&amp;","&amp;A10203&amp;","&amp;A10204&amp;","&amp;A10205&amp;","&amp;A10206&amp;","&amp;A10207&amp;","&amp;A10208&amp;","&amp;A10209&amp;","&amp;A10210&amp;","&amp;A10211&amp;","&amp;A10212</f>
        <v>[CHARIZARD],Name = Charizard,Types = GROUND,DRAGON,BaseStats = 78,84,78,100,109,85,GenderRatio = FemaleOneEighth,GrowthRate = Parabolic,BaseExp = 240,EVs = SPECIAL_ATTACK,3,CatchRate = 45,Happiness = 70,Abilities = BLAZE,HiddenAbilities = SOLARPOWER,Moves = 0,AIRSLASH,1,AIRSLASH,1,DRAGONCLAW,1,HEATWAVE,1,SCRATCH,1,GROWL,1,EMBER,1,SMOKESCREEN,12,DRAGONBREATH,19,FIREFANG,24,SLASH,30,FLAMETHROWER,39,SCARYFACE,46,FIRESPIN,54,INFERNO,62,FLAREBLITZ,TutorMoves = ACROBATICS,STREAMRUSH,AIRSLASH,ATTRACT,BEATUP,BLASTBURN,BLAZEKICK,BODYSLAM,BREAKINGSWIPE,BRICKBREAK,BRUTALSWING,BULLDOZE,CONFIDE,CRUNCH,CUT,DEFOG,DIG,DOUBLETEAM,DRAGONCLAW,DRAGONDANCE,DRACOSURGE,DRAGONTAIL,DUALWINGBEAT,EARTHQUAKE,ECHOEDVOICE,ENDURE,FACADE,FALSESWIPE,FIREBLAST,FIREFANG,FIREPLEDGE,FIREPUNCH,FIRESPIN,FLAMECHARGE,FLAMETHROWER,FLAREBLITZ,FLING,FLY,FOCUSBLAST,FOCUSPUNCH,FRUSTRATION,GIGAIMPACT,HEATCRASH,HEATWAVE,HELPINGHAND,HIDDENPOWER,HURRICANE,HYPERBEAM,MEGAKICK,MEGAPUNCH,MYSTICALFIRE,OUTRAGE,OVERHEAT,POWERUPPUNCH,PROTECT,REFLECT,REST,RETURN,ROAR,ROCKSLIDE,ROCKSMASH,ROCKTOMB,ROOST,ROUND,SANDSTORM,SCALESHOT,SCARYFACE,SCORCHINGSANDS,SHADOWCLAW,SKYDROP,SLEEPTALK,SNORE,SOLARBEAM,STEELWING,BRUTEFORCE,SUBSTITUTE,SUNNYDAY,SWAGGER,SWIFT,SWORDSDANCE,TAILWIND,THUNDERPUNCH,TOXIC,WEATHERBALL,WILLOWISP,WORKUP,EggGroups = Monster,Dragon,HatchSteps = 5120,Height = 1.7,Weight = 90.5,Color = Brown,Shape = BipedalTail,Category = Lizard,Pokedex = Its skin is very oily and scaly. It is unclear what substance hangs off its wings, as any previous attempts to harvest some have attracted the ire of the Charizard itself.,Generation = 1,#-------------------------------,[MAGNEMITE]</v>
      </c>
    </row>
    <row r="10189" spans="1:5" x14ac:dyDescent="0.25">
      <c r="A10189" t="s">
        <v>4070</v>
      </c>
    </row>
    <row r="10190" spans="1:5" x14ac:dyDescent="0.25">
      <c r="A10190" t="s">
        <v>4053</v>
      </c>
    </row>
    <row r="10191" spans="1:5" x14ac:dyDescent="0.25">
      <c r="A10191" t="s">
        <v>4071</v>
      </c>
    </row>
    <row r="10192" spans="1:5" x14ac:dyDescent="0.25">
      <c r="A10192" t="s">
        <v>543</v>
      </c>
    </row>
    <row r="10193" spans="1:1" x14ac:dyDescent="0.25">
      <c r="A10193" t="s">
        <v>43</v>
      </c>
    </row>
    <row r="10194" spans="1:1" x14ac:dyDescent="0.25">
      <c r="A10194" t="s">
        <v>1676</v>
      </c>
    </row>
    <row r="10195" spans="1:1" x14ac:dyDescent="0.25">
      <c r="A10195" t="s">
        <v>72</v>
      </c>
    </row>
    <row r="10196" spans="1:1" x14ac:dyDescent="0.25">
      <c r="A10196" t="s">
        <v>2233</v>
      </c>
    </row>
    <row r="10197" spans="1:1" x14ac:dyDescent="0.25">
      <c r="A10197" t="s">
        <v>11</v>
      </c>
    </row>
    <row r="10198" spans="1:1" x14ac:dyDescent="0.25">
      <c r="A10198" t="s">
        <v>4055</v>
      </c>
    </row>
    <row r="10199" spans="1:1" x14ac:dyDescent="0.25">
      <c r="A10199" t="s">
        <v>4056</v>
      </c>
    </row>
    <row r="10200" spans="1:1" x14ac:dyDescent="0.25">
      <c r="A10200" t="s">
        <v>4072</v>
      </c>
    </row>
    <row r="10201" spans="1:1" x14ac:dyDescent="0.25">
      <c r="A10201" t="s">
        <v>4073</v>
      </c>
    </row>
    <row r="10202" spans="1:1" x14ac:dyDescent="0.25">
      <c r="A10202" t="s">
        <v>1164</v>
      </c>
    </row>
    <row r="10203" spans="1:1" x14ac:dyDescent="0.25">
      <c r="A10203" t="s">
        <v>614</v>
      </c>
    </row>
    <row r="10204" spans="1:1" x14ac:dyDescent="0.25">
      <c r="A10204" t="s">
        <v>496</v>
      </c>
    </row>
    <row r="10205" spans="1:1" x14ac:dyDescent="0.25">
      <c r="A10205" t="s">
        <v>4074</v>
      </c>
    </row>
    <row r="10206" spans="1:1" x14ac:dyDescent="0.25">
      <c r="A10206" t="s">
        <v>155</v>
      </c>
    </row>
    <row r="10207" spans="1:1" x14ac:dyDescent="0.25">
      <c r="A10207" t="s">
        <v>112</v>
      </c>
    </row>
    <row r="10208" spans="1:1" x14ac:dyDescent="0.25">
      <c r="A10208" t="s">
        <v>4060</v>
      </c>
    </row>
    <row r="10209" spans="1:5" x14ac:dyDescent="0.25">
      <c r="A10209" t="s">
        <v>4075</v>
      </c>
    </row>
    <row r="10210" spans="1:5" x14ac:dyDescent="0.25">
      <c r="A10210" t="s">
        <v>25</v>
      </c>
    </row>
    <row r="10211" spans="1:5" x14ac:dyDescent="0.25">
      <c r="A10211" t="s">
        <v>1</v>
      </c>
    </row>
    <row r="10212" spans="1:5" x14ac:dyDescent="0.25">
      <c r="A10212" t="s">
        <v>4076</v>
      </c>
      <c r="E10212" t="str">
        <f>A10212&amp;","&amp;A10213&amp;","&amp;A10214&amp;","&amp;A10215&amp;","&amp;A10216&amp;","&amp;A10217&amp;","&amp;A10218&amp;","&amp;A10219&amp;","&amp;A10220&amp;","&amp;A10221&amp;","&amp;A10222&amp;","&amp;A10223&amp;","&amp;A10224&amp;","&amp;A10225&amp;","&amp;A10226&amp;","&amp;A10227&amp;","&amp;A10228&amp;","&amp;A10229&amp;","&amp;A10230&amp;","&amp;A10231&amp;","&amp;A10232&amp;","&amp;A10233&amp;","&amp;A10234&amp;","&amp;A10235&amp;","&amp;A10236</f>
        <v>[MAGNEMITE],Name = Magnemite,Types = COSMIC,STEEL,BaseStats = 25,35,70,45,95,55,GenderRatio = Genderless,GrowthRate = Medium,BaseExp = 65,EVs = SPECIAL_ATTACK,1,CatchRate = 65,Happiness = 70,Abilities = MAGNETPULL,STURDY,HiddenAbilities = ANALYTIC,Moves = 1,THUNDERSHOCK,1,TACKLE,4,SUPERSONIC,8,THUNDERWAVE,12,ELECTROBALL,16,GYROBALL,20,SPARK,24,SCREECH,28,MAGNETRISE,32,FLASHCANNON,36,DISCHARGE,40,METALSOUND,44,LIGHTSCREEN,48,LOCKON,52,ZAPCANNON,TutorMoves = CHARGEBEAM,CONFIDE,DOUBLETEAM,ELECTROBALL,ELECTROWEB,ENDURE,EXPLOSION,FACADE,FLASHCANNON,FRUSTRATION,GRAVITY,GYROBALL,HIDDENPOWER,IRONDEFENSE,LIGHTSCREEN,MAGICCOAT,MAGNETRISE,PROTECT,PSYCHUP,RAINDANCE,RECYCLE,REFLECT,REST,RETURN,RISINGVOLTAGE,ROUND,SCREECH,SHOCKWAVE,SIGNALBEAM,SLEEPTALK,SNORE,STEELBEAM,SUBSTITUTE,SUNNYDAY,SWAGGER,SWIFT,THUNDER,THUNDERBOLT,THUNDERWAVE,TOXIC,VOLTSWITCH,WILDCHARGE,EggGroups = Mineral,HatchSteps = 5120,Height = 0.3,Weight = 6.0,Color = Gray,Shape = HeadArms,Category = Observer,Pokedex = It is sent out by the primary Magnezone mothership as a sort of small drone or observer to study certain environments, take samples and return to the mothership.,Generation = 1,WildItemUncommon = METALCOAT,Evolutions = MAGNETON,Level,30</v>
      </c>
    </row>
    <row r="10213" spans="1:5" x14ac:dyDescent="0.25">
      <c r="A10213" t="s">
        <v>4077</v>
      </c>
    </row>
    <row r="10214" spans="1:5" x14ac:dyDescent="0.25">
      <c r="A10214" t="s">
        <v>4078</v>
      </c>
    </row>
    <row r="10215" spans="1:5" x14ac:dyDescent="0.25">
      <c r="A10215" t="s">
        <v>4079</v>
      </c>
    </row>
    <row r="10216" spans="1:5" x14ac:dyDescent="0.25">
      <c r="A10216" t="s">
        <v>174</v>
      </c>
    </row>
    <row r="10217" spans="1:5" x14ac:dyDescent="0.25">
      <c r="A10217" t="s">
        <v>7</v>
      </c>
    </row>
    <row r="10218" spans="1:5" x14ac:dyDescent="0.25">
      <c r="A10218" t="s">
        <v>898</v>
      </c>
    </row>
    <row r="10219" spans="1:5" x14ac:dyDescent="0.25">
      <c r="A10219" t="s">
        <v>45</v>
      </c>
    </row>
    <row r="10220" spans="1:5" x14ac:dyDescent="0.25">
      <c r="A10220" t="s">
        <v>4080</v>
      </c>
    </row>
    <row r="10221" spans="1:5" x14ac:dyDescent="0.25">
      <c r="A10221" t="s">
        <v>11</v>
      </c>
    </row>
    <row r="10222" spans="1:5" x14ac:dyDescent="0.25">
      <c r="A10222" t="s">
        <v>4081</v>
      </c>
    </row>
    <row r="10223" spans="1:5" x14ac:dyDescent="0.25">
      <c r="A10223" t="s">
        <v>1906</v>
      </c>
    </row>
    <row r="10224" spans="1:5" x14ac:dyDescent="0.25">
      <c r="A10224" t="s">
        <v>4082</v>
      </c>
    </row>
    <row r="10225" spans="1:5" x14ac:dyDescent="0.25">
      <c r="A10225" t="s">
        <v>4083</v>
      </c>
    </row>
    <row r="10226" spans="1:5" x14ac:dyDescent="0.25">
      <c r="A10226" t="s">
        <v>182</v>
      </c>
    </row>
    <row r="10227" spans="1:5" x14ac:dyDescent="0.25">
      <c r="A10227" t="s">
        <v>614</v>
      </c>
    </row>
    <row r="10228" spans="1:5" x14ac:dyDescent="0.25">
      <c r="A10228" t="s">
        <v>52</v>
      </c>
    </row>
    <row r="10229" spans="1:5" x14ac:dyDescent="0.25">
      <c r="A10229" t="s">
        <v>2859</v>
      </c>
    </row>
    <row r="10230" spans="1:5" x14ac:dyDescent="0.25">
      <c r="A10230" t="s">
        <v>325</v>
      </c>
    </row>
    <row r="10231" spans="1:5" x14ac:dyDescent="0.25">
      <c r="A10231" t="s">
        <v>77</v>
      </c>
    </row>
    <row r="10232" spans="1:5" x14ac:dyDescent="0.25">
      <c r="A10232" t="s">
        <v>4084</v>
      </c>
    </row>
    <row r="10233" spans="1:5" x14ac:dyDescent="0.25">
      <c r="A10233" t="s">
        <v>4085</v>
      </c>
    </row>
    <row r="10234" spans="1:5" x14ac:dyDescent="0.25">
      <c r="A10234" t="s">
        <v>25</v>
      </c>
    </row>
    <row r="10235" spans="1:5" x14ac:dyDescent="0.25">
      <c r="A10235" t="s">
        <v>3331</v>
      </c>
    </row>
    <row r="10236" spans="1:5" x14ac:dyDescent="0.25">
      <c r="A10236" t="s">
        <v>4086</v>
      </c>
    </row>
    <row r="10237" spans="1:5" x14ac:dyDescent="0.25">
      <c r="A10237" t="s">
        <v>1</v>
      </c>
    </row>
    <row r="10238" spans="1:5" x14ac:dyDescent="0.25">
      <c r="A10238" t="s">
        <v>4087</v>
      </c>
      <c r="E10238" t="str">
        <f>A10238&amp;","&amp;A10239&amp;","&amp;A10240&amp;","&amp;A10241&amp;","&amp;A10242&amp;","&amp;A10243&amp;","&amp;A10244&amp;","&amp;A10245&amp;","&amp;A10246&amp;","&amp;A10247&amp;","&amp;A10248&amp;","&amp;A10249&amp;","&amp;A10250&amp;","&amp;A10251&amp;","&amp;A10252&amp;","&amp;A10253&amp;","&amp;A10254&amp;","&amp;A10255&amp;","&amp;A10256&amp;","&amp;A10257&amp;","&amp;A10258&amp;","&amp;A10259&amp;","&amp;A10260&amp;","&amp;A10261&amp;","&amp;A10262</f>
        <v>[MAGNETON],Name = Magneton,Types = COSMIC,STEEL,BaseStats = 50,60,95,70,120,70,GenderRatio = Genderless,GrowthRate = Medium,BaseExp = 163,EVs = SPECIAL_ATTACK,2,CatchRate = 60,Happiness = 70,Abilities = MAGNETPULL,STURDY,HiddenAbilities = ANALYTIC,Moves = 0,TRIATTACK,1,TRIATTACK,1,ELECTRICTERRAIN,1,THUNDERSHOCK,1,TACKLE,1,SUPERSONIC,1,THUNDERWAVE,12,ELECTROBALL,16,GYROBALL,20,SPARK,24,SCREECH,28,MAGNETRISE,34,FLASHCANNON,40,DISCHARGE,46,METALSOUND,52,LIGHTSCREEN,58,LOCKON,64,ZAPCANNON,TutorMoves = CHARGEBEAM,CONFIDE,DOUBLETEAM,ELECTRICTERRAIN,ELECTROBALL,ELECTROWEB,ENDURE,EXPLOSION,FACADE,FLASHCANNON,FRUSTRATION,GIGAIMPACT,GRAVITY,GYROBALL,HIDDENPOWER,HYPERBEAM,IRONDEFENSE,LIGHTSCREEN,MAGICCOAT,MAGNETRISE,PROTECT,PSYCHUP,RAINDANCE,RECYCLE,REFLECT,REST,RETURN,RISINGVOLTAGE,ROUND,SCREECH,SHOCKWAVE,SIGNALBEAM,SLEEPTALK,SNORE,STEELBEAM,SUBSTITUTE,SUNNYDAY,SWAGGER,SWIFT,THUNDER,THUNDERBOLT,THUNDERWAVE,TOXIC,TRIATTACK,VOLTSWITCH,WILDCHARGE,EggGroups = Mineral,HatchSteps = 5120,Height = 1.0,Weight = 60.0,Color = Gray,Shape = MultiBody,Category = Satellite,Pokedex = From the Magnezone mothership, this Pokemon is sent out to act as a stationary satellite to observe certain environments. It is able to take high-quality photography with its lenses.,Generation = 1,WildItemUncommon = METALCOAT,Evolutions = MAGNEZONE,Item,THUNDERSTONE,MAGNEZONE,Location,232</v>
      </c>
    </row>
    <row r="10239" spans="1:5" x14ac:dyDescent="0.25">
      <c r="A10239" t="s">
        <v>4088</v>
      </c>
    </row>
    <row r="10240" spans="1:5" x14ac:dyDescent="0.25">
      <c r="A10240" t="s">
        <v>4078</v>
      </c>
    </row>
    <row r="10241" spans="1:1" x14ac:dyDescent="0.25">
      <c r="A10241" t="s">
        <v>4089</v>
      </c>
    </row>
    <row r="10242" spans="1:1" x14ac:dyDescent="0.25">
      <c r="A10242" t="s">
        <v>174</v>
      </c>
    </row>
    <row r="10243" spans="1:1" x14ac:dyDescent="0.25">
      <c r="A10243" t="s">
        <v>7</v>
      </c>
    </row>
    <row r="10244" spans="1:1" x14ac:dyDescent="0.25">
      <c r="A10244" t="s">
        <v>492</v>
      </c>
    </row>
    <row r="10245" spans="1:1" x14ac:dyDescent="0.25">
      <c r="A10245" t="s">
        <v>62</v>
      </c>
    </row>
    <row r="10246" spans="1:1" x14ac:dyDescent="0.25">
      <c r="A10246" t="s">
        <v>2466</v>
      </c>
    </row>
    <row r="10247" spans="1:1" x14ac:dyDescent="0.25">
      <c r="A10247" t="s">
        <v>11</v>
      </c>
    </row>
    <row r="10248" spans="1:1" x14ac:dyDescent="0.25">
      <c r="A10248" t="s">
        <v>4081</v>
      </c>
    </row>
    <row r="10249" spans="1:1" x14ac:dyDescent="0.25">
      <c r="A10249" t="s">
        <v>1906</v>
      </c>
    </row>
    <row r="10250" spans="1:1" x14ac:dyDescent="0.25">
      <c r="A10250" t="s">
        <v>4090</v>
      </c>
    </row>
    <row r="10251" spans="1:1" x14ac:dyDescent="0.25">
      <c r="A10251" t="s">
        <v>4091</v>
      </c>
    </row>
    <row r="10252" spans="1:1" x14ac:dyDescent="0.25">
      <c r="A10252" t="s">
        <v>182</v>
      </c>
    </row>
    <row r="10253" spans="1:1" x14ac:dyDescent="0.25">
      <c r="A10253" t="s">
        <v>614</v>
      </c>
    </row>
    <row r="10254" spans="1:1" x14ac:dyDescent="0.25">
      <c r="A10254" t="s">
        <v>75</v>
      </c>
    </row>
    <row r="10255" spans="1:1" x14ac:dyDescent="0.25">
      <c r="A10255" t="s">
        <v>1206</v>
      </c>
    </row>
    <row r="10256" spans="1:1" x14ac:dyDescent="0.25">
      <c r="A10256" t="s">
        <v>325</v>
      </c>
    </row>
    <row r="10257" spans="1:5" x14ac:dyDescent="0.25">
      <c r="A10257" t="s">
        <v>382</v>
      </c>
    </row>
    <row r="10258" spans="1:5" x14ac:dyDescent="0.25">
      <c r="A10258" t="s">
        <v>4092</v>
      </c>
    </row>
    <row r="10259" spans="1:5" x14ac:dyDescent="0.25">
      <c r="A10259" t="s">
        <v>4093</v>
      </c>
    </row>
    <row r="10260" spans="1:5" x14ac:dyDescent="0.25">
      <c r="A10260" t="s">
        <v>25</v>
      </c>
    </row>
    <row r="10261" spans="1:5" x14ac:dyDescent="0.25">
      <c r="A10261" t="s">
        <v>3331</v>
      </c>
    </row>
    <row r="10262" spans="1:5" x14ac:dyDescent="0.25">
      <c r="A10262" t="s">
        <v>4094</v>
      </c>
    </row>
    <row r="10263" spans="1:5" x14ac:dyDescent="0.25">
      <c r="A10263" t="s">
        <v>1</v>
      </c>
    </row>
    <row r="10264" spans="1:5" x14ac:dyDescent="0.25">
      <c r="A10264" t="s">
        <v>4095</v>
      </c>
      <c r="E10264" t="str">
        <f>A10264&amp;","&amp;A10265&amp;","&amp;A10266&amp;","&amp;A10267&amp;","&amp;A10268&amp;","&amp;A10269&amp;","&amp;A10270&amp;","&amp;A10271&amp;","&amp;A10272&amp;","&amp;A10273&amp;","&amp;A10274&amp;","&amp;A10275&amp;","&amp;A10276&amp;","&amp;A10277&amp;","&amp;A10278&amp;","&amp;A10279&amp;","&amp;A10280&amp;","&amp;A10281&amp;","&amp;A10282&amp;","&amp;A10283&amp;","&amp;A10284&amp;","&amp;A10285&amp;","&amp;A10286&amp;","&amp;A10287&amp;","&amp;A10288</f>
        <v>[MAGNEZONE],Name = Magnezone,Types = COSMIC,STEEL,BaseStats = 70,70,115,60,130,90,GenderRatio = Genderless,GrowthRate = Medium,BaseExp = 241,EVs = SPECIAL_ATTACK,3,CatchRate = 30,Happiness = 70,Abilities = MAGNETPULL,STURDY,HiddenAbilities = ANALYTIC,Moves = 1,TRIATTACK,1,ELECTRICTERRAIN,1,MAGNETICFLUX,1,MIRRORCOAT,1,THUNDERSHOCK,1,TACKLE,1,SUPERSONIC,1,THUNDERWAVE,12,ELECTROBALL,16,GYROBALL,20,SPARK,24,SCREECH,28,MAGNETRISE,34,FLASHCANNON,40,DISCHARGE,46,METALSOUND,52,LIGHTSCREEN,58,LOCKON,64,ZAPCANNON,TutorMoves = ALLYSWITCH,BODYPRESS,CHARGEBEAM,CONFIDE,DOUBLETEAM,ELECTRICTERRAIN,ELECTROBALL,ELECTROWEB,ENDURE,EXPLOSION,FACADE,FLASHCANNON,FRUSTRATION,GIGAIMPACT,GRAVITY,GYROBALL,HEAVYSLAM,HIDDENPOWER,HYPERBEAM,IRONDEFENSE,IRONHEAD,LIGHTSCREEN,MAGICCOAT,MAGNETRISE,PROTECT,PSYCHUP,RAINDANCE,RECYCLE,REFLECT,REST,RETURN,RISINGVOLTAGE,ROUND,SCREECH,SELFDESTRUCT,SHOCKWAVE,SIGNALBEAM,SLEEPTALK,SNORE,STEELBEAM,STEELROLLER,SUBSTITUTE,SUNNYDAY,SWAGGER,SWIFT,THUNDER,THUNDERBOLT,THUNDERWAVE,TOXIC,TRIATTACK,VOLTSWITCH,WILDCHARGE,EggGroups = Mineral,HatchSteps = 5120,Height = 1.2,Weight = 180.0,Color = Gray,Shape = HeadArms,Category = Mothership,Pokedex = When it has found a planet worth studying, it will instruct smaller Magnemite and Magnetons to surveil and relay information back so it can be processed by the supercomputer AI onboard.,Generation = 4,WildItemUncommon = METALCOAT,#-------------------------------</v>
      </c>
    </row>
    <row r="10265" spans="1:5" x14ac:dyDescent="0.25">
      <c r="A10265" t="s">
        <v>4096</v>
      </c>
    </row>
    <row r="10266" spans="1:5" x14ac:dyDescent="0.25">
      <c r="A10266" t="s">
        <v>4078</v>
      </c>
    </row>
    <row r="10267" spans="1:5" x14ac:dyDescent="0.25">
      <c r="A10267" t="s">
        <v>4097</v>
      </c>
    </row>
    <row r="10268" spans="1:5" x14ac:dyDescent="0.25">
      <c r="A10268" t="s">
        <v>174</v>
      </c>
    </row>
    <row r="10269" spans="1:5" x14ac:dyDescent="0.25">
      <c r="A10269" t="s">
        <v>7</v>
      </c>
    </row>
    <row r="10270" spans="1:5" x14ac:dyDescent="0.25">
      <c r="A10270" t="s">
        <v>414</v>
      </c>
    </row>
    <row r="10271" spans="1:5" x14ac:dyDescent="0.25">
      <c r="A10271" t="s">
        <v>72</v>
      </c>
    </row>
    <row r="10272" spans="1:5" x14ac:dyDescent="0.25">
      <c r="A10272" t="s">
        <v>2612</v>
      </c>
    </row>
    <row r="10273" spans="1:1" x14ac:dyDescent="0.25">
      <c r="A10273" t="s">
        <v>11</v>
      </c>
    </row>
    <row r="10274" spans="1:1" x14ac:dyDescent="0.25">
      <c r="A10274" t="s">
        <v>4081</v>
      </c>
    </row>
    <row r="10275" spans="1:1" x14ac:dyDescent="0.25">
      <c r="A10275" t="s">
        <v>1906</v>
      </c>
    </row>
    <row r="10276" spans="1:1" x14ac:dyDescent="0.25">
      <c r="A10276" t="s">
        <v>4098</v>
      </c>
    </row>
    <row r="10277" spans="1:1" x14ac:dyDescent="0.25">
      <c r="A10277" t="s">
        <v>4099</v>
      </c>
    </row>
    <row r="10278" spans="1:1" x14ac:dyDescent="0.25">
      <c r="A10278" t="s">
        <v>182</v>
      </c>
    </row>
    <row r="10279" spans="1:1" x14ac:dyDescent="0.25">
      <c r="A10279" t="s">
        <v>614</v>
      </c>
    </row>
    <row r="10280" spans="1:1" x14ac:dyDescent="0.25">
      <c r="A10280" t="s">
        <v>36</v>
      </c>
    </row>
    <row r="10281" spans="1:1" x14ac:dyDescent="0.25">
      <c r="A10281" t="s">
        <v>905</v>
      </c>
    </row>
    <row r="10282" spans="1:1" x14ac:dyDescent="0.25">
      <c r="A10282" t="s">
        <v>325</v>
      </c>
    </row>
    <row r="10283" spans="1:1" x14ac:dyDescent="0.25">
      <c r="A10283" t="s">
        <v>77</v>
      </c>
    </row>
    <row r="10284" spans="1:1" x14ac:dyDescent="0.25">
      <c r="A10284" t="s">
        <v>4100</v>
      </c>
    </row>
    <row r="10285" spans="1:1" x14ac:dyDescent="0.25">
      <c r="A10285" t="s">
        <v>4101</v>
      </c>
    </row>
    <row r="10286" spans="1:1" x14ac:dyDescent="0.25">
      <c r="A10286" t="s">
        <v>385</v>
      </c>
    </row>
    <row r="10287" spans="1:1" x14ac:dyDescent="0.25">
      <c r="A10287" t="s">
        <v>3331</v>
      </c>
    </row>
    <row r="10288" spans="1:1" x14ac:dyDescent="0.25">
      <c r="A10288" t="s">
        <v>1</v>
      </c>
    </row>
    <row r="10289" spans="1:5" x14ac:dyDescent="0.25">
      <c r="A10289" t="s">
        <v>4102</v>
      </c>
      <c r="E10289" t="str">
        <f>A10289&amp;","&amp;A10290&amp;","&amp;A10291&amp;","&amp;A10292&amp;","&amp;A10293&amp;","&amp;A10294&amp;","&amp;A10295&amp;","&amp;A10296&amp;","&amp;A10297&amp;","&amp;A10298&amp;","&amp;A10299&amp;","&amp;A10300&amp;","&amp;A10301&amp;","&amp;A10302&amp;","&amp;A10303&amp;","&amp;A10304&amp;","&amp;A10305&amp;","&amp;A10306&amp;","&amp;A10307&amp;","&amp;A10308&amp;","&amp;A10309&amp;","&amp;A10310&amp;","&amp;A10311&amp;","&amp;A10312&amp;","&amp;A10313</f>
        <v>[REGIROCK],Name = Regirock,Types = FLYING,BaseStats = 80,100,200,50,50,100,GenderRatio = Genderless,GrowthRate = Slow,BaseExp = 261,EVs = DEFENSE,3,CatchRate = 3,Happiness = 35,Abilities = CLEARBODY,HiddenAbilities = STURDY,Moves = 1,CHARGEBEAM,1,ROCKTHROW,6,BULLDOZE,12,ANCIENTPOWER,18,STOMP,24,ROCKSLIDE,30,CURSE,36,IRONDEFENSE,42,HAMMERARM,48,STONEEDGE,54,SUPERPOWER,60,LOCKON,66,ZAPCANNON,72,HYPERBEAM,78,EXPLOSION,TutorMoves = BLOCK,BODYPRESS,BODYSLAM,BRICKBREAK,BULLDOZE,CHARGEBEAM,CONFIDE,DIG,DOUBLETEAM,DRAINPUNCH,EARTHPOWER,EARTHQUAKE,ENDURE,EXPLOSION,FACADE,FIREPUNCH,FLASHCANNON,FLING,FOCUSBLAST,FOCUSPUNCH,FRUSTRATION,GIGAIMPACT,GRAVITY,HEAVYSLAM,HIDDENPOWER,HYPERBEAM,ICEPUNCH,IRONDEFENSE,IRONHEAD,MEGAKICK,MEGAPUNCH,METEORBEAM,POWERUPPUNCH,PROTECT,PSYCHUP,REST,RETURN,ROCKBLAST,ROCKPOLISH,ROCKSLIDE,ROCKSMASH,ROCKTOMB,ROUND,SAFEGUARD,SANDSTORM,SANDTOMB,SELFDESTRUCT,SHOCKWAVE,SLEEPTALK,BOULDERHURL,SNORE,STEALTHROCK,STAMPEDE,STONEEDGE,BRUTEFORCE,SUBSTITUTE,SUNNYDAY,SUPERPOWER,SWAGGER,THUNDER,THUNDERBOLT,THUNDERPUNCH,THUNDERWAVE,TOXIC,EggGroups = Undiscovered,HatchSteps = 20655,Height = 1.7,Weight = 230.0,Color = White,Shape = Bipedal,Habitat = Cave,Category = Cloud,Pokedex = It can disperse into smaller cloud systems at will and spread out across large areas. When it reassembles, it can trigger a thunder storm in the area where it centralizes.,Generation = 3,#-------------------------------</v>
      </c>
    </row>
    <row r="10290" spans="1:5" x14ac:dyDescent="0.25">
      <c r="A10290" t="s">
        <v>4103</v>
      </c>
    </row>
    <row r="10291" spans="1:5" x14ac:dyDescent="0.25">
      <c r="A10291" t="s">
        <v>2049</v>
      </c>
    </row>
    <row r="10292" spans="1:5" x14ac:dyDescent="0.25">
      <c r="A10292" t="s">
        <v>4104</v>
      </c>
    </row>
    <row r="10293" spans="1:5" x14ac:dyDescent="0.25">
      <c r="A10293" t="s">
        <v>174</v>
      </c>
    </row>
    <row r="10294" spans="1:5" x14ac:dyDescent="0.25">
      <c r="A10294" t="s">
        <v>175</v>
      </c>
    </row>
    <row r="10295" spans="1:5" x14ac:dyDescent="0.25">
      <c r="A10295" t="s">
        <v>4105</v>
      </c>
    </row>
    <row r="10296" spans="1:5" x14ac:dyDescent="0.25">
      <c r="A10296" t="s">
        <v>803</v>
      </c>
    </row>
    <row r="10297" spans="1:5" x14ac:dyDescent="0.25">
      <c r="A10297" t="s">
        <v>3220</v>
      </c>
    </row>
    <row r="10298" spans="1:5" x14ac:dyDescent="0.25">
      <c r="A10298" t="s">
        <v>1380</v>
      </c>
    </row>
    <row r="10299" spans="1:5" x14ac:dyDescent="0.25">
      <c r="A10299" t="s">
        <v>3325</v>
      </c>
    </row>
    <row r="10300" spans="1:5" x14ac:dyDescent="0.25">
      <c r="A10300" t="s">
        <v>4106</v>
      </c>
    </row>
    <row r="10301" spans="1:5" x14ac:dyDescent="0.25">
      <c r="A10301" t="s">
        <v>4107</v>
      </c>
    </row>
    <row r="10302" spans="1:5" x14ac:dyDescent="0.25">
      <c r="A10302" t="s">
        <v>4108</v>
      </c>
    </row>
    <row r="10303" spans="1:5" x14ac:dyDescent="0.25">
      <c r="A10303" t="s">
        <v>1141</v>
      </c>
    </row>
    <row r="10304" spans="1:5" x14ac:dyDescent="0.25">
      <c r="A10304" t="s">
        <v>4109</v>
      </c>
    </row>
    <row r="10305" spans="1:5" x14ac:dyDescent="0.25">
      <c r="A10305" t="s">
        <v>496</v>
      </c>
    </row>
    <row r="10306" spans="1:5" x14ac:dyDescent="0.25">
      <c r="A10306" t="s">
        <v>4110</v>
      </c>
    </row>
    <row r="10307" spans="1:5" x14ac:dyDescent="0.25">
      <c r="A10307" t="s">
        <v>636</v>
      </c>
    </row>
    <row r="10308" spans="1:5" x14ac:dyDescent="0.25">
      <c r="A10308" t="s">
        <v>369</v>
      </c>
    </row>
    <row r="10309" spans="1:5" x14ac:dyDescent="0.25">
      <c r="A10309" t="s">
        <v>4111</v>
      </c>
    </row>
    <row r="10310" spans="1:5" x14ac:dyDescent="0.25">
      <c r="A10310" t="s">
        <v>4112</v>
      </c>
    </row>
    <row r="10311" spans="1:5" x14ac:dyDescent="0.25">
      <c r="A10311" t="s">
        <v>4113</v>
      </c>
    </row>
    <row r="10312" spans="1:5" x14ac:dyDescent="0.25">
      <c r="A10312" t="s">
        <v>269</v>
      </c>
    </row>
    <row r="10313" spans="1:5" x14ac:dyDescent="0.25">
      <c r="A10313" t="s">
        <v>1</v>
      </c>
    </row>
    <row r="10314" spans="1:5" x14ac:dyDescent="0.25">
      <c r="A10314" t="s">
        <v>4114</v>
      </c>
      <c r="E10314" t="str">
        <f>A10314&amp;","&amp;A10315&amp;","&amp;A10316&amp;","&amp;A10317&amp;","&amp;A10318&amp;","&amp;A10319&amp;","&amp;A10320&amp;","&amp;A10321&amp;","&amp;A10322&amp;","&amp;A10323&amp;","&amp;A10324&amp;","&amp;A10325&amp;","&amp;A10326&amp;","&amp;A10327&amp;","&amp;A10328&amp;","&amp;A10329&amp;","&amp;A10330&amp;","&amp;A10331&amp;","&amp;A10332&amp;","&amp;A10333&amp;","&amp;A10334&amp;","&amp;A10335&amp;","&amp;A10336&amp;","&amp;A10337&amp;","&amp;A10338</f>
        <v>[REGICE],Name = Regice,Types = GRASS,BaseStats = 80,50,100,50,100,200,GenderRatio = Genderless,GrowthRate = Slow,BaseExp = 261,EVs = SPECIAL_DEFENSE,3,CatchRate = 3,Happiness = 35,Abilities = CLEARBODY,HiddenAbilities = ICEBODY,Moves = 1,CHARGEBEAM,1,ICYWIND,6,BULLDOZE,12,ANCIENTPOWER,18,STOMP,24,ICEBEAM,30,CURSE,36,AMNESIA,42,HAMMERARM,48,BLIZZARD,54,SUPERPOWER,60,LOCKON,66,ZAPCANNON,72,HYPERBEAM,78,EXPLOSION,TutorMoves = AMNESIA,AURORAVEIL,AVALANCHE,BLIZZARD,BLOCK,BODYSLAM,BRICKBREAK,BULLDOZE,CHARGEBEAM,CONFIDE,DOUBLETEAM,EARTHQUAKE,ENDURE,EXPLOSION,FACADE,FLASHCANNON,FLING,FOCUSBLAST,FOCUSPUNCH,FROSTBREATH,FRUSTRATION,GIGAIMPACT,GRAVITY,HAIL,HEAVYSLAM,HIDDENPOWER,HYPERBEAM,ICEBEAM,ICEPUNCH,ICICLESPEAR,ICYWIND,IRONHEAD,MEGAKICK,MEGAPUNCH,POWERUPPUNCH,PROTECT,PSYCHUP,RAINDANCE,REST,RETURN,ROCKPOLISH,ROCKSLIDE,ROCKSMASH,ROCKTOMB,ROUND,SAFEGUARD,SELFDESTRUCT,SHOCKWAVE,SIGNALBEAM,SLEEPTALK,SNORE,STAMPEDE,BRUTEFORCE,SUBSTITUTE,SUPERPOWER,SWAGGER,THUNDER,THUNDERBOLT,THUNDERPUNCH,THUNDERWAVE,TOXIC,EggGroups = Undiscovered,HatchSteps = 20655,Height = 1.8,Weight = 175.0,Color = Brown,Shape = Bipedal,Category = Tree Spirit,Pokedex = It was allegedly a spirit that inhabited a very old tree but when it was cut down by loggers, the spirit itself was able to transfer from tree to tree to save itself.,Generation = 3,#-------------------------------,[REGISTEEL]</v>
      </c>
    </row>
    <row r="10315" spans="1:5" x14ac:dyDescent="0.25">
      <c r="A10315" t="s">
        <v>4115</v>
      </c>
    </row>
    <row r="10316" spans="1:5" x14ac:dyDescent="0.25">
      <c r="A10316" t="s">
        <v>4116</v>
      </c>
    </row>
    <row r="10317" spans="1:5" x14ac:dyDescent="0.25">
      <c r="A10317" t="s">
        <v>4117</v>
      </c>
    </row>
    <row r="10318" spans="1:5" x14ac:dyDescent="0.25">
      <c r="A10318" t="s">
        <v>174</v>
      </c>
    </row>
    <row r="10319" spans="1:5" x14ac:dyDescent="0.25">
      <c r="A10319" t="s">
        <v>175</v>
      </c>
    </row>
    <row r="10320" spans="1:5" x14ac:dyDescent="0.25">
      <c r="A10320" t="s">
        <v>4105</v>
      </c>
    </row>
    <row r="10321" spans="1:1" x14ac:dyDescent="0.25">
      <c r="A10321" t="s">
        <v>2368</v>
      </c>
    </row>
    <row r="10322" spans="1:1" x14ac:dyDescent="0.25">
      <c r="A10322" t="s">
        <v>3220</v>
      </c>
    </row>
    <row r="10323" spans="1:1" x14ac:dyDescent="0.25">
      <c r="A10323" t="s">
        <v>1380</v>
      </c>
    </row>
    <row r="10324" spans="1:1" x14ac:dyDescent="0.25">
      <c r="A10324" t="s">
        <v>3325</v>
      </c>
    </row>
    <row r="10325" spans="1:1" x14ac:dyDescent="0.25">
      <c r="A10325" t="s">
        <v>4118</v>
      </c>
    </row>
    <row r="10326" spans="1:1" x14ac:dyDescent="0.25">
      <c r="A10326" t="s">
        <v>4119</v>
      </c>
    </row>
    <row r="10327" spans="1:1" x14ac:dyDescent="0.25">
      <c r="A10327" t="s">
        <v>4120</v>
      </c>
    </row>
    <row r="10328" spans="1:1" x14ac:dyDescent="0.25">
      <c r="A10328" t="s">
        <v>1141</v>
      </c>
    </row>
    <row r="10329" spans="1:1" x14ac:dyDescent="0.25">
      <c r="A10329" t="s">
        <v>4109</v>
      </c>
    </row>
    <row r="10330" spans="1:1" x14ac:dyDescent="0.25">
      <c r="A10330" t="s">
        <v>138</v>
      </c>
    </row>
    <row r="10331" spans="1:1" x14ac:dyDescent="0.25">
      <c r="A10331" t="s">
        <v>4121</v>
      </c>
    </row>
    <row r="10332" spans="1:1" x14ac:dyDescent="0.25">
      <c r="A10332" t="s">
        <v>155</v>
      </c>
    </row>
    <row r="10333" spans="1:1" x14ac:dyDescent="0.25">
      <c r="A10333" t="s">
        <v>369</v>
      </c>
    </row>
    <row r="10334" spans="1:1" x14ac:dyDescent="0.25">
      <c r="A10334" t="s">
        <v>4122</v>
      </c>
    </row>
    <row r="10335" spans="1:1" x14ac:dyDescent="0.25">
      <c r="A10335" t="s">
        <v>4123</v>
      </c>
    </row>
    <row r="10336" spans="1:1" x14ac:dyDescent="0.25">
      <c r="A10336" t="s">
        <v>269</v>
      </c>
    </row>
    <row r="10337" spans="1:5" x14ac:dyDescent="0.25">
      <c r="A10337" t="s">
        <v>1</v>
      </c>
    </row>
    <row r="10338" spans="1:5" x14ac:dyDescent="0.25">
      <c r="A10338" t="s">
        <v>4124</v>
      </c>
      <c r="E10338" t="str">
        <f>A10338&amp;","&amp;A10339&amp;","&amp;A10340&amp;","&amp;A10341&amp;","&amp;A10342&amp;","&amp;A10343&amp;","&amp;A10344&amp;","&amp;A10345&amp;","&amp;A10346&amp;","&amp;A10347&amp;","&amp;A10348&amp;","&amp;A10349&amp;","&amp;A10350&amp;","&amp;A10351&amp;","&amp;A10352&amp;","&amp;A10353&amp;","&amp;A10354&amp;","&amp;A10355&amp;","&amp;A10356&amp;","&amp;A10357&amp;","&amp;A10358&amp;","&amp;A10359&amp;","&amp;A10360&amp;","&amp;A10361&amp;","&amp;A10362</f>
        <v>[REGISTEEL],Name = Registeel,Types = PSYCHIC,BaseStats = 80,75,150,50,75,150,GenderRatio = Genderless,GrowthRate = Slow,BaseExp = 261,EVs = DEFENSE,2,SPECIAL_DEFENSE,1,CatchRate = 3,Happiness = 35,Abilities = CLEARBODY,HiddenAbilities = LIGHTMETAL,Moves = 1,CHARGEBEAM,1,METALCLAW,6,BULLDOZE,12,ANCIENTPOWER,18,STOMP,24,IRONHEAD,24,FLASHCANNON,30,CURSE,36,IRONDEFENSE,36,AMNESIA,42,HAMMERARM,48,HEAVYSLAM,54,SUPERPOWER,60,LOCKON,66,ZAPCANNON,72,HYPERBEAM,78,EXPLOSION,TutorMoves = STREAMRUSH,AMNESIA,BLOCK,BODYPRESS,BODYSLAM,BRICKBREAK,BULLDOZE,CHARGEBEAM,CONFIDE,DOUBLETEAM,EARTHQUAKE,ENDURE,EXPLOSION,FACADE,FLASHCANNON,FLING,FOCUSBLAST,FOCUSPUNCH,FRUSTRATION,GIGAIMPACT,GRAVITY,HEAVYSLAM,HIDDENPOWER,HYPERBEAM,ICEPUNCH,IRONDEFENSE,IRONHEAD,MAGNETRISE,MEGAKICK,MEGAPUNCH,METEORBEAM,POWERUPPUNCH,PROTECT,PSYCHUP,RAINDANCE,REST,RETURN,ROCKPOLISH,ROCKSLIDE,ROCKSMASH,ROCKTOMB,ROUND,SAFEGUARD,SANDSTORM,SANDTOMB,SELFDESTRUCT,SHADOWCLAW,SHOCKWAVE,SLEEPTALK,SNORE,STEALTHROCK,STEELBEAM,STEELROLLER,STAMPEDE,BRUTEFORCE,SUBSTITUTE,SUNNYDAY,SUPERPOWER,SWAGGER,THUNDER,THUNDERBOLT,THUNDERPUNCH,THUNDERWAVE,TOXIC,EggGroups = Undiscovered,HatchSteps = 20655,Height = 1.9,Weight = 205.0,Color = Purple,Shape = Bipedal,Habitat = Cave,Category = Orb,Pokedex = Apparently a person that stares deep into the mystery of its orb can either find fortune and fame or curse themselves and drive themselves to madness.,Generation = 3,#-------------------------------</v>
      </c>
    </row>
    <row r="10339" spans="1:5" x14ac:dyDescent="0.25">
      <c r="A10339" t="s">
        <v>4125</v>
      </c>
    </row>
    <row r="10340" spans="1:5" x14ac:dyDescent="0.25">
      <c r="A10340" t="s">
        <v>4126</v>
      </c>
    </row>
    <row r="10341" spans="1:5" x14ac:dyDescent="0.25">
      <c r="A10341" t="s">
        <v>4127</v>
      </c>
    </row>
    <row r="10342" spans="1:5" x14ac:dyDescent="0.25">
      <c r="A10342" t="s">
        <v>174</v>
      </c>
    </row>
    <row r="10343" spans="1:5" x14ac:dyDescent="0.25">
      <c r="A10343" t="s">
        <v>175</v>
      </c>
    </row>
    <row r="10344" spans="1:5" x14ac:dyDescent="0.25">
      <c r="A10344" t="s">
        <v>4105</v>
      </c>
    </row>
    <row r="10345" spans="1:5" x14ac:dyDescent="0.25">
      <c r="A10345" t="s">
        <v>1477</v>
      </c>
    </row>
    <row r="10346" spans="1:5" x14ac:dyDescent="0.25">
      <c r="A10346" t="s">
        <v>3220</v>
      </c>
    </row>
    <row r="10347" spans="1:5" x14ac:dyDescent="0.25">
      <c r="A10347" t="s">
        <v>1380</v>
      </c>
    </row>
    <row r="10348" spans="1:5" x14ac:dyDescent="0.25">
      <c r="A10348" t="s">
        <v>3325</v>
      </c>
    </row>
    <row r="10349" spans="1:5" x14ac:dyDescent="0.25">
      <c r="A10349" t="s">
        <v>3326</v>
      </c>
    </row>
    <row r="10350" spans="1:5" x14ac:dyDescent="0.25">
      <c r="A10350" t="s">
        <v>4128</v>
      </c>
    </row>
    <row r="10351" spans="1:5" x14ac:dyDescent="0.25">
      <c r="A10351" t="s">
        <v>4129</v>
      </c>
    </row>
    <row r="10352" spans="1:5" x14ac:dyDescent="0.25">
      <c r="A10352" t="s">
        <v>1141</v>
      </c>
    </row>
    <row r="10353" spans="1:5" x14ac:dyDescent="0.25">
      <c r="A10353" t="s">
        <v>4109</v>
      </c>
    </row>
    <row r="10354" spans="1:5" x14ac:dyDescent="0.25">
      <c r="A10354" t="s">
        <v>2132</v>
      </c>
    </row>
    <row r="10355" spans="1:5" x14ac:dyDescent="0.25">
      <c r="A10355" t="s">
        <v>4130</v>
      </c>
    </row>
    <row r="10356" spans="1:5" x14ac:dyDescent="0.25">
      <c r="A10356" t="s">
        <v>185</v>
      </c>
    </row>
    <row r="10357" spans="1:5" x14ac:dyDescent="0.25">
      <c r="A10357" t="s">
        <v>369</v>
      </c>
    </row>
    <row r="10358" spans="1:5" x14ac:dyDescent="0.25">
      <c r="A10358" t="s">
        <v>4111</v>
      </c>
    </row>
    <row r="10359" spans="1:5" x14ac:dyDescent="0.25">
      <c r="A10359" t="s">
        <v>4131</v>
      </c>
    </row>
    <row r="10360" spans="1:5" x14ac:dyDescent="0.25">
      <c r="A10360" t="s">
        <v>4132</v>
      </c>
    </row>
    <row r="10361" spans="1:5" x14ac:dyDescent="0.25">
      <c r="A10361" t="s">
        <v>269</v>
      </c>
    </row>
    <row r="10362" spans="1:5" x14ac:dyDescent="0.25">
      <c r="A10362" t="s">
        <v>1</v>
      </c>
    </row>
    <row r="10363" spans="1:5" x14ac:dyDescent="0.25">
      <c r="A10363" t="s">
        <v>4133</v>
      </c>
      <c r="E10363" t="str">
        <f>A10363&amp;","&amp;A10364&amp;","&amp;A10365&amp;","&amp;A10366&amp;","&amp;A10367&amp;","&amp;A10368&amp;","&amp;A10369&amp;","&amp;A10370&amp;","&amp;A10371&amp;","&amp;A10372&amp;","&amp;A10373&amp;","&amp;A10374&amp;","&amp;A10375&amp;","&amp;A10376&amp;","&amp;A10377&amp;","&amp;A10378&amp;","&amp;A10379&amp;","&amp;A10380&amp;","&amp;A10381&amp;","&amp;A10382&amp;","&amp;A10383&amp;","&amp;A10384&amp;","&amp;A10385&amp;","&amp;A10386&amp;","&amp;A10387</f>
        <v>[SPEAROW],Name = Spearow,Types = WATER,FLYING,BaseStats = 30,60,40,60,31,41,GenderRatio = Female50Percent,GrowthRate = Medium,BaseExp = 52,EVs = SPEED,1,CatchRate = 255,Happiness = 70,Abilities = SNIPER,STEELWORKER,HiddenAbilities = SUPERLUCK,Moves = 1,CLAMP,1,PECK,1,GROWL,5,MIRRORMOVE,9,AQUAJET,13,METALCLAW,16,GLIDE,20,SHARPEN,24,SURGINGSTRIKES,28,ROOST,33,STREAMRUSH,37,SMARTBLADE,40,SWORDSDANCE,43,BRAVEBIRD,48,OCEANWRATH,TutorMoves = PAYDAY,PROTECT,RETURN,FACADE,HELPINGHAND,WEATHERBALL,FRUSTRATION,HIDDENPOWER,REST,ATTRACT,WORKUP,TOXIC,CURSE,ROUND,SLEEPTALK,SUBSTITUTE,DISABLE,FALSESWIPE,SUNNYDAY,ICYWIND,HAIL,ICICLESPEAR,AVALANCHE,FROZENHEART,FLY,AIRSLASH,FEATHERDANCE,TURBULENCE,DEATHVORTEX,UTURN,FLUTTER,BULLETSEED,EDENFRUIT,SPIKES,PSYCHOCUT,SANDSTORM,THIEF,BEATUP,FAKETEARS,SCORESETTLER,ASSURANCE,SNARL,BRUTALSWING,TAUNT,KNOCKOFF,VENDETTA,STEELWING,SMARTBLADE,AUTOTOMIZE,BALANCERCHANGEREQUIRED,MISSILESHOT,GOLDENBULLET,RAINDANCE,WHIRLPOOL,SUBMERGE,BRINE,SOAK,HYDROPUMP,REVENGE,ACIDARMOR,BREAKINGSWIPE,SHADOWCLAW,MEANLOOK,OMINOUSWIND,SWIFT,GRAVITY,ECHOEDVOICE,SCHIZOPHRENIA,LIQUIDATION,SCALD,TIDALWAVE,CASCADE,ICEBEAM,POISONJAB,SWORDSDANCE,BRAVEBIRD,BOREASBREATH,HURRICANE,TORNADO,HYPERVOICE,BOOMBOX,HYPOTHERMIA,LASHOUT,FOULPLAY,MEMENTO,FLIPTURN,WATERPULSE,WATERPLEDGE,DUALWINGBEAT,TAILWIND,DEFOG,SYLPHSHORN,FABLEDRUSH,WAIL,COUPDEGRACE,EXTREMESPEED,EggMoves = WATERWHIP,STEELWING,VISEGRIP,WHIRLWIND,DUALWINGBEAT,GOLDRUSH,STOCKPILE,SPITUP,SWALLOW,EggGroups = Flying,HatchSteps = 3840,Height = 0.3,Weight = 2.0,Color = Blue,Shape = Winged,Category = Water Bird,Pokedex = It hunts in small flocks and will chatter among themselves to cooperate and signal to one another when they have found a source of food.,Generation = 1,Evolutions = FEAROW,Level,25</v>
      </c>
    </row>
    <row r="10364" spans="1:5" x14ac:dyDescent="0.25">
      <c r="A10364" t="s">
        <v>4134</v>
      </c>
    </row>
    <row r="10365" spans="1:5" x14ac:dyDescent="0.25">
      <c r="A10365" t="s">
        <v>4135</v>
      </c>
    </row>
    <row r="10366" spans="1:5" x14ac:dyDescent="0.25">
      <c r="A10366" t="s">
        <v>4136</v>
      </c>
    </row>
    <row r="10367" spans="1:5" x14ac:dyDescent="0.25">
      <c r="A10367" t="s">
        <v>6</v>
      </c>
    </row>
    <row r="10368" spans="1:5" x14ac:dyDescent="0.25">
      <c r="A10368" t="s">
        <v>7</v>
      </c>
    </row>
    <row r="10369" spans="1:1" x14ac:dyDescent="0.25">
      <c r="A10369" t="s">
        <v>1212</v>
      </c>
    </row>
    <row r="10370" spans="1:1" x14ac:dyDescent="0.25">
      <c r="A10370" t="s">
        <v>119</v>
      </c>
    </row>
    <row r="10371" spans="1:1" x14ac:dyDescent="0.25">
      <c r="A10371" t="s">
        <v>146</v>
      </c>
    </row>
    <row r="10372" spans="1:1" x14ac:dyDescent="0.25">
      <c r="A10372" t="s">
        <v>11</v>
      </c>
    </row>
    <row r="10373" spans="1:1" x14ac:dyDescent="0.25">
      <c r="A10373" t="s">
        <v>4137</v>
      </c>
    </row>
    <row r="10374" spans="1:1" x14ac:dyDescent="0.25">
      <c r="A10374" t="s">
        <v>3948</v>
      </c>
    </row>
    <row r="10375" spans="1:1" x14ac:dyDescent="0.25">
      <c r="A10375" t="s">
        <v>4138</v>
      </c>
    </row>
    <row r="10376" spans="1:1" x14ac:dyDescent="0.25">
      <c r="A10376" t="s">
        <v>4139</v>
      </c>
    </row>
    <row r="10377" spans="1:1" x14ac:dyDescent="0.25">
      <c r="A10377" t="s">
        <v>4140</v>
      </c>
    </row>
    <row r="10378" spans="1:1" x14ac:dyDescent="0.25">
      <c r="A10378" t="s">
        <v>125</v>
      </c>
    </row>
    <row r="10379" spans="1:1" x14ac:dyDescent="0.25">
      <c r="A10379" t="s">
        <v>290</v>
      </c>
    </row>
    <row r="10380" spans="1:1" x14ac:dyDescent="0.25">
      <c r="A10380" t="s">
        <v>52</v>
      </c>
    </row>
    <row r="10381" spans="1:1" x14ac:dyDescent="0.25">
      <c r="A10381" t="s">
        <v>324</v>
      </c>
    </row>
    <row r="10382" spans="1:1" x14ac:dyDescent="0.25">
      <c r="A10382" t="s">
        <v>53</v>
      </c>
    </row>
    <row r="10383" spans="1:1" x14ac:dyDescent="0.25">
      <c r="A10383" t="s">
        <v>293</v>
      </c>
    </row>
    <row r="10384" spans="1:1" x14ac:dyDescent="0.25">
      <c r="A10384" t="s">
        <v>4141</v>
      </c>
    </row>
    <row r="10385" spans="1:5" x14ac:dyDescent="0.25">
      <c r="A10385" t="s">
        <v>4142</v>
      </c>
    </row>
    <row r="10386" spans="1:5" x14ac:dyDescent="0.25">
      <c r="A10386" t="s">
        <v>25</v>
      </c>
    </row>
    <row r="10387" spans="1:5" x14ac:dyDescent="0.25">
      <c r="A10387" t="s">
        <v>4143</v>
      </c>
    </row>
    <row r="10388" spans="1:5" x14ac:dyDescent="0.25">
      <c r="A10388" t="s">
        <v>1</v>
      </c>
    </row>
    <row r="10389" spans="1:5" x14ac:dyDescent="0.25">
      <c r="A10389" t="s">
        <v>4144</v>
      </c>
      <c r="E10389" t="str">
        <f>A10389&amp;","&amp;A10390&amp;","&amp;A10391&amp;","&amp;A10392&amp;","&amp;A10393&amp;","&amp;A10394&amp;","&amp;A10395&amp;","&amp;A10396&amp;","&amp;A10397&amp;","&amp;A10398&amp;","&amp;A10399&amp;","&amp;A10400&amp;","&amp;A10401&amp;","&amp;A10402&amp;","&amp;A10403&amp;","&amp;A10404&amp;","&amp;A10405&amp;","&amp;A10406&amp;","&amp;A10407&amp;","&amp;A10408&amp;","&amp;A10409&amp;","&amp;A10410&amp;","&amp;A10411&amp;","&amp;A10412&amp;","&amp;A10413</f>
        <v>[FEAROW],Name = Fearow,Types = WATER,FLYING,BaseStats = 61,98,75,100,61,75,GenderRatio = Female50Percent,GrowthRate = Medium,BaseExp = 155,EVs = SPEED,2,CatchRate = 90,Happiness = 70,Abilities = SNIPER,STEELWORKER,HiddenAbilities = SUPERLUCK,Moves = 0,DRILLPECK,1,DRILLPECK,1,CLAMP,1,PECK,1,GROWL,5,MIRRORMOVE,9,AQUAJET,13,METALCLAW,16,GLIDE,20,SHARPEN,24,SURGINGSTRIKES,28,ROOST,33,STREAMRUSH,37,SMARTBLADE,40,SWORDSDANCE,43,BRAVEBIRD,48,OCEANWRATH,TutorMoves = GIGAIMPACT,HYPERBEAM,BLIZZARD,VALKYRIECHARIOT,DRAGONCLAW,PURGE,ICICLECRASH,PAYDAY,PROTECT,RETURN,FACADE,HELPINGHAND,WEATHERBALL,FRUSTRATION,HIDDENPOWER,REST,ATTRACT,WORKUP,TOXIC,CURSE,ROUND,SLEEPTALK,SUBSTITUTE,DISABLE,FALSESWIPE,SUNNYDAY,ICYWIND,HAIL,ICICLESPEAR,AVALANCHE,FROZENHEART,FLY,AIRSLASH,FEATHERDANCE,TURBULENCE,DEATHVORTEX,UTURN,FLUTTER,BULLETSEED,EDENFRUIT,SPIKES,PSYCHOCUT,SANDSTORM,THIEF,BEATUP,FAKETEARS,SCORESETTLER,ASSURANCE,SNARL,BRUTALSWING,TAUNT,KNOCKOFF,VENDETTA,STEELWING,SMARTBLADE,AUTOTOMIZE,BALANCERCHANGEREQUIRED,MISSILESHOT,GOLDENBULLET,RAINDANCE,WHIRLPOOL,SUBMERGE,BRINE,SOAK,HYDROPUMP,REVENGE,ACIDARMOR,BREAKINGSWIPE,SHADOWCLAW,MEANLOOK,OMINOUSWIND,SWIFT,GRAVITY,ECHOEDVOICE,SCHIZOPHRENIA,LIQUIDATION,SCALD,TIDALWAVE,CASCADE,ICEBEAM,POISONJAB,SWORDSDANCE,BRAVEBIRD,BOREASBREATH,HURRICANE,TORNADO,HYPERVOICE,BOOMBOX,HYPOTHERMIA,LASHOUT,FOULPLAY,MEMENTO,FLIPTURN,WATERPULSE,WATERPLEDGE,DUALWINGBEAT,TAILWIND,DEFOG,SYLPHSHORN,FABLEDRUSH,WAIL,COUPDEGRACE,EXTREMESPEED,EggGroups = Flying,HatchSteps = 3840,Height = 1.2,Weight = 38.0,Color = Blue,Shape = Winged,Habitat = RoughTerrain,Category = Cormorant,Pokedex = It hunts out at sea and in oceans. It will dive into the water from a distance to pick up a fish Pokemon such as an Arrokuda when it is hungry.,Generation = 1,#-------------------------------</v>
      </c>
    </row>
    <row r="10390" spans="1:5" x14ac:dyDescent="0.25">
      <c r="A10390" t="s">
        <v>4145</v>
      </c>
    </row>
    <row r="10391" spans="1:5" x14ac:dyDescent="0.25">
      <c r="A10391" t="s">
        <v>4135</v>
      </c>
    </row>
    <row r="10392" spans="1:5" x14ac:dyDescent="0.25">
      <c r="A10392" t="s">
        <v>4146</v>
      </c>
    </row>
    <row r="10393" spans="1:5" x14ac:dyDescent="0.25">
      <c r="A10393" t="s">
        <v>6</v>
      </c>
    </row>
    <row r="10394" spans="1:5" x14ac:dyDescent="0.25">
      <c r="A10394" t="s">
        <v>7</v>
      </c>
    </row>
    <row r="10395" spans="1:5" x14ac:dyDescent="0.25">
      <c r="A10395" t="s">
        <v>4147</v>
      </c>
    </row>
    <row r="10396" spans="1:5" x14ac:dyDescent="0.25">
      <c r="A10396" t="s">
        <v>136</v>
      </c>
    </row>
    <row r="10397" spans="1:5" x14ac:dyDescent="0.25">
      <c r="A10397" t="s">
        <v>2203</v>
      </c>
    </row>
    <row r="10398" spans="1:5" x14ac:dyDescent="0.25">
      <c r="A10398" t="s">
        <v>11</v>
      </c>
    </row>
    <row r="10399" spans="1:5" x14ac:dyDescent="0.25">
      <c r="A10399" t="s">
        <v>4137</v>
      </c>
    </row>
    <row r="10400" spans="1:5" x14ac:dyDescent="0.25">
      <c r="A10400" t="s">
        <v>3948</v>
      </c>
    </row>
    <row r="10401" spans="1:5" x14ac:dyDescent="0.25">
      <c r="A10401" t="s">
        <v>4148</v>
      </c>
    </row>
    <row r="10402" spans="1:5" x14ac:dyDescent="0.25">
      <c r="A10402" t="s">
        <v>4149</v>
      </c>
    </row>
    <row r="10403" spans="1:5" x14ac:dyDescent="0.25">
      <c r="A10403" t="s">
        <v>125</v>
      </c>
    </row>
    <row r="10404" spans="1:5" x14ac:dyDescent="0.25">
      <c r="A10404" t="s">
        <v>290</v>
      </c>
    </row>
    <row r="10405" spans="1:5" x14ac:dyDescent="0.25">
      <c r="A10405" t="s">
        <v>36</v>
      </c>
    </row>
    <row r="10406" spans="1:5" x14ac:dyDescent="0.25">
      <c r="A10406" t="s">
        <v>1151</v>
      </c>
    </row>
    <row r="10407" spans="1:5" x14ac:dyDescent="0.25">
      <c r="A10407" t="s">
        <v>53</v>
      </c>
    </row>
    <row r="10408" spans="1:5" x14ac:dyDescent="0.25">
      <c r="A10408" t="s">
        <v>293</v>
      </c>
    </row>
    <row r="10409" spans="1:5" x14ac:dyDescent="0.25">
      <c r="A10409" t="s">
        <v>3339</v>
      </c>
    </row>
    <row r="10410" spans="1:5" x14ac:dyDescent="0.25">
      <c r="A10410" t="s">
        <v>4150</v>
      </c>
    </row>
    <row r="10411" spans="1:5" x14ac:dyDescent="0.25">
      <c r="A10411" t="s">
        <v>4151</v>
      </c>
    </row>
    <row r="10412" spans="1:5" x14ac:dyDescent="0.25">
      <c r="A10412" t="s">
        <v>25</v>
      </c>
    </row>
    <row r="10413" spans="1:5" x14ac:dyDescent="0.25">
      <c r="A10413" t="s">
        <v>1</v>
      </c>
    </row>
    <row r="10414" spans="1:5" x14ac:dyDescent="0.25">
      <c r="A10414" t="s">
        <v>4152</v>
      </c>
      <c r="E10414" t="str">
        <f>A10414&amp;","&amp;A10415&amp;","&amp;A10416&amp;","&amp;A10417&amp;","&amp;A10418&amp;","&amp;A10419&amp;","&amp;A10420&amp;","&amp;A10421&amp;","&amp;A10422&amp;","&amp;A10423&amp;","&amp;A10424&amp;","&amp;A10425&amp;","&amp;A10426&amp;","&amp;A10427&amp;","&amp;A10428&amp;","&amp;A10429&amp;","&amp;A10430&amp;","&amp;A10431&amp;","&amp;A10432&amp;","&amp;A10433&amp;","&amp;A10434&amp;","&amp;A10435&amp;","&amp;A10436&amp;","&amp;A10437&amp;","&amp;A10438</f>
        <v>[IGGLYBUFF],Name = Igglybuff,Types = WATER,NORMAL,BaseStats = 80,20,45,20,40,45,GenderRatio = Female75Percent,GrowthRate = Fast,BaseExp = 42,EVs = HP,1,CatchRate = 170,Happiness = 70,Abilities = SIMPLE,RAINDISH,HiddenAbilities = WATERBUBBLE,Moves = 1,CLONESURGE,1,RAINDANCE,1,BUBBLE,1,WATERSPORT,5,BABYDOLLEYES,9,LIFEDEW,13,BUBBLEBEAM,17,SOAK,21,PULSE,25,DRAININGKISS,29,WORKUP,32,SPARKLINGARIA,36,STRANGESTEAM,41,RECOVER,44,FAESBLESSING,47,GENESIS,50,WATERSPOUT,TutorMoves = ATTRACT,BOUNCE,CHARM,DRAININGKISS,ECHOEDVOICE,FACADE,FAKETEARS,FRUSTRATION,GRAVITY,HEALBELL,HELPINGHAND,HIDDENPOWER,ICYWIND,LIGHTSCREEN,MISTYTERRAIN,PROTECT,RAINDANCE,REFLECT,REST,RETURN,ROUND,SAFEGUARD,SLEEPTALK,SUBSTITUTE,TOXIC,WATERPULSE,WORKUP,PAYDAY,WEATHERBALL,HAIL,FLY,ACROBATICS,NECTARTAP,MAGICALLEAF,GRASSYTERRAIN,SIRENSSONG,WHIRLPOOL,SUBMERGE,BRINE,SOAK,HYDROPUMP,ACIDARMOR,GASTROACID,ACIDRAIN,CURSE,WISH,PERFECTPITCH,RAYOFLIGHT,DISABLE,SCALD,TIDALWAVE,GYROBALL,FAESBLESSING,ICEBALL,TERRAINPULSE,TWINBEAM,FLIPTURN,WATERPULSE,WATERPLEDGE,FAIRYTALE,GLISTEN,ANCIENTPOWER,EggMoves = AQUARING,HYDROCANNON,HALLELUJAH,PERFECTPITCH,NURTURINGCHANT,ACIDARMOR,LOVELYKISS,SIMPLEBEAM,EggGroups = Fairy,Water1,HatchSteps = 2560,Height = 0.2,Weight = 0.1,Color = Blue,Shape = Bipedal,Category = Bubble,Pokedex = This Pokemon can manifest wherever water can be found... from the depths of the ocean, to a kitchen sink. They are very small in size so almost unnoticeable.,Generation = 2,Evolutions = JIGGLYPUFF,HasMove,SOAK</v>
      </c>
    </row>
    <row r="10415" spans="1:5" x14ac:dyDescent="0.25">
      <c r="A10415" t="s">
        <v>4153</v>
      </c>
    </row>
    <row r="10416" spans="1:5" x14ac:dyDescent="0.25">
      <c r="A10416" t="s">
        <v>4154</v>
      </c>
    </row>
    <row r="10417" spans="1:1" x14ac:dyDescent="0.25">
      <c r="A10417" t="s">
        <v>4155</v>
      </c>
    </row>
    <row r="10418" spans="1:1" x14ac:dyDescent="0.25">
      <c r="A10418" t="s">
        <v>1115</v>
      </c>
    </row>
    <row r="10419" spans="1:1" x14ac:dyDescent="0.25">
      <c r="A10419" t="s">
        <v>503</v>
      </c>
    </row>
    <row r="10420" spans="1:1" x14ac:dyDescent="0.25">
      <c r="A10420" t="s">
        <v>3677</v>
      </c>
    </row>
    <row r="10421" spans="1:1" x14ac:dyDescent="0.25">
      <c r="A10421" t="s">
        <v>256</v>
      </c>
    </row>
    <row r="10422" spans="1:1" x14ac:dyDescent="0.25">
      <c r="A10422" t="s">
        <v>4156</v>
      </c>
    </row>
    <row r="10423" spans="1:1" x14ac:dyDescent="0.25">
      <c r="A10423" t="s">
        <v>11</v>
      </c>
    </row>
    <row r="10424" spans="1:1" x14ac:dyDescent="0.25">
      <c r="A10424" t="s">
        <v>4157</v>
      </c>
    </row>
    <row r="10425" spans="1:1" x14ac:dyDescent="0.25">
      <c r="A10425" t="s">
        <v>4158</v>
      </c>
    </row>
    <row r="10426" spans="1:1" x14ac:dyDescent="0.25">
      <c r="A10426" t="s">
        <v>4159</v>
      </c>
    </row>
    <row r="10427" spans="1:1" x14ac:dyDescent="0.25">
      <c r="A10427" t="s">
        <v>4160</v>
      </c>
    </row>
    <row r="10428" spans="1:1" x14ac:dyDescent="0.25">
      <c r="A10428" t="s">
        <v>4161</v>
      </c>
    </row>
    <row r="10429" spans="1:1" x14ac:dyDescent="0.25">
      <c r="A10429" t="s">
        <v>4162</v>
      </c>
    </row>
    <row r="10430" spans="1:1" x14ac:dyDescent="0.25">
      <c r="A10430" t="s">
        <v>3063</v>
      </c>
    </row>
    <row r="10431" spans="1:1" x14ac:dyDescent="0.25">
      <c r="A10431" t="s">
        <v>323</v>
      </c>
    </row>
    <row r="10432" spans="1:1" x14ac:dyDescent="0.25">
      <c r="A10432" t="s">
        <v>91</v>
      </c>
    </row>
    <row r="10433" spans="1:5" x14ac:dyDescent="0.25">
      <c r="A10433" t="s">
        <v>53</v>
      </c>
    </row>
    <row r="10434" spans="1:5" x14ac:dyDescent="0.25">
      <c r="A10434" t="s">
        <v>369</v>
      </c>
    </row>
    <row r="10435" spans="1:5" x14ac:dyDescent="0.25">
      <c r="A10435" t="s">
        <v>4163</v>
      </c>
    </row>
    <row r="10436" spans="1:5" x14ac:dyDescent="0.25">
      <c r="A10436" t="s">
        <v>4164</v>
      </c>
    </row>
    <row r="10437" spans="1:5" x14ac:dyDescent="0.25">
      <c r="A10437" t="s">
        <v>223</v>
      </c>
    </row>
    <row r="10438" spans="1:5" x14ac:dyDescent="0.25">
      <c r="A10438" t="s">
        <v>4165</v>
      </c>
    </row>
    <row r="10439" spans="1:5" x14ac:dyDescent="0.25">
      <c r="A10439" t="s">
        <v>1</v>
      </c>
    </row>
    <row r="10440" spans="1:5" x14ac:dyDescent="0.25">
      <c r="A10440" t="s">
        <v>4166</v>
      </c>
      <c r="E10440" t="str">
        <f>A10440&amp;","&amp;A10441&amp;","&amp;A10442&amp;","&amp;A10443&amp;","&amp;A10444&amp;","&amp;A10445&amp;","&amp;A10446&amp;","&amp;A10447&amp;","&amp;A10448&amp;","&amp;A10449&amp;","&amp;A10450&amp;","&amp;A10451&amp;","&amp;A10452&amp;","&amp;A10453&amp;","&amp;A10454&amp;","&amp;A10455&amp;","&amp;A10456&amp;","&amp;A10457&amp;","&amp;A10458&amp;","&amp;A10459&amp;","&amp;A10460&amp;","&amp;A10461&amp;","&amp;A10462&amp;","&amp;A10463&amp;","&amp;A10464</f>
        <v>[JIGGLYPUFF],Name = Jigglypuff,Types = WATER,NORMAL,BaseStats = 90,30,50,20,60,60,GenderRatio = Female75Percent,GrowthRate = Fast,BaseExp = 95,EVs = HP,2,CatchRate = 170,Happiness = 70,Abilities = SIMPLE,RAINDISH,HiddenAbilities = WATERBUBBLE,Moves = 0,TWINBEAM,1,TWINBEAM,1,CLONESURGE,1,RAINDANCE,1,BUBBLE,1,WATERSPORT,5,BABYDOLLEYES,9,LIFEDEW,13,BUBBLEBEAM,17,SOAK,21,PULSE,25,DRAININGKISS,29,WORKUP,32,SPARKLINGARIA,36,STRANGESTEAM,41,RECOVER,44,FAESBLESSING,47,GENESIS,50,WATERSPOUT,TutorMoves = ATTRACT,BOUNCE,CHARM,DRAININGKISS,ECHOEDVOICE,FACADE,FAKETEARS,FRUSTRATION,GRAVITY,HEALBELL,HELPINGHAND,HIDDENPOWER,ICYWIND,LIGHTSCREEN,MISTYTERRAIN,PROTECT,RAINDANCE,REFLECT,REST,RETURN,ROUND,SAFEGUARD,SLEEPTALK,SUBSTITUTE,TOXIC,WATERPULSE,WORKUP,PAYDAY,WEATHERBALL,HAIL,FLY,ACROBATICS,NECTARTAP,MAGICALLEAF,GRASSYTERRAIN,SIRENSSONG,WHIRLPOOL,SUBMERGE,BRINE,SOAK,HYDROPUMP,ACIDARMOR,GASTROACID,ACIDRAIN,CURSE,WISH,PERFECTPITCH,RAYOFLIGHT,DISABLE,SCALD,TIDALWAVE,GYROBALL,FAESBLESSING,ICEBALL,TERRAINPULSE,TWINBEAM,FLIPTURN,WATERPULSE,WATERPLEDGE,FAIRYTALE,GLISTEN,ANCIENTPOWER,GENTLECHIMES,HYPOTHERMIA,DAZZLINGGLEAM,CASCADE,LIQUIDATION,GOBLINSTRIKE,BALANCERCHANGEREQUIRED,ICICLESPEAR,ICEPUNCH,EggGroups = Fairy,Water1,HatchSteps = 2560,Height = 1.5,Weight = 0.2,Color = Blue,Shape = Bipedal,Habitat = Grassland,Category = Bubble,Pokedex = When it gets angry, it huffs and puffs to make itself bigger to show it means business. Often though, many people do not take it seriously.,Generation = 1,Evolutions = WIGGLYTUFF,Item,WATERSTONE</v>
      </c>
    </row>
    <row r="10441" spans="1:5" x14ac:dyDescent="0.25">
      <c r="A10441" t="s">
        <v>4167</v>
      </c>
    </row>
    <row r="10442" spans="1:5" x14ac:dyDescent="0.25">
      <c r="A10442" t="s">
        <v>4154</v>
      </c>
    </row>
    <row r="10443" spans="1:5" x14ac:dyDescent="0.25">
      <c r="A10443" t="s">
        <v>4168</v>
      </c>
    </row>
    <row r="10444" spans="1:5" x14ac:dyDescent="0.25">
      <c r="A10444" t="s">
        <v>1115</v>
      </c>
    </row>
    <row r="10445" spans="1:5" x14ac:dyDescent="0.25">
      <c r="A10445" t="s">
        <v>503</v>
      </c>
    </row>
    <row r="10446" spans="1:5" x14ac:dyDescent="0.25">
      <c r="A10446" t="s">
        <v>4169</v>
      </c>
    </row>
    <row r="10447" spans="1:5" x14ac:dyDescent="0.25">
      <c r="A10447" t="s">
        <v>275</v>
      </c>
    </row>
    <row r="10448" spans="1:5" x14ac:dyDescent="0.25">
      <c r="A10448" t="s">
        <v>4156</v>
      </c>
    </row>
    <row r="10449" spans="1:1" x14ac:dyDescent="0.25">
      <c r="A10449" t="s">
        <v>11</v>
      </c>
    </row>
    <row r="10450" spans="1:1" x14ac:dyDescent="0.25">
      <c r="A10450" t="s">
        <v>4157</v>
      </c>
    </row>
    <row r="10451" spans="1:1" x14ac:dyDescent="0.25">
      <c r="A10451" t="s">
        <v>4158</v>
      </c>
    </row>
    <row r="10452" spans="1:1" x14ac:dyDescent="0.25">
      <c r="A10452" t="s">
        <v>4170</v>
      </c>
    </row>
    <row r="10453" spans="1:1" x14ac:dyDescent="0.25">
      <c r="A10453" t="s">
        <v>4171</v>
      </c>
    </row>
    <row r="10454" spans="1:1" x14ac:dyDescent="0.25">
      <c r="A10454" t="s">
        <v>4162</v>
      </c>
    </row>
    <row r="10455" spans="1:1" x14ac:dyDescent="0.25">
      <c r="A10455" t="s">
        <v>3063</v>
      </c>
    </row>
    <row r="10456" spans="1:1" x14ac:dyDescent="0.25">
      <c r="A10456" t="s">
        <v>110</v>
      </c>
    </row>
    <row r="10457" spans="1:1" x14ac:dyDescent="0.25">
      <c r="A10457" t="s">
        <v>3821</v>
      </c>
    </row>
    <row r="10458" spans="1:1" x14ac:dyDescent="0.25">
      <c r="A10458" t="s">
        <v>53</v>
      </c>
    </row>
    <row r="10459" spans="1:1" x14ac:dyDescent="0.25">
      <c r="A10459" t="s">
        <v>369</v>
      </c>
    </row>
    <row r="10460" spans="1:1" x14ac:dyDescent="0.25">
      <c r="A10460" t="s">
        <v>2880</v>
      </c>
    </row>
    <row r="10461" spans="1:1" x14ac:dyDescent="0.25">
      <c r="A10461" t="s">
        <v>4163</v>
      </c>
    </row>
    <row r="10462" spans="1:1" x14ac:dyDescent="0.25">
      <c r="A10462" t="s">
        <v>4172</v>
      </c>
    </row>
    <row r="10463" spans="1:1" x14ac:dyDescent="0.25">
      <c r="A10463" t="s">
        <v>25</v>
      </c>
    </row>
    <row r="10464" spans="1:1" x14ac:dyDescent="0.25">
      <c r="A10464" t="s">
        <v>4173</v>
      </c>
    </row>
    <row r="10465" spans="1:5" x14ac:dyDescent="0.25">
      <c r="A10465" t="s">
        <v>1</v>
      </c>
    </row>
    <row r="10466" spans="1:5" x14ac:dyDescent="0.25">
      <c r="A10466" t="s">
        <v>4174</v>
      </c>
      <c r="E10466" t="str">
        <f>A10466&amp;","&amp;A10467&amp;","&amp;A10468&amp;","&amp;A10469&amp;","&amp;A10470&amp;","&amp;A10471&amp;","&amp;A10472&amp;","&amp;A10473&amp;","&amp;A10474&amp;","&amp;A10475&amp;","&amp;A10476&amp;","&amp;A10477&amp;","&amp;A10478&amp;","&amp;A10479&amp;","&amp;A10480&amp;","&amp;A10481&amp;","&amp;A10482&amp;","&amp;A10483&amp;","&amp;A10484&amp;","&amp;A10485&amp;","&amp;A10486&amp;","&amp;A10487&amp;","&amp;A10488&amp;","&amp;A10489&amp;","&amp;A10490</f>
        <v>[WIGGLYTUFF],Name = Wigglytuff,Types = WATER,NORMAL,BaseStats = 140,40,75,45,85,75,GenderRatio = Female75Percent,GrowthRate = Fast,BaseExp = 196,EVs = HP,3,CatchRate = 50,Happiness = 70,Abilities = SIMPLE,RAINDISH,HiddenAbilities = WATERBUBBLE,Moves = 0,WEATHERBALL,1,WEATHERBALL,1,TWINBEAM,1,CLONESURGE,1,RAINDANCE,1,BUBBLE,1,WATERSPORT,5,BABYDOLLEYES,9,LIFEDEW,13,BUBBLEBEAM,17,SOAK,21,PULSE,25,DRAININGKISS,29,WORKUP,32,SPARKLINGARIA,36,STRANGESTEAM,41,RECOVER,44,FAESBLESSING,47,GENESIS,50,WATERSPOUT,TutorMoves = ATTRACT,BOUNCE,CHARM,DRAININGKISS,ECHOEDVOICE,FACADE,FAKETEARS,FRUSTRATION,GRAVITY,HEALBELL,HELPINGHAND,HIDDENPOWER,ICYWIND,LIGHTSCREEN,MISTYTERRAIN,PROTECT,RAINDANCE,REFLECT,REST,RETURN,ROUND,SAFEGUARD,SLEEPTALK,SUBSTITUTE,TOXIC,WATERPULSE,WORKUP,PAYDAY,WEATHERBALL,HAIL,FLY,ACROBATICS,NECTARTAP,MAGICALLEAF,GRASSYTERRAIN,SIRENSSONG,WHIRLPOOL,SUBMERGE,BRINE,SOAK,HYDROPUMP,ACIDARMOR,GASTROACID,ACIDRAIN,CURSE,WISH,PERFECTPITCH,RAYOFLIGHT,DISABLE,SCALD,TIDALWAVE,GYROBALL,FAESBLESSING,ICEBALL,TERRAINPULSE,TWINBEAM,FLIPTURN,WATERPULSE,WATERPLEDGE,FAIRYTALE,GLISTEN,ANCIENTPOWER,GENTLECHIMES,HYPOTHERMIA,DAZZLINGGLEAM,CASCADE,LIQUIDATION,GOBLINSTRIKE,BALANCERCHANGEREQUIRED,ICICLESPEAR,ICEPUNCH,HYPERBEAM,GIGAIMPACT,AVALANCHE,BLIZZARD,TRICKROOM,WONDERROOM,SIGNALBEAM,ICEBEAM,PSYCHIC,CALMMIND,AURASPHERE,EggGroups = Fairy,Water1,HatchSteps = 2560,Height = 2.0,Weight = 0.5,Color = Blue,Shape = Bipedal,Category = Bubble,Pokedex = This Pokemon has grown to such a size that it is able to blow bubbles of its own. This is one method it has to actually create more Igglybuffs.,Generation = 1,#-------------------------------,[VULLABY]</v>
      </c>
    </row>
    <row r="10467" spans="1:5" x14ac:dyDescent="0.25">
      <c r="A10467" t="s">
        <v>4175</v>
      </c>
    </row>
    <row r="10468" spans="1:5" x14ac:dyDescent="0.25">
      <c r="A10468" t="s">
        <v>4154</v>
      </c>
    </row>
    <row r="10469" spans="1:5" x14ac:dyDescent="0.25">
      <c r="A10469" t="s">
        <v>4176</v>
      </c>
    </row>
    <row r="10470" spans="1:5" x14ac:dyDescent="0.25">
      <c r="A10470" t="s">
        <v>1115</v>
      </c>
    </row>
    <row r="10471" spans="1:5" x14ac:dyDescent="0.25">
      <c r="A10471" t="s">
        <v>503</v>
      </c>
    </row>
    <row r="10472" spans="1:5" x14ac:dyDescent="0.25">
      <c r="A10472" t="s">
        <v>4177</v>
      </c>
    </row>
    <row r="10473" spans="1:5" x14ac:dyDescent="0.25">
      <c r="A10473" t="s">
        <v>3148</v>
      </c>
    </row>
    <row r="10474" spans="1:5" x14ac:dyDescent="0.25">
      <c r="A10474" t="s">
        <v>3049</v>
      </c>
    </row>
    <row r="10475" spans="1:5" x14ac:dyDescent="0.25">
      <c r="A10475" t="s">
        <v>11</v>
      </c>
    </row>
    <row r="10476" spans="1:5" x14ac:dyDescent="0.25">
      <c r="A10476" t="s">
        <v>4157</v>
      </c>
    </row>
    <row r="10477" spans="1:5" x14ac:dyDescent="0.25">
      <c r="A10477" t="s">
        <v>4158</v>
      </c>
    </row>
    <row r="10478" spans="1:5" x14ac:dyDescent="0.25">
      <c r="A10478" t="s">
        <v>4178</v>
      </c>
    </row>
    <row r="10479" spans="1:5" x14ac:dyDescent="0.25">
      <c r="A10479" t="s">
        <v>4179</v>
      </c>
    </row>
    <row r="10480" spans="1:5" x14ac:dyDescent="0.25">
      <c r="A10480" t="s">
        <v>4162</v>
      </c>
    </row>
    <row r="10481" spans="1:5" x14ac:dyDescent="0.25">
      <c r="A10481" t="s">
        <v>3063</v>
      </c>
    </row>
    <row r="10482" spans="1:5" x14ac:dyDescent="0.25">
      <c r="A10482" t="s">
        <v>153</v>
      </c>
    </row>
    <row r="10483" spans="1:5" x14ac:dyDescent="0.25">
      <c r="A10483" t="s">
        <v>2810</v>
      </c>
    </row>
    <row r="10484" spans="1:5" x14ac:dyDescent="0.25">
      <c r="A10484" t="s">
        <v>53</v>
      </c>
    </row>
    <row r="10485" spans="1:5" x14ac:dyDescent="0.25">
      <c r="A10485" t="s">
        <v>369</v>
      </c>
    </row>
    <row r="10486" spans="1:5" x14ac:dyDescent="0.25">
      <c r="A10486" t="s">
        <v>4163</v>
      </c>
    </row>
    <row r="10487" spans="1:5" x14ac:dyDescent="0.25">
      <c r="A10487" t="s">
        <v>4180</v>
      </c>
    </row>
    <row r="10488" spans="1:5" x14ac:dyDescent="0.25">
      <c r="A10488" t="s">
        <v>25</v>
      </c>
    </row>
    <row r="10489" spans="1:5" x14ac:dyDescent="0.25">
      <c r="A10489" t="s">
        <v>1</v>
      </c>
    </row>
    <row r="10490" spans="1:5" x14ac:dyDescent="0.25">
      <c r="A10490" t="s">
        <v>4181</v>
      </c>
      <c r="E10490" t="str">
        <f>A10490&amp;","&amp;A10491&amp;","&amp;A10492&amp;","&amp;A10493&amp;","&amp;A10494&amp;","&amp;A10495&amp;","&amp;A10496&amp;","&amp;A10497&amp;","&amp;A10498&amp;","&amp;A10499&amp;","&amp;A10500&amp;","&amp;A10501&amp;","&amp;A10502&amp;","&amp;A10503&amp;","&amp;A10504&amp;","&amp;A10505&amp;","&amp;A10506&amp;","&amp;A10507&amp;","&amp;A10508&amp;","&amp;A10509&amp;","&amp;A10510&amp;","&amp;A10511&amp;","&amp;A10512&amp;","&amp;A10513&amp;","&amp;A10514</f>
        <v>[VULLABY],Name = Vullaby,Types = GROUND,FLYING,BaseStats = 70,75,65,60,45,55,GenderRatio = AlwaysFemale,GrowthRate = Slow,BaseExp = 74,EVs = DEFENSE,1,CatchRate = 190,Happiness = 35,Abilities = SANDRUSH,SANDVEIL,HiddenAbilities = ANGERPOINT,Moves = 1,PECK,1,LEER,6,BONERUSH,11,SANDTOMB,14,TAILWIND,19,GLIDE,23,FEATHERDANCE,28,ROOST,34,CHEAPSHOT,39,SWEEPINGTALON,43,SNATCH,47,THOUSANDARROWS,51,BONEMERANG,56,DRILLPECK,62,LANDSWRATH,TutorMoves = STREAMRUSH,AIRSLASH,ASSURANCE,ATTRACT,BLOCK,BRAVEBIRD,CONFIDE,CUT,DARKPULSE,DEFOG,DOUBLETEAM,DUALWINGBEAT,EMBARGO,ENDURE,FACADE,FAKETEARS,FLY,FOULPLAY,FRUSTRATION,HEATWAVE,HIDDENPOWER,IRONDEFENSE,KNOCKOFF,LASHOUT,NASTYPLOT,SCORESETTLER,PROTECT,PSYCHUP,RAINDANCE,REST,RETALIATE,RETURN,ROCKSMASH,ROCKTOMB,ROOST,ROUND,SCARYFACE,SHADOWBALL,SLEEPTALK,SNARL,SNATCH,SNORE,STEELWING,SUBSTITUTE,SUNNYDAY,SWAGGER,SWIFT,TAILWIND,TAUNT,THIEF,TORMENT,TOXIC,UTURN,EggMoves = MEANLOOK,ROOST,SWAGGER,TORMENT,NIGHTSLASH,DEATHVORTEX,FALSESURRENDER,EggGroups = Flying,HatchSteps = 5120,Height = 0.5,Weight = 9.0,Color = Brown,Shape = Winged,Category = Hatchling,Pokedex = It does not matter that a Vullaby may have hatched many months ago, it still carries the egg shell that it was born in around as pants.,Generation = 5,Evolutions = MANDIBUZZ,Level,54</v>
      </c>
    </row>
    <row r="10491" spans="1:5" x14ac:dyDescent="0.25">
      <c r="A10491" t="s">
        <v>4182</v>
      </c>
    </row>
    <row r="10492" spans="1:5" x14ac:dyDescent="0.25">
      <c r="A10492" t="s">
        <v>4183</v>
      </c>
    </row>
    <row r="10493" spans="1:5" x14ac:dyDescent="0.25">
      <c r="A10493" t="s">
        <v>4184</v>
      </c>
    </row>
    <row r="10494" spans="1:5" x14ac:dyDescent="0.25">
      <c r="A10494" t="s">
        <v>1556</v>
      </c>
    </row>
    <row r="10495" spans="1:5" x14ac:dyDescent="0.25">
      <c r="A10495" t="s">
        <v>175</v>
      </c>
    </row>
    <row r="10496" spans="1:5" x14ac:dyDescent="0.25">
      <c r="A10496" t="s">
        <v>832</v>
      </c>
    </row>
    <row r="10497" spans="1:1" x14ac:dyDescent="0.25">
      <c r="A10497" t="s">
        <v>203</v>
      </c>
    </row>
    <row r="10498" spans="1:1" x14ac:dyDescent="0.25">
      <c r="A10498" t="s">
        <v>10</v>
      </c>
    </row>
    <row r="10499" spans="1:1" x14ac:dyDescent="0.25">
      <c r="A10499" t="s">
        <v>1380</v>
      </c>
    </row>
    <row r="10500" spans="1:1" x14ac:dyDescent="0.25">
      <c r="A10500" t="s">
        <v>4185</v>
      </c>
    </row>
    <row r="10501" spans="1:1" x14ac:dyDescent="0.25">
      <c r="A10501" t="s">
        <v>2983</v>
      </c>
    </row>
    <row r="10502" spans="1:1" x14ac:dyDescent="0.25">
      <c r="A10502" t="s">
        <v>4186</v>
      </c>
    </row>
    <row r="10503" spans="1:1" x14ac:dyDescent="0.25">
      <c r="A10503" t="s">
        <v>4187</v>
      </c>
    </row>
    <row r="10504" spans="1:1" x14ac:dyDescent="0.25">
      <c r="A10504" t="s">
        <v>4188</v>
      </c>
    </row>
    <row r="10505" spans="1:1" x14ac:dyDescent="0.25">
      <c r="A10505" t="s">
        <v>125</v>
      </c>
    </row>
    <row r="10506" spans="1:1" x14ac:dyDescent="0.25">
      <c r="A10506" t="s">
        <v>614</v>
      </c>
    </row>
    <row r="10507" spans="1:1" x14ac:dyDescent="0.25">
      <c r="A10507" t="s">
        <v>452</v>
      </c>
    </row>
    <row r="10508" spans="1:1" x14ac:dyDescent="0.25">
      <c r="A10508" t="s">
        <v>3737</v>
      </c>
    </row>
    <row r="10509" spans="1:1" x14ac:dyDescent="0.25">
      <c r="A10509" t="s">
        <v>155</v>
      </c>
    </row>
    <row r="10510" spans="1:1" x14ac:dyDescent="0.25">
      <c r="A10510" t="s">
        <v>293</v>
      </c>
    </row>
    <row r="10511" spans="1:1" x14ac:dyDescent="0.25">
      <c r="A10511" t="s">
        <v>4189</v>
      </c>
    </row>
    <row r="10512" spans="1:1" x14ac:dyDescent="0.25">
      <c r="A10512" t="s">
        <v>4190</v>
      </c>
    </row>
    <row r="10513" spans="1:5" x14ac:dyDescent="0.25">
      <c r="A10513" t="s">
        <v>56</v>
      </c>
    </row>
    <row r="10514" spans="1:5" x14ac:dyDescent="0.25">
      <c r="A10514" t="s">
        <v>4191</v>
      </c>
    </row>
    <row r="10515" spans="1:5" x14ac:dyDescent="0.25">
      <c r="A10515" t="s">
        <v>1</v>
      </c>
    </row>
    <row r="10516" spans="1:5" x14ac:dyDescent="0.25">
      <c r="A10516" t="s">
        <v>4192</v>
      </c>
      <c r="E10516" t="str">
        <f>A10516&amp;","&amp;A10517&amp;","&amp;A10518&amp;","&amp;A10519&amp;","&amp;A10520&amp;","&amp;A10521&amp;","&amp;A10522&amp;","&amp;A10523&amp;","&amp;A10524&amp;","&amp;A10525&amp;","&amp;A10526&amp;","&amp;A10527&amp;","&amp;A10528&amp;","&amp;A10529&amp;","&amp;A10530&amp;","&amp;A10531&amp;","&amp;A10532&amp;","&amp;A10533&amp;","&amp;A10534&amp;","&amp;A10535&amp;","&amp;A10536&amp;","&amp;A10537&amp;","&amp;A10538&amp;","&amp;A10539&amp;","&amp;A10540</f>
        <v>[MANDIBUZZ],Name = Mandibuzz,Types = GROUND,FLYING,BaseStats = 110,105,95,80,55,65,GenderRatio = AlwaysFemale,GrowthRate = Slow,BaseExp = 179,EVs = SPECIAL_ATTACK,2,CatchRate = 60,Happiness = 35,Abilities = SANDRUSH,SANDVEIL,HiddenAbilities = ANGERPOINT,Moves = 1,PECK,1,LEER,6,BONERUSH,11,SANDTOMB,14,TAILWIND,19,GLIDE,23,FEATHERDANCE,28,ROOST,34,CHEAPSHOT,39,SWEEPINGTALON,43,SNATCH,47,THOUSANDARROWS,51,BONEMERANG,56,DRILLPECK,62,LANDSWRATH,TutorMoves = STREAMRUSH,AIRSLASH,ASSURANCE,ATTRACT,BLOCK,BRAVEBIRD,CONFIDE,CUT,DARKPULSE,DEFOG,DOUBLETEAM,DUALWINGBEAT,EMBARGO,ENDURE,FACADE,FAKETEARS,FLY,FOULPLAY,FRUSTRATION,GIGAIMPACT,HEATWAVE,HIDDENPOWER,HYPERBEAM,IRONDEFENSE,KNOCKOFF,LASHOUT,NASTYPLOT,SCORESETTLER,PROTECT,PSYCHUP,RAINDANCE,REST,RETALIATE,RETURN,ROCKSMASH,ROCKTOMB,ROOST,ROUND,SCARYFACE,SHADOWBALL,SKYATTACK,SLEEPTALK,SNARL,SNATCH,SNORE,STEELWING,SUBSTITUTE,SUNNYDAY,SWAGGER,SWIFT,TAILWIND,TAUNT,THIEF,TORMENT,TOXIC,UTURN,EggGroups = Flying,HatchSteps = 5120,Height = 1.2,Weight = 39.5,Color = Brown,Shape = Winged,Category = Vulture,Pokedex = They circle around dead or dying Pokemon in badlands or deserts. When the Pokemon does finally pass on, the Mandibuzz are first on site to help themselves to the remains.,Generation = 5,#-------------------------------,[SHINX]</v>
      </c>
    </row>
    <row r="10517" spans="1:5" x14ac:dyDescent="0.25">
      <c r="A10517" t="s">
        <v>4193</v>
      </c>
    </row>
    <row r="10518" spans="1:5" x14ac:dyDescent="0.25">
      <c r="A10518" t="s">
        <v>4183</v>
      </c>
    </row>
    <row r="10519" spans="1:5" x14ac:dyDescent="0.25">
      <c r="A10519" t="s">
        <v>4194</v>
      </c>
    </row>
    <row r="10520" spans="1:5" x14ac:dyDescent="0.25">
      <c r="A10520" t="s">
        <v>1556</v>
      </c>
    </row>
    <row r="10521" spans="1:5" x14ac:dyDescent="0.25">
      <c r="A10521" t="s">
        <v>175</v>
      </c>
    </row>
    <row r="10522" spans="1:5" x14ac:dyDescent="0.25">
      <c r="A10522" t="s">
        <v>217</v>
      </c>
    </row>
    <row r="10523" spans="1:5" x14ac:dyDescent="0.25">
      <c r="A10523" t="s">
        <v>62</v>
      </c>
    </row>
    <row r="10524" spans="1:5" x14ac:dyDescent="0.25">
      <c r="A10524" t="s">
        <v>2466</v>
      </c>
    </row>
    <row r="10525" spans="1:5" x14ac:dyDescent="0.25">
      <c r="A10525" t="s">
        <v>1380</v>
      </c>
    </row>
    <row r="10526" spans="1:5" x14ac:dyDescent="0.25">
      <c r="A10526" t="s">
        <v>4185</v>
      </c>
    </row>
    <row r="10527" spans="1:5" x14ac:dyDescent="0.25">
      <c r="A10527" t="s">
        <v>2983</v>
      </c>
    </row>
    <row r="10528" spans="1:5" x14ac:dyDescent="0.25">
      <c r="A10528" t="s">
        <v>4186</v>
      </c>
    </row>
    <row r="10529" spans="1:5" x14ac:dyDescent="0.25">
      <c r="A10529" t="s">
        <v>4195</v>
      </c>
    </row>
    <row r="10530" spans="1:5" x14ac:dyDescent="0.25">
      <c r="A10530" t="s">
        <v>125</v>
      </c>
    </row>
    <row r="10531" spans="1:5" x14ac:dyDescent="0.25">
      <c r="A10531" t="s">
        <v>614</v>
      </c>
    </row>
    <row r="10532" spans="1:5" x14ac:dyDescent="0.25">
      <c r="A10532" t="s">
        <v>36</v>
      </c>
    </row>
    <row r="10533" spans="1:5" x14ac:dyDescent="0.25">
      <c r="A10533" t="s">
        <v>3537</v>
      </c>
    </row>
    <row r="10534" spans="1:5" x14ac:dyDescent="0.25">
      <c r="A10534" t="s">
        <v>155</v>
      </c>
    </row>
    <row r="10535" spans="1:5" x14ac:dyDescent="0.25">
      <c r="A10535" t="s">
        <v>293</v>
      </c>
    </row>
    <row r="10536" spans="1:5" x14ac:dyDescent="0.25">
      <c r="A10536" t="s">
        <v>4196</v>
      </c>
    </row>
    <row r="10537" spans="1:5" x14ac:dyDescent="0.25">
      <c r="A10537" t="s">
        <v>4197</v>
      </c>
    </row>
    <row r="10538" spans="1:5" x14ac:dyDescent="0.25">
      <c r="A10538" t="s">
        <v>56</v>
      </c>
    </row>
    <row r="10539" spans="1:5" x14ac:dyDescent="0.25">
      <c r="A10539" t="s">
        <v>1</v>
      </c>
    </row>
    <row r="10540" spans="1:5" x14ac:dyDescent="0.25">
      <c r="A10540" t="s">
        <v>4198</v>
      </c>
      <c r="E10540" t="str">
        <f>A10540&amp;","&amp;A10541&amp;","&amp;A10542&amp;","&amp;A10543&amp;","&amp;A10544&amp;","&amp;A10545&amp;","&amp;A10546&amp;","&amp;A10547&amp;","&amp;A10548&amp;","&amp;A10549&amp;","&amp;A10550&amp;","&amp;A10551&amp;","&amp;A10552&amp;","&amp;A10553&amp;","&amp;A10554&amp;","&amp;A10555&amp;","&amp;A10556&amp;","&amp;A10557&amp;","&amp;A10558&amp;","&amp;A10559&amp;","&amp;A10560&amp;","&amp;A10561&amp;","&amp;A10562&amp;","&amp;A10563&amp;","&amp;A10564</f>
        <v>[SHINX],Name = Shinx,Types = DARK,DRAGON,BaseStats = 55,45,44,45,30,44,GenderRatio = Female50Percent,GrowthRate = Parabolic,BaseExp = 53,EVs = ATTACK,1,CatchRate = 235,Happiness = 70,Abilities = TOXICBOOST,GUTS,HiddenAbilities = TOUGHCLAWS,Moves = 1,SCRATCH,1,DRAGONBLOOD,4,DRAGONFURY,8,DRAGONWING,12,BITE,16,PARTINGSHOT,20,BREAKINGSWIPE,24,NOBLEROAR,28,LASHOUT,32,NAGASKIN,36,CRUNCH,40,NEUROTOXIN,44,DRACOSHRED,48,DRAGONDANCE,52,FRENZY,TutorMoves = ATTRACT,CHARGEBEAM,CONFIDE,CRUNCH,DOUBLETEAM,EERIEIMPULSE,ELECTROBALL,ENDURE,FACADE,FAKETEARS,FIREFANG,FRUSTRATION,HELPINGHAND,HIDDENPOWER,ICEFANG,LIGHTSCREEN,MAGNETRISE,PLAYROUGH,PROTECT,PSYCHICFANGS,RAINDANCE,REST,RETURN,RISINGVOLTAGE,ROAR,ROUND,SCARYFACE,SHOCKWAVE,SIGNALBEAM,SLEEPTALK,SNARL,SNORE,BRUTEFORCE,SUBSTITUTE,SWAGGER,SWIFT,THIEF,THUNDER,THUNDERBOLT,THUNDERFANG,THUNDERWAVE,TOXIC,VOLTSWITCH,WILDCHARGE,EggMoves = DRACONICCRASH,NIGHTSLASH,DOUBLEEDGE,EVILTHORN,PUNISHMENT,WYVERNSLASH,HOWL,GLARE,PSYCHICFANGS,EggGroups = Field,HatchSteps = 5120,Height = 0.5,Weight = 9.5,Color = Blue,Shape = Quadruped,Category = Manticore,Pokedex = This Pokémon is unable to use its wings to fly long distances quite yet, however they are able to float above the air for small periods by flapping their wings fiercely.,Generation = 4,Evolutions = LUXIO,Level,15</v>
      </c>
    </row>
    <row r="10541" spans="1:5" x14ac:dyDescent="0.25">
      <c r="A10541" t="s">
        <v>4199</v>
      </c>
    </row>
    <row r="10542" spans="1:5" x14ac:dyDescent="0.25">
      <c r="A10542" t="s">
        <v>4200</v>
      </c>
    </row>
    <row r="10543" spans="1:5" x14ac:dyDescent="0.25">
      <c r="A10543" t="s">
        <v>4201</v>
      </c>
    </row>
    <row r="10544" spans="1:5" x14ac:dyDescent="0.25">
      <c r="A10544" t="s">
        <v>6</v>
      </c>
    </row>
    <row r="10545" spans="1:1" x14ac:dyDescent="0.25">
      <c r="A10545" t="s">
        <v>43</v>
      </c>
    </row>
    <row r="10546" spans="1:1" x14ac:dyDescent="0.25">
      <c r="A10546" t="s">
        <v>717</v>
      </c>
    </row>
    <row r="10547" spans="1:1" x14ac:dyDescent="0.25">
      <c r="A10547" t="s">
        <v>145</v>
      </c>
    </row>
    <row r="10548" spans="1:1" x14ac:dyDescent="0.25">
      <c r="A10548" t="s">
        <v>1825</v>
      </c>
    </row>
    <row r="10549" spans="1:1" x14ac:dyDescent="0.25">
      <c r="A10549" t="s">
        <v>11</v>
      </c>
    </row>
    <row r="10550" spans="1:1" x14ac:dyDescent="0.25">
      <c r="A10550" t="s">
        <v>4202</v>
      </c>
    </row>
    <row r="10551" spans="1:1" x14ac:dyDescent="0.25">
      <c r="A10551" t="s">
        <v>2099</v>
      </c>
    </row>
    <row r="10552" spans="1:1" x14ac:dyDescent="0.25">
      <c r="A10552" t="s">
        <v>4203</v>
      </c>
    </row>
    <row r="10553" spans="1:1" x14ac:dyDescent="0.25">
      <c r="A10553" t="s">
        <v>4204</v>
      </c>
    </row>
    <row r="10554" spans="1:1" x14ac:dyDescent="0.25">
      <c r="A10554" t="s">
        <v>4205</v>
      </c>
    </row>
    <row r="10555" spans="1:1" x14ac:dyDescent="0.25">
      <c r="A10555" t="s">
        <v>367</v>
      </c>
    </row>
    <row r="10556" spans="1:1" x14ac:dyDescent="0.25">
      <c r="A10556" t="s">
        <v>614</v>
      </c>
    </row>
    <row r="10557" spans="1:1" x14ac:dyDescent="0.25">
      <c r="A10557" t="s">
        <v>452</v>
      </c>
    </row>
    <row r="10558" spans="1:1" x14ac:dyDescent="0.25">
      <c r="A10558" t="s">
        <v>37</v>
      </c>
    </row>
    <row r="10559" spans="1:1" x14ac:dyDescent="0.25">
      <c r="A10559" t="s">
        <v>53</v>
      </c>
    </row>
    <row r="10560" spans="1:1" x14ac:dyDescent="0.25">
      <c r="A10560" t="s">
        <v>551</v>
      </c>
    </row>
    <row r="10561" spans="1:5" x14ac:dyDescent="0.25">
      <c r="A10561" t="s">
        <v>4206</v>
      </c>
    </row>
    <row r="10562" spans="1:5" x14ac:dyDescent="0.25">
      <c r="A10562" t="s">
        <v>4207</v>
      </c>
    </row>
    <row r="10563" spans="1:5" x14ac:dyDescent="0.25">
      <c r="A10563" t="s">
        <v>385</v>
      </c>
    </row>
    <row r="10564" spans="1:5" x14ac:dyDescent="0.25">
      <c r="A10564" t="s">
        <v>4208</v>
      </c>
    </row>
    <row r="10565" spans="1:5" x14ac:dyDescent="0.25">
      <c r="A10565" t="s">
        <v>1</v>
      </c>
    </row>
    <row r="10566" spans="1:5" x14ac:dyDescent="0.25">
      <c r="A10566" t="s">
        <v>4209</v>
      </c>
      <c r="E10566" t="str">
        <f>A10566&amp;","&amp;A10567&amp;","&amp;A10568&amp;","&amp;A10569&amp;","&amp;A10570&amp;","&amp;A10571&amp;","&amp;A10572&amp;","&amp;A10573&amp;","&amp;A10574&amp;","&amp;A10575&amp;","&amp;A10576&amp;","&amp;A10577&amp;","&amp;A10578&amp;","&amp;A10579&amp;","&amp;A10580&amp;","&amp;A10581&amp;","&amp;A10582&amp;","&amp;A10583&amp;","&amp;A10584&amp;","&amp;A10585&amp;","&amp;A10586&amp;","&amp;A10587&amp;","&amp;A10588&amp;","&amp;A10589&amp;","&amp;A10590</f>
        <v>[LUXIO],Name = Luxio,Types = DARK,DRAGON,BaseStats = 70,65,59,70,40,59,GenderRatio = Female50Percent,GrowthRate = Parabolic,BaseExp = 127,EVs = ATTACK,2,CatchRate = 120,Happiness = 100,Abilities = TOXICBOOST,GUTS,HiddenAbilities = TOUGHCLAWS,Moves = 1,SCRATCH,1,DRAGONBLOOD,4,DRAGONFURY,8,DRAGONWING,12,BITE,16,PARTINGSHOT,20,BREAKINGSWIPE,24,NOBLEROAR,28,LASHOUT,32,NAGASKIN,36,CRUNCH,40,NEUROTOXIN,44,DRACOSHRED,48,DRAGONDANCE,52,FRENZY,TutorMoves = ATTRACT,CHARGEBEAM,CONFIDE,CRUNCH,DOUBLETEAM,EERIEIMPULSE,ELECTROBALL,ENDURE,FACADE,FAKETEARS,FIREFANG,FRUSTRATION,HELPINGHAND,HIDDENPOWER,ICEFANG,LIGHTSCREEN,MAGNETRISE,PLAYROUGH,PROTECT,PSYCHICFANGS,RAINDANCE,REST,RETURN,RISINGVOLTAGE,ROAR,ROUND,SCARYFACE,SHOCKWAVE,SIGNALBEAM,SLEEPTALK,SNARL,SNORE,BRUTEFORCE,SUBSTITUTE,SWAGGER,SWIFT,THIEF,THUNDER,THUNDERBOLT,THUNDERFANG,THUNDERWAVE,TOXIC,VOLTSWITCH,WILDCHARGE,EggGroups = Field,HatchSteps = 5120,Height = 0.9,Weight = 30.5,Color = Blue,Shape = Quadruped,Category = Manticore,Pokedex = Because its wings are not fully developed, it relies on its speed and toxic fangs to protect itself from would-be predators.,Generation = 4,Evolutions = LUXRAY,Level,30,#-------------------------------</v>
      </c>
    </row>
    <row r="10567" spans="1:5" x14ac:dyDescent="0.25">
      <c r="A10567" t="s">
        <v>4210</v>
      </c>
    </row>
    <row r="10568" spans="1:5" x14ac:dyDescent="0.25">
      <c r="A10568" t="s">
        <v>4200</v>
      </c>
    </row>
    <row r="10569" spans="1:5" x14ac:dyDescent="0.25">
      <c r="A10569" t="s">
        <v>4211</v>
      </c>
    </row>
    <row r="10570" spans="1:5" x14ac:dyDescent="0.25">
      <c r="A10570" t="s">
        <v>6</v>
      </c>
    </row>
    <row r="10571" spans="1:5" x14ac:dyDescent="0.25">
      <c r="A10571" t="s">
        <v>43</v>
      </c>
    </row>
    <row r="10572" spans="1:5" x14ac:dyDescent="0.25">
      <c r="A10572" t="s">
        <v>4212</v>
      </c>
    </row>
    <row r="10573" spans="1:5" x14ac:dyDescent="0.25">
      <c r="A10573" t="s">
        <v>164</v>
      </c>
    </row>
    <row r="10574" spans="1:5" x14ac:dyDescent="0.25">
      <c r="A10574" t="s">
        <v>461</v>
      </c>
    </row>
    <row r="10575" spans="1:5" x14ac:dyDescent="0.25">
      <c r="A10575" t="s">
        <v>2281</v>
      </c>
    </row>
    <row r="10576" spans="1:5" x14ac:dyDescent="0.25">
      <c r="A10576" t="s">
        <v>4202</v>
      </c>
    </row>
    <row r="10577" spans="1:5" x14ac:dyDescent="0.25">
      <c r="A10577" t="s">
        <v>2099</v>
      </c>
    </row>
    <row r="10578" spans="1:5" x14ac:dyDescent="0.25">
      <c r="A10578" t="s">
        <v>4203</v>
      </c>
    </row>
    <row r="10579" spans="1:5" x14ac:dyDescent="0.25">
      <c r="A10579" t="s">
        <v>4204</v>
      </c>
    </row>
    <row r="10580" spans="1:5" x14ac:dyDescent="0.25">
      <c r="A10580" t="s">
        <v>367</v>
      </c>
    </row>
    <row r="10581" spans="1:5" x14ac:dyDescent="0.25">
      <c r="A10581" t="s">
        <v>614</v>
      </c>
    </row>
    <row r="10582" spans="1:5" x14ac:dyDescent="0.25">
      <c r="A10582" t="s">
        <v>675</v>
      </c>
    </row>
    <row r="10583" spans="1:5" x14ac:dyDescent="0.25">
      <c r="A10583" t="s">
        <v>4213</v>
      </c>
    </row>
    <row r="10584" spans="1:5" x14ac:dyDescent="0.25">
      <c r="A10584" t="s">
        <v>53</v>
      </c>
    </row>
    <row r="10585" spans="1:5" x14ac:dyDescent="0.25">
      <c r="A10585" t="s">
        <v>551</v>
      </c>
    </row>
    <row r="10586" spans="1:5" x14ac:dyDescent="0.25">
      <c r="A10586" t="s">
        <v>4206</v>
      </c>
    </row>
    <row r="10587" spans="1:5" x14ac:dyDescent="0.25">
      <c r="A10587" t="s">
        <v>4214</v>
      </c>
    </row>
    <row r="10588" spans="1:5" x14ac:dyDescent="0.25">
      <c r="A10588" t="s">
        <v>385</v>
      </c>
    </row>
    <row r="10589" spans="1:5" x14ac:dyDescent="0.25">
      <c r="A10589" t="s">
        <v>4215</v>
      </c>
    </row>
    <row r="10590" spans="1:5" x14ac:dyDescent="0.25">
      <c r="A10590" t="s">
        <v>1</v>
      </c>
    </row>
    <row r="10591" spans="1:5" x14ac:dyDescent="0.25">
      <c r="A10591" t="s">
        <v>4216</v>
      </c>
      <c r="E10591" t="str">
        <f>A10591&amp;","&amp;A10592&amp;","&amp;A10593&amp;","&amp;A10594&amp;","&amp;A10595&amp;","&amp;A10596&amp;","&amp;A10597&amp;","&amp;A10598&amp;","&amp;A10599&amp;","&amp;A10600&amp;","&amp;A10601&amp;","&amp;A10602&amp;","&amp;A10603&amp;","&amp;A10604&amp;","&amp;A10605&amp;","&amp;A10606&amp;","&amp;A10607&amp;","&amp;A10608&amp;","&amp;A10609&amp;","&amp;A10610&amp;","&amp;A10611&amp;","&amp;A10612&amp;","&amp;A10613&amp;","&amp;A10614&amp;","&amp;A10615</f>
        <v>[LUXRAY],Name = Luxray,Types = DARK,DRAGON,BaseStats = 90,95,89,105,55,89,GenderRatio = Female50Percent,GrowthRate = Parabolic,BaseExp = 235,EVs = ATTACK,3,CatchRate = 45,Happiness = 70,Abilities = TOXICBOOST,GUTS,HiddenAbilities = TOUGHCLAWS,Moves = 1,SCRATCH,1,DRAGONBLOOD,4,DRAGONFURY,8,DRAGONWING,12,BITE,16,PARTINGSHOT,20,BREAKINGSWIPE,24,NOBLEROAR,28,LASHOUT,32,NAGASKIN,36,CRUNCH,40,NEUROTOXIN,44,DRACOSHRED,48,DRAGONDANCE,52,FRENZY,TutorMoves = AGILITY,ATTRACT,CHARGEBEAM,CONFIDE,CRUNCH,DOUBLETEAM,EERIEIMPULSE,ELECTRICTERRAIN,ELECTROBALL,ENDURE,FACADE,FAKETEARS,FIREFANG,FRUSTRATION,GIGAIMPACT,HELPINGHAND,HIDDENPOWER,HYPERBEAM,ICEFANG,LASERFOCUS,LIGHTSCREEN,MAGNETRISE,PLAYROUGH,PROTECT,PSYCHICFANGS,RAINDANCE,REST,RETURN,RISINGVOLTAGE,ROAR,ROUND,SCARYFACE,SHOCKWAVE,SIGNALBEAM,SLEEPTALK,SNARL,SNORE,BRUTEFORCE,SUBSTITUTE,SUPERPOWER,SWAGGER,SWIFT,THIEF,THROATCHOP,THUNDER,THUNDERBOLT,THUNDERFANG,THUNDERWAVE,TOXIC,VOLTSWITCH,WILDCHARGE,EggGroups = Field,HatchSteps = 5120,Height = 1.4,Weight = 42.0,Color = Blue,Shape = Quadruped,Category = Manticore,Pokedex = Their wings are strong and fully developed. They can fly for large distances and create small gale-force winds with a single flap. Their toxic fangs are similarly exceptionally deadly.,Generation = 4,#-------------------------------,[ELECTRIKE]</v>
      </c>
    </row>
    <row r="10592" spans="1:5" x14ac:dyDescent="0.25">
      <c r="A10592" t="s">
        <v>4217</v>
      </c>
    </row>
    <row r="10593" spans="1:1" x14ac:dyDescent="0.25">
      <c r="A10593" t="s">
        <v>4200</v>
      </c>
    </row>
    <row r="10594" spans="1:1" x14ac:dyDescent="0.25">
      <c r="A10594" t="s">
        <v>4218</v>
      </c>
    </row>
    <row r="10595" spans="1:1" x14ac:dyDescent="0.25">
      <c r="A10595" t="s">
        <v>6</v>
      </c>
    </row>
    <row r="10596" spans="1:1" x14ac:dyDescent="0.25">
      <c r="A10596" t="s">
        <v>43</v>
      </c>
    </row>
    <row r="10597" spans="1:1" x14ac:dyDescent="0.25">
      <c r="A10597" t="s">
        <v>4219</v>
      </c>
    </row>
    <row r="10598" spans="1:1" x14ac:dyDescent="0.25">
      <c r="A10598" t="s">
        <v>1019</v>
      </c>
    </row>
    <row r="10599" spans="1:1" x14ac:dyDescent="0.25">
      <c r="A10599" t="s">
        <v>2233</v>
      </c>
    </row>
    <row r="10600" spans="1:1" x14ac:dyDescent="0.25">
      <c r="A10600" t="s">
        <v>11</v>
      </c>
    </row>
    <row r="10601" spans="1:1" x14ac:dyDescent="0.25">
      <c r="A10601" t="s">
        <v>4202</v>
      </c>
    </row>
    <row r="10602" spans="1:1" x14ac:dyDescent="0.25">
      <c r="A10602" t="s">
        <v>2099</v>
      </c>
    </row>
    <row r="10603" spans="1:1" x14ac:dyDescent="0.25">
      <c r="A10603" t="s">
        <v>4203</v>
      </c>
    </row>
    <row r="10604" spans="1:1" x14ac:dyDescent="0.25">
      <c r="A10604" t="s">
        <v>4220</v>
      </c>
    </row>
    <row r="10605" spans="1:1" x14ac:dyDescent="0.25">
      <c r="A10605" t="s">
        <v>367</v>
      </c>
    </row>
    <row r="10606" spans="1:1" x14ac:dyDescent="0.25">
      <c r="A10606" t="s">
        <v>614</v>
      </c>
    </row>
    <row r="10607" spans="1:1" x14ac:dyDescent="0.25">
      <c r="A10607" t="s">
        <v>126</v>
      </c>
    </row>
    <row r="10608" spans="1:1" x14ac:dyDescent="0.25">
      <c r="A10608" t="s">
        <v>4221</v>
      </c>
    </row>
    <row r="10609" spans="1:5" x14ac:dyDescent="0.25">
      <c r="A10609" t="s">
        <v>53</v>
      </c>
    </row>
    <row r="10610" spans="1:5" x14ac:dyDescent="0.25">
      <c r="A10610" t="s">
        <v>551</v>
      </c>
    </row>
    <row r="10611" spans="1:5" x14ac:dyDescent="0.25">
      <c r="A10611" t="s">
        <v>4206</v>
      </c>
    </row>
    <row r="10612" spans="1:5" x14ac:dyDescent="0.25">
      <c r="A10612" t="s">
        <v>4222</v>
      </c>
    </row>
    <row r="10613" spans="1:5" x14ac:dyDescent="0.25">
      <c r="A10613" t="s">
        <v>385</v>
      </c>
    </row>
    <row r="10614" spans="1:5" x14ac:dyDescent="0.25">
      <c r="A10614" t="s">
        <v>1</v>
      </c>
    </row>
    <row r="10615" spans="1:5" x14ac:dyDescent="0.25">
      <c r="A10615" t="s">
        <v>4223</v>
      </c>
      <c r="E10615" t="str">
        <f>A10615&amp;","&amp;A10616&amp;","&amp;A10617&amp;","&amp;A10618&amp;","&amp;A10619&amp;","&amp;A10620&amp;","&amp;A10621&amp;","&amp;A10622&amp;","&amp;A10623&amp;","&amp;A10624&amp;","&amp;A10625&amp;","&amp;A10626&amp;","&amp;A10627&amp;","&amp;A10628&amp;","&amp;A10629&amp;","&amp;A10630&amp;","&amp;A10631&amp;","&amp;A10632&amp;","&amp;A10633&amp;","&amp;A10634&amp;","&amp;A10635&amp;","&amp;A10636&amp;","&amp;A10637&amp;","&amp;A10638&amp;","&amp;A10639</f>
        <v>[ELECTRIKE],Name = Electrike,Types = GROUND,GHOST,BaseStats = 40,65,30,65,45,50,GenderRatio = Female50Percent,GrowthRate = Slow,BaseExp = 59,EVs = SPEED,1,CatchRate = 120,Happiness = 70,Abilities = INTIMIDATE,MOXIE,HiddenAbilities = CURSEDBODY,Moves = 1,TACKLE,1,SANDATTACK,4,LICK,8,SANDJET,12,HOWL,16,BONERUSH,20,BITE,24,NECROPHAGY,28,BATTLECRY,32,GOLDRUSH,36,CRUNCH,40,SCREECH,44,BONEMERANG,49,SHADOWBONE,54,SHADOWFORCE,TutorMoves = AGILITY,ATTRACT,BODYSLAM,CHARGEBEAM,CONFIDE,CRUNCH,DOUBLETEAM,EERIEIMPULSE,ELECTROBALL,ENDURE,FACADE,FIREFANG,FLAMETHROWER,FRUSTRATION,HIDDENPOWER,ICEFANG,LIGHTSCREEN,MAGNETRISE,PROTECT,PSYCHICFANGS,RAINDANCE,REST,RETURN,RISINGVOLTAGE,ROAR,ROUND,SHOCKWAVE,SIGNALBEAM,SLEEPTALK,SNARL,SNORE,BRUTEFORCE,SUBSTITUTE,SWAGGER,SWIFT,THIEF,THUNDER,THUNDERBOLT,THUNDERFANG,THUNDERWAVE,TOXIC,UPROAR,VOLTSWITCH,WILDCHARGE,EggMoves = SKULLBASH,HEADBUTT,ZENHEADBUTT,CURSE,SWITCHEROO,DOUBLEKICK,ENDEAVOR,FOCUSENERGY,EggGroups = Field,HatchSteps = 5120,Height = 0.6,Weight = 15.2,Color = Brown,Shape = Quadruped,Category = Skull,Pokedex = It wears a skull of an animal it scavenged as a sort of trophy or helmet to protect itself in badlands or rocky mountains. No one has actually seen what its head looks like under the skull.,Generation = 3,Evolutions = MANECTRIC,Level,26</v>
      </c>
    </row>
    <row r="10616" spans="1:5" x14ac:dyDescent="0.25">
      <c r="A10616" t="s">
        <v>4224</v>
      </c>
    </row>
    <row r="10617" spans="1:5" x14ac:dyDescent="0.25">
      <c r="A10617" t="s">
        <v>4225</v>
      </c>
    </row>
    <row r="10618" spans="1:5" x14ac:dyDescent="0.25">
      <c r="A10618" t="s">
        <v>4226</v>
      </c>
    </row>
    <row r="10619" spans="1:5" x14ac:dyDescent="0.25">
      <c r="A10619" t="s">
        <v>6</v>
      </c>
    </row>
    <row r="10620" spans="1:5" x14ac:dyDescent="0.25">
      <c r="A10620" t="s">
        <v>175</v>
      </c>
    </row>
    <row r="10621" spans="1:5" x14ac:dyDescent="0.25">
      <c r="A10621" t="s">
        <v>445</v>
      </c>
    </row>
    <row r="10622" spans="1:5" x14ac:dyDescent="0.25">
      <c r="A10622" t="s">
        <v>119</v>
      </c>
    </row>
    <row r="10623" spans="1:5" x14ac:dyDescent="0.25">
      <c r="A10623" t="s">
        <v>461</v>
      </c>
    </row>
    <row r="10624" spans="1:5" x14ac:dyDescent="0.25">
      <c r="A10624" t="s">
        <v>11</v>
      </c>
    </row>
    <row r="10625" spans="1:1" x14ac:dyDescent="0.25">
      <c r="A10625" t="s">
        <v>3233</v>
      </c>
    </row>
    <row r="10626" spans="1:1" x14ac:dyDescent="0.25">
      <c r="A10626" t="s">
        <v>259</v>
      </c>
    </row>
    <row r="10627" spans="1:1" x14ac:dyDescent="0.25">
      <c r="A10627" t="s">
        <v>4227</v>
      </c>
    </row>
    <row r="10628" spans="1:1" x14ac:dyDescent="0.25">
      <c r="A10628" t="s">
        <v>4228</v>
      </c>
    </row>
    <row r="10629" spans="1:1" x14ac:dyDescent="0.25">
      <c r="A10629" t="s">
        <v>4229</v>
      </c>
    </row>
    <row r="10630" spans="1:1" x14ac:dyDescent="0.25">
      <c r="A10630" t="s">
        <v>367</v>
      </c>
    </row>
    <row r="10631" spans="1:1" x14ac:dyDescent="0.25">
      <c r="A10631" t="s">
        <v>614</v>
      </c>
    </row>
    <row r="10632" spans="1:1" x14ac:dyDescent="0.25">
      <c r="A10632" t="s">
        <v>19</v>
      </c>
    </row>
    <row r="10633" spans="1:1" x14ac:dyDescent="0.25">
      <c r="A10633" t="s">
        <v>3860</v>
      </c>
    </row>
    <row r="10634" spans="1:1" x14ac:dyDescent="0.25">
      <c r="A10634" t="s">
        <v>155</v>
      </c>
    </row>
    <row r="10635" spans="1:1" x14ac:dyDescent="0.25">
      <c r="A10635" t="s">
        <v>551</v>
      </c>
    </row>
    <row r="10636" spans="1:1" x14ac:dyDescent="0.25">
      <c r="A10636" t="s">
        <v>1542</v>
      </c>
    </row>
    <row r="10637" spans="1:1" x14ac:dyDescent="0.25">
      <c r="A10637" t="s">
        <v>4230</v>
      </c>
    </row>
    <row r="10638" spans="1:1" x14ac:dyDescent="0.25">
      <c r="A10638" t="s">
        <v>269</v>
      </c>
    </row>
    <row r="10639" spans="1:1" x14ac:dyDescent="0.25">
      <c r="A10639" t="s">
        <v>4231</v>
      </c>
    </row>
    <row r="10640" spans="1:1" x14ac:dyDescent="0.25">
      <c r="A10640" t="s">
        <v>1</v>
      </c>
    </row>
    <row r="10641" spans="1:5" x14ac:dyDescent="0.25">
      <c r="A10641" t="s">
        <v>4232</v>
      </c>
      <c r="E10641" t="str">
        <f>A10641&amp;","&amp;A10642&amp;","&amp;A10643&amp;","&amp;A10644&amp;","&amp;A10645&amp;","&amp;A10646&amp;","&amp;A10647&amp;","&amp;A10648&amp;","&amp;A10649&amp;","&amp;A10650&amp;","&amp;A10651&amp;","&amp;A10652&amp;","&amp;A10653&amp;","&amp;A10654&amp;","&amp;A10655&amp;","&amp;A10656&amp;","&amp;A10657&amp;","&amp;A10658&amp;","&amp;A10659&amp;","&amp;A10660&amp;","&amp;A10661&amp;","&amp;A10662&amp;","&amp;A10663&amp;","&amp;A10664&amp;","&amp;A10665</f>
        <v>[MANECTRIC],Name = Manectric,Types = GROUND,GHOST,BaseStats = 70,115,55,105,55,75,GenderRatio = Female50Percent,GrowthRate = Slow,BaseExp = 166,EVs = SPEED,2,CatchRate = 45,Happiness = 70,Abilities = INTIMIDATE,MOXIE,HiddenAbilities = CURSEDBODY,Moves = 1,TACKLE,1,SANDATTACK,4,LICK,8,SANDJET,12,HOWL,16,BONERUSH,20,BITE,24,NECROPHAGY,28,BATTLECRY,32,GOLDRUSH,36,CRUNCH,40,SCREECH,44,BONEMERANG,49,SHADOWBONE,54,SHADOWFORCE,TutorMoves = AGILITY,ATTRACT,BODYSLAM,CHARGEBEAM,CONFIDE,CRUNCH,DOUBLETEAM,EERIEIMPULSE,ELECTRICTERRAIN,ELECTROBALL,ENDURE,FACADE,FIREFANG,FLAMETHROWER,FRUSTRATION,GIGAIMPACT,HIDDENPOWER,HYPERBEAM,HYPERVOICE,ICEFANG,LASERFOCUS,LIGHTSCREEN,MAGNETRISE,OVERHEAT,PROTECT,PSYCHICFANGS,RAINDANCE,REST,RETURN,RISINGVOLTAGE,ROAR,ROUND,SCARYFACE,SHOCKWAVE,SIGNALBEAM,SLEEPTALK,SNARL,SNORE,BRUTEFORCE,SUBSTITUTE,SWAGGER,SWIFT,THIEF,THUNDER,THUNDERBOLT,THUNDERFANG,THUNDERWAVE,TOXIC,UPROAR,VOLTSWITCH,WILDCHARGE,EggGroups = Field,HatchSteps = 5120,Height = 1.5,Weight = 40.2,Color = Brown,Shape = Quadruped,Habitat = Grassland,Category = Skull,Pokedex = When it evolved, the skull it scavenged as an Electrike became a part of its features, that they can no longer be independently removed.,Generation = 3,#-------------------------------</v>
      </c>
    </row>
    <row r="10642" spans="1:5" x14ac:dyDescent="0.25">
      <c r="A10642" t="s">
        <v>4233</v>
      </c>
    </row>
    <row r="10643" spans="1:5" x14ac:dyDescent="0.25">
      <c r="A10643" t="s">
        <v>4225</v>
      </c>
    </row>
    <row r="10644" spans="1:5" x14ac:dyDescent="0.25">
      <c r="A10644" t="s">
        <v>4234</v>
      </c>
    </row>
    <row r="10645" spans="1:5" x14ac:dyDescent="0.25">
      <c r="A10645" t="s">
        <v>6</v>
      </c>
    </row>
    <row r="10646" spans="1:5" x14ac:dyDescent="0.25">
      <c r="A10646" t="s">
        <v>175</v>
      </c>
    </row>
    <row r="10647" spans="1:5" x14ac:dyDescent="0.25">
      <c r="A10647" t="s">
        <v>579</v>
      </c>
    </row>
    <row r="10648" spans="1:5" x14ac:dyDescent="0.25">
      <c r="A10648" t="s">
        <v>136</v>
      </c>
    </row>
    <row r="10649" spans="1:5" x14ac:dyDescent="0.25">
      <c r="A10649" t="s">
        <v>2233</v>
      </c>
    </row>
    <row r="10650" spans="1:5" x14ac:dyDescent="0.25">
      <c r="A10650" t="s">
        <v>11</v>
      </c>
    </row>
    <row r="10651" spans="1:5" x14ac:dyDescent="0.25">
      <c r="A10651" t="s">
        <v>3233</v>
      </c>
    </row>
    <row r="10652" spans="1:5" x14ac:dyDescent="0.25">
      <c r="A10652" t="s">
        <v>259</v>
      </c>
    </row>
    <row r="10653" spans="1:5" x14ac:dyDescent="0.25">
      <c r="A10653" t="s">
        <v>4227</v>
      </c>
    </row>
    <row r="10654" spans="1:5" x14ac:dyDescent="0.25">
      <c r="A10654" t="s">
        <v>4235</v>
      </c>
    </row>
    <row r="10655" spans="1:5" x14ac:dyDescent="0.25">
      <c r="A10655" t="s">
        <v>367</v>
      </c>
    </row>
    <row r="10656" spans="1:5" x14ac:dyDescent="0.25">
      <c r="A10656" t="s">
        <v>614</v>
      </c>
    </row>
    <row r="10657" spans="1:5" x14ac:dyDescent="0.25">
      <c r="A10657" t="s">
        <v>110</v>
      </c>
    </row>
    <row r="10658" spans="1:5" x14ac:dyDescent="0.25">
      <c r="A10658" t="s">
        <v>4236</v>
      </c>
    </row>
    <row r="10659" spans="1:5" x14ac:dyDescent="0.25">
      <c r="A10659" t="s">
        <v>155</v>
      </c>
    </row>
    <row r="10660" spans="1:5" x14ac:dyDescent="0.25">
      <c r="A10660" t="s">
        <v>551</v>
      </c>
    </row>
    <row r="10661" spans="1:5" x14ac:dyDescent="0.25">
      <c r="A10661" t="s">
        <v>2880</v>
      </c>
    </row>
    <row r="10662" spans="1:5" x14ac:dyDescent="0.25">
      <c r="A10662" t="s">
        <v>1542</v>
      </c>
    </row>
    <row r="10663" spans="1:5" x14ac:dyDescent="0.25">
      <c r="A10663" t="s">
        <v>4237</v>
      </c>
    </row>
    <row r="10664" spans="1:5" x14ac:dyDescent="0.25">
      <c r="A10664" t="s">
        <v>269</v>
      </c>
    </row>
    <row r="10665" spans="1:5" x14ac:dyDescent="0.25">
      <c r="A10665" t="s">
        <v>1</v>
      </c>
    </row>
    <row r="10666" spans="1:5" x14ac:dyDescent="0.25">
      <c r="A10666" t="s">
        <v>4238</v>
      </c>
      <c r="E10666" t="str">
        <f>A10666&amp;","&amp;A10667&amp;","&amp;A10668&amp;","&amp;A10669&amp;","&amp;A10670&amp;","&amp;A10671&amp;","&amp;A10672&amp;","&amp;A10673&amp;","&amp;A10674&amp;","&amp;A10675&amp;","&amp;A10676&amp;","&amp;A10677&amp;","&amp;A10678&amp;","&amp;A10679&amp;","&amp;A10680&amp;","&amp;A10681&amp;","&amp;A10682&amp;","&amp;A10683&amp;","&amp;A10684&amp;","&amp;A10685&amp;","&amp;A10686&amp;","&amp;A10687&amp;","&amp;A10688&amp;","&amp;A10689&amp;","&amp;A10690</f>
        <v>[FERROSEED],Name = Ferroseed,Types = GRASS,BaseStats = 44,50,91,10,24,86,GenderRatio = Female50Percent,GrowthRate = Medium,BaseExp = 61,EVs = DEFENSE,1,CatchRate = 255,Happiness = 70,Abilities = IRONBARBS,Moves = 1,TACKLE,1,HARDEN,5,METALCLAW,10,PINMISSILE,15,INGRAIN,20,FLASHCANNON,25,IRONHEAD,30,SELFDESTRUCT,35,IRONDEFENSE,41,CURSE,45,GYROBALL,50,EXPLOSION,TutorMoves = ASSURANCE,ATTRACT,BULLETSEED,CONFIDE,DOUBLETEAM,ENDEAVOR,ENDURE,ENERGYBALL,EXPLOSION,FACADE,FLASHCANNON,FRUSTRATION,GIGADRAIN,GRAVITY,GYROBALL,HIDDENPOWER,IRONDEFENSE,IRONHEAD,KNOCKOFF,MAGNETRISE,NATUREPOWER,SCORESETTLER,PINMISSILE,POISONJAB,PROTECT,REST,RETURN,REVENGE,ROCKPOLISH,ROCKSMASH,ROUND,PEPPERBURST,SELFDESTRUCT,SLEEPTALK,SNORE,SOLARBEAM,SPIKES,STEALTHROCK,STEELBEAM,STEELROLLER,SUBSTITUTE,SUNNYDAY,SWAGGER,THUNDERBOLT,THUNDERWAVE,TOXIC,WORRYSEED,EggMoves = LEECHSEED,GRAVITY,VILEFUMES,TOXIC,KNOCKOFF,EggGroups = Grass,HatchSteps = 5120,Height = 0.6,Weight = 18.8,Color = Green,Shape = Head,Category = Trap,Pokedex = It camouflages well into its surroundings. It uses its beautiful flowers to attract prey and then when they close in, will bring them down through a volley of thorns.,Generation = 5,WildItemUncommon = STICKYBARB,Evolutions = FERROTHORN,Level,40</v>
      </c>
    </row>
    <row r="10667" spans="1:5" x14ac:dyDescent="0.25">
      <c r="A10667" t="s">
        <v>4239</v>
      </c>
    </row>
    <row r="10668" spans="1:5" x14ac:dyDescent="0.25">
      <c r="A10668" t="s">
        <v>4116</v>
      </c>
    </row>
    <row r="10669" spans="1:5" x14ac:dyDescent="0.25">
      <c r="A10669" t="s">
        <v>4240</v>
      </c>
    </row>
    <row r="10670" spans="1:5" x14ac:dyDescent="0.25">
      <c r="A10670" t="s">
        <v>6</v>
      </c>
    </row>
    <row r="10671" spans="1:5" x14ac:dyDescent="0.25">
      <c r="A10671" t="s">
        <v>7</v>
      </c>
    </row>
    <row r="10672" spans="1:5" x14ac:dyDescent="0.25">
      <c r="A10672" t="s">
        <v>565</v>
      </c>
    </row>
    <row r="10673" spans="1:1" x14ac:dyDescent="0.25">
      <c r="A10673" t="s">
        <v>203</v>
      </c>
    </row>
    <row r="10674" spans="1:1" x14ac:dyDescent="0.25">
      <c r="A10674" t="s">
        <v>146</v>
      </c>
    </row>
    <row r="10675" spans="1:1" x14ac:dyDescent="0.25">
      <c r="A10675" t="s">
        <v>11</v>
      </c>
    </row>
    <row r="10676" spans="1:1" x14ac:dyDescent="0.25">
      <c r="A10676" t="s">
        <v>4241</v>
      </c>
    </row>
    <row r="10677" spans="1:1" x14ac:dyDescent="0.25">
      <c r="A10677" t="s">
        <v>4242</v>
      </c>
    </row>
    <row r="10678" spans="1:1" x14ac:dyDescent="0.25">
      <c r="A10678" t="s">
        <v>4243</v>
      </c>
    </row>
    <row r="10679" spans="1:1" x14ac:dyDescent="0.25">
      <c r="A10679" t="s">
        <v>4244</v>
      </c>
    </row>
    <row r="10680" spans="1:1" x14ac:dyDescent="0.25">
      <c r="A10680" t="s">
        <v>430</v>
      </c>
    </row>
    <row r="10681" spans="1:1" x14ac:dyDescent="0.25">
      <c r="A10681" t="s">
        <v>614</v>
      </c>
    </row>
    <row r="10682" spans="1:1" x14ac:dyDescent="0.25">
      <c r="A10682" t="s">
        <v>19</v>
      </c>
    </row>
    <row r="10683" spans="1:1" x14ac:dyDescent="0.25">
      <c r="A10683" t="s">
        <v>4245</v>
      </c>
    </row>
    <row r="10684" spans="1:1" x14ac:dyDescent="0.25">
      <c r="A10684" t="s">
        <v>237</v>
      </c>
    </row>
    <row r="10685" spans="1:1" x14ac:dyDescent="0.25">
      <c r="A10685" t="s">
        <v>22</v>
      </c>
    </row>
    <row r="10686" spans="1:1" x14ac:dyDescent="0.25">
      <c r="A10686" t="s">
        <v>4246</v>
      </c>
    </row>
    <row r="10687" spans="1:1" x14ac:dyDescent="0.25">
      <c r="A10687" t="s">
        <v>4247</v>
      </c>
    </row>
    <row r="10688" spans="1:1" x14ac:dyDescent="0.25">
      <c r="A10688" t="s">
        <v>56</v>
      </c>
    </row>
    <row r="10689" spans="1:5" x14ac:dyDescent="0.25">
      <c r="A10689" t="s">
        <v>3608</v>
      </c>
    </row>
    <row r="10690" spans="1:5" x14ac:dyDescent="0.25">
      <c r="A10690" t="s">
        <v>4248</v>
      </c>
    </row>
    <row r="10691" spans="1:5" x14ac:dyDescent="0.25">
      <c r="A10691" t="s">
        <v>1</v>
      </c>
    </row>
    <row r="10692" spans="1:5" x14ac:dyDescent="0.25">
      <c r="A10692" t="s">
        <v>4249</v>
      </c>
      <c r="E10692" t="str">
        <f>A10692&amp;","&amp;A10693&amp;","&amp;A10694&amp;","&amp;A10695&amp;","&amp;A10696&amp;","&amp;A10697&amp;","&amp;A10698&amp;","&amp;A10699&amp;","&amp;A10700&amp;","&amp;A10701&amp;","&amp;A10702&amp;","&amp;A10703&amp;","&amp;A10704&amp;","&amp;A10705&amp;","&amp;A10706&amp;","&amp;A10707&amp;","&amp;A10708&amp;","&amp;A10709&amp;","&amp;A10710&amp;","&amp;A10711&amp;","&amp;A10712&amp;","&amp;A10713&amp;","&amp;A10714&amp;","&amp;A10715&amp;","&amp;A10716</f>
        <v>[FERROTHORN],Name = Ferrothorn,Types = GRASS,BaseStats = 74,94,131,20,54,116,GenderRatio = Female50Percent,GrowthRate = Medium,BaseExp = 171,EVs = DEFENSE,2,CatchRate = 90,Happiness = 70,Abilities = IRONBARBS,HiddenAbilities = ANTICIPATION,Moves = 0,POWERWHIP,1,POWERWHIP,1,TACKLE,1,HARDEN,1,METALCLAW,1,PINMISSILE,15,INGRAIN,20,FLASHCANNON,25,IRONHEAD,30,SELFDESTRUCT,35,IRONDEFENSE,43,CURSE,49,GYROBALL,56,EXPLOSION,TutorMoves = STREAMRUSH,ASSURANCE,ATTRACT,BLOCK,BODYPRESS,BRUTALSWING,BULLDOZE,BULLETSEED,CONFIDE,CUT,DOUBLETEAM,ENDEAVOR,ENDURE,ENERGYBALL,EXPLOSION,FACADE,FLASHCANNON,FRUSTRATION,GIGADRAIN,GIGAIMPACT,GRASSKNOT,GRAVITY,GYROBALL,HEAVYSLAM,HIDDENPOWER,HYPERBEAM,IRONDEFENSE,IRONHEAD,KNOCKOFF,MAGNETRISE,NATUREPOWER,SCORESETTLER,PINMISSILE,POISONJAB,POWERWHIP,PROTECT,REST,RETURN,REVENGE,ROCKPOLISH,ROCKSMASH,ROUND,SANDSTORM,PEPPERBURST,SELFDESTRUCT,SHADOWCLAW,SLEEPTALK,SNORE,SOLARBEAM,SPIKES,STEALTHROCK,STEELBEAM,STEELROLLER,BRUTEFORCE,SUBSTITUTE,SUNNYDAY,SWAGGER,SWORDSDANCE,THUNDER,THUNDERBOLT,THUNDERWAVE,TOXIC,WORRYSEED,EggGroups = Grass,HatchSteps = 5120,Height = 1.0,Weight = 110.0,Color = Green,Shape = Multiped,Category = Fly Trap,Pokedex = It subtly uses the flowers on its head to attract certain prey. When the prey close in, it can jump up and consume them in a single gulp.,Generation = 5,WildItemUncommon = STICKYBARB,#-------------------------------</v>
      </c>
    </row>
    <row r="10693" spans="1:5" x14ac:dyDescent="0.25">
      <c r="A10693" t="s">
        <v>4250</v>
      </c>
    </row>
    <row r="10694" spans="1:5" x14ac:dyDescent="0.25">
      <c r="A10694" t="s">
        <v>4116</v>
      </c>
    </row>
    <row r="10695" spans="1:5" x14ac:dyDescent="0.25">
      <c r="A10695" t="s">
        <v>4251</v>
      </c>
    </row>
    <row r="10696" spans="1:5" x14ac:dyDescent="0.25">
      <c r="A10696" t="s">
        <v>6</v>
      </c>
    </row>
    <row r="10697" spans="1:5" x14ac:dyDescent="0.25">
      <c r="A10697" t="s">
        <v>7</v>
      </c>
    </row>
    <row r="10698" spans="1:5" x14ac:dyDescent="0.25">
      <c r="A10698" t="s">
        <v>4252</v>
      </c>
    </row>
    <row r="10699" spans="1:5" x14ac:dyDescent="0.25">
      <c r="A10699" t="s">
        <v>218</v>
      </c>
    </row>
    <row r="10700" spans="1:5" x14ac:dyDescent="0.25">
      <c r="A10700" t="s">
        <v>2203</v>
      </c>
    </row>
    <row r="10701" spans="1:5" x14ac:dyDescent="0.25">
      <c r="A10701" t="s">
        <v>11</v>
      </c>
    </row>
    <row r="10702" spans="1:5" x14ac:dyDescent="0.25">
      <c r="A10702" t="s">
        <v>4241</v>
      </c>
    </row>
    <row r="10703" spans="1:5" x14ac:dyDescent="0.25">
      <c r="A10703" t="s">
        <v>546</v>
      </c>
    </row>
    <row r="10704" spans="1:5" x14ac:dyDescent="0.25">
      <c r="A10704" t="s">
        <v>4253</v>
      </c>
    </row>
    <row r="10705" spans="1:5" x14ac:dyDescent="0.25">
      <c r="A10705" t="s">
        <v>4254</v>
      </c>
    </row>
    <row r="10706" spans="1:5" x14ac:dyDescent="0.25">
      <c r="A10706" t="s">
        <v>430</v>
      </c>
    </row>
    <row r="10707" spans="1:5" x14ac:dyDescent="0.25">
      <c r="A10707" t="s">
        <v>614</v>
      </c>
    </row>
    <row r="10708" spans="1:5" x14ac:dyDescent="0.25">
      <c r="A10708" t="s">
        <v>75</v>
      </c>
    </row>
    <row r="10709" spans="1:5" x14ac:dyDescent="0.25">
      <c r="A10709" t="s">
        <v>4255</v>
      </c>
    </row>
    <row r="10710" spans="1:5" x14ac:dyDescent="0.25">
      <c r="A10710" t="s">
        <v>237</v>
      </c>
    </row>
    <row r="10711" spans="1:5" x14ac:dyDescent="0.25">
      <c r="A10711" t="s">
        <v>1011</v>
      </c>
    </row>
    <row r="10712" spans="1:5" x14ac:dyDescent="0.25">
      <c r="A10712" t="s">
        <v>4256</v>
      </c>
    </row>
    <row r="10713" spans="1:5" x14ac:dyDescent="0.25">
      <c r="A10713" t="s">
        <v>4257</v>
      </c>
    </row>
    <row r="10714" spans="1:5" x14ac:dyDescent="0.25">
      <c r="A10714" t="s">
        <v>56</v>
      </c>
    </row>
    <row r="10715" spans="1:5" x14ac:dyDescent="0.25">
      <c r="A10715" t="s">
        <v>3608</v>
      </c>
    </row>
    <row r="10716" spans="1:5" x14ac:dyDescent="0.25">
      <c r="A10716" t="s">
        <v>1</v>
      </c>
    </row>
    <row r="10717" spans="1:5" x14ac:dyDescent="0.25">
      <c r="A10717" t="s">
        <v>4258</v>
      </c>
      <c r="E10717" t="str">
        <f>A10717&amp;","&amp;A10718&amp;","&amp;A10719&amp;","&amp;A10720&amp;","&amp;A10721&amp;","&amp;A10722&amp;","&amp;A10723&amp;","&amp;A10724&amp;","&amp;A10725&amp;","&amp;A10726&amp;","&amp;A10727&amp;","&amp;A10728&amp;","&amp;A10729&amp;","&amp;A10730&amp;","&amp;A10731&amp;","&amp;A10732&amp;","&amp;A10733&amp;","&amp;A10734&amp;","&amp;A10735&amp;","&amp;A10736&amp;","&amp;A10737&amp;","&amp;A10738&amp;","&amp;A10739&amp;","&amp;A10740&amp;","&amp;A10741</f>
        <v>[MAREANIE],Name = Mareanie,Types = GRASS,POISON,BaseStats = 50,55,65,40,30,65,GenderRatio = Female50Percent,GrowthRate = Medium,BaseExp = 61,EVs = DEFENSE,1,CatchRate = 190,Happiness = 70,Abilities = ARENATRAP,PRESSURE,HiddenAbilities = POISONTOUCH,Moves = 1,TEARFULLOOK,1,POISONSTING,1,FAKEOUT,5,SPIKYSHIELD,9,LEECHSEED,13,THORNPRISON,16,KNOCKOFF,19,TOXICSPIKES,23,INGRAIN,28,VENOMDRAIN,32,STRANDINGROOTS,35,FLYTRAP,39,SUCKERPUNCH,42,DESTINYBOND,47,PEPPERBURST,51,PLAGUE,55,POWERWHIP,TutorMoves = PROTECT,RETURN,FACADE,FRUSTRATION,FALSESWIPE,HIDDENPOWER,REST,SUNNYDAY,PINMISSILE,UTURN,MAGICALLEAF,SOLARBEAM,SOLARBLADE,GIGADRAIN,BULLETSEED,GRASSYTERRAIN,GRASSKNOT,EDENFRUIT,SPIKES,QUICKSAND,MINDDRAIN,STEALTHROCK,THIEF,FAKETEARS,SCORESETTLER,ASSURANCE,BRUTALSWING,TAUNT,KNOCKOFF,VENDETTA,ATTRACT,GOBLINSTRIKE,RAINDANCE,REVENGE,CROSSPOISON,ALLERGY,TOXIC,TOXICSPIKES,GASTROACID,POISONFANG,ACIDARMOR,HEX,CURSE,CONFUSERAY,MEANLOOK,SUBSTITUTE,BATTERYACID,PSYCHICFANGS,LEECHLIFE,SLUDGEBOMB,BALANCERCHANGEREQUIRED,POISONJAB,GUNKSHOT,DARKPULSE,CRUNCH,NASTYPLOT,THROATCHOP,ENERGYBALL,POWERWHIP,LEAFBLADE,LEAFSTORM,SWORDSDANCE,GYROBALL,PLAYROUGH,FURYCUTTER,INFECTION,WORKUP,TERRAINPULSE,CORROSIVEGAS,SLUDGEWAVE,LASHOUT,VITALITYDRAIN,FOULPLAY,MEMENTO,GRUDGE,SYNTHESIS,GRASSPLEDGE,WAIL,EggMoves = TOXICTHREAD,POISONSPIT,LASHOUT,WILDROOTS,INFECTION,FIRSTIMPRESSION,POISONJAB,RAZORLEAF,EggGroups = Grass,HatchSteps = 5120,Height = 0.4,Weight = 8.0,Color = Green,Shape = HeadBase,Category = Brutal Ivy,Pokedex = This deceitful Pokemon pretends to be nothing more than a shrub to catch its prey off-guard. It oozes one of the most lethal poisons in the world.,Generation = 7,Evolutions = TOXAPEX,Level,36</v>
      </c>
    </row>
    <row r="10718" spans="1:5" x14ac:dyDescent="0.25">
      <c r="A10718" t="s">
        <v>4259</v>
      </c>
    </row>
    <row r="10719" spans="1:5" x14ac:dyDescent="0.25">
      <c r="A10719" t="s">
        <v>443</v>
      </c>
    </row>
    <row r="10720" spans="1:5" x14ac:dyDescent="0.25">
      <c r="A10720" t="s">
        <v>4260</v>
      </c>
    </row>
    <row r="10721" spans="1:1" x14ac:dyDescent="0.25">
      <c r="A10721" t="s">
        <v>6</v>
      </c>
    </row>
    <row r="10722" spans="1:1" x14ac:dyDescent="0.25">
      <c r="A10722" t="s">
        <v>7</v>
      </c>
    </row>
    <row r="10723" spans="1:1" x14ac:dyDescent="0.25">
      <c r="A10723" t="s">
        <v>565</v>
      </c>
    </row>
    <row r="10724" spans="1:1" x14ac:dyDescent="0.25">
      <c r="A10724" t="s">
        <v>203</v>
      </c>
    </row>
    <row r="10725" spans="1:1" x14ac:dyDescent="0.25">
      <c r="A10725" t="s">
        <v>10</v>
      </c>
    </row>
    <row r="10726" spans="1:1" x14ac:dyDescent="0.25">
      <c r="A10726" t="s">
        <v>11</v>
      </c>
    </row>
    <row r="10727" spans="1:1" x14ac:dyDescent="0.25">
      <c r="A10727" t="s">
        <v>4261</v>
      </c>
    </row>
    <row r="10728" spans="1:1" x14ac:dyDescent="0.25">
      <c r="A10728" t="s">
        <v>3080</v>
      </c>
    </row>
    <row r="10729" spans="1:1" x14ac:dyDescent="0.25">
      <c r="A10729" t="s">
        <v>4262</v>
      </c>
    </row>
    <row r="10730" spans="1:1" x14ac:dyDescent="0.25">
      <c r="A10730" t="s">
        <v>4263</v>
      </c>
    </row>
    <row r="10731" spans="1:1" x14ac:dyDescent="0.25">
      <c r="A10731" t="s">
        <v>4264</v>
      </c>
    </row>
    <row r="10732" spans="1:1" x14ac:dyDescent="0.25">
      <c r="A10732" t="s">
        <v>430</v>
      </c>
    </row>
    <row r="10733" spans="1:1" x14ac:dyDescent="0.25">
      <c r="A10733" t="s">
        <v>614</v>
      </c>
    </row>
    <row r="10734" spans="1:1" x14ac:dyDescent="0.25">
      <c r="A10734" t="s">
        <v>484</v>
      </c>
    </row>
    <row r="10735" spans="1:1" x14ac:dyDescent="0.25">
      <c r="A10735" t="s">
        <v>64</v>
      </c>
    </row>
    <row r="10736" spans="1:1" x14ac:dyDescent="0.25">
      <c r="A10736" t="s">
        <v>237</v>
      </c>
    </row>
    <row r="10737" spans="1:5" x14ac:dyDescent="0.25">
      <c r="A10737" t="s">
        <v>186</v>
      </c>
    </row>
    <row r="10738" spans="1:5" x14ac:dyDescent="0.25">
      <c r="A10738" t="s">
        <v>4265</v>
      </c>
    </row>
    <row r="10739" spans="1:5" x14ac:dyDescent="0.25">
      <c r="A10739" t="s">
        <v>4266</v>
      </c>
    </row>
    <row r="10740" spans="1:5" x14ac:dyDescent="0.25">
      <c r="A10740" t="s">
        <v>618</v>
      </c>
    </row>
    <row r="10741" spans="1:5" x14ac:dyDescent="0.25">
      <c r="A10741" t="s">
        <v>4267</v>
      </c>
    </row>
    <row r="10742" spans="1:5" x14ac:dyDescent="0.25">
      <c r="A10742" t="s">
        <v>1</v>
      </c>
    </row>
    <row r="10743" spans="1:5" x14ac:dyDescent="0.25">
      <c r="A10743" t="s">
        <v>4268</v>
      </c>
      <c r="E10743" t="str">
        <f>A10743&amp;","&amp;A10744&amp;","&amp;A10745&amp;","&amp;A10746&amp;","&amp;A10747&amp;","&amp;A10748&amp;","&amp;A10749&amp;","&amp;A10750&amp;","&amp;A10751&amp;","&amp;A10752&amp;","&amp;A10753&amp;","&amp;A10754&amp;","&amp;A10755&amp;","&amp;A10756&amp;","&amp;A10757&amp;","&amp;A10758&amp;","&amp;A10759&amp;","&amp;A10760&amp;","&amp;A10761&amp;","&amp;A10762&amp;","&amp;A10763&amp;","&amp;A10764&amp;","&amp;A10765&amp;","&amp;A10766&amp;","&amp;A10767</f>
        <v>[TOXAPEX],Name = Toxapex,Types = GRASS,POISON,BaseStats = 75,95,120,35,50,120,GenderRatio = Female50Percent,GrowthRate = Medium,BaseExp = 173,EVs = DEFENSE,1,SPECIAL_DEFENSE,1,CatchRate = 75,Happiness = 70,Abilities = ARENATRAP,PRESSURE,HiddenAbilities = POISONTOUCH,Moves = 0,BANEFULBUNKER,1,BANEFULBUNKER,1,TEARFULLOOK,1,POISONSTING,1,FAKEOUT,5,SPIKYSHIELD,9,LEECHSEED,13,THORNPRISON,16,KNOCKOFF,19,TOXICSPIKES,23,INGRAIN,28,VENOMDRAIN,32,STRANDINGROOTS,35,FLYTRAP,39,SUCKERPUNCH,42,DESTINYBOND,47,PEPPERBURST,51,PLAGUE,55,POWERWHIP,TutorMoves = PROTECT,RETURN,FACADE,FRUSTRATION,FALSESWIPE,HIDDENPOWER,REST,SUNNYDAY,PINMISSILE,UTURN,MAGICALLEAF,SOLARBEAM,SOLARBLADE,GIGADRAIN,BULLETSEED,GRASSYTERRAIN,GRASSKNOT,EDENFRUIT,SPIKES,QUICKSAND,MINDDRAIN,STEALTHROCK,THIEF,FAKETEARS,SCORESETTLER,ASSURANCE,BRUTALSWING,TAUNT,KNOCKOFF,VENDETTA,ATTRACT,GOBLINSTRIKE,RAINDANCE,REVENGE,CROSSPOISON,ALLERGY,TOXIC,TOXICSPIKES,GASTROACID,POISONFANG,ACIDARMOR,HEX,CURSE,CONFUSERAY,MEANLOOK,SUBSTITUTE,BATTERYACID,PSYCHICFANGS,LEECHLIFE,SLUDGEBOMB,BALANCERCHANGEREQUIRED,POISONJAB,GUNKSHOT,DARKPULSE,CRUNCH,NASTYPLOT,THROATCHOP,ENERGYBALL,POWERWHIP,LEAFBLADE,LEAFSTORM,SWORDSDANCE,GYROBALL,PLAYROUGH,FURYCUTTER,INFECTION,WORKUP,TERRAINPULSE,CORROSIVEGAS,SLUDGEWAVE,LASHOUT,VITALITYDRAIN,FOULPLAY,MEMENTO,GRUDGE,SYNTHESIS,GRASSPLEDGE,WAIL,GIGAIMPACT,HELPINGHAND,HYPERBEAM,EggGroups = Grass,HatchSteps = 5120,Height = 0.7,Weight = 14.5,Color = Green,Shape = Multiped,Category = Brutal Ivy,Pokedex = Riddled with malice and anger, this Pokemon tries to cause as much pain as possible to its foes using its potent venom.,Generation = 7,#-------------------------------,[SWINUB]</v>
      </c>
    </row>
    <row r="10744" spans="1:5" x14ac:dyDescent="0.25">
      <c r="A10744" t="s">
        <v>4269</v>
      </c>
    </row>
    <row r="10745" spans="1:5" x14ac:dyDescent="0.25">
      <c r="A10745" t="s">
        <v>443</v>
      </c>
    </row>
    <row r="10746" spans="1:5" x14ac:dyDescent="0.25">
      <c r="A10746" t="s">
        <v>4270</v>
      </c>
    </row>
    <row r="10747" spans="1:5" x14ac:dyDescent="0.25">
      <c r="A10747" t="s">
        <v>6</v>
      </c>
    </row>
    <row r="10748" spans="1:5" x14ac:dyDescent="0.25">
      <c r="A10748" t="s">
        <v>7</v>
      </c>
    </row>
    <row r="10749" spans="1:5" x14ac:dyDescent="0.25">
      <c r="A10749" t="s">
        <v>823</v>
      </c>
    </row>
    <row r="10750" spans="1:5" x14ac:dyDescent="0.25">
      <c r="A10750" t="s">
        <v>1470</v>
      </c>
    </row>
    <row r="10751" spans="1:5" x14ac:dyDescent="0.25">
      <c r="A10751" t="s">
        <v>2361</v>
      </c>
    </row>
    <row r="10752" spans="1:5" x14ac:dyDescent="0.25">
      <c r="A10752" t="s">
        <v>11</v>
      </c>
    </row>
    <row r="10753" spans="1:5" x14ac:dyDescent="0.25">
      <c r="A10753" t="s">
        <v>4261</v>
      </c>
    </row>
    <row r="10754" spans="1:5" x14ac:dyDescent="0.25">
      <c r="A10754" t="s">
        <v>3080</v>
      </c>
    </row>
    <row r="10755" spans="1:5" x14ac:dyDescent="0.25">
      <c r="A10755" t="s">
        <v>4271</v>
      </c>
    </row>
    <row r="10756" spans="1:5" x14ac:dyDescent="0.25">
      <c r="A10756" t="s">
        <v>4272</v>
      </c>
    </row>
    <row r="10757" spans="1:5" x14ac:dyDescent="0.25">
      <c r="A10757" t="s">
        <v>430</v>
      </c>
    </row>
    <row r="10758" spans="1:5" x14ac:dyDescent="0.25">
      <c r="A10758" t="s">
        <v>614</v>
      </c>
    </row>
    <row r="10759" spans="1:5" x14ac:dyDescent="0.25">
      <c r="A10759" t="s">
        <v>235</v>
      </c>
    </row>
    <row r="10760" spans="1:5" x14ac:dyDescent="0.25">
      <c r="A10760" t="s">
        <v>2838</v>
      </c>
    </row>
    <row r="10761" spans="1:5" x14ac:dyDescent="0.25">
      <c r="A10761" t="s">
        <v>237</v>
      </c>
    </row>
    <row r="10762" spans="1:5" x14ac:dyDescent="0.25">
      <c r="A10762" t="s">
        <v>1011</v>
      </c>
    </row>
    <row r="10763" spans="1:5" x14ac:dyDescent="0.25">
      <c r="A10763" t="s">
        <v>4265</v>
      </c>
    </row>
    <row r="10764" spans="1:5" x14ac:dyDescent="0.25">
      <c r="A10764" t="s">
        <v>4273</v>
      </c>
    </row>
    <row r="10765" spans="1:5" x14ac:dyDescent="0.25">
      <c r="A10765" t="s">
        <v>618</v>
      </c>
    </row>
    <row r="10766" spans="1:5" x14ac:dyDescent="0.25">
      <c r="A10766" t="s">
        <v>1</v>
      </c>
    </row>
    <row r="10767" spans="1:5" x14ac:dyDescent="0.25">
      <c r="A10767" t="s">
        <v>4274</v>
      </c>
      <c r="E10767" t="str">
        <f>A10767&amp;","&amp;A10768&amp;","&amp;A10769&amp;","&amp;A10770&amp;","&amp;A10771&amp;","&amp;A10772&amp;","&amp;A10773&amp;","&amp;A10774&amp;","&amp;A10775&amp;","&amp;A10776&amp;","&amp;A10777&amp;","&amp;A10778&amp;","&amp;A10779&amp;","&amp;A10780&amp;","&amp;A10781&amp;","&amp;A10782&amp;","&amp;A10783&amp;","&amp;A10784&amp;","&amp;A10785&amp;","&amp;A10786&amp;","&amp;A10787&amp;","&amp;A10788&amp;","&amp;A10789&amp;","&amp;A10790&amp;","&amp;A10791</f>
        <v>[SWINUB],Name = Swinub,Types = ELECTRIC,GROUND,BaseStats = 50,55,45,50,25,25,GenderRatio = Female50Percent,GrowthRate = Slow,BaseExp = 50,EVs = ATTACK,1,CatchRate = 225,Happiness = 70,Abilities = STATIC,GALVANIZE,HiddenAbilities = OVERCOAT,Moves = 1,NUZZLE,1,GROWL,5,STATICSHOCK,10,BITE,15,SPARK,20,BULLDOZE,25,ENDURE,30,STOMPINGTANTRUM,35,TAKEDOWN,40,AMNESIA,45,WILDCHARGE,50,EARTHQUAKE,55,STAMPEDE,60,THRASH,TutorMoves = AMNESIA,ATTRACT,AVALANCHE,BLIZZARD,BODYSLAM,BULLDOZE,CONFIDE,DIG,DOUBLETEAM,EARTHPOWER,EARTHQUAKE,ENDEAVOR,ENDURE,FACADE,FRUSTRATION,HAIL,HIDDENPOWER,ICEBEAM,ICICLESPEAR,ICYWIND,LIGHTSCREEN,MUDSHACKLES,PROTECT,RAINDANCE,REFLECT,REST,RETURN,ROAR,ROCKSLIDE,ROCKSMASH,ROCKTOMB,ROUND,SANDSTORM,SANDTOMB,SCARYFACE,SLEEPTALK,SNORE,STEALTHROCK,BRUTEFORCE,SUBSTITUTE,SUPERPOWER,SWAGGER,TOXIC,EggMoves = VOLTTACKLE,BODYPRESS,DOUBLEEDGE,DEFENSECURL,BRUTEFORCE,KNOCKOFF,PLAYROUGH,EDGESTRIKE,HONECLAWS,EggGroups = Field,HatchSteps = 5120,Height = 0.4,Weight = 6.5,Color = Yellow,Shape = Quadruped,Habitat = Cave,Category = Boar,Pokedex = Rubbing its fur first can make you give off static electricity.,Generation = 2</v>
      </c>
    </row>
    <row r="10768" spans="1:5" x14ac:dyDescent="0.25">
      <c r="A10768" t="s">
        <v>4275</v>
      </c>
    </row>
    <row r="10769" spans="1:1" x14ac:dyDescent="0.25">
      <c r="A10769" t="s">
        <v>4276</v>
      </c>
    </row>
    <row r="10770" spans="1:1" x14ac:dyDescent="0.25">
      <c r="A10770" t="s">
        <v>4277</v>
      </c>
    </row>
    <row r="10771" spans="1:1" x14ac:dyDescent="0.25">
      <c r="A10771" t="s">
        <v>6</v>
      </c>
    </row>
    <row r="10772" spans="1:1" x14ac:dyDescent="0.25">
      <c r="A10772" t="s">
        <v>175</v>
      </c>
    </row>
    <row r="10773" spans="1:1" x14ac:dyDescent="0.25">
      <c r="A10773" t="s">
        <v>229</v>
      </c>
    </row>
    <row r="10774" spans="1:1" x14ac:dyDescent="0.25">
      <c r="A10774" t="s">
        <v>145</v>
      </c>
    </row>
    <row r="10775" spans="1:1" x14ac:dyDescent="0.25">
      <c r="A10775" t="s">
        <v>176</v>
      </c>
    </row>
    <row r="10776" spans="1:1" x14ac:dyDescent="0.25">
      <c r="A10776" t="s">
        <v>11</v>
      </c>
    </row>
    <row r="10777" spans="1:1" x14ac:dyDescent="0.25">
      <c r="A10777" t="s">
        <v>4278</v>
      </c>
    </row>
    <row r="10778" spans="1:1" x14ac:dyDescent="0.25">
      <c r="A10778" t="s">
        <v>2224</v>
      </c>
    </row>
    <row r="10779" spans="1:1" x14ac:dyDescent="0.25">
      <c r="A10779" t="s">
        <v>4279</v>
      </c>
    </row>
    <row r="10780" spans="1:1" x14ac:dyDescent="0.25">
      <c r="A10780" t="s">
        <v>4280</v>
      </c>
    </row>
    <row r="10781" spans="1:1" x14ac:dyDescent="0.25">
      <c r="A10781" t="s">
        <v>4281</v>
      </c>
    </row>
    <row r="10782" spans="1:1" x14ac:dyDescent="0.25">
      <c r="A10782" t="s">
        <v>367</v>
      </c>
    </row>
    <row r="10783" spans="1:1" x14ac:dyDescent="0.25">
      <c r="A10783" t="s">
        <v>614</v>
      </c>
    </row>
    <row r="10784" spans="1:1" x14ac:dyDescent="0.25">
      <c r="A10784" t="s">
        <v>484</v>
      </c>
    </row>
    <row r="10785" spans="1:5" x14ac:dyDescent="0.25">
      <c r="A10785" t="s">
        <v>1198</v>
      </c>
    </row>
    <row r="10786" spans="1:5" x14ac:dyDescent="0.25">
      <c r="A10786" t="s">
        <v>292</v>
      </c>
    </row>
    <row r="10787" spans="1:5" x14ac:dyDescent="0.25">
      <c r="A10787" t="s">
        <v>551</v>
      </c>
    </row>
    <row r="10788" spans="1:5" x14ac:dyDescent="0.25">
      <c r="A10788" t="s">
        <v>4111</v>
      </c>
    </row>
    <row r="10789" spans="1:5" x14ac:dyDescent="0.25">
      <c r="A10789" t="s">
        <v>4282</v>
      </c>
    </row>
    <row r="10790" spans="1:5" x14ac:dyDescent="0.25">
      <c r="A10790" t="s">
        <v>4283</v>
      </c>
    </row>
    <row r="10791" spans="1:5" x14ac:dyDescent="0.25">
      <c r="A10791" t="s">
        <v>223</v>
      </c>
    </row>
    <row r="10792" spans="1:5" x14ac:dyDescent="0.25">
      <c r="A10792" t="s">
        <v>4284</v>
      </c>
    </row>
    <row r="10793" spans="1:5" x14ac:dyDescent="0.25">
      <c r="A10793" t="s">
        <v>1</v>
      </c>
    </row>
    <row r="10794" spans="1:5" x14ac:dyDescent="0.25">
      <c r="A10794" t="s">
        <v>4285</v>
      </c>
      <c r="E10794" t="str">
        <f>A10794&amp;","&amp;A10795&amp;","&amp;A10796&amp;","&amp;A10797&amp;","&amp;A10798&amp;","&amp;A10799&amp;","&amp;A10800&amp;","&amp;A10801&amp;","&amp;A10802&amp;","&amp;A10803&amp;","&amp;A10804&amp;","&amp;A10805&amp;","&amp;A10806&amp;","&amp;A10807&amp;","&amp;A10808&amp;","&amp;A10809&amp;","&amp;A10810&amp;","&amp;A10811&amp;","&amp;A10812&amp;","&amp;A10813&amp;","&amp;A10814&amp;","&amp;A10815&amp;","&amp;A10816&amp;","&amp;A10817&amp;","&amp;A10818</f>
        <v>[PILOSWINE],Name = Piloswine,Types = ELECTRIC,GROUND,BaseStats = 100,90,90,75,50,45,GenderRatio = Female50Percent,GrowthRate = Slow,BaseExp = 158,EVs = HP,1,ATTACK,1,CatchRate = 75,Happiness = 70,Abilities = STATIC,GALVANIZE,HiddenAbilities = OVERCOAT,Moves = 0,BODYSLAM,1,BODYSLAM,1,NUZZLE,1,GROWL,5,STATICSHOCK,10,BITE,15,SPARK,20,BULLDOZE,25,ENDURE,30,STOMPINGTANTRUM,35,TAKEDOWN,40,AMNESIA,45,WILDCHARGE,50,EARTHQUAKE,55,STAMPEDE,60,THRASH,TutorMoves = AMNESIA,ATTRACT,AVALANCHE,BLIZZARD,BODYSLAM,BULLDOZE,CONFIDE,DIG,DOUBLETEAM,EARTHPOWER,EARTHQUAKE,ENDEAVOR,ENDURE,FACADE,FRUSTRATION,GIGAIMPACT,HAIL,HIDDENPOWER,HIGHHORSEPOWER,HYPERBEAM,ICEBEAM,ICEFANG,ICICLESPEAR,ICYWIND,LIGHTSCREEN,MUDSHACKLES,PROTECT,RAINDANCE,REFLECT,REST,RETURN,ROAR,ROCKSLIDE,ROCKSMASH,ROCKTOMB,ROUND,SANDSTORM,SANDTOMB,SCARYFACE,SLEEPTALK,SNORE,STEALTHROCK,STAMPEDE,STONEEDGE,BRUTEFORCE,SUBSTITUTE,SUPERPOWER,SWAGGER,TOXIC,EggGroups = Field,HatchSteps = 5120,Height = 1.1,Weight = 55.8,Color = Yellow,Shape = Quadruped,Habitat = Cave,Category = Boar,Pokedex = Its fur is exceptionally warm and are often found in rocky areas where they graze on small grassy patches.,Generation = 2,Evolutions = MAMOSWINE,HasMove,WILDCHARGE</v>
      </c>
    </row>
    <row r="10795" spans="1:5" x14ac:dyDescent="0.25">
      <c r="A10795" t="s">
        <v>4286</v>
      </c>
    </row>
    <row r="10796" spans="1:5" x14ac:dyDescent="0.25">
      <c r="A10796" t="s">
        <v>4276</v>
      </c>
    </row>
    <row r="10797" spans="1:5" x14ac:dyDescent="0.25">
      <c r="A10797" t="s">
        <v>4287</v>
      </c>
    </row>
    <row r="10798" spans="1:5" x14ac:dyDescent="0.25">
      <c r="A10798" t="s">
        <v>6</v>
      </c>
    </row>
    <row r="10799" spans="1:5" x14ac:dyDescent="0.25">
      <c r="A10799" t="s">
        <v>175</v>
      </c>
    </row>
    <row r="10800" spans="1:5" x14ac:dyDescent="0.25">
      <c r="A10800" t="s">
        <v>1225</v>
      </c>
    </row>
    <row r="10801" spans="1:1" x14ac:dyDescent="0.25">
      <c r="A10801" t="s">
        <v>1414</v>
      </c>
    </row>
    <row r="10802" spans="1:1" x14ac:dyDescent="0.25">
      <c r="A10802" t="s">
        <v>2361</v>
      </c>
    </row>
    <row r="10803" spans="1:1" x14ac:dyDescent="0.25">
      <c r="A10803" t="s">
        <v>11</v>
      </c>
    </row>
    <row r="10804" spans="1:1" x14ac:dyDescent="0.25">
      <c r="A10804" t="s">
        <v>4278</v>
      </c>
    </row>
    <row r="10805" spans="1:1" x14ac:dyDescent="0.25">
      <c r="A10805" t="s">
        <v>2224</v>
      </c>
    </row>
    <row r="10806" spans="1:1" x14ac:dyDescent="0.25">
      <c r="A10806" t="s">
        <v>4288</v>
      </c>
    </row>
    <row r="10807" spans="1:1" x14ac:dyDescent="0.25">
      <c r="A10807" t="s">
        <v>4289</v>
      </c>
    </row>
    <row r="10808" spans="1:1" x14ac:dyDescent="0.25">
      <c r="A10808" t="s">
        <v>367</v>
      </c>
    </row>
    <row r="10809" spans="1:1" x14ac:dyDescent="0.25">
      <c r="A10809" t="s">
        <v>614</v>
      </c>
    </row>
    <row r="10810" spans="1:1" x14ac:dyDescent="0.25">
      <c r="A10810" t="s">
        <v>195</v>
      </c>
    </row>
    <row r="10811" spans="1:1" x14ac:dyDescent="0.25">
      <c r="A10811" t="s">
        <v>4290</v>
      </c>
    </row>
    <row r="10812" spans="1:1" x14ac:dyDescent="0.25">
      <c r="A10812" t="s">
        <v>292</v>
      </c>
    </row>
    <row r="10813" spans="1:1" x14ac:dyDescent="0.25">
      <c r="A10813" t="s">
        <v>551</v>
      </c>
    </row>
    <row r="10814" spans="1:1" x14ac:dyDescent="0.25">
      <c r="A10814" t="s">
        <v>4111</v>
      </c>
    </row>
    <row r="10815" spans="1:1" x14ac:dyDescent="0.25">
      <c r="A10815" t="s">
        <v>4282</v>
      </c>
    </row>
    <row r="10816" spans="1:1" x14ac:dyDescent="0.25">
      <c r="A10816" t="s">
        <v>4291</v>
      </c>
    </row>
    <row r="10817" spans="1:5" x14ac:dyDescent="0.25">
      <c r="A10817" t="s">
        <v>223</v>
      </c>
    </row>
    <row r="10818" spans="1:5" x14ac:dyDescent="0.25">
      <c r="A10818" t="s">
        <v>4292</v>
      </c>
    </row>
    <row r="10819" spans="1:5" x14ac:dyDescent="0.25">
      <c r="A10819" t="s">
        <v>1</v>
      </c>
    </row>
    <row r="10820" spans="1:5" x14ac:dyDescent="0.25">
      <c r="A10820" t="s">
        <v>4293</v>
      </c>
      <c r="E10820" t="str">
        <f>A10820&amp;","&amp;A10821&amp;","&amp;A10822&amp;","&amp;A10823&amp;","&amp;A10824&amp;","&amp;A10825&amp;","&amp;A10826&amp;","&amp;A10827&amp;","&amp;A10828&amp;","&amp;A10829&amp;","&amp;A10830&amp;","&amp;A10831&amp;","&amp;A10832&amp;","&amp;A10833&amp;","&amp;A10834&amp;","&amp;A10835&amp;","&amp;A10836&amp;","&amp;A10837&amp;","&amp;A10838&amp;","&amp;A10839&amp;","&amp;A10840&amp;","&amp;A10841&amp;","&amp;A10842&amp;","&amp;A10843&amp;","&amp;A10844</f>
        <v>[MAMOSWINE],Name = Mamoswine,Types = ELECTRIC,GROUND,BaseStats = 120,120,95,90,55,50,GenderRatio = Female50Percent,GrowthRate = Slow,BaseExp = 239,EVs = ATTACK,3,CatchRate = 50,Happiness = 70,Abilities = STATIC,GALVANIZE,HiddenAbilities = OVERCOAT,Moves = 0,SKULLBASH,1,SKULLBASH,1,BODYSLAM,1,NUZZLE,1,GROWL,5,STATICSHOCK,10,BITE,15,SPARK,20,BULLDOZE,25,ENDURE,30,STOMPINGTANTRUM,35,TAKEDOWN,40,AMNESIA,45,WILDCHARGE,50,EARTHQUAKE,55,STAMPEDE,60,THRASH,TutorMoves = AMNESIA,ATTRACT,AVALANCHE,BLIZZARD,BLOCK,BODYPRESS,BODYSLAM,BULLDOZE,CONFIDE,DIG,DOUBLETEAM,EARTHPOWER,EARTHQUAKE,ENDEAVOR,ENDURE,FACADE,FRUSTRATION,GIGAIMPACT,HAIL,HEAVYSLAM,HIDDENPOWER,HIGHHORSEPOWER,HYPERBEAM,ICEBEAM,ICEFANG,ICICLESPEAR,ICYWIND,IRONHEAD,KNOCKOFF,LIGHTSCREEN,MUDSHACKLES,PROTECT,RAINDANCE,REFLECT,REST,RETURN,ROAR,ROCKBLAST,ROCKSLIDE,ROCKSMASH,ROCKTOMB,ROUND,SANDSTORM,SANDTOMB,SCARYFACE,SLEEPTALK,SNORE,STEALTHROCK,STAMPEDE,STONEEDGE,BRUTEFORCE,SUBSTITUTE,SUPERPOWER,SWAGGER,TOXIC,EggGroups = Field,HatchSteps = 5120,Height = 2.5,Weight = 291.0,Color = Yellow,Shape = Quadruped,Category = Boar,Pokedex = Because of the charges on its fur, its tusks are always sparking with a degree of residual static electricity as the charges seek out a way to escape.,Generation = 4,#-------------------------------,[TORKOAL]</v>
      </c>
    </row>
    <row r="10821" spans="1:5" x14ac:dyDescent="0.25">
      <c r="A10821" t="s">
        <v>4294</v>
      </c>
    </row>
    <row r="10822" spans="1:5" x14ac:dyDescent="0.25">
      <c r="A10822" t="s">
        <v>4276</v>
      </c>
    </row>
    <row r="10823" spans="1:5" x14ac:dyDescent="0.25">
      <c r="A10823" t="s">
        <v>4295</v>
      </c>
    </row>
    <row r="10824" spans="1:5" x14ac:dyDescent="0.25">
      <c r="A10824" t="s">
        <v>6</v>
      </c>
    </row>
    <row r="10825" spans="1:5" x14ac:dyDescent="0.25">
      <c r="A10825" t="s">
        <v>175</v>
      </c>
    </row>
    <row r="10826" spans="1:5" x14ac:dyDescent="0.25">
      <c r="A10826" t="s">
        <v>1528</v>
      </c>
    </row>
    <row r="10827" spans="1:5" x14ac:dyDescent="0.25">
      <c r="A10827" t="s">
        <v>1019</v>
      </c>
    </row>
    <row r="10828" spans="1:5" x14ac:dyDescent="0.25">
      <c r="A10828" t="s">
        <v>3049</v>
      </c>
    </row>
    <row r="10829" spans="1:5" x14ac:dyDescent="0.25">
      <c r="A10829" t="s">
        <v>11</v>
      </c>
    </row>
    <row r="10830" spans="1:5" x14ac:dyDescent="0.25">
      <c r="A10830" t="s">
        <v>4278</v>
      </c>
    </row>
    <row r="10831" spans="1:5" x14ac:dyDescent="0.25">
      <c r="A10831" t="s">
        <v>2224</v>
      </c>
    </row>
    <row r="10832" spans="1:5" x14ac:dyDescent="0.25">
      <c r="A10832" t="s">
        <v>4296</v>
      </c>
    </row>
    <row r="10833" spans="1:5" x14ac:dyDescent="0.25">
      <c r="A10833" t="s">
        <v>4297</v>
      </c>
    </row>
    <row r="10834" spans="1:5" x14ac:dyDescent="0.25">
      <c r="A10834" t="s">
        <v>367</v>
      </c>
    </row>
    <row r="10835" spans="1:5" x14ac:dyDescent="0.25">
      <c r="A10835" t="s">
        <v>614</v>
      </c>
    </row>
    <row r="10836" spans="1:5" x14ac:dyDescent="0.25">
      <c r="A10836" t="s">
        <v>1928</v>
      </c>
    </row>
    <row r="10837" spans="1:5" x14ac:dyDescent="0.25">
      <c r="A10837" t="s">
        <v>4298</v>
      </c>
    </row>
    <row r="10838" spans="1:5" x14ac:dyDescent="0.25">
      <c r="A10838" t="s">
        <v>292</v>
      </c>
    </row>
    <row r="10839" spans="1:5" x14ac:dyDescent="0.25">
      <c r="A10839" t="s">
        <v>551</v>
      </c>
    </row>
    <row r="10840" spans="1:5" x14ac:dyDescent="0.25">
      <c r="A10840" t="s">
        <v>4282</v>
      </c>
    </row>
    <row r="10841" spans="1:5" x14ac:dyDescent="0.25">
      <c r="A10841" t="s">
        <v>4299</v>
      </c>
    </row>
    <row r="10842" spans="1:5" x14ac:dyDescent="0.25">
      <c r="A10842" t="s">
        <v>385</v>
      </c>
    </row>
    <row r="10843" spans="1:5" x14ac:dyDescent="0.25">
      <c r="A10843" t="s">
        <v>1</v>
      </c>
    </row>
    <row r="10844" spans="1:5" x14ac:dyDescent="0.25">
      <c r="A10844" t="s">
        <v>4300</v>
      </c>
      <c r="E10844" t="str">
        <f>A10844&amp;","&amp;A10845&amp;","&amp;A10846&amp;","&amp;A10847&amp;","&amp;A10848&amp;","&amp;A10849&amp;","&amp;A10850&amp;","&amp;A10851&amp;","&amp;A10852&amp;","&amp;A10853&amp;","&amp;A10854&amp;","&amp;A10855&amp;","&amp;A10856&amp;","&amp;A10857&amp;","&amp;A10858&amp;","&amp;A10859&amp;","&amp;A10860&amp;","&amp;A10861&amp;","&amp;A10862&amp;","&amp;A10863&amp;","&amp;A10864&amp;","&amp;A10865&amp;","&amp;A10866&amp;","&amp;A10867&amp;","&amp;A10868</f>
        <v>[TORKOAL],Name = Torkoal,Types = ELECTRIC,BaseStats = 70,65,110,20,105,100,GenderRatio = Female50Percent,GrowthRate = Medium,BaseExp = 165,EVs = DEFENSE,2,CatchRate = 90,Happiness = 70,Abilities = LIGHTNINGROD,LEVITATE,HiddenAbilities = DRIZZLE,Moves = 1,THUNDERSHOCK,1,WITHDRAW,4,THUNDERWAVE,8,THUNDERCAGE,12,HAZE,16,SHOCKWAVE,20,PROTECT,24,YAWN,28,DISCHARGE,32,TURBULENCE,36,IRONDEFENSE,40,CHAINLIGHTNING,44,SHELLSMASH,48,TORNADO,52,AMNESIA,56,THUNDERBOLT,60,HURRICANE,64,THUNDER,TutorMoves = AFTERYOU,AMNESIA,ATTRACT,BODYPRESS,BODYSLAM,BULLDOZE,BURNINGJEALOUSY,CONFIDE,DOUBLETEAM,EARTHPOWER,EARTHQUAKE,ENDURE,EXPLOSION,FACADE,FIREBLAST,FIRESPIN,FLAMECHARGE,FLAMETHROWER,FRUSTRATION,GIGAIMPACT,GYROBALL,HEATCRASH,HEATWAVE,HIDDENPOWER,HYPERBEAM,IRONDEFENSE,NATUREPOWER,OVERHEAT,PROTECT,REST,RETURN,ROCKSLIDE,ROCKSMASH,ROCKTOMB,ROUND,SCORCHINGSANDS,SELFDESTRUCT,SLEEPTALK,SLUDGEBOMB,SNORE,SOLARBEAM,STEALTHROCK,STAMPEDE,STONEEDGE,BRUTEFORCE,SUBSTITUTE,SUNNYDAY,SUPERPOWER,SWAGGER,TOXIC,WEATHERBALL,WILLOWISP,EggMoves = ENDURE,SLEEPTALK,SNORE,STATICSHOCK,FLAIL,OMINOUSWIND,EROSION,AIRSLASH,DEFOG,WEATHERBALL,EggGroups = Field,HatchSteps = 5120,Height = 0.5,Weight = 80.4,Color = Black,Shape = Quadruped,Habitat = Mountain,Category = Storm Cloud,Pokedex = Despite being a storm cloud, it is often found hovering around high altitude environments such as mountainous regions.,Generation = 3</v>
      </c>
    </row>
    <row r="10845" spans="1:5" x14ac:dyDescent="0.25">
      <c r="A10845" t="s">
        <v>4301</v>
      </c>
    </row>
    <row r="10846" spans="1:5" x14ac:dyDescent="0.25">
      <c r="A10846" t="s">
        <v>2190</v>
      </c>
    </row>
    <row r="10847" spans="1:5" x14ac:dyDescent="0.25">
      <c r="A10847" t="s">
        <v>4302</v>
      </c>
    </row>
    <row r="10848" spans="1:5" x14ac:dyDescent="0.25">
      <c r="A10848" t="s">
        <v>6</v>
      </c>
    </row>
    <row r="10849" spans="1:1" x14ac:dyDescent="0.25">
      <c r="A10849" t="s">
        <v>7</v>
      </c>
    </row>
    <row r="10850" spans="1:1" x14ac:dyDescent="0.25">
      <c r="A10850" t="s">
        <v>332</v>
      </c>
    </row>
    <row r="10851" spans="1:1" x14ac:dyDescent="0.25">
      <c r="A10851" t="s">
        <v>218</v>
      </c>
    </row>
    <row r="10852" spans="1:1" x14ac:dyDescent="0.25">
      <c r="A10852" t="s">
        <v>2203</v>
      </c>
    </row>
    <row r="10853" spans="1:1" x14ac:dyDescent="0.25">
      <c r="A10853" t="s">
        <v>11</v>
      </c>
    </row>
    <row r="10854" spans="1:1" x14ac:dyDescent="0.25">
      <c r="A10854" t="s">
        <v>4303</v>
      </c>
    </row>
    <row r="10855" spans="1:1" x14ac:dyDescent="0.25">
      <c r="A10855" t="s">
        <v>1763</v>
      </c>
    </row>
    <row r="10856" spans="1:1" x14ac:dyDescent="0.25">
      <c r="A10856" t="s">
        <v>4304</v>
      </c>
    </row>
    <row r="10857" spans="1:1" x14ac:dyDescent="0.25">
      <c r="A10857" t="s">
        <v>4305</v>
      </c>
    </row>
    <row r="10858" spans="1:1" x14ac:dyDescent="0.25">
      <c r="A10858" t="s">
        <v>4306</v>
      </c>
    </row>
    <row r="10859" spans="1:1" x14ac:dyDescent="0.25">
      <c r="A10859" t="s">
        <v>367</v>
      </c>
    </row>
    <row r="10860" spans="1:1" x14ac:dyDescent="0.25">
      <c r="A10860" t="s">
        <v>614</v>
      </c>
    </row>
    <row r="10861" spans="1:1" x14ac:dyDescent="0.25">
      <c r="A10861" t="s">
        <v>452</v>
      </c>
    </row>
    <row r="10862" spans="1:1" x14ac:dyDescent="0.25">
      <c r="A10862" t="s">
        <v>4307</v>
      </c>
    </row>
    <row r="10863" spans="1:1" x14ac:dyDescent="0.25">
      <c r="A10863" t="s">
        <v>398</v>
      </c>
    </row>
    <row r="10864" spans="1:1" x14ac:dyDescent="0.25">
      <c r="A10864" t="s">
        <v>551</v>
      </c>
    </row>
    <row r="10865" spans="1:5" x14ac:dyDescent="0.25">
      <c r="A10865" t="s">
        <v>2987</v>
      </c>
    </row>
    <row r="10866" spans="1:5" x14ac:dyDescent="0.25">
      <c r="A10866" t="s">
        <v>4308</v>
      </c>
    </row>
    <row r="10867" spans="1:5" x14ac:dyDescent="0.25">
      <c r="A10867" t="s">
        <v>4309</v>
      </c>
    </row>
    <row r="10868" spans="1:5" x14ac:dyDescent="0.25">
      <c r="A10868" t="s">
        <v>269</v>
      </c>
    </row>
    <row r="10869" spans="1:5" x14ac:dyDescent="0.25">
      <c r="A10869" t="s">
        <v>4310</v>
      </c>
    </row>
    <row r="10870" spans="1:5" x14ac:dyDescent="0.25">
      <c r="A10870" t="s">
        <v>1</v>
      </c>
    </row>
    <row r="10871" spans="1:5" x14ac:dyDescent="0.25">
      <c r="A10871" t="s">
        <v>4311</v>
      </c>
      <c r="E10871" t="str">
        <f>A10871&amp;","&amp;A10872&amp;","&amp;A10873&amp;","&amp;A10874&amp;","&amp;A10875&amp;","&amp;A10876&amp;","&amp;A10877&amp;","&amp;A10878&amp;","&amp;A10879&amp;","&amp;A10880&amp;","&amp;A10881&amp;","&amp;A10882&amp;","&amp;A10883&amp;","&amp;A10884&amp;","&amp;A10885&amp;","&amp;A10886&amp;","&amp;A10887&amp;","&amp;A10888&amp;","&amp;A10889&amp;","&amp;A10890&amp;","&amp;A10891&amp;","&amp;A10892&amp;","&amp;A10893&amp;","&amp;A10894&amp;","&amp;A10895</f>
        <v>[TURTWIG],Name = Turtwig,Types = DRAGON,FIRE,BaseStats = 55,68,64,31,45,55,GenderRatio = FemaleOneEighth,GrowthRate = Parabolic,BaseExp = 64,EVs = ATTACK,1,CatchRate = 45,Happiness = 70,Abilities = OVERGROW,HiddenAbilities = SHELLARMOR,Moves = 1,TACKLE,5,WITHDRAW,9,ABSORB,13,RAZORLEAF,17,CURSE,21,BITE,25,MEGADRAIN,29,LEECHSEED,33,SYNTHESIS,37,CRUNCH,41,GIGADRAIN,45,LEAFSTORM,TutorMoves = ATTRACT,BULLETSEED,CONFIDE,CUT,DOUBLETEAM,EARTHPOWER,ENDURE,ENERGYBALL,FACADE,FRUSTRATION,GIGADRAIN,GRASSKNOT,GRASSPLEDGE,HIDDENPOWER,LIGHTSCREEN,NATUREPOWER,PROTECT,REFLECT,REST,RETURN,ROCKSMASH,ROUND,SAFEGUARD,PEPPERBURST,SLEEPTALK,SNORE,SOLARBEAM,STEALTHROCK,BRUTEFORCE,SUBSTITUTE,SUNNYDAY,SUPERPOWER,SWAGGER,SWORDSDANCE,SYNTHESIS,TOXIC,WORKUP,WORRYSEED,EggMoves = WORRYSEED,GROWTH,TICKLE,BODYSLAM,DOUBLEEDGE,SANDTOMB,PEPPERBURST,THRASH,AMNESIA,SUPERPOWER,STOCKPILE,SWALLOW,SPITUP,EARTHPOWER,WIDEGUARD,GRASSYTERRAIN,HEAVYSLAM,EggGroups = Monster,HatchSteps = 5120,Height = 0.4,Weight = 10.2,Color = Gray,Shape = Quadruped,Category = Smoking,Pokedex = The volcanic formation on its back is relatively immature so the embers that are still hardening are very hot and occasionally smoke.,Generation = 4,Evolutions = GROTLE,Level,18</v>
      </c>
    </row>
    <row r="10872" spans="1:5" x14ac:dyDescent="0.25">
      <c r="A10872" t="s">
        <v>4312</v>
      </c>
    </row>
    <row r="10873" spans="1:5" x14ac:dyDescent="0.25">
      <c r="A10873" t="s">
        <v>4313</v>
      </c>
    </row>
    <row r="10874" spans="1:5" x14ac:dyDescent="0.25">
      <c r="A10874" t="s">
        <v>4314</v>
      </c>
    </row>
    <row r="10875" spans="1:5" x14ac:dyDescent="0.25">
      <c r="A10875" t="s">
        <v>543</v>
      </c>
    </row>
    <row r="10876" spans="1:5" x14ac:dyDescent="0.25">
      <c r="A10876" t="s">
        <v>43</v>
      </c>
    </row>
    <row r="10877" spans="1:5" x14ac:dyDescent="0.25">
      <c r="A10877" t="s">
        <v>317</v>
      </c>
    </row>
    <row r="10878" spans="1:5" x14ac:dyDescent="0.25">
      <c r="A10878" t="s">
        <v>145</v>
      </c>
    </row>
    <row r="10879" spans="1:5" x14ac:dyDescent="0.25">
      <c r="A10879" t="s">
        <v>2233</v>
      </c>
    </row>
    <row r="10880" spans="1:5" x14ac:dyDescent="0.25">
      <c r="A10880" t="s">
        <v>11</v>
      </c>
    </row>
    <row r="10881" spans="1:1" x14ac:dyDescent="0.25">
      <c r="A10881" t="s">
        <v>4315</v>
      </c>
    </row>
    <row r="10882" spans="1:1" x14ac:dyDescent="0.25">
      <c r="A10882" t="s">
        <v>3383</v>
      </c>
    </row>
    <row r="10883" spans="1:1" x14ac:dyDescent="0.25">
      <c r="A10883" t="s">
        <v>4316</v>
      </c>
    </row>
    <row r="10884" spans="1:1" x14ac:dyDescent="0.25">
      <c r="A10884" t="s">
        <v>4317</v>
      </c>
    </row>
    <row r="10885" spans="1:1" x14ac:dyDescent="0.25">
      <c r="A10885" t="s">
        <v>4318</v>
      </c>
    </row>
    <row r="10886" spans="1:1" x14ac:dyDescent="0.25">
      <c r="A10886" t="s">
        <v>700</v>
      </c>
    </row>
    <row r="10887" spans="1:1" x14ac:dyDescent="0.25">
      <c r="A10887" t="s">
        <v>614</v>
      </c>
    </row>
    <row r="10888" spans="1:1" x14ac:dyDescent="0.25">
      <c r="A10888" t="s">
        <v>484</v>
      </c>
    </row>
    <row r="10889" spans="1:1" x14ac:dyDescent="0.25">
      <c r="A10889" t="s">
        <v>4319</v>
      </c>
    </row>
    <row r="10890" spans="1:1" x14ac:dyDescent="0.25">
      <c r="A10890" t="s">
        <v>325</v>
      </c>
    </row>
    <row r="10891" spans="1:1" x14ac:dyDescent="0.25">
      <c r="A10891" t="s">
        <v>551</v>
      </c>
    </row>
    <row r="10892" spans="1:1" x14ac:dyDescent="0.25">
      <c r="A10892" t="s">
        <v>4320</v>
      </c>
    </row>
    <row r="10893" spans="1:1" x14ac:dyDescent="0.25">
      <c r="A10893" t="s">
        <v>4321</v>
      </c>
    </row>
    <row r="10894" spans="1:1" x14ac:dyDescent="0.25">
      <c r="A10894" t="s">
        <v>385</v>
      </c>
    </row>
    <row r="10895" spans="1:1" x14ac:dyDescent="0.25">
      <c r="A10895" t="s">
        <v>4322</v>
      </c>
    </row>
    <row r="10896" spans="1:1" x14ac:dyDescent="0.25">
      <c r="A10896" t="s">
        <v>1</v>
      </c>
    </row>
    <row r="10897" spans="1:5" x14ac:dyDescent="0.25">
      <c r="A10897" t="s">
        <v>4323</v>
      </c>
      <c r="E10897" t="str">
        <f>A10897&amp;","&amp;A10898&amp;","&amp;A10899&amp;","&amp;A10900&amp;","&amp;A10901&amp;","&amp;A10902&amp;","&amp;A10903&amp;","&amp;A10904&amp;","&amp;A10905&amp;","&amp;A10906&amp;","&amp;A10907&amp;","&amp;A10908&amp;","&amp;A10909&amp;","&amp;A10910&amp;","&amp;A10911&amp;","&amp;A10912&amp;","&amp;A10913&amp;","&amp;A10914&amp;","&amp;A10915&amp;","&amp;A10916&amp;","&amp;A10917&amp;","&amp;A10918&amp;","&amp;A10919&amp;","&amp;A10920&amp;","&amp;A10921</f>
        <v>[GROTLE],Name = Grotle,Types = DRAGON,FIRE,BaseStats = 75,89,85,36,55,65,GenderRatio = FemaleOneEighth,GrowthRate = Parabolic,BaseExp = 142,EVs = ATTACK,1,DEFENSE,1,CatchRate = 45,Happiness = 70,Abilities = OVERGROW,HiddenAbilities = SHELLARMOR,Moves = 1,TACKLE,1,WITHDRAW,1,ABSORB,5,WITHDRAW,9,ABSORB,13,RAZORLEAF,17,CURSE,22,BITE,27,MEGADRAIN,32,LEECHSEED,37,SYNTHESIS,42,CRUNCH,47,GIGADRAIN,52,LEAFSTORM,TutorMoves = ATTRACT,BULLETSEED,CONFIDE,CUT,DOUBLETEAM,EARTHPOWER,ENDURE,ENERGYBALL,FACADE,FRUSTRATION,GIGADRAIN,GRASSKNOT,GRASSPLEDGE,HIDDENPOWER,LIGHTSCREEN,NATUREPOWER,PROTECT,REFLECT,REST,RETURN,ROCKSMASH,ROUND,SAFEGUARD,PEPPERBURST,SLEEPTALK,SNORE,SOLARBEAM,STEALTHROCK,BRUTEFORCE,SUBSTITUTE,SUNNYDAY,SUPERPOWER,SWAGGER,SWORDSDANCE,SYNTHESIS,TOXIC,WORKUP,WORRYSEED,EggGroups = Monster,HatchSteps = 5120,Height = 1.1,Weight = 97.0,Color = Gray,Shape = Quadruped,Category = Smoking,Pokedex = The volcanic formation on its back has hardened but there are small vents that have created that allow the built in heat to periodically escape.,Generation = 4,Evolutions = TORTERRA,Level,32,#-------------------------------</v>
      </c>
    </row>
    <row r="10898" spans="1:5" x14ac:dyDescent="0.25">
      <c r="A10898" t="s">
        <v>4324</v>
      </c>
    </row>
    <row r="10899" spans="1:5" x14ac:dyDescent="0.25">
      <c r="A10899" t="s">
        <v>4313</v>
      </c>
    </row>
    <row r="10900" spans="1:5" x14ac:dyDescent="0.25">
      <c r="A10900" t="s">
        <v>4325</v>
      </c>
    </row>
    <row r="10901" spans="1:5" x14ac:dyDescent="0.25">
      <c r="A10901" t="s">
        <v>543</v>
      </c>
    </row>
    <row r="10902" spans="1:5" x14ac:dyDescent="0.25">
      <c r="A10902" t="s">
        <v>43</v>
      </c>
    </row>
    <row r="10903" spans="1:5" x14ac:dyDescent="0.25">
      <c r="A10903" t="s">
        <v>98</v>
      </c>
    </row>
    <row r="10904" spans="1:5" x14ac:dyDescent="0.25">
      <c r="A10904" t="s">
        <v>1008</v>
      </c>
    </row>
    <row r="10905" spans="1:5" x14ac:dyDescent="0.25">
      <c r="A10905" t="s">
        <v>2233</v>
      </c>
    </row>
    <row r="10906" spans="1:5" x14ac:dyDescent="0.25">
      <c r="A10906" t="s">
        <v>11</v>
      </c>
    </row>
    <row r="10907" spans="1:5" x14ac:dyDescent="0.25">
      <c r="A10907" t="s">
        <v>4315</v>
      </c>
    </row>
    <row r="10908" spans="1:5" x14ac:dyDescent="0.25">
      <c r="A10908" t="s">
        <v>3383</v>
      </c>
    </row>
    <row r="10909" spans="1:5" x14ac:dyDescent="0.25">
      <c r="A10909" t="s">
        <v>4326</v>
      </c>
    </row>
    <row r="10910" spans="1:5" x14ac:dyDescent="0.25">
      <c r="A10910" t="s">
        <v>4317</v>
      </c>
    </row>
    <row r="10911" spans="1:5" x14ac:dyDescent="0.25">
      <c r="A10911" t="s">
        <v>700</v>
      </c>
    </row>
    <row r="10912" spans="1:5" x14ac:dyDescent="0.25">
      <c r="A10912" t="s">
        <v>614</v>
      </c>
    </row>
    <row r="10913" spans="1:5" x14ac:dyDescent="0.25">
      <c r="A10913" t="s">
        <v>195</v>
      </c>
    </row>
    <row r="10914" spans="1:5" x14ac:dyDescent="0.25">
      <c r="A10914" t="s">
        <v>368</v>
      </c>
    </row>
    <row r="10915" spans="1:5" x14ac:dyDescent="0.25">
      <c r="A10915" t="s">
        <v>325</v>
      </c>
    </row>
    <row r="10916" spans="1:5" x14ac:dyDescent="0.25">
      <c r="A10916" t="s">
        <v>551</v>
      </c>
    </row>
    <row r="10917" spans="1:5" x14ac:dyDescent="0.25">
      <c r="A10917" t="s">
        <v>4320</v>
      </c>
    </row>
    <row r="10918" spans="1:5" x14ac:dyDescent="0.25">
      <c r="A10918" t="s">
        <v>4327</v>
      </c>
    </row>
    <row r="10919" spans="1:5" x14ac:dyDescent="0.25">
      <c r="A10919" t="s">
        <v>385</v>
      </c>
    </row>
    <row r="10920" spans="1:5" x14ac:dyDescent="0.25">
      <c r="A10920" t="s">
        <v>4328</v>
      </c>
    </row>
    <row r="10921" spans="1:5" x14ac:dyDescent="0.25">
      <c r="A10921" t="s">
        <v>1</v>
      </c>
    </row>
    <row r="10922" spans="1:5" x14ac:dyDescent="0.25">
      <c r="A10922" t="s">
        <v>4329</v>
      </c>
      <c r="E10922" t="str">
        <f>A10922&amp;","&amp;A10923&amp;","&amp;A10924&amp;","&amp;A10925&amp;","&amp;A10926&amp;","&amp;A10927&amp;","&amp;A10928&amp;","&amp;A10929&amp;","&amp;A10930&amp;","&amp;A10931&amp;","&amp;A10932&amp;","&amp;A10933&amp;","&amp;A10934&amp;","&amp;A10935&amp;","&amp;A10936&amp;","&amp;A10937&amp;","&amp;A10938&amp;","&amp;A10939&amp;","&amp;A10940&amp;","&amp;A10941&amp;","&amp;A10942&amp;","&amp;A10943&amp;","&amp;A10944&amp;","&amp;A10945&amp;","&amp;A10946</f>
        <v>[TORTERRA],Name = Torterra,Types = DRAGON,FIRE,BaseStats = 95,109,105,56,75,85,GenderRatio = FemaleOneEighth,GrowthRate = Parabolic,BaseExp = 236,EVs = ATTACK,2,DEFENSE,1,CatchRate = 45,Happiness = 70,Abilities = OVERGROW,HiddenAbilities = SHELLARMOR,Moves = 0,EARTHQUAKE,1,EARTHQUAKE,1,WOODHAMMER,1,TACKLE,1,WITHDRAW,1,ABSORB,1,RAZORLEAF,5,WITHDRAW,9,ABSORB,13,RAZORLEAF,17,CURSE,22,BITE,27,MEGADRAIN,33,LEECHSEED,39,SYNTHESIS,45,CRUNCH,51,GIGADRAIN,57,LEAFSTORM,TutorMoves = ATTRACT,BLOCK,BULLDOZE,BULLETSEED,CONFIDE,CUT,DOUBLETEAM,EARTHPOWER,EARTHQUAKE,ENDURE,ENERGYBALL,FACADE,FRENZYPLANT,FRUSTRATION,GIGADRAIN,GIGAIMPACT,GRASSKNOT,GRASSPLEDGE,HIDDENPOWER,HYPERBEAM,IRONHEAD,LIGHTSCREEN,NATUREPOWER,OUTRAGE,PROTECT,REFLECT,REST,RETURN,ROAR,ROCKPOLISH,ROCKSLIDE,ROCKSMASH,ROCKTOMB,ROUND,SAFEGUARD,SANDSTORM,PEPPERBURST,SLEEPTALK,SNORE,SOLARBEAM,STEALTHROCK,STAMPEDE,STONEEDGE,BRUTEFORCE,SUBSTITUTE,SUNNYDAY,SUPERPOWER,SWAGGER,SWORDSDANCE,SYNTHESIS,TOXIC,WORKUP,WORRYSEED,EggGroups = Monster,HatchSteps = 5120,Height = 2.2,Weight = 310.0,Color = Gray,Shape = Quadruped,Category = Smoking,Pokedex = The volcanic formation on its back is highly unstable. Between short bouts of eruptions and smoky expulsions, maintaining a safe distance is strongly advised.,Generation = 4,#-------------------------------,[BUNEARY]</v>
      </c>
    </row>
    <row r="10923" spans="1:5" x14ac:dyDescent="0.25">
      <c r="A10923" t="s">
        <v>4330</v>
      </c>
    </row>
    <row r="10924" spans="1:5" x14ac:dyDescent="0.25">
      <c r="A10924" t="s">
        <v>4313</v>
      </c>
    </row>
    <row r="10925" spans="1:5" x14ac:dyDescent="0.25">
      <c r="A10925" t="s">
        <v>4331</v>
      </c>
    </row>
    <row r="10926" spans="1:5" x14ac:dyDescent="0.25">
      <c r="A10926" t="s">
        <v>543</v>
      </c>
    </row>
    <row r="10927" spans="1:5" x14ac:dyDescent="0.25">
      <c r="A10927" t="s">
        <v>43</v>
      </c>
    </row>
    <row r="10928" spans="1:5" x14ac:dyDescent="0.25">
      <c r="A10928" t="s">
        <v>1357</v>
      </c>
    </row>
    <row r="10929" spans="1:1" x14ac:dyDescent="0.25">
      <c r="A10929" t="s">
        <v>1501</v>
      </c>
    </row>
    <row r="10930" spans="1:1" x14ac:dyDescent="0.25">
      <c r="A10930" t="s">
        <v>2233</v>
      </c>
    </row>
    <row r="10931" spans="1:1" x14ac:dyDescent="0.25">
      <c r="A10931" t="s">
        <v>11</v>
      </c>
    </row>
    <row r="10932" spans="1:1" x14ac:dyDescent="0.25">
      <c r="A10932" t="s">
        <v>4315</v>
      </c>
    </row>
    <row r="10933" spans="1:1" x14ac:dyDescent="0.25">
      <c r="A10933" t="s">
        <v>3383</v>
      </c>
    </row>
    <row r="10934" spans="1:1" x14ac:dyDescent="0.25">
      <c r="A10934" t="s">
        <v>4332</v>
      </c>
    </row>
    <row r="10935" spans="1:1" x14ac:dyDescent="0.25">
      <c r="A10935" t="s">
        <v>4333</v>
      </c>
    </row>
    <row r="10936" spans="1:1" x14ac:dyDescent="0.25">
      <c r="A10936" t="s">
        <v>700</v>
      </c>
    </row>
    <row r="10937" spans="1:1" x14ac:dyDescent="0.25">
      <c r="A10937" t="s">
        <v>614</v>
      </c>
    </row>
    <row r="10938" spans="1:1" x14ac:dyDescent="0.25">
      <c r="A10938" t="s">
        <v>2005</v>
      </c>
    </row>
    <row r="10939" spans="1:1" x14ac:dyDescent="0.25">
      <c r="A10939" t="s">
        <v>4334</v>
      </c>
    </row>
    <row r="10940" spans="1:1" x14ac:dyDescent="0.25">
      <c r="A10940" t="s">
        <v>325</v>
      </c>
    </row>
    <row r="10941" spans="1:1" x14ac:dyDescent="0.25">
      <c r="A10941" t="s">
        <v>551</v>
      </c>
    </row>
    <row r="10942" spans="1:1" x14ac:dyDescent="0.25">
      <c r="A10942" t="s">
        <v>4320</v>
      </c>
    </row>
    <row r="10943" spans="1:1" x14ac:dyDescent="0.25">
      <c r="A10943" t="s">
        <v>4335</v>
      </c>
    </row>
    <row r="10944" spans="1:1" x14ac:dyDescent="0.25">
      <c r="A10944" t="s">
        <v>385</v>
      </c>
    </row>
    <row r="10945" spans="1:5" x14ac:dyDescent="0.25">
      <c r="A10945" t="s">
        <v>1</v>
      </c>
    </row>
    <row r="10946" spans="1:5" x14ac:dyDescent="0.25">
      <c r="A10946" t="s">
        <v>4336</v>
      </c>
      <c r="E10946" t="str">
        <f>A10946&amp;","&amp;A10947&amp;","&amp;A10948&amp;","&amp;A10949&amp;","&amp;A10950&amp;","&amp;A10951&amp;","&amp;A10952&amp;","&amp;A10953&amp;","&amp;A10954&amp;","&amp;A10955&amp;","&amp;A10956&amp;","&amp;A10957&amp;","&amp;A10958&amp;","&amp;A10959&amp;","&amp;A10960&amp;","&amp;A10961&amp;","&amp;A10962&amp;","&amp;A10963&amp;","&amp;A10964&amp;","&amp;A10965&amp;","&amp;A10966&amp;","&amp;A10967&amp;","&amp;A10968&amp;","&amp;A10969&amp;","&amp;A10970</f>
        <v>[BUNEARY],Name = Buneary,Types = COSMIC,ICE,BaseStats = 55,66,44,85,44,56,GenderRatio = Female75Percent,GrowthRate = Medium,BaseExp = 70,EVs = SPEED,1,CatchRate = 190,Happiness = 0,Abilities = STARSTRUCK,DANCER,HiddenAbilities = TECHNICIAN,Moves = 1,POWDERSNOW,1,STARDASH,1,BABYDOLLEYES,8,GOSSIP,12,ICESHARD,16,COMETPUNCH,20,LUCKYCHANT,24,DOUBLEKICK,28,WOOINGHUG,32,MOONLIGHT,36,TRIPLEAXEL,40,JUMPKICK,44,SHOOTINGSTAR,48,ICECOMET,52,INSTRUCT,56,POLARSPEAR,TutorMoves = PROTECT,RETURN,FACADE,HELPINGHAND,WEATHERBALL,FRUSTRATION,HIDDENPOWER,REST,ICEPUNCH,ICYWIND,HAIL,ICICLESPEAR,AVALANCHE,FROZENHEART,BLIZZARD,THUNDERPUNCH,CHARGEBEAM,BOUNCE,ACROBATICS,UTURN,MAGICALLEAF,EDENFRUIT,DIG,MUDSHACKLES,STAMPEDE,THIEF,FAKETEARS,SCORESETTLER,ASSURANCE,BRUTALSWING,TAUNT,KNOCKOFF,VENDETTA,CHARM,DRAININGKISS,ATTRACT,SIRENSSONG,RAINDANCE,REVENGE,BRICKBREAK,DRAINPUNCH,LOWSWEEP,LOWKICK,POWERUPPUNCH,CLOSECOMBAT,TOXIC,SHADOWCLAW,CURSE,CONFUSERAY,SWIFT,WISH,COSMICPOWER,METEORDRIVE,GRAVITY,ROUND,SLEEPTALK,LULLABY,ECHOEDVOICE,SAFEGUARD,AURORAVEIL,SUBSTITUTE,ICEBEAM,FROSTBITE,ICICLECRASH,LIQUIDNITROGEN,TRIPLEKICK,PSYCHIC,NASTYPLOT,SHADOWBALL,SWORDSDANCE,PLAYROUGH,STELLARRUSH,ICECOMET,MOONBLAST,POWERGEM,ICEFANG,HYPOTHERMIA,TRIPLEAXEL,SHOCKWAVE,WORKUP,FOULPLAY,COACHING,DEFOG,FAIRYTALE,ODETOJOY,EXTREMESPEED,QUANTUMSTAR,SOLARECLIPSE,METEORBEAM,MOONSTONERAY,EggMoves = PUNISHMENT,POWERUPPUNCH,COVET,COUPDEGRACE,MEMORYBLOCK,CHARM,CAPTIVATE,HAIL,HEARTBREAK,ATTRACT,SWORDSDANCE,FOULPLAY,EggGroups = Field,HatchSteps = 5120,Height = 0.4,Weight = 5.5,Color = White,Shape = BipedalTail,Category = Star Rabbit,Pokedex = This little bunny is headed for stardom! It practices every day until it perfects its technique, which then allows it to evolve into a real star.,Generation = 4,Evolutions = LOPUNNY,Item,ICESTONE</v>
      </c>
    </row>
    <row r="10947" spans="1:5" x14ac:dyDescent="0.25">
      <c r="A10947" t="s">
        <v>4337</v>
      </c>
    </row>
    <row r="10948" spans="1:5" x14ac:dyDescent="0.25">
      <c r="A10948" t="s">
        <v>4338</v>
      </c>
    </row>
    <row r="10949" spans="1:5" x14ac:dyDescent="0.25">
      <c r="A10949" t="s">
        <v>4339</v>
      </c>
    </row>
    <row r="10950" spans="1:5" x14ac:dyDescent="0.25">
      <c r="A10950" t="s">
        <v>1115</v>
      </c>
    </row>
    <row r="10951" spans="1:5" x14ac:dyDescent="0.25">
      <c r="A10951" t="s">
        <v>7</v>
      </c>
    </row>
    <row r="10952" spans="1:5" x14ac:dyDescent="0.25">
      <c r="A10952" t="s">
        <v>342</v>
      </c>
    </row>
    <row r="10953" spans="1:5" x14ac:dyDescent="0.25">
      <c r="A10953" t="s">
        <v>119</v>
      </c>
    </row>
    <row r="10954" spans="1:5" x14ac:dyDescent="0.25">
      <c r="A10954" t="s">
        <v>10</v>
      </c>
    </row>
    <row r="10955" spans="1:5" x14ac:dyDescent="0.25">
      <c r="A10955" t="s">
        <v>4340</v>
      </c>
    </row>
    <row r="10956" spans="1:5" x14ac:dyDescent="0.25">
      <c r="A10956" t="s">
        <v>4341</v>
      </c>
    </row>
    <row r="10957" spans="1:5" x14ac:dyDescent="0.25">
      <c r="A10957" t="s">
        <v>48</v>
      </c>
    </row>
    <row r="10958" spans="1:5" x14ac:dyDescent="0.25">
      <c r="A10958" t="s">
        <v>4342</v>
      </c>
    </row>
    <row r="10959" spans="1:5" x14ac:dyDescent="0.25">
      <c r="A10959" t="s">
        <v>4343</v>
      </c>
    </row>
    <row r="10960" spans="1:5" x14ac:dyDescent="0.25">
      <c r="A10960" t="s">
        <v>4344</v>
      </c>
    </row>
    <row r="10961" spans="1:5" x14ac:dyDescent="0.25">
      <c r="A10961" t="s">
        <v>367</v>
      </c>
    </row>
    <row r="10962" spans="1:5" x14ac:dyDescent="0.25">
      <c r="A10962" t="s">
        <v>614</v>
      </c>
    </row>
    <row r="10963" spans="1:5" x14ac:dyDescent="0.25">
      <c r="A10963" t="s">
        <v>484</v>
      </c>
    </row>
    <row r="10964" spans="1:5" x14ac:dyDescent="0.25">
      <c r="A10964" t="s">
        <v>572</v>
      </c>
    </row>
    <row r="10965" spans="1:5" x14ac:dyDescent="0.25">
      <c r="A10965" t="s">
        <v>636</v>
      </c>
    </row>
    <row r="10966" spans="1:5" x14ac:dyDescent="0.25">
      <c r="A10966" t="s">
        <v>112</v>
      </c>
    </row>
    <row r="10967" spans="1:5" x14ac:dyDescent="0.25">
      <c r="A10967" t="s">
        <v>4345</v>
      </c>
    </row>
    <row r="10968" spans="1:5" x14ac:dyDescent="0.25">
      <c r="A10968" t="s">
        <v>4346</v>
      </c>
    </row>
    <row r="10969" spans="1:5" x14ac:dyDescent="0.25">
      <c r="A10969" t="s">
        <v>385</v>
      </c>
    </row>
    <row r="10970" spans="1:5" x14ac:dyDescent="0.25">
      <c r="A10970" t="s">
        <v>4347</v>
      </c>
    </row>
    <row r="10971" spans="1:5" x14ac:dyDescent="0.25">
      <c r="A10971" t="s">
        <v>1</v>
      </c>
    </row>
    <row r="10972" spans="1:5" x14ac:dyDescent="0.25">
      <c r="A10972" t="s">
        <v>4348</v>
      </c>
      <c r="E10972" t="str">
        <f>A10972&amp;","&amp;A10973&amp;","&amp;A10974&amp;","&amp;A10975&amp;","&amp;A10976&amp;","&amp;A10977&amp;","&amp;A10978&amp;","&amp;A10979&amp;","&amp;A10980&amp;","&amp;A10981&amp;","&amp;A10982&amp;","&amp;A10983&amp;","&amp;A10984&amp;","&amp;A10985&amp;","&amp;A10986&amp;","&amp;A10987&amp;","&amp;A10988&amp;","&amp;A10989&amp;","&amp;A10990&amp;","&amp;A10991&amp;","&amp;A10992&amp;","&amp;A10993&amp;","&amp;A10994&amp;","&amp;A10995&amp;","&amp;A10996</f>
        <v>[LOPUNNY],Name = Lopunny,Types = COSMIC,ICE,BaseStats = 55,96,80,105,54,90,GenderRatio = Female75Percent,GrowthRate = Medium,BaseExp = 168,EVs = SPEED,2,CatchRate = 60,Happiness = 140,Abilities = STARSTRUCK,DANCER,HiddenAbilities = TECHNICIAN,Moves = 0,LOVELOOP,0,SPOTLIGHT,1,LOVELOOP,1,SPOTLIGHT,1,LOWKICK,1,POWDERSNOW,1,STARDASH,1,BABYDOLLEYES,8,GOSSIP,12,ICESHARD,16,COMETPUNCH,20,LUCKYCHANT,24,DOUBLEKICK,28,WOOINGHUG,32,MOONLIGHT,36,TRIPLEAXEL,40,JUMPKICK,44,SHOOTINGSTAR,48,ICECOMET,52,INSTRUCT,56,POLARSPEAR,TutorMoves = PROTECT,RETURN,FACADE,HELPINGHAND,WEATHERBALL,FRUSTRATION,HIDDENPOWER,REST,ICEPUNCH,ICYWIND,HAIL,ICICLESPEAR,AVALANCHE,FROZENHEART,BLIZZARD,THUNDERPUNCH,CHARGEBEAM,BOUNCE,ACROBATICS,UTURN,MAGICALLEAF,EDENFRUIT,DIG,MUDSHACKLES,STAMPEDE,THIEF,FAKETEARS,SCORESETTLER,ASSURANCE,BRUTALSWING,TAUNT,KNOCKOFF,VENDETTA,CHARM,DRAININGKISS,ATTRACT,SIRENSSONG,RAINDANCE,REVENGE,BRICKBREAK,DRAINPUNCH,LOWSWEEP,LOWKICK,POWERUPPUNCH,CLOSECOMBAT,TOXIC,SHADOWCLAW,CURSE,CONFUSERAY,SWIFT,WISH,COSMICPOWER,METEORDRIVE,GRAVITY,ROUND,SLEEPTALK,LULLABY,ECHOEDVOICE,SAFEGUARD,AURORAVEIL,SUBSTITUTE,ICEBEAM,FROSTBITE,ICICLECRASH,LIQUIDNITROGEN,TRIPLEKICK,PSYCHIC,NASTYPLOT,SHADOWBALL,SWORDSDANCE,PLAYROUGH,STELLARRUSH,ICECOMET,MOONBLAST,POWERGEM,ICEFANG,HYPOTHERMIA,TRIPLEAXEL,SHOCKWAVE,WORKUP,FOULPLAY,COACHING,DEFOG,FAIRYTALE,ODETOJOY,EXTREMESPEED,QUANTUMSTAR,SOLARECLIPSE,METEORBEAM,MOONSTONERAY,GIGAIMPACT,HYPERBEAM,EggGroups = Field,HatchSteps = 5120,Height = 1.2,Weight = 33.3,Color = White,Shape = BipedalTail,Category = Diva Rabbit,Pokedex = This Pokemon is competitive by nature, always trying to one-up their foes and allies alike. Do not try to steal its thunder, though, they become enraged very easily!,Generation = 4,#-------------------------------,[TAPUKOKO]</v>
      </c>
    </row>
    <row r="10973" spans="1:5" x14ac:dyDescent="0.25">
      <c r="A10973" t="s">
        <v>4349</v>
      </c>
    </row>
    <row r="10974" spans="1:5" x14ac:dyDescent="0.25">
      <c r="A10974" t="s">
        <v>4338</v>
      </c>
    </row>
    <row r="10975" spans="1:5" x14ac:dyDescent="0.25">
      <c r="A10975" t="s">
        <v>4350</v>
      </c>
    </row>
    <row r="10976" spans="1:5" x14ac:dyDescent="0.25">
      <c r="A10976" t="s">
        <v>1115</v>
      </c>
    </row>
    <row r="10977" spans="1:1" x14ac:dyDescent="0.25">
      <c r="A10977" t="s">
        <v>7</v>
      </c>
    </row>
    <row r="10978" spans="1:1" x14ac:dyDescent="0.25">
      <c r="A10978" t="s">
        <v>1266</v>
      </c>
    </row>
    <row r="10979" spans="1:1" x14ac:dyDescent="0.25">
      <c r="A10979" t="s">
        <v>136</v>
      </c>
    </row>
    <row r="10980" spans="1:1" x14ac:dyDescent="0.25">
      <c r="A10980" t="s">
        <v>2466</v>
      </c>
    </row>
    <row r="10981" spans="1:1" x14ac:dyDescent="0.25">
      <c r="A10981" t="s">
        <v>3622</v>
      </c>
    </row>
    <row r="10982" spans="1:1" x14ac:dyDescent="0.25">
      <c r="A10982" t="s">
        <v>4341</v>
      </c>
    </row>
    <row r="10983" spans="1:1" x14ac:dyDescent="0.25">
      <c r="A10983" t="s">
        <v>48</v>
      </c>
    </row>
    <row r="10984" spans="1:1" x14ac:dyDescent="0.25">
      <c r="A10984" t="s">
        <v>4351</v>
      </c>
    </row>
    <row r="10985" spans="1:1" x14ac:dyDescent="0.25">
      <c r="A10985" t="s">
        <v>4352</v>
      </c>
    </row>
    <row r="10986" spans="1:1" x14ac:dyDescent="0.25">
      <c r="A10986" t="s">
        <v>367</v>
      </c>
    </row>
    <row r="10987" spans="1:1" x14ac:dyDescent="0.25">
      <c r="A10987" t="s">
        <v>614</v>
      </c>
    </row>
    <row r="10988" spans="1:1" x14ac:dyDescent="0.25">
      <c r="A10988" t="s">
        <v>36</v>
      </c>
    </row>
    <row r="10989" spans="1:1" x14ac:dyDescent="0.25">
      <c r="A10989" t="s">
        <v>3052</v>
      </c>
    </row>
    <row r="10990" spans="1:1" x14ac:dyDescent="0.25">
      <c r="A10990" t="s">
        <v>636</v>
      </c>
    </row>
    <row r="10991" spans="1:1" x14ac:dyDescent="0.25">
      <c r="A10991" t="s">
        <v>112</v>
      </c>
    </row>
    <row r="10992" spans="1:1" x14ac:dyDescent="0.25">
      <c r="A10992" t="s">
        <v>4353</v>
      </c>
    </row>
    <row r="10993" spans="1:5" x14ac:dyDescent="0.25">
      <c r="A10993" t="s">
        <v>4354</v>
      </c>
    </row>
    <row r="10994" spans="1:5" x14ac:dyDescent="0.25">
      <c r="A10994" t="s">
        <v>385</v>
      </c>
    </row>
    <row r="10995" spans="1:5" x14ac:dyDescent="0.25">
      <c r="A10995" t="s">
        <v>1</v>
      </c>
    </row>
    <row r="10996" spans="1:5" x14ac:dyDescent="0.25">
      <c r="A10996" t="s">
        <v>4355</v>
      </c>
      <c r="E10996" t="str">
        <f>A10996&amp;","&amp;A10997&amp;","&amp;A10998&amp;","&amp;A10999&amp;","&amp;A11000&amp;","&amp;A11001&amp;","&amp;A11002&amp;","&amp;A11003&amp;","&amp;A11004&amp;","&amp;A11005&amp;","&amp;A11006&amp;","&amp;A11007&amp;","&amp;A11008&amp;","&amp;A11009&amp;","&amp;A11010&amp;","&amp;A11011&amp;","&amp;A11012&amp;","&amp;A11013&amp;","&amp;A11014&amp;","&amp;A11015&amp;","&amp;A11016&amp;","&amp;A11017&amp;","&amp;A11018&amp;","&amp;A11019&amp;","&amp;A11020</f>
        <v>[TAPUKOKO],Name = Tapu Koko,Types = BUG,FAIRY,BaseStats = 70,115,85,130,95,75,GenderRatio = Genderless,GrowthRate = Slow,BaseExp = 257,EVs = SPEED,3,CatchRate = 3,Happiness = 70,Abilities = ELECTRICSURGE,HiddenAbilities = TELEPATHY,Moves = 1,QUICKATTACK,1,THUNDERSHOCK,5,WITHDRAW,10,FAIRYWIND,15,FALSESWIPE,20,SPARK,25,SHOCKWAVE,30,CHARGE,35,AGILITY,40,SCREECH,45,DISCHARGE,50,MEANLOOK,55,NATURESMADNESS,60,WILDCHARGE,65,BRAVEBIRD,70,POWERSWAP,75,ELECTRICTERRAIN,TutorMoves = ACROBATICS,STREAMRUSH,AGILITY,ASSURANCE,BRAVEBIRD,CALMMIND,CONFIDE,DAZZLINGGLEAM,DEFOG,DOUBLETEAM,ECHOEDVOICE,EERIEIMPULSE,ELECTRICTERRAIN,ELECTROBALL,ELECTROWEB,ENDURE,FACADE,FALSESWIPE,FLY,FRUSTRATION,GIGAIMPACT,GRASSKNOT,HIDDENPOWER,HYPERBEAM,HYPERVOICE,IRONDEFENSE,IRONHEAD,LIGHTSCREEN,NATUREPOWER,POWERSWAP,PROTECT,PSYCHUP,RAINDANCE,REFLECT,REST,RETURN,ROAR,ROOST,ROUND,SAFEGUARD,SCREECH,SHOCKWAVE,SKYATTACK,SKYDROP,SLEEPTALK,SNORE,STEELWING,STOREDPOWER,SUBSTITUTE,SWAGGER,SWIFT,TAUNT,TELEKINESIS,THIEF,THUNDER,THUNDERBOLT,THUNDERPUNCH,THUNDERWAVE,TORMENT,TOXIC,UTURN,VOLTSWITCH,WILDCHARGE,WORKUP,EggGroups = Undiscovered,HatchSteps = 4096,Height = 1.8,Weight = 20.5,Color = Purple,Shape = HeadArms,Category = Spider Deity,Pokedex = The mandibles on its back apparently have a mind of its own separate and apart from the Pokemon. This results in triggering some serious arachnophobia.,Generation = 7,#-------------------------------,[PHIONE]</v>
      </c>
    </row>
    <row r="10997" spans="1:5" x14ac:dyDescent="0.25">
      <c r="A10997" t="s">
        <v>4356</v>
      </c>
    </row>
    <row r="10998" spans="1:5" x14ac:dyDescent="0.25">
      <c r="A10998" t="s">
        <v>2549</v>
      </c>
    </row>
    <row r="10999" spans="1:5" x14ac:dyDescent="0.25">
      <c r="A10999" t="s">
        <v>4357</v>
      </c>
    </row>
    <row r="11000" spans="1:5" x14ac:dyDescent="0.25">
      <c r="A11000" t="s">
        <v>174</v>
      </c>
    </row>
    <row r="11001" spans="1:5" x14ac:dyDescent="0.25">
      <c r="A11001" t="s">
        <v>175</v>
      </c>
    </row>
    <row r="11002" spans="1:5" x14ac:dyDescent="0.25">
      <c r="A11002" t="s">
        <v>4358</v>
      </c>
    </row>
    <row r="11003" spans="1:5" x14ac:dyDescent="0.25">
      <c r="A11003" t="s">
        <v>309</v>
      </c>
    </row>
    <row r="11004" spans="1:5" x14ac:dyDescent="0.25">
      <c r="A11004" t="s">
        <v>3220</v>
      </c>
    </row>
    <row r="11005" spans="1:5" x14ac:dyDescent="0.25">
      <c r="A11005" t="s">
        <v>11</v>
      </c>
    </row>
    <row r="11006" spans="1:5" x14ac:dyDescent="0.25">
      <c r="A11006" t="s">
        <v>4359</v>
      </c>
    </row>
    <row r="11007" spans="1:5" x14ac:dyDescent="0.25">
      <c r="A11007" t="s">
        <v>4360</v>
      </c>
    </row>
    <row r="11008" spans="1:5" x14ac:dyDescent="0.25">
      <c r="A11008" t="s">
        <v>4361</v>
      </c>
    </row>
    <row r="11009" spans="1:5" x14ac:dyDescent="0.25">
      <c r="A11009" t="s">
        <v>4362</v>
      </c>
    </row>
    <row r="11010" spans="1:5" x14ac:dyDescent="0.25">
      <c r="A11010" t="s">
        <v>1141</v>
      </c>
    </row>
    <row r="11011" spans="1:5" x14ac:dyDescent="0.25">
      <c r="A11011" t="s">
        <v>787</v>
      </c>
    </row>
    <row r="11012" spans="1:5" x14ac:dyDescent="0.25">
      <c r="A11012" t="s">
        <v>138</v>
      </c>
    </row>
    <row r="11013" spans="1:5" x14ac:dyDescent="0.25">
      <c r="A11013" t="s">
        <v>4363</v>
      </c>
    </row>
    <row r="11014" spans="1:5" x14ac:dyDescent="0.25">
      <c r="A11014" t="s">
        <v>185</v>
      </c>
    </row>
    <row r="11015" spans="1:5" x14ac:dyDescent="0.25">
      <c r="A11015" t="s">
        <v>77</v>
      </c>
    </row>
    <row r="11016" spans="1:5" x14ac:dyDescent="0.25">
      <c r="A11016" t="s">
        <v>4364</v>
      </c>
    </row>
    <row r="11017" spans="1:5" x14ac:dyDescent="0.25">
      <c r="A11017" t="s">
        <v>4365</v>
      </c>
    </row>
    <row r="11018" spans="1:5" x14ac:dyDescent="0.25">
      <c r="A11018" t="s">
        <v>618</v>
      </c>
    </row>
    <row r="11019" spans="1:5" x14ac:dyDescent="0.25">
      <c r="A11019" t="s">
        <v>1</v>
      </c>
    </row>
    <row r="11020" spans="1:5" x14ac:dyDescent="0.25">
      <c r="A11020" t="s">
        <v>4366</v>
      </c>
      <c r="E11020" t="str">
        <f>A11020&amp;","&amp;A11021&amp;","&amp;A11022&amp;","&amp;A11023&amp;","&amp;A11024&amp;","&amp;A11025&amp;","&amp;A11026&amp;","&amp;A11027&amp;","&amp;A11028&amp;","&amp;A11029&amp;","&amp;A11030&amp;","&amp;A11031&amp;","&amp;A11032&amp;","&amp;A11033&amp;","&amp;A11034&amp;","&amp;A11035&amp;","&amp;A11036&amp;","&amp;A11037&amp;","&amp;A11038&amp;","&amp;A11039&amp;","&amp;A11040&amp;","&amp;A11041&amp;","&amp;A11042&amp;","&amp;A11043&amp;","&amp;A11044</f>
        <v>[PHIONE],Name = Phione,Types = FAIRY,BaseStats = 80,80,80,80,80,80,GenderRatio = Genderless,GrowthRate = Slow,BaseExp = 216,EVs = HP,1,CatchRate = 30,Happiness = 70,Abilities = HYDRATION,Moves = 1,BUBBLE,1,WATERSPORT,9,CHARM,16,SUPERSONIC,24,BUBBLEBEAM,31,ACIDARMOR,39,WHIRLPOOL,46,WATERPULSE,54,AQUARING,61,SUBMERGE,69,RAINDANCE,TutorMoves = BLIZZARD,BOUNCE,BRINE,CONFIDE,COVET,DAZZLINGGLEAM,SUBMERGE,DOUBLETEAM,ENDURE,FACADE,FLING,FRUSTRATION,GRASSKNOT,HAIL,HEALBELL,HELPINGHAND,HIDDENPOWER,ICEBEAM,ICYWIND,KNOCKOFF,LASTRESORT,LIQUIDATION,PROTECT,PSYCHUP,RAINDANCE,REST,RETURN,ROUND,SAFEGUARD,SCALD,SIGNALBEAM,SLEEPTALK,SNORE,SUBSTITUTE,TIDALWAVE,SWAGGER,SWIFT,TOXIC,UPROAR,UTURN,CASCADE,WATERPULSE,WHIRLPOOL,EggGroups = Fairy,HatchSteps = 10455,Height = 0.4,Weight = 3.1,Color = Pink,Shape = HeadArms,Category = Wish,Pokedex = Whenever a person requests a wish from a Manaphy, a Phione is rumoured to be created as a result.,Generation = 4,#-------------------------------,[MANAPHY],Name = Manaphy</v>
      </c>
    </row>
    <row r="11021" spans="1:5" x14ac:dyDescent="0.25">
      <c r="A11021" t="s">
        <v>4367</v>
      </c>
    </row>
    <row r="11022" spans="1:5" x14ac:dyDescent="0.25">
      <c r="A11022" t="s">
        <v>3297</v>
      </c>
    </row>
    <row r="11023" spans="1:5" x14ac:dyDescent="0.25">
      <c r="A11023" t="s">
        <v>4368</v>
      </c>
    </row>
    <row r="11024" spans="1:5" x14ac:dyDescent="0.25">
      <c r="A11024" t="s">
        <v>174</v>
      </c>
    </row>
    <row r="11025" spans="1:1" x14ac:dyDescent="0.25">
      <c r="A11025" t="s">
        <v>175</v>
      </c>
    </row>
    <row r="11026" spans="1:1" x14ac:dyDescent="0.25">
      <c r="A11026" t="s">
        <v>2799</v>
      </c>
    </row>
    <row r="11027" spans="1:1" x14ac:dyDescent="0.25">
      <c r="A11027" t="s">
        <v>256</v>
      </c>
    </row>
    <row r="11028" spans="1:1" x14ac:dyDescent="0.25">
      <c r="A11028" t="s">
        <v>2612</v>
      </c>
    </row>
    <row r="11029" spans="1:1" x14ac:dyDescent="0.25">
      <c r="A11029" t="s">
        <v>11</v>
      </c>
    </row>
    <row r="11030" spans="1:1" x14ac:dyDescent="0.25">
      <c r="A11030" t="s">
        <v>4369</v>
      </c>
    </row>
    <row r="11031" spans="1:1" x14ac:dyDescent="0.25">
      <c r="A11031" t="s">
        <v>4370</v>
      </c>
    </row>
    <row r="11032" spans="1:1" x14ac:dyDescent="0.25">
      <c r="A11032" t="s">
        <v>4371</v>
      </c>
    </row>
    <row r="11033" spans="1:1" x14ac:dyDescent="0.25">
      <c r="A11033" t="s">
        <v>1808</v>
      </c>
    </row>
    <row r="11034" spans="1:1" x14ac:dyDescent="0.25">
      <c r="A11034" t="s">
        <v>264</v>
      </c>
    </row>
    <row r="11035" spans="1:1" x14ac:dyDescent="0.25">
      <c r="A11035" t="s">
        <v>484</v>
      </c>
    </row>
    <row r="11036" spans="1:1" x14ac:dyDescent="0.25">
      <c r="A11036" t="s">
        <v>1432</v>
      </c>
    </row>
    <row r="11037" spans="1:1" x14ac:dyDescent="0.25">
      <c r="A11037" t="s">
        <v>766</v>
      </c>
    </row>
    <row r="11038" spans="1:1" x14ac:dyDescent="0.25">
      <c r="A11038" t="s">
        <v>77</v>
      </c>
    </row>
    <row r="11039" spans="1:1" x14ac:dyDescent="0.25">
      <c r="A11039" t="s">
        <v>4372</v>
      </c>
    </row>
    <row r="11040" spans="1:1" x14ac:dyDescent="0.25">
      <c r="A11040" t="s">
        <v>4373</v>
      </c>
    </row>
    <row r="11041" spans="1:5" x14ac:dyDescent="0.25">
      <c r="A11041" t="s">
        <v>385</v>
      </c>
    </row>
    <row r="11042" spans="1:5" x14ac:dyDescent="0.25">
      <c r="A11042" t="s">
        <v>1</v>
      </c>
    </row>
    <row r="11043" spans="1:5" x14ac:dyDescent="0.25">
      <c r="A11043" t="s">
        <v>4374</v>
      </c>
      <c r="E11043" t="str">
        <f>A11043&amp;","&amp;A11044&amp;","&amp;A11045&amp;","&amp;A11046&amp;","&amp;A11047&amp;","&amp;A11048&amp;","&amp;A11049&amp;","&amp;A11050&amp;","&amp;A11051&amp;","&amp;A11052&amp;","&amp;A11053&amp;","&amp;A11054&amp;","&amp;A11055&amp;","&amp;A11056&amp;","&amp;A11057&amp;","&amp;A11058&amp;","&amp;A11059&amp;","&amp;A11060&amp;","&amp;A11061&amp;","&amp;A11062&amp;","&amp;A11063&amp;","&amp;A11064&amp;","&amp;A11065&amp;","&amp;A11066&amp;","&amp;A11067</f>
        <v>[MANAPHY],Name = Manaphy,Types = FAIRY,BaseStats = 100,100,100,100,100,100,GenderRatio = Genderless,GrowthRate = Slow,BaseExp = 270,EVs = HP,3,CatchRate = 3,Happiness = 70,Abilities = HYDRATION,Moves = 1,TAILGLOW,1,BUBBLE,1,WATERSPORT,9,CHARM,16,SUPERSONIC,24,BUBBLEBEAM,31,ACIDARMOR,39,WHIRLPOOL,46,WATERPULSE,54,AQUARING,61,SUBMERGE,69,RAINDANCE,76,HEARTSWAP,TutorMoves = BLIZZARD,BOUNCE,BRINE,CALMMIND,CONFIDE,COVET,DAZZLINGGLEAM,SUBMERGE,DOUBLETEAM,ENDURE,ENERGYBALL,FACADE,FLING,FRUSTRATION,GIGAIMPACT,GRASSKNOT,HAIL,HEALBELL,HELPINGHAND,HIDDENPOWER,HYPERBEAM,ICEBEAM,ICYWIND,KNOCKOFF,LASTRESORT,LIGHTSCREEN,LIQUIDATION,PROTECT,PSYCHIC,PSYCHUP,RAINDANCE,REFLECT,REST,RETURN,ROUND,SAFEGUARD,SCALD,SHADOWBALL,SIGNALBEAM,SKILLSWAP,SLEEPTALK,SNORE,SUBSTITUTE,TIDALWAVE,SWAGGER,SWIFT,TOXIC,UPROAR,UTURN,CASCADE,WATERPULSE,WHIRLPOOL,EggGroups = Fairy,HatchSteps = 2560,Height = 0.3,Weight = 1.4,Color = Pink,Shape = Bipedal,Category = Wish,Pokedex = This Pokemon can grant three wishes to any person that is able to capture it.,Generation = 4,#-------------------------------,[DARKRAI],Name = Darkrai</v>
      </c>
    </row>
    <row r="11044" spans="1:5" x14ac:dyDescent="0.25">
      <c r="A11044" t="s">
        <v>4375</v>
      </c>
    </row>
    <row r="11045" spans="1:5" x14ac:dyDescent="0.25">
      <c r="A11045" t="s">
        <v>3297</v>
      </c>
    </row>
    <row r="11046" spans="1:5" x14ac:dyDescent="0.25">
      <c r="A11046" t="s">
        <v>4376</v>
      </c>
    </row>
    <row r="11047" spans="1:5" x14ac:dyDescent="0.25">
      <c r="A11047" t="s">
        <v>174</v>
      </c>
    </row>
    <row r="11048" spans="1:5" x14ac:dyDescent="0.25">
      <c r="A11048" t="s">
        <v>175</v>
      </c>
    </row>
    <row r="11049" spans="1:5" x14ac:dyDescent="0.25">
      <c r="A11049" t="s">
        <v>1755</v>
      </c>
    </row>
    <row r="11050" spans="1:5" x14ac:dyDescent="0.25">
      <c r="A11050" t="s">
        <v>3148</v>
      </c>
    </row>
    <row r="11051" spans="1:5" x14ac:dyDescent="0.25">
      <c r="A11051" t="s">
        <v>3220</v>
      </c>
    </row>
    <row r="11052" spans="1:5" x14ac:dyDescent="0.25">
      <c r="A11052" t="s">
        <v>11</v>
      </c>
    </row>
    <row r="11053" spans="1:5" x14ac:dyDescent="0.25">
      <c r="A11053" t="s">
        <v>4369</v>
      </c>
    </row>
    <row r="11054" spans="1:5" x14ac:dyDescent="0.25">
      <c r="A11054" t="s">
        <v>4377</v>
      </c>
    </row>
    <row r="11055" spans="1:5" x14ac:dyDescent="0.25">
      <c r="A11055" t="s">
        <v>4378</v>
      </c>
    </row>
    <row r="11056" spans="1:5" x14ac:dyDescent="0.25">
      <c r="A11056" t="s">
        <v>1808</v>
      </c>
    </row>
    <row r="11057" spans="1:5" x14ac:dyDescent="0.25">
      <c r="A11057" t="s">
        <v>3063</v>
      </c>
    </row>
    <row r="11058" spans="1:5" x14ac:dyDescent="0.25">
      <c r="A11058" t="s">
        <v>52</v>
      </c>
    </row>
    <row r="11059" spans="1:5" x14ac:dyDescent="0.25">
      <c r="A11059" t="s">
        <v>4379</v>
      </c>
    </row>
    <row r="11060" spans="1:5" x14ac:dyDescent="0.25">
      <c r="A11060" t="s">
        <v>766</v>
      </c>
    </row>
    <row r="11061" spans="1:5" x14ac:dyDescent="0.25">
      <c r="A11061" t="s">
        <v>369</v>
      </c>
    </row>
    <row r="11062" spans="1:5" x14ac:dyDescent="0.25">
      <c r="A11062" t="s">
        <v>4372</v>
      </c>
    </row>
    <row r="11063" spans="1:5" x14ac:dyDescent="0.25">
      <c r="A11063" t="s">
        <v>4380</v>
      </c>
    </row>
    <row r="11064" spans="1:5" x14ac:dyDescent="0.25">
      <c r="A11064" t="s">
        <v>385</v>
      </c>
    </row>
    <row r="11065" spans="1:5" x14ac:dyDescent="0.25">
      <c r="A11065" t="s">
        <v>1</v>
      </c>
    </row>
    <row r="11066" spans="1:5" x14ac:dyDescent="0.25">
      <c r="A11066" t="s">
        <v>4381</v>
      </c>
      <c r="E11066" t="str">
        <f>A11066&amp;","&amp;A11067&amp;","&amp;A11068&amp;","&amp;A11069&amp;","&amp;A11070&amp;","&amp;A11071&amp;","&amp;A11072&amp;","&amp;A11073&amp;","&amp;A11074&amp;","&amp;A11075&amp;","&amp;A11076&amp;","&amp;A11077&amp;","&amp;A11078&amp;","&amp;A11079&amp;","&amp;A11080&amp;","&amp;A11081&amp;","&amp;A11082&amp;","&amp;A11083&amp;","&amp;A11084&amp;","&amp;A11085&amp;","&amp;A11086&amp;","&amp;A11087&amp;","&amp;A11088&amp;","&amp;A11089&amp;","&amp;A11090</f>
        <v>[DARKRAI],Name = Darkrai,Types = LIGHT,BaseStats = 70,90,90,125,135,90,GenderRatio = Genderless,GrowthRate = Slow,BaseExp = 270,EVs = SPECIAL_ATTACK,2,SPEED,1,CatchRate = 3,Happiness = 0,Abilities = BADDREAMS,Moves = 1,OMINOUSWIND,1,DISABLE,11,QUICKATTACK,20,HYPNOSIS,29,FEINTATTACK,38,NIGHTMARE,47,DOUBLETEAM,57,HAZE,66,DARKVOID,75,NASTYPLOT,84,DREAMEATER,93,DARKPULSE,TutorMoves = STREAMRUSH,BLIZZARD,BRICKBREAK,CALMMIND,CHARGEBEAM,CONFIDE,CUT,DARKPULSE,DOUBLETEAM,DRAINPUNCH,DREAMEATER,EMBARGO,ENDURE,FACADE,FLING,FOCUSBLAST,FOCUSPUNCH,FOULPLAY,FRUSTRATION,GIGAIMPACT,HIDDENPOWER,HYPERBEAM,ICEBEAM,ICYWIND,KNOCKOFF,LASTRESORT,SCORESETTLER,POISONJAB,POWERUPPUNCH,PROTECT,PSYCHIC,PSYCHUP,RAINDANCE,REST,RETALIATE,RETURN,ROCKSLIDE,ROCKSMASH,ROCKTOMB,ROUND,SHADOWBALL,SHADOWCLAW,SHOCKWAVE,SLEEPTALK,SLUDGEBOMB,SNARL,SNATCH,SNORE,SPITE,BRUTEFORCE,SUBSTITUTE,SUNNYDAY,SWAGGER,SWIFT,SWORDSDANCE,TAUNT,THIEF,THROATCHOP,THUNDER,THUNDERBOLT,THUNDERWAVE,TORMENT,TOXIC,TRICK,WILLOWISP,WONDERROOM,XSCISSOR,EggGroups = Undiscovered,HatchSteps = 30855,Height = 1.5,Weight = 50.5,Color = White,Shape = Bipedal,Category = Light,Pokedex = This Pokemon is rumoured to be the one true source of Light in the Orion Region.,Generation = 4,#-------------------------------,[CRESSELIA],Name = Cresselia</v>
      </c>
    </row>
    <row r="11067" spans="1:5" x14ac:dyDescent="0.25">
      <c r="A11067" t="s">
        <v>4382</v>
      </c>
    </row>
    <row r="11068" spans="1:5" x14ac:dyDescent="0.25">
      <c r="A11068" t="s">
        <v>2640</v>
      </c>
    </row>
    <row r="11069" spans="1:5" x14ac:dyDescent="0.25">
      <c r="A11069" t="s">
        <v>4383</v>
      </c>
    </row>
    <row r="11070" spans="1:5" x14ac:dyDescent="0.25">
      <c r="A11070" t="s">
        <v>174</v>
      </c>
    </row>
    <row r="11071" spans="1:5" x14ac:dyDescent="0.25">
      <c r="A11071" t="s">
        <v>175</v>
      </c>
    </row>
    <row r="11072" spans="1:5" x14ac:dyDescent="0.25">
      <c r="A11072" t="s">
        <v>1755</v>
      </c>
    </row>
    <row r="11073" spans="1:1" x14ac:dyDescent="0.25">
      <c r="A11073" t="s">
        <v>1448</v>
      </c>
    </row>
    <row r="11074" spans="1:1" x14ac:dyDescent="0.25">
      <c r="A11074" t="s">
        <v>3220</v>
      </c>
    </row>
    <row r="11075" spans="1:1" x14ac:dyDescent="0.25">
      <c r="A11075" t="s">
        <v>4340</v>
      </c>
    </row>
    <row r="11076" spans="1:1" x14ac:dyDescent="0.25">
      <c r="A11076" t="s">
        <v>4384</v>
      </c>
    </row>
    <row r="11077" spans="1:1" x14ac:dyDescent="0.25">
      <c r="A11077" t="s">
        <v>4385</v>
      </c>
    </row>
    <row r="11078" spans="1:1" x14ac:dyDescent="0.25">
      <c r="A11078" t="s">
        <v>4386</v>
      </c>
    </row>
    <row r="11079" spans="1:1" x14ac:dyDescent="0.25">
      <c r="A11079" t="s">
        <v>1141</v>
      </c>
    </row>
    <row r="11080" spans="1:1" x14ac:dyDescent="0.25">
      <c r="A11080" t="s">
        <v>3224</v>
      </c>
    </row>
    <row r="11081" spans="1:1" x14ac:dyDescent="0.25">
      <c r="A11081" t="s">
        <v>110</v>
      </c>
    </row>
    <row r="11082" spans="1:1" x14ac:dyDescent="0.25">
      <c r="A11082" t="s">
        <v>2125</v>
      </c>
    </row>
    <row r="11083" spans="1:1" x14ac:dyDescent="0.25">
      <c r="A11083" t="s">
        <v>636</v>
      </c>
    </row>
    <row r="11084" spans="1:1" x14ac:dyDescent="0.25">
      <c r="A11084" t="s">
        <v>369</v>
      </c>
    </row>
    <row r="11085" spans="1:1" x14ac:dyDescent="0.25">
      <c r="A11085" t="s">
        <v>2689</v>
      </c>
    </row>
    <row r="11086" spans="1:1" x14ac:dyDescent="0.25">
      <c r="A11086" t="s">
        <v>4387</v>
      </c>
    </row>
    <row r="11087" spans="1:1" x14ac:dyDescent="0.25">
      <c r="A11087" t="s">
        <v>385</v>
      </c>
    </row>
    <row r="11088" spans="1:1" x14ac:dyDescent="0.25">
      <c r="A11088" t="s">
        <v>1</v>
      </c>
    </row>
    <row r="11089" spans="1:5" x14ac:dyDescent="0.25">
      <c r="A11089" t="s">
        <v>4388</v>
      </c>
      <c r="E11089" t="str">
        <f>A11089&amp;","&amp;A11090&amp;","&amp;A11091&amp;","&amp;A11092&amp;","&amp;A11093&amp;","&amp;A11094&amp;","&amp;A11095&amp;","&amp;A11096&amp;","&amp;A11097&amp;","&amp;A11098&amp;","&amp;A11099&amp;","&amp;A11100&amp;","&amp;A11101&amp;","&amp;A11102&amp;","&amp;A11103&amp;","&amp;A11104&amp;","&amp;A11105&amp;","&amp;A11106&amp;","&amp;A11107&amp;","&amp;A11108&amp;","&amp;A11109&amp;","&amp;A11110&amp;","&amp;A11111&amp;","&amp;A11112&amp;","&amp;A11113</f>
        <v>[CRESSELIA],Name = Cresselia,Types = POISON,BaseStats = 120,70,120,85,75,130,GenderRatio = AlwaysFemale,GrowthRate = Slow,BaseExp = 270,EVs = SPECIAL_DEFENSE,3,CatchRate = 3,Happiness = 100,Abilities = LEVITATE,Moves = 1,CONFUSION,1,DOUBLETEAM,6,MIST,12,AURORABEAM,18,PSYBEAM,24,PSYCHOSHIFT,30,SLASH,36,PSYCHOCUT,42,MOONLIGHT,48,SAFEGUARD,54,PSYCHIC,60,MOONBLAST,66,FUTURESIGHT,72,LUNARDANCE,TutorMoves = ALLYSWITCH,ATTRACT,BODYSLAM,CALMMIND,CHARGEBEAM,CONFIDE,DOUBLETEAM,DREAMEATER,ENDURE,ENERGYBALL,EXPANDINGFORCE,FACADE,FRUSTRATION,FUTURESIGHT,GIGAIMPACT,GRASSKNOT,GRAVITY,GUARDSWAP,HELPINGHAND,HIDDENPOWER,HYPERBEAM,ICEBEAM,ICYWIND,LIGHTSCREEN,MAGICCOAT,MAGICROOM,POWERSWAP,PROTECT,PSYCHIC,PSYCHOCUT,PSYCHUP,PSYSHOCK,RAINDANCE,RECYCLE,REFLECT,REST,RETURN,ROUND,SAFEGUARD,SHADOWBALL,SIGNALBEAM,SKILLSWAP,SLEEPTALK,SNORE,SOLARBEAM,STOREDPOWER,SUBSTITUTE,SUNNYDAY,SWAGGER,SWIFT,TELEKINESIS,THUNDERWAVE,TOXIC,TRICK,TRICKROOM,ZENHEADBUTT,EggGroups = Undiscovered,HatchSteps = 30855,Height = 1.5,Weight = 85.6,Color = Yellow,Shape = Serpentine,Category = Lunar,Pokedex = Cresselia is supposed to be empowered by any toxic environments and thrives in wastelands and other diseased areas.,Generation = 4,#-------------------------------,[BUIZEL],Name = Buizel</v>
      </c>
    </row>
    <row r="11090" spans="1:5" x14ac:dyDescent="0.25">
      <c r="A11090" t="s">
        <v>4389</v>
      </c>
    </row>
    <row r="11091" spans="1:5" x14ac:dyDescent="0.25">
      <c r="A11091" t="s">
        <v>227</v>
      </c>
    </row>
    <row r="11092" spans="1:5" x14ac:dyDescent="0.25">
      <c r="A11092" t="s">
        <v>4390</v>
      </c>
    </row>
    <row r="11093" spans="1:5" x14ac:dyDescent="0.25">
      <c r="A11093" t="s">
        <v>1556</v>
      </c>
    </row>
    <row r="11094" spans="1:5" x14ac:dyDescent="0.25">
      <c r="A11094" t="s">
        <v>175</v>
      </c>
    </row>
    <row r="11095" spans="1:5" x14ac:dyDescent="0.25">
      <c r="A11095" t="s">
        <v>1755</v>
      </c>
    </row>
    <row r="11096" spans="1:5" x14ac:dyDescent="0.25">
      <c r="A11096" t="s">
        <v>2368</v>
      </c>
    </row>
    <row r="11097" spans="1:5" x14ac:dyDescent="0.25">
      <c r="A11097" t="s">
        <v>3220</v>
      </c>
    </row>
    <row r="11098" spans="1:5" x14ac:dyDescent="0.25">
      <c r="A11098" t="s">
        <v>2281</v>
      </c>
    </row>
    <row r="11099" spans="1:5" x14ac:dyDescent="0.25">
      <c r="A11099" t="s">
        <v>2613</v>
      </c>
    </row>
    <row r="11100" spans="1:5" x14ac:dyDescent="0.25">
      <c r="A11100" t="s">
        <v>4391</v>
      </c>
    </row>
    <row r="11101" spans="1:5" x14ac:dyDescent="0.25">
      <c r="A11101" t="s">
        <v>4392</v>
      </c>
    </row>
    <row r="11102" spans="1:5" x14ac:dyDescent="0.25">
      <c r="A11102" t="s">
        <v>1141</v>
      </c>
    </row>
    <row r="11103" spans="1:5" x14ac:dyDescent="0.25">
      <c r="A11103" t="s">
        <v>3224</v>
      </c>
    </row>
    <row r="11104" spans="1:5" x14ac:dyDescent="0.25">
      <c r="A11104" t="s">
        <v>110</v>
      </c>
    </row>
    <row r="11105" spans="1:5" x14ac:dyDescent="0.25">
      <c r="A11105" t="s">
        <v>4393</v>
      </c>
    </row>
    <row r="11106" spans="1:5" x14ac:dyDescent="0.25">
      <c r="A11106" t="s">
        <v>292</v>
      </c>
    </row>
    <row r="11107" spans="1:5" x14ac:dyDescent="0.25">
      <c r="A11107" t="s">
        <v>156</v>
      </c>
    </row>
    <row r="11108" spans="1:5" x14ac:dyDescent="0.25">
      <c r="A11108" t="s">
        <v>2407</v>
      </c>
    </row>
    <row r="11109" spans="1:5" x14ac:dyDescent="0.25">
      <c r="A11109" t="s">
        <v>4394</v>
      </c>
    </row>
    <row r="11110" spans="1:5" x14ac:dyDescent="0.25">
      <c r="A11110" t="s">
        <v>385</v>
      </c>
    </row>
    <row r="11111" spans="1:5" x14ac:dyDescent="0.25">
      <c r="A11111" t="s">
        <v>1</v>
      </c>
    </row>
    <row r="11112" spans="1:5" x14ac:dyDescent="0.25">
      <c r="A11112" t="s">
        <v>4395</v>
      </c>
      <c r="E11112" t="str">
        <f>A11112&amp;","&amp;A11113&amp;","&amp;A11114&amp;","&amp;A11115&amp;","&amp;A11116&amp;","&amp;A11117&amp;","&amp;A11118&amp;","&amp;A11119&amp;","&amp;A11120&amp;","&amp;A11121&amp;","&amp;A11122&amp;","&amp;A11123&amp;","&amp;A11124&amp;","&amp;A11125&amp;","&amp;A11126&amp;","&amp;A11127&amp;","&amp;A11128&amp;","&amp;A11129&amp;","&amp;A11130&amp;","&amp;A11131&amp;","&amp;A11132&amp;","&amp;A11133&amp;","&amp;A11134&amp;","&amp;A11135&amp;","&amp;A11136</f>
        <v>[BUIZEL],Name = Buizel,Types = WATER,STEEL,BaseStats = 50,55,65,85,40,35,GenderRatio = Female50Percent,GrowthRate = Medium,BaseExp = 66,EVs = SPEED,1,CatchRate = 190,Happiness = 70,Abilities = TORRENT,IRONBARBS,HiddenAbilities = LIGHTMETAL,Moves = 1,AUTOTOMIZE,1,GROWL,1,SPIKECANNON,5,AQUARING,8,MISSILESHOT,11,AQUAJET,14,SHARPEN,18,LOWSWEEP,21,SLICINGTAIL,24,IRONDEFENSE,27,LIQUIDATION,30,BODYPRESS,33,SMARTBLADE,37,SWORDSDANCE,42,SHIELDBASH,47,OCEANWRATH,51,GOLDENBULLET,55,PURIFY,TutorMoves = PROTECT,RETURN,FACADE,HELPINGHAND,FRUSTRATION,FALSESWIPE,HIDDENPOWER,REST,ICEPUNCH,ICICLESPEAR,ICEFANG,BOUNCE,UTURN,PINMISSILE,BULLETSEED,DIG,ROCKBLAST,THIEF,BEATUP,SCORESETTLER,TAUNT,ATTRACT,SMARTBLADE,BALANCERCHANGEREQUIRED,AUTOTOMIZE,IRONDEFENSE,MISSILESHOT,GOLDENBULLET,RAINDANCE,WHIRLPOOL,SUBMERGE,BRINE,RAZORSHELL,SOAK,REVENGE,BRICKBREAK,DRAINPUNCH,LOWSWEEP,POWERUPPUNCH,BULKUP,CURSE,MEANLOOK,SAFEGUARD,MIRRORSHOT,SUBSTITUTE,DISABLE,LIQUIDATION,SCALD,FROSTBITE,IRONHEAD,WORKUP,BODYPRESS,FLIPTURN,WATERPULSE,WATERPLEDGE,TIMEBOMB,QUICKSILVER,STEELROLLER,TOXIC,SLEEPTALK,EggMoves = CLAMP,RAPIDSPIN,POISONTAIL,TIMEBOMB,WATERWHIP,BULLETPUNCH,IRONHEAD,ICEPUNCH,IRONTAIL,GUNKSHOT,SELFDESTRUCT,EggGroups = Water1,Mineral,HatchSteps = 5120,Height = 0.7,Weight = 29.5,Color = Gray,Shape = Quadruped,Category = iRobot,Pokedex = This Pokemon is able to use the small turbine on its tail to quickly wade through polluted waters and cleanse them of impurities.,Generation = 4,Evolutions = FLOATZEL,Level,29</v>
      </c>
    </row>
    <row r="11113" spans="1:5" x14ac:dyDescent="0.25">
      <c r="A11113" t="s">
        <v>4396</v>
      </c>
    </row>
    <row r="11114" spans="1:5" x14ac:dyDescent="0.25">
      <c r="A11114" t="s">
        <v>4397</v>
      </c>
    </row>
    <row r="11115" spans="1:5" x14ac:dyDescent="0.25">
      <c r="A11115" t="s">
        <v>4398</v>
      </c>
    </row>
    <row r="11116" spans="1:5" x14ac:dyDescent="0.25">
      <c r="A11116" t="s">
        <v>6</v>
      </c>
    </row>
    <row r="11117" spans="1:5" x14ac:dyDescent="0.25">
      <c r="A11117" t="s">
        <v>7</v>
      </c>
    </row>
    <row r="11118" spans="1:5" x14ac:dyDescent="0.25">
      <c r="A11118" t="s">
        <v>544</v>
      </c>
    </row>
    <row r="11119" spans="1:5" x14ac:dyDescent="0.25">
      <c r="A11119" t="s">
        <v>119</v>
      </c>
    </row>
    <row r="11120" spans="1:5" x14ac:dyDescent="0.25">
      <c r="A11120" t="s">
        <v>10</v>
      </c>
    </row>
    <row r="11121" spans="1:1" x14ac:dyDescent="0.25">
      <c r="A11121" t="s">
        <v>11</v>
      </c>
    </row>
    <row r="11122" spans="1:1" x14ac:dyDescent="0.25">
      <c r="A11122" t="s">
        <v>4399</v>
      </c>
    </row>
    <row r="11123" spans="1:1" x14ac:dyDescent="0.25">
      <c r="A11123" t="s">
        <v>3326</v>
      </c>
    </row>
    <row r="11124" spans="1:1" x14ac:dyDescent="0.25">
      <c r="A11124" t="s">
        <v>4400</v>
      </c>
    </row>
    <row r="11125" spans="1:1" x14ac:dyDescent="0.25">
      <c r="A11125" t="s">
        <v>4401</v>
      </c>
    </row>
    <row r="11126" spans="1:1" x14ac:dyDescent="0.25">
      <c r="A11126" t="s">
        <v>4402</v>
      </c>
    </row>
    <row r="11127" spans="1:1" x14ac:dyDescent="0.25">
      <c r="A11127" t="s">
        <v>4403</v>
      </c>
    </row>
    <row r="11128" spans="1:1" x14ac:dyDescent="0.25">
      <c r="A11128" t="s">
        <v>614</v>
      </c>
    </row>
    <row r="11129" spans="1:1" x14ac:dyDescent="0.25">
      <c r="A11129" t="s">
        <v>235</v>
      </c>
    </row>
    <row r="11130" spans="1:1" x14ac:dyDescent="0.25">
      <c r="A11130" t="s">
        <v>1303</v>
      </c>
    </row>
    <row r="11131" spans="1:1" x14ac:dyDescent="0.25">
      <c r="A11131" t="s">
        <v>325</v>
      </c>
    </row>
    <row r="11132" spans="1:1" x14ac:dyDescent="0.25">
      <c r="A11132" t="s">
        <v>551</v>
      </c>
    </row>
    <row r="11133" spans="1:1" x14ac:dyDescent="0.25">
      <c r="A11133" t="s">
        <v>4404</v>
      </c>
    </row>
    <row r="11134" spans="1:1" x14ac:dyDescent="0.25">
      <c r="A11134" t="s">
        <v>4405</v>
      </c>
    </row>
    <row r="11135" spans="1:1" x14ac:dyDescent="0.25">
      <c r="A11135" t="s">
        <v>385</v>
      </c>
    </row>
    <row r="11136" spans="1:1" x14ac:dyDescent="0.25">
      <c r="A11136" t="s">
        <v>4406</v>
      </c>
    </row>
    <row r="11137" spans="1:5" x14ac:dyDescent="0.25">
      <c r="A11137" t="s">
        <v>1</v>
      </c>
    </row>
    <row r="11138" spans="1:5" x14ac:dyDescent="0.25">
      <c r="A11138" t="s">
        <v>4407</v>
      </c>
      <c r="E11138" t="str">
        <f>A11138&amp;","&amp;A11139&amp;","&amp;A11140&amp;","&amp;A11141&amp;","&amp;A11142&amp;","&amp;A11143&amp;","&amp;A11144&amp;","&amp;A11145&amp;","&amp;A11146&amp;","&amp;A11147&amp;","&amp;A11148&amp;","&amp;A11149&amp;","&amp;A11150&amp;","&amp;A11151&amp;","&amp;A11152&amp;","&amp;A11153&amp;","&amp;A11154&amp;","&amp;A11155&amp;","&amp;A11156&amp;","&amp;A11157&amp;","&amp;A11158&amp;","&amp;A11159&amp;","&amp;A11160&amp;","&amp;A11161&amp;","&amp;A11162</f>
        <v>[FLOATZEL],Name = Floatzel,Types = WATER,STEEL,BaseStats = 80,95,105,115,50,55,GenderRatio = Female50Percent,GrowthRate = Medium,BaseExp = 173,EVs = SPEED,2,CatchRate = 75,Happiness = 70,Abilities = TORRENT,IRONBARBS,HiddenAbilities = LIGHTMETAL,Moves = 0,MAGNETBOMB,1,MAGNETBOMB,1,METALCLAW,1,AUTOTOMIZE,1,GROWL,1,SPIKECANNON,5,AQUARING,8,MISSILESHOT,11,AQUAJET,14,SHARPEN,18,LOWSWEEP,21,SLICINGTAIL,24,IRONDEFENSE,27,LIQUIDATION,30,BODYPRESS,33,SMARTBLADE,37,SWORDSDANCE,42,SHIELDBASH,47,OCEANWRATH,51,GOLDENBULLET,55,PURIFY,TutorMoves = PROTECT,RETURN,FACADE,HELPINGHAND,FRUSTRATION,FALSESWIPE,HIDDENPOWER,REST,ICEPUNCH,ICICLESPEAR,ICEFANG,BOUNCE,UTURN,PINMISSILE,BULLETSEED,DIG,ROCKBLAST,THIEF,BEATUP,SCORESETTLER,TAUNT,ATTRACT,SMARTBLADE,BALANCERCHANGEREQUIRED,AUTOTOMIZE,IRONDEFENSE,MISSILESHOT,GOLDENBULLET,RAINDANCE,WHIRLPOOL,SUBMERGE,BRINE,RAZORSHELL,SOAK,REVENGE,BRICKBREAK,DRAINPUNCH,LOWSWEEP,POWERUPPUNCH,BULKUP,CURSE,MEANLOOK,SAFEGUARD,MIRRORSHOT,SUBSTITUTE,DISABLE,LIQUIDATION,SCALD,FROSTBITE,IRONHEAD,WORKUP,BODYPRESS,FLIPTURN,WATERPULSE,WATERPLEDGE,TIMEBOMB,QUICKSILVER,STEELROLLER,GIGAIMPACT,HYPERBEAM,KNOCKOFF,HYDROPUMP,LOWKICK,FOCUSPUNCH,CLOSECOMBAT,ACIDARMOR,TOXIC,SLEEPTALK,BODYSLAM,TIDALWAVE,CASCADE,TRIPLEKICK,POISONJAB,CRUNCH,THROATCHOP,MAGNETICCANNON,FLASHCANNON,FOULPLAY,LASHOUT,EXTREMESPEED,PSYCHOCUT,HIGHHORSEPOWER,HIDDENPOWER,LIGHTSCREEN,EggGroups = Water1,Mineral,HatchSteps = 5120,Height = 1.1,Weight = 33.5,Color = Gray,Shape = Quadruped,Category = iRobot,Pokedex = An ingenious invention designed to help filter out pollution from water. The blue sphere at the centre of its stomach turns to brown when its filter is full and requires emptying.,Generation = 4,#-------------------------------,[BUDEW]</v>
      </c>
    </row>
    <row r="11139" spans="1:5" x14ac:dyDescent="0.25">
      <c r="A11139" t="s">
        <v>4408</v>
      </c>
    </row>
    <row r="11140" spans="1:5" x14ac:dyDescent="0.25">
      <c r="A11140" t="s">
        <v>4397</v>
      </c>
    </row>
    <row r="11141" spans="1:5" x14ac:dyDescent="0.25">
      <c r="A11141" t="s">
        <v>4409</v>
      </c>
    </row>
    <row r="11142" spans="1:5" x14ac:dyDescent="0.25">
      <c r="A11142" t="s">
        <v>6</v>
      </c>
    </row>
    <row r="11143" spans="1:5" x14ac:dyDescent="0.25">
      <c r="A11143" t="s">
        <v>7</v>
      </c>
    </row>
    <row r="11144" spans="1:5" x14ac:dyDescent="0.25">
      <c r="A11144" t="s">
        <v>823</v>
      </c>
    </row>
    <row r="11145" spans="1:5" x14ac:dyDescent="0.25">
      <c r="A11145" t="s">
        <v>136</v>
      </c>
    </row>
    <row r="11146" spans="1:5" x14ac:dyDescent="0.25">
      <c r="A11146" t="s">
        <v>2361</v>
      </c>
    </row>
    <row r="11147" spans="1:5" x14ac:dyDescent="0.25">
      <c r="A11147" t="s">
        <v>11</v>
      </c>
    </row>
    <row r="11148" spans="1:5" x14ac:dyDescent="0.25">
      <c r="A11148" t="s">
        <v>4399</v>
      </c>
    </row>
    <row r="11149" spans="1:5" x14ac:dyDescent="0.25">
      <c r="A11149" t="s">
        <v>3326</v>
      </c>
    </row>
    <row r="11150" spans="1:5" x14ac:dyDescent="0.25">
      <c r="A11150" t="s">
        <v>4410</v>
      </c>
    </row>
    <row r="11151" spans="1:5" x14ac:dyDescent="0.25">
      <c r="A11151" t="s">
        <v>4411</v>
      </c>
    </row>
    <row r="11152" spans="1:5" x14ac:dyDescent="0.25">
      <c r="A11152" t="s">
        <v>4403</v>
      </c>
    </row>
    <row r="11153" spans="1:5" x14ac:dyDescent="0.25">
      <c r="A11153" t="s">
        <v>614</v>
      </c>
    </row>
    <row r="11154" spans="1:5" x14ac:dyDescent="0.25">
      <c r="A11154" t="s">
        <v>195</v>
      </c>
    </row>
    <row r="11155" spans="1:5" x14ac:dyDescent="0.25">
      <c r="A11155" t="s">
        <v>519</v>
      </c>
    </row>
    <row r="11156" spans="1:5" x14ac:dyDescent="0.25">
      <c r="A11156" t="s">
        <v>325</v>
      </c>
    </row>
    <row r="11157" spans="1:5" x14ac:dyDescent="0.25">
      <c r="A11157" t="s">
        <v>551</v>
      </c>
    </row>
    <row r="11158" spans="1:5" x14ac:dyDescent="0.25">
      <c r="A11158" t="s">
        <v>4404</v>
      </c>
    </row>
    <row r="11159" spans="1:5" x14ac:dyDescent="0.25">
      <c r="A11159" t="s">
        <v>4412</v>
      </c>
    </row>
    <row r="11160" spans="1:5" x14ac:dyDescent="0.25">
      <c r="A11160" t="s">
        <v>385</v>
      </c>
    </row>
    <row r="11161" spans="1:5" x14ac:dyDescent="0.25">
      <c r="A11161" t="s">
        <v>1</v>
      </c>
    </row>
    <row r="11162" spans="1:5" x14ac:dyDescent="0.25">
      <c r="A11162" t="s">
        <v>4413</v>
      </c>
      <c r="E11162" t="str">
        <f>A11162&amp;","&amp;A11163&amp;","&amp;A11164&amp;","&amp;A11165&amp;","&amp;A11166&amp;","&amp;A11167&amp;","&amp;A11168&amp;","&amp;A11169&amp;","&amp;A11170&amp;","&amp;A11171&amp;","&amp;A11172&amp;","&amp;A11173&amp;","&amp;A11174&amp;","&amp;A11175&amp;","&amp;A11176&amp;","&amp;A11177&amp;","&amp;A11178&amp;","&amp;A11179&amp;","&amp;A11180&amp;","&amp;A11181&amp;","&amp;A11182&amp;","&amp;A11183&amp;","&amp;A11184&amp;","&amp;A11185&amp;","&amp;A11186</f>
        <v>[BUDEW],Name = Budew,Types = GROUND,FAIRY,BaseStats = 40,30,35,55,50,70,GenderRatio = AlwaysFemale,GrowthRate = Parabolic,BaseExp = 56,EVs = SPECIAL_ATTACK,1,CatchRate = 255,Happiness = 70,Abilities = NATURALCURE,POISONPOINT,HiddenAbilities = LEAFGUARD,Moves = 1,ABSORB,1,GROWTH,1,STUNSPORE,1,WORRYSEED,TutorMoves = ATTRACT,BULLETSEED,CONFIDE,COVET,CUT,DAZZLINGGLEAM,DOUBLETEAM,ENDURE,ENERGYBALL,FACADE,FRUSTRATION,GIGADRAIN,GRASSKNOT,GRASSYGLIDE,HIDDENPOWER,LEAFSTORM,NATUREPOWER,PINMISSILE,PROTECT,PSYCHUP,RAINDANCE,REST,RETURN,ROUND,PEPPERBURST,SHADOWBALL,SLEEPTALK,SLUDGEBOMB,SNORE,SOLARBEAM,SPIKES,SUBSTITUTE,SUNNYDAY,SWAGGER,SWIFT,SWORDSDANCE,SYNTHESIS,TOXIC,UPROAR,ALLERGY,WEATHERBALL,WORRYSEED,EggMoves = SYNTHESIS,COTTONSPORE,SLEEPPOWDER,RAZORLEAF,EXTRASENSORY,LIFEDEW,EggGroups = Undiscovered,HatchSteps = 5120,Incense = ROSEINCENSE,Height = 0.2,Weight = 1.2,Color = Yellow,Shape = Bipedal,Category = Damsel,Pokedex = This Pokémon is reluctant to fight, and when confronted, it would rather run away quickly than get its outfit dirty.,Generation = 4</v>
      </c>
    </row>
    <row r="11163" spans="1:5" x14ac:dyDescent="0.25">
      <c r="A11163" t="s">
        <v>4414</v>
      </c>
    </row>
    <row r="11164" spans="1:5" x14ac:dyDescent="0.25">
      <c r="A11164" t="s">
        <v>2730</v>
      </c>
    </row>
    <row r="11165" spans="1:5" x14ac:dyDescent="0.25">
      <c r="A11165" t="s">
        <v>4415</v>
      </c>
    </row>
    <row r="11166" spans="1:5" x14ac:dyDescent="0.25">
      <c r="A11166" t="s">
        <v>1556</v>
      </c>
    </row>
    <row r="11167" spans="1:5" x14ac:dyDescent="0.25">
      <c r="A11167" t="s">
        <v>43</v>
      </c>
    </row>
    <row r="11168" spans="1:5" x14ac:dyDescent="0.25">
      <c r="A11168" t="s">
        <v>284</v>
      </c>
    </row>
    <row r="11169" spans="1:1" x14ac:dyDescent="0.25">
      <c r="A11169" t="s">
        <v>45</v>
      </c>
    </row>
    <row r="11170" spans="1:1" x14ac:dyDescent="0.25">
      <c r="A11170" t="s">
        <v>146</v>
      </c>
    </row>
    <row r="11171" spans="1:1" x14ac:dyDescent="0.25">
      <c r="A11171" t="s">
        <v>11</v>
      </c>
    </row>
    <row r="11172" spans="1:1" x14ac:dyDescent="0.25">
      <c r="A11172" t="s">
        <v>4416</v>
      </c>
    </row>
    <row r="11173" spans="1:1" x14ac:dyDescent="0.25">
      <c r="A11173" t="s">
        <v>4417</v>
      </c>
    </row>
    <row r="11174" spans="1:1" x14ac:dyDescent="0.25">
      <c r="A11174" t="s">
        <v>4418</v>
      </c>
    </row>
    <row r="11175" spans="1:1" x14ac:dyDescent="0.25">
      <c r="A11175" t="s">
        <v>4419</v>
      </c>
    </row>
    <row r="11176" spans="1:1" x14ac:dyDescent="0.25">
      <c r="A11176" t="s">
        <v>4420</v>
      </c>
    </row>
    <row r="11177" spans="1:1" x14ac:dyDescent="0.25">
      <c r="A11177" t="s">
        <v>1141</v>
      </c>
    </row>
    <row r="11178" spans="1:1" x14ac:dyDescent="0.25">
      <c r="A11178" t="s">
        <v>614</v>
      </c>
    </row>
    <row r="11179" spans="1:1" x14ac:dyDescent="0.25">
      <c r="A11179" t="s">
        <v>4421</v>
      </c>
    </row>
    <row r="11180" spans="1:1" x14ac:dyDescent="0.25">
      <c r="A11180" t="s">
        <v>323</v>
      </c>
    </row>
    <row r="11181" spans="1:1" x14ac:dyDescent="0.25">
      <c r="A11181" t="s">
        <v>1100</v>
      </c>
    </row>
    <row r="11182" spans="1:1" x14ac:dyDescent="0.25">
      <c r="A11182" t="s">
        <v>292</v>
      </c>
    </row>
    <row r="11183" spans="1:1" x14ac:dyDescent="0.25">
      <c r="A11183" t="s">
        <v>369</v>
      </c>
    </row>
    <row r="11184" spans="1:1" x14ac:dyDescent="0.25">
      <c r="A11184" t="s">
        <v>4422</v>
      </c>
    </row>
    <row r="11185" spans="1:5" x14ac:dyDescent="0.25">
      <c r="A11185" t="s">
        <v>4423</v>
      </c>
    </row>
    <row r="11186" spans="1:5" x14ac:dyDescent="0.25">
      <c r="A11186" t="s">
        <v>385</v>
      </c>
    </row>
    <row r="11187" spans="1:5" x14ac:dyDescent="0.25">
      <c r="A11187" t="s">
        <v>3198</v>
      </c>
    </row>
    <row r="11188" spans="1:5" x14ac:dyDescent="0.25">
      <c r="A11188" t="s">
        <v>4424</v>
      </c>
    </row>
    <row r="11189" spans="1:5" x14ac:dyDescent="0.25">
      <c r="A11189" t="s">
        <v>1</v>
      </c>
    </row>
    <row r="11190" spans="1:5" x14ac:dyDescent="0.25">
      <c r="A11190" t="s">
        <v>4425</v>
      </c>
      <c r="E11190" t="str">
        <f>A11190&amp;","&amp;A11191&amp;","&amp;A11192&amp;","&amp;A11193&amp;","&amp;A11194&amp;","&amp;A11195&amp;","&amp;A11196&amp;","&amp;A11197&amp;","&amp;A11198&amp;","&amp;A11199&amp;","&amp;A11200&amp;","&amp;A11201&amp;","&amp;A11202&amp;","&amp;A11203&amp;","&amp;A11204&amp;","&amp;A11205&amp;","&amp;A11206&amp;","&amp;A11207&amp;","&amp;A11208&amp;","&amp;A11209&amp;","&amp;A11210&amp;","&amp;A11211&amp;","&amp;A11212&amp;","&amp;A11213&amp;","&amp;A11214</f>
        <v>[ROSELIA],Name = Roselia,Types = GROUND,FAIRY,BaseStats = 50,60,45,65,100,80,GenderRatio = AlwaysFemale,GrowthRate = Parabolic,BaseExp = 140,EVs = SPECIAL_ATTACK,2,CatchRate = 150,Happiness = 70,Abilities = NATURALCURE,POISONPOINT,HiddenAbilities = LEAFGUARD,Moves = 0,POISONSTING,1,POISONSTING,1,ABSORB,1,GROWTH,1,STUNSPORE,1,WORRYSEED,5,MEGADRAIN,10,LEECHSEED,15,MAGICALLEAF,20,TOXICSPIKES,25,SWEETSCENT,30,GIGADRAIN,35,SYNTHESIS,40,TOXIC,45,PETALBLIZZARD,50,AROMATHERAPY,55,INGRAIN,60,PETALDANCE,TutorMoves = ATTRACT,BODYSLAM,BULLETSEED,CONFIDE,COVET,CUT,DAZZLINGGLEAM,DOUBLETEAM,ENDURE,ENERGYBALL,FACADE,FRUSTRATION,GIGADRAIN,GRASSKNOT,GRASSYGLIDE,HIDDENPOWER,LEAFSTORM,MAGICALLEAF,NATUREPOWER,PINMISSILE,POISONJAB,POWERWHIP,PROTECT,PSYCHUP,RAINDANCE,REST,RETURN,ROUND,PEPPERBURST,SHADOWBALL,SLEEPTALK,SLUDGEBOMB,SNORE,SOLARBEAM,SPIKES,SUBSTITUTE,SUNNYDAY,SWAGGER,SWIFT,SWORDSDANCE,SYNTHESIS,TOXIC,TOXICSPIKES,UPROAR,ALLERGY,WEATHERBALL,WORRYSEED,EggMoves = COTTONSPORE,SLEEPPOWDER,RAZORLEAF,EXTRASENSORY,LIFEDEW,EggGroups = Fairy,HatchSteps = 5120,Height = 0.3,Weight = 2.0,Color = Yellow,Shape = Bipedal,Habitat = Grassland,Category = Rapier,Pokedex = It is skilled in graceful combat. It can execute moves and dances with eloquence and a type of mystery that invokes confidence and inspiration among those privileged to watch it fight.,Generation = 3</v>
      </c>
    </row>
    <row r="11191" spans="1:5" x14ac:dyDescent="0.25">
      <c r="A11191" t="s">
        <v>4426</v>
      </c>
    </row>
    <row r="11192" spans="1:5" x14ac:dyDescent="0.25">
      <c r="A11192" t="s">
        <v>2730</v>
      </c>
    </row>
    <row r="11193" spans="1:5" x14ac:dyDescent="0.25">
      <c r="A11193" t="s">
        <v>4427</v>
      </c>
    </row>
    <row r="11194" spans="1:5" x14ac:dyDescent="0.25">
      <c r="A11194" t="s">
        <v>1556</v>
      </c>
    </row>
    <row r="11195" spans="1:5" x14ac:dyDescent="0.25">
      <c r="A11195" t="s">
        <v>43</v>
      </c>
    </row>
    <row r="11196" spans="1:5" x14ac:dyDescent="0.25">
      <c r="A11196" t="s">
        <v>1887</v>
      </c>
    </row>
    <row r="11197" spans="1:5" x14ac:dyDescent="0.25">
      <c r="A11197" t="s">
        <v>62</v>
      </c>
    </row>
    <row r="11198" spans="1:5" x14ac:dyDescent="0.25">
      <c r="A11198" t="s">
        <v>2981</v>
      </c>
    </row>
    <row r="11199" spans="1:5" x14ac:dyDescent="0.25">
      <c r="A11199" t="s">
        <v>11</v>
      </c>
    </row>
    <row r="11200" spans="1:5" x14ac:dyDescent="0.25">
      <c r="A11200" t="s">
        <v>4416</v>
      </c>
    </row>
    <row r="11201" spans="1:1" x14ac:dyDescent="0.25">
      <c r="A11201" t="s">
        <v>4417</v>
      </c>
    </row>
    <row r="11202" spans="1:1" x14ac:dyDescent="0.25">
      <c r="A11202" t="s">
        <v>4428</v>
      </c>
    </row>
    <row r="11203" spans="1:1" x14ac:dyDescent="0.25">
      <c r="A11203" t="s">
        <v>4429</v>
      </c>
    </row>
    <row r="11204" spans="1:1" x14ac:dyDescent="0.25">
      <c r="A11204" t="s">
        <v>4430</v>
      </c>
    </row>
    <row r="11205" spans="1:1" x14ac:dyDescent="0.25">
      <c r="A11205" t="s">
        <v>1808</v>
      </c>
    </row>
    <row r="11206" spans="1:1" x14ac:dyDescent="0.25">
      <c r="A11206" t="s">
        <v>614</v>
      </c>
    </row>
    <row r="11207" spans="1:1" x14ac:dyDescent="0.25">
      <c r="A11207" t="s">
        <v>52</v>
      </c>
    </row>
    <row r="11208" spans="1:1" x14ac:dyDescent="0.25">
      <c r="A11208" t="s">
        <v>324</v>
      </c>
    </row>
    <row r="11209" spans="1:1" x14ac:dyDescent="0.25">
      <c r="A11209" t="s">
        <v>292</v>
      </c>
    </row>
    <row r="11210" spans="1:1" x14ac:dyDescent="0.25">
      <c r="A11210" t="s">
        <v>369</v>
      </c>
    </row>
    <row r="11211" spans="1:1" x14ac:dyDescent="0.25">
      <c r="A11211" t="s">
        <v>2880</v>
      </c>
    </row>
    <row r="11212" spans="1:1" x14ac:dyDescent="0.25">
      <c r="A11212" t="s">
        <v>4431</v>
      </c>
    </row>
    <row r="11213" spans="1:1" x14ac:dyDescent="0.25">
      <c r="A11213" t="s">
        <v>4432</v>
      </c>
    </row>
    <row r="11214" spans="1:1" x14ac:dyDescent="0.25">
      <c r="A11214" t="s">
        <v>269</v>
      </c>
    </row>
    <row r="11215" spans="1:1" x14ac:dyDescent="0.25">
      <c r="A11215" t="s">
        <v>3198</v>
      </c>
    </row>
    <row r="11216" spans="1:1" x14ac:dyDescent="0.25">
      <c r="A11216" t="s">
        <v>4433</v>
      </c>
    </row>
    <row r="11217" spans="1:5" x14ac:dyDescent="0.25">
      <c r="A11217" t="s">
        <v>1</v>
      </c>
    </row>
    <row r="11218" spans="1:5" x14ac:dyDescent="0.25">
      <c r="A11218" t="s">
        <v>4434</v>
      </c>
      <c r="E11218" t="str">
        <f>A11218&amp;","&amp;A11219&amp;","&amp;A11220&amp;","&amp;A11221&amp;","&amp;A11222&amp;","&amp;A11223&amp;","&amp;A11224&amp;","&amp;A11225&amp;","&amp;A11226&amp;","&amp;A11227&amp;","&amp;A11228&amp;","&amp;A11229&amp;","&amp;A11230&amp;","&amp;A11231&amp;","&amp;A11232&amp;","&amp;A11233&amp;","&amp;A11234&amp;","&amp;A11235&amp;","&amp;A11236&amp;","&amp;A11237&amp;","&amp;A11238&amp;","&amp;A11239&amp;","&amp;A11240&amp;","&amp;A11241&amp;","&amp;A11242</f>
        <v>[ROSERADE],Name = Roserade,Types = GROUND,FAIRY,BaseStats = 60,70,65,90,125,105,GenderRatio = AlwaysFemale,GrowthRate = Parabolic,BaseExp = 232,EVs = SPECIAL_ATTACK,3,CatchRate = 75,Happiness = 70,Abilities = NATURALCURE,POISONPOINT,HiddenAbilities = TECHNICIAN,Moves = 1,GRASSYTERRAIN,1,POISONSTING,1,VENOMDRENCH,1,MEGADRAIN,1,LEECHSEED,1,MAGICALLEAF,1,TOXICSPIKES,1,SWEETSCENT,1,GIGADRAIN,1,SYNTHESIS,1,TOXIC,1,PETALBLIZZARD,1,AROMATHERAPY,1,INGRAIN,1,PETALDANCE,1,ABSORB,1,GROWTH,1,STUNSPORE,1,WORRYSEED,TutorMoves = ATTRACT,BODYSLAM,BULLETSEED,CONFIDE,COVET,CUT,DAZZLINGGLEAM,DOUBLETEAM,ENDURE,ENERGYBALL,FACADE,FRUSTRATION,GIGADRAIN,GIGAIMPACT,GRASSKNOT,GRASSYGLIDE,GRASSYTERRAIN,HIDDENPOWER,HYPERBEAM,LASERFOCUS,LEAFSTORM,MAGICALLEAF,NATUREPOWER,PINMISSILE,POISONJAB,POWERWHIP,PROTECT,PSYCHUP,RAINDANCE,REST,RETURN,ROUND,PEPPERBURST,SHADOWBALL,SLEEPTALK,SLUDGEBOMB,SNORE,SOLARBEAM,SPIKES,SUBSTITUTE,SUNNYDAY,SWAGGER,SWIFT,SWORDSDANCE,SYNTHESIS,TOXIC,TOXICSPIKES,UPROAR,VENOMDRENCH,ALLERGY,WEATHERBALL,WORRYSEED,EggGroups = Fairy,HatchSteps = 5120,Height = 0.9,Weight = 14.5,Color = Yellow,Shape = Bipedal,Category = Masked,Pokedex = This Pokemon prefers to conceal its identity. While it can move very quickly whenever it is in a state of idleness, it poses with its face covered as much as possible.,Generation = 4,WildItemUncommon = POISONBARB,#-------------------------------</v>
      </c>
    </row>
    <row r="11219" spans="1:5" x14ac:dyDescent="0.25">
      <c r="A11219" t="s">
        <v>4435</v>
      </c>
    </row>
    <row r="11220" spans="1:5" x14ac:dyDescent="0.25">
      <c r="A11220" t="s">
        <v>2730</v>
      </c>
    </row>
    <row r="11221" spans="1:5" x14ac:dyDescent="0.25">
      <c r="A11221" t="s">
        <v>4436</v>
      </c>
    </row>
    <row r="11222" spans="1:5" x14ac:dyDescent="0.25">
      <c r="A11222" t="s">
        <v>1556</v>
      </c>
    </row>
    <row r="11223" spans="1:5" x14ac:dyDescent="0.25">
      <c r="A11223" t="s">
        <v>43</v>
      </c>
    </row>
    <row r="11224" spans="1:5" x14ac:dyDescent="0.25">
      <c r="A11224" t="s">
        <v>1018</v>
      </c>
    </row>
    <row r="11225" spans="1:5" x14ac:dyDescent="0.25">
      <c r="A11225" t="s">
        <v>72</v>
      </c>
    </row>
    <row r="11226" spans="1:5" x14ac:dyDescent="0.25">
      <c r="A11226" t="s">
        <v>2361</v>
      </c>
    </row>
    <row r="11227" spans="1:5" x14ac:dyDescent="0.25">
      <c r="A11227" t="s">
        <v>11</v>
      </c>
    </row>
    <row r="11228" spans="1:5" x14ac:dyDescent="0.25">
      <c r="A11228" t="s">
        <v>4416</v>
      </c>
    </row>
    <row r="11229" spans="1:5" x14ac:dyDescent="0.25">
      <c r="A11229" t="s">
        <v>48</v>
      </c>
    </row>
    <row r="11230" spans="1:5" x14ac:dyDescent="0.25">
      <c r="A11230" t="s">
        <v>4437</v>
      </c>
    </row>
    <row r="11231" spans="1:5" x14ac:dyDescent="0.25">
      <c r="A11231" t="s">
        <v>4438</v>
      </c>
    </row>
    <row r="11232" spans="1:5" x14ac:dyDescent="0.25">
      <c r="A11232" t="s">
        <v>1808</v>
      </c>
    </row>
    <row r="11233" spans="1:5" x14ac:dyDescent="0.25">
      <c r="A11233" t="s">
        <v>614</v>
      </c>
    </row>
    <row r="11234" spans="1:5" x14ac:dyDescent="0.25">
      <c r="A11234" t="s">
        <v>675</v>
      </c>
    </row>
    <row r="11235" spans="1:5" x14ac:dyDescent="0.25">
      <c r="A11235" t="s">
        <v>2838</v>
      </c>
    </row>
    <row r="11236" spans="1:5" x14ac:dyDescent="0.25">
      <c r="A11236" t="s">
        <v>292</v>
      </c>
    </row>
    <row r="11237" spans="1:5" x14ac:dyDescent="0.25">
      <c r="A11237" t="s">
        <v>369</v>
      </c>
    </row>
    <row r="11238" spans="1:5" x14ac:dyDescent="0.25">
      <c r="A11238" t="s">
        <v>4439</v>
      </c>
    </row>
    <row r="11239" spans="1:5" x14ac:dyDescent="0.25">
      <c r="A11239" t="s">
        <v>4440</v>
      </c>
    </row>
    <row r="11240" spans="1:5" x14ac:dyDescent="0.25">
      <c r="A11240" t="s">
        <v>385</v>
      </c>
    </row>
    <row r="11241" spans="1:5" x14ac:dyDescent="0.25">
      <c r="A11241" t="s">
        <v>3198</v>
      </c>
    </row>
    <row r="11242" spans="1:5" x14ac:dyDescent="0.25">
      <c r="A11242" t="s">
        <v>1</v>
      </c>
    </row>
    <row r="11243" spans="1:5" x14ac:dyDescent="0.25">
      <c r="A11243" t="s">
        <v>4441</v>
      </c>
      <c r="E11243" t="str">
        <f>A11243&amp;","&amp;A11244&amp;","&amp;A11245&amp;","&amp;A11246&amp;","&amp;A11247&amp;","&amp;A11248&amp;","&amp;A11249&amp;","&amp;A11250&amp;","&amp;A11251&amp;","&amp;A11252&amp;","&amp;A11253&amp;","&amp;A11254&amp;","&amp;A11255&amp;","&amp;A11256&amp;","&amp;A11257&amp;","&amp;A11258&amp;","&amp;A11259&amp;","&amp;A11260&amp;","&amp;A11261&amp;","&amp;A11262&amp;","&amp;A11263&amp;","&amp;A11264&amp;","&amp;A11265&amp;","&amp;A11266&amp;","&amp;A11267</f>
        <v>[KLEFKI],Name = Klefki,Types = GHOST,STEEL,BaseStats = 62,71,100,70,67,100,GenderRatio = Female50Percent,GrowthRate = Fast,BaseExp = 165,EVs = DEFENSE,1,SPECIAL_DEFENSE,1,CatchRate = 60,Happiness = 70,Abilities = LIGHTMETAL,BADDREAMS,HiddenAbilities = PRANKSTER,Moves = 1,BLACKOUT,1,GOOSEBUMP,4,HAUNT,8,MISSILESHOT,12,METALSOUND,16,OMINOUSWIND,20,SPIRITBARRAGE,24,REST,28,HYPNOSIS,32,DREAMEATER,32,NIGHTMARE,36,MAGICROOM,40,SHATTER,44,MEMENTO,48,ECTOPLASM,52,FOULPLAY,57,STEELBEAM,TutorMoves = ATTRACT,CALMMIND,FACADE,FOULPLAY,FRUSTRATION,HIDDENPOWER,IRONDEFENSE,LIGHTSCREEN,MAGICROOM,PLAYROUGH,PROTECT,PSYCHIC,PSYSHOCK,RAINDANCE,REFLECT,REST,RETURN,ROUND,SAFEGUARD,SLEEPTALK,SPIKES,STEELBEAM,SUBSTITUTE,SUNNYDAY,THIEF,THUNDERWAVE,TOXIC,GLISTEN,SOLARECLIPSE,LASERFOCUS,GENTLECHIMES,WAIL,FAIRYTALE,TIMEBOMB,STEELROLLER,BODYPRESS,MEMENTO,POLTERGEIST,GRUDGE,VITALITYDRAIN,LASHOUT,SHOCKWAVE,RISINGVOLTAGE,POWERGEM,BEJEWELED,MOONBLAST,BLACKHOLE,AURASPHERE,APHRODITESMIRROR,GYROBALL,SWORDSDANCE,MAGNETICCANNON,IRONHEAD,DEATHWALTZ,MACABREDANCE,POSSESSION,SHADOWBALL,NASTYPLOT,DARKPULSE,BLOODRITUAL,FOCUSBLAST,CHAKRABLAST,TRIATTACK,AURORAVEIL,SIGNALBEAM,SCHIZOPHRENIA,HEALBELL,LULLABY,GRAVITY,COSMICPOWER,WISH,OMINOUSWIND,CONFUSERAY,CURSE,HEX,PHANTOMFORCE,MISSILESHOT,AUTOTOMIZE,BALANCERCHANGEREQUIRED,SMARTSTRIKE,CHARM,VENDETTA,KNOCKOFF,TAUNT,ASSURANCE,FAKETEARS,BEATUP,STEALTHROCK,ROCKTOMB,SANDSTORM,ARCANEENERGY,PSYCHICTERRAIN,WONDERROOM,TRICKROOM,FEATHERDANCE,CHARGEBEAM,EERIEIMPULSE,ELECTROWEB,WILLOWISP,ANCIENTFIRE,EggMoves = SWITCHEROO,MAGNETRISE,SPEEDSWAP,POWERSWAP,PEEKABOO,CHANGELINGS,SWEETNOTHINGS,KINGSSHIELD,EggGroups = Mineral,HatchSteps = 5120,Height = 0.2,Weight = 3.0,Color = Brown,Shape = Head,Category = Dream Catcher,Pokedex = It is a traditional Pokemon that is endowed with a number of protective charms and enchantments that help it shield their holder from evil spirits.,Generation = 6,#-------------------------------</v>
      </c>
    </row>
    <row r="11244" spans="1:5" x14ac:dyDescent="0.25">
      <c r="A11244" t="s">
        <v>4442</v>
      </c>
    </row>
    <row r="11245" spans="1:5" x14ac:dyDescent="0.25">
      <c r="A11245" t="s">
        <v>4443</v>
      </c>
    </row>
    <row r="11246" spans="1:5" x14ac:dyDescent="0.25">
      <c r="A11246" t="s">
        <v>4444</v>
      </c>
    </row>
    <row r="11247" spans="1:5" x14ac:dyDescent="0.25">
      <c r="A11247" t="s">
        <v>6</v>
      </c>
    </row>
    <row r="11248" spans="1:5" x14ac:dyDescent="0.25">
      <c r="A11248" t="s">
        <v>503</v>
      </c>
    </row>
    <row r="11249" spans="1:1" x14ac:dyDescent="0.25">
      <c r="A11249" t="s">
        <v>332</v>
      </c>
    </row>
    <row r="11250" spans="1:1" x14ac:dyDescent="0.25">
      <c r="A11250" t="s">
        <v>1470</v>
      </c>
    </row>
    <row r="11251" spans="1:1" x14ac:dyDescent="0.25">
      <c r="A11251" t="s">
        <v>2466</v>
      </c>
    </row>
    <row r="11252" spans="1:1" x14ac:dyDescent="0.25">
      <c r="A11252" t="s">
        <v>11</v>
      </c>
    </row>
    <row r="11253" spans="1:1" x14ac:dyDescent="0.25">
      <c r="A11253" t="s">
        <v>4445</v>
      </c>
    </row>
    <row r="11254" spans="1:1" x14ac:dyDescent="0.25">
      <c r="A11254" t="s">
        <v>1537</v>
      </c>
    </row>
    <row r="11255" spans="1:1" x14ac:dyDescent="0.25">
      <c r="A11255" t="s">
        <v>4446</v>
      </c>
    </row>
    <row r="11256" spans="1:1" x14ac:dyDescent="0.25">
      <c r="A11256" t="s">
        <v>4447</v>
      </c>
    </row>
    <row r="11257" spans="1:1" x14ac:dyDescent="0.25">
      <c r="A11257" t="s">
        <v>4448</v>
      </c>
    </row>
    <row r="11258" spans="1:1" x14ac:dyDescent="0.25">
      <c r="A11258" t="s">
        <v>182</v>
      </c>
    </row>
    <row r="11259" spans="1:1" x14ac:dyDescent="0.25">
      <c r="A11259" t="s">
        <v>614</v>
      </c>
    </row>
    <row r="11260" spans="1:1" x14ac:dyDescent="0.25">
      <c r="A11260" t="s">
        <v>323</v>
      </c>
    </row>
    <row r="11261" spans="1:1" x14ac:dyDescent="0.25">
      <c r="A11261" t="s">
        <v>2825</v>
      </c>
    </row>
    <row r="11262" spans="1:1" x14ac:dyDescent="0.25">
      <c r="A11262" t="s">
        <v>155</v>
      </c>
    </row>
    <row r="11263" spans="1:1" x14ac:dyDescent="0.25">
      <c r="A11263" t="s">
        <v>22</v>
      </c>
    </row>
    <row r="11264" spans="1:1" x14ac:dyDescent="0.25">
      <c r="A11264" t="s">
        <v>4449</v>
      </c>
    </row>
    <row r="11265" spans="1:5" x14ac:dyDescent="0.25">
      <c r="A11265" t="s">
        <v>4450</v>
      </c>
    </row>
    <row r="11266" spans="1:5" x14ac:dyDescent="0.25">
      <c r="A11266" t="s">
        <v>296</v>
      </c>
    </row>
    <row r="11267" spans="1:5" x14ac:dyDescent="0.25">
      <c r="A11267" t="s">
        <v>1</v>
      </c>
    </row>
    <row r="11268" spans="1:5" x14ac:dyDescent="0.25">
      <c r="A11268" t="s">
        <v>4451</v>
      </c>
      <c r="E11268" t="str">
        <f>A11268&amp;","&amp;A11269&amp;","&amp;A11270&amp;","&amp;A11271&amp;","&amp;A11272&amp;","&amp;A11273&amp;","&amp;A11274&amp;","&amp;A11275&amp;","&amp;A11276&amp;","&amp;A11277&amp;","&amp;A11278&amp;","&amp;A11279&amp;","&amp;A11280&amp;","&amp;A11281&amp;","&amp;A11282&amp;","&amp;A11283&amp;","&amp;A11284&amp;","&amp;A11285&amp;","&amp;A11286&amp;","&amp;A11287&amp;","&amp;A11288&amp;","&amp;A11289&amp;","&amp;A11290&amp;","&amp;A11291&amp;","&amp;A11292</f>
        <v>[DEWPIDER],Name = Dewpider,Types = LIGHT,ELECTRIC,BaseStats = 38,40,52,27,40,72,GenderRatio = Female50Percent,GrowthRate = Medium,BaseExp = 54,EVs = SPECIAL_DEFENSE,1,CatchRate = 200,Happiness = 70,Abilities = WATERBUBBLE,HiddenAbilities = WATERABSORB,Moves = 1,WATERGUN,1,INFESTATION,4,BUGBITE,8,BITE,12,BUBBLEBEAM,16,AQUARING,20,HEADBUTT,24,CRUNCH,28,SOAK,32,ENTRAINMENT,36,LUNGE,40,LIQUIDATION,44,LEECHLIFE,48,MIRRORCOAT,TutorMoves = ATTRACT,BLIZZARD,BUGBITE,BUGBUZZ,CONFIDE,CRUNCH,DOUBLETEAM,ENDURE,FACADE,FROSTBREATH,FRUSTRATION,GIGADRAIN,HIDDENPOWER,ICEBEAM,ICYWIND,INFESTATION,IRONDEFENSE,LEECHLIFE,LIQUIDATION,MAGICCOAT,MAGICROOM,POISONJAB,PROTECT,RAINDANCE,REST,RETURN,ROUND,SCALD,SIGNALBEAM,SLEEPTALK,SNORE,SUBSTITUTE,TIDALWAVE,SWAGGER,TOXIC,CASCADE,WATERPULSE,WONDERROOM,XSCISSOR,EggMoves = POWERSPLIT,STOCKPILE,SPITUP,STICKYWEB,EggGroups = Mineral,HatchSteps = 4096,Height = 0.3,Weight = 4.0,Color = Yellow,Shape = HeadLegs,Category = Light Bulb,Pokedex = It flickers when it is upset or emotional. It will turn the light it emits off when it is in danger so predators cannot pursue it.,Generation = 7,Evolutions = ARAQUANID,Level,22</v>
      </c>
    </row>
    <row r="11269" spans="1:5" x14ac:dyDescent="0.25">
      <c r="A11269" t="s">
        <v>4452</v>
      </c>
    </row>
    <row r="11270" spans="1:5" x14ac:dyDescent="0.25">
      <c r="A11270" t="s">
        <v>4453</v>
      </c>
    </row>
    <row r="11271" spans="1:5" x14ac:dyDescent="0.25">
      <c r="A11271" t="s">
        <v>4454</v>
      </c>
    </row>
    <row r="11272" spans="1:5" x14ac:dyDescent="0.25">
      <c r="A11272" t="s">
        <v>6</v>
      </c>
    </row>
    <row r="11273" spans="1:5" x14ac:dyDescent="0.25">
      <c r="A11273" t="s">
        <v>7</v>
      </c>
    </row>
    <row r="11274" spans="1:5" x14ac:dyDescent="0.25">
      <c r="A11274" t="s">
        <v>2516</v>
      </c>
    </row>
    <row r="11275" spans="1:5" x14ac:dyDescent="0.25">
      <c r="A11275" t="s">
        <v>9</v>
      </c>
    </row>
    <row r="11276" spans="1:5" x14ac:dyDescent="0.25">
      <c r="A11276" t="s">
        <v>46</v>
      </c>
    </row>
    <row r="11277" spans="1:5" x14ac:dyDescent="0.25">
      <c r="A11277" t="s">
        <v>11</v>
      </c>
    </row>
    <row r="11278" spans="1:5" x14ac:dyDescent="0.25">
      <c r="A11278" t="s">
        <v>4455</v>
      </c>
    </row>
    <row r="11279" spans="1:5" x14ac:dyDescent="0.25">
      <c r="A11279" t="s">
        <v>426</v>
      </c>
    </row>
    <row r="11280" spans="1:5" x14ac:dyDescent="0.25">
      <c r="A11280" t="s">
        <v>4456</v>
      </c>
    </row>
    <row r="11281" spans="1:5" x14ac:dyDescent="0.25">
      <c r="A11281" t="s">
        <v>4457</v>
      </c>
    </row>
    <row r="11282" spans="1:5" x14ac:dyDescent="0.25">
      <c r="A11282" t="s">
        <v>4458</v>
      </c>
    </row>
    <row r="11283" spans="1:5" x14ac:dyDescent="0.25">
      <c r="A11283" t="s">
        <v>182</v>
      </c>
    </row>
    <row r="11284" spans="1:5" x14ac:dyDescent="0.25">
      <c r="A11284" t="s">
        <v>787</v>
      </c>
    </row>
    <row r="11285" spans="1:5" x14ac:dyDescent="0.25">
      <c r="A11285" t="s">
        <v>52</v>
      </c>
    </row>
    <row r="11286" spans="1:5" x14ac:dyDescent="0.25">
      <c r="A11286" t="s">
        <v>2785</v>
      </c>
    </row>
    <row r="11287" spans="1:5" x14ac:dyDescent="0.25">
      <c r="A11287" t="s">
        <v>292</v>
      </c>
    </row>
    <row r="11288" spans="1:5" x14ac:dyDescent="0.25">
      <c r="A11288" t="s">
        <v>128</v>
      </c>
    </row>
    <row r="11289" spans="1:5" x14ac:dyDescent="0.25">
      <c r="A11289" t="s">
        <v>1433</v>
      </c>
    </row>
    <row r="11290" spans="1:5" x14ac:dyDescent="0.25">
      <c r="A11290" t="s">
        <v>4459</v>
      </c>
    </row>
    <row r="11291" spans="1:5" x14ac:dyDescent="0.25">
      <c r="A11291" t="s">
        <v>618</v>
      </c>
    </row>
    <row r="11292" spans="1:5" x14ac:dyDescent="0.25">
      <c r="A11292" t="s">
        <v>4460</v>
      </c>
    </row>
    <row r="11293" spans="1:5" x14ac:dyDescent="0.25">
      <c r="A11293" t="s">
        <v>1</v>
      </c>
    </row>
    <row r="11294" spans="1:5" x14ac:dyDescent="0.25">
      <c r="A11294" t="s">
        <v>4461</v>
      </c>
      <c r="E11294" t="str">
        <f>A11294&amp;","&amp;A11295&amp;","&amp;A11296&amp;","&amp;A11297&amp;","&amp;A11298&amp;","&amp;A11299&amp;","&amp;A11300&amp;","&amp;A11301&amp;","&amp;A11302&amp;","&amp;A11303&amp;","&amp;A11304&amp;","&amp;A11305&amp;","&amp;A11306&amp;","&amp;A11307&amp;","&amp;A11308&amp;","&amp;A11309&amp;","&amp;A11310&amp;","&amp;A11311&amp;","&amp;A11312&amp;","&amp;A11313&amp;","&amp;A11314&amp;","&amp;A11315&amp;","&amp;A11316&amp;","&amp;A11317&amp;","&amp;A11318</f>
        <v>[ARAQUANID],Name = Araquanid,Types = LIGHT,ELECTRIC,BaseStats = 68,70,92,42,50,132,GenderRatio = Female50Percent,GrowthRate = Medium,BaseExp = 159,EVs = SPECIAL_DEFENSE,2,CatchRate = 100,Happiness = 70,Abilities = WATERBUBBLE,HiddenAbilities = WATERABSORB,Moves = 1,WIDEGUARD,1,WATERGUN,1,INFESTATION,1,BUGBITE,1,BITE,12,BUBBLEBEAM,16,AQUARING,20,HEADBUTT,26,CRUNCH,32,SOAK,38,ENTRAINMENT,44,LUNGE,50,LIQUIDATION,56,LEECHLIFE,62,MIRRORCOAT,TutorMoves = ATTRACT,BLIZZARD,BUGBITE,BUGBUZZ,CONFIDE,CRUNCH,SUBMERGE,DOUBLETEAM,ENDURE,FACADE,FROSTBREATH,FRUSTRATION,GIGADRAIN,HIDDENPOWER,HYDROPUMP,ICEBEAM,ICYWIND,INFESTATION,IRONDEFENSE,LASERFOCUS,LEECHLIFE,LIQUIDATION,MAGICCOAT,MAGICROOM,POISONJAB,PROTECT,RAINDANCE,REFLECT,REST,RETURN,ROUND,SAFEGUARD,SCALD,SIGNALBEAM,SLEEPTALK,SNORE,SUBSTITUTE,TIDALWAVE,SWAGGER,TOXIC,CASCADE,WATERPULSE,WONDERROOM,XSCISSOR,EggGroups = Mineral,HatchSteps = 4096,Height = 1.8,Weight = 82.0,Color = Yellow,Shape = Insectoid,Category = Light Bulb,Pokedex = It moves around with noisy clacking sounds because its legs do not allow it to retain much gracefulness or be able to sneak up on people.,Generation = 7,#-------------------------------,[GOTHITA2]</v>
      </c>
    </row>
    <row r="11295" spans="1:5" x14ac:dyDescent="0.25">
      <c r="A11295" t="s">
        <v>4462</v>
      </c>
    </row>
    <row r="11296" spans="1:5" x14ac:dyDescent="0.25">
      <c r="A11296" t="s">
        <v>4453</v>
      </c>
    </row>
    <row r="11297" spans="1:1" x14ac:dyDescent="0.25">
      <c r="A11297" t="s">
        <v>4463</v>
      </c>
    </row>
    <row r="11298" spans="1:1" x14ac:dyDescent="0.25">
      <c r="A11298" t="s">
        <v>6</v>
      </c>
    </row>
    <row r="11299" spans="1:1" x14ac:dyDescent="0.25">
      <c r="A11299" t="s">
        <v>7</v>
      </c>
    </row>
    <row r="11300" spans="1:1" x14ac:dyDescent="0.25">
      <c r="A11300" t="s">
        <v>405</v>
      </c>
    </row>
    <row r="11301" spans="1:1" x14ac:dyDescent="0.25">
      <c r="A11301" t="s">
        <v>31</v>
      </c>
    </row>
    <row r="11302" spans="1:1" x14ac:dyDescent="0.25">
      <c r="A11302" t="s">
        <v>32</v>
      </c>
    </row>
    <row r="11303" spans="1:1" x14ac:dyDescent="0.25">
      <c r="A11303" t="s">
        <v>11</v>
      </c>
    </row>
    <row r="11304" spans="1:1" x14ac:dyDescent="0.25">
      <c r="A11304" t="s">
        <v>4455</v>
      </c>
    </row>
    <row r="11305" spans="1:1" x14ac:dyDescent="0.25">
      <c r="A11305" t="s">
        <v>426</v>
      </c>
    </row>
    <row r="11306" spans="1:1" x14ac:dyDescent="0.25">
      <c r="A11306" t="s">
        <v>4464</v>
      </c>
    </row>
    <row r="11307" spans="1:1" x14ac:dyDescent="0.25">
      <c r="A11307" t="s">
        <v>4465</v>
      </c>
    </row>
    <row r="11308" spans="1:1" x14ac:dyDescent="0.25">
      <c r="A11308" t="s">
        <v>182</v>
      </c>
    </row>
    <row r="11309" spans="1:1" x14ac:dyDescent="0.25">
      <c r="A11309" t="s">
        <v>787</v>
      </c>
    </row>
    <row r="11310" spans="1:1" x14ac:dyDescent="0.25">
      <c r="A11310" t="s">
        <v>138</v>
      </c>
    </row>
    <row r="11311" spans="1:1" x14ac:dyDescent="0.25">
      <c r="A11311" t="s">
        <v>4466</v>
      </c>
    </row>
    <row r="11312" spans="1:1" x14ac:dyDescent="0.25">
      <c r="A11312" t="s">
        <v>292</v>
      </c>
    </row>
    <row r="11313" spans="1:5" x14ac:dyDescent="0.25">
      <c r="A11313" t="s">
        <v>510</v>
      </c>
    </row>
    <row r="11314" spans="1:5" x14ac:dyDescent="0.25">
      <c r="A11314" t="s">
        <v>1433</v>
      </c>
    </row>
    <row r="11315" spans="1:5" x14ac:dyDescent="0.25">
      <c r="A11315" t="s">
        <v>4467</v>
      </c>
    </row>
    <row r="11316" spans="1:5" x14ac:dyDescent="0.25">
      <c r="A11316" t="s">
        <v>618</v>
      </c>
    </row>
    <row r="11317" spans="1:5" x14ac:dyDescent="0.25">
      <c r="A11317" t="s">
        <v>1</v>
      </c>
    </row>
    <row r="11318" spans="1:5" x14ac:dyDescent="0.25">
      <c r="A11318" t="s">
        <v>4468</v>
      </c>
      <c r="E11318" t="str">
        <f>A11318&amp;","&amp;A11319&amp;","&amp;A11320&amp;","&amp;A11321&amp;","&amp;A11322&amp;","&amp;A11323&amp;","&amp;A11324&amp;","&amp;A11325&amp;","&amp;A11326&amp;","&amp;A11327&amp;","&amp;A11328&amp;","&amp;A11329&amp;","&amp;A11330&amp;","&amp;A11331&amp;","&amp;A11332&amp;","&amp;A11333&amp;","&amp;A11334&amp;","&amp;A11335&amp;","&amp;A11336&amp;","&amp;A11337&amp;","&amp;A11338&amp;","&amp;A11339&amp;","&amp;A11340&amp;","&amp;A11341&amp;","&amp;A11342</f>
        <v>[GOTHITA2],Name = T.Gothita,Types = POISON,SOUND,BaseStats = 45,30,50,45,55,65,GenderRatio = Female75Percent,GrowthRate = Parabolic,BaseExp = 58,EVs = SPECIAL_DEFENSE,1,CatchRate = 200,Happiness = 70,Abilities = FRISK,COMPETITIVE,HiddenAbilities = SHADOWTAG,Moves = 1,POUND,1,CONFUSION,4,PLAYNICE,8,TICKLE,12,PSYBEAM,16,CHARM,20,PSYSHOCK,24,HYPNOSIS,28,FAKETEARS,33,PSYCHUP,36,PSYCHIC,40,FLATTER,44,FUTURESIGHT,48,MAGICROOM,TutorMoves = ALLYSWITCH,ATTRACT,CALMMIND,CHARGEBEAM,CHARM,CONFIDE,COVET,DARKPULSE,DOUBLETEAM,DREAMEATER,EMBARGO,ENDURE,ENERGYBALL,EXPANDINGFORCE,FACADE,FAKETEARS,FLING,FOULPLAY,FRUSTRATION,FUTURESIGHT,GRASSKNOT,GRAVITY,GUARDSWAP,HEALBELL,HELPINGHAND,HIDDENPOWER,LIGHTSCREEN,MAGICCOAT,MAGICROOM,NASTYPLOT,SCORESETTLER,PROTECT,PSYCHIC,PSYCHUP,PSYSHOCK,RAINDANCE,RECYCLE,REFLECT,REST,RETURN,ROCKSLIDE,ROCKTOMB,ROLEPLAY,ROUND,SAFEGUARD,SHADOWBALL,SHOCKWAVE,SIGNALBEAM,SKILLSWAP,SLEEPTALK,SNATCH,SNORE,STOREDPOWER,SUBSTITUTE,SWAGGER,TAUNT,TELEKINESIS,THIEF,THUNDERBOLT,THUNDERWAVE,TORMENT,TOXIC,TRICK,TRICKROOM,UPROAR,ZENHEADBUTT,EggMoves = MIRRORCOAT,MEANLOOK,HEALPULSE,TORMENT,FAKEOUT,EggGroups = Humanlike,HatchSteps = 5120,Height = 0.4,Weight = 5.8,Color = Green,Shape = Bipedal,Category = Gorgon,Pokedex = When it is angered, it will hiss and shoot petrifying gazes at the subject of their anger to temporarily immobilize them.,Generation = 5,Evolutions = GOTHORITA2,Level,32</v>
      </c>
    </row>
    <row r="11319" spans="1:5" x14ac:dyDescent="0.25">
      <c r="A11319" t="s">
        <v>4469</v>
      </c>
    </row>
    <row r="11320" spans="1:5" x14ac:dyDescent="0.25">
      <c r="A11320" t="s">
        <v>4470</v>
      </c>
    </row>
    <row r="11321" spans="1:5" x14ac:dyDescent="0.25">
      <c r="A11321" t="s">
        <v>3964</v>
      </c>
    </row>
    <row r="11322" spans="1:5" x14ac:dyDescent="0.25">
      <c r="A11322" t="s">
        <v>1115</v>
      </c>
    </row>
    <row r="11323" spans="1:5" x14ac:dyDescent="0.25">
      <c r="A11323" t="s">
        <v>43</v>
      </c>
    </row>
    <row r="11324" spans="1:5" x14ac:dyDescent="0.25">
      <c r="A11324" t="s">
        <v>44</v>
      </c>
    </row>
    <row r="11325" spans="1:5" x14ac:dyDescent="0.25">
      <c r="A11325" t="s">
        <v>9</v>
      </c>
    </row>
    <row r="11326" spans="1:5" x14ac:dyDescent="0.25">
      <c r="A11326" t="s">
        <v>46</v>
      </c>
    </row>
    <row r="11327" spans="1:5" x14ac:dyDescent="0.25">
      <c r="A11327" t="s">
        <v>11</v>
      </c>
    </row>
    <row r="11328" spans="1:5" x14ac:dyDescent="0.25">
      <c r="A11328" t="s">
        <v>4471</v>
      </c>
    </row>
    <row r="11329" spans="1:5" x14ac:dyDescent="0.25">
      <c r="A11329" t="s">
        <v>1403</v>
      </c>
    </row>
    <row r="11330" spans="1:5" x14ac:dyDescent="0.25">
      <c r="A11330" t="s">
        <v>3966</v>
      </c>
    </row>
    <row r="11331" spans="1:5" x14ac:dyDescent="0.25">
      <c r="A11331" t="s">
        <v>3967</v>
      </c>
    </row>
    <row r="11332" spans="1:5" x14ac:dyDescent="0.25">
      <c r="A11332" t="s">
        <v>3968</v>
      </c>
    </row>
    <row r="11333" spans="1:5" x14ac:dyDescent="0.25">
      <c r="A11333" t="s">
        <v>885</v>
      </c>
    </row>
    <row r="11334" spans="1:5" x14ac:dyDescent="0.25">
      <c r="A11334" t="s">
        <v>614</v>
      </c>
    </row>
    <row r="11335" spans="1:5" x14ac:dyDescent="0.25">
      <c r="A11335" t="s">
        <v>484</v>
      </c>
    </row>
    <row r="11336" spans="1:5" x14ac:dyDescent="0.25">
      <c r="A11336" t="s">
        <v>1122</v>
      </c>
    </row>
    <row r="11337" spans="1:5" x14ac:dyDescent="0.25">
      <c r="A11337" t="s">
        <v>237</v>
      </c>
    </row>
    <row r="11338" spans="1:5" x14ac:dyDescent="0.25">
      <c r="A11338" t="s">
        <v>369</v>
      </c>
    </row>
    <row r="11339" spans="1:5" x14ac:dyDescent="0.25">
      <c r="A11339" t="s">
        <v>4472</v>
      </c>
    </row>
    <row r="11340" spans="1:5" x14ac:dyDescent="0.25">
      <c r="A11340" t="s">
        <v>4473</v>
      </c>
    </row>
    <row r="11341" spans="1:5" x14ac:dyDescent="0.25">
      <c r="A11341" t="s">
        <v>56</v>
      </c>
    </row>
    <row r="11342" spans="1:5" x14ac:dyDescent="0.25">
      <c r="A11342" t="s">
        <v>4474</v>
      </c>
    </row>
    <row r="11343" spans="1:5" x14ac:dyDescent="0.25">
      <c r="A11343" t="s">
        <v>1</v>
      </c>
    </row>
    <row r="11344" spans="1:5" x14ac:dyDescent="0.25">
      <c r="A11344" t="s">
        <v>4475</v>
      </c>
      <c r="E11344" t="str">
        <f>A11344&amp;","&amp;A11345&amp;","&amp;A11346&amp;","&amp;A11347&amp;","&amp;A11348&amp;","&amp;A11349&amp;","&amp;A11350&amp;","&amp;A11351&amp;","&amp;A11352&amp;","&amp;A11353&amp;","&amp;A11354&amp;","&amp;A11355&amp;","&amp;A11356&amp;","&amp;A11357&amp;","&amp;A11358&amp;","&amp;A11359&amp;","&amp;A11360&amp;","&amp;A11361&amp;","&amp;A11362&amp;","&amp;A11363&amp;","&amp;A11364&amp;","&amp;A11365&amp;","&amp;A11366&amp;","&amp;A11367&amp;","&amp;A11368</f>
        <v>[GOTHORITA2],Name = T.Gothorita,Types = POISON,SOUND,BaseStats = 60,45,70,55,75,85,GenderRatio = Female75Percent,GrowthRate = Parabolic,BaseExp = 137,EVs = SPECIAL_DEFENSE,2,CatchRate = 100,Happiness = 70,Abilities = FRISK,COMPETITIVE,HiddenAbilities = SHADOWTAG,Moves = 1,POUND,1,CONFUSION,1,PLAYNICE,1,TICKLE,12,PSYBEAM,16,CHARM,20,PSYSHOCK,24,HYPNOSIS,28,FAKETEARS,35,PSYCHUP,40,PSYCHIC,46,FLATTER,52,FUTURESIGHT,58,MAGICROOM,TutorMoves = ALLYSWITCH,ATTRACT,CALMMIND,CHARGEBEAM,CHARM,CONFIDE,COVET,DARKPULSE,DOUBLETEAM,DREAMEATER,EMBARGO,ENDURE,ENERGYBALL,EXPANDINGFORCE,FACADE,FAKETEARS,FLING,FOULPLAY,FRUSTRATION,FUTURESIGHT,GRASSKNOT,GRAVITY,GUARDSWAP,HEALBELL,HELPINGHAND,HIDDENPOWER,LIGHTSCREEN,MAGICCOAT,MAGICROOM,NASTYPLOT,SCORESETTLER,PROTECT,PSYCHIC,PSYCHUP,PSYSHOCK,RAINDANCE,RECYCLE,REFLECT,REST,RETURN,ROCKSLIDE,ROCKTOMB,ROLEPLAY,ROUND,SAFEGUARD,SHADOWBALL,SHOCKWAVE,SIGNALBEAM,SKILLSWAP,SLEEPTALK,SNATCH,SNORE,STOREDPOWER,SUBSTITUTE,SWAGGER,TAUNT,TELEKINESIS,THIEF,THUNDERBOLT,THUNDERWAVE,TORMENT,TOXIC,TRICK,TRICKROOM,UPROAR,ZENHEADBUTT,EggGroups = Humanlike,HatchSteps = 5120,Height = 0.7,Weight = 18.0,Color = Green,Shape = Bipedal,Category = Gorgon,Pokedex = When it is about to sneak up on prey, the rattling sound its tail produces will act up and often alert their prey to its presence.,Generation = 5,Evolutions = GOTHITELLE2,Level,41,#-------------------------------</v>
      </c>
    </row>
    <row r="11345" spans="1:1" x14ac:dyDescent="0.25">
      <c r="A11345" t="s">
        <v>4476</v>
      </c>
    </row>
    <row r="11346" spans="1:1" x14ac:dyDescent="0.25">
      <c r="A11346" t="s">
        <v>4470</v>
      </c>
    </row>
    <row r="11347" spans="1:1" x14ac:dyDescent="0.25">
      <c r="A11347" t="s">
        <v>3974</v>
      </c>
    </row>
    <row r="11348" spans="1:1" x14ac:dyDescent="0.25">
      <c r="A11348" t="s">
        <v>1115</v>
      </c>
    </row>
    <row r="11349" spans="1:1" x14ac:dyDescent="0.25">
      <c r="A11349" t="s">
        <v>43</v>
      </c>
    </row>
    <row r="11350" spans="1:1" x14ac:dyDescent="0.25">
      <c r="A11350" t="s">
        <v>517</v>
      </c>
    </row>
    <row r="11351" spans="1:1" x14ac:dyDescent="0.25">
      <c r="A11351" t="s">
        <v>31</v>
      </c>
    </row>
    <row r="11352" spans="1:1" x14ac:dyDescent="0.25">
      <c r="A11352" t="s">
        <v>32</v>
      </c>
    </row>
    <row r="11353" spans="1:1" x14ac:dyDescent="0.25">
      <c r="A11353" t="s">
        <v>11</v>
      </c>
    </row>
    <row r="11354" spans="1:1" x14ac:dyDescent="0.25">
      <c r="A11354" t="s">
        <v>4471</v>
      </c>
    </row>
    <row r="11355" spans="1:1" x14ac:dyDescent="0.25">
      <c r="A11355" t="s">
        <v>1403</v>
      </c>
    </row>
    <row r="11356" spans="1:1" x14ac:dyDescent="0.25">
      <c r="A11356" t="s">
        <v>3975</v>
      </c>
    </row>
    <row r="11357" spans="1:1" x14ac:dyDescent="0.25">
      <c r="A11357" t="s">
        <v>3967</v>
      </c>
    </row>
    <row r="11358" spans="1:1" x14ac:dyDescent="0.25">
      <c r="A11358" t="s">
        <v>885</v>
      </c>
    </row>
    <row r="11359" spans="1:1" x14ac:dyDescent="0.25">
      <c r="A11359" t="s">
        <v>614</v>
      </c>
    </row>
    <row r="11360" spans="1:1" x14ac:dyDescent="0.25">
      <c r="A11360" t="s">
        <v>235</v>
      </c>
    </row>
    <row r="11361" spans="1:5" x14ac:dyDescent="0.25">
      <c r="A11361" t="s">
        <v>1001</v>
      </c>
    </row>
    <row r="11362" spans="1:5" x14ac:dyDescent="0.25">
      <c r="A11362" t="s">
        <v>237</v>
      </c>
    </row>
    <row r="11363" spans="1:5" x14ac:dyDescent="0.25">
      <c r="A11363" t="s">
        <v>369</v>
      </c>
    </row>
    <row r="11364" spans="1:5" x14ac:dyDescent="0.25">
      <c r="A11364" t="s">
        <v>4472</v>
      </c>
    </row>
    <row r="11365" spans="1:5" x14ac:dyDescent="0.25">
      <c r="A11365" t="s">
        <v>4477</v>
      </c>
    </row>
    <row r="11366" spans="1:5" x14ac:dyDescent="0.25">
      <c r="A11366" t="s">
        <v>56</v>
      </c>
    </row>
    <row r="11367" spans="1:5" x14ac:dyDescent="0.25">
      <c r="A11367" t="s">
        <v>4478</v>
      </c>
    </row>
    <row r="11368" spans="1:5" x14ac:dyDescent="0.25">
      <c r="A11368" t="s">
        <v>1</v>
      </c>
    </row>
    <row r="11369" spans="1:5" x14ac:dyDescent="0.25">
      <c r="A11369" t="s">
        <v>4479</v>
      </c>
      <c r="E11369" t="str">
        <f>A11369&amp;","&amp;A11370&amp;","&amp;A11371&amp;","&amp;A11372&amp;","&amp;A11373&amp;","&amp;A11374&amp;","&amp;A11375&amp;","&amp;A11376&amp;","&amp;A11377&amp;","&amp;A11378&amp;","&amp;A11379&amp;","&amp;A11380&amp;","&amp;A11381&amp;","&amp;A11382&amp;","&amp;A11383&amp;","&amp;A11384&amp;","&amp;A11385&amp;","&amp;A11386&amp;","&amp;A11387&amp;","&amp;A11388&amp;","&amp;A11389&amp;","&amp;A11390&amp;","&amp;A11391&amp;","&amp;A11392&amp;","&amp;A11393</f>
        <v>[GOTHITELLE2],Name = T.Gothitelle,Types = POISON,SOUND,BaseStats = 70,55,95,65,95,110,GenderRatio = Female75Percent,GrowthRate = Parabolic,BaseExp = 221,EVs = SPECIAL_DEFENSE,3,CatchRate = 50,Happiness = 70,Abilities = FRISK,COMPETITIVE,HiddenAbilities = SHADOWTAG,Moves = 1,POUND,1,CONFUSION,1,PLAYNICE,1,TICKLE,12,PSYBEAM,16,CHARM,20,PSYSHOCK,24,HYPNOSIS,28,FAKETEARS,35,PSYCHUP,40,PSYCHIC,48,FLATTER,56,FUTURESIGHT,64,MAGICROOM,TutorMoves = ALLYSWITCH,ATTRACT,BRICKBREAK,CALMMIND,CHARGEBEAM,CHARM,CONFIDE,COSMICPOWER,COVET,DARKPULSE,DOUBLETEAM,DREAMEATER,EMBARGO,ENDURE,ENERGYBALL,EXPANDINGFORCE,FACADE,FAKETEARS,FLING,FOULPLAY,FRUSTRATION,FUTURESIGHT,GIGAIMPACT,GRASSKNOT,GRAVITY,GUARDSWAP,HEALBELL,HELPINGHAND,HIDDENPOWER,HYPERBEAM,IMPRISON,LASERFOCUS,LIGHTSCREEN,LOWSWEEP,MAGICCOAT,MAGICROOM,NASTYPLOT,SCORESETTLER,POWERUPPUNCH,PROTECT,PSYCHIC,PSYCHUP,PSYSHOCK,RAINDANCE,RECYCLE,REFLECT,REST,RETURN,ROCKSLIDE,ROCKTOMB,ROLEPLAY,ROUND,SAFEGUARD,SHADOWBALL,SHOCKWAVE,SIGNALBEAM,SKILLSWAP,SLEEPTALK,SNATCH,SNORE,STOREDPOWER,SUBSTITUTE,SWAGGER,TAUNT,TELEKINESIS,THIEF,THUNDERBOLT,THUNDERWAVE,TORMENT,TOXIC,TRICK,TRICKROOM,UPROAR,ZENHEADBUTT,EggGroups = Humanlike,HatchSteps = 5120,Height = 1.5,Weight = 44.0,Color = Purple,Shape = Bipedal,Category = Gorgon,Pokedex = It spits venomous fluid at its enemies that can corrode and slow down their foe. If it makes eye contact with you, it could also turn you to stone.,Generation = 5,#-------------------------------,[TYRUNT]</v>
      </c>
    </row>
    <row r="11370" spans="1:5" x14ac:dyDescent="0.25">
      <c r="A11370" t="s">
        <v>4480</v>
      </c>
    </row>
    <row r="11371" spans="1:5" x14ac:dyDescent="0.25">
      <c r="A11371" t="s">
        <v>4470</v>
      </c>
    </row>
    <row r="11372" spans="1:5" x14ac:dyDescent="0.25">
      <c r="A11372" t="s">
        <v>3981</v>
      </c>
    </row>
    <row r="11373" spans="1:5" x14ac:dyDescent="0.25">
      <c r="A11373" t="s">
        <v>1115</v>
      </c>
    </row>
    <row r="11374" spans="1:5" x14ac:dyDescent="0.25">
      <c r="A11374" t="s">
        <v>43</v>
      </c>
    </row>
    <row r="11375" spans="1:5" x14ac:dyDescent="0.25">
      <c r="A11375" t="s">
        <v>71</v>
      </c>
    </row>
    <row r="11376" spans="1:5" x14ac:dyDescent="0.25">
      <c r="A11376" t="s">
        <v>2368</v>
      </c>
    </row>
    <row r="11377" spans="1:1" x14ac:dyDescent="0.25">
      <c r="A11377" t="s">
        <v>3049</v>
      </c>
    </row>
    <row r="11378" spans="1:1" x14ac:dyDescent="0.25">
      <c r="A11378" t="s">
        <v>11</v>
      </c>
    </row>
    <row r="11379" spans="1:1" x14ac:dyDescent="0.25">
      <c r="A11379" t="s">
        <v>4471</v>
      </c>
    </row>
    <row r="11380" spans="1:1" x14ac:dyDescent="0.25">
      <c r="A11380" t="s">
        <v>1403</v>
      </c>
    </row>
    <row r="11381" spans="1:1" x14ac:dyDescent="0.25">
      <c r="A11381" t="s">
        <v>3982</v>
      </c>
    </row>
    <row r="11382" spans="1:1" x14ac:dyDescent="0.25">
      <c r="A11382" t="s">
        <v>3983</v>
      </c>
    </row>
    <row r="11383" spans="1:1" x14ac:dyDescent="0.25">
      <c r="A11383" t="s">
        <v>885</v>
      </c>
    </row>
    <row r="11384" spans="1:1" x14ac:dyDescent="0.25">
      <c r="A11384" t="s">
        <v>614</v>
      </c>
    </row>
    <row r="11385" spans="1:1" x14ac:dyDescent="0.25">
      <c r="A11385" t="s">
        <v>110</v>
      </c>
    </row>
    <row r="11386" spans="1:1" x14ac:dyDescent="0.25">
      <c r="A11386" t="s">
        <v>1529</v>
      </c>
    </row>
    <row r="11387" spans="1:1" x14ac:dyDescent="0.25">
      <c r="A11387" t="s">
        <v>185</v>
      </c>
    </row>
    <row r="11388" spans="1:1" x14ac:dyDescent="0.25">
      <c r="A11388" t="s">
        <v>369</v>
      </c>
    </row>
    <row r="11389" spans="1:1" x14ac:dyDescent="0.25">
      <c r="A11389" t="s">
        <v>4472</v>
      </c>
    </row>
    <row r="11390" spans="1:1" x14ac:dyDescent="0.25">
      <c r="A11390" t="s">
        <v>4481</v>
      </c>
    </row>
    <row r="11391" spans="1:1" x14ac:dyDescent="0.25">
      <c r="A11391" t="s">
        <v>56</v>
      </c>
    </row>
    <row r="11392" spans="1:1" x14ac:dyDescent="0.25">
      <c r="A11392" t="s">
        <v>1</v>
      </c>
    </row>
    <row r="11393" spans="1:5" x14ac:dyDescent="0.25">
      <c r="A11393" t="s">
        <v>4482</v>
      </c>
      <c r="E11393" t="str">
        <f>A11393&amp;","&amp;A11394&amp;","&amp;A11395&amp;","&amp;A11396&amp;","&amp;A11397&amp;","&amp;A11398&amp;","&amp;A11399&amp;","&amp;A11400&amp;","&amp;A11401&amp;","&amp;A11402&amp;","&amp;A11403&amp;","&amp;A11404&amp;","&amp;A11405&amp;","&amp;A11406&amp;","&amp;A11407&amp;","&amp;A11408&amp;","&amp;A11409&amp;","&amp;A11410&amp;","&amp;A11411&amp;","&amp;A11412&amp;","&amp;A11413&amp;","&amp;A11414&amp;","&amp;A11415&amp;","&amp;A11416&amp;","&amp;A11417</f>
        <v>[TYRUNT],Name = Tyrunt,Types = FIRE,ICE,BaseStats = 58,89,77,48,45,45,GenderRatio = FemaleOneEighth,GrowthRate = Medium,BaseExp = 72,EVs = ATTACK,1,CatchRate = 45,Happiness = 70,Abilities = STRONGJAW,HiddenAbilities = STURDY,Moves = 1,TACKLE,1,TAILWHIP,4,ROAR,8,ANCIENTPOWER,12,CHARM,16,BITE,20,DRAGONTAIL,24,STOMP,28,ROCKSLIDE,32,CRUNCH,36,DRAGONCLAW,40,THRASH,44,EARTHQUAKE,48,HORNDRILL,TutorMoves = STREAMRUSH,ASSURANCE,ATTRACT,BLOCK,BODYSLAM,BRICKBREAK,BULLDOZE,CHARM,CLOSECOMBAT,CONFIDE,CRUNCH,DARKPULSE,DIG,DOUBLETEAM,DRACOMETEOR,DRAGONCLAW,DRAGONDANCE,DRACOSURGE,DRAGONTAIL,EARTHPOWER,EARTHQUAKE,ENDURE,FACADE,FIREFANG,FRUSTRATION,HIDDENPOWER,HYPERVOICE,ICEFANG,IRONDEFENSE,IRONHEAD,LASHOUT,METEORBEAM,OUTRAGE,PLAYROUGH,PROTECT,PSYCHICFANGS,REST,RETURN,ROAR,ROCKBLAST,ROCKPOLISH,ROCKSLIDE,ROCKSMASH,ROCKTOMB,ROUND,SANDSTORM,SCALESHOT,SCARYFACE,SLEEPTALK,SNORE,STEALTHROCK,STAMPEDE,STONEEDGE,BRUTEFORCE,SUBSTITUTE,SUNNYDAY,SUPERPOWER,SWAGGER,THUNDERFANG,TOXIC,ZENHEADBUTT,EggMoves = CURSE,POISONFANG,ROCKPOLISH,ROCKTHROW,EggGroups = Monster,Dragon,HatchSteps = 7680,Height = 0.8,Weight = 26.0,Color = Red,Shape = BipedalTail,Category = Paradoxical,Pokedex = Despite its body being freezing cold to the touch, it is unclear how it is able to simultaneously have flames burning perpetually.,Generation = 6,Evolutions = TYRANTRUM,LevelDay,39</v>
      </c>
    </row>
    <row r="11394" spans="1:5" x14ac:dyDescent="0.25">
      <c r="A11394" t="s">
        <v>4483</v>
      </c>
    </row>
    <row r="11395" spans="1:5" x14ac:dyDescent="0.25">
      <c r="A11395" t="s">
        <v>4484</v>
      </c>
    </row>
    <row r="11396" spans="1:5" x14ac:dyDescent="0.25">
      <c r="A11396" t="s">
        <v>4485</v>
      </c>
    </row>
    <row r="11397" spans="1:5" x14ac:dyDescent="0.25">
      <c r="A11397" t="s">
        <v>543</v>
      </c>
    </row>
    <row r="11398" spans="1:5" x14ac:dyDescent="0.25">
      <c r="A11398" t="s">
        <v>7</v>
      </c>
    </row>
    <row r="11399" spans="1:5" x14ac:dyDescent="0.25">
      <c r="A11399" t="s">
        <v>629</v>
      </c>
    </row>
    <row r="11400" spans="1:5" x14ac:dyDescent="0.25">
      <c r="A11400" t="s">
        <v>145</v>
      </c>
    </row>
    <row r="11401" spans="1:5" x14ac:dyDescent="0.25">
      <c r="A11401" t="s">
        <v>2233</v>
      </c>
    </row>
    <row r="11402" spans="1:5" x14ac:dyDescent="0.25">
      <c r="A11402" t="s">
        <v>11</v>
      </c>
    </row>
    <row r="11403" spans="1:5" x14ac:dyDescent="0.25">
      <c r="A11403" t="s">
        <v>4486</v>
      </c>
    </row>
    <row r="11404" spans="1:5" x14ac:dyDescent="0.25">
      <c r="A11404" t="s">
        <v>4106</v>
      </c>
    </row>
    <row r="11405" spans="1:5" x14ac:dyDescent="0.25">
      <c r="A11405" t="s">
        <v>4487</v>
      </c>
    </row>
    <row r="11406" spans="1:5" x14ac:dyDescent="0.25">
      <c r="A11406" t="s">
        <v>4488</v>
      </c>
    </row>
    <row r="11407" spans="1:5" x14ac:dyDescent="0.25">
      <c r="A11407" t="s">
        <v>4489</v>
      </c>
    </row>
    <row r="11408" spans="1:5" x14ac:dyDescent="0.25">
      <c r="A11408" t="s">
        <v>1164</v>
      </c>
    </row>
    <row r="11409" spans="1:5" x14ac:dyDescent="0.25">
      <c r="A11409" t="s">
        <v>764</v>
      </c>
    </row>
    <row r="11410" spans="1:5" x14ac:dyDescent="0.25">
      <c r="A11410" t="s">
        <v>183</v>
      </c>
    </row>
    <row r="11411" spans="1:5" x14ac:dyDescent="0.25">
      <c r="A11411" t="s">
        <v>4490</v>
      </c>
    </row>
    <row r="11412" spans="1:5" x14ac:dyDescent="0.25">
      <c r="A11412" t="s">
        <v>21</v>
      </c>
    </row>
    <row r="11413" spans="1:5" x14ac:dyDescent="0.25">
      <c r="A11413" t="s">
        <v>112</v>
      </c>
    </row>
    <row r="11414" spans="1:5" x14ac:dyDescent="0.25">
      <c r="A11414" t="s">
        <v>4491</v>
      </c>
    </row>
    <row r="11415" spans="1:5" x14ac:dyDescent="0.25">
      <c r="A11415" t="s">
        <v>4492</v>
      </c>
    </row>
    <row r="11416" spans="1:5" x14ac:dyDescent="0.25">
      <c r="A11416" t="s">
        <v>296</v>
      </c>
    </row>
    <row r="11417" spans="1:5" x14ac:dyDescent="0.25">
      <c r="A11417" t="s">
        <v>4493</v>
      </c>
    </row>
    <row r="11418" spans="1:5" x14ac:dyDescent="0.25">
      <c r="A11418" t="s">
        <v>1</v>
      </c>
    </row>
    <row r="11419" spans="1:5" x14ac:dyDescent="0.25">
      <c r="A11419" t="s">
        <v>4494</v>
      </c>
      <c r="E11419" t="str">
        <f>A11419&amp;","&amp;A11420&amp;","&amp;A11421&amp;","&amp;A11422&amp;","&amp;A11423&amp;","&amp;A11424&amp;","&amp;A11425&amp;","&amp;A11426&amp;","&amp;A11427&amp;","&amp;A11428&amp;","&amp;A11429&amp;","&amp;A11430&amp;","&amp;A11431&amp;","&amp;A11432&amp;","&amp;A11433&amp;","&amp;A11434&amp;","&amp;A11435&amp;","&amp;A11436&amp;","&amp;A11437&amp;","&amp;A11438&amp;","&amp;A11439&amp;","&amp;A11440&amp;","&amp;A11441&amp;","&amp;A11442&amp;","&amp;A11443</f>
        <v>[TYRANTRUM],Name = Tyrantrum,Types = FIRE,ICE,BaseStats = 82,121,119,71,69,59,GenderRatio = FemaleOneEighth,GrowthRate = Medium,BaseExp = 182,EVs = ATTACK,2,CatchRate = 45,Happiness = 70,Abilities = STRONGJAW,HiddenAbilities = ROCKHEAD,Moves = 1,TACKLE,1,TAILWHIP,1,ROAR,1,ANCIENTPOWER,12,CHARM,16,BITE,20,DRAGONTAIL,24,STOMP,28,ROCKSLIDE,32,CRUNCH,36,DRAGONCLAW,42,THRASH,48,EARTHQUAKE,54,HORNDRILL,60,GIGAIMPACT,66,HEADSMASH,TutorMoves = STREAMRUSH,ASSURANCE,ATTRACT,BLOCK,BODYSLAM,BREAKINGSWIPE,BRICKBREAK,BRUTALSWING,BULLDOZE,CHARM,CLOSECOMBAT,CONFIDE,CRUNCH,DARKPULSE,DIG,DOUBLETEAM,DRACOMETEOR,DRAGONCLAW,DRAGONDANCE,DRACOSURGE,DRAGONTAIL,EARTHPOWER,EARTHQUAKE,ENDURE,FACADE,FIREFANG,FRUSTRATION,GIGAIMPACT,HIDDENPOWER,HIGHHORSEPOWER,HYPERBEAM,HYPERVOICE,ICEFANG,IRONDEFENSE,IRONHEAD,LASHOUT,METEORBEAM,OUTRAGE,PLAYROUGH,PROTECT,PSYCHICFANGS,REST,RETURN,ROAR,ROCKBLAST,ROCKPOLISH,ROCKSLIDE,ROCKSMASH,ROCKTOMB,ROUND,SANDSTORM,SCALESHOT,SCARYFACE,SLEEPTALK,SNORE,STEALTHROCK,STAMPEDE,STONEEDGE,BRUTEFORCE,SUBSTITUTE,SUNNYDAY,SUPERPOWER,SWAGGER,THUNDERFANG,TOXIC,ZENHEADBUTT,EggGroups = Monster,Dragon,HatchSteps = 7680,Height = 2.5,Weight = 270.0,Color = Red,Shape = BipedalTail,Category = Paradoxical,Pokedex = Its flames burn with a violent passion but the snow that has collected on its back never seems to melt. It is unclear how this is possible.,Generation = 6,#-------------------------------,[CUBONE]</v>
      </c>
    </row>
    <row r="11420" spans="1:5" x14ac:dyDescent="0.25">
      <c r="A11420" t="s">
        <v>4495</v>
      </c>
    </row>
    <row r="11421" spans="1:5" x14ac:dyDescent="0.25">
      <c r="A11421" t="s">
        <v>4484</v>
      </c>
    </row>
    <row r="11422" spans="1:5" x14ac:dyDescent="0.25">
      <c r="A11422" t="s">
        <v>4496</v>
      </c>
    </row>
    <row r="11423" spans="1:5" x14ac:dyDescent="0.25">
      <c r="A11423" t="s">
        <v>543</v>
      </c>
    </row>
    <row r="11424" spans="1:5" x14ac:dyDescent="0.25">
      <c r="A11424" t="s">
        <v>7</v>
      </c>
    </row>
    <row r="11425" spans="1:1" x14ac:dyDescent="0.25">
      <c r="A11425" t="s">
        <v>193</v>
      </c>
    </row>
    <row r="11426" spans="1:1" x14ac:dyDescent="0.25">
      <c r="A11426" t="s">
        <v>164</v>
      </c>
    </row>
    <row r="11427" spans="1:1" x14ac:dyDescent="0.25">
      <c r="A11427" t="s">
        <v>2233</v>
      </c>
    </row>
    <row r="11428" spans="1:1" x14ac:dyDescent="0.25">
      <c r="A11428" t="s">
        <v>11</v>
      </c>
    </row>
    <row r="11429" spans="1:1" x14ac:dyDescent="0.25">
      <c r="A11429" t="s">
        <v>4486</v>
      </c>
    </row>
    <row r="11430" spans="1:1" x14ac:dyDescent="0.25">
      <c r="A11430" t="s">
        <v>4497</v>
      </c>
    </row>
    <row r="11431" spans="1:1" x14ac:dyDescent="0.25">
      <c r="A11431" t="s">
        <v>4498</v>
      </c>
    </row>
    <row r="11432" spans="1:1" x14ac:dyDescent="0.25">
      <c r="A11432" t="s">
        <v>4499</v>
      </c>
    </row>
    <row r="11433" spans="1:1" x14ac:dyDescent="0.25">
      <c r="A11433" t="s">
        <v>1164</v>
      </c>
    </row>
    <row r="11434" spans="1:1" x14ac:dyDescent="0.25">
      <c r="A11434" t="s">
        <v>764</v>
      </c>
    </row>
    <row r="11435" spans="1:1" x14ac:dyDescent="0.25">
      <c r="A11435" t="s">
        <v>1928</v>
      </c>
    </row>
    <row r="11436" spans="1:1" x14ac:dyDescent="0.25">
      <c r="A11436" t="s">
        <v>4500</v>
      </c>
    </row>
    <row r="11437" spans="1:1" x14ac:dyDescent="0.25">
      <c r="A11437" t="s">
        <v>21</v>
      </c>
    </row>
    <row r="11438" spans="1:1" x14ac:dyDescent="0.25">
      <c r="A11438" t="s">
        <v>112</v>
      </c>
    </row>
    <row r="11439" spans="1:1" x14ac:dyDescent="0.25">
      <c r="A11439" t="s">
        <v>4491</v>
      </c>
    </row>
    <row r="11440" spans="1:1" x14ac:dyDescent="0.25">
      <c r="A11440" t="s">
        <v>4501</v>
      </c>
    </row>
    <row r="11441" spans="1:5" x14ac:dyDescent="0.25">
      <c r="A11441" t="s">
        <v>296</v>
      </c>
    </row>
    <row r="11442" spans="1:5" x14ac:dyDescent="0.25">
      <c r="A11442" t="s">
        <v>1</v>
      </c>
    </row>
    <row r="11443" spans="1:5" x14ac:dyDescent="0.25">
      <c r="A11443" t="s">
        <v>4502</v>
      </c>
      <c r="E11443" t="str">
        <f>A11443&amp;","&amp;A11444&amp;","&amp;A11445&amp;","&amp;A11446&amp;","&amp;A11447&amp;","&amp;A11448&amp;","&amp;A11449&amp;","&amp;A11450&amp;","&amp;A11451&amp;","&amp;A11452&amp;","&amp;A11453&amp;","&amp;A11454&amp;","&amp;A11455&amp;","&amp;A11456&amp;","&amp;A11457&amp;","&amp;A11458&amp;","&amp;A11459&amp;","&amp;A11460&amp;","&amp;A11461&amp;","&amp;A11462&amp;","&amp;A11463&amp;","&amp;A11464&amp;","&amp;A11465&amp;","&amp;A11466&amp;","&amp;A11467</f>
        <v>[CUBONE],Name = Cubone,Types = WATER,ROCK,BaseStats = 50,50,95,35,40,50,GenderRatio = Female50Percent,GrowthRate = Medium,BaseExp = 64,EVs = DEFENSE,1,CatchRate = 190,Happiness = 70,Abilities = ROCKHEAD,LIGHTNINGROD,HiddenAbilities = BATTLEARMOR,Moves = 1,MUDSLAP,1,GROWL,4,TAILWHIP,8,FALSESWIPE,12,HEADBUTT,16,RETALIATE,20,FLING,24,STAMPEDE,29,BONERUSH,32,FOCUSENERGY,36,ENDEAVOR,40,BONEMERANG,44,THRASH,48,DOUBLEEDGE,TutorMoves = STREAMRUSH,ATTRACT,BLIZZARD,BODYSLAM,BRICKBREAK,BRUTALSWING,BULLDOZE,CONFIDE,DIG,DOUBLETEAM,EARTHPOWER,EARTHQUAKE,ECHOEDVOICE,ENDEAVOR,ENDURE,FACADE,FALSESWIPE,FIREBLAST,FIREPUNCH,FLAMETHROWER,FLING,FOCUSENERGY,FOCUSPUNCH,FRUSTRATION,HIDDENPOWER,ICEBEAM,ICYWIND,IRONDEFENSE,IRONHEAD,KNOCKOFF,LOWKICK,MEGAKICK,MEGAPUNCH,POWERUPPUNCH,PROTECT,REST,RETALIATE,RETURN,ROCKSLIDE,ROCKSMASH,ROCKTOMB,ROUND,SANDSTORM,SCORCHINGSANDS,SCREECH,SLEEPTALK,BOULDERHURL,SNORE,STEALTHROCK,STAMPEDE,BRUTEFORCE,SUBSTITUTE,SUNNYDAY,SWAGGER,SWIFT,SWORDSDANCE,THIEF,THUNDERPUNCH,TOXIC,UPROAR,EggMoves = ANCIENTPOWER,BELLYDRUM,DOUBLEKICK,DETECT,PERISHSONG,SKULLBASH,CURSE,LEER,EggGroups = Monster,HatchSteps = 5120,Height = 0.4,Weight = 6.5,Color = White,Shape = BipedalTail,Habitat = Mountain,Category = Coral,Pokedex = It wields some of the surviving coral from the reefs it inhabits as a weapon to ward off foes.,Generation = 1</v>
      </c>
    </row>
    <row r="11444" spans="1:5" x14ac:dyDescent="0.25">
      <c r="A11444" t="s">
        <v>4503</v>
      </c>
    </row>
    <row r="11445" spans="1:5" x14ac:dyDescent="0.25">
      <c r="A11445" t="s">
        <v>4504</v>
      </c>
    </row>
    <row r="11446" spans="1:5" x14ac:dyDescent="0.25">
      <c r="A11446" t="s">
        <v>4505</v>
      </c>
    </row>
    <row r="11447" spans="1:5" x14ac:dyDescent="0.25">
      <c r="A11447" t="s">
        <v>6</v>
      </c>
    </row>
    <row r="11448" spans="1:5" x14ac:dyDescent="0.25">
      <c r="A11448" t="s">
        <v>7</v>
      </c>
    </row>
    <row r="11449" spans="1:5" x14ac:dyDescent="0.25">
      <c r="A11449" t="s">
        <v>317</v>
      </c>
    </row>
    <row r="11450" spans="1:5" x14ac:dyDescent="0.25">
      <c r="A11450" t="s">
        <v>203</v>
      </c>
    </row>
    <row r="11451" spans="1:5" x14ac:dyDescent="0.25">
      <c r="A11451" t="s">
        <v>10</v>
      </c>
    </row>
    <row r="11452" spans="1:5" x14ac:dyDescent="0.25">
      <c r="A11452" t="s">
        <v>11</v>
      </c>
    </row>
    <row r="11453" spans="1:5" x14ac:dyDescent="0.25">
      <c r="A11453" t="s">
        <v>4506</v>
      </c>
    </row>
    <row r="11454" spans="1:5" x14ac:dyDescent="0.25">
      <c r="A11454" t="s">
        <v>1160</v>
      </c>
    </row>
    <row r="11455" spans="1:5" x14ac:dyDescent="0.25">
      <c r="A11455" t="s">
        <v>4507</v>
      </c>
    </row>
    <row r="11456" spans="1:5" x14ac:dyDescent="0.25">
      <c r="A11456" t="s">
        <v>4508</v>
      </c>
    </row>
    <row r="11457" spans="1:5" x14ac:dyDescent="0.25">
      <c r="A11457" t="s">
        <v>4509</v>
      </c>
    </row>
    <row r="11458" spans="1:5" x14ac:dyDescent="0.25">
      <c r="A11458" t="s">
        <v>700</v>
      </c>
    </row>
    <row r="11459" spans="1:5" x14ac:dyDescent="0.25">
      <c r="A11459" t="s">
        <v>614</v>
      </c>
    </row>
    <row r="11460" spans="1:5" x14ac:dyDescent="0.25">
      <c r="A11460" t="s">
        <v>484</v>
      </c>
    </row>
    <row r="11461" spans="1:5" x14ac:dyDescent="0.25">
      <c r="A11461" t="s">
        <v>1198</v>
      </c>
    </row>
    <row r="11462" spans="1:5" x14ac:dyDescent="0.25">
      <c r="A11462" t="s">
        <v>636</v>
      </c>
    </row>
    <row r="11463" spans="1:5" x14ac:dyDescent="0.25">
      <c r="A11463" t="s">
        <v>112</v>
      </c>
    </row>
    <row r="11464" spans="1:5" x14ac:dyDescent="0.25">
      <c r="A11464" t="s">
        <v>2987</v>
      </c>
    </row>
    <row r="11465" spans="1:5" x14ac:dyDescent="0.25">
      <c r="A11465" t="s">
        <v>4510</v>
      </c>
    </row>
    <row r="11466" spans="1:5" x14ac:dyDescent="0.25">
      <c r="A11466" t="s">
        <v>4511</v>
      </c>
    </row>
    <row r="11467" spans="1:5" x14ac:dyDescent="0.25">
      <c r="A11467" t="s">
        <v>25</v>
      </c>
    </row>
    <row r="11468" spans="1:5" x14ac:dyDescent="0.25">
      <c r="A11468" t="s">
        <v>4512</v>
      </c>
    </row>
    <row r="11469" spans="1:5" x14ac:dyDescent="0.25">
      <c r="A11469" t="s">
        <v>4513</v>
      </c>
    </row>
    <row r="11470" spans="1:5" x14ac:dyDescent="0.25">
      <c r="A11470" t="s">
        <v>1</v>
      </c>
    </row>
    <row r="11471" spans="1:5" x14ac:dyDescent="0.25">
      <c r="A11471" t="s">
        <v>4514</v>
      </c>
      <c r="E11471" t="str">
        <f>A11471&amp;","&amp;A11472&amp;","&amp;A11473&amp;","&amp;A11474&amp;","&amp;A11475&amp;","&amp;A11476&amp;","&amp;A11477&amp;","&amp;A11478&amp;","&amp;A11479&amp;","&amp;A11480&amp;","&amp;A11481&amp;","&amp;A11482&amp;","&amp;A11483&amp;","&amp;A11484&amp;","&amp;A11485&amp;","&amp;A11486&amp;","&amp;A11487&amp;","&amp;A11488&amp;","&amp;A11489&amp;","&amp;A11490&amp;","&amp;A11491&amp;","&amp;A11492&amp;","&amp;A11493&amp;","&amp;A11494&amp;","&amp;A11495</f>
        <v>[MAROWAK],Name = Marowak,Types = WATER,ROCK,BaseStats = 60,80,110,45,50,80,GenderRatio = Female50Percent,GrowthRate = Medium,BaseExp = 149,EVs = DEFENSE,2,CatchRate = 75,Happiness = 70,Abilities = ROCKHEAD,LIGHTNINGROD,HiddenAbilities = BATTLEARMOR,Moves = 1,MUDSLAP,1,GROWL,1,TAILWHIP,1,FALSESWIPE,12,HEADBUTT,16,RETALIATE,20,FLING,24,STAMPEDE,31,BONERUSH,36,FOCUSENERGY,42,ENDEAVOR,48,BONEMERANG,54,THRASH,60,DOUBLEEDGE,TutorMoves = STREAMRUSH,ATTRACT,BLIZZARD,BODYSLAM,BRICKBREAK,BRUTALSWING,BULLDOZE,CONFIDE,DIG,DOUBLETEAM,EARTHPOWER,EARTHQUAKE,ECHOEDVOICE,ENDEAVOR,ENDURE,FACADE,FALSESWIPE,FIREBLAST,FIREPUNCH,FLAMETHROWER,FLING,FOCUSBLAST,FOCUSENERGY,FOCUSPUNCH,FRUSTRATION,GIGAIMPACT,HIDDENPOWER,HYPERBEAM,ICEBEAM,ICYWIND,IRONDEFENSE,IRONHEAD,KNOCKOFF,LASERFOCUS,LOWKICK,MEGAKICK,MEGAPUNCH,OUTRAGE,POWERUPPUNCH,PROTECT,REST,RETALIATE,RETURN,ROCKSLIDE,ROCKSMASH,ROCKTOMB,ROUND,SANDSTORM,SCORCHINGSANDS,SCREECH,SLEEPTALK,BOULDERHURL,SNORE,STEALTHROCK,STAMPEDE,STONEEDGE,BRUTEFORCE,SUBSTITUTE,SUNNYDAY,SWAGGER,SWIFT,SWORDSDANCE,THIEF,THROATCHOP,THUNDERPUNCH,TOXIC,UPROAR,EggGroups = Monster,HatchSteps = 5120,Height = 1.0,Weight = 45.0,Color = White,Shape = BipedalTail,Habitat = Mountain,Category = Coral,Pokedex = Its helmet somehow allows it to breathe underwater without issue. However, it is not fully understood if the coral reefs it is often found in is its natural habitat or not.,Generation = 1,WildItemUncommon = THICKCLUB</v>
      </c>
    </row>
    <row r="11472" spans="1:5" x14ac:dyDescent="0.25">
      <c r="A11472" t="s">
        <v>4515</v>
      </c>
    </row>
    <row r="11473" spans="1:1" x14ac:dyDescent="0.25">
      <c r="A11473" t="s">
        <v>4504</v>
      </c>
    </row>
    <row r="11474" spans="1:1" x14ac:dyDescent="0.25">
      <c r="A11474" t="s">
        <v>4516</v>
      </c>
    </row>
    <row r="11475" spans="1:1" x14ac:dyDescent="0.25">
      <c r="A11475" t="s">
        <v>6</v>
      </c>
    </row>
    <row r="11476" spans="1:1" x14ac:dyDescent="0.25">
      <c r="A11476" t="s">
        <v>7</v>
      </c>
    </row>
    <row r="11477" spans="1:1" x14ac:dyDescent="0.25">
      <c r="A11477" t="s">
        <v>1186</v>
      </c>
    </row>
    <row r="11478" spans="1:1" x14ac:dyDescent="0.25">
      <c r="A11478" t="s">
        <v>218</v>
      </c>
    </row>
    <row r="11479" spans="1:1" x14ac:dyDescent="0.25">
      <c r="A11479" t="s">
        <v>2361</v>
      </c>
    </row>
    <row r="11480" spans="1:1" x14ac:dyDescent="0.25">
      <c r="A11480" t="s">
        <v>11</v>
      </c>
    </row>
    <row r="11481" spans="1:1" x14ac:dyDescent="0.25">
      <c r="A11481" t="s">
        <v>4506</v>
      </c>
    </row>
    <row r="11482" spans="1:1" x14ac:dyDescent="0.25">
      <c r="A11482" t="s">
        <v>1160</v>
      </c>
    </row>
    <row r="11483" spans="1:1" x14ac:dyDescent="0.25">
      <c r="A11483" t="s">
        <v>4517</v>
      </c>
    </row>
    <row r="11484" spans="1:1" x14ac:dyDescent="0.25">
      <c r="A11484" t="s">
        <v>4518</v>
      </c>
    </row>
    <row r="11485" spans="1:1" x14ac:dyDescent="0.25">
      <c r="A11485" t="s">
        <v>700</v>
      </c>
    </row>
    <row r="11486" spans="1:1" x14ac:dyDescent="0.25">
      <c r="A11486" t="s">
        <v>614</v>
      </c>
    </row>
    <row r="11487" spans="1:1" x14ac:dyDescent="0.25">
      <c r="A11487" t="s">
        <v>75</v>
      </c>
    </row>
    <row r="11488" spans="1:1" x14ac:dyDescent="0.25">
      <c r="A11488" t="s">
        <v>4519</v>
      </c>
    </row>
    <row r="11489" spans="1:5" x14ac:dyDescent="0.25">
      <c r="A11489" t="s">
        <v>636</v>
      </c>
    </row>
    <row r="11490" spans="1:5" x14ac:dyDescent="0.25">
      <c r="A11490" t="s">
        <v>112</v>
      </c>
    </row>
    <row r="11491" spans="1:5" x14ac:dyDescent="0.25">
      <c r="A11491" t="s">
        <v>2987</v>
      </c>
    </row>
    <row r="11492" spans="1:5" x14ac:dyDescent="0.25">
      <c r="A11492" t="s">
        <v>4510</v>
      </c>
    </row>
    <row r="11493" spans="1:5" x14ac:dyDescent="0.25">
      <c r="A11493" t="s">
        <v>4520</v>
      </c>
    </row>
    <row r="11494" spans="1:5" x14ac:dyDescent="0.25">
      <c r="A11494" t="s">
        <v>25</v>
      </c>
    </row>
    <row r="11495" spans="1:5" x14ac:dyDescent="0.25">
      <c r="A11495" t="s">
        <v>4512</v>
      </c>
    </row>
    <row r="11496" spans="1:5" x14ac:dyDescent="0.25">
      <c r="A11496" t="s">
        <v>1</v>
      </c>
    </row>
    <row r="11497" spans="1:5" x14ac:dyDescent="0.25">
      <c r="A11497" t="s">
        <v>4521</v>
      </c>
      <c r="E11497" t="str">
        <f>A11497&amp;","&amp;A11498&amp;","&amp;A11499&amp;","&amp;A11500&amp;","&amp;A11501&amp;","&amp;A11502&amp;","&amp;A11503&amp;","&amp;A11504&amp;","&amp;A11505&amp;","&amp;A11506&amp;","&amp;A11507&amp;","&amp;A11508&amp;","&amp;A11509&amp;","&amp;A11510&amp;","&amp;A11511&amp;","&amp;A11512&amp;","&amp;A11513&amp;","&amp;A11514&amp;","&amp;A11515&amp;","&amp;A11516&amp;","&amp;A11517&amp;","&amp;A11518&amp;","&amp;A11519&amp;","&amp;A11520&amp;","&amp;A11521</f>
        <v>[SPRITZEE2],Name = T.Spritzee,Types = FAIRY,DARK,BaseStats = 78,43,85,23,32,80,GenderRatio = Female50Percent,GrowthRate = Medium,BaseExp = 68,EVs = HP,1,CatchRate = 200,Happiness = 70,Abilities = POWERSPOT,PRANKSTER,HiddenAbilities = RECEIVER,Moves = 1,BACKSTABBING,1,HELPINGHAND,6,PEEKABOO,9,GOBLINSTRIKE,12,GOSSIP,15,BEWITCH,18,THIEF,21,SPIRITBREAK,24,SNATCH,27,CHEAPSHOT,30,CHANGELINGS,34,SUCKERPUNCH,39,SYLPHSHORN,44,RAPIDSTRIKE,49,POWERTRICK,54,OBERONSWRATH,59,ENDEAVOR,TutorMoves = AFTERYOU,ALLYSWITCH,ATTRACT,CALMMIND,CHARGEBEAM,CHARM,CONFIDE,COVET,DAZZLINGGLEAM,DOUBLETEAM,DRAININGKISS,DREAMEATER,ECHOEDVOICE,ENCORE,ENDEAVOR,ENDURE,ENERGYBALL,FACADE,FAKETEARS,FLASHCANNON,FRUSTRATION,GYROBALL,HEALBELL,HELPINGHAND,HIDDENPOWER,LIGHTSCREEN,MAGICCOAT,FABLEDRUSH,MISTYTERRAIN,NASTYPLOT,PROTECT,PSYCHIC,PSYCHUP,RAINDANCE,REFLECT,REST,RETURN,ROUND,SKILLSWAP,SLEEPTALK,SNORE,SUBSTITUTE,SUNNYDAY,SWAGGER,TELEKINESIS,THUNDERBOLT,TORMENT,TOXIC,TRICKROOM,EggMoves = POWERTRIP,WICKEDSTRIKE,DISABLE,SWITCHEROO,BEATUP,HONECLAWS,PAYDAY,DARKWHISPERS,ALLYSWITCH,TRICK,EggGroups = Fairy,HatchSteps = 5120,Height = 0.2,Weight = 0.5,Color = Brown,Shape = HeadArms,Category = Goblin,Pokedex = It likes to carry around a lot of gold and shiny objects. It has the ability to somehow store them away deep in its fur but it is not clear how it does this given its small size.,Generation = 6,Evolutions = AROMATISSE2,Item,DUSKSTONE</v>
      </c>
    </row>
    <row r="11498" spans="1:5" x14ac:dyDescent="0.25">
      <c r="A11498" t="s">
        <v>4522</v>
      </c>
    </row>
    <row r="11499" spans="1:5" x14ac:dyDescent="0.25">
      <c r="A11499" t="s">
        <v>4523</v>
      </c>
    </row>
    <row r="11500" spans="1:5" x14ac:dyDescent="0.25">
      <c r="A11500" t="s">
        <v>4524</v>
      </c>
    </row>
    <row r="11501" spans="1:5" x14ac:dyDescent="0.25">
      <c r="A11501" t="s">
        <v>6</v>
      </c>
    </row>
    <row r="11502" spans="1:5" x14ac:dyDescent="0.25">
      <c r="A11502" t="s">
        <v>7</v>
      </c>
    </row>
    <row r="11503" spans="1:5" x14ac:dyDescent="0.25">
      <c r="A11503" t="s">
        <v>8</v>
      </c>
    </row>
    <row r="11504" spans="1:5" x14ac:dyDescent="0.25">
      <c r="A11504" t="s">
        <v>256</v>
      </c>
    </row>
    <row r="11505" spans="1:1" x14ac:dyDescent="0.25">
      <c r="A11505" t="s">
        <v>46</v>
      </c>
    </row>
    <row r="11506" spans="1:1" x14ac:dyDescent="0.25">
      <c r="A11506" t="s">
        <v>11</v>
      </c>
    </row>
    <row r="11507" spans="1:1" x14ac:dyDescent="0.25">
      <c r="A11507" t="s">
        <v>4525</v>
      </c>
    </row>
    <row r="11508" spans="1:1" x14ac:dyDescent="0.25">
      <c r="A11508" t="s">
        <v>4526</v>
      </c>
    </row>
    <row r="11509" spans="1:1" x14ac:dyDescent="0.25">
      <c r="A11509" t="s">
        <v>4527</v>
      </c>
    </row>
    <row r="11510" spans="1:1" x14ac:dyDescent="0.25">
      <c r="A11510" t="s">
        <v>3082</v>
      </c>
    </row>
    <row r="11511" spans="1:1" x14ac:dyDescent="0.25">
      <c r="A11511" t="s">
        <v>4528</v>
      </c>
    </row>
    <row r="11512" spans="1:1" x14ac:dyDescent="0.25">
      <c r="A11512" t="s">
        <v>1808</v>
      </c>
    </row>
    <row r="11513" spans="1:1" x14ac:dyDescent="0.25">
      <c r="A11513" t="s">
        <v>614</v>
      </c>
    </row>
    <row r="11514" spans="1:1" x14ac:dyDescent="0.25">
      <c r="A11514" t="s">
        <v>323</v>
      </c>
    </row>
    <row r="11515" spans="1:1" x14ac:dyDescent="0.25">
      <c r="A11515" t="s">
        <v>2810</v>
      </c>
    </row>
    <row r="11516" spans="1:1" x14ac:dyDescent="0.25">
      <c r="A11516" t="s">
        <v>155</v>
      </c>
    </row>
    <row r="11517" spans="1:1" x14ac:dyDescent="0.25">
      <c r="A11517" t="s">
        <v>77</v>
      </c>
    </row>
    <row r="11518" spans="1:1" x14ac:dyDescent="0.25">
      <c r="A11518" t="s">
        <v>4529</v>
      </c>
    </row>
    <row r="11519" spans="1:1" x14ac:dyDescent="0.25">
      <c r="A11519" t="s">
        <v>4530</v>
      </c>
    </row>
    <row r="11520" spans="1:1" x14ac:dyDescent="0.25">
      <c r="A11520" t="s">
        <v>296</v>
      </c>
    </row>
    <row r="11521" spans="1:5" x14ac:dyDescent="0.25">
      <c r="A11521" t="s">
        <v>4531</v>
      </c>
    </row>
    <row r="11522" spans="1:5" x14ac:dyDescent="0.25">
      <c r="A11522" t="s">
        <v>1</v>
      </c>
    </row>
    <row r="11523" spans="1:5" x14ac:dyDescent="0.25">
      <c r="A11523" t="s">
        <v>4532</v>
      </c>
      <c r="E11523" t="str">
        <f>A11523&amp;","&amp;A11524&amp;","&amp;A11525&amp;","&amp;A11526&amp;","&amp;A11527&amp;","&amp;A11528&amp;","&amp;A11529&amp;","&amp;A11530&amp;","&amp;A11531&amp;","&amp;A11532&amp;","&amp;A11533&amp;","&amp;A11534&amp;","&amp;A11535&amp;","&amp;A11536&amp;","&amp;A11537&amp;","&amp;A11538&amp;","&amp;A11539&amp;","&amp;A11540&amp;","&amp;A11541&amp;","&amp;A11542&amp;","&amp;A11543&amp;","&amp;A11544&amp;","&amp;A11545&amp;","&amp;A11546&amp;","&amp;A11547</f>
        <v>[AROMATISSE2],Name = T.Aromatisse,Types = FAIRY,DARK,BaseStats = 101,59,119,29,52,102,GenderRatio = Female50Percent,GrowthRate = Medium,BaseExp = 162,EVs = HP,2,CatchRate = 200,Happiness = 70,Abilities = POWERSPOT,PRANKSTER,HiddenAbilities = RECEIVER,Moves = 0,OBSTRUCT,1,OBSTRUCT,1,BACKSTABBING,1,HELPINGHAND,6,PEEKABOO,9,GOBLINSTRIKE,12,GOSSIP,15,BEWITCH,18,THIEF,21,SPIRITBREAK,24,SNATCH,27,CHEAPSHOT,30,CHANGELINGS,34,SUCKERPUNCH,39,SYLPHSHORN,44,RAPIDSTRIKE,49,POWERTRICK,54,OBERONSWRATH,59,ENDEAVOR,TutorMoves = AFTERYOU,ALLYSWITCH,ATTRACT,CALMMIND,CHARGEBEAM,CHARM,CONFIDE,COVET,DAZZLINGGLEAM,DOUBLETEAM,DRAININGKISS,DRAINPUNCH,DREAMEATER,ECHOEDVOICE,ENCORE,ENDEAVOR,ENDURE,ENERGYBALL,FACADE,FAKETEARS,FLASHCANNON,FRUSTRATION,GIGAIMPACT,GYROBALL,HEALBELL,HELPINGHAND,HIDDENPOWER,HYPERBEAM,LIGHTSCREEN,MAGICCOAT,METRONOME,FABLEDRUSH,MISTYTERRAIN,NASTYPLOT,PROTECT,PSYCHIC,PSYCHUP,PSYSHOCK,RAINDANCE,REFLECT,REST,RETURN,ROUND,SKILLSWAP,SLEEPTALK,SNORE,SUBSTITUTE,SUNNYDAY,SWAGGER,TELEKINESIS,THUNDER,THUNDERBOLT,TORMENT,TOXIC,TRICKROOM,EggGroups = Fairy,HatchSteps = 5120,Height = 0.8,Weight = 15.5,Color = Brown,Shape = Bipedal,Category = Goblin,Pokedex = When it finds gold, it indiscriminately eats it, making its body larger. However, at any point, it is able to retrieve the gold so it is not clear if it is actually eating it or storing it?,Generation = 6,#-------------------------------,[HORSEA2]</v>
      </c>
    </row>
    <row r="11524" spans="1:5" x14ac:dyDescent="0.25">
      <c r="A11524" t="s">
        <v>4533</v>
      </c>
    </row>
    <row r="11525" spans="1:5" x14ac:dyDescent="0.25">
      <c r="A11525" t="s">
        <v>4523</v>
      </c>
    </row>
    <row r="11526" spans="1:5" x14ac:dyDescent="0.25">
      <c r="A11526" t="s">
        <v>4534</v>
      </c>
    </row>
    <row r="11527" spans="1:5" x14ac:dyDescent="0.25">
      <c r="A11527" t="s">
        <v>6</v>
      </c>
    </row>
    <row r="11528" spans="1:5" x14ac:dyDescent="0.25">
      <c r="A11528" t="s">
        <v>7</v>
      </c>
    </row>
    <row r="11529" spans="1:5" x14ac:dyDescent="0.25">
      <c r="A11529" t="s">
        <v>3090</v>
      </c>
    </row>
    <row r="11530" spans="1:5" x14ac:dyDescent="0.25">
      <c r="A11530" t="s">
        <v>275</v>
      </c>
    </row>
    <row r="11531" spans="1:5" x14ac:dyDescent="0.25">
      <c r="A11531" t="s">
        <v>46</v>
      </c>
    </row>
    <row r="11532" spans="1:5" x14ac:dyDescent="0.25">
      <c r="A11532" t="s">
        <v>11</v>
      </c>
    </row>
    <row r="11533" spans="1:5" x14ac:dyDescent="0.25">
      <c r="A11533" t="s">
        <v>4525</v>
      </c>
    </row>
    <row r="11534" spans="1:5" x14ac:dyDescent="0.25">
      <c r="A11534" t="s">
        <v>4526</v>
      </c>
    </row>
    <row r="11535" spans="1:5" x14ac:dyDescent="0.25">
      <c r="A11535" t="s">
        <v>4535</v>
      </c>
    </row>
    <row r="11536" spans="1:5" x14ac:dyDescent="0.25">
      <c r="A11536" t="s">
        <v>3092</v>
      </c>
    </row>
    <row r="11537" spans="1:5" x14ac:dyDescent="0.25">
      <c r="A11537" t="s">
        <v>1808</v>
      </c>
    </row>
    <row r="11538" spans="1:5" x14ac:dyDescent="0.25">
      <c r="A11538" t="s">
        <v>614</v>
      </c>
    </row>
    <row r="11539" spans="1:5" x14ac:dyDescent="0.25">
      <c r="A11539" t="s">
        <v>183</v>
      </c>
    </row>
    <row r="11540" spans="1:5" x14ac:dyDescent="0.25">
      <c r="A11540" t="s">
        <v>2318</v>
      </c>
    </row>
    <row r="11541" spans="1:5" x14ac:dyDescent="0.25">
      <c r="A11541" t="s">
        <v>155</v>
      </c>
    </row>
    <row r="11542" spans="1:5" x14ac:dyDescent="0.25">
      <c r="A11542" t="s">
        <v>369</v>
      </c>
    </row>
    <row r="11543" spans="1:5" x14ac:dyDescent="0.25">
      <c r="A11543" t="s">
        <v>4529</v>
      </c>
    </row>
    <row r="11544" spans="1:5" x14ac:dyDescent="0.25">
      <c r="A11544" t="s">
        <v>4536</v>
      </c>
    </row>
    <row r="11545" spans="1:5" x14ac:dyDescent="0.25">
      <c r="A11545" t="s">
        <v>296</v>
      </c>
    </row>
    <row r="11546" spans="1:5" x14ac:dyDescent="0.25">
      <c r="A11546" t="s">
        <v>1</v>
      </c>
    </row>
    <row r="11547" spans="1:5" x14ac:dyDescent="0.25">
      <c r="A11547" t="s">
        <v>4537</v>
      </c>
      <c r="E11547" t="str">
        <f>A11547&amp;","&amp;A11548&amp;","&amp;A11549&amp;","&amp;A11550&amp;","&amp;A11551&amp;","&amp;A11552&amp;","&amp;A11553&amp;","&amp;A11554&amp;","&amp;A11555&amp;","&amp;A11556&amp;","&amp;A11557&amp;","&amp;A11558&amp;","&amp;A11559&amp;","&amp;A11560&amp;","&amp;A11561&amp;","&amp;A11562&amp;","&amp;A11563&amp;","&amp;A11564&amp;","&amp;A11565&amp;","&amp;A11566&amp;","&amp;A11567&amp;","&amp;A11568&amp;","&amp;A11569&amp;","&amp;A11570&amp;","&amp;A11571</f>
        <v>[HORSEA2],Name = T.Horsea,Types = BUG,FLYING,BaseStats = 30,40,70,60,70,25,GenderRatio = Female50Percent,GrowthRate = Medium,BaseExp = 59,EVs = SPECIAL_ATTACK,1,CatchRate = 225,Happiness = 70,Abilities = SWIFTSWIM,SNIPER,HiddenAbilities = DAMP,Moves = 1,WATERGUN,1,LEER,5,SMOKESCREEN,10,TWISTER,15,FOCUSENERGY,20,DRAGONBREATH,25,BUBBLEBEAM,30,AGILITY,35,LASERFOCUS,40,DRACOSURGE,45,HYDROPUMP,50,DRAGONDANCE,55,RAINDANCE,TutorMoves = AGILITY,ATTRACT,BLIZZARD,BOUNCE,BRINE,CONFIDE,SUBMERGE,DOUBLETEAM,DRAGONDANCE,DRACOSURGE,ENDURE,FACADE,FLASHCANNON,FLIPTURN,FOCUSENERGY,FRUSTRATION,HAIL,HIDDENPOWER,HYDROPUMP,ICEBEAM,ICYWIND,LIQUIDATION,MUDDYWATER,OUTRAGE,PROTECT,RAINDANCE,REST,RETURN,ROUND,SCALD,SCALESHOT,SIGNALBEAM,SLEEPTALK,SNORE,SUBSTITUTE,TIDALWAVE,SWAGGER,SWIFT,TOXIC,CASCADE,WATERPULSE,WHIRLPOOL,EggMoves = AURORABEAM,CLEARSMOG,DISABLE,SPLASH,FLAIL,OCEANBLAST,WATERPULSE,EggGroups = Bug,Flying,HatchSteps = 5120,Height = 0.4,Weight = 8.0,Color = Black,Shape = HeadBase,Category = Butterfly,Pokedex = It is responsible for pollinating many flowers in local fields and forests. When they do so, you can hear a loud buzzing noise.,Generation = 1,WildItemUncommon = DRAGONSCALE</v>
      </c>
    </row>
    <row r="11548" spans="1:5" x14ac:dyDescent="0.25">
      <c r="A11548" t="s">
        <v>4538</v>
      </c>
    </row>
    <row r="11549" spans="1:5" x14ac:dyDescent="0.25">
      <c r="A11549" t="s">
        <v>4539</v>
      </c>
    </row>
    <row r="11550" spans="1:5" x14ac:dyDescent="0.25">
      <c r="A11550" t="s">
        <v>4540</v>
      </c>
    </row>
    <row r="11551" spans="1:5" x14ac:dyDescent="0.25">
      <c r="A11551" t="s">
        <v>6</v>
      </c>
    </row>
    <row r="11552" spans="1:5" x14ac:dyDescent="0.25">
      <c r="A11552" t="s">
        <v>7</v>
      </c>
    </row>
    <row r="11553" spans="1:1" x14ac:dyDescent="0.25">
      <c r="A11553" t="s">
        <v>445</v>
      </c>
    </row>
    <row r="11554" spans="1:1" x14ac:dyDescent="0.25">
      <c r="A11554" t="s">
        <v>45</v>
      </c>
    </row>
    <row r="11555" spans="1:1" x14ac:dyDescent="0.25">
      <c r="A11555" t="s">
        <v>176</v>
      </c>
    </row>
    <row r="11556" spans="1:1" x14ac:dyDescent="0.25">
      <c r="A11556" t="s">
        <v>11</v>
      </c>
    </row>
    <row r="11557" spans="1:1" x14ac:dyDescent="0.25">
      <c r="A11557" t="s">
        <v>4541</v>
      </c>
    </row>
    <row r="11558" spans="1:1" x14ac:dyDescent="0.25">
      <c r="A11558" t="s">
        <v>3885</v>
      </c>
    </row>
    <row r="11559" spans="1:1" x14ac:dyDescent="0.25">
      <c r="A11559" t="s">
        <v>4542</v>
      </c>
    </row>
    <row r="11560" spans="1:1" x14ac:dyDescent="0.25">
      <c r="A11560" t="s">
        <v>4543</v>
      </c>
    </row>
    <row r="11561" spans="1:1" x14ac:dyDescent="0.25">
      <c r="A11561" t="s">
        <v>4544</v>
      </c>
    </row>
    <row r="11562" spans="1:1" x14ac:dyDescent="0.25">
      <c r="A11562" t="s">
        <v>4545</v>
      </c>
    </row>
    <row r="11563" spans="1:1" x14ac:dyDescent="0.25">
      <c r="A11563" t="s">
        <v>614</v>
      </c>
    </row>
    <row r="11564" spans="1:1" x14ac:dyDescent="0.25">
      <c r="A11564" t="s">
        <v>484</v>
      </c>
    </row>
    <row r="11565" spans="1:1" x14ac:dyDescent="0.25">
      <c r="A11565" t="s">
        <v>64</v>
      </c>
    </row>
    <row r="11566" spans="1:1" x14ac:dyDescent="0.25">
      <c r="A11566" t="s">
        <v>398</v>
      </c>
    </row>
    <row r="11567" spans="1:1" x14ac:dyDescent="0.25">
      <c r="A11567" t="s">
        <v>186</v>
      </c>
    </row>
    <row r="11568" spans="1:1" x14ac:dyDescent="0.25">
      <c r="A11568" t="s">
        <v>2239</v>
      </c>
    </row>
    <row r="11569" spans="1:5" x14ac:dyDescent="0.25">
      <c r="A11569" t="s">
        <v>4546</v>
      </c>
    </row>
    <row r="11570" spans="1:5" x14ac:dyDescent="0.25">
      <c r="A11570" t="s">
        <v>25</v>
      </c>
    </row>
    <row r="11571" spans="1:5" x14ac:dyDescent="0.25">
      <c r="A11571" t="s">
        <v>4547</v>
      </c>
    </row>
    <row r="11572" spans="1:5" x14ac:dyDescent="0.25">
      <c r="A11572" t="s">
        <v>4548</v>
      </c>
    </row>
    <row r="11573" spans="1:5" x14ac:dyDescent="0.25">
      <c r="A11573" t="s">
        <v>1</v>
      </c>
    </row>
    <row r="11574" spans="1:5" x14ac:dyDescent="0.25">
      <c r="A11574" t="s">
        <v>4549</v>
      </c>
      <c r="E11574" t="str">
        <f>A11574&amp;","&amp;A11575&amp;","&amp;A11576&amp;","&amp;A11577&amp;","&amp;A11578&amp;","&amp;A11579&amp;","&amp;A11580&amp;","&amp;A11581&amp;","&amp;A11582&amp;","&amp;A11583&amp;","&amp;A11584&amp;","&amp;A11585&amp;","&amp;A11586&amp;","&amp;A11587&amp;","&amp;A11588&amp;","&amp;A11589&amp;","&amp;A11590&amp;","&amp;A11591&amp;","&amp;A11592&amp;","&amp;A11593&amp;","&amp;A11594&amp;","&amp;A11595&amp;","&amp;A11596&amp;","&amp;A11597&amp;","&amp;A11598</f>
        <v>[SEADRA2],Name = T.Seadra,Types = BUG,FLYING,BaseStats = 55,65,95,85,95,45,GenderRatio = Female50Percent,GrowthRate = Medium,BaseExp = 154,EVs = DEFENSE,1,SPECIAL_ATTACK,1,CatchRate = 75,Happiness = 70,Abilities = POISONPOINT,SNIPER,HiddenAbilities = DAMP,Moves = 1,WATERGUN,1,LEER,1,SMOKESCREEN,1,TWISTER,15,FOCUSENERGY,20,DRAGONBREATH,25,BUBBLEBEAM,30,AGILITY,37,LASERFOCUS,44,DRACOSURGE,51,HYDROPUMP,58,DRAGONDANCE,65,RAINDANCE,TutorMoves = AGILITY,ATTRACT,BLIZZARD,BOUNCE,BRINE,CONFIDE,SUBMERGE,DOUBLETEAM,DRAGONDANCE,DRACOSURGE,ENDURE,FACADE,FLASHCANNON,FLIPTURN,FOCUSENERGY,FRUSTRATION,GIGAIMPACT,HAIL,HIDDENPOWER,HYDROPUMP,HYPERBEAM,ICEBEAM,ICYWIND,LASERFOCUS,LIQUIDATION,MUDDYWATER,OUTRAGE,PROTECT,RAINDANCE,REST,RETURN,ROUND,SCALD,SCALESHOT,SIGNALBEAM,SLEEPTALK,SNORE,SUBSTITUTE,TIDALWAVE,SWAGGER,SWIFT,TOXIC,CASCADE,WATERPULSE,WHIRLPOOL,EggGroups = Bug,Flying,HatchSteps = 5120,Height = 1.2,Weight = 25.0,Color = Black,Shape = HeadBase,Category = Butterfly,Pokedex = They roam around in small swarms to appear more threatening. They are capable of applying some deadly stings to anyone that irritates them.,Generation = 1,WildItemUncommon = DRAGONSCALE,Evolutions = KINGDRA2,TradeItem,DRAGONSCALE</v>
      </c>
    </row>
    <row r="11575" spans="1:5" x14ac:dyDescent="0.25">
      <c r="A11575" t="s">
        <v>4550</v>
      </c>
    </row>
    <row r="11576" spans="1:5" x14ac:dyDescent="0.25">
      <c r="A11576" t="s">
        <v>4539</v>
      </c>
    </row>
    <row r="11577" spans="1:5" x14ac:dyDescent="0.25">
      <c r="A11577" t="s">
        <v>4551</v>
      </c>
    </row>
    <row r="11578" spans="1:5" x14ac:dyDescent="0.25">
      <c r="A11578" t="s">
        <v>6</v>
      </c>
    </row>
    <row r="11579" spans="1:5" x14ac:dyDescent="0.25">
      <c r="A11579" t="s">
        <v>7</v>
      </c>
    </row>
    <row r="11580" spans="1:5" x14ac:dyDescent="0.25">
      <c r="A11580" t="s">
        <v>854</v>
      </c>
    </row>
    <row r="11581" spans="1:5" x14ac:dyDescent="0.25">
      <c r="A11581" t="s">
        <v>2505</v>
      </c>
    </row>
    <row r="11582" spans="1:5" x14ac:dyDescent="0.25">
      <c r="A11582" t="s">
        <v>2361</v>
      </c>
    </row>
    <row r="11583" spans="1:5" x14ac:dyDescent="0.25">
      <c r="A11583" t="s">
        <v>11</v>
      </c>
    </row>
    <row r="11584" spans="1:5" x14ac:dyDescent="0.25">
      <c r="A11584" t="s">
        <v>4552</v>
      </c>
    </row>
    <row r="11585" spans="1:5" x14ac:dyDescent="0.25">
      <c r="A11585" t="s">
        <v>3885</v>
      </c>
    </row>
    <row r="11586" spans="1:5" x14ac:dyDescent="0.25">
      <c r="A11586" t="s">
        <v>4553</v>
      </c>
    </row>
    <row r="11587" spans="1:5" x14ac:dyDescent="0.25">
      <c r="A11587" t="s">
        <v>4554</v>
      </c>
    </row>
    <row r="11588" spans="1:5" x14ac:dyDescent="0.25">
      <c r="A11588" t="s">
        <v>4545</v>
      </c>
    </row>
    <row r="11589" spans="1:5" x14ac:dyDescent="0.25">
      <c r="A11589" t="s">
        <v>614</v>
      </c>
    </row>
    <row r="11590" spans="1:5" x14ac:dyDescent="0.25">
      <c r="A11590" t="s">
        <v>36</v>
      </c>
    </row>
    <row r="11591" spans="1:5" x14ac:dyDescent="0.25">
      <c r="A11591" t="s">
        <v>2506</v>
      </c>
    </row>
    <row r="11592" spans="1:5" x14ac:dyDescent="0.25">
      <c r="A11592" t="s">
        <v>398</v>
      </c>
    </row>
    <row r="11593" spans="1:5" x14ac:dyDescent="0.25">
      <c r="A11593" t="s">
        <v>186</v>
      </c>
    </row>
    <row r="11594" spans="1:5" x14ac:dyDescent="0.25">
      <c r="A11594" t="s">
        <v>2239</v>
      </c>
    </row>
    <row r="11595" spans="1:5" x14ac:dyDescent="0.25">
      <c r="A11595" t="s">
        <v>4555</v>
      </c>
    </row>
    <row r="11596" spans="1:5" x14ac:dyDescent="0.25">
      <c r="A11596" t="s">
        <v>25</v>
      </c>
    </row>
    <row r="11597" spans="1:5" x14ac:dyDescent="0.25">
      <c r="A11597" t="s">
        <v>4547</v>
      </c>
    </row>
    <row r="11598" spans="1:5" x14ac:dyDescent="0.25">
      <c r="A11598" t="s">
        <v>4556</v>
      </c>
    </row>
    <row r="11599" spans="1:5" x14ac:dyDescent="0.25">
      <c r="A11599" t="s">
        <v>1</v>
      </c>
    </row>
    <row r="11600" spans="1:5" x14ac:dyDescent="0.25">
      <c r="A11600" t="s">
        <v>4557</v>
      </c>
      <c r="E11600" t="str">
        <f>A11600&amp;","&amp;A11601&amp;","&amp;A11602&amp;","&amp;A11603&amp;","&amp;A11604&amp;","&amp;A11605&amp;","&amp;A11606&amp;","&amp;A11607&amp;","&amp;A11608&amp;","&amp;A11609&amp;","&amp;A11610&amp;","&amp;A11611&amp;","&amp;A11612&amp;","&amp;A11613&amp;","&amp;A11614&amp;","&amp;A11615&amp;","&amp;A11616&amp;","&amp;A11617&amp;","&amp;A11618&amp;","&amp;A11619&amp;","&amp;A11620&amp;","&amp;A11621&amp;","&amp;A11622&amp;","&amp;A11623&amp;","&amp;A11624</f>
        <v>[KINGDRA2],Name = T.Kingdra,Types = BUG,FLYING,BaseStats = 75,95,95,85,95,95,GenderRatio = Female50Percent,GrowthRate = Medium,BaseExp = 243,EVs = ATTACK,1,SPECIAL_ATTACK,1,SPECIAL_DEFENSE,1,CatchRate = 45,Happiness = 70,Abilities = SWIFTSWIM,SNIPER,HiddenAbilities = DAMP,Moves = 1,WHIRLPOOL,1,YAWN,1,WATERGUN,1,LEER,1,SMOKESCREEN,1,TWISTER,15,FOCUSENERGY,20,DRAGONBREATH,25,BUBBLEBEAM,30,AGILITY,37,LASERFOCUS,44,DRACOSURGE,51,HYDROPUMP,58,DRAGONDANCE,65,RAINDANCE,TutorMoves = AGILITY,ATTRACT,BLIZZARD,BODYSLAM,BOUNCE,BREAKINGSWIPE,BRINE,CONFIDE,SUBMERGE,DOUBLETEAM,DRACOMETEOR,DRAGONDANCE,DRACOSURGE,ENDURE,FACADE,FLASHCANNON,FLIPTURN,FOCUSENERGY,FRUSTRATION,GIGAIMPACT,HAIL,HIDDENPOWER,HURRICANE,HYDROPUMP,HYPERBEAM,ICEBEAM,ICYWIND,IRONHEAD,LASERFOCUS,LIQUIDATION,MUDDYWATER,OUTRAGE,PROTECT,QUASH,RAINDANCE,REST,RETURN,ROUND,SCALD,SCALESHOT,SIGNALBEAM,SLEEPTALK,SNORE,SUBSTITUTE,TIDALWAVE,SWAGGER,SWIFT,TOXIC,CASCADE,WATERPULSE,WHIRLPOOL,EggGroups = Bug,Flying,HatchSteps = 5120,Height = 1.8,Weight = 152.0,Color = Black,Shape = HeadBase,Category = Butterfly,Pokedex = When it flaps its wings, it is able to pollinate an entire field of flowers all at once. T. Kingdras are often used by bug catchers when they are looking to restore a damaged ecosystem.,Generation = 2,WildItemUncommon = DRAGONSCALE,#-------------------------------</v>
      </c>
    </row>
    <row r="11601" spans="1:1" x14ac:dyDescent="0.25">
      <c r="A11601" t="s">
        <v>4558</v>
      </c>
    </row>
    <row r="11602" spans="1:1" x14ac:dyDescent="0.25">
      <c r="A11602" t="s">
        <v>4539</v>
      </c>
    </row>
    <row r="11603" spans="1:1" x14ac:dyDescent="0.25">
      <c r="A11603" t="s">
        <v>4559</v>
      </c>
    </row>
    <row r="11604" spans="1:1" x14ac:dyDescent="0.25">
      <c r="A11604" t="s">
        <v>6</v>
      </c>
    </row>
    <row r="11605" spans="1:1" x14ac:dyDescent="0.25">
      <c r="A11605" t="s">
        <v>7</v>
      </c>
    </row>
    <row r="11606" spans="1:1" x14ac:dyDescent="0.25">
      <c r="A11606" t="s">
        <v>1500</v>
      </c>
    </row>
    <row r="11607" spans="1:1" x14ac:dyDescent="0.25">
      <c r="A11607" t="s">
        <v>378</v>
      </c>
    </row>
    <row r="11608" spans="1:1" x14ac:dyDescent="0.25">
      <c r="A11608" t="s">
        <v>2233</v>
      </c>
    </row>
    <row r="11609" spans="1:1" x14ac:dyDescent="0.25">
      <c r="A11609" t="s">
        <v>11</v>
      </c>
    </row>
    <row r="11610" spans="1:1" x14ac:dyDescent="0.25">
      <c r="A11610" t="s">
        <v>4541</v>
      </c>
    </row>
    <row r="11611" spans="1:1" x14ac:dyDescent="0.25">
      <c r="A11611" t="s">
        <v>3885</v>
      </c>
    </row>
    <row r="11612" spans="1:1" x14ac:dyDescent="0.25">
      <c r="A11612" t="s">
        <v>4560</v>
      </c>
    </row>
    <row r="11613" spans="1:1" x14ac:dyDescent="0.25">
      <c r="A11613" t="s">
        <v>4561</v>
      </c>
    </row>
    <row r="11614" spans="1:1" x14ac:dyDescent="0.25">
      <c r="A11614" t="s">
        <v>4545</v>
      </c>
    </row>
    <row r="11615" spans="1:1" x14ac:dyDescent="0.25">
      <c r="A11615" t="s">
        <v>614</v>
      </c>
    </row>
    <row r="11616" spans="1:1" x14ac:dyDescent="0.25">
      <c r="A11616" t="s">
        <v>138</v>
      </c>
    </row>
    <row r="11617" spans="1:5" x14ac:dyDescent="0.25">
      <c r="A11617" t="s">
        <v>1749</v>
      </c>
    </row>
    <row r="11618" spans="1:5" x14ac:dyDescent="0.25">
      <c r="A11618" t="s">
        <v>398</v>
      </c>
    </row>
    <row r="11619" spans="1:5" x14ac:dyDescent="0.25">
      <c r="A11619" t="s">
        <v>186</v>
      </c>
    </row>
    <row r="11620" spans="1:5" x14ac:dyDescent="0.25">
      <c r="A11620" t="s">
        <v>2239</v>
      </c>
    </row>
    <row r="11621" spans="1:5" x14ac:dyDescent="0.25">
      <c r="A11621" t="s">
        <v>4562</v>
      </c>
    </row>
    <row r="11622" spans="1:5" x14ac:dyDescent="0.25">
      <c r="A11622" t="s">
        <v>223</v>
      </c>
    </row>
    <row r="11623" spans="1:5" x14ac:dyDescent="0.25">
      <c r="A11623" t="s">
        <v>4547</v>
      </c>
    </row>
    <row r="11624" spans="1:5" x14ac:dyDescent="0.25">
      <c r="A11624" t="s">
        <v>1</v>
      </c>
    </row>
    <row r="11625" spans="1:5" x14ac:dyDescent="0.25">
      <c r="A11625" t="s">
        <v>4563</v>
      </c>
      <c r="E11625" t="str">
        <f>A11625&amp;","&amp;A11626&amp;","&amp;A11627&amp;","&amp;A11628&amp;","&amp;A11629&amp;","&amp;A11630&amp;","&amp;A11631&amp;","&amp;A11632&amp;","&amp;A11633&amp;","&amp;A11634&amp;","&amp;A11635&amp;","&amp;A11636&amp;","&amp;A11637&amp;","&amp;A11638&amp;","&amp;A11639&amp;","&amp;A11640&amp;","&amp;A11641&amp;","&amp;A11642&amp;","&amp;A11643&amp;","&amp;A11644&amp;","&amp;A11645&amp;","&amp;A11646&amp;","&amp;A11647&amp;","&amp;A11648&amp;","&amp;A11649</f>
        <v>[CUTIEFLY],Name = Cutiefly,Types = BUG,FLYING,BaseStats = 40,45,40,84,55,40,GenderRatio = Female50Percent,GrowthRate = Medium,BaseExp = 61,EVs = SPEED,1,CatchRate = 190,Happiness = 70,Abilities = HONEYGATHER,SHIELDDUST,HiddenAbilities = SWEETVEIL,Moves = 1,ABSORB,1,FAIRYWIND,6,STUNSPORE,12,SWEETSCENT,18,DRAININGKISS,24,STRUGGLEBUG,30,AROMATHERAPY,36,SWITCHEROO,42,DAZZLINGGLEAM,48,BUGBUZZ,54,QUIVERDANCE,TutorMoves = ACROBATICS,STREAMRUSH,AFTERYOU,ALLYSWITCH,ATTRACT,DISABLE,BUGBITE,BUGBUZZ,CALMMIND,CHARM,CONFIDE,COVET,DAZZLINGGLEAM,DEFOG,DOUBLETEAM,DRAININGKISS,DREAMEATER,DUALWINGBEAT,ENDURE,ENERGYBALL,FACADE,FAKETEARS,FRUSTRATION,HELPINGHAND,HIDDENPOWER,IMPRISON,INFESTATION,LASTRESORT,LEECHLIFE,LIGHTSCREEN,MAGICROOM,PLAYROUGH,PROTECT,PSYCHIC,PSYCHUP,REFLECT,REST,RETURN,ROOST,ROUND,SAFEGUARD,SIGNALBEAM,SKILLSWAP,SLEEPTALK,SNORE,SPEEDSWAP,SUBSTITUTE,SUNNYDAY,SWAGGER,SWIFT,TAILWIND,TELEKINESIS,THIEF,TOXIC,TRICK,UTURN,WONDERROOM,EggMoves = MOONBLAST,STICKYWEB,AROMATICMIST,EggGroups = Bug,Flying,HatchSteps = 5120,Height = 0.1,Weight = 0.2,Color = Black,Shape = Insectoid,Category = Fly,Pokedex = It is so small that it is sometimes hard to see them. However, they are very quick and difficult to hit unless you have a specialized swatter.,Generation = 7,WildItemCommon = BRIGHTPOWDER</v>
      </c>
    </row>
    <row r="11626" spans="1:5" x14ac:dyDescent="0.25">
      <c r="A11626" t="s">
        <v>4564</v>
      </c>
    </row>
    <row r="11627" spans="1:5" x14ac:dyDescent="0.25">
      <c r="A11627" t="s">
        <v>4539</v>
      </c>
    </row>
    <row r="11628" spans="1:5" x14ac:dyDescent="0.25">
      <c r="A11628" t="s">
        <v>4565</v>
      </c>
    </row>
    <row r="11629" spans="1:5" x14ac:dyDescent="0.25">
      <c r="A11629" t="s">
        <v>6</v>
      </c>
    </row>
    <row r="11630" spans="1:5" x14ac:dyDescent="0.25">
      <c r="A11630" t="s">
        <v>7</v>
      </c>
    </row>
    <row r="11631" spans="1:5" x14ac:dyDescent="0.25">
      <c r="A11631" t="s">
        <v>565</v>
      </c>
    </row>
    <row r="11632" spans="1:5" x14ac:dyDescent="0.25">
      <c r="A11632" t="s">
        <v>119</v>
      </c>
    </row>
    <row r="11633" spans="1:1" x14ac:dyDescent="0.25">
      <c r="A11633" t="s">
        <v>10</v>
      </c>
    </row>
    <row r="11634" spans="1:1" x14ac:dyDescent="0.25">
      <c r="A11634" t="s">
        <v>11</v>
      </c>
    </row>
    <row r="11635" spans="1:1" x14ac:dyDescent="0.25">
      <c r="A11635" t="s">
        <v>4566</v>
      </c>
    </row>
    <row r="11636" spans="1:1" x14ac:dyDescent="0.25">
      <c r="A11636" t="s">
        <v>3679</v>
      </c>
    </row>
    <row r="11637" spans="1:1" x14ac:dyDescent="0.25">
      <c r="A11637" t="s">
        <v>4567</v>
      </c>
    </row>
    <row r="11638" spans="1:1" x14ac:dyDescent="0.25">
      <c r="A11638" t="s">
        <v>4568</v>
      </c>
    </row>
    <row r="11639" spans="1:1" x14ac:dyDescent="0.25">
      <c r="A11639" t="s">
        <v>4569</v>
      </c>
    </row>
    <row r="11640" spans="1:1" x14ac:dyDescent="0.25">
      <c r="A11640" t="s">
        <v>4545</v>
      </c>
    </row>
    <row r="11641" spans="1:1" x14ac:dyDescent="0.25">
      <c r="A11641" t="s">
        <v>614</v>
      </c>
    </row>
    <row r="11642" spans="1:1" x14ac:dyDescent="0.25">
      <c r="A11642" t="s">
        <v>1623</v>
      </c>
    </row>
    <row r="11643" spans="1:1" x14ac:dyDescent="0.25">
      <c r="A11643" t="s">
        <v>3821</v>
      </c>
    </row>
    <row r="11644" spans="1:1" x14ac:dyDescent="0.25">
      <c r="A11644" t="s">
        <v>398</v>
      </c>
    </row>
    <row r="11645" spans="1:1" x14ac:dyDescent="0.25">
      <c r="A11645" t="s">
        <v>510</v>
      </c>
    </row>
    <row r="11646" spans="1:1" x14ac:dyDescent="0.25">
      <c r="A11646" t="s">
        <v>4570</v>
      </c>
    </row>
    <row r="11647" spans="1:1" x14ac:dyDescent="0.25">
      <c r="A11647" t="s">
        <v>4571</v>
      </c>
    </row>
    <row r="11648" spans="1:1" x14ac:dyDescent="0.25">
      <c r="A11648" t="s">
        <v>618</v>
      </c>
    </row>
    <row r="11649" spans="1:5" x14ac:dyDescent="0.25">
      <c r="A11649" t="s">
        <v>4572</v>
      </c>
    </row>
    <row r="11650" spans="1:5" x14ac:dyDescent="0.25">
      <c r="A11650" t="s">
        <v>4573</v>
      </c>
    </row>
    <row r="11651" spans="1:5" x14ac:dyDescent="0.25">
      <c r="A11651" t="s">
        <v>1</v>
      </c>
    </row>
    <row r="11652" spans="1:5" x14ac:dyDescent="0.25">
      <c r="A11652" t="s">
        <v>4574</v>
      </c>
      <c r="E11652" t="str">
        <f>A11652&amp;","&amp;A11653&amp;","&amp;A11654&amp;","&amp;A11655&amp;","&amp;A11656&amp;","&amp;A11657&amp;","&amp;A11658&amp;","&amp;A11659&amp;","&amp;A11660&amp;","&amp;A11661&amp;","&amp;A11662&amp;","&amp;A11663&amp;","&amp;A11664&amp;","&amp;A11665&amp;","&amp;A11666&amp;","&amp;A11667&amp;","&amp;A11668&amp;","&amp;A11669&amp;","&amp;A11670&amp;","&amp;A11671&amp;","&amp;A11672&amp;","&amp;A11673&amp;","&amp;A11674&amp;","&amp;A11675&amp;","&amp;A11676</f>
        <v>[RIBOMBEE],Name = Ribombee,Types = BUG,FLYING,BaseStats = 60,55,60,124,95,70,GenderRatio = Female50Percent,GrowthRate = Medium,BaseExp = 162,EVs = SPEED,2,CatchRate = 75,Happiness = 70,Abilities = HONEYGATHER,SHIELDDUST,HiddenAbilities = SWEETVEIL,Moves = 0,POLLENPUFF,1,POLLENPUFF,1,COVET,1,ABSORB,1,FAIRYWIND,1,STUNSPORE,1,SWEETSCENT,18,DRAININGKISS,24,STRUGGLEBUG,32,AROMATHERAPY,40,SWITCHEROO,48,DAZZLINGGLEAM,56,BUGBUZZ,64,QUIVERDANCE,TutorMoves = ACROBATICS,STREAMRUSH,AFTERYOU,ALLYSWITCH,ATTRACT,DISABLE,BUGBITE,BUGBUZZ,CALMMIND,CHARM,CONFIDE,COVET,DAZZLINGGLEAM,DEFOG,DOUBLETEAM,DRAININGKISS,DREAMEATER,DUALWINGBEAT,ENDURE,ENERGYBALL,FACADE,FAKETEARS,FRUSTRATION,GIGAIMPACT,HELPINGHAND,HIDDENPOWER,HYPERBEAM,IMPRISON,INFESTATION,LASTRESORT,LEECHLIFE,LIGHTSCREEN,MAGICALLEAF,MAGICROOM,NATUREPOWER,PLAYROUGH,POLLENPUFF,PROTECT,PSYCHIC,PSYCHUP,REFLECT,REST,RETURN,ROOST,ROUND,SAFEGUARD,SIGNALBEAM,SKILLSWAP,SLEEPTALK,SNORE,SOLARBEAM,SPEEDSWAP,SUBSTITUTE,SUNNYDAY,SWAGGER,SWIFT,TAILWIND,TELEKINESIS,THIEF,TOXIC,TRICK,UTURN,WONDERROOM,EggGroups = Bug,Flying,HatchSteps = 5120,Height = 0.2,Weight = 0.5,Color = Black,Shape = Insectoid,Category = Fly,Pokedex = It hovers around dirty, urban areas most often. One of its favourite snacks are the garbage dumps of Orion City.,Generation = 7,WildItemCommon = BRIGHTPOWDER,#-------------------------------</v>
      </c>
    </row>
    <row r="11653" spans="1:5" x14ac:dyDescent="0.25">
      <c r="A11653" t="s">
        <v>4575</v>
      </c>
    </row>
    <row r="11654" spans="1:5" x14ac:dyDescent="0.25">
      <c r="A11654" t="s">
        <v>4539</v>
      </c>
    </row>
    <row r="11655" spans="1:5" x14ac:dyDescent="0.25">
      <c r="A11655" t="s">
        <v>4576</v>
      </c>
    </row>
    <row r="11656" spans="1:5" x14ac:dyDescent="0.25">
      <c r="A11656" t="s">
        <v>6</v>
      </c>
    </row>
    <row r="11657" spans="1:5" x14ac:dyDescent="0.25">
      <c r="A11657" t="s">
        <v>7</v>
      </c>
    </row>
    <row r="11658" spans="1:5" x14ac:dyDescent="0.25">
      <c r="A11658" t="s">
        <v>3090</v>
      </c>
    </row>
    <row r="11659" spans="1:5" x14ac:dyDescent="0.25">
      <c r="A11659" t="s">
        <v>136</v>
      </c>
    </row>
    <row r="11660" spans="1:5" x14ac:dyDescent="0.25">
      <c r="A11660" t="s">
        <v>2361</v>
      </c>
    </row>
    <row r="11661" spans="1:5" x14ac:dyDescent="0.25">
      <c r="A11661" t="s">
        <v>11</v>
      </c>
    </row>
    <row r="11662" spans="1:5" x14ac:dyDescent="0.25">
      <c r="A11662" t="s">
        <v>4566</v>
      </c>
    </row>
    <row r="11663" spans="1:5" x14ac:dyDescent="0.25">
      <c r="A11663" t="s">
        <v>3679</v>
      </c>
    </row>
    <row r="11664" spans="1:5" x14ac:dyDescent="0.25">
      <c r="A11664" t="s">
        <v>4577</v>
      </c>
    </row>
    <row r="11665" spans="1:5" x14ac:dyDescent="0.25">
      <c r="A11665" t="s">
        <v>4578</v>
      </c>
    </row>
    <row r="11666" spans="1:5" x14ac:dyDescent="0.25">
      <c r="A11666" t="s">
        <v>4545</v>
      </c>
    </row>
    <row r="11667" spans="1:5" x14ac:dyDescent="0.25">
      <c r="A11667" t="s">
        <v>614</v>
      </c>
    </row>
    <row r="11668" spans="1:5" x14ac:dyDescent="0.25">
      <c r="A11668" t="s">
        <v>323</v>
      </c>
    </row>
    <row r="11669" spans="1:5" x14ac:dyDescent="0.25">
      <c r="A11669" t="s">
        <v>2810</v>
      </c>
    </row>
    <row r="11670" spans="1:5" x14ac:dyDescent="0.25">
      <c r="A11670" t="s">
        <v>398</v>
      </c>
    </row>
    <row r="11671" spans="1:5" x14ac:dyDescent="0.25">
      <c r="A11671" t="s">
        <v>510</v>
      </c>
    </row>
    <row r="11672" spans="1:5" x14ac:dyDescent="0.25">
      <c r="A11672" t="s">
        <v>4570</v>
      </c>
    </row>
    <row r="11673" spans="1:5" x14ac:dyDescent="0.25">
      <c r="A11673" t="s">
        <v>4579</v>
      </c>
    </row>
    <row r="11674" spans="1:5" x14ac:dyDescent="0.25">
      <c r="A11674" t="s">
        <v>618</v>
      </c>
    </row>
    <row r="11675" spans="1:5" x14ac:dyDescent="0.25">
      <c r="A11675" t="s">
        <v>4572</v>
      </c>
    </row>
    <row r="11676" spans="1:5" x14ac:dyDescent="0.25">
      <c r="A11676" t="s">
        <v>1</v>
      </c>
    </row>
    <row r="11677" spans="1:5" x14ac:dyDescent="0.25">
      <c r="A11677" t="s">
        <v>4580</v>
      </c>
      <c r="E11677" t="str">
        <f>A11677&amp;","&amp;A11678&amp;","&amp;A11679&amp;","&amp;A11680&amp;","&amp;A11681&amp;","&amp;A11682&amp;","&amp;A11683&amp;","&amp;A11684&amp;","&amp;A11685&amp;","&amp;A11686&amp;","&amp;A11687&amp;","&amp;A11688&amp;","&amp;A11689&amp;","&amp;A11690&amp;","&amp;A11691&amp;","&amp;A11692&amp;","&amp;A11693&amp;","&amp;A11694&amp;","&amp;A11695&amp;","&amp;A11696&amp;","&amp;A11697&amp;","&amp;A11698&amp;","&amp;A11699&amp;","&amp;A11700&amp;","&amp;A11701</f>
        <v>[OMANYTE],Name = Omanyte,Types = PSYCHIC,BaseStats = 35,40,100,35,90,55,GenderRatio = FemaleOneEighth,GrowthRate = Medium,BaseExp = 71,EVs = DEFENSE,1,CatchRate = 45,Happiness = 70,Abilities = SWIFTSWIM,SHELLARMOR,HiddenAbilities = WEAKARMOR,Moves = 1,BIND,1,WITHDRAW,5,ROLLOUT,10,SANDATTACK,15,WATERGUN,20,LEER,25,MUDSHACKLES,30,ANCIENTPOWER,35,BRINE,40,PROTECT,45,ROCKBLAST,50,TIDALWAVE,55,SHELLSMASH,60,HYDROPUMP,TutorMoves = ATTRACT,BIND,BLIZZARD,BODYSLAM,BRINE,CONFIDE,SUBMERGE,DOUBLETEAM,EARTHPOWER,ENDURE,FACADE,FRUSTRATION,GYROBALL,HAIL,HIDDENPOWER,HYDROPUMP,ICEBEAM,ICYWIND,IRONDEFENSE,KNOCKOFF,METEORBEAM,MUDDYWATER,MUDSHACKLES,PROTECT,RAINDANCE,REFLECT,REST,RETURN,ROCKBLAST,ROCKPOLISH,ROCKSLIDE,ROCKSMASH,ROCKTOMB,ROUND,SANDSTORM,SCALD,SLEEPTALK,BOULDERHURL,SNORE,SPIKES,STEALTHROCK,SUBSTITUTE,TIDALWAVE,SWAGGER,THIEF,TOXIC,TOXICSPIKES,CASCADE,WATERPULSE,WHIRLPOOL,EggMoves = BUBBLEBEAM,AURORABEAM,BITE,HAZE,KNOCKOFF,REFLECTTYPE,SLAM,SUPERSONIC,TICKLE,WATERPULSE,EggGroups = Amorphous,HatchSteps = 7905,Height = 0.4,Weight = 7.5,Color = Purple,Shape = Multiped,Habitat = Sea,Category = Magician,Pokedex = It can use its magical hat to perform tricks. It is also capable of stepping into the hat and disappearing but it is not clear where it goes or how it comes back.,Generation = 1</v>
      </c>
    </row>
    <row r="11678" spans="1:5" x14ac:dyDescent="0.25">
      <c r="A11678" t="s">
        <v>4581</v>
      </c>
    </row>
    <row r="11679" spans="1:5" x14ac:dyDescent="0.25">
      <c r="A11679" t="s">
        <v>4126</v>
      </c>
    </row>
    <row r="11680" spans="1:5" x14ac:dyDescent="0.25">
      <c r="A11680" t="s">
        <v>4582</v>
      </c>
    </row>
    <row r="11681" spans="1:1" x14ac:dyDescent="0.25">
      <c r="A11681" t="s">
        <v>543</v>
      </c>
    </row>
    <row r="11682" spans="1:1" x14ac:dyDescent="0.25">
      <c r="A11682" t="s">
        <v>7</v>
      </c>
    </row>
    <row r="11683" spans="1:1" x14ac:dyDescent="0.25">
      <c r="A11683" t="s">
        <v>758</v>
      </c>
    </row>
    <row r="11684" spans="1:1" x14ac:dyDescent="0.25">
      <c r="A11684" t="s">
        <v>203</v>
      </c>
    </row>
    <row r="11685" spans="1:1" x14ac:dyDescent="0.25">
      <c r="A11685" t="s">
        <v>2233</v>
      </c>
    </row>
    <row r="11686" spans="1:1" x14ac:dyDescent="0.25">
      <c r="A11686" t="s">
        <v>11</v>
      </c>
    </row>
    <row r="11687" spans="1:1" x14ac:dyDescent="0.25">
      <c r="A11687" t="s">
        <v>4583</v>
      </c>
    </row>
    <row r="11688" spans="1:1" x14ac:dyDescent="0.25">
      <c r="A11688" t="s">
        <v>4584</v>
      </c>
    </row>
    <row r="11689" spans="1:1" x14ac:dyDescent="0.25">
      <c r="A11689" t="s">
        <v>4585</v>
      </c>
    </row>
    <row r="11690" spans="1:1" x14ac:dyDescent="0.25">
      <c r="A11690" t="s">
        <v>4586</v>
      </c>
    </row>
    <row r="11691" spans="1:1" x14ac:dyDescent="0.25">
      <c r="A11691" t="s">
        <v>4587</v>
      </c>
    </row>
    <row r="11692" spans="1:1" x14ac:dyDescent="0.25">
      <c r="A11692" t="s">
        <v>17</v>
      </c>
    </row>
    <row r="11693" spans="1:1" x14ac:dyDescent="0.25">
      <c r="A11693" t="s">
        <v>947</v>
      </c>
    </row>
    <row r="11694" spans="1:1" x14ac:dyDescent="0.25">
      <c r="A11694" t="s">
        <v>484</v>
      </c>
    </row>
    <row r="11695" spans="1:1" x14ac:dyDescent="0.25">
      <c r="A11695" t="s">
        <v>397</v>
      </c>
    </row>
    <row r="11696" spans="1:1" x14ac:dyDescent="0.25">
      <c r="A11696" t="s">
        <v>185</v>
      </c>
    </row>
    <row r="11697" spans="1:5" x14ac:dyDescent="0.25">
      <c r="A11697" t="s">
        <v>1011</v>
      </c>
    </row>
    <row r="11698" spans="1:5" x14ac:dyDescent="0.25">
      <c r="A11698" t="s">
        <v>3506</v>
      </c>
    </row>
    <row r="11699" spans="1:5" x14ac:dyDescent="0.25">
      <c r="A11699" t="s">
        <v>4588</v>
      </c>
    </row>
    <row r="11700" spans="1:5" x14ac:dyDescent="0.25">
      <c r="A11700" t="s">
        <v>4589</v>
      </c>
    </row>
    <row r="11701" spans="1:5" x14ac:dyDescent="0.25">
      <c r="A11701" t="s">
        <v>25</v>
      </c>
    </row>
    <row r="11702" spans="1:5" x14ac:dyDescent="0.25">
      <c r="A11702" t="s">
        <v>4590</v>
      </c>
    </row>
    <row r="11703" spans="1:5" x14ac:dyDescent="0.25">
      <c r="A11703" t="s">
        <v>1</v>
      </c>
    </row>
    <row r="11704" spans="1:5" x14ac:dyDescent="0.25">
      <c r="A11704" t="s">
        <v>4591</v>
      </c>
      <c r="E11704" t="str">
        <f>A11704&amp;","&amp;A11705&amp;","&amp;A11706&amp;","&amp;A11707&amp;","&amp;A11708&amp;","&amp;A11709&amp;","&amp;A11710&amp;","&amp;A11711&amp;","&amp;A11712&amp;","&amp;A11713&amp;","&amp;A11714&amp;","&amp;A11715&amp;","&amp;A11716&amp;","&amp;A11717&amp;","&amp;A11718&amp;","&amp;A11719&amp;","&amp;A11720&amp;","&amp;A11721&amp;","&amp;A11722&amp;","&amp;A11723&amp;","&amp;A11724&amp;","&amp;A11725&amp;","&amp;A11726&amp;","&amp;A11727&amp;","&amp;A11728</f>
        <v>[OMASTAR],Name = Omastar,Types = PSYCHIC,BaseStats = 70,60,125,55,115,70,GenderRatio = FemaleOneEighth,GrowthRate = Medium,BaseExp = 173,EVs = DEFENSE,2,CatchRate = 45,Happiness = 70,Abilities = SWIFTSWIM,SHELLARMOR,HiddenAbilities = WEAKARMOR,Moves = 0,CRUNCH,1,CRUNCH,1,BIND,1,WITHDRAW,1,ROLLOUT,1,SANDATTACK,15,WATERGUN,20,LEER,25,MUDSHACKLES,30,ANCIENTPOWER,35,BRINE,43,PROTECT,49,ROCKBLAST,56,TIDALWAVE,63,SHELLSMASH,70,HYDROPUMP,TutorMoves = ATTRACT,BIND,BLIZZARD,BODYSLAM,BRINE,CONFIDE,CRUNCH,SUBMERGE,DOUBLETEAM,EARTHPOWER,ENDURE,FACADE,FRUSTRATION,GIGAIMPACT,GYROBALL,HAIL,HIDDENPOWER,HYDROPUMP,HYPERBEAM,ICEBEAM,ICYWIND,IRONDEFENSE,KNOCKOFF,LIQUIDATION,METEORBEAM,MUDDYWATER,MUDSHACKLES,PINMISSILE,PROTECT,RAINDANCE,REFLECT,REST,RETURN,ROCKBLAST,ROCKPOLISH,ROCKSLIDE,ROCKSMASH,ROCKTOMB,ROUND,SANDSTORM,SCALD,SLEEPTALK,BOULDERHURL,SNORE,SPIKES,STEALTHROCK,STONEEDGE,SUBSTITUTE,TIDALWAVE,SWAGGER,THIEF,TOXIC,TOXICSPIKES,CASCADE,WATERPULSE,WHIRLPOOL,EggGroups = Amorphous,HatchSteps = 7905,Height = 1.0,Weight = 35.0,Color = Purple,Shape = Multiped,Habitat = Sea,Category = Magician,Pokedex = One of its famous tricks are to catch Pokemon and put them in the hat to make them disappear. It is not clear where a Pokemon that steps into the hat is sent though or how it comes back.,Generation = 1,#-------------------------------</v>
      </c>
    </row>
    <row r="11705" spans="1:5" x14ac:dyDescent="0.25">
      <c r="A11705" t="s">
        <v>4592</v>
      </c>
    </row>
    <row r="11706" spans="1:5" x14ac:dyDescent="0.25">
      <c r="A11706" t="s">
        <v>4126</v>
      </c>
    </row>
    <row r="11707" spans="1:5" x14ac:dyDescent="0.25">
      <c r="A11707" t="s">
        <v>4593</v>
      </c>
    </row>
    <row r="11708" spans="1:5" x14ac:dyDescent="0.25">
      <c r="A11708" t="s">
        <v>543</v>
      </c>
    </row>
    <row r="11709" spans="1:5" x14ac:dyDescent="0.25">
      <c r="A11709" t="s">
        <v>7</v>
      </c>
    </row>
    <row r="11710" spans="1:5" x14ac:dyDescent="0.25">
      <c r="A11710" t="s">
        <v>823</v>
      </c>
    </row>
    <row r="11711" spans="1:5" x14ac:dyDescent="0.25">
      <c r="A11711" t="s">
        <v>218</v>
      </c>
    </row>
    <row r="11712" spans="1:5" x14ac:dyDescent="0.25">
      <c r="A11712" t="s">
        <v>2233</v>
      </c>
    </row>
    <row r="11713" spans="1:1" x14ac:dyDescent="0.25">
      <c r="A11713" t="s">
        <v>11</v>
      </c>
    </row>
    <row r="11714" spans="1:1" x14ac:dyDescent="0.25">
      <c r="A11714" t="s">
        <v>4583</v>
      </c>
    </row>
    <row r="11715" spans="1:1" x14ac:dyDescent="0.25">
      <c r="A11715" t="s">
        <v>4584</v>
      </c>
    </row>
    <row r="11716" spans="1:1" x14ac:dyDescent="0.25">
      <c r="A11716" t="s">
        <v>4594</v>
      </c>
    </row>
    <row r="11717" spans="1:1" x14ac:dyDescent="0.25">
      <c r="A11717" t="s">
        <v>4595</v>
      </c>
    </row>
    <row r="11718" spans="1:1" x14ac:dyDescent="0.25">
      <c r="A11718" t="s">
        <v>17</v>
      </c>
    </row>
    <row r="11719" spans="1:1" x14ac:dyDescent="0.25">
      <c r="A11719" t="s">
        <v>947</v>
      </c>
    </row>
    <row r="11720" spans="1:1" x14ac:dyDescent="0.25">
      <c r="A11720" t="s">
        <v>75</v>
      </c>
    </row>
    <row r="11721" spans="1:1" x14ac:dyDescent="0.25">
      <c r="A11721" t="s">
        <v>236</v>
      </c>
    </row>
    <row r="11722" spans="1:1" x14ac:dyDescent="0.25">
      <c r="A11722" t="s">
        <v>185</v>
      </c>
    </row>
    <row r="11723" spans="1:1" x14ac:dyDescent="0.25">
      <c r="A11723" t="s">
        <v>1011</v>
      </c>
    </row>
    <row r="11724" spans="1:1" x14ac:dyDescent="0.25">
      <c r="A11724" t="s">
        <v>3506</v>
      </c>
    </row>
    <row r="11725" spans="1:1" x14ac:dyDescent="0.25">
      <c r="A11725" t="s">
        <v>4588</v>
      </c>
    </row>
    <row r="11726" spans="1:1" x14ac:dyDescent="0.25">
      <c r="A11726" t="s">
        <v>4596</v>
      </c>
    </row>
    <row r="11727" spans="1:1" x14ac:dyDescent="0.25">
      <c r="A11727" t="s">
        <v>25</v>
      </c>
    </row>
    <row r="11728" spans="1:1" x14ac:dyDescent="0.25">
      <c r="A11728" t="s">
        <v>1</v>
      </c>
    </row>
    <row r="11729" spans="1:5" x14ac:dyDescent="0.25">
      <c r="A11729" t="s">
        <v>4597</v>
      </c>
      <c r="E11729" t="str">
        <f>A11729&amp;","&amp;A11730&amp;","&amp;A11731&amp;","&amp;A11732&amp;","&amp;A11733&amp;","&amp;A11734&amp;","&amp;A11735&amp;","&amp;A11736&amp;","&amp;A11737&amp;","&amp;A11738&amp;","&amp;A11739&amp;","&amp;A11740&amp;","&amp;A11741&amp;","&amp;A11742&amp;","&amp;A11743&amp;","&amp;A11744&amp;","&amp;A11745&amp;","&amp;A11746&amp;","&amp;A11747&amp;","&amp;A11748&amp;","&amp;A11749&amp;","&amp;A11750&amp;","&amp;A11751&amp;","&amp;A11752&amp;","&amp;A11753</f>
        <v>[SKWOVET],Name = Skwovet,Types = ICE,NORMAL,BaseStats = 70,55,55,25,35,35,GenderRatio = Female50Percent,GrowthRate = Medium,BaseExp = 55,EVs = HP,1,CatchRate = 255,Happiness = 70,Abilities = CHEEKPOUCH,STRONGJAW,HiddenAbilities = GLUTTONY,Moves = 1,TACKLE,1,TAILWHIP,5,BITE,10,STUFFCHEEKS,15,ICEBALL,20,STOCKPILE,20,SWALLOW,20,SPITUP,25,ICEFANG,30,REST,35,CRUNCH,35,BODYSLAM,40,HYPERFANG,45,BELLYDRUM,50,FROSTBITE,TutorMoves = AMNESIA,ASSURANCE,ATTRACT,BODYSLAM,BRUTALSWING,BULLETSEED,CRUNCH,DIG,ENDURE,FACADE,FLING,GYROBALL,HYPERVOICE,MUDSHACKLES,SCORESETTLER,PROTECT,REST,ROUND,PEPPERBURST,SLEEPTALK,SNORE,SUBSTITUTE,TAILSLAP,THIEF,UPROAR,EggMoves = BATONPASS,LUCKYCHANT,SNORE,SLEEPTALK,DEFENSECURL,ROLLOUT,COVET,BULLETSEED,TAILSLAP,EggGroups = Field,HatchSteps = 5396,Height = 0.3,Weight = 2.5,Color = Brown,Shape = BipedalTail,Category = Squirrel,Pokedex = It often perches itself on frozen over trees to nibble on the fruits or leaves that have frozen over.,Generation = 8,WildItemUncommon = ORANBERRY</v>
      </c>
    </row>
    <row r="11730" spans="1:5" x14ac:dyDescent="0.25">
      <c r="A11730" t="s">
        <v>4598</v>
      </c>
    </row>
    <row r="11731" spans="1:5" x14ac:dyDescent="0.25">
      <c r="A11731" t="s">
        <v>4599</v>
      </c>
    </row>
    <row r="11732" spans="1:5" x14ac:dyDescent="0.25">
      <c r="A11732" t="s">
        <v>4600</v>
      </c>
    </row>
    <row r="11733" spans="1:5" x14ac:dyDescent="0.25">
      <c r="A11733" t="s">
        <v>6</v>
      </c>
    </row>
    <row r="11734" spans="1:5" x14ac:dyDescent="0.25">
      <c r="A11734" t="s">
        <v>7</v>
      </c>
    </row>
    <row r="11735" spans="1:5" x14ac:dyDescent="0.25">
      <c r="A11735" t="s">
        <v>1066</v>
      </c>
    </row>
    <row r="11736" spans="1:5" x14ac:dyDescent="0.25">
      <c r="A11736" t="s">
        <v>256</v>
      </c>
    </row>
    <row r="11737" spans="1:5" x14ac:dyDescent="0.25">
      <c r="A11737" t="s">
        <v>146</v>
      </c>
    </row>
    <row r="11738" spans="1:5" x14ac:dyDescent="0.25">
      <c r="A11738" t="s">
        <v>11</v>
      </c>
    </row>
    <row r="11739" spans="1:5" x14ac:dyDescent="0.25">
      <c r="A11739" t="s">
        <v>4601</v>
      </c>
    </row>
    <row r="11740" spans="1:5" x14ac:dyDescent="0.25">
      <c r="A11740" t="s">
        <v>2350</v>
      </c>
    </row>
    <row r="11741" spans="1:5" x14ac:dyDescent="0.25">
      <c r="A11741" t="s">
        <v>4602</v>
      </c>
    </row>
    <row r="11742" spans="1:5" x14ac:dyDescent="0.25">
      <c r="A11742" t="s">
        <v>4603</v>
      </c>
    </row>
    <row r="11743" spans="1:5" x14ac:dyDescent="0.25">
      <c r="A11743" t="s">
        <v>4604</v>
      </c>
    </row>
    <row r="11744" spans="1:5" x14ac:dyDescent="0.25">
      <c r="A11744" t="s">
        <v>367</v>
      </c>
    </row>
    <row r="11745" spans="1:5" x14ac:dyDescent="0.25">
      <c r="A11745" t="s">
        <v>2520</v>
      </c>
    </row>
    <row r="11746" spans="1:5" x14ac:dyDescent="0.25">
      <c r="A11746" t="s">
        <v>52</v>
      </c>
    </row>
    <row r="11747" spans="1:5" x14ac:dyDescent="0.25">
      <c r="A11747" t="s">
        <v>1602</v>
      </c>
    </row>
    <row r="11748" spans="1:5" x14ac:dyDescent="0.25">
      <c r="A11748" t="s">
        <v>155</v>
      </c>
    </row>
    <row r="11749" spans="1:5" x14ac:dyDescent="0.25">
      <c r="A11749" t="s">
        <v>112</v>
      </c>
    </row>
    <row r="11750" spans="1:5" x14ac:dyDescent="0.25">
      <c r="A11750" t="s">
        <v>4605</v>
      </c>
    </row>
    <row r="11751" spans="1:5" x14ac:dyDescent="0.25">
      <c r="A11751" t="s">
        <v>4606</v>
      </c>
    </row>
    <row r="11752" spans="1:5" x14ac:dyDescent="0.25">
      <c r="A11752" t="s">
        <v>2386</v>
      </c>
    </row>
    <row r="11753" spans="1:5" x14ac:dyDescent="0.25">
      <c r="A11753" t="s">
        <v>4607</v>
      </c>
    </row>
    <row r="11754" spans="1:5" x14ac:dyDescent="0.25">
      <c r="A11754" t="s">
        <v>4608</v>
      </c>
    </row>
    <row r="11755" spans="1:5" x14ac:dyDescent="0.25">
      <c r="A11755" t="s">
        <v>1</v>
      </c>
    </row>
    <row r="11756" spans="1:5" x14ac:dyDescent="0.25">
      <c r="A11756" t="s">
        <v>4609</v>
      </c>
      <c r="E11756" t="str">
        <f>A11756&amp;","&amp;A11757&amp;","&amp;A11758&amp;","&amp;A11759&amp;","&amp;A11760&amp;","&amp;A11761&amp;","&amp;A11762&amp;","&amp;A11763&amp;","&amp;A11764&amp;","&amp;A11765&amp;","&amp;A11766&amp;","&amp;A11767&amp;","&amp;A11768&amp;","&amp;A11769&amp;","&amp;A11770&amp;","&amp;A11771&amp;","&amp;A11772&amp;","&amp;A11773&amp;","&amp;A11774&amp;","&amp;A11775&amp;","&amp;A11776&amp;","&amp;A11777&amp;","&amp;A11778&amp;","&amp;A11779&amp;","&amp;A11780</f>
        <v>[GREEDENT],Name = Greedent,Types = ICE,NORMAL,BaseStats = 120,95,95,20,55,75,GenderRatio = Female50Percent,GrowthRate = Medium,BaseExp = 161,EVs = HP,2,CatchRate = 90,Happiness = 70,Abilities = CHEEKPOUCH,STRONGJAW,HiddenAbilities = GLUTTONY,Moves = 0,SUPERFANG,1,SUPERFANG,1,TACKLE,1,TAILWHIP,5,BITE,10,STUFFCHEEKS,15,ICEBALL,20,STOCKPILE,20,SWALLOW,20,SPITUP,25,ICEFANG,30,REST,35,CRUNCH,35,BODYSLAM,40,HYPERFANG,45,BELLYDRUM,50,FROSTBITE,TutorMoves = AMNESIA,ASSURANCE,ATTRACT,BODYPRESS,BODYSLAM,BRUTALSWING,BULLETSEED,CRUNCH,DIG,EARTHQUAKE,ENDURE,FACADE,FIREFANG,FLING,GIGAIMPACT,GYROBALL,HYPERBEAM,HYPERVOICE,ICEFANG,MUDSHACKLES,SCORESETTLER,PROTECT,PSYCHICFANGS,REST,ROUND,PEPPERBURST,SLEEPTALK,SNORE,STAMPEDE,SUBSTITUTE,SUPERPOWER,SWORDSDANCE,TAILSLAP,THIEF,THUNDERFANG,UPROAR,WILDCHARGE,EggGroups = Field,HatchSteps = 5396,Height = 0.6,Weight = 6.0,Color = Brown,Shape = BipedalTail,Category = Squirrel,Pokedex = It hibernates throughout the summer and comes out during the winter. It does not like warm temperatures and much prefers colder environments where it can find frozen food more easily.,Generation = 8,WildItemUncommon = SITRUSBERRY,#-------------------------------</v>
      </c>
    </row>
    <row r="11757" spans="1:5" x14ac:dyDescent="0.25">
      <c r="A11757" t="s">
        <v>4610</v>
      </c>
    </row>
    <row r="11758" spans="1:5" x14ac:dyDescent="0.25">
      <c r="A11758" t="s">
        <v>4599</v>
      </c>
    </row>
    <row r="11759" spans="1:5" x14ac:dyDescent="0.25">
      <c r="A11759" t="s">
        <v>4611</v>
      </c>
    </row>
    <row r="11760" spans="1:5" x14ac:dyDescent="0.25">
      <c r="A11760" t="s">
        <v>6</v>
      </c>
    </row>
    <row r="11761" spans="1:1" x14ac:dyDescent="0.25">
      <c r="A11761" t="s">
        <v>7</v>
      </c>
    </row>
    <row r="11762" spans="1:1" x14ac:dyDescent="0.25">
      <c r="A11762" t="s">
        <v>135</v>
      </c>
    </row>
    <row r="11763" spans="1:1" x14ac:dyDescent="0.25">
      <c r="A11763" t="s">
        <v>275</v>
      </c>
    </row>
    <row r="11764" spans="1:1" x14ac:dyDescent="0.25">
      <c r="A11764" t="s">
        <v>2203</v>
      </c>
    </row>
    <row r="11765" spans="1:1" x14ac:dyDescent="0.25">
      <c r="A11765" t="s">
        <v>11</v>
      </c>
    </row>
    <row r="11766" spans="1:1" x14ac:dyDescent="0.25">
      <c r="A11766" t="s">
        <v>4601</v>
      </c>
    </row>
    <row r="11767" spans="1:1" x14ac:dyDescent="0.25">
      <c r="A11767" t="s">
        <v>2350</v>
      </c>
    </row>
    <row r="11768" spans="1:1" x14ac:dyDescent="0.25">
      <c r="A11768" t="s">
        <v>4612</v>
      </c>
    </row>
    <row r="11769" spans="1:1" x14ac:dyDescent="0.25">
      <c r="A11769" t="s">
        <v>4613</v>
      </c>
    </row>
    <row r="11770" spans="1:1" x14ac:dyDescent="0.25">
      <c r="A11770" t="s">
        <v>367</v>
      </c>
    </row>
    <row r="11771" spans="1:1" x14ac:dyDescent="0.25">
      <c r="A11771" t="s">
        <v>2520</v>
      </c>
    </row>
    <row r="11772" spans="1:1" x14ac:dyDescent="0.25">
      <c r="A11772" t="s">
        <v>19</v>
      </c>
    </row>
    <row r="11773" spans="1:1" x14ac:dyDescent="0.25">
      <c r="A11773" t="s">
        <v>2859</v>
      </c>
    </row>
    <row r="11774" spans="1:1" x14ac:dyDescent="0.25">
      <c r="A11774" t="s">
        <v>155</v>
      </c>
    </row>
    <row r="11775" spans="1:1" x14ac:dyDescent="0.25">
      <c r="A11775" t="s">
        <v>112</v>
      </c>
    </row>
    <row r="11776" spans="1:1" x14ac:dyDescent="0.25">
      <c r="A11776" t="s">
        <v>4605</v>
      </c>
    </row>
    <row r="11777" spans="1:5" x14ac:dyDescent="0.25">
      <c r="A11777" t="s">
        <v>4614</v>
      </c>
    </row>
    <row r="11778" spans="1:5" x14ac:dyDescent="0.25">
      <c r="A11778" t="s">
        <v>2386</v>
      </c>
    </row>
    <row r="11779" spans="1:5" x14ac:dyDescent="0.25">
      <c r="A11779" t="s">
        <v>4615</v>
      </c>
    </row>
    <row r="11780" spans="1:5" x14ac:dyDescent="0.25">
      <c r="A11780" t="s">
        <v>1</v>
      </c>
    </row>
    <row r="11781" spans="1:5" x14ac:dyDescent="0.25">
      <c r="A11781" t="s">
        <v>4616</v>
      </c>
      <c r="E11781" t="str">
        <f>A11781&amp;","&amp;A11782&amp;","&amp;A11783&amp;","&amp;A11784&amp;","&amp;A11785&amp;","&amp;A11786&amp;","&amp;A11787&amp;","&amp;A11788&amp;","&amp;A11789&amp;","&amp;A11790&amp;","&amp;A11791&amp;","&amp;A11792&amp;","&amp;A11793&amp;","&amp;A11794&amp;","&amp;A11795&amp;","&amp;A11796&amp;","&amp;A11797&amp;","&amp;A11798&amp;","&amp;A11799&amp;","&amp;A11800&amp;","&amp;A11801&amp;","&amp;A11802&amp;","&amp;A11803&amp;","&amp;A11804&amp;","&amp;A11805</f>
        <v>[GRIMER2],Name = T.Grimer,Types = FIRE,GROUND,BaseStats = 80,80,50,25,40,50,GenderRatio = Female50Percent,GrowthRate = Medium,BaseExp = 65,EVs = HP,1,CatchRate = 190,Happiness = 70,Abilities = STENCH,STICKYHOLD,HiddenAbilities = POISONTOUCH,Moves = 1,POUND,1,POISONGAS,4,HARDEN,7,MUDSLAP,12,DISABLE,15,SLUDGE,18,MUDBOMB,21,MINIMIZE,26,FLING,29,SLUDGEBOMB,32,SLUDGEWAVE,37,SCREECH,40,GUNKSHOT,43,ACIDARMOR,46,BELCH,48,MEMENTO,TutorMoves = ATTRACT,BODYSLAM,CONFIDE,DIG,DOUBLETEAM,ENDURE,EXPLOSION,FACADE,FIREBLAST,FIREPUNCH,FLAMETHROWER,FLING,FRUSTRATION,GIGADRAIN,GUNKSHOT,HELPINGHAND,HIDDENPOWER,ICEPUNCH,INFESTATION,PAINSPLIT,SCORESETTLER,POISONJAB,POWERUPPUNCH,PROTECT,RAINDANCE,REST,RETURN,ROCKSLIDE,ROCKTOMB,ROUND,SELFDESTRUCT,SHADOWBALL,SHOCKWAVE,SLEEPTALK,SLUDGEBOMB,SLUDGEWAVE,SNORE,BRUTEFORCE,SUBSTITUTE,SUNNYDAY,SWAGGER,TAUNT,THIEF,THUNDER,THUNDERBOLT,THUNDERPUNCH,TORMENT,TOXIC,ALLERGY,EggMoves = HAZE,MEANLOOK,LICK,IMPRISON,CURSE,SHADOWPUNCH,SHADOWSNEAK,STOCKPILE,SWALLOW,SPITUP,SCARYFACE,VILEFUMES,POWERUPPUNCH,EggGroups = Amorphous,HatchSteps = 5120,Height = 0.9,Weight = 30.0,Color = Red,Shape = HeadArms,Category = Lava,Pokedex = This Pokemon appears in volcanically active areas. It can lob hot lava formed from its body from a distance to singe and immobilize enemies.,Generation = 1,Evolutions = MUK2,Level,38</v>
      </c>
    </row>
    <row r="11782" spans="1:5" x14ac:dyDescent="0.25">
      <c r="A11782" t="s">
        <v>4617</v>
      </c>
    </row>
    <row r="11783" spans="1:5" x14ac:dyDescent="0.25">
      <c r="A11783" t="s">
        <v>4618</v>
      </c>
    </row>
    <row r="11784" spans="1:5" x14ac:dyDescent="0.25">
      <c r="A11784" t="s">
        <v>4619</v>
      </c>
    </row>
    <row r="11785" spans="1:5" x14ac:dyDescent="0.25">
      <c r="A11785" t="s">
        <v>6</v>
      </c>
    </row>
    <row r="11786" spans="1:5" x14ac:dyDescent="0.25">
      <c r="A11786" t="s">
        <v>7</v>
      </c>
    </row>
    <row r="11787" spans="1:5" x14ac:dyDescent="0.25">
      <c r="A11787" t="s">
        <v>898</v>
      </c>
    </row>
    <row r="11788" spans="1:5" x14ac:dyDescent="0.25">
      <c r="A11788" t="s">
        <v>256</v>
      </c>
    </row>
    <row r="11789" spans="1:5" x14ac:dyDescent="0.25">
      <c r="A11789" t="s">
        <v>10</v>
      </c>
    </row>
    <row r="11790" spans="1:5" x14ac:dyDescent="0.25">
      <c r="A11790" t="s">
        <v>11</v>
      </c>
    </row>
    <row r="11791" spans="1:5" x14ac:dyDescent="0.25">
      <c r="A11791" t="s">
        <v>4620</v>
      </c>
    </row>
    <row r="11792" spans="1:5" x14ac:dyDescent="0.25">
      <c r="A11792" t="s">
        <v>3080</v>
      </c>
    </row>
    <row r="11793" spans="1:5" x14ac:dyDescent="0.25">
      <c r="A11793" t="s">
        <v>4621</v>
      </c>
    </row>
    <row r="11794" spans="1:5" x14ac:dyDescent="0.25">
      <c r="A11794" t="s">
        <v>4622</v>
      </c>
    </row>
    <row r="11795" spans="1:5" x14ac:dyDescent="0.25">
      <c r="A11795" t="s">
        <v>4623</v>
      </c>
    </row>
    <row r="11796" spans="1:5" x14ac:dyDescent="0.25">
      <c r="A11796" t="s">
        <v>17</v>
      </c>
    </row>
    <row r="11797" spans="1:5" x14ac:dyDescent="0.25">
      <c r="A11797" t="s">
        <v>614</v>
      </c>
    </row>
    <row r="11798" spans="1:5" x14ac:dyDescent="0.25">
      <c r="A11798" t="s">
        <v>675</v>
      </c>
    </row>
    <row r="11799" spans="1:5" x14ac:dyDescent="0.25">
      <c r="A11799" t="s">
        <v>743</v>
      </c>
    </row>
    <row r="11800" spans="1:5" x14ac:dyDescent="0.25">
      <c r="A11800" t="s">
        <v>21</v>
      </c>
    </row>
    <row r="11801" spans="1:5" x14ac:dyDescent="0.25">
      <c r="A11801" t="s">
        <v>77</v>
      </c>
    </row>
    <row r="11802" spans="1:5" x14ac:dyDescent="0.25">
      <c r="A11802" t="s">
        <v>4624</v>
      </c>
    </row>
    <row r="11803" spans="1:5" x14ac:dyDescent="0.25">
      <c r="A11803" t="s">
        <v>4625</v>
      </c>
    </row>
    <row r="11804" spans="1:5" x14ac:dyDescent="0.25">
      <c r="A11804" t="s">
        <v>25</v>
      </c>
    </row>
    <row r="11805" spans="1:5" x14ac:dyDescent="0.25">
      <c r="A11805" t="s">
        <v>4626</v>
      </c>
    </row>
    <row r="11806" spans="1:5" x14ac:dyDescent="0.25">
      <c r="A11806" t="s">
        <v>1</v>
      </c>
    </row>
    <row r="11807" spans="1:5" x14ac:dyDescent="0.25">
      <c r="A11807" t="s">
        <v>4627</v>
      </c>
      <c r="E11807" t="str">
        <f>A11807&amp;","&amp;A11808&amp;","&amp;A11809&amp;","&amp;A11810&amp;","&amp;A11811&amp;","&amp;A11812&amp;","&amp;A11813&amp;","&amp;A11814&amp;","&amp;A11815&amp;","&amp;A11816&amp;","&amp;A11817&amp;","&amp;A11818&amp;","&amp;A11819&amp;","&amp;A11820&amp;","&amp;A11821&amp;","&amp;A11822&amp;","&amp;A11823&amp;","&amp;A11824&amp;","&amp;A11825&amp;","&amp;A11826&amp;","&amp;A11827&amp;","&amp;A11828&amp;","&amp;A11829&amp;","&amp;A11830&amp;","&amp;A11831</f>
        <v>[MUK2],Name = T.Muk,Types = FIRE,GROUND,BaseStats = 105,105,75,50,65,100,GenderRatio = Female50Percent,GrowthRate = Medium,BaseExp = 175,EVs = HP,1,ATTACK,1,CatchRate = 75,Happiness = 70,Abilities = STENCH,STICKYHOLD,HiddenAbilities = POISONTOUCH,Moves = 0,VENOMDRENCH,1,VENOMDRENCH,1,POUND,1,POISONGAS,1,HARDEN,1,MUDSLAP,4,HARDEN,7,MUDSLAP,12,DISABLE,15,SLUDGE,18,MUDBOMB,21,MINIMIZE,26,FLING,29,SLUDGEBOMB,32,SLUDGEWAVE,37,SCREECH,40,GUNKSHOT,46,ACIDARMOR,52,BELCH,57,MEMENTO,TutorMoves = ATTRACT,BLOCK,BODYSLAM,BRICKBREAK,CONFIDE,DARKPULSE,DIG,DOUBLETEAM,ENDURE,EXPLOSION,FACADE,FIREBLAST,FIREPUNCH,FLAMETHROWER,FLING,FOCUSBLAST,FOCUSPUNCH,FRUSTRATION,GIGADRAIN,GIGAIMPACT,GUNKSHOT,HELPINGHAND,HIDDENPOWER,HYPERBEAM,ICEPUNCH,INFESTATION,PAINSPLIT,SCORESETTLER,POISONJAB,POWERUPPUNCH,PROTECT,RAINDANCE,REST,RETURN,ROCKSLIDE,ROCKSMASH,ROCKTOMB,ROUND,SELFDESTRUCT,SHADOWBALL,SHOCKWAVE,SLEEPTALK,SLUDGEBOMB,SLUDGEWAVE,SNORE,BRUTEFORCE,SUBSTITUTE,SUNNYDAY,SWAGGER,TAUNT,THIEF,THUNDER,THUNDERBOLT,THUNDERPUNCH,TORMENT,TOXIC,ALLERGY,EggGroups = Amorphous,HatchSteps = 5120,Height = 1.2,Weight = 30.0,Color = Red,Shape = HeadArms,Category = Lava,Pokedex = When it opens its mouth to breathe, you can feel a large expulsion of hot air that will coat your entire body in sweat.,Generation = 1,#-------------------------------,[PHANPY]</v>
      </c>
    </row>
    <row r="11808" spans="1:5" x14ac:dyDescent="0.25">
      <c r="A11808" t="s">
        <v>4628</v>
      </c>
    </row>
    <row r="11809" spans="1:1" x14ac:dyDescent="0.25">
      <c r="A11809" t="s">
        <v>4618</v>
      </c>
    </row>
    <row r="11810" spans="1:1" x14ac:dyDescent="0.25">
      <c r="A11810" t="s">
        <v>4629</v>
      </c>
    </row>
    <row r="11811" spans="1:1" x14ac:dyDescent="0.25">
      <c r="A11811" t="s">
        <v>6</v>
      </c>
    </row>
    <row r="11812" spans="1:1" x14ac:dyDescent="0.25">
      <c r="A11812" t="s">
        <v>7</v>
      </c>
    </row>
    <row r="11813" spans="1:1" x14ac:dyDescent="0.25">
      <c r="A11813" t="s">
        <v>274</v>
      </c>
    </row>
    <row r="11814" spans="1:1" x14ac:dyDescent="0.25">
      <c r="A11814" t="s">
        <v>1414</v>
      </c>
    </row>
    <row r="11815" spans="1:1" x14ac:dyDescent="0.25">
      <c r="A11815" t="s">
        <v>2361</v>
      </c>
    </row>
    <row r="11816" spans="1:1" x14ac:dyDescent="0.25">
      <c r="A11816" t="s">
        <v>11</v>
      </c>
    </row>
    <row r="11817" spans="1:1" x14ac:dyDescent="0.25">
      <c r="A11817" t="s">
        <v>4620</v>
      </c>
    </row>
    <row r="11818" spans="1:1" x14ac:dyDescent="0.25">
      <c r="A11818" t="s">
        <v>3080</v>
      </c>
    </row>
    <row r="11819" spans="1:1" x14ac:dyDescent="0.25">
      <c r="A11819" t="s">
        <v>4630</v>
      </c>
    </row>
    <row r="11820" spans="1:1" x14ac:dyDescent="0.25">
      <c r="A11820" t="s">
        <v>4631</v>
      </c>
    </row>
    <row r="11821" spans="1:1" x14ac:dyDescent="0.25">
      <c r="A11821" t="s">
        <v>17</v>
      </c>
    </row>
    <row r="11822" spans="1:1" x14ac:dyDescent="0.25">
      <c r="A11822" t="s">
        <v>614</v>
      </c>
    </row>
    <row r="11823" spans="1:1" x14ac:dyDescent="0.25">
      <c r="A11823" t="s">
        <v>36</v>
      </c>
    </row>
    <row r="11824" spans="1:1" x14ac:dyDescent="0.25">
      <c r="A11824" t="s">
        <v>743</v>
      </c>
    </row>
    <row r="11825" spans="1:5" x14ac:dyDescent="0.25">
      <c r="A11825" t="s">
        <v>21</v>
      </c>
    </row>
    <row r="11826" spans="1:5" x14ac:dyDescent="0.25">
      <c r="A11826" t="s">
        <v>77</v>
      </c>
    </row>
    <row r="11827" spans="1:5" x14ac:dyDescent="0.25">
      <c r="A11827" t="s">
        <v>4624</v>
      </c>
    </row>
    <row r="11828" spans="1:5" x14ac:dyDescent="0.25">
      <c r="A11828" t="s">
        <v>4632</v>
      </c>
    </row>
    <row r="11829" spans="1:5" x14ac:dyDescent="0.25">
      <c r="A11829" t="s">
        <v>25</v>
      </c>
    </row>
    <row r="11830" spans="1:5" x14ac:dyDescent="0.25">
      <c r="A11830" t="s">
        <v>1</v>
      </c>
    </row>
    <row r="11831" spans="1:5" x14ac:dyDescent="0.25">
      <c r="A11831" t="s">
        <v>4633</v>
      </c>
      <c r="E11831" t="str">
        <f>A11831&amp;","&amp;A11832&amp;","&amp;A11833&amp;","&amp;A11834&amp;","&amp;A11835&amp;","&amp;A11836&amp;","&amp;A11837&amp;","&amp;A11838&amp;","&amp;A11839&amp;","&amp;A11840&amp;","&amp;A11841&amp;","&amp;A11842&amp;","&amp;A11843&amp;","&amp;A11844&amp;","&amp;A11845&amp;","&amp;A11846&amp;","&amp;A11847&amp;","&amp;A11848&amp;","&amp;A11849&amp;","&amp;A11850&amp;","&amp;A11851&amp;","&amp;A11852&amp;","&amp;A11853&amp;","&amp;A11854&amp;","&amp;A11855</f>
        <v>[PHANPY],Name = Phanpy,Types = ICE,GROUND,BaseStats = 80,60,70,40,20,60,GenderRatio = Female50Percent,GrowthRate = Medium,BaseExp = 66,EVs = HP,1,CatchRate = 120,Happiness = 70,Abilities = SNOWCLOAK,OBLIVIOUS,HiddenAbilities = THICKFAT,Moves = 1,TACKLE,1,DEFENSECURL,1,ICEBALL,6,ICICLESPEAR,10,STEAMROLLER,15,ENDURE,19,HEADBUTT,24,AVALANCHE,28,AMNESIA,33,TAKEDOWN,37,ICICLECRASH,42,ZENHEADBUTT,47,STAMPEDE,51,GLACIALLANCE,TutorMoves = ATTRACT,BULLDOZE,CONFIDE,DOUBLETEAM,EARTHPOWER,EARTHQUAKE,ECHOEDVOICE,ENDEAVOR,ENDURE,FACADE,FRUSTRATION,GUNKSHOT,HIDDENPOWER,HYPERVOICE,KNOCKOFF,LASTRESORT,PROTECT,REST,RETURN,ROAR,ROCKSLIDE,ROCKSMASH,ROCKTOMB,ROUND,SANDSTORM,PEPPERBURST,SLEEPTALK,SNORE,STEALTHROCK,BRUTEFORCE,SUBSTITUTE,SUNNYDAY,SUPERPOWER,SWAGGER,TOXIC,EggMoves = FOCUSENERGY,ROLLOUT,BODYSLAM,SNORE,EARTHQUAKE,ICESHARD,HEADSMASH,HEAVYSLAM,PLAYROUGH,EggGroups = Field,HatchSteps = 5120,Height = 0.5,Weight = 33.5,Color = Brown,Shape = Quadruped,Habitat = RoughTerrain,Category = Mammoth,Pokedex = Their woolly coat is highly sought after by poachers. They also travel in large but slow-moving herds. For this reason, they are highly endangered.,Generation = 2</v>
      </c>
    </row>
    <row r="11832" spans="1:5" x14ac:dyDescent="0.25">
      <c r="A11832" t="s">
        <v>4634</v>
      </c>
    </row>
    <row r="11833" spans="1:5" x14ac:dyDescent="0.25">
      <c r="A11833" t="s">
        <v>3988</v>
      </c>
    </row>
    <row r="11834" spans="1:5" x14ac:dyDescent="0.25">
      <c r="A11834" t="s">
        <v>4635</v>
      </c>
    </row>
    <row r="11835" spans="1:5" x14ac:dyDescent="0.25">
      <c r="A11835" t="s">
        <v>6</v>
      </c>
    </row>
    <row r="11836" spans="1:5" x14ac:dyDescent="0.25">
      <c r="A11836" t="s">
        <v>7</v>
      </c>
    </row>
    <row r="11837" spans="1:5" x14ac:dyDescent="0.25">
      <c r="A11837" t="s">
        <v>544</v>
      </c>
    </row>
    <row r="11838" spans="1:5" x14ac:dyDescent="0.25">
      <c r="A11838" t="s">
        <v>256</v>
      </c>
    </row>
    <row r="11839" spans="1:5" x14ac:dyDescent="0.25">
      <c r="A11839" t="s">
        <v>461</v>
      </c>
    </row>
    <row r="11840" spans="1:5" x14ac:dyDescent="0.25">
      <c r="A11840" t="s">
        <v>11</v>
      </c>
    </row>
    <row r="11841" spans="1:1" x14ac:dyDescent="0.25">
      <c r="A11841" t="s">
        <v>4636</v>
      </c>
    </row>
    <row r="11842" spans="1:1" x14ac:dyDescent="0.25">
      <c r="A11842" t="s">
        <v>900</v>
      </c>
    </row>
    <row r="11843" spans="1:1" x14ac:dyDescent="0.25">
      <c r="A11843" t="s">
        <v>4637</v>
      </c>
    </row>
    <row r="11844" spans="1:1" x14ac:dyDescent="0.25">
      <c r="A11844" t="s">
        <v>4638</v>
      </c>
    </row>
    <row r="11845" spans="1:1" x14ac:dyDescent="0.25">
      <c r="A11845" t="s">
        <v>4639</v>
      </c>
    </row>
    <row r="11846" spans="1:1" x14ac:dyDescent="0.25">
      <c r="A11846" t="s">
        <v>367</v>
      </c>
    </row>
    <row r="11847" spans="1:1" x14ac:dyDescent="0.25">
      <c r="A11847" t="s">
        <v>614</v>
      </c>
    </row>
    <row r="11848" spans="1:1" x14ac:dyDescent="0.25">
      <c r="A11848" t="s">
        <v>452</v>
      </c>
    </row>
    <row r="11849" spans="1:1" x14ac:dyDescent="0.25">
      <c r="A11849" t="s">
        <v>519</v>
      </c>
    </row>
    <row r="11850" spans="1:1" x14ac:dyDescent="0.25">
      <c r="A11850" t="s">
        <v>155</v>
      </c>
    </row>
    <row r="11851" spans="1:1" x14ac:dyDescent="0.25">
      <c r="A11851" t="s">
        <v>551</v>
      </c>
    </row>
    <row r="11852" spans="1:1" x14ac:dyDescent="0.25">
      <c r="A11852" t="s">
        <v>3339</v>
      </c>
    </row>
    <row r="11853" spans="1:1" x14ac:dyDescent="0.25">
      <c r="A11853" t="s">
        <v>4640</v>
      </c>
    </row>
    <row r="11854" spans="1:1" x14ac:dyDescent="0.25">
      <c r="A11854" t="s">
        <v>4641</v>
      </c>
    </row>
    <row r="11855" spans="1:1" x14ac:dyDescent="0.25">
      <c r="A11855" t="s">
        <v>223</v>
      </c>
    </row>
    <row r="11856" spans="1:1" x14ac:dyDescent="0.25">
      <c r="A11856" t="s">
        <v>4642</v>
      </c>
    </row>
    <row r="11857" spans="1:5" x14ac:dyDescent="0.25">
      <c r="A11857" t="s">
        <v>1</v>
      </c>
    </row>
    <row r="11858" spans="1:5" x14ac:dyDescent="0.25">
      <c r="A11858" t="s">
        <v>4643</v>
      </c>
      <c r="E11858" t="str">
        <f>A11858&amp;","&amp;A11859&amp;","&amp;A11860&amp;","&amp;A11861&amp;","&amp;A11862&amp;","&amp;A11863&amp;","&amp;A11864&amp;","&amp;A11865&amp;","&amp;A11866&amp;","&amp;A11867&amp;","&amp;A11868&amp;","&amp;A11869&amp;","&amp;A11870&amp;","&amp;A11871&amp;","&amp;A11872&amp;","&amp;A11873&amp;","&amp;A11874&amp;","&amp;A11875&amp;","&amp;A11876&amp;","&amp;A11877&amp;","&amp;A11878&amp;","&amp;A11879&amp;","&amp;A11880&amp;","&amp;A11881&amp;","&amp;A11882</f>
        <v>[DONPHAN],Name = Donphan,Types = ICE,GROUND,BaseStats = 90,100,120,50,40,100,GenderRatio = Female50Percent,GrowthRate = Medium,BaseExp = 175,EVs = ATTACK,1,DEFENSE,1,CatchRate = 60,Happiness = 70,Abilities = SNOWCLOAK,OBLIVIOUS,HiddenAbilities = THICKFAT,Moves = 0,BODYPRESS,1,BODYPRESS,1,BULLDOZE,1,TACKLE,1,DEFENSECURL,1,ICEBALL,6,ICICLESPEAR,10,STEAMROLLER,15,ENDURE,19,HEADBUTT,24,AVALANCHE,28,AMNESIA,33,TAKEDOWN,37,ICICLECRASH,42,ZENHEADBUTT,47,STAMPEDE,51,GLACIALLANCE,TutorMoves = ATTRACT,BLOCK,BOUNCE,BRUTALSWING,BULLDOZE,CONFIDE,DOUBLETEAM,EARTHPOWER,EARTHQUAKE,ECHOEDVOICE,ENDEAVOR,ENDURE,FACADE,FRUSTRATION,GIGAIMPACT,GUNKSHOT,GYROBALL,HIDDENPOWER,HYPERBEAM,HYPERVOICE,IRONDEFENSE,KNOCKOFF,LASTRESORT,POISONJAB,PROTECT,REST,RETURN,ROAR,ROCKPOLISH,ROCKSLIDE,ROCKSMASH,ROCKTOMB,ROUND,SANDSTORM,PEPPERBURST,SLEEPTALK,SNORE,STEALTHROCK,STAMPEDE,STONEEDGE,BRUTEFORCE,SUBSTITUTE,SUNNYDAY,SUPERPOWER,SWAGGER,TOXIC,EggGroups = Field,HatchSteps = 5120,Height = 1.1,Weight = 120.0,Color = Brown,Shape = Quadruped,Habitat = RoughTerrain,Category = Mammoth,Pokedex = Their woolly coat is highly sought after in the fashion world, but this has driven them to the point of near extinction because of irresponsible poachers.,Generation = 2,#-------------------------------</v>
      </c>
    </row>
    <row r="11859" spans="1:5" x14ac:dyDescent="0.25">
      <c r="A11859" t="s">
        <v>4644</v>
      </c>
    </row>
    <row r="11860" spans="1:5" x14ac:dyDescent="0.25">
      <c r="A11860" t="s">
        <v>3988</v>
      </c>
    </row>
    <row r="11861" spans="1:5" x14ac:dyDescent="0.25">
      <c r="A11861" t="s">
        <v>4645</v>
      </c>
    </row>
    <row r="11862" spans="1:5" x14ac:dyDescent="0.25">
      <c r="A11862" t="s">
        <v>6</v>
      </c>
    </row>
    <row r="11863" spans="1:5" x14ac:dyDescent="0.25">
      <c r="A11863" t="s">
        <v>7</v>
      </c>
    </row>
    <row r="11864" spans="1:5" x14ac:dyDescent="0.25">
      <c r="A11864" t="s">
        <v>274</v>
      </c>
    </row>
    <row r="11865" spans="1:5" x14ac:dyDescent="0.25">
      <c r="A11865" t="s">
        <v>1008</v>
      </c>
    </row>
    <row r="11866" spans="1:5" x14ac:dyDescent="0.25">
      <c r="A11866" t="s">
        <v>2466</v>
      </c>
    </row>
    <row r="11867" spans="1:5" x14ac:dyDescent="0.25">
      <c r="A11867" t="s">
        <v>11</v>
      </c>
    </row>
    <row r="11868" spans="1:5" x14ac:dyDescent="0.25">
      <c r="A11868" t="s">
        <v>4636</v>
      </c>
    </row>
    <row r="11869" spans="1:5" x14ac:dyDescent="0.25">
      <c r="A11869" t="s">
        <v>900</v>
      </c>
    </row>
    <row r="11870" spans="1:5" x14ac:dyDescent="0.25">
      <c r="A11870" t="s">
        <v>4646</v>
      </c>
    </row>
    <row r="11871" spans="1:5" x14ac:dyDescent="0.25">
      <c r="A11871" t="s">
        <v>4647</v>
      </c>
    </row>
    <row r="11872" spans="1:5" x14ac:dyDescent="0.25">
      <c r="A11872" t="s">
        <v>367</v>
      </c>
    </row>
    <row r="11873" spans="1:5" x14ac:dyDescent="0.25">
      <c r="A11873" t="s">
        <v>614</v>
      </c>
    </row>
    <row r="11874" spans="1:5" x14ac:dyDescent="0.25">
      <c r="A11874" t="s">
        <v>195</v>
      </c>
    </row>
    <row r="11875" spans="1:5" x14ac:dyDescent="0.25">
      <c r="A11875" t="s">
        <v>1611</v>
      </c>
    </row>
    <row r="11876" spans="1:5" x14ac:dyDescent="0.25">
      <c r="A11876" t="s">
        <v>155</v>
      </c>
    </row>
    <row r="11877" spans="1:5" x14ac:dyDescent="0.25">
      <c r="A11877" t="s">
        <v>551</v>
      </c>
    </row>
    <row r="11878" spans="1:5" x14ac:dyDescent="0.25">
      <c r="A11878" t="s">
        <v>3339</v>
      </c>
    </row>
    <row r="11879" spans="1:5" x14ac:dyDescent="0.25">
      <c r="A11879" t="s">
        <v>4640</v>
      </c>
    </row>
    <row r="11880" spans="1:5" x14ac:dyDescent="0.25">
      <c r="A11880" t="s">
        <v>4648</v>
      </c>
    </row>
    <row r="11881" spans="1:5" x14ac:dyDescent="0.25">
      <c r="A11881" t="s">
        <v>223</v>
      </c>
    </row>
    <row r="11882" spans="1:5" x14ac:dyDescent="0.25">
      <c r="A11882" t="s">
        <v>1</v>
      </c>
    </row>
    <row r="11883" spans="1:5" x14ac:dyDescent="0.25">
      <c r="A11883" t="s">
        <v>4649</v>
      </c>
      <c r="E11883" t="str">
        <f>A11883&amp;","&amp;A11884&amp;","&amp;A11885&amp;","&amp;A11886&amp;","&amp;A11887&amp;","&amp;A11888&amp;","&amp;A11889&amp;","&amp;A11890&amp;","&amp;A11891&amp;","&amp;A11892&amp;","&amp;A11893&amp;","&amp;A11894&amp;","&amp;A11895&amp;","&amp;A11896&amp;","&amp;A11897&amp;","&amp;A11898&amp;","&amp;A11899&amp;","&amp;A11900&amp;","&amp;A11901&amp;","&amp;A11902&amp;","&amp;A11903&amp;","&amp;A11904&amp;","&amp;A11905&amp;","&amp;A11906&amp;","&amp;A11907</f>
        <v>[PIKIPEK],Name = Pikipek,Types = GRASS,FLYING,BaseStats = 35,75,30,65,30,30,GenderRatio = Female50Percent,GrowthRate = Medium,BaseExp = 53,EVs = ATTACK,1,CatchRate = 255,Happiness = 70,Abilities = FLOWERVEIL,SYMBIOSIS,HiddenAbilities = SKILLLINK,Moves = 1,PECK,1,LEAFAGE,5,SWEETSCENT,9,MEGAPHONE,13,BULLETSEED,13,FLOCK,16,PLUCK,20,BATTLECRY,23,RAZORLEAF,26,AROMATHERAPY,30,DUALWINGBEAT,34,SCREECH,38,JUNGLEHEALING,41,FORTISSIMO,45,WOODHAMMER,49,BRAVEBIRD,TutorMoves = PROTECT,RETURN,FACADE,HELPINGHAND,WEATHERBALL,FRUSTRATION,HIDDENPOWER,REST,SUNNYDAY,FLY,ACROBATICS,AIRSLASH,FEATHERDANCE,TURBULENCE,DEATHVORTEX,PINMISSILE,UTURN,FLUTTER,NECTARTAP,MAGICALLEAF,SOLARBEAM,SOLARBLADE,GIGADRAIN,BULLETSEED,GRASSKNOT,EDENFRUIT,AROMATHERAPY,WONDERROOM,ROCKBLAST,STEALTHROCK,THIEF,SCORESETTLER,TAUNT,CHARM,ATTRACT,SIRENSSONG,STEELWING,RAINDANCE,TOXIC,CURSE,OMINOUSWIND,ROUND,SLEEPTALK,ECHOEDVOICE,PURGE,SUBSTITUTE,DISABLE,ENERGYBALL,BRAVEBIRD,BOREASBREATH,HURRICANE,TORNADO,HYPERVOICE,BOOMBOX,FORTISSIMO,TWINBEAM,WORKUP,FOULPLAY,GRASSYGLIDE,SYNTHESIS,GRASSPLEDGE,DUALWINGBEAT,TAILWIND,DEFOG,FABLEDRUSH,WAIL,EggMoves = ROCKBLAST,FURYATTACK,ROOST,SKYATTACK,DEFOG,CHATTER,WINGATTACK,SEEDBOMB,GRASSWHISTLE,EggGroups = Flying,HatchSteps = 4096,Height = 0.3,Weight = 1.2,Color = Brown,Shape = Winged,Category = Bin Bird,Pokedex = They are very messy birds and will frequently make nests in the roofs of hotels or resorts where numerous tourists frequent.,Generation = 7,Evolutions = TRUMBEAK,Level,18</v>
      </c>
    </row>
    <row r="11884" spans="1:5" x14ac:dyDescent="0.25">
      <c r="A11884" t="s">
        <v>4650</v>
      </c>
    </row>
    <row r="11885" spans="1:5" x14ac:dyDescent="0.25">
      <c r="A11885" t="s">
        <v>4651</v>
      </c>
    </row>
    <row r="11886" spans="1:5" x14ac:dyDescent="0.25">
      <c r="A11886" t="s">
        <v>4652</v>
      </c>
    </row>
    <row r="11887" spans="1:5" x14ac:dyDescent="0.25">
      <c r="A11887" t="s">
        <v>6</v>
      </c>
    </row>
    <row r="11888" spans="1:5" x14ac:dyDescent="0.25">
      <c r="A11888" t="s">
        <v>7</v>
      </c>
    </row>
    <row r="11889" spans="1:1" x14ac:dyDescent="0.25">
      <c r="A11889" t="s">
        <v>717</v>
      </c>
    </row>
    <row r="11890" spans="1:1" x14ac:dyDescent="0.25">
      <c r="A11890" t="s">
        <v>145</v>
      </c>
    </row>
    <row r="11891" spans="1:1" x14ac:dyDescent="0.25">
      <c r="A11891" t="s">
        <v>146</v>
      </c>
    </row>
    <row r="11892" spans="1:1" x14ac:dyDescent="0.25">
      <c r="A11892" t="s">
        <v>11</v>
      </c>
    </row>
    <row r="11893" spans="1:1" x14ac:dyDescent="0.25">
      <c r="A11893" t="s">
        <v>4653</v>
      </c>
    </row>
    <row r="11894" spans="1:1" x14ac:dyDescent="0.25">
      <c r="A11894" t="s">
        <v>2140</v>
      </c>
    </row>
    <row r="11895" spans="1:1" x14ac:dyDescent="0.25">
      <c r="A11895" t="s">
        <v>4654</v>
      </c>
    </row>
    <row r="11896" spans="1:1" x14ac:dyDescent="0.25">
      <c r="A11896" t="s">
        <v>4655</v>
      </c>
    </row>
    <row r="11897" spans="1:1" x14ac:dyDescent="0.25">
      <c r="A11897" t="s">
        <v>4656</v>
      </c>
    </row>
    <row r="11898" spans="1:1" x14ac:dyDescent="0.25">
      <c r="A11898" t="s">
        <v>125</v>
      </c>
    </row>
    <row r="11899" spans="1:1" x14ac:dyDescent="0.25">
      <c r="A11899" t="s">
        <v>787</v>
      </c>
    </row>
    <row r="11900" spans="1:1" x14ac:dyDescent="0.25">
      <c r="A11900" t="s">
        <v>52</v>
      </c>
    </row>
    <row r="11901" spans="1:1" x14ac:dyDescent="0.25">
      <c r="A11901" t="s">
        <v>1100</v>
      </c>
    </row>
    <row r="11902" spans="1:1" x14ac:dyDescent="0.25">
      <c r="A11902" t="s">
        <v>155</v>
      </c>
    </row>
    <row r="11903" spans="1:1" x14ac:dyDescent="0.25">
      <c r="A11903" t="s">
        <v>293</v>
      </c>
    </row>
    <row r="11904" spans="1:1" x14ac:dyDescent="0.25">
      <c r="A11904" t="s">
        <v>4657</v>
      </c>
    </row>
    <row r="11905" spans="1:5" x14ac:dyDescent="0.25">
      <c r="A11905" t="s">
        <v>4658</v>
      </c>
    </row>
    <row r="11906" spans="1:5" x14ac:dyDescent="0.25">
      <c r="A11906" t="s">
        <v>618</v>
      </c>
    </row>
    <row r="11907" spans="1:5" x14ac:dyDescent="0.25">
      <c r="A11907" t="s">
        <v>4659</v>
      </c>
    </row>
    <row r="11908" spans="1:5" x14ac:dyDescent="0.25">
      <c r="A11908" t="s">
        <v>1</v>
      </c>
    </row>
    <row r="11909" spans="1:5" x14ac:dyDescent="0.25">
      <c r="A11909" t="s">
        <v>4660</v>
      </c>
      <c r="E11909" t="str">
        <f>A11909&amp;","&amp;A11910&amp;","&amp;A11911&amp;","&amp;A11912&amp;","&amp;A11913&amp;","&amp;A11914&amp;","&amp;A11915&amp;","&amp;A11916&amp;","&amp;A11917&amp;","&amp;A11918&amp;","&amp;A11919&amp;","&amp;A11920&amp;","&amp;A11921&amp;","&amp;A11922&amp;","&amp;A11923&amp;","&amp;A11924&amp;","&amp;A11925&amp;","&amp;A11926&amp;","&amp;A11927&amp;","&amp;A11928&amp;","&amp;A11929&amp;","&amp;A11930&amp;","&amp;A11931&amp;","&amp;A11932&amp;","&amp;A11933</f>
        <v>[TRUMBEAK],Name = Trumbeak,Types = GRASS,FLYING,BaseStats = 45,85,50,85,40,50,GenderRatio = Female50Percent,GrowthRate = Medium,BaseExp = 124,EVs = ATTACK,1,SPEED,1,CatchRate = 120,Happiness = 70,Abilities = FLOWERVEIL,SYMBIOSIS,HiddenAbilities = SKILLLINK,Moves = 1,PECK,1,LEAFAGE,5,SWEETSCENT,9,MEGAPHONE,13,BULLETSEED,13,FLOCK,16,PLUCK,20,BATTLECRY,23,RAZORLEAF,26,AROMATHERAPY,30,DUALWINGBEAT,34,SCREECH,38,JUNGLEHEALING,41,FORTISSIMO,45,WOODHAMMER,49,BRAVEBIRD,TutorMoves = PROTECT,RETURN,FACADE,HELPINGHAND,WEATHERBALL,FRUSTRATION,HIDDENPOWER,REST,SUNNYDAY,FLY,ACROBATICS,AIRSLASH,FEATHERDANCE,TURBULENCE,DEATHVORTEX,PINMISSILE,UTURN,FLUTTER,NECTARTAP,MAGICALLEAF,SOLARBEAM,SOLARBLADE,GIGADRAIN,BULLETSEED,GRASSKNOT,EDENFRUIT,AROMATHERAPY,WONDERROOM,ROCKBLAST,STEALTHROCK,THIEF,SCORESETTLER,TAUNT,CHARM,ATTRACT,SIRENSSONG,STEELWING,RAINDANCE,TOXIC,CURSE,OMINOUSWIND,ROUND,SLEEPTALK,ECHOEDVOICE,PURGE,SUBSTITUTE,DISABLE,ENERGYBALL,BRAVEBIRD,BOREASBREATH,HURRICANE,TORNADO,HYPERVOICE,BOOMBOX,FORTISSIMO,TWINBEAM,WORKUP,FOULPLAY,GRASSYGLIDE,SYNTHESIS,GRASSPLEDGE,DUALWINGBEAT,TAILWIND,DEFOG,FABLEDRUSH,WAIL,GOLDRUSH,SWORDSDANCE,LEAFBLADE,NASTYPLOT,BODYSLAM,REVENGE,BRICKBREAK,ROCKTOMB,IRONHEAD,EggGroups = Flying,HatchSteps = 4096,Height = 0.6,Weight = 14.8,Color = Brown,Shape = Winged,Category = Bin Bird,Pokedex = A vile nuisance, these Pokemon like to pick on unsuspecting tourists by carpet bombing their vehicles while they are relaxing on the beach.,Generation = 7,Evolutions = TOUCANNON,Level,36,#-------------------------------</v>
      </c>
    </row>
    <row r="11910" spans="1:5" x14ac:dyDescent="0.25">
      <c r="A11910" t="s">
        <v>4661</v>
      </c>
    </row>
    <row r="11911" spans="1:5" x14ac:dyDescent="0.25">
      <c r="A11911" t="s">
        <v>4651</v>
      </c>
    </row>
    <row r="11912" spans="1:5" x14ac:dyDescent="0.25">
      <c r="A11912" t="s">
        <v>4662</v>
      </c>
    </row>
    <row r="11913" spans="1:5" x14ac:dyDescent="0.25">
      <c r="A11913" t="s">
        <v>6</v>
      </c>
    </row>
    <row r="11914" spans="1:5" x14ac:dyDescent="0.25">
      <c r="A11914" t="s">
        <v>7</v>
      </c>
    </row>
    <row r="11915" spans="1:5" x14ac:dyDescent="0.25">
      <c r="A11915" t="s">
        <v>4663</v>
      </c>
    </row>
    <row r="11916" spans="1:5" x14ac:dyDescent="0.25">
      <c r="A11916" t="s">
        <v>1367</v>
      </c>
    </row>
    <row r="11917" spans="1:5" x14ac:dyDescent="0.25">
      <c r="A11917" t="s">
        <v>461</v>
      </c>
    </row>
    <row r="11918" spans="1:5" x14ac:dyDescent="0.25">
      <c r="A11918" t="s">
        <v>11</v>
      </c>
    </row>
    <row r="11919" spans="1:5" x14ac:dyDescent="0.25">
      <c r="A11919" t="s">
        <v>4653</v>
      </c>
    </row>
    <row r="11920" spans="1:5" x14ac:dyDescent="0.25">
      <c r="A11920" t="s">
        <v>2140</v>
      </c>
    </row>
    <row r="11921" spans="1:5" x14ac:dyDescent="0.25">
      <c r="A11921" t="s">
        <v>4654</v>
      </c>
    </row>
    <row r="11922" spans="1:5" x14ac:dyDescent="0.25">
      <c r="A11922" t="s">
        <v>4664</v>
      </c>
    </row>
    <row r="11923" spans="1:5" x14ac:dyDescent="0.25">
      <c r="A11923" t="s">
        <v>125</v>
      </c>
    </row>
    <row r="11924" spans="1:5" x14ac:dyDescent="0.25">
      <c r="A11924" t="s">
        <v>787</v>
      </c>
    </row>
    <row r="11925" spans="1:5" x14ac:dyDescent="0.25">
      <c r="A11925" t="s">
        <v>19</v>
      </c>
    </row>
    <row r="11926" spans="1:5" x14ac:dyDescent="0.25">
      <c r="A11926" t="s">
        <v>4665</v>
      </c>
    </row>
    <row r="11927" spans="1:5" x14ac:dyDescent="0.25">
      <c r="A11927" t="s">
        <v>155</v>
      </c>
    </row>
    <row r="11928" spans="1:5" x14ac:dyDescent="0.25">
      <c r="A11928" t="s">
        <v>293</v>
      </c>
    </row>
    <row r="11929" spans="1:5" x14ac:dyDescent="0.25">
      <c r="A11929" t="s">
        <v>4657</v>
      </c>
    </row>
    <row r="11930" spans="1:5" x14ac:dyDescent="0.25">
      <c r="A11930" t="s">
        <v>4666</v>
      </c>
    </row>
    <row r="11931" spans="1:5" x14ac:dyDescent="0.25">
      <c r="A11931" t="s">
        <v>618</v>
      </c>
    </row>
    <row r="11932" spans="1:5" x14ac:dyDescent="0.25">
      <c r="A11932" t="s">
        <v>4667</v>
      </c>
    </row>
    <row r="11933" spans="1:5" x14ac:dyDescent="0.25">
      <c r="A11933" t="s">
        <v>1</v>
      </c>
    </row>
    <row r="11934" spans="1:5" x14ac:dyDescent="0.25">
      <c r="A11934" t="s">
        <v>4668</v>
      </c>
      <c r="E11934" t="str">
        <f>A11934&amp;","&amp;A11935&amp;","&amp;A11936&amp;","&amp;A11937&amp;","&amp;A11938&amp;","&amp;A11939&amp;","&amp;A11940&amp;","&amp;A11941&amp;","&amp;A11942&amp;","&amp;A11943&amp;","&amp;A11944&amp;","&amp;A11945&amp;","&amp;A11946&amp;","&amp;A11947&amp;","&amp;A11948&amp;","&amp;A11949&amp;","&amp;A11950&amp;","&amp;A11951&amp;","&amp;A11952&amp;","&amp;A11953&amp;","&amp;A11954&amp;","&amp;A11955&amp;","&amp;A11956&amp;","&amp;A11957&amp;","&amp;A11958</f>
        <v>[TOUCANNON],Name = Toucannon,Types = GRASS,FLYING,BaseStats = 80,120,85,60,55,85,GenderRatio = Female50Percent,GrowthRate = Medium,BaseExp = 218,EVs = ATTACK,3,CatchRate = 45,Happiness = 70,Abilities = FLOWERVEIL,SYMBIOSIS,HiddenAbilities = SKILLLINK,Moves = 0,PEPPERBURST,1,PEPPERBURST,1,PECK,1,LEAFAGE,5,SWEETSCENT,9,MEGAPHONE,13,BULLETSEED,13,FLOCK,16,PLUCK,20,BATTLECRY,23,RAZORLEAF,26,AROMATHERAPY,30,DUALWINGBEAT,34,SCREECH,38,JUNGLEHEALING,41,FORTISSIMO,45,WOODHAMMER,49,BRAVEBIRD,TutorMoves = PROTECT,RETURN,FACADE,HELPINGHAND,WEATHERBALL,FRUSTRATION,HIDDENPOWER,REST,SUNNYDAY,FLY,ACROBATICS,AIRSLASH,FEATHERDANCE,TURBULENCE,DEATHVORTEX,PINMISSILE,UTURN,FLUTTER,NECTARTAP,MAGICALLEAF,SOLARBEAM,SOLARBLADE,GIGADRAIN,BULLETSEED,GRASSKNOT,EDENFRUIT,AROMATHERAPY,WONDERROOM,ROCKBLAST,STEALTHROCK,THIEF,SCORESETTLER,TAUNT,CHARM,ATTRACT,SIRENSSONG,STEELWING,RAINDANCE,TOXIC,CURSE,OMINOUSWIND,ROUND,SLEEPTALK,ECHOEDVOICE,PURGE,SUBSTITUTE,DISABLE,ENERGYBALL,BRAVEBIRD,BOREASBREATH,HURRICANE,TORNADO,HYPERVOICE,BOOMBOX,FORTISSIMO,TWINBEAM,WORKUP,FOULPLAY,GRASSYGLIDE,SYNTHESIS,GRASSPLEDGE,DUALWINGBEAT,TAILWIND,DEFOG,FABLEDRUSH,WAIL,GOLDRUSH,SWORDSDANCE,LEAFBLADE,NASTYPLOT,BODYSLAM,REVENGE,BRICKBREAK,ROCKTOMB,GIGAIMPACT,HYPERBEAM,VENDETTA,IRONDEFENSE,BULKUP,LEECHLIFE,LEAFSTORM,IRONHEAD,CATAPULT,HEATWAVE,BODYPRESS,EggGroups = Flying,HatchSteps = 4096,Height = 1.1,Weight = 26.0,Color = Brown,Shape = Winged,Category = Bin Bird,Pokedex = They are typically very aggressive and will outright steal food out of unsuspecting tourists’ hands and to add salt to the wound, will mock you after outsmarting you.,Generation = 7,#-------------------------------,[PINECO]</v>
      </c>
    </row>
    <row r="11935" spans="1:5" x14ac:dyDescent="0.25">
      <c r="A11935" t="s">
        <v>4669</v>
      </c>
    </row>
    <row r="11936" spans="1:5" x14ac:dyDescent="0.25">
      <c r="A11936" t="s">
        <v>4651</v>
      </c>
    </row>
    <row r="11937" spans="1:1" x14ac:dyDescent="0.25">
      <c r="A11937" t="s">
        <v>4670</v>
      </c>
    </row>
    <row r="11938" spans="1:1" x14ac:dyDescent="0.25">
      <c r="A11938" t="s">
        <v>6</v>
      </c>
    </row>
    <row r="11939" spans="1:1" x14ac:dyDescent="0.25">
      <c r="A11939" t="s">
        <v>7</v>
      </c>
    </row>
    <row r="11940" spans="1:1" x14ac:dyDescent="0.25">
      <c r="A11940" t="s">
        <v>1926</v>
      </c>
    </row>
    <row r="11941" spans="1:1" x14ac:dyDescent="0.25">
      <c r="A11941" t="s">
        <v>1019</v>
      </c>
    </row>
    <row r="11942" spans="1:1" x14ac:dyDescent="0.25">
      <c r="A11942" t="s">
        <v>2233</v>
      </c>
    </row>
    <row r="11943" spans="1:1" x14ac:dyDescent="0.25">
      <c r="A11943" t="s">
        <v>11</v>
      </c>
    </row>
    <row r="11944" spans="1:1" x14ac:dyDescent="0.25">
      <c r="A11944" t="s">
        <v>4653</v>
      </c>
    </row>
    <row r="11945" spans="1:1" x14ac:dyDescent="0.25">
      <c r="A11945" t="s">
        <v>2140</v>
      </c>
    </row>
    <row r="11946" spans="1:1" x14ac:dyDescent="0.25">
      <c r="A11946" t="s">
        <v>4671</v>
      </c>
    </row>
    <row r="11947" spans="1:1" x14ac:dyDescent="0.25">
      <c r="A11947" t="s">
        <v>4672</v>
      </c>
    </row>
    <row r="11948" spans="1:1" x14ac:dyDescent="0.25">
      <c r="A11948" t="s">
        <v>125</v>
      </c>
    </row>
    <row r="11949" spans="1:1" x14ac:dyDescent="0.25">
      <c r="A11949" t="s">
        <v>787</v>
      </c>
    </row>
    <row r="11950" spans="1:1" x14ac:dyDescent="0.25">
      <c r="A11950" t="s">
        <v>195</v>
      </c>
    </row>
    <row r="11951" spans="1:1" x14ac:dyDescent="0.25">
      <c r="A11951" t="s">
        <v>4490</v>
      </c>
    </row>
    <row r="11952" spans="1:1" x14ac:dyDescent="0.25">
      <c r="A11952" t="s">
        <v>155</v>
      </c>
    </row>
    <row r="11953" spans="1:5" x14ac:dyDescent="0.25">
      <c r="A11953" t="s">
        <v>293</v>
      </c>
    </row>
    <row r="11954" spans="1:5" x14ac:dyDescent="0.25">
      <c r="A11954" t="s">
        <v>4657</v>
      </c>
    </row>
    <row r="11955" spans="1:5" x14ac:dyDescent="0.25">
      <c r="A11955" t="s">
        <v>4673</v>
      </c>
    </row>
    <row r="11956" spans="1:5" x14ac:dyDescent="0.25">
      <c r="A11956" t="s">
        <v>618</v>
      </c>
    </row>
    <row r="11957" spans="1:5" x14ac:dyDescent="0.25">
      <c r="A11957" t="s">
        <v>1</v>
      </c>
    </row>
    <row r="11958" spans="1:5" x14ac:dyDescent="0.25">
      <c r="A11958" t="s">
        <v>4674</v>
      </c>
      <c r="E11958" t="str">
        <f>A11958&amp;","&amp;A11959&amp;","&amp;A11960&amp;","&amp;A11961&amp;","&amp;A11962&amp;","&amp;A11963&amp;","&amp;A11964&amp;","&amp;A11965&amp;","&amp;A11966&amp;","&amp;A11967&amp;","&amp;A11968&amp;","&amp;A11969&amp;","&amp;A11970&amp;","&amp;A11971&amp;","&amp;A11972&amp;","&amp;A11973&amp;","&amp;A11974&amp;","&amp;A11975&amp;","&amp;A11976&amp;","&amp;A11977&amp;","&amp;A11978&amp;","&amp;A11979&amp;","&amp;A11980&amp;","&amp;A11981&amp;","&amp;A11982</f>
        <v>[PINECO],Name = Pineco,Types = ROCK,FAIRY,BaseStats = 45,45,60,35,60,45,GenderRatio = Female50Percent,GrowthRate = Medium,BaseExp = 58,EVs = DEFENSE,1,CatchRate = 190,Happiness = 70,Abilities = STURDY,BULLETPROOF,HiddenAbilities = OVERCOAT,Moves = 1,TACKLE,1,PROTECT,6,CRYSTALDUST,9,GLISTEN,12,DIAMONDSHARD,17,RAPIDSPIN,20,BIDE,23,POWERGEM,28,SELFDESTRUCT,31,BEJEWELED,34,DAZZLINGGLEAM,39,IRONDEFENSE,42,GEMSTORM,45,EXPLOSION,49,ETHEREALBURST,TutorMoves = ATTRACT,BUGBITE,BULLDOZE,CONFIDE,DIG,DOUBLETEAM,GOLDRUSH,EARTHQUAKE,ENDURE,EXPLOSION,FACADE,FRUSTRATION,GIGADRAIN,GRAVITY,GYROBALL,HIDDENPOWER,IRONDEFENSE,LIGHTSCREEN,PAINSPLIT,SCORESETTLER,PROTECT,REFLECT,REST,RETURN,ROCKSLIDE,ROCKSMASH,ROCKTOMB,ROUND,SANDSTORM,SLEEPTALK,SNORE,SOLARBEAM,STEALTHROCK,BRUTEFORCE,STRUGGLEBUG,SUBSTITUTE,SUNNYDAY,SWAGGER,TOXIC,ALLERGY,EggMoves = FLAIL,SWIFT,ENDURE,ENDEAVOR,STEALTHROCK,SPIKES,GEOMANCY,FACADE,CORECOLLAPSE,ASTEROIDBELT,DIAMONDSTORM,MAGNETRISE,EggGroups = Mineral,HatchSteps = 5120,Height = 0.6,Weight = 7.2,Color = Purple,Shape = Head,Category = Ore,Pokedex = Precious ores and gems are often found encrusted in the rocky surface of its skin. When workers are mining for minerals, they need to be careful not to hit a Pineco.,Generation = 2,Evolutions = FORRETRESS,Level,31</v>
      </c>
    </row>
    <row r="11959" spans="1:5" x14ac:dyDescent="0.25">
      <c r="A11959" t="s">
        <v>4675</v>
      </c>
    </row>
    <row r="11960" spans="1:5" x14ac:dyDescent="0.25">
      <c r="A11960" t="s">
        <v>4676</v>
      </c>
    </row>
    <row r="11961" spans="1:5" x14ac:dyDescent="0.25">
      <c r="A11961" t="s">
        <v>4677</v>
      </c>
    </row>
    <row r="11962" spans="1:5" x14ac:dyDescent="0.25">
      <c r="A11962" t="s">
        <v>6</v>
      </c>
    </row>
    <row r="11963" spans="1:5" x14ac:dyDescent="0.25">
      <c r="A11963" t="s">
        <v>7</v>
      </c>
    </row>
    <row r="11964" spans="1:5" x14ac:dyDescent="0.25">
      <c r="A11964" t="s">
        <v>44</v>
      </c>
    </row>
    <row r="11965" spans="1:5" x14ac:dyDescent="0.25">
      <c r="A11965" t="s">
        <v>203</v>
      </c>
    </row>
    <row r="11966" spans="1:5" x14ac:dyDescent="0.25">
      <c r="A11966" t="s">
        <v>10</v>
      </c>
    </row>
    <row r="11967" spans="1:5" x14ac:dyDescent="0.25">
      <c r="A11967" t="s">
        <v>11</v>
      </c>
    </row>
    <row r="11968" spans="1:5" x14ac:dyDescent="0.25">
      <c r="A11968" t="s">
        <v>4678</v>
      </c>
    </row>
    <row r="11969" spans="1:5" x14ac:dyDescent="0.25">
      <c r="A11969" t="s">
        <v>2224</v>
      </c>
    </row>
    <row r="11970" spans="1:5" x14ac:dyDescent="0.25">
      <c r="A11970" t="s">
        <v>4679</v>
      </c>
    </row>
    <row r="11971" spans="1:5" x14ac:dyDescent="0.25">
      <c r="A11971" t="s">
        <v>4680</v>
      </c>
    </row>
    <row r="11972" spans="1:5" x14ac:dyDescent="0.25">
      <c r="A11972" t="s">
        <v>4681</v>
      </c>
    </row>
    <row r="11973" spans="1:5" x14ac:dyDescent="0.25">
      <c r="A11973" t="s">
        <v>182</v>
      </c>
    </row>
    <row r="11974" spans="1:5" x14ac:dyDescent="0.25">
      <c r="A11974" t="s">
        <v>614</v>
      </c>
    </row>
    <row r="11975" spans="1:5" x14ac:dyDescent="0.25">
      <c r="A11975" t="s">
        <v>19</v>
      </c>
    </row>
    <row r="11976" spans="1:5" x14ac:dyDescent="0.25">
      <c r="A11976" t="s">
        <v>4682</v>
      </c>
    </row>
    <row r="11977" spans="1:5" x14ac:dyDescent="0.25">
      <c r="A11977" t="s">
        <v>185</v>
      </c>
    </row>
    <row r="11978" spans="1:5" x14ac:dyDescent="0.25">
      <c r="A11978" t="s">
        <v>22</v>
      </c>
    </row>
    <row r="11979" spans="1:5" x14ac:dyDescent="0.25">
      <c r="A11979" t="s">
        <v>4683</v>
      </c>
    </row>
    <row r="11980" spans="1:5" x14ac:dyDescent="0.25">
      <c r="A11980" t="s">
        <v>4684</v>
      </c>
    </row>
    <row r="11981" spans="1:5" x14ac:dyDescent="0.25">
      <c r="A11981" t="s">
        <v>223</v>
      </c>
    </row>
    <row r="11982" spans="1:5" x14ac:dyDescent="0.25">
      <c r="A11982" t="s">
        <v>4685</v>
      </c>
    </row>
    <row r="11983" spans="1:5" x14ac:dyDescent="0.25">
      <c r="A11983" t="s">
        <v>1</v>
      </c>
    </row>
    <row r="11984" spans="1:5" x14ac:dyDescent="0.25">
      <c r="A11984" t="s">
        <v>4686</v>
      </c>
      <c r="E11984" t="str">
        <f>A11984&amp;","&amp;A11985&amp;","&amp;A11986&amp;","&amp;A11987&amp;","&amp;A11988&amp;","&amp;A11989&amp;","&amp;A11990&amp;","&amp;A11991&amp;","&amp;A11992&amp;","&amp;A11993&amp;","&amp;A11994&amp;","&amp;A11995&amp;","&amp;A11996&amp;","&amp;A11997&amp;","&amp;A11998&amp;","&amp;A11999&amp;","&amp;A12000&amp;","&amp;A12001&amp;","&amp;A12002&amp;","&amp;A12003&amp;","&amp;A12004&amp;","&amp;A12005&amp;","&amp;A12006&amp;","&amp;A12007&amp;","&amp;A12008</f>
        <v>[FORRETRESS],Name = Forretress,Types = ROCK,FAIRY,BaseStats = 70,70,100,65,100,60,GenderRatio = Female50Percent,GrowthRate = Medium,BaseExp = 163,EVs = DEFENSE,1,SPECIAL_ATTACK,1,CatchRate = 75,Happiness = 70,Abilities = STURDY,BULLETPROOF,HiddenAbilities = OVERCOAT,Moves = 0,MIRRORSHOT,0,AUTOTOMIZE,1,MIRRORSHOT,1,AUTOTOMIZE,1,HEAVYSLAM,1,TACKLE,1,PROTECT,6,CRYSTALDUST,9,GLISTEN,12,DIAMONDSHARD,17,RAPIDSPIN,20,BIDE,23,POWERGEM,28,SELFDESTRUCT,31,BEJEWELED,34,DAZZLINGGLEAM,39,IRONDEFENSE,42,GEMSTORM,45,EXPLOSION,49,ETHEREALBURST,TutorMoves = ALLYSWITCH,ATTRACT,BLOCK,BUGBITE,BULLDOZE,CONFIDE,DIG,DOUBLETEAM,GOLDRUSH,EARTHQUAKE,ENDURE,EXPLOSION,FACADE,FLASHCANNON,FRUSTRATION,GIGADRAIN,GIGAIMPACT,GRAVITY,GYROBALL,HIDDENPOWER,HYPERBEAM,IRONDEFENSE,LASERFOCUS,LIGHTSCREEN,MAGNETRISE,PAINSPLIT,SCORESETTLER,PROTECT,REFLECT,REST,RETURN,ROCKPOLISH,ROCKSLIDE,ROCKSMASH,ROCKTOMB,ROUND,SANDSTORM,SIGNALBEAM,SLEEPTALK,SNORE,SOLARBEAM,STEALTHROCK,BRUTEFORCE,STRUGGLEBUG,SUBSTITUTE,SUNNYDAY,SWAGGER,TELEKINESIS,TOXIC,ALLERGY,VOLTSWITCH,EggGroups = Mineral,HatchSteps = 5120,Height = 1.2,Weight = 125.8,Color = Purple,Shape = Head,Habitat = Cave,Category = Ore,Pokedex = When you see a collection of precious minerals encrusted in the surface of the cave, it is a tell-tale sign that it is really a Forretress.,Generation = 2,#-------------------------------</v>
      </c>
    </row>
    <row r="11985" spans="1:1" x14ac:dyDescent="0.25">
      <c r="A11985" t="s">
        <v>4687</v>
      </c>
    </row>
    <row r="11986" spans="1:1" x14ac:dyDescent="0.25">
      <c r="A11986" t="s">
        <v>4676</v>
      </c>
    </row>
    <row r="11987" spans="1:1" x14ac:dyDescent="0.25">
      <c r="A11987" t="s">
        <v>4688</v>
      </c>
    </row>
    <row r="11988" spans="1:1" x14ac:dyDescent="0.25">
      <c r="A11988" t="s">
        <v>6</v>
      </c>
    </row>
    <row r="11989" spans="1:1" x14ac:dyDescent="0.25">
      <c r="A11989" t="s">
        <v>7</v>
      </c>
    </row>
    <row r="11990" spans="1:1" x14ac:dyDescent="0.25">
      <c r="A11990" t="s">
        <v>492</v>
      </c>
    </row>
    <row r="11991" spans="1:1" x14ac:dyDescent="0.25">
      <c r="A11991" t="s">
        <v>2505</v>
      </c>
    </row>
    <row r="11992" spans="1:1" x14ac:dyDescent="0.25">
      <c r="A11992" t="s">
        <v>2361</v>
      </c>
    </row>
    <row r="11993" spans="1:1" x14ac:dyDescent="0.25">
      <c r="A11993" t="s">
        <v>11</v>
      </c>
    </row>
    <row r="11994" spans="1:1" x14ac:dyDescent="0.25">
      <c r="A11994" t="s">
        <v>4678</v>
      </c>
    </row>
    <row r="11995" spans="1:1" x14ac:dyDescent="0.25">
      <c r="A11995" t="s">
        <v>2224</v>
      </c>
    </row>
    <row r="11996" spans="1:1" x14ac:dyDescent="0.25">
      <c r="A11996" t="s">
        <v>4689</v>
      </c>
    </row>
    <row r="11997" spans="1:1" x14ac:dyDescent="0.25">
      <c r="A11997" t="s">
        <v>4690</v>
      </c>
    </row>
    <row r="11998" spans="1:1" x14ac:dyDescent="0.25">
      <c r="A11998" t="s">
        <v>182</v>
      </c>
    </row>
    <row r="11999" spans="1:1" x14ac:dyDescent="0.25">
      <c r="A11999" t="s">
        <v>614</v>
      </c>
    </row>
    <row r="12000" spans="1:1" x14ac:dyDescent="0.25">
      <c r="A12000" t="s">
        <v>36</v>
      </c>
    </row>
    <row r="12001" spans="1:5" x14ac:dyDescent="0.25">
      <c r="A12001" t="s">
        <v>1963</v>
      </c>
    </row>
    <row r="12002" spans="1:5" x14ac:dyDescent="0.25">
      <c r="A12002" t="s">
        <v>185</v>
      </c>
    </row>
    <row r="12003" spans="1:5" x14ac:dyDescent="0.25">
      <c r="A12003" t="s">
        <v>22</v>
      </c>
    </row>
    <row r="12004" spans="1:5" x14ac:dyDescent="0.25">
      <c r="A12004" t="s">
        <v>4111</v>
      </c>
    </row>
    <row r="12005" spans="1:5" x14ac:dyDescent="0.25">
      <c r="A12005" t="s">
        <v>4683</v>
      </c>
    </row>
    <row r="12006" spans="1:5" x14ac:dyDescent="0.25">
      <c r="A12006" t="s">
        <v>4691</v>
      </c>
    </row>
    <row r="12007" spans="1:5" x14ac:dyDescent="0.25">
      <c r="A12007" t="s">
        <v>223</v>
      </c>
    </row>
    <row r="12008" spans="1:5" x14ac:dyDescent="0.25">
      <c r="A12008" t="s">
        <v>1</v>
      </c>
    </row>
    <row r="12009" spans="1:5" x14ac:dyDescent="0.25">
      <c r="A12009" t="s">
        <v>4692</v>
      </c>
      <c r="E12009" t="str">
        <f>A12009&amp;","&amp;A12010&amp;","&amp;A12011&amp;","&amp;A12012&amp;","&amp;A12013&amp;","&amp;A12014&amp;","&amp;A12015&amp;","&amp;A12016&amp;","&amp;A12017&amp;","&amp;A12018&amp;","&amp;A12019&amp;","&amp;A12020&amp;","&amp;A12021&amp;","&amp;A12022&amp;","&amp;A12023&amp;","&amp;A12024&amp;","&amp;A12025&amp;","&amp;A12026&amp;","&amp;A12027&amp;","&amp;A12028&amp;","&amp;A12029&amp;","&amp;A12030&amp;","&amp;A12031&amp;","&amp;A12032&amp;","&amp;A12033</f>
        <v>[HOOTHOOT2],Name = T.Hoothoot,Types = ICE,FLYING,BaseStats = 60,36,30,50,30,56,GenderRatio = Female50Percent,GrowthRate = Medium,BaseExp = 52,EVs = HP,1,CatchRate = 255,Happiness = 70,Abilities = INSOMNIA,BIGPECKS,HiddenAbilities = SNOWWARNING,Moves = 1,PECK,1,SUPERSONIC,3,ICESHARD,6,PURSUIT,9,GLIDE,12,COVET,16,MIST,22,AVALANCHE,27,COUPDEGRACE,32,ROOST,37,SWEEPINGTALON,41,HAIL,44,DRILLPECK,47,BRAVEBIRD,50,GLACIALLANCE,TutorMoves = STREAMRUSH,AGILITY,AIRSLASH,AMNESIA,ATTRACT,CALMMIND,CONFIDE,DEFOG,DOUBLETEAM,DREAMEATER,DUALWINGBEAT,ECHOEDVOICE,ENDURE,FACADE,FLY,FRUSTRATION,HEATWAVE,HIDDENPOWER,HURRICANE,HYPERVOICE,IMPRISON,MAGICCOAT,NASTYPLOT,PROTECT,PSYCHIC,PSYCHUP,RAINDANCE,RECYCLE,REFLECT,REST,RETURN,ROOST,ROUND,SCREECH,SHADOWBALL,SKYATTACK,SLEEPTALK,SNORE,STEELWING,STOREDPOWER,SUBSTITUTE,SUNNYDAY,SWAGGER,SWIFT,TAILWIND,THIEF,TOXIC,UPROAR,WORKUP,ZENHEADBUTT,EggMoves = AEROBLAST,SUPERSONIC,EROSION,GLIDE,WHIRLWIND,FEATHERDANCE,TAILWIND,DEFOG,EggGroups = Flying,HatchSteps = 3840,Height = 0.7,Weight = 21.2,Color = Gray,Shape = Winged,Category = Snow Owl,Pokedex = It is able to tilt its head 270 degrees. It uses this as a means of being able to scan its full surroundings.,Generation = 2,Evolutions = NOCTOWL2,Level,20</v>
      </c>
    </row>
    <row r="12010" spans="1:5" x14ac:dyDescent="0.25">
      <c r="A12010" t="s">
        <v>4693</v>
      </c>
    </row>
    <row r="12011" spans="1:5" x14ac:dyDescent="0.25">
      <c r="A12011" t="s">
        <v>82</v>
      </c>
    </row>
    <row r="12012" spans="1:5" x14ac:dyDescent="0.25">
      <c r="A12012" t="s">
        <v>4694</v>
      </c>
    </row>
    <row r="12013" spans="1:5" x14ac:dyDescent="0.25">
      <c r="A12013" t="s">
        <v>6</v>
      </c>
    </row>
    <row r="12014" spans="1:5" x14ac:dyDescent="0.25">
      <c r="A12014" t="s">
        <v>7</v>
      </c>
    </row>
    <row r="12015" spans="1:5" x14ac:dyDescent="0.25">
      <c r="A12015" t="s">
        <v>1212</v>
      </c>
    </row>
    <row r="12016" spans="1:5" x14ac:dyDescent="0.25">
      <c r="A12016" t="s">
        <v>256</v>
      </c>
    </row>
    <row r="12017" spans="1:1" x14ac:dyDescent="0.25">
      <c r="A12017" t="s">
        <v>146</v>
      </c>
    </row>
    <row r="12018" spans="1:1" x14ac:dyDescent="0.25">
      <c r="A12018" t="s">
        <v>11</v>
      </c>
    </row>
    <row r="12019" spans="1:1" x14ac:dyDescent="0.25">
      <c r="A12019" t="s">
        <v>4695</v>
      </c>
    </row>
    <row r="12020" spans="1:1" x14ac:dyDescent="0.25">
      <c r="A12020" t="s">
        <v>86</v>
      </c>
    </row>
    <row r="12021" spans="1:1" x14ac:dyDescent="0.25">
      <c r="A12021" t="s">
        <v>4696</v>
      </c>
    </row>
    <row r="12022" spans="1:1" x14ac:dyDescent="0.25">
      <c r="A12022" t="s">
        <v>4697</v>
      </c>
    </row>
    <row r="12023" spans="1:1" x14ac:dyDescent="0.25">
      <c r="A12023" t="s">
        <v>4698</v>
      </c>
    </row>
    <row r="12024" spans="1:1" x14ac:dyDescent="0.25">
      <c r="A12024" t="s">
        <v>125</v>
      </c>
    </row>
    <row r="12025" spans="1:1" x14ac:dyDescent="0.25">
      <c r="A12025" t="s">
        <v>290</v>
      </c>
    </row>
    <row r="12026" spans="1:1" x14ac:dyDescent="0.25">
      <c r="A12026" t="s">
        <v>235</v>
      </c>
    </row>
    <row r="12027" spans="1:1" x14ac:dyDescent="0.25">
      <c r="A12027" t="s">
        <v>1218</v>
      </c>
    </row>
    <row r="12028" spans="1:1" x14ac:dyDescent="0.25">
      <c r="A12028" t="s">
        <v>325</v>
      </c>
    </row>
    <row r="12029" spans="1:1" x14ac:dyDescent="0.25">
      <c r="A12029" t="s">
        <v>293</v>
      </c>
    </row>
    <row r="12030" spans="1:1" x14ac:dyDescent="0.25">
      <c r="A12030" t="s">
        <v>4699</v>
      </c>
    </row>
    <row r="12031" spans="1:1" x14ac:dyDescent="0.25">
      <c r="A12031" t="s">
        <v>4700</v>
      </c>
    </row>
    <row r="12032" spans="1:1" x14ac:dyDescent="0.25">
      <c r="A12032" t="s">
        <v>223</v>
      </c>
    </row>
    <row r="12033" spans="1:5" x14ac:dyDescent="0.25">
      <c r="A12033" t="s">
        <v>4701</v>
      </c>
    </row>
    <row r="12034" spans="1:5" x14ac:dyDescent="0.25">
      <c r="A12034" t="s">
        <v>1</v>
      </c>
    </row>
    <row r="12035" spans="1:5" x14ac:dyDescent="0.25">
      <c r="A12035" t="s">
        <v>4702</v>
      </c>
      <c r="E12035" t="str">
        <f>A12035&amp;","&amp;A12036&amp;","&amp;A12037&amp;","&amp;A12038&amp;","&amp;A12039&amp;","&amp;A12040&amp;","&amp;A12041&amp;","&amp;A12042&amp;","&amp;A12043&amp;","&amp;A12044&amp;","&amp;A12045&amp;","&amp;A12046&amp;","&amp;A12047&amp;","&amp;A12048&amp;","&amp;A12049&amp;","&amp;A12050&amp;","&amp;A12051&amp;","&amp;A12052&amp;","&amp;A12053&amp;","&amp;A12054&amp;","&amp;A12055&amp;","&amp;A12056&amp;","&amp;A12057&amp;","&amp;A12058&amp;","&amp;A12059</f>
        <v>[NOCTOWL2],Name = T.Noctowl,Types = ICE,FLYING,BaseStats = 100,86,96,70,50,50,GenderRatio = Female50Percent,GrowthRate = Medium,BaseExp = 158,EVs = HP,2,CatchRate = 90,Happiness = 70,Abilities = INSOMNIA,BIGPECKS,HiddenAbilities = SNOWWARNING,Moves = 0,AURORAVEIL,1,AURORAVEIL,1,PECK,1,SUPERSONIC,3,ICESHARD,6,PURSUIT,9,GLIDE,12,COVET,16,MIST,22,AVALANCHE,27,COUPDEGRACE,32,ROOST,37,SWEEPINGTALON,41,HAIL,44,DRILLPECK,47,BRAVEBIRD,50,GLACIALLANCE,TutorMoves = STREAMRUSH,AGILITY,AIRSLASH,AMNESIA,ATTRACT,CALMMIND,CONFIDE,DEFOG,DOUBLETEAM,DREAMEATER,DUALWINGBEAT,ECHOEDVOICE,ENDURE,FACADE,FLY,FRUSTRATION,FUTURESIGHT,GIGAIMPACT,HEATWAVE,HIDDENPOWER,HURRICANE,HYPERBEAM,HYPERVOICE,IMPRISON,LASERFOCUS,MAGICCOAT,NASTYPLOT,PROTECT,PSYCHIC,PSYCHUP,RAINDANCE,RECYCLE,REFLECT,REST,RETURN,ROOST,ROUND,SCREECH,SHADOWBALL,SKYATTACK,SLEEPTALK,SNORE,STEELWING,STOREDPOWER,SUBSTITUTE,SUNNYDAY,SWAGGER,SWIFT,TAILWIND,THIEF,TOXIC,UPROAR,WORKUP,ZENHEADBUTT,EggGroups = Flying,HatchSteps = 3840,Height = 1.6,Weight = 40.8,Color = Gray,Shape = Winged,Category = Snow Owl,Pokedex = Its eyes are trained to be able to easily see through snow storms and strong blizzards.,Generation = 2,#-------------------------------,[STUFFUL]</v>
      </c>
    </row>
    <row r="12036" spans="1:5" x14ac:dyDescent="0.25">
      <c r="A12036" t="s">
        <v>4703</v>
      </c>
    </row>
    <row r="12037" spans="1:5" x14ac:dyDescent="0.25">
      <c r="A12037" t="s">
        <v>82</v>
      </c>
    </row>
    <row r="12038" spans="1:5" x14ac:dyDescent="0.25">
      <c r="A12038" t="s">
        <v>4704</v>
      </c>
    </row>
    <row r="12039" spans="1:5" x14ac:dyDescent="0.25">
      <c r="A12039" t="s">
        <v>6</v>
      </c>
    </row>
    <row r="12040" spans="1:5" x14ac:dyDescent="0.25">
      <c r="A12040" t="s">
        <v>7</v>
      </c>
    </row>
    <row r="12041" spans="1:5" x14ac:dyDescent="0.25">
      <c r="A12041" t="s">
        <v>1225</v>
      </c>
    </row>
    <row r="12042" spans="1:5" x14ac:dyDescent="0.25">
      <c r="A12042" t="s">
        <v>275</v>
      </c>
    </row>
    <row r="12043" spans="1:5" x14ac:dyDescent="0.25">
      <c r="A12043" t="s">
        <v>2203</v>
      </c>
    </row>
    <row r="12044" spans="1:5" x14ac:dyDescent="0.25">
      <c r="A12044" t="s">
        <v>11</v>
      </c>
    </row>
    <row r="12045" spans="1:5" x14ac:dyDescent="0.25">
      <c r="A12045" t="s">
        <v>4695</v>
      </c>
    </row>
    <row r="12046" spans="1:5" x14ac:dyDescent="0.25">
      <c r="A12046" t="s">
        <v>86</v>
      </c>
    </row>
    <row r="12047" spans="1:5" x14ac:dyDescent="0.25">
      <c r="A12047" t="s">
        <v>4705</v>
      </c>
    </row>
    <row r="12048" spans="1:5" x14ac:dyDescent="0.25">
      <c r="A12048" t="s">
        <v>4706</v>
      </c>
    </row>
    <row r="12049" spans="1:5" x14ac:dyDescent="0.25">
      <c r="A12049" t="s">
        <v>125</v>
      </c>
    </row>
    <row r="12050" spans="1:5" x14ac:dyDescent="0.25">
      <c r="A12050" t="s">
        <v>290</v>
      </c>
    </row>
    <row r="12051" spans="1:5" x14ac:dyDescent="0.25">
      <c r="A12051" t="s">
        <v>101</v>
      </c>
    </row>
    <row r="12052" spans="1:5" x14ac:dyDescent="0.25">
      <c r="A12052" t="s">
        <v>1227</v>
      </c>
    </row>
    <row r="12053" spans="1:5" x14ac:dyDescent="0.25">
      <c r="A12053" t="s">
        <v>325</v>
      </c>
    </row>
    <row r="12054" spans="1:5" x14ac:dyDescent="0.25">
      <c r="A12054" t="s">
        <v>293</v>
      </c>
    </row>
    <row r="12055" spans="1:5" x14ac:dyDescent="0.25">
      <c r="A12055" t="s">
        <v>4699</v>
      </c>
    </row>
    <row r="12056" spans="1:5" x14ac:dyDescent="0.25">
      <c r="A12056" t="s">
        <v>4707</v>
      </c>
    </row>
    <row r="12057" spans="1:5" x14ac:dyDescent="0.25">
      <c r="A12057" t="s">
        <v>223</v>
      </c>
    </row>
    <row r="12058" spans="1:5" x14ac:dyDescent="0.25">
      <c r="A12058" t="s">
        <v>1</v>
      </c>
    </row>
    <row r="12059" spans="1:5" x14ac:dyDescent="0.25">
      <c r="A12059" t="s">
        <v>4708</v>
      </c>
      <c r="E12059" t="str">
        <f>A12059&amp;","&amp;A12060&amp;","&amp;A12061&amp;","&amp;A12062&amp;","&amp;A12063&amp;","&amp;A12064&amp;","&amp;A12065&amp;","&amp;A12066&amp;","&amp;A12067&amp;","&amp;A12068&amp;","&amp;A12069&amp;","&amp;A12070&amp;","&amp;A12071&amp;","&amp;A12072&amp;","&amp;A12073&amp;","&amp;A12074&amp;","&amp;A12075&amp;","&amp;A12076&amp;","&amp;A12077&amp;","&amp;A12078&amp;","&amp;A12079&amp;","&amp;A12080&amp;","&amp;A12081&amp;","&amp;A12082&amp;","&amp;A12083</f>
        <v>[STUFFUL],Name = Stufful,Types = GHOST,FIGHTING,BaseStats = 70,75,50,30,45,70,GenderRatio = Female50Percent,GrowthRate = Medium,BaseExp = 68,EVs = ATTACK,1,CatchRate = 140,Happiness = 70,Abilities = INFILTRATOR,MOLDBREAKER,HiddenAbilities = CURSEDBODY,Moves = 1,ASTONISH,1,BABYDOLLEYES,4,ARMTHRUST,8,PURSUIT,12,VENDETTA,16,ENDURE,20,LOWSWEEP,24,SHADOWCLAW,28,FLAIL,32,DRAINPUNCH,36,WICKEDSTRIKE,40,SUBMISSION,44,BELLYDRUM,48,THRASH,52,SUPERPOWER,56,POSSESSION,TutorMoves = STREAMRUSH,ATTRACT,BIND,BRICKBREAK,BRUTALSWING,BULKUP,BULLDOZE,CHARM,COACHING,CONFIDE,DOUBLETEAM,DUALCHOP,EARTHQUAKE,ENDURE,FACADE,FLING,FOCUSBLAST,FOCUSPUNCH,FRUSTRATION,HIDDENPOWER,ICEPUNCH,IRONHEAD,LOWSWEEP,MEGAKICK,MEGAPUNCH,PAINSPLIT,SCORESETTLER,PROTECT,REST,RETURN,ROAR,ROCKSLIDE,ROCKTOMB,ROLEPLAY,ROUND,SLEEPTALK,SNORE,STAMPEDE,SUBSTITUTE,SUPERPOWER,SWAGGER,SWORDSDANCE,TAUNT,THUNDERPUNCH,TOXIC,WORKUP,ZENHEADBUTT,EggMoves = FORCEPALM,DEFENSECURL,PARRY,FRENZY,DOUBLEKICK,FALSESURRENDER,REVENGE,WAIL,HEADBUTT,TAKEDOWN,BIDE,EggGroups = Field,HatchSteps = 4096,Height = 0.5,Weight = 6.8,Color = Pink,Shape = Quadruped,Category = Cursed Toy,Pokedex = This Pokemon has haunted a carelessly discarded stuffed animal and enjoys scaring ungrateful or bratty children.,Generation = 7,Evolutions = BEWEAR,Level,27</v>
      </c>
    </row>
    <row r="12060" spans="1:5" x14ac:dyDescent="0.25">
      <c r="A12060" t="s">
        <v>4709</v>
      </c>
    </row>
    <row r="12061" spans="1:5" x14ac:dyDescent="0.25">
      <c r="A12061" t="s">
        <v>1400</v>
      </c>
    </row>
    <row r="12062" spans="1:5" x14ac:dyDescent="0.25">
      <c r="A12062" t="s">
        <v>4710</v>
      </c>
    </row>
    <row r="12063" spans="1:5" x14ac:dyDescent="0.25">
      <c r="A12063" t="s">
        <v>6</v>
      </c>
    </row>
    <row r="12064" spans="1:5" x14ac:dyDescent="0.25">
      <c r="A12064" t="s">
        <v>7</v>
      </c>
    </row>
    <row r="12065" spans="1:1" x14ac:dyDescent="0.25">
      <c r="A12065" t="s">
        <v>8</v>
      </c>
    </row>
    <row r="12066" spans="1:1" x14ac:dyDescent="0.25">
      <c r="A12066" t="s">
        <v>145</v>
      </c>
    </row>
    <row r="12067" spans="1:1" x14ac:dyDescent="0.25">
      <c r="A12067" t="s">
        <v>1253</v>
      </c>
    </row>
    <row r="12068" spans="1:1" x14ac:dyDescent="0.25">
      <c r="A12068" t="s">
        <v>11</v>
      </c>
    </row>
    <row r="12069" spans="1:1" x14ac:dyDescent="0.25">
      <c r="A12069" t="s">
        <v>4711</v>
      </c>
    </row>
    <row r="12070" spans="1:1" x14ac:dyDescent="0.25">
      <c r="A12070" t="s">
        <v>259</v>
      </c>
    </row>
    <row r="12071" spans="1:1" x14ac:dyDescent="0.25">
      <c r="A12071" t="s">
        <v>4712</v>
      </c>
    </row>
    <row r="12072" spans="1:1" x14ac:dyDescent="0.25">
      <c r="A12072" t="s">
        <v>4713</v>
      </c>
    </row>
    <row r="12073" spans="1:1" x14ac:dyDescent="0.25">
      <c r="A12073" t="s">
        <v>4714</v>
      </c>
    </row>
    <row r="12074" spans="1:1" x14ac:dyDescent="0.25">
      <c r="A12074" t="s">
        <v>367</v>
      </c>
    </row>
    <row r="12075" spans="1:1" x14ac:dyDescent="0.25">
      <c r="A12075" t="s">
        <v>787</v>
      </c>
    </row>
    <row r="12076" spans="1:1" x14ac:dyDescent="0.25">
      <c r="A12076" t="s">
        <v>452</v>
      </c>
    </row>
    <row r="12077" spans="1:1" x14ac:dyDescent="0.25">
      <c r="A12077" t="s">
        <v>4715</v>
      </c>
    </row>
    <row r="12078" spans="1:1" x14ac:dyDescent="0.25">
      <c r="A12078" t="s">
        <v>766</v>
      </c>
    </row>
    <row r="12079" spans="1:1" x14ac:dyDescent="0.25">
      <c r="A12079" t="s">
        <v>551</v>
      </c>
    </row>
    <row r="12080" spans="1:1" x14ac:dyDescent="0.25">
      <c r="A12080" t="s">
        <v>4716</v>
      </c>
    </row>
    <row r="12081" spans="1:5" x14ac:dyDescent="0.25">
      <c r="A12081" t="s">
        <v>4717</v>
      </c>
    </row>
    <row r="12082" spans="1:5" x14ac:dyDescent="0.25">
      <c r="A12082" t="s">
        <v>618</v>
      </c>
    </row>
    <row r="12083" spans="1:5" x14ac:dyDescent="0.25">
      <c r="A12083" t="s">
        <v>4718</v>
      </c>
    </row>
    <row r="12084" spans="1:5" x14ac:dyDescent="0.25">
      <c r="A12084" t="s">
        <v>1</v>
      </c>
    </row>
    <row r="12085" spans="1:5" x14ac:dyDescent="0.25">
      <c r="A12085" t="s">
        <v>4719</v>
      </c>
      <c r="E12085" t="str">
        <f>A12085&amp;","&amp;A12086&amp;","&amp;A12087&amp;","&amp;A12088&amp;","&amp;A12089&amp;","&amp;A12090&amp;","&amp;A12091&amp;","&amp;A12092&amp;","&amp;A12093&amp;","&amp;A12094&amp;","&amp;A12095&amp;","&amp;A12096&amp;","&amp;A12097&amp;","&amp;A12098&amp;","&amp;A12099&amp;","&amp;A12100&amp;","&amp;A12101&amp;","&amp;A12102&amp;","&amp;A12103&amp;","&amp;A12104&amp;","&amp;A12105&amp;","&amp;A12106&amp;","&amp;A12107&amp;","&amp;A12108&amp;","&amp;A12109</f>
        <v>[BEWEAR],Name = Bewear,Types = GHOST,FIGHTING,BaseStats = 120,125,80,40,55,80,GenderRatio = Female50Percent,GrowthRate = Medium,BaseExp = 175,EVs = ATTACK,2,CatchRate = 70,Happiness = 70,Abilities = INFILTRATOR,MOLDBREAKER,HiddenAbilities = CURSEDBODY,Moves = 0,THROATCHOP,1,THROATCHOP,1,ASTONISH,1,BABYDOLLEYES,4,ARMTHRUST,8,PURSUIT,12,VENDETTA,16,ENDURE,20,LOWSWEEP,24,SHADOWCLAW,28,FLAIL,32,DRAINPUNCH,36,WICKEDSTRIKE,40,SUBMISSION,44,BELLYDRUM,48,THRASH,52,SUPERPOWER,56,POSSESSION,TutorMoves = STREAMRUSH,ATTRACT,BIND,BODYPRESS,BODYSLAM,BRICKBREAK,BRUTALSWING,BULKUP,BULLDOZE,CHARM,CLOSECOMBAT,COACHING,CONFIDE,DARKESTLARIAT,DOUBLETEAM,DRAGONCLAW,DRAINPUNCH,DUALCHOP,EARTHQUAKE,ENDURE,FACADE,FLING,FOCUSBLAST,FOCUSPUNCH,FRUSTRATION,GIGAIMPACT,HIDDENPOWER,HIGHHORSEPOWER,HYPERBEAM,ICEPUNCH,IRONHEAD,LOWKICK,LOWSWEEP,MEGAKICK,MEGAPUNCH,PAINSPLIT,SCORESETTLER,PROTECT,REST,RETURN,REVENGE,REVERSAL,ROAR,ROCKSLIDE,ROCKTOMB,ROLEPLAY,ROUND,SHADOWCLAW,SLEEPTALK,SNORE,STAMPEDE,SUBSTITUTE,SUPERPOWER,SWAGGER,SWORDSDANCE,TAUNT,THUNDERPUNCH,TOXIC,WORKUP,ZENHEADBUTT,EggGroups = Field,HatchSteps = 4096,Height = 2.1,Weight = 135.0,Color = Pink,Shape = BipedalTail,Category = Cursed Toy,Pokedex = When it envolved, parts of its body that were barely hanging together have started to tear further at its seams, revealing part of the ghost that possesses it.,Generation = 7,#-------------------------------,[CARBINK]</v>
      </c>
    </row>
    <row r="12086" spans="1:5" x14ac:dyDescent="0.25">
      <c r="A12086" t="s">
        <v>4720</v>
      </c>
    </row>
    <row r="12087" spans="1:5" x14ac:dyDescent="0.25">
      <c r="A12087" t="s">
        <v>1400</v>
      </c>
    </row>
    <row r="12088" spans="1:5" x14ac:dyDescent="0.25">
      <c r="A12088" t="s">
        <v>4721</v>
      </c>
    </row>
    <row r="12089" spans="1:5" x14ac:dyDescent="0.25">
      <c r="A12089" t="s">
        <v>6</v>
      </c>
    </row>
    <row r="12090" spans="1:5" x14ac:dyDescent="0.25">
      <c r="A12090" t="s">
        <v>7</v>
      </c>
    </row>
    <row r="12091" spans="1:5" x14ac:dyDescent="0.25">
      <c r="A12091" t="s">
        <v>274</v>
      </c>
    </row>
    <row r="12092" spans="1:5" x14ac:dyDescent="0.25">
      <c r="A12092" t="s">
        <v>164</v>
      </c>
    </row>
    <row r="12093" spans="1:5" x14ac:dyDescent="0.25">
      <c r="A12093" t="s">
        <v>2369</v>
      </c>
    </row>
    <row r="12094" spans="1:5" x14ac:dyDescent="0.25">
      <c r="A12094" t="s">
        <v>11</v>
      </c>
    </row>
    <row r="12095" spans="1:5" x14ac:dyDescent="0.25">
      <c r="A12095" t="s">
        <v>4711</v>
      </c>
    </row>
    <row r="12096" spans="1:5" x14ac:dyDescent="0.25">
      <c r="A12096" t="s">
        <v>259</v>
      </c>
    </row>
    <row r="12097" spans="1:5" x14ac:dyDescent="0.25">
      <c r="A12097" t="s">
        <v>4722</v>
      </c>
    </row>
    <row r="12098" spans="1:5" x14ac:dyDescent="0.25">
      <c r="A12098" t="s">
        <v>4723</v>
      </c>
    </row>
    <row r="12099" spans="1:5" x14ac:dyDescent="0.25">
      <c r="A12099" t="s">
        <v>367</v>
      </c>
    </row>
    <row r="12100" spans="1:5" x14ac:dyDescent="0.25">
      <c r="A12100" t="s">
        <v>787</v>
      </c>
    </row>
    <row r="12101" spans="1:5" x14ac:dyDescent="0.25">
      <c r="A12101" t="s">
        <v>2162</v>
      </c>
    </row>
    <row r="12102" spans="1:5" x14ac:dyDescent="0.25">
      <c r="A12102" t="s">
        <v>4724</v>
      </c>
    </row>
    <row r="12103" spans="1:5" x14ac:dyDescent="0.25">
      <c r="A12103" t="s">
        <v>766</v>
      </c>
    </row>
    <row r="12104" spans="1:5" x14ac:dyDescent="0.25">
      <c r="A12104" t="s">
        <v>112</v>
      </c>
    </row>
    <row r="12105" spans="1:5" x14ac:dyDescent="0.25">
      <c r="A12105" t="s">
        <v>4716</v>
      </c>
    </row>
    <row r="12106" spans="1:5" x14ac:dyDescent="0.25">
      <c r="A12106" t="s">
        <v>4725</v>
      </c>
    </row>
    <row r="12107" spans="1:5" x14ac:dyDescent="0.25">
      <c r="A12107" t="s">
        <v>618</v>
      </c>
    </row>
    <row r="12108" spans="1:5" x14ac:dyDescent="0.25">
      <c r="A12108" t="s">
        <v>1</v>
      </c>
    </row>
    <row r="12109" spans="1:5" x14ac:dyDescent="0.25">
      <c r="A12109" t="s">
        <v>4726</v>
      </c>
      <c r="E12109" t="str">
        <f>A12109&amp;","&amp;A12110&amp;","&amp;A12111&amp;","&amp;A12112&amp;","&amp;A12113&amp;","&amp;A12114&amp;","&amp;A12115&amp;","&amp;A12116&amp;","&amp;A12117&amp;","&amp;A12118&amp;","&amp;A12119&amp;","&amp;A12120&amp;","&amp;A12121&amp;","&amp;A12122&amp;","&amp;A12123&amp;","&amp;A12124&amp;","&amp;A12125&amp;","&amp;A12126&amp;","&amp;A12127&amp;","&amp;A12128&amp;","&amp;A12129&amp;","&amp;A12130&amp;","&amp;A12131&amp;","&amp;A12132&amp;","&amp;A12133</f>
        <v>[CARBINK],Name = Carbink,Types = LIGHT,ROCK,BaseStats = 50,50,150,50,50,150,GenderRatio = Genderless,GrowthRate = Slow,BaseExp = 100,EVs = DEFENSE,1,SPECIAL_DEFENSE,1,CatchRate = 30,Happiness = 70,Abilities = LEVITATE,ROUGHSKIN,HiddenAbilities = STURDY,Moves = 1,DIAMONDSHARD,1,CRYSTALDUST,4,HARDEN,8,RAINBOWBEAM,12,BOULDERHURL,16,FLASH,20,ROCKPOLISH,24,ASTEROIDBELT,28,STEALTHROCK,33,POWERGEM,38,BEJEWELED,43,MOONBLAST,47,CORECOLLAPSE,52,MOONSTONERAY,TutorMoves = AFTERYOU,ALLYSWITCH,BODYPRESS,CALMMIND,CHARM,CONFIDE,COVET,DAZZLINGGLEAM,DOUBLETEAM,EARTHPOWER,ENDURE,EXPLOSION,FACADE,FRUSTRATION,GRAVITY,GUARDSWAP,GYROBALL,HAIL,HIDDENPOWER,IRONDEFENSE,LIGHTSCREEN,MAGICCOAT,MAGNETRISE,METEORBEAM,FABLEDRUSH,NATUREPOWER,POWERGEM,PROTECT,PSYCHIC,PSYCHUP,REFLECT,REST,RETURN,ROCKPOLISH,ROCKSLIDE,ROCKTOMB,ROUND,SAFEGUARD,SANDSTORM,SANDTOMB,SKILLSWAP,SLEEPTALK,BOULDERHURL,SNORE,STEALTHROCK,STAMPEDE,STONEEDGE,SUBSTITUTE,SUNNYDAY,SWAGGER,TELEKINESIS,TERRAINPULSE,TOXIC,TRICKROOM,WONDERROOM,EggMoves = MINERALWAVE,SUPERNOVA,AURASPHERE,GEOMANCY,GAMMARAY,AURORAVEIL,WISH,HEAVYSLAM,GRAVITYPRESS,EggGroups = Fairy,Mineral,HatchSteps = 6400,Height = 0.3,Weight = 255.7,Color = Brown,Shape = Head,Category = Asteroid,Pokedex = Despite its small size, it is incredibly dense, exhibiting a gravitational force that it is able to attract small particles of rocks and mud to orbit around it.,Generation = 6,#-------------------------------</v>
      </c>
    </row>
    <row r="12110" spans="1:5" x14ac:dyDescent="0.25">
      <c r="A12110" t="s">
        <v>4727</v>
      </c>
    </row>
    <row r="12111" spans="1:5" x14ac:dyDescent="0.25">
      <c r="A12111" t="s">
        <v>4728</v>
      </c>
    </row>
    <row r="12112" spans="1:5" x14ac:dyDescent="0.25">
      <c r="A12112" t="s">
        <v>4729</v>
      </c>
    </row>
    <row r="12113" spans="1:1" x14ac:dyDescent="0.25">
      <c r="A12113" t="s">
        <v>174</v>
      </c>
    </row>
    <row r="12114" spans="1:1" x14ac:dyDescent="0.25">
      <c r="A12114" t="s">
        <v>175</v>
      </c>
    </row>
    <row r="12115" spans="1:1" x14ac:dyDescent="0.25">
      <c r="A12115" t="s">
        <v>4730</v>
      </c>
    </row>
    <row r="12116" spans="1:1" x14ac:dyDescent="0.25">
      <c r="A12116" t="s">
        <v>1470</v>
      </c>
    </row>
    <row r="12117" spans="1:1" x14ac:dyDescent="0.25">
      <c r="A12117" t="s">
        <v>2612</v>
      </c>
    </row>
    <row r="12118" spans="1:1" x14ac:dyDescent="0.25">
      <c r="A12118" t="s">
        <v>11</v>
      </c>
    </row>
    <row r="12119" spans="1:1" x14ac:dyDescent="0.25">
      <c r="A12119" t="s">
        <v>4731</v>
      </c>
    </row>
    <row r="12120" spans="1:1" x14ac:dyDescent="0.25">
      <c r="A12120" t="s">
        <v>4106</v>
      </c>
    </row>
    <row r="12121" spans="1:1" x14ac:dyDescent="0.25">
      <c r="A12121" t="s">
        <v>4732</v>
      </c>
    </row>
    <row r="12122" spans="1:1" x14ac:dyDescent="0.25">
      <c r="A12122" t="s">
        <v>4733</v>
      </c>
    </row>
    <row r="12123" spans="1:1" x14ac:dyDescent="0.25">
      <c r="A12123" t="s">
        <v>4734</v>
      </c>
    </row>
    <row r="12124" spans="1:1" x14ac:dyDescent="0.25">
      <c r="A12124" t="s">
        <v>1343</v>
      </c>
    </row>
    <row r="12125" spans="1:1" x14ac:dyDescent="0.25">
      <c r="A12125" t="s">
        <v>3291</v>
      </c>
    </row>
    <row r="12126" spans="1:1" x14ac:dyDescent="0.25">
      <c r="A12126" t="s">
        <v>52</v>
      </c>
    </row>
    <row r="12127" spans="1:1" x14ac:dyDescent="0.25">
      <c r="A12127" t="s">
        <v>4735</v>
      </c>
    </row>
    <row r="12128" spans="1:1" x14ac:dyDescent="0.25">
      <c r="A12128" t="s">
        <v>155</v>
      </c>
    </row>
    <row r="12129" spans="1:5" x14ac:dyDescent="0.25">
      <c r="A12129" t="s">
        <v>22</v>
      </c>
    </row>
    <row r="12130" spans="1:5" x14ac:dyDescent="0.25">
      <c r="A12130" t="s">
        <v>4736</v>
      </c>
    </row>
    <row r="12131" spans="1:5" x14ac:dyDescent="0.25">
      <c r="A12131" t="s">
        <v>4737</v>
      </c>
    </row>
    <row r="12132" spans="1:5" x14ac:dyDescent="0.25">
      <c r="A12132" t="s">
        <v>296</v>
      </c>
    </row>
    <row r="12133" spans="1:5" x14ac:dyDescent="0.25">
      <c r="A12133" t="s">
        <v>1</v>
      </c>
    </row>
    <row r="12134" spans="1:5" x14ac:dyDescent="0.25">
      <c r="A12134" t="s">
        <v>4738</v>
      </c>
      <c r="E12134" t="str">
        <f>A12134&amp;","&amp;A12135&amp;","&amp;A12136&amp;","&amp;A12137&amp;","&amp;A12138&amp;","&amp;A12139&amp;","&amp;A12140&amp;","&amp;A12141&amp;","&amp;A12142&amp;","&amp;A12143&amp;","&amp;A12144&amp;","&amp;A12145&amp;","&amp;A12146&amp;","&amp;A12147&amp;","&amp;A12148&amp;","&amp;A12149&amp;","&amp;A12150&amp;","&amp;A12151&amp;","&amp;A12152&amp;","&amp;A12153&amp;","&amp;A12154&amp;","&amp;A12155&amp;","&amp;A12156&amp;","&amp;A12157&amp;","&amp;A12158</f>
        <v>[GIBLE],Name = Gible,Types = GHOST,DRAGON,BaseStats = 58,70,40,42,50,40,GenderRatio = Female50Percent,GrowthRate = Slow,BaseExp = 60,EVs = ATTACK,1,CatchRate = 45,Happiness = 70,Abilities = INTIMIDATE,HYPERCUTTER,HiddenAbilities = ROUGHSKIN,Moves = 1,ASTONISH,1,TACKLE,6,SANDATTACK,12,SCALESHOT,18,NECROPHAGY,24,TORMENT,30,SHADOWCLAW,36,CRUNCH,42,DRAGONCLAW,48,DRAGONDANCE,54,SPECTRALTHIEF,60,PHANTOMFORCE,66,DRACONICCRASH,TutorMoves = STREAMRUSH,ATTRACT,BODYSLAM,BULLDOZE,CONFIDE,CUT,DIG,DOUBLETEAM,DRACOMETEOR,DRAGONCLAW,DRACOSURGE,EARTHPOWER,EARTHQUAKE,ENDURE,FACADE,FIREBLAST,FLAMETHROWER,FRUSTRATION,HIDDENPOWER,IRONHEAD,MUDSHACKLES,OUTRAGE,PROTECT,RAINDANCE,REST,RETURN,ROAR,ROCKSLIDE,ROCKSMASH,ROCKTOMB,ROUND,SANDSTORM,SANDTOMB,SCALESHOT,SCARYFACE,SCORCHINGSANDS,SHADOWCLAW,SLEEPTALK,SNORE,STEALTHROCK,STONEEDGE,BRUTEFORCE,SUBSTITUTE,SUNNYDAY,SWAGGER,SWIFT,TOXIC,EggMoves = BREAKINGSWIPE,METALCLAW,THRASH,NOBLEROAR,BITE,SLASH,NIGHTSLASH,EggGroups = Monster,Dragon,HatchSteps = 10455,Height = 0.7,Weight = 20.5,Color = Blue,Shape = BipedalTail,Category = Sinister,Pokedex = When travelers complain about a spectral force or report hearing growling noises or some sort of sinister aura, it was likely that of a Gible.,Generation = 4,Evolutions = GABITE,Level,24</v>
      </c>
    </row>
    <row r="12135" spans="1:5" x14ac:dyDescent="0.25">
      <c r="A12135" t="s">
        <v>4739</v>
      </c>
    </row>
    <row r="12136" spans="1:5" x14ac:dyDescent="0.25">
      <c r="A12136" t="s">
        <v>4740</v>
      </c>
    </row>
    <row r="12137" spans="1:5" x14ac:dyDescent="0.25">
      <c r="A12137" t="s">
        <v>4741</v>
      </c>
    </row>
    <row r="12138" spans="1:5" x14ac:dyDescent="0.25">
      <c r="A12138" t="s">
        <v>6</v>
      </c>
    </row>
    <row r="12139" spans="1:5" x14ac:dyDescent="0.25">
      <c r="A12139" t="s">
        <v>175</v>
      </c>
    </row>
    <row r="12140" spans="1:5" x14ac:dyDescent="0.25">
      <c r="A12140" t="s">
        <v>478</v>
      </c>
    </row>
    <row r="12141" spans="1:5" x14ac:dyDescent="0.25">
      <c r="A12141" t="s">
        <v>145</v>
      </c>
    </row>
    <row r="12142" spans="1:5" x14ac:dyDescent="0.25">
      <c r="A12142" t="s">
        <v>2233</v>
      </c>
    </row>
    <row r="12143" spans="1:5" x14ac:dyDescent="0.25">
      <c r="A12143" t="s">
        <v>11</v>
      </c>
    </row>
    <row r="12144" spans="1:5" x14ac:dyDescent="0.25">
      <c r="A12144" t="s">
        <v>4742</v>
      </c>
    </row>
    <row r="12145" spans="1:5" x14ac:dyDescent="0.25">
      <c r="A12145" t="s">
        <v>4743</v>
      </c>
    </row>
    <row r="12146" spans="1:5" x14ac:dyDescent="0.25">
      <c r="A12146" t="s">
        <v>4744</v>
      </c>
    </row>
    <row r="12147" spans="1:5" x14ac:dyDescent="0.25">
      <c r="A12147" t="s">
        <v>4745</v>
      </c>
    </row>
    <row r="12148" spans="1:5" x14ac:dyDescent="0.25">
      <c r="A12148" t="s">
        <v>4746</v>
      </c>
    </row>
    <row r="12149" spans="1:5" x14ac:dyDescent="0.25">
      <c r="A12149" t="s">
        <v>1164</v>
      </c>
    </row>
    <row r="12150" spans="1:5" x14ac:dyDescent="0.25">
      <c r="A12150" t="s">
        <v>264</v>
      </c>
    </row>
    <row r="12151" spans="1:5" x14ac:dyDescent="0.25">
      <c r="A12151" t="s">
        <v>235</v>
      </c>
    </row>
    <row r="12152" spans="1:5" x14ac:dyDescent="0.25">
      <c r="A12152" t="s">
        <v>4363</v>
      </c>
    </row>
    <row r="12153" spans="1:5" x14ac:dyDescent="0.25">
      <c r="A12153" t="s">
        <v>53</v>
      </c>
    </row>
    <row r="12154" spans="1:5" x14ac:dyDescent="0.25">
      <c r="A12154" t="s">
        <v>112</v>
      </c>
    </row>
    <row r="12155" spans="1:5" x14ac:dyDescent="0.25">
      <c r="A12155" t="s">
        <v>4747</v>
      </c>
    </row>
    <row r="12156" spans="1:5" x14ac:dyDescent="0.25">
      <c r="A12156" t="s">
        <v>4748</v>
      </c>
    </row>
    <row r="12157" spans="1:5" x14ac:dyDescent="0.25">
      <c r="A12157" t="s">
        <v>385</v>
      </c>
    </row>
    <row r="12158" spans="1:5" x14ac:dyDescent="0.25">
      <c r="A12158" t="s">
        <v>4749</v>
      </c>
    </row>
    <row r="12159" spans="1:5" x14ac:dyDescent="0.25">
      <c r="A12159" t="s">
        <v>1</v>
      </c>
    </row>
    <row r="12160" spans="1:5" x14ac:dyDescent="0.25">
      <c r="A12160" t="s">
        <v>4750</v>
      </c>
      <c r="E12160" t="str">
        <f>A12160&amp;","&amp;A12161&amp;","&amp;A12162&amp;","&amp;A12163&amp;","&amp;A12164&amp;","&amp;A12165&amp;","&amp;A12166&amp;","&amp;A12167&amp;","&amp;A12168&amp;","&amp;A12169&amp;","&amp;A12170&amp;","&amp;A12171&amp;","&amp;A12172&amp;","&amp;A12173&amp;","&amp;A12174&amp;","&amp;A12175&amp;","&amp;A12176&amp;","&amp;A12177&amp;","&amp;A12178&amp;","&amp;A12179&amp;","&amp;A12180&amp;","&amp;A12181&amp;","&amp;A12182&amp;","&amp;A12183&amp;","&amp;A12184</f>
        <v>[GABITE],Name = Gabite,Types = GHOST,DRAGON,BaseStats = 68,90,55,82,60,55,GenderRatio = Female50Percent,GrowthRate = Slow,BaseExp = 144,EVs = ATTACK,2,CatchRate = 45,Happiness = 70,Abilities = INTIMIDATE,HYPERCUTTER,HiddenAbilities = ROUGHSKIN,Moves = 1,ASTONISH,1,TACKLE,6,SANDATTACK,12,SCALESHOT,18,NECROPHAGY,24,TORMENT,30,SHADOWCLAW,36,CRUNCH,42,DRAGONCLAW,48,DRAGONDANCE,54,SPECTRALTHIEF,60,PHANTOMFORCE,66,DRACONICCRASH,TutorMoves = STREAMRUSH,ATTRACT,BODYSLAM,BULLDOZE,CONFIDE,CUT,DIG,DOUBLETEAM,DRACOMETEOR,DRAGONCLAW,DRACOSURGE,DUALCHOP,EARTHPOWER,EARTHQUAKE,ENDURE,FACADE,FIREBLAST,FLAMETHROWER,FRUSTRATION,HIDDENPOWER,IRONHEAD,LASERFOCUS,MUDSHACKLES,OUTRAGE,PROTECT,RAINDANCE,REST,RETURN,ROAR,ROCKSLIDE,ROCKSMASH,ROCKTOMB,ROUND,SANDSTORM,SANDTOMB,SCALESHOT,SCARYFACE,SCORCHINGSANDS,SHADOWCLAW,SLEEPTALK,SNORE,STEALTHROCK,STONEEDGE,BRUTEFORCE,SUBSTITUTE,SUNNYDAY,SWAGGER,SWIFT,TOXIC,EggGroups = Monster,Dragon,HatchSteps = 10455,Height = 1.4,Weight = 56.0,Color = Blue,Shape = BipedalTail,Category = Sinister,Pokedex = It has a range of possible habitats because it is the manifestation of a sinister force or aura and wherever that can be found, a Gabite likely will manifest.,Generation = 4,Evolutions = GARCHOMP,Level,48,#-------------------------------</v>
      </c>
    </row>
    <row r="12161" spans="1:1" x14ac:dyDescent="0.25">
      <c r="A12161" t="s">
        <v>4751</v>
      </c>
    </row>
    <row r="12162" spans="1:1" x14ac:dyDescent="0.25">
      <c r="A12162" t="s">
        <v>4740</v>
      </c>
    </row>
    <row r="12163" spans="1:1" x14ac:dyDescent="0.25">
      <c r="A12163" t="s">
        <v>4752</v>
      </c>
    </row>
    <row r="12164" spans="1:1" x14ac:dyDescent="0.25">
      <c r="A12164" t="s">
        <v>6</v>
      </c>
    </row>
    <row r="12165" spans="1:1" x14ac:dyDescent="0.25">
      <c r="A12165" t="s">
        <v>175</v>
      </c>
    </row>
    <row r="12166" spans="1:1" x14ac:dyDescent="0.25">
      <c r="A12166" t="s">
        <v>245</v>
      </c>
    </row>
    <row r="12167" spans="1:1" x14ac:dyDescent="0.25">
      <c r="A12167" t="s">
        <v>164</v>
      </c>
    </row>
    <row r="12168" spans="1:1" x14ac:dyDescent="0.25">
      <c r="A12168" t="s">
        <v>2233</v>
      </c>
    </row>
    <row r="12169" spans="1:1" x14ac:dyDescent="0.25">
      <c r="A12169" t="s">
        <v>11</v>
      </c>
    </row>
    <row r="12170" spans="1:1" x14ac:dyDescent="0.25">
      <c r="A12170" t="s">
        <v>4742</v>
      </c>
    </row>
    <row r="12171" spans="1:1" x14ac:dyDescent="0.25">
      <c r="A12171" t="s">
        <v>4743</v>
      </c>
    </row>
    <row r="12172" spans="1:1" x14ac:dyDescent="0.25">
      <c r="A12172" t="s">
        <v>4744</v>
      </c>
    </row>
    <row r="12173" spans="1:1" x14ac:dyDescent="0.25">
      <c r="A12173" t="s">
        <v>4753</v>
      </c>
    </row>
    <row r="12174" spans="1:1" x14ac:dyDescent="0.25">
      <c r="A12174" t="s">
        <v>1164</v>
      </c>
    </row>
    <row r="12175" spans="1:1" x14ac:dyDescent="0.25">
      <c r="A12175" t="s">
        <v>264</v>
      </c>
    </row>
    <row r="12176" spans="1:1" x14ac:dyDescent="0.25">
      <c r="A12176" t="s">
        <v>126</v>
      </c>
    </row>
    <row r="12177" spans="1:5" x14ac:dyDescent="0.25">
      <c r="A12177" t="s">
        <v>4754</v>
      </c>
    </row>
    <row r="12178" spans="1:5" x14ac:dyDescent="0.25">
      <c r="A12178" t="s">
        <v>53</v>
      </c>
    </row>
    <row r="12179" spans="1:5" x14ac:dyDescent="0.25">
      <c r="A12179" t="s">
        <v>112</v>
      </c>
    </row>
    <row r="12180" spans="1:5" x14ac:dyDescent="0.25">
      <c r="A12180" t="s">
        <v>4747</v>
      </c>
    </row>
    <row r="12181" spans="1:5" x14ac:dyDescent="0.25">
      <c r="A12181" t="s">
        <v>4755</v>
      </c>
    </row>
    <row r="12182" spans="1:5" x14ac:dyDescent="0.25">
      <c r="A12182" t="s">
        <v>385</v>
      </c>
    </row>
    <row r="12183" spans="1:5" x14ac:dyDescent="0.25">
      <c r="A12183" t="s">
        <v>4756</v>
      </c>
    </row>
    <row r="12184" spans="1:5" x14ac:dyDescent="0.25">
      <c r="A12184" t="s">
        <v>1</v>
      </c>
    </row>
    <row r="12185" spans="1:5" x14ac:dyDescent="0.25">
      <c r="A12185" t="s">
        <v>4757</v>
      </c>
      <c r="E12185" t="str">
        <f>A12185&amp;","&amp;A12186&amp;","&amp;A12187&amp;","&amp;A12188&amp;","&amp;A12189&amp;","&amp;A12190&amp;","&amp;A12191&amp;","&amp;A12192&amp;","&amp;A12193&amp;","&amp;A12194&amp;","&amp;A12195&amp;","&amp;A12196&amp;","&amp;A12197&amp;","&amp;A12198&amp;","&amp;A12199&amp;","&amp;A12200&amp;","&amp;A12201&amp;","&amp;A12202&amp;","&amp;A12203&amp;","&amp;A12204&amp;","&amp;A12205&amp;","&amp;A12206&amp;","&amp;A12207&amp;","&amp;A12208&amp;","&amp;A12209</f>
        <v>[GARCHOMP],Name = Garchomp,Types = GHOST,DRAGON,BaseStats = 108,130,85,102,90,85,GenderRatio = Female50Percent,GrowthRate = Slow,BaseExp = 270,EVs = ATTACK,3,CatchRate = 45,Happiness = 70,Abilities = INTIMIDATE,HYPERCUTTER,HiddenAbilities = ROUGHSKIN,Moves = 1,ASTONISH,1,TACKLE,6,SANDATTACK,12,SCALESHOT,18,NECROPHAGY,24,TORMENT,30,SHADOWCLAW,36,CRUNCH,42,DRAGONCLAW,48,DRAGONDANCE,54,SPECTRALTHIEF,60,PHANTOMFORCE,66,DRACONICCRASH,TutorMoves = STREAMRUSH,WATERWHIP,ATTRACT,BODYSLAM,BREAKINGSWIPE,BRICKBREAK,BRUTALSWING,BULLDOZE,CONFIDE,CRUNCH,CUT,DIG,DOUBLETEAM,DRACOMETEOR,DRAGONCLAW,DRACOSURGE,DRAGONTAIL,DUALCHOP,EARTHPOWER,EARTHQUAKE,ENDURE,FACADE,FALSESWIPE,FIREBLAST,FIREFANG,FLAMETHROWER,FLING,FRUSTRATION,GIGAIMPACT,HIDDENPOWER,HYPERBEAM,IRONHEAD,LASERFOCUS,MUDSHACKLES,OUTRAGE,POISONJAB,PROTECT,RAINDANCE,REST,RETURN,ROAR,ROCKSLIDE,ROCKSMASH,ROCKTOMB,ROUND,SANDSTORM,SANDTOMB,SCALESHOT,SCARYFACE,SCORCHINGSANDS,SHADOWCLAW,SLEEPTALK,SNORE,STEALTHROCK,STAMPEDE,STONEEDGE,BRUTEFORCE,SUBSTITUTE,SUNNYDAY,TIDALWAVE,SWAGGER,SWIFT,SWORDSDANCE,TOXIC,WHIRLPOOL,EggGroups = Monster,Dragon,HatchSteps = 10455,Height = 1.9,Weight = 95.0,Color = Blue,Shape = BipedalTail,Category = Sinister,Pokedex = Some people report that based on vague recollections of their nightmares, a Garchomp was in the distance watching and observing the subject suffer before they awaken.,Generation = 4,#-------------------------------,[VULPIX]</v>
      </c>
    </row>
    <row r="12186" spans="1:5" x14ac:dyDescent="0.25">
      <c r="A12186" t="s">
        <v>4758</v>
      </c>
    </row>
    <row r="12187" spans="1:5" x14ac:dyDescent="0.25">
      <c r="A12187" t="s">
        <v>4740</v>
      </c>
    </row>
    <row r="12188" spans="1:5" x14ac:dyDescent="0.25">
      <c r="A12188" t="s">
        <v>4759</v>
      </c>
    </row>
    <row r="12189" spans="1:5" x14ac:dyDescent="0.25">
      <c r="A12189" t="s">
        <v>6</v>
      </c>
    </row>
    <row r="12190" spans="1:5" x14ac:dyDescent="0.25">
      <c r="A12190" t="s">
        <v>175</v>
      </c>
    </row>
    <row r="12191" spans="1:5" x14ac:dyDescent="0.25">
      <c r="A12191" t="s">
        <v>1755</v>
      </c>
    </row>
    <row r="12192" spans="1:5" x14ac:dyDescent="0.25">
      <c r="A12192" t="s">
        <v>1019</v>
      </c>
    </row>
    <row r="12193" spans="1:1" x14ac:dyDescent="0.25">
      <c r="A12193" t="s">
        <v>2233</v>
      </c>
    </row>
    <row r="12194" spans="1:1" x14ac:dyDescent="0.25">
      <c r="A12194" t="s">
        <v>11</v>
      </c>
    </row>
    <row r="12195" spans="1:1" x14ac:dyDescent="0.25">
      <c r="A12195" t="s">
        <v>4742</v>
      </c>
    </row>
    <row r="12196" spans="1:1" x14ac:dyDescent="0.25">
      <c r="A12196" t="s">
        <v>4743</v>
      </c>
    </row>
    <row r="12197" spans="1:1" x14ac:dyDescent="0.25">
      <c r="A12197" t="s">
        <v>4744</v>
      </c>
    </row>
    <row r="12198" spans="1:1" x14ac:dyDescent="0.25">
      <c r="A12198" t="s">
        <v>4760</v>
      </c>
    </row>
    <row r="12199" spans="1:1" x14ac:dyDescent="0.25">
      <c r="A12199" t="s">
        <v>1164</v>
      </c>
    </row>
    <row r="12200" spans="1:1" x14ac:dyDescent="0.25">
      <c r="A12200" t="s">
        <v>264</v>
      </c>
    </row>
    <row r="12201" spans="1:1" x14ac:dyDescent="0.25">
      <c r="A12201" t="s">
        <v>2132</v>
      </c>
    </row>
    <row r="12202" spans="1:1" x14ac:dyDescent="0.25">
      <c r="A12202" t="s">
        <v>752</v>
      </c>
    </row>
    <row r="12203" spans="1:1" x14ac:dyDescent="0.25">
      <c r="A12203" t="s">
        <v>53</v>
      </c>
    </row>
    <row r="12204" spans="1:1" x14ac:dyDescent="0.25">
      <c r="A12204" t="s">
        <v>112</v>
      </c>
    </row>
    <row r="12205" spans="1:1" x14ac:dyDescent="0.25">
      <c r="A12205" t="s">
        <v>4747</v>
      </c>
    </row>
    <row r="12206" spans="1:1" x14ac:dyDescent="0.25">
      <c r="A12206" t="s">
        <v>4761</v>
      </c>
    </row>
    <row r="12207" spans="1:1" x14ac:dyDescent="0.25">
      <c r="A12207" t="s">
        <v>385</v>
      </c>
    </row>
    <row r="12208" spans="1:1" x14ac:dyDescent="0.25">
      <c r="A12208" t="s">
        <v>1</v>
      </c>
    </row>
    <row r="12209" spans="1:5" x14ac:dyDescent="0.25">
      <c r="A12209" t="s">
        <v>4762</v>
      </c>
      <c r="E12209" t="str">
        <f>A12209&amp;","&amp;A12210&amp;","&amp;A12211&amp;","&amp;A12212&amp;","&amp;A12213&amp;","&amp;A12214&amp;","&amp;A12215&amp;","&amp;A12216&amp;","&amp;A12217&amp;","&amp;A12218&amp;","&amp;A12219&amp;","&amp;A12220&amp;","&amp;A12221&amp;","&amp;A12222&amp;","&amp;A12223&amp;","&amp;A12224&amp;","&amp;A12225&amp;","&amp;A12226&amp;","&amp;A12227&amp;","&amp;A12228&amp;","&amp;A12229&amp;","&amp;A12230&amp;","&amp;A12231&amp;","&amp;A12232&amp;","&amp;A12233</f>
        <v>[VULPIX],Name = Vulpix,Types = COSMIC,BaseStats = 38,31,40,65,60,65,GenderRatio = Female75Percent,GrowthRate = Medium,BaseExp = 60,EVs = SPEED,1,CatchRate = 190,Happiness = 70,Abilities = OWNTEMPO,CHARISMA,HiddenAbilities = STARSTRUCK,Moves = 1,METEORSHOWER,1,TAILWHIP,4,STARGAZE,8,RADIATION,12,INNERVATE,16,SWIFT,20,ASTRALWIND,24,VOIDDRIFT,28,ASTRALBARRAGE,32,EXTRASENSORY,36,TWINSTARS,40,DIMENSIONALRUSH,44,GAMMARAY,48,DAZZLINGGLEAM,52,LUNARDANCE,56,URANOMETRIA,TutorMoves = AGILITY,ATTRACT,BODYSLAM,BURNINGJEALOUSY,CONFIDE,COVET,DARKPULSE,DIG,DOUBLETEAM,ENCORE,ENDURE,ENERGYBALL,FACADE,FIREBLAST,FIRESPIN,FLAMECHARGE,FLAMETHROWER,FLAREBLITZ,FOULPLAY,FRUSTRATION,HEATWAVE,HEX,HIDDENPOWER,IMPRISON,MYSTICALFIRE,OVERHEAT,PAINSPLIT,SCORESETTLER,POWERSWAP,PROTECT,PSYCHUP,REFLECT,REST,RETURN,ROAR,ROLEPLAY,ROUND,SAFEGUARD,SLEEPTALK,SNORE,SPITE,SUBSTITUTE,SUNNYDAY,SWAGGER,SWIFT,TAILSLAP,TOXIC,WEATHERBALL,WILLOWISP,ZENHEADBUTT,EggMoves = HYPNOSIS,BLACKHOLE,GENTLECHIMES,MEMENTO,BABYDOLLEYES,SWEETKISS,CUPIDSARROW,SOLARFLARE,EggGroups = Field,HatchSteps = 5120,Height = 0.6,Weight = 9.9,Color = White,Shape = Quadruped,Category = Star Fox,Pokedex = The stars on its tails are all in the form of various constellations.,FormName = Kantonian Form,Generation = 1</v>
      </c>
    </row>
    <row r="12210" spans="1:5" x14ac:dyDescent="0.25">
      <c r="A12210" t="s">
        <v>4763</v>
      </c>
    </row>
    <row r="12211" spans="1:5" x14ac:dyDescent="0.25">
      <c r="A12211" t="s">
        <v>2630</v>
      </c>
    </row>
    <row r="12212" spans="1:5" x14ac:dyDescent="0.25">
      <c r="A12212" t="s">
        <v>4764</v>
      </c>
    </row>
    <row r="12213" spans="1:5" x14ac:dyDescent="0.25">
      <c r="A12213" t="s">
        <v>1115</v>
      </c>
    </row>
    <row r="12214" spans="1:5" x14ac:dyDescent="0.25">
      <c r="A12214" t="s">
        <v>7</v>
      </c>
    </row>
    <row r="12215" spans="1:5" x14ac:dyDescent="0.25">
      <c r="A12215" t="s">
        <v>478</v>
      </c>
    </row>
    <row r="12216" spans="1:5" x14ac:dyDescent="0.25">
      <c r="A12216" t="s">
        <v>119</v>
      </c>
    </row>
    <row r="12217" spans="1:5" x14ac:dyDescent="0.25">
      <c r="A12217" t="s">
        <v>10</v>
      </c>
    </row>
    <row r="12218" spans="1:5" x14ac:dyDescent="0.25">
      <c r="A12218" t="s">
        <v>11</v>
      </c>
    </row>
    <row r="12219" spans="1:5" x14ac:dyDescent="0.25">
      <c r="A12219" t="s">
        <v>2652</v>
      </c>
    </row>
    <row r="12220" spans="1:5" x14ac:dyDescent="0.25">
      <c r="A12220" t="s">
        <v>2633</v>
      </c>
    </row>
    <row r="12221" spans="1:5" x14ac:dyDescent="0.25">
      <c r="A12221" t="s">
        <v>4765</v>
      </c>
    </row>
    <row r="12222" spans="1:5" x14ac:dyDescent="0.25">
      <c r="A12222" t="s">
        <v>4766</v>
      </c>
    </row>
    <row r="12223" spans="1:5" x14ac:dyDescent="0.25">
      <c r="A12223" t="s">
        <v>4767</v>
      </c>
    </row>
    <row r="12224" spans="1:5" x14ac:dyDescent="0.25">
      <c r="A12224" t="s">
        <v>367</v>
      </c>
    </row>
    <row r="12225" spans="1:5" x14ac:dyDescent="0.25">
      <c r="A12225" t="s">
        <v>614</v>
      </c>
    </row>
    <row r="12226" spans="1:5" x14ac:dyDescent="0.25">
      <c r="A12226" t="s">
        <v>19</v>
      </c>
    </row>
    <row r="12227" spans="1:5" x14ac:dyDescent="0.25">
      <c r="A12227" t="s">
        <v>2563</v>
      </c>
    </row>
    <row r="12228" spans="1:5" x14ac:dyDescent="0.25">
      <c r="A12228" t="s">
        <v>636</v>
      </c>
    </row>
    <row r="12229" spans="1:5" x14ac:dyDescent="0.25">
      <c r="A12229" t="s">
        <v>551</v>
      </c>
    </row>
    <row r="12230" spans="1:5" x14ac:dyDescent="0.25">
      <c r="A12230" t="s">
        <v>4768</v>
      </c>
    </row>
    <row r="12231" spans="1:5" x14ac:dyDescent="0.25">
      <c r="A12231" t="s">
        <v>4769</v>
      </c>
    </row>
    <row r="12232" spans="1:5" x14ac:dyDescent="0.25">
      <c r="A12232" t="s">
        <v>4770</v>
      </c>
    </row>
    <row r="12233" spans="1:5" x14ac:dyDescent="0.25">
      <c r="A12233" t="s">
        <v>25</v>
      </c>
    </row>
    <row r="12234" spans="1:5" x14ac:dyDescent="0.25">
      <c r="A12234" t="s">
        <v>4310</v>
      </c>
    </row>
    <row r="12235" spans="1:5" x14ac:dyDescent="0.25">
      <c r="A12235" t="s">
        <v>4771</v>
      </c>
    </row>
    <row r="12236" spans="1:5" x14ac:dyDescent="0.25">
      <c r="A12236" t="s">
        <v>1</v>
      </c>
    </row>
    <row r="12237" spans="1:5" x14ac:dyDescent="0.25">
      <c r="A12237" t="s">
        <v>4772</v>
      </c>
      <c r="E12237" t="str">
        <f>A12237&amp;","&amp;A12238&amp;","&amp;A12239&amp;","&amp;A12240&amp;","&amp;A12241&amp;","&amp;A12242&amp;","&amp;A12243&amp;","&amp;A12244&amp;","&amp;A12245&amp;","&amp;A12246&amp;","&amp;A12247&amp;","&amp;A12248&amp;","&amp;A12249&amp;","&amp;A12250&amp;","&amp;A12251&amp;","&amp;A12252&amp;","&amp;A12253&amp;","&amp;A12254&amp;","&amp;A12255&amp;","&amp;A12256&amp;","&amp;A12257&amp;","&amp;A12258&amp;","&amp;A12259&amp;","&amp;A12260&amp;","&amp;A12261</f>
        <v>[NINETALES],Name = Ninetales,Types = COSMIC,BaseStats = 73,46,75,105,101,105,GenderRatio = Female75Percent,GrowthRate = Medium,BaseExp = 177,EVs = SPECIAL_DEFENSE,1,SPEED,1,CatchRate = 75,Happiness = 70,Abilities = OWNTEMPO,CHARISMA,HiddenAbilities = STARSTRUCK,Moves = 0,RADIOWAVES,1,RADIOWAVES,1,METEORSHOWER,1,TAILWHIP,4,STARGAZE,8,RADIATION,12,INNERVATE,16,SWIFT,20,ASTRALWIND,24,VOIDDRIFT,28,ASTRALBARRAGE,32,EXTRASENSORY,36,TWINSTARS,40,DIMENSIONALRUSH,44,GAMMARAY,48,DAZZLINGGLEAM,52,LUNARDANCE,56,URANOMETRIA,TutorMoves = AGILITY,ATTRACT,BODYSLAM,BURNINGJEALOUSY,CALMMIND,CONFIDE,COVET,DARKPULSE,DIG,DOUBLETEAM,DREAMEATER,ENCORE,ENDURE,ENERGYBALL,FACADE,FAKETEARS,FIREBLAST,FIRESPIN,FLAMECHARGE,FLAMETHROWER,FLAREBLITZ,FOULPLAY,FRUSTRATION,GIGAIMPACT,HEATWAVE,HEX,HIDDENPOWER,HYPERBEAM,IMPRISON,LASERFOCUS,MYSTICALFIRE,NASTYPLOT,OVERHEAT,PAINSPLIT,SCORESETTLER,POWERSWAP,PROTECT,PSYCHUP,PSYSHOCK,REFLECT,REST,RETURN,ROAR,ROLEPLAY,ROUND,SAFEGUARD,SCORCHINGSANDS,SHADOWBALL,SLEEPTALK,SNORE,SOLARBEAM,SPITE,STOREDPOWER,SUBSTITUTE,SUNNYDAY,SWAGGER,SWIFT,TAILSLAP,TOXIC,WEATHERBALL,WILLOWISP,ZENHEADBUTT,EggGroups = Field,HatchSteps = 5120,Height = 1.1,Weight = 19.9,Color = White,Shape = Quadruped,Category = Star Fox,Pokedex = The rings around its neck are always gently rotating on an axis. The rotation is what helps this Pokemon orient itself when hit and keep its balance.,Generation = 1,#-------------------------------,[BOUNSWEET2]</v>
      </c>
    </row>
    <row r="12238" spans="1:5" x14ac:dyDescent="0.25">
      <c r="A12238" t="s">
        <v>4773</v>
      </c>
    </row>
    <row r="12239" spans="1:5" x14ac:dyDescent="0.25">
      <c r="A12239" t="s">
        <v>2630</v>
      </c>
    </row>
    <row r="12240" spans="1:5" x14ac:dyDescent="0.25">
      <c r="A12240" t="s">
        <v>4774</v>
      </c>
    </row>
    <row r="12241" spans="1:1" x14ac:dyDescent="0.25">
      <c r="A12241" t="s">
        <v>1115</v>
      </c>
    </row>
    <row r="12242" spans="1:1" x14ac:dyDescent="0.25">
      <c r="A12242" t="s">
        <v>7</v>
      </c>
    </row>
    <row r="12243" spans="1:1" x14ac:dyDescent="0.25">
      <c r="A12243" t="s">
        <v>845</v>
      </c>
    </row>
    <row r="12244" spans="1:1" x14ac:dyDescent="0.25">
      <c r="A12244" t="s">
        <v>1816</v>
      </c>
    </row>
    <row r="12245" spans="1:1" x14ac:dyDescent="0.25">
      <c r="A12245" t="s">
        <v>2361</v>
      </c>
    </row>
    <row r="12246" spans="1:1" x14ac:dyDescent="0.25">
      <c r="A12246" t="s">
        <v>11</v>
      </c>
    </row>
    <row r="12247" spans="1:1" x14ac:dyDescent="0.25">
      <c r="A12247" t="s">
        <v>2652</v>
      </c>
    </row>
    <row r="12248" spans="1:1" x14ac:dyDescent="0.25">
      <c r="A12248" t="s">
        <v>2633</v>
      </c>
    </row>
    <row r="12249" spans="1:1" x14ac:dyDescent="0.25">
      <c r="A12249" t="s">
        <v>4775</v>
      </c>
    </row>
    <row r="12250" spans="1:1" x14ac:dyDescent="0.25">
      <c r="A12250" t="s">
        <v>4776</v>
      </c>
    </row>
    <row r="12251" spans="1:1" x14ac:dyDescent="0.25">
      <c r="A12251" t="s">
        <v>367</v>
      </c>
    </row>
    <row r="12252" spans="1:1" x14ac:dyDescent="0.25">
      <c r="A12252" t="s">
        <v>614</v>
      </c>
    </row>
    <row r="12253" spans="1:1" x14ac:dyDescent="0.25">
      <c r="A12253" t="s">
        <v>195</v>
      </c>
    </row>
    <row r="12254" spans="1:1" x14ac:dyDescent="0.25">
      <c r="A12254" t="s">
        <v>4777</v>
      </c>
    </row>
    <row r="12255" spans="1:1" x14ac:dyDescent="0.25">
      <c r="A12255" t="s">
        <v>636</v>
      </c>
    </row>
    <row r="12256" spans="1:1" x14ac:dyDescent="0.25">
      <c r="A12256" t="s">
        <v>551</v>
      </c>
    </row>
    <row r="12257" spans="1:5" x14ac:dyDescent="0.25">
      <c r="A12257" t="s">
        <v>4768</v>
      </c>
    </row>
    <row r="12258" spans="1:5" x14ac:dyDescent="0.25">
      <c r="A12258" t="s">
        <v>4778</v>
      </c>
    </row>
    <row r="12259" spans="1:5" x14ac:dyDescent="0.25">
      <c r="A12259" t="s">
        <v>25</v>
      </c>
    </row>
    <row r="12260" spans="1:5" x14ac:dyDescent="0.25">
      <c r="A12260" t="s">
        <v>1</v>
      </c>
    </row>
    <row r="12261" spans="1:5" x14ac:dyDescent="0.25">
      <c r="A12261" t="s">
        <v>4779</v>
      </c>
      <c r="E12261" t="str">
        <f>A12261&amp;","&amp;A12262&amp;","&amp;A12263&amp;","&amp;A12264&amp;","&amp;A12265&amp;","&amp;A12266&amp;","&amp;A12267&amp;","&amp;A12268&amp;","&amp;A12269&amp;","&amp;A12270&amp;","&amp;A12271&amp;","&amp;A12272&amp;","&amp;A12273&amp;","&amp;A12274&amp;","&amp;A12275&amp;","&amp;A12276&amp;","&amp;A12277&amp;","&amp;A12278&amp;","&amp;A12279&amp;","&amp;A12280&amp;","&amp;A12281&amp;","&amp;A12282&amp;","&amp;A12283&amp;","&amp;A12284&amp;","&amp;A12285</f>
        <v>[BOUNSWEET2],Name = T.Bounsweet,Types = POISON,FIGHTING,BaseStats = 42,34,38,32,26,38,GenderRatio = AlwaysFemale,GrowthRate = Parabolic,BaseExp = 42,EVs = HP,1,CatchRate = 235,Happiness = 70,Abilities = IRONBARBS,POWEROFALCHEMY,HiddenAbilities = UNBURDEN,Moves = 1,POISONSTING,1,REVERSAL,1,FAKEOUT,5,TOXICSPIKES,8,PINMISSILE,12,DETECT,16,POISONFANG,20,DOUBLEKICK,23,BRUTALSWING,27,ACUPRESSURE,31,TAUNT,34,VENOMDRAIN,44,RECOVER,49,WICKEDSTRIKE,53,HIGHJUMPKICK,TutorMoves = PAYDAY,PROTECT,RETURN,FACADE,HELPINGHAND,WEATHERBALL,FRUSTRATION,HIDDENPOWER,REST,ATTRACT,WORKUP,TOXIC,CURSE,ROUND,SLEEPTALK,SUBSTITUTE,DISABLE,FROZENHEART,EERIEIMPULSE,PINMISSILE,NECTARTAP,PHEROMONESTREAM,BULLETSEED,SPIKES,BALANCERCHANGEREQUIRED,STEALTHROCK,BEATUP,SCORESETTLER,SNARL,BRUTALSWING,TAUNT,GOBLINSTRIKE,RAINDANCE,REVENGE,ALLERGY,TOXICSPIKES,GASTROACID,POISONFANG,CONFUSERAY,MEANLOOK,SCHIZOPHRENIA,SLUDGEBOMB,BALANCERCHANGEREQUIRED,POISONJAB,GUNKSHOT,NASTYPLOT,GYROBALL,PLAYROUGH,BURNINGJEALOUSY,ZENHEADBUTT,INFECTION,SPOIL,CORROSIVEGAS,SLUDGEWAVE,SCALESHOT,LASHOUT,FOULPLAY,MEMENTO,GRUDGE,CHIDORI,COACHING,FLIPTURN,WAIL,EggMoves = SURGINGBLOW,SPIKES,RAPIDSPIN,PARTINGSHOT,FROZENHEART,ROCKCLIMB,BANEFULBUNKER,EggGroups = Water3,Amorphous,HatchSteps = 5120,Height = 0.3,Weight = 3.2,Color = Blue,Shape = HeadLegs,Category = Venomous,Pokedex = The flowers on its head secrete a noxious smelling liquid that can cause a variety of destabilizing effects from sleep to paralysis.,Generation = 7,Evolutions = STEENEE2,Level,18</v>
      </c>
    </row>
    <row r="12262" spans="1:5" x14ac:dyDescent="0.25">
      <c r="A12262" t="s">
        <v>4780</v>
      </c>
    </row>
    <row r="12263" spans="1:5" x14ac:dyDescent="0.25">
      <c r="A12263" t="s">
        <v>4781</v>
      </c>
    </row>
    <row r="12264" spans="1:5" x14ac:dyDescent="0.25">
      <c r="A12264" t="s">
        <v>4782</v>
      </c>
    </row>
    <row r="12265" spans="1:5" x14ac:dyDescent="0.25">
      <c r="A12265" t="s">
        <v>1556</v>
      </c>
    </row>
    <row r="12266" spans="1:5" x14ac:dyDescent="0.25">
      <c r="A12266" t="s">
        <v>43</v>
      </c>
    </row>
    <row r="12267" spans="1:5" x14ac:dyDescent="0.25">
      <c r="A12267" t="s">
        <v>3677</v>
      </c>
    </row>
    <row r="12268" spans="1:5" x14ac:dyDescent="0.25">
      <c r="A12268" t="s">
        <v>256</v>
      </c>
    </row>
    <row r="12269" spans="1:5" x14ac:dyDescent="0.25">
      <c r="A12269" t="s">
        <v>1825</v>
      </c>
    </row>
    <row r="12270" spans="1:5" x14ac:dyDescent="0.25">
      <c r="A12270" t="s">
        <v>11</v>
      </c>
    </row>
    <row r="12271" spans="1:5" x14ac:dyDescent="0.25">
      <c r="A12271" t="s">
        <v>4783</v>
      </c>
    </row>
    <row r="12272" spans="1:5" x14ac:dyDescent="0.25">
      <c r="A12272" t="s">
        <v>1971</v>
      </c>
    </row>
    <row r="12273" spans="1:5" x14ac:dyDescent="0.25">
      <c r="A12273" t="s">
        <v>4784</v>
      </c>
    </row>
    <row r="12274" spans="1:5" x14ac:dyDescent="0.25">
      <c r="A12274" t="s">
        <v>4785</v>
      </c>
    </row>
    <row r="12275" spans="1:5" x14ac:dyDescent="0.25">
      <c r="A12275" t="s">
        <v>4786</v>
      </c>
    </row>
    <row r="12276" spans="1:5" x14ac:dyDescent="0.25">
      <c r="A12276" t="s">
        <v>4787</v>
      </c>
    </row>
    <row r="12277" spans="1:5" x14ac:dyDescent="0.25">
      <c r="A12277" t="s">
        <v>614</v>
      </c>
    </row>
    <row r="12278" spans="1:5" x14ac:dyDescent="0.25">
      <c r="A12278" t="s">
        <v>52</v>
      </c>
    </row>
    <row r="12279" spans="1:5" x14ac:dyDescent="0.25">
      <c r="A12279" t="s">
        <v>1281</v>
      </c>
    </row>
    <row r="12280" spans="1:5" x14ac:dyDescent="0.25">
      <c r="A12280" t="s">
        <v>53</v>
      </c>
    </row>
    <row r="12281" spans="1:5" x14ac:dyDescent="0.25">
      <c r="A12281" t="s">
        <v>128</v>
      </c>
    </row>
    <row r="12282" spans="1:5" x14ac:dyDescent="0.25">
      <c r="A12282" t="s">
        <v>4788</v>
      </c>
    </row>
    <row r="12283" spans="1:5" x14ac:dyDescent="0.25">
      <c r="A12283" t="s">
        <v>4789</v>
      </c>
    </row>
    <row r="12284" spans="1:5" x14ac:dyDescent="0.25">
      <c r="A12284" t="s">
        <v>618</v>
      </c>
    </row>
    <row r="12285" spans="1:5" x14ac:dyDescent="0.25">
      <c r="A12285" t="s">
        <v>4790</v>
      </c>
    </row>
    <row r="12286" spans="1:5" x14ac:dyDescent="0.25">
      <c r="A12286" t="s">
        <v>1</v>
      </c>
    </row>
    <row r="12287" spans="1:5" x14ac:dyDescent="0.25">
      <c r="A12287" t="s">
        <v>4791</v>
      </c>
      <c r="E12287" t="str">
        <f>A12287&amp;","&amp;A12288&amp;","&amp;A12289&amp;","&amp;A12290&amp;","&amp;A12291&amp;","&amp;A12292&amp;","&amp;A12293&amp;","&amp;A12294&amp;","&amp;A12295&amp;","&amp;A12296&amp;","&amp;A12297&amp;","&amp;A12298&amp;","&amp;A12299&amp;","&amp;A12300&amp;","&amp;A12301&amp;","&amp;A12302&amp;","&amp;A12303&amp;","&amp;A12304&amp;","&amp;A12305&amp;","&amp;A12306&amp;","&amp;A12307&amp;","&amp;A12308&amp;","&amp;A12309&amp;","&amp;A12310&amp;","&amp;A12311</f>
        <v>[STEENEE2],Name = T.Steenee,Types = POISON,FIGHTING,BaseStats = 52,66,40,62,40,40,GenderRatio = AlwaysFemale,GrowthRate = Parabolic,BaseExp = 102,EVs = SPEED,2,CatchRate = 120,Happiness = 70,Abilities = IRONBARBS,POWEROFALCHEMY,HiddenAbilities = UNBURDEN,Moves = 0,SPIKECANNON,1,SPIKECANNON,1,POISONSTING,1,REVERSAL,1,FAKEOUT,5,TOXICSPIKES,8,PINMISSILE,12,DETECT,16,POISONFANG,20,DOUBLEKICK,23,BRUTALSWING,27,ACUPRESSURE,31,TAUNT,34,VENOMDRAIN,44,RECOVER,49,WICKEDSTRIKE,53,HIGHJUMPKICK,TutorMoves = PAYDAY,PROTECT,RETURN,FACADE,HELPINGHAND,WEATHERBALL,FRUSTRATION,HIDDENPOWER,REST,ATTRACT,WORKUP,TOXIC,CURSE,ROUND,SLEEPTALK,SUBSTITUTE,DISABLE,FROZENHEART,EERIEIMPULSE,PINMISSILE,NECTARTAP,PHEROMONESTREAM,BULLETSEED,SPIKES,BALANCERCHANGEREQUIRED,STEALTHROCK,BEATUP,SCORESETTLER,SNARL,BRUTALSWING,TAUNT,GOBLINSTRIKE,RAINDANCE,REVENGE,ALLERGY,TOXICSPIKES,GASTROACID,POISONFANG,CONFUSERAY,MEANLOOK,SCHIZOPHRENIA,SLUDGEBOMB,BALANCERCHANGEREQUIRED,POISONJAB,GUNKSHOT,NASTYPLOT,GYROBALL,PLAYROUGH,BURNINGJEALOUSY,ZENHEADBUTT,INFECTION,SPOIL,CORROSIVEGAS,SLUDGEWAVE,SCALESHOT,LASHOUT,FOULPLAY,MEMENTO,GRUDGE,CHIDORI,COACHING,FLIPTURN,WAIL,SYLPHSHORN,VITALITYDRAIN,FURYCUTTER,TRIPLEAXEL,SWORDSDANCE,THROATCHOP,DARKPULSE,CRUNCH,MEGAHORN,PSYCHICFANGS,LEECHLIFE,TRIPLEKICK,BREAKINGSWIPE,POWERUPPUNCH,BULKUP,LOWKICK,LOWSWEEP,BRICKBREAK,RAZORSHELL,KNOCKOFF,ASSURANCE,MOSSYPUNCH,ACROBATICS,ICICLESPEAR,ICEPUNCH,FALSESWIPE,THIEF,CROSSPOISON,EggGroups = Water3,Amorphous,HatchSteps = 5120,Height = 0.7,Weight = 8.2,Color = Blue,Shape = Bipedal,Category = Venomous,Pokedex = The spikes on its flowers can be launched like projectiles from a distance. This Pokemon often uses it to break down debris or bring down tree branches that have fruits.,Generation = 7,Evolutions = TSAREENA2,Item,POWERSTONE,#-------------------------------</v>
      </c>
    </row>
    <row r="12288" spans="1:5" x14ac:dyDescent="0.25">
      <c r="A12288" t="s">
        <v>4792</v>
      </c>
    </row>
    <row r="12289" spans="1:1" x14ac:dyDescent="0.25">
      <c r="A12289" t="s">
        <v>4781</v>
      </c>
    </row>
    <row r="12290" spans="1:1" x14ac:dyDescent="0.25">
      <c r="A12290" t="s">
        <v>4793</v>
      </c>
    </row>
    <row r="12291" spans="1:1" x14ac:dyDescent="0.25">
      <c r="A12291" t="s">
        <v>1556</v>
      </c>
    </row>
    <row r="12292" spans="1:1" x14ac:dyDescent="0.25">
      <c r="A12292" t="s">
        <v>43</v>
      </c>
    </row>
    <row r="12293" spans="1:1" x14ac:dyDescent="0.25">
      <c r="A12293" t="s">
        <v>3689</v>
      </c>
    </row>
    <row r="12294" spans="1:1" x14ac:dyDescent="0.25">
      <c r="A12294" t="s">
        <v>136</v>
      </c>
    </row>
    <row r="12295" spans="1:1" x14ac:dyDescent="0.25">
      <c r="A12295" t="s">
        <v>461</v>
      </c>
    </row>
    <row r="12296" spans="1:1" x14ac:dyDescent="0.25">
      <c r="A12296" t="s">
        <v>11</v>
      </c>
    </row>
    <row r="12297" spans="1:1" x14ac:dyDescent="0.25">
      <c r="A12297" t="s">
        <v>4783</v>
      </c>
    </row>
    <row r="12298" spans="1:1" x14ac:dyDescent="0.25">
      <c r="A12298" t="s">
        <v>1971</v>
      </c>
    </row>
    <row r="12299" spans="1:1" x14ac:dyDescent="0.25">
      <c r="A12299" t="s">
        <v>4794</v>
      </c>
    </row>
    <row r="12300" spans="1:1" x14ac:dyDescent="0.25">
      <c r="A12300" t="s">
        <v>4795</v>
      </c>
    </row>
    <row r="12301" spans="1:1" x14ac:dyDescent="0.25">
      <c r="A12301" t="s">
        <v>4787</v>
      </c>
    </row>
    <row r="12302" spans="1:1" x14ac:dyDescent="0.25">
      <c r="A12302" t="s">
        <v>614</v>
      </c>
    </row>
    <row r="12303" spans="1:1" x14ac:dyDescent="0.25">
      <c r="A12303" t="s">
        <v>235</v>
      </c>
    </row>
    <row r="12304" spans="1:1" x14ac:dyDescent="0.25">
      <c r="A12304" t="s">
        <v>3692</v>
      </c>
    </row>
    <row r="12305" spans="1:5" x14ac:dyDescent="0.25">
      <c r="A12305" t="s">
        <v>53</v>
      </c>
    </row>
    <row r="12306" spans="1:5" x14ac:dyDescent="0.25">
      <c r="A12306" t="s">
        <v>369</v>
      </c>
    </row>
    <row r="12307" spans="1:5" x14ac:dyDescent="0.25">
      <c r="A12307" t="s">
        <v>4788</v>
      </c>
    </row>
    <row r="12308" spans="1:5" x14ac:dyDescent="0.25">
      <c r="A12308" t="s">
        <v>4796</v>
      </c>
    </row>
    <row r="12309" spans="1:5" x14ac:dyDescent="0.25">
      <c r="A12309" t="s">
        <v>618</v>
      </c>
    </row>
    <row r="12310" spans="1:5" x14ac:dyDescent="0.25">
      <c r="A12310" t="s">
        <v>4797</v>
      </c>
    </row>
    <row r="12311" spans="1:5" x14ac:dyDescent="0.25">
      <c r="A12311" t="s">
        <v>1</v>
      </c>
    </row>
    <row r="12312" spans="1:5" x14ac:dyDescent="0.25">
      <c r="A12312" t="s">
        <v>4798</v>
      </c>
      <c r="E12312" t="str">
        <f>A12312&amp;","&amp;A12313&amp;","&amp;A12314&amp;","&amp;A12315&amp;","&amp;A12316&amp;","&amp;A12317&amp;","&amp;A12318&amp;","&amp;A12319&amp;","&amp;A12320&amp;","&amp;A12321&amp;","&amp;A12322&amp;","&amp;A12323&amp;","&amp;A12324&amp;","&amp;A12325&amp;","&amp;A12326&amp;","&amp;A12327&amp;","&amp;A12328&amp;","&amp;A12329&amp;","&amp;A12330&amp;","&amp;A12331&amp;","&amp;A12332&amp;","&amp;A12333&amp;","&amp;A12334&amp;","&amp;A12335&amp;","&amp;A12336</f>
        <v>[TSAREENA2],Name = T.Tsareena,Types = POISON,FIGHTING,BaseStats = 74,120,90,86,50,90,GenderRatio = AlwaysFemale,GrowthRate = Parabolic,BaseExp = 230,EVs = ATTACK,3,CatchRate = 45,Happiness = 70,Abilities = IRONBARBS,POWEROFALCHEMY,HiddenAbilities = UNBURDEN,Moves = 0,SPIKYSHIELD,1,SPIKYSHIELD,1,SPIKECANNON,1,POISONSTING,1,REVERSAL,1,FAKEOUT,5,TOXICSPIKES,8,PINMISSILE,12,DETECT,16,POISONFANG,20,DOUBLEKICK,23,BRUTALSWING,27,ACUPRESSURE,31,TAUNT,34,VENOMDRAIN,44,RECOVER,49,WICKEDSTRIKE,53,HIGHJUMPKICK,TutorMoves = PAYDAY,PROTECT,RETURN,FACADE,HELPINGHAND,WEATHERBALL,FRUSTRATION,HIDDENPOWER,REST,ATTRACT,WORKUP,TOXIC,CURSE,ROUND,SLEEPTALK,SUBSTITUTE,DISABLE,FROZENHEART,EERIEIMPULSE,PINMISSILE,NECTARTAP,PHEROMONESTREAM,BULLETSEED,SPIKES,BALANCERCHANGEREQUIRED,STEALTHROCK,BEATUP,SCORESETTLER,SNARL,BRUTALSWING,TAUNT,GOBLINSTRIKE,RAINDANCE,REVENGE,ALLERGY,TOXICSPIKES,GASTROACID,POISONFANG,CONFUSERAY,MEANLOOK,SCHIZOPHRENIA,SLUDGEBOMB,BALANCERCHANGEREQUIRED,POISONJAB,GUNKSHOT,NASTYPLOT,GYROBALL,PLAYROUGH,BURNINGJEALOUSY,ZENHEADBUTT,INFECTION,SPOIL,CORROSIVEGAS,SLUDGEWAVE,SCALESHOT,LASHOUT,FOULPLAY,MEMENTO,GRUDGE,CHIDORI,COACHING,FLIPTURN,WAIL,SYLPHSHORN,VITALITYDRAIN,FURYCUTTER,TRIPLEAXEL,SWORDSDANCE,THROATCHOP,DARKPULSE,CRUNCH,MEGAHORN,PSYCHICFANGS,LEECHLIFE,TRIPLEKICK,BREAKINGSWIPE,POWERUPPUNCH,BULKUP,LOWKICK,LOWSWEEP,BRICKBREAK,RAZORSHELL,KNOCKOFF,ASSURANCE,MOSSYPUNCH,ACROBATICS,ICICLESPEAR,ICEPUNCH,HYPERBEAM,GIGAIMPACT,FALSESWIPE,BOUNCE,BULLDOZE,THIEF,DRAINPUNCH,FOCUSPUNCH,CLOSECOMBAT,CROSSPOISON,SUPERPOWER,CHAKRABLAST,FOCUSBLAST,BLOODRITUAL,EggGroups = Water3,Amorphous,HatchSteps = 5120,Height = 1.2,Weight = 21.4,Color = Purple,Shape = Bipedal,Category = Venomous,Pokedex = This Pokemon can remain perfectly still and pretend to be an innocuous flower. When its prey approaches, it can surprise it with the large grip of its flower.,Generation = 7,#-------------------------------,[PURRLOIN]</v>
      </c>
    </row>
    <row r="12313" spans="1:5" x14ac:dyDescent="0.25">
      <c r="A12313" t="s">
        <v>4799</v>
      </c>
    </row>
    <row r="12314" spans="1:5" x14ac:dyDescent="0.25">
      <c r="A12314" t="s">
        <v>4781</v>
      </c>
    </row>
    <row r="12315" spans="1:5" x14ac:dyDescent="0.25">
      <c r="A12315" t="s">
        <v>4800</v>
      </c>
    </row>
    <row r="12316" spans="1:5" x14ac:dyDescent="0.25">
      <c r="A12316" t="s">
        <v>1556</v>
      </c>
    </row>
    <row r="12317" spans="1:5" x14ac:dyDescent="0.25">
      <c r="A12317" t="s">
        <v>43</v>
      </c>
    </row>
    <row r="12318" spans="1:5" x14ac:dyDescent="0.25">
      <c r="A12318" t="s">
        <v>1847</v>
      </c>
    </row>
    <row r="12319" spans="1:5" x14ac:dyDescent="0.25">
      <c r="A12319" t="s">
        <v>1019</v>
      </c>
    </row>
    <row r="12320" spans="1:5" x14ac:dyDescent="0.25">
      <c r="A12320" t="s">
        <v>2233</v>
      </c>
    </row>
    <row r="12321" spans="1:5" x14ac:dyDescent="0.25">
      <c r="A12321" t="s">
        <v>11</v>
      </c>
    </row>
    <row r="12322" spans="1:5" x14ac:dyDescent="0.25">
      <c r="A12322" t="s">
        <v>4783</v>
      </c>
    </row>
    <row r="12323" spans="1:5" x14ac:dyDescent="0.25">
      <c r="A12323" t="s">
        <v>1971</v>
      </c>
    </row>
    <row r="12324" spans="1:5" x14ac:dyDescent="0.25">
      <c r="A12324" t="s">
        <v>4801</v>
      </c>
    </row>
    <row r="12325" spans="1:5" x14ac:dyDescent="0.25">
      <c r="A12325" t="s">
        <v>4802</v>
      </c>
    </row>
    <row r="12326" spans="1:5" x14ac:dyDescent="0.25">
      <c r="A12326" t="s">
        <v>4787</v>
      </c>
    </row>
    <row r="12327" spans="1:5" x14ac:dyDescent="0.25">
      <c r="A12327" t="s">
        <v>614</v>
      </c>
    </row>
    <row r="12328" spans="1:5" x14ac:dyDescent="0.25">
      <c r="A12328" t="s">
        <v>36</v>
      </c>
    </row>
    <row r="12329" spans="1:5" x14ac:dyDescent="0.25">
      <c r="A12329" t="s">
        <v>1574</v>
      </c>
    </row>
    <row r="12330" spans="1:5" x14ac:dyDescent="0.25">
      <c r="A12330" t="s">
        <v>185</v>
      </c>
    </row>
    <row r="12331" spans="1:5" x14ac:dyDescent="0.25">
      <c r="A12331" t="s">
        <v>369</v>
      </c>
    </row>
    <row r="12332" spans="1:5" x14ac:dyDescent="0.25">
      <c r="A12332" t="s">
        <v>4788</v>
      </c>
    </row>
    <row r="12333" spans="1:5" x14ac:dyDescent="0.25">
      <c r="A12333" t="s">
        <v>4803</v>
      </c>
    </row>
    <row r="12334" spans="1:5" x14ac:dyDescent="0.25">
      <c r="A12334" t="s">
        <v>618</v>
      </c>
    </row>
    <row r="12335" spans="1:5" x14ac:dyDescent="0.25">
      <c r="A12335" t="s">
        <v>1</v>
      </c>
    </row>
    <row r="12336" spans="1:5" x14ac:dyDescent="0.25">
      <c r="A12336" t="s">
        <v>4804</v>
      </c>
      <c r="E12336" t="str">
        <f>A12336&amp;","&amp;A12337&amp;","&amp;A12338&amp;","&amp;A12339&amp;","&amp;A12340&amp;","&amp;A12341&amp;","&amp;A12342&amp;","&amp;A12343&amp;","&amp;A12344&amp;","&amp;A12345&amp;","&amp;A12346&amp;","&amp;A12347&amp;","&amp;A12348&amp;","&amp;A12349&amp;","&amp;A12350&amp;","&amp;A12351&amp;","&amp;A12352&amp;","&amp;A12353&amp;","&amp;A12354&amp;","&amp;A12355&amp;","&amp;A12356&amp;","&amp;A12357&amp;","&amp;A12358&amp;","&amp;A12359&amp;","&amp;A12360</f>
        <v>[PURRLOIN],Name = Purrloin,Types = LIGHT,COSMIC,BaseStats = 45,60,35,75,30,35,GenderRatio = Female50Percent,GrowthRate = Medium,BaseExp = 56,EVs = SPEED,1,CatchRate = 255,Happiness = 70,Abilities = INNERFOCUS,DARKMATTER,HiddenAbilities = GENIUS,Moves = 1,SCRATCH,1,GROWL,5,SPARKLE,8,METEORDRIVE,8,SWIFT,11,FURYSWIPES,15,HOLYFIRE,18,MAIM,21,PURGE,24,HONECLAWS,28,QUANTUMSTAR,28,FLASH,31,MOONLIGHT,34,SLASH,38,GAMMARAY,38,EXTREMESPEED,42,TAILGLOW,46,SHOOTINGSTAR,46,AURASPHERE,50,MEGAKICK,TutorMoves = PROTECT,RETURN,FACADE,HELPINGHAND,FRUSTRATION,FALSESWIPE,HIDDENPOWER,REST,MYSTICALFIRE,BOUNCE,PINMISSILE,UTURN,MAGICALLEAF,BULLETSEED,DIG,TRICKROOM,WONDERROOM,BALANCERCHANGEREQUIRED,SNARL,CHARM,ATTRACT,GOBLINSTRIKE,TOXIC,DRAGONMAGIC,CURSE,CONFUSERAY,SWIFT,WISH,METEORDRIVE,GAMMARAY,GRAVITY,STARDUSTREVERIE,SLEEPTALK,NOBLEROAR,ECHOEDVOICE,HEALBELL,SAFEGUARD,RAYOFLIGHT,HOLYFIRE,PURGE,SIGNALBEAM,AURORAVEIL,MIRRORSHOT,SUBSTITUTE,DISABLE,FROSTBITE,ENERGYBALL,PLAYROUGH,DAZZLINGGLEAM,AURASPHERE,BLACKHOLE,ICECOMET,TERRAINPULSE,WORKUP,TWINBEAM,COUPDEGRACE,LASERFOCUS,EXTREMESPEED,QUANTUMSTAR,GLISTEN,EggMoves = ZEAL,COVET,SHUTDOWN,PLAYROUGH,CHARM,CAPTIVATE,WISH,DIMENSIONWARP,COUPDEGRACE,EggGroups = Field,HatchSteps = 5120,Height = 0.4,Weight = 10.1,Color = Black,Shape = Quadruped,Category = Black Cat,Pokedex = Some say that if you cross its path, you will be doomed to bad luck for a day. However, its halo suggests otherwise.,Generation = 5,Evolutions = LIEPARD,Level,30</v>
      </c>
    </row>
    <row r="12337" spans="1:1" x14ac:dyDescent="0.25">
      <c r="A12337" t="s">
        <v>4805</v>
      </c>
    </row>
    <row r="12338" spans="1:1" x14ac:dyDescent="0.25">
      <c r="A12338" t="s">
        <v>4806</v>
      </c>
    </row>
    <row r="12339" spans="1:1" x14ac:dyDescent="0.25">
      <c r="A12339" t="s">
        <v>4807</v>
      </c>
    </row>
    <row r="12340" spans="1:1" x14ac:dyDescent="0.25">
      <c r="A12340" t="s">
        <v>6</v>
      </c>
    </row>
    <row r="12341" spans="1:1" x14ac:dyDescent="0.25">
      <c r="A12341" t="s">
        <v>7</v>
      </c>
    </row>
    <row r="12342" spans="1:1" x14ac:dyDescent="0.25">
      <c r="A12342" t="s">
        <v>284</v>
      </c>
    </row>
    <row r="12343" spans="1:1" x14ac:dyDescent="0.25">
      <c r="A12343" t="s">
        <v>119</v>
      </c>
    </row>
    <row r="12344" spans="1:1" x14ac:dyDescent="0.25">
      <c r="A12344" t="s">
        <v>146</v>
      </c>
    </row>
    <row r="12345" spans="1:1" x14ac:dyDescent="0.25">
      <c r="A12345" t="s">
        <v>11</v>
      </c>
    </row>
    <row r="12346" spans="1:1" x14ac:dyDescent="0.25">
      <c r="A12346" t="s">
        <v>4808</v>
      </c>
    </row>
    <row r="12347" spans="1:1" x14ac:dyDescent="0.25">
      <c r="A12347" t="s">
        <v>4809</v>
      </c>
    </row>
    <row r="12348" spans="1:1" x14ac:dyDescent="0.25">
      <c r="A12348" t="s">
        <v>4810</v>
      </c>
    </row>
    <row r="12349" spans="1:1" x14ac:dyDescent="0.25">
      <c r="A12349" t="s">
        <v>4811</v>
      </c>
    </row>
    <row r="12350" spans="1:1" x14ac:dyDescent="0.25">
      <c r="A12350" t="s">
        <v>4812</v>
      </c>
    </row>
    <row r="12351" spans="1:1" x14ac:dyDescent="0.25">
      <c r="A12351" t="s">
        <v>367</v>
      </c>
    </row>
    <row r="12352" spans="1:1" x14ac:dyDescent="0.25">
      <c r="A12352" t="s">
        <v>614</v>
      </c>
    </row>
    <row r="12353" spans="1:5" x14ac:dyDescent="0.25">
      <c r="A12353" t="s">
        <v>484</v>
      </c>
    </row>
    <row r="12354" spans="1:5" x14ac:dyDescent="0.25">
      <c r="A12354" t="s">
        <v>4813</v>
      </c>
    </row>
    <row r="12355" spans="1:5" x14ac:dyDescent="0.25">
      <c r="A12355" t="s">
        <v>398</v>
      </c>
    </row>
    <row r="12356" spans="1:5" x14ac:dyDescent="0.25">
      <c r="A12356" t="s">
        <v>551</v>
      </c>
    </row>
    <row r="12357" spans="1:5" x14ac:dyDescent="0.25">
      <c r="A12357" t="s">
        <v>4814</v>
      </c>
    </row>
    <row r="12358" spans="1:5" x14ac:dyDescent="0.25">
      <c r="A12358" t="s">
        <v>4815</v>
      </c>
    </row>
    <row r="12359" spans="1:5" x14ac:dyDescent="0.25">
      <c r="A12359" t="s">
        <v>56</v>
      </c>
    </row>
    <row r="12360" spans="1:5" x14ac:dyDescent="0.25">
      <c r="A12360" t="s">
        <v>4816</v>
      </c>
    </row>
    <row r="12361" spans="1:5" x14ac:dyDescent="0.25">
      <c r="A12361" t="s">
        <v>1</v>
      </c>
    </row>
    <row r="12362" spans="1:5" x14ac:dyDescent="0.25">
      <c r="A12362" t="s">
        <v>4817</v>
      </c>
      <c r="E12362" t="str">
        <f>A12362&amp;","&amp;A12363&amp;","&amp;A12364&amp;","&amp;A12365&amp;","&amp;A12366&amp;","&amp;A12367&amp;","&amp;A12368&amp;","&amp;A12369&amp;","&amp;A12370&amp;","&amp;A12371&amp;","&amp;A12372&amp;","&amp;A12373&amp;","&amp;A12374&amp;","&amp;A12375&amp;","&amp;A12376&amp;","&amp;A12377&amp;","&amp;A12378&amp;","&amp;A12379&amp;","&amp;A12380&amp;","&amp;A12381&amp;","&amp;A12382&amp;","&amp;A12383&amp;","&amp;A12384&amp;","&amp;A12385&amp;","&amp;A12386</f>
        <v>[LIEPARD],Name = Liepard,Types = LIGHT,COSMIC,BaseStats = 80,85,55,120,55,55,GenderRatio = Female50Percent,GrowthRate = Medium,BaseExp = 156,EVs = SPEED,2,CatchRate = 90,Happiness = 70,Abilities = INNERFOCUS,DARKMATTER,HiddenAbilities = GENIUS,Moves = 1,SCRATCH,1,GROWL,5,SPARKLE,8,METEORDRIVE,8,SWIFT,11,FURYSWIPES,15,HOLYFIRE,18,MAIM,21,PURGE,24,HONECLAWS,28,QUANTUMSTAR,28,FLASH,31,MOONLIGHT,34,SLASH,38,GAMMARAY,38,EXTREMESPEED,42,TAILGLOW,46,SHOOTINGSTAR,46,AURASPHERE,50,MEGAKICK,TutorMoves = PROTECT,RETURN,FACADE,HELPINGHAND,FRUSTRATION,FALSESWIPE,HIDDENPOWER,REST,MYSTICALFIRE,BOUNCE,PINMISSILE,UTURN,MAGICALLEAF,BULLETSEED,DIG,TRICKROOM,WONDERROOM,BALANCERCHANGEREQUIRED,SNARL,CHARM,ATTRACT,GOBLINSTRIKE,TOXIC,DRAGONMAGIC,CURSE,CONFUSERAY,SWIFT,WISH,METEORDRIVE,GAMMARAY,GRAVITY,STARDUSTREVERIE,SLEEPTALK,NOBLEROAR,ECHOEDVOICE,HEALBELL,SAFEGUARD,RAYOFLIGHT,HOLYFIRE,PURGE,SIGNALBEAM,AURORAVEIL,MIRRORSHOT,SUBSTITUTE,DISABLE,FROSTBITE,ENERGYBALL,PLAYROUGH,DAZZLINGGLEAM,AURASPHERE,BLACKHOLE,ICECOMET,TERRAINPULSE,WORKUP,TWINBEAM,COUPDEGRACE,LASERFOCUS,EXTREMESPEED,QUANTUMSTAR,GLISTEN,GIGAIMPACT,HYPERBEAM,ICEFANG,THUNDERFANG,STAMPEDE,HIGHHORSEPOWER,MINERALWAVE,GEMSTORM,BODYSLAM,TRIATTACK,TRIPLEKICK,PSYCHICFANGS,FAESBLESSING,MYSTICPULSE,FLASHCANNON,STELLARRUSH,MOONBLAST,POWERGEM,PSYSHOCK,ZENHEADBUTT,BODYPRESS,SOLARECLIPSE,METEORBEAM,MOONSTONERAY,LIGHTSCREEN,REFLECT,PSYCHOCUT,MINDDRAIN,EggGroups = Field,HatchSteps = 5120,Height = 1.1,Weight = 37.5,Color = Black,Shape = Quadruped,Category = Black Cat,Pokedex = This Pokemon is very limber and climb high elevations with ease. Its fur reflects the night sky.,Generation = 5,#-------------------------------,[TOXEL]</v>
      </c>
    </row>
    <row r="12363" spans="1:5" x14ac:dyDescent="0.25">
      <c r="A12363" t="s">
        <v>4818</v>
      </c>
    </row>
    <row r="12364" spans="1:5" x14ac:dyDescent="0.25">
      <c r="A12364" t="s">
        <v>4806</v>
      </c>
    </row>
    <row r="12365" spans="1:5" x14ac:dyDescent="0.25">
      <c r="A12365" t="s">
        <v>4819</v>
      </c>
    </row>
    <row r="12366" spans="1:5" x14ac:dyDescent="0.25">
      <c r="A12366" t="s">
        <v>6</v>
      </c>
    </row>
    <row r="12367" spans="1:5" x14ac:dyDescent="0.25">
      <c r="A12367" t="s">
        <v>7</v>
      </c>
    </row>
    <row r="12368" spans="1:5" x14ac:dyDescent="0.25">
      <c r="A12368" t="s">
        <v>4820</v>
      </c>
    </row>
    <row r="12369" spans="1:1" x14ac:dyDescent="0.25">
      <c r="A12369" t="s">
        <v>136</v>
      </c>
    </row>
    <row r="12370" spans="1:1" x14ac:dyDescent="0.25">
      <c r="A12370" t="s">
        <v>2203</v>
      </c>
    </row>
    <row r="12371" spans="1:1" x14ac:dyDescent="0.25">
      <c r="A12371" t="s">
        <v>11</v>
      </c>
    </row>
    <row r="12372" spans="1:1" x14ac:dyDescent="0.25">
      <c r="A12372" t="s">
        <v>4808</v>
      </c>
    </row>
    <row r="12373" spans="1:1" x14ac:dyDescent="0.25">
      <c r="A12373" t="s">
        <v>4809</v>
      </c>
    </row>
    <row r="12374" spans="1:1" x14ac:dyDescent="0.25">
      <c r="A12374" t="s">
        <v>4810</v>
      </c>
    </row>
    <row r="12375" spans="1:1" x14ac:dyDescent="0.25">
      <c r="A12375" t="s">
        <v>4821</v>
      </c>
    </row>
    <row r="12376" spans="1:1" x14ac:dyDescent="0.25">
      <c r="A12376" t="s">
        <v>367</v>
      </c>
    </row>
    <row r="12377" spans="1:1" x14ac:dyDescent="0.25">
      <c r="A12377" t="s">
        <v>614</v>
      </c>
    </row>
    <row r="12378" spans="1:1" x14ac:dyDescent="0.25">
      <c r="A12378" t="s">
        <v>195</v>
      </c>
    </row>
    <row r="12379" spans="1:1" x14ac:dyDescent="0.25">
      <c r="A12379" t="s">
        <v>4822</v>
      </c>
    </row>
    <row r="12380" spans="1:1" x14ac:dyDescent="0.25">
      <c r="A12380" t="s">
        <v>398</v>
      </c>
    </row>
    <row r="12381" spans="1:1" x14ac:dyDescent="0.25">
      <c r="A12381" t="s">
        <v>551</v>
      </c>
    </row>
    <row r="12382" spans="1:1" x14ac:dyDescent="0.25">
      <c r="A12382" t="s">
        <v>4814</v>
      </c>
    </row>
    <row r="12383" spans="1:1" x14ac:dyDescent="0.25">
      <c r="A12383" t="s">
        <v>4823</v>
      </c>
    </row>
    <row r="12384" spans="1:1" x14ac:dyDescent="0.25">
      <c r="A12384" t="s">
        <v>56</v>
      </c>
    </row>
    <row r="12385" spans="1:5" x14ac:dyDescent="0.25">
      <c r="A12385" t="s">
        <v>1</v>
      </c>
    </row>
    <row r="12386" spans="1:5" x14ac:dyDescent="0.25">
      <c r="A12386" t="s">
        <v>4824</v>
      </c>
      <c r="E12386" t="str">
        <f>A12386&amp;","&amp;A12387&amp;","&amp;A12388&amp;","&amp;A12389&amp;","&amp;A12390&amp;","&amp;A12391&amp;","&amp;A12392&amp;","&amp;A12393&amp;","&amp;A12394&amp;","&amp;A12395&amp;","&amp;A12396&amp;","&amp;A12397&amp;","&amp;A12398&amp;","&amp;A12399&amp;","&amp;A12400&amp;","&amp;A12401&amp;","&amp;A12402&amp;","&amp;A12403&amp;","&amp;A12404&amp;","&amp;A12405&amp;","&amp;A12406&amp;","&amp;A12407&amp;","&amp;A12408&amp;","&amp;A12409&amp;","&amp;A12410</f>
        <v>[TOXEL],Name = Toxel,Types = GRASS,BaseStats = 40,54,35,40,38,35,GenderRatio = Female50Percent,GrowthRate = Parabolic,BaseExp = 48,EVs = ATTACK,1,CatchRate = 75,Happiness = 70,Abilities = UNAWARE,SIMPLE,HiddenAbilities = OBLIVIOUS,Moves = 1,BRANCHPOKE,1,TEARFULLOOK,1,WORRYSEED,1,ROCKSMASH,TutorMoves = ATTRACT,FACADE,PROTECT,REST,ROUND,SLEEPTALK,SUBSTITUTE,MOSSYPUNCH,GOBLINSTRIKE,POWERUPPUNCH,EggMoves = ENDEAVOR,KNOCKOFF,THORNPRISON,STRANDINGROOTS,ARMTHRUST,BATTLECRY,FLAIL,EggGroups = Undiscovered,HatchSteps = 6681,Height = 0.4,Weight = 11.0,Color = Brown,Shape = BipedalTail,Category = Lazy,Pokedex = It lazes about for most of the day. It often uses a nearby branch to scratch itself rather than using its own hands.,Generation = 8,Evolutions = TOXTRICITY,Level,35</v>
      </c>
    </row>
    <row r="12387" spans="1:5" x14ac:dyDescent="0.25">
      <c r="A12387" t="s">
        <v>4825</v>
      </c>
    </row>
    <row r="12388" spans="1:5" x14ac:dyDescent="0.25">
      <c r="A12388" t="s">
        <v>4116</v>
      </c>
    </row>
    <row r="12389" spans="1:5" x14ac:dyDescent="0.25">
      <c r="A12389" t="s">
        <v>4826</v>
      </c>
    </row>
    <row r="12390" spans="1:5" x14ac:dyDescent="0.25">
      <c r="A12390" t="s">
        <v>6</v>
      </c>
    </row>
    <row r="12391" spans="1:5" x14ac:dyDescent="0.25">
      <c r="A12391" t="s">
        <v>43</v>
      </c>
    </row>
    <row r="12392" spans="1:5" x14ac:dyDescent="0.25">
      <c r="A12392" t="s">
        <v>4827</v>
      </c>
    </row>
    <row r="12393" spans="1:5" x14ac:dyDescent="0.25">
      <c r="A12393" t="s">
        <v>145</v>
      </c>
    </row>
    <row r="12394" spans="1:5" x14ac:dyDescent="0.25">
      <c r="A12394" t="s">
        <v>2361</v>
      </c>
    </row>
    <row r="12395" spans="1:5" x14ac:dyDescent="0.25">
      <c r="A12395" t="s">
        <v>11</v>
      </c>
    </row>
    <row r="12396" spans="1:5" x14ac:dyDescent="0.25">
      <c r="A12396" t="s">
        <v>4828</v>
      </c>
    </row>
    <row r="12397" spans="1:5" x14ac:dyDescent="0.25">
      <c r="A12397" t="s">
        <v>3991</v>
      </c>
    </row>
    <row r="12398" spans="1:5" x14ac:dyDescent="0.25">
      <c r="A12398" t="s">
        <v>4829</v>
      </c>
    </row>
    <row r="12399" spans="1:5" x14ac:dyDescent="0.25">
      <c r="A12399" t="s">
        <v>4830</v>
      </c>
    </row>
    <row r="12400" spans="1:5" x14ac:dyDescent="0.25">
      <c r="A12400" t="s">
        <v>4831</v>
      </c>
    </row>
    <row r="12401" spans="1:5" x14ac:dyDescent="0.25">
      <c r="A12401" t="s">
        <v>1141</v>
      </c>
    </row>
    <row r="12402" spans="1:5" x14ac:dyDescent="0.25">
      <c r="A12402" t="s">
        <v>4832</v>
      </c>
    </row>
    <row r="12403" spans="1:5" x14ac:dyDescent="0.25">
      <c r="A12403" t="s">
        <v>484</v>
      </c>
    </row>
    <row r="12404" spans="1:5" x14ac:dyDescent="0.25">
      <c r="A12404" t="s">
        <v>1689</v>
      </c>
    </row>
    <row r="12405" spans="1:5" x14ac:dyDescent="0.25">
      <c r="A12405" t="s">
        <v>155</v>
      </c>
    </row>
    <row r="12406" spans="1:5" x14ac:dyDescent="0.25">
      <c r="A12406" t="s">
        <v>112</v>
      </c>
    </row>
    <row r="12407" spans="1:5" x14ac:dyDescent="0.25">
      <c r="A12407" t="s">
        <v>4833</v>
      </c>
    </row>
    <row r="12408" spans="1:5" x14ac:dyDescent="0.25">
      <c r="A12408" t="s">
        <v>4834</v>
      </c>
    </row>
    <row r="12409" spans="1:5" x14ac:dyDescent="0.25">
      <c r="A12409" t="s">
        <v>2386</v>
      </c>
    </row>
    <row r="12410" spans="1:5" x14ac:dyDescent="0.25">
      <c r="A12410" t="s">
        <v>4835</v>
      </c>
    </row>
    <row r="12411" spans="1:5" x14ac:dyDescent="0.25">
      <c r="A12411" t="s">
        <v>1</v>
      </c>
    </row>
    <row r="12412" spans="1:5" x14ac:dyDescent="0.25">
      <c r="A12412" t="s">
        <v>4836</v>
      </c>
      <c r="E12412" t="str">
        <f>A12412&amp;","&amp;A12413&amp;","&amp;A12414&amp;","&amp;A12415&amp;","&amp;A12416&amp;","&amp;A12417&amp;","&amp;A12418&amp;","&amp;A12419&amp;","&amp;A12420&amp;","&amp;A12421&amp;","&amp;A12422&amp;","&amp;A12423&amp;","&amp;A12424&amp;","&amp;A12425&amp;","&amp;A12426&amp;","&amp;A12427&amp;","&amp;A12428&amp;","&amp;A12429&amp;","&amp;A12430&amp;","&amp;A12431&amp;","&amp;A12432&amp;","&amp;A12433&amp;","&amp;A12434&amp;","&amp;A12435&amp;","&amp;A12436</f>
        <v>[TOXTRICITY],Name = Toxtricity,Types = GRASS,FIGHTING,BaseStats = 75,105,75,95,77,75,GenderRatio = Female50Percent,GrowthRate = Parabolic,BaseExp = 176,EVs = ATTACK,2,CatchRate = 45,Happiness = 70,Abilities = ROCKHEAD,RECKLESS,HiddenAbilities = SHEERFORCE,Moves = 0,MACHPUNCH,1,MACHPUNCH,1,BRANCHPOKE,1,TEARFULLOOK,1,WORRYSEED,1,ROCKSMASH,7,TAUNT,14,RAZORLEAF,19,GOBLINSTRIKE,25,MOSSYPUNCH,31,DRAINPUNCH,36,SUBMISSION,40,BULKUP,44,WOODHAMMER,48,DOUBLEEDGE,52,SONICCRASH,TutorMoves = ATTRACT,DRAINPUNCH,FACADE,GIGAIMPACT,HYPERBEAM,HYPERVOICE,SCORESETTLER,PROTECT,REST,ROUND,SCREECH,SLEEPTALK,SNARL,SUBSTITUTE,SWIFT,TAUNT,THROATCHOP,UPROAR,RETURN,FRUSTRATION,HIDDENPOWER,SUNNYDAY,ACROBATICS,BOUNCE,UTURN,MAGICALLEAF,SOLARBEAM,SOLARBLADE,GIGADRAIN,BULLETSEED,GRASSYTERRAIN,GRASSKNOT,EDENFRUIT,AROMATHERAPY,MOSSYPUNCH,BULLDOZE,STAMPEDE,ROCKSLIDE,ROCKTOMB,STEALTHROCK,THIEF,BEATUP,SCORESETTLER,ASSURANCE,BRUTALSWING,KNOCKOFF,GOBLINSTRIKE,REVENGE,BRICKBREAK,LOWSWEEP,LOWKICK,BULKUP,FOCUSPUNCH,POWERUPPUNCH,DEADLYREACH,CLOSECOMBAT,CURSE,MEANLOOK,NOBLEROAR,SCHIZOPHRENIA,PURGE,BODYSLAM,DISABLE,SUPERPOWER,CHAKRABLAST,TRIPLEKICK,FOCUSBLAST,POISONJAB,NASTYPLOT,ENERGYBALL,POWERWHIP,LEAFBLADE,LEAFSTORM,IRONHEAD,SWORDSDANCE,BOOMBOX,HYPERACUSIS,FORTISSIMO,STONEEDGE,STEAMROLLER,WORKUP,FOULPLAY,GRUDGE,COACHING,GRASSYGLIDE,SYNTHESIS,GRASSPLEDGE,EggGroups = Humanlike,HatchSteps = 6681,Height = 1.6,Weight = 40.0,Color = Brown,Shape = BipedalTail,Category = Gladiator,Pokedex = This Pokemon is willing to challenge any Pokemon, even those much bigger to put on a spectacle. Are you not entertained?,Generation = 8,#-------------------------------,[DEWPIDER2]</v>
      </c>
    </row>
    <row r="12413" spans="1:5" x14ac:dyDescent="0.25">
      <c r="A12413" t="s">
        <v>4837</v>
      </c>
    </row>
    <row r="12414" spans="1:5" x14ac:dyDescent="0.25">
      <c r="A12414" t="s">
        <v>4838</v>
      </c>
    </row>
    <row r="12415" spans="1:5" x14ac:dyDescent="0.25">
      <c r="A12415" t="s">
        <v>4839</v>
      </c>
    </row>
    <row r="12416" spans="1:5" x14ac:dyDescent="0.25">
      <c r="A12416" t="s">
        <v>6</v>
      </c>
    </row>
    <row r="12417" spans="1:1" x14ac:dyDescent="0.25">
      <c r="A12417" t="s">
        <v>43</v>
      </c>
    </row>
    <row r="12418" spans="1:1" x14ac:dyDescent="0.25">
      <c r="A12418" t="s">
        <v>4840</v>
      </c>
    </row>
    <row r="12419" spans="1:1" x14ac:dyDescent="0.25">
      <c r="A12419" t="s">
        <v>164</v>
      </c>
    </row>
    <row r="12420" spans="1:1" x14ac:dyDescent="0.25">
      <c r="A12420" t="s">
        <v>2233</v>
      </c>
    </row>
    <row r="12421" spans="1:1" x14ac:dyDescent="0.25">
      <c r="A12421" t="s">
        <v>11</v>
      </c>
    </row>
    <row r="12422" spans="1:1" x14ac:dyDescent="0.25">
      <c r="A12422" t="s">
        <v>4841</v>
      </c>
    </row>
    <row r="12423" spans="1:1" x14ac:dyDescent="0.25">
      <c r="A12423" t="s">
        <v>2833</v>
      </c>
    </row>
    <row r="12424" spans="1:1" x14ac:dyDescent="0.25">
      <c r="A12424" t="s">
        <v>4842</v>
      </c>
    </row>
    <row r="12425" spans="1:1" x14ac:dyDescent="0.25">
      <c r="A12425" t="s">
        <v>4843</v>
      </c>
    </row>
    <row r="12426" spans="1:1" x14ac:dyDescent="0.25">
      <c r="A12426" t="s">
        <v>885</v>
      </c>
    </row>
    <row r="12427" spans="1:1" x14ac:dyDescent="0.25">
      <c r="A12427" t="s">
        <v>4832</v>
      </c>
    </row>
    <row r="12428" spans="1:1" x14ac:dyDescent="0.25">
      <c r="A12428" t="s">
        <v>101</v>
      </c>
    </row>
    <row r="12429" spans="1:1" x14ac:dyDescent="0.25">
      <c r="A12429" t="s">
        <v>439</v>
      </c>
    </row>
    <row r="12430" spans="1:1" x14ac:dyDescent="0.25">
      <c r="A12430" t="s">
        <v>155</v>
      </c>
    </row>
    <row r="12431" spans="1:1" x14ac:dyDescent="0.25">
      <c r="A12431" t="s">
        <v>112</v>
      </c>
    </row>
    <row r="12432" spans="1:1" x14ac:dyDescent="0.25">
      <c r="A12432" t="s">
        <v>4844</v>
      </c>
    </row>
    <row r="12433" spans="1:5" x14ac:dyDescent="0.25">
      <c r="A12433" t="s">
        <v>4845</v>
      </c>
    </row>
    <row r="12434" spans="1:5" x14ac:dyDescent="0.25">
      <c r="A12434" t="s">
        <v>2386</v>
      </c>
    </row>
    <row r="12435" spans="1:5" x14ac:dyDescent="0.25">
      <c r="A12435" t="s">
        <v>1</v>
      </c>
    </row>
    <row r="12436" spans="1:5" x14ac:dyDescent="0.25">
      <c r="A12436" t="s">
        <v>4846</v>
      </c>
      <c r="E12436" t="str">
        <f>A12436&amp;","&amp;A12437&amp;","&amp;A12438&amp;","&amp;A12439&amp;","&amp;A12440&amp;","&amp;A12441&amp;","&amp;A12442&amp;","&amp;A12443&amp;","&amp;A12444&amp;","&amp;A12445&amp;","&amp;A12446&amp;","&amp;A12447&amp;","&amp;A12448&amp;","&amp;A12449&amp;","&amp;A12450&amp;","&amp;A12451&amp;","&amp;A12452&amp;","&amp;A12453&amp;","&amp;A12454&amp;","&amp;A12455&amp;","&amp;A12456&amp;","&amp;A12457&amp;","&amp;A12458&amp;","&amp;A12459&amp;","&amp;A12460</f>
        <v>[DEWPIDER2],Name = T.Dewpider,Types = BUG,PSYCHIC,BaseStats = 38,55,42,52,40,42,GenderRatio = Female50Percent,GrowthRate = Medium,BaseExp = 54,EVs = ATTACK,1,CatchRate = 200,Happiness = 70,Abilities = MERCILESS,COMPOUNDEYES,HiddenAbilities = SUPERLUCK,Moves = 1,STRAFE,1,DARKWHISPERS,4,FURYCUTTER,8,MINDSPASM,12,PINMISSILE,16,FELLSTINGER,20,FEINTATTACK,24,SKITTERSMACK,28,TOXICSPIKES,32,PSYCHOCUT,36,EMBARGO,40,NEUROTOXIN,44,XSCISSOR,48,SWARMOVERLOAD,TutorMoves = ATTRACT,BLIZZARD,BUGBITE,BUGBUZZ,CONFIDE,CRUNCH,DOUBLETEAM,ENDURE,FACADE,FROSTBREATH,FRUSTRATION,GIGADRAIN,HIDDENPOWER,ICEBEAM,ICYWIND,INFESTATION,IRONDEFENSE,LEECHLIFE,LIQUIDATION,MAGICCOAT,MAGICROOM,POISONJAB,PROTECT,RAINDANCE,REST,RETURN,ROUND,SCALD,SIGNALBEAM,SLEEPTALK,SNORE,SUBSTITUTE,TIDALWAVE,SWAGGER,TOXIC,CASCADE,WATERPULSE,WONDERROOM,XSCISSOR,EggMoves = SPIDERWEB,TOXICTHREAD,STICKYWEB,MINDDRAIN,CROSSPOISON,LEECHLIFE,NIGHTSLASH,PSYCHICFANGS,ATTACKORDER,INFESTATION,EggGroups = Bug,Monster,HatchSteps = 4096,Height = 0.3,Weight = 4.0,Color = Purple,Shape = HeadLegs,Category = Arachnophobia,Pokedex = It has eyes covering its entire body, which enables it to have a full 360-degree field of vision.,Generation = 7,Evolutions = ARAQUANID2,Level,22</v>
      </c>
    </row>
    <row r="12437" spans="1:5" x14ac:dyDescent="0.25">
      <c r="A12437" t="s">
        <v>4847</v>
      </c>
    </row>
    <row r="12438" spans="1:5" x14ac:dyDescent="0.25">
      <c r="A12438" t="s">
        <v>2210</v>
      </c>
    </row>
    <row r="12439" spans="1:5" x14ac:dyDescent="0.25">
      <c r="A12439" t="s">
        <v>4848</v>
      </c>
    </row>
    <row r="12440" spans="1:5" x14ac:dyDescent="0.25">
      <c r="A12440" t="s">
        <v>6</v>
      </c>
    </row>
    <row r="12441" spans="1:5" x14ac:dyDescent="0.25">
      <c r="A12441" t="s">
        <v>7</v>
      </c>
    </row>
    <row r="12442" spans="1:5" x14ac:dyDescent="0.25">
      <c r="A12442" t="s">
        <v>2516</v>
      </c>
    </row>
    <row r="12443" spans="1:5" x14ac:dyDescent="0.25">
      <c r="A12443" t="s">
        <v>145</v>
      </c>
    </row>
    <row r="12444" spans="1:5" x14ac:dyDescent="0.25">
      <c r="A12444" t="s">
        <v>46</v>
      </c>
    </row>
    <row r="12445" spans="1:5" x14ac:dyDescent="0.25">
      <c r="A12445" t="s">
        <v>11</v>
      </c>
    </row>
    <row r="12446" spans="1:5" x14ac:dyDescent="0.25">
      <c r="A12446" t="s">
        <v>4849</v>
      </c>
    </row>
    <row r="12447" spans="1:5" x14ac:dyDescent="0.25">
      <c r="A12447" t="s">
        <v>3948</v>
      </c>
    </row>
    <row r="12448" spans="1:5" x14ac:dyDescent="0.25">
      <c r="A12448" t="s">
        <v>4850</v>
      </c>
    </row>
    <row r="12449" spans="1:5" x14ac:dyDescent="0.25">
      <c r="A12449" t="s">
        <v>4457</v>
      </c>
    </row>
    <row r="12450" spans="1:5" x14ac:dyDescent="0.25">
      <c r="A12450" t="s">
        <v>4851</v>
      </c>
    </row>
    <row r="12451" spans="1:5" x14ac:dyDescent="0.25">
      <c r="A12451" t="s">
        <v>1622</v>
      </c>
    </row>
    <row r="12452" spans="1:5" x14ac:dyDescent="0.25">
      <c r="A12452" t="s">
        <v>787</v>
      </c>
    </row>
    <row r="12453" spans="1:5" x14ac:dyDescent="0.25">
      <c r="A12453" t="s">
        <v>52</v>
      </c>
    </row>
    <row r="12454" spans="1:5" x14ac:dyDescent="0.25">
      <c r="A12454" t="s">
        <v>2785</v>
      </c>
    </row>
    <row r="12455" spans="1:5" x14ac:dyDescent="0.25">
      <c r="A12455" t="s">
        <v>185</v>
      </c>
    </row>
    <row r="12456" spans="1:5" x14ac:dyDescent="0.25">
      <c r="A12456" t="s">
        <v>128</v>
      </c>
    </row>
    <row r="12457" spans="1:5" x14ac:dyDescent="0.25">
      <c r="A12457" t="s">
        <v>4852</v>
      </c>
    </row>
    <row r="12458" spans="1:5" x14ac:dyDescent="0.25">
      <c r="A12458" t="s">
        <v>4853</v>
      </c>
    </row>
    <row r="12459" spans="1:5" x14ac:dyDescent="0.25">
      <c r="A12459" t="s">
        <v>618</v>
      </c>
    </row>
    <row r="12460" spans="1:5" x14ac:dyDescent="0.25">
      <c r="A12460" t="s">
        <v>4854</v>
      </c>
    </row>
    <row r="12461" spans="1:5" x14ac:dyDescent="0.25">
      <c r="A12461" t="s">
        <v>1</v>
      </c>
    </row>
    <row r="12462" spans="1:5" x14ac:dyDescent="0.25">
      <c r="A12462" t="s">
        <v>4855</v>
      </c>
      <c r="E12462" t="str">
        <f>A12462&amp;","&amp;A12463&amp;","&amp;A12464&amp;","&amp;A12465&amp;","&amp;A12466&amp;","&amp;A12467&amp;","&amp;A12468&amp;","&amp;A12469&amp;","&amp;A12470&amp;","&amp;A12471&amp;","&amp;A12472&amp;","&amp;A12473&amp;","&amp;A12474&amp;","&amp;A12475&amp;","&amp;A12476&amp;","&amp;A12477&amp;","&amp;A12478&amp;","&amp;A12479&amp;","&amp;A12480&amp;","&amp;A12481&amp;","&amp;A12482&amp;","&amp;A12483&amp;","&amp;A12484&amp;","&amp;A12485&amp;","&amp;A12486</f>
        <v>[ARAQUANID2],Name = T.Araquanid,Types = BUG,PSYCHIC,BaseStats = 68,85,92,87,50,72,GenderRatio = Female50Percent,GrowthRate = Medium,BaseExp = 159,EVs = ATTACK,1,SPEED,1,CatchRate = 100,Happiness = 70,Abilities = MERCILESS,COMPOUNDEYES,HiddenAbilities = SUPERLUCK,Moves = 1,STRAFE,1,DARKWHISPERS,4,FURYCUTTER,8,MINDSPASM,12,PINMISSILE,16,FELLSTINGER,20,FEINTATTACK,24,SKITTERSMACK,28,TOXICSPIKES,32,PSYCHOCUT,36,EMBARGO,40,NEUROTOXIN,44,XSCISSOR,48,SWARMOVERLOAD,TutorMoves = ATTRACT,BLIZZARD,BUGBITE,BUGBUZZ,CONFIDE,CRUNCH,SUBMERGE,DOUBLETEAM,ENDURE,FACADE,FROSTBREATH,FRUSTRATION,GIGADRAIN,HIDDENPOWER,HYDROPUMP,ICEBEAM,ICYWIND,INFESTATION,IRONDEFENSE,LASERFOCUS,LEECHLIFE,LIQUIDATION,MAGICCOAT,MAGICROOM,POISONJAB,PROTECT,RAINDANCE,REFLECT,REST,RETURN,ROUND,SAFEGUARD,SCALD,SIGNALBEAM,SLEEPTALK,SNORE,SUBSTITUTE,TIDALWAVE,SWAGGER,TOXIC,CASCADE,WATERPULSE,WONDERROOM,XSCISSOR,EggGroups = Bug,Monster,HatchSteps = 4096,Height = 1.8,Weight = 82.0,Color = Purple,Shape = Insectoid,Category = Arachnophobia,Pokedex = When it chitters, it is able to further intimidate and scare its foe because it is able to project its voice so it makes it seem like there are more nearby.,Generation = 7,#-------------------------------,[GOOMY]</v>
      </c>
    </row>
    <row r="12463" spans="1:5" x14ac:dyDescent="0.25">
      <c r="A12463" t="s">
        <v>4856</v>
      </c>
    </row>
    <row r="12464" spans="1:5" x14ac:dyDescent="0.25">
      <c r="A12464" t="s">
        <v>2210</v>
      </c>
    </row>
    <row r="12465" spans="1:1" x14ac:dyDescent="0.25">
      <c r="A12465" t="s">
        <v>4857</v>
      </c>
    </row>
    <row r="12466" spans="1:1" x14ac:dyDescent="0.25">
      <c r="A12466" t="s">
        <v>6</v>
      </c>
    </row>
    <row r="12467" spans="1:1" x14ac:dyDescent="0.25">
      <c r="A12467" t="s">
        <v>7</v>
      </c>
    </row>
    <row r="12468" spans="1:1" x14ac:dyDescent="0.25">
      <c r="A12468" t="s">
        <v>405</v>
      </c>
    </row>
    <row r="12469" spans="1:1" x14ac:dyDescent="0.25">
      <c r="A12469" t="s">
        <v>1367</v>
      </c>
    </row>
    <row r="12470" spans="1:1" x14ac:dyDescent="0.25">
      <c r="A12470" t="s">
        <v>32</v>
      </c>
    </row>
    <row r="12471" spans="1:1" x14ac:dyDescent="0.25">
      <c r="A12471" t="s">
        <v>11</v>
      </c>
    </row>
    <row r="12472" spans="1:1" x14ac:dyDescent="0.25">
      <c r="A12472" t="s">
        <v>4849</v>
      </c>
    </row>
    <row r="12473" spans="1:1" x14ac:dyDescent="0.25">
      <c r="A12473" t="s">
        <v>3948</v>
      </c>
    </row>
    <row r="12474" spans="1:1" x14ac:dyDescent="0.25">
      <c r="A12474" t="s">
        <v>4850</v>
      </c>
    </row>
    <row r="12475" spans="1:1" x14ac:dyDescent="0.25">
      <c r="A12475" t="s">
        <v>4465</v>
      </c>
    </row>
    <row r="12476" spans="1:1" x14ac:dyDescent="0.25">
      <c r="A12476" t="s">
        <v>1622</v>
      </c>
    </row>
    <row r="12477" spans="1:1" x14ac:dyDescent="0.25">
      <c r="A12477" t="s">
        <v>787</v>
      </c>
    </row>
    <row r="12478" spans="1:1" x14ac:dyDescent="0.25">
      <c r="A12478" t="s">
        <v>138</v>
      </c>
    </row>
    <row r="12479" spans="1:1" x14ac:dyDescent="0.25">
      <c r="A12479" t="s">
        <v>4466</v>
      </c>
    </row>
    <row r="12480" spans="1:1" x14ac:dyDescent="0.25">
      <c r="A12480" t="s">
        <v>185</v>
      </c>
    </row>
    <row r="12481" spans="1:5" x14ac:dyDescent="0.25">
      <c r="A12481" t="s">
        <v>510</v>
      </c>
    </row>
    <row r="12482" spans="1:5" x14ac:dyDescent="0.25">
      <c r="A12482" t="s">
        <v>4852</v>
      </c>
    </row>
    <row r="12483" spans="1:5" x14ac:dyDescent="0.25">
      <c r="A12483" t="s">
        <v>4858</v>
      </c>
    </row>
    <row r="12484" spans="1:5" x14ac:dyDescent="0.25">
      <c r="A12484" t="s">
        <v>618</v>
      </c>
    </row>
    <row r="12485" spans="1:5" x14ac:dyDescent="0.25">
      <c r="A12485" t="s">
        <v>1</v>
      </c>
    </row>
    <row r="12486" spans="1:5" x14ac:dyDescent="0.25">
      <c r="A12486" t="s">
        <v>4859</v>
      </c>
      <c r="E12486" t="str">
        <f>A12486&amp;","&amp;A12487&amp;","&amp;A12488&amp;","&amp;A12489&amp;","&amp;A12490&amp;","&amp;A12491&amp;","&amp;A12492&amp;","&amp;A12493&amp;","&amp;A12494&amp;","&amp;A12495&amp;","&amp;A12496&amp;","&amp;A12497&amp;","&amp;A12498&amp;","&amp;A12499&amp;","&amp;A12500&amp;","&amp;A12501&amp;","&amp;A12502&amp;","&amp;A12503&amp;","&amp;A12504&amp;","&amp;A12505&amp;","&amp;A12506&amp;","&amp;A12507&amp;","&amp;A12508&amp;","&amp;A12509&amp;","&amp;A12510</f>
        <v>[GOOMY],Name = Goomy,Types = FAIRY,NORMAL,BaseStats = 45,50,35,40,55,75,GenderRatio = Female50Percent,GrowthRate = Slow,BaseExp = 60,EVs = SPECIAL_DEFENSE,1,CatchRate = 20,Happiness = 35,Abilities = SAPSIPPER,HYDRATION,HiddenAbilities = GOOEY,Moves = 1,ABSORB,1,TACKLE,5,WATERGUN,10,DRAGONBREATH,15,PROTECT,20,FLAIL,25,WATERPULSE,30,RAINDANCE,35,DRACOSURGE,41,CURSE,45,BODYSLAM,50,MUDDYWATER,TutorMoves = ATTRACT,BODYSLAM,CONFIDE,DOUBLETEAM,DRACOMETEOR,DRACOSURGE,ENDURE,FACADE,FRUSTRATION,HIDDENPOWER,INFESTATION,MUDDYWATER,MUDSHACKLES,OUTRAGE,PROTECT,RAINDANCE,REST,RETURN,ROCKSLIDE,ROUND,SHOCKWAVE,SLEEPTALK,SLUDGEBOMB,SLUDGEWAVE,SNORE,SUBSTITUTE,SUNNYDAY,SWAGGER,THUNDERBOLT,TOXIC,WATERPULSE,EggMoves = COUNTER,LIFEDEW,EggGroups = Dragon,HatchSteps = 10240,Height = 0.3,Weight = 2.8,Color = Green,Shape = Serpentine,Category = Gummy,Pokedex = These Pokemon appear in many different flavours: sour apple, cherry, blue razz, lemon, orange and grape. Can you collect them all?,Generation = 6,WildItemUncommon = SHEDSHELL</v>
      </c>
    </row>
    <row r="12487" spans="1:5" x14ac:dyDescent="0.25">
      <c r="A12487" t="s">
        <v>4860</v>
      </c>
    </row>
    <row r="12488" spans="1:5" x14ac:dyDescent="0.25">
      <c r="A12488" t="s">
        <v>4861</v>
      </c>
    </row>
    <row r="12489" spans="1:5" x14ac:dyDescent="0.25">
      <c r="A12489" t="s">
        <v>4862</v>
      </c>
    </row>
    <row r="12490" spans="1:5" x14ac:dyDescent="0.25">
      <c r="A12490" t="s">
        <v>6</v>
      </c>
    </row>
    <row r="12491" spans="1:5" x14ac:dyDescent="0.25">
      <c r="A12491" t="s">
        <v>175</v>
      </c>
    </row>
    <row r="12492" spans="1:5" x14ac:dyDescent="0.25">
      <c r="A12492" t="s">
        <v>478</v>
      </c>
    </row>
    <row r="12493" spans="1:5" x14ac:dyDescent="0.25">
      <c r="A12493" t="s">
        <v>9</v>
      </c>
    </row>
    <row r="12494" spans="1:5" x14ac:dyDescent="0.25">
      <c r="A12494" t="s">
        <v>4863</v>
      </c>
    </row>
    <row r="12495" spans="1:5" x14ac:dyDescent="0.25">
      <c r="A12495" t="s">
        <v>1380</v>
      </c>
    </row>
    <row r="12496" spans="1:5" x14ac:dyDescent="0.25">
      <c r="A12496" t="s">
        <v>4864</v>
      </c>
    </row>
    <row r="12497" spans="1:1" x14ac:dyDescent="0.25">
      <c r="A12497" t="s">
        <v>4865</v>
      </c>
    </row>
    <row r="12498" spans="1:1" x14ac:dyDescent="0.25">
      <c r="A12498" t="s">
        <v>4866</v>
      </c>
    </row>
    <row r="12499" spans="1:1" x14ac:dyDescent="0.25">
      <c r="A12499" t="s">
        <v>4867</v>
      </c>
    </row>
    <row r="12500" spans="1:1" x14ac:dyDescent="0.25">
      <c r="A12500" t="s">
        <v>4868</v>
      </c>
    </row>
    <row r="12501" spans="1:1" x14ac:dyDescent="0.25">
      <c r="A12501" t="s">
        <v>3418</v>
      </c>
    </row>
    <row r="12502" spans="1:1" x14ac:dyDescent="0.25">
      <c r="A12502" t="s">
        <v>4869</v>
      </c>
    </row>
    <row r="12503" spans="1:1" x14ac:dyDescent="0.25">
      <c r="A12503" t="s">
        <v>52</v>
      </c>
    </row>
    <row r="12504" spans="1:1" x14ac:dyDescent="0.25">
      <c r="A12504" t="s">
        <v>4870</v>
      </c>
    </row>
    <row r="12505" spans="1:1" x14ac:dyDescent="0.25">
      <c r="A12505" t="s">
        <v>237</v>
      </c>
    </row>
    <row r="12506" spans="1:1" x14ac:dyDescent="0.25">
      <c r="A12506" t="s">
        <v>156</v>
      </c>
    </row>
    <row r="12507" spans="1:1" x14ac:dyDescent="0.25">
      <c r="A12507" t="s">
        <v>4871</v>
      </c>
    </row>
    <row r="12508" spans="1:1" x14ac:dyDescent="0.25">
      <c r="A12508" t="s">
        <v>4872</v>
      </c>
    </row>
    <row r="12509" spans="1:1" x14ac:dyDescent="0.25">
      <c r="A12509" t="s">
        <v>296</v>
      </c>
    </row>
    <row r="12510" spans="1:1" x14ac:dyDescent="0.25">
      <c r="A12510" t="s">
        <v>4873</v>
      </c>
    </row>
    <row r="12511" spans="1:1" x14ac:dyDescent="0.25">
      <c r="A12511" t="s">
        <v>4874</v>
      </c>
    </row>
    <row r="12512" spans="1:1" x14ac:dyDescent="0.25">
      <c r="A12512" t="s">
        <v>1</v>
      </c>
    </row>
    <row r="12513" spans="1:5" x14ac:dyDescent="0.25">
      <c r="A12513" t="s">
        <v>4875</v>
      </c>
      <c r="E12513" t="str">
        <f>A12513&amp;","&amp;A12514&amp;","&amp;A12515&amp;","&amp;A12516&amp;","&amp;A12517&amp;","&amp;A12518&amp;","&amp;A12519&amp;","&amp;A12520&amp;","&amp;A12521&amp;","&amp;A12522&amp;","&amp;A12523&amp;","&amp;A12524&amp;","&amp;A12525&amp;","&amp;A12526&amp;","&amp;A12527&amp;","&amp;A12528&amp;","&amp;A12529&amp;","&amp;A12530&amp;","&amp;A12531&amp;","&amp;A12532&amp;","&amp;A12533&amp;","&amp;A12534&amp;","&amp;A12535&amp;","&amp;A12536&amp;","&amp;A12537</f>
        <v>[SLIGGOO],Name = Sliggoo,Types = FAIRY,NORMAL,BaseStats = 68,75,53,60,83,113,GenderRatio = Female50Percent,GrowthRate = Slow,BaseExp = 158,EVs = SPECIAL_DEFENSE,2,CatchRate = 20,Happiness = 35,Abilities = SAPSIPPER,HYDRATION,HiddenAbilities = GOOEY,Moves = 0,VILEFUMES,1,VILEFUMES,1,ABSORB,1,TACKLE,1,WATERGUN,1,DRAGONBREATH,15,PROTECT,20,FLAIL,25,WATERPULSE,30,RAINDANCE,35,DRACOSURGE,43,CURSE,49,BODYSLAM,56,MUDDYWATER,TutorMoves = ATTRACT,BLIZZARD,BODYSLAM,CONFIDE,DOUBLETEAM,DRACOMETEOR,DRACOSURGE,ENDURE,FACADE,FRUSTRATION,HIDDENPOWER,ICEBEAM,INFESTATION,MUDDYWATER,MUDSHACKLES,OUTRAGE,PROTECT,RAINDANCE,REST,RETURN,ROCKSLIDE,ROUND,SHOCKWAVE,SLEEPTALK,SLUDGEBOMB,SLUDGEWAVE,SNORE,SUBSTITUTE,SUNNYDAY,SWAGGER,THUNDERBOLT,TOXIC,WATERPULSE,EggGroups = Dragon,HatchSteps = 10240,Height = 0.8,Weight = 17.5,Color = Green,Shape = Serpentine,Category = Gummy,Pokedex = This Pokemon is very sticky and will decompose if it stays under the sun for too long.,Generation = 6,WildItemUncommon = SHEDSHELL,Evolutions = GOODRA,LevelRain,50</v>
      </c>
    </row>
    <row r="12514" spans="1:5" x14ac:dyDescent="0.25">
      <c r="A12514" t="s">
        <v>4876</v>
      </c>
    </row>
    <row r="12515" spans="1:5" x14ac:dyDescent="0.25">
      <c r="A12515" t="s">
        <v>4861</v>
      </c>
    </row>
    <row r="12516" spans="1:5" x14ac:dyDescent="0.25">
      <c r="A12516" t="s">
        <v>4877</v>
      </c>
    </row>
    <row r="12517" spans="1:5" x14ac:dyDescent="0.25">
      <c r="A12517" t="s">
        <v>6</v>
      </c>
    </row>
    <row r="12518" spans="1:5" x14ac:dyDescent="0.25">
      <c r="A12518" t="s">
        <v>175</v>
      </c>
    </row>
    <row r="12519" spans="1:5" x14ac:dyDescent="0.25">
      <c r="A12519" t="s">
        <v>1225</v>
      </c>
    </row>
    <row r="12520" spans="1:5" x14ac:dyDescent="0.25">
      <c r="A12520" t="s">
        <v>31</v>
      </c>
    </row>
    <row r="12521" spans="1:5" x14ac:dyDescent="0.25">
      <c r="A12521" t="s">
        <v>4863</v>
      </c>
    </row>
    <row r="12522" spans="1:5" x14ac:dyDescent="0.25">
      <c r="A12522" t="s">
        <v>1380</v>
      </c>
    </row>
    <row r="12523" spans="1:5" x14ac:dyDescent="0.25">
      <c r="A12523" t="s">
        <v>4864</v>
      </c>
    </row>
    <row r="12524" spans="1:5" x14ac:dyDescent="0.25">
      <c r="A12524" t="s">
        <v>4865</v>
      </c>
    </row>
    <row r="12525" spans="1:5" x14ac:dyDescent="0.25">
      <c r="A12525" t="s">
        <v>4878</v>
      </c>
    </row>
    <row r="12526" spans="1:5" x14ac:dyDescent="0.25">
      <c r="A12526" t="s">
        <v>4879</v>
      </c>
    </row>
    <row r="12527" spans="1:5" x14ac:dyDescent="0.25">
      <c r="A12527" t="s">
        <v>3418</v>
      </c>
    </row>
    <row r="12528" spans="1:5" x14ac:dyDescent="0.25">
      <c r="A12528" t="s">
        <v>4869</v>
      </c>
    </row>
    <row r="12529" spans="1:5" x14ac:dyDescent="0.25">
      <c r="A12529" t="s">
        <v>183</v>
      </c>
    </row>
    <row r="12530" spans="1:5" x14ac:dyDescent="0.25">
      <c r="A12530" t="s">
        <v>1521</v>
      </c>
    </row>
    <row r="12531" spans="1:5" x14ac:dyDescent="0.25">
      <c r="A12531" t="s">
        <v>237</v>
      </c>
    </row>
    <row r="12532" spans="1:5" x14ac:dyDescent="0.25">
      <c r="A12532" t="s">
        <v>156</v>
      </c>
    </row>
    <row r="12533" spans="1:5" x14ac:dyDescent="0.25">
      <c r="A12533" t="s">
        <v>4871</v>
      </c>
    </row>
    <row r="12534" spans="1:5" x14ac:dyDescent="0.25">
      <c r="A12534" t="s">
        <v>4880</v>
      </c>
    </row>
    <row r="12535" spans="1:5" x14ac:dyDescent="0.25">
      <c r="A12535" t="s">
        <v>296</v>
      </c>
    </row>
    <row r="12536" spans="1:5" x14ac:dyDescent="0.25">
      <c r="A12536" t="s">
        <v>4873</v>
      </c>
    </row>
    <row r="12537" spans="1:5" x14ac:dyDescent="0.25">
      <c r="A12537" t="s">
        <v>4881</v>
      </c>
    </row>
    <row r="12538" spans="1:5" x14ac:dyDescent="0.25">
      <c r="A12538" t="s">
        <v>1</v>
      </c>
    </row>
    <row r="12539" spans="1:5" x14ac:dyDescent="0.25">
      <c r="A12539" t="s">
        <v>4882</v>
      </c>
      <c r="E12539" t="str">
        <f>A12539&amp;","&amp;A12540&amp;","&amp;A12541&amp;","&amp;A12542&amp;","&amp;A12543&amp;","&amp;A12544&amp;","&amp;A12545&amp;","&amp;A12546&amp;","&amp;A12547&amp;","&amp;A12548&amp;","&amp;A12549&amp;","&amp;A12550&amp;","&amp;A12551&amp;","&amp;A12552&amp;","&amp;A12553&amp;","&amp;A12554&amp;","&amp;A12555&amp;","&amp;A12556&amp;","&amp;A12557&amp;","&amp;A12558&amp;","&amp;A12559&amp;","&amp;A12560&amp;","&amp;A12561&amp;","&amp;A12562&amp;","&amp;A12563</f>
        <v>[GOODRA],Name = Goodra,Types = FAIRY,NORMAL,BaseStats = 90,100,70,80,110,150,GenderRatio = Female50Percent,GrowthRate = Slow,BaseExp = 270,EVs = SPECIAL_DEFENSE,3,CatchRate = 20,Happiness = 35,Abilities = SAPSIPPER,HYDRATION,HiddenAbilities = GOOEY,Moves = 0,WATERWHIP,1,WATERWHIP,1,VILEFUMES,1,SPOIL,1,TEARFULLOOK,1,FEINT,1,ABSORB,1,TACKLE,1,WATERGUN,1,DRAGONBREATH,15,PROTECT,20,FLAIL,25,WATERPULSE,30,RAINDANCE,35,DRACOSURGE,43,CURSE,49,BODYSLAM,58,MUDDYWATER,67,POWERWHIP,TutorMoves = WATERWHIP,ASSURANCE,ATTRACT,BLIZZARD,BODYPRESS,BODYSLAM,BREAKINGSWIPE,BRUTALSWING,BULLDOZE,CONFIDE,DOUBLETEAM,DRACOMETEOR,DRACOSURGE,DRAGONTAIL,EARTHQUAKE,ENDURE,FACADE,FIREBLAST,FIREPUNCH,FLAMETHROWER,FOCUSBLAST,FOCUSPUNCH,FRUSTRATION,GIGAIMPACT,HAIL,HIDDENPOWER,HYDROPUMP,HYPERBEAM,ICEBEAM,INFESTATION,LASERFOCUS,MEGAKICK,MEGAPUNCH,MUDDYWATER,MUDSHACKLES,OUTRAGE,POWERWHIP,PROTECT,RAINDANCE,REST,RETURN,ROCKSLIDE,ROCKSMASH,ROUND,SHOCKWAVE,SLEEPTALK,SLUDGEBOMB,SLUDGEWAVE,SNORE,STAMPEDE,BRUTEFORCE,SUBSTITUTE,SUNNYDAY,SUPERPOWER,TIDALWAVE,SWAGGER,THUNDER,THUNDERBOLT,THUNDERPUNCH,TOXIC,WATERPULSE,WEATHERBALL,EggGroups = Dragon,HatchSteps = 10240,Height = 2.0,Weight = 150.5,Color = Green,Shape = BipedalTail,Category = Gummy,Pokedex = Every step it takes leaves a small part of itself behind. Not to worry because it quickly regenerates itself.,Generation = 6,#-------------------------------,[MIMEJR]</v>
      </c>
    </row>
    <row r="12540" spans="1:5" x14ac:dyDescent="0.25">
      <c r="A12540" t="s">
        <v>4883</v>
      </c>
    </row>
    <row r="12541" spans="1:5" x14ac:dyDescent="0.25">
      <c r="A12541" t="s">
        <v>4861</v>
      </c>
    </row>
    <row r="12542" spans="1:5" x14ac:dyDescent="0.25">
      <c r="A12542" t="s">
        <v>4884</v>
      </c>
    </row>
    <row r="12543" spans="1:5" x14ac:dyDescent="0.25">
      <c r="A12543" t="s">
        <v>6</v>
      </c>
    </row>
    <row r="12544" spans="1:5" x14ac:dyDescent="0.25">
      <c r="A12544" t="s">
        <v>175</v>
      </c>
    </row>
    <row r="12545" spans="1:1" x14ac:dyDescent="0.25">
      <c r="A12545" t="s">
        <v>1755</v>
      </c>
    </row>
    <row r="12546" spans="1:1" x14ac:dyDescent="0.25">
      <c r="A12546" t="s">
        <v>2368</v>
      </c>
    </row>
    <row r="12547" spans="1:1" x14ac:dyDescent="0.25">
      <c r="A12547" t="s">
        <v>4863</v>
      </c>
    </row>
    <row r="12548" spans="1:1" x14ac:dyDescent="0.25">
      <c r="A12548" t="s">
        <v>1380</v>
      </c>
    </row>
    <row r="12549" spans="1:1" x14ac:dyDescent="0.25">
      <c r="A12549" t="s">
        <v>4864</v>
      </c>
    </row>
    <row r="12550" spans="1:1" x14ac:dyDescent="0.25">
      <c r="A12550" t="s">
        <v>4865</v>
      </c>
    </row>
    <row r="12551" spans="1:1" x14ac:dyDescent="0.25">
      <c r="A12551" t="s">
        <v>4885</v>
      </c>
    </row>
    <row r="12552" spans="1:1" x14ac:dyDescent="0.25">
      <c r="A12552" t="s">
        <v>4886</v>
      </c>
    </row>
    <row r="12553" spans="1:1" x14ac:dyDescent="0.25">
      <c r="A12553" t="s">
        <v>3418</v>
      </c>
    </row>
    <row r="12554" spans="1:1" x14ac:dyDescent="0.25">
      <c r="A12554" t="s">
        <v>4869</v>
      </c>
    </row>
    <row r="12555" spans="1:1" x14ac:dyDescent="0.25">
      <c r="A12555" t="s">
        <v>153</v>
      </c>
    </row>
    <row r="12556" spans="1:1" x14ac:dyDescent="0.25">
      <c r="A12556" t="s">
        <v>4887</v>
      </c>
    </row>
    <row r="12557" spans="1:1" x14ac:dyDescent="0.25">
      <c r="A12557" t="s">
        <v>237</v>
      </c>
    </row>
    <row r="12558" spans="1:1" x14ac:dyDescent="0.25">
      <c r="A12558" t="s">
        <v>112</v>
      </c>
    </row>
    <row r="12559" spans="1:1" x14ac:dyDescent="0.25">
      <c r="A12559" t="s">
        <v>4871</v>
      </c>
    </row>
    <row r="12560" spans="1:1" x14ac:dyDescent="0.25">
      <c r="A12560" t="s">
        <v>4888</v>
      </c>
    </row>
    <row r="12561" spans="1:5" x14ac:dyDescent="0.25">
      <c r="A12561" t="s">
        <v>296</v>
      </c>
    </row>
    <row r="12562" spans="1:5" x14ac:dyDescent="0.25">
      <c r="A12562" t="s">
        <v>1</v>
      </c>
    </row>
    <row r="12563" spans="1:5" x14ac:dyDescent="0.25">
      <c r="A12563" t="s">
        <v>4889</v>
      </c>
      <c r="E12563" t="str">
        <f>A12563&amp;","&amp;A12564&amp;","&amp;A12565&amp;","&amp;A12566&amp;","&amp;A12567&amp;","&amp;A12568&amp;","&amp;A12569&amp;","&amp;A12570&amp;","&amp;A12571&amp;","&amp;A12572&amp;","&amp;A12573&amp;","&amp;A12574&amp;","&amp;A12575&amp;","&amp;A12576&amp;","&amp;A12577&amp;","&amp;A12578&amp;","&amp;A12579&amp;","&amp;A12580&amp;","&amp;A12581&amp;","&amp;A12582&amp;","&amp;A12583&amp;","&amp;A12584&amp;","&amp;A12585&amp;","&amp;A12586&amp;","&amp;A12587</f>
        <v>[MIMEJR],Name = Mime Jr.,Types = SOUND,PSYCHIC,BaseStats = 60,25,25,60,65,75,GenderRatio = Female50Percent,GrowthRate = Medium,BaseExp = 62,EVs = SPECIAL_DEFENSE,1,CatchRate = 145,Happiness = 70,Abilities = OBLIVIOUS,TRACE,HiddenAbilities = SCREENCLEANER,Moves = 1,CONFUSION,1,HELPINGHAND,4,ENCORE,8,CHECKMATE,12,FLATTER,16,SONGOFSILENCE,20,MIMIC,24,IMPRISON,28,WILDIMAGINATION,36,EXTRASENSORY,40,INSTRUCT,44,TRICKROOM,44,WONDERROOM,44,MAGICROOM,48,STOREDPOWER,52,CALMMIND,56,BATONPASS,60,ARCANEENERGY,TutorMoves = ALLYSWITCH,ATTRACT,DISABLE,BRICKBREAK,CALMMIND,CHARGEBEAM,CHARM,CONFIDE,COVET,DAZZLINGGLEAM,DOUBLETEAM,DRAINPUNCH,DREAMEATER,ENCORE,ENDURE,FACADE,FLING,FOCUSPUNCH,FRUSTRATION,FUTURESIGHT,GRASSKNOT,HELPINGHAND,HIDDENPOWER,ICYWIND,INFESTATION,LIGHTSCREEN,MAGICCOAT,MAGICROOM,MISTYTERRAIN,NASTYPLOT,PROTECT,PSYCHIC,PSYCHICTERRAIN,PSYCHUP,PSYSHOCK,RAINDANCE,RECYCLE,REFLECT,REST,RETURN,ROLEPLAY,ROUND,SAFEGUARD,SHADOWBALL,SHOCKWAVE,SIGNALBEAM,SKILLSWAP,SLEEPTALK,SNATCH,SNORE,SOLARBEAM,STOREDPOWER,SUBSTITUTE,SUNNYDAY,SWAGGER,TAUNT,TELEKINESIS,THIEF,THUNDER,THUNDERBOLT,THUNDERWAVE,TORMENT,TOXIC,TRICK,TRICKROOM,UPROAR,WONDERROOM,EggMoves = FAKEOUT,CAPTIVATE,CHARM,TICKLE,PULSE,MYSTICPULSE,PSYCHIC,THROATCHOP,ALLYSWITCH,EggGroups = Undiscovered,HatchSteps = 6400,Incense = ODDINCENSE,Height = 0.6,Weight = 13.0,Color = Black,Shape = Bipedal,Category = Mime,Pokedex = It busks on the side streets of large urban centres. The irony is that it is mute despite being a Sound type.,Generation = 4</v>
      </c>
    </row>
    <row r="12564" spans="1:5" x14ac:dyDescent="0.25">
      <c r="A12564" t="s">
        <v>4890</v>
      </c>
    </row>
    <row r="12565" spans="1:5" x14ac:dyDescent="0.25">
      <c r="A12565" t="s">
        <v>4891</v>
      </c>
    </row>
    <row r="12566" spans="1:5" x14ac:dyDescent="0.25">
      <c r="A12566" t="s">
        <v>4892</v>
      </c>
    </row>
    <row r="12567" spans="1:5" x14ac:dyDescent="0.25">
      <c r="A12567" t="s">
        <v>6</v>
      </c>
    </row>
    <row r="12568" spans="1:5" x14ac:dyDescent="0.25">
      <c r="A12568" t="s">
        <v>7</v>
      </c>
    </row>
    <row r="12569" spans="1:5" x14ac:dyDescent="0.25">
      <c r="A12569" t="s">
        <v>84</v>
      </c>
    </row>
    <row r="12570" spans="1:5" x14ac:dyDescent="0.25">
      <c r="A12570" t="s">
        <v>9</v>
      </c>
    </row>
    <row r="12571" spans="1:5" x14ac:dyDescent="0.25">
      <c r="A12571" t="s">
        <v>4893</v>
      </c>
    </row>
    <row r="12572" spans="1:5" x14ac:dyDescent="0.25">
      <c r="A12572" t="s">
        <v>11</v>
      </c>
    </row>
    <row r="12573" spans="1:5" x14ac:dyDescent="0.25">
      <c r="A12573" t="s">
        <v>4894</v>
      </c>
    </row>
    <row r="12574" spans="1:5" x14ac:dyDescent="0.25">
      <c r="A12574" t="s">
        <v>3856</v>
      </c>
    </row>
    <row r="12575" spans="1:5" x14ac:dyDescent="0.25">
      <c r="A12575" t="s">
        <v>4895</v>
      </c>
    </row>
    <row r="12576" spans="1:5" x14ac:dyDescent="0.25">
      <c r="A12576" t="s">
        <v>4896</v>
      </c>
    </row>
    <row r="12577" spans="1:5" x14ac:dyDescent="0.25">
      <c r="A12577" t="s">
        <v>4897</v>
      </c>
    </row>
    <row r="12578" spans="1:5" x14ac:dyDescent="0.25">
      <c r="A12578" t="s">
        <v>1141</v>
      </c>
    </row>
    <row r="12579" spans="1:5" x14ac:dyDescent="0.25">
      <c r="A12579" t="s">
        <v>3291</v>
      </c>
    </row>
    <row r="12580" spans="1:5" x14ac:dyDescent="0.25">
      <c r="A12580" t="s">
        <v>4898</v>
      </c>
    </row>
    <row r="12581" spans="1:5" x14ac:dyDescent="0.25">
      <c r="A12581" t="s">
        <v>19</v>
      </c>
    </row>
    <row r="12582" spans="1:5" x14ac:dyDescent="0.25">
      <c r="A12582" t="s">
        <v>1351</v>
      </c>
    </row>
    <row r="12583" spans="1:5" x14ac:dyDescent="0.25">
      <c r="A12583" t="s">
        <v>398</v>
      </c>
    </row>
    <row r="12584" spans="1:5" x14ac:dyDescent="0.25">
      <c r="A12584" t="s">
        <v>369</v>
      </c>
    </row>
    <row r="12585" spans="1:5" x14ac:dyDescent="0.25">
      <c r="A12585" t="s">
        <v>4899</v>
      </c>
    </row>
    <row r="12586" spans="1:5" x14ac:dyDescent="0.25">
      <c r="A12586" t="s">
        <v>4900</v>
      </c>
    </row>
    <row r="12587" spans="1:5" x14ac:dyDescent="0.25">
      <c r="A12587" t="s">
        <v>385</v>
      </c>
    </row>
    <row r="12588" spans="1:5" x14ac:dyDescent="0.25">
      <c r="A12588" t="s">
        <v>4901</v>
      </c>
    </row>
    <row r="12589" spans="1:5" x14ac:dyDescent="0.25">
      <c r="A12589" t="s">
        <v>1</v>
      </c>
    </row>
    <row r="12590" spans="1:5" x14ac:dyDescent="0.25">
      <c r="A12590" t="s">
        <v>4902</v>
      </c>
      <c r="E12590" t="str">
        <f>A12590&amp;","&amp;A12591&amp;","&amp;A12592&amp;","&amp;A12593&amp;","&amp;A12594&amp;","&amp;A12595&amp;","&amp;A12596&amp;","&amp;A12597&amp;","&amp;A12598&amp;","&amp;A12599&amp;","&amp;A12600&amp;","&amp;A12601&amp;","&amp;A12602&amp;","&amp;A12603&amp;","&amp;A12604&amp;","&amp;A12605&amp;","&amp;A12606&amp;","&amp;A12607&amp;","&amp;A12608&amp;","&amp;A12609&amp;","&amp;A12610&amp;","&amp;A12611&amp;","&amp;A12612&amp;","&amp;A12613&amp;","&amp;A12614</f>
        <v>[MRMIME],Name = Mr. Mime,Types = SOUND,PSYCHIC,BaseStats = 90,40,40,90,90,110,GenderRatio = Female50Percent,GrowthRate = Medium,BaseExp = 161,EVs = SPECIAL_DEFENSE,2,CatchRate = 45,Happiness = 70,Abilities = OBLIVIOUS,TRACE,HiddenAbilities = SCREENCLEANER,Moves = 0,SOUNDBARRIER,1,SOUNDBARRIER,1,CONFUSION,1,HELPINGHAND,4,ENCORE,8,CHECKMATE,12,FLATTER,16,SONGOFSILENCE,20,MIMIC,24,IMPRISON,28,WILDIMAGINATION,36,EXTRASENSORY,40,INSTRUCT,44,TRICKROOM,44,WONDERROOM,44,MAGICROOM,48,STOREDPOWER,52,CALMMIND,56,BATONPASS,60,ARCANEENERGY,TutorMoves = STREAMRUSH,ALLYSWITCH,ATTRACT,DISABLE,BODYSLAM,BRICKBREAK,CALMMIND,CHARGEBEAM,CHARM,CONFIDE,COVET,DAZZLINGGLEAM,DOUBLETEAM,DRAINPUNCH,DREAMEATER,ENCORE,ENDURE,ENERGYBALL,EXPANDINGFORCE,FACADE,FIREPUNCH,FLING,FOCUSBLAST,FOCUSPUNCH,FOULPLAY,FRUSTRATION,FUTURESIGHT,GIGAIMPACT,GRASSKNOT,GUARDSWAP,HELPINGHAND,HIDDENPOWER,HYPERBEAM,ICEPUNCH,ICYWIND,INFESTATION,IRONDEFENSE,LIGHTSCREEN,MAGICALLEAF,MAGICCOAT,MAGICROOM,MEGAKICK,MEGAPUNCH,METRONOME,MISTYTERRAIN,MYSTICALFIRE,NASTYPLOT,SCORESETTLER,POWERSWAP,POWERUPPUNCH,PROTECT,PSYCHIC,PSYCHICTERRAIN,PSYCHUP,PSYSHOCK,RAINDANCE,RECYCLE,REFLECT,REST,RETURN,ROLEPLAY,ROUND,SAFEGUARD,SHADOWBALL,SHOCKWAVE,SIGNALBEAM,SKILLSWAP,SLEEPTALK,SNATCH,SNORE,SOLARBEAM,STOREDPOWER,SUBSTITUTE,SUNNYDAY,SWAGGER,TAUNT,TELEKINESIS,THIEF,THUNDER,THUNDERBOLT,THUNDERPUNCH,THUNDERWAVE,TORMENT,TOXIC,TRICK,TRICKROOM,UPROAR,WONDERROOM,ZENHEADBUTT,EggMoves = FAKEOUT,CAPTIVATE,CHARM,TICKLE,PULSE,MYSTICPULSE,PSYCHIC,THROATCHOP,ALLYSWITCH,EggGroups = Humanlike,HatchSteps = 6400,Height = 1.3,Weight = 54.5,Color = Black,Shape = Bipedal,Habitat = Urban,Category = Barrier,Pokedex = This Pokemon, along with Mime Jr. form small troupes to perform various circus acts to solicit donations from pedestrians in large urban centres.,Generation = 1</v>
      </c>
    </row>
    <row r="12591" spans="1:5" x14ac:dyDescent="0.25">
      <c r="A12591" t="s">
        <v>4903</v>
      </c>
    </row>
    <row r="12592" spans="1:5" x14ac:dyDescent="0.25">
      <c r="A12592" t="s">
        <v>4891</v>
      </c>
    </row>
    <row r="12593" spans="1:1" x14ac:dyDescent="0.25">
      <c r="A12593" t="s">
        <v>4904</v>
      </c>
    </row>
    <row r="12594" spans="1:1" x14ac:dyDescent="0.25">
      <c r="A12594" t="s">
        <v>6</v>
      </c>
    </row>
    <row r="12595" spans="1:1" x14ac:dyDescent="0.25">
      <c r="A12595" t="s">
        <v>7</v>
      </c>
    </row>
    <row r="12596" spans="1:1" x14ac:dyDescent="0.25">
      <c r="A12596" t="s">
        <v>135</v>
      </c>
    </row>
    <row r="12597" spans="1:1" x14ac:dyDescent="0.25">
      <c r="A12597" t="s">
        <v>31</v>
      </c>
    </row>
    <row r="12598" spans="1:1" x14ac:dyDescent="0.25">
      <c r="A12598" t="s">
        <v>2233</v>
      </c>
    </row>
    <row r="12599" spans="1:1" x14ac:dyDescent="0.25">
      <c r="A12599" t="s">
        <v>11</v>
      </c>
    </row>
    <row r="12600" spans="1:1" x14ac:dyDescent="0.25">
      <c r="A12600" t="s">
        <v>4894</v>
      </c>
    </row>
    <row r="12601" spans="1:1" x14ac:dyDescent="0.25">
      <c r="A12601" t="s">
        <v>3856</v>
      </c>
    </row>
    <row r="12602" spans="1:1" x14ac:dyDescent="0.25">
      <c r="A12602" t="s">
        <v>4905</v>
      </c>
    </row>
    <row r="12603" spans="1:1" x14ac:dyDescent="0.25">
      <c r="A12603" t="s">
        <v>4906</v>
      </c>
    </row>
    <row r="12604" spans="1:1" x14ac:dyDescent="0.25">
      <c r="A12604" t="s">
        <v>4897</v>
      </c>
    </row>
    <row r="12605" spans="1:1" x14ac:dyDescent="0.25">
      <c r="A12605" t="s">
        <v>885</v>
      </c>
    </row>
    <row r="12606" spans="1:1" x14ac:dyDescent="0.25">
      <c r="A12606" t="s">
        <v>3291</v>
      </c>
    </row>
    <row r="12607" spans="1:1" x14ac:dyDescent="0.25">
      <c r="A12607" t="s">
        <v>90</v>
      </c>
    </row>
    <row r="12608" spans="1:1" x14ac:dyDescent="0.25">
      <c r="A12608" t="s">
        <v>4907</v>
      </c>
    </row>
    <row r="12609" spans="1:5" x14ac:dyDescent="0.25">
      <c r="A12609" t="s">
        <v>398</v>
      </c>
    </row>
    <row r="12610" spans="1:5" x14ac:dyDescent="0.25">
      <c r="A12610" t="s">
        <v>369</v>
      </c>
    </row>
    <row r="12611" spans="1:5" x14ac:dyDescent="0.25">
      <c r="A12611" t="s">
        <v>2625</v>
      </c>
    </row>
    <row r="12612" spans="1:5" x14ac:dyDescent="0.25">
      <c r="A12612" t="s">
        <v>4908</v>
      </c>
    </row>
    <row r="12613" spans="1:5" x14ac:dyDescent="0.25">
      <c r="A12613" t="s">
        <v>4909</v>
      </c>
    </row>
    <row r="12614" spans="1:5" x14ac:dyDescent="0.25">
      <c r="A12614" t="s">
        <v>25</v>
      </c>
    </row>
    <row r="12615" spans="1:5" x14ac:dyDescent="0.25">
      <c r="A12615" t="s">
        <v>4910</v>
      </c>
    </row>
    <row r="12616" spans="1:5" x14ac:dyDescent="0.25">
      <c r="A12616" t="s">
        <v>1</v>
      </c>
    </row>
    <row r="12617" spans="1:5" x14ac:dyDescent="0.25">
      <c r="A12617" t="s">
        <v>4911</v>
      </c>
      <c r="E12617" t="str">
        <f>A12617&amp;","&amp;A12618&amp;","&amp;A12619&amp;","&amp;A12620&amp;","&amp;A12621&amp;","&amp;A12622&amp;","&amp;A12623&amp;","&amp;A12624&amp;","&amp;A12625&amp;","&amp;A12626&amp;","&amp;A12627&amp;","&amp;A12628&amp;","&amp;A12629&amp;","&amp;A12630&amp;","&amp;A12631&amp;","&amp;A12632&amp;","&amp;A12633&amp;","&amp;A12634&amp;","&amp;A12635&amp;","&amp;A12636&amp;","&amp;A12637&amp;","&amp;A12638&amp;","&amp;A12639&amp;","&amp;A12640&amp;","&amp;A12641</f>
        <v>[MRRIME],Name = Mr. Rime,Types = SOUND,PSYCHIC,BaseStats = 100,45,45,95,110,125,GenderRatio = Female50Percent,GrowthRate = Medium,BaseExp = 182,EVs = SPECIAL_ATTACK,3,CatchRate = 45,Happiness = 70,Abilities = OBLIVIOUS,TRACE,HiddenAbilities = SCREENCLEANER,Moves = 0,SILENCE,1,SILENCE,1,SOUNDBARRIER,1,CONFUSION,1,HELPINGHAND,4,ENCORE,8,CHECKMATE,12,FLATTER,16,SONGOFSILENCE,20,MIMIC,24,IMPRISON,28,WILDIMAGINATION,36,EXTRASENSORY,40,INSTRUCT,44,TRICKROOM,44,WONDERROOM,44,MAGICROOM,48,STOREDPOWER,52,CALMMIND,56,BATONPASS,60,ARCANEENERGY,TutorMoves = ALLYSWITCH,ATTRACT,AVALANCHE,DISABLE,BLIZZARD,BODYSLAM,BRICKBREAK,CALMMIND,CHARM,DAZZLINGGLEAM,DRAINPUNCH,ENCORE,ENDURE,ENERGYBALL,EXPANDINGFORCE,FACADE,FAKETEARS,FLING,FOCUSBLAST,FOULPLAY,FUTURESIGHT,GIGAIMPACT,GRASSKNOT,GUARDSWAP,HAIL,HELPINGHAND,HYPERBEAM,ICEBEAM,ICEPUNCH,ICICLESPEAR,ICYWIND,IRONDEFENSE,LIGHTSCREEN,MAGICROOM,MEGAKICK,MEGAPUNCH,METRONOME,MISTYTERRAIN,NASTYPLOT,SCORESETTLER,POWERSWAP,PROTECT,PSYCHIC,PSYCHICTERRAIN,PSYSHOCK,RAINDANCE,REFLECT,REST,ROUND,SAFEGUARD,SCREECH,SHADOWBALL,SKILLSWAP,SLEEPTALK,SNORE,SOLARBEAM,STAMPEDE,STOREDPOWER,SUBSTITUTE,SUNNYDAY,TAUNT,THIEF,THUNDER,THUNDERBOLT,THUNDERWAVE,TRICK,TRICKROOM,TRIPLEAXEL,UPROAR,WONDERROOM,ZENHEADBUTT,EggGroups = Humanlike,HatchSteps = 6681,Height = 1.5,Weight = 58.2,Color = Black,Shape = Bipedal,Category = Mime,Pokedex = It uses its prop walking cane and prop hat to really elevate its act to the next level because it is no longer confined to just using its hands and feet.,Generation = 8,#-------------------------------,[DIGLETT2]</v>
      </c>
    </row>
    <row r="12618" spans="1:5" x14ac:dyDescent="0.25">
      <c r="A12618" t="s">
        <v>4912</v>
      </c>
    </row>
    <row r="12619" spans="1:5" x14ac:dyDescent="0.25">
      <c r="A12619" t="s">
        <v>4891</v>
      </c>
    </row>
    <row r="12620" spans="1:5" x14ac:dyDescent="0.25">
      <c r="A12620" t="s">
        <v>4913</v>
      </c>
    </row>
    <row r="12621" spans="1:5" x14ac:dyDescent="0.25">
      <c r="A12621" t="s">
        <v>6</v>
      </c>
    </row>
    <row r="12622" spans="1:5" x14ac:dyDescent="0.25">
      <c r="A12622" t="s">
        <v>7</v>
      </c>
    </row>
    <row r="12623" spans="1:5" x14ac:dyDescent="0.25">
      <c r="A12623" t="s">
        <v>193</v>
      </c>
    </row>
    <row r="12624" spans="1:5" x14ac:dyDescent="0.25">
      <c r="A12624" t="s">
        <v>72</v>
      </c>
    </row>
    <row r="12625" spans="1:1" x14ac:dyDescent="0.25">
      <c r="A12625" t="s">
        <v>2233</v>
      </c>
    </row>
    <row r="12626" spans="1:1" x14ac:dyDescent="0.25">
      <c r="A12626" t="s">
        <v>11</v>
      </c>
    </row>
    <row r="12627" spans="1:1" x14ac:dyDescent="0.25">
      <c r="A12627" t="s">
        <v>4894</v>
      </c>
    </row>
    <row r="12628" spans="1:1" x14ac:dyDescent="0.25">
      <c r="A12628" t="s">
        <v>3856</v>
      </c>
    </row>
    <row r="12629" spans="1:1" x14ac:dyDescent="0.25">
      <c r="A12629" t="s">
        <v>4914</v>
      </c>
    </row>
    <row r="12630" spans="1:1" x14ac:dyDescent="0.25">
      <c r="A12630" t="s">
        <v>4915</v>
      </c>
    </row>
    <row r="12631" spans="1:1" x14ac:dyDescent="0.25">
      <c r="A12631" t="s">
        <v>885</v>
      </c>
    </row>
    <row r="12632" spans="1:1" x14ac:dyDescent="0.25">
      <c r="A12632" t="s">
        <v>4832</v>
      </c>
    </row>
    <row r="12633" spans="1:1" x14ac:dyDescent="0.25">
      <c r="A12633" t="s">
        <v>110</v>
      </c>
    </row>
    <row r="12634" spans="1:1" x14ac:dyDescent="0.25">
      <c r="A12634" t="s">
        <v>4916</v>
      </c>
    </row>
    <row r="12635" spans="1:1" x14ac:dyDescent="0.25">
      <c r="A12635" t="s">
        <v>398</v>
      </c>
    </row>
    <row r="12636" spans="1:1" x14ac:dyDescent="0.25">
      <c r="A12636" t="s">
        <v>369</v>
      </c>
    </row>
    <row r="12637" spans="1:1" x14ac:dyDescent="0.25">
      <c r="A12637" t="s">
        <v>4899</v>
      </c>
    </row>
    <row r="12638" spans="1:1" x14ac:dyDescent="0.25">
      <c r="A12638" t="s">
        <v>4917</v>
      </c>
    </row>
    <row r="12639" spans="1:1" x14ac:dyDescent="0.25">
      <c r="A12639" t="s">
        <v>2386</v>
      </c>
    </row>
    <row r="12640" spans="1:1" x14ac:dyDescent="0.25">
      <c r="A12640" t="s">
        <v>1</v>
      </c>
    </row>
    <row r="12641" spans="1:5" x14ac:dyDescent="0.25">
      <c r="A12641" t="s">
        <v>4918</v>
      </c>
      <c r="E12641" t="str">
        <f>A12641&amp;","&amp;A12642&amp;","&amp;A12643&amp;","&amp;A12644&amp;","&amp;A12645&amp;","&amp;A12646&amp;","&amp;A12647&amp;","&amp;A12648&amp;","&amp;A12649&amp;","&amp;A12650&amp;","&amp;A12651&amp;","&amp;A12652&amp;","&amp;A12653&amp;","&amp;A12654&amp;","&amp;A12655&amp;","&amp;A12656&amp;","&amp;A12657&amp;","&amp;A12658&amp;","&amp;A12659&amp;","&amp;A12660&amp;","&amp;A12661&amp;","&amp;A12662&amp;","&amp;A12663&amp;","&amp;A12664&amp;","&amp;A12665</f>
        <v>[DIGLETT2],Name = T.Diglett,Types = ICE,BaseStats = 50,35,25,95,55,45,GenderRatio = Female50Percent,GrowthRate = Medium,BaseExp = 53,EVs = SPEED,1,CatchRate = 255,Happiness = 70,Abilities = SNOWCLOAK,ICEBODY,HiddenAbilities = REGENERATOR,Moves = 1,POWDERSNOW,1,SNOWFLAKES,1,ASTONISH,1,DEFENSECURL,1,ICEBALL,7,FROSTBREATH,12,MINIMIZE,16,AVALANCHE,20,BODYSLAM,24,FREEZEDRY,30,HAIL,36,FROZENHEART,42,CATAPULT,48,PLAYROUGH,54,BLIZZARD,TutorMoves = STREAMRUSH,AGILITY,ALLYSWITCH,ASSURANCE,ATTRACT,BEATUP,BODYSLAM,BULLDOZE,CONFIDE,CUT,DIG,DOUBLETEAM,EARTHPOWER,EARTHQUAKE,ECHOEDVOICE,ENDURE,FACADE,FRUSTRATION,HIDDENPOWER,PROTECT,REST,RETURN,REVERSAL,ROCKSLIDE,ROCKSMASH,ROCKTOMB,ROUND,SANDSTORM,SCORCHINGSANDS,SCREECH,SHADOWCLAW,SLEEPTALK,SLUDGEBOMB,SNORE,STEALTHROCK,STAMPEDE,SUBSTITUTE,SUNNYDAY,SWAGGER,THIEF,TOXIC,UPROAR,WORKUP,EggMoves = SMACKDOWN,ROCKSLIDE,OMINOUSWIND,ZENHEADBUTT,IRONHEAD,FLING,EggGroups = Field,HatchSteps = 5120,Height = 0.2,Weight = 0.8,Color = White,Shape = HeadBase,Category = Snow Mound,Pokedex = Alongside Cacnea and Voltorb, this Pokemon often gets confused as ordinary snow.,Generation = 1,Evolutions = DUGTRIO2,Level,26</v>
      </c>
    </row>
    <row r="12642" spans="1:5" x14ac:dyDescent="0.25">
      <c r="A12642" t="s">
        <v>4919</v>
      </c>
    </row>
    <row r="12643" spans="1:5" x14ac:dyDescent="0.25">
      <c r="A12643" t="s">
        <v>1231</v>
      </c>
    </row>
    <row r="12644" spans="1:5" x14ac:dyDescent="0.25">
      <c r="A12644" t="s">
        <v>4920</v>
      </c>
    </row>
    <row r="12645" spans="1:5" x14ac:dyDescent="0.25">
      <c r="A12645" t="s">
        <v>6</v>
      </c>
    </row>
    <row r="12646" spans="1:5" x14ac:dyDescent="0.25">
      <c r="A12646" t="s">
        <v>7</v>
      </c>
    </row>
    <row r="12647" spans="1:5" x14ac:dyDescent="0.25">
      <c r="A12647" t="s">
        <v>717</v>
      </c>
    </row>
    <row r="12648" spans="1:5" x14ac:dyDescent="0.25">
      <c r="A12648" t="s">
        <v>119</v>
      </c>
    </row>
    <row r="12649" spans="1:5" x14ac:dyDescent="0.25">
      <c r="A12649" t="s">
        <v>146</v>
      </c>
    </row>
    <row r="12650" spans="1:5" x14ac:dyDescent="0.25">
      <c r="A12650" t="s">
        <v>11</v>
      </c>
    </row>
    <row r="12651" spans="1:5" x14ac:dyDescent="0.25">
      <c r="A12651" t="s">
        <v>4921</v>
      </c>
    </row>
    <row r="12652" spans="1:5" x14ac:dyDescent="0.25">
      <c r="A12652" t="s">
        <v>1713</v>
      </c>
    </row>
    <row r="12653" spans="1:5" x14ac:dyDescent="0.25">
      <c r="A12653" t="s">
        <v>4922</v>
      </c>
    </row>
    <row r="12654" spans="1:5" x14ac:dyDescent="0.25">
      <c r="A12654" t="s">
        <v>3039</v>
      </c>
    </row>
    <row r="12655" spans="1:5" x14ac:dyDescent="0.25">
      <c r="A12655" t="s">
        <v>4923</v>
      </c>
    </row>
    <row r="12656" spans="1:5" x14ac:dyDescent="0.25">
      <c r="A12656" t="s">
        <v>367</v>
      </c>
    </row>
    <row r="12657" spans="1:5" x14ac:dyDescent="0.25">
      <c r="A12657" t="s">
        <v>614</v>
      </c>
    </row>
    <row r="12658" spans="1:5" x14ac:dyDescent="0.25">
      <c r="A12658" t="s">
        <v>323</v>
      </c>
    </row>
    <row r="12659" spans="1:5" x14ac:dyDescent="0.25">
      <c r="A12659" t="s">
        <v>3041</v>
      </c>
    </row>
    <row r="12660" spans="1:5" x14ac:dyDescent="0.25">
      <c r="A12660" t="s">
        <v>636</v>
      </c>
    </row>
    <row r="12661" spans="1:5" x14ac:dyDescent="0.25">
      <c r="A12661" t="s">
        <v>186</v>
      </c>
    </row>
    <row r="12662" spans="1:5" x14ac:dyDescent="0.25">
      <c r="A12662" t="s">
        <v>4924</v>
      </c>
    </row>
    <row r="12663" spans="1:5" x14ac:dyDescent="0.25">
      <c r="A12663" t="s">
        <v>4925</v>
      </c>
    </row>
    <row r="12664" spans="1:5" x14ac:dyDescent="0.25">
      <c r="A12664" t="s">
        <v>25</v>
      </c>
    </row>
    <row r="12665" spans="1:5" x14ac:dyDescent="0.25">
      <c r="A12665" t="s">
        <v>4926</v>
      </c>
    </row>
    <row r="12666" spans="1:5" x14ac:dyDescent="0.25">
      <c r="A12666" t="s">
        <v>1</v>
      </c>
    </row>
    <row r="12667" spans="1:5" x14ac:dyDescent="0.25">
      <c r="A12667" t="s">
        <v>4927</v>
      </c>
      <c r="E12667" t="str">
        <f>A12667&amp;","&amp;A12668&amp;","&amp;A12669&amp;","&amp;A12670&amp;","&amp;A12671&amp;","&amp;A12672&amp;","&amp;A12673&amp;","&amp;A12674&amp;","&amp;A12675&amp;","&amp;A12676&amp;","&amp;A12677&amp;","&amp;A12678&amp;","&amp;A12679&amp;","&amp;A12680&amp;","&amp;A12681&amp;","&amp;A12682&amp;","&amp;A12683&amp;","&amp;A12684&amp;","&amp;A12685&amp;","&amp;A12686&amp;","&amp;A12687&amp;","&amp;A12688&amp;","&amp;A12689&amp;","&amp;A12690&amp;","&amp;A12691</f>
        <v>[DUGTRIO2],Name = T.Dugtrio,Types = ICE,BaseStats = 75,80,50,110,80,70,GenderRatio = Female50Percent,GrowthRate = Medium,BaseExp = 149,EVs = SPEED,2,CatchRate = 50,Happiness = 70,Abilities = SNOWCLOAK,ICEBODY,HiddenAbilities = REGENERATOR,Moves = 0,TRIATTACK,1,TRIATTACK,1,POWDERSNOW,1,SNOWFLAKES,1,ASTONISH,1,DEFENSECURL,1,ICEBALL,7,FROSTBREATH,12,MINIMIZE,16,AVALANCHE,20,BODYSLAM,24,FREEZEDRY,30,HAIL,36,FROZENHEART,42,CATAPULT,48,PLAYROUGH,54,BLIZZARD,TutorMoves = STREAMRUSH,AGILITY,ALLYSWITCH,ASSURANCE,ATTRACT,BEATUP,BODYSLAM,BULLDOZE,CONFIDE,CUT,DIG,DOUBLETEAM,EARTHPOWER,EARTHQUAKE,ECHOEDVOICE,ENDURE,FACADE,FRUSTRATION,GIGAIMPACT,HIDDENPOWER,HIGHHORSEPOWER,HYPERBEAM,PROTECT,REST,RETURN,REVERSAL,ROCKSLIDE,ROCKSMASH,ROCKTOMB,ROUND,SANDSTORM,SANDTOMB,SCORCHINGSANDS,SCREECH,SHADOWCLAW,SLEEPTALK,SLUDGEBOMB,SLUDGEWAVE,SNORE,STEALTHROCK,STAMPEDE,STONEEDGE,SUBSTITUTE,SUNNYDAY,SWAGGER,THIEF,TOXIC,TRIATTACK,UPROAR,WORKUP,EggGroups = Field,HatchSteps = 5120,Height = 0.7,Weight = 33.3,Color = White,Shape = MultiBody,Category = Snow Mound,Pokedex = A triplet of T. Digletts piled upon one another and then they froze over together in the current formation.,Generation = 1,#-------------------------------,[LUVDISC]</v>
      </c>
    </row>
    <row r="12668" spans="1:5" x14ac:dyDescent="0.25">
      <c r="A12668" t="s">
        <v>4928</v>
      </c>
    </row>
    <row r="12669" spans="1:5" x14ac:dyDescent="0.25">
      <c r="A12669" t="s">
        <v>1231</v>
      </c>
    </row>
    <row r="12670" spans="1:5" x14ac:dyDescent="0.25">
      <c r="A12670" t="s">
        <v>4929</v>
      </c>
    </row>
    <row r="12671" spans="1:5" x14ac:dyDescent="0.25">
      <c r="A12671" t="s">
        <v>6</v>
      </c>
    </row>
    <row r="12672" spans="1:5" x14ac:dyDescent="0.25">
      <c r="A12672" t="s">
        <v>7</v>
      </c>
    </row>
    <row r="12673" spans="1:1" x14ac:dyDescent="0.25">
      <c r="A12673" t="s">
        <v>1186</v>
      </c>
    </row>
    <row r="12674" spans="1:1" x14ac:dyDescent="0.25">
      <c r="A12674" t="s">
        <v>136</v>
      </c>
    </row>
    <row r="12675" spans="1:1" x14ac:dyDescent="0.25">
      <c r="A12675" t="s">
        <v>3049</v>
      </c>
    </row>
    <row r="12676" spans="1:1" x14ac:dyDescent="0.25">
      <c r="A12676" t="s">
        <v>11</v>
      </c>
    </row>
    <row r="12677" spans="1:1" x14ac:dyDescent="0.25">
      <c r="A12677" t="s">
        <v>4921</v>
      </c>
    </row>
    <row r="12678" spans="1:1" x14ac:dyDescent="0.25">
      <c r="A12678" t="s">
        <v>1713</v>
      </c>
    </row>
    <row r="12679" spans="1:1" x14ac:dyDescent="0.25">
      <c r="A12679" t="s">
        <v>4930</v>
      </c>
    </row>
    <row r="12680" spans="1:1" x14ac:dyDescent="0.25">
      <c r="A12680" t="s">
        <v>3051</v>
      </c>
    </row>
    <row r="12681" spans="1:1" x14ac:dyDescent="0.25">
      <c r="A12681" t="s">
        <v>367</v>
      </c>
    </row>
    <row r="12682" spans="1:1" x14ac:dyDescent="0.25">
      <c r="A12682" t="s">
        <v>614</v>
      </c>
    </row>
    <row r="12683" spans="1:1" x14ac:dyDescent="0.25">
      <c r="A12683" t="s">
        <v>235</v>
      </c>
    </row>
    <row r="12684" spans="1:1" x14ac:dyDescent="0.25">
      <c r="A12684" t="s">
        <v>3052</v>
      </c>
    </row>
    <row r="12685" spans="1:1" x14ac:dyDescent="0.25">
      <c r="A12685" t="s">
        <v>636</v>
      </c>
    </row>
    <row r="12686" spans="1:1" x14ac:dyDescent="0.25">
      <c r="A12686" t="s">
        <v>382</v>
      </c>
    </row>
    <row r="12687" spans="1:1" x14ac:dyDescent="0.25">
      <c r="A12687" t="s">
        <v>4924</v>
      </c>
    </row>
    <row r="12688" spans="1:1" x14ac:dyDescent="0.25">
      <c r="A12688" t="s">
        <v>4931</v>
      </c>
    </row>
    <row r="12689" spans="1:5" x14ac:dyDescent="0.25">
      <c r="A12689" t="s">
        <v>25</v>
      </c>
    </row>
    <row r="12690" spans="1:5" x14ac:dyDescent="0.25">
      <c r="A12690" t="s">
        <v>1</v>
      </c>
    </row>
    <row r="12691" spans="1:5" x14ac:dyDescent="0.25">
      <c r="A12691" t="s">
        <v>4932</v>
      </c>
      <c r="E12691" t="str">
        <f>A12691&amp;","&amp;A12692&amp;","&amp;A12693&amp;","&amp;A12694&amp;","&amp;A12695&amp;","&amp;A12696&amp;","&amp;A12697&amp;","&amp;A12698&amp;","&amp;A12699&amp;","&amp;A12700&amp;","&amp;A12701&amp;","&amp;A12702&amp;","&amp;A12703&amp;","&amp;A12704&amp;","&amp;A12705&amp;","&amp;A12706&amp;","&amp;A12707&amp;","&amp;A12708&amp;","&amp;A12709&amp;","&amp;A12710&amp;","&amp;A12711&amp;","&amp;A12712&amp;","&amp;A12713&amp;","&amp;A12714&amp;","&amp;A12715</f>
        <v>[LUVDISC],Name = Luvdisc,Types = WATER,SOUND,BaseStats = 55,85,70,100,65,70,GenderRatio = Female75Percent,GrowthRate = Fast,BaseExp = 116,EVs = SPEED,1,CatchRate = 225,Happiness = 70,Abilities = HEALER,CUTECHARM,HiddenAbilities = HUSTLE,Moves = 1,CLAMP,1,TALKSMACK,1,HEARTBREAK,4,MEGAPHONE,7,AQUARING,9,AQUAJET,13,SOAK,17,HEARTSTAMP,20,CAPTIVATE,20,CHARM,22,WAIL,26,CORALBOMB,31,ODETOJOY,34,SPECTRALTHIEF,37,EVILTHORN,40,PERISHSONG,44,FORTISSIMO,48,WATERPRESSURE,TutorMoves = ATTRACT,BOUNCE,BRINE,SUBMERGE,FACADE,FRUSTRATION,HAIL,HIDDENPOWER,ICEBEAM,ICYWIND,LIQUIDATION,PROTECT,RAINDANCE,REST,RETURN,ROUND,SAFEGUARD,SCALD,SLEEPTALK,SUBSTITUTE,TIDALWAVE,SWIFT,TOXIC,CASCADE,WATERPULSE,WHIRLPOOL,ICICLESPEAR,FROZENHEART,UTURN,FLUTTER,NECTARTAP,PHEROMONESTREAM,TRICKROOM,WONDERROOM,MINDDRAIN,THIEF,FAKETEARS,SCORESETTLER,TAUNT,KNOCKOFF,CHARM,DRAININGKISS,GOBLINSTRIKE,VALKYRIECHARIOT,MISSILESHOT,RAZORSHELL,SOAK,HYDROPUMP,REVENGE,CROSSPOISON,TOXICSPIKES,GASTROACID,ACIDARMOR,HEX,CURSE,CONFUSERAY,MEANLOOK,PERFECTPITCH,ECHOEDVOICE,LULLABY,HEALBELL,SCHIZOPHRENIA,FROSTBITE,ICICLECRASH,PSYCHICFANGS,LEECHLIFE,CRUNCH,SWORDSDANCE,PLAYROUGH,BOOMBOX,FORTISSIMO,BURNINGJEALOUSY,ICEFANG,HYPOTHERMIA,BUTTERFLYKISS,WORKUP,LASHOUT,VITALITYDRAIN,FOULPLAY,MEMENTO,GRUDGE,FLIPTURN,WATERPULSE,WATERPLEDGE,TIMEBOMB,DEFOG,SYLPHSHORN,FABLEDRUSH,FAIRYTALE,WAIL,GENTLECHIMES,ODETOJOY,COUPDEGRACE,NASTYPLOT,EggMoves = GOSSIP,SUPERSONIC,NECROPHAGY,FROSTBITE,MINDDRAIN,LEECHLIFE,WATERPULSE,SCHIZOPHRENIA,EggGroups = Water1,Water2,HatchSteps = 5120,Height = 0.6,Weight = 8.7,Color = Blue,Shape = Finned,Habitat = Sea,Category = Heartbreak,Pokedex = It wails for love that was long since lost that a crack has started to form across its body to reflect its heart break.,Generation = 3</v>
      </c>
    </row>
    <row r="12692" spans="1:5" x14ac:dyDescent="0.25">
      <c r="A12692" t="s">
        <v>4933</v>
      </c>
    </row>
    <row r="12693" spans="1:5" x14ac:dyDescent="0.25">
      <c r="A12693" t="s">
        <v>4934</v>
      </c>
    </row>
    <row r="12694" spans="1:5" x14ac:dyDescent="0.25">
      <c r="A12694" t="s">
        <v>4935</v>
      </c>
    </row>
    <row r="12695" spans="1:5" x14ac:dyDescent="0.25">
      <c r="A12695" t="s">
        <v>1115</v>
      </c>
    </row>
    <row r="12696" spans="1:5" x14ac:dyDescent="0.25">
      <c r="A12696" t="s">
        <v>503</v>
      </c>
    </row>
    <row r="12697" spans="1:5" x14ac:dyDescent="0.25">
      <c r="A12697" t="s">
        <v>4936</v>
      </c>
    </row>
    <row r="12698" spans="1:5" x14ac:dyDescent="0.25">
      <c r="A12698" t="s">
        <v>119</v>
      </c>
    </row>
    <row r="12699" spans="1:5" x14ac:dyDescent="0.25">
      <c r="A12699" t="s">
        <v>176</v>
      </c>
    </row>
    <row r="12700" spans="1:5" x14ac:dyDescent="0.25">
      <c r="A12700" t="s">
        <v>11</v>
      </c>
    </row>
    <row r="12701" spans="1:5" x14ac:dyDescent="0.25">
      <c r="A12701" t="s">
        <v>4937</v>
      </c>
    </row>
    <row r="12702" spans="1:5" x14ac:dyDescent="0.25">
      <c r="A12702" t="s">
        <v>4938</v>
      </c>
    </row>
    <row r="12703" spans="1:5" x14ac:dyDescent="0.25">
      <c r="A12703" t="s">
        <v>4939</v>
      </c>
    </row>
    <row r="12704" spans="1:5" x14ac:dyDescent="0.25">
      <c r="A12704" t="s">
        <v>4940</v>
      </c>
    </row>
    <row r="12705" spans="1:5" x14ac:dyDescent="0.25">
      <c r="A12705" t="s">
        <v>4941</v>
      </c>
    </row>
    <row r="12706" spans="1:5" x14ac:dyDescent="0.25">
      <c r="A12706" t="s">
        <v>4942</v>
      </c>
    </row>
    <row r="12707" spans="1:5" x14ac:dyDescent="0.25">
      <c r="A12707" t="s">
        <v>614</v>
      </c>
    </row>
    <row r="12708" spans="1:5" x14ac:dyDescent="0.25">
      <c r="A12708" t="s">
        <v>19</v>
      </c>
    </row>
    <row r="12709" spans="1:5" x14ac:dyDescent="0.25">
      <c r="A12709" t="s">
        <v>4943</v>
      </c>
    </row>
    <row r="12710" spans="1:5" x14ac:dyDescent="0.25">
      <c r="A12710" t="s">
        <v>53</v>
      </c>
    </row>
    <row r="12711" spans="1:5" x14ac:dyDescent="0.25">
      <c r="A12711" t="s">
        <v>266</v>
      </c>
    </row>
    <row r="12712" spans="1:5" x14ac:dyDescent="0.25">
      <c r="A12712" t="s">
        <v>3506</v>
      </c>
    </row>
    <row r="12713" spans="1:5" x14ac:dyDescent="0.25">
      <c r="A12713" t="s">
        <v>4944</v>
      </c>
    </row>
    <row r="12714" spans="1:5" x14ac:dyDescent="0.25">
      <c r="A12714" t="s">
        <v>4945</v>
      </c>
    </row>
    <row r="12715" spans="1:5" x14ac:dyDescent="0.25">
      <c r="A12715" t="s">
        <v>269</v>
      </c>
    </row>
    <row r="12716" spans="1:5" x14ac:dyDescent="0.25">
      <c r="A12716" t="s">
        <v>1</v>
      </c>
    </row>
    <row r="12717" spans="1:5" x14ac:dyDescent="0.25">
      <c r="A12717" t="s">
        <v>4946</v>
      </c>
      <c r="E12717" t="str">
        <f>A12717&amp;","&amp;A12718&amp;","&amp;A12719&amp;","&amp;A12720&amp;","&amp;A12721&amp;","&amp;A12722&amp;","&amp;A12723&amp;","&amp;A12724&amp;","&amp;A12725&amp;","&amp;A12726&amp;","&amp;A12727&amp;","&amp;A12728&amp;","&amp;A12729&amp;","&amp;A12730&amp;","&amp;A12731&amp;","&amp;A12732&amp;","&amp;A12733&amp;","&amp;A12734&amp;","&amp;A12735&amp;","&amp;A12736&amp;","&amp;A12737&amp;","&amp;A12738&amp;","&amp;A12739&amp;","&amp;A12740&amp;","&amp;A12741</f>
        <v>[SMEARGLE],Name = Smeargle,Types = DARK,BaseStats = 55,20,35,75,20,45,GenderRatio = Female50Percent,GrowthRate = Fast,BaseExp = 88,EVs = SPEED,1,CatchRate = 45,Happiness = 70,Abilities = OWNTEMPO,TECHNICIAN,HiddenAbilities = PROTEAN,Moves = 1,SKETCH,11,SKETCH,21,SKETCH,31,SKETCH,41,SKETCH,51,SKETCH,61,SKETCH,71,SKETCH,81,SKETCH,91,SKETCH,EggGroups = Field,HatchSteps = 5120,Height = 1.2,Weight = 58.0,Color = White,Shape = BipedalTail,Habitat = Urban,Category = Graffiti,Pokedex = It is often found in alleyways or run down parts of urban centres experimenting with different styles of art. It is considered a nuisance by local authorities.,Generation = 2,#-------------------------------,[SHIELDON]</v>
      </c>
    </row>
    <row r="12718" spans="1:5" x14ac:dyDescent="0.25">
      <c r="A12718" t="s">
        <v>4947</v>
      </c>
    </row>
    <row r="12719" spans="1:5" x14ac:dyDescent="0.25">
      <c r="A12719" t="s">
        <v>4948</v>
      </c>
    </row>
    <row r="12720" spans="1:5" x14ac:dyDescent="0.25">
      <c r="A12720" t="s">
        <v>4949</v>
      </c>
    </row>
    <row r="12721" spans="1:1" x14ac:dyDescent="0.25">
      <c r="A12721" t="s">
        <v>6</v>
      </c>
    </row>
    <row r="12722" spans="1:1" x14ac:dyDescent="0.25">
      <c r="A12722" t="s">
        <v>503</v>
      </c>
    </row>
    <row r="12723" spans="1:1" x14ac:dyDescent="0.25">
      <c r="A12723" t="s">
        <v>3139</v>
      </c>
    </row>
    <row r="12724" spans="1:1" x14ac:dyDescent="0.25">
      <c r="A12724" t="s">
        <v>119</v>
      </c>
    </row>
    <row r="12725" spans="1:1" x14ac:dyDescent="0.25">
      <c r="A12725" t="s">
        <v>2233</v>
      </c>
    </row>
    <row r="12726" spans="1:1" x14ac:dyDescent="0.25">
      <c r="A12726" t="s">
        <v>11</v>
      </c>
    </row>
    <row r="12727" spans="1:1" x14ac:dyDescent="0.25">
      <c r="A12727" t="s">
        <v>4950</v>
      </c>
    </row>
    <row r="12728" spans="1:1" x14ac:dyDescent="0.25">
      <c r="A12728" t="s">
        <v>448</v>
      </c>
    </row>
    <row r="12729" spans="1:1" x14ac:dyDescent="0.25">
      <c r="A12729" t="s">
        <v>4951</v>
      </c>
    </row>
    <row r="12730" spans="1:1" x14ac:dyDescent="0.25">
      <c r="A12730" t="s">
        <v>367</v>
      </c>
    </row>
    <row r="12731" spans="1:1" x14ac:dyDescent="0.25">
      <c r="A12731" t="s">
        <v>614</v>
      </c>
    </row>
    <row r="12732" spans="1:1" x14ac:dyDescent="0.25">
      <c r="A12732" t="s">
        <v>36</v>
      </c>
    </row>
    <row r="12733" spans="1:1" x14ac:dyDescent="0.25">
      <c r="A12733" t="s">
        <v>4952</v>
      </c>
    </row>
    <row r="12734" spans="1:1" x14ac:dyDescent="0.25">
      <c r="A12734" t="s">
        <v>636</v>
      </c>
    </row>
    <row r="12735" spans="1:1" x14ac:dyDescent="0.25">
      <c r="A12735" t="s">
        <v>112</v>
      </c>
    </row>
    <row r="12736" spans="1:1" x14ac:dyDescent="0.25">
      <c r="A12736" t="s">
        <v>2625</v>
      </c>
    </row>
    <row r="12737" spans="1:5" x14ac:dyDescent="0.25">
      <c r="A12737" t="s">
        <v>4953</v>
      </c>
    </row>
    <row r="12738" spans="1:5" x14ac:dyDescent="0.25">
      <c r="A12738" t="s">
        <v>4954</v>
      </c>
    </row>
    <row r="12739" spans="1:5" x14ac:dyDescent="0.25">
      <c r="A12739" t="s">
        <v>223</v>
      </c>
    </row>
    <row r="12740" spans="1:5" x14ac:dyDescent="0.25">
      <c r="A12740" t="s">
        <v>1</v>
      </c>
    </row>
    <row r="12741" spans="1:5" x14ac:dyDescent="0.25">
      <c r="A12741" t="s">
        <v>4955</v>
      </c>
      <c r="E12741" t="str">
        <f>A12741&amp;","&amp;A12742&amp;","&amp;A12743&amp;","&amp;A12744&amp;","&amp;A12745&amp;","&amp;A12746&amp;","&amp;A12747&amp;","&amp;A12748&amp;","&amp;A12749&amp;","&amp;A12750&amp;","&amp;A12751&amp;","&amp;A12752&amp;","&amp;A12753&amp;","&amp;A12754&amp;","&amp;A12755&amp;","&amp;A12756&amp;","&amp;A12757&amp;","&amp;A12758&amp;","&amp;A12759&amp;","&amp;A12760&amp;","&amp;A12761&amp;","&amp;A12762&amp;","&amp;A12763&amp;","&amp;A12764&amp;","&amp;A12765</f>
        <v>[SHIELDON],Name = Shieldon,Types = ICE,STEEL,BaseStats = 30,42,118,30,42,88,GenderRatio = FemaleOneEighth,GrowthRate = Erratic,BaseExp = 70,EVs = DEFENSE,1,CatchRate = 45,Happiness = 70,Abilities = STURDY,HiddenAbilities = SOUNDPROOF,Moves = 1,TACKLE,1,PROTECT,6,TAUNT,10,METALSOUND,15,TAKEDOWN,19,IRONDEFENSE,24,SWAGGER,28,ANCIENTPOWER,33,ENDURE,37,METALBURST,42,IRONHEAD,46,HEAVYSLAM,TutorMoves = ATTRACT,BLIZZARD,BULLDOZE,CONFIDE,DIG,DOUBLETEAM,EARTHPOWER,EARTHQUAKE,ENDURE,FACADE,FIREBLAST,FLAMETHROWER,FLASHCANNON,FRUSTRATION,HIDDENPOWER,ICEBEAM,IRONDEFENSE,IRONHEAD,MAGNETRISE,PROTECT,RAINDANCE,REST,RETURN,ROAR,ROCKPOLISH,ROCKSLIDE,ROCKSMASH,ROCKTOMB,ROUND,SANDSTORM,SHOCKWAVE,SLEEPTALK,BOULDERHURL,SNORE,STEALTHROCK,STONEEDGE,BRUTEFORCE,SUBSTITUTE,SUNNYDAY,SWAGGER,TAUNT,THUNDER,THUNDERBOLT,TORMENT,TOXIC,EggMoves = HEADBUTT,SCARYFACE,FOCUSENERGY,DOUBLEEDGE,ROCKBLAST,BODYSLAM,SCREECH,CURSE,FISSURE,COUNTER,STEALTHROCK,WIDEGUARD,GUARDSPLIT,EggGroups = Monster,HatchSteps = 7905,Height = 0.5,Weight = 57.0,Color = Blue,Shape = Quadruped,Category = Crystal,Pokedex = Its head is said to be made of an ancient crystal that is as hard as steel.,Generation = 4,Evolutions = BASTIODON,Level,30</v>
      </c>
    </row>
    <row r="12742" spans="1:5" x14ac:dyDescent="0.25">
      <c r="A12742" t="s">
        <v>4956</v>
      </c>
    </row>
    <row r="12743" spans="1:5" x14ac:dyDescent="0.25">
      <c r="A12743" t="s">
        <v>4957</v>
      </c>
    </row>
    <row r="12744" spans="1:5" x14ac:dyDescent="0.25">
      <c r="A12744" t="s">
        <v>4958</v>
      </c>
    </row>
    <row r="12745" spans="1:5" x14ac:dyDescent="0.25">
      <c r="A12745" t="s">
        <v>543</v>
      </c>
    </row>
    <row r="12746" spans="1:5" x14ac:dyDescent="0.25">
      <c r="A12746" t="s">
        <v>1027</v>
      </c>
    </row>
    <row r="12747" spans="1:5" x14ac:dyDescent="0.25">
      <c r="A12747" t="s">
        <v>342</v>
      </c>
    </row>
    <row r="12748" spans="1:5" x14ac:dyDescent="0.25">
      <c r="A12748" t="s">
        <v>203</v>
      </c>
    </row>
    <row r="12749" spans="1:5" x14ac:dyDescent="0.25">
      <c r="A12749" t="s">
        <v>2233</v>
      </c>
    </row>
    <row r="12750" spans="1:5" x14ac:dyDescent="0.25">
      <c r="A12750" t="s">
        <v>11</v>
      </c>
    </row>
    <row r="12751" spans="1:5" x14ac:dyDescent="0.25">
      <c r="A12751" t="s">
        <v>4959</v>
      </c>
    </row>
    <row r="12752" spans="1:5" x14ac:dyDescent="0.25">
      <c r="A12752" t="s">
        <v>4960</v>
      </c>
    </row>
    <row r="12753" spans="1:5" x14ac:dyDescent="0.25">
      <c r="A12753" t="s">
        <v>4961</v>
      </c>
    </row>
    <row r="12754" spans="1:5" x14ac:dyDescent="0.25">
      <c r="A12754" t="s">
        <v>4962</v>
      </c>
    </row>
    <row r="12755" spans="1:5" x14ac:dyDescent="0.25">
      <c r="A12755" t="s">
        <v>4963</v>
      </c>
    </row>
    <row r="12756" spans="1:5" x14ac:dyDescent="0.25">
      <c r="A12756" t="s">
        <v>700</v>
      </c>
    </row>
    <row r="12757" spans="1:5" x14ac:dyDescent="0.25">
      <c r="A12757" t="s">
        <v>947</v>
      </c>
    </row>
    <row r="12758" spans="1:5" x14ac:dyDescent="0.25">
      <c r="A12758" t="s">
        <v>452</v>
      </c>
    </row>
    <row r="12759" spans="1:5" x14ac:dyDescent="0.25">
      <c r="A12759" t="s">
        <v>4964</v>
      </c>
    </row>
    <row r="12760" spans="1:5" x14ac:dyDescent="0.25">
      <c r="A12760" t="s">
        <v>53</v>
      </c>
    </row>
    <row r="12761" spans="1:5" x14ac:dyDescent="0.25">
      <c r="A12761" t="s">
        <v>551</v>
      </c>
    </row>
    <row r="12762" spans="1:5" x14ac:dyDescent="0.25">
      <c r="A12762" t="s">
        <v>1344</v>
      </c>
    </row>
    <row r="12763" spans="1:5" x14ac:dyDescent="0.25">
      <c r="A12763" t="s">
        <v>4965</v>
      </c>
    </row>
    <row r="12764" spans="1:5" x14ac:dyDescent="0.25">
      <c r="A12764" t="s">
        <v>385</v>
      </c>
    </row>
    <row r="12765" spans="1:5" x14ac:dyDescent="0.25">
      <c r="A12765" t="s">
        <v>4966</v>
      </c>
    </row>
    <row r="12766" spans="1:5" x14ac:dyDescent="0.25">
      <c r="A12766" t="s">
        <v>1</v>
      </c>
    </row>
    <row r="12767" spans="1:5" x14ac:dyDescent="0.25">
      <c r="A12767" t="s">
        <v>4967</v>
      </c>
      <c r="E12767" t="str">
        <f>A12767&amp;","&amp;A12768&amp;","&amp;A12769&amp;","&amp;A12770&amp;","&amp;A12771&amp;","&amp;A12772&amp;","&amp;A12773&amp;","&amp;A12774&amp;","&amp;A12775&amp;","&amp;A12776&amp;","&amp;A12777&amp;","&amp;A12778&amp;","&amp;A12779&amp;","&amp;A12780&amp;","&amp;A12781&amp;","&amp;A12782&amp;","&amp;A12783&amp;","&amp;A12784&amp;","&amp;A12785&amp;","&amp;A12786&amp;","&amp;A12787&amp;","&amp;A12788&amp;","&amp;A12789&amp;","&amp;A12790&amp;","&amp;A12791</f>
        <v>[BASTIODON],Name = Bastiodon,Types = ICE,STEEL,BaseStats = 60,52,168,30,47,138,GenderRatio = FemaleOneEighth,GrowthRate = Erratic,BaseExp = 173,EVs = DEFENSE,2,CatchRate = 45,Happiness = 70,Abilities = STURDY,HiddenAbilities = SOUNDPROOF,Moves = 0,BLOCK,1,BLOCK,1,TACKLE,1,PROTECT,1,TAUNT,1,METALSOUND,6,TAUNT,10,METALSOUND,15,TAKEDOWN,19,IRONDEFENSE,24,SWAGGER,28,ANCIENTPOWER,36,ENDURE,43,METALBURST,51,IRONHEAD,58,HEAVYSLAM,TutorMoves = ATTRACT,AVALANCHE,BLIZZARD,BLOCK,BULLDOZE,CONFIDE,DIG,DOUBLETEAM,EARTHPOWER,EARTHQUAKE,ENDURE,FACADE,FIREBLAST,FLAMETHROWER,FLASHCANNON,FRUSTRATION,GIGAIMPACT,HIDDENPOWER,HYPERBEAM,ICEBEAM,IRONDEFENSE,IRONHEAD,MAGICCOAT,MAGNETRISE,OUTRAGE,PROTECT,RAINDANCE,REST,RETURN,ROAR,ROCKPOLISH,ROCKSLIDE,ROCKSMASH,ROCKTOMB,ROUND,SANDSTORM,SHOCKWAVE,SLEEPTALK,BOULDERHURL,SNORE,STEALTHROCK,STAMPEDE,STONEEDGE,BRUTEFORCE,SUBSTITUTE,SUNNYDAY,SWAGGER,TAUNT,THUNDER,THUNDERBOLT,TORMENT,TOXIC,EggGroups = Monster,HatchSteps = 7905,Height = 1.3,Weight = 149.5,Color = Blue,Shape = Quadruped,Category = Fortress,Pokedex = Despite its unfortunate typing, the crystal wall on its head is able to be used to break almost any other naturally formed surface.,Generation = 4,#-------------------------------,[APPLIN]</v>
      </c>
    </row>
    <row r="12768" spans="1:5" x14ac:dyDescent="0.25">
      <c r="A12768" t="s">
        <v>4968</v>
      </c>
    </row>
    <row r="12769" spans="1:1" x14ac:dyDescent="0.25">
      <c r="A12769" t="s">
        <v>4957</v>
      </c>
    </row>
    <row r="12770" spans="1:1" x14ac:dyDescent="0.25">
      <c r="A12770" t="s">
        <v>4969</v>
      </c>
    </row>
    <row r="12771" spans="1:1" x14ac:dyDescent="0.25">
      <c r="A12771" t="s">
        <v>543</v>
      </c>
    </row>
    <row r="12772" spans="1:1" x14ac:dyDescent="0.25">
      <c r="A12772" t="s">
        <v>1027</v>
      </c>
    </row>
    <row r="12773" spans="1:1" x14ac:dyDescent="0.25">
      <c r="A12773" t="s">
        <v>823</v>
      </c>
    </row>
    <row r="12774" spans="1:1" x14ac:dyDescent="0.25">
      <c r="A12774" t="s">
        <v>218</v>
      </c>
    </row>
    <row r="12775" spans="1:1" x14ac:dyDescent="0.25">
      <c r="A12775" t="s">
        <v>2233</v>
      </c>
    </row>
    <row r="12776" spans="1:1" x14ac:dyDescent="0.25">
      <c r="A12776" t="s">
        <v>11</v>
      </c>
    </row>
    <row r="12777" spans="1:1" x14ac:dyDescent="0.25">
      <c r="A12777" t="s">
        <v>4959</v>
      </c>
    </row>
    <row r="12778" spans="1:1" x14ac:dyDescent="0.25">
      <c r="A12778" t="s">
        <v>4960</v>
      </c>
    </row>
    <row r="12779" spans="1:1" x14ac:dyDescent="0.25">
      <c r="A12779" t="s">
        <v>4970</v>
      </c>
    </row>
    <row r="12780" spans="1:1" x14ac:dyDescent="0.25">
      <c r="A12780" t="s">
        <v>4971</v>
      </c>
    </row>
    <row r="12781" spans="1:1" x14ac:dyDescent="0.25">
      <c r="A12781" t="s">
        <v>700</v>
      </c>
    </row>
    <row r="12782" spans="1:1" x14ac:dyDescent="0.25">
      <c r="A12782" t="s">
        <v>947</v>
      </c>
    </row>
    <row r="12783" spans="1:1" x14ac:dyDescent="0.25">
      <c r="A12783" t="s">
        <v>90</v>
      </c>
    </row>
    <row r="12784" spans="1:1" x14ac:dyDescent="0.25">
      <c r="A12784" t="s">
        <v>4972</v>
      </c>
    </row>
    <row r="12785" spans="1:5" x14ac:dyDescent="0.25">
      <c r="A12785" t="s">
        <v>53</v>
      </c>
    </row>
    <row r="12786" spans="1:5" x14ac:dyDescent="0.25">
      <c r="A12786" t="s">
        <v>551</v>
      </c>
    </row>
    <row r="12787" spans="1:5" x14ac:dyDescent="0.25">
      <c r="A12787" t="s">
        <v>4973</v>
      </c>
    </row>
    <row r="12788" spans="1:5" x14ac:dyDescent="0.25">
      <c r="A12788" t="s">
        <v>4974</v>
      </c>
    </row>
    <row r="12789" spans="1:5" x14ac:dyDescent="0.25">
      <c r="A12789" t="s">
        <v>385</v>
      </c>
    </row>
    <row r="12790" spans="1:5" x14ac:dyDescent="0.25">
      <c r="A12790" t="s">
        <v>1</v>
      </c>
    </row>
    <row r="12791" spans="1:5" x14ac:dyDescent="0.25">
      <c r="A12791" t="s">
        <v>4975</v>
      </c>
      <c r="E12791" t="str">
        <f>A12791&amp;","&amp;A12792&amp;","&amp;A12793&amp;","&amp;A12794&amp;","&amp;A12795&amp;","&amp;A12796&amp;","&amp;A12797&amp;","&amp;A12798&amp;","&amp;A12799&amp;","&amp;A12800&amp;","&amp;A12801&amp;","&amp;A12802&amp;","&amp;A12803&amp;","&amp;A12804&amp;","&amp;A12805&amp;","&amp;A12806&amp;","&amp;A12807&amp;","&amp;A12808&amp;","&amp;A12809&amp;","&amp;A12810&amp;","&amp;A12811&amp;","&amp;A12812&amp;","&amp;A12813&amp;","&amp;A12814&amp;","&amp;A12815</f>
        <v>[APPLIN],Name = Applin,Types = STEEL,BaseStats = 40,40,80,20,40,40,GenderRatio = Female50Percent,GrowthRate = Erratic,BaseExp = 52,EVs = DEFENSE,1,CatchRate = 155,Happiness = 70,Abilities = RIPEN,GLUTTONY,HiddenAbilities = BULLETPROOF,Moves = 1,WITHDRAW,1,ASTONISH,TutorMoves = DRACOMETEOR,GRASSYGLIDE,EggMoves = DEFENSECURL,RECYCLE,ROLLOUT,SUCKERPUNCH,EggGroups = Amorphous,HatchSteps = 5396,Height = 0.2,Weight = 0.5,Color = Black,Shape = Serpentine,Category = Prison Ball,Pokedex = Due to its spherical appearance, it would ordinarily be able to roll around quite easily, however it is very noisy in doing so because the clamp gets dragged along with it.,Generation = 8,Evolutions = FLAPPLE,Item,TARTAPPLE,APPLETUN,Item,SWEETAPPLE</v>
      </c>
    </row>
    <row r="12792" spans="1:5" x14ac:dyDescent="0.25">
      <c r="A12792" t="s">
        <v>4976</v>
      </c>
    </row>
    <row r="12793" spans="1:5" x14ac:dyDescent="0.25">
      <c r="A12793" t="s">
        <v>960</v>
      </c>
    </row>
    <row r="12794" spans="1:5" x14ac:dyDescent="0.25">
      <c r="A12794" t="s">
        <v>4977</v>
      </c>
    </row>
    <row r="12795" spans="1:5" x14ac:dyDescent="0.25">
      <c r="A12795" t="s">
        <v>6</v>
      </c>
    </row>
    <row r="12796" spans="1:5" x14ac:dyDescent="0.25">
      <c r="A12796" t="s">
        <v>1027</v>
      </c>
    </row>
    <row r="12797" spans="1:5" x14ac:dyDescent="0.25">
      <c r="A12797" t="s">
        <v>1212</v>
      </c>
    </row>
    <row r="12798" spans="1:5" x14ac:dyDescent="0.25">
      <c r="A12798" t="s">
        <v>203</v>
      </c>
    </row>
    <row r="12799" spans="1:5" x14ac:dyDescent="0.25">
      <c r="A12799" t="s">
        <v>4978</v>
      </c>
    </row>
    <row r="12800" spans="1:5" x14ac:dyDescent="0.25">
      <c r="A12800" t="s">
        <v>11</v>
      </c>
    </row>
    <row r="12801" spans="1:1" x14ac:dyDescent="0.25">
      <c r="A12801" t="s">
        <v>4979</v>
      </c>
    </row>
    <row r="12802" spans="1:1" x14ac:dyDescent="0.25">
      <c r="A12802" t="s">
        <v>4980</v>
      </c>
    </row>
    <row r="12803" spans="1:1" x14ac:dyDescent="0.25">
      <c r="A12803" t="s">
        <v>4981</v>
      </c>
    </row>
    <row r="12804" spans="1:1" x14ac:dyDescent="0.25">
      <c r="A12804" t="s">
        <v>4982</v>
      </c>
    </row>
    <row r="12805" spans="1:1" x14ac:dyDescent="0.25">
      <c r="A12805" t="s">
        <v>4983</v>
      </c>
    </row>
    <row r="12806" spans="1:1" x14ac:dyDescent="0.25">
      <c r="A12806" t="s">
        <v>17</v>
      </c>
    </row>
    <row r="12807" spans="1:1" x14ac:dyDescent="0.25">
      <c r="A12807" t="s">
        <v>2520</v>
      </c>
    </row>
    <row r="12808" spans="1:1" x14ac:dyDescent="0.25">
      <c r="A12808" t="s">
        <v>323</v>
      </c>
    </row>
    <row r="12809" spans="1:1" x14ac:dyDescent="0.25">
      <c r="A12809" t="s">
        <v>2810</v>
      </c>
    </row>
    <row r="12810" spans="1:1" x14ac:dyDescent="0.25">
      <c r="A12810" t="s">
        <v>398</v>
      </c>
    </row>
    <row r="12811" spans="1:1" x14ac:dyDescent="0.25">
      <c r="A12811" t="s">
        <v>156</v>
      </c>
    </row>
    <row r="12812" spans="1:1" x14ac:dyDescent="0.25">
      <c r="A12812" t="s">
        <v>4984</v>
      </c>
    </row>
    <row r="12813" spans="1:1" x14ac:dyDescent="0.25">
      <c r="A12813" t="s">
        <v>4985</v>
      </c>
    </row>
    <row r="12814" spans="1:1" x14ac:dyDescent="0.25">
      <c r="A12814" t="s">
        <v>2386</v>
      </c>
    </row>
    <row r="12815" spans="1:1" x14ac:dyDescent="0.25">
      <c r="A12815" t="s">
        <v>4986</v>
      </c>
    </row>
    <row r="12816" spans="1:1" x14ac:dyDescent="0.25">
      <c r="A12816" t="s">
        <v>1</v>
      </c>
    </row>
    <row r="12817" spans="1:5" x14ac:dyDescent="0.25">
      <c r="A12817" t="s">
        <v>4987</v>
      </c>
      <c r="E12817" t="str">
        <f>A12817&amp;","&amp;A12818&amp;","&amp;A12819&amp;","&amp;A12820&amp;","&amp;A12821&amp;","&amp;A12822&amp;","&amp;A12823&amp;","&amp;A12824&amp;","&amp;A12825&amp;","&amp;A12826&amp;","&amp;A12827&amp;","&amp;A12828&amp;","&amp;A12829&amp;","&amp;A12830&amp;","&amp;A12831&amp;","&amp;A12832&amp;","&amp;A12833&amp;","&amp;A12834&amp;","&amp;A12835&amp;","&amp;A12836&amp;","&amp;A12837&amp;","&amp;A12838&amp;","&amp;A12839&amp;","&amp;A12840&amp;","&amp;A12841</f>
        <v>[FLAPPLE],Name = Flapple,Types = STEEL,FIGHTING,BaseStats = 70,110,80,70,95,60,GenderRatio = Female50Percent,GrowthRate = Erratic,BaseExp = 170,EVs = ATTACK,2,CatchRate = 45,Happiness = 70,Abilities = RIPEN,GLUTTONY,HiddenAbilities = HUSTLE,Moves = 0,GLIDE,1,GLIDE,1,RECYCLE,1,WITHDRAW,1,ASTONISH,1,GROWTH,1,TWISTER,4,VILEFUMES,8,ACROBATICS,12,LEECHSEED,16,PROTECT,20,DRAGONBREATH,24,DRAGONDANCE,28,DRACOSURGE,32,GRAVAPPLE,36,IRONDEFENSE,40,FLY,44,DRACONICCRASH,TutorMoves = ACROBATICS,AIRSLASH,ATTRACT,BULLETSEED,DRACOMETEOR,DRAGONDANCE,DRACOSURGE,DUALWINGBEAT,ENDURE,ENERGYBALL,FACADE,FLY,FOCUSENERGY,GIGADRAIN,GIGAIMPACT,GRASSKNOT,GRASSYGLIDE,HEAVYSLAM,HYPERBEAM,IRONDEFENSE,OUTRAGE,PROTECT,REST,ROUND,SCARYFACE,PEPPERBURST,SLEEPTALK,SNORE,SOLARBEAM,SUBSTITUTE,SUNNYDAY,UTURN,EggGroups = Amorphous,HatchSteps = 5396,Height = 0.3,Weight = 1.0,Color = Black,Shape = Winged,Category = Riot,Pokedex = It is able to organize and mobilize other Pokemon towards a cause with little effort. Consequently, it was chained down because it is known to raise riots.,Generation = 8,#-------------------------------,[APPLETUN]</v>
      </c>
    </row>
    <row r="12818" spans="1:5" x14ac:dyDescent="0.25">
      <c r="A12818" t="s">
        <v>4988</v>
      </c>
    </row>
    <row r="12819" spans="1:5" x14ac:dyDescent="0.25">
      <c r="A12819" t="s">
        <v>973</v>
      </c>
    </row>
    <row r="12820" spans="1:5" x14ac:dyDescent="0.25">
      <c r="A12820" t="s">
        <v>4989</v>
      </c>
    </row>
    <row r="12821" spans="1:5" x14ac:dyDescent="0.25">
      <c r="A12821" t="s">
        <v>6</v>
      </c>
    </row>
    <row r="12822" spans="1:5" x14ac:dyDescent="0.25">
      <c r="A12822" t="s">
        <v>1027</v>
      </c>
    </row>
    <row r="12823" spans="1:5" x14ac:dyDescent="0.25">
      <c r="A12823" t="s">
        <v>1158</v>
      </c>
    </row>
    <row r="12824" spans="1:5" x14ac:dyDescent="0.25">
      <c r="A12824" t="s">
        <v>164</v>
      </c>
    </row>
    <row r="12825" spans="1:5" x14ac:dyDescent="0.25">
      <c r="A12825" t="s">
        <v>2233</v>
      </c>
    </row>
    <row r="12826" spans="1:5" x14ac:dyDescent="0.25">
      <c r="A12826" t="s">
        <v>11</v>
      </c>
    </row>
    <row r="12827" spans="1:5" x14ac:dyDescent="0.25">
      <c r="A12827" t="s">
        <v>4979</v>
      </c>
    </row>
    <row r="12828" spans="1:5" x14ac:dyDescent="0.25">
      <c r="A12828" t="s">
        <v>4938</v>
      </c>
    </row>
    <row r="12829" spans="1:5" x14ac:dyDescent="0.25">
      <c r="A12829" t="s">
        <v>4990</v>
      </c>
    </row>
    <row r="12830" spans="1:5" x14ac:dyDescent="0.25">
      <c r="A12830" t="s">
        <v>4991</v>
      </c>
    </row>
    <row r="12831" spans="1:5" x14ac:dyDescent="0.25">
      <c r="A12831" t="s">
        <v>17</v>
      </c>
    </row>
    <row r="12832" spans="1:5" x14ac:dyDescent="0.25">
      <c r="A12832" t="s">
        <v>2520</v>
      </c>
    </row>
    <row r="12833" spans="1:5" x14ac:dyDescent="0.25">
      <c r="A12833" t="s">
        <v>52</v>
      </c>
    </row>
    <row r="12834" spans="1:5" x14ac:dyDescent="0.25">
      <c r="A12834" t="s">
        <v>20</v>
      </c>
    </row>
    <row r="12835" spans="1:5" x14ac:dyDescent="0.25">
      <c r="A12835" t="s">
        <v>398</v>
      </c>
    </row>
    <row r="12836" spans="1:5" x14ac:dyDescent="0.25">
      <c r="A12836" t="s">
        <v>293</v>
      </c>
    </row>
    <row r="12837" spans="1:5" x14ac:dyDescent="0.25">
      <c r="A12837" t="s">
        <v>4992</v>
      </c>
    </row>
    <row r="12838" spans="1:5" x14ac:dyDescent="0.25">
      <c r="A12838" t="s">
        <v>4993</v>
      </c>
    </row>
    <row r="12839" spans="1:5" x14ac:dyDescent="0.25">
      <c r="A12839" t="s">
        <v>2386</v>
      </c>
    </row>
    <row r="12840" spans="1:5" x14ac:dyDescent="0.25">
      <c r="A12840" t="s">
        <v>1</v>
      </c>
    </row>
    <row r="12841" spans="1:5" x14ac:dyDescent="0.25">
      <c r="A12841" t="s">
        <v>4994</v>
      </c>
      <c r="E12841" t="str">
        <f>A12841&amp;","&amp;A12842&amp;","&amp;A12843&amp;","&amp;A12844&amp;","&amp;A12845&amp;","&amp;A12846&amp;","&amp;A12847&amp;","&amp;A12848&amp;","&amp;A12849&amp;","&amp;A12850&amp;","&amp;A12851&amp;","&amp;A12852&amp;","&amp;A12853&amp;","&amp;A12854&amp;","&amp;A12855&amp;","&amp;A12856&amp;","&amp;A12857&amp;","&amp;A12858&amp;","&amp;A12859&amp;","&amp;A12860&amp;","&amp;A12861&amp;","&amp;A12862&amp;","&amp;A12863&amp;","&amp;A12864&amp;","&amp;A12865</f>
        <v>[APPLETUN],Name = Appletun,Types = STEEL,DRAGON,BaseStats = 110,85,80,30,100,80,GenderRatio = Female50Percent,GrowthRate = Erratic,BaseExp = 170,EVs = HP,2,CatchRate = 45,Happiness = 70,Abilities = RIPEN,GLUTTONY,HiddenAbilities = THICKFAT,Moves = 0,HEADBUTT,1,HEADBUTT,1,RECYCLE,1,WITHDRAW,1,ASTONISH,1,GROWTH,1,SWEETSCENT,4,CURSE,8,STOMP,12,LEECHSEED,16,PROTECT,20,BULLETSEED,24,RECOVER,28,APPLEACID,32,BODYSLAM,36,IRONDEFENSE,40,DRACOSURGE,44,ENERGYBALL,TutorMoves = AMNESIA,ATTRACT,BODYPRESS,BODYSLAM,BULLDOZE,BULLETSEED,DRACOMETEOR,DRACOSURGE,EARTHQUAKE,ENDURE,ENERGYBALL,FACADE,GIGADRAIN,GIGAIMPACT,GRASSKNOT,GRASSYGLIDE,GYROBALL,HEAVYSLAM,HIGHHORSEPOWER,HYPERBEAM,IRONDEFENSE,LIGHTSCREEN,OUTRAGE,SCORESETTLER,PROTECT,REFLECT,REST,ROUND,SAFEGUARD,PEPPERBURST,SLEEPTALK,SNORE,SOLARBEAM,SUBSTITUTE,SUNNYDAY,SUPERPOWER,EggGroups = Amorphous,HatchSteps = 5396,Height = 0.4,Weight = 13.0,Color = Black,Shape = Quadruped,Category = Lumbering,Pokedex = It is the brute force that is able to take a lot of hits. It acts as a sort of enforcer to threaten other Pokemon that annoy their leader.,Generation = 8,#-------------------------------,[MIMIKYU]</v>
      </c>
    </row>
    <row r="12842" spans="1:5" x14ac:dyDescent="0.25">
      <c r="A12842" t="s">
        <v>4995</v>
      </c>
    </row>
    <row r="12843" spans="1:5" x14ac:dyDescent="0.25">
      <c r="A12843" t="s">
        <v>1735</v>
      </c>
    </row>
    <row r="12844" spans="1:5" x14ac:dyDescent="0.25">
      <c r="A12844" t="s">
        <v>4996</v>
      </c>
    </row>
    <row r="12845" spans="1:5" x14ac:dyDescent="0.25">
      <c r="A12845" t="s">
        <v>6</v>
      </c>
    </row>
    <row r="12846" spans="1:5" x14ac:dyDescent="0.25">
      <c r="A12846" t="s">
        <v>1027</v>
      </c>
    </row>
    <row r="12847" spans="1:5" x14ac:dyDescent="0.25">
      <c r="A12847" t="s">
        <v>1158</v>
      </c>
    </row>
    <row r="12848" spans="1:5" x14ac:dyDescent="0.25">
      <c r="A12848" t="s">
        <v>275</v>
      </c>
    </row>
    <row r="12849" spans="1:1" x14ac:dyDescent="0.25">
      <c r="A12849" t="s">
        <v>2233</v>
      </c>
    </row>
    <row r="12850" spans="1:1" x14ac:dyDescent="0.25">
      <c r="A12850" t="s">
        <v>11</v>
      </c>
    </row>
    <row r="12851" spans="1:1" x14ac:dyDescent="0.25">
      <c r="A12851" t="s">
        <v>4979</v>
      </c>
    </row>
    <row r="12852" spans="1:1" x14ac:dyDescent="0.25">
      <c r="A12852" t="s">
        <v>900</v>
      </c>
    </row>
    <row r="12853" spans="1:1" x14ac:dyDescent="0.25">
      <c r="A12853" t="s">
        <v>4997</v>
      </c>
    </row>
    <row r="12854" spans="1:1" x14ac:dyDescent="0.25">
      <c r="A12854" t="s">
        <v>4998</v>
      </c>
    </row>
    <row r="12855" spans="1:1" x14ac:dyDescent="0.25">
      <c r="A12855" t="s">
        <v>17</v>
      </c>
    </row>
    <row r="12856" spans="1:1" x14ac:dyDescent="0.25">
      <c r="A12856" t="s">
        <v>2520</v>
      </c>
    </row>
    <row r="12857" spans="1:1" x14ac:dyDescent="0.25">
      <c r="A12857" t="s">
        <v>484</v>
      </c>
    </row>
    <row r="12858" spans="1:1" x14ac:dyDescent="0.25">
      <c r="A12858" t="s">
        <v>1351</v>
      </c>
    </row>
    <row r="12859" spans="1:1" x14ac:dyDescent="0.25">
      <c r="A12859" t="s">
        <v>398</v>
      </c>
    </row>
    <row r="12860" spans="1:1" x14ac:dyDescent="0.25">
      <c r="A12860" t="s">
        <v>551</v>
      </c>
    </row>
    <row r="12861" spans="1:1" x14ac:dyDescent="0.25">
      <c r="A12861" t="s">
        <v>4999</v>
      </c>
    </row>
    <row r="12862" spans="1:1" x14ac:dyDescent="0.25">
      <c r="A12862" t="s">
        <v>5000</v>
      </c>
    </row>
    <row r="12863" spans="1:1" x14ac:dyDescent="0.25">
      <c r="A12863" t="s">
        <v>2386</v>
      </c>
    </row>
    <row r="12864" spans="1:1" x14ac:dyDescent="0.25">
      <c r="A12864" t="s">
        <v>1</v>
      </c>
    </row>
    <row r="12865" spans="1:5" x14ac:dyDescent="0.25">
      <c r="A12865" t="s">
        <v>5001</v>
      </c>
      <c r="E12865" t="str">
        <f>A12865&amp;","&amp;A12866&amp;","&amp;A12867&amp;","&amp;A12868&amp;","&amp;A12869&amp;","&amp;A12870&amp;","&amp;A12871&amp;","&amp;A12872&amp;","&amp;A12873&amp;","&amp;A12874&amp;","&amp;A12875&amp;","&amp;A12876&amp;","&amp;A12877&amp;","&amp;A12878&amp;","&amp;A12879&amp;","&amp;A12880&amp;","&amp;A12881&amp;","&amp;A12882&amp;","&amp;A12883&amp;","&amp;A12884&amp;","&amp;A12885&amp;","&amp;A12886&amp;","&amp;A12887&amp;","&amp;A12888&amp;","&amp;A12889</f>
        <v>[MIMIKYU],Name = Mimikyu,Types = SOUND,ELECTRIC,BaseStats = 55,90,80,96,64,105,GenderRatio = Female50Percent,GrowthRate = Medium,BaseExp = 167,EVs = SPECIAL_DEFENSE,2,CatchRate = 45,Happiness = 70,Abilities = DISGUISE,Moves = 1,WOODHAMMER,1,SPLASH,1,ASTONISH,1,SCRATCH,1,COPYCAT,6,SHADOWSNEAK,12,DOUBLETEAM,18,BABYDOLLEYES,24,MIMIC,30,HONECLAWS,36,SLASH,42,SHADOWCLAW,48,CHARM,54,PLAYROUGH,60,PAINSPLIT,TutorMoves = AFTERYOU,ATTRACT,BEATUP,BULKUP,BURNINGJEALOUSY,CHARGEBEAM,CHARM,CONFIDE,COVET,DARKPULSE,DAZZLINGGLEAM,DOUBLETEAM,DRAININGKISS,DRAINPUNCH,DREAMEATER,EMBARGO,ENDURE,FACADE,FLING,FRUSTRATION,GIGADRAIN,GIGAIMPACT,HEX,HIDDENPOWER,HYPERBEAM,INFESTATION,LASTRESORT,LEECHLIFE,LIGHTSCREEN,MAGICROOM,PAINSPLIT,SCORESETTLER,PHANTOMFORCE,PLAYROUGH,PROTECT,PSYCHIC,PSYCHUP,REST,RETURN,ROUND,SAFEGUARD,SCREECH,SHADOWBALL,SHADOWCLAW,SLEEPTALK,SNATCH,SNORE,SPITE,SUBSTITUTE,SWAGGER,SWORDSDANCE,TAUNT,TELEKINESIS,THIEF,THUNDER,THUNDERBOLT,THUNDERWAVE,TOXIC,TRICK,TRICKROOM,WILLOWISP,WORKUP,XSCISSOR,EggMoves = GRUDGE,DESTINYBOND,CURSE,NIGHTMARE,EggGroups = Amorphous,HatchSteps = 5120,Height = 0.2,Weight = 0.7,Color = Yellow,Shape = Serpentine,Category = Groupie,Pokedex = It wears a rag that resembles a famous celebrity idol. It is a die-hard fan.,Generation = 7,#-------------------------------,[WOOLOO]</v>
      </c>
    </row>
    <row r="12866" spans="1:5" x14ac:dyDescent="0.25">
      <c r="A12866" t="s">
        <v>5002</v>
      </c>
    </row>
    <row r="12867" spans="1:5" x14ac:dyDescent="0.25">
      <c r="A12867" t="s">
        <v>5003</v>
      </c>
    </row>
    <row r="12868" spans="1:5" x14ac:dyDescent="0.25">
      <c r="A12868" t="s">
        <v>5004</v>
      </c>
    </row>
    <row r="12869" spans="1:5" x14ac:dyDescent="0.25">
      <c r="A12869" t="s">
        <v>6</v>
      </c>
    </row>
    <row r="12870" spans="1:5" x14ac:dyDescent="0.25">
      <c r="A12870" t="s">
        <v>7</v>
      </c>
    </row>
    <row r="12871" spans="1:5" x14ac:dyDescent="0.25">
      <c r="A12871" t="s">
        <v>5005</v>
      </c>
    </row>
    <row r="12872" spans="1:5" x14ac:dyDescent="0.25">
      <c r="A12872" t="s">
        <v>31</v>
      </c>
    </row>
    <row r="12873" spans="1:5" x14ac:dyDescent="0.25">
      <c r="A12873" t="s">
        <v>2233</v>
      </c>
    </row>
    <row r="12874" spans="1:5" x14ac:dyDescent="0.25">
      <c r="A12874" t="s">
        <v>11</v>
      </c>
    </row>
    <row r="12875" spans="1:5" x14ac:dyDescent="0.25">
      <c r="A12875" t="s">
        <v>5006</v>
      </c>
    </row>
    <row r="12876" spans="1:5" x14ac:dyDescent="0.25">
      <c r="A12876" t="s">
        <v>5007</v>
      </c>
    </row>
    <row r="12877" spans="1:5" x14ac:dyDescent="0.25">
      <c r="A12877" t="s">
        <v>5008</v>
      </c>
    </row>
    <row r="12878" spans="1:5" x14ac:dyDescent="0.25">
      <c r="A12878" t="s">
        <v>5009</v>
      </c>
    </row>
    <row r="12879" spans="1:5" x14ac:dyDescent="0.25">
      <c r="A12879" t="s">
        <v>17</v>
      </c>
    </row>
    <row r="12880" spans="1:5" x14ac:dyDescent="0.25">
      <c r="A12880" t="s">
        <v>614</v>
      </c>
    </row>
    <row r="12881" spans="1:5" x14ac:dyDescent="0.25">
      <c r="A12881" t="s">
        <v>323</v>
      </c>
    </row>
    <row r="12882" spans="1:5" x14ac:dyDescent="0.25">
      <c r="A12882" t="s">
        <v>5010</v>
      </c>
    </row>
    <row r="12883" spans="1:5" x14ac:dyDescent="0.25">
      <c r="A12883" t="s">
        <v>292</v>
      </c>
    </row>
    <row r="12884" spans="1:5" x14ac:dyDescent="0.25">
      <c r="A12884" t="s">
        <v>156</v>
      </c>
    </row>
    <row r="12885" spans="1:5" x14ac:dyDescent="0.25">
      <c r="A12885" t="s">
        <v>5011</v>
      </c>
    </row>
    <row r="12886" spans="1:5" x14ac:dyDescent="0.25">
      <c r="A12886" t="s">
        <v>5012</v>
      </c>
    </row>
    <row r="12887" spans="1:5" x14ac:dyDescent="0.25">
      <c r="A12887" t="s">
        <v>618</v>
      </c>
    </row>
    <row r="12888" spans="1:5" x14ac:dyDescent="0.25">
      <c r="A12888" t="s">
        <v>1</v>
      </c>
    </row>
    <row r="12889" spans="1:5" x14ac:dyDescent="0.25">
      <c r="A12889" t="s">
        <v>5013</v>
      </c>
      <c r="E12889" t="str">
        <f>A12889&amp;","&amp;A12890&amp;","&amp;A12891&amp;","&amp;A12892&amp;","&amp;A12893&amp;","&amp;A12894&amp;","&amp;A12895&amp;","&amp;A12896&amp;","&amp;A12897&amp;","&amp;A12898&amp;","&amp;A12899&amp;","&amp;A12900&amp;","&amp;A12901&amp;","&amp;A12902&amp;","&amp;A12903&amp;","&amp;A12904&amp;","&amp;A12905&amp;","&amp;A12906&amp;","&amp;A12907&amp;","&amp;A12908&amp;","&amp;A12909&amp;","&amp;A12910&amp;","&amp;A12911&amp;","&amp;A12912&amp;","&amp;A12913</f>
        <v>[WOOLOO],Name = Wooloo,Types = ROCK,NORMAL,BaseStats = 47,70,60,68,30,45,GenderRatio = Female50Percent,GrowthRate = Medium,BaseExp = 122,EVs = DEFENSE,1,CatchRate = 255,Happiness = 70,Abilities = ROUGHSKIN,STURDY,HiddenAbilities = ROCKHEAD,Moves = 1,TACKLE,1,ROCKTHROW,4,HARDEN,9,ROLLOUT,13,GUARDSPLIT,17,BOULDERHURL,20,HEADBUTT,24,MILKDRINK,28,BULLDOZE,31,IRONDEFENSE,35,ZENHEADBUTT,39,BODYPRESS,43,CATAPULT,47,DOUBLEEDGE,51,STAMPEDE,54,HEADSMASH,59,SEISMICSHIFT,TutorMoves = PAYDAY,PROTECT,RETURN,FACADE,HELPINGHAND,FRUSTRATION,HIDDENPOWER,REST,SUNNYDAY,FIREFANG,AVALANCHE,ICEFANG,THUNDERFANG,BOUNCE,BULLETSEED,DIG,SANDTOMB,MUDSHACKLES,BULLDOZE,STAMPEDE,QUICKSAND,SPIKES,MUDSLIDE,ROCKSLIDE,SANDSTORM,ROCKTOMB,ROCKBLAST,STEALTHROCK,MINERALWAVE,GEMSTORM,SCORESETTLER,CHARM,ATTRACT,GOBLINSTRIKE,AUTOTOMIZE,IRONDEFENSE,REVENGE,LOWKICK,BULKUP,TOXIC,CURSE,METEORDRIVE,GRAVITY,ROUND,SLEEPTALK,LULLABY,ECHOEDVOICE,SAFEGUARD,PURGE,BODYSLAM,SUBSTITUTE,DISABLE,TRIPLEKICK,WILDCHARGE,EARTHQUAKE,HIGHHORSEPOWER,CRUNCH,IRONHEAD,SWORDSDANCE,GYROBALL,PLAYROUGH,BEJEWELED,CATAPULT,STONEEDGE,POWERGEM,GOLDRUSH,STEAMROLLER,TERRAINPULSE,TWINBEAM,WORKUP,FOULPLAY,BODYPRESS,COACHING,TIMEBOMB,STEELROLLER,SYLPHSHORN,FABLEDRUSH,METEORBEAM,ANCIENTPOWER,MOONSTONERAY,GLISTEN,EggMoves = COUNTER,AMNESIA,SHIELDBASH,STEELROLLER,FABLEDRUSH,PLAYROUGH,BOUNCE,HEAVYSLAM,EggGroups = Field,HatchSteps = 4111,Height = 1.6,Weight = 100.0,Color = Brown,Shape = Quadruped,Category = Rock Sheep,Pokedex = Its "wool", if it can even be called that, is made of hardened boulders. The rocks are almost impenetrable.,Generation = 8,Evolutions = DUBWOOL,Level,29</v>
      </c>
    </row>
    <row r="12890" spans="1:5" x14ac:dyDescent="0.25">
      <c r="A12890" t="s">
        <v>5014</v>
      </c>
    </row>
    <row r="12891" spans="1:5" x14ac:dyDescent="0.25">
      <c r="A12891" t="s">
        <v>5015</v>
      </c>
    </row>
    <row r="12892" spans="1:5" x14ac:dyDescent="0.25">
      <c r="A12892" t="s">
        <v>5016</v>
      </c>
    </row>
    <row r="12893" spans="1:5" x14ac:dyDescent="0.25">
      <c r="A12893" t="s">
        <v>6</v>
      </c>
    </row>
    <row r="12894" spans="1:5" x14ac:dyDescent="0.25">
      <c r="A12894" t="s">
        <v>7</v>
      </c>
    </row>
    <row r="12895" spans="1:5" x14ac:dyDescent="0.25">
      <c r="A12895" t="s">
        <v>3530</v>
      </c>
    </row>
    <row r="12896" spans="1:5" x14ac:dyDescent="0.25">
      <c r="A12896" t="s">
        <v>203</v>
      </c>
    </row>
    <row r="12897" spans="1:1" x14ac:dyDescent="0.25">
      <c r="A12897" t="s">
        <v>146</v>
      </c>
    </row>
    <row r="12898" spans="1:1" x14ac:dyDescent="0.25">
      <c r="A12898" t="s">
        <v>11</v>
      </c>
    </row>
    <row r="12899" spans="1:1" x14ac:dyDescent="0.25">
      <c r="A12899" t="s">
        <v>5017</v>
      </c>
    </row>
    <row r="12900" spans="1:1" x14ac:dyDescent="0.25">
      <c r="A12900" t="s">
        <v>4497</v>
      </c>
    </row>
    <row r="12901" spans="1:1" x14ac:dyDescent="0.25">
      <c r="A12901" t="s">
        <v>5018</v>
      </c>
    </row>
    <row r="12902" spans="1:1" x14ac:dyDescent="0.25">
      <c r="A12902" t="s">
        <v>5019</v>
      </c>
    </row>
    <row r="12903" spans="1:1" x14ac:dyDescent="0.25">
      <c r="A12903" t="s">
        <v>5020</v>
      </c>
    </row>
    <row r="12904" spans="1:1" x14ac:dyDescent="0.25">
      <c r="A12904" t="s">
        <v>367</v>
      </c>
    </row>
    <row r="12905" spans="1:1" x14ac:dyDescent="0.25">
      <c r="A12905" t="s">
        <v>2382</v>
      </c>
    </row>
    <row r="12906" spans="1:1" x14ac:dyDescent="0.25">
      <c r="A12906" t="s">
        <v>101</v>
      </c>
    </row>
    <row r="12907" spans="1:1" x14ac:dyDescent="0.25">
      <c r="A12907" t="s">
        <v>1361</v>
      </c>
    </row>
    <row r="12908" spans="1:1" x14ac:dyDescent="0.25">
      <c r="A12908" t="s">
        <v>155</v>
      </c>
    </row>
    <row r="12909" spans="1:1" x14ac:dyDescent="0.25">
      <c r="A12909" t="s">
        <v>551</v>
      </c>
    </row>
    <row r="12910" spans="1:1" x14ac:dyDescent="0.25">
      <c r="A12910" t="s">
        <v>5021</v>
      </c>
    </row>
    <row r="12911" spans="1:1" x14ac:dyDescent="0.25">
      <c r="A12911" t="s">
        <v>5022</v>
      </c>
    </row>
    <row r="12912" spans="1:1" x14ac:dyDescent="0.25">
      <c r="A12912" t="s">
        <v>2386</v>
      </c>
    </row>
    <row r="12913" spans="1:5" x14ac:dyDescent="0.25">
      <c r="A12913" t="s">
        <v>5023</v>
      </c>
    </row>
    <row r="12914" spans="1:5" x14ac:dyDescent="0.25">
      <c r="A12914" t="s">
        <v>1</v>
      </c>
    </row>
    <row r="12915" spans="1:5" x14ac:dyDescent="0.25">
      <c r="A12915" t="s">
        <v>5024</v>
      </c>
      <c r="E12915" t="str">
        <f>A12915&amp;","&amp;A12916&amp;","&amp;A12917&amp;","&amp;A12918&amp;","&amp;A12919&amp;","&amp;A12920&amp;","&amp;A12921&amp;","&amp;A12922&amp;","&amp;A12923&amp;","&amp;A12924&amp;","&amp;A12925&amp;","&amp;A12926&amp;","&amp;A12927&amp;","&amp;A12928&amp;","&amp;A12929&amp;","&amp;A12930&amp;","&amp;A12931&amp;","&amp;A12932&amp;","&amp;A12933&amp;","&amp;A12934&amp;","&amp;A12935&amp;","&amp;A12936&amp;","&amp;A12937&amp;","&amp;A12938&amp;","&amp;A12939</f>
        <v>[DUBWOOL],Name = Dubwool,Types = ROCK,NORMAL,BaseStats = 72,100,93,93,52,80,GenderRatio = Female50Percent,GrowthRate = Medium,BaseExp = 172,EVs = ATTACK,2,CatchRate = 127,Happiness = 70,Abilities = ROUGHSKIN,STURDY,HiddenAbilities = ROCKHEAD,Moves = 0,ROCKCLIMB,1,ROCKCLIMB,1,TACKLE,1,ROCKTHROW,4,HARDEN,9,ROLLOUT,13,GUARDSPLIT,17,BOULDERHURL,20,HEADBUTT,24,MILKDRINK,28,BULLDOZE,31,IRONDEFENSE,35,ZENHEADBUTT,39,BODYPRESS,43,CATAPULT,47,DOUBLEEDGE,51,STAMPEDE,54,HEADSMASH,59,SEISMICSHIFT,TutorMoves = PAYDAY,PROTECT,RETURN,FACADE,HELPINGHAND,FRUSTRATION,HIDDENPOWER,REST,SUNNYDAY,FIREFANG,AVALANCHE,ICEFANG,THUNDERFANG,BOUNCE,BULLETSEED,DIG,SANDTOMB,MUDSHACKLES,BULLDOZE,STAMPEDE,QUICKSAND,SPIKES,MUDSLIDE,ROCKSLIDE,SANDSTORM,ROCKTOMB,ROCKBLAST,STEALTHROCK,MINERALWAVE,GEMSTORM,SCORESETTLER,CHARM,ATTRACT,GOBLINSTRIKE,AUTOTOMIZE,IRONDEFENSE,REVENGE,LOWKICK,BULKUP,TOXIC,CURSE,METEORDRIVE,GRAVITY,ROUND,SLEEPTALK,LULLABY,ECHOEDVOICE,SAFEGUARD,PURGE,BODYSLAM,SUBSTITUTE,DISABLE,TRIPLEKICK,WILDCHARGE,EARTHQUAKE,HIGHHORSEPOWER,CRUNCH,IRONHEAD,SWORDSDANCE,GYROBALL,PLAYROUGH,BEJEWELED,CATAPULT,STONEEDGE,POWERGEM,GOLDRUSH,STEAMROLLER,TERRAINPULSE,TWINBEAM,WORKUP,FOULPLAY,BODYPRESS,COACHING,TIMEBOMB,STEELROLLER,SYLPHSHORN,FABLEDRUSH,METEORBEAM,ANCIENTPOWER,MOONSTONERAY,GLISTEN,SUPERPOWER,FLAREBLITZ,BRUTALSWING,GAIAPULSE,HYPERBEAM,GIGAIMPACT,EggGroups = Field,HatchSteps = 4111,Height = 1.3,Weight = 43.0,Color = Brown,Shape = Quadruped,Category = Rock Sheep,Pokedex = When this Pokemon is angry, it starts charging without control. Because of its made out of a very hard substance, the recipient of such charges will likely be permanently maimed.,Generation = 8,#-------------------------------,[ABSOL2]</v>
      </c>
    </row>
    <row r="12916" spans="1:5" x14ac:dyDescent="0.25">
      <c r="A12916" t="s">
        <v>5025</v>
      </c>
    </row>
    <row r="12917" spans="1:5" x14ac:dyDescent="0.25">
      <c r="A12917" t="s">
        <v>5015</v>
      </c>
    </row>
    <row r="12918" spans="1:5" x14ac:dyDescent="0.25">
      <c r="A12918" t="s">
        <v>5026</v>
      </c>
    </row>
    <row r="12919" spans="1:5" x14ac:dyDescent="0.25">
      <c r="A12919" t="s">
        <v>6</v>
      </c>
    </row>
    <row r="12920" spans="1:5" x14ac:dyDescent="0.25">
      <c r="A12920" t="s">
        <v>7</v>
      </c>
    </row>
    <row r="12921" spans="1:5" x14ac:dyDescent="0.25">
      <c r="A12921" t="s">
        <v>30</v>
      </c>
    </row>
    <row r="12922" spans="1:5" x14ac:dyDescent="0.25">
      <c r="A12922" t="s">
        <v>164</v>
      </c>
    </row>
    <row r="12923" spans="1:5" x14ac:dyDescent="0.25">
      <c r="A12923" t="s">
        <v>2300</v>
      </c>
    </row>
    <row r="12924" spans="1:5" x14ac:dyDescent="0.25">
      <c r="A12924" t="s">
        <v>11</v>
      </c>
    </row>
    <row r="12925" spans="1:5" x14ac:dyDescent="0.25">
      <c r="A12925" t="s">
        <v>5017</v>
      </c>
    </row>
    <row r="12926" spans="1:5" x14ac:dyDescent="0.25">
      <c r="A12926" t="s">
        <v>4497</v>
      </c>
    </row>
    <row r="12927" spans="1:5" x14ac:dyDescent="0.25">
      <c r="A12927" t="s">
        <v>5027</v>
      </c>
    </row>
    <row r="12928" spans="1:5" x14ac:dyDescent="0.25">
      <c r="A12928" t="s">
        <v>5028</v>
      </c>
    </row>
    <row r="12929" spans="1:5" x14ac:dyDescent="0.25">
      <c r="A12929" t="s">
        <v>367</v>
      </c>
    </row>
    <row r="12930" spans="1:5" x14ac:dyDescent="0.25">
      <c r="A12930" t="s">
        <v>2382</v>
      </c>
    </row>
    <row r="12931" spans="1:5" x14ac:dyDescent="0.25">
      <c r="A12931" t="s">
        <v>90</v>
      </c>
    </row>
    <row r="12932" spans="1:5" x14ac:dyDescent="0.25">
      <c r="A12932" t="s">
        <v>5029</v>
      </c>
    </row>
    <row r="12933" spans="1:5" x14ac:dyDescent="0.25">
      <c r="A12933" t="s">
        <v>155</v>
      </c>
    </row>
    <row r="12934" spans="1:5" x14ac:dyDescent="0.25">
      <c r="A12934" t="s">
        <v>551</v>
      </c>
    </row>
    <row r="12935" spans="1:5" x14ac:dyDescent="0.25">
      <c r="A12935" t="s">
        <v>5021</v>
      </c>
    </row>
    <row r="12936" spans="1:5" x14ac:dyDescent="0.25">
      <c r="A12936" t="s">
        <v>5030</v>
      </c>
    </row>
    <row r="12937" spans="1:5" x14ac:dyDescent="0.25">
      <c r="A12937" t="s">
        <v>2386</v>
      </c>
    </row>
    <row r="12938" spans="1:5" x14ac:dyDescent="0.25">
      <c r="A12938" t="s">
        <v>1</v>
      </c>
    </row>
    <row r="12939" spans="1:5" x14ac:dyDescent="0.25">
      <c r="A12939" t="s">
        <v>5031</v>
      </c>
      <c r="E12939" t="str">
        <f>A12939&amp;","&amp;A12940&amp;","&amp;A12941&amp;","&amp;A12942&amp;","&amp;A12943&amp;","&amp;A12944&amp;","&amp;A12945&amp;","&amp;A12946&amp;","&amp;A12947&amp;","&amp;A12948&amp;","&amp;A12949&amp;","&amp;A12950&amp;","&amp;A12951&amp;","&amp;A12952&amp;","&amp;A12953&amp;","&amp;A12954&amp;","&amp;A12955&amp;","&amp;A12956&amp;","&amp;A12957&amp;","&amp;A12958&amp;","&amp;A12959&amp;","&amp;A12960&amp;","&amp;A12961&amp;","&amp;A12962&amp;","&amp;A12963</f>
        <v>[ABSOL2],Name = T.Absol,Types = PSYCHIC,COSMIC,BaseStats = 65,130,60,75,75,60,GenderRatio = Female50Percent,GrowthRate = Parabolic,BaseExp = 163,EVs = ATTACK,2,CatchRate = 30,Happiness = 35,Abilities = PRESSURE,SUPERLUCK,HiddenAbilities = JUSTIFIED,Moves = 1,QUICKATTACK,1,LEER,5,DOUBLETEAM,10,KNOCKOFF,15,DETECT,20,TAUNT,25,SLASH,30,NIGHTSLASH,35,FOCUSENERGY,40,SUCKERPUNCH,45,SWORDSDANCE,50,FUTURESIGHT,55,PERISHSONG,TutorMoves = STREAMRUSH,AIRSLASH,ASSURANCE,ATTRACT,DISABLE,BLIZZARD,BODYSLAM,BOUNCE,BRUTALSWING,CALMMIND,CHARGEBEAM,CLOSECOMBAT,CONFIDE,CUT,DARKPULSE,DOUBLETEAM,DREAMEATER,ECHOEDVOICE,ENDURE,FACADE,FALSESWIPE,FIREBLAST,FLAMETHROWER,FOCUSENERGY,FOULPLAY,FRUSTRATION,FUTURESIGHT,GIGAIMPACT,HAIL,HEX,HIDDENPOWER,HYPERBEAM,ICEBEAM,ICYWIND,KNOCKOFF,LASERFOCUS,MAGICCOAT,MEGAHORN,SCORESETTLER,PLAYROUGH,PROTECT,PSYCHOCUT,PSYCHUP,RAINDANCE,REST,RETALIATE,RETURN,ROCKSLIDE,ROCKSMASH,ROCKTOMB,ROLEPLAY,ROUND,SANDSTORM,SHADOWBALL,SHADOWCLAW,SHOCKWAVE,SLEEPTALK,SNARL,SNATCH,SNORE,SPITE,STONEEDGE,BRUTEFORCE,SUBSTITUTE,SUNNYDAY,SUPERPOWER,SWAGGER,SWIFT,SWORDSDANCE,TAUNT,THIEF,THROATCHOP,THUNDER,THUNDERBOLT,THUNDERWAVE,TORMENT,TOXIC,WATERPULSE,WILLOWISP,XSCISSOR,ZENHEADBUTT,EggMoves = BITE,CURSE,DOUBLEEDGE,FEINT,MAGICCOAT,MEANLOOK,EggGroups = Field,HatchSteps = 6400,Height = 1.2,Weight = 47.0,Color = White,Shape = Quadruped,Habitat = Mountain,Category = Prophet,Pokedex = Rumour has it that this Pokemon is able to see the future and uses it for combat superiority.,Generation = 3</v>
      </c>
    </row>
    <row r="12940" spans="1:5" x14ac:dyDescent="0.25">
      <c r="A12940" t="s">
        <v>5032</v>
      </c>
    </row>
    <row r="12941" spans="1:5" x14ac:dyDescent="0.25">
      <c r="A12941" t="s">
        <v>5033</v>
      </c>
    </row>
    <row r="12942" spans="1:5" x14ac:dyDescent="0.25">
      <c r="A12942" t="s">
        <v>3285</v>
      </c>
    </row>
    <row r="12943" spans="1:5" x14ac:dyDescent="0.25">
      <c r="A12943" t="s">
        <v>6</v>
      </c>
    </row>
    <row r="12944" spans="1:5" x14ac:dyDescent="0.25">
      <c r="A12944" t="s">
        <v>43</v>
      </c>
    </row>
    <row r="12945" spans="1:1" x14ac:dyDescent="0.25">
      <c r="A12945" t="s">
        <v>492</v>
      </c>
    </row>
    <row r="12946" spans="1:1" x14ac:dyDescent="0.25">
      <c r="A12946" t="s">
        <v>164</v>
      </c>
    </row>
    <row r="12947" spans="1:1" x14ac:dyDescent="0.25">
      <c r="A12947" t="s">
        <v>2612</v>
      </c>
    </row>
    <row r="12948" spans="1:1" x14ac:dyDescent="0.25">
      <c r="A12948" t="s">
        <v>1380</v>
      </c>
    </row>
    <row r="12949" spans="1:1" x14ac:dyDescent="0.25">
      <c r="A12949" t="s">
        <v>3286</v>
      </c>
    </row>
    <row r="12950" spans="1:1" x14ac:dyDescent="0.25">
      <c r="A12950" t="s">
        <v>3287</v>
      </c>
    </row>
    <row r="12951" spans="1:1" x14ac:dyDescent="0.25">
      <c r="A12951" t="s">
        <v>3288</v>
      </c>
    </row>
    <row r="12952" spans="1:1" x14ac:dyDescent="0.25">
      <c r="A12952" t="s">
        <v>3289</v>
      </c>
    </row>
    <row r="12953" spans="1:1" x14ac:dyDescent="0.25">
      <c r="A12953" t="s">
        <v>3290</v>
      </c>
    </row>
    <row r="12954" spans="1:1" x14ac:dyDescent="0.25">
      <c r="A12954" t="s">
        <v>367</v>
      </c>
    </row>
    <row r="12955" spans="1:1" x14ac:dyDescent="0.25">
      <c r="A12955" t="s">
        <v>3291</v>
      </c>
    </row>
    <row r="12956" spans="1:1" x14ac:dyDescent="0.25">
      <c r="A12956" t="s">
        <v>36</v>
      </c>
    </row>
    <row r="12957" spans="1:1" x14ac:dyDescent="0.25">
      <c r="A12957" t="s">
        <v>3292</v>
      </c>
    </row>
    <row r="12958" spans="1:1" x14ac:dyDescent="0.25">
      <c r="A12958" t="s">
        <v>636</v>
      </c>
    </row>
    <row r="12959" spans="1:1" x14ac:dyDescent="0.25">
      <c r="A12959" t="s">
        <v>551</v>
      </c>
    </row>
    <row r="12960" spans="1:1" x14ac:dyDescent="0.25">
      <c r="A12960" t="s">
        <v>2987</v>
      </c>
    </row>
    <row r="12961" spans="1:5" x14ac:dyDescent="0.25">
      <c r="A12961" t="s">
        <v>5034</v>
      </c>
    </row>
    <row r="12962" spans="1:5" x14ac:dyDescent="0.25">
      <c r="A12962" t="s">
        <v>5035</v>
      </c>
    </row>
    <row r="12963" spans="1:5" x14ac:dyDescent="0.25">
      <c r="A12963" t="s">
        <v>269</v>
      </c>
    </row>
    <row r="12964" spans="1:5" x14ac:dyDescent="0.25">
      <c r="A12964" t="s">
        <v>1</v>
      </c>
    </row>
    <row r="12965" spans="1:5" x14ac:dyDescent="0.25">
      <c r="A12965" t="s">
        <v>5036</v>
      </c>
      <c r="E12965" t="str">
        <f>A12965&amp;","&amp;A12966&amp;","&amp;A12967&amp;","&amp;A12968&amp;","&amp;A12969&amp;","&amp;A12970&amp;","&amp;A12971&amp;","&amp;A12972&amp;","&amp;A12973&amp;","&amp;A12974&amp;","&amp;A12975&amp;","&amp;A12976&amp;","&amp;A12977&amp;","&amp;A12978&amp;","&amp;A12979&amp;","&amp;A12980&amp;","&amp;A12981&amp;","&amp;A12982&amp;","&amp;A12983&amp;","&amp;A12984&amp;","&amp;A12985&amp;","&amp;A12986&amp;","&amp;A12987&amp;","&amp;A12988&amp;","&amp;A12989</f>
        <v>[SNIVY],Name = Snivy,Types = GHOST,BaseStats = 45,45,55,63,45,55,GenderRatio = FemaleOneEighth,GrowthRate = Parabolic,BaseExp = 62,EVs = SPEED,1,CatchRate = 45,Happiness = 100,Abilities = CURSEDBODY,WONDERSKIN,HiddenAbilities = SHADOWSHIELD,Moves = 1,HAUNT,4,LEER,7,GOOSEBUMP,10,CURSE,13,DRAININGKISS,16,OMINOUSWIND,19,GRUDGE,22,SPIRITBARRAGE,25,HEX,28,MYSTICALFIRE,31,SOULSHIELD,34,SHADOWBALL,37,DARKPULSE,40,PERISHSONG,43,DEATHWALTZ,47,MACABREDANCE,TutorMoves = STREAMRUSH,WATERWHIP,ATTRACT,BIND,CALMMIND,CONFIDE,CUT,DEFOG,DOUBLETEAM,ENDURE,ENERGYBALL,FACADE,FRUSTRATION,GASTROACID,GIGADRAIN,GRASSKNOT,GRASSPLEDGE,HIDDENPOWER,KNOCKOFF,LIGHTSCREEN,NATUREPOWER,PROTECT,REFLECT,REST,RETURN,ROUND,SAFEGUARD,PEPPERBURST,SLEEPTALK,SNATCH,SNORE,SOLARBEAM,SUBSTITUTE,SUNNYDAY,SWAGGER,SWORDSDANCE,SYNTHESIS,TAUNT,TORMENT,TOXIC,WORKUP,WORRYSEED,EggMoves = DARKWHISPERS,GRUDGE,HYPNOSIS,DREAMEATER,NIGHTMARE,WILLOWISP,NIGHTSHADE,FUTURESIGHT,PURSUIT,MEANLOOK,DESTINYBOND,EggGroups = Amorphous,HatchSteps = 5120,Height = 0.6,Weight = 8.1,Color = Blue,Shape = BipedalTail,Category = Chained,Pokedex = This friendly spirit wants nothing but to reach afterlife. It poses no threat whatsoever.,Generation = 5,Evolutions = SERVINE,Level,17</v>
      </c>
    </row>
    <row r="12966" spans="1:5" x14ac:dyDescent="0.25">
      <c r="A12966" t="s">
        <v>5037</v>
      </c>
    </row>
    <row r="12967" spans="1:5" x14ac:dyDescent="0.25">
      <c r="A12967" t="s">
        <v>1534</v>
      </c>
    </row>
    <row r="12968" spans="1:5" x14ac:dyDescent="0.25">
      <c r="A12968" t="s">
        <v>5038</v>
      </c>
    </row>
    <row r="12969" spans="1:5" x14ac:dyDescent="0.25">
      <c r="A12969" t="s">
        <v>543</v>
      </c>
    </row>
    <row r="12970" spans="1:5" x14ac:dyDescent="0.25">
      <c r="A12970" t="s">
        <v>43</v>
      </c>
    </row>
    <row r="12971" spans="1:5" x14ac:dyDescent="0.25">
      <c r="A12971" t="s">
        <v>84</v>
      </c>
    </row>
    <row r="12972" spans="1:5" x14ac:dyDescent="0.25">
      <c r="A12972" t="s">
        <v>119</v>
      </c>
    </row>
    <row r="12973" spans="1:5" x14ac:dyDescent="0.25">
      <c r="A12973" t="s">
        <v>2233</v>
      </c>
    </row>
    <row r="12974" spans="1:5" x14ac:dyDescent="0.25">
      <c r="A12974" t="s">
        <v>2281</v>
      </c>
    </row>
    <row r="12975" spans="1:5" x14ac:dyDescent="0.25">
      <c r="A12975" t="s">
        <v>5039</v>
      </c>
    </row>
    <row r="12976" spans="1:5" x14ac:dyDescent="0.25">
      <c r="A12976" t="s">
        <v>5040</v>
      </c>
    </row>
    <row r="12977" spans="1:5" x14ac:dyDescent="0.25">
      <c r="A12977" t="s">
        <v>5041</v>
      </c>
    </row>
    <row r="12978" spans="1:5" x14ac:dyDescent="0.25">
      <c r="A12978" t="s">
        <v>5042</v>
      </c>
    </row>
    <row r="12979" spans="1:5" x14ac:dyDescent="0.25">
      <c r="A12979" t="s">
        <v>5043</v>
      </c>
    </row>
    <row r="12980" spans="1:5" x14ac:dyDescent="0.25">
      <c r="A12980" t="s">
        <v>17</v>
      </c>
    </row>
    <row r="12981" spans="1:5" x14ac:dyDescent="0.25">
      <c r="A12981" t="s">
        <v>614</v>
      </c>
    </row>
    <row r="12982" spans="1:5" x14ac:dyDescent="0.25">
      <c r="A12982" t="s">
        <v>19</v>
      </c>
    </row>
    <row r="12983" spans="1:5" x14ac:dyDescent="0.25">
      <c r="A12983" t="s">
        <v>5044</v>
      </c>
    </row>
    <row r="12984" spans="1:5" x14ac:dyDescent="0.25">
      <c r="A12984" t="s">
        <v>53</v>
      </c>
    </row>
    <row r="12985" spans="1:5" x14ac:dyDescent="0.25">
      <c r="A12985" t="s">
        <v>112</v>
      </c>
    </row>
    <row r="12986" spans="1:5" x14ac:dyDescent="0.25">
      <c r="A12986" t="s">
        <v>5045</v>
      </c>
    </row>
    <row r="12987" spans="1:5" x14ac:dyDescent="0.25">
      <c r="A12987" t="s">
        <v>5046</v>
      </c>
    </row>
    <row r="12988" spans="1:5" x14ac:dyDescent="0.25">
      <c r="A12988" t="s">
        <v>56</v>
      </c>
    </row>
    <row r="12989" spans="1:5" x14ac:dyDescent="0.25">
      <c r="A12989" t="s">
        <v>5047</v>
      </c>
    </row>
    <row r="12990" spans="1:5" x14ac:dyDescent="0.25">
      <c r="A12990" t="s">
        <v>1</v>
      </c>
    </row>
    <row r="12991" spans="1:5" x14ac:dyDescent="0.25">
      <c r="A12991" t="s">
        <v>5048</v>
      </c>
      <c r="E12991" t="str">
        <f>A12991&amp;","&amp;A12992&amp;","&amp;A12993&amp;","&amp;A12994&amp;","&amp;A12995&amp;","&amp;A12996&amp;","&amp;A12997&amp;","&amp;A12998&amp;","&amp;A12999&amp;","&amp;A13000&amp;","&amp;A13001&amp;","&amp;A13002&amp;","&amp;A13003&amp;","&amp;A13004&amp;","&amp;A13005&amp;","&amp;A13006&amp;","&amp;A13007&amp;","&amp;A13008&amp;","&amp;A13009&amp;","&amp;A13010&amp;","&amp;A13011&amp;","&amp;A13012&amp;","&amp;A13013&amp;","&amp;A13014&amp;","&amp;A13015</f>
        <v>[SERVINE],Name = Servine,Types = GHOST,BaseStats = 60,60,75,83,60,75,GenderRatio = FemaleOneEighth,GrowthRate = Parabolic,BaseExp = 145,EVs = SPEED,2,CatchRate = 45,Happiness = 35,Abilities = CURSEDBODY,WONDERSKIN,HiddenAbilities = SHADOWSHIELD,Moves = 0,BURNINGOFUDA,1,BURNINGOFUDA,1,HAUNT,4,LEER,7,GOOSEBUMP,10,CURSE,13,DRAININGKISS,16,OMINOUSWIND,19,GRUDGE,22,SPIRITBARRAGE,25,HEX,28,MYSTICALFIRE,31,SOULSHIELD,34,SHADOWBALL,37,DARKPULSE,40,PERISHSONG,43,DEATHWALTZ,47,MACABREDANCE,TutorMoves = STREAMRUSH,WATERWHIP,ATTRACT,BIND,CALMMIND,CONFIDE,CUT,DEFOG,DOUBLETEAM,ENDURE,ENERGYBALL,FACADE,FRUSTRATION,GASTROACID,GIGADRAIN,GRASSKNOT,GRASSPLEDGE,HIDDENPOWER,KNOCKOFF,LIGHTSCREEN,NATUREPOWER,PROTECT,REFLECT,REST,RETURN,ROUND,SAFEGUARD,PEPPERBURST,SLEEPTALK,SNATCH,SNORE,SOLARBEAM,SUBSTITUTE,SUNNYDAY,SWAGGER,SWORDSDANCE,SYNTHESIS,TAUNT,TORMENT,TOXIC,WORKUP,WORRYSEED,EggGroups = Amorphous,HatchSteps = 5120,Height = 0.8,Weight = 16.0,Color = Blue,Shape = BipedalTail,Category = Bound,Pokedex = People over the centuries have grown afraid for naught of this Pokemon. It is slowly, but surely losing its friendly demeanor.,Generation = 5,Evolutions = SERPERIOR,Level,36,#-------------------------------</v>
      </c>
    </row>
    <row r="12992" spans="1:5" x14ac:dyDescent="0.25">
      <c r="A12992" t="s">
        <v>5049</v>
      </c>
    </row>
    <row r="12993" spans="1:1" x14ac:dyDescent="0.25">
      <c r="A12993" t="s">
        <v>1534</v>
      </c>
    </row>
    <row r="12994" spans="1:1" x14ac:dyDescent="0.25">
      <c r="A12994" t="s">
        <v>5050</v>
      </c>
    </row>
    <row r="12995" spans="1:1" x14ac:dyDescent="0.25">
      <c r="A12995" t="s">
        <v>543</v>
      </c>
    </row>
    <row r="12996" spans="1:1" x14ac:dyDescent="0.25">
      <c r="A12996" t="s">
        <v>43</v>
      </c>
    </row>
    <row r="12997" spans="1:1" x14ac:dyDescent="0.25">
      <c r="A12997" t="s">
        <v>2299</v>
      </c>
    </row>
    <row r="12998" spans="1:1" x14ac:dyDescent="0.25">
      <c r="A12998" t="s">
        <v>136</v>
      </c>
    </row>
    <row r="12999" spans="1:1" x14ac:dyDescent="0.25">
      <c r="A12999" t="s">
        <v>2233</v>
      </c>
    </row>
    <row r="13000" spans="1:1" x14ac:dyDescent="0.25">
      <c r="A13000" t="s">
        <v>1380</v>
      </c>
    </row>
    <row r="13001" spans="1:1" x14ac:dyDescent="0.25">
      <c r="A13001" t="s">
        <v>5039</v>
      </c>
    </row>
    <row r="13002" spans="1:1" x14ac:dyDescent="0.25">
      <c r="A13002" t="s">
        <v>5040</v>
      </c>
    </row>
    <row r="13003" spans="1:1" x14ac:dyDescent="0.25">
      <c r="A13003" t="s">
        <v>5051</v>
      </c>
    </row>
    <row r="13004" spans="1:1" x14ac:dyDescent="0.25">
      <c r="A13004" t="s">
        <v>5042</v>
      </c>
    </row>
    <row r="13005" spans="1:1" x14ac:dyDescent="0.25">
      <c r="A13005" t="s">
        <v>17</v>
      </c>
    </row>
    <row r="13006" spans="1:1" x14ac:dyDescent="0.25">
      <c r="A13006" t="s">
        <v>614</v>
      </c>
    </row>
    <row r="13007" spans="1:1" x14ac:dyDescent="0.25">
      <c r="A13007" t="s">
        <v>183</v>
      </c>
    </row>
    <row r="13008" spans="1:1" x14ac:dyDescent="0.25">
      <c r="A13008" t="s">
        <v>302</v>
      </c>
    </row>
    <row r="13009" spans="1:5" x14ac:dyDescent="0.25">
      <c r="A13009" t="s">
        <v>53</v>
      </c>
    </row>
    <row r="13010" spans="1:5" x14ac:dyDescent="0.25">
      <c r="A13010" t="s">
        <v>112</v>
      </c>
    </row>
    <row r="13011" spans="1:5" x14ac:dyDescent="0.25">
      <c r="A13011" t="s">
        <v>5052</v>
      </c>
    </row>
    <row r="13012" spans="1:5" x14ac:dyDescent="0.25">
      <c r="A13012" t="s">
        <v>5053</v>
      </c>
    </row>
    <row r="13013" spans="1:5" x14ac:dyDescent="0.25">
      <c r="A13013" t="s">
        <v>56</v>
      </c>
    </row>
    <row r="13014" spans="1:5" x14ac:dyDescent="0.25">
      <c r="A13014" t="s">
        <v>5054</v>
      </c>
    </row>
    <row r="13015" spans="1:5" x14ac:dyDescent="0.25">
      <c r="A13015" t="s">
        <v>1</v>
      </c>
    </row>
    <row r="13016" spans="1:5" x14ac:dyDescent="0.25">
      <c r="A13016" t="s">
        <v>5055</v>
      </c>
      <c r="E13016" t="str">
        <f>A13016&amp;","&amp;A13017&amp;","&amp;A13018&amp;","&amp;A13019&amp;","&amp;A13020&amp;","&amp;A13021&amp;","&amp;A13022&amp;","&amp;A13023&amp;","&amp;A13024&amp;","&amp;A13025&amp;","&amp;A13026&amp;","&amp;A13027&amp;","&amp;A13028&amp;","&amp;A13029&amp;","&amp;A13030&amp;","&amp;A13031&amp;","&amp;A13032&amp;","&amp;A13033&amp;","&amp;A13034&amp;","&amp;A13035&amp;","&amp;A13036&amp;","&amp;A13037&amp;","&amp;A13038&amp;","&amp;A13039&amp;","&amp;A13040</f>
        <v>[SERPERIOR],Name = Serperior,Types = GHOST,BaseStats = 75,75,95,113,75,95,GenderRatio = FemaleOneEighth,GrowthRate = Parabolic,BaseExp = 238,EVs = SPEED,3,CatchRate = 45,Happiness = 0,Abilities = CURSEDBODY,WONDERSKIN,HiddenAbilities = SHADOWSHIELD,Moves = 0,ANCIENTFIRE,1,ANCIENTFIRE,1,BURNINGOFUDA,1,HAUNT,4,LEER,7,GOOSEBUMP,10,CURSE,13,DRAININGKISS,16,OMINOUSWIND,19,GRUDGE,22,SPIRITBARRAGE,25,HEX,28,MYSTICALFIRE,31,SOULSHIELD,34,SHADOWBALL,37,DARKPULSE,40,PERISHSONG,43,DEATHWALTZ,47,MACABREDANCE,TutorMoves = STREAMRUSH,WATERWHIP,ATTRACT,BIND,BRUTALSWING,CALMMIND,CONFIDE,CUT,DEFOG,DOUBLETEAM,DRACOSURGE,DRAGONTAIL,ENDURE,ENERGYBALL,FACADE,FRENZYPLANT,FRUSTRATION,GASTROACID,GIGADRAIN,GIGAIMPACT,GRASSKNOT,GRASSPLEDGE,HIDDENPOWER,HYPERBEAM,KNOCKOFF,LIGHTSCREEN,NATUREPOWER,OUTRAGE,PROTECT,REFLECT,REST,RETURN,ROCKSMASH,ROUND,SAFEGUARD,PEPPERBURST,SLEEPTALK,SNATCH,SNORE,SOLARBEAM,BRUTEFORCE,SUBSTITUTE,SUNNYDAY,SWAGGER,SWORDSDANCE,SYNTHESIS,TAUNT,TORMENT,TOXIC,WORKUP,WORRYSEED,EggGroups = Field,Grass,HatchSteps = 5120,Height = 3.3,Weight = 63.0,Color = Green,Shape = Serpentine,Category = Vengeful,Pokedex = This enraged Pokemon is sick and tired of people causing harm to its species, so now it reacts violently to anything that approaches its kin.,Generation = 5,#-------------------------------,[FENNEKIN]</v>
      </c>
    </row>
    <row r="13017" spans="1:5" x14ac:dyDescent="0.25">
      <c r="A13017" t="s">
        <v>5056</v>
      </c>
    </row>
    <row r="13018" spans="1:5" x14ac:dyDescent="0.25">
      <c r="A13018" t="s">
        <v>1534</v>
      </c>
    </row>
    <row r="13019" spans="1:5" x14ac:dyDescent="0.25">
      <c r="A13019" t="s">
        <v>5057</v>
      </c>
    </row>
    <row r="13020" spans="1:5" x14ac:dyDescent="0.25">
      <c r="A13020" t="s">
        <v>543</v>
      </c>
    </row>
    <row r="13021" spans="1:5" x14ac:dyDescent="0.25">
      <c r="A13021" t="s">
        <v>43</v>
      </c>
    </row>
    <row r="13022" spans="1:5" x14ac:dyDescent="0.25">
      <c r="A13022" t="s">
        <v>5058</v>
      </c>
    </row>
    <row r="13023" spans="1:5" x14ac:dyDescent="0.25">
      <c r="A13023" t="s">
        <v>309</v>
      </c>
    </row>
    <row r="13024" spans="1:5" x14ac:dyDescent="0.25">
      <c r="A13024" t="s">
        <v>2233</v>
      </c>
    </row>
    <row r="13025" spans="1:5" x14ac:dyDescent="0.25">
      <c r="A13025" t="s">
        <v>4340</v>
      </c>
    </row>
    <row r="13026" spans="1:5" x14ac:dyDescent="0.25">
      <c r="A13026" t="s">
        <v>5039</v>
      </c>
    </row>
    <row r="13027" spans="1:5" x14ac:dyDescent="0.25">
      <c r="A13027" t="s">
        <v>5040</v>
      </c>
    </row>
    <row r="13028" spans="1:5" x14ac:dyDescent="0.25">
      <c r="A13028" t="s">
        <v>5059</v>
      </c>
    </row>
    <row r="13029" spans="1:5" x14ac:dyDescent="0.25">
      <c r="A13029" t="s">
        <v>5060</v>
      </c>
    </row>
    <row r="13030" spans="1:5" x14ac:dyDescent="0.25">
      <c r="A13030" t="s">
        <v>2784</v>
      </c>
    </row>
    <row r="13031" spans="1:5" x14ac:dyDescent="0.25">
      <c r="A13031" t="s">
        <v>614</v>
      </c>
    </row>
    <row r="13032" spans="1:5" x14ac:dyDescent="0.25">
      <c r="A13032" t="s">
        <v>5061</v>
      </c>
    </row>
    <row r="13033" spans="1:5" x14ac:dyDescent="0.25">
      <c r="A13033" t="s">
        <v>5062</v>
      </c>
    </row>
    <row r="13034" spans="1:5" x14ac:dyDescent="0.25">
      <c r="A13034" t="s">
        <v>237</v>
      </c>
    </row>
    <row r="13035" spans="1:5" x14ac:dyDescent="0.25">
      <c r="A13035" t="s">
        <v>156</v>
      </c>
    </row>
    <row r="13036" spans="1:5" x14ac:dyDescent="0.25">
      <c r="A13036" t="s">
        <v>278</v>
      </c>
    </row>
    <row r="13037" spans="1:5" x14ac:dyDescent="0.25">
      <c r="A13037" t="s">
        <v>5063</v>
      </c>
    </row>
    <row r="13038" spans="1:5" x14ac:dyDescent="0.25">
      <c r="A13038" t="s">
        <v>56</v>
      </c>
    </row>
    <row r="13039" spans="1:5" x14ac:dyDescent="0.25">
      <c r="A13039" t="s">
        <v>1</v>
      </c>
    </row>
    <row r="13040" spans="1:5" x14ac:dyDescent="0.25">
      <c r="A13040" t="s">
        <v>5064</v>
      </c>
      <c r="E13040" t="str">
        <f>A13040&amp;","&amp;A13041&amp;","&amp;A13042&amp;","&amp;A13043&amp;","&amp;A13044&amp;","&amp;A13045&amp;","&amp;A13046&amp;","&amp;A13047&amp;","&amp;A13048&amp;","&amp;A13049&amp;","&amp;A13050&amp;","&amp;A13051&amp;","&amp;A13052&amp;","&amp;A13053&amp;","&amp;A13054&amp;","&amp;A13055&amp;","&amp;A13056&amp;","&amp;A13057&amp;","&amp;A13058&amp;","&amp;A13059&amp;","&amp;A13060&amp;","&amp;A13061&amp;","&amp;A13062&amp;","&amp;A13063&amp;","&amp;A13064</f>
        <v>[FENNEKIN],Name = Fennekin,Types = WATER,COSMIC,BaseStats = 50,30,45,55,67,60,GenderRatio = FemaleOneEighth,GrowthRate = Parabolic,BaseExp = 61,EVs = SPECIAL_ATTACK,1,CatchRate = 45,Happiness = 70,Abilities = MAGICGUARD,MAGICBOUNCE,HiddenAbilities = MAGICIAN,Moves = 1,SWIFT,1,BUBBLE,5,SOAK,11,SPATIALGRIP,14,BUBBLEBEAM,17,LIFEDEW,20,TEATIME,24,GAMMARAY,28,DIMENSIONALRUSH,32,EXTRASENSORY,36,TIDALWAVE,40,MOONBLAST,44,MINDREADER,48,LUNARDANCE,52,ARCANEENERGY,TutorMoves = PAYDAY,PROTECT,RETURN,FACADE,HELPINGHAND,WEATHERBALL,FRUSTRATION,HIDDENPOWER,REST,ICYWIND,HAIL,ICICLESPEAR,ICEFANG,FROZENHEART,BLIZZARD,EERIEIMPULSE,CHARGEBEAM,ACROBATICS,MAGICALLEAF,GRASSKNOT,EDENFRUIT,DIG,MUDSHACKLES,LIGHTSCREEN,REFLECT,TRICKROOM,WONDERROOM,BALANCERCHANGEREQUIRED,FAKETEARS,SNARL,CHARM,DRAININGKISS,MISTYTERRAIN,PSYCHICTERRAIN,ATTRACT,RAINDANCE,WHIRLPOOL,SUBMERGE,BRINE,SOAK,HYDROPUMP,TOXIC,ACIDRAIN,ACIDARMOR,DRAGONMAGIC,HEX,SHADOWCLAW,CURSE,CONFUSERAY,MEANLOOK,OMINOUSWIND,SWIFT,WISH,COSMICPOWER,METEORDRIVE,GAMMARAY,GRAVITY,STARDUSTREVERIE,ROUND,SLEEPTALK,PERFECTPITCH,LULLABY,ECHOEDVOICE,SAFEGUARD,SIGNALBEAM,AURORAVEIL,SUBSTITUTE,SCALD,TIDALWAVE,ICEBEAM,FROSTBITE,LIQUIDNITROGEN,PSYCHIC,CALMMIND,DARKPULSE,NASTYPLOT,SHADOWBALL,ENERGYBALL,BLACKHOLE,MOONBLAST,HYPOTHERMIA,ICEFANG,SHOCKWAVE,EXPANDINGFORCE,TERRAINPULSE,TWINBEAM,WORKUP,FLIPTURN,WATERPULSE,WATERPLEDGE,FABLEDRUSH,ODETOJOY,COUPDEGRACE,QUANTUMSTAR,ANCIENTPOWER,EggMoves = LUCKYCHANT,WISH,STARSALIGNED,BRINE,WHIRLPOOL,PSYWAVE,ICEBEAM,NASTYPLOT,COSMICPOWER,EggGroups = Field,HatchSteps = 5120,Height = 0.4,Weight = 9.4,Color = Red,Shape = Quadruped,Category = Mystic Fox,Pokedex = This little Pokemon has a plethora of potential hidden inside of it. However, it does not know yet whether to use it selflessly or not...,Generation = 6,Evolutions = BRAIXEN,Level,25</v>
      </c>
    </row>
    <row r="13041" spans="1:1" x14ac:dyDescent="0.25">
      <c r="A13041" t="s">
        <v>5065</v>
      </c>
    </row>
    <row r="13042" spans="1:1" x14ac:dyDescent="0.25">
      <c r="A13042" t="s">
        <v>5066</v>
      </c>
    </row>
    <row r="13043" spans="1:1" x14ac:dyDescent="0.25">
      <c r="A13043" t="s">
        <v>5067</v>
      </c>
    </row>
    <row r="13044" spans="1:1" x14ac:dyDescent="0.25">
      <c r="A13044" t="s">
        <v>543</v>
      </c>
    </row>
    <row r="13045" spans="1:1" x14ac:dyDescent="0.25">
      <c r="A13045" t="s">
        <v>43</v>
      </c>
    </row>
    <row r="13046" spans="1:1" x14ac:dyDescent="0.25">
      <c r="A13046" t="s">
        <v>565</v>
      </c>
    </row>
    <row r="13047" spans="1:1" x14ac:dyDescent="0.25">
      <c r="A13047" t="s">
        <v>45</v>
      </c>
    </row>
    <row r="13048" spans="1:1" x14ac:dyDescent="0.25">
      <c r="A13048" t="s">
        <v>2233</v>
      </c>
    </row>
    <row r="13049" spans="1:1" x14ac:dyDescent="0.25">
      <c r="A13049" t="s">
        <v>11</v>
      </c>
    </row>
    <row r="13050" spans="1:1" x14ac:dyDescent="0.25">
      <c r="A13050" t="s">
        <v>5068</v>
      </c>
    </row>
    <row r="13051" spans="1:1" x14ac:dyDescent="0.25">
      <c r="A13051" t="s">
        <v>5069</v>
      </c>
    </row>
    <row r="13052" spans="1:1" x14ac:dyDescent="0.25">
      <c r="A13052" t="s">
        <v>5070</v>
      </c>
    </row>
    <row r="13053" spans="1:1" x14ac:dyDescent="0.25">
      <c r="A13053" t="s">
        <v>5071</v>
      </c>
    </row>
    <row r="13054" spans="1:1" x14ac:dyDescent="0.25">
      <c r="A13054" t="s">
        <v>5072</v>
      </c>
    </row>
    <row r="13055" spans="1:1" x14ac:dyDescent="0.25">
      <c r="A13055" t="s">
        <v>367</v>
      </c>
    </row>
    <row r="13056" spans="1:1" x14ac:dyDescent="0.25">
      <c r="A13056" t="s">
        <v>614</v>
      </c>
    </row>
    <row r="13057" spans="1:5" x14ac:dyDescent="0.25">
      <c r="A13057" t="s">
        <v>484</v>
      </c>
    </row>
    <row r="13058" spans="1:5" x14ac:dyDescent="0.25">
      <c r="A13058" t="s">
        <v>5073</v>
      </c>
    </row>
    <row r="13059" spans="1:5" x14ac:dyDescent="0.25">
      <c r="A13059" t="s">
        <v>21</v>
      </c>
    </row>
    <row r="13060" spans="1:5" x14ac:dyDescent="0.25">
      <c r="A13060" t="s">
        <v>551</v>
      </c>
    </row>
    <row r="13061" spans="1:5" x14ac:dyDescent="0.25">
      <c r="A13061" t="s">
        <v>5074</v>
      </c>
    </row>
    <row r="13062" spans="1:5" x14ac:dyDescent="0.25">
      <c r="A13062" t="s">
        <v>5075</v>
      </c>
    </row>
    <row r="13063" spans="1:5" x14ac:dyDescent="0.25">
      <c r="A13063" t="s">
        <v>296</v>
      </c>
    </row>
    <row r="13064" spans="1:5" x14ac:dyDescent="0.25">
      <c r="A13064" t="s">
        <v>5076</v>
      </c>
    </row>
    <row r="13065" spans="1:5" x14ac:dyDescent="0.25">
      <c r="A13065" t="s">
        <v>1</v>
      </c>
    </row>
    <row r="13066" spans="1:5" x14ac:dyDescent="0.25">
      <c r="A13066" t="s">
        <v>5077</v>
      </c>
      <c r="E13066" t="str">
        <f>A13066&amp;","&amp;A13067&amp;","&amp;A13068&amp;","&amp;A13069&amp;","&amp;A13070&amp;","&amp;A13071&amp;","&amp;A13072&amp;","&amp;A13073&amp;","&amp;A13074&amp;","&amp;A13075&amp;","&amp;A13076&amp;","&amp;A13077&amp;","&amp;A13078&amp;","&amp;A13079&amp;","&amp;A13080&amp;","&amp;A13081&amp;","&amp;A13082&amp;","&amp;A13083&amp;","&amp;A13084&amp;","&amp;A13085&amp;","&amp;A13086&amp;","&amp;A13087&amp;","&amp;A13088&amp;","&amp;A13089&amp;","&amp;A13090</f>
        <v>[BRAIXEN],Name = Braixen,Types = WATER,COSMIC,BaseStats = 66,45,65,70,87,78,GenderRatio = FemaleOneEighth,GrowthRate = Parabolic,BaseExp = 143,EVs = SPECIAL_ATTACK,2,CatchRate = 45,Happiness = 70,Abilities = MAGICGUARD,MAGICBOUNCE,HiddenAbilities = MAGICIAN,Moves = 0,HIDDENPOWER,1,HIDDENPOWER,1,SWIFT,1,BUBBLE,5,SOAK,11,SPATIALGRIP,14,BUBBLEBEAM,17,LIFEDEW,20,TEATIME,24,GAMMARAY,28,DIMENSIONALRUSH,32,EXTRASENSORY,36,TIDALWAVE,40,MOONBLAST,44,MINDREADER,48,LUNARDANCE,52,ARCANEENERGY,TutorMoves = PAYDAY,PROTECT,RETURN,FACADE,HELPINGHAND,WEATHERBALL,FRUSTRATION,HIDDENPOWER,REST,ICYWIND,HAIL,ICICLESPEAR,ICEFANG,FROZENHEART,BLIZZARD,EERIEIMPULSE,CHARGEBEAM,ACROBATICS,MAGICALLEAF,GRASSKNOT,EDENFRUIT,DIG,MUDSHACKLES,LIGHTSCREEN,REFLECT,TRICKROOM,WONDERROOM,BALANCERCHANGEREQUIRED,FAKETEARS,SNARL,CHARM,DRAININGKISS,MISTYTERRAIN,PSYCHICTERRAIN,ATTRACT,RAINDANCE,WHIRLPOOL,SUBMERGE,BRINE,SOAK,HYDROPUMP,TOXIC,ACIDRAIN,ACIDARMOR,DRAGONMAGIC,HEX,SHADOWCLAW,CURSE,CONFUSERAY,MEANLOOK,OMINOUSWIND,SWIFT,WISH,COSMICPOWER,METEORDRIVE,GAMMARAY,GRAVITY,STARDUSTREVERIE,ROUND,SLEEPTALK,PERFECTPITCH,LULLABY,ECHOEDVOICE,SAFEGUARD,SIGNALBEAM,AURORAVEIL,SUBSTITUTE,SCALD,TIDALWAVE,ICEBEAM,FROSTBITE,LIQUIDNITROGEN,PSYCHIC,CALMMIND,DARKPULSE,NASTYPLOT,SHADOWBALL,ENERGYBALL,BLACKHOLE,MOONBLAST,HYPOTHERMIA,ICEFANG,SHOCKWAVE,EXPANDINGFORCE,TERRAINPULSE,TWINBEAM,WORKUP,FLIPTURN,WATERPULSE,WATERPLEDGE,FABLEDRUSH,ODETOJOY,COUPDEGRACE,QUANTUMSTAR,ANCIENTPOWER,COACHING,SOLARECLIPSE,METEORBEAM,FAIRYTALE,PSYSHOCK,STELLARRUSH,ICECOMET,AURASPHERE,APHRODITESMIRROR,FAESBLESSING,LIQUIDATION,TRIATTACK,SIRENSSONG,ARCANEENERGY,EggGroups = Field,HatchSteps = 5120,Height = 1.0,Weight = 14.5,Color = Red,Shape = BipedalTail,Category = Apprentice Fox,Pokedex = After undergoing rigorous training, this Pokemon lets the power inside of it flow naturally. It can talk to the dead using any reflective surface, albeit for a short period of time.,Generation = 6,Evolutions = DELPHOX,Level,45,#-------------------------------</v>
      </c>
    </row>
    <row r="13067" spans="1:5" x14ac:dyDescent="0.25">
      <c r="A13067" t="s">
        <v>5078</v>
      </c>
    </row>
    <row r="13068" spans="1:5" x14ac:dyDescent="0.25">
      <c r="A13068" t="s">
        <v>5066</v>
      </c>
    </row>
    <row r="13069" spans="1:5" x14ac:dyDescent="0.25">
      <c r="A13069" t="s">
        <v>5079</v>
      </c>
    </row>
    <row r="13070" spans="1:5" x14ac:dyDescent="0.25">
      <c r="A13070" t="s">
        <v>543</v>
      </c>
    </row>
    <row r="13071" spans="1:5" x14ac:dyDescent="0.25">
      <c r="A13071" t="s">
        <v>43</v>
      </c>
    </row>
    <row r="13072" spans="1:5" x14ac:dyDescent="0.25">
      <c r="A13072" t="s">
        <v>5080</v>
      </c>
    </row>
    <row r="13073" spans="1:1" x14ac:dyDescent="0.25">
      <c r="A13073" t="s">
        <v>62</v>
      </c>
    </row>
    <row r="13074" spans="1:1" x14ac:dyDescent="0.25">
      <c r="A13074" t="s">
        <v>2233</v>
      </c>
    </row>
    <row r="13075" spans="1:1" x14ac:dyDescent="0.25">
      <c r="A13075" t="s">
        <v>11</v>
      </c>
    </row>
    <row r="13076" spans="1:1" x14ac:dyDescent="0.25">
      <c r="A13076" t="s">
        <v>5068</v>
      </c>
    </row>
    <row r="13077" spans="1:1" x14ac:dyDescent="0.25">
      <c r="A13077" t="s">
        <v>5069</v>
      </c>
    </row>
    <row r="13078" spans="1:1" x14ac:dyDescent="0.25">
      <c r="A13078" t="s">
        <v>5081</v>
      </c>
    </row>
    <row r="13079" spans="1:1" x14ac:dyDescent="0.25">
      <c r="A13079" t="s">
        <v>5082</v>
      </c>
    </row>
    <row r="13080" spans="1:1" x14ac:dyDescent="0.25">
      <c r="A13080" t="s">
        <v>367</v>
      </c>
    </row>
    <row r="13081" spans="1:1" x14ac:dyDescent="0.25">
      <c r="A13081" t="s">
        <v>614</v>
      </c>
    </row>
    <row r="13082" spans="1:1" x14ac:dyDescent="0.25">
      <c r="A13082" t="s">
        <v>75</v>
      </c>
    </row>
    <row r="13083" spans="1:1" x14ac:dyDescent="0.25">
      <c r="A13083" t="s">
        <v>2838</v>
      </c>
    </row>
    <row r="13084" spans="1:1" x14ac:dyDescent="0.25">
      <c r="A13084" t="s">
        <v>21</v>
      </c>
    </row>
    <row r="13085" spans="1:1" x14ac:dyDescent="0.25">
      <c r="A13085" t="s">
        <v>112</v>
      </c>
    </row>
    <row r="13086" spans="1:1" x14ac:dyDescent="0.25">
      <c r="A13086" t="s">
        <v>5083</v>
      </c>
    </row>
    <row r="13087" spans="1:1" x14ac:dyDescent="0.25">
      <c r="A13087" t="s">
        <v>5084</v>
      </c>
    </row>
    <row r="13088" spans="1:1" x14ac:dyDescent="0.25">
      <c r="A13088" t="s">
        <v>296</v>
      </c>
    </row>
    <row r="13089" spans="1:5" x14ac:dyDescent="0.25">
      <c r="A13089" t="s">
        <v>5085</v>
      </c>
    </row>
    <row r="13090" spans="1:5" x14ac:dyDescent="0.25">
      <c r="A13090" t="s">
        <v>1</v>
      </c>
    </row>
    <row r="13091" spans="1:5" x14ac:dyDescent="0.25">
      <c r="A13091" t="s">
        <v>5086</v>
      </c>
      <c r="E13091" t="str">
        <f>A13091&amp;","&amp;A13092&amp;","&amp;A13093&amp;","&amp;A13094&amp;","&amp;A13095&amp;","&amp;A13096&amp;","&amp;A13097&amp;","&amp;A13098&amp;","&amp;A13099&amp;","&amp;A13100&amp;","&amp;A13101&amp;","&amp;A13102&amp;","&amp;A13103&amp;","&amp;A13104&amp;","&amp;A13105&amp;","&amp;A13106&amp;","&amp;A13107&amp;","&amp;A13108&amp;","&amp;A13109&amp;","&amp;A13110&amp;","&amp;A13111&amp;","&amp;A13112&amp;","&amp;A13113&amp;","&amp;A13114&amp;","&amp;A13115</f>
        <v>[DELPHOX],Name = Delphox,Types = WATER,COSMIC,BaseStats = 85,55,76,98,114,106,GenderRatio = FemaleOneEighth,GrowthRate = Parabolic,BaseExp = 240,EVs = SPECIAL_ATTACK,3,CatchRate = 45,Happiness = 70,Abilities = MAGICGUARD,MAGICBOUNCE,HiddenAbilities = MAGICIAN,Moves = 0,FUTURESIGHT,1,FUTURESIGHT,1,HIDDENPOWER,1,SWIFT,1,BUBBLE,5,SOAK,11,SPATIALGRIP,14,BUBBLEBEAM,17,LIFEDEW,20,TEATIME,24,GAMMARAY,28,DIMENSIONALRUSH,32,EXTRASENSORY,36,TIDALWAVE,40,MOONBLAST,44,MINDREADER,48,LUNARDANCE,52,ARCANEENERGY,TutorMoves = HYPERBEAM,GIGAIMPACT,PAYDAY,PROTECT,RETURN,FACADE,HELPINGHAND,WEATHERBALL,FRUSTRATION,HIDDENPOWER,REST,ICYWIND,HAIL,ICICLESPEAR,ICEFANG,FROZENHEART,BLIZZARD,EERIEIMPULSE,CHARGEBEAM,ACROBATICS,MAGICALLEAF,GRASSKNOT,EDENFRUIT,DIG,MUDSHACKLES,LIGHTSCREEN,REFLECT,TRICKROOM,WONDERROOM,BALANCERCHANGEREQUIRED,FAKETEARS,SNARL,CHARM,DRAININGKISS,MISTYTERRAIN,PSYCHICTERRAIN,ATTRACT,RAINDANCE,WHIRLPOOL,SUBMERGE,BRINE,SOAK,HYDROPUMP,TOXIC,ACIDRAIN,ACIDARMOR,DRAGONMAGIC,HEX,SHADOWCLAW,CURSE,CONFUSERAY,MEANLOOK,OMINOUSWIND,SWIFT,WISH,COSMICPOWER,METEORDRIVE,GAMMARAY,GRAVITY,STARDUSTREVERIE,ROUND,SLEEPTALK,PERFECTPITCH,LULLABY,ECHOEDVOICE,SAFEGUARD,SIGNALBEAM,AURORAVEIL,SUBSTITUTE,SCALD,TIDALWAVE,ICEBEAM,FROSTBITE,LIQUIDNITROGEN,PSYCHIC,CALMMIND,DARKPULSE,NASTYPLOT,SHADOWBALL,ENERGYBALL,BLACKHOLE,MOONBLAST,HYPOTHERMIA,ICEFANG,SHOCKWAVE,EXPANDINGFORCE,TERRAINPULSE,TWINBEAM,WORKUP,FLIPTURN,WATERPULSE,WATERPLEDGE,FABLEDRUSH,ODETOJOY,COUPDEGRACE,QUANTUMSTAR,ANCIENTPOWER,COACHING,SOLARECLIPSE,METEORBEAM,FAIRYTALE,PSYSHOCK,STELLARRUSH,ICECOMET,AURASPHERE,APHRODITESMIRROR,FAESBLESSING,LIQUIDATION,TRIATTACK,SIRENSSONG,ARCANEENERGY,EggGroups = Field,HatchSteps = 5120,Height = 1.5,Weight = 39.0,Color = Red,Shape = BipedalTail,Category = Scryer Fox,Pokedex = This ancient Pokemon is thought to be only a myth. It stores so much power inside its glass orb it is said it can communicate with the underworld freely.,Generation = 6,#-------------------------------,[VOLTORB2]</v>
      </c>
    </row>
    <row r="13092" spans="1:5" x14ac:dyDescent="0.25">
      <c r="A13092" t="s">
        <v>5087</v>
      </c>
    </row>
    <row r="13093" spans="1:5" x14ac:dyDescent="0.25">
      <c r="A13093" t="s">
        <v>5066</v>
      </c>
    </row>
    <row r="13094" spans="1:5" x14ac:dyDescent="0.25">
      <c r="A13094" t="s">
        <v>5088</v>
      </c>
    </row>
    <row r="13095" spans="1:5" x14ac:dyDescent="0.25">
      <c r="A13095" t="s">
        <v>543</v>
      </c>
    </row>
    <row r="13096" spans="1:5" x14ac:dyDescent="0.25">
      <c r="A13096" t="s">
        <v>43</v>
      </c>
    </row>
    <row r="13097" spans="1:5" x14ac:dyDescent="0.25">
      <c r="A13097" t="s">
        <v>1676</v>
      </c>
    </row>
    <row r="13098" spans="1:5" x14ac:dyDescent="0.25">
      <c r="A13098" t="s">
        <v>72</v>
      </c>
    </row>
    <row r="13099" spans="1:5" x14ac:dyDescent="0.25">
      <c r="A13099" t="s">
        <v>2233</v>
      </c>
    </row>
    <row r="13100" spans="1:5" x14ac:dyDescent="0.25">
      <c r="A13100" t="s">
        <v>11</v>
      </c>
    </row>
    <row r="13101" spans="1:5" x14ac:dyDescent="0.25">
      <c r="A13101" t="s">
        <v>5068</v>
      </c>
    </row>
    <row r="13102" spans="1:5" x14ac:dyDescent="0.25">
      <c r="A13102" t="s">
        <v>5069</v>
      </c>
    </row>
    <row r="13103" spans="1:5" x14ac:dyDescent="0.25">
      <c r="A13103" t="s">
        <v>5089</v>
      </c>
    </row>
    <row r="13104" spans="1:5" x14ac:dyDescent="0.25">
      <c r="A13104" t="s">
        <v>5090</v>
      </c>
    </row>
    <row r="13105" spans="1:5" x14ac:dyDescent="0.25">
      <c r="A13105" t="s">
        <v>367</v>
      </c>
    </row>
    <row r="13106" spans="1:5" x14ac:dyDescent="0.25">
      <c r="A13106" t="s">
        <v>614</v>
      </c>
    </row>
    <row r="13107" spans="1:5" x14ac:dyDescent="0.25">
      <c r="A13107" t="s">
        <v>110</v>
      </c>
    </row>
    <row r="13108" spans="1:5" x14ac:dyDescent="0.25">
      <c r="A13108" t="s">
        <v>3922</v>
      </c>
    </row>
    <row r="13109" spans="1:5" x14ac:dyDescent="0.25">
      <c r="A13109" t="s">
        <v>21</v>
      </c>
    </row>
    <row r="13110" spans="1:5" x14ac:dyDescent="0.25">
      <c r="A13110" t="s">
        <v>112</v>
      </c>
    </row>
    <row r="13111" spans="1:5" x14ac:dyDescent="0.25">
      <c r="A13111" t="s">
        <v>5091</v>
      </c>
    </row>
    <row r="13112" spans="1:5" x14ac:dyDescent="0.25">
      <c r="A13112" t="s">
        <v>5092</v>
      </c>
    </row>
    <row r="13113" spans="1:5" x14ac:dyDescent="0.25">
      <c r="A13113" t="s">
        <v>296</v>
      </c>
    </row>
    <row r="13114" spans="1:5" x14ac:dyDescent="0.25">
      <c r="A13114" t="s">
        <v>1</v>
      </c>
    </row>
    <row r="13115" spans="1:5" x14ac:dyDescent="0.25">
      <c r="A13115" t="s">
        <v>5093</v>
      </c>
      <c r="E13115" t="str">
        <f>A13115&amp;","&amp;A13116&amp;","&amp;A13117&amp;","&amp;A13118&amp;","&amp;A13119&amp;","&amp;A13120&amp;","&amp;A13121&amp;","&amp;A13122&amp;","&amp;A13123&amp;","&amp;A13124&amp;","&amp;A13125&amp;","&amp;A13126&amp;","&amp;A13127&amp;","&amp;A13128&amp;","&amp;A13129&amp;","&amp;A13130&amp;","&amp;A13131&amp;","&amp;A13132&amp;","&amp;A13133&amp;","&amp;A13134&amp;","&amp;A13135&amp;","&amp;A13136&amp;","&amp;A13137&amp;","&amp;A13138&amp;","&amp;A13139</f>
        <v>[VOLTORB2],Name = T.Voltorb,Types = COSMIC,ROCK,BaseStats = 40,40,45,100,55,50,GenderRatio = Genderless,GrowthRate = Medium,BaseExp = 66,EVs = SPEED,1,CatchRate = 190,Happiness = 70,Abilities = LEVITATE,ROUGHSKIN,HiddenAbilities = AFTERMATH,Moves = 1,CRYSTALDUST,1,STARDUST,4,HARDEN,6,EERIEIMPULSE,9,SWIFT,11,STEALTHROCK,13,GLISTEN,16,STARFALL,20,ASTEROIDBELT,22,SELFDESTRUCT,26,ROCKPOLISH,29,GAMMARAY,34,STARDUSTREVERIE,37,AMBERWAVE,41,EXPLOSION,46,CORECOLLAPSE,51,URANOMETRIA,TutorMoves = CHARGEBEAM,CONFIDE,DOUBLETEAM,ENDURE,EXPLOSION,FACADE,FOULPLAY,FRUSTRATION,GYROBALL,HIDDENPOWER,LIGHTSCREEN,MAGICCOAT,MAGNETRISE,PROTECT,RAINDANCE,REFLECT,REST,RETURN,ROUND,SELFDESTRUCT,SHOCKWAVE,SIGNALBEAM,SLEEPTALK,SNORE,SUBSTITUTE,SWAGGER,SWIFT,TAUNT,THIEF,THUNDER,THUNDERBOLT,THUNDERWAVE,TORMENT,TOXIC,VOLTSWITCH,WILDCHARGE,EggMoves = BLACKHOLE,STARSALIGNED,REFLECT,LIGHTSCREEN,COSMICPOWER,SUPERSONIC,HYPERACUSIS,LUSTERPURGE,FLASH,GYROBALL,HEAVYSLAM,GRAVITYPRESS,EggGroups = Mineral,HatchSteps = 5120,Height = 0.5,Weight = 200.4,Color = Yellow,Shape = Head,Category = Planet,Pokedex = It is the beginning of a small planet and is rapidly accreting matter to grow in size and density. It will eventually grow large enough to generate its own gravitational force.,Generation = 1,Evolutions = ELECTRODE2,Level,30</v>
      </c>
    </row>
    <row r="13116" spans="1:5" x14ac:dyDescent="0.25">
      <c r="A13116" t="s">
        <v>5094</v>
      </c>
    </row>
    <row r="13117" spans="1:5" x14ac:dyDescent="0.25">
      <c r="A13117" t="s">
        <v>172</v>
      </c>
    </row>
    <row r="13118" spans="1:5" x14ac:dyDescent="0.25">
      <c r="A13118" t="s">
        <v>5095</v>
      </c>
    </row>
    <row r="13119" spans="1:5" x14ac:dyDescent="0.25">
      <c r="A13119" t="s">
        <v>174</v>
      </c>
    </row>
    <row r="13120" spans="1:5" x14ac:dyDescent="0.25">
      <c r="A13120" t="s">
        <v>7</v>
      </c>
    </row>
    <row r="13121" spans="1:1" x14ac:dyDescent="0.25">
      <c r="A13121" t="s">
        <v>544</v>
      </c>
    </row>
    <row r="13122" spans="1:1" x14ac:dyDescent="0.25">
      <c r="A13122" t="s">
        <v>119</v>
      </c>
    </row>
    <row r="13123" spans="1:1" x14ac:dyDescent="0.25">
      <c r="A13123" t="s">
        <v>10</v>
      </c>
    </row>
    <row r="13124" spans="1:1" x14ac:dyDescent="0.25">
      <c r="A13124" t="s">
        <v>11</v>
      </c>
    </row>
    <row r="13125" spans="1:1" x14ac:dyDescent="0.25">
      <c r="A13125" t="s">
        <v>4731</v>
      </c>
    </row>
    <row r="13126" spans="1:1" x14ac:dyDescent="0.25">
      <c r="A13126" t="s">
        <v>5096</v>
      </c>
    </row>
    <row r="13127" spans="1:1" x14ac:dyDescent="0.25">
      <c r="A13127" t="s">
        <v>5097</v>
      </c>
    </row>
    <row r="13128" spans="1:1" x14ac:dyDescent="0.25">
      <c r="A13128" t="s">
        <v>5098</v>
      </c>
    </row>
    <row r="13129" spans="1:1" x14ac:dyDescent="0.25">
      <c r="A13129" t="s">
        <v>5099</v>
      </c>
    </row>
    <row r="13130" spans="1:1" x14ac:dyDescent="0.25">
      <c r="A13130" t="s">
        <v>182</v>
      </c>
    </row>
    <row r="13131" spans="1:1" x14ac:dyDescent="0.25">
      <c r="A13131" t="s">
        <v>614</v>
      </c>
    </row>
    <row r="13132" spans="1:1" x14ac:dyDescent="0.25">
      <c r="A13132" t="s">
        <v>452</v>
      </c>
    </row>
    <row r="13133" spans="1:1" x14ac:dyDescent="0.25">
      <c r="A13133" t="s">
        <v>5100</v>
      </c>
    </row>
    <row r="13134" spans="1:1" x14ac:dyDescent="0.25">
      <c r="A13134" t="s">
        <v>292</v>
      </c>
    </row>
    <row r="13135" spans="1:1" x14ac:dyDescent="0.25">
      <c r="A13135" t="s">
        <v>22</v>
      </c>
    </row>
    <row r="13136" spans="1:1" x14ac:dyDescent="0.25">
      <c r="A13136" t="s">
        <v>5101</v>
      </c>
    </row>
    <row r="13137" spans="1:5" x14ac:dyDescent="0.25">
      <c r="A13137" t="s">
        <v>5102</v>
      </c>
    </row>
    <row r="13138" spans="1:5" x14ac:dyDescent="0.25">
      <c r="A13138" t="s">
        <v>25</v>
      </c>
    </row>
    <row r="13139" spans="1:5" x14ac:dyDescent="0.25">
      <c r="A13139" t="s">
        <v>5103</v>
      </c>
    </row>
    <row r="13140" spans="1:5" x14ac:dyDescent="0.25">
      <c r="A13140" t="s">
        <v>1</v>
      </c>
    </row>
    <row r="13141" spans="1:5" x14ac:dyDescent="0.25">
      <c r="A13141" t="s">
        <v>5104</v>
      </c>
      <c r="E13141" t="str">
        <f>A13141&amp;","&amp;A13142&amp;","&amp;A13143&amp;","&amp;A13144&amp;","&amp;A13145&amp;","&amp;A13146&amp;","&amp;A13147&amp;","&amp;A13148&amp;","&amp;A13149&amp;","&amp;A13150&amp;","&amp;A13151&amp;","&amp;A13152&amp;","&amp;A13153&amp;","&amp;A13154&amp;","&amp;A13155&amp;","&amp;A13156&amp;","&amp;A13157&amp;","&amp;A13158&amp;","&amp;A13159&amp;","&amp;A13160&amp;","&amp;A13161&amp;","&amp;A13162&amp;","&amp;A13163&amp;","&amp;A13164&amp;","&amp;A13165</f>
        <v>[ELECTRODE2],Name = T.Electrode,Types = COSMIC,ROCK,BaseStats = 60,50,70,150,80,80,GenderRatio = Genderless,GrowthRate = Medium,BaseExp = 172,EVs = SPEED,2,CatchRate = 60,Happiness = 70,Abilities = LEVITATE,ROUGHSKIN,HiddenAbilities = AFTERMATH,Moves = 0,DAZZLINGGLEAM,1,DAZZLINGGLEAM,1,CRYSTALDUST,1,STARDUST,4,HARDEN,6,EERIEIMPULSE,9,SWIFT,11,STEALTHROCK,13,GLISTEN,16,STARFALL,20,ASTEROIDBELT,22,SELFDESTRUCT,26,ROCKPOLISH,29,GAMMARAY,34,STARDUSTREVERIE,37,AMBERWAVE,41,EXPLOSION,46,CORECOLLAPSE,51,URANOMETRIA,TutorMoves = CHARGEBEAM,CONFIDE,DOUBLETEAM,ENDURE,EXPLOSION,FACADE,FOULPLAY,FRUSTRATION,GIGAIMPACT,GYROBALL,HIDDENPOWER,HYPERBEAM,LIGHTSCREEN,MAGICCOAT,MAGNETRISE,PROTECT,RAINDANCE,REFLECT,REST,RETURN,ROUND,SELFDESTRUCT,SHOCKWAVE,SIGNALBEAM,SLEEPTALK,SNORE,SUBSTITUTE,SWAGGER,SWIFT,TAUNT,TELEKINESIS,THIEF,THUNDER,THUNDERBOLT,THUNDERWAVE,TORMENT,TOXIC,VOLTSWITCH,WILDCHARGE,EggGroups = Mineral,HatchSteps = 5120,Height = 1.2,Weight = 450.6,Color = Yellow,Shape = Head,Category = Planet,Pokedex = When it evolved, it triggered a major chemical transformation which amplified the gravitational force it produces. It has now managed to attract small objects in an orbit around it.,Generation = 1,#-------------------------------,[SNOVER]</v>
      </c>
    </row>
    <row r="13142" spans="1:5" x14ac:dyDescent="0.25">
      <c r="A13142" t="s">
        <v>5105</v>
      </c>
    </row>
    <row r="13143" spans="1:5" x14ac:dyDescent="0.25">
      <c r="A13143" t="s">
        <v>172</v>
      </c>
    </row>
    <row r="13144" spans="1:5" x14ac:dyDescent="0.25">
      <c r="A13144" t="s">
        <v>5106</v>
      </c>
    </row>
    <row r="13145" spans="1:5" x14ac:dyDescent="0.25">
      <c r="A13145" t="s">
        <v>174</v>
      </c>
    </row>
    <row r="13146" spans="1:5" x14ac:dyDescent="0.25">
      <c r="A13146" t="s">
        <v>7</v>
      </c>
    </row>
    <row r="13147" spans="1:5" x14ac:dyDescent="0.25">
      <c r="A13147" t="s">
        <v>30</v>
      </c>
    </row>
    <row r="13148" spans="1:5" x14ac:dyDescent="0.25">
      <c r="A13148" t="s">
        <v>136</v>
      </c>
    </row>
    <row r="13149" spans="1:5" x14ac:dyDescent="0.25">
      <c r="A13149" t="s">
        <v>2466</v>
      </c>
    </row>
    <row r="13150" spans="1:5" x14ac:dyDescent="0.25">
      <c r="A13150" t="s">
        <v>11</v>
      </c>
    </row>
    <row r="13151" spans="1:5" x14ac:dyDescent="0.25">
      <c r="A13151" t="s">
        <v>4731</v>
      </c>
    </row>
    <row r="13152" spans="1:5" x14ac:dyDescent="0.25">
      <c r="A13152" t="s">
        <v>5096</v>
      </c>
    </row>
    <row r="13153" spans="1:5" x14ac:dyDescent="0.25">
      <c r="A13153" t="s">
        <v>5107</v>
      </c>
    </row>
    <row r="13154" spans="1:5" x14ac:dyDescent="0.25">
      <c r="A13154" t="s">
        <v>5108</v>
      </c>
    </row>
    <row r="13155" spans="1:5" x14ac:dyDescent="0.25">
      <c r="A13155" t="s">
        <v>182</v>
      </c>
    </row>
    <row r="13156" spans="1:5" x14ac:dyDescent="0.25">
      <c r="A13156" t="s">
        <v>614</v>
      </c>
    </row>
    <row r="13157" spans="1:5" x14ac:dyDescent="0.25">
      <c r="A13157" t="s">
        <v>36</v>
      </c>
    </row>
    <row r="13158" spans="1:5" x14ac:dyDescent="0.25">
      <c r="A13158" t="s">
        <v>5109</v>
      </c>
    </row>
    <row r="13159" spans="1:5" x14ac:dyDescent="0.25">
      <c r="A13159" t="s">
        <v>292</v>
      </c>
    </row>
    <row r="13160" spans="1:5" x14ac:dyDescent="0.25">
      <c r="A13160" t="s">
        <v>22</v>
      </c>
    </row>
    <row r="13161" spans="1:5" x14ac:dyDescent="0.25">
      <c r="A13161" t="s">
        <v>5101</v>
      </c>
    </row>
    <row r="13162" spans="1:5" x14ac:dyDescent="0.25">
      <c r="A13162" t="s">
        <v>5110</v>
      </c>
    </row>
    <row r="13163" spans="1:5" x14ac:dyDescent="0.25">
      <c r="A13163" t="s">
        <v>25</v>
      </c>
    </row>
    <row r="13164" spans="1:5" x14ac:dyDescent="0.25">
      <c r="A13164" t="s">
        <v>1</v>
      </c>
    </row>
    <row r="13165" spans="1:5" x14ac:dyDescent="0.25">
      <c r="A13165" t="s">
        <v>5111</v>
      </c>
      <c r="E13165" t="str">
        <f>A13165&amp;","&amp;A13166&amp;","&amp;A13167&amp;","&amp;A13168&amp;","&amp;A13169&amp;","&amp;A13170&amp;","&amp;A13171&amp;","&amp;A13172&amp;","&amp;A13173&amp;","&amp;A13174&amp;","&amp;A13175&amp;","&amp;A13176&amp;","&amp;A13177&amp;","&amp;A13178&amp;","&amp;A13179&amp;","&amp;A13180&amp;","&amp;A13181&amp;","&amp;A13182&amp;","&amp;A13183&amp;","&amp;A13184&amp;","&amp;A13185&amp;","&amp;A13186&amp;","&amp;A13187&amp;","&amp;A13188&amp;","&amp;A13189</f>
        <v>[SNOVER],Name = Snover,Types = GRASS,BaseStats = 70,52,70,20,52,70,GenderRatio = Female50Percent,GrowthRate = Slow,BaseExp = 67,EVs = ATTACK,1,CatchRate = 120,Happiness = 70,Abilities = HARVEST,RIPEN,HiddenAbilities = THICKFAT,Moves = 1,STUFFCHEEKS,1,LEAFAGE,1,RECYCLE,5,SANDTOMB,10,PROTECT,15,LEECHSEED,20,MOSSYPUNCH,25,INGRAIN,30,BOULDERHURL,35,WILDROOTS,41,WOODHAMMER,45,WIDEGUARD,50,BODYPRESS,56,BELLYDRUM,TutorMoves = PROTECT,RETURN,FACADE,HELPINGHAND,WEATHERBALL,FRUSTRATION,HIDDENPOWER,REST,SUNNYDAY,MAGICALLEAF,SOLARBEAM,SOLARBLADE,GIGADRAIN,BULLETSEED,GRASSYTERRAIN,GRASSKNOT,EDENFRUIT,AROMATHERAPY,MOSSYPUNCH,SANDTOMB,MUDSHACKLES,BULLDOZE,STAMPEDE,QUICKSAND,SPIKES,MUDSLIDE,GAIAPULSE,ROCKSLIDE,SANDSTORM,ROCKTOMB,ROCKBLAST,STEALTHROCK,MINERALWAVE,BEATUP,SCORESETTLER,BRUTALSWING,KNOCKOFF,CHARM,ATTRACT,GOBLINSTRIKE,IRONDEFENSE,BRINE,REVENGE,BRICKBREAK,BULKUP,TOXIC,CURSE,SLEEPTALK,SAFEGUARD,RAYOFLIGHT,PURGE,BODYSLAM,TRIATTACK,EARTHQUAKE,EARTHPOWER,MEGAHORN,ENERGYBALL,POWERWHIP,LEAFBLADE,LEAFSTORM,IRONHEAD,SWORDSDANCE,GYROBALL,FLASHCANNON,STONEEDGE,HEATWAVE,SCORCHINGSANDS,STEAMROLLER,ZENHEADBUTT,WORKUP,BODYPRESS,GRASSYGLIDE,SYNTHESIS,GRASSPLEDGE,STEELROLLER,DEFOG,SYLPHSHORN,WAIL,EggMoves = RECYCLE,DRAGONHAMMER,TITANHAMMER,EDENFRUIT,IRONDEFENSE,ICEHAMMER,HAMMERARM,EggGroups = Monster,Grass,HatchSteps = 5120,Height = 1.0,Weight = 50.5,Color = White,Shape = BipedalTail,Category = Palm Tree,Pokedex = It is often mistaken for a smaller palm tree. Attempting to take the berries that it grows will result in it swiftly biting your fingers off.,Generation = 4,WildItemCommon = ORANBERRY</v>
      </c>
    </row>
    <row r="13166" spans="1:5" x14ac:dyDescent="0.25">
      <c r="A13166" t="s">
        <v>5112</v>
      </c>
    </row>
    <row r="13167" spans="1:5" x14ac:dyDescent="0.25">
      <c r="A13167" t="s">
        <v>4116</v>
      </c>
    </row>
    <row r="13168" spans="1:5" x14ac:dyDescent="0.25">
      <c r="A13168" t="s">
        <v>5113</v>
      </c>
    </row>
    <row r="13169" spans="1:1" x14ac:dyDescent="0.25">
      <c r="A13169" t="s">
        <v>6</v>
      </c>
    </row>
    <row r="13170" spans="1:1" x14ac:dyDescent="0.25">
      <c r="A13170" t="s">
        <v>175</v>
      </c>
    </row>
    <row r="13171" spans="1:1" x14ac:dyDescent="0.25">
      <c r="A13171" t="s">
        <v>2119</v>
      </c>
    </row>
    <row r="13172" spans="1:1" x14ac:dyDescent="0.25">
      <c r="A13172" t="s">
        <v>145</v>
      </c>
    </row>
    <row r="13173" spans="1:1" x14ac:dyDescent="0.25">
      <c r="A13173" t="s">
        <v>461</v>
      </c>
    </row>
    <row r="13174" spans="1:1" x14ac:dyDescent="0.25">
      <c r="A13174" t="s">
        <v>11</v>
      </c>
    </row>
    <row r="13175" spans="1:1" x14ac:dyDescent="0.25">
      <c r="A13175" t="s">
        <v>5114</v>
      </c>
    </row>
    <row r="13176" spans="1:1" x14ac:dyDescent="0.25">
      <c r="A13176" t="s">
        <v>900</v>
      </c>
    </row>
    <row r="13177" spans="1:1" x14ac:dyDescent="0.25">
      <c r="A13177" t="s">
        <v>5115</v>
      </c>
    </row>
    <row r="13178" spans="1:1" x14ac:dyDescent="0.25">
      <c r="A13178" t="s">
        <v>5116</v>
      </c>
    </row>
    <row r="13179" spans="1:1" x14ac:dyDescent="0.25">
      <c r="A13179" t="s">
        <v>5117</v>
      </c>
    </row>
    <row r="13180" spans="1:1" x14ac:dyDescent="0.25">
      <c r="A13180" t="s">
        <v>5118</v>
      </c>
    </row>
    <row r="13181" spans="1:1" x14ac:dyDescent="0.25">
      <c r="A13181" t="s">
        <v>614</v>
      </c>
    </row>
    <row r="13182" spans="1:1" x14ac:dyDescent="0.25">
      <c r="A13182" t="s">
        <v>75</v>
      </c>
    </row>
    <row r="13183" spans="1:1" x14ac:dyDescent="0.25">
      <c r="A13183" t="s">
        <v>2125</v>
      </c>
    </row>
    <row r="13184" spans="1:1" x14ac:dyDescent="0.25">
      <c r="A13184" t="s">
        <v>636</v>
      </c>
    </row>
    <row r="13185" spans="1:5" x14ac:dyDescent="0.25">
      <c r="A13185" t="s">
        <v>112</v>
      </c>
    </row>
    <row r="13186" spans="1:5" x14ac:dyDescent="0.25">
      <c r="A13186" t="s">
        <v>5119</v>
      </c>
    </row>
    <row r="13187" spans="1:5" x14ac:dyDescent="0.25">
      <c r="A13187" t="s">
        <v>5120</v>
      </c>
    </row>
    <row r="13188" spans="1:5" x14ac:dyDescent="0.25">
      <c r="A13188" t="s">
        <v>385</v>
      </c>
    </row>
    <row r="13189" spans="1:5" x14ac:dyDescent="0.25">
      <c r="A13189" t="s">
        <v>5121</v>
      </c>
    </row>
    <row r="13190" spans="1:5" x14ac:dyDescent="0.25">
      <c r="A13190" t="s">
        <v>5122</v>
      </c>
    </row>
    <row r="13191" spans="1:5" x14ac:dyDescent="0.25">
      <c r="A13191" t="s">
        <v>5123</v>
      </c>
    </row>
    <row r="13192" spans="1:5" x14ac:dyDescent="0.25">
      <c r="A13192" t="s">
        <v>1</v>
      </c>
    </row>
    <row r="13193" spans="1:5" x14ac:dyDescent="0.25">
      <c r="A13193" t="s">
        <v>5124</v>
      </c>
      <c r="E13193" t="str">
        <f>A13193&amp;","&amp;A13194&amp;","&amp;A13195&amp;","&amp;A13196&amp;","&amp;A13197&amp;","&amp;A13198&amp;","&amp;A13199&amp;","&amp;A13200&amp;","&amp;A13201&amp;","&amp;A13202&amp;","&amp;A13203&amp;","&amp;A13204&amp;","&amp;A13205&amp;","&amp;A13206&amp;","&amp;A13207&amp;","&amp;A13208&amp;","&amp;A13209&amp;","&amp;A13210&amp;","&amp;A13211&amp;","&amp;A13212&amp;","&amp;A13213&amp;","&amp;A13214&amp;","&amp;A13215&amp;","&amp;A13216&amp;","&amp;A13217</f>
        <v>[ABOMASNOW],Name = Abomasnow,Types = GRASS,BaseStats = 90,92,95,30,92,95,GenderRatio = Female50Percent,GrowthRate = Slow,BaseExp = 173,EVs = ATTACK,1,SPECIAL_ATTACK,1,CatchRate = 60,Happiness = 70,Abilities = HARVEST,RIPEN,HiddenAbilities = THICKFAT,Moves = 1,NATURALGIFT,1,STUFFCHEEKS,1,LEAFAGE,1,RECYCLE,5,SANDTOMB,10,PROTECT,15,LEECHSEED,20,MOSSYPUNCH,25,INGRAIN,30,BOULDERHURL,35,WILDROOTS,41,WOODHAMMER,45,WIDEGUARD,50,BODYPRESS,56,BELLYDRUM,TutorMoves = PROTECT,RETURN,FACADE,HELPINGHAND,WEATHERBALL,FRUSTRATION,HIDDENPOWER,REST,SUNNYDAY,MAGICALLEAF,SOLARBEAM,SOLARBLADE,GIGADRAIN,BULLETSEED,GRASSYTERRAIN,GRASSKNOT,EDENFRUIT,AROMATHERAPY,MOSSYPUNCH,SANDTOMB,MUDSHACKLES,BULLDOZE,STAMPEDE,QUICKSAND,SPIKES,MUDSLIDE,GAIAPULSE,ROCKSLIDE,SANDSTORM,ROCKTOMB,ROCKBLAST,STEALTHROCK,MINERALWAVE,BEATUP,SCORESETTLER,BRUTALSWING,KNOCKOFF,CHARM,ATTRACT,GOBLINSTRIKE,IRONDEFENSE,BRINE,REVENGE,BRICKBREAK,BULKUP,TOXIC,CURSE,SLEEPTALK,SAFEGUARD,RAYOFLIGHT,PURGE,BODYSLAM,TRIATTACK,EARTHQUAKE,EARTHPOWER,MEGAHORN,ENERGYBALL,POWERWHIP,LEAFBLADE,LEAFSTORM,IRONHEAD,SWORDSDANCE,GYROBALL,FLASHCANNON,STONEEDGE,HEATWAVE,SCORCHINGSANDS,STEAMROLLER,ZENHEADBUTT,WORKUP,BODYPRESS,GRASSYGLIDE,SYNTHESIS,GRASSPLEDGE,STEELROLLER,DEFOG,SYLPHSHORN,WAIL,GIGAIMPACT,HYPERBEAM,EggGroups = Monster,Grass,HatchSteps = 5120,Height = 2.2,Weight = 135.5,Color = White,Shape = BipedalTail,Category = Palm Tree,Pokedex = The long leaves it grows can provide comfortable shade against the harshest sun. They are often found on beaches and desert oases alike.,Generation = 4,#-------------------------------,[EXEGGCUTE2]</v>
      </c>
    </row>
    <row r="13194" spans="1:5" x14ac:dyDescent="0.25">
      <c r="A13194" t="s">
        <v>5125</v>
      </c>
    </row>
    <row r="13195" spans="1:5" x14ac:dyDescent="0.25">
      <c r="A13195" t="s">
        <v>4116</v>
      </c>
    </row>
    <row r="13196" spans="1:5" x14ac:dyDescent="0.25">
      <c r="A13196" t="s">
        <v>5126</v>
      </c>
    </row>
    <row r="13197" spans="1:5" x14ac:dyDescent="0.25">
      <c r="A13197" t="s">
        <v>6</v>
      </c>
    </row>
    <row r="13198" spans="1:5" x14ac:dyDescent="0.25">
      <c r="A13198" t="s">
        <v>175</v>
      </c>
    </row>
    <row r="13199" spans="1:5" x14ac:dyDescent="0.25">
      <c r="A13199" t="s">
        <v>823</v>
      </c>
    </row>
    <row r="13200" spans="1:5" x14ac:dyDescent="0.25">
      <c r="A13200" t="s">
        <v>1795</v>
      </c>
    </row>
    <row r="13201" spans="1:1" x14ac:dyDescent="0.25">
      <c r="A13201" t="s">
        <v>2466</v>
      </c>
    </row>
    <row r="13202" spans="1:1" x14ac:dyDescent="0.25">
      <c r="A13202" t="s">
        <v>11</v>
      </c>
    </row>
    <row r="13203" spans="1:1" x14ac:dyDescent="0.25">
      <c r="A13203" t="s">
        <v>5114</v>
      </c>
    </row>
    <row r="13204" spans="1:1" x14ac:dyDescent="0.25">
      <c r="A13204" t="s">
        <v>900</v>
      </c>
    </row>
    <row r="13205" spans="1:1" x14ac:dyDescent="0.25">
      <c r="A13205" t="s">
        <v>5127</v>
      </c>
    </row>
    <row r="13206" spans="1:1" x14ac:dyDescent="0.25">
      <c r="A13206" t="s">
        <v>5128</v>
      </c>
    </row>
    <row r="13207" spans="1:1" x14ac:dyDescent="0.25">
      <c r="A13207" t="s">
        <v>5118</v>
      </c>
    </row>
    <row r="13208" spans="1:1" x14ac:dyDescent="0.25">
      <c r="A13208" t="s">
        <v>614</v>
      </c>
    </row>
    <row r="13209" spans="1:1" x14ac:dyDescent="0.25">
      <c r="A13209" t="s">
        <v>2005</v>
      </c>
    </row>
    <row r="13210" spans="1:1" x14ac:dyDescent="0.25">
      <c r="A13210" t="s">
        <v>5129</v>
      </c>
    </row>
    <row r="13211" spans="1:1" x14ac:dyDescent="0.25">
      <c r="A13211" t="s">
        <v>636</v>
      </c>
    </row>
    <row r="13212" spans="1:1" x14ac:dyDescent="0.25">
      <c r="A13212" t="s">
        <v>112</v>
      </c>
    </row>
    <row r="13213" spans="1:1" x14ac:dyDescent="0.25">
      <c r="A13213" t="s">
        <v>5119</v>
      </c>
    </row>
    <row r="13214" spans="1:1" x14ac:dyDescent="0.25">
      <c r="A13214" t="s">
        <v>5130</v>
      </c>
    </row>
    <row r="13215" spans="1:1" x14ac:dyDescent="0.25">
      <c r="A13215" t="s">
        <v>385</v>
      </c>
    </row>
    <row r="13216" spans="1:1" x14ac:dyDescent="0.25">
      <c r="A13216" t="s">
        <v>1</v>
      </c>
    </row>
    <row r="13217" spans="1:5" x14ac:dyDescent="0.25">
      <c r="A13217" t="s">
        <v>5131</v>
      </c>
      <c r="E13217" t="str">
        <f>A13217&amp;","&amp;A13218&amp;","&amp;A13219&amp;","&amp;A13220&amp;","&amp;A13221&amp;","&amp;A13222&amp;","&amp;A13223&amp;","&amp;A13224&amp;","&amp;A13225&amp;","&amp;A13226&amp;","&amp;A13227&amp;","&amp;A13228&amp;","&amp;A13229&amp;","&amp;A13230&amp;","&amp;A13231&amp;","&amp;A13232&amp;","&amp;A13233&amp;","&amp;A13234&amp;","&amp;A13235&amp;","&amp;A13236&amp;","&amp;A13237&amp;","&amp;A13238&amp;","&amp;A13239&amp;","&amp;A13240&amp;","&amp;A13241</f>
        <v>[EXEGGCUTE2],Name = T.Exeggcute,Types = FIRE,ROCK,BaseStats = 60,40,80,40,60,45,GenderRatio = Female50Percent,GrowthRate = Slow,BaseExp = 65,EVs = DEFENSE,1,CatchRate = 90,Happiness = 70,Abilities = CHLOROPHYLL,HiddenAbilities = HARVEST,Moves = 1,ABSORB,1,HYPNOSIS,5,REFLECT,10,LEECHSEED,15,MEGADRAIN,20,CONFUSION,25,SYNTHESIS,30,BULLETSEED,35,GIGADRAIN,40,EXTRASENSORY,45,UPROAR,50,WORRYSEED,55,SOLARBEAM,TutorMoves = ATTRACT,BLOCK,BULLETSEED,CONFIDE,DOUBLETEAM,DREAMEATER,ENDURE,ENERGYBALL,EXPLOSION,FACADE,FRUSTRATION,GIGADRAIN,GRASSKNOT,GRASSYGLIDE,GRASSYTERRAIN,GRAVITY,HIDDENPOWER,INFESTATION,LEAFSTORM,LIGHTSCREEN,NATUREPOWER,POWERSWAP,PROTECT,PSYCHIC,PSYCHUP,REFLECT,REST,RETURN,ROUND,PEPPERBURST,SELFDESTRUCT,SKILLSWAP,SLEEPTALK,SLUDGEBOMB,SNORE,SOLARBEAM,BRUTEFORCE,SUBSTITUTE,SUNNYDAY,SWAGGER,SWORDSDANCE,SYNTHESIS,TELEKINESIS,THIEF,TOXIC,TRICKROOM,UPROAR,WORRYSEED,EggMoves = ANCIENTPOWER,BLOCK,CURSE,INGRAIN,MOONLIGHT,SLEEPPOWDER,STUNSPORE,POISONPOWDER,EggGroups = Mineral,HatchSteps = 5120,Height = 0.4,Weight = 2.5,Color = Black,Shape = MultiBody,Category = Embers,Pokedex = This Pokemon is very small and often confused for being ordinary scorching embers. Parts of the Exeggcute have been kicked away from the rest of their group leaving them defenseless.,Generation = 1,Evolutions = EXEGGUTOR2,Item,LEAFSTONE</v>
      </c>
    </row>
    <row r="13218" spans="1:5" x14ac:dyDescent="0.25">
      <c r="A13218" t="s">
        <v>5132</v>
      </c>
    </row>
    <row r="13219" spans="1:5" x14ac:dyDescent="0.25">
      <c r="A13219" t="s">
        <v>2992</v>
      </c>
    </row>
    <row r="13220" spans="1:5" x14ac:dyDescent="0.25">
      <c r="A13220" t="s">
        <v>5133</v>
      </c>
    </row>
    <row r="13221" spans="1:5" x14ac:dyDescent="0.25">
      <c r="A13221" t="s">
        <v>6</v>
      </c>
    </row>
    <row r="13222" spans="1:5" x14ac:dyDescent="0.25">
      <c r="A13222" t="s">
        <v>175</v>
      </c>
    </row>
    <row r="13223" spans="1:5" x14ac:dyDescent="0.25">
      <c r="A13223" t="s">
        <v>898</v>
      </c>
    </row>
    <row r="13224" spans="1:5" x14ac:dyDescent="0.25">
      <c r="A13224" t="s">
        <v>203</v>
      </c>
    </row>
    <row r="13225" spans="1:5" x14ac:dyDescent="0.25">
      <c r="A13225" t="s">
        <v>2203</v>
      </c>
    </row>
    <row r="13226" spans="1:5" x14ac:dyDescent="0.25">
      <c r="A13226" t="s">
        <v>11</v>
      </c>
    </row>
    <row r="13227" spans="1:5" x14ac:dyDescent="0.25">
      <c r="A13227" t="s">
        <v>5134</v>
      </c>
    </row>
    <row r="13228" spans="1:5" x14ac:dyDescent="0.25">
      <c r="A13228" t="s">
        <v>5135</v>
      </c>
    </row>
    <row r="13229" spans="1:5" x14ac:dyDescent="0.25">
      <c r="A13229" t="s">
        <v>5136</v>
      </c>
    </row>
    <row r="13230" spans="1:5" x14ac:dyDescent="0.25">
      <c r="A13230" t="s">
        <v>5137</v>
      </c>
    </row>
    <row r="13231" spans="1:5" x14ac:dyDescent="0.25">
      <c r="A13231" t="s">
        <v>5138</v>
      </c>
    </row>
    <row r="13232" spans="1:5" x14ac:dyDescent="0.25">
      <c r="A13232" t="s">
        <v>182</v>
      </c>
    </row>
    <row r="13233" spans="1:5" x14ac:dyDescent="0.25">
      <c r="A13233" t="s">
        <v>614</v>
      </c>
    </row>
    <row r="13234" spans="1:5" x14ac:dyDescent="0.25">
      <c r="A13234" t="s">
        <v>484</v>
      </c>
    </row>
    <row r="13235" spans="1:5" x14ac:dyDescent="0.25">
      <c r="A13235" t="s">
        <v>1602</v>
      </c>
    </row>
    <row r="13236" spans="1:5" x14ac:dyDescent="0.25">
      <c r="A13236" t="s">
        <v>398</v>
      </c>
    </row>
    <row r="13237" spans="1:5" x14ac:dyDescent="0.25">
      <c r="A13237" t="s">
        <v>382</v>
      </c>
    </row>
    <row r="13238" spans="1:5" x14ac:dyDescent="0.25">
      <c r="A13238" t="s">
        <v>5139</v>
      </c>
    </row>
    <row r="13239" spans="1:5" x14ac:dyDescent="0.25">
      <c r="A13239" t="s">
        <v>5140</v>
      </c>
    </row>
    <row r="13240" spans="1:5" x14ac:dyDescent="0.25">
      <c r="A13240" t="s">
        <v>25</v>
      </c>
    </row>
    <row r="13241" spans="1:5" x14ac:dyDescent="0.25">
      <c r="A13241" t="s">
        <v>5141</v>
      </c>
    </row>
    <row r="13242" spans="1:5" x14ac:dyDescent="0.25">
      <c r="A13242" t="s">
        <v>1</v>
      </c>
    </row>
    <row r="13243" spans="1:5" x14ac:dyDescent="0.25">
      <c r="A13243" t="s">
        <v>5142</v>
      </c>
      <c r="E13243" t="str">
        <f>A13243&amp;","&amp;A13244&amp;","&amp;A13245&amp;","&amp;A13246&amp;","&amp;A13247&amp;","&amp;A13248&amp;","&amp;A13249&amp;","&amp;A13250&amp;","&amp;A13251&amp;","&amp;A13252&amp;","&amp;A13253&amp;","&amp;A13254&amp;","&amp;A13255&amp;","&amp;A13256&amp;","&amp;A13257&amp;","&amp;A13258&amp;","&amp;A13259&amp;","&amp;A13260&amp;","&amp;A13261&amp;","&amp;A13262&amp;","&amp;A13263&amp;","&amp;A13264&amp;","&amp;A13265&amp;","&amp;A13266&amp;","&amp;A13267</f>
        <v>[EXEGGUTOR2],Name = T.Exeggutor,Types = FIRE,ROCK,BaseStats = 95,95,85,55,125,75,GenderRatio = Female50Percent,GrowthRate = Slow,BaseExp = 186,EVs = SPECIAL_ATTACK,2,CatchRate = 45,Happiness = 70,Abilities = CHLOROPHYLL,HiddenAbilities = HARVEST,Moves = 0,STOMP,1,STOMP,1,PEPPERBURST,1,PSYSHOCK,1,WOODHAMMER,1,LEAFSTORM,1,MEGADRAIN,1,CONFUSION,1,SYNTHESIS,1,BULLETSEED,1,GIGADRAIN,1,EXTRASENSORY,1,UPROAR,1,WORRYSEED,1,SOLARBEAM,1,ABSORB,1,HYPNOSIS,1,REFLECT,1,LEECHSEED,TutorMoves = ATTRACT,BLOCK,BULLDOZE,BULLETSEED,CALMMIND,CONFIDE,DOUBLETEAM,DREAMEATER,ENDURE,ENERGYBALL,EXPANDINGFORCE,EXPLOSION,FACADE,FRUSTRATION,FUTURESIGHT,GIGADRAIN,GIGAIMPACT,GRASSKNOT,GRASSYGLIDE,GRASSYTERRAIN,GRAVITY,HIDDENPOWER,HYPERBEAM,INFESTATION,LEAFSTORM,LIGHTSCREEN,LOWKICK,MAGICALLEAF,NATUREPOWER,POWERSWAP,PROTECT,PSYCHIC,PSYCHOCUT,PSYCHUP,PSYSHOCK,REFLECT,REST,RETURN,ROUND,PEPPERBURST,SELFDESTRUCT,SKILLSWAP,SLEEPTALK,SLUDGEBOMB,SNORE,SOLARBEAM,STAMPEDE,BRUTEFORCE,SUBSTITUTE,SUNNYDAY,SWAGGER,SWORDSDANCE,SYNTHESIS,TELEKINESIS,TERRAINPULSE,THIEF,TOXIC,TRICKROOM,UPROAR,WORRYSEED,ZENHEADBUTT,EggGroups = Mineral,HatchSteps = 5120,Height = 2.0,Weight = 120.0,Color = Black,Shape = HeadLegs,Category = Volcanic,Pokedex = It is constantly spewing clouds of sulfuric gas from the volcano on its head. Further, its body is always scorching hot making it very difficult to approach.,Generation = 1,#-------------------------------,[SABLEYE2]</v>
      </c>
    </row>
    <row r="13244" spans="1:5" x14ac:dyDescent="0.25">
      <c r="A13244" t="s">
        <v>5143</v>
      </c>
    </row>
    <row r="13245" spans="1:5" x14ac:dyDescent="0.25">
      <c r="A13245" t="s">
        <v>2992</v>
      </c>
    </row>
    <row r="13246" spans="1:5" x14ac:dyDescent="0.25">
      <c r="A13246" t="s">
        <v>5144</v>
      </c>
    </row>
    <row r="13247" spans="1:5" x14ac:dyDescent="0.25">
      <c r="A13247" t="s">
        <v>6</v>
      </c>
    </row>
    <row r="13248" spans="1:5" x14ac:dyDescent="0.25">
      <c r="A13248" t="s">
        <v>175</v>
      </c>
    </row>
    <row r="13249" spans="1:1" x14ac:dyDescent="0.25">
      <c r="A13249" t="s">
        <v>932</v>
      </c>
    </row>
    <row r="13250" spans="1:1" x14ac:dyDescent="0.25">
      <c r="A13250" t="s">
        <v>62</v>
      </c>
    </row>
    <row r="13251" spans="1:1" x14ac:dyDescent="0.25">
      <c r="A13251" t="s">
        <v>2233</v>
      </c>
    </row>
    <row r="13252" spans="1:1" x14ac:dyDescent="0.25">
      <c r="A13252" t="s">
        <v>11</v>
      </c>
    </row>
    <row r="13253" spans="1:1" x14ac:dyDescent="0.25">
      <c r="A13253" t="s">
        <v>5134</v>
      </c>
    </row>
    <row r="13254" spans="1:1" x14ac:dyDescent="0.25">
      <c r="A13254" t="s">
        <v>5135</v>
      </c>
    </row>
    <row r="13255" spans="1:1" x14ac:dyDescent="0.25">
      <c r="A13255" t="s">
        <v>5145</v>
      </c>
    </row>
    <row r="13256" spans="1:1" x14ac:dyDescent="0.25">
      <c r="A13256" t="s">
        <v>5146</v>
      </c>
    </row>
    <row r="13257" spans="1:1" x14ac:dyDescent="0.25">
      <c r="A13257" t="s">
        <v>182</v>
      </c>
    </row>
    <row r="13258" spans="1:1" x14ac:dyDescent="0.25">
      <c r="A13258" t="s">
        <v>614</v>
      </c>
    </row>
    <row r="13259" spans="1:1" x14ac:dyDescent="0.25">
      <c r="A13259" t="s">
        <v>153</v>
      </c>
    </row>
    <row r="13260" spans="1:1" x14ac:dyDescent="0.25">
      <c r="A13260" t="s">
        <v>1611</v>
      </c>
    </row>
    <row r="13261" spans="1:1" x14ac:dyDescent="0.25">
      <c r="A13261" t="s">
        <v>398</v>
      </c>
    </row>
    <row r="13262" spans="1:1" x14ac:dyDescent="0.25">
      <c r="A13262" t="s">
        <v>128</v>
      </c>
    </row>
    <row r="13263" spans="1:1" x14ac:dyDescent="0.25">
      <c r="A13263" t="s">
        <v>3000</v>
      </c>
    </row>
    <row r="13264" spans="1:1" x14ac:dyDescent="0.25">
      <c r="A13264" t="s">
        <v>5147</v>
      </c>
    </row>
    <row r="13265" spans="1:5" x14ac:dyDescent="0.25">
      <c r="A13265" t="s">
        <v>25</v>
      </c>
    </row>
    <row r="13266" spans="1:5" x14ac:dyDescent="0.25">
      <c r="A13266" t="s">
        <v>1</v>
      </c>
    </row>
    <row r="13267" spans="1:5" x14ac:dyDescent="0.25">
      <c r="A13267" t="s">
        <v>5148</v>
      </c>
      <c r="E13267" t="str">
        <f>A13267&amp;","&amp;A13268&amp;","&amp;A13269&amp;","&amp;A13270&amp;","&amp;A13271&amp;","&amp;A13272&amp;","&amp;A13273&amp;","&amp;A13274&amp;","&amp;A13275&amp;","&amp;A13276&amp;","&amp;A13277&amp;","&amp;A13278&amp;","&amp;A13279&amp;","&amp;A13280&amp;","&amp;A13281&amp;","&amp;A13282&amp;","&amp;A13283&amp;","&amp;A13284&amp;","&amp;A13285&amp;","&amp;A13286&amp;","&amp;A13287&amp;","&amp;A13288&amp;","&amp;A13289&amp;","&amp;A13290&amp;","&amp;A13291</f>
        <v>[SABLEYE2],Name = T.Sableye,Types = WATER,BUG,BaseStats = 50,85,50,90,50,55,GenderRatio = Female50Percent,GrowthRate = Parabolic,BaseExp = 133,EVs = ATTACK,1,DEFENSE,1,CatchRate = 45,Happiness = 35,Abilities = LEECHINGFANGS,TINTEDLENS,HiddenAbilities = SUCTIONCUPS,Moves = 1,AQUAJET,1,SUPERSONIC,3,LIFEDEW,6,BUGBITE,9,DOUBLETEAM,12,FELLSTINGER,15,AQUARING,18,NECROPHAGY,21,SKITTERSMACK,24,UTURN,27,KNOCKOFF,30,POISONJAB,33,FISHIOUSREND,36,AGILITY,39,LEECHLIFE,42,CRUNCH,45,CASCADE,48,ATTACKORDER,TutorMoves = STREAMRUSH,ALLYSWITCH,ATTRACT,BODYSLAM,BRICKBREAK,CALMMIND,CONFIDE,CUT,DARKPULSE,DAZZLINGGLEAM,DIG,DOUBLETEAM,DRAINPUNCH,DREAMEATER,EMBARGO,ENCORE,ENDURE,FACADE,FIREPUNCH,FLING,FOCUSPUNCH,FOULPLAY,FRUSTRATION,GRAVITY,GYROBALL,HELPINGHAND,HEX,HIDDENPOWER,ICEPUNCH,ICYWIND,IMPRISON,KNOCKOFF,LASHOUT,LOWKICK,LOWSWEEP,MAGICCOAT,MEGAKICK,MEGAPUNCH,METRONOME,NASTYPLOT,PAINSPLIT,SCORESETTLER,POISONJAB,POLTERGEIST,POWERGEM,POWERUPPUNCH,PROTECT,PSYCHIC,PSYCHUP,QUASH,RAINDANCE,REST,RETALIATE,RETURN,ROCKSMASH,ROCKTOMB,ROLEPLAY,ROUND,SHADOWBALL,SHADOWCLAW,SHOCKWAVE,SIGNALBEAM,SLEEPTALK,SNARL,SNATCH,SNORE,SPITE,SUBSTITUTE,SUNNYDAY,SWAGGER,TAUNT,TELEKINESIS,THIEF,THUNDERPUNCH,TORMENT,TOXIC,TRICK,WATERPULSE,WILLOWISP,WONDERROOM,ZENHEADBUTT,EggMoves = RECOVER,PSYCHICFANGS,FLATTER,MINIMIZE,FEINTATTACK,SUCKERPUNCH,FOULPLAY,CHEAPSHOT,TORMENT,EMBARGO,EggGroups = Humanlike,HatchSteps = 6400,Height = 0.5,Weight = 11.0,Color = Blue,Shape = Bipedal,Habitat = Cave,Category = Bottom Feeder,Pokedex = This Pokémon is mostly small and defenseless. It scrounges on dead algae on the sea floor or in dark underwater caves because it is incapable of hunting well for itself.,Generation = 3</v>
      </c>
    </row>
    <row r="13268" spans="1:5" x14ac:dyDescent="0.25">
      <c r="A13268" t="s">
        <v>5149</v>
      </c>
    </row>
    <row r="13269" spans="1:5" x14ac:dyDescent="0.25">
      <c r="A13269" t="s">
        <v>5150</v>
      </c>
    </row>
    <row r="13270" spans="1:5" x14ac:dyDescent="0.25">
      <c r="A13270" t="s">
        <v>5151</v>
      </c>
    </row>
    <row r="13271" spans="1:5" x14ac:dyDescent="0.25">
      <c r="A13271" t="s">
        <v>6</v>
      </c>
    </row>
    <row r="13272" spans="1:5" x14ac:dyDescent="0.25">
      <c r="A13272" t="s">
        <v>43</v>
      </c>
    </row>
    <row r="13273" spans="1:5" x14ac:dyDescent="0.25">
      <c r="A13273" t="s">
        <v>1683</v>
      </c>
    </row>
    <row r="13274" spans="1:5" x14ac:dyDescent="0.25">
      <c r="A13274" t="s">
        <v>1008</v>
      </c>
    </row>
    <row r="13275" spans="1:5" x14ac:dyDescent="0.25">
      <c r="A13275" t="s">
        <v>2233</v>
      </c>
    </row>
    <row r="13276" spans="1:5" x14ac:dyDescent="0.25">
      <c r="A13276" t="s">
        <v>1380</v>
      </c>
    </row>
    <row r="13277" spans="1:5" x14ac:dyDescent="0.25">
      <c r="A13277" t="s">
        <v>5152</v>
      </c>
    </row>
    <row r="13278" spans="1:5" x14ac:dyDescent="0.25">
      <c r="A13278" t="s">
        <v>5153</v>
      </c>
    </row>
    <row r="13279" spans="1:5" x14ac:dyDescent="0.25">
      <c r="A13279" t="s">
        <v>5154</v>
      </c>
    </row>
    <row r="13280" spans="1:5" x14ac:dyDescent="0.25">
      <c r="A13280" t="s">
        <v>5155</v>
      </c>
    </row>
    <row r="13281" spans="1:5" x14ac:dyDescent="0.25">
      <c r="A13281" t="s">
        <v>5156</v>
      </c>
    </row>
    <row r="13282" spans="1:5" x14ac:dyDescent="0.25">
      <c r="A13282" t="s">
        <v>885</v>
      </c>
    </row>
    <row r="13283" spans="1:5" x14ac:dyDescent="0.25">
      <c r="A13283" t="s">
        <v>3291</v>
      </c>
    </row>
    <row r="13284" spans="1:5" x14ac:dyDescent="0.25">
      <c r="A13284" t="s">
        <v>452</v>
      </c>
    </row>
    <row r="13285" spans="1:5" x14ac:dyDescent="0.25">
      <c r="A13285" t="s">
        <v>1689</v>
      </c>
    </row>
    <row r="13286" spans="1:5" x14ac:dyDescent="0.25">
      <c r="A13286" t="s">
        <v>53</v>
      </c>
    </row>
    <row r="13287" spans="1:5" x14ac:dyDescent="0.25">
      <c r="A13287" t="s">
        <v>369</v>
      </c>
    </row>
    <row r="13288" spans="1:5" x14ac:dyDescent="0.25">
      <c r="A13288" t="s">
        <v>4111</v>
      </c>
    </row>
    <row r="13289" spans="1:5" x14ac:dyDescent="0.25">
      <c r="A13289" t="s">
        <v>5157</v>
      </c>
    </row>
    <row r="13290" spans="1:5" x14ac:dyDescent="0.25">
      <c r="A13290" t="s">
        <v>5158</v>
      </c>
    </row>
    <row r="13291" spans="1:5" x14ac:dyDescent="0.25">
      <c r="A13291" t="s">
        <v>269</v>
      </c>
    </row>
    <row r="13292" spans="1:5" x14ac:dyDescent="0.25">
      <c r="A13292" t="s">
        <v>3115</v>
      </c>
    </row>
    <row r="13293" spans="1:5" x14ac:dyDescent="0.25">
      <c r="A13293" t="s">
        <v>1</v>
      </c>
    </row>
    <row r="13294" spans="1:5" x14ac:dyDescent="0.25">
      <c r="A13294" t="s">
        <v>5159</v>
      </c>
      <c r="E13294" t="str">
        <f>A13294&amp;","&amp;A13295&amp;","&amp;A13296&amp;","&amp;A13297&amp;","&amp;A13298&amp;","&amp;A13299&amp;","&amp;A13300&amp;","&amp;A13301&amp;","&amp;A13302&amp;","&amp;A13303&amp;","&amp;A13304&amp;","&amp;A13305&amp;","&amp;A13306&amp;","&amp;A13307&amp;","&amp;A13308&amp;","&amp;A13309&amp;","&amp;A13310&amp;","&amp;A13311&amp;","&amp;A13312&amp;","&amp;A13313&amp;","&amp;A13314&amp;","&amp;A13315&amp;","&amp;A13316&amp;","&amp;A13317&amp;","&amp;A13318</f>
        <v>[TRUBBISH],Name = Trubbish,Types = ELECTRIC,POISON,BaseStats = 62,40,55,40,65,67,GenderRatio = Female50Percent,GrowthRate = Medium,BaseExp = 66,EVs = SPECIAL_DEFENSE,1,CatchRate = 190,Happiness = 70,Abilities = CONDUCTOR,POISONTOUCH,HiddenAbilities = ELECTRICSURGE,Moves = 1,THUNDERSHOCK,1,VILEFUMES,1,RECYCLE,5,ELECTRICTERRAIN,9,QUICKSILVER,12,MAGNETRISE,15,PARABOLICCHARGE,18,SLUDGE,21,TOXICSPIKES,24,TIMEBOMB,27,PAINSPLIT,30,SLUDGEBOMB,33,RISINGVOLTAGE,37,ELECTRIFY,41,CHROMERAY,45,ACIDRAIN,49,BATTERYACID,TutorMoves = PAYDAY,PROTECT,RETURN,FACADE,HELPINGHAND,WEATHERBALL,FRUSTRATION,HIDDENPOWER,REST,SUNNYDAY,INCINERATE,THUNDERWAVE,THUNDERFANG,VOLTSWITCH,ELECTROWEB,ELECTRICTERRAIN,EERIEIMPULSE,CHARGEBEAM,THUNDER,PINMISSILE,BULLETSEED,GRASSKNOT,EDENFRUIT,DIG,SANDTOMB,MUDSHACKLES,SPIKES,MUDSLIDE,TRICKROOM,WONDERROOM,BALANCERCHANGEREQUIRED,ROCKTOMB,ROCKBLAST,STEALTHROCK,THIEF,BEATUP,FAKETEARS,SCORESETTLER,ATTRACT,GOBLINSTRIKE,BALANCERCHANGEREQUIRED,AUTOTOMIZE,IRONDEFENSE,MISSILESHOT,RAINDANCE,REVENGE,POWERUPPUNCH,CROSSPOISON,TOXIC,ALLERGY,TOXIC,TOXICSPIKES,ACIDRAIN,GASTROACID,POISONFANG,ACIDARMOR,CURSE,MEANLOOK,ROUND,SLEEPTALK,ECHOEDVOICE,SCHIZOPHRENIA,BODYSLAM,SUBSTITUTE,DISABLE,ELECTRONCRUSH,THUNDERBOLT,BATTERYACID,SLUDGEBOMB,BALANCERCHANGEREQUIRED,POISONJAB,GUNKSHOT,DARKPULSE,NASTYPLOT,MAGNETICCANNON,GYROBALL,MAGNETRISE,SHOCKWAVE,RISINGVOLTAGE,GOLDRUSH,STEAMROLLER,WORKUP,SPOIL,CORROSIVEGAS,SLUDGEWAVE,ENDERSHOCK,FOULPLAY,MEMENTO,CHIDORI,TIMEBOMB,QUICKSILVER,WAIL,ANCIENTPOWER,GLISTEN,EggMoves = CHARGE,MAGNETFORCE,GAMMARAY,IRONDEFENSE,VENOMDRENCH,CORROSIVEGAS,CHARGEBEAM,EggGroups = Amorphous,HatchSteps = 5120,Height = 0.6,Weight = 31.0,Color = Black,Shape = Bipedal,Category = Electrical Waste,Pokedex = Have you ever thrown away your batteries in the garbage instead of recycling properly? Well guess what, you’re to blame for the rise of these nasty Trubbish!,Generation = 5,Evolutions = GARBODOR,Item,NOXIOUSSTONE</v>
      </c>
    </row>
    <row r="13295" spans="1:5" x14ac:dyDescent="0.25">
      <c r="A13295" t="s">
        <v>5160</v>
      </c>
    </row>
    <row r="13296" spans="1:5" x14ac:dyDescent="0.25">
      <c r="A13296" t="s">
        <v>1595</v>
      </c>
    </row>
    <row r="13297" spans="1:1" x14ac:dyDescent="0.25">
      <c r="A13297" t="s">
        <v>5161</v>
      </c>
    </row>
    <row r="13298" spans="1:1" x14ac:dyDescent="0.25">
      <c r="A13298" t="s">
        <v>6</v>
      </c>
    </row>
    <row r="13299" spans="1:1" x14ac:dyDescent="0.25">
      <c r="A13299" t="s">
        <v>7</v>
      </c>
    </row>
    <row r="13300" spans="1:1" x14ac:dyDescent="0.25">
      <c r="A13300" t="s">
        <v>544</v>
      </c>
    </row>
    <row r="13301" spans="1:1" x14ac:dyDescent="0.25">
      <c r="A13301" t="s">
        <v>9</v>
      </c>
    </row>
    <row r="13302" spans="1:1" x14ac:dyDescent="0.25">
      <c r="A13302" t="s">
        <v>10</v>
      </c>
    </row>
    <row r="13303" spans="1:1" x14ac:dyDescent="0.25">
      <c r="A13303" t="s">
        <v>11</v>
      </c>
    </row>
    <row r="13304" spans="1:1" x14ac:dyDescent="0.25">
      <c r="A13304" t="s">
        <v>10109</v>
      </c>
    </row>
    <row r="13305" spans="1:1" x14ac:dyDescent="0.25">
      <c r="A13305" t="s">
        <v>2204</v>
      </c>
    </row>
    <row r="13306" spans="1:1" x14ac:dyDescent="0.25">
      <c r="A13306" t="s">
        <v>5162</v>
      </c>
    </row>
    <row r="13307" spans="1:1" x14ac:dyDescent="0.25">
      <c r="A13307" t="s">
        <v>5163</v>
      </c>
    </row>
    <row r="13308" spans="1:1" x14ac:dyDescent="0.25">
      <c r="A13308" t="s">
        <v>5164</v>
      </c>
    </row>
    <row r="13309" spans="1:1" x14ac:dyDescent="0.25">
      <c r="A13309" t="s">
        <v>17</v>
      </c>
    </row>
    <row r="13310" spans="1:1" x14ac:dyDescent="0.25">
      <c r="A13310" t="s">
        <v>614</v>
      </c>
    </row>
    <row r="13311" spans="1:1" x14ac:dyDescent="0.25">
      <c r="A13311" t="s">
        <v>19</v>
      </c>
    </row>
    <row r="13312" spans="1:1" x14ac:dyDescent="0.25">
      <c r="A13312" t="s">
        <v>925</v>
      </c>
    </row>
    <row r="13313" spans="1:5" x14ac:dyDescent="0.25">
      <c r="A13313" t="s">
        <v>398</v>
      </c>
    </row>
    <row r="13314" spans="1:5" x14ac:dyDescent="0.25">
      <c r="A13314" t="s">
        <v>369</v>
      </c>
    </row>
    <row r="13315" spans="1:5" x14ac:dyDescent="0.25">
      <c r="A13315" t="s">
        <v>5165</v>
      </c>
    </row>
    <row r="13316" spans="1:5" x14ac:dyDescent="0.25">
      <c r="A13316" t="s">
        <v>5166</v>
      </c>
    </row>
    <row r="13317" spans="1:5" x14ac:dyDescent="0.25">
      <c r="A13317" t="s">
        <v>56</v>
      </c>
    </row>
    <row r="13318" spans="1:5" x14ac:dyDescent="0.25">
      <c r="A13318" t="s">
        <v>5167</v>
      </c>
    </row>
    <row r="13319" spans="1:5" x14ac:dyDescent="0.25">
      <c r="A13319" t="s">
        <v>1</v>
      </c>
    </row>
    <row r="13320" spans="1:5" x14ac:dyDescent="0.25">
      <c r="A13320" t="s">
        <v>5168</v>
      </c>
      <c r="E13320" t="str">
        <f>A13320&amp;","&amp;A13321&amp;","&amp;A13322&amp;","&amp;A13323&amp;","&amp;A13324&amp;","&amp;A13325&amp;","&amp;A13326&amp;","&amp;A13327&amp;","&amp;A13328&amp;","&amp;A13329&amp;","&amp;A13330&amp;","&amp;A13331&amp;","&amp;A13332&amp;","&amp;A13333&amp;","&amp;A13334&amp;","&amp;A13335&amp;","&amp;A13336&amp;","&amp;A13337&amp;","&amp;A13338&amp;","&amp;A13339&amp;","&amp;A13340&amp;","&amp;A13341&amp;","&amp;A13342&amp;","&amp;A13343&amp;","&amp;A13344</f>
        <v>[GARBODOR],Name = Garbodor,Types = ELECTRIC,POISON,BaseStats = 80,60,82,60,96,102,GenderRatio = Female50Percent,GrowthRate = Medium,BaseExp = 166,EVs = SPECIAL_DEFENSE,2,CatchRate = 60,Happiness = 70,Abilities = CONDUCTOR,POISONTOUCH,HiddenAbilities = ELECTRICSURGE,Moves = 0,AUTOTOMIZE,1,AUTOTOMIZE,1,CORRODE,1,IONDELUGE,1,THUNDERSHOCK,1,VILEFUMES,1,RECYCLE,5,ELECTRICTERRAIN,9,QUICKSILVER,12,MAGNETRISE,15,PARABOLICCHARGE,18,SLUDGE,21,TOXICSPIKES,24,TIMEBOMB,27,PAINSPLIT,30,SLUDGEBOMB,33,RISINGVOLTAGE,37,ELECTRIFY,41,CHROMERAY,45,ACIDRAIN,49,BATTERYACID,TutorMoves = PAYDAY,PROTECT,RETURN,FACADE,HELPINGHAND,WEATHERBALL,FRUSTRATION,HIDDENPOWER,REST,SUNNYDAY,INCINERATE,THUNDERWAVE,THUNDERFANG,VOLTSWITCH,ELECTROWEB,ELECTRICTERRAIN,EERIEIMPULSE,CHARGEBEAM,THUNDER,PINMISSILE,BULLETSEED,GRASSKNOT,EDENFRUIT,DIG,SANDTOMB,MUDSHACKLES,SPIKES,MUDSLIDE,TRICKROOM,WONDERROOM,BALANCERCHANGEREQUIRED,ROCKTOMB,ROCKBLAST,STEALTHROCK,THIEF,BEATUP,FAKETEARS,SCORESETTLER,ATTRACT,GOBLINSTRIKE,BALANCERCHANGEREQUIRED,AUTOTOMIZE,IRONDEFENSE,MISSILESHOT,RAINDANCE,REVENGE,POWERUPPUNCH,CROSSPOISON,TOXIC,ALLERGY,TOXIC,TOXICSPIKES,ACIDRAIN,GASTROACID,POISONFANG,ACIDARMOR,CURSE,MEANLOOK,ROUND,SLEEPTALK,ECHOEDVOICE,SCHIZOPHRENIA,BODYSLAM,SUBSTITUTE,DISABLE,ELECTRONCRUSH,THUNDERBOLT,BATTERYACID,SLUDGEBOMB,BALANCERCHANGEREQUIRED,POISONJAB,GUNKSHOT,DARKPULSE,NASTYPLOT,MAGNETICCANNON,GYROBALL,MAGNETRISE,SHOCKWAVE,RISINGVOLTAGE,GOLDRUSH,STEAMROLLER,WORKUP,SPOIL,CORROSIVEGAS,SLUDGEWAVE,ENDERSHOCK,FOULPLAY,MEMENTO,CHIDORI,TIMEBOMB,QUICKSILVER,WAIL,ANCIENTPOWER,GLISTEN,STEELROLLER,BODYPRESS,ZENHEADBUTT,CATAPULT,STONEEDGE,BOOMBOX,ENERGYBALL,POWERWHIP,OUTRAGE,EARTHQUAKE,SUPERPOWER,FLAMETHROWER,BRICKBREAK,BULKUP,BRUTALSWING,KNOCKOFF,ROCKSLIDE,BULLDOZE,STAMPEDE,MOSSYPUNCH,THUNDERPUNCH,FIREBLAST,FIREPUNCH,GIGAIMPACT,HYPERBEAM,EggGroups = Amorphous,HatchSteps = 5120,Height = 1.9,Weight = 107.3,Color = Black,Shape = Bipedal,Category = Electrical Waste,Pokedex = This Pokémon eats electrical waste. For this reason, much of its body exhibits a persistent electrical current that hovers around it.,Generation = 5,#-------------------------------,[SWABLU2]</v>
      </c>
    </row>
    <row r="13321" spans="1:5" x14ac:dyDescent="0.25">
      <c r="A13321" t="s">
        <v>5169</v>
      </c>
    </row>
    <row r="13322" spans="1:5" x14ac:dyDescent="0.25">
      <c r="A13322" t="s">
        <v>1595</v>
      </c>
    </row>
    <row r="13323" spans="1:5" x14ac:dyDescent="0.25">
      <c r="A13323" t="s">
        <v>5170</v>
      </c>
    </row>
    <row r="13324" spans="1:5" x14ac:dyDescent="0.25">
      <c r="A13324" t="s">
        <v>6</v>
      </c>
    </row>
    <row r="13325" spans="1:5" x14ac:dyDescent="0.25">
      <c r="A13325" t="s">
        <v>7</v>
      </c>
    </row>
    <row r="13326" spans="1:5" x14ac:dyDescent="0.25">
      <c r="A13326" t="s">
        <v>579</v>
      </c>
    </row>
    <row r="13327" spans="1:5" x14ac:dyDescent="0.25">
      <c r="A13327" t="s">
        <v>31</v>
      </c>
    </row>
    <row r="13328" spans="1:5" x14ac:dyDescent="0.25">
      <c r="A13328" t="s">
        <v>2466</v>
      </c>
    </row>
    <row r="13329" spans="1:5" x14ac:dyDescent="0.25">
      <c r="A13329" t="s">
        <v>11</v>
      </c>
    </row>
    <row r="13330" spans="1:5" x14ac:dyDescent="0.25">
      <c r="A13330" t="s">
        <v>10109</v>
      </c>
    </row>
    <row r="13331" spans="1:5" x14ac:dyDescent="0.25">
      <c r="A13331" t="s">
        <v>2204</v>
      </c>
    </row>
    <row r="13332" spans="1:5" x14ac:dyDescent="0.25">
      <c r="A13332" t="s">
        <v>5171</v>
      </c>
    </row>
    <row r="13333" spans="1:5" x14ac:dyDescent="0.25">
      <c r="A13333" t="s">
        <v>5172</v>
      </c>
    </row>
    <row r="13334" spans="1:5" x14ac:dyDescent="0.25">
      <c r="A13334" t="s">
        <v>17</v>
      </c>
    </row>
    <row r="13335" spans="1:5" x14ac:dyDescent="0.25">
      <c r="A13335" t="s">
        <v>614</v>
      </c>
    </row>
    <row r="13336" spans="1:5" x14ac:dyDescent="0.25">
      <c r="A13336" t="s">
        <v>2132</v>
      </c>
    </row>
    <row r="13337" spans="1:5" x14ac:dyDescent="0.25">
      <c r="A13337" t="s">
        <v>5173</v>
      </c>
    </row>
    <row r="13338" spans="1:5" x14ac:dyDescent="0.25">
      <c r="A13338" t="s">
        <v>398</v>
      </c>
    </row>
    <row r="13339" spans="1:5" x14ac:dyDescent="0.25">
      <c r="A13339" t="s">
        <v>369</v>
      </c>
    </row>
    <row r="13340" spans="1:5" x14ac:dyDescent="0.25">
      <c r="A13340" t="s">
        <v>5165</v>
      </c>
    </row>
    <row r="13341" spans="1:5" x14ac:dyDescent="0.25">
      <c r="A13341" t="s">
        <v>5174</v>
      </c>
    </row>
    <row r="13342" spans="1:5" x14ac:dyDescent="0.25">
      <c r="A13342" t="s">
        <v>56</v>
      </c>
    </row>
    <row r="13343" spans="1:5" x14ac:dyDescent="0.25">
      <c r="A13343" t="s">
        <v>1</v>
      </c>
    </row>
    <row r="13344" spans="1:5" x14ac:dyDescent="0.25">
      <c r="A13344" t="s">
        <v>5175</v>
      </c>
      <c r="E13344" t="str">
        <f>A13344&amp;","&amp;A13345&amp;","&amp;A13346&amp;","&amp;A13347&amp;","&amp;A13348&amp;","&amp;A13349&amp;","&amp;A13350&amp;","&amp;A13351&amp;","&amp;A13352&amp;","&amp;A13353&amp;","&amp;A13354&amp;","&amp;A13355&amp;","&amp;A13356&amp;","&amp;A13357&amp;","&amp;A13358&amp;","&amp;A13359&amp;","&amp;A13360&amp;","&amp;A13361&amp;","&amp;A13362&amp;","&amp;A13363&amp;","&amp;A13364&amp;","&amp;A13365&amp;","&amp;A13366&amp;","&amp;A13367&amp;","&amp;A13368</f>
        <v>[SWABLU2],Name = T.Swablu,Types = ELECTRIC,FLYING,BaseStats = 45,30,50,50,60,75,GenderRatio = Female50Percent,GrowthRate = Erratic,BaseExp = 62,EVs = SPECIAL_DEFENSE,1,CatchRate = 255,Happiness = 70,Abilities = LIGHTNINGROD,VOLTABSORB,HiddenAbilities = CLOUDNINE,Moves = 1,GUST,1,NUZZLE,4,THUNDERSHOCK,8,THUNDERCAGE,12,AIRCUTTER,16,CHARGEBEAM,20,RALLENTANDO,24,TURBULENCE,28,RAINDANCE,32,ROOST,36,TYPHOON,40,THUNDERBOLT,44,IONDELUGE,48,THUNDER,53,HURRICANE,TutorMoves = STREAMRUSH,AGILITY,ATTRACT,BODYSLAM,CONFIDE,DAZZLINGGLEAM,DEFOG,DOUBLETEAM,DRACOSURGE,DREAMEATER,DUALWINGBEAT,ECHOEDVOICE,ENDURE,FACADE,FALSESWIPE,FLY,FRUSTRATION,HEALBELL,HEATWAVE,HIDDENPOWER,HYPERVOICE,ICEBEAM,OUTRAGE,PLAYROUGH,POWERSWAP,PROTECT,PSYCHUP,RAINDANCE,REST,RETURN,ROOST,ROUND,SAFEGUARD,SKYATTACK,SLEEPTALK,SNORE,SOLARBEAM,STEELWING,SUBSTITUTE,SUNNYDAY,SWAGGER,SWIFT,TAILWIND,THIEF,TOXIC,UPROAR,EggMoves = AGILITY,HAZE,FEATHERDANCE,HYPERVOICE,STEELWING,PLAYROUGH,DISCHARGE,WEATHERBALL,EggGroups = Flying,HatchSteps = 5120,Height = 0.4,Weight = 1.2,Color = Yellow,Shape = Winged,Category = Storm Cloud,Pokedex = When these Pokemon giggle, it will create a nearby thunderclap, so whatever you do, do not tickle them!,Generation = 3,Evolutions = ALTARIA2,Level,35</v>
      </c>
    </row>
    <row r="13345" spans="1:1" x14ac:dyDescent="0.25">
      <c r="A13345" t="s">
        <v>5176</v>
      </c>
    </row>
    <row r="13346" spans="1:1" x14ac:dyDescent="0.25">
      <c r="A13346" t="s">
        <v>282</v>
      </c>
    </row>
    <row r="13347" spans="1:1" x14ac:dyDescent="0.25">
      <c r="A13347" t="s">
        <v>5177</v>
      </c>
    </row>
    <row r="13348" spans="1:1" x14ac:dyDescent="0.25">
      <c r="A13348" t="s">
        <v>6</v>
      </c>
    </row>
    <row r="13349" spans="1:1" x14ac:dyDescent="0.25">
      <c r="A13349" t="s">
        <v>1027</v>
      </c>
    </row>
    <row r="13350" spans="1:1" x14ac:dyDescent="0.25">
      <c r="A13350" t="s">
        <v>84</v>
      </c>
    </row>
    <row r="13351" spans="1:1" x14ac:dyDescent="0.25">
      <c r="A13351" t="s">
        <v>9</v>
      </c>
    </row>
    <row r="13352" spans="1:1" x14ac:dyDescent="0.25">
      <c r="A13352" t="s">
        <v>146</v>
      </c>
    </row>
    <row r="13353" spans="1:1" x14ac:dyDescent="0.25">
      <c r="A13353" t="s">
        <v>11</v>
      </c>
    </row>
    <row r="13354" spans="1:1" x14ac:dyDescent="0.25">
      <c r="A13354" t="s">
        <v>5178</v>
      </c>
    </row>
    <row r="13355" spans="1:1" x14ac:dyDescent="0.25">
      <c r="A13355" t="s">
        <v>855</v>
      </c>
    </row>
    <row r="13356" spans="1:1" x14ac:dyDescent="0.25">
      <c r="A13356" t="s">
        <v>5179</v>
      </c>
    </row>
    <row r="13357" spans="1:1" x14ac:dyDescent="0.25">
      <c r="A13357" t="s">
        <v>5180</v>
      </c>
    </row>
    <row r="13358" spans="1:1" x14ac:dyDescent="0.25">
      <c r="A13358" t="s">
        <v>5181</v>
      </c>
    </row>
    <row r="13359" spans="1:1" x14ac:dyDescent="0.25">
      <c r="A13359" t="s">
        <v>125</v>
      </c>
    </row>
    <row r="13360" spans="1:1" x14ac:dyDescent="0.25">
      <c r="A13360" t="s">
        <v>614</v>
      </c>
    </row>
    <row r="13361" spans="1:5" x14ac:dyDescent="0.25">
      <c r="A13361" t="s">
        <v>484</v>
      </c>
    </row>
    <row r="13362" spans="1:5" x14ac:dyDescent="0.25">
      <c r="A13362" t="s">
        <v>1100</v>
      </c>
    </row>
    <row r="13363" spans="1:5" x14ac:dyDescent="0.25">
      <c r="A13363" t="s">
        <v>292</v>
      </c>
    </row>
    <row r="13364" spans="1:5" x14ac:dyDescent="0.25">
      <c r="A13364" t="s">
        <v>293</v>
      </c>
    </row>
    <row r="13365" spans="1:5" x14ac:dyDescent="0.25">
      <c r="A13365" t="s">
        <v>4308</v>
      </c>
    </row>
    <row r="13366" spans="1:5" x14ac:dyDescent="0.25">
      <c r="A13366" t="s">
        <v>5182</v>
      </c>
    </row>
    <row r="13367" spans="1:5" x14ac:dyDescent="0.25">
      <c r="A13367" t="s">
        <v>269</v>
      </c>
    </row>
    <row r="13368" spans="1:5" x14ac:dyDescent="0.25">
      <c r="A13368" t="s">
        <v>5183</v>
      </c>
    </row>
    <row r="13369" spans="1:5" x14ac:dyDescent="0.25">
      <c r="A13369" t="s">
        <v>1</v>
      </c>
    </row>
    <row r="13370" spans="1:5" x14ac:dyDescent="0.25">
      <c r="A13370" t="s">
        <v>5184</v>
      </c>
      <c r="E13370" t="str">
        <f>A13370&amp;","&amp;A13371&amp;","&amp;A13372&amp;","&amp;A13373&amp;","&amp;A13374&amp;","&amp;A13375&amp;","&amp;A13376&amp;","&amp;A13377&amp;","&amp;A13378&amp;","&amp;A13379&amp;","&amp;A13380&amp;","&amp;A13381&amp;","&amp;A13382&amp;","&amp;A13383&amp;","&amp;A13384&amp;","&amp;A13385&amp;","&amp;A13386&amp;","&amp;A13387&amp;","&amp;A13388&amp;","&amp;A13389&amp;","&amp;A13390&amp;","&amp;A13391&amp;","&amp;A13392&amp;","&amp;A13393&amp;","&amp;A13394</f>
        <v>[ALTARIA2],Name = T.Altaria,Types = ELECTRIC,FLYING,BaseStats = 75,50,70,80,105,110,GenderRatio = Female50Percent,GrowthRate = Erratic,BaseExp = 172,EVs = SPECIAL_DEFENSE,2,CatchRate = 45,Happiness = 70,Abilities = LIGHTNINGROD,VOLTABSORB,HiddenAbilities = CLOUDNINE,Moves = 1,GUST,1,NUZZLE,4,THUNDERSHOCK,8,THUNDERCAGE,12,AIRCUTTER,16,CHARGEBEAM,20,RALLENTANDO,24,TURBULENCE,28,RAINDANCE,32,ROOST,36,TYPHOON,40,THUNDERBOLT,44,IONDELUGE,48,THUNDER,53,HURRICANE,TutorMoves = STREAMRUSH,AGILITY,ATTRACT,BODYSLAM,BREAKINGSWIPE,BULLDOZE,CONFIDE,DAZZLINGGLEAM,DEFOG,DOUBLETEAM,DRACOMETEOR,DRAGONCLAW,DRAGONDANCE,DRACOSURGE,DREAMEATER,DUALWINGBEAT,EARTHQUAKE,ECHOEDVOICE,ENDURE,FACADE,FALSESWIPE,FIREBLAST,FIRESPIN,FLAMETHROWER,FLY,FRUSTRATION,GIGAIMPACT,HEALBELL,HEATWAVE,HIDDENPOWER,HURRICANE,HYPERBEAM,HYPERVOICE,ICEBEAM,OUTRAGE,PLAYROUGH,POWERSWAP,PROTECT,PSYCHUP,RAINDANCE,REST,RETURN,ROAR,ROCKSMASH,ROOST,ROUND,SAFEGUARD,SKYATTACK,SLEEPTALK,SNORE,SOLARBEAM,STEELWING,SUBSTITUTE,SUNNYDAY,SWAGGER,SWIFT,TAILWIND,THIEF,TOXIC,UPROAR,WONDERROOM,EggGroups = Flying,HatchSteps = 5120,Height = 1.1,Weight = 20.6,Color = Yellow,Shape = Winged,Category = Storm Cloud,Pokedex = These Altaria fly into stormy clouds to attract lightning as a means of healing themselves and boosting their own power.,Generation = 3,#-------------------------------,[SLUGMA2]</v>
      </c>
    </row>
    <row r="13371" spans="1:5" x14ac:dyDescent="0.25">
      <c r="A13371" t="s">
        <v>5185</v>
      </c>
    </row>
    <row r="13372" spans="1:5" x14ac:dyDescent="0.25">
      <c r="A13372" t="s">
        <v>282</v>
      </c>
    </row>
    <row r="13373" spans="1:5" x14ac:dyDescent="0.25">
      <c r="A13373" t="s">
        <v>5186</v>
      </c>
    </row>
    <row r="13374" spans="1:5" x14ac:dyDescent="0.25">
      <c r="A13374" t="s">
        <v>6</v>
      </c>
    </row>
    <row r="13375" spans="1:5" x14ac:dyDescent="0.25">
      <c r="A13375" t="s">
        <v>1027</v>
      </c>
    </row>
    <row r="13376" spans="1:5" x14ac:dyDescent="0.25">
      <c r="A13376" t="s">
        <v>30</v>
      </c>
    </row>
    <row r="13377" spans="1:1" x14ac:dyDescent="0.25">
      <c r="A13377" t="s">
        <v>31</v>
      </c>
    </row>
    <row r="13378" spans="1:1" x14ac:dyDescent="0.25">
      <c r="A13378" t="s">
        <v>2233</v>
      </c>
    </row>
    <row r="13379" spans="1:1" x14ac:dyDescent="0.25">
      <c r="A13379" t="s">
        <v>11</v>
      </c>
    </row>
    <row r="13380" spans="1:1" x14ac:dyDescent="0.25">
      <c r="A13380" t="s">
        <v>5178</v>
      </c>
    </row>
    <row r="13381" spans="1:1" x14ac:dyDescent="0.25">
      <c r="A13381" t="s">
        <v>855</v>
      </c>
    </row>
    <row r="13382" spans="1:1" x14ac:dyDescent="0.25">
      <c r="A13382" t="s">
        <v>5179</v>
      </c>
    </row>
    <row r="13383" spans="1:1" x14ac:dyDescent="0.25">
      <c r="A13383" t="s">
        <v>5187</v>
      </c>
    </row>
    <row r="13384" spans="1:1" x14ac:dyDescent="0.25">
      <c r="A13384" t="s">
        <v>125</v>
      </c>
    </row>
    <row r="13385" spans="1:1" x14ac:dyDescent="0.25">
      <c r="A13385" t="s">
        <v>614</v>
      </c>
    </row>
    <row r="13386" spans="1:1" x14ac:dyDescent="0.25">
      <c r="A13386" t="s">
        <v>195</v>
      </c>
    </row>
    <row r="13387" spans="1:1" x14ac:dyDescent="0.25">
      <c r="A13387" t="s">
        <v>1869</v>
      </c>
    </row>
    <row r="13388" spans="1:1" x14ac:dyDescent="0.25">
      <c r="A13388" t="s">
        <v>292</v>
      </c>
    </row>
    <row r="13389" spans="1:1" x14ac:dyDescent="0.25">
      <c r="A13389" t="s">
        <v>293</v>
      </c>
    </row>
    <row r="13390" spans="1:1" x14ac:dyDescent="0.25">
      <c r="A13390" t="s">
        <v>4308</v>
      </c>
    </row>
    <row r="13391" spans="1:1" x14ac:dyDescent="0.25">
      <c r="A13391" t="s">
        <v>5188</v>
      </c>
    </row>
    <row r="13392" spans="1:1" x14ac:dyDescent="0.25">
      <c r="A13392" t="s">
        <v>269</v>
      </c>
    </row>
    <row r="13393" spans="1:5" x14ac:dyDescent="0.25">
      <c r="A13393" t="s">
        <v>1</v>
      </c>
    </row>
    <row r="13394" spans="1:5" x14ac:dyDescent="0.25">
      <c r="A13394" t="s">
        <v>5189</v>
      </c>
      <c r="E13394" t="str">
        <f>A13394&amp;","&amp;A13395&amp;","&amp;A13396&amp;","&amp;A13397&amp;","&amp;A13398&amp;","&amp;A13399&amp;","&amp;A13400&amp;","&amp;A13401&amp;","&amp;A13402&amp;","&amp;A13403&amp;","&amp;A13404&amp;","&amp;A13405&amp;","&amp;A13406&amp;","&amp;A13407&amp;","&amp;A13408&amp;","&amp;A13409&amp;","&amp;A13410&amp;","&amp;A13411&amp;","&amp;A13412&amp;","&amp;A13413&amp;","&amp;A13414&amp;","&amp;A13415&amp;","&amp;A13416&amp;","&amp;A13417&amp;","&amp;A13418</f>
        <v>[SLUGMA2],Name = T.Slugma,Types = WATER,PSYCHIC,BaseStats = 55,45,50,30,70,55,GenderRatio = Female50Percent,GrowthRate = Medium,BaseExp = 50,EVs = SPECIAL_ATTACK,1,CatchRate = 190,Happiness = 70,Abilities = WATERVEIL,CLEARBODY,HiddenAbilities = COMPETITIVE,Moves = 1,CONFUSION,1,BUBBLE,1,RAINDANCE,6,SWIFT,9,PSYCHICTERRAIN,12,BUBBLEBEAM,15,YAWN,18,ACIDARMOR,22,AMNESIA,26,BRINE,29,SCALD,32,MINIMIZE,36,RECOVER,40,SHELLSMASH,44,ARCANEENERGY,48,STRANGESTEAM,52,WATERSPOUT,TutorMoves = PAYDAY,PROTECT,RETURN,FACADE,HELPINGHAND,WEATHERBALL,FRUSTRATION,HIDDENPOWER,REST,ICYWIND,HAIL,ICICLESPEAR,AVALANCHE,FROZENHEART,CHARGEBEAM,MAGICALLEAF,GRASSKNOT,MUDSHACKLES,QUICKSAND,MUDSLIDE,LIGHTSCREEN,REFLECT,TRICKROOM,WONDERROOM,BALANCERCHANGEREQUIRED,PSYCHICTERRAIN,ARCANEENERGY,TAUNT,ATTRACT,RAINDANCE,WHIRLPOOL,SUBMERGE,BRINE,SOAK,HYDROPUMP,TOXIC,GASTROACID,ACIDARMOR,HEX,CURSE,CONFUSERAY,SWIFT,WISH,COSMICPOWER,GAMMARAY,GRAVITY,STARDUSTREVERIE,ROUND,SLEEPTALK,ECHOEDVOICE,SAFEGUARD,SUBSTITUTE,DISABLE,LIQUIDATION,SCALD,TIDALWAVE,CASCADE,ICEBEAM,PSYCHIC,CALMMIND,BLOODRITUAL,DARKPULSE,NASTYPLOT,SHADOWBALL,GYROBALL,MYSTICPULSE,ICEBALL,HYPOTHERMIA,SHOCKWAVE,PSYSHOCK,EXPANDINGFORCE,INFECTION,TERRAINPULSE,WORKUP,MEMENTO,WATERPULSE,WATERPLEDGE,QUICKSILVER,METEORBEAM,EggMoves = CHECKMATE,EXPANDINGFORCE,SOAK,HAZE,WISH,MIRRORCOAT,PSYWAVE,SLUDGEBOMB,ECTOPLASM,EggGroups = Amorphous,Water3,HatchSteps = 5120,Height = 0.7,Weight = 35.0,Color = Blue,Shape = Serpentine,Category = Sea Slug,Pokedex = This Pokemon is very small and found along the sea floor or in small ponds. It will suck up dead algae that have fallen to the bottom of the sea floor as food.,Generation = 2,Evolutions = MAGCARGO2,Level,33</v>
      </c>
    </row>
    <row r="13395" spans="1:5" x14ac:dyDescent="0.25">
      <c r="A13395" t="s">
        <v>5190</v>
      </c>
    </row>
    <row r="13396" spans="1:5" x14ac:dyDescent="0.25">
      <c r="A13396" t="s">
        <v>41</v>
      </c>
    </row>
    <row r="13397" spans="1:5" x14ac:dyDescent="0.25">
      <c r="A13397" t="s">
        <v>5191</v>
      </c>
    </row>
    <row r="13398" spans="1:5" x14ac:dyDescent="0.25">
      <c r="A13398" t="s">
        <v>6</v>
      </c>
    </row>
    <row r="13399" spans="1:5" x14ac:dyDescent="0.25">
      <c r="A13399" t="s">
        <v>7</v>
      </c>
    </row>
    <row r="13400" spans="1:5" x14ac:dyDescent="0.25">
      <c r="A13400" t="s">
        <v>229</v>
      </c>
    </row>
    <row r="13401" spans="1:5" x14ac:dyDescent="0.25">
      <c r="A13401" t="s">
        <v>45</v>
      </c>
    </row>
    <row r="13402" spans="1:5" x14ac:dyDescent="0.25">
      <c r="A13402" t="s">
        <v>10</v>
      </c>
    </row>
    <row r="13403" spans="1:5" x14ac:dyDescent="0.25">
      <c r="A13403" t="s">
        <v>11</v>
      </c>
    </row>
    <row r="13404" spans="1:5" x14ac:dyDescent="0.25">
      <c r="A13404" t="s">
        <v>5192</v>
      </c>
    </row>
    <row r="13405" spans="1:5" x14ac:dyDescent="0.25">
      <c r="A13405" t="s">
        <v>3168</v>
      </c>
    </row>
    <row r="13406" spans="1:5" x14ac:dyDescent="0.25">
      <c r="A13406" t="s">
        <v>5193</v>
      </c>
    </row>
    <row r="13407" spans="1:5" x14ac:dyDescent="0.25">
      <c r="A13407" t="s">
        <v>5194</v>
      </c>
    </row>
    <row r="13408" spans="1:5" x14ac:dyDescent="0.25">
      <c r="A13408" t="s">
        <v>5195</v>
      </c>
    </row>
    <row r="13409" spans="1:5" x14ac:dyDescent="0.25">
      <c r="A13409" t="s">
        <v>5196</v>
      </c>
    </row>
    <row r="13410" spans="1:5" x14ac:dyDescent="0.25">
      <c r="A13410" t="s">
        <v>614</v>
      </c>
    </row>
    <row r="13411" spans="1:5" x14ac:dyDescent="0.25">
      <c r="A13411" t="s">
        <v>235</v>
      </c>
    </row>
    <row r="13412" spans="1:5" x14ac:dyDescent="0.25">
      <c r="A13412" t="s">
        <v>236</v>
      </c>
    </row>
    <row r="13413" spans="1:5" x14ac:dyDescent="0.25">
      <c r="A13413" t="s">
        <v>53</v>
      </c>
    </row>
    <row r="13414" spans="1:5" x14ac:dyDescent="0.25">
      <c r="A13414" t="s">
        <v>156</v>
      </c>
    </row>
    <row r="13415" spans="1:5" x14ac:dyDescent="0.25">
      <c r="A13415" t="s">
        <v>5197</v>
      </c>
    </row>
    <row r="13416" spans="1:5" x14ac:dyDescent="0.25">
      <c r="A13416" t="s">
        <v>5198</v>
      </c>
    </row>
    <row r="13417" spans="1:5" x14ac:dyDescent="0.25">
      <c r="A13417" t="s">
        <v>223</v>
      </c>
    </row>
    <row r="13418" spans="1:5" x14ac:dyDescent="0.25">
      <c r="A13418" t="s">
        <v>5199</v>
      </c>
    </row>
    <row r="13419" spans="1:5" x14ac:dyDescent="0.25">
      <c r="A13419" t="s">
        <v>1</v>
      </c>
    </row>
    <row r="13420" spans="1:5" x14ac:dyDescent="0.25">
      <c r="A13420" t="s">
        <v>5200</v>
      </c>
      <c r="E13420" t="str">
        <f>A13420&amp;","&amp;A13421&amp;","&amp;A13422&amp;","&amp;A13423&amp;","&amp;A13424&amp;","&amp;A13425&amp;","&amp;A13426&amp;","&amp;A13427&amp;","&amp;A13428&amp;","&amp;A13429&amp;","&amp;A13430&amp;","&amp;A13431&amp;","&amp;A13432&amp;","&amp;A13433&amp;","&amp;A13434&amp;","&amp;A13435&amp;","&amp;A13436&amp;","&amp;A13437&amp;","&amp;A13438&amp;","&amp;A13439&amp;","&amp;A13440&amp;","&amp;A13441&amp;","&amp;A13442&amp;","&amp;A13443&amp;","&amp;A13444</f>
        <v>[MAGCARGO2],Name = T.Magcargo,Types = WATER,PSYCHIC,BaseStats = 80,60,75,55,110,90,GenderRatio = Female50Percent,GrowthRate = Medium,BaseExp = 151,EVs = SPECIAL_ATTACK,2,CatchRate = 75,Happiness = 70,Abilities = WATERVEIL,CLEARBODY,HiddenAbilities = COMPETITIVE,Moves = 0,STOREDPOWER,1,STOREDPOWER,1,CONFUSION,1,BUBBLE,1,RAINDANCE,6,SWIFT,9,PSYCHICTERRAIN,12,BUBBLEBEAM,15,YAWN,18,ACIDARMOR,22,AMNESIA,26,BRINE,29,SCALD,32,MINIMIZE,36,RECOVER,40,SHELLSMASH,44,ARCANEENERGY,48,STRANGESTEAM,52,WATERSPOUT,TutorMoves = PAYDAY,PROTECT,RETURN,FACADE,HELPINGHAND,WEATHERBALL,FRUSTRATION,HIDDENPOWER,REST,ICYWIND,HAIL,ICICLESPEAR,AVALANCHE,FROZENHEART,CHARGEBEAM,MAGICALLEAF,GRASSKNOT,MUDSHACKLES,QUICKSAND,MUDSLIDE,LIGHTSCREEN,REFLECT,TRICKROOM,WONDERROOM,BALANCERCHANGEREQUIRED,PSYCHICTERRAIN,ARCANEENERGY,TAUNT,ATTRACT,RAINDANCE,WHIRLPOOL,SUBMERGE,BRINE,SOAK,HYDROPUMP,TOXIC,GASTROACID,ACIDARMOR,HEX,CURSE,CONFUSERAY,SWIFT,WISH,COSMICPOWER,GAMMARAY,GRAVITY,STARDUSTREVERIE,ROUND,SLEEPTALK,ECHOEDVOICE,SAFEGUARD,SUBSTITUTE,DISABLE,LIQUIDATION,SCALD,TIDALWAVE,CASCADE,ICEBEAM,PSYCHIC,CALMMIND,BLOODRITUAL,DARKPULSE,NASTYPLOT,SHADOWBALL,GYROBALL,MYSTICPULSE,ICEBALL,HYPOTHERMIA,SHOCKWAVE,PSYSHOCK,EXPANDINGFORCE,INFECTION,TERRAINPULSE,WORKUP,MEMENTO,WATERPULSE,WATERPLEDGE,QUICKSILVER,METEORBEAM,BODYPRESS,POWERGEM,BLACKHOLE,EARTHPOWER,GAIAPULSE,FOCUSBLAST,CHAKRABLAST,RAZORSHELL,GIGAIMPACT,HYPERBEAM,IRONDEFENSE,BLIZZARD,EggGroups = Amorphous,Water3,HatchSteps = 5120,Height = 0.8,Weight = 55.0,Color = Blue,Shape = Serpentine,Category = Sea Slug,Pokedex = Apparently, if you come into contact with the slime that this Pokemon oozes, it can create some serious hallucinations. People often use it as an inexpensive way of getting high.,Generation = 2,#-------------------------------,[MUDKIP2]</v>
      </c>
    </row>
    <row r="13421" spans="1:5" x14ac:dyDescent="0.25">
      <c r="A13421" t="s">
        <v>5201</v>
      </c>
    </row>
    <row r="13422" spans="1:5" x14ac:dyDescent="0.25">
      <c r="A13422" t="s">
        <v>41</v>
      </c>
    </row>
    <row r="13423" spans="1:5" x14ac:dyDescent="0.25">
      <c r="A13423" t="s">
        <v>5202</v>
      </c>
    </row>
    <row r="13424" spans="1:5" x14ac:dyDescent="0.25">
      <c r="A13424" t="s">
        <v>6</v>
      </c>
    </row>
    <row r="13425" spans="1:1" x14ac:dyDescent="0.25">
      <c r="A13425" t="s">
        <v>7</v>
      </c>
    </row>
    <row r="13426" spans="1:1" x14ac:dyDescent="0.25">
      <c r="A13426" t="s">
        <v>2150</v>
      </c>
    </row>
    <row r="13427" spans="1:1" x14ac:dyDescent="0.25">
      <c r="A13427" t="s">
        <v>62</v>
      </c>
    </row>
    <row r="13428" spans="1:1" x14ac:dyDescent="0.25">
      <c r="A13428" t="s">
        <v>2361</v>
      </c>
    </row>
    <row r="13429" spans="1:1" x14ac:dyDescent="0.25">
      <c r="A13429" t="s">
        <v>11</v>
      </c>
    </row>
    <row r="13430" spans="1:1" x14ac:dyDescent="0.25">
      <c r="A13430" t="s">
        <v>5192</v>
      </c>
    </row>
    <row r="13431" spans="1:1" x14ac:dyDescent="0.25">
      <c r="A13431" t="s">
        <v>3168</v>
      </c>
    </row>
    <row r="13432" spans="1:1" x14ac:dyDescent="0.25">
      <c r="A13432" t="s">
        <v>5203</v>
      </c>
    </row>
    <row r="13433" spans="1:1" x14ac:dyDescent="0.25">
      <c r="A13433" t="s">
        <v>5204</v>
      </c>
    </row>
    <row r="13434" spans="1:1" x14ac:dyDescent="0.25">
      <c r="A13434" t="s">
        <v>5196</v>
      </c>
    </row>
    <row r="13435" spans="1:1" x14ac:dyDescent="0.25">
      <c r="A13435" t="s">
        <v>614</v>
      </c>
    </row>
    <row r="13436" spans="1:1" x14ac:dyDescent="0.25">
      <c r="A13436" t="s">
        <v>183</v>
      </c>
    </row>
    <row r="13437" spans="1:1" x14ac:dyDescent="0.25">
      <c r="A13437" t="s">
        <v>247</v>
      </c>
    </row>
    <row r="13438" spans="1:1" x14ac:dyDescent="0.25">
      <c r="A13438" t="s">
        <v>53</v>
      </c>
    </row>
    <row r="13439" spans="1:1" x14ac:dyDescent="0.25">
      <c r="A13439" t="s">
        <v>156</v>
      </c>
    </row>
    <row r="13440" spans="1:1" x14ac:dyDescent="0.25">
      <c r="A13440" t="s">
        <v>5197</v>
      </c>
    </row>
    <row r="13441" spans="1:5" x14ac:dyDescent="0.25">
      <c r="A13441" t="s">
        <v>5205</v>
      </c>
    </row>
    <row r="13442" spans="1:5" x14ac:dyDescent="0.25">
      <c r="A13442" t="s">
        <v>223</v>
      </c>
    </row>
    <row r="13443" spans="1:5" x14ac:dyDescent="0.25">
      <c r="A13443" t="s">
        <v>1</v>
      </c>
    </row>
    <row r="13444" spans="1:5" x14ac:dyDescent="0.25">
      <c r="A13444" t="s">
        <v>5206</v>
      </c>
      <c r="E13444" t="str">
        <f>A13444&amp;","&amp;A13445&amp;","&amp;A13446&amp;","&amp;A13447&amp;","&amp;A13448&amp;","&amp;A13449&amp;","&amp;A13450&amp;","&amp;A13451&amp;","&amp;A13452&amp;","&amp;A13453&amp;","&amp;A13454&amp;","&amp;A13455&amp;","&amp;A13456&amp;","&amp;A13457&amp;","&amp;A13458&amp;","&amp;A13459&amp;","&amp;A13460&amp;","&amp;A13461&amp;","&amp;A13462&amp;","&amp;A13463&amp;","&amp;A13464&amp;","&amp;A13465&amp;","&amp;A13466&amp;","&amp;A13467&amp;","&amp;A13468</f>
        <v>[MUDKIP2],Name = T.Mudkip,Types = ROCK,LIGHT,BaseStats = 50,70,50,40,50,50,GenderRatio = FemaleOneEighth,GrowthRate = Parabolic,BaseExp = 62,EVs = ATTACK,1,CatchRate = 45,Happiness = 70,Abilities = TORRENT,HiddenAbilities = DAMP,Moves = 1,TACKLE,1,GROWL,3,WATERGUN,6,ROCKSMASH,9,ROCKTHROW,12,PROTECT,15,SUPERSONIC,18,WATERPULSE,21,ROCKSLIDE,24,TAKEDOWN,27,AMNESIA,30,TIDALWAVE,33,SCREECH,36,ENDEAVOR,39,HYDROPUMP,TutorMoves = AMNESIA,WATERWHIP,ATTRACT,AVALANCHE,BLIZZARD,BODYSLAM,CONFIDE,DIG,SUBMERGE,DOUBLETEAM,EARTHPOWER,ECHOEDVOICE,ENDEAVOR,ENDURE,FACADE,FRUSTRATION,HAIL,HIDDENPOWER,HYDROPUMP,ICEBEAM,ICYWIND,LOWKICK,PROTECT,RAINDANCE,REST,RETURN,ROCKSLIDE,ROCKSMASH,ROCKTOMB,ROUND,SCALD,SCREECH,SLEEPTALK,SLUDGEWAVE,SNORE,BRUTEFORCE,SUBSTITUTE,SUPERPOWER,TIDALWAVE,SWAGGER,TOXIC,UPROAR,CASCADE,WATERPLEDGE,WATERPULSE,WHIRLPOOL,WORKUP,EggMoves = ANCIENTPOWER,BITE,COUNTER,CURSE,DOUBLEEDGE,MIRRORCOAT,MUDSLAP,SLUDGE,STOMP,WIDEGUARD,YAWN,EggGroups = Monster,Water1,HatchSteps = 5120,Height = 0.4,Weight = 7.6,Color = Brown,Shape = Quadruped,Category = Light Crystal,Pokedex = This Pokemon has very precious crystals encrusted in its skin. Because it is the smallest and weakest of its evolutionary line, poachers often hunt these Pokemon first and foremost.,Generation = 3,Evolutions = MARSHTOMP,Level,16</v>
      </c>
    </row>
    <row r="13445" spans="1:5" x14ac:dyDescent="0.25">
      <c r="A13445" t="s">
        <v>5207</v>
      </c>
    </row>
    <row r="13446" spans="1:5" x14ac:dyDescent="0.25">
      <c r="A13446" t="s">
        <v>5208</v>
      </c>
    </row>
    <row r="13447" spans="1:5" x14ac:dyDescent="0.25">
      <c r="A13447" t="s">
        <v>3883</v>
      </c>
    </row>
    <row r="13448" spans="1:5" x14ac:dyDescent="0.25">
      <c r="A13448" t="s">
        <v>543</v>
      </c>
    </row>
    <row r="13449" spans="1:5" x14ac:dyDescent="0.25">
      <c r="A13449" t="s">
        <v>43</v>
      </c>
    </row>
    <row r="13450" spans="1:5" x14ac:dyDescent="0.25">
      <c r="A13450" t="s">
        <v>84</v>
      </c>
    </row>
    <row r="13451" spans="1:5" x14ac:dyDescent="0.25">
      <c r="A13451" t="s">
        <v>145</v>
      </c>
    </row>
    <row r="13452" spans="1:5" x14ac:dyDescent="0.25">
      <c r="A13452" t="s">
        <v>2233</v>
      </c>
    </row>
    <row r="13453" spans="1:5" x14ac:dyDescent="0.25">
      <c r="A13453" t="s">
        <v>11</v>
      </c>
    </row>
    <row r="13454" spans="1:5" x14ac:dyDescent="0.25">
      <c r="A13454" t="s">
        <v>3884</v>
      </c>
    </row>
    <row r="13455" spans="1:5" x14ac:dyDescent="0.25">
      <c r="A13455" t="s">
        <v>3885</v>
      </c>
    </row>
    <row r="13456" spans="1:5" x14ac:dyDescent="0.25">
      <c r="A13456" t="s">
        <v>3886</v>
      </c>
    </row>
    <row r="13457" spans="1:5" x14ac:dyDescent="0.25">
      <c r="A13457" t="s">
        <v>3887</v>
      </c>
    </row>
    <row r="13458" spans="1:5" x14ac:dyDescent="0.25">
      <c r="A13458" t="s">
        <v>3888</v>
      </c>
    </row>
    <row r="13459" spans="1:5" x14ac:dyDescent="0.25">
      <c r="A13459" t="s">
        <v>2999</v>
      </c>
    </row>
    <row r="13460" spans="1:5" x14ac:dyDescent="0.25">
      <c r="A13460" t="s">
        <v>614</v>
      </c>
    </row>
    <row r="13461" spans="1:5" x14ac:dyDescent="0.25">
      <c r="A13461" t="s">
        <v>484</v>
      </c>
    </row>
    <row r="13462" spans="1:5" x14ac:dyDescent="0.25">
      <c r="A13462" t="s">
        <v>3754</v>
      </c>
    </row>
    <row r="13463" spans="1:5" x14ac:dyDescent="0.25">
      <c r="A13463" t="s">
        <v>155</v>
      </c>
    </row>
    <row r="13464" spans="1:5" x14ac:dyDescent="0.25">
      <c r="A13464" t="s">
        <v>551</v>
      </c>
    </row>
    <row r="13465" spans="1:5" x14ac:dyDescent="0.25">
      <c r="A13465" t="s">
        <v>5209</v>
      </c>
    </row>
    <row r="13466" spans="1:5" x14ac:dyDescent="0.25">
      <c r="A13466" t="s">
        <v>5210</v>
      </c>
    </row>
    <row r="13467" spans="1:5" x14ac:dyDescent="0.25">
      <c r="A13467" t="s">
        <v>269</v>
      </c>
    </row>
    <row r="13468" spans="1:5" x14ac:dyDescent="0.25">
      <c r="A13468" t="s">
        <v>3891</v>
      </c>
    </row>
    <row r="13469" spans="1:5" x14ac:dyDescent="0.25">
      <c r="A13469" t="s">
        <v>1</v>
      </c>
    </row>
    <row r="13470" spans="1:5" x14ac:dyDescent="0.25">
      <c r="A13470" t="s">
        <v>5211</v>
      </c>
      <c r="E13470" t="str">
        <f>A13470&amp;","&amp;A13471&amp;","&amp;A13472&amp;","&amp;A13473&amp;","&amp;A13474&amp;","&amp;A13475&amp;","&amp;A13476&amp;","&amp;A13477&amp;","&amp;A13478&amp;","&amp;A13479&amp;","&amp;A13480&amp;","&amp;A13481&amp;","&amp;A13482&amp;","&amp;A13483&amp;","&amp;A13484&amp;","&amp;A13485&amp;","&amp;A13486&amp;","&amp;A13487&amp;","&amp;A13488&amp;","&amp;A13489&amp;","&amp;A13490&amp;","&amp;A13491&amp;","&amp;A13492&amp;","&amp;A13493&amp;","&amp;A13494</f>
        <v>[MARSHTOMP2],Name = T.Marshtomp,Types = ROCK,LIGHT,BaseStats = 70,85,70,50,60,70,GenderRatio = FemaleOneEighth,GrowthRate = Parabolic,BaseExp = 142,EVs = ATTACK,2,CatchRate = 45,Happiness = 70,Abilities = TORRENT,HiddenAbilities = DAMP,Moves = 0,MUDSHACKLES,1,MUDSHACKLES,1,EARTHQUAKE,1,TIDALWAVE,1,TACKLE,1,GROWL,1,WATERGUN,1,ROCKSMASH,9,ROCKTHROW,12,PROTECT,15,SUPERSONIC,20,WATERPULSE,25,ROCKSLIDE,30,TAKEDOWN,35,AMNESIA,40,MUDDYWATER,45,SCREECH,50,ENDEAVOR,55,HYDROPUMP,TutorMoves = AMNESIA,WATERWHIP,ATTRACT,AVALANCHE,BLIZZARD,BODYSLAM,BRICKBREAK,BULLDOZE,CONFIDE,DIG,SUBMERGE,DOUBLETEAM,EARTHPOWER,EARTHQUAKE,ECHOEDVOICE,ENDEAVOR,ENDURE,FACADE,FLING,FRUSTRATION,HAIL,HIDDENPOWER,HYDROPUMP,ICEBEAM,ICEPUNCH,ICYWIND,LOWKICK,MEGAKICK,MEGAPUNCH,MUDDYWATER,MUDSHACKLES,POWERUPPUNCH,PROTECT,RAINDANCE,REST,RETURN,ROCKSLIDE,ROCKSMASH,ROCKTOMB,ROUND,SANDTOMB,SCALD,SCREECH,SLEEPTALK,SLUDGEWAVE,SNORE,STEALTHROCK,BRUTEFORCE,SUBSTITUTE,SUPERPOWER,TIDALWAVE,SWAGGER,TOXIC,UPROAR,CASCADE,WATERPLEDGE,WATERPULSE,WHIRLPOOL,WORKUP,EggGroups = Monster,Water1,HatchSteps = 5120,Height = 0.7,Weight = 28.0,Color = Brown,Shape = BipedalTail,Category = Light Crystal,Pokedex = When deep in a cave, if you see a light where you don not know where its source is coming from, it is likely from a T.Marshtomp.,Generation = 3,Evolutions = SWAMPERT,Level,36,#-------------------------------</v>
      </c>
    </row>
    <row r="13471" spans="1:5" x14ac:dyDescent="0.25">
      <c r="A13471" t="s">
        <v>5212</v>
      </c>
    </row>
    <row r="13472" spans="1:5" x14ac:dyDescent="0.25">
      <c r="A13472" t="s">
        <v>5208</v>
      </c>
    </row>
    <row r="13473" spans="1:1" x14ac:dyDescent="0.25">
      <c r="A13473" t="s">
        <v>3894</v>
      </c>
    </row>
    <row r="13474" spans="1:1" x14ac:dyDescent="0.25">
      <c r="A13474" t="s">
        <v>543</v>
      </c>
    </row>
    <row r="13475" spans="1:1" x14ac:dyDescent="0.25">
      <c r="A13475" t="s">
        <v>43</v>
      </c>
    </row>
    <row r="13476" spans="1:1" x14ac:dyDescent="0.25">
      <c r="A13476" t="s">
        <v>98</v>
      </c>
    </row>
    <row r="13477" spans="1:1" x14ac:dyDescent="0.25">
      <c r="A13477" t="s">
        <v>164</v>
      </c>
    </row>
    <row r="13478" spans="1:1" x14ac:dyDescent="0.25">
      <c r="A13478" t="s">
        <v>2233</v>
      </c>
    </row>
    <row r="13479" spans="1:1" x14ac:dyDescent="0.25">
      <c r="A13479" t="s">
        <v>11</v>
      </c>
    </row>
    <row r="13480" spans="1:1" x14ac:dyDescent="0.25">
      <c r="A13480" t="s">
        <v>3884</v>
      </c>
    </row>
    <row r="13481" spans="1:1" x14ac:dyDescent="0.25">
      <c r="A13481" t="s">
        <v>3885</v>
      </c>
    </row>
    <row r="13482" spans="1:1" x14ac:dyDescent="0.25">
      <c r="A13482" t="s">
        <v>3895</v>
      </c>
    </row>
    <row r="13483" spans="1:1" x14ac:dyDescent="0.25">
      <c r="A13483" t="s">
        <v>3896</v>
      </c>
    </row>
    <row r="13484" spans="1:1" x14ac:dyDescent="0.25">
      <c r="A13484" t="s">
        <v>2999</v>
      </c>
    </row>
    <row r="13485" spans="1:1" x14ac:dyDescent="0.25">
      <c r="A13485" t="s">
        <v>614</v>
      </c>
    </row>
    <row r="13486" spans="1:1" x14ac:dyDescent="0.25">
      <c r="A13486" t="s">
        <v>235</v>
      </c>
    </row>
    <row r="13487" spans="1:1" x14ac:dyDescent="0.25">
      <c r="A13487" t="s">
        <v>2581</v>
      </c>
    </row>
    <row r="13488" spans="1:1" x14ac:dyDescent="0.25">
      <c r="A13488" t="s">
        <v>155</v>
      </c>
    </row>
    <row r="13489" spans="1:5" x14ac:dyDescent="0.25">
      <c r="A13489" t="s">
        <v>112</v>
      </c>
    </row>
    <row r="13490" spans="1:5" x14ac:dyDescent="0.25">
      <c r="A13490" t="s">
        <v>5209</v>
      </c>
    </row>
    <row r="13491" spans="1:5" x14ac:dyDescent="0.25">
      <c r="A13491" t="s">
        <v>5213</v>
      </c>
    </row>
    <row r="13492" spans="1:5" x14ac:dyDescent="0.25">
      <c r="A13492" t="s">
        <v>269</v>
      </c>
    </row>
    <row r="13493" spans="1:5" x14ac:dyDescent="0.25">
      <c r="A13493" t="s">
        <v>3898</v>
      </c>
    </row>
    <row r="13494" spans="1:5" x14ac:dyDescent="0.25">
      <c r="A13494" t="s">
        <v>1</v>
      </c>
    </row>
    <row r="13495" spans="1:5" x14ac:dyDescent="0.25">
      <c r="A13495" t="s">
        <v>5214</v>
      </c>
      <c r="E13495" t="str">
        <f>A13495&amp;","&amp;A13496&amp;","&amp;A13497&amp;","&amp;A13498&amp;","&amp;A13499&amp;","&amp;A13500&amp;","&amp;A13501&amp;","&amp;A13502&amp;","&amp;A13503&amp;","&amp;A13504&amp;","&amp;A13505&amp;","&amp;A13506&amp;","&amp;A13507&amp;","&amp;A13508&amp;","&amp;A13509&amp;","&amp;A13510&amp;","&amp;A13511&amp;","&amp;A13512&amp;","&amp;A13513&amp;","&amp;A13514&amp;","&amp;A13515&amp;","&amp;A13516&amp;","&amp;A13517&amp;","&amp;A13518&amp;","&amp;A13519</f>
        <v>[SWAMPERT2],Name = T.Swampert,Types = ROCK,LIGHT,BaseStats = 100,110,90,60,85,90,GenderRatio = FemaleOneEighth,GrowthRate = Parabolic,BaseExp = 241,EVs = ATTACK,3,CatchRate = 45,Happiness = 70,Abilities = TORRENT,HiddenAbilities = DAMP,Moves = 1,MUDSHACKLES,1,HAMMERARM,1,EARTHQUAKE,1,TIDALWAVE,1,TACKLE,1,GROWL,1,WATERGUN,1,ROCKSMASH,9,ROCKTHROW,12,PROTECT,15,SUPERSONIC,20,WATERPULSE,25,ROCKSLIDE,30,TAKEDOWN,35,AMNESIA,42,MUDDYWATER,49,SCREECH,56,ENDEAVOR,63,HYDROPUMP,TutorMoves = AMNESIA,WATERWHIP,ATTRACT,AVALANCHE,BLIZZARD,BODYPRESS,BODYSLAM,BRICKBREAK,BULKUP,BULLDOZE,CONFIDE,DARKESTLARIAT,DIG,SUBMERGE,DOUBLETEAM,EARTHPOWER,EARTHQUAKE,ECHOEDVOICE,ENDEAVOR,ENDURE,FACADE,FLING,FLIPTURN,FOCUSBLAST,FOCUSPUNCH,FRUSTRATION,GIGAIMPACT,HAIL,HIDDENPOWER,HIGHHORSEPOWER,HYDROCANNON,HYDROPUMP,HYPERBEAM,ICEBEAM,ICEPUNCH,ICYWIND,LIQUIDATION,LOWKICK,MEGAKICK,MEGAPUNCH,MUDDYWATER,MUDSHACKLES,OUTRAGE,POWERUPPUNCH,PROTECT,RAINDANCE,REST,RETURN,ROAR,ROCKSLIDE,ROCKSMASH,ROCKTOMB,ROUND,SANDTOMB,SCALD,SCREECH,SLEEPTALK,SLUDGEWAVE,SNORE,STEALTHROCK,STAMPEDE,STONEEDGE,BRUTEFORCE,SUBSTITUTE,SUPERPOWER,TIDALWAVE,SWAGGER,TOXIC,UPROAR,CASCADE,WATERPLEDGE,WATERPULSE,WHIRLPOOL,WORKUP,EggGroups = Monster,Water1,HatchSteps = 5120,Height = 1.5,Weight = 81.9,Color = Brown,Shape = BipedalTail,Category = Light Crystal,Pokedex = It can send a barrage of jagged crystals at its enemies if sent into a rage.,Generation = 3,#-------------------------------,[CHESPIN]</v>
      </c>
    </row>
    <row r="13496" spans="1:5" x14ac:dyDescent="0.25">
      <c r="A13496" t="s">
        <v>5215</v>
      </c>
    </row>
    <row r="13497" spans="1:5" x14ac:dyDescent="0.25">
      <c r="A13497" t="s">
        <v>5208</v>
      </c>
    </row>
    <row r="13498" spans="1:5" x14ac:dyDescent="0.25">
      <c r="A13498" t="s">
        <v>3901</v>
      </c>
    </row>
    <row r="13499" spans="1:5" x14ac:dyDescent="0.25">
      <c r="A13499" t="s">
        <v>543</v>
      </c>
    </row>
    <row r="13500" spans="1:5" x14ac:dyDescent="0.25">
      <c r="A13500" t="s">
        <v>43</v>
      </c>
    </row>
    <row r="13501" spans="1:5" x14ac:dyDescent="0.25">
      <c r="A13501" t="s">
        <v>414</v>
      </c>
    </row>
    <row r="13502" spans="1:5" x14ac:dyDescent="0.25">
      <c r="A13502" t="s">
        <v>1019</v>
      </c>
    </row>
    <row r="13503" spans="1:5" x14ac:dyDescent="0.25">
      <c r="A13503" t="s">
        <v>2233</v>
      </c>
    </row>
    <row r="13504" spans="1:5" x14ac:dyDescent="0.25">
      <c r="A13504" t="s">
        <v>11</v>
      </c>
    </row>
    <row r="13505" spans="1:5" x14ac:dyDescent="0.25">
      <c r="A13505" t="s">
        <v>3884</v>
      </c>
    </row>
    <row r="13506" spans="1:5" x14ac:dyDescent="0.25">
      <c r="A13506" t="s">
        <v>3885</v>
      </c>
    </row>
    <row r="13507" spans="1:5" x14ac:dyDescent="0.25">
      <c r="A13507" t="s">
        <v>3902</v>
      </c>
    </row>
    <row r="13508" spans="1:5" x14ac:dyDescent="0.25">
      <c r="A13508" t="s">
        <v>3903</v>
      </c>
    </row>
    <row r="13509" spans="1:5" x14ac:dyDescent="0.25">
      <c r="A13509" t="s">
        <v>2999</v>
      </c>
    </row>
    <row r="13510" spans="1:5" x14ac:dyDescent="0.25">
      <c r="A13510" t="s">
        <v>614</v>
      </c>
    </row>
    <row r="13511" spans="1:5" x14ac:dyDescent="0.25">
      <c r="A13511" t="s">
        <v>110</v>
      </c>
    </row>
    <row r="13512" spans="1:5" x14ac:dyDescent="0.25">
      <c r="A13512" t="s">
        <v>3904</v>
      </c>
    </row>
    <row r="13513" spans="1:5" x14ac:dyDescent="0.25">
      <c r="A13513" t="s">
        <v>155</v>
      </c>
    </row>
    <row r="13514" spans="1:5" x14ac:dyDescent="0.25">
      <c r="A13514" t="s">
        <v>112</v>
      </c>
    </row>
    <row r="13515" spans="1:5" x14ac:dyDescent="0.25">
      <c r="A13515" t="s">
        <v>5209</v>
      </c>
    </row>
    <row r="13516" spans="1:5" x14ac:dyDescent="0.25">
      <c r="A13516" t="s">
        <v>5216</v>
      </c>
    </row>
    <row r="13517" spans="1:5" x14ac:dyDescent="0.25">
      <c r="A13517" t="s">
        <v>269</v>
      </c>
    </row>
    <row r="13518" spans="1:5" x14ac:dyDescent="0.25">
      <c r="A13518" t="s">
        <v>1</v>
      </c>
    </row>
    <row r="13519" spans="1:5" x14ac:dyDescent="0.25">
      <c r="A13519" t="s">
        <v>5217</v>
      </c>
      <c r="E13519" t="str">
        <f>A13519&amp;","&amp;A13520&amp;","&amp;A13521&amp;","&amp;A13522&amp;","&amp;A13523&amp;","&amp;A13524&amp;","&amp;A13525&amp;","&amp;A13526&amp;","&amp;A13527&amp;","&amp;A13528&amp;","&amp;A13529&amp;","&amp;A13530&amp;","&amp;A13531&amp;","&amp;A13532&amp;","&amp;A13533&amp;","&amp;A13534&amp;","&amp;A13535&amp;","&amp;A13536&amp;","&amp;A13537&amp;","&amp;A13538&amp;","&amp;A13539&amp;","&amp;A13540&amp;","&amp;A13541&amp;","&amp;A13542&amp;","&amp;A13543</f>
        <v>[CHESPIN],Name = Chespin,Types = GROUND,LIGHT,BaseStats = 56,56,75,38,40,48,GenderRatio = FemaleOneEighth,GrowthRate = Parabolic,BaseExp = 63,EVs = DEFENSE,1,CatchRate = 45,Happiness = 70,Abilities = ARENATRAP,IRONBARBS,HiddenAbilities = OVERCOAT,Moves = 1,TACKLE,1,DEFENSECURL,6,ROLLOUT,10,SANDTOMB,14,SPIKES,17,STEAMROLLER,21,STEALTHROCK,24,ZEAL,28,DIG,33,ZENHEADBUTT,39,GOLDRUSH,44,BULKUP,48,BODYSLAM,53,HAMMERARM,58,SHIELDBASH,TutorMoves = STREAMRUSH,ATTRACT,BRICKBREAK,BULKUP,BULLDOZE,CONFIDE,CUT,DIG,DOUBLETEAM,DRAINPUNCH,DUALCHOP,ENDEAVOR,ENDURE,ENERGYBALL,FACADE,FLING,FOCUSPUNCH,FRUSTRATION,GIGADRAIN,GRASSKNOT,GRASSPLEDGE,GYROBALL,HELPINGHAND,HIDDENPOWER,IRONDEFENSE,IRONHEAD,LOWKICK,LOWSWEEP,NATUREPOWER,PAINSPLIT,SCORESETTLER,POISONJAB,POWERUPPUNCH,PROTECT,REFLECT,REST,RETALIATE,RETURN,ROAR,ROCKSLIDE,ROCKSMASH,ROCKTOMB,ROUND,PEPPERBURST,SHADOWCLAW,SLEEPTALK,SLUDGEBOMB,BOULDERHURL,SNORE,SOLARBEAM,STAMPEDE,STONEEDGE,BRUTEFORCE,SUBSTITUTE,SUNNYDAY,SUPERFANG,SUPERPOWER,SWAGGER,SWORDSDANCE,SYNTHESIS,TAUNT,THUNDERPUNCH,TOXIC,WORKUP,WORRYSEED,ZENHEADBUTT,EggMoves = BULLDOZE,BELLYDRUM,IRONDEFENSE,QUICKGUARD,WIDEGUARD,POWERUPPUNCH,MACHPUNCH,COUPDEGRACE,FLASH,MINERALWAVE,SPIKYSHIELD,EggGroups = Field,HatchSteps = 5120,Height = 0.4,Weight = 9.0,Color = Green,Shape = BipedalTail,Category = Mole,Pokedex = It burrows deep in the ground of caves. It will emerge when it needs to find food.,Generation = 6,Evolutions = QUILLADIN,Level,16</v>
      </c>
    </row>
    <row r="13520" spans="1:5" x14ac:dyDescent="0.25">
      <c r="A13520" t="s">
        <v>5218</v>
      </c>
    </row>
    <row r="13521" spans="1:1" x14ac:dyDescent="0.25">
      <c r="A13521" t="s">
        <v>5219</v>
      </c>
    </row>
    <row r="13522" spans="1:1" x14ac:dyDescent="0.25">
      <c r="A13522" t="s">
        <v>5220</v>
      </c>
    </row>
    <row r="13523" spans="1:1" x14ac:dyDescent="0.25">
      <c r="A13523" t="s">
        <v>543</v>
      </c>
    </row>
    <row r="13524" spans="1:1" x14ac:dyDescent="0.25">
      <c r="A13524" t="s">
        <v>43</v>
      </c>
    </row>
    <row r="13525" spans="1:1" x14ac:dyDescent="0.25">
      <c r="A13525" t="s">
        <v>2348</v>
      </c>
    </row>
    <row r="13526" spans="1:1" x14ac:dyDescent="0.25">
      <c r="A13526" t="s">
        <v>203</v>
      </c>
    </row>
    <row r="13527" spans="1:1" x14ac:dyDescent="0.25">
      <c r="A13527" t="s">
        <v>2233</v>
      </c>
    </row>
    <row r="13528" spans="1:1" x14ac:dyDescent="0.25">
      <c r="A13528" t="s">
        <v>11</v>
      </c>
    </row>
    <row r="13529" spans="1:1" x14ac:dyDescent="0.25">
      <c r="A13529" t="s">
        <v>5221</v>
      </c>
    </row>
    <row r="13530" spans="1:1" x14ac:dyDescent="0.25">
      <c r="A13530" t="s">
        <v>2224</v>
      </c>
    </row>
    <row r="13531" spans="1:1" x14ac:dyDescent="0.25">
      <c r="A13531" t="s">
        <v>5222</v>
      </c>
    </row>
    <row r="13532" spans="1:1" x14ac:dyDescent="0.25">
      <c r="A13532" t="s">
        <v>5223</v>
      </c>
    </row>
    <row r="13533" spans="1:1" x14ac:dyDescent="0.25">
      <c r="A13533" t="s">
        <v>5224</v>
      </c>
    </row>
    <row r="13534" spans="1:1" x14ac:dyDescent="0.25">
      <c r="A13534" t="s">
        <v>367</v>
      </c>
    </row>
    <row r="13535" spans="1:1" x14ac:dyDescent="0.25">
      <c r="A13535" t="s">
        <v>614</v>
      </c>
    </row>
    <row r="13536" spans="1:1" x14ac:dyDescent="0.25">
      <c r="A13536" t="s">
        <v>484</v>
      </c>
    </row>
    <row r="13537" spans="1:5" x14ac:dyDescent="0.25">
      <c r="A13537" t="s">
        <v>3737</v>
      </c>
    </row>
    <row r="13538" spans="1:5" x14ac:dyDescent="0.25">
      <c r="A13538" t="s">
        <v>237</v>
      </c>
    </row>
    <row r="13539" spans="1:5" x14ac:dyDescent="0.25">
      <c r="A13539" t="s">
        <v>112</v>
      </c>
    </row>
    <row r="13540" spans="1:5" x14ac:dyDescent="0.25">
      <c r="A13540" t="s">
        <v>5225</v>
      </c>
    </row>
    <row r="13541" spans="1:5" x14ac:dyDescent="0.25">
      <c r="A13541" t="s">
        <v>5226</v>
      </c>
    </row>
    <row r="13542" spans="1:5" x14ac:dyDescent="0.25">
      <c r="A13542" t="s">
        <v>296</v>
      </c>
    </row>
    <row r="13543" spans="1:5" x14ac:dyDescent="0.25">
      <c r="A13543" t="s">
        <v>5227</v>
      </c>
    </row>
    <row r="13544" spans="1:5" x14ac:dyDescent="0.25">
      <c r="A13544" t="s">
        <v>1</v>
      </c>
    </row>
    <row r="13545" spans="1:5" x14ac:dyDescent="0.25">
      <c r="A13545" t="s">
        <v>5228</v>
      </c>
      <c r="E13545" t="str">
        <f>A13545&amp;","&amp;A13546&amp;","&amp;A13547&amp;","&amp;A13548&amp;","&amp;A13549&amp;","&amp;A13550&amp;","&amp;A13551&amp;","&amp;A13552&amp;","&amp;A13553&amp;","&amp;A13554&amp;","&amp;A13555&amp;","&amp;A13556&amp;","&amp;A13557&amp;","&amp;A13558&amp;","&amp;A13559&amp;","&amp;A13560&amp;","&amp;A13561&amp;","&amp;A13562&amp;","&amp;A13563&amp;","&amp;A13564&amp;","&amp;A13565&amp;","&amp;A13566&amp;","&amp;A13567&amp;","&amp;A13568&amp;","&amp;A13569</f>
        <v>[QUILLADIN],Name = Quilladin,Types = GROUND,LIGHT,BaseStats = 66,78,95,52,51,63,GenderRatio = FemaleOneEighth,GrowthRate = Parabolic,BaseExp = 142,EVs = DEFENSE,2,CatchRate = 45,Happiness = 70,Abilities = ARENATRAP,IRONBARBS,HiddenAbilities = OVERCOAT,Moves = 1,TACKLE,1,DEFENSECURL,6,ROLLOUT,10,SANDTOMB,14,SPIKES,17,STEAMROLLER,21,STEALTHROCK,24,ZEAL,28,DIG,33,ZENHEADBUTT,39,GOLDRUSH,44,BULKUP,48,BODYSLAM,53,HAMMERARM,58,SHIELDBASH,TutorMoves = STREAMRUSH,ATTRACT,BRICKBREAK,BULKUP,BULLDOZE,CONFIDE,CUT,DIG,DOUBLETEAM,DRAINPUNCH,DUALCHOP,ENDEAVOR,ENDURE,ENERGYBALL,FACADE,FLING,FOCUSPUNCH,FRUSTRATION,GIGADRAIN,GRASSKNOT,GRASSPLEDGE,GYROBALL,HELPINGHAND,HIDDENPOWER,IRONDEFENSE,IRONHEAD,LOWKICK,LOWSWEEP,NATUREPOWER,PAINSPLIT,SCORESETTLER,POISONJAB,POWERUPPUNCH,PROTECT,REFLECT,REST,RETALIATE,RETURN,ROAR,ROCKSLIDE,ROCKSMASH,ROCKTOMB,ROUND,PEPPERBURST,SHADOWCLAW,SLEEPTALK,SLUDGEBOMB,BOULDERHURL,SNORE,SOLARBEAM,STAMPEDE,STONEEDGE,BRUTEFORCE,SUBSTITUTE,SUNNYDAY,SUPERFANG,SUPERPOWER,SWAGGER,SWORDSDANCE,SYNTHESIS,TAUNT,THUNDERPUNCH,TOXIC,WORKUP,WORRYSEED,ZENHEADBUTT,EggGroups = Field,HatchSteps = 5120,Height = 0.7,Weight = 29.0,Color = Brown,Shape = BipedalTail,Category = Mole,Pokedex = It uses the crystals on its back as a light source to help it navigate through dark areas.,Generation = 6,Evolutions = CHESNAUGHT,Level,36,#-------------------------------</v>
      </c>
    </row>
    <row r="13546" spans="1:5" x14ac:dyDescent="0.25">
      <c r="A13546" t="s">
        <v>5229</v>
      </c>
    </row>
    <row r="13547" spans="1:5" x14ac:dyDescent="0.25">
      <c r="A13547" t="s">
        <v>5219</v>
      </c>
    </row>
    <row r="13548" spans="1:5" x14ac:dyDescent="0.25">
      <c r="A13548" t="s">
        <v>5230</v>
      </c>
    </row>
    <row r="13549" spans="1:5" x14ac:dyDescent="0.25">
      <c r="A13549" t="s">
        <v>543</v>
      </c>
    </row>
    <row r="13550" spans="1:5" x14ac:dyDescent="0.25">
      <c r="A13550" t="s">
        <v>43</v>
      </c>
    </row>
    <row r="13551" spans="1:5" x14ac:dyDescent="0.25">
      <c r="A13551" t="s">
        <v>98</v>
      </c>
    </row>
    <row r="13552" spans="1:5" x14ac:dyDescent="0.25">
      <c r="A13552" t="s">
        <v>218</v>
      </c>
    </row>
    <row r="13553" spans="1:1" x14ac:dyDescent="0.25">
      <c r="A13553" t="s">
        <v>2233</v>
      </c>
    </row>
    <row r="13554" spans="1:1" x14ac:dyDescent="0.25">
      <c r="A13554" t="s">
        <v>11</v>
      </c>
    </row>
    <row r="13555" spans="1:1" x14ac:dyDescent="0.25">
      <c r="A13555" t="s">
        <v>5221</v>
      </c>
    </row>
    <row r="13556" spans="1:1" x14ac:dyDescent="0.25">
      <c r="A13556" t="s">
        <v>2224</v>
      </c>
    </row>
    <row r="13557" spans="1:1" x14ac:dyDescent="0.25">
      <c r="A13557" t="s">
        <v>5222</v>
      </c>
    </row>
    <row r="13558" spans="1:1" x14ac:dyDescent="0.25">
      <c r="A13558" t="s">
        <v>5223</v>
      </c>
    </row>
    <row r="13559" spans="1:1" x14ac:dyDescent="0.25">
      <c r="A13559" t="s">
        <v>367</v>
      </c>
    </row>
    <row r="13560" spans="1:1" x14ac:dyDescent="0.25">
      <c r="A13560" t="s">
        <v>614</v>
      </c>
    </row>
    <row r="13561" spans="1:1" x14ac:dyDescent="0.25">
      <c r="A13561" t="s">
        <v>235</v>
      </c>
    </row>
    <row r="13562" spans="1:1" x14ac:dyDescent="0.25">
      <c r="A13562" t="s">
        <v>2045</v>
      </c>
    </row>
    <row r="13563" spans="1:1" x14ac:dyDescent="0.25">
      <c r="A13563" t="s">
        <v>155</v>
      </c>
    </row>
    <row r="13564" spans="1:1" x14ac:dyDescent="0.25">
      <c r="A13564" t="s">
        <v>112</v>
      </c>
    </row>
    <row r="13565" spans="1:1" x14ac:dyDescent="0.25">
      <c r="A13565" t="s">
        <v>5225</v>
      </c>
    </row>
    <row r="13566" spans="1:1" x14ac:dyDescent="0.25">
      <c r="A13566" t="s">
        <v>5231</v>
      </c>
    </row>
    <row r="13567" spans="1:1" x14ac:dyDescent="0.25">
      <c r="A13567" t="s">
        <v>296</v>
      </c>
    </row>
    <row r="13568" spans="1:1" x14ac:dyDescent="0.25">
      <c r="A13568" t="s">
        <v>5232</v>
      </c>
    </row>
    <row r="13569" spans="1:5" x14ac:dyDescent="0.25">
      <c r="A13569" t="s">
        <v>1</v>
      </c>
    </row>
    <row r="13570" spans="1:5" x14ac:dyDescent="0.25">
      <c r="A13570" t="s">
        <v>5233</v>
      </c>
      <c r="E13570" t="str">
        <f>A13570&amp;","&amp;A13571&amp;","&amp;A13572&amp;","&amp;A13573&amp;","&amp;A13574&amp;","&amp;A13575&amp;","&amp;A13576&amp;","&amp;A13577&amp;","&amp;A13578&amp;","&amp;A13579&amp;","&amp;A13580&amp;","&amp;A13581&amp;","&amp;A13582&amp;","&amp;A13583&amp;","&amp;A13584&amp;","&amp;A13585&amp;","&amp;A13586&amp;","&amp;A13587&amp;","&amp;A13588&amp;","&amp;A13589&amp;","&amp;A13590&amp;","&amp;A13591&amp;","&amp;A13592&amp;","&amp;A13593&amp;","&amp;A13594</f>
        <v>[CHESNAUGHT],Name = Chesnaught,Types = GROUND,LIGHT,BaseStats = 103,112,122,59,59,75,GenderRatio = FemaleOneEighth,GrowthRate = Parabolic,BaseExp = 239,EVs = DEFENSE,3,CatchRate = 45,Happiness = 70,Abilities = ARENATRAP,IRONBARBS,HiddenAbilities = OVERCOAT,Moves = 0,HALLOWEDGROUND,1,HALLOWEDGROUND,1,TACKLE,1,DEFENSECURL,6,ROLLOUT,10,SANDTOMB,14,SPIKES,17,STEAMROLLER,21,STEALTHROCK,24,ZEAL,28,DIG,33,ZENHEADBUTT,39,GOLDRUSH,44,BULKUP,48,BODYSLAM,53,HAMMERARM,58,SHIELDBASH,TutorMoves = STREAMRUSH,ATTRACT,BLOCK,BRICKBREAK,BULKUP,BULLDOZE,CONFIDE,CUT,DIG,DOUBLETEAM,DRAGONCLAW,DRAINPUNCH,DUALCHOP,EARTHQUAKE,ENDEAVOR,ENDURE,ENERGYBALL,FACADE,FLING,FOCUSBLAST,FOCUSPUNCH,FRENZYPLANT,FRUSTRATION,GIGADRAIN,GIGAIMPACT,GRASSKNOT,GRASSPLEDGE,GYROBALL,HELPINGHAND,HIDDENPOWER,HYPERBEAM,IRONDEFENSE,IRONHEAD,LOWKICK,LOWSWEEP,NATUREPOWER,PAINSPLIT,SCORESETTLER,POISONJAB,POWERUPPUNCH,PROTECT,REFLECT,REST,RETALIATE,RETURN,ROAR,ROCKSLIDE,ROCKSMASH,ROCKTOMB,ROUND,PEPPERBURST,SHADOWCLAW,SLEEPTALK,SLUDGEBOMB,BOULDERHURL,SNORE,SOLARBEAM,STAMPEDE,STONEEDGE,BRUTEFORCE,SUBSTITUTE,SUNNYDAY,SUPERFANG,SUPERPOWER,SWAGGER,SWORDSDANCE,SYNTHESIS,TAUNT,THUNDERPUNCH,TOXIC,WORKUP,WORRYSEED,ZENHEADBUTT,EggGroups = Field,HatchSteps = 5120,Height = 1.6,Weight = 90.0,Color = Green,Shape = BipedalTail,Category = Crystal,Pokedex = If one of its crystals are taken away without permission, it can go into a rampage that can cause nearby tremors.,Generation = 6,#-------------------------------,[FROAKIE]</v>
      </c>
    </row>
    <row r="13571" spans="1:5" x14ac:dyDescent="0.25">
      <c r="A13571" t="s">
        <v>5234</v>
      </c>
    </row>
    <row r="13572" spans="1:5" x14ac:dyDescent="0.25">
      <c r="A13572" t="s">
        <v>5219</v>
      </c>
    </row>
    <row r="13573" spans="1:5" x14ac:dyDescent="0.25">
      <c r="A13573" t="s">
        <v>5235</v>
      </c>
    </row>
    <row r="13574" spans="1:5" x14ac:dyDescent="0.25">
      <c r="A13574" t="s">
        <v>543</v>
      </c>
    </row>
    <row r="13575" spans="1:5" x14ac:dyDescent="0.25">
      <c r="A13575" t="s">
        <v>43</v>
      </c>
    </row>
    <row r="13576" spans="1:5" x14ac:dyDescent="0.25">
      <c r="A13576" t="s">
        <v>1528</v>
      </c>
    </row>
    <row r="13577" spans="1:5" x14ac:dyDescent="0.25">
      <c r="A13577" t="s">
        <v>803</v>
      </c>
    </row>
    <row r="13578" spans="1:5" x14ac:dyDescent="0.25">
      <c r="A13578" t="s">
        <v>2233</v>
      </c>
    </row>
    <row r="13579" spans="1:5" x14ac:dyDescent="0.25">
      <c r="A13579" t="s">
        <v>11</v>
      </c>
    </row>
    <row r="13580" spans="1:5" x14ac:dyDescent="0.25">
      <c r="A13580" t="s">
        <v>5221</v>
      </c>
    </row>
    <row r="13581" spans="1:5" x14ac:dyDescent="0.25">
      <c r="A13581" t="s">
        <v>2224</v>
      </c>
    </row>
    <row r="13582" spans="1:5" x14ac:dyDescent="0.25">
      <c r="A13582" t="s">
        <v>5236</v>
      </c>
    </row>
    <row r="13583" spans="1:5" x14ac:dyDescent="0.25">
      <c r="A13583" t="s">
        <v>5237</v>
      </c>
    </row>
    <row r="13584" spans="1:5" x14ac:dyDescent="0.25">
      <c r="A13584" t="s">
        <v>367</v>
      </c>
    </row>
    <row r="13585" spans="1:5" x14ac:dyDescent="0.25">
      <c r="A13585" t="s">
        <v>614</v>
      </c>
    </row>
    <row r="13586" spans="1:5" x14ac:dyDescent="0.25">
      <c r="A13586" t="s">
        <v>101</v>
      </c>
    </row>
    <row r="13587" spans="1:5" x14ac:dyDescent="0.25">
      <c r="A13587" t="s">
        <v>5238</v>
      </c>
    </row>
    <row r="13588" spans="1:5" x14ac:dyDescent="0.25">
      <c r="A13588" t="s">
        <v>237</v>
      </c>
    </row>
    <row r="13589" spans="1:5" x14ac:dyDescent="0.25">
      <c r="A13589" t="s">
        <v>112</v>
      </c>
    </row>
    <row r="13590" spans="1:5" x14ac:dyDescent="0.25">
      <c r="A13590" t="s">
        <v>1344</v>
      </c>
    </row>
    <row r="13591" spans="1:5" x14ac:dyDescent="0.25">
      <c r="A13591" t="s">
        <v>5239</v>
      </c>
    </row>
    <row r="13592" spans="1:5" x14ac:dyDescent="0.25">
      <c r="A13592" t="s">
        <v>296</v>
      </c>
    </row>
    <row r="13593" spans="1:5" x14ac:dyDescent="0.25">
      <c r="A13593" t="s">
        <v>1</v>
      </c>
    </row>
    <row r="13594" spans="1:5" x14ac:dyDescent="0.25">
      <c r="A13594" t="s">
        <v>5240</v>
      </c>
      <c r="E13594" t="str">
        <f>A13594&amp;","&amp;A13595&amp;","&amp;A13596&amp;","&amp;A13597&amp;","&amp;A13598&amp;","&amp;A13599&amp;","&amp;A13600&amp;","&amp;A13601&amp;","&amp;A13602&amp;","&amp;A13603&amp;","&amp;A13604&amp;","&amp;A13605&amp;","&amp;A13606&amp;","&amp;A13607&amp;","&amp;A13608&amp;","&amp;A13609&amp;","&amp;A13610&amp;","&amp;A13611&amp;","&amp;A13612&amp;","&amp;A13613&amp;","&amp;A13614&amp;","&amp;A13615&amp;","&amp;A13616&amp;","&amp;A13617&amp;","&amp;A13618</f>
        <v>[FROAKIE],Name = Froakie,Types = ELECTRIC,GHOST,BaseStats = 41,56,40,71,62,44,GenderRatio = FemaleOneEighth,GrowthRate = Parabolic,BaseExp = 63,EVs = SPEED,1,CatchRate = 45,Happiness = 70,Abilities = VOLTABSORB,STATIC,HiddenAbilities = CONDUCTOR,Moves = 1,THUNDERSHOCK,1,GROWL,5,TRICK,8,CHARGE,10,LICK,14,PARABOLICCHARGE,18,CONFUSERAY,21,SHOCKWAVE,25,FEIGN,29,SPIRITBARRAGE,35,MACABREDANCE,39,THUNDERBOLT,43,DOUBLETEAM,48,DEATHWALTZ,TutorMoves = ACROBATICS,STREAMRUSH,ATTRACT,BLIZZARD,BOUNCE,CONFIDE,CUT,DIG,SUBMERGE,DOUBLETEAM,ECHOEDVOICE,ENDURE,FACADE,FLING,FRUSTRATION,GRASSKNOT,HIDDENPOWER,ICEBEAM,ICYWIND,POWERUPPUNCH,PROTECT,RAINDANCE,REST,RETURN,ROCKSLIDE,ROCKSMASH,ROCKTOMB,ROLEPLAY,ROUND,SCALD,SLEEPTALK,BOULDERHURL,SNATCH,SNORE,SPITE,BRUTEFORCE,SUBSTITUTE,TIDALWAVE,SWAGGER,TAUNT,THIEF,TOXIC,UTURN,CASCADE,WATERPLEDGE,WATERPULSE,WORKUP,EggMoves = THUNDERCAGE,CAMOUFLAGE,NIGHTSHADE,SPITE,HEX,MEANLOOK,VOLTSWITCH,ACROBATICS,BOUNCE,DISCHARGE,ELECTRICTERRAIN,EggGroups = Water1,HatchSteps = 5120,Height = 0.3,Weight = 7.0,Color = Blue,Shape = Quadruped,Category = Toad,Pokedex = When it thunder storms, this Pokemon attracts lightning and is not remotely fazed by it. In fact, it quite enjoys it!,Generation = 6,Evolutions = FROGADIER,Level,16</v>
      </c>
    </row>
    <row r="13595" spans="1:5" x14ac:dyDescent="0.25">
      <c r="A13595" t="s">
        <v>5241</v>
      </c>
    </row>
    <row r="13596" spans="1:5" x14ac:dyDescent="0.25">
      <c r="A13596" t="s">
        <v>5242</v>
      </c>
    </row>
    <row r="13597" spans="1:5" x14ac:dyDescent="0.25">
      <c r="A13597" t="s">
        <v>5243</v>
      </c>
    </row>
    <row r="13598" spans="1:5" x14ac:dyDescent="0.25">
      <c r="A13598" t="s">
        <v>543</v>
      </c>
    </row>
    <row r="13599" spans="1:5" x14ac:dyDescent="0.25">
      <c r="A13599" t="s">
        <v>43</v>
      </c>
    </row>
    <row r="13600" spans="1:5" x14ac:dyDescent="0.25">
      <c r="A13600" t="s">
        <v>2348</v>
      </c>
    </row>
    <row r="13601" spans="1:1" x14ac:dyDescent="0.25">
      <c r="A13601" t="s">
        <v>119</v>
      </c>
    </row>
    <row r="13602" spans="1:1" x14ac:dyDescent="0.25">
      <c r="A13602" t="s">
        <v>2233</v>
      </c>
    </row>
    <row r="13603" spans="1:1" x14ac:dyDescent="0.25">
      <c r="A13603" t="s">
        <v>11</v>
      </c>
    </row>
    <row r="13604" spans="1:1" x14ac:dyDescent="0.25">
      <c r="A13604" t="s">
        <v>5244</v>
      </c>
    </row>
    <row r="13605" spans="1:1" x14ac:dyDescent="0.25">
      <c r="A13605" t="s">
        <v>10110</v>
      </c>
    </row>
    <row r="13606" spans="1:1" x14ac:dyDescent="0.25">
      <c r="A13606" t="s">
        <v>5246</v>
      </c>
    </row>
    <row r="13607" spans="1:1" x14ac:dyDescent="0.25">
      <c r="A13607" t="s">
        <v>5247</v>
      </c>
    </row>
    <row r="13608" spans="1:1" x14ac:dyDescent="0.25">
      <c r="A13608" t="s">
        <v>5248</v>
      </c>
    </row>
    <row r="13609" spans="1:1" x14ac:dyDescent="0.25">
      <c r="A13609" t="s">
        <v>3557</v>
      </c>
    </row>
    <row r="13610" spans="1:1" x14ac:dyDescent="0.25">
      <c r="A13610" t="s">
        <v>614</v>
      </c>
    </row>
    <row r="13611" spans="1:1" x14ac:dyDescent="0.25">
      <c r="A13611" t="s">
        <v>52</v>
      </c>
    </row>
    <row r="13612" spans="1:1" x14ac:dyDescent="0.25">
      <c r="A13612" t="s">
        <v>1034</v>
      </c>
    </row>
    <row r="13613" spans="1:1" x14ac:dyDescent="0.25">
      <c r="A13613" t="s">
        <v>53</v>
      </c>
    </row>
    <row r="13614" spans="1:1" x14ac:dyDescent="0.25">
      <c r="A13614" t="s">
        <v>551</v>
      </c>
    </row>
    <row r="13615" spans="1:1" x14ac:dyDescent="0.25">
      <c r="A13615" t="s">
        <v>5249</v>
      </c>
    </row>
    <row r="13616" spans="1:1" x14ac:dyDescent="0.25">
      <c r="A13616" t="s">
        <v>5250</v>
      </c>
    </row>
    <row r="13617" spans="1:5" x14ac:dyDescent="0.25">
      <c r="A13617" t="s">
        <v>296</v>
      </c>
    </row>
    <row r="13618" spans="1:5" x14ac:dyDescent="0.25">
      <c r="A13618" t="s">
        <v>5251</v>
      </c>
    </row>
    <row r="13619" spans="1:5" x14ac:dyDescent="0.25">
      <c r="A13619" t="s">
        <v>1</v>
      </c>
    </row>
    <row r="13620" spans="1:5" x14ac:dyDescent="0.25">
      <c r="A13620" t="s">
        <v>5252</v>
      </c>
      <c r="E13620" t="str">
        <f>A13620&amp;","&amp;A13621&amp;","&amp;A13622&amp;","&amp;A13623&amp;","&amp;A13624&amp;","&amp;A13625&amp;","&amp;A13626&amp;","&amp;A13627&amp;","&amp;A13628&amp;","&amp;A13629&amp;","&amp;A13630&amp;","&amp;A13631&amp;","&amp;A13632&amp;","&amp;A13633&amp;","&amp;A13634&amp;","&amp;A13635&amp;","&amp;A13636&amp;","&amp;A13637&amp;","&amp;A13638&amp;","&amp;A13639&amp;","&amp;A13640&amp;","&amp;A13641&amp;","&amp;A13642&amp;","&amp;A13643&amp;","&amp;A13644</f>
        <v>[FROGADIER],Name = Frogadier,Types = ELECTRIC,GHOST,BaseStats = 54,63,52,97,83,56,GenderRatio = FemaleOneEighth,GrowthRate = Parabolic,BaseExp = 142,EVs = SPEED,2,CatchRate = 45,Happiness = 70,Abilities = VOLTABSORB,STATIC,HiddenAbilities = CONDUCTOR,Moves = 1,THUNDERSHOCK,1,GROWL,5,TRICK,8,CHARGE,10,LICK,14,PARABOLICCHARGE,18,CONFUSERAY,21,SHOCKWAVE,25,FEIGN,29,SPIRITBARRAGE,35,MACABREDANCE,39,THUNDERBOLT,43,DOUBLETEAM,48,DEATHWALTZ,TutorMoves = ACROBATICS,STREAMRUSH,ATTRACT,BLIZZARD,BOUNCE,CONFIDE,CUT,DARKPULSE,DIG,SUBMERGE,DOUBLETEAM,ECHOEDVOICE,ENDURE,FACADE,FLING,FRUSTRATION,GRASSKNOT,GUNKSHOT,HIDDENPOWER,ICEBEAM,ICEPUNCH,ICYWIND,LOWKICK,POWERUPPUNCH,PROTECT,RAINDANCE,REST,RETURN,ROCKSLIDE,ROCKSMASH,ROCKTOMB,ROLEPLAY,ROUND,SCALD,SLEEPTALK,BOULDERHURL,SNATCH,SNORE,SPITE,BRUTEFORCE,SUBSTITUTE,TIDALWAVE,SWAGGER,TAUNT,THIEF,TOXIC,UTURN,CASCADE,WATERPLEDGE,WATERPULSE,WORKUP,EggGroups = Water1,HatchSteps = 5120,Height = 0.6,Weight = 10.9,Color = Blue,Shape = Bipedal,Category = Toad,Pokedex = When this Pokemon hops, it gives off small sparks. It is very quick when it does dash around that can make it look like the ground is lit up with an electrical current.,Generation = 6,Evolutions = GRENINJA,Level,36,#-------------------------------</v>
      </c>
    </row>
    <row r="13621" spans="1:5" x14ac:dyDescent="0.25">
      <c r="A13621" t="s">
        <v>5253</v>
      </c>
    </row>
    <row r="13622" spans="1:5" x14ac:dyDescent="0.25">
      <c r="A13622" t="s">
        <v>5242</v>
      </c>
    </row>
    <row r="13623" spans="1:5" x14ac:dyDescent="0.25">
      <c r="A13623" t="s">
        <v>5254</v>
      </c>
    </row>
    <row r="13624" spans="1:5" x14ac:dyDescent="0.25">
      <c r="A13624" t="s">
        <v>543</v>
      </c>
    </row>
    <row r="13625" spans="1:5" x14ac:dyDescent="0.25">
      <c r="A13625" t="s">
        <v>43</v>
      </c>
    </row>
    <row r="13626" spans="1:5" x14ac:dyDescent="0.25">
      <c r="A13626" t="s">
        <v>98</v>
      </c>
    </row>
    <row r="13627" spans="1:5" x14ac:dyDescent="0.25">
      <c r="A13627" t="s">
        <v>136</v>
      </c>
    </row>
    <row r="13628" spans="1:5" x14ac:dyDescent="0.25">
      <c r="A13628" t="s">
        <v>2233</v>
      </c>
    </row>
    <row r="13629" spans="1:5" x14ac:dyDescent="0.25">
      <c r="A13629" t="s">
        <v>11</v>
      </c>
    </row>
    <row r="13630" spans="1:5" x14ac:dyDescent="0.25">
      <c r="A13630" t="s">
        <v>5244</v>
      </c>
    </row>
    <row r="13631" spans="1:5" x14ac:dyDescent="0.25">
      <c r="A13631" t="s">
        <v>10110</v>
      </c>
    </row>
    <row r="13632" spans="1:5" x14ac:dyDescent="0.25">
      <c r="A13632" t="s">
        <v>5246</v>
      </c>
    </row>
    <row r="13633" spans="1:5" x14ac:dyDescent="0.25">
      <c r="A13633" t="s">
        <v>5255</v>
      </c>
    </row>
    <row r="13634" spans="1:5" x14ac:dyDescent="0.25">
      <c r="A13634" t="s">
        <v>3557</v>
      </c>
    </row>
    <row r="13635" spans="1:5" x14ac:dyDescent="0.25">
      <c r="A13635" t="s">
        <v>614</v>
      </c>
    </row>
    <row r="13636" spans="1:5" x14ac:dyDescent="0.25">
      <c r="A13636" t="s">
        <v>19</v>
      </c>
    </row>
    <row r="13637" spans="1:5" x14ac:dyDescent="0.25">
      <c r="A13637" t="s">
        <v>5256</v>
      </c>
    </row>
    <row r="13638" spans="1:5" x14ac:dyDescent="0.25">
      <c r="A13638" t="s">
        <v>53</v>
      </c>
    </row>
    <row r="13639" spans="1:5" x14ac:dyDescent="0.25">
      <c r="A13639" t="s">
        <v>369</v>
      </c>
    </row>
    <row r="13640" spans="1:5" x14ac:dyDescent="0.25">
      <c r="A13640" t="s">
        <v>5249</v>
      </c>
    </row>
    <row r="13641" spans="1:5" x14ac:dyDescent="0.25">
      <c r="A13641" t="s">
        <v>5257</v>
      </c>
    </row>
    <row r="13642" spans="1:5" x14ac:dyDescent="0.25">
      <c r="A13642" t="s">
        <v>296</v>
      </c>
    </row>
    <row r="13643" spans="1:5" x14ac:dyDescent="0.25">
      <c r="A13643" t="s">
        <v>5258</v>
      </c>
    </row>
    <row r="13644" spans="1:5" x14ac:dyDescent="0.25">
      <c r="A13644" t="s">
        <v>1</v>
      </c>
    </row>
    <row r="13645" spans="1:5" x14ac:dyDescent="0.25">
      <c r="A13645" t="s">
        <v>5259</v>
      </c>
      <c r="E13645" t="str">
        <f>A13645&amp;","&amp;A13646&amp;","&amp;A13647&amp;","&amp;A13648&amp;","&amp;A13649&amp;","&amp;A13650&amp;","&amp;A13651&amp;","&amp;A13652&amp;","&amp;A13653&amp;","&amp;A13654&amp;","&amp;A13655&amp;","&amp;A13656&amp;","&amp;A13657&amp;","&amp;A13658&amp;","&amp;A13659&amp;","&amp;A13660&amp;","&amp;A13661&amp;","&amp;A13662&amp;","&amp;A13663&amp;","&amp;A13664&amp;","&amp;A13665&amp;","&amp;A13666&amp;","&amp;A13667&amp;","&amp;A13668&amp;","&amp;A13669</f>
        <v>[GRENINJA],Name = Greninja,Types = ELECTRIC,GHOST,BaseStats = 72,95,67,122,103,71,GenderRatio = FemaleOneEighth,GrowthRate = Parabolic,BaseExp = 239,EVs = SPEED,3,CatchRate = 45,Happiness = 70,Abilities = VOLTABSORB,STATIC,HiddenAbilities = CONDUCTOR,Moves = 0,EXTRASENSORY,1,EXTRASENSORY,1,THUNDERSHOCK,1,GROWL,5,TRICK,8,CHARGE,10,LICK,14,PARABOLICCHARGE,18,CONFUSERAY,21,SHOCKWAVE,25,FEIGN,29,SPIRITBARRAGE,35,MACABREDANCE,39,THUNDERBOLT,43,DOUBLETEAM,48,DEATHWALTZ,TutorMoves = ACROBATICS,STREAMRUSH,ATTRACT,BLIZZARD,BOUNCE,BRUTALSWING,CONFIDE,CUT,DARKPULSE,DIG,SUBMERGE,DOUBLETEAM,ECHOEDVOICE,ENDURE,FACADE,FLING,FRUSTRATION,GIGAIMPACT,GRASSKNOT,GUNKSHOT,HIDDENPOWER,HYDROCANNON,HYPERBEAM,ICEBEAM,ICEPUNCH,ICYWIND,LOWKICK,POWERUPPUNCH,PROTECT,RAINDANCE,REST,RETURN,ROCKSLIDE,ROCKSMASH,ROCKTOMB,ROLEPLAY,ROUND,SCALD,SLEEPTALK,BOULDERHURL,SNATCH,SNORE,SPITE,BRUTEFORCE,SUBSTITUTE,TIDALWAVE,SWAGGER,TAUNT,THIEF,TOXIC,UTURN,CASCADE,WATERPLEDGE,WATERPULSE,WORKUP,EggGroups = Water1,HatchSteps = 5120,Height = 1.5,Weight = 40.0,Color = Blue,Shape = Bipedal,Category = Toad,Pokedex = This Pokemon is able to materialize and throw lightning bolts from a distance.,Generation = 6,#-------------------------------,[JANGMOO]</v>
      </c>
    </row>
    <row r="13646" spans="1:5" x14ac:dyDescent="0.25">
      <c r="A13646" t="s">
        <v>5260</v>
      </c>
    </row>
    <row r="13647" spans="1:5" x14ac:dyDescent="0.25">
      <c r="A13647" t="s">
        <v>5242</v>
      </c>
    </row>
    <row r="13648" spans="1:5" x14ac:dyDescent="0.25">
      <c r="A13648" t="s">
        <v>5261</v>
      </c>
    </row>
    <row r="13649" spans="1:1" x14ac:dyDescent="0.25">
      <c r="A13649" t="s">
        <v>543</v>
      </c>
    </row>
    <row r="13650" spans="1:1" x14ac:dyDescent="0.25">
      <c r="A13650" t="s">
        <v>43</v>
      </c>
    </row>
    <row r="13651" spans="1:1" x14ac:dyDescent="0.25">
      <c r="A13651" t="s">
        <v>1528</v>
      </c>
    </row>
    <row r="13652" spans="1:1" x14ac:dyDescent="0.25">
      <c r="A13652" t="s">
        <v>309</v>
      </c>
    </row>
    <row r="13653" spans="1:1" x14ac:dyDescent="0.25">
      <c r="A13653" t="s">
        <v>2233</v>
      </c>
    </row>
    <row r="13654" spans="1:1" x14ac:dyDescent="0.25">
      <c r="A13654" t="s">
        <v>11</v>
      </c>
    </row>
    <row r="13655" spans="1:1" x14ac:dyDescent="0.25">
      <c r="A13655" t="s">
        <v>5244</v>
      </c>
    </row>
    <row r="13656" spans="1:1" x14ac:dyDescent="0.25">
      <c r="A13656" t="s">
        <v>10110</v>
      </c>
    </row>
    <row r="13657" spans="1:1" x14ac:dyDescent="0.25">
      <c r="A13657" t="s">
        <v>5262</v>
      </c>
    </row>
    <row r="13658" spans="1:1" x14ac:dyDescent="0.25">
      <c r="A13658" t="s">
        <v>5263</v>
      </c>
    </row>
    <row r="13659" spans="1:1" x14ac:dyDescent="0.25">
      <c r="A13659" t="s">
        <v>3557</v>
      </c>
    </row>
    <row r="13660" spans="1:1" x14ac:dyDescent="0.25">
      <c r="A13660" t="s">
        <v>614</v>
      </c>
    </row>
    <row r="13661" spans="1:1" x14ac:dyDescent="0.25">
      <c r="A13661" t="s">
        <v>110</v>
      </c>
    </row>
    <row r="13662" spans="1:1" x14ac:dyDescent="0.25">
      <c r="A13662" t="s">
        <v>439</v>
      </c>
    </row>
    <row r="13663" spans="1:1" x14ac:dyDescent="0.25">
      <c r="A13663" t="s">
        <v>53</v>
      </c>
    </row>
    <row r="13664" spans="1:1" x14ac:dyDescent="0.25">
      <c r="A13664" t="s">
        <v>369</v>
      </c>
    </row>
    <row r="13665" spans="1:5" x14ac:dyDescent="0.25">
      <c r="A13665" t="s">
        <v>5249</v>
      </c>
    </row>
    <row r="13666" spans="1:5" x14ac:dyDescent="0.25">
      <c r="A13666" t="s">
        <v>5264</v>
      </c>
    </row>
    <row r="13667" spans="1:5" x14ac:dyDescent="0.25">
      <c r="A13667" t="s">
        <v>296</v>
      </c>
    </row>
    <row r="13668" spans="1:5" x14ac:dyDescent="0.25">
      <c r="A13668" t="s">
        <v>1</v>
      </c>
    </row>
    <row r="13669" spans="1:5" x14ac:dyDescent="0.25">
      <c r="A13669" t="s">
        <v>5265</v>
      </c>
      <c r="E13669" t="str">
        <f>A13669&amp;","&amp;A13670&amp;","&amp;A13671&amp;","&amp;A13672&amp;","&amp;A13673&amp;","&amp;A13674&amp;","&amp;A13675&amp;","&amp;A13676&amp;","&amp;A13677&amp;","&amp;A13678&amp;","&amp;A13679&amp;","&amp;A13680&amp;","&amp;A13681&amp;","&amp;A13682&amp;","&amp;A13683&amp;","&amp;A13684&amp;","&amp;A13685&amp;","&amp;A13686&amp;","&amp;A13687&amp;","&amp;A13688&amp;","&amp;A13689&amp;","&amp;A13690&amp;","&amp;A13691&amp;","&amp;A13692&amp;","&amp;A13693</f>
        <v>[JANGMOO],Name = Jangmo-o,Types = STEEL,FIGHTING,BaseStats = 55,70,65,50,30,45,GenderRatio = Female50Percent,GrowthRate = Slow,BaseExp = 60,EVs = ATTACK,1,CatchRate = 45,Happiness = 70,Abilities = BATTLEARMOR,DEFIANT,HiddenAbilities = HUSTLE,Moves = 1,METALCLAW,1,LEER,1,SHARPEN,5,FURYCUTTER,10,LOWSWEEP,14,SALAMANDERTOSS,18,QUICKGUARD,23,CROSSPOISON,27,BRICKBREAK,30,FALSESURRENDER,34,SWORDSDANCE,39,LEAFBLADE,43,SMARTBLADE,47,CLOSECOMBAT,53,IRONDEFENSE,58,INFERNALBLADE,TutorMoves = PROTECT,RETURN,FACADE,FRUSTRATION,FALSESWIPE,HIDDENPOWER,REST,FIREFANG,THUNDERFANG,AIRSLASH,UTURN,SOLARBLADE,DIG,BULLDOZE,STAMPEDE,PSYCHOCUT,ROCKTOMB,ROCKBLAST,STEALTHROCK,BEATUP,SCORESETTLER,ASSURANCE,BRUTALSWING,KNOCKOFF,ATTRACT,GOBLINSTRIKE,SMARTBLADE,BALANCERCHANGEREQUIRED,AUTOTOMIZE,IRONDEFENSE,RAZORSHELL,REVENGE,BRICKBREAK,LOWSWEEP,LOWKICK,BULKUP,CLOSECOMBAT,CROSSPOISON,TOXIC,BREAKINGSWIPE,DRAGONCLAW,CURSE,NOBLEROAR,PURGE,BODYSLAM,SUBSTITUTE,SUPERPOWER,CHAKRABLAST,TRIPLEKICK,FOCUSBLAST,THROATCHOP,IRONHEAD,SWORDSDANCE,GYROBALL,PLAYROUGH,LIGHTSABER,STONEEDGE,ZENHEADBUTT,FURYCUTTER,WORKUP,GRUDGE,BODYPRESS,COACHING,TIMEBOMB,STEELROLLER,COUPDEGRACE,LEAFBLADE,ACIDARMOR,EggMoves = EXCALIBUR,XSCISSOR,PSYCHOCUT,SWORDSTRIKE,REVENGE,PARRY,SHIELDBASH,BULKUP,SACREDSWORD,AUTOTOMIZE,EggGroups = Dragon,HatchSteps = 10240,Height = 0.6,Weight = 29.7,Color = Gray,Shape = Quadruped,Category = Warrior,Pokedex = This Pokemon keeps a sword safely sheathed away near its tail that it can use as a weapon.,Generation = 7,Evolutions = HAKAMOO,Level,25</v>
      </c>
    </row>
    <row r="13670" spans="1:5" x14ac:dyDescent="0.25">
      <c r="A13670" t="s">
        <v>5266</v>
      </c>
    </row>
    <row r="13671" spans="1:5" x14ac:dyDescent="0.25">
      <c r="A13671" t="s">
        <v>973</v>
      </c>
    </row>
    <row r="13672" spans="1:5" x14ac:dyDescent="0.25">
      <c r="A13672" t="s">
        <v>5267</v>
      </c>
    </row>
    <row r="13673" spans="1:5" x14ac:dyDescent="0.25">
      <c r="A13673" t="s">
        <v>6</v>
      </c>
    </row>
    <row r="13674" spans="1:5" x14ac:dyDescent="0.25">
      <c r="A13674" t="s">
        <v>175</v>
      </c>
    </row>
    <row r="13675" spans="1:5" x14ac:dyDescent="0.25">
      <c r="A13675" t="s">
        <v>478</v>
      </c>
    </row>
    <row r="13676" spans="1:5" x14ac:dyDescent="0.25">
      <c r="A13676" t="s">
        <v>145</v>
      </c>
    </row>
    <row r="13677" spans="1:5" x14ac:dyDescent="0.25">
      <c r="A13677" t="s">
        <v>2233</v>
      </c>
    </row>
    <row r="13678" spans="1:5" x14ac:dyDescent="0.25">
      <c r="A13678" t="s">
        <v>11</v>
      </c>
    </row>
    <row r="13679" spans="1:5" x14ac:dyDescent="0.25">
      <c r="A13679" t="s">
        <v>5268</v>
      </c>
    </row>
    <row r="13680" spans="1:5" x14ac:dyDescent="0.25">
      <c r="A13680" t="s">
        <v>4938</v>
      </c>
    </row>
    <row r="13681" spans="1:5" x14ac:dyDescent="0.25">
      <c r="A13681" t="s">
        <v>5269</v>
      </c>
    </row>
    <row r="13682" spans="1:5" x14ac:dyDescent="0.25">
      <c r="A13682" t="s">
        <v>5270</v>
      </c>
    </row>
    <row r="13683" spans="1:5" x14ac:dyDescent="0.25">
      <c r="A13683" t="s">
        <v>5271</v>
      </c>
    </row>
    <row r="13684" spans="1:5" x14ac:dyDescent="0.25">
      <c r="A13684" t="s">
        <v>3418</v>
      </c>
    </row>
    <row r="13685" spans="1:5" x14ac:dyDescent="0.25">
      <c r="A13685" t="s">
        <v>4869</v>
      </c>
    </row>
    <row r="13686" spans="1:5" x14ac:dyDescent="0.25">
      <c r="A13686" t="s">
        <v>19</v>
      </c>
    </row>
    <row r="13687" spans="1:5" x14ac:dyDescent="0.25">
      <c r="A13687" t="s">
        <v>5272</v>
      </c>
    </row>
    <row r="13688" spans="1:5" x14ac:dyDescent="0.25">
      <c r="A13688" t="s">
        <v>325</v>
      </c>
    </row>
    <row r="13689" spans="1:5" x14ac:dyDescent="0.25">
      <c r="A13689" t="s">
        <v>551</v>
      </c>
    </row>
    <row r="13690" spans="1:5" x14ac:dyDescent="0.25">
      <c r="A13690" t="s">
        <v>5273</v>
      </c>
    </row>
    <row r="13691" spans="1:5" x14ac:dyDescent="0.25">
      <c r="A13691" t="s">
        <v>5274</v>
      </c>
    </row>
    <row r="13692" spans="1:5" x14ac:dyDescent="0.25">
      <c r="A13692" t="s">
        <v>618</v>
      </c>
    </row>
    <row r="13693" spans="1:5" x14ac:dyDescent="0.25">
      <c r="A13693" t="s">
        <v>5275</v>
      </c>
    </row>
    <row r="13694" spans="1:5" x14ac:dyDescent="0.25">
      <c r="A13694" t="s">
        <v>1</v>
      </c>
    </row>
    <row r="13695" spans="1:5" x14ac:dyDescent="0.25">
      <c r="A13695" t="s">
        <v>5276</v>
      </c>
      <c r="E13695" t="str">
        <f>A13695&amp;","&amp;A13696&amp;","&amp;A13697&amp;","&amp;A13698&amp;","&amp;A13699&amp;","&amp;A13700&amp;","&amp;A13701&amp;","&amp;A13702&amp;","&amp;A13703&amp;","&amp;A13704&amp;","&amp;A13705&amp;","&amp;A13706&amp;","&amp;A13707&amp;","&amp;A13708&amp;","&amp;A13709&amp;","&amp;A13710&amp;","&amp;A13711&amp;","&amp;A13712&amp;","&amp;A13713&amp;","&amp;A13714&amp;","&amp;A13715&amp;","&amp;A13716&amp;","&amp;A13717&amp;","&amp;A13718&amp;","&amp;A13719</f>
        <v>[HAKAMOO],Name = Hakamo-o,Types = STEEL,FIGHTING,BaseStats = 70,90,85,75,50,70,GenderRatio = Female50Percent,GrowthRate = Slow,BaseExp = 147,EVs = ATTACK,2,CatchRate = 45,Happiness = 70,Abilities = BATTLEARMOR,DEFIANT,HiddenAbilities = HUSTLE,Moves = 1,METALCLAW,1,LEER,1,SHARPEN,5,FURYCUTTER,10,LOWSWEEP,14,SALAMANDERTOSS,18,QUICKGUARD,23,CROSSPOISON,27,BRICKBREAK,30,FALSESURRENDER,34,SWORDSDANCE,39,LEAFBLADE,43,SMARTBLADE,47,CLOSECOMBAT,53,IRONDEFENSE,58,INFERNALBLADE,TutorMoves = PROTECT,RETURN,FACADE,FRUSTRATION,FALSESWIPE,HIDDENPOWER,REST,FIREFANG,THUNDERFANG,AIRSLASH,UTURN,SOLARBLADE,DIG,BULLDOZE,STAMPEDE,PSYCHOCUT,ROCKTOMB,ROCKBLAST,STEALTHROCK,BEATUP,SCORESETTLER,ASSURANCE,BRUTALSWING,KNOCKOFF,ATTRACT,GOBLINSTRIKE,SMARTBLADE,BALANCERCHANGEREQUIRED,AUTOTOMIZE,IRONDEFENSE,RAZORSHELL,REVENGE,BRICKBREAK,LOWSWEEP,LOWKICK,BULKUP,CLOSECOMBAT,CROSSPOISON,TOXIC,BREAKINGSWIPE,DRAGONCLAW,CURSE,NOBLEROAR,PURGE,BODYSLAM,SUBSTITUTE,SUPERPOWER,CHAKRABLAST,TRIPLEKICK,FOCUSBLAST,THROATCHOP,IRONHEAD,SWORDSDANCE,GYROBALL,PLAYROUGH,LIGHTSABER,STONEEDGE,ZENHEADBUTT,FURYCUTTER,WORKUP,GRUDGE,BODYPRESS,COACHING,TIMEBOMB,STEELROLLER,COUPDEGRACE,LASHOUT,MAGNETICCANNON,LEAFBLADE,OUTRAGE,POISONJAB,WISH,ANCIENTGLARE,ACIDARMOR,POWERUPPUNCH,FOCUSPUNCH,DRAINPUNCH,VENDETTA,ROCKSLIDE,EggGroups = Dragon,HatchSteps = 10240,Height = 1.2,Weight = 47.0,Color = Gray,Shape = BipedalTail,Category = Warrior,Pokedex = This Pokemon is an adept warrior that it is able to use its sword, its tail, or its claws as weapons, all with equal proficiency.,Generation = 7,Evolutions = KOMMOO,Level,45,#-------------------------------</v>
      </c>
    </row>
    <row r="13696" spans="1:5" x14ac:dyDescent="0.25">
      <c r="A13696" t="s">
        <v>5277</v>
      </c>
    </row>
    <row r="13697" spans="1:1" x14ac:dyDescent="0.25">
      <c r="A13697" t="s">
        <v>973</v>
      </c>
    </row>
    <row r="13698" spans="1:1" x14ac:dyDescent="0.25">
      <c r="A13698" t="s">
        <v>5278</v>
      </c>
    </row>
    <row r="13699" spans="1:1" x14ac:dyDescent="0.25">
      <c r="A13699" t="s">
        <v>6</v>
      </c>
    </row>
    <row r="13700" spans="1:1" x14ac:dyDescent="0.25">
      <c r="A13700" t="s">
        <v>175</v>
      </c>
    </row>
    <row r="13701" spans="1:1" x14ac:dyDescent="0.25">
      <c r="A13701" t="s">
        <v>1520</v>
      </c>
    </row>
    <row r="13702" spans="1:1" x14ac:dyDescent="0.25">
      <c r="A13702" t="s">
        <v>164</v>
      </c>
    </row>
    <row r="13703" spans="1:1" x14ac:dyDescent="0.25">
      <c r="A13703" t="s">
        <v>2233</v>
      </c>
    </row>
    <row r="13704" spans="1:1" x14ac:dyDescent="0.25">
      <c r="A13704" t="s">
        <v>11</v>
      </c>
    </row>
    <row r="13705" spans="1:1" x14ac:dyDescent="0.25">
      <c r="A13705" t="s">
        <v>5268</v>
      </c>
    </row>
    <row r="13706" spans="1:1" x14ac:dyDescent="0.25">
      <c r="A13706" t="s">
        <v>4938</v>
      </c>
    </row>
    <row r="13707" spans="1:1" x14ac:dyDescent="0.25">
      <c r="A13707" t="s">
        <v>5269</v>
      </c>
    </row>
    <row r="13708" spans="1:1" x14ac:dyDescent="0.25">
      <c r="A13708" t="s">
        <v>5279</v>
      </c>
    </row>
    <row r="13709" spans="1:1" x14ac:dyDescent="0.25">
      <c r="A13709" t="s">
        <v>3418</v>
      </c>
    </row>
    <row r="13710" spans="1:1" x14ac:dyDescent="0.25">
      <c r="A13710" t="s">
        <v>4869</v>
      </c>
    </row>
    <row r="13711" spans="1:1" x14ac:dyDescent="0.25">
      <c r="A13711" t="s">
        <v>36</v>
      </c>
    </row>
    <row r="13712" spans="1:1" x14ac:dyDescent="0.25">
      <c r="A13712" t="s">
        <v>3292</v>
      </c>
    </row>
    <row r="13713" spans="1:5" x14ac:dyDescent="0.25">
      <c r="A13713" t="s">
        <v>325</v>
      </c>
    </row>
    <row r="13714" spans="1:5" x14ac:dyDescent="0.25">
      <c r="A13714" t="s">
        <v>112</v>
      </c>
    </row>
    <row r="13715" spans="1:5" x14ac:dyDescent="0.25">
      <c r="A13715" t="s">
        <v>5273</v>
      </c>
    </row>
    <row r="13716" spans="1:5" x14ac:dyDescent="0.25">
      <c r="A13716" t="s">
        <v>5280</v>
      </c>
    </row>
    <row r="13717" spans="1:5" x14ac:dyDescent="0.25">
      <c r="A13717" t="s">
        <v>618</v>
      </c>
    </row>
    <row r="13718" spans="1:5" x14ac:dyDescent="0.25">
      <c r="A13718" t="s">
        <v>5281</v>
      </c>
    </row>
    <row r="13719" spans="1:5" x14ac:dyDescent="0.25">
      <c r="A13719" t="s">
        <v>1</v>
      </c>
    </row>
    <row r="13720" spans="1:5" x14ac:dyDescent="0.25">
      <c r="A13720" t="s">
        <v>5282</v>
      </c>
      <c r="E13720" t="str">
        <f>A13720&amp;","&amp;A13721&amp;","&amp;A13722&amp;","&amp;A13723&amp;","&amp;A13724&amp;","&amp;A13725&amp;","&amp;A13726&amp;","&amp;A13727&amp;","&amp;A13728&amp;","&amp;A13729&amp;","&amp;A13730&amp;","&amp;A13731&amp;","&amp;A13732&amp;","&amp;A13733&amp;","&amp;A13734&amp;","&amp;A13735&amp;","&amp;A13736&amp;","&amp;A13737&amp;","&amp;A13738&amp;","&amp;A13739&amp;","&amp;A13740&amp;","&amp;A13741&amp;","&amp;A13742&amp;","&amp;A13743&amp;","&amp;A13744</f>
        <v>[KOMMOO],Name = Kommo-o,Types = STEEL,FIGHTING,BaseStats = 115,120,105,80,90,90,GenderRatio = Female50Percent,GrowthRate = Slow,BaseExp = 270,EVs = ATTACK,3,CatchRate = 45,Happiness = 70,Abilities = BATTLEARMOR,DEFIANT,HiddenAbilities = HUSTLE,Moves = 1,METALCLAW,1,LEER,1,SHARPEN,5,FURYCUTTER,10,LOWSWEEP,14,SALAMANDERTOSS,18,QUICKGUARD,23,CROSSPOISON,27,BRICKBREAK,30,FALSESURRENDER,34,SWORDSDANCE,39,LEAFBLADE,43,SMARTBLADE,47,CLOSECOMBAT,53,IRONDEFENSE,58,INFERNALBLADE,TutorMoves = PROTECT,RETURN,FACADE,FRUSTRATION,FALSESWIPE,HIDDENPOWER,REST,FIREFANG,THUNDERFANG,AIRSLASH,UTURN,SOLARBLADE,DIG,BULLDOZE,STAMPEDE,PSYCHOCUT,ROCKTOMB,ROCKBLAST,STEALTHROCK,BEATUP,SCORESETTLER,ASSURANCE,BRUTALSWING,KNOCKOFF,ATTRACT,GOBLINSTRIKE,SMARTBLADE,BALANCERCHANGEREQUIRED,AUTOTOMIZE,IRONDEFENSE,RAZORSHELL,REVENGE,BRICKBREAK,LOWSWEEP,LOWKICK,BULKUP,CLOSECOMBAT,CROSSPOISON,TOXIC,BREAKINGSWIPE,DRAGONCLAW,CURSE,NOBLEROAR,PURGE,BODYSLAM,SUBSTITUTE,SUPERPOWER,CHAKRABLAST,TRIPLEKICK,FOCUSBLAST,THROATCHOP,IRONHEAD,SWORDSDANCE,GYROBALL,PLAYROUGH,LIGHTSABER,STONEEDGE,ZENHEADBUTT,FURYCUTTER,WORKUP,GRUDGE,BODYPRESS,COACHING,TIMEBOMB,STEELROLLER,COUPDEGRACE,LASHOUT,MAGNETICCANNON,LEAFBLADE,OUTRAGE,POISONJAB,WISH,ANCIENTGLARE,ACIDARMOR,POWERUPPUNCH,FOCUSPUNCH,DRAINPUNCH,VENDETTA,ROCKSLIDE,EggGroups = Dragon,HatchSteps = 10240,Height = 1.6,Weight = 78.2,Color = Gray,Shape = BipedalTail,Category = Warrior,Pokedex = This Pokemon adorns itself with a headress that reflects its many triumphs in combat. The longer its headress, the more fearsome it should be perceived as by others.,Generation = 7,#-------------------------------,[SCRAGGY]</v>
      </c>
    </row>
    <row r="13721" spans="1:5" x14ac:dyDescent="0.25">
      <c r="A13721" t="s">
        <v>5283</v>
      </c>
    </row>
    <row r="13722" spans="1:5" x14ac:dyDescent="0.25">
      <c r="A13722" t="s">
        <v>973</v>
      </c>
    </row>
    <row r="13723" spans="1:5" x14ac:dyDescent="0.25">
      <c r="A13723" t="s">
        <v>5284</v>
      </c>
    </row>
    <row r="13724" spans="1:5" x14ac:dyDescent="0.25">
      <c r="A13724" t="s">
        <v>6</v>
      </c>
    </row>
    <row r="13725" spans="1:5" x14ac:dyDescent="0.25">
      <c r="A13725" t="s">
        <v>175</v>
      </c>
    </row>
    <row r="13726" spans="1:5" x14ac:dyDescent="0.25">
      <c r="A13726" t="s">
        <v>1755</v>
      </c>
    </row>
    <row r="13727" spans="1:5" x14ac:dyDescent="0.25">
      <c r="A13727" t="s">
        <v>1019</v>
      </c>
    </row>
    <row r="13728" spans="1:5" x14ac:dyDescent="0.25">
      <c r="A13728" t="s">
        <v>2233</v>
      </c>
    </row>
    <row r="13729" spans="1:5" x14ac:dyDescent="0.25">
      <c r="A13729" t="s">
        <v>11</v>
      </c>
    </row>
    <row r="13730" spans="1:5" x14ac:dyDescent="0.25">
      <c r="A13730" t="s">
        <v>5268</v>
      </c>
    </row>
    <row r="13731" spans="1:5" x14ac:dyDescent="0.25">
      <c r="A13731" t="s">
        <v>4938</v>
      </c>
    </row>
    <row r="13732" spans="1:5" x14ac:dyDescent="0.25">
      <c r="A13732" t="s">
        <v>5269</v>
      </c>
    </row>
    <row r="13733" spans="1:5" x14ac:dyDescent="0.25">
      <c r="A13733" t="s">
        <v>5279</v>
      </c>
    </row>
    <row r="13734" spans="1:5" x14ac:dyDescent="0.25">
      <c r="A13734" t="s">
        <v>3418</v>
      </c>
    </row>
    <row r="13735" spans="1:5" x14ac:dyDescent="0.25">
      <c r="A13735" t="s">
        <v>4869</v>
      </c>
    </row>
    <row r="13736" spans="1:5" x14ac:dyDescent="0.25">
      <c r="A13736" t="s">
        <v>101</v>
      </c>
    </row>
    <row r="13737" spans="1:5" x14ac:dyDescent="0.25">
      <c r="A13737" t="s">
        <v>5285</v>
      </c>
    </row>
    <row r="13738" spans="1:5" x14ac:dyDescent="0.25">
      <c r="A13738" t="s">
        <v>325</v>
      </c>
    </row>
    <row r="13739" spans="1:5" x14ac:dyDescent="0.25">
      <c r="A13739" t="s">
        <v>112</v>
      </c>
    </row>
    <row r="13740" spans="1:5" x14ac:dyDescent="0.25">
      <c r="A13740" t="s">
        <v>5273</v>
      </c>
    </row>
    <row r="13741" spans="1:5" x14ac:dyDescent="0.25">
      <c r="A13741" t="s">
        <v>5286</v>
      </c>
    </row>
    <row r="13742" spans="1:5" x14ac:dyDescent="0.25">
      <c r="A13742" t="s">
        <v>618</v>
      </c>
    </row>
    <row r="13743" spans="1:5" x14ac:dyDescent="0.25">
      <c r="A13743" t="s">
        <v>1</v>
      </c>
    </row>
    <row r="13744" spans="1:5" x14ac:dyDescent="0.25">
      <c r="A13744" t="s">
        <v>5287</v>
      </c>
      <c r="E13744" t="str">
        <f>A13744&amp;","&amp;A13745&amp;","&amp;A13746&amp;","&amp;A13747&amp;","&amp;A13748&amp;","&amp;A13749&amp;","&amp;A13750&amp;","&amp;A13751&amp;","&amp;A13752&amp;","&amp;A13753&amp;","&amp;A13754&amp;","&amp;A13755&amp;","&amp;A13756&amp;","&amp;A13757&amp;","&amp;A13758&amp;","&amp;A13759&amp;","&amp;A13760&amp;","&amp;A13761&amp;","&amp;A13762&amp;","&amp;A13763&amp;","&amp;A13764&amp;","&amp;A13765&amp;","&amp;A13766&amp;","&amp;A13767&amp;","&amp;A13768</f>
        <v>[SCRAGGY],Name = Scraggy,Types = SOUND,DARK,BaseStats = 50,65,60,48,65,60,GenderRatio = Female50Percent,GrowthRate = Medium,BaseExp = 70,EVs = ATTACK,1,CatchRate = 180,Happiness = 35,Abilities = PRANKSTER,QUICKDRAW,HiddenAbilities = CACOPHONY,Moves = 1,TALKSMACK,1,LEER,4,POWERTRIP,8,BEATUP,12,FLING,16,CHATTER,20,WORKUP,24,PRANKCALL,28,SCARYFACE,32,NOISEPOLLUTION,36,SWAGGER,40,THROATCHOP,44,BOOMBOX,48,FOULPLAY,52,GOLDENBULLET,56,BOOMBURST,TutorMoves = AMNESIA,ASSURANCE,ATTRACT,BEATUP,BRICKBREAK,BULKUP,COACHING,CONFIDE,CRUNCH,DARKPULSE,DIG,DOUBLETEAM,DRAGONCLAW,DRAGONDANCE,DRACOSURGE,DRAGONTAIL,DRAINPUNCH,DUALCHOP,ENDURE,FACADE,FAKETEARS,FIREPUNCH,FLING,FOCUSBLAST,FOCUSPUNCH,FOULPLAY,FRUSTRATION,GRASSKNOT,HIDDENPOWER,ICEPUNCH,IRONDEFENSE,IRONHEAD,KNOCKOFF,LASHOUT,LOWKICK,LOWSWEEP,MEGAKICK,MEGAPUNCH,SCORESETTLER,POISONJAB,POWERUPPUNCH,PROTECT,RAINDANCE,REST,RETALIATE,RETURN,REVENGE,ROAR,ROCKSLIDE,ROCKSMASH,ROCKTOMB,ROUND,SCARYFACE,SLEEPTALK,SLUDGEBOMB,BOULDERHURL,SNARL,SNATCH,SNORE,SPITE,STONEEDGE,BRUTEFORCE,SUBSTITUTE,SUNNYDAY,SUPERFANG,SWAGGER,TAUNT,THIEF,THUNDERPUNCH,TORMENT,TOXIC,WORKUP,ZENHEADBUTT,EggMoves = FEINTATTACK,FAKEOUT,THIEF,DRUMBEATING,POWERUPPUNCH,REVERB,EggGroups = Field,HatchSteps = 3840,Height = 0.6,Weight = 11.8,Color = Purple,Shape = BipedalTail,Category = Rapper,Pokedex = This Pokemon often inhabits the urban centres and hideaway areas. It is often sharing its mix tape with others in hopes of catching its "big break".,Generation = 5,Evolutions = SCRAFTY,Level,39</v>
      </c>
    </row>
    <row r="13745" spans="1:1" x14ac:dyDescent="0.25">
      <c r="A13745" t="s">
        <v>5288</v>
      </c>
    </row>
    <row r="13746" spans="1:1" x14ac:dyDescent="0.25">
      <c r="A13746" t="s">
        <v>5289</v>
      </c>
    </row>
    <row r="13747" spans="1:1" x14ac:dyDescent="0.25">
      <c r="A13747" t="s">
        <v>5290</v>
      </c>
    </row>
    <row r="13748" spans="1:1" x14ac:dyDescent="0.25">
      <c r="A13748" t="s">
        <v>6</v>
      </c>
    </row>
    <row r="13749" spans="1:1" x14ac:dyDescent="0.25">
      <c r="A13749" t="s">
        <v>7</v>
      </c>
    </row>
    <row r="13750" spans="1:1" x14ac:dyDescent="0.25">
      <c r="A13750" t="s">
        <v>342</v>
      </c>
    </row>
    <row r="13751" spans="1:1" x14ac:dyDescent="0.25">
      <c r="A13751" t="s">
        <v>145</v>
      </c>
    </row>
    <row r="13752" spans="1:1" x14ac:dyDescent="0.25">
      <c r="A13752" t="s">
        <v>1311</v>
      </c>
    </row>
    <row r="13753" spans="1:1" x14ac:dyDescent="0.25">
      <c r="A13753" t="s">
        <v>1380</v>
      </c>
    </row>
    <row r="13754" spans="1:1" x14ac:dyDescent="0.25">
      <c r="A13754" t="s">
        <v>5291</v>
      </c>
    </row>
    <row r="13755" spans="1:1" x14ac:dyDescent="0.25">
      <c r="A13755" t="s">
        <v>5292</v>
      </c>
    </row>
    <row r="13756" spans="1:1" x14ac:dyDescent="0.25">
      <c r="A13756" t="s">
        <v>5293</v>
      </c>
    </row>
    <row r="13757" spans="1:1" x14ac:dyDescent="0.25">
      <c r="A13757" t="s">
        <v>5294</v>
      </c>
    </row>
    <row r="13758" spans="1:1" x14ac:dyDescent="0.25">
      <c r="A13758" t="s">
        <v>5295</v>
      </c>
    </row>
    <row r="13759" spans="1:1" x14ac:dyDescent="0.25">
      <c r="A13759" t="s">
        <v>367</v>
      </c>
    </row>
    <row r="13760" spans="1:1" x14ac:dyDescent="0.25">
      <c r="A13760" t="s">
        <v>290</v>
      </c>
    </row>
    <row r="13761" spans="1:5" x14ac:dyDescent="0.25">
      <c r="A13761" t="s">
        <v>19</v>
      </c>
    </row>
    <row r="13762" spans="1:5" x14ac:dyDescent="0.25">
      <c r="A13762" t="s">
        <v>5296</v>
      </c>
    </row>
    <row r="13763" spans="1:5" x14ac:dyDescent="0.25">
      <c r="A13763" t="s">
        <v>185</v>
      </c>
    </row>
    <row r="13764" spans="1:5" x14ac:dyDescent="0.25">
      <c r="A13764" t="s">
        <v>112</v>
      </c>
    </row>
    <row r="13765" spans="1:5" x14ac:dyDescent="0.25">
      <c r="A13765" t="s">
        <v>5297</v>
      </c>
    </row>
    <row r="13766" spans="1:5" x14ac:dyDescent="0.25">
      <c r="A13766" t="s">
        <v>5298</v>
      </c>
    </row>
    <row r="13767" spans="1:5" x14ac:dyDescent="0.25">
      <c r="A13767" t="s">
        <v>56</v>
      </c>
    </row>
    <row r="13768" spans="1:5" x14ac:dyDescent="0.25">
      <c r="A13768" t="s">
        <v>5299</v>
      </c>
    </row>
    <row r="13769" spans="1:5" x14ac:dyDescent="0.25">
      <c r="A13769" t="s">
        <v>1</v>
      </c>
    </row>
    <row r="13770" spans="1:5" x14ac:dyDescent="0.25">
      <c r="A13770" t="s">
        <v>5300</v>
      </c>
      <c r="E13770" t="str">
        <f>A13770&amp;","&amp;A13771&amp;","&amp;A13772&amp;","&amp;A13773&amp;","&amp;A13774&amp;","&amp;A13775&amp;","&amp;A13776&amp;","&amp;A13777&amp;","&amp;A13778&amp;","&amp;A13779&amp;","&amp;A13780&amp;","&amp;A13781&amp;","&amp;A13782&amp;","&amp;A13783&amp;","&amp;A13784&amp;","&amp;A13785&amp;","&amp;A13786&amp;","&amp;A13787&amp;","&amp;A13788&amp;","&amp;A13789&amp;","&amp;A13790&amp;","&amp;A13791&amp;","&amp;A13792&amp;","&amp;A13793&amp;","&amp;A13794</f>
        <v>[SCRAFTY],Name = Scrafty,Types = SOUND,DARK,BaseStats = 65,105,80,58,100,80,GenderRatio = Female50Percent,GrowthRate = Medium,BaseExp = 171,EVs = ATTACK,1,SPECIAL_ATTACK,1,CatchRate = 90,Happiness = 70,Abilities = PRANKSTER,QUICKDRAW,HiddenAbilities = CACOPHONY,Moves = 0,DAZZLINGGLEAM,1,DAZZLINGGLEAM,1,TALKSMACK,1,LEER,4,POWERTRIP,8,BEATUP,12,FLING,16,CHATTER,20,WORKUP,24,PRANKCALL,28,SCARYFACE,32,NOISEPOLLUTION,36,SWAGGER,40,THROATCHOP,44,BOOMBOX,48,FOULPLAY,52,GOLDENBULLET,56,BOOMBURST,TutorMoves = AMNESIA,ASSURANCE,ATTRACT,BEATUP,BRICKBREAK,BULKUP,CLOSECOMBAT,COACHING,CONFIDE,CRUNCH,DARKPULSE,DIG,DOUBLETEAM,DRAGONCLAW,DRAGONDANCE,DRACOSURGE,DRAGONTAIL,DRAINPUNCH,DUALCHOP,ENDURE,FACADE,FAKETEARS,FIREPUNCH,FLING,FOCUSBLAST,FOCUSPUNCH,FOULPLAY,FRUSTRATION,GIGAIMPACT,GRASSKNOT,HIDDENPOWER,HYPERBEAM,ICEPUNCH,IRONDEFENSE,IRONHEAD,KNOCKOFF,LASHOUT,LOWKICK,LOWSWEEP,MEGAKICK,MEGAPUNCH,OUTRAGE,SCORESETTLER,POISONJAB,POWERUPPUNCH,PROTECT,RAINDANCE,REST,RETALIATE,RETURN,REVENGE,ROAR,ROCKSLIDE,ROCKSMASH,ROCKTOMB,ROUND,SCARYFACE,SLEEPTALK,SLUDGEBOMB,BOULDERHURL,SNARL,SNATCH,SNORE,SPITE,STONEEDGE,BRUTEFORCE,SUBSTITUTE,SUNNYDAY,SUPERFANG,SWAGGER,TAUNT,THIEF,THROATCHOP,THUNDERPUNCH,TORMENT,TOXIC,WORKUP,ZENHEADBUTT,EggGroups = Field,HatchSteps = 3840,Height = 1.1,Weight = 30.0,Color = Purple,Shape = BipedalTail,Category = Rapper,Pokedex = This Pokemon has been recognized for its skill in hip-hop that it adorns itself in the best looking urban streetwear there is to be found.,Generation = 5,#-------------------------------,[CHIKORITA2]</v>
      </c>
    </row>
    <row r="13771" spans="1:5" x14ac:dyDescent="0.25">
      <c r="A13771" t="s">
        <v>5301</v>
      </c>
    </row>
    <row r="13772" spans="1:5" x14ac:dyDescent="0.25">
      <c r="A13772" t="s">
        <v>5289</v>
      </c>
    </row>
    <row r="13773" spans="1:5" x14ac:dyDescent="0.25">
      <c r="A13773" t="s">
        <v>5302</v>
      </c>
    </row>
    <row r="13774" spans="1:5" x14ac:dyDescent="0.25">
      <c r="A13774" t="s">
        <v>6</v>
      </c>
    </row>
    <row r="13775" spans="1:5" x14ac:dyDescent="0.25">
      <c r="A13775" t="s">
        <v>7</v>
      </c>
    </row>
    <row r="13776" spans="1:5" x14ac:dyDescent="0.25">
      <c r="A13776" t="s">
        <v>4252</v>
      </c>
    </row>
    <row r="13777" spans="1:1" x14ac:dyDescent="0.25">
      <c r="A13777" t="s">
        <v>1795</v>
      </c>
    </row>
    <row r="13778" spans="1:1" x14ac:dyDescent="0.25">
      <c r="A13778" t="s">
        <v>2203</v>
      </c>
    </row>
    <row r="13779" spans="1:1" x14ac:dyDescent="0.25">
      <c r="A13779" t="s">
        <v>11</v>
      </c>
    </row>
    <row r="13780" spans="1:1" x14ac:dyDescent="0.25">
      <c r="A13780" t="s">
        <v>5291</v>
      </c>
    </row>
    <row r="13781" spans="1:1" x14ac:dyDescent="0.25">
      <c r="A13781" t="s">
        <v>5292</v>
      </c>
    </row>
    <row r="13782" spans="1:1" x14ac:dyDescent="0.25">
      <c r="A13782" t="s">
        <v>5303</v>
      </c>
    </row>
    <row r="13783" spans="1:1" x14ac:dyDescent="0.25">
      <c r="A13783" t="s">
        <v>5304</v>
      </c>
    </row>
    <row r="13784" spans="1:1" x14ac:dyDescent="0.25">
      <c r="A13784" t="s">
        <v>367</v>
      </c>
    </row>
    <row r="13785" spans="1:1" x14ac:dyDescent="0.25">
      <c r="A13785" t="s">
        <v>290</v>
      </c>
    </row>
    <row r="13786" spans="1:1" x14ac:dyDescent="0.25">
      <c r="A13786" t="s">
        <v>195</v>
      </c>
    </row>
    <row r="13787" spans="1:1" x14ac:dyDescent="0.25">
      <c r="A13787" t="s">
        <v>743</v>
      </c>
    </row>
    <row r="13788" spans="1:1" x14ac:dyDescent="0.25">
      <c r="A13788" t="s">
        <v>185</v>
      </c>
    </row>
    <row r="13789" spans="1:1" x14ac:dyDescent="0.25">
      <c r="A13789" t="s">
        <v>112</v>
      </c>
    </row>
    <row r="13790" spans="1:1" x14ac:dyDescent="0.25">
      <c r="A13790" t="s">
        <v>5297</v>
      </c>
    </row>
    <row r="13791" spans="1:1" x14ac:dyDescent="0.25">
      <c r="A13791" t="s">
        <v>5305</v>
      </c>
    </row>
    <row r="13792" spans="1:1" x14ac:dyDescent="0.25">
      <c r="A13792" t="s">
        <v>56</v>
      </c>
    </row>
    <row r="13793" spans="1:5" x14ac:dyDescent="0.25">
      <c r="A13793" t="s">
        <v>1</v>
      </c>
    </row>
    <row r="13794" spans="1:5" x14ac:dyDescent="0.25">
      <c r="A13794" t="s">
        <v>5306</v>
      </c>
      <c r="E13794" t="str">
        <f>A13794&amp;","&amp;A13795&amp;","&amp;A13796&amp;","&amp;A13797&amp;","&amp;A13798&amp;","&amp;A13799&amp;","&amp;A13800&amp;","&amp;A13801&amp;","&amp;A13802&amp;","&amp;A13803&amp;","&amp;A13804&amp;","&amp;A13805&amp;","&amp;A13806&amp;","&amp;A13807&amp;","&amp;A13808&amp;","&amp;A13809&amp;","&amp;A13810&amp;","&amp;A13811&amp;","&amp;A13812&amp;","&amp;A13813&amp;","&amp;A13814&amp;","&amp;A13815&amp;","&amp;A13816&amp;","&amp;A13817&amp;","&amp;A13818</f>
        <v>[CHIKORITA2],Name = T.Chikorita,Types = ELECTRIC,STEEL,BaseStats = 45,49,65,45,49,65,GenderRatio = FemaleOneEighth,GrowthRate = Parabolic,BaseExp = 64,EVs = SPECIAL_DEFENSE,1,CatchRate = 45,Happiness = 70,Abilities = LIGHTNINGROD,HiddenAbilities = LEAFGUARD,Moves = 1,TACKLE,1,GROWL,6,RAZORLEAF,9,POISONPOWDER,12,SYNTHESIS,17,REFLECT,20,MAGICALLEAF,23,NATURALGIFT,28,SWEETSCENT,31,LIGHTSCREEN,34,BODYSLAM,39,SAFEGUARD,42,AROMATHERAPY,45,SOLARBEAM,TutorMoves = ATTRACT,BULLETSEED,CONFIDE,CUT,DOUBLETEAM,ECHOEDVOICE,ENDURE,ENERGYBALL,FACADE,FRUSTRATION,GIGADRAIN,GRASSKNOT,GRASSPLEDGE,HIDDENPOWER,LIGHTSCREEN,MAGICCOAT,NATUREPOWER,PROTECT,REFLECT,REST,RETURN,ROUND,SAFEGUARD,PEPPERBURST,SLEEPTALK,SNORE,SOLARBEAM,SUBSTITUTE,SUNNYDAY,SWAGGER,SWORDSDANCE,SYNTHESIS,TOXIC,WORKUP,WORRYSEED,EggMoves = VINEWHIP,LEECHSEED,COUNTER,ANCIENTPOWER,FLAIL,NATUREPOWER,INGRAIN,GRASSWHISTLE,LEAFSTORM,AROMATHERAPY,WRINGOUT,BODYSLAM,REFRESH,HEALPULSE,GRASSYTERRAIN,EggGroups = Monster,HatchSteps = 5120,Height = 0.9,Weight = 6.4,Color = Green,Shape = Quadruped,Habitat = Grassland,Category = Lightning Rod,Pokedex = This Pokemon has electrical currents swirling from its antennae that it can channel and redirect in any direction it chooses.,Generation = 2</v>
      </c>
    </row>
    <row r="13795" spans="1:5" x14ac:dyDescent="0.25">
      <c r="A13795" t="s">
        <v>5307</v>
      </c>
    </row>
    <row r="13796" spans="1:5" x14ac:dyDescent="0.25">
      <c r="A13796" t="s">
        <v>5308</v>
      </c>
    </row>
    <row r="13797" spans="1:5" x14ac:dyDescent="0.25">
      <c r="A13797" t="s">
        <v>5309</v>
      </c>
    </row>
    <row r="13798" spans="1:5" x14ac:dyDescent="0.25">
      <c r="A13798" t="s">
        <v>543</v>
      </c>
    </row>
    <row r="13799" spans="1:5" x14ac:dyDescent="0.25">
      <c r="A13799" t="s">
        <v>43</v>
      </c>
    </row>
    <row r="13800" spans="1:5" x14ac:dyDescent="0.25">
      <c r="A13800" t="s">
        <v>317</v>
      </c>
    </row>
    <row r="13801" spans="1:5" x14ac:dyDescent="0.25">
      <c r="A13801" t="s">
        <v>9</v>
      </c>
    </row>
    <row r="13802" spans="1:5" x14ac:dyDescent="0.25">
      <c r="A13802" t="s">
        <v>2233</v>
      </c>
    </row>
    <row r="13803" spans="1:5" x14ac:dyDescent="0.25">
      <c r="A13803" t="s">
        <v>11</v>
      </c>
    </row>
    <row r="13804" spans="1:5" x14ac:dyDescent="0.25">
      <c r="A13804" t="s">
        <v>5310</v>
      </c>
    </row>
    <row r="13805" spans="1:5" x14ac:dyDescent="0.25">
      <c r="A13805" t="s">
        <v>4417</v>
      </c>
    </row>
    <row r="13806" spans="1:5" x14ac:dyDescent="0.25">
      <c r="A13806" t="s">
        <v>5311</v>
      </c>
    </row>
    <row r="13807" spans="1:5" x14ac:dyDescent="0.25">
      <c r="A13807" t="s">
        <v>2877</v>
      </c>
    </row>
    <row r="13808" spans="1:5" x14ac:dyDescent="0.25">
      <c r="A13808" t="s">
        <v>5312</v>
      </c>
    </row>
    <row r="13809" spans="1:5" x14ac:dyDescent="0.25">
      <c r="A13809" t="s">
        <v>700</v>
      </c>
    </row>
    <row r="13810" spans="1:5" x14ac:dyDescent="0.25">
      <c r="A13810" t="s">
        <v>614</v>
      </c>
    </row>
    <row r="13811" spans="1:5" x14ac:dyDescent="0.25">
      <c r="A13811" t="s">
        <v>675</v>
      </c>
    </row>
    <row r="13812" spans="1:5" x14ac:dyDescent="0.25">
      <c r="A13812" t="s">
        <v>2879</v>
      </c>
    </row>
    <row r="13813" spans="1:5" x14ac:dyDescent="0.25">
      <c r="A13813" t="s">
        <v>237</v>
      </c>
    </row>
    <row r="13814" spans="1:5" x14ac:dyDescent="0.25">
      <c r="A13814" t="s">
        <v>551</v>
      </c>
    </row>
    <row r="13815" spans="1:5" x14ac:dyDescent="0.25">
      <c r="A13815" t="s">
        <v>2880</v>
      </c>
    </row>
    <row r="13816" spans="1:5" x14ac:dyDescent="0.25">
      <c r="A13816" t="s">
        <v>5313</v>
      </c>
    </row>
    <row r="13817" spans="1:5" x14ac:dyDescent="0.25">
      <c r="A13817" t="s">
        <v>5314</v>
      </c>
    </row>
    <row r="13818" spans="1:5" x14ac:dyDescent="0.25">
      <c r="A13818" t="s">
        <v>223</v>
      </c>
    </row>
    <row r="13819" spans="1:5" x14ac:dyDescent="0.25">
      <c r="A13819" t="s">
        <v>5315</v>
      </c>
    </row>
    <row r="13820" spans="1:5" x14ac:dyDescent="0.25">
      <c r="A13820" t="s">
        <v>1</v>
      </c>
    </row>
    <row r="13821" spans="1:5" x14ac:dyDescent="0.25">
      <c r="A13821" t="s">
        <v>5316</v>
      </c>
      <c r="E13821" t="str">
        <f>A13821&amp;","&amp;A13822&amp;","&amp;A13823&amp;","&amp;A13824&amp;","&amp;A13825&amp;","&amp;A13826&amp;","&amp;A13827&amp;","&amp;A13828&amp;","&amp;A13829&amp;","&amp;A13830&amp;","&amp;A13831&amp;","&amp;A13832&amp;","&amp;A13833&amp;","&amp;A13834&amp;","&amp;A13835&amp;","&amp;A13836&amp;","&amp;A13837&amp;","&amp;A13838&amp;","&amp;A13839&amp;","&amp;A13840&amp;","&amp;A13841&amp;","&amp;A13842&amp;","&amp;A13843&amp;","&amp;A13844&amp;","&amp;A13845</f>
        <v>[BAYLEEF2],Name = T.Bayleef,Types = ELECTRIC,STEEL,BaseStats = 60,62,80,60,63,80,GenderRatio = FemaleOneEighth,GrowthRate = Parabolic,BaseExp = 142,EVs = DEFENSE,1,SPECIAL_DEFENSE,1,CatchRate = 45,Happiness = 70,Abilities = LIGHTNINGROD,HiddenAbilities = LEAFGUARD,Moves = 1,TACKLE,1,GROWL,1,RAZORLEAF,1,POISONPOWDER,6,RAZORLEAF,9,POISONPOWDER,12,SYNTHESIS,18,REFLECT,22,MAGICALLEAF,26,NATURALGIFT,32,SWEETSCENT,36,LIGHTSCREEN,40,BODYSLAM,46,SAFEGUARD,50,AROMATHERAPY,54,SOLARBEAM,TutorMoves = ATTRACT,BULLETSEED,CONFIDE,CUT,DOUBLETEAM,ECHOEDVOICE,ENDURE,ENERGYBALL,FACADE,FRUSTRATION,GIGADRAIN,GRASSKNOT,GRASSPLEDGE,HIDDENPOWER,LASERFOCUS,LIGHTSCREEN,MAGICCOAT,NATUREPOWER,PROTECT,REFLECT,REST,RETURN,ROCKSMASH,ROUND,SAFEGUARD,PEPPERBURST,SLEEPTALK,SNORE,SOLARBEAM,BRUTEFORCE,SUBSTITUTE,SUNNYDAY,SWAGGER,SWORDSDANCE,SYNTHESIS,TOXIC,WORKUP,WORRYSEED,EggGroups = Monster,HatchSteps = 5120,Height = 1.2,Weight = 15.8,Color = Green,Shape = Quadruped,Habitat = Grassland,Category = Lightning Rod,Pokedex = When it thunder storms, this Pokemon can use the electrical rod on its head to attract certain electrical attacks.,Generation = 2,Evolutions = MEGANIUM2,Level,32</v>
      </c>
    </row>
    <row r="13822" spans="1:5" x14ac:dyDescent="0.25">
      <c r="A13822" t="s">
        <v>5317</v>
      </c>
    </row>
    <row r="13823" spans="1:5" x14ac:dyDescent="0.25">
      <c r="A13823" t="s">
        <v>5308</v>
      </c>
    </row>
    <row r="13824" spans="1:5" x14ac:dyDescent="0.25">
      <c r="A13824" t="s">
        <v>5318</v>
      </c>
    </row>
    <row r="13825" spans="1:1" x14ac:dyDescent="0.25">
      <c r="A13825" t="s">
        <v>543</v>
      </c>
    </row>
    <row r="13826" spans="1:1" x14ac:dyDescent="0.25">
      <c r="A13826" t="s">
        <v>43</v>
      </c>
    </row>
    <row r="13827" spans="1:1" x14ac:dyDescent="0.25">
      <c r="A13827" t="s">
        <v>98</v>
      </c>
    </row>
    <row r="13828" spans="1:1" x14ac:dyDescent="0.25">
      <c r="A13828" t="s">
        <v>1470</v>
      </c>
    </row>
    <row r="13829" spans="1:1" x14ac:dyDescent="0.25">
      <c r="A13829" t="s">
        <v>2233</v>
      </c>
    </row>
    <row r="13830" spans="1:1" x14ac:dyDescent="0.25">
      <c r="A13830" t="s">
        <v>11</v>
      </c>
    </row>
    <row r="13831" spans="1:1" x14ac:dyDescent="0.25">
      <c r="A13831" t="s">
        <v>5310</v>
      </c>
    </row>
    <row r="13832" spans="1:1" x14ac:dyDescent="0.25">
      <c r="A13832" t="s">
        <v>4417</v>
      </c>
    </row>
    <row r="13833" spans="1:1" x14ac:dyDescent="0.25">
      <c r="A13833" t="s">
        <v>5319</v>
      </c>
    </row>
    <row r="13834" spans="1:1" x14ac:dyDescent="0.25">
      <c r="A13834" t="s">
        <v>2887</v>
      </c>
    </row>
    <row r="13835" spans="1:1" x14ac:dyDescent="0.25">
      <c r="A13835" t="s">
        <v>700</v>
      </c>
    </row>
    <row r="13836" spans="1:1" x14ac:dyDescent="0.25">
      <c r="A13836" t="s">
        <v>614</v>
      </c>
    </row>
    <row r="13837" spans="1:1" x14ac:dyDescent="0.25">
      <c r="A13837" t="s">
        <v>36</v>
      </c>
    </row>
    <row r="13838" spans="1:1" x14ac:dyDescent="0.25">
      <c r="A13838" t="s">
        <v>2888</v>
      </c>
    </row>
    <row r="13839" spans="1:1" x14ac:dyDescent="0.25">
      <c r="A13839" t="s">
        <v>237</v>
      </c>
    </row>
    <row r="13840" spans="1:1" x14ac:dyDescent="0.25">
      <c r="A13840" t="s">
        <v>551</v>
      </c>
    </row>
    <row r="13841" spans="1:5" x14ac:dyDescent="0.25">
      <c r="A13841" t="s">
        <v>2880</v>
      </c>
    </row>
    <row r="13842" spans="1:5" x14ac:dyDescent="0.25">
      <c r="A13842" t="s">
        <v>5313</v>
      </c>
    </row>
    <row r="13843" spans="1:5" x14ac:dyDescent="0.25">
      <c r="A13843" t="s">
        <v>5320</v>
      </c>
    </row>
    <row r="13844" spans="1:5" x14ac:dyDescent="0.25">
      <c r="A13844" t="s">
        <v>223</v>
      </c>
    </row>
    <row r="13845" spans="1:5" x14ac:dyDescent="0.25">
      <c r="A13845" t="s">
        <v>5321</v>
      </c>
    </row>
    <row r="13846" spans="1:5" x14ac:dyDescent="0.25">
      <c r="A13846" t="s">
        <v>1</v>
      </c>
    </row>
    <row r="13847" spans="1:5" x14ac:dyDescent="0.25">
      <c r="A13847" t="s">
        <v>5322</v>
      </c>
      <c r="E13847" t="str">
        <f>A13847&amp;","&amp;A13848&amp;","&amp;A13849&amp;","&amp;A13850&amp;","&amp;A13851&amp;","&amp;A13852&amp;","&amp;A13853&amp;","&amp;A13854&amp;","&amp;A13855&amp;","&amp;A13856&amp;","&amp;A13857&amp;","&amp;A13858&amp;","&amp;A13859&amp;","&amp;A13860&amp;","&amp;A13861&amp;","&amp;A13862&amp;","&amp;A13863&amp;","&amp;A13864&amp;","&amp;A13865&amp;","&amp;A13866&amp;","&amp;A13867&amp;","&amp;A13868&amp;","&amp;A13869&amp;","&amp;A13870&amp;","&amp;A13871</f>
        <v>[MEGANIUM2],Name = T.Meganium,Types = ELECTRIC,STEEL,BaseStats = 80,82,100,80,83,100,GenderRatio = FemaleOneEighth,GrowthRate = Parabolic,BaseExp = 236,EVs = DEFENSE,1,SPECIAL_DEFENSE,2,CatchRate = 45,Happiness = 70,Abilities = LIGHTNINGROD,HiddenAbilities = LEAFGUARD,Moves = 0,PETALDANCE,1,PETALDANCE,1,PETALBLIZZARD,1,TACKLE,1,GROWL,1,RAZORLEAF,1,POISONPOWDER,6,RAZORLEAF,9,POISONPOWDER,12,SYNTHESIS,18,REFLECT,22,MAGICALLEAF,26,NATURALGIFT,34,SWEETSCENT,40,LIGHTSCREEN,46,BODYSLAM,54,SAFEGUARD,60,AROMATHERAPY,66,SOLARBEAM,70,PETALBLIZZARD,TutorMoves = ATTRACT,BULLDOZE,BULLETSEED,CONFIDE,CUT,DOUBLETEAM,DRAGONTAIL,EARTHQUAKE,ECHOEDVOICE,ENDURE,ENERGYBALL,FACADE,FRENZYPLANT,FRUSTRATION,GIGADRAIN,GIGAIMPACT,GRASSKNOT,GRASSPLEDGE,HIDDENPOWER,HYPERBEAM,LASERFOCUS,LIGHTSCREEN,MAGICCOAT,NATUREPOWER,OUTRAGE,PROTECT,REFLECT,REST,RETURN,ROCKSMASH,ROUND,SAFEGUARD,PEPPERBURST,SLEEPTALK,SNORE,SOLARBEAM,STAMPEDE,BRUTEFORCE,SUBSTITUTE,SUNNYDAY,SWAGGER,SWORDSDANCE,SYNTHESIS,TOXIC,WORKUP,WORRYSEED,EggGroups = Monster,HatchSteps = 5120,Height = 1.8,Weight = 100.5,Color = Green,Shape = Quadruped,Habitat = Grassland,Category = Lightning Rod,Pokedex = This Pokemon is able to redirect electrical attacks using the circular field around its neck or absorb it to empower itself.,Generation = 2,#-------------------------------</v>
      </c>
    </row>
    <row r="13848" spans="1:5" x14ac:dyDescent="0.25">
      <c r="A13848" t="s">
        <v>5323</v>
      </c>
    </row>
    <row r="13849" spans="1:5" x14ac:dyDescent="0.25">
      <c r="A13849" t="s">
        <v>5308</v>
      </c>
    </row>
    <row r="13850" spans="1:5" x14ac:dyDescent="0.25">
      <c r="A13850" t="s">
        <v>5324</v>
      </c>
    </row>
    <row r="13851" spans="1:5" x14ac:dyDescent="0.25">
      <c r="A13851" t="s">
        <v>543</v>
      </c>
    </row>
    <row r="13852" spans="1:5" x14ac:dyDescent="0.25">
      <c r="A13852" t="s">
        <v>43</v>
      </c>
    </row>
    <row r="13853" spans="1:5" x14ac:dyDescent="0.25">
      <c r="A13853" t="s">
        <v>1357</v>
      </c>
    </row>
    <row r="13854" spans="1:5" x14ac:dyDescent="0.25">
      <c r="A13854" t="s">
        <v>2894</v>
      </c>
    </row>
    <row r="13855" spans="1:5" x14ac:dyDescent="0.25">
      <c r="A13855" t="s">
        <v>2233</v>
      </c>
    </row>
    <row r="13856" spans="1:5" x14ac:dyDescent="0.25">
      <c r="A13856" t="s">
        <v>11</v>
      </c>
    </row>
    <row r="13857" spans="1:5" x14ac:dyDescent="0.25">
      <c r="A13857" t="s">
        <v>5310</v>
      </c>
    </row>
    <row r="13858" spans="1:5" x14ac:dyDescent="0.25">
      <c r="A13858" t="s">
        <v>4417</v>
      </c>
    </row>
    <row r="13859" spans="1:5" x14ac:dyDescent="0.25">
      <c r="A13859" t="s">
        <v>5325</v>
      </c>
    </row>
    <row r="13860" spans="1:5" x14ac:dyDescent="0.25">
      <c r="A13860" t="s">
        <v>2896</v>
      </c>
    </row>
    <row r="13861" spans="1:5" x14ac:dyDescent="0.25">
      <c r="A13861" t="s">
        <v>700</v>
      </c>
    </row>
    <row r="13862" spans="1:5" x14ac:dyDescent="0.25">
      <c r="A13862" t="s">
        <v>614</v>
      </c>
    </row>
    <row r="13863" spans="1:5" x14ac:dyDescent="0.25">
      <c r="A13863" t="s">
        <v>138</v>
      </c>
    </row>
    <row r="13864" spans="1:5" x14ac:dyDescent="0.25">
      <c r="A13864" t="s">
        <v>2897</v>
      </c>
    </row>
    <row r="13865" spans="1:5" x14ac:dyDescent="0.25">
      <c r="A13865" t="s">
        <v>237</v>
      </c>
    </row>
    <row r="13866" spans="1:5" x14ac:dyDescent="0.25">
      <c r="A13866" t="s">
        <v>551</v>
      </c>
    </row>
    <row r="13867" spans="1:5" x14ac:dyDescent="0.25">
      <c r="A13867" t="s">
        <v>2880</v>
      </c>
    </row>
    <row r="13868" spans="1:5" x14ac:dyDescent="0.25">
      <c r="A13868" t="s">
        <v>5313</v>
      </c>
    </row>
    <row r="13869" spans="1:5" x14ac:dyDescent="0.25">
      <c r="A13869" t="s">
        <v>5326</v>
      </c>
    </row>
    <row r="13870" spans="1:5" x14ac:dyDescent="0.25">
      <c r="A13870" t="s">
        <v>223</v>
      </c>
    </row>
    <row r="13871" spans="1:5" x14ac:dyDescent="0.25">
      <c r="A13871" t="s">
        <v>1</v>
      </c>
    </row>
    <row r="13872" spans="1:5" x14ac:dyDescent="0.25">
      <c r="A13872" t="s">
        <v>5327</v>
      </c>
      <c r="E13872" t="str">
        <f>A13872&amp;","&amp;A13873&amp;","&amp;A13874&amp;","&amp;A13875&amp;","&amp;A13876&amp;","&amp;A13877&amp;","&amp;A13878&amp;","&amp;A13879&amp;","&amp;A13880&amp;","&amp;A13881&amp;","&amp;A13882&amp;","&amp;A13883&amp;","&amp;A13884&amp;","&amp;A13885&amp;","&amp;A13886&amp;","&amp;A13887&amp;","&amp;A13888&amp;","&amp;A13889&amp;","&amp;A13890&amp;","&amp;A13891&amp;","&amp;A13892&amp;","&amp;A13893&amp;","&amp;A13894&amp;","&amp;A13895&amp;","&amp;A13896</f>
        <v>[CYNDAQUIL2],Name = T.Cyndaquil,Types = ICE,BaseStats = 59,32,43,65,60,50,GenderRatio = FemaleOneEighth,GrowthRate = Parabolic,BaseExp = 62,EVs = SPEED,1,CatchRate = 45,Happiness = 70,Abilities = WONDERSKIN,SNOWCLOAK,HiddenAbilities = ICYVEINS,Moves = 1,ICEVORTEX,1,SNOWFLAKES,6,DIAMONDSHARD,10,MIST,13,ICYWIND,19,MINERALWAVE,22,GLISTEN,28,FLASH,31,FROZENHEART,36,GLACIATE,42,DIAMONDSTORM,47,FLASHCANNON,55,ICEBEAM,59,MOONSTONERAY,TutorMoves = STREAMRUSH,ATTRACT,CONFIDE,COVET,CUT,DIG,DOUBLETEAM,ENDURE,FACADE,FIREBLAST,FIREPLEDGE,FLAMECHARGE,FLAMETHROWER,FRUSTRATION,HEATWAVE,HIDDENPOWER,NATUREPOWER,OVERHEAT,PROTECT,REST,RETURN,ROUND,SLEEPTALK,SNORE,SUBSTITUTE,SUNNYDAY,SWAGGER,SWIFT,TOXIC,WILDCHARGE,WILLOWISP,WORKUP,EggMoves = FURYSWIPES,QUICKATTACK,REVERSAL,THRASH,FORESIGHT,COVET,HOWL,CRUSHCLAW,DOUBLEEDGE,DOUBLEKICK,FLAREBLITZ,EXTRASENSORY,NATUREPOWER,FLAMEBURST,EggGroups = Field,HatchSteps = 5120,Height = 0.5,Weight = 7.9,Color = Blue,Shape = Bipedal,Habitat = Grassland,Category = Snow Mouse,Pokedex = It has a timid nature. If it is startled, the ice on its back glistens brightly.,Generation = 2</v>
      </c>
    </row>
    <row r="13873" spans="1:1" x14ac:dyDescent="0.25">
      <c r="A13873" t="s">
        <v>5328</v>
      </c>
    </row>
    <row r="13874" spans="1:1" x14ac:dyDescent="0.25">
      <c r="A13874" t="s">
        <v>1231</v>
      </c>
    </row>
    <row r="13875" spans="1:1" x14ac:dyDescent="0.25">
      <c r="A13875" t="s">
        <v>5329</v>
      </c>
    </row>
    <row r="13876" spans="1:1" x14ac:dyDescent="0.25">
      <c r="A13876" t="s">
        <v>543</v>
      </c>
    </row>
    <row r="13877" spans="1:1" x14ac:dyDescent="0.25">
      <c r="A13877" t="s">
        <v>43</v>
      </c>
    </row>
    <row r="13878" spans="1:1" x14ac:dyDescent="0.25">
      <c r="A13878" t="s">
        <v>84</v>
      </c>
    </row>
    <row r="13879" spans="1:1" x14ac:dyDescent="0.25">
      <c r="A13879" t="s">
        <v>119</v>
      </c>
    </row>
    <row r="13880" spans="1:1" x14ac:dyDescent="0.25">
      <c r="A13880" t="s">
        <v>2233</v>
      </c>
    </row>
    <row r="13881" spans="1:1" x14ac:dyDescent="0.25">
      <c r="A13881" t="s">
        <v>11</v>
      </c>
    </row>
    <row r="13882" spans="1:1" x14ac:dyDescent="0.25">
      <c r="A13882" t="s">
        <v>5330</v>
      </c>
    </row>
    <row r="13883" spans="1:1" x14ac:dyDescent="0.25">
      <c r="A13883" t="s">
        <v>5331</v>
      </c>
    </row>
    <row r="13884" spans="1:1" x14ac:dyDescent="0.25">
      <c r="A13884" t="s">
        <v>5332</v>
      </c>
    </row>
    <row r="13885" spans="1:1" x14ac:dyDescent="0.25">
      <c r="A13885" t="s">
        <v>5333</v>
      </c>
    </row>
    <row r="13886" spans="1:1" x14ac:dyDescent="0.25">
      <c r="A13886" t="s">
        <v>5334</v>
      </c>
    </row>
    <row r="13887" spans="1:1" x14ac:dyDescent="0.25">
      <c r="A13887" t="s">
        <v>367</v>
      </c>
    </row>
    <row r="13888" spans="1:1" x14ac:dyDescent="0.25">
      <c r="A13888" t="s">
        <v>614</v>
      </c>
    </row>
    <row r="13889" spans="1:5" x14ac:dyDescent="0.25">
      <c r="A13889" t="s">
        <v>452</v>
      </c>
    </row>
    <row r="13890" spans="1:5" x14ac:dyDescent="0.25">
      <c r="A13890" t="s">
        <v>2908</v>
      </c>
    </row>
    <row r="13891" spans="1:5" x14ac:dyDescent="0.25">
      <c r="A13891" t="s">
        <v>53</v>
      </c>
    </row>
    <row r="13892" spans="1:5" x14ac:dyDescent="0.25">
      <c r="A13892" t="s">
        <v>369</v>
      </c>
    </row>
    <row r="13893" spans="1:5" x14ac:dyDescent="0.25">
      <c r="A13893" t="s">
        <v>2880</v>
      </c>
    </row>
    <row r="13894" spans="1:5" x14ac:dyDescent="0.25">
      <c r="A13894" t="s">
        <v>5335</v>
      </c>
    </row>
    <row r="13895" spans="1:5" x14ac:dyDescent="0.25">
      <c r="A13895" t="s">
        <v>5336</v>
      </c>
    </row>
    <row r="13896" spans="1:5" x14ac:dyDescent="0.25">
      <c r="A13896" t="s">
        <v>223</v>
      </c>
    </row>
    <row r="13897" spans="1:5" x14ac:dyDescent="0.25">
      <c r="A13897" t="s">
        <v>5337</v>
      </c>
    </row>
    <row r="13898" spans="1:5" x14ac:dyDescent="0.25">
      <c r="A13898" t="s">
        <v>1</v>
      </c>
    </row>
    <row r="13899" spans="1:5" x14ac:dyDescent="0.25">
      <c r="A13899" t="s">
        <v>5338</v>
      </c>
      <c r="E13899" t="str">
        <f>A13899&amp;","&amp;A13900&amp;","&amp;A13901&amp;","&amp;A13902&amp;","&amp;A13903&amp;","&amp;A13904&amp;","&amp;A13905&amp;","&amp;A13906&amp;","&amp;A13907&amp;","&amp;A13908&amp;","&amp;A13909&amp;","&amp;A13910&amp;","&amp;A13911&amp;","&amp;A13912&amp;","&amp;A13913&amp;","&amp;A13914&amp;","&amp;A13915&amp;","&amp;A13916&amp;","&amp;A13917&amp;","&amp;A13918&amp;","&amp;A13919&amp;","&amp;A13920&amp;","&amp;A13921&amp;","&amp;A13922&amp;","&amp;A13923</f>
        <v>[QUILAVA2],Name = T.Quilava,Types = ICE,BaseStats = 78,39,58,85,80,65,GenderRatio = FemaleOneEighth,GrowthRate = Parabolic,BaseExp = 142,EVs = SPECIAL_ATTACK,1,SPEED,1,CatchRate = 45,Happiness = 70,Abilities = WONDERSKIN,SNOWCLOAK,HiddenAbilities = ICYVEINS,Moves = 1,ICEVORTEX,1,SNOWFLAKES,6,DIAMONDSHARD,10,MIST,13,ICYWIND,19,MINERALWAVE,22,GLISTEN,28,FLASH,31,FROZENHEART,36,GLACIATE,42,DIAMONDSTORM,47,FLASHCANNON,55,ICEBEAM,59,MOONSTONERAY,TutorMoves = STREAMRUSH,ATTRACT,BRICKBREAK,CONFIDE,COVET,CUT,DIG,DOUBLETEAM,ENDURE,FACADE,FIREBLAST,FIREPLEDGE,FLAMECHARGE,FLAMETHROWER,FOCUSPUNCH,FRUSTRATION,HEATWAVE,HIDDENPOWER,NATUREPOWER,OVERHEAT,PROTECT,REST,RETURN,ROAR,ROCKSMASH,ROUND,SLEEPTALK,SNORE,BRUTEFORCE,SUBSTITUTE,SUNNYDAY,SWAGGER,SWIFT,TOXIC,WILDCHARGE,WILLOWISP,WORKUP,EggGroups = Field,HatchSteps = 5120,Height = 0.9,Weight = 19.0,Color = Blue,Shape = Quadruped,Habitat = Grassland,Category = Snow Mouse,Pokedex = It can curl into a ball such that it is able to present itself as a natural formation of ice crystals.,Generation = 2,Evolutions = TYPHLOSION2,Level,36</v>
      </c>
    </row>
    <row r="13900" spans="1:5" x14ac:dyDescent="0.25">
      <c r="A13900" t="s">
        <v>5339</v>
      </c>
    </row>
    <row r="13901" spans="1:5" x14ac:dyDescent="0.25">
      <c r="A13901" t="s">
        <v>1231</v>
      </c>
    </row>
    <row r="13902" spans="1:5" x14ac:dyDescent="0.25">
      <c r="A13902" t="s">
        <v>5340</v>
      </c>
    </row>
    <row r="13903" spans="1:5" x14ac:dyDescent="0.25">
      <c r="A13903" t="s">
        <v>543</v>
      </c>
    </row>
    <row r="13904" spans="1:5" x14ac:dyDescent="0.25">
      <c r="A13904" t="s">
        <v>43</v>
      </c>
    </row>
    <row r="13905" spans="1:1" x14ac:dyDescent="0.25">
      <c r="A13905" t="s">
        <v>98</v>
      </c>
    </row>
    <row r="13906" spans="1:1" x14ac:dyDescent="0.25">
      <c r="A13906" t="s">
        <v>333</v>
      </c>
    </row>
    <row r="13907" spans="1:1" x14ac:dyDescent="0.25">
      <c r="A13907" t="s">
        <v>2233</v>
      </c>
    </row>
    <row r="13908" spans="1:1" x14ac:dyDescent="0.25">
      <c r="A13908" t="s">
        <v>11</v>
      </c>
    </row>
    <row r="13909" spans="1:1" x14ac:dyDescent="0.25">
      <c r="A13909" t="s">
        <v>5330</v>
      </c>
    </row>
    <row r="13910" spans="1:1" x14ac:dyDescent="0.25">
      <c r="A13910" t="s">
        <v>5331</v>
      </c>
    </row>
    <row r="13911" spans="1:1" x14ac:dyDescent="0.25">
      <c r="A13911" t="s">
        <v>5332</v>
      </c>
    </row>
    <row r="13912" spans="1:1" x14ac:dyDescent="0.25">
      <c r="A13912" t="s">
        <v>5341</v>
      </c>
    </row>
    <row r="13913" spans="1:1" x14ac:dyDescent="0.25">
      <c r="A13913" t="s">
        <v>367</v>
      </c>
    </row>
    <row r="13914" spans="1:1" x14ac:dyDescent="0.25">
      <c r="A13914" t="s">
        <v>614</v>
      </c>
    </row>
    <row r="13915" spans="1:1" x14ac:dyDescent="0.25">
      <c r="A13915" t="s">
        <v>675</v>
      </c>
    </row>
    <row r="13916" spans="1:1" x14ac:dyDescent="0.25">
      <c r="A13916" t="s">
        <v>2917</v>
      </c>
    </row>
    <row r="13917" spans="1:1" x14ac:dyDescent="0.25">
      <c r="A13917" t="s">
        <v>53</v>
      </c>
    </row>
    <row r="13918" spans="1:1" x14ac:dyDescent="0.25">
      <c r="A13918" t="s">
        <v>551</v>
      </c>
    </row>
    <row r="13919" spans="1:1" x14ac:dyDescent="0.25">
      <c r="A13919" t="s">
        <v>2880</v>
      </c>
    </row>
    <row r="13920" spans="1:1" x14ac:dyDescent="0.25">
      <c r="A13920" t="s">
        <v>5335</v>
      </c>
    </row>
    <row r="13921" spans="1:5" x14ac:dyDescent="0.25">
      <c r="A13921" t="s">
        <v>5342</v>
      </c>
    </row>
    <row r="13922" spans="1:5" x14ac:dyDescent="0.25">
      <c r="A13922" t="s">
        <v>223</v>
      </c>
    </row>
    <row r="13923" spans="1:5" x14ac:dyDescent="0.25">
      <c r="A13923" t="s">
        <v>5343</v>
      </c>
    </row>
    <row r="13924" spans="1:5" x14ac:dyDescent="0.25">
      <c r="A13924" t="s">
        <v>1</v>
      </c>
    </row>
    <row r="13925" spans="1:5" x14ac:dyDescent="0.25">
      <c r="A13925" t="s">
        <v>5344</v>
      </c>
      <c r="E13925" t="str">
        <f>A13925&amp;","&amp;A13926&amp;","&amp;A13927&amp;","&amp;A13928&amp;","&amp;A13929&amp;","&amp;A13930&amp;","&amp;A13931&amp;","&amp;A13932&amp;","&amp;A13933&amp;","&amp;A13934&amp;","&amp;A13935&amp;","&amp;A13936&amp;","&amp;A13937&amp;","&amp;A13938&amp;","&amp;A13939&amp;","&amp;A13940&amp;","&amp;A13941&amp;","&amp;A13942&amp;","&amp;A13943&amp;","&amp;A13944&amp;","&amp;A13945&amp;","&amp;A13946&amp;","&amp;A13947&amp;","&amp;A13948&amp;","&amp;A13949</f>
        <v>[TYPHLOSION2],Name = T.Typhlosion,Types = ICE,BaseStats = 98,64,78,109,100,85,GenderRatio = FemaleOneEighth,GrowthRate = Parabolic,BaseExp = 240,EVs = SPECIAL_ATTACK,3,CatchRate = 45,Happiness = 70,Abilities = WONDERSKIN,SNOWCLOAK,HiddenAbilities = ICYVEINS,Moves = 1,ICEVORTEX,1,SNOWFLAKES,6,DIAMONDSHARD,10,MIST,13,ICYWIND,19,MINERALWAVE,22,GLISTEN,28,FLASH,31,FROZENHEART,36,GLACIATE,42,DIAMONDSTORM,47,FLASHCANNON,55,ICEBEAM,59,MOONSTONERAY,TutorMoves = STREAMRUSH,ATTRACT,BLASTBURN,BRICKBREAK,BULLDOZE,CONFIDE,COVET,CUT,DIG,DOUBLETEAM,EARTHQUAKE,ENDURE,FACADE,FIREBLAST,FIREPLEDGE,FIREPUNCH,FLAMECHARGE,FLAMETHROWER,FLING,FOCUSBLAST,FOCUSPUNCH,FRUSTRATION,GIGAIMPACT,GYROBALL,HEATWAVE,HIDDENPOWER,HYPERBEAM,LASERFOCUS,LOWKICK,NATUREPOWER,OVERHEAT,POWERUPPUNCH,PROTECT,REST,RETURN,ROAR,ROCKSLIDE,ROCKSMASH,ROCKTOMB,ROUND,SHADOWCLAW,SLEEPTALK,SNORE,SOLARBEAM,STAMPEDE,BRUTEFORCE,SUBSTITUTE,SUNNYDAY,SWAGGER,SWIFT,THROATCHOP,THUNDERPUNCH,TOXIC,WILDCHARGE,WILLOWISP,WORKUP,EggGroups = Field,HatchSteps = 5120,Height = 1.7,Weight = 79.5,Color = Blue,Shape = Quadruped,Habitat = Grassland,Category = Snow Mouse,Pokedex = The crystal on its body is hardened to be almost as tough as diamonds.,Generation = 2,#-------------------------------</v>
      </c>
    </row>
    <row r="13926" spans="1:5" x14ac:dyDescent="0.25">
      <c r="A13926" t="s">
        <v>5345</v>
      </c>
    </row>
    <row r="13927" spans="1:5" x14ac:dyDescent="0.25">
      <c r="A13927" t="s">
        <v>1231</v>
      </c>
    </row>
    <row r="13928" spans="1:5" x14ac:dyDescent="0.25">
      <c r="A13928" t="s">
        <v>5346</v>
      </c>
    </row>
    <row r="13929" spans="1:5" x14ac:dyDescent="0.25">
      <c r="A13929" t="s">
        <v>543</v>
      </c>
    </row>
    <row r="13930" spans="1:5" x14ac:dyDescent="0.25">
      <c r="A13930" t="s">
        <v>43</v>
      </c>
    </row>
    <row r="13931" spans="1:5" x14ac:dyDescent="0.25">
      <c r="A13931" t="s">
        <v>1676</v>
      </c>
    </row>
    <row r="13932" spans="1:5" x14ac:dyDescent="0.25">
      <c r="A13932" t="s">
        <v>72</v>
      </c>
    </row>
    <row r="13933" spans="1:5" x14ac:dyDescent="0.25">
      <c r="A13933" t="s">
        <v>2233</v>
      </c>
    </row>
    <row r="13934" spans="1:5" x14ac:dyDescent="0.25">
      <c r="A13934" t="s">
        <v>11</v>
      </c>
    </row>
    <row r="13935" spans="1:5" x14ac:dyDescent="0.25">
      <c r="A13935" t="s">
        <v>5330</v>
      </c>
    </row>
    <row r="13936" spans="1:5" x14ac:dyDescent="0.25">
      <c r="A13936" t="s">
        <v>5331</v>
      </c>
    </row>
    <row r="13937" spans="1:5" x14ac:dyDescent="0.25">
      <c r="A13937" t="s">
        <v>5332</v>
      </c>
    </row>
    <row r="13938" spans="1:5" x14ac:dyDescent="0.25">
      <c r="A13938" t="s">
        <v>5347</v>
      </c>
    </row>
    <row r="13939" spans="1:5" x14ac:dyDescent="0.25">
      <c r="A13939" t="s">
        <v>367</v>
      </c>
    </row>
    <row r="13940" spans="1:5" x14ac:dyDescent="0.25">
      <c r="A13940" t="s">
        <v>614</v>
      </c>
    </row>
    <row r="13941" spans="1:5" x14ac:dyDescent="0.25">
      <c r="A13941" t="s">
        <v>496</v>
      </c>
    </row>
    <row r="13942" spans="1:5" x14ac:dyDescent="0.25">
      <c r="A13942" t="s">
        <v>2372</v>
      </c>
    </row>
    <row r="13943" spans="1:5" x14ac:dyDescent="0.25">
      <c r="A13943" t="s">
        <v>53</v>
      </c>
    </row>
    <row r="13944" spans="1:5" x14ac:dyDescent="0.25">
      <c r="A13944" t="s">
        <v>551</v>
      </c>
    </row>
    <row r="13945" spans="1:5" x14ac:dyDescent="0.25">
      <c r="A13945" t="s">
        <v>2880</v>
      </c>
    </row>
    <row r="13946" spans="1:5" x14ac:dyDescent="0.25">
      <c r="A13946" t="s">
        <v>5335</v>
      </c>
    </row>
    <row r="13947" spans="1:5" x14ac:dyDescent="0.25">
      <c r="A13947" t="s">
        <v>5348</v>
      </c>
    </row>
    <row r="13948" spans="1:5" x14ac:dyDescent="0.25">
      <c r="A13948" t="s">
        <v>223</v>
      </c>
    </row>
    <row r="13949" spans="1:5" x14ac:dyDescent="0.25">
      <c r="A13949" t="s">
        <v>1</v>
      </c>
    </row>
    <row r="13950" spans="1:5" x14ac:dyDescent="0.25">
      <c r="A13950" t="s">
        <v>5349</v>
      </c>
      <c r="E13950" t="str">
        <f>A13950&amp;","&amp;A13951&amp;","&amp;A13952&amp;","&amp;A13953&amp;","&amp;A13954&amp;","&amp;A13955&amp;","&amp;A13956&amp;","&amp;A13957&amp;","&amp;A13958&amp;","&amp;A13959&amp;","&amp;A13960&amp;","&amp;A13961&amp;","&amp;A13962&amp;","&amp;A13963&amp;","&amp;A13964&amp;","&amp;A13965&amp;","&amp;A13966&amp;","&amp;A13967&amp;","&amp;A13968&amp;","&amp;A13969&amp;","&amp;A13970&amp;","&amp;A13971&amp;","&amp;A13972&amp;","&amp;A13973&amp;","&amp;A13974</f>
        <v>[TOTODILE2],Name = T.Totodile,Types = DARK,FIRE,BaseStats = 50,65,64,43,44,48,GenderRatio = FemaleOneEighth,GrowthRate = Parabolic,BaseExp = 63,EVs = ATTACK,1,CatchRate = 45,Happiness = 70,Abilities = TORRENT,HiddenAbilities = SHEERFORCE,Moves = 1,SCRATCH,1,LEER,6,WATERGUN,8,MAIM,13,BITE,15,SCARYFACE,20,ICEFANG,22,FLAIL,27,CRUNCH,29,CHIPAWAY,34,SLASH,36,SCREECH,41,THRASH,43,WATERWHIP,48,SUPERPOWER,50,HYDROPUMP,TutorMoves = STREAMRUSH,WATERWHIP,ATTRACT,BLIZZARD,BLOCK,BRICKBREAK,CONFIDE,CUT,DIG,SUBMERGE,DOUBLETEAM,DRAGONCLAW,ENDURE,FACADE,FLING,FOCUSPUNCH,FRUSTRATION,HAIL,HIDDENPOWER,ICEBEAM,ICEPUNCH,ICYWIND,LOWKICK,POWERUPPUNCH,PROTECT,RAINDANCE,REST,RETURN,ROCKSLIDE,ROCKTOMB,ROUND,SCALD,SHADOWCLAW,SLEEPTALK,SNORE,SPITE,SUBSTITUTE,SUPERPOWER,TIDALWAVE,SWAGGER,SWORDSDANCE,TOXIC,UPROAR,CASCADE,WATERPLEDGE,WATERPULSE,WHIRLPOOL,WORKUP,EggMoves = CRUNCH,THRASH,HYDROPUMP,ANCIENTPOWER,MUDSPORT,WATERSPORT,ICEPUNCH,METALCLAW,DRAGONDANCE,AQUAJET,FAKETEARS,BLOCK,WATERPULSE,FLATTER,EggGroups = Monster,HatchSteps = 5120,Height = 0.6,Weight = 9.5,Color = Black,Shape = BipedalTail,Category = Hellfire,Pokedex = It is said that this Pokemon abounds in the underworld and its fire is from an ethereal plane.,Generation = 2,Evolutions = CROCONAW2,Level,18</v>
      </c>
    </row>
    <row r="13951" spans="1:5" x14ac:dyDescent="0.25">
      <c r="A13951" t="s">
        <v>5350</v>
      </c>
    </row>
    <row r="13952" spans="1:5" x14ac:dyDescent="0.25">
      <c r="A13952" t="s">
        <v>5351</v>
      </c>
    </row>
    <row r="13953" spans="1:1" x14ac:dyDescent="0.25">
      <c r="A13953" t="s">
        <v>5352</v>
      </c>
    </row>
    <row r="13954" spans="1:1" x14ac:dyDescent="0.25">
      <c r="A13954" t="s">
        <v>543</v>
      </c>
    </row>
    <row r="13955" spans="1:1" x14ac:dyDescent="0.25">
      <c r="A13955" t="s">
        <v>43</v>
      </c>
    </row>
    <row r="13956" spans="1:1" x14ac:dyDescent="0.25">
      <c r="A13956" t="s">
        <v>2348</v>
      </c>
    </row>
    <row r="13957" spans="1:1" x14ac:dyDescent="0.25">
      <c r="A13957" t="s">
        <v>145</v>
      </c>
    </row>
    <row r="13958" spans="1:1" x14ac:dyDescent="0.25">
      <c r="A13958" t="s">
        <v>2233</v>
      </c>
    </row>
    <row r="13959" spans="1:1" x14ac:dyDescent="0.25">
      <c r="A13959" t="s">
        <v>11</v>
      </c>
    </row>
    <row r="13960" spans="1:1" x14ac:dyDescent="0.25">
      <c r="A13960" t="s">
        <v>3884</v>
      </c>
    </row>
    <row r="13961" spans="1:1" x14ac:dyDescent="0.25">
      <c r="A13961" t="s">
        <v>2833</v>
      </c>
    </row>
    <row r="13962" spans="1:1" x14ac:dyDescent="0.25">
      <c r="A13962" t="s">
        <v>5353</v>
      </c>
    </row>
    <row r="13963" spans="1:1" x14ac:dyDescent="0.25">
      <c r="A13963" t="s">
        <v>5354</v>
      </c>
    </row>
    <row r="13964" spans="1:1" x14ac:dyDescent="0.25">
      <c r="A13964" t="s">
        <v>5355</v>
      </c>
    </row>
    <row r="13965" spans="1:1" x14ac:dyDescent="0.25">
      <c r="A13965" t="s">
        <v>700</v>
      </c>
    </row>
    <row r="13966" spans="1:1" x14ac:dyDescent="0.25">
      <c r="A13966" t="s">
        <v>614</v>
      </c>
    </row>
    <row r="13967" spans="1:1" x14ac:dyDescent="0.25">
      <c r="A13967" t="s">
        <v>19</v>
      </c>
    </row>
    <row r="13968" spans="1:1" x14ac:dyDescent="0.25">
      <c r="A13968" t="s">
        <v>37</v>
      </c>
    </row>
    <row r="13969" spans="1:5" x14ac:dyDescent="0.25">
      <c r="A13969" t="s">
        <v>398</v>
      </c>
    </row>
    <row r="13970" spans="1:5" x14ac:dyDescent="0.25">
      <c r="A13970" t="s">
        <v>112</v>
      </c>
    </row>
    <row r="13971" spans="1:5" x14ac:dyDescent="0.25">
      <c r="A13971" t="s">
        <v>5356</v>
      </c>
    </row>
    <row r="13972" spans="1:5" x14ac:dyDescent="0.25">
      <c r="A13972" t="s">
        <v>5357</v>
      </c>
    </row>
    <row r="13973" spans="1:5" x14ac:dyDescent="0.25">
      <c r="A13973" t="s">
        <v>223</v>
      </c>
    </row>
    <row r="13974" spans="1:5" x14ac:dyDescent="0.25">
      <c r="A13974" t="s">
        <v>5358</v>
      </c>
    </row>
    <row r="13975" spans="1:5" x14ac:dyDescent="0.25">
      <c r="A13975" t="s">
        <v>1</v>
      </c>
    </row>
    <row r="13976" spans="1:5" x14ac:dyDescent="0.25">
      <c r="A13976" t="s">
        <v>5359</v>
      </c>
      <c r="E13976" t="str">
        <f>A13976&amp;","&amp;A13977&amp;","&amp;A13978&amp;","&amp;A13979&amp;","&amp;A13980&amp;","&amp;A13981&amp;","&amp;A13982&amp;","&amp;A13983&amp;","&amp;A13984&amp;","&amp;A13985&amp;","&amp;A13986&amp;","&amp;A13987&amp;","&amp;A13988&amp;","&amp;A13989&amp;","&amp;A13990&amp;","&amp;A13991&amp;","&amp;A13992&amp;","&amp;A13993&amp;","&amp;A13994&amp;","&amp;A13995&amp;","&amp;A13996&amp;","&amp;A13997&amp;","&amp;A13998&amp;","&amp;A13999&amp;","&amp;A14000</f>
        <v>[CROCONAW2],Name = T.Croconaw,Types = DARK,FIRE,BaseStats = 65,80,80,58,59,63,GenderRatio = FemaleOneEighth,GrowthRate = Parabolic,BaseExp = 142,EVs = ATTACK,1,DEFENSE,1,CatchRate = 45,Happiness = 70,Abilities = TORRENT,HiddenAbilities = SHEERFORCE,Moves = 1,SCRATCH,1,LEER,1,WATERGUN,6,WATERGUN,8,MAIM,13,BITE,15,SCARYFACE,21,ICEFANG,24,FLAIL,30,CRUNCH,33,CHIPAWAY,39,SLASH,42,SCREECH,48,THRASH,51,WATERWHIP,57,SUPERPOWER,60,HYDROPUMP,TutorMoves = STREAMRUSH,WATERWHIP,ATTRACT,BLIZZARD,BLOCK,BRICKBREAK,CONFIDE,CUT,DIG,SUBMERGE,DOUBLETEAM,DRAGONCLAW,ENDURE,FACADE,FLING,FOCUSPUNCH,FRUSTRATION,HAIL,HIDDENPOWER,ICEBEAM,ICEPUNCH,ICYWIND,LOWKICK,POWERUPPUNCH,PROTECT,RAINDANCE,REST,RETURN,ROAR,ROCKSLIDE,ROCKSMASH,ROCKTOMB,ROUND,SCALD,SHADOWCLAW,SLEEPTALK,SNORE,SPITE,BRUTEFORCE,SUBSTITUTE,SUPERPOWER,TIDALWAVE,SWAGGER,SWORDSDANCE,TOXIC,UPROAR,CASCADE,WATERPLEDGE,WATERPULSE,WHIRLPOOL,WORKUP,EggGroups = Monster,HatchSteps = 5120,Height = 1.1,Weight = 25.0,Color = Black,Shape = BipedalTail,Category = Hellfire,Pokedex = It is unclear if the "flame" on its back is really fire, or a malicious force that has manifested.,Generation = 2,Evolutions = FERALIGATR2,Level,30,#-------------------------------</v>
      </c>
    </row>
    <row r="13977" spans="1:5" x14ac:dyDescent="0.25">
      <c r="A13977" t="s">
        <v>5360</v>
      </c>
    </row>
    <row r="13978" spans="1:5" x14ac:dyDescent="0.25">
      <c r="A13978" t="s">
        <v>5351</v>
      </c>
    </row>
    <row r="13979" spans="1:5" x14ac:dyDescent="0.25">
      <c r="A13979" t="s">
        <v>5361</v>
      </c>
    </row>
    <row r="13980" spans="1:5" x14ac:dyDescent="0.25">
      <c r="A13980" t="s">
        <v>543</v>
      </c>
    </row>
    <row r="13981" spans="1:5" x14ac:dyDescent="0.25">
      <c r="A13981" t="s">
        <v>43</v>
      </c>
    </row>
    <row r="13982" spans="1:5" x14ac:dyDescent="0.25">
      <c r="A13982" t="s">
        <v>98</v>
      </c>
    </row>
    <row r="13983" spans="1:5" x14ac:dyDescent="0.25">
      <c r="A13983" t="s">
        <v>1008</v>
      </c>
    </row>
    <row r="13984" spans="1:5" x14ac:dyDescent="0.25">
      <c r="A13984" t="s">
        <v>2233</v>
      </c>
    </row>
    <row r="13985" spans="1:1" x14ac:dyDescent="0.25">
      <c r="A13985" t="s">
        <v>11</v>
      </c>
    </row>
    <row r="13986" spans="1:1" x14ac:dyDescent="0.25">
      <c r="A13986" t="s">
        <v>3884</v>
      </c>
    </row>
    <row r="13987" spans="1:1" x14ac:dyDescent="0.25">
      <c r="A13987" t="s">
        <v>2833</v>
      </c>
    </row>
    <row r="13988" spans="1:1" x14ac:dyDescent="0.25">
      <c r="A13988" t="s">
        <v>5362</v>
      </c>
    </row>
    <row r="13989" spans="1:1" x14ac:dyDescent="0.25">
      <c r="A13989" t="s">
        <v>5363</v>
      </c>
    </row>
    <row r="13990" spans="1:1" x14ac:dyDescent="0.25">
      <c r="A13990" t="s">
        <v>700</v>
      </c>
    </row>
    <row r="13991" spans="1:1" x14ac:dyDescent="0.25">
      <c r="A13991" t="s">
        <v>614</v>
      </c>
    </row>
    <row r="13992" spans="1:1" x14ac:dyDescent="0.25">
      <c r="A13992" t="s">
        <v>195</v>
      </c>
    </row>
    <row r="13993" spans="1:1" x14ac:dyDescent="0.25">
      <c r="A13993" t="s">
        <v>2506</v>
      </c>
    </row>
    <row r="13994" spans="1:1" x14ac:dyDescent="0.25">
      <c r="A13994" t="s">
        <v>398</v>
      </c>
    </row>
    <row r="13995" spans="1:1" x14ac:dyDescent="0.25">
      <c r="A13995" t="s">
        <v>112</v>
      </c>
    </row>
    <row r="13996" spans="1:1" x14ac:dyDescent="0.25">
      <c r="A13996" t="s">
        <v>5356</v>
      </c>
    </row>
    <row r="13997" spans="1:1" x14ac:dyDescent="0.25">
      <c r="A13997" t="s">
        <v>5364</v>
      </c>
    </row>
    <row r="13998" spans="1:1" x14ac:dyDescent="0.25">
      <c r="A13998" t="s">
        <v>223</v>
      </c>
    </row>
    <row r="13999" spans="1:1" x14ac:dyDescent="0.25">
      <c r="A13999" t="s">
        <v>5365</v>
      </c>
    </row>
    <row r="14000" spans="1:1" x14ac:dyDescent="0.25">
      <c r="A14000" t="s">
        <v>1</v>
      </c>
    </row>
    <row r="14001" spans="1:5" x14ac:dyDescent="0.25">
      <c r="A14001" t="s">
        <v>5366</v>
      </c>
      <c r="E14001" t="str">
        <f>A14001&amp;","&amp;A14002&amp;","&amp;A14003&amp;","&amp;A14004&amp;","&amp;A14005&amp;","&amp;A14006&amp;","&amp;A14007&amp;","&amp;A14008&amp;","&amp;A14009&amp;","&amp;A14010&amp;","&amp;A14011&amp;","&amp;A14012&amp;","&amp;A14013&amp;","&amp;A14014&amp;","&amp;A14015&amp;","&amp;A14016&amp;","&amp;A14017&amp;","&amp;A14018&amp;","&amp;A14019&amp;","&amp;A14020&amp;","&amp;A14021&amp;","&amp;A14022&amp;","&amp;A14023&amp;","&amp;A14024&amp;","&amp;A14025</f>
        <v>[FERALIGATR2],Name = T.Feraligatr,Types = DARK,FIRE,BaseStats = 85,105,100,78,79,83,GenderRatio = FemaleOneEighth,GrowthRate = Parabolic,BaseExp = 239,EVs = ATTACK,2,DEFENSE,1,CatchRate = 45,Happiness = 70,Abilities = TORRENT,HiddenAbilities = SHEERFORCE,Moves = 1,AGILITY,1,SCRATCH,1,LEER,1,WATERGUN,1,MAIM,6,WATERGUN,8,MAIM,13,BITE,15,SCARYFACE,21,ICEFANG,24,FLAIL,32,CRUNCH,37,CHIPAWAY,45,SLASH,50,SCREECH,58,THRASH,63,WATERWHIP,71,SUPERPOWER,76,HYDROPUMP,TutorMoves = STREAMRUSH,WATERWHIP,ATTRACT,AVALANCHE,BLIZZARD,BLOCK,BRICKBREAK,BULLDOZE,CONFIDE,CUT,DIG,SUBMERGE,DOUBLETEAM,DRAGONCLAW,DRACOSURGE,DRAGONTAIL,EARTHQUAKE,ENDURE,FACADE,FLING,FOCUSBLAST,FOCUSPUNCH,FRUSTRATION,GIGAIMPACT,HAIL,HIDDENPOWER,HYDROCANNON,HYPERBEAM,ICEBEAM,ICEPUNCH,ICYWIND,LIQUIDATION,LOWKICK,OUTRAGE,POWERUPPUNCH,PROTECT,RAINDANCE,REST,RETURN,ROAR,ROCKSLIDE,ROCKSMASH,ROCKTOMB,ROUND,SCALD,SHADOWCLAW,SLEEPTALK,SNORE,SPITE,BRUTEFORCE,SUBSTITUTE,SUPERPOWER,TIDALWAVE,SWAGGER,SWORDSDANCE,TOXIC,UPROAR,CASCADE,WATERPLEDGE,WATERPULSE,WHIRLPOOL,WORKUP,EggGroups = Monster,HatchSteps = 5120,Height = 2.3,Weight = 88.8,Color = Black,Shape = BipedalTail,Category = Hellfire,Pokedex = When the fire on its body flares, you can distinctly hear wailing noises.,Generation = 2,#-------------------------------,[SURSKIT2]</v>
      </c>
    </row>
    <row r="14002" spans="1:5" x14ac:dyDescent="0.25">
      <c r="A14002" t="s">
        <v>5367</v>
      </c>
    </row>
    <row r="14003" spans="1:5" x14ac:dyDescent="0.25">
      <c r="A14003" t="s">
        <v>5351</v>
      </c>
    </row>
    <row r="14004" spans="1:5" x14ac:dyDescent="0.25">
      <c r="A14004" t="s">
        <v>5368</v>
      </c>
    </row>
    <row r="14005" spans="1:5" x14ac:dyDescent="0.25">
      <c r="A14005" t="s">
        <v>543</v>
      </c>
    </row>
    <row r="14006" spans="1:5" x14ac:dyDescent="0.25">
      <c r="A14006" t="s">
        <v>43</v>
      </c>
    </row>
    <row r="14007" spans="1:5" x14ac:dyDescent="0.25">
      <c r="A14007" t="s">
        <v>1528</v>
      </c>
    </row>
    <row r="14008" spans="1:5" x14ac:dyDescent="0.25">
      <c r="A14008" t="s">
        <v>1501</v>
      </c>
    </row>
    <row r="14009" spans="1:5" x14ac:dyDescent="0.25">
      <c r="A14009" t="s">
        <v>2233</v>
      </c>
    </row>
    <row r="14010" spans="1:5" x14ac:dyDescent="0.25">
      <c r="A14010" t="s">
        <v>11</v>
      </c>
    </row>
    <row r="14011" spans="1:5" x14ac:dyDescent="0.25">
      <c r="A14011" t="s">
        <v>3884</v>
      </c>
    </row>
    <row r="14012" spans="1:5" x14ac:dyDescent="0.25">
      <c r="A14012" t="s">
        <v>2833</v>
      </c>
    </row>
    <row r="14013" spans="1:5" x14ac:dyDescent="0.25">
      <c r="A14013" t="s">
        <v>5369</v>
      </c>
    </row>
    <row r="14014" spans="1:5" x14ac:dyDescent="0.25">
      <c r="A14014" t="s">
        <v>5370</v>
      </c>
    </row>
    <row r="14015" spans="1:5" x14ac:dyDescent="0.25">
      <c r="A14015" t="s">
        <v>700</v>
      </c>
    </row>
    <row r="14016" spans="1:5" x14ac:dyDescent="0.25">
      <c r="A14016" t="s">
        <v>614</v>
      </c>
    </row>
    <row r="14017" spans="1:5" x14ac:dyDescent="0.25">
      <c r="A14017" t="s">
        <v>3030</v>
      </c>
    </row>
    <row r="14018" spans="1:5" x14ac:dyDescent="0.25">
      <c r="A14018" t="s">
        <v>1395</v>
      </c>
    </row>
    <row r="14019" spans="1:5" x14ac:dyDescent="0.25">
      <c r="A14019" t="s">
        <v>398</v>
      </c>
    </row>
    <row r="14020" spans="1:5" x14ac:dyDescent="0.25">
      <c r="A14020" t="s">
        <v>112</v>
      </c>
    </row>
    <row r="14021" spans="1:5" x14ac:dyDescent="0.25">
      <c r="A14021" t="s">
        <v>5356</v>
      </c>
    </row>
    <row r="14022" spans="1:5" x14ac:dyDescent="0.25">
      <c r="A14022" t="s">
        <v>5371</v>
      </c>
    </row>
    <row r="14023" spans="1:5" x14ac:dyDescent="0.25">
      <c r="A14023" t="s">
        <v>223</v>
      </c>
    </row>
    <row r="14024" spans="1:5" x14ac:dyDescent="0.25">
      <c r="A14024" t="s">
        <v>1</v>
      </c>
    </row>
    <row r="14025" spans="1:5" x14ac:dyDescent="0.25">
      <c r="A14025" t="s">
        <v>5372</v>
      </c>
      <c r="E14025" t="str">
        <f>A14025&amp;","&amp;A14026&amp;","&amp;A14027&amp;","&amp;A14028&amp;","&amp;A14029&amp;","&amp;A14030&amp;","&amp;A14031&amp;","&amp;A14032&amp;","&amp;A14033&amp;","&amp;A14034&amp;","&amp;A14035&amp;","&amp;A14036&amp;","&amp;A14037&amp;","&amp;A14038&amp;","&amp;A14039&amp;","&amp;A14040&amp;","&amp;A14041&amp;","&amp;A14042&amp;","&amp;A14043&amp;","&amp;A14044&amp;","&amp;A14045&amp;","&amp;A14046&amp;","&amp;A14047&amp;","&amp;A14048&amp;","&amp;A14049</f>
        <v>[SURSKIT2],Name = T.Surskit,Types = GRASS,BaseStats = 40,50,32,65,30,52,GenderRatio = Female50Percent,GrowthRate = Medium,BaseExp = 54,EVs = SPEED,1,CatchRate = 200,Happiness = 70,Abilities = FLOWERVEIL,TRIAGE,HiddenAbilities = GRASSYSURGE,Moves = 1,LEAFAGE,1,QUICKATTACK,4,SWEETSCENT,7,FLOCK,9,BULLETSEED,13,BUGBITE,16,STUNSPORE,16,SLEEPPOWDER,19,FORESTLEAP,23,PLUCK,26,FLUTTER,29,RAZORLEAF,34,XSCISSOR,39,FLORALHEALING,44,SKYDIVE,49,SEEDBOMB,54,STRENGTHSAP,TutorMoves = ATTRACT,BLIZZARD,BUGBITE,CONFIDE,DOUBLETEAM,ENDURE,FACADE,FRUSTRATION,GIGADRAIN,HIDDENPOWER,ICEBEAM,ICYWIND,INFESTATION,LIQUIDATION,PROTECT,PSYCHUP,RAINDANCE,REST,RETURN,ROUND,SCALD,SHADOWBALL,SIGNALBEAM,SLEEPTALK,SNORE,SOLARBEAM,STRUGGLEBUG,SUBSTITUTE,SUNNYDAY,SWAGGER,SWIFT,THIEF,TOXIC,WATERPULSE,EggMoves = STRINGSHOT,STICKYWEB,RAGEPOWDER,SPORE,SYNTHESIS,ENDURE,FELLSTINGER,LUNGE,TAILWIND,DRAGONFLYCHARGE,EggGroups = Grass,HatchSteps = 3840,Height = 0.5,Weight = 1.7,Color = Green,Shape = Insectoid,Category = Seed,Pokedex = It masks itself as a seed of a larger fruit but it is actually a scavenger that likes to eat a lot of that fruit.,Generation = 3,WildItemCommon = HONEY</v>
      </c>
    </row>
    <row r="14026" spans="1:5" x14ac:dyDescent="0.25">
      <c r="A14026" t="s">
        <v>5373</v>
      </c>
    </row>
    <row r="14027" spans="1:5" x14ac:dyDescent="0.25">
      <c r="A14027" t="s">
        <v>4116</v>
      </c>
    </row>
    <row r="14028" spans="1:5" x14ac:dyDescent="0.25">
      <c r="A14028" t="s">
        <v>5374</v>
      </c>
    </row>
    <row r="14029" spans="1:5" x14ac:dyDescent="0.25">
      <c r="A14029" t="s">
        <v>6</v>
      </c>
    </row>
    <row r="14030" spans="1:5" x14ac:dyDescent="0.25">
      <c r="A14030" t="s">
        <v>7</v>
      </c>
    </row>
    <row r="14031" spans="1:5" x14ac:dyDescent="0.25">
      <c r="A14031" t="s">
        <v>2516</v>
      </c>
    </row>
    <row r="14032" spans="1:5" x14ac:dyDescent="0.25">
      <c r="A14032" t="s">
        <v>119</v>
      </c>
    </row>
    <row r="14033" spans="1:1" x14ac:dyDescent="0.25">
      <c r="A14033" t="s">
        <v>46</v>
      </c>
    </row>
    <row r="14034" spans="1:1" x14ac:dyDescent="0.25">
      <c r="A14034" t="s">
        <v>11</v>
      </c>
    </row>
    <row r="14035" spans="1:1" x14ac:dyDescent="0.25">
      <c r="A14035" t="s">
        <v>5375</v>
      </c>
    </row>
    <row r="14036" spans="1:1" x14ac:dyDescent="0.25">
      <c r="A14036" t="s">
        <v>5376</v>
      </c>
    </row>
    <row r="14037" spans="1:1" x14ac:dyDescent="0.25">
      <c r="A14037" t="s">
        <v>5377</v>
      </c>
    </row>
    <row r="14038" spans="1:1" x14ac:dyDescent="0.25">
      <c r="A14038" t="s">
        <v>4018</v>
      </c>
    </row>
    <row r="14039" spans="1:1" x14ac:dyDescent="0.25">
      <c r="A14039" t="s">
        <v>5378</v>
      </c>
    </row>
    <row r="14040" spans="1:1" x14ac:dyDescent="0.25">
      <c r="A14040" t="s">
        <v>430</v>
      </c>
    </row>
    <row r="14041" spans="1:1" x14ac:dyDescent="0.25">
      <c r="A14041" t="s">
        <v>290</v>
      </c>
    </row>
    <row r="14042" spans="1:1" x14ac:dyDescent="0.25">
      <c r="A14042" t="s">
        <v>452</v>
      </c>
    </row>
    <row r="14043" spans="1:1" x14ac:dyDescent="0.25">
      <c r="A14043" t="s">
        <v>291</v>
      </c>
    </row>
    <row r="14044" spans="1:1" x14ac:dyDescent="0.25">
      <c r="A14044" t="s">
        <v>237</v>
      </c>
    </row>
    <row r="14045" spans="1:1" x14ac:dyDescent="0.25">
      <c r="A14045" t="s">
        <v>510</v>
      </c>
    </row>
    <row r="14046" spans="1:1" x14ac:dyDescent="0.25">
      <c r="A14046" t="s">
        <v>5379</v>
      </c>
    </row>
    <row r="14047" spans="1:1" x14ac:dyDescent="0.25">
      <c r="A14047" t="s">
        <v>5380</v>
      </c>
    </row>
    <row r="14048" spans="1:1" x14ac:dyDescent="0.25">
      <c r="A14048" t="s">
        <v>269</v>
      </c>
    </row>
    <row r="14049" spans="1:5" x14ac:dyDescent="0.25">
      <c r="A14049" t="s">
        <v>4023</v>
      </c>
    </row>
    <row r="14050" spans="1:5" x14ac:dyDescent="0.25">
      <c r="A14050" t="s">
        <v>4024</v>
      </c>
    </row>
    <row r="14051" spans="1:5" x14ac:dyDescent="0.25">
      <c r="A14051" t="s">
        <v>5381</v>
      </c>
    </row>
    <row r="14052" spans="1:5" x14ac:dyDescent="0.25">
      <c r="A14052" t="s">
        <v>1</v>
      </c>
    </row>
    <row r="14053" spans="1:5" x14ac:dyDescent="0.25">
      <c r="A14053" t="s">
        <v>5382</v>
      </c>
      <c r="E14053" t="str">
        <f>A14053&amp;","&amp;A14054&amp;","&amp;A14055&amp;","&amp;A14056&amp;","&amp;A14057&amp;","&amp;A14058&amp;","&amp;A14059&amp;","&amp;A14060&amp;","&amp;A14061&amp;","&amp;A14062&amp;","&amp;A14063&amp;","&amp;A14064&amp;","&amp;A14065&amp;","&amp;A14066&amp;","&amp;A14067&amp;","&amp;A14068&amp;","&amp;A14069&amp;","&amp;A14070&amp;","&amp;A14071&amp;","&amp;A14072&amp;","&amp;A14073&amp;","&amp;A14074&amp;","&amp;A14075&amp;","&amp;A14076&amp;","&amp;A14077</f>
        <v>[MASQUERAIN2],Name = T.Masquerain,Types = GRASS,FLYING,BaseStats = 70,100,62,80,60,82,GenderRatio = Female50Percent,GrowthRate = Medium,BaseExp = 159,EVs = SPECIAL_ATTACK,1,SPECIAL_DEFENSE,1,CatchRate = 75,Happiness = 70,Abilities = FLOWERVEIL,TRIAGE,HiddenAbilities = GRASSYSURGE,Moves = 0,GRASSYTERRAIN,1,GRASSYTERRAIN,1,WHIRLWIND,1,LEAFAGE,1,QUICKATTACK,4,SWEETSCENT,7,FLOCK,9,BULLETSEED,13,BUGBITE,16,STUNSPORE,16,SLEEPPOWDER,19,FORESTLEAP,23,PLUCK,26,FLUTTER,29,RAZORLEAF,34,XSCISSOR,39,SKYDIVE,44,SEEDBOMB,49,DRAGONFLYCHARGE,54,STRENGTHSAP,TutorMoves = STREAMRUSH,ATTRACT,BLIZZARD,BUGBITE,CONFIDE,DEFOG,DOUBLETEAM,ENDURE,ENERGYBALL,FACADE,FRUSTRATION,GIGADRAIN,GIGAIMPACT,HIDDENPOWER,HYPERBEAM,ICEBEAM,ICYWIND,INFESTATION,LIQUIDATION,PROTECT,PSYCHUP,RAINDANCE,REST,RETURN,ROOST,ROUND,SCALD,SHADOWBALL,SIGNALBEAM,SLEEPTALK,SNORE,SOLARBEAM,STRUGGLEBUG,SUBSTITUTE,SUNNYDAY,SWAGGER,SWIFT,TAILWIND,THIEF,TOXIC,UTURN,WATERPULSE,EggGroups = Grass,HatchSteps = 3840,Height = 0.8,Weight = 3.6,Color = Green,Shape = MultiWinged,Category = Autumn Leaf,Pokedex = The leaves on its wings remain as an autumn colour, regardless of the season.,Generation = 3,WildItemUncommon = SILVERPOWDER,#-------------------------------</v>
      </c>
    </row>
    <row r="14054" spans="1:5" x14ac:dyDescent="0.25">
      <c r="A14054" t="s">
        <v>5383</v>
      </c>
    </row>
    <row r="14055" spans="1:5" x14ac:dyDescent="0.25">
      <c r="A14055" t="s">
        <v>4651</v>
      </c>
    </row>
    <row r="14056" spans="1:5" x14ac:dyDescent="0.25">
      <c r="A14056" t="s">
        <v>5384</v>
      </c>
    </row>
    <row r="14057" spans="1:5" x14ac:dyDescent="0.25">
      <c r="A14057" t="s">
        <v>6</v>
      </c>
    </row>
    <row r="14058" spans="1:5" x14ac:dyDescent="0.25">
      <c r="A14058" t="s">
        <v>7</v>
      </c>
    </row>
    <row r="14059" spans="1:5" x14ac:dyDescent="0.25">
      <c r="A14059" t="s">
        <v>405</v>
      </c>
    </row>
    <row r="14060" spans="1:5" x14ac:dyDescent="0.25">
      <c r="A14060" t="s">
        <v>1129</v>
      </c>
    </row>
    <row r="14061" spans="1:5" x14ac:dyDescent="0.25">
      <c r="A14061" t="s">
        <v>2361</v>
      </c>
    </row>
    <row r="14062" spans="1:5" x14ac:dyDescent="0.25">
      <c r="A14062" t="s">
        <v>11</v>
      </c>
    </row>
    <row r="14063" spans="1:5" x14ac:dyDescent="0.25">
      <c r="A14063" t="s">
        <v>5375</v>
      </c>
    </row>
    <row r="14064" spans="1:5" x14ac:dyDescent="0.25">
      <c r="A14064" t="s">
        <v>5376</v>
      </c>
    </row>
    <row r="14065" spans="1:5" x14ac:dyDescent="0.25">
      <c r="A14065" t="s">
        <v>5385</v>
      </c>
    </row>
    <row r="14066" spans="1:5" x14ac:dyDescent="0.25">
      <c r="A14066" t="s">
        <v>4032</v>
      </c>
    </row>
    <row r="14067" spans="1:5" x14ac:dyDescent="0.25">
      <c r="A14067" t="s">
        <v>430</v>
      </c>
    </row>
    <row r="14068" spans="1:5" x14ac:dyDescent="0.25">
      <c r="A14068" t="s">
        <v>290</v>
      </c>
    </row>
    <row r="14069" spans="1:5" x14ac:dyDescent="0.25">
      <c r="A14069" t="s">
        <v>183</v>
      </c>
    </row>
    <row r="14070" spans="1:5" x14ac:dyDescent="0.25">
      <c r="A14070" t="s">
        <v>2216</v>
      </c>
    </row>
    <row r="14071" spans="1:5" x14ac:dyDescent="0.25">
      <c r="A14071" t="s">
        <v>237</v>
      </c>
    </row>
    <row r="14072" spans="1:5" x14ac:dyDescent="0.25">
      <c r="A14072" t="s">
        <v>418</v>
      </c>
    </row>
    <row r="14073" spans="1:5" x14ac:dyDescent="0.25">
      <c r="A14073" t="s">
        <v>5386</v>
      </c>
    </row>
    <row r="14074" spans="1:5" x14ac:dyDescent="0.25">
      <c r="A14074" t="s">
        <v>5387</v>
      </c>
    </row>
    <row r="14075" spans="1:5" x14ac:dyDescent="0.25">
      <c r="A14075" t="s">
        <v>269</v>
      </c>
    </row>
    <row r="14076" spans="1:5" x14ac:dyDescent="0.25">
      <c r="A14076" t="s">
        <v>650</v>
      </c>
    </row>
    <row r="14077" spans="1:5" x14ac:dyDescent="0.25">
      <c r="A14077" t="s">
        <v>1</v>
      </c>
    </row>
    <row r="14078" spans="1:5" x14ac:dyDescent="0.25">
      <c r="A14078" t="s">
        <v>5388</v>
      </c>
      <c r="E14078" t="str">
        <f>A14078&amp;","&amp;A14079&amp;","&amp;A14080&amp;","&amp;A14081&amp;","&amp;A14082&amp;","&amp;A14083&amp;","&amp;A14084&amp;","&amp;A14085&amp;","&amp;A14086&amp;","&amp;A14087&amp;","&amp;A14088&amp;","&amp;A14089&amp;","&amp;A14090&amp;","&amp;A14091&amp;","&amp;A14092&amp;","&amp;A14093&amp;","&amp;A14094&amp;","&amp;A14095&amp;","&amp;A14096&amp;","&amp;A14097&amp;","&amp;A14098&amp;","&amp;A14099&amp;","&amp;A14100&amp;","&amp;A14101&amp;","&amp;A14102</f>
        <v>[STANTLER2],Name = T.Stantler,Types = ELECTRIC,BaseStats = 73,115,62,85,65,65,GenderRatio = Female50Percent,GrowthRate = Slow,BaseExp = 163,EVs = ATTACK,1,CatchRate = 45,Happiness = 70,Abilities = RECKLESS,SHEERFORCE,HiddenAbilities = MOTORDRIVE,Moves = 1,TACKLE,1,GROWL,3,NUZZLE,7,STATICSHOCK,10,CHARGE,13,STOMP,16,SPARK,21,SONICBLAST,23,AGILITY,27,PROTONCRASH,33,TAKEDOWN,38,WILDCHARGE,43,ZENHEADBUTT,49,IONDELUGE,50,UPROAR,55,BOLTSTRIKE,TutorMoves = ATTRACT,BOUNCE,BULLDOZE,CALMMIND,CHARGEBEAM,CONFIDE,DOUBLETEAM,DREAMEATER,EARTHQUAKE,ENDURE,ENERGYBALL,FACADE,FRUSTRATION,GIGAIMPACT,GRAVITY,HIDDENPOWER,LASTRESORT,LIGHTSCREEN,MAGICROOM,PROTECT,PSYCHIC,PSYCHUP,PSYSHOCK,RAINDANCE,REFLECT,REST,RETALIATE,RETURN,ROAR,ROLEPLAY,ROUND,SHADOWBALL,SHOCKWAVE,SIGNALBEAM,SKILLSWAP,SLEEPTALK,SNORE,SOLARBEAM,SPITE,SUBSTITUTE,SUNNYDAY,SWAGGER,SWIFT,THIEF,THROATCHOP,THUNDER,THUNDERBOLT,THUNDERWAVE,TOXIC,TRICKROOM,UPROAR,WILDCHARGE,WORKUP,ZENHEADBUTT,EggMoves = DISABLE,HEADBUTT,JUMPKICK,THRASH,DOUBLEKICK,MEFIRST,FABLEDRUSH,EggGroups = Field,HatchSteps = 5120,Height = 1.4,Weight = 71.2,Color = Yellow,Shape = Quadruped,Category = Static,Pokedex = It is constantly channeling an electrical current between its two nodes on its head, even when it is asleep.,Generation = 2,#-------------------------------</v>
      </c>
    </row>
    <row r="14079" spans="1:5" x14ac:dyDescent="0.25">
      <c r="A14079" t="s">
        <v>5389</v>
      </c>
    </row>
    <row r="14080" spans="1:5" x14ac:dyDescent="0.25">
      <c r="A14080" t="s">
        <v>2190</v>
      </c>
    </row>
    <row r="14081" spans="1:1" x14ac:dyDescent="0.25">
      <c r="A14081" t="s">
        <v>5390</v>
      </c>
    </row>
    <row r="14082" spans="1:1" x14ac:dyDescent="0.25">
      <c r="A14082" t="s">
        <v>6</v>
      </c>
    </row>
    <row r="14083" spans="1:1" x14ac:dyDescent="0.25">
      <c r="A14083" t="s">
        <v>175</v>
      </c>
    </row>
    <row r="14084" spans="1:1" x14ac:dyDescent="0.25">
      <c r="A14084" t="s">
        <v>492</v>
      </c>
    </row>
    <row r="14085" spans="1:1" x14ac:dyDescent="0.25">
      <c r="A14085" t="s">
        <v>145</v>
      </c>
    </row>
    <row r="14086" spans="1:1" x14ac:dyDescent="0.25">
      <c r="A14086" t="s">
        <v>2233</v>
      </c>
    </row>
    <row r="14087" spans="1:1" x14ac:dyDescent="0.25">
      <c r="A14087" t="s">
        <v>11</v>
      </c>
    </row>
    <row r="14088" spans="1:1" x14ac:dyDescent="0.25">
      <c r="A14088" t="s">
        <v>5391</v>
      </c>
    </row>
    <row r="14089" spans="1:1" x14ac:dyDescent="0.25">
      <c r="A14089" t="s">
        <v>5392</v>
      </c>
    </row>
    <row r="14090" spans="1:1" x14ac:dyDescent="0.25">
      <c r="A14090" t="s">
        <v>5393</v>
      </c>
    </row>
    <row r="14091" spans="1:1" x14ac:dyDescent="0.25">
      <c r="A14091" t="s">
        <v>5394</v>
      </c>
    </row>
    <row r="14092" spans="1:1" x14ac:dyDescent="0.25">
      <c r="A14092" t="s">
        <v>5395</v>
      </c>
    </row>
    <row r="14093" spans="1:1" x14ac:dyDescent="0.25">
      <c r="A14093" t="s">
        <v>367</v>
      </c>
    </row>
    <row r="14094" spans="1:1" x14ac:dyDescent="0.25">
      <c r="A14094" t="s">
        <v>614</v>
      </c>
    </row>
    <row r="14095" spans="1:1" x14ac:dyDescent="0.25">
      <c r="A14095" t="s">
        <v>126</v>
      </c>
    </row>
    <row r="14096" spans="1:1" x14ac:dyDescent="0.25">
      <c r="A14096" t="s">
        <v>660</v>
      </c>
    </row>
    <row r="14097" spans="1:5" x14ac:dyDescent="0.25">
      <c r="A14097" t="s">
        <v>292</v>
      </c>
    </row>
    <row r="14098" spans="1:5" x14ac:dyDescent="0.25">
      <c r="A14098" t="s">
        <v>551</v>
      </c>
    </row>
    <row r="14099" spans="1:5" x14ac:dyDescent="0.25">
      <c r="A14099" t="s">
        <v>5396</v>
      </c>
    </row>
    <row r="14100" spans="1:5" x14ac:dyDescent="0.25">
      <c r="A14100" t="s">
        <v>5397</v>
      </c>
    </row>
    <row r="14101" spans="1:5" x14ac:dyDescent="0.25">
      <c r="A14101" t="s">
        <v>223</v>
      </c>
    </row>
    <row r="14102" spans="1:5" x14ac:dyDescent="0.25">
      <c r="A14102" t="s">
        <v>1</v>
      </c>
    </row>
    <row r="14103" spans="1:5" x14ac:dyDescent="0.25">
      <c r="A14103" t="s">
        <v>5398</v>
      </c>
      <c r="E14103" t="str">
        <f>A14103&amp;","&amp;A14104&amp;","&amp;A14105&amp;","&amp;A14106&amp;","&amp;A14107&amp;","&amp;A14108&amp;","&amp;A14109&amp;","&amp;A14110&amp;","&amp;A14111&amp;","&amp;A14112&amp;","&amp;A14113&amp;","&amp;A14114&amp;","&amp;A14115&amp;","&amp;A14116&amp;","&amp;A14117&amp;","&amp;A14118&amp;","&amp;A14119&amp;","&amp;A14120&amp;","&amp;A14121&amp;","&amp;A14122&amp;","&amp;A14123&amp;","&amp;A14124&amp;","&amp;A14125&amp;","&amp;A14126&amp;","&amp;A14127</f>
        <v>[CLAMPERL],Name = Clamperl,Types = PSYCHIC,BaseStats = 35,64,85,32,74,55,GenderRatio = Female50Percent,GrowthRate = Erratic,BaseExp = 69,EVs = DEFENSE,1,CatchRate = 255,Happiness = 70,Abilities = SHELLARMOR,HiddenAbilities = RATTLED,Moves = 1,CLAMP,1,WATERGUN,1,WHIRLPOOL,1,IRONDEFENSE,50,SHELLSMASH,TutorMoves = ATTRACT,BLIZZARD,BRINE,CONFIDE,SUBMERGE,DOUBLETEAM,ENDURE,FACADE,FRUSTRATION,HAIL,HIDDENPOWER,ICEBEAM,ICYWIND,IRONDEFENSE,PROTECT,RAINDANCE,REST,RETURN,ROUND,SCALD,SLEEPTALK,SNORE,SUBSTITUTE,TIDALWAVE,SWAGGER,TOXIC,CASCADE,WATERPULSE,WHIRLPOOL,EggMoves = REFRESH,MUDSPORT,BODYSLAM,SUPERSONIC,BARRIER,CONFUSERAY,AQUARING,MUDDYWATER,WATERPULSE,BRINE,ENDURE,EggGroups = Water1,HatchSteps = 5120,Height = 0.4,Weight = 52.5,Color = Red,Shape = Head,Category = Fears,Pokedex = This Pokemon is in a perpetual state of fear that it has sealed itself off in a psychic bubble. It is terrified of bugs and of the darkness; little does it know what awaits it when it evolves.,Generation = 3,WildItemCommon = PEARL</v>
      </c>
    </row>
    <row r="14104" spans="1:5" x14ac:dyDescent="0.25">
      <c r="A14104" t="s">
        <v>5399</v>
      </c>
    </row>
    <row r="14105" spans="1:5" x14ac:dyDescent="0.25">
      <c r="A14105" t="s">
        <v>4126</v>
      </c>
    </row>
    <row r="14106" spans="1:5" x14ac:dyDescent="0.25">
      <c r="A14106" t="s">
        <v>5400</v>
      </c>
    </row>
    <row r="14107" spans="1:5" x14ac:dyDescent="0.25">
      <c r="A14107" t="s">
        <v>6</v>
      </c>
    </row>
    <row r="14108" spans="1:5" x14ac:dyDescent="0.25">
      <c r="A14108" t="s">
        <v>1027</v>
      </c>
    </row>
    <row r="14109" spans="1:5" x14ac:dyDescent="0.25">
      <c r="A14109" t="s">
        <v>3543</v>
      </c>
    </row>
    <row r="14110" spans="1:5" x14ac:dyDescent="0.25">
      <c r="A14110" t="s">
        <v>203</v>
      </c>
    </row>
    <row r="14111" spans="1:5" x14ac:dyDescent="0.25">
      <c r="A14111" t="s">
        <v>146</v>
      </c>
    </row>
    <row r="14112" spans="1:5" x14ac:dyDescent="0.25">
      <c r="A14112" t="s">
        <v>11</v>
      </c>
    </row>
    <row r="14113" spans="1:1" x14ac:dyDescent="0.25">
      <c r="A14113" t="s">
        <v>5401</v>
      </c>
    </row>
    <row r="14114" spans="1:1" x14ac:dyDescent="0.25">
      <c r="A14114" t="s">
        <v>669</v>
      </c>
    </row>
    <row r="14115" spans="1:1" x14ac:dyDescent="0.25">
      <c r="A14115" t="s">
        <v>5402</v>
      </c>
    </row>
    <row r="14116" spans="1:1" x14ac:dyDescent="0.25">
      <c r="A14116" t="s">
        <v>5403</v>
      </c>
    </row>
    <row r="14117" spans="1:1" x14ac:dyDescent="0.25">
      <c r="A14117" t="s">
        <v>5404</v>
      </c>
    </row>
    <row r="14118" spans="1:1" x14ac:dyDescent="0.25">
      <c r="A14118" t="s">
        <v>3557</v>
      </c>
    </row>
    <row r="14119" spans="1:1" x14ac:dyDescent="0.25">
      <c r="A14119" t="s">
        <v>614</v>
      </c>
    </row>
    <row r="14120" spans="1:1" x14ac:dyDescent="0.25">
      <c r="A14120" t="s">
        <v>484</v>
      </c>
    </row>
    <row r="14121" spans="1:1" x14ac:dyDescent="0.25">
      <c r="A14121" t="s">
        <v>5405</v>
      </c>
    </row>
    <row r="14122" spans="1:1" x14ac:dyDescent="0.25">
      <c r="A14122" t="s">
        <v>21</v>
      </c>
    </row>
    <row r="14123" spans="1:1" x14ac:dyDescent="0.25">
      <c r="A14123" t="s">
        <v>22</v>
      </c>
    </row>
    <row r="14124" spans="1:1" x14ac:dyDescent="0.25">
      <c r="A14124" t="s">
        <v>5406</v>
      </c>
    </row>
    <row r="14125" spans="1:1" x14ac:dyDescent="0.25">
      <c r="A14125" t="s">
        <v>5407</v>
      </c>
    </row>
    <row r="14126" spans="1:1" x14ac:dyDescent="0.25">
      <c r="A14126" t="s">
        <v>269</v>
      </c>
    </row>
    <row r="14127" spans="1:1" x14ac:dyDescent="0.25">
      <c r="A14127" t="s">
        <v>5408</v>
      </c>
    </row>
    <row r="14128" spans="1:1" x14ac:dyDescent="0.25">
      <c r="A14128" t="s">
        <v>5409</v>
      </c>
    </row>
    <row r="14129" spans="1:5" x14ac:dyDescent="0.25">
      <c r="A14129" t="s">
        <v>5410</v>
      </c>
    </row>
    <row r="14130" spans="1:5" x14ac:dyDescent="0.25">
      <c r="A14130" t="s">
        <v>1</v>
      </c>
    </row>
    <row r="14131" spans="1:5" x14ac:dyDescent="0.25">
      <c r="A14131" t="s">
        <v>5411</v>
      </c>
      <c r="E14131" t="str">
        <f>A14131&amp;","&amp;A14132&amp;","&amp;A14133&amp;","&amp;A14134&amp;","&amp;A14135&amp;","&amp;A14136&amp;","&amp;A14137&amp;","&amp;A14138&amp;","&amp;A14139&amp;","&amp;A14140&amp;","&amp;A14141&amp;","&amp;A14142&amp;","&amp;A14143&amp;","&amp;A14144&amp;","&amp;A14145&amp;","&amp;A14146&amp;","&amp;A14147&amp;","&amp;A14148&amp;","&amp;A14149&amp;","&amp;A14150&amp;","&amp;A14151&amp;","&amp;A14152&amp;","&amp;A14153&amp;","&amp;A14154&amp;","&amp;A14155</f>
        <v>[HUNTAIL],Name = Huntail,Types = WATER,DARK,BaseStats = 55,104,105,52,94,75,GenderRatio = Female50Percent,GrowthRate = Erratic,BaseExp = 170,EVs = ATTACK,1,DEFENSE,1,CatchRate = 60,Happiness = 70,Abilities = SWIFTSWIM,HiddenAbilities = WATERVEIL,Moves = 1,WHIRLPOOL,1,BITE,5,SCREECH,9,SCARYFACE,11,FEINTATTACK,14,WATERPULSE,16,ICEFANG,19,BRINE,23,SUCKERPUNCH,26,SUBMERGE,29,DISABLE,34,CRUNCH,39,WATERWHIP,45,COIL,50,HYDROPUMP,TutorMoves = WATERWHIP,ATTRACT,BIND,BLIZZARD,BOUNCE,BRINE,CONFIDE,SUBMERGE,DOUBLETEAM,ENDURE,FACADE,FRUSTRATION,GIGAIMPACT,HAIL,HIDDENPOWER,HYPERBEAM,ICEBEAM,ICYWIND,INFESTATION,PROTECT,RAINDANCE,REST,RETURN,ROCKTOMB,ROUND,SCALD,SLEEPTALK,SNATCH,SNORE,SUBSTITUTE,SUPERFANG,TIDALWAVE,SWAGGER,SWIFT,TOXIC,CASCADE,WATERPULSE,WHIRLPOOL,EggGroups = Water1,HatchSteps = 5120,Height = 1.7,Weight = 27.0,Color = Black,Shape = Serpentine,Habitat = Sea,Category = Gulper Eel,Pokedex = This Pokemon lives in the abyssal depths of the ocean; put your hand too close to its mouth and you risk losing it.,Generation = 3,WildItemUncommon = DEEPSEATOOTH</v>
      </c>
    </row>
    <row r="14132" spans="1:5" x14ac:dyDescent="0.25">
      <c r="A14132" t="s">
        <v>5412</v>
      </c>
    </row>
    <row r="14133" spans="1:5" x14ac:dyDescent="0.25">
      <c r="A14133" t="s">
        <v>3853</v>
      </c>
    </row>
    <row r="14134" spans="1:5" x14ac:dyDescent="0.25">
      <c r="A14134" t="s">
        <v>5413</v>
      </c>
    </row>
    <row r="14135" spans="1:5" x14ac:dyDescent="0.25">
      <c r="A14135" t="s">
        <v>6</v>
      </c>
    </row>
    <row r="14136" spans="1:5" x14ac:dyDescent="0.25">
      <c r="A14136" t="s">
        <v>1027</v>
      </c>
    </row>
    <row r="14137" spans="1:5" x14ac:dyDescent="0.25">
      <c r="A14137" t="s">
        <v>1158</v>
      </c>
    </row>
    <row r="14138" spans="1:5" x14ac:dyDescent="0.25">
      <c r="A14138" t="s">
        <v>1008</v>
      </c>
    </row>
    <row r="14139" spans="1:5" x14ac:dyDescent="0.25">
      <c r="A14139" t="s">
        <v>2466</v>
      </c>
    </row>
    <row r="14140" spans="1:5" x14ac:dyDescent="0.25">
      <c r="A14140" t="s">
        <v>11</v>
      </c>
    </row>
    <row r="14141" spans="1:5" x14ac:dyDescent="0.25">
      <c r="A14141" t="s">
        <v>4016</v>
      </c>
    </row>
    <row r="14142" spans="1:5" x14ac:dyDescent="0.25">
      <c r="A14142" t="s">
        <v>5414</v>
      </c>
    </row>
    <row r="14143" spans="1:5" x14ac:dyDescent="0.25">
      <c r="A14143" t="s">
        <v>5415</v>
      </c>
    </row>
    <row r="14144" spans="1:5" x14ac:dyDescent="0.25">
      <c r="A14144" t="s">
        <v>5416</v>
      </c>
    </row>
    <row r="14145" spans="1:5" x14ac:dyDescent="0.25">
      <c r="A14145" t="s">
        <v>3557</v>
      </c>
    </row>
    <row r="14146" spans="1:5" x14ac:dyDescent="0.25">
      <c r="A14146" t="s">
        <v>614</v>
      </c>
    </row>
    <row r="14147" spans="1:5" x14ac:dyDescent="0.25">
      <c r="A14147" t="s">
        <v>496</v>
      </c>
    </row>
    <row r="14148" spans="1:5" x14ac:dyDescent="0.25">
      <c r="A14148" t="s">
        <v>2082</v>
      </c>
    </row>
    <row r="14149" spans="1:5" x14ac:dyDescent="0.25">
      <c r="A14149" t="s">
        <v>398</v>
      </c>
    </row>
    <row r="14150" spans="1:5" x14ac:dyDescent="0.25">
      <c r="A14150" t="s">
        <v>156</v>
      </c>
    </row>
    <row r="14151" spans="1:5" x14ac:dyDescent="0.25">
      <c r="A14151" t="s">
        <v>3506</v>
      </c>
    </row>
    <row r="14152" spans="1:5" x14ac:dyDescent="0.25">
      <c r="A14152" t="s">
        <v>5417</v>
      </c>
    </row>
    <row r="14153" spans="1:5" x14ac:dyDescent="0.25">
      <c r="A14153" t="s">
        <v>5418</v>
      </c>
    </row>
    <row r="14154" spans="1:5" x14ac:dyDescent="0.25">
      <c r="A14154" t="s">
        <v>269</v>
      </c>
    </row>
    <row r="14155" spans="1:5" x14ac:dyDescent="0.25">
      <c r="A14155" t="s">
        <v>5419</v>
      </c>
    </row>
    <row r="14156" spans="1:5" x14ac:dyDescent="0.25">
      <c r="A14156" t="s">
        <v>1</v>
      </c>
    </row>
    <row r="14157" spans="1:5" x14ac:dyDescent="0.25">
      <c r="A14157" t="s">
        <v>5420</v>
      </c>
      <c r="E14157" t="str">
        <f>A14157&amp;","&amp;A14158&amp;","&amp;A14159&amp;","&amp;A14160&amp;","&amp;A14161&amp;","&amp;A14162&amp;","&amp;A14163&amp;","&amp;A14164&amp;","&amp;A14165&amp;","&amp;A14166&amp;","&amp;A14167&amp;","&amp;A14168&amp;","&amp;A14169&amp;","&amp;A14170&amp;","&amp;A14171&amp;","&amp;A14172&amp;","&amp;A14173&amp;","&amp;A14174&amp;","&amp;A14175&amp;","&amp;A14176&amp;","&amp;A14177&amp;","&amp;A14178&amp;","&amp;A14179&amp;","&amp;A14180&amp;","&amp;A14181</f>
        <v>[GOREBYSS],Name = Gorebyss,Types = WATER,BUG,BaseStats = 55,84,105,52,114,75,GenderRatio = Female50Percent,GrowthRate = Erratic,BaseExp = 170,EVs = SPECIAL_ATTACK,2,CatchRate = 60,Happiness = 70,Abilities = SWIFTSWIM,HiddenAbilities = HYDRATION,Moves = 1,WHIRLPOOL,1,CONFUSION,5,WATERSPORT,9,AGILITY,11,DRAININGKISS,14,WATERPULSE,16,AMNESIA,19,AQUARING,23,CAPTIVATE,26,SUBMERGE,29,DISABLE,34,PSYCHIC,39,WATERWHIP,45,COIL,50,HYDROPUMP,TutorMoves = WATERWHIP,ATTRACT,BIND,BLIZZARD,BOUNCE,BRINE,CONFIDE,SUBMERGE,DOUBLETEAM,ENDURE,FACADE,FRUSTRATION,GIGAIMPACT,HAIL,HIDDENPOWER,HYPERBEAM,ICEBEAM,ICYWIND,INFESTATION,PROTECT,PSYCHIC,PSYCHUP,RAINDANCE,REST,RETURN,ROUND,SAFEGUARD,SCALD,SHADOWBALL,SIGNALBEAM,SLEEPTALK,SNORE,SUBSTITUTE,TIDALWAVE,SWAGGER,SWIFT,TOXIC,CASCADE,WATERPULSE,WHIRLPOOL,EggGroups = Water1,HatchSteps = 5120,Height = 1.8,Weight = 22.6,Color = Red,Shape = Serpentine,Category = Shrimp,Pokedex = This pokemon lives in vast schools consisting of thousands of members. It is the common prey of Wailmer and Wailord.,Generation = 3,WildItemUncommon = DEEPSEASCALE,#-------------------------------</v>
      </c>
    </row>
    <row r="14158" spans="1:5" x14ac:dyDescent="0.25">
      <c r="A14158" t="s">
        <v>5421</v>
      </c>
    </row>
    <row r="14159" spans="1:5" x14ac:dyDescent="0.25">
      <c r="A14159" t="s">
        <v>5150</v>
      </c>
    </row>
    <row r="14160" spans="1:5" x14ac:dyDescent="0.25">
      <c r="A14160" t="s">
        <v>5422</v>
      </c>
    </row>
    <row r="14161" spans="1:1" x14ac:dyDescent="0.25">
      <c r="A14161" t="s">
        <v>6</v>
      </c>
    </row>
    <row r="14162" spans="1:1" x14ac:dyDescent="0.25">
      <c r="A14162" t="s">
        <v>1027</v>
      </c>
    </row>
    <row r="14163" spans="1:1" x14ac:dyDescent="0.25">
      <c r="A14163" t="s">
        <v>1158</v>
      </c>
    </row>
    <row r="14164" spans="1:1" x14ac:dyDescent="0.25">
      <c r="A14164" t="s">
        <v>62</v>
      </c>
    </row>
    <row r="14165" spans="1:1" x14ac:dyDescent="0.25">
      <c r="A14165" t="s">
        <v>2466</v>
      </c>
    </row>
    <row r="14166" spans="1:1" x14ac:dyDescent="0.25">
      <c r="A14166" t="s">
        <v>11</v>
      </c>
    </row>
    <row r="14167" spans="1:1" x14ac:dyDescent="0.25">
      <c r="A14167" t="s">
        <v>4016</v>
      </c>
    </row>
    <row r="14168" spans="1:1" x14ac:dyDescent="0.25">
      <c r="A14168" t="s">
        <v>2995</v>
      </c>
    </row>
    <row r="14169" spans="1:1" x14ac:dyDescent="0.25">
      <c r="A14169" t="s">
        <v>5423</v>
      </c>
    </row>
    <row r="14170" spans="1:1" x14ac:dyDescent="0.25">
      <c r="A14170" t="s">
        <v>5424</v>
      </c>
    </row>
    <row r="14171" spans="1:1" x14ac:dyDescent="0.25">
      <c r="A14171" t="s">
        <v>3557</v>
      </c>
    </row>
    <row r="14172" spans="1:1" x14ac:dyDescent="0.25">
      <c r="A14172" t="s">
        <v>614</v>
      </c>
    </row>
    <row r="14173" spans="1:1" x14ac:dyDescent="0.25">
      <c r="A14173" t="s">
        <v>138</v>
      </c>
    </row>
    <row r="14174" spans="1:1" x14ac:dyDescent="0.25">
      <c r="A14174" t="s">
        <v>5425</v>
      </c>
    </row>
    <row r="14175" spans="1:1" x14ac:dyDescent="0.25">
      <c r="A14175" t="s">
        <v>21</v>
      </c>
    </row>
    <row r="14176" spans="1:1" x14ac:dyDescent="0.25">
      <c r="A14176" t="s">
        <v>156</v>
      </c>
    </row>
    <row r="14177" spans="1:5" x14ac:dyDescent="0.25">
      <c r="A14177" t="s">
        <v>5426</v>
      </c>
    </row>
    <row r="14178" spans="1:5" x14ac:dyDescent="0.25">
      <c r="A14178" t="s">
        <v>5427</v>
      </c>
    </row>
    <row r="14179" spans="1:5" x14ac:dyDescent="0.25">
      <c r="A14179" t="s">
        <v>269</v>
      </c>
    </row>
    <row r="14180" spans="1:5" x14ac:dyDescent="0.25">
      <c r="A14180" t="s">
        <v>2682</v>
      </c>
    </row>
    <row r="14181" spans="1:5" x14ac:dyDescent="0.25">
      <c r="A14181" t="s">
        <v>1</v>
      </c>
    </row>
    <row r="14182" spans="1:5" x14ac:dyDescent="0.25">
      <c r="A14182" t="s">
        <v>5428</v>
      </c>
      <c r="E14182" t="str">
        <f>A14182&amp;","&amp;A14183&amp;","&amp;A14184&amp;","&amp;A14185&amp;","&amp;A14186&amp;","&amp;A14187&amp;","&amp;A14188&amp;","&amp;A14189&amp;","&amp;A14190&amp;","&amp;A14191&amp;","&amp;A14192&amp;","&amp;A14193&amp;","&amp;A14194&amp;","&amp;A14195&amp;","&amp;A14196&amp;","&amp;A14197&amp;","&amp;A14198&amp;","&amp;A14199&amp;","&amp;A14200&amp;","&amp;A14201&amp;","&amp;A14202&amp;","&amp;A14203&amp;","&amp;A14204&amp;","&amp;A14205&amp;","&amp;A14206</f>
        <v>[KLINK],Name = Klink,Types = SOUND,STEEL,BaseStats = 40,65,70,30,35,60,GenderRatio = Genderless,GrowthRate = Parabolic,BaseExp = 60,EVs = DEFENSE,1,CatchRate = 130,Happiness = 70,Abilities = LEVITATE,OWNTEMPO,HiddenAbilities = MOTORDRIVE,Moves = 1,STATICSHOCK,1,IONDELUGE,4,CHARGE,8,SUPERSONIC,12,TIMEBOMB,16,MAGNETBOMB,20,IRONDEFENSE,20,AUTOTOMIZE,24,SONICBLAST,28,METALSOUND,28,SCREECH,32,GEARGRIND,36,GYROBALL,40,SHIFTGEAR,44,IRONHEAD,48,SONICCRASH,TutorMoves = ASSURANCE,BIND,CHARGEBEAM,CONFIDE,DOUBLETEAM,ENDURE,FACADE,FLASHCANNON,FRUSTRATION,GRAVITY,HIDDENPOWER,HYPERBEAM,IRONDEFENSE,MAGICCOAT,MAGNETRISE,POWERGEM,PROTECT,RECYCLE,REST,RETURN,RISINGVOLTAGE,ROCKPOLISH,ROCKSMASH,ROUND,SANDSTORM,SCREECH,SHOCKWAVE,SIGNALBEAM,SLEEPTALK,SNORE,STEELBEAM,STEELROLLER,SUBSTITUTE,SWAGGER,TELEKINESIS,THUNDERBOLT,THUNDERWAVE,TOXIC,UPROAR,VOLTSWITCH,WILDCHARGE,EggGroups = Mineral,HatchSteps = 5120,Height = 0.3,Weight = 21.0,Color = Yellow,Shape = MultiBody,Category = Clockwork,Pokedex = This Pokemon has an internal clock that allows it to keep time so you do not need to carry around a watch or check your phone to confirm the time.,Generation = 5,Evolutions = KLANG,Level,38,#-------------------------------</v>
      </c>
    </row>
    <row r="14183" spans="1:5" x14ac:dyDescent="0.25">
      <c r="A14183" t="s">
        <v>5429</v>
      </c>
    </row>
    <row r="14184" spans="1:5" x14ac:dyDescent="0.25">
      <c r="A14184" t="s">
        <v>3769</v>
      </c>
    </row>
    <row r="14185" spans="1:5" x14ac:dyDescent="0.25">
      <c r="A14185" t="s">
        <v>5430</v>
      </c>
    </row>
    <row r="14186" spans="1:5" x14ac:dyDescent="0.25">
      <c r="A14186" t="s">
        <v>174</v>
      </c>
    </row>
    <row r="14187" spans="1:5" x14ac:dyDescent="0.25">
      <c r="A14187" t="s">
        <v>43</v>
      </c>
    </row>
    <row r="14188" spans="1:5" x14ac:dyDescent="0.25">
      <c r="A14188" t="s">
        <v>478</v>
      </c>
    </row>
    <row r="14189" spans="1:5" x14ac:dyDescent="0.25">
      <c r="A14189" t="s">
        <v>203</v>
      </c>
    </row>
    <row r="14190" spans="1:5" x14ac:dyDescent="0.25">
      <c r="A14190" t="s">
        <v>3621</v>
      </c>
    </row>
    <row r="14191" spans="1:5" x14ac:dyDescent="0.25">
      <c r="A14191" t="s">
        <v>11</v>
      </c>
    </row>
    <row r="14192" spans="1:5" x14ac:dyDescent="0.25">
      <c r="A14192" t="s">
        <v>5431</v>
      </c>
    </row>
    <row r="14193" spans="1:5" x14ac:dyDescent="0.25">
      <c r="A14193" t="s">
        <v>5392</v>
      </c>
    </row>
    <row r="14194" spans="1:5" x14ac:dyDescent="0.25">
      <c r="A14194" t="s">
        <v>5432</v>
      </c>
    </row>
    <row r="14195" spans="1:5" x14ac:dyDescent="0.25">
      <c r="A14195" t="s">
        <v>5433</v>
      </c>
    </row>
    <row r="14196" spans="1:5" x14ac:dyDescent="0.25">
      <c r="A14196" t="s">
        <v>182</v>
      </c>
    </row>
    <row r="14197" spans="1:5" x14ac:dyDescent="0.25">
      <c r="A14197" t="s">
        <v>614</v>
      </c>
    </row>
    <row r="14198" spans="1:5" x14ac:dyDescent="0.25">
      <c r="A14198" t="s">
        <v>52</v>
      </c>
    </row>
    <row r="14199" spans="1:5" x14ac:dyDescent="0.25">
      <c r="A14199" t="s">
        <v>5434</v>
      </c>
    </row>
    <row r="14200" spans="1:5" x14ac:dyDescent="0.25">
      <c r="A14200" t="s">
        <v>292</v>
      </c>
    </row>
    <row r="14201" spans="1:5" x14ac:dyDescent="0.25">
      <c r="A14201" t="s">
        <v>382</v>
      </c>
    </row>
    <row r="14202" spans="1:5" x14ac:dyDescent="0.25">
      <c r="A14202" t="s">
        <v>5435</v>
      </c>
    </row>
    <row r="14203" spans="1:5" x14ac:dyDescent="0.25">
      <c r="A14203" t="s">
        <v>5436</v>
      </c>
    </row>
    <row r="14204" spans="1:5" x14ac:dyDescent="0.25">
      <c r="A14204" t="s">
        <v>56</v>
      </c>
    </row>
    <row r="14205" spans="1:5" x14ac:dyDescent="0.25">
      <c r="A14205" t="s">
        <v>5437</v>
      </c>
    </row>
    <row r="14206" spans="1:5" x14ac:dyDescent="0.25">
      <c r="A14206" t="s">
        <v>1</v>
      </c>
    </row>
    <row r="14207" spans="1:5" x14ac:dyDescent="0.25">
      <c r="A14207" t="s">
        <v>5438</v>
      </c>
      <c r="E14207" t="str">
        <f>A14207&amp;","&amp;A14208&amp;","&amp;A14209&amp;","&amp;A14210&amp;","&amp;A14211&amp;","&amp;A14212&amp;","&amp;A14213&amp;","&amp;A14214&amp;","&amp;A14215&amp;","&amp;A14216&amp;","&amp;A14217&amp;","&amp;A14218&amp;","&amp;A14219&amp;","&amp;A14220&amp;","&amp;A14221&amp;","&amp;A14222&amp;","&amp;A14223&amp;","&amp;A14224&amp;","&amp;A14225&amp;","&amp;A14226&amp;","&amp;A14227&amp;","&amp;A14228&amp;","&amp;A14229&amp;","&amp;A14230&amp;","&amp;A14231</f>
        <v>[KLANG],Name = Klang,Types = SOUND,STEEL,BaseStats = 60,90,95,50,60,85,GenderRatio = Genderless,GrowthRate = Parabolic,BaseExp = 154,EVs = DEFENSE,2,CatchRate = 60,Happiness = 70,Abilities = LEVITATE,OWNTEMPO,HiddenAbilities = MOTORDRIVE,Moves = 1,STATICSHOCK,1,IONDELUGE,4,CHARGE,8,SUPERSONIC,12,TIMEBOMB,16,MAGNETBOMB,20,IRONDEFENSE,20,AUTOTOMIZE,24,SONICBLAST,28,METALSOUND,28,SCREECH,32,GEARGRIND,36,GYROBALL,40,SHIFTGEAR,44,IRONHEAD,48,SONICCRASH,TutorMoves = ALLYSWITCH,ASSURANCE,BIND,CHARGEBEAM,CONFIDE,DOUBLETEAM,ENDURE,FACADE,FLASHCANNON,FRUSTRATION,GRAVITY,HIDDENPOWER,HYPERBEAM,IRONDEFENSE,MAGICCOAT,MAGNETRISE,POWERGEM,PROTECT,RECYCLE,REST,RETURN,RISINGVOLTAGE,ROCKPOLISH,ROCKSMASH,ROUND,SANDSTORM,SCREECH,SHOCKWAVE,SIGNALBEAM,SLEEPTALK,SNORE,STEELBEAM,STEELROLLER,SUBSTITUTE,SWAGGER,TELEKINESIS,THUNDERBOLT,THUNDERWAVE,TOXIC,UPROAR,VOLTSWITCH,WILDCHARGE,EggGroups = Mineral,HatchSteps = 5120,Height = 0.6,Weight = 51.0,Color = Yellow,Shape = MultiBody,Category = Clockwork,Pokedex = It is able to synchronize its attacks based on the internal clock that allows it to amplify its damage.,Generation = 5,Evolutions = KLINKLANG,Level,49,#-------------------------------</v>
      </c>
    </row>
    <row r="14208" spans="1:5" x14ac:dyDescent="0.25">
      <c r="A14208" t="s">
        <v>5439</v>
      </c>
    </row>
    <row r="14209" spans="1:1" x14ac:dyDescent="0.25">
      <c r="A14209" t="s">
        <v>3769</v>
      </c>
    </row>
    <row r="14210" spans="1:1" x14ac:dyDescent="0.25">
      <c r="A14210" t="s">
        <v>5440</v>
      </c>
    </row>
    <row r="14211" spans="1:1" x14ac:dyDescent="0.25">
      <c r="A14211" t="s">
        <v>174</v>
      </c>
    </row>
    <row r="14212" spans="1:1" x14ac:dyDescent="0.25">
      <c r="A14212" t="s">
        <v>43</v>
      </c>
    </row>
    <row r="14213" spans="1:1" x14ac:dyDescent="0.25">
      <c r="A14213" t="s">
        <v>854</v>
      </c>
    </row>
    <row r="14214" spans="1:1" x14ac:dyDescent="0.25">
      <c r="A14214" t="s">
        <v>218</v>
      </c>
    </row>
    <row r="14215" spans="1:1" x14ac:dyDescent="0.25">
      <c r="A14215" t="s">
        <v>2466</v>
      </c>
    </row>
    <row r="14216" spans="1:1" x14ac:dyDescent="0.25">
      <c r="A14216" t="s">
        <v>11</v>
      </c>
    </row>
    <row r="14217" spans="1:1" x14ac:dyDescent="0.25">
      <c r="A14217" t="s">
        <v>5431</v>
      </c>
    </row>
    <row r="14218" spans="1:1" x14ac:dyDescent="0.25">
      <c r="A14218" t="s">
        <v>5392</v>
      </c>
    </row>
    <row r="14219" spans="1:1" x14ac:dyDescent="0.25">
      <c r="A14219" t="s">
        <v>5432</v>
      </c>
    </row>
    <row r="14220" spans="1:1" x14ac:dyDescent="0.25">
      <c r="A14220" t="s">
        <v>5441</v>
      </c>
    </row>
    <row r="14221" spans="1:1" x14ac:dyDescent="0.25">
      <c r="A14221" t="s">
        <v>182</v>
      </c>
    </row>
    <row r="14222" spans="1:1" x14ac:dyDescent="0.25">
      <c r="A14222" t="s">
        <v>614</v>
      </c>
    </row>
    <row r="14223" spans="1:1" x14ac:dyDescent="0.25">
      <c r="A14223" t="s">
        <v>19</v>
      </c>
    </row>
    <row r="14224" spans="1:1" x14ac:dyDescent="0.25">
      <c r="A14224" t="s">
        <v>3849</v>
      </c>
    </row>
    <row r="14225" spans="1:5" x14ac:dyDescent="0.25">
      <c r="A14225" t="s">
        <v>292</v>
      </c>
    </row>
    <row r="14226" spans="1:5" x14ac:dyDescent="0.25">
      <c r="A14226" t="s">
        <v>382</v>
      </c>
    </row>
    <row r="14227" spans="1:5" x14ac:dyDescent="0.25">
      <c r="A14227" t="s">
        <v>5435</v>
      </c>
    </row>
    <row r="14228" spans="1:5" x14ac:dyDescent="0.25">
      <c r="A14228" t="s">
        <v>5442</v>
      </c>
    </row>
    <row r="14229" spans="1:5" x14ac:dyDescent="0.25">
      <c r="A14229" t="s">
        <v>56</v>
      </c>
    </row>
    <row r="14230" spans="1:5" x14ac:dyDescent="0.25">
      <c r="A14230" t="s">
        <v>5443</v>
      </c>
    </row>
    <row r="14231" spans="1:5" x14ac:dyDescent="0.25">
      <c r="A14231" t="s">
        <v>1</v>
      </c>
    </row>
    <row r="14232" spans="1:5" x14ac:dyDescent="0.25">
      <c r="A14232" t="s">
        <v>5444</v>
      </c>
      <c r="E14232" t="str">
        <f>A14232&amp;","&amp;A14233&amp;","&amp;A14234&amp;","&amp;A14235&amp;","&amp;A14236&amp;","&amp;A14237&amp;","&amp;A14238&amp;","&amp;A14239&amp;","&amp;A14240&amp;","&amp;A14241&amp;","&amp;A14242&amp;","&amp;A14243&amp;","&amp;A14244&amp;","&amp;A14245&amp;","&amp;A14246&amp;","&amp;A14247&amp;","&amp;A14248&amp;","&amp;A14249&amp;","&amp;A14250&amp;","&amp;A14251&amp;","&amp;A14252&amp;","&amp;A14253&amp;","&amp;A14254&amp;","&amp;A14255&amp;","&amp;A14256</f>
        <v>[KLINKLANG],Name = Klinklang,Types = SOUND,STEEL,BaseStats = 60,110,115,90,60,85,GenderRatio = Genderless,GrowthRate = Parabolic,BaseExp = 234,EVs = DEFENSE,3,CatchRate = 30,Happiness = 70,Abilities = LEVITATE,OWNTEMPO,HiddenAbilities = MOTORDRIVE,Moves = 1,STATICSHOCK,1,IONDELUGE,4,CHARGE,8,SUPERSONIC,12,TIMEBOMB,16,MAGNETBOMB,20,IRONDEFENSE,20,AUTOTOMIZE,24,SONICBLAST,28,METALSOUND,28,SCREECH,32,GEARGRIND,36,GYROBALL,40,SHIFTGEAR,44,IRONHEAD,48,SONICCRASH,TutorMoves = ALLYSWITCH,ASSURANCE,BIND,CHARGEBEAM,CONFIDE,DOUBLETEAM,ELECTRICTERRAIN,ENDURE,FACADE,FLASHCANNON,FRUSTRATION,GIGAIMPACT,GRAVITY,HIDDENPOWER,HYPERBEAM,IRONDEFENSE,MAGICCOAT,MAGNETRISE,POWERGEM,PROTECT,RECYCLE,REST,RETURN,RISINGVOLTAGE,ROCKPOLISH,ROCKSMASH,ROUND,SANDSTORM,SCREECH,SHOCKWAVE,SIGNALBEAM,SLEEPTALK,SNORE,STEELBEAM,STEELROLLER,SUBSTITUTE,SWAGGER,TELEKINESIS,THUNDER,THUNDERBOLT,THUNDERWAVE,TOXIC,TRICKROOM,UPROAR,VOLTSWITCH,WILDCHARGE,EggGroups = Mineral,HatchSteps = 5120,Height = 0.6,Weight = 81.0,Color = Yellow,Shape = MultiBody,Category = Clockwork,Pokedex = When it is perfectly synchronized, the bells on Klinklang will ring to let you know.,Generation = 5,#-------------------------------,[DARUMAKA]</v>
      </c>
    </row>
    <row r="14233" spans="1:5" x14ac:dyDescent="0.25">
      <c r="A14233" t="s">
        <v>5445</v>
      </c>
    </row>
    <row r="14234" spans="1:5" x14ac:dyDescent="0.25">
      <c r="A14234" t="s">
        <v>3769</v>
      </c>
    </row>
    <row r="14235" spans="1:5" x14ac:dyDescent="0.25">
      <c r="A14235" t="s">
        <v>5446</v>
      </c>
    </row>
    <row r="14236" spans="1:5" x14ac:dyDescent="0.25">
      <c r="A14236" t="s">
        <v>174</v>
      </c>
    </row>
    <row r="14237" spans="1:5" x14ac:dyDescent="0.25">
      <c r="A14237" t="s">
        <v>43</v>
      </c>
    </row>
    <row r="14238" spans="1:5" x14ac:dyDescent="0.25">
      <c r="A14238" t="s">
        <v>1447</v>
      </c>
    </row>
    <row r="14239" spans="1:5" x14ac:dyDescent="0.25">
      <c r="A14239" t="s">
        <v>803</v>
      </c>
    </row>
    <row r="14240" spans="1:5" x14ac:dyDescent="0.25">
      <c r="A14240" t="s">
        <v>2612</v>
      </c>
    </row>
    <row r="14241" spans="1:5" x14ac:dyDescent="0.25">
      <c r="A14241" t="s">
        <v>11</v>
      </c>
    </row>
    <row r="14242" spans="1:5" x14ac:dyDescent="0.25">
      <c r="A14242" t="s">
        <v>5431</v>
      </c>
    </row>
    <row r="14243" spans="1:5" x14ac:dyDescent="0.25">
      <c r="A14243" t="s">
        <v>5392</v>
      </c>
    </row>
    <row r="14244" spans="1:5" x14ac:dyDescent="0.25">
      <c r="A14244" t="s">
        <v>5432</v>
      </c>
    </row>
    <row r="14245" spans="1:5" x14ac:dyDescent="0.25">
      <c r="A14245" t="s">
        <v>5447</v>
      </c>
    </row>
    <row r="14246" spans="1:5" x14ac:dyDescent="0.25">
      <c r="A14246" t="s">
        <v>182</v>
      </c>
    </row>
    <row r="14247" spans="1:5" x14ac:dyDescent="0.25">
      <c r="A14247" t="s">
        <v>614</v>
      </c>
    </row>
    <row r="14248" spans="1:5" x14ac:dyDescent="0.25">
      <c r="A14248" t="s">
        <v>19</v>
      </c>
    </row>
    <row r="14249" spans="1:5" x14ac:dyDescent="0.25">
      <c r="A14249" t="s">
        <v>5448</v>
      </c>
    </row>
    <row r="14250" spans="1:5" x14ac:dyDescent="0.25">
      <c r="A14250" t="s">
        <v>292</v>
      </c>
    </row>
    <row r="14251" spans="1:5" x14ac:dyDescent="0.25">
      <c r="A14251" t="s">
        <v>382</v>
      </c>
    </row>
    <row r="14252" spans="1:5" x14ac:dyDescent="0.25">
      <c r="A14252" t="s">
        <v>5435</v>
      </c>
    </row>
    <row r="14253" spans="1:5" x14ac:dyDescent="0.25">
      <c r="A14253" t="s">
        <v>5449</v>
      </c>
    </row>
    <row r="14254" spans="1:5" x14ac:dyDescent="0.25">
      <c r="A14254" t="s">
        <v>56</v>
      </c>
    </row>
    <row r="14255" spans="1:5" x14ac:dyDescent="0.25">
      <c r="A14255" t="s">
        <v>1</v>
      </c>
    </row>
    <row r="14256" spans="1:5" x14ac:dyDescent="0.25">
      <c r="A14256" t="s">
        <v>5450</v>
      </c>
      <c r="E14256" t="str">
        <f>A14256&amp;","&amp;A14257&amp;","&amp;A14258&amp;","&amp;A14259&amp;","&amp;A14260&amp;","&amp;A14261&amp;","&amp;A14262&amp;","&amp;A14263&amp;","&amp;A14264&amp;","&amp;A14265&amp;","&amp;A14266&amp;","&amp;A14267&amp;","&amp;A14268&amp;","&amp;A14269&amp;","&amp;A14270&amp;","&amp;A14271&amp;","&amp;A14272&amp;","&amp;A14273&amp;","&amp;A14274&amp;","&amp;A14275&amp;","&amp;A14276&amp;","&amp;A14277&amp;","&amp;A14278&amp;","&amp;A14279&amp;","&amp;A14280</f>
        <v>[DARUMAKA],Name = Darumaka,Types = GRASS,SOUND,BaseStats = 90,90,45,30,15,45,GenderRatio = Female50Percent,GrowthRate = Parabolic,BaseExp = 63,EVs = ATTACK,1,CatchRate = 120,Happiness = 70,Abilities = VITALSPIRIT,UNAWARE,HiddenAbilities = HUSTLE,Moves = 1,BRANCHPOKE,1,TACKLE,4,ROLLOUT,7,BULLETSEED,12,SONICPUNCH,16,SCREECH,20,MOSSYPUNCH,24,BOULDERHURL,28,BATTLECRY,32,CATAPULT,38,STUFFCHEEKS,44,UPROAR,50,SEEDBOMB,56,BELLYDRUM,61,SUPERPOWER,TutorMoves = ATTRACT,BRICKBREAK,CONFIDE,DIG,DOUBLETEAM,ENCORE,ENDEAVOR,ENDURE,FACADE,FIREBLAST,FIREFANG,FIREPUNCH,FIRESPIN,FLAMECHARGE,FLAMETHROWER,FLAREBLITZ,FLING,FOCUSENERGY,FOCUSPUNCH,FRUSTRATION,GRASSKNOT,GYROBALL,HEATWAVE,HIDDENPOWER,MEGAKICK,MEGAPUNCH,OVERHEAT,POWERUPPUNCH,PROTECT,REST,RETURN,ROAR,ROCKSLIDE,ROCKSMASH,ROCKTOMB,ROUND,SLEEPTALK,SNATCH,SNORE,SOLARBEAM,BRUTEFORCE,SUBSTITUTE,SUNNYDAY,SUPERPOWER,SWAGGER,TAUNT,THIEF,TOXIC,UPROAR,UTURN,WILLOWISP,WORKUP,ZENHEADBUTT,EggMoves = REST,YAWN,HAMMERARM,TAKEDOWN,ROCKTOMB,BODYPRESS,FORTISSIMO,HOWL,SUPERSONIC,DRUMBEATING,EggGroups = Field,HatchSteps = 5120,Height = 0.6,Weight = 37.5,Color = Brown,Shape = Bipedal,Category = Noisy,Pokedex = It is known for starting noisy riots in the jungle whether it be from pounding its chest or screeching from the treetops.,Generation = 5,Evolutions = DARMANITAN,Level,35</v>
      </c>
    </row>
    <row r="14257" spans="1:1" x14ac:dyDescent="0.25">
      <c r="A14257" t="s">
        <v>5451</v>
      </c>
    </row>
    <row r="14258" spans="1:1" x14ac:dyDescent="0.25">
      <c r="A14258" t="s">
        <v>5452</v>
      </c>
    </row>
    <row r="14259" spans="1:1" x14ac:dyDescent="0.25">
      <c r="A14259" t="s">
        <v>5453</v>
      </c>
    </row>
    <row r="14260" spans="1:1" x14ac:dyDescent="0.25">
      <c r="A14260" t="s">
        <v>6</v>
      </c>
    </row>
    <row r="14261" spans="1:1" x14ac:dyDescent="0.25">
      <c r="A14261" t="s">
        <v>43</v>
      </c>
    </row>
    <row r="14262" spans="1:1" x14ac:dyDescent="0.25">
      <c r="A14262" t="s">
        <v>2348</v>
      </c>
    </row>
    <row r="14263" spans="1:1" x14ac:dyDescent="0.25">
      <c r="A14263" t="s">
        <v>145</v>
      </c>
    </row>
    <row r="14264" spans="1:1" x14ac:dyDescent="0.25">
      <c r="A14264" t="s">
        <v>461</v>
      </c>
    </row>
    <row r="14265" spans="1:1" x14ac:dyDescent="0.25">
      <c r="A14265" t="s">
        <v>11</v>
      </c>
    </row>
    <row r="14266" spans="1:1" x14ac:dyDescent="0.25">
      <c r="A14266" t="s">
        <v>5454</v>
      </c>
    </row>
    <row r="14267" spans="1:1" x14ac:dyDescent="0.25">
      <c r="A14267" t="s">
        <v>4938</v>
      </c>
    </row>
    <row r="14268" spans="1:1" x14ac:dyDescent="0.25">
      <c r="A14268" t="s">
        <v>5455</v>
      </c>
    </row>
    <row r="14269" spans="1:1" x14ac:dyDescent="0.25">
      <c r="A14269" t="s">
        <v>5456</v>
      </c>
    </row>
    <row r="14270" spans="1:1" x14ac:dyDescent="0.25">
      <c r="A14270" t="s">
        <v>5457</v>
      </c>
    </row>
    <row r="14271" spans="1:1" x14ac:dyDescent="0.25">
      <c r="A14271" t="s">
        <v>367</v>
      </c>
    </row>
    <row r="14272" spans="1:1" x14ac:dyDescent="0.25">
      <c r="A14272" t="s">
        <v>614</v>
      </c>
    </row>
    <row r="14273" spans="1:5" x14ac:dyDescent="0.25">
      <c r="A14273" t="s">
        <v>19</v>
      </c>
    </row>
    <row r="14274" spans="1:5" x14ac:dyDescent="0.25">
      <c r="A14274" t="s">
        <v>4822</v>
      </c>
    </row>
    <row r="14275" spans="1:5" x14ac:dyDescent="0.25">
      <c r="A14275" t="s">
        <v>155</v>
      </c>
    </row>
    <row r="14276" spans="1:5" x14ac:dyDescent="0.25">
      <c r="A14276" t="s">
        <v>369</v>
      </c>
    </row>
    <row r="14277" spans="1:5" x14ac:dyDescent="0.25">
      <c r="A14277" t="s">
        <v>5458</v>
      </c>
    </row>
    <row r="14278" spans="1:5" x14ac:dyDescent="0.25">
      <c r="A14278" t="s">
        <v>5459</v>
      </c>
    </row>
    <row r="14279" spans="1:5" x14ac:dyDescent="0.25">
      <c r="A14279" t="s">
        <v>56</v>
      </c>
    </row>
    <row r="14280" spans="1:5" x14ac:dyDescent="0.25">
      <c r="A14280" t="s">
        <v>5460</v>
      </c>
    </row>
    <row r="14281" spans="1:5" x14ac:dyDescent="0.25">
      <c r="A14281" t="s">
        <v>1</v>
      </c>
    </row>
    <row r="14282" spans="1:5" x14ac:dyDescent="0.25">
      <c r="A14282" t="s">
        <v>5461</v>
      </c>
      <c r="E14282" t="str">
        <f>A14282&amp;","&amp;A14283&amp;","&amp;A14284&amp;","&amp;A14285&amp;","&amp;A14286&amp;","&amp;A14287&amp;","&amp;A14288&amp;","&amp;A14289&amp;","&amp;A14290&amp;","&amp;A14291&amp;","&amp;A14292&amp;","&amp;A14293&amp;","&amp;A14294&amp;","&amp;A14295&amp;","&amp;A14296&amp;","&amp;A14297&amp;","&amp;A14298&amp;","&amp;A14299&amp;","&amp;A14300&amp;","&amp;A14301&amp;","&amp;A14302&amp;","&amp;A14303&amp;","&amp;A14304&amp;","&amp;A14305&amp;","&amp;A14306</f>
        <v>[DARMANITAN],Name = Darmanitan,Types = GRASS,SOUND,BaseStats = 125,140,55,75,30,55,GenderRatio = Female50Percent,GrowthRate = Parabolic,BaseExp = 168,EVs = ATTACK,2,CatchRate = 60,Happiness = 70,Abilities = VITALSPIRIT,UNAWARE,HiddenAbilities = ZENMODE,Moves = 0,WOODHAMMER,1,WOODHAMMER,1,BRANCHPOKE,1,TACKLE,4,ROLLOUT,7,BULLETSEED,12,SONICPUNCH,16,SCREECH,20,MOSSYPUNCH,24,BOULDERHURL,28,BATTLECRY,32,CATAPULT,38,STUFFCHEEKS,44,UPROAR,50,SEEDBOMB,56,BELLYDRUM,61,SUPERPOWER,TutorMoves = ATTRACT,BODYPRESS,BODYSLAM,BRICKBREAK,BULKUP,BULLDOZE,BURNINGJEALOUSY,CONFIDE,DIG,DOUBLETEAM,EARTHQUAKE,ENCORE,ENDEAVOR,ENDURE,EXPANDINGFORCE,FACADE,FIREBLAST,FIREFANG,FIREPUNCH,FIRESPIN,FLAMECHARGE,FLAMETHROWER,FLAREBLITZ,FLING,FOCUSBLAST,FOCUSENERGY,FOCUSPUNCH,FRUSTRATION,FUTURESIGHT,GIGAIMPACT,GRASSKNOT,GUARDSWAP,GYROBALL,HEATWAVE,HIDDENPOWER,HYPERBEAM,IRONDEFENSE,IRONHEAD,LASERFOCUS,LASHOUT,MEGAKICK,MEGAPUNCH,MYSTICALFIRE,OVERHEAT,SCORESETTLER,POWERSWAP,POWERUPPUNCH,PROTECT,PSYCHIC,REST,RETURN,REVERSAL,ROAR,ROCKSLIDE,ROCKSMASH,ROCKTOMB,ROUND,SLEEPTALK,BOULDERHURL,SNATCH,SNORE,SOLARBEAM,STONEEDGE,BRUTEFORCE,SUBSTITUTE,SUNNYDAY,SUPERPOWER,SWAGGER,TAUNT,THIEF,TORMENT,TOXIC,TRICK,UPROAR,UTURN,WILLOWISP,WORKUP,ZENHEADBUTT,EggGroups = Field,HatchSteps = 5120,Height = 1.3,Weight = 92.9,Color = Brown,Shape = Quadruped,Category = Noisy,Pokedex = This Pokémon is known for getting into screeching matches with Mankey and Primeape. If you see this happening, it is best to give your ears some protection and take cover.,Generation = 5,#-------------------------------,[SKITTY2]</v>
      </c>
    </row>
    <row r="14283" spans="1:5" x14ac:dyDescent="0.25">
      <c r="A14283" t="s">
        <v>5462</v>
      </c>
    </row>
    <row r="14284" spans="1:5" x14ac:dyDescent="0.25">
      <c r="A14284" t="s">
        <v>5452</v>
      </c>
    </row>
    <row r="14285" spans="1:5" x14ac:dyDescent="0.25">
      <c r="A14285" t="s">
        <v>5463</v>
      </c>
    </row>
    <row r="14286" spans="1:5" x14ac:dyDescent="0.25">
      <c r="A14286" t="s">
        <v>6</v>
      </c>
    </row>
    <row r="14287" spans="1:5" x14ac:dyDescent="0.25">
      <c r="A14287" t="s">
        <v>43</v>
      </c>
    </row>
    <row r="14288" spans="1:5" x14ac:dyDescent="0.25">
      <c r="A14288" t="s">
        <v>1266</v>
      </c>
    </row>
    <row r="14289" spans="1:1" x14ac:dyDescent="0.25">
      <c r="A14289" t="s">
        <v>164</v>
      </c>
    </row>
    <row r="14290" spans="1:1" x14ac:dyDescent="0.25">
      <c r="A14290" t="s">
        <v>2466</v>
      </c>
    </row>
    <row r="14291" spans="1:1" x14ac:dyDescent="0.25">
      <c r="A14291" t="s">
        <v>11</v>
      </c>
    </row>
    <row r="14292" spans="1:1" x14ac:dyDescent="0.25">
      <c r="A14292" t="s">
        <v>5454</v>
      </c>
    </row>
    <row r="14293" spans="1:1" x14ac:dyDescent="0.25">
      <c r="A14293" t="s">
        <v>5464</v>
      </c>
    </row>
    <row r="14294" spans="1:1" x14ac:dyDescent="0.25">
      <c r="A14294" t="s">
        <v>5465</v>
      </c>
    </row>
    <row r="14295" spans="1:1" x14ac:dyDescent="0.25">
      <c r="A14295" t="s">
        <v>5466</v>
      </c>
    </row>
    <row r="14296" spans="1:1" x14ac:dyDescent="0.25">
      <c r="A14296" t="s">
        <v>367</v>
      </c>
    </row>
    <row r="14297" spans="1:1" x14ac:dyDescent="0.25">
      <c r="A14297" t="s">
        <v>614</v>
      </c>
    </row>
    <row r="14298" spans="1:1" x14ac:dyDescent="0.25">
      <c r="A14298" t="s">
        <v>90</v>
      </c>
    </row>
    <row r="14299" spans="1:1" x14ac:dyDescent="0.25">
      <c r="A14299" t="s">
        <v>5467</v>
      </c>
    </row>
    <row r="14300" spans="1:1" x14ac:dyDescent="0.25">
      <c r="A14300" t="s">
        <v>155</v>
      </c>
    </row>
    <row r="14301" spans="1:1" x14ac:dyDescent="0.25">
      <c r="A14301" t="s">
        <v>551</v>
      </c>
    </row>
    <row r="14302" spans="1:1" x14ac:dyDescent="0.25">
      <c r="A14302" t="s">
        <v>5458</v>
      </c>
    </row>
    <row r="14303" spans="1:1" x14ac:dyDescent="0.25">
      <c r="A14303" t="s">
        <v>5468</v>
      </c>
    </row>
    <row r="14304" spans="1:1" x14ac:dyDescent="0.25">
      <c r="A14304" t="s">
        <v>56</v>
      </c>
    </row>
    <row r="14305" spans="1:5" x14ac:dyDescent="0.25">
      <c r="A14305" t="s">
        <v>1</v>
      </c>
    </row>
    <row r="14306" spans="1:5" x14ac:dyDescent="0.25">
      <c r="A14306" t="s">
        <v>5469</v>
      </c>
      <c r="E14306" t="str">
        <f>A14306&amp;","&amp;A14307&amp;","&amp;A14308&amp;","&amp;A14309&amp;","&amp;A14310&amp;","&amp;A14311&amp;","&amp;A14312&amp;","&amp;A14313&amp;","&amp;A14314&amp;","&amp;A14315&amp;","&amp;A14316&amp;","&amp;A14317&amp;","&amp;A14318&amp;","&amp;A14319&amp;","&amp;A14320&amp;","&amp;A14321&amp;","&amp;A14322&amp;","&amp;A14323&amp;","&amp;A14324&amp;","&amp;A14325&amp;","&amp;A14326&amp;","&amp;A14327&amp;","&amp;A14328&amp;","&amp;A14329&amp;","&amp;A14330</f>
        <v>[SKITTY2],Name = T.Skitty,Types = GRASS,LIGHT,BaseStats = 55,32,65,65,68,60,GenderRatio = Female75Percent,GrowthRate = Fast,BaseExp = 52,EVs = SPECIAL_ATTACK,1,CatchRate = 255,Happiness = 70,Abilities = CHLOROPHYLL,GRASSPELT,HiddenAbilities = GRASSYSURGE,Moves = 1,ABSORB,1,GROWL,1,LEECHSEED,4,GROWTH,7,RENEWAL,10,GRASSWHISTLE,13,MAGICALLEAF,16,CLEANSE,19,AROMATHERAPY,22,SIGNALBEAM,25,AURORAVEIL,28,SILVERWIND,31,COTTONSPORE,34,POLLENPUFF,37,REVITALIZE,40,SWEETNOTHINGS,43,EXTRASENSORY,46,ENERGYBALL,50,POLLENBLAST,54,COTTONGUARD,TutorMoves = HONECLAWS,PSYSHOCK,TOXIC,HIDDENPOWER,HYPERBEAM,LIGHTSCREEN,PROTECT,FRUSTRATION,RETURN,SHADOWBALL,DOUBLETEAM,SLUDGEWAVE,FLAMETHROWER,SLUDGEBOMB,FACADE,REST,ATTRACT,THIEF,ROUND,ECHOEDVOICE,FOCUSBLAST,FALSESWIPE,QUASH,WILLOWISP,ACROBATICS,EMBARGO,SHADOWCLAW,SCORESETTLER,SWORDSDANCE,PSYCHUP,POISONJAB,DREAMEATER,SWAGGER,SUBSTITUTE,TRICKROOM,SNARL,DARKPULSE,CONFIDE,SECRETPOWER,WORKUP,VENOMDRENCH,FUTURESIGHT,AGILITY,AURASPHERE,CRUNCH,FOCUSENERGY,PSYCHICFANGS,AFTERYOU,BLOCK,DARKPULSE,FOULPLAY,GASTROACID,GUNKSHOT,HEADBUTT,HELPINGHAND,HYPERVOICE,INFESTATION,KNOCKOFF,MAGICCOAT,MAGICROOM,OMINOUSWIND,PAINSPLIT,SKILLSWAP,SLEEPTALK,SNORE,SPITE,SWIFT,TRICK,WONDERROOM,ZENHEADBUTT,NATURALGIFT,EggMoves = EDENFRUIT,BATONPASS,TICKLE,DAZZLINGGLEAM,LOVELYKISS,CUPIDSARROW,PETALDANCE,PURIFY,SUNNYDAY,FAESBLESSING,AROMATICMIST,EggGroups = Field,Fairy,HatchSteps = 4080,Height = 0.6,Weight = 11.0,Color = Green,Shape = Quadruped,Category = Dandelion,Pokedex = A T. Skitty is very protective of the weed on its tail. It is rumoured that if a strong breeze blows it away, the Skitty will also perish.,Generation = 3,Evolutions = DELCATTY2,Item,LEAFSTONE</v>
      </c>
    </row>
    <row r="14307" spans="1:5" x14ac:dyDescent="0.25">
      <c r="A14307" t="s">
        <v>5470</v>
      </c>
    </row>
    <row r="14308" spans="1:5" x14ac:dyDescent="0.25">
      <c r="A14308" t="s">
        <v>5471</v>
      </c>
    </row>
    <row r="14309" spans="1:5" x14ac:dyDescent="0.25">
      <c r="A14309" t="s">
        <v>5472</v>
      </c>
    </row>
    <row r="14310" spans="1:5" x14ac:dyDescent="0.25">
      <c r="A14310" t="s">
        <v>1115</v>
      </c>
    </row>
    <row r="14311" spans="1:5" x14ac:dyDescent="0.25">
      <c r="A14311" t="s">
        <v>503</v>
      </c>
    </row>
    <row r="14312" spans="1:5" x14ac:dyDescent="0.25">
      <c r="A14312" t="s">
        <v>1212</v>
      </c>
    </row>
    <row r="14313" spans="1:5" x14ac:dyDescent="0.25">
      <c r="A14313" t="s">
        <v>45</v>
      </c>
    </row>
    <row r="14314" spans="1:5" x14ac:dyDescent="0.25">
      <c r="A14314" t="s">
        <v>146</v>
      </c>
    </row>
    <row r="14315" spans="1:5" x14ac:dyDescent="0.25">
      <c r="A14315" t="s">
        <v>11</v>
      </c>
    </row>
    <row r="14316" spans="1:5" x14ac:dyDescent="0.25">
      <c r="A14316" t="s">
        <v>5473</v>
      </c>
    </row>
    <row r="14317" spans="1:5" x14ac:dyDescent="0.25">
      <c r="A14317" t="s">
        <v>5376</v>
      </c>
    </row>
    <row r="14318" spans="1:5" x14ac:dyDescent="0.25">
      <c r="A14318" t="s">
        <v>5474</v>
      </c>
    </row>
    <row r="14319" spans="1:5" x14ac:dyDescent="0.25">
      <c r="A14319" t="s">
        <v>2016</v>
      </c>
    </row>
    <row r="14320" spans="1:5" x14ac:dyDescent="0.25">
      <c r="A14320" t="s">
        <v>5475</v>
      </c>
    </row>
    <row r="14321" spans="1:5" x14ac:dyDescent="0.25">
      <c r="A14321" t="s">
        <v>1952</v>
      </c>
    </row>
    <row r="14322" spans="1:5" x14ac:dyDescent="0.25">
      <c r="A14322" t="s">
        <v>396</v>
      </c>
    </row>
    <row r="14323" spans="1:5" x14ac:dyDescent="0.25">
      <c r="A14323" t="s">
        <v>19</v>
      </c>
    </row>
    <row r="14324" spans="1:5" x14ac:dyDescent="0.25">
      <c r="A14324" t="s">
        <v>1689</v>
      </c>
    </row>
    <row r="14325" spans="1:5" x14ac:dyDescent="0.25">
      <c r="A14325" t="s">
        <v>237</v>
      </c>
    </row>
    <row r="14326" spans="1:5" x14ac:dyDescent="0.25">
      <c r="A14326" t="s">
        <v>551</v>
      </c>
    </row>
    <row r="14327" spans="1:5" x14ac:dyDescent="0.25">
      <c r="A14327" t="s">
        <v>5476</v>
      </c>
    </row>
    <row r="14328" spans="1:5" x14ac:dyDescent="0.25">
      <c r="A14328" t="s">
        <v>5477</v>
      </c>
    </row>
    <row r="14329" spans="1:5" x14ac:dyDescent="0.25">
      <c r="A14329" t="s">
        <v>269</v>
      </c>
    </row>
    <row r="14330" spans="1:5" x14ac:dyDescent="0.25">
      <c r="A14330" t="s">
        <v>5478</v>
      </c>
    </row>
    <row r="14331" spans="1:5" x14ac:dyDescent="0.25">
      <c r="A14331" t="s">
        <v>1</v>
      </c>
    </row>
    <row r="14332" spans="1:5" x14ac:dyDescent="0.25">
      <c r="A14332" t="s">
        <v>5479</v>
      </c>
      <c r="E14332" t="str">
        <f>A14332&amp;","&amp;A14333&amp;","&amp;A14334&amp;","&amp;A14335&amp;","&amp;A14336&amp;","&amp;A14337&amp;","&amp;A14338&amp;","&amp;A14339&amp;","&amp;A14340&amp;","&amp;A14341&amp;","&amp;A14342&amp;","&amp;A14343&amp;","&amp;A14344&amp;","&amp;A14345&amp;","&amp;A14346&amp;","&amp;A14347&amp;","&amp;A14348&amp;","&amp;A14349&amp;","&amp;A14350&amp;","&amp;A14351&amp;","&amp;A14352&amp;","&amp;A14353&amp;","&amp;A14354&amp;","&amp;A14355&amp;","&amp;A14356</f>
        <v>[DELCATTY2],Name = T.Delcatty,Types = GRASS,LIGHT,BaseStats = 75,42,85,85,98,100,GenderRatio = Female75Percent,GrowthRate = Fast,BaseExp = 140,EVs = SPECIAL_ATTACK,1,SPECIAL_DEFENSE,1,CatchRate = 100,Happiness = 70,Abilities = CHLOROPHYLL,GRASSPELT,HiddenAbilities = GRASSYSURGE,Moves = 0,GRASSYTERRAIN,1,GRASSYTERRAIN,1,ABSORB,1,GROWL,1,LEECHSEED,4,GROWTH,7,RENEWAL,10,GRASSWHISTLE,13,MAGICALLEAF,16,CLEANSE,19,AROMATHERAPY,22,SIGNALBEAM,25,AURORAVEIL,28,SILVERWIND,31,COTTONSPORE,34,POLLENPUFF,37,REVITALIZE,40,SWEETNOTHINGS,43,EXTRASENSORY,46,ENERGYBALL,50,POLLENBLAST,54,COTTONGUARD,TutorMoves = HONECLAWS,PSYSHOCK,TOXIC,HIDDENPOWER,HYPERBEAM,LIGHTSCREEN,PROTECT,FRUSTRATION,RETURN,SHADOWBALL,DOUBLETEAM,SLUDGEWAVE,FLAMETHROWER,SLUDGEBOMB,FACADE,REST,ATTRACT,THIEF,ROUND,ECHOEDVOICE,FOCUSBLAST,FALSESWIPE,QUASH,WILLOWISP,ACROBATICS,EMBARGO,SHADOWCLAW,SCORESETTLER,SWORDSDANCE,PSYCHUP,POISONJAB,DREAMEATER,SWAGGER,SUBSTITUTE,TRICKROOM,SNARL,DARKPULSE,CONFIDE,SECRETPOWER,WORKUP,VENOMDRENCH,FUTURESIGHT,AGILITY,AURASPHERE,CRUNCH,FOCUSENERGY,PSYCHICFANGS,AFTERYOU,BLOCK,DARKPULSE,FOULPLAY,GASTROACID,GUNKSHOT,HEADBUTT,HELPINGHAND,HYPERVOICE,INFESTATION,KNOCKOFF,MAGICCOAT,MAGICROOM,OMINOUSWIND,PAINSPLIT,SKILLSWAP,SLEEPTALK,SNORE,SPITE,SWIFT,TRICK,WONDERROOM,ZENHEADBUTT,NATURALGIFT,EggGroups = Field,Fairy,HatchSteps = 4080,Height = 1.1,Weight = 32.6,Color = Green,Shape = Quadruped,Category = Dandelion,Pokedex = While the weed always remains aesthetically pleasing, larger ones can start to slow down and cause back problems for certain older T. Delcatties.,Generation = 3,#-------------------------------,[DODUO2]</v>
      </c>
    </row>
    <row r="14333" spans="1:5" x14ac:dyDescent="0.25">
      <c r="A14333" t="s">
        <v>5480</v>
      </c>
    </row>
    <row r="14334" spans="1:5" x14ac:dyDescent="0.25">
      <c r="A14334" t="s">
        <v>5471</v>
      </c>
    </row>
    <row r="14335" spans="1:5" x14ac:dyDescent="0.25">
      <c r="A14335" t="s">
        <v>5481</v>
      </c>
    </row>
    <row r="14336" spans="1:5" x14ac:dyDescent="0.25">
      <c r="A14336" t="s">
        <v>1115</v>
      </c>
    </row>
    <row r="14337" spans="1:1" x14ac:dyDescent="0.25">
      <c r="A14337" t="s">
        <v>503</v>
      </c>
    </row>
    <row r="14338" spans="1:1" x14ac:dyDescent="0.25">
      <c r="A14338" t="s">
        <v>1887</v>
      </c>
    </row>
    <row r="14339" spans="1:1" x14ac:dyDescent="0.25">
      <c r="A14339" t="s">
        <v>1129</v>
      </c>
    </row>
    <row r="14340" spans="1:1" x14ac:dyDescent="0.25">
      <c r="A14340" t="s">
        <v>32</v>
      </c>
    </row>
    <row r="14341" spans="1:1" x14ac:dyDescent="0.25">
      <c r="A14341" t="s">
        <v>11</v>
      </c>
    </row>
    <row r="14342" spans="1:1" x14ac:dyDescent="0.25">
      <c r="A14342" t="s">
        <v>5473</v>
      </c>
    </row>
    <row r="14343" spans="1:1" x14ac:dyDescent="0.25">
      <c r="A14343" t="s">
        <v>5376</v>
      </c>
    </row>
    <row r="14344" spans="1:1" x14ac:dyDescent="0.25">
      <c r="A14344" t="s">
        <v>5482</v>
      </c>
    </row>
    <row r="14345" spans="1:1" x14ac:dyDescent="0.25">
      <c r="A14345" t="s">
        <v>2016</v>
      </c>
    </row>
    <row r="14346" spans="1:1" x14ac:dyDescent="0.25">
      <c r="A14346" t="s">
        <v>1952</v>
      </c>
    </row>
    <row r="14347" spans="1:1" x14ac:dyDescent="0.25">
      <c r="A14347" t="s">
        <v>396</v>
      </c>
    </row>
    <row r="14348" spans="1:1" x14ac:dyDescent="0.25">
      <c r="A14348" t="s">
        <v>195</v>
      </c>
    </row>
    <row r="14349" spans="1:1" x14ac:dyDescent="0.25">
      <c r="A14349" t="s">
        <v>2025</v>
      </c>
    </row>
    <row r="14350" spans="1:1" x14ac:dyDescent="0.25">
      <c r="A14350" t="s">
        <v>237</v>
      </c>
    </row>
    <row r="14351" spans="1:1" x14ac:dyDescent="0.25">
      <c r="A14351" t="s">
        <v>551</v>
      </c>
    </row>
    <row r="14352" spans="1:1" x14ac:dyDescent="0.25">
      <c r="A14352" t="s">
        <v>5476</v>
      </c>
    </row>
    <row r="14353" spans="1:5" x14ac:dyDescent="0.25">
      <c r="A14353" t="s">
        <v>5483</v>
      </c>
    </row>
    <row r="14354" spans="1:5" x14ac:dyDescent="0.25">
      <c r="A14354" t="s">
        <v>269</v>
      </c>
    </row>
    <row r="14355" spans="1:5" x14ac:dyDescent="0.25">
      <c r="A14355" t="s">
        <v>1</v>
      </c>
    </row>
    <row r="14356" spans="1:5" x14ac:dyDescent="0.25">
      <c r="A14356" t="s">
        <v>5484</v>
      </c>
      <c r="E14356" t="str">
        <f>A14356&amp;","&amp;A14357&amp;","&amp;A14358&amp;","&amp;A14359&amp;","&amp;A14360&amp;","&amp;A14361&amp;","&amp;A14362&amp;","&amp;A14363&amp;","&amp;A14364&amp;","&amp;A14365&amp;","&amp;A14366&amp;","&amp;A14367&amp;","&amp;A14368&amp;","&amp;A14369&amp;","&amp;A14370&amp;","&amp;A14371&amp;","&amp;A14372&amp;","&amp;A14373&amp;","&amp;A14374&amp;","&amp;A14375&amp;","&amp;A14376&amp;","&amp;A14377&amp;","&amp;A14378&amp;","&amp;A14379&amp;","&amp;A14380</f>
        <v>[DODUO2],Name = T.Doduo,Types = WATER,FLYING,BaseStats = 45,75,35,95,35,55,GenderRatio = Female50Percent,GrowthRate = Medium,BaseExp = 62,EVs = SPECIAL_ATTACK,1,CatchRate = 190,Happiness = 70,Abilities = CUTECHARM,UNAWARE,HiddenAbilities = PASTELVEIL,Moves = 1,PECK,1,BABYDOLLEYES,5,AQUAJET,10,ATTRACT,14,HEARTSTAMP,19,WATERWHIP,22,CAPTIVATE,22,CHARM,25,PLUCK,29,FABLEDRUSH,33,SAFEGUARD,38,DRILLPECK,43,LOVEBURST,48,LIQUIDATION,TutorMoves = PSYSHOCK,CALMMIND,TOXIC,HIDDENPOWER,HYPERBEAM,LIGHTSCREEN,PROTECT,RAINDANCE,TELEKINESIS,SAFEGUARD,FRUSTRATION,RETURN,PSYCHIC,SHADOWBALL,DOUBLETEAM,REFLECT,STREAMRUSH,TORMENT,FACADE,REST,ATTRACT,THIEF,ROUND,ECHOEDVOICE,STEELWING,FALSESWIPE,FLING,ACROBATICS,PSYCHUP,DREAMEATER,SWAGGER,PLUCK,UTURN,SUBSTITUTE,TRICKROOM,DAZZLINGGLEAM,CONFIDE,SECRETPOWER,WORKUP,COSMICPOWER,FUTURESIGHT,DISABLE,AGILITY,AURASPHERE,BRAVEBIRD,FOCUSENERGY,AFTERYOU,AIRCUTTER,BLOCK,ENDEAVOR,HEALBELL,HELPINGHAND,HYPERVOICE,KNOCKOFF,ROLEPLAY,ROOST,SKILLSWAP,SLEEPTALK,SNORE,WONDERROOM,MOONBLAST,NATURALGIFT,EggMoves = FLIPTURN,FEATHERDANCE,WILDIMAGINATION,SWEETNOTHINGS,LIFEDEW,PURIFY,DECORATE,MIRRORMOVE,REFLECT,LIGHTSCREEN,BATONPASS,EggGroups = Flying,HatchSteps = 5355,Height = 1.4,Weight = 39.2,Color = Pink,Shape = HeadLegs,Category = Flamingo,Pokedex = It will immerse itself up to its waist in water at most to hunt for fish. It usually does not like wading in further despite being a Water-type.,Generation = 1,WildItemUncommon = SHARPBEAK</v>
      </c>
    </row>
    <row r="14357" spans="1:5" x14ac:dyDescent="0.25">
      <c r="A14357" t="s">
        <v>5485</v>
      </c>
    </row>
    <row r="14358" spans="1:5" x14ac:dyDescent="0.25">
      <c r="A14358" t="s">
        <v>4135</v>
      </c>
    </row>
    <row r="14359" spans="1:5" x14ac:dyDescent="0.25">
      <c r="A14359" t="s">
        <v>5486</v>
      </c>
    </row>
    <row r="14360" spans="1:5" x14ac:dyDescent="0.25">
      <c r="A14360" t="s">
        <v>6</v>
      </c>
    </row>
    <row r="14361" spans="1:5" x14ac:dyDescent="0.25">
      <c r="A14361" t="s">
        <v>7</v>
      </c>
    </row>
    <row r="14362" spans="1:5" x14ac:dyDescent="0.25">
      <c r="A14362" t="s">
        <v>84</v>
      </c>
    </row>
    <row r="14363" spans="1:5" x14ac:dyDescent="0.25">
      <c r="A14363" t="s">
        <v>45</v>
      </c>
    </row>
    <row r="14364" spans="1:5" x14ac:dyDescent="0.25">
      <c r="A14364" t="s">
        <v>10</v>
      </c>
    </row>
    <row r="14365" spans="1:5" x14ac:dyDescent="0.25">
      <c r="A14365" t="s">
        <v>11</v>
      </c>
    </row>
    <row r="14366" spans="1:5" x14ac:dyDescent="0.25">
      <c r="A14366" t="s">
        <v>5487</v>
      </c>
    </row>
    <row r="14367" spans="1:5" x14ac:dyDescent="0.25">
      <c r="A14367" t="s">
        <v>1339</v>
      </c>
    </row>
    <row r="14368" spans="1:5" x14ac:dyDescent="0.25">
      <c r="A14368" t="s">
        <v>5488</v>
      </c>
    </row>
    <row r="14369" spans="1:5" x14ac:dyDescent="0.25">
      <c r="A14369" t="s">
        <v>5489</v>
      </c>
    </row>
    <row r="14370" spans="1:5" x14ac:dyDescent="0.25">
      <c r="A14370" t="s">
        <v>5490</v>
      </c>
    </row>
    <row r="14371" spans="1:5" x14ac:dyDescent="0.25">
      <c r="A14371" t="s">
        <v>125</v>
      </c>
    </row>
    <row r="14372" spans="1:5" x14ac:dyDescent="0.25">
      <c r="A14372" t="s">
        <v>18</v>
      </c>
    </row>
    <row r="14373" spans="1:5" x14ac:dyDescent="0.25">
      <c r="A14373" t="s">
        <v>126</v>
      </c>
    </row>
    <row r="14374" spans="1:5" x14ac:dyDescent="0.25">
      <c r="A14374" t="s">
        <v>127</v>
      </c>
    </row>
    <row r="14375" spans="1:5" x14ac:dyDescent="0.25">
      <c r="A14375" t="s">
        <v>766</v>
      </c>
    </row>
    <row r="14376" spans="1:5" x14ac:dyDescent="0.25">
      <c r="A14376" t="s">
        <v>128</v>
      </c>
    </row>
    <row r="14377" spans="1:5" x14ac:dyDescent="0.25">
      <c r="A14377" t="s">
        <v>5491</v>
      </c>
    </row>
    <row r="14378" spans="1:5" x14ac:dyDescent="0.25">
      <c r="A14378" t="s">
        <v>5492</v>
      </c>
    </row>
    <row r="14379" spans="1:5" x14ac:dyDescent="0.25">
      <c r="A14379" t="s">
        <v>25</v>
      </c>
    </row>
    <row r="14380" spans="1:5" x14ac:dyDescent="0.25">
      <c r="A14380" t="s">
        <v>5493</v>
      </c>
    </row>
    <row r="14381" spans="1:5" x14ac:dyDescent="0.25">
      <c r="A14381" t="s">
        <v>5494</v>
      </c>
    </row>
    <row r="14382" spans="1:5" x14ac:dyDescent="0.25">
      <c r="A14382" t="s">
        <v>1</v>
      </c>
    </row>
    <row r="14383" spans="1:5" x14ac:dyDescent="0.25">
      <c r="A14383" t="s">
        <v>5495</v>
      </c>
      <c r="E14383" t="str">
        <f>A14383&amp;","&amp;A14384&amp;","&amp;A14385&amp;","&amp;A14386&amp;","&amp;A14387&amp;","&amp;A14388&amp;","&amp;A14389&amp;","&amp;A14390&amp;","&amp;A14391&amp;","&amp;A14392&amp;","&amp;A14393&amp;","&amp;A14394&amp;","&amp;A14395&amp;","&amp;A14396&amp;","&amp;A14397&amp;","&amp;A14398&amp;","&amp;A14399&amp;","&amp;A14400&amp;","&amp;A14401&amp;","&amp;A14402&amp;","&amp;A14403&amp;","&amp;A14404&amp;","&amp;A14405&amp;","&amp;A14406&amp;","&amp;A14407</f>
        <v>[DODRIO2],Name = T.Dodrio,Types = WATER,FLYING,BaseStats = 70,100,60,125,60,75,GenderRatio = Female50Percent,GrowthRate = Medium,BaseExp = 161,EVs = SPECIAL_ATTACK,2,CatchRate = 100,Happiness = 70,Abilities = CUTECHARM,UNAWARE,HiddenAbilities = PASTELVEIL,Moves = 0,STREAMRUSH,1,STREAMRUSH,1,PECK,1,BABYDOLLEYES,5,AQUAJET,10,ATTRACT,14,HEARTSTAMP,19,WATERWHIP,22,CAPTIVATE,22,CHARM,25,PLUCK,29,FABLEDRUSH,33,SAFEGUARD,38,DRILLPECK,43,LOVEBURST,48,LIQUIDATION,TutorMoves = PSYSHOCK,CALMMIND,TOXIC,HIDDENPOWER,HYPERBEAM,LIGHTSCREEN,PROTECT,RAINDANCE,TELEKINESIS,SAFEGUARD,FRUSTRATION,RETURN,PSYCHIC,SHADOWBALL,DOUBLETEAM,REFLECT,STREAMRUSH,TORMENT,FACADE,REST,ATTRACT,THIEF,ROUND,ECHOEDVOICE,STEELWING,FALSESWIPE,FLING,ACROBATICS,PSYCHUP,DREAMEATER,SWAGGER,PLUCK,UTURN,SUBSTITUTE,TRICKROOM,DAZZLINGGLEAM,CONFIDE,SECRETPOWER,WORKUP,COSMICPOWER,FUTURESIGHT,DISABLE,AGILITY,AURASPHERE,BRAVEBIRD,FOCUSENERGY,AFTERYOU,AIRCUTTER,BLOCK,ENDEAVOR,HEALBELL,HELPINGHAND,HYPERVOICE,KNOCKOFF,ROLEPLAY,ROOST,SKILLSWAP,SLEEPTALK,SNORE,WONDERROOM,MOONBLAST,NATURALGIFT,EggGroups = Flying,HatchSteps = 5355,Height = 1.8,Weight = 85.2,Color = Pink,Shape = HeadLegs,Category = Flamingo,Pokedex = It is very vain but very affectionate. If you pet it, you need to know exactly how or else it will jab you with one of its beaks.,Generation = 1,WildItemUncommon = SHARPBEAK,#-------------------------------</v>
      </c>
    </row>
    <row r="14384" spans="1:5" x14ac:dyDescent="0.25">
      <c r="A14384" t="s">
        <v>5496</v>
      </c>
    </row>
    <row r="14385" spans="1:1" x14ac:dyDescent="0.25">
      <c r="A14385" t="s">
        <v>4135</v>
      </c>
    </row>
    <row r="14386" spans="1:1" x14ac:dyDescent="0.25">
      <c r="A14386" t="s">
        <v>5497</v>
      </c>
    </row>
    <row r="14387" spans="1:1" x14ac:dyDescent="0.25">
      <c r="A14387" t="s">
        <v>6</v>
      </c>
    </row>
    <row r="14388" spans="1:1" x14ac:dyDescent="0.25">
      <c r="A14388" t="s">
        <v>7</v>
      </c>
    </row>
    <row r="14389" spans="1:1" x14ac:dyDescent="0.25">
      <c r="A14389" t="s">
        <v>135</v>
      </c>
    </row>
    <row r="14390" spans="1:1" x14ac:dyDescent="0.25">
      <c r="A14390" t="s">
        <v>62</v>
      </c>
    </row>
    <row r="14391" spans="1:1" x14ac:dyDescent="0.25">
      <c r="A14391" t="s">
        <v>32</v>
      </c>
    </row>
    <row r="14392" spans="1:1" x14ac:dyDescent="0.25">
      <c r="A14392" t="s">
        <v>11</v>
      </c>
    </row>
    <row r="14393" spans="1:1" x14ac:dyDescent="0.25">
      <c r="A14393" t="s">
        <v>5487</v>
      </c>
    </row>
    <row r="14394" spans="1:1" x14ac:dyDescent="0.25">
      <c r="A14394" t="s">
        <v>1339</v>
      </c>
    </row>
    <row r="14395" spans="1:1" x14ac:dyDescent="0.25">
      <c r="A14395" t="s">
        <v>5498</v>
      </c>
    </row>
    <row r="14396" spans="1:1" x14ac:dyDescent="0.25">
      <c r="A14396" t="s">
        <v>5489</v>
      </c>
    </row>
    <row r="14397" spans="1:1" x14ac:dyDescent="0.25">
      <c r="A14397" t="s">
        <v>125</v>
      </c>
    </row>
    <row r="14398" spans="1:1" x14ac:dyDescent="0.25">
      <c r="A14398" t="s">
        <v>18</v>
      </c>
    </row>
    <row r="14399" spans="1:1" x14ac:dyDescent="0.25">
      <c r="A14399" t="s">
        <v>138</v>
      </c>
    </row>
    <row r="14400" spans="1:1" x14ac:dyDescent="0.25">
      <c r="A14400" t="s">
        <v>139</v>
      </c>
    </row>
    <row r="14401" spans="1:5" x14ac:dyDescent="0.25">
      <c r="A14401" t="s">
        <v>766</v>
      </c>
    </row>
    <row r="14402" spans="1:5" x14ac:dyDescent="0.25">
      <c r="A14402" t="s">
        <v>128</v>
      </c>
    </row>
    <row r="14403" spans="1:5" x14ac:dyDescent="0.25">
      <c r="A14403" t="s">
        <v>5491</v>
      </c>
    </row>
    <row r="14404" spans="1:5" x14ac:dyDescent="0.25">
      <c r="A14404" t="s">
        <v>5499</v>
      </c>
    </row>
    <row r="14405" spans="1:5" x14ac:dyDescent="0.25">
      <c r="A14405" t="s">
        <v>25</v>
      </c>
    </row>
    <row r="14406" spans="1:5" x14ac:dyDescent="0.25">
      <c r="A14406" t="s">
        <v>5493</v>
      </c>
    </row>
    <row r="14407" spans="1:5" x14ac:dyDescent="0.25">
      <c r="A14407" t="s">
        <v>1</v>
      </c>
    </row>
    <row r="14408" spans="1:5" x14ac:dyDescent="0.25">
      <c r="A14408" t="s">
        <v>5500</v>
      </c>
      <c r="E14408" t="str">
        <f>A14408&amp;","&amp;A14409&amp;","&amp;A14410&amp;","&amp;A14411&amp;","&amp;A14412&amp;","&amp;A14413&amp;","&amp;A14414&amp;","&amp;A14415&amp;","&amp;A14416&amp;","&amp;A14417&amp;","&amp;A14418&amp;","&amp;A14419&amp;","&amp;A14420&amp;","&amp;A14421&amp;","&amp;A14422&amp;","&amp;A14423&amp;","&amp;A14424&amp;","&amp;A14425&amp;","&amp;A14426&amp;","&amp;A14427&amp;","&amp;A14428&amp;","&amp;A14429&amp;","&amp;A14430&amp;","&amp;A14431&amp;","&amp;A14432</f>
        <v>[NUMEL2],Name = T.Numel,Types = ICE,ROCK,BaseStats = 60,70,60,35,35,45,GenderRatio = Female50Percent,GrowthRate = Medium,BaseExp = 61,EVs = ATTACK,1,CatchRate = 255,Happiness = 70,Abilities = BULLETPROOF,FILTER,HiddenAbilities = FORTIFICATION,Moves = 1,GROWL,1,TACKLE,5,ICEBALL,8,ROCKBLAST,12,BOULDERHURL,16,AMNESIA,19,HEADBUTT,22,AVALANCHE,26,IRONDEFENSE,29,BODYPRESS,31,ROCKSLIDE,36,YAWN,40,ICICLECRASH,43,PLAYROUGH,47,SHIELDBASH,51,STAMPEDE,TutorMoves = AFTERYOU,ATTRACT,BULLDOZE,CONFIDE,DIG,DOUBLETEAM,EARTHPOWER,EARTHQUAKE,ECHOEDVOICE,ENDURE,FACADE,FIREBLAST,FLAMECHARGE,FLAMETHROWER,FRUSTRATION,HEATWAVE,HIDDENPOWER,IRONHEAD,NATUREPOWER,OVERHEAT,PROTECT,REST,RETURN,ROCKSLIDE,ROCKSMASH,ROCKTOMB,ROUND,SANDSTORM,SLEEPTALK,SNORE,STEALTHROCK,BRUTEFORCE,SUBSTITUTE,SUNNYDAY,SWAGGER,TOXIC,WILLOWISP,EggMoves = ZENHEADBUTT,BODYSLAM,ROLLOUT,DEFENSECURL,STOMP,HIGHHORSEPOWER,UPROAR,STOCKPILE,SWALLOW,SPITUP,ENDURE,IRONHEAD,HEAVYSLAM,EggGroups = Field,HatchSteps = 5120,Height = 1.1,Weight = 48.0,Color = Blue,Shape = Quadruped,Habitat = Mountain,Category = Snow Mound,Pokedex = Its breath can crystallize the air around it into snowflakes.,Generation = 3</v>
      </c>
    </row>
    <row r="14409" spans="1:5" x14ac:dyDescent="0.25">
      <c r="A14409" t="s">
        <v>5501</v>
      </c>
    </row>
    <row r="14410" spans="1:5" x14ac:dyDescent="0.25">
      <c r="A14410" t="s">
        <v>200</v>
      </c>
    </row>
    <row r="14411" spans="1:5" x14ac:dyDescent="0.25">
      <c r="A14411" t="s">
        <v>5502</v>
      </c>
    </row>
    <row r="14412" spans="1:5" x14ac:dyDescent="0.25">
      <c r="A14412" t="s">
        <v>6</v>
      </c>
    </row>
    <row r="14413" spans="1:5" x14ac:dyDescent="0.25">
      <c r="A14413" t="s">
        <v>7</v>
      </c>
    </row>
    <row r="14414" spans="1:5" x14ac:dyDescent="0.25">
      <c r="A14414" t="s">
        <v>565</v>
      </c>
    </row>
    <row r="14415" spans="1:5" x14ac:dyDescent="0.25">
      <c r="A14415" t="s">
        <v>145</v>
      </c>
    </row>
    <row r="14416" spans="1:5" x14ac:dyDescent="0.25">
      <c r="A14416" t="s">
        <v>146</v>
      </c>
    </row>
    <row r="14417" spans="1:1" x14ac:dyDescent="0.25">
      <c r="A14417" t="s">
        <v>11</v>
      </c>
    </row>
    <row r="14418" spans="1:1" x14ac:dyDescent="0.25">
      <c r="A14418" t="s">
        <v>5503</v>
      </c>
    </row>
    <row r="14419" spans="1:1" x14ac:dyDescent="0.25">
      <c r="A14419" t="s">
        <v>178</v>
      </c>
    </row>
    <row r="14420" spans="1:1" x14ac:dyDescent="0.25">
      <c r="A14420" t="s">
        <v>5504</v>
      </c>
    </row>
    <row r="14421" spans="1:1" x14ac:dyDescent="0.25">
      <c r="A14421" t="s">
        <v>2973</v>
      </c>
    </row>
    <row r="14422" spans="1:1" x14ac:dyDescent="0.25">
      <c r="A14422" t="s">
        <v>5505</v>
      </c>
    </row>
    <row r="14423" spans="1:1" x14ac:dyDescent="0.25">
      <c r="A14423" t="s">
        <v>367</v>
      </c>
    </row>
    <row r="14424" spans="1:1" x14ac:dyDescent="0.25">
      <c r="A14424" t="s">
        <v>614</v>
      </c>
    </row>
    <row r="14425" spans="1:1" x14ac:dyDescent="0.25">
      <c r="A14425" t="s">
        <v>195</v>
      </c>
    </row>
    <row r="14426" spans="1:1" x14ac:dyDescent="0.25">
      <c r="A14426" t="s">
        <v>1898</v>
      </c>
    </row>
    <row r="14427" spans="1:1" x14ac:dyDescent="0.25">
      <c r="A14427" t="s">
        <v>53</v>
      </c>
    </row>
    <row r="14428" spans="1:1" x14ac:dyDescent="0.25">
      <c r="A14428" t="s">
        <v>551</v>
      </c>
    </row>
    <row r="14429" spans="1:1" x14ac:dyDescent="0.25">
      <c r="A14429" t="s">
        <v>2987</v>
      </c>
    </row>
    <row r="14430" spans="1:1" x14ac:dyDescent="0.25">
      <c r="A14430" t="s">
        <v>4924</v>
      </c>
    </row>
    <row r="14431" spans="1:1" x14ac:dyDescent="0.25">
      <c r="A14431" t="s">
        <v>5506</v>
      </c>
    </row>
    <row r="14432" spans="1:1" x14ac:dyDescent="0.25">
      <c r="A14432" t="s">
        <v>269</v>
      </c>
    </row>
    <row r="14433" spans="1:5" x14ac:dyDescent="0.25">
      <c r="A14433" t="s">
        <v>5507</v>
      </c>
    </row>
    <row r="14434" spans="1:5" x14ac:dyDescent="0.25">
      <c r="A14434" t="s">
        <v>1</v>
      </c>
    </row>
    <row r="14435" spans="1:5" x14ac:dyDescent="0.25">
      <c r="A14435" t="s">
        <v>5508</v>
      </c>
      <c r="E14435" t="str">
        <f>A14435&amp;","&amp;A14436&amp;","&amp;A14437&amp;","&amp;A14438&amp;","&amp;A14439&amp;","&amp;A14440&amp;","&amp;A14441&amp;","&amp;A14442&amp;","&amp;A14443&amp;","&amp;A14444&amp;","&amp;A14445&amp;","&amp;A14446&amp;","&amp;A14447&amp;","&amp;A14448&amp;","&amp;A14449&amp;","&amp;A14450&amp;","&amp;A14451&amp;","&amp;A14452&amp;","&amp;A14453&amp;","&amp;A14454&amp;","&amp;A14455&amp;","&amp;A14456&amp;","&amp;A14457&amp;","&amp;A14458&amp;","&amp;A14459</f>
        <v>[CAMERUPT2],Name = Camerupt,Types = ICE,ROCK,BaseStats = 85,110,105,40,45,75,GenderRatio = Female50Percent,GrowthRate = Medium,BaseExp = 161,EVs = ATTACK,1,DEFENSE,1,CatchRate = 150,Happiness = 70,Abilities = BULLETPROOF,FILTER,HiddenAbilities = FORTIFICATION,Moves = 0,HAIL,1,HAIL,1,GROWL,1,TACKLE,5,ICEBALL,8,ROCKBLAST,12,BOULDERHURL,16,AMNESIA,19,HEADBUTT,22,AVALANCHE,26,IRONDEFENSE,29,BODYPRESS,31,ROCKSLIDE,36,YAWN,40,ICICLECRASH,43,PLAYROUGH,47,SHIELDBASH,51,STAMPEDE,TutorMoves = AFTERYOU,ATTRACT,BULLDOZE,CONFIDE,DIG,DOUBLETEAM,EARTHPOWER,EARTHQUAKE,ECHOEDVOICE,ENDURE,EXPLOSION,FACADE,FIREBLAST,FLAMECHARGE,FLAMETHROWER,FLASHCANNON,FRUSTRATION,GIGAIMPACT,HEATWAVE,HIDDENPOWER,HYPERBEAM,IRONHEAD,NATUREPOWER,OVERHEAT,PROTECT,REST,RETURN,ROAR,ROCKPOLISH,ROCKSLIDE,ROCKSMASH,ROCKTOMB,ROUND,SANDSTORM,SLEEPTALK,SNORE,SOLARBEAM,STEALTHROCK,STAMPEDE,STONEEDGE,BRUTEFORCE,SUBSTITUTE,SUNNYDAY,SWAGGER,TOXIC,WILLOWISP,EggGroups = Field,HatchSteps = 5120,Height = 2.3,Weight = 220.0,Color = Blue,Shape = Quadruped,Habitat = Mountain,Category = Icy Mountain,Pokedex = The mountain on its back is able to create small localized snow squalls that make it snow around it.,Generation = 3,#-------------------------------</v>
      </c>
    </row>
    <row r="14436" spans="1:5" x14ac:dyDescent="0.25">
      <c r="A14436" t="s">
        <v>2979</v>
      </c>
    </row>
    <row r="14437" spans="1:5" x14ac:dyDescent="0.25">
      <c r="A14437" t="s">
        <v>200</v>
      </c>
    </row>
    <row r="14438" spans="1:5" x14ac:dyDescent="0.25">
      <c r="A14438" t="s">
        <v>5509</v>
      </c>
    </row>
    <row r="14439" spans="1:5" x14ac:dyDescent="0.25">
      <c r="A14439" t="s">
        <v>6</v>
      </c>
    </row>
    <row r="14440" spans="1:5" x14ac:dyDescent="0.25">
      <c r="A14440" t="s">
        <v>7</v>
      </c>
    </row>
    <row r="14441" spans="1:5" x14ac:dyDescent="0.25">
      <c r="A14441" t="s">
        <v>135</v>
      </c>
    </row>
    <row r="14442" spans="1:5" x14ac:dyDescent="0.25">
      <c r="A14442" t="s">
        <v>1008</v>
      </c>
    </row>
    <row r="14443" spans="1:5" x14ac:dyDescent="0.25">
      <c r="A14443" t="s">
        <v>2981</v>
      </c>
    </row>
    <row r="14444" spans="1:5" x14ac:dyDescent="0.25">
      <c r="A14444" t="s">
        <v>11</v>
      </c>
    </row>
    <row r="14445" spans="1:5" x14ac:dyDescent="0.25">
      <c r="A14445" t="s">
        <v>5503</v>
      </c>
    </row>
    <row r="14446" spans="1:5" x14ac:dyDescent="0.25">
      <c r="A14446" t="s">
        <v>178</v>
      </c>
    </row>
    <row r="14447" spans="1:5" x14ac:dyDescent="0.25">
      <c r="A14447" t="s">
        <v>5510</v>
      </c>
    </row>
    <row r="14448" spans="1:5" x14ac:dyDescent="0.25">
      <c r="A14448" t="s">
        <v>2985</v>
      </c>
    </row>
    <row r="14449" spans="1:5" x14ac:dyDescent="0.25">
      <c r="A14449" t="s">
        <v>367</v>
      </c>
    </row>
    <row r="14450" spans="1:5" x14ac:dyDescent="0.25">
      <c r="A14450" t="s">
        <v>614</v>
      </c>
    </row>
    <row r="14451" spans="1:5" x14ac:dyDescent="0.25">
      <c r="A14451" t="s">
        <v>3030</v>
      </c>
    </row>
    <row r="14452" spans="1:5" x14ac:dyDescent="0.25">
      <c r="A14452" t="s">
        <v>2986</v>
      </c>
    </row>
    <row r="14453" spans="1:5" x14ac:dyDescent="0.25">
      <c r="A14453" t="s">
        <v>53</v>
      </c>
    </row>
    <row r="14454" spans="1:5" x14ac:dyDescent="0.25">
      <c r="A14454" t="s">
        <v>551</v>
      </c>
    </row>
    <row r="14455" spans="1:5" x14ac:dyDescent="0.25">
      <c r="A14455" t="s">
        <v>2987</v>
      </c>
    </row>
    <row r="14456" spans="1:5" x14ac:dyDescent="0.25">
      <c r="A14456" t="s">
        <v>5511</v>
      </c>
    </row>
    <row r="14457" spans="1:5" x14ac:dyDescent="0.25">
      <c r="A14457" t="s">
        <v>5512</v>
      </c>
    </row>
    <row r="14458" spans="1:5" x14ac:dyDescent="0.25">
      <c r="A14458" t="s">
        <v>269</v>
      </c>
    </row>
    <row r="14459" spans="1:5" x14ac:dyDescent="0.25">
      <c r="A14459" t="s">
        <v>1</v>
      </c>
    </row>
    <row r="14460" spans="1:5" x14ac:dyDescent="0.25">
      <c r="A14460" t="s">
        <v>5513</v>
      </c>
      <c r="E14460" t="str">
        <f>A14460&amp;","&amp;A14461&amp;","&amp;A14462&amp;","&amp;A14463&amp;","&amp;A14464&amp;","&amp;A14465&amp;","&amp;A14466&amp;","&amp;A14467&amp;","&amp;A14468&amp;","&amp;A14469&amp;","&amp;A14470&amp;","&amp;A14471&amp;","&amp;A14472&amp;","&amp;A14473&amp;","&amp;A14474&amp;","&amp;A14475&amp;","&amp;A14476&amp;","&amp;A14477&amp;","&amp;A14478&amp;","&amp;A14479&amp;","&amp;A14480&amp;","&amp;A14481&amp;","&amp;A14482&amp;","&amp;A14483&amp;","&amp;A14484</f>
        <v>[BINACLE],Name = Binacle,Types = ROCK,PSYCHIC,BaseStats = 54,45,49,35,67,56,GenderRatio = Female50Percent,GrowthRate = Medium,BaseExp = 61,EVs = SPECIAL_ATTACK,1,CatchRate = 255,Happiness = 70,Abilities = LEVITATE,TELEPATHY,HiddenAbilities = SHEERFORCE,Moves = 1,SWIFT,1,CONFUSION,1,CRYSTALDUST,5,GLISTEN,8,QUICKSPELL,12,STARFALL,16,ANCIENTPOWER,20,IRONDEFENSE,24,KARMASPELL,28,PSYSHOCK,32,POWERGEM,36,RECOVER,40,CORECOLLAPSE,44,URANOMETRIA,49,ARCANEENERGY,54,MOONSTONERAY,TutorMoves = PAYDAY,PROTECT,RETURN,FACADE,HELPINGHAND,WEATHERBALL,FRUSTRATION,HIDDENPOWER,REST,ATTRACT,WORKUP,TOXIC,CURSE,SUBSTITUTE,DISABLE,FALSESWIPE,SUNNYDAY,AVALANCHE,FROZENHEART,EERIEIMPULSE,CHARGEBEAM,MAGICALLEAF,GRASSKNOT,SANDTOMB,MUDSHACKLES,BULLDOZE,QUICKSAND,SPIKES,MUDSLIDE,LIGHTSCREEN,REFLECT,PSYCHOCUT,TRICKROOM,WONDERROOM,BALANCERCHANGEREQUIRED,PSYCHICTERRAIN,MINDDRAIN,ARCANEENERGY,ROCKSLIDE,SANDSTORM,ROCKTOMB,ROCKBLAST,STEALTHROCK,MINERALWAVE,GEMSTORM,THIEF,ASSURANCE,TAUNT,KNOCKOFF,GOBLINSTRIKE,BALANCERCHANGEREQUIRED,AUTOTOMIZE,IRONDEFENSE,BRICKBREAK,HEX,CONFUSERAY,OMINOUSWIND,SWIFT,WISH,COSMICPOWER,GAMMARAY,GRAVITY,STARDUSTREVERIE,SIGNALBEAM,PSYCHIC,CALMMIND,BLOODRITUAL,GUNKSHOT,DARKPULSE,NASTYPLOT,SHADOWBALL,GYROBALL,MYSTICPULSE,MOONBLAST,BEJEWELED,CATAPULT,STONEEDGE,POWERGEM,MAGNETRISE,SHOCKWAVE,SCORCHINGSANDS,PSYSHOCK,EXPANDINGFORCE,TERRAINPULSE,TWINBEAM,MEMENTO,BODYPRESS,TIMEBOMB,QUANTUMSTAR,ANCIENTPOWER,MOONSTONERAY,GLISTEN,EggMoves = SPEEDSWAP,GUARDSWAP,PYROKINESIS,BEJEWELED,MOONBLAST,CHECKMATE,MEDITATE,BATTLEOFWITS,EggGroups = Mineral,Amorphous,HatchSteps = 5120,Height = 0.5,Weight = 31.0,Color = Brown,Shape = MultiBody,Category = Levitation,Pokedex = Its latent psychic power allows it to levitate a number of rocks and sediment around it as a way to show off.,Generation = 6,Evolutions = BARBARACLE,Level,34</v>
      </c>
    </row>
    <row r="14461" spans="1:5" x14ac:dyDescent="0.25">
      <c r="A14461" t="s">
        <v>5514</v>
      </c>
    </row>
    <row r="14462" spans="1:5" x14ac:dyDescent="0.25">
      <c r="A14462" t="s">
        <v>5515</v>
      </c>
    </row>
    <row r="14463" spans="1:5" x14ac:dyDescent="0.25">
      <c r="A14463" t="s">
        <v>5516</v>
      </c>
    </row>
    <row r="14464" spans="1:5" x14ac:dyDescent="0.25">
      <c r="A14464" t="s">
        <v>6</v>
      </c>
    </row>
    <row r="14465" spans="1:1" x14ac:dyDescent="0.25">
      <c r="A14465" t="s">
        <v>7</v>
      </c>
    </row>
    <row r="14466" spans="1:1" x14ac:dyDescent="0.25">
      <c r="A14466" t="s">
        <v>565</v>
      </c>
    </row>
    <row r="14467" spans="1:1" x14ac:dyDescent="0.25">
      <c r="A14467" t="s">
        <v>45</v>
      </c>
    </row>
    <row r="14468" spans="1:1" x14ac:dyDescent="0.25">
      <c r="A14468" t="s">
        <v>146</v>
      </c>
    </row>
    <row r="14469" spans="1:1" x14ac:dyDescent="0.25">
      <c r="A14469" t="s">
        <v>11</v>
      </c>
    </row>
    <row r="14470" spans="1:1" x14ac:dyDescent="0.25">
      <c r="A14470" t="s">
        <v>5517</v>
      </c>
    </row>
    <row r="14471" spans="1:1" x14ac:dyDescent="0.25">
      <c r="A14471" t="s">
        <v>2833</v>
      </c>
    </row>
    <row r="14472" spans="1:1" x14ac:dyDescent="0.25">
      <c r="A14472" t="s">
        <v>5518</v>
      </c>
    </row>
    <row r="14473" spans="1:1" x14ac:dyDescent="0.25">
      <c r="A14473" t="s">
        <v>5519</v>
      </c>
    </row>
    <row r="14474" spans="1:1" x14ac:dyDescent="0.25">
      <c r="A14474" t="s">
        <v>5520</v>
      </c>
    </row>
    <row r="14475" spans="1:1" x14ac:dyDescent="0.25">
      <c r="A14475" t="s">
        <v>3803</v>
      </c>
    </row>
    <row r="14476" spans="1:1" x14ac:dyDescent="0.25">
      <c r="A14476" t="s">
        <v>614</v>
      </c>
    </row>
    <row r="14477" spans="1:1" x14ac:dyDescent="0.25">
      <c r="A14477" t="s">
        <v>452</v>
      </c>
    </row>
    <row r="14478" spans="1:1" x14ac:dyDescent="0.25">
      <c r="A14478" t="s">
        <v>925</v>
      </c>
    </row>
    <row r="14479" spans="1:1" x14ac:dyDescent="0.25">
      <c r="A14479" t="s">
        <v>155</v>
      </c>
    </row>
    <row r="14480" spans="1:1" x14ac:dyDescent="0.25">
      <c r="A14480" t="s">
        <v>382</v>
      </c>
    </row>
    <row r="14481" spans="1:5" x14ac:dyDescent="0.25">
      <c r="A14481" t="s">
        <v>5521</v>
      </c>
    </row>
    <row r="14482" spans="1:5" x14ac:dyDescent="0.25">
      <c r="A14482" t="s">
        <v>5522</v>
      </c>
    </row>
    <row r="14483" spans="1:5" x14ac:dyDescent="0.25">
      <c r="A14483" t="s">
        <v>296</v>
      </c>
    </row>
    <row r="14484" spans="1:5" x14ac:dyDescent="0.25">
      <c r="A14484" t="s">
        <v>5523</v>
      </c>
    </row>
    <row r="14485" spans="1:5" x14ac:dyDescent="0.25">
      <c r="A14485" t="s">
        <v>1</v>
      </c>
    </row>
    <row r="14486" spans="1:5" x14ac:dyDescent="0.25">
      <c r="A14486" t="s">
        <v>5524</v>
      </c>
      <c r="E14486" t="str">
        <f>A14486&amp;","&amp;A14487&amp;","&amp;A14488&amp;","&amp;A14489&amp;","&amp;A14490&amp;","&amp;A14491&amp;","&amp;A14492&amp;","&amp;A14493&amp;","&amp;A14494&amp;","&amp;A14495&amp;","&amp;A14496&amp;","&amp;A14497&amp;","&amp;A14498&amp;","&amp;A14499&amp;","&amp;A14500&amp;","&amp;A14501&amp;","&amp;A14502&amp;","&amp;A14503&amp;","&amp;A14504&amp;","&amp;A14505&amp;","&amp;A14506&amp;","&amp;A14507&amp;","&amp;A14508&amp;","&amp;A14509&amp;","&amp;A14510</f>
        <v>[BARBARACLE],Name = Barbaracle,Types = ROCK,PSYCHIC,BaseStats = 105,70,70,54,115,86,GenderRatio = Female50Percent,GrowthRate = Medium,BaseExp = 175,EVs = SPECIAL_ATTACK,2,CatchRate = 255,Happiness = 70,Abilities = LEVITATE,TELEPATHY,HiddenAbilities = SHEERFORCE,Moves = 0,TRICKROOM,0,WONDERROOM,1,TRICKROOM,1,WONDERROOM,1,SWIFT,1,CONFUSION,1,CRYSTALDUST,5,GLISTEN,8,QUICKSPELL,12,STARFALL,16,ANCIENTPOWER,20,IRONDEFENSE,24,KARMASPELL,28,PSYSHOCK,32,POWERGEM,36,RECOVER,40,CORECOLLAPSE,44,URANOMETRIA,49,ARCANEENERGY,54,MOONSTONERAY,TutorMoves = GIGAIMPACT,HYPERBEAM,CHAKRABLAST,FOCUSBLAST,MYSTICALFIRE,THUNDERBOLT,EARTHPOWER,GAIAPULSE,AURASPHERE,BLACKHOLE,PAYDAY,PROTECT,RETURN,FACADE,HELPINGHAND,WEATHERBALL,FRUSTRATION,HIDDENPOWER,REST,ATTRACT,WORKUP,TOXIC,CURSE,SUBSTITUTE,DISABLE,FALSESWIPE,SUNNYDAY,AVALANCHE,FROZENHEART,EERIEIMPULSE,CHARGEBEAM,MAGICALLEAF,GRASSKNOT,SANDTOMB,MUDSHACKLES,BULLDOZE,QUICKSAND,SPIKES,MUDSLIDE,LIGHTSCREEN,REFLECT,PSYCHOCUT,TRICKROOM,WONDERROOM,BALANCERCHANGEREQUIRED,PSYCHICTERRAIN,MINDDRAIN,ARCANEENERGY,ROCKSLIDE,SANDSTORM,ROCKTOMB,ROCKBLAST,STEALTHROCK,MINERALWAVE,GEMSTORM,THIEF,ASSURANCE,TAUNT,KNOCKOFF,GOBLINSTRIKE,BALANCERCHANGEREQUIRED,AUTOTOMIZE,IRONDEFENSE,BRICKBREAK,HEX,CONFUSERAY,OMINOUSWIND,SWIFT,WISH,COSMICPOWER,GAMMARAY,GRAVITY,STARDUSTREVERIE,SIGNALBEAM,PSYCHIC,CALMMIND,BLOODRITUAL,GUNKSHOT,DARKPULSE,NASTYPLOT,SHADOWBALL,GYROBALL,MYSTICPULSE,MOONBLAST,BEJEWELED,CATAPULT,STONEEDGE,POWERGEM,MAGNETRISE,SHOCKWAVE,SCORCHINGSANDS,PSYSHOCK,EXPANDINGFORCE,TERRAINPULSE,TWINBEAM,MEMENTO,BODYPRESS,TIMEBOMB,QUANTUMSTAR,ANCIENTPOWER,MOONSTONERAY,GLISTEN,EggGroups = Water3,Water1,HatchSteps = 5120,Height = 1.3,Weight = 96.0,Color = Brown,Shape = MultiBody,Category = Levitation,Pokedex = It has reached a level of psychic prowess that has allowed it to stare into the future. This enables it to attack from afar and anticipate incoming enemy attacks.,Generation = 6,#-------------------------------,[ARROKUDA]</v>
      </c>
    </row>
    <row r="14487" spans="1:5" x14ac:dyDescent="0.25">
      <c r="A14487" t="s">
        <v>5525</v>
      </c>
    </row>
    <row r="14488" spans="1:5" x14ac:dyDescent="0.25">
      <c r="A14488" t="s">
        <v>5515</v>
      </c>
    </row>
    <row r="14489" spans="1:5" x14ac:dyDescent="0.25">
      <c r="A14489" t="s">
        <v>5526</v>
      </c>
    </row>
    <row r="14490" spans="1:5" x14ac:dyDescent="0.25">
      <c r="A14490" t="s">
        <v>6</v>
      </c>
    </row>
    <row r="14491" spans="1:5" x14ac:dyDescent="0.25">
      <c r="A14491" t="s">
        <v>7</v>
      </c>
    </row>
    <row r="14492" spans="1:5" x14ac:dyDescent="0.25">
      <c r="A14492" t="s">
        <v>274</v>
      </c>
    </row>
    <row r="14493" spans="1:5" x14ac:dyDescent="0.25">
      <c r="A14493" t="s">
        <v>62</v>
      </c>
    </row>
    <row r="14494" spans="1:5" x14ac:dyDescent="0.25">
      <c r="A14494" t="s">
        <v>146</v>
      </c>
    </row>
    <row r="14495" spans="1:5" x14ac:dyDescent="0.25">
      <c r="A14495" t="s">
        <v>11</v>
      </c>
    </row>
    <row r="14496" spans="1:5" x14ac:dyDescent="0.25">
      <c r="A14496" t="s">
        <v>5517</v>
      </c>
    </row>
    <row r="14497" spans="1:5" x14ac:dyDescent="0.25">
      <c r="A14497" t="s">
        <v>2833</v>
      </c>
    </row>
    <row r="14498" spans="1:5" x14ac:dyDescent="0.25">
      <c r="A14498" t="s">
        <v>5527</v>
      </c>
    </row>
    <row r="14499" spans="1:5" x14ac:dyDescent="0.25">
      <c r="A14499" t="s">
        <v>5528</v>
      </c>
    </row>
    <row r="14500" spans="1:5" x14ac:dyDescent="0.25">
      <c r="A14500" t="s">
        <v>5529</v>
      </c>
    </row>
    <row r="14501" spans="1:5" x14ac:dyDescent="0.25">
      <c r="A14501" t="s">
        <v>614</v>
      </c>
    </row>
    <row r="14502" spans="1:5" x14ac:dyDescent="0.25">
      <c r="A14502" t="s">
        <v>90</v>
      </c>
    </row>
    <row r="14503" spans="1:5" x14ac:dyDescent="0.25">
      <c r="A14503" t="s">
        <v>5530</v>
      </c>
    </row>
    <row r="14504" spans="1:5" x14ac:dyDescent="0.25">
      <c r="A14504" t="s">
        <v>155</v>
      </c>
    </row>
    <row r="14505" spans="1:5" x14ac:dyDescent="0.25">
      <c r="A14505" t="s">
        <v>382</v>
      </c>
    </row>
    <row r="14506" spans="1:5" x14ac:dyDescent="0.25">
      <c r="A14506" t="s">
        <v>5521</v>
      </c>
    </row>
    <row r="14507" spans="1:5" x14ac:dyDescent="0.25">
      <c r="A14507" t="s">
        <v>5531</v>
      </c>
    </row>
    <row r="14508" spans="1:5" x14ac:dyDescent="0.25">
      <c r="A14508" t="s">
        <v>296</v>
      </c>
    </row>
    <row r="14509" spans="1:5" x14ac:dyDescent="0.25">
      <c r="A14509" t="s">
        <v>1</v>
      </c>
    </row>
    <row r="14510" spans="1:5" x14ac:dyDescent="0.25">
      <c r="A14510" t="s">
        <v>5532</v>
      </c>
      <c r="E14510" t="str">
        <f>A14510&amp;","&amp;A14511&amp;","&amp;A14512&amp;","&amp;A14513&amp;","&amp;A14514&amp;","&amp;A14515&amp;","&amp;A14516&amp;","&amp;A14517&amp;","&amp;A14518&amp;","&amp;A14519&amp;","&amp;A14520&amp;","&amp;A14521&amp;","&amp;A14522&amp;","&amp;A14523&amp;","&amp;A14524&amp;","&amp;A14525&amp;","&amp;A14526&amp;","&amp;A14527&amp;","&amp;A14528&amp;","&amp;A14529&amp;","&amp;A14530&amp;","&amp;A14531&amp;","&amp;A14532&amp;","&amp;A14533&amp;","&amp;A14534</f>
        <v>[ARROKUDA],Name = Arrokuda,Types = WATER,GHOST,BaseStats = 41,63,50,76,30,40,GenderRatio = Female50Percent,GrowthRate = Slow,BaseExp = 56,EVs = SPEED,1,CatchRate = 155,Happiness = 70,Abilities = CURSEDBODY,INNARDSOUT,HiddenAbilities = STRONGJAW,Moves = 1,ASTONISH,1,AQUAJET,1,SPITE,5,BACKSTABBING,10,CLAMP,14,CONFUSERAY,18,BITE,22,NECROPHAGY,25,FLIPTURN,29,POISONFANG,33,CRUNCH,37,TAUNT,41,FISHIOUSREND,45,QUASH,49,POLTERGEIST,TutorMoves = PROTECT,RETURN,FACADE,FRUSTRATION,FALSESWIPE,HIDDENPOWER,REST,FIREFANG,ICYWIND,HAIL,ICICLESPEAR,AVALANCHE,ICEFANG,FROZENHEART,THUNDERFANG,UTURN,PSYCHOCUT,SCORESETTLER,ASSURANCE,SNARL,BRUTALSWING,TAUNT,KNOCKOFF,VENDETTA,ATTRACT,MISSILESHOT,RAINDANCE,WHIRLPOOL,SUBMERGE,BRINE,RAZORSHELL,SOAK,HYDROPUMP,REVENGE,CROSSPOISON,TOXIC,GASTROACID,POISONFANG,ACIDARMOR,BREAKINGSWIPE,PHANTOMFORCE,HEX,CURSE,CONFUSERAY,MEANLOOK,SWIFT,METEORDRIVE,ROUND,SLEEPTALK,SCHIZOPHRENIA,MIRRORSHOT,SUBSTITUTE,DISABLE,LIQUIDATION,SCALD,TIDALWAVE,CASCADE,ICEBEAM,FROSTBITE,ICICLECRASH,LIQUIDNITROGEN,PSYCHICFANGS,LEECHLIFE,POISONJAB,CRUNCH,NASTYPLOT,THROATCHOP,SHADOWBALL,POSSESSION,SWORDSDANCE,ICEBALL,HYPOTHERMIA,GOLDRUSH,FURYCUTTER,WORKUP,SPOIL,SCALESHOT,ENDERSHOCK,LASHOUT,VITALITYDRAIN,FOULPLAY,MEMENTO,POLTERGEIST,GRUDGE,FLIPTURN,WATERPULSE,WATERPLEDGE,QUICKSILVER,SYLPHSHORN,FABLEDRUSH,WAIL,EggMoves = LEECHLIFE,DRAGONGNAW,MEMENTO,LIQUIDATION,SCARYFACE,SHADOWSNEAK,FALSESURRENDER,EggGroups = Water2,HatchSteps = 5396,Height = 0.5,Weight = 1.0,Color = Brown,Shape = Finned,Category = Tormented,Pokedex = This Pokemon is bitter tasting and any unfortunate bird Pokemon that ends up eating it will have to contend with a bad stomach ache that follows shortly after.,Generation = 8,Evolutions = BARRASKEWDA,Level,34</v>
      </c>
    </row>
    <row r="14511" spans="1:5" x14ac:dyDescent="0.25">
      <c r="A14511" t="s">
        <v>5533</v>
      </c>
    </row>
    <row r="14512" spans="1:5" x14ac:dyDescent="0.25">
      <c r="A14512" t="s">
        <v>5534</v>
      </c>
    </row>
    <row r="14513" spans="1:1" x14ac:dyDescent="0.25">
      <c r="A14513" t="s">
        <v>5535</v>
      </c>
    </row>
    <row r="14514" spans="1:1" x14ac:dyDescent="0.25">
      <c r="A14514" t="s">
        <v>6</v>
      </c>
    </row>
    <row r="14515" spans="1:1" x14ac:dyDescent="0.25">
      <c r="A14515" t="s">
        <v>175</v>
      </c>
    </row>
    <row r="14516" spans="1:1" x14ac:dyDescent="0.25">
      <c r="A14516" t="s">
        <v>284</v>
      </c>
    </row>
    <row r="14517" spans="1:1" x14ac:dyDescent="0.25">
      <c r="A14517" t="s">
        <v>119</v>
      </c>
    </row>
    <row r="14518" spans="1:1" x14ac:dyDescent="0.25">
      <c r="A14518" t="s">
        <v>4978</v>
      </c>
    </row>
    <row r="14519" spans="1:1" x14ac:dyDescent="0.25">
      <c r="A14519" t="s">
        <v>11</v>
      </c>
    </row>
    <row r="14520" spans="1:1" x14ac:dyDescent="0.25">
      <c r="A14520" t="s">
        <v>5536</v>
      </c>
    </row>
    <row r="14521" spans="1:1" x14ac:dyDescent="0.25">
      <c r="A14521" t="s">
        <v>684</v>
      </c>
    </row>
    <row r="14522" spans="1:1" x14ac:dyDescent="0.25">
      <c r="A14522" t="s">
        <v>5537</v>
      </c>
    </row>
    <row r="14523" spans="1:1" x14ac:dyDescent="0.25">
      <c r="A14523" t="s">
        <v>5538</v>
      </c>
    </row>
    <row r="14524" spans="1:1" x14ac:dyDescent="0.25">
      <c r="A14524" t="s">
        <v>5539</v>
      </c>
    </row>
    <row r="14525" spans="1:1" x14ac:dyDescent="0.25">
      <c r="A14525" t="s">
        <v>2667</v>
      </c>
    </row>
    <row r="14526" spans="1:1" x14ac:dyDescent="0.25">
      <c r="A14526" t="s">
        <v>2520</v>
      </c>
    </row>
    <row r="14527" spans="1:1" x14ac:dyDescent="0.25">
      <c r="A14527" t="s">
        <v>452</v>
      </c>
    </row>
    <row r="14528" spans="1:1" x14ac:dyDescent="0.25">
      <c r="A14528" t="s">
        <v>20</v>
      </c>
    </row>
    <row r="14529" spans="1:5" x14ac:dyDescent="0.25">
      <c r="A14529" t="s">
        <v>155</v>
      </c>
    </row>
    <row r="14530" spans="1:5" x14ac:dyDescent="0.25">
      <c r="A14530" t="s">
        <v>266</v>
      </c>
    </row>
    <row r="14531" spans="1:5" x14ac:dyDescent="0.25">
      <c r="A14531" t="s">
        <v>5540</v>
      </c>
    </row>
    <row r="14532" spans="1:5" x14ac:dyDescent="0.25">
      <c r="A14532" t="s">
        <v>5541</v>
      </c>
    </row>
    <row r="14533" spans="1:5" x14ac:dyDescent="0.25">
      <c r="A14533" t="s">
        <v>2386</v>
      </c>
    </row>
    <row r="14534" spans="1:5" x14ac:dyDescent="0.25">
      <c r="A14534" t="s">
        <v>5542</v>
      </c>
    </row>
    <row r="14535" spans="1:5" x14ac:dyDescent="0.25">
      <c r="A14535" t="s">
        <v>1</v>
      </c>
    </row>
    <row r="14536" spans="1:5" x14ac:dyDescent="0.25">
      <c r="A14536" t="s">
        <v>5543</v>
      </c>
      <c r="E14536" t="str">
        <f>A14536&amp;","&amp;A14537&amp;","&amp;A14538&amp;","&amp;A14539&amp;","&amp;A14540&amp;","&amp;A14541&amp;","&amp;A14542&amp;","&amp;A14543&amp;","&amp;A14544&amp;","&amp;A14545&amp;","&amp;A14546&amp;","&amp;A14547&amp;","&amp;A14548&amp;","&amp;A14549&amp;","&amp;A14550&amp;","&amp;A14551&amp;","&amp;A14552&amp;","&amp;A14553&amp;","&amp;A14554&amp;","&amp;A14555&amp;","&amp;A14556&amp;","&amp;A14557&amp;","&amp;A14558&amp;","&amp;A14559&amp;","&amp;A14560</f>
        <v>[BARRASKEWDA],Name = Barraskewda,Types = WATER,GHOST,BaseStats = 61,123,60,136,60,50,GenderRatio = Female50Percent,GrowthRate = Slow,BaseExp = 172,EVs = SPEED,2,CatchRate = 60,Happiness = 70,Abilities = CURSEDBODY,INNARDSOUT,HiddenAbilities = STRONGJAW,Moves = 1,ICEFANG,1,THUNDERFANG,1,FIREFANG,1,ASTONISH,1,AQUAJET,1,SPITE,5,BACKSTABBING,10,CLAMP,14,CONFUSERAY,18,BITE,22,NECROPHAGY,25,FLIPTURN,29,POISONFANG,33,CRUNCH,37,TAUNT,41,FISHIOUSREND,45,QUASH,49,POLTERGEIST,TutorMoves = PROTECT,RETURN,FACADE,FRUSTRATION,FALSESWIPE,HIDDENPOWER,REST,FIREFANG,ICYWIND,HAIL,ICICLESPEAR,AVALANCHE,ICEFANG,FROZENHEART,THUNDERFANG,UTURN,PSYCHOCUT,SCORESETTLER,ASSURANCE,SNARL,BRUTALSWING,TAUNT,KNOCKOFF,VENDETTA,ATTRACT,MISSILESHOT,RAINDANCE,WHIRLPOOL,SUBMERGE,BRINE,RAZORSHELL,SOAK,HYDROPUMP,REVENGE,CROSSPOISON,TOXIC,GASTROACID,POISONFANG,ACIDARMOR,BREAKINGSWIPE,PHANTOMFORCE,HEX,CURSE,CONFUSERAY,MEANLOOK,SWIFT,METEORDRIVE,ROUND,SLEEPTALK,SCHIZOPHRENIA,MIRRORSHOT,SUBSTITUTE,DISABLE,LIQUIDATION,SCALD,TIDALWAVE,CASCADE,ICEBEAM,FROSTBITE,ICICLECRASH,LIQUIDNITROGEN,PSYCHICFANGS,LEECHLIFE,POISONJAB,CRUNCH,NASTYPLOT,THROATCHOP,SHADOWBALL,POSSESSION,SWORDSDANCE,ICEBALL,HYPOTHERMIA,GOLDRUSH,FURYCUTTER,WORKUP,SPOIL,SCALESHOT,ENDERSHOCK,LASHOUT,VITALITYDRAIN,FOULPLAY,MEMENTO,POLTERGEIST,GRUDGE,FLIPTURN,WATERPULSE,WATERPLEDGE,QUICKSILVER,SYLPHSHORN,FABLEDRUSH,WAIL,DRAGONDANCE,OUTRAGE,SUPERPOWER,BODYSLAM,DRAGONBLOOD,GOLDENBULLET,HYPERBEAM,GIGAIMPACT,EggGroups = Water2,HatchSteps = 5396,Height = 1.3,Weight = 30.0,Color = Brown,Shape = Finned,Category = Tormented,Pokedex = The aura that this Pokemon emanates serves as a bit of a warning to any bird Pokemon that fancies it a delicious snack.,Generation = 8,#-------------------------------,[MACHOP2]</v>
      </c>
    </row>
    <row r="14537" spans="1:5" x14ac:dyDescent="0.25">
      <c r="A14537" t="s">
        <v>5544</v>
      </c>
    </row>
    <row r="14538" spans="1:5" x14ac:dyDescent="0.25">
      <c r="A14538" t="s">
        <v>5534</v>
      </c>
    </row>
    <row r="14539" spans="1:5" x14ac:dyDescent="0.25">
      <c r="A14539" t="s">
        <v>5545</v>
      </c>
    </row>
    <row r="14540" spans="1:5" x14ac:dyDescent="0.25">
      <c r="A14540" t="s">
        <v>6</v>
      </c>
    </row>
    <row r="14541" spans="1:5" x14ac:dyDescent="0.25">
      <c r="A14541" t="s">
        <v>175</v>
      </c>
    </row>
    <row r="14542" spans="1:5" x14ac:dyDescent="0.25">
      <c r="A14542" t="s">
        <v>30</v>
      </c>
    </row>
    <row r="14543" spans="1:5" x14ac:dyDescent="0.25">
      <c r="A14543" t="s">
        <v>136</v>
      </c>
    </row>
    <row r="14544" spans="1:5" x14ac:dyDescent="0.25">
      <c r="A14544" t="s">
        <v>2466</v>
      </c>
    </row>
    <row r="14545" spans="1:5" x14ac:dyDescent="0.25">
      <c r="A14545" t="s">
        <v>11</v>
      </c>
    </row>
    <row r="14546" spans="1:5" x14ac:dyDescent="0.25">
      <c r="A14546" t="s">
        <v>5536</v>
      </c>
    </row>
    <row r="14547" spans="1:5" x14ac:dyDescent="0.25">
      <c r="A14547" t="s">
        <v>684</v>
      </c>
    </row>
    <row r="14548" spans="1:5" x14ac:dyDescent="0.25">
      <c r="A14548" t="s">
        <v>5546</v>
      </c>
    </row>
    <row r="14549" spans="1:5" x14ac:dyDescent="0.25">
      <c r="A14549" t="s">
        <v>5547</v>
      </c>
    </row>
    <row r="14550" spans="1:5" x14ac:dyDescent="0.25">
      <c r="A14550" t="s">
        <v>2667</v>
      </c>
    </row>
    <row r="14551" spans="1:5" x14ac:dyDescent="0.25">
      <c r="A14551" t="s">
        <v>2520</v>
      </c>
    </row>
    <row r="14552" spans="1:5" x14ac:dyDescent="0.25">
      <c r="A14552" t="s">
        <v>90</v>
      </c>
    </row>
    <row r="14553" spans="1:5" x14ac:dyDescent="0.25">
      <c r="A14553" t="s">
        <v>743</v>
      </c>
    </row>
    <row r="14554" spans="1:5" x14ac:dyDescent="0.25">
      <c r="A14554" t="s">
        <v>155</v>
      </c>
    </row>
    <row r="14555" spans="1:5" x14ac:dyDescent="0.25">
      <c r="A14555" t="s">
        <v>266</v>
      </c>
    </row>
    <row r="14556" spans="1:5" x14ac:dyDescent="0.25">
      <c r="A14556" t="s">
        <v>5540</v>
      </c>
    </row>
    <row r="14557" spans="1:5" x14ac:dyDescent="0.25">
      <c r="A14557" t="s">
        <v>5548</v>
      </c>
    </row>
    <row r="14558" spans="1:5" x14ac:dyDescent="0.25">
      <c r="A14558" t="s">
        <v>2386</v>
      </c>
    </row>
    <row r="14559" spans="1:5" x14ac:dyDescent="0.25">
      <c r="A14559" t="s">
        <v>1</v>
      </c>
    </row>
    <row r="14560" spans="1:5" x14ac:dyDescent="0.25">
      <c r="A14560" t="s">
        <v>5549</v>
      </c>
      <c r="E14560" t="str">
        <f>A14560&amp;","&amp;A14561&amp;","&amp;A14562&amp;","&amp;A14563&amp;","&amp;A14564&amp;","&amp;A14565&amp;","&amp;A14566&amp;","&amp;A14567&amp;","&amp;A14568&amp;","&amp;A14569&amp;","&amp;A14570&amp;","&amp;A14571&amp;","&amp;A14572&amp;","&amp;A14573&amp;","&amp;A14574&amp;","&amp;A14575&amp;","&amp;A14576&amp;","&amp;A14577&amp;","&amp;A14578&amp;","&amp;A14579&amp;","&amp;A14580&amp;","&amp;A14581&amp;","&amp;A14582&amp;","&amp;A14583&amp;","&amp;A14584</f>
        <v>[MACHOP2],Name = T.Machop,Types = FIGHTING,PSYCHIC,BaseStats = 55,80,35,45,40,60,GenderRatio = Female25Percent,GrowthRate = Parabolic,BaseExp = 61,EVs = ATTACK,1,CatchRate = 180,Happiness = 50,Abilities = SHEERFORCE,LONGREACH,HiddenAbilities = IRONFIST,Moves = 1,MINDSPASM,1,LEER,5,POWERUPPUNCH,9,DETECT,12,MEMORYBLOCK,14,MEDITATE,17,BARRIER,20,PARRY,24,SHADOWPUNCH,29,COACHING,32,DRAINPUNCH,36,MINDDRAIN,40,SPECTRALTHIEF,44,SPEEDSWAP,44,GUARDSWAP,44,POWERSWAP,48,MANICOVERLOAD,52,CLOSECOMBAT,TutorMoves = PROTECT,RETURN,FACADE,HELPINGHAND,WEATHERBALL,FRUSTRATION,FALSESWIPE,HIDDENPOWER,REST,FIREPUNCH,SUNNYDAY,ICEPUNCH,THUNDERPUNCH,EERIEIMPULSE,CHARGEBEAM,MOSSYPUNCH,DIG,BULLDOZE,SPIKES,LIGHTSCREEN,REFLECT,PSYCHOCUT,TRICKROOM,WONDERROOM,BALANCERCHANGEREQUIRED,PSYCHICTERRAIN,MINDDRAIN,ROCKTOMB,ROCKBLAST,STEALTHROCK,THIEF,BEATUP,SCORESETTLER,ASSURANCE,TAUNT,KNOCKOFF,ATTRACT,GOBLINSTRIKE,REVENGE,BRICKBREAK,DRAINPUNCH,LOWSWEEP,LOWKICK,BULKUP,FOCUSPUNCH,POWERUPPUNCH,DEADLYREACH,CLOSECOMBAT,TOXIC,CURSE,CONFUSERAY,MEANLOOK,SHADOWPUNCH,COSMICPOWER,METEORDRIVE,GRAVITY,ROUND,SLEEPTALK,ECHOEDVOICE,SCHIZOPHRENIA,PURGE,SUBSTITUTE,DISABLE,PSYCHIC,POISONJAB,SHADOWBALL,SWORDSDANCE,GYROBALL,PSYSHOCK,ZENHEADBUTT,FURYCUTTER,TWINBEAM,WORKUP,LASHOUT,FOULPLAY,MEMENTO,GRUDGE,CHIDORI,BODYPRESS,COACHING,TIMEBOMB,COUPDEGRACE,EggMoves = DIZZYPUNCH,ARMTHRUST,DYNAMICPUNCH,SONICPUNCH,SCARYFACE,ZENHEADBUTT,AGILITY,MEGAPUNCH,GUARDIANANGEL,EggGroups = Humanlike,HatchSteps = 5355,Height = 0.8,Weight = 19.5,Color = Black,Shape = BipedalTail,Category = Stand,Pokedex = This Pokemon is beginning to tap into its psychic potential. As a result, its stand is weakly formed and highly transparent.,Generation = 1,Evolutions = MACHOKE2,Level,26</v>
      </c>
    </row>
    <row r="14561" spans="1:1" x14ac:dyDescent="0.25">
      <c r="A14561" t="s">
        <v>5550</v>
      </c>
    </row>
    <row r="14562" spans="1:1" x14ac:dyDescent="0.25">
      <c r="A14562" t="s">
        <v>5551</v>
      </c>
    </row>
    <row r="14563" spans="1:1" x14ac:dyDescent="0.25">
      <c r="A14563" t="s">
        <v>5552</v>
      </c>
    </row>
    <row r="14564" spans="1:1" x14ac:dyDescent="0.25">
      <c r="A14564" t="s">
        <v>1310</v>
      </c>
    </row>
    <row r="14565" spans="1:1" x14ac:dyDescent="0.25">
      <c r="A14565" t="s">
        <v>43</v>
      </c>
    </row>
    <row r="14566" spans="1:1" x14ac:dyDescent="0.25">
      <c r="A14566" t="s">
        <v>565</v>
      </c>
    </row>
    <row r="14567" spans="1:1" x14ac:dyDescent="0.25">
      <c r="A14567" t="s">
        <v>145</v>
      </c>
    </row>
    <row r="14568" spans="1:1" x14ac:dyDescent="0.25">
      <c r="A14568" t="s">
        <v>1311</v>
      </c>
    </row>
    <row r="14569" spans="1:1" x14ac:dyDescent="0.25">
      <c r="A14569" t="s">
        <v>996</v>
      </c>
    </row>
    <row r="14570" spans="1:1" x14ac:dyDescent="0.25">
      <c r="A14570" t="s">
        <v>5553</v>
      </c>
    </row>
    <row r="14571" spans="1:1" x14ac:dyDescent="0.25">
      <c r="A14571" t="s">
        <v>5554</v>
      </c>
    </row>
    <row r="14572" spans="1:1" x14ac:dyDescent="0.25">
      <c r="A14572" t="s">
        <v>5555</v>
      </c>
    </row>
    <row r="14573" spans="1:1" x14ac:dyDescent="0.25">
      <c r="A14573" t="s">
        <v>5556</v>
      </c>
    </row>
    <row r="14574" spans="1:1" x14ac:dyDescent="0.25">
      <c r="A14574" t="s">
        <v>5557</v>
      </c>
    </row>
    <row r="14575" spans="1:1" x14ac:dyDescent="0.25">
      <c r="A14575" t="s">
        <v>885</v>
      </c>
    </row>
    <row r="14576" spans="1:1" x14ac:dyDescent="0.25">
      <c r="A14576" t="s">
        <v>18</v>
      </c>
    </row>
    <row r="14577" spans="1:5" x14ac:dyDescent="0.25">
      <c r="A14577" t="s">
        <v>183</v>
      </c>
    </row>
    <row r="14578" spans="1:5" x14ac:dyDescent="0.25">
      <c r="A14578" t="s">
        <v>1317</v>
      </c>
    </row>
    <row r="14579" spans="1:5" x14ac:dyDescent="0.25">
      <c r="A14579" t="s">
        <v>398</v>
      </c>
    </row>
    <row r="14580" spans="1:5" x14ac:dyDescent="0.25">
      <c r="A14580" t="s">
        <v>112</v>
      </c>
    </row>
    <row r="14581" spans="1:5" x14ac:dyDescent="0.25">
      <c r="A14581" t="s">
        <v>5558</v>
      </c>
    </row>
    <row r="14582" spans="1:5" x14ac:dyDescent="0.25">
      <c r="A14582" t="s">
        <v>5559</v>
      </c>
    </row>
    <row r="14583" spans="1:5" x14ac:dyDescent="0.25">
      <c r="A14583" t="s">
        <v>25</v>
      </c>
    </row>
    <row r="14584" spans="1:5" x14ac:dyDescent="0.25">
      <c r="A14584" t="s">
        <v>5560</v>
      </c>
    </row>
    <row r="14585" spans="1:5" x14ac:dyDescent="0.25">
      <c r="A14585" t="s">
        <v>1</v>
      </c>
    </row>
    <row r="14586" spans="1:5" x14ac:dyDescent="0.25">
      <c r="A14586" t="s">
        <v>5561</v>
      </c>
      <c r="E14586" t="str">
        <f>A14586&amp;","&amp;A14587&amp;","&amp;A14588&amp;","&amp;A14589&amp;","&amp;A14590&amp;","&amp;A14591&amp;","&amp;A14592&amp;","&amp;A14593&amp;","&amp;A14594&amp;","&amp;A14595&amp;","&amp;A14596&amp;","&amp;A14597&amp;","&amp;A14598&amp;","&amp;A14599&amp;","&amp;A14600&amp;","&amp;A14601&amp;","&amp;A14602&amp;","&amp;A14603&amp;","&amp;A14604&amp;","&amp;A14605&amp;","&amp;A14606&amp;","&amp;A14607&amp;","&amp;A14608&amp;","&amp;A14609&amp;","&amp;A14610</f>
        <v>[MACHOKE2],Name = T.Machoke,Types = FIGHTING,PSYCHIC,BaseStats = 75,100,55,60,45,80,GenderRatio = Female25Percent,GrowthRate = Parabolic,BaseExp = 142,EVs = ATTACK,2,CatchRate = 100,Happiness = 50,Abilities = SHEERFORCE,LONGREACH,HiddenAbilities = IRONFIST,Moves = 0,BULKUP,1,BULKUP,1,MINDSPASM,1,LEER,5,POWERUPPUNCH,9,DETECT,12,MEMORYBLOCK,14,MEDITATE,17,BARRIER,20,PARRY,24,SHADOWPUNCH,29,COACHING,32,DRAINPUNCH,36,MINDDRAIN,40,SPECTRALTHIEF,44,SPEEDSWAP,44,GUARDSWAP,44,POWERSWAP,48,MANICOVERLOAD,52,CLOSECOMBAT,TutorMoves = PROTECT,RETURN,FACADE,HELPINGHAND,WEATHERBALL,FRUSTRATION,FALSESWIPE,HIDDENPOWER,REST,FIREPUNCH,SUNNYDAY,ICEPUNCH,THUNDERPUNCH,EERIEIMPULSE,CHARGEBEAM,MOSSYPUNCH,DIG,BULLDOZE,SPIKES,LIGHTSCREEN,REFLECT,PSYCHOCUT,TRICKROOM,WONDERROOM,BALANCERCHANGEREQUIRED,PSYCHICTERRAIN,MINDDRAIN,ROCKTOMB,ROCKBLAST,STEALTHROCK,THIEF,BEATUP,SCORESETTLER,ASSURANCE,TAUNT,KNOCKOFF,ATTRACT,GOBLINSTRIKE,REVENGE,BRICKBREAK,DRAINPUNCH,LOWSWEEP,LOWKICK,BULKUP,FOCUSPUNCH,POWERUPPUNCH,DEADLYREACH,CLOSECOMBAT,TOXIC,CURSE,CONFUSERAY,MEANLOOK,SHADOWPUNCH,COSMICPOWER,METEORDRIVE,GRAVITY,ROUND,SLEEPTALK,ECHOEDVOICE,SCHIZOPHRENIA,PURGE,SUBSTITUTE,DISABLE,PSYCHIC,POISONJAB,SHADOWBALL,SWORDSDANCE,GYROBALL,PSYSHOCK,ZENHEADBUTT,FURYCUTTER,TWINBEAM,WORKUP,LASHOUT,FOULPLAY,MEMENTO,GRUDGE,CHIDORI,BODYPRESS,COACHING,TIMEBOMB,COUPDEGRACE,BOOMBOX,THROATCHOP,NASTYPLOT,DARKPULSE,TRIPLEKICK,SUPERPOWER,BLAZEKICK,BODYSLAM,SHADOWCLAW,HEX,BREAKINGSWIPE,CROSSPOISON,BRUTALSWING,ROCKSLIDE,STAMPEDE,IRONHEAD,STONEEDGE,EggGroups = Humanlike,HatchSteps = 5355,Height = 1.5,Weight = 70.5,Color = Black,Shape = BipedalTail,Category = Stand,Pokedex = Its psychic capabilities have advanced that allow it to manifest a more opaque version of its astral guardian but it still requires further meditation to fully ascend.,Generation = 1,Evolutions = MACHAMP2,Item,POWERSTONE,#-------------------------------</v>
      </c>
    </row>
    <row r="14587" spans="1:5" x14ac:dyDescent="0.25">
      <c r="A14587" t="s">
        <v>5562</v>
      </c>
    </row>
    <row r="14588" spans="1:5" x14ac:dyDescent="0.25">
      <c r="A14588" t="s">
        <v>5551</v>
      </c>
    </row>
    <row r="14589" spans="1:5" x14ac:dyDescent="0.25">
      <c r="A14589" t="s">
        <v>5563</v>
      </c>
    </row>
    <row r="14590" spans="1:5" x14ac:dyDescent="0.25">
      <c r="A14590" t="s">
        <v>1310</v>
      </c>
    </row>
    <row r="14591" spans="1:5" x14ac:dyDescent="0.25">
      <c r="A14591" t="s">
        <v>43</v>
      </c>
    </row>
    <row r="14592" spans="1:5" x14ac:dyDescent="0.25">
      <c r="A14592" t="s">
        <v>98</v>
      </c>
    </row>
    <row r="14593" spans="1:1" x14ac:dyDescent="0.25">
      <c r="A14593" t="s">
        <v>164</v>
      </c>
    </row>
    <row r="14594" spans="1:1" x14ac:dyDescent="0.25">
      <c r="A14594" t="s">
        <v>32</v>
      </c>
    </row>
    <row r="14595" spans="1:1" x14ac:dyDescent="0.25">
      <c r="A14595" t="s">
        <v>996</v>
      </c>
    </row>
    <row r="14596" spans="1:1" x14ac:dyDescent="0.25">
      <c r="A14596" t="s">
        <v>5553</v>
      </c>
    </row>
    <row r="14597" spans="1:1" x14ac:dyDescent="0.25">
      <c r="A14597" t="s">
        <v>5554</v>
      </c>
    </row>
    <row r="14598" spans="1:1" x14ac:dyDescent="0.25">
      <c r="A14598" t="s">
        <v>5564</v>
      </c>
    </row>
    <row r="14599" spans="1:1" x14ac:dyDescent="0.25">
      <c r="A14599" t="s">
        <v>5565</v>
      </c>
    </row>
    <row r="14600" spans="1:1" x14ac:dyDescent="0.25">
      <c r="A14600" t="s">
        <v>885</v>
      </c>
    </row>
    <row r="14601" spans="1:1" x14ac:dyDescent="0.25">
      <c r="A14601" t="s">
        <v>18</v>
      </c>
    </row>
    <row r="14602" spans="1:1" x14ac:dyDescent="0.25">
      <c r="A14602" t="s">
        <v>110</v>
      </c>
    </row>
    <row r="14603" spans="1:1" x14ac:dyDescent="0.25">
      <c r="A14603" t="s">
        <v>1325</v>
      </c>
    </row>
    <row r="14604" spans="1:1" x14ac:dyDescent="0.25">
      <c r="A14604" t="s">
        <v>398</v>
      </c>
    </row>
    <row r="14605" spans="1:1" x14ac:dyDescent="0.25">
      <c r="A14605" t="s">
        <v>112</v>
      </c>
    </row>
    <row r="14606" spans="1:1" x14ac:dyDescent="0.25">
      <c r="A14606" t="s">
        <v>5558</v>
      </c>
    </row>
    <row r="14607" spans="1:1" x14ac:dyDescent="0.25">
      <c r="A14607" t="s">
        <v>5566</v>
      </c>
    </row>
    <row r="14608" spans="1:1" x14ac:dyDescent="0.25">
      <c r="A14608" t="s">
        <v>25</v>
      </c>
    </row>
    <row r="14609" spans="1:5" x14ac:dyDescent="0.25">
      <c r="A14609" t="s">
        <v>5567</v>
      </c>
    </row>
    <row r="14610" spans="1:5" x14ac:dyDescent="0.25">
      <c r="A14610" t="s">
        <v>1</v>
      </c>
    </row>
    <row r="14611" spans="1:5" x14ac:dyDescent="0.25">
      <c r="A14611" t="s">
        <v>5568</v>
      </c>
      <c r="E14611" t="str">
        <f>A14611&amp;","&amp;A14612&amp;","&amp;A14613&amp;","&amp;A14614&amp;","&amp;A14615&amp;","&amp;A14616&amp;","&amp;A14617&amp;","&amp;A14618&amp;","&amp;A14619&amp;","&amp;A14620&amp;","&amp;A14621&amp;","&amp;A14622&amp;","&amp;A14623&amp;","&amp;A14624&amp;","&amp;A14625&amp;","&amp;A14626&amp;","&amp;A14627&amp;","&amp;A14628&amp;","&amp;A14629&amp;","&amp;A14630&amp;","&amp;A14631&amp;","&amp;A14632&amp;","&amp;A14633&amp;","&amp;A14634&amp;","&amp;A14635</f>
        <v>[MACHAMP2],Name = T.Machamp,Types = FIGHTING,PSYCHIC,BaseStats = 75,120,65,80,55,110,GenderRatio = Female25Percent,GrowthRate = Parabolic,BaseExp = 227,EVs = ATTACK,3,CatchRate = 100,Happiness = 50,Abilities = SHEERFORCE,LONGREACH,HiddenAbilities = IRONFIST,Moves = 0,POSSESSION,1,POSSESSION,1,BULKUP,1,MINDSPASM,1,LEER,5,POWERUPPUNCH,9,DETECT,12,MEMORYBLOCK,14,MEDITATE,17,BARRIER,20,PARRY,24,SHADOWPUNCH,29,COACHING,32,DRAINPUNCH,36,MINDDRAIN,40,SPECTRALTHIEF,44,SPEEDSWAP,44,GUARDSWAP,44,POWERSWAP,48,MANICOVERLOAD,52,CLOSECOMBAT,TutorMoves = PROTECT,RETURN,FACADE,HELPINGHAND,WEATHERBALL,FRUSTRATION,FALSESWIPE,HIDDENPOWER,REST,FIREPUNCH,SUNNYDAY,ICEPUNCH,THUNDERPUNCH,EERIEIMPULSE,CHARGEBEAM,MOSSYPUNCH,DIG,BULLDOZE,SPIKES,LIGHTSCREEN,REFLECT,PSYCHOCUT,TRICKROOM,WONDERROOM,BALANCERCHANGEREQUIRED,PSYCHICTERRAIN,MINDDRAIN,ROCKTOMB,ROCKBLAST,STEALTHROCK,THIEF,BEATUP,SCORESETTLER,ASSURANCE,TAUNT,KNOCKOFF,ATTRACT,GOBLINSTRIKE,REVENGE,BRICKBREAK,DRAINPUNCH,LOWSWEEP,LOWKICK,BULKUP,FOCUSPUNCH,POWERUPPUNCH,DEADLYREACH,CLOSECOMBAT,TOXIC,CURSE,CONFUSERAY,MEANLOOK,SHADOWPUNCH,COSMICPOWER,METEORDRIVE,GRAVITY,ROUND,SLEEPTALK,ECHOEDVOICE,SCHIZOPHRENIA,PURGE,SUBSTITUTE,DISABLE,PSYCHIC,POISONJAB,SHADOWBALL,SWORDSDANCE,GYROBALL,PSYSHOCK,ZENHEADBUTT,FURYCUTTER,TWINBEAM,WORKUP,LASHOUT,FOULPLAY,MEMENTO,GRUDGE,CHIDORI,BODYPRESS,COACHING,TIMEBOMB,COUPDEGRACE,BOOMBOX,THROATCHOP,NASTYPLOT,DARKPULSE,TRIPLEKICK,SUPERPOWER,BLAZEKICK,BODYSLAM,SHADOWCLAW,HEX,BREAKINGSWIPE,CROSSPOISON,BRUTALSWING,ROCKSLIDE,STAMPEDE,HYPERBEAM,GIGAIMPACT,FROZENHEART,ARCANEENERGY,VENDETTA,ANCIENTGLARE,PHANTOMFORCE,CHAKRABLAST,FOCUSBLAST,BLOODRITUAL,OUTRAGE,POSSESSION,IRONHEAD,AURASPHERE,BLACKHOLE,STONEEDGE,POLTERGEIST,SOLARECLIPSE,EggGroups = Humanlike,HatchSteps = 5355,Height = 1.6,Weight = 130.0,Color = Black,Shape = BipedalTail,Category = Stand,Pokedex = This Pokemon is so spiritually in-tune that it is able to channel a fully corporeal guardian to supplement its attacks in battle and demonstrate its combat prowess.,Generation = 1,#-------------------------------,[FALINKS]</v>
      </c>
    </row>
    <row r="14612" spans="1:5" x14ac:dyDescent="0.25">
      <c r="A14612" t="s">
        <v>5569</v>
      </c>
    </row>
    <row r="14613" spans="1:5" x14ac:dyDescent="0.25">
      <c r="A14613" t="s">
        <v>5551</v>
      </c>
    </row>
    <row r="14614" spans="1:5" x14ac:dyDescent="0.25">
      <c r="A14614" t="s">
        <v>5570</v>
      </c>
    </row>
    <row r="14615" spans="1:5" x14ac:dyDescent="0.25">
      <c r="A14615" t="s">
        <v>1310</v>
      </c>
    </row>
    <row r="14616" spans="1:5" x14ac:dyDescent="0.25">
      <c r="A14616" t="s">
        <v>43</v>
      </c>
    </row>
    <row r="14617" spans="1:5" x14ac:dyDescent="0.25">
      <c r="A14617" t="s">
        <v>1331</v>
      </c>
    </row>
    <row r="14618" spans="1:5" x14ac:dyDescent="0.25">
      <c r="A14618" t="s">
        <v>1019</v>
      </c>
    </row>
    <row r="14619" spans="1:5" x14ac:dyDescent="0.25">
      <c r="A14619" t="s">
        <v>32</v>
      </c>
    </row>
    <row r="14620" spans="1:5" x14ac:dyDescent="0.25">
      <c r="A14620" t="s">
        <v>996</v>
      </c>
    </row>
    <row r="14621" spans="1:5" x14ac:dyDescent="0.25">
      <c r="A14621" t="s">
        <v>5553</v>
      </c>
    </row>
    <row r="14622" spans="1:5" x14ac:dyDescent="0.25">
      <c r="A14622" t="s">
        <v>5554</v>
      </c>
    </row>
    <row r="14623" spans="1:5" x14ac:dyDescent="0.25">
      <c r="A14623" t="s">
        <v>5571</v>
      </c>
    </row>
    <row r="14624" spans="1:5" x14ac:dyDescent="0.25">
      <c r="A14624" t="s">
        <v>5572</v>
      </c>
    </row>
    <row r="14625" spans="1:5" x14ac:dyDescent="0.25">
      <c r="A14625" t="s">
        <v>885</v>
      </c>
    </row>
    <row r="14626" spans="1:5" x14ac:dyDescent="0.25">
      <c r="A14626" t="s">
        <v>18</v>
      </c>
    </row>
    <row r="14627" spans="1:5" x14ac:dyDescent="0.25">
      <c r="A14627" t="s">
        <v>101</v>
      </c>
    </row>
    <row r="14628" spans="1:5" x14ac:dyDescent="0.25">
      <c r="A14628" t="s">
        <v>265</v>
      </c>
    </row>
    <row r="14629" spans="1:5" x14ac:dyDescent="0.25">
      <c r="A14629" t="s">
        <v>398</v>
      </c>
    </row>
    <row r="14630" spans="1:5" x14ac:dyDescent="0.25">
      <c r="A14630" t="s">
        <v>112</v>
      </c>
    </row>
    <row r="14631" spans="1:5" x14ac:dyDescent="0.25">
      <c r="A14631" t="s">
        <v>5558</v>
      </c>
    </row>
    <row r="14632" spans="1:5" x14ac:dyDescent="0.25">
      <c r="A14632" t="s">
        <v>5573</v>
      </c>
    </row>
    <row r="14633" spans="1:5" x14ac:dyDescent="0.25">
      <c r="A14633" t="s">
        <v>25</v>
      </c>
    </row>
    <row r="14634" spans="1:5" x14ac:dyDescent="0.25">
      <c r="A14634" t="s">
        <v>1</v>
      </c>
    </row>
    <row r="14635" spans="1:5" x14ac:dyDescent="0.25">
      <c r="A14635" t="s">
        <v>5574</v>
      </c>
      <c r="E14635" t="str">
        <f>A14635&amp;","&amp;A14636&amp;","&amp;A14637&amp;","&amp;A14638&amp;","&amp;A14639&amp;","&amp;A14640&amp;","&amp;A14641&amp;","&amp;A14642&amp;","&amp;A14643&amp;","&amp;A14644&amp;","&amp;A14645&amp;","&amp;A14646&amp;","&amp;A14647&amp;","&amp;A14648&amp;","&amp;A14649&amp;","&amp;A14650&amp;","&amp;A14651&amp;","&amp;A14652&amp;","&amp;A14653&amp;","&amp;A14654&amp;","&amp;A14655&amp;","&amp;A14656&amp;","&amp;A14657&amp;","&amp;A14658&amp;","&amp;A14659</f>
        <v>[FALINKS],Name = Falinks,Types = COSMIC,BaseStats = 65,100,100,75,70,60,GenderRatio = Genderless,GrowthRate = Medium,BaseExp = 165,EVs = ATTACK,2,CatchRate = 45,Happiness = 70,Abilities = BATTLEARMOR,HiddenAbilities = DEFIANT,Moves = 1,TACKLE,1,PROTECT,5,ROCKSMASH,10,FOCUSENERGY,15,HEADBUTT,20,BULKUP,25,ENDURE,30,REVERSAL,35,FIRSTIMPRESSION,40,NORETREAT,45,IRONDEFENSE,50,CLOSECOMBAT,55,MEGAHORN,60,COUNTER,TutorMoves = AGILITY,ASSURANCE,BEATUP,BRICKBREAK,BULKUP,CLOSECOMBAT,COACHING,ENDURE,FACADE,FALSESWIPE,FOCUSBLAST,FOCUSENERGY,GIGAIMPACT,HELPINGHAND,HYPERBEAM,IRONDEFENSE,IRONHEAD,MEGAHORN,SCORESETTLER,POISONJAB,PROTECT,REST,RETALIATE,REVENGE,REVERSAL,ROCKSLIDE,ROCKTOMB,ROUND,SCREECH,SLEEPTALK,SMARTSTRIKE,SNORE,SUBSTITUTE,SUPERPOWER,SWORDSDANCE,THROATCHOP,ZENHEADBUTT,EggGroups = Fairy,Mineral,HatchSteps = 6681,Height = 3.0,Weight = 62.0,Color = White,Shape = MultiBody,Category = Astronaut,Pokedex = The six of these Pokemon are somehow able to ignore gravity. Consequently, they tether themselves to prevent floating off into space.,Generation = 8,#-------------------------------,[SMOOCHUM]</v>
      </c>
    </row>
    <row r="14636" spans="1:5" x14ac:dyDescent="0.25">
      <c r="A14636" t="s">
        <v>5575</v>
      </c>
    </row>
    <row r="14637" spans="1:5" x14ac:dyDescent="0.25">
      <c r="A14637" t="s">
        <v>2630</v>
      </c>
    </row>
    <row r="14638" spans="1:5" x14ac:dyDescent="0.25">
      <c r="A14638" t="s">
        <v>5576</v>
      </c>
    </row>
    <row r="14639" spans="1:5" x14ac:dyDescent="0.25">
      <c r="A14639" t="s">
        <v>174</v>
      </c>
    </row>
    <row r="14640" spans="1:5" x14ac:dyDescent="0.25">
      <c r="A14640" t="s">
        <v>7</v>
      </c>
    </row>
    <row r="14641" spans="1:1" x14ac:dyDescent="0.25">
      <c r="A14641" t="s">
        <v>332</v>
      </c>
    </row>
    <row r="14642" spans="1:1" x14ac:dyDescent="0.25">
      <c r="A14642" t="s">
        <v>164</v>
      </c>
    </row>
    <row r="14643" spans="1:1" x14ac:dyDescent="0.25">
      <c r="A14643" t="s">
        <v>2233</v>
      </c>
    </row>
    <row r="14644" spans="1:1" x14ac:dyDescent="0.25">
      <c r="A14644" t="s">
        <v>11</v>
      </c>
    </row>
    <row r="14645" spans="1:1" x14ac:dyDescent="0.25">
      <c r="A14645" t="s">
        <v>5577</v>
      </c>
    </row>
    <row r="14646" spans="1:1" x14ac:dyDescent="0.25">
      <c r="A14646" t="s">
        <v>3846</v>
      </c>
    </row>
    <row r="14647" spans="1:1" x14ac:dyDescent="0.25">
      <c r="A14647" t="s">
        <v>5578</v>
      </c>
    </row>
    <row r="14648" spans="1:1" x14ac:dyDescent="0.25">
      <c r="A14648" t="s">
        <v>5579</v>
      </c>
    </row>
    <row r="14649" spans="1:1" x14ac:dyDescent="0.25">
      <c r="A14649" t="s">
        <v>1343</v>
      </c>
    </row>
    <row r="14650" spans="1:1" x14ac:dyDescent="0.25">
      <c r="A14650" t="s">
        <v>4832</v>
      </c>
    </row>
    <row r="14651" spans="1:1" x14ac:dyDescent="0.25">
      <c r="A14651" t="s">
        <v>5580</v>
      </c>
    </row>
    <row r="14652" spans="1:1" x14ac:dyDescent="0.25">
      <c r="A14652" t="s">
        <v>472</v>
      </c>
    </row>
    <row r="14653" spans="1:1" x14ac:dyDescent="0.25">
      <c r="A14653" t="s">
        <v>636</v>
      </c>
    </row>
    <row r="14654" spans="1:1" x14ac:dyDescent="0.25">
      <c r="A14654" t="s">
        <v>382</v>
      </c>
    </row>
    <row r="14655" spans="1:1" x14ac:dyDescent="0.25">
      <c r="A14655" t="s">
        <v>5581</v>
      </c>
    </row>
    <row r="14656" spans="1:1" x14ac:dyDescent="0.25">
      <c r="A14656" t="s">
        <v>5582</v>
      </c>
    </row>
    <row r="14657" spans="1:5" x14ac:dyDescent="0.25">
      <c r="A14657" t="s">
        <v>2386</v>
      </c>
    </row>
    <row r="14658" spans="1:5" x14ac:dyDescent="0.25">
      <c r="A14658" t="s">
        <v>1</v>
      </c>
    </row>
    <row r="14659" spans="1:5" x14ac:dyDescent="0.25">
      <c r="A14659" t="s">
        <v>5583</v>
      </c>
      <c r="E14659" t="str">
        <f>A14659&amp;","&amp;A14660&amp;","&amp;A14661&amp;","&amp;A14662&amp;","&amp;A14663&amp;","&amp;A14664&amp;","&amp;A14665&amp;","&amp;A14666&amp;","&amp;A14667&amp;","&amp;A14668&amp;","&amp;A14669&amp;","&amp;A14670&amp;","&amp;A14671&amp;","&amp;A14672&amp;","&amp;A14673&amp;","&amp;A14674&amp;","&amp;A14675&amp;","&amp;A14676&amp;","&amp;A14677&amp;","&amp;A14678&amp;","&amp;A14679&amp;","&amp;A14680&amp;","&amp;A14681&amp;","&amp;A14682&amp;","&amp;A14683</f>
        <v>[SMOOCHUM],Name = Smoochum,Types = SOUND,ICE,BaseStats = 45,15,30,65,85,65,GenderRatio = AlwaysFemale,GrowthRate = Medium,BaseExp = 61,EVs = SPECIAL_ATTACK,1,CatchRate = 45,Happiness = 70,Abilities = COMPETITIVE,OBLIVIOUS,HiddenAbilities = PUNKROCK,Moves = 1,STACCATO,1,SING,4,POWDERSNOW,8,PHILHARMONIC,12,SWEETKISS,16,ICYWIND,20,HEALBELL,24,HYPOTHERMIA,28,HAZE,32,PERFECTPITCH,36,GOSSIP,40,RALLENTANDO,44,HYPERVOICE,48,BLIZZARD,53,PERISHSONG,TutorMoves = ATTRACT,AURORAVEIL,AVALANCHE,BLIZZARD,BODYSLAM,CALMMIND,CHARM,CONFIDE,COVET,DOUBLETEAM,DRAININGKISS,DREAMEATER,ECHOEDVOICE,ENCORE,ENDURE,FACADE,FAKETEARS,FLING,FROSTBREATH,FRUSTRATION,GRASSKNOT,HAIL,HEALBELL,HELPINGHAND,HIDDENPOWER,ICEBEAM,ICEPUNCH,ICYWIND,LIGHTSCREEN,MAGICCOAT,MAGICROOM,MEGAKICK,MEGAPUNCH,METRONOME,NASTYPLOT,SCORESETTLER,PROTECT,PSYCHIC,PSYCHUP,PSYSHOCK,RAINDANCE,RECYCLE,REFLECT,REST,RETURN,ROLEPLAY,ROUND,SHADOWBALL,SIGNALBEAM,SKILLSWAP,SLEEPTALK,SNORE,STOREDPOWER,SUBSTITUTE,SWAGGER,THIEF,TOXIC,TRICK,TRICKROOM,UPROAR,WATERPULSE,WONDERROOM,ZENHEADBUTT,EggMoves = FAKEOUT,ROLEPLAY,WISH,DARKWHISPERS,SCHIZOPHRENIA,HAIL,ICEBEAM,EggGroups = Undiscovered,HatchSteps = 6400,Height = 0.4,Weight = 6.0,Color = Blue,Shape = Bipedal,Category = Tenor,Pokedex = Its voice cracks easily when it tries to reach high notes. It is still training its voice but it has a long way to go.,Generation = 2,Evolutions = JYNX,Level,30</v>
      </c>
    </row>
    <row r="14660" spans="1:5" x14ac:dyDescent="0.25">
      <c r="A14660" t="s">
        <v>5584</v>
      </c>
    </row>
    <row r="14661" spans="1:5" x14ac:dyDescent="0.25">
      <c r="A14661" t="s">
        <v>5585</v>
      </c>
    </row>
    <row r="14662" spans="1:5" x14ac:dyDescent="0.25">
      <c r="A14662" t="s">
        <v>5586</v>
      </c>
    </row>
    <row r="14663" spans="1:5" x14ac:dyDescent="0.25">
      <c r="A14663" t="s">
        <v>1556</v>
      </c>
    </row>
    <row r="14664" spans="1:5" x14ac:dyDescent="0.25">
      <c r="A14664" t="s">
        <v>7</v>
      </c>
    </row>
    <row r="14665" spans="1:5" x14ac:dyDescent="0.25">
      <c r="A14665" t="s">
        <v>565</v>
      </c>
    </row>
    <row r="14666" spans="1:5" x14ac:dyDescent="0.25">
      <c r="A14666" t="s">
        <v>45</v>
      </c>
    </row>
    <row r="14667" spans="1:5" x14ac:dyDescent="0.25">
      <c r="A14667" t="s">
        <v>2233</v>
      </c>
    </row>
    <row r="14668" spans="1:5" x14ac:dyDescent="0.25">
      <c r="A14668" t="s">
        <v>11</v>
      </c>
    </row>
    <row r="14669" spans="1:5" x14ac:dyDescent="0.25">
      <c r="A14669" t="s">
        <v>5587</v>
      </c>
    </row>
    <row r="14670" spans="1:5" x14ac:dyDescent="0.25">
      <c r="A14670" t="s">
        <v>2696</v>
      </c>
    </row>
    <row r="14671" spans="1:5" x14ac:dyDescent="0.25">
      <c r="A14671" t="s">
        <v>5588</v>
      </c>
    </row>
    <row r="14672" spans="1:5" x14ac:dyDescent="0.25">
      <c r="A14672" t="s">
        <v>5589</v>
      </c>
    </row>
    <row r="14673" spans="1:5" x14ac:dyDescent="0.25">
      <c r="A14673" t="s">
        <v>5590</v>
      </c>
    </row>
    <row r="14674" spans="1:5" x14ac:dyDescent="0.25">
      <c r="A14674" t="s">
        <v>1141</v>
      </c>
    </row>
    <row r="14675" spans="1:5" x14ac:dyDescent="0.25">
      <c r="A14675" t="s">
        <v>3291</v>
      </c>
    </row>
    <row r="14676" spans="1:5" x14ac:dyDescent="0.25">
      <c r="A14676" t="s">
        <v>484</v>
      </c>
    </row>
    <row r="14677" spans="1:5" x14ac:dyDescent="0.25">
      <c r="A14677" t="s">
        <v>2859</v>
      </c>
    </row>
    <row r="14678" spans="1:5" x14ac:dyDescent="0.25">
      <c r="A14678" t="s">
        <v>53</v>
      </c>
    </row>
    <row r="14679" spans="1:5" x14ac:dyDescent="0.25">
      <c r="A14679" t="s">
        <v>369</v>
      </c>
    </row>
    <row r="14680" spans="1:5" x14ac:dyDescent="0.25">
      <c r="A14680" t="s">
        <v>5591</v>
      </c>
    </row>
    <row r="14681" spans="1:5" x14ac:dyDescent="0.25">
      <c r="A14681" t="s">
        <v>5592</v>
      </c>
    </row>
    <row r="14682" spans="1:5" x14ac:dyDescent="0.25">
      <c r="A14682" t="s">
        <v>223</v>
      </c>
    </row>
    <row r="14683" spans="1:5" x14ac:dyDescent="0.25">
      <c r="A14683" t="s">
        <v>5593</v>
      </c>
    </row>
    <row r="14684" spans="1:5" x14ac:dyDescent="0.25">
      <c r="A14684" t="s">
        <v>1</v>
      </c>
    </row>
    <row r="14685" spans="1:5" x14ac:dyDescent="0.25">
      <c r="A14685" t="s">
        <v>5594</v>
      </c>
      <c r="E14685" t="str">
        <f>A14685&amp;","&amp;A14686&amp;","&amp;A14687&amp;","&amp;A14688&amp;","&amp;A14689&amp;","&amp;A14690&amp;","&amp;A14691&amp;","&amp;A14692&amp;","&amp;A14693&amp;","&amp;A14694&amp;","&amp;A14695&amp;","&amp;A14696&amp;","&amp;A14697&amp;","&amp;A14698&amp;","&amp;A14699&amp;","&amp;A14700&amp;","&amp;A14701&amp;","&amp;A14702&amp;","&amp;A14703&amp;","&amp;A14704&amp;","&amp;A14705&amp;","&amp;A14706&amp;","&amp;A14707&amp;","&amp;A14708&amp;","&amp;A14709</f>
        <v>[JYNX],Name = Jynx,Types = SOUND,ICE,BaseStats = 85,35,50,95,95,95,GenderRatio = AlwaysFemale,GrowthRate = Medium,BaseExp = 159,EVs = SPECIAL_ATTACK,2,CatchRate = 45,Happiness = 70,Abilities = COMPETITIVE,OBLIVIOUS,HiddenAbilities = PUNKROCK,Moves = 1,STACCATO,1,SING,4,POWDERSNOW,8,PHILHARMONIC,12,SWEETKISS,16,ICYWIND,20,HEALBELL,24,HYPOTHERMIA,28,HAZE,32,PERFECTPITCH,36,GOSSIP,40,RALLENTANDO,44,HYPERVOICE,48,BLIZZARD,53,PERISHSONG,TutorMoves = ALLYSWITCH,ATTRACT,AURORAVEIL,AVALANCHE,BLIZZARD,BODYSLAM,BRICKBREAK,CALMMIND,CHARM,CONFIDE,COVET,DOUBLETEAM,DRAININGKISS,DRAINPUNCH,DREAMEATER,ECHOEDVOICE,ENCORE,ENDURE,ENERGYBALL,EXPANDINGFORCE,FACADE,FAKETEARS,FLING,FOCUSBLAST,FOCUSPUNCH,FROSTBREATH,FRUSTRATION,FUTURESIGHT,GIGAIMPACT,GRASSKNOT,HAIL,HEALBELL,HELPINGHAND,HIDDENPOWER,HYPERBEAM,HYPERVOICE,ICEBEAM,ICEPUNCH,ICICLESPEAR,ICYWIND,LIGHTSCREEN,MAGICCOAT,MAGICROOM,MEGAKICK,MEGAPUNCH,METRONOME,NASTYPLOT,SCORESETTLER,POWERUPPUNCH,PROTECT,PSYCHIC,PSYCHICTERRAIN,PSYCHOCUT,PSYCHUP,PSYSHOCK,RAINDANCE,RECYCLE,REFLECT,REST,RETURN,ROLEPLAY,ROUND,SHADOWBALL,SIGNALBEAM,SKILLSWAP,SLEEPTALK,SNORE,STOREDPOWER,SUBSTITUTE,SWAGGER,TAUNT,TELEKINESIS,THIEF,TORMENT,TOXIC,TRICK,TRICKROOM,TRIPLEAXEL,UPROAR,WATERPULSE,WONDERROOM,ZENHEADBUTT,EggGroups = Humanlike,HatchSteps = 6400,Height = 1.4,Weight = 40.6,Color = Blue,Shape = Bipedal,Category = Tenor,Pokedex = Its voice is able to reach very high notes effortlessly. However, it has learned to be conscious of when and where it sings this way, for fear of causing avalanches.,Generation = 1,#-------------------------------,[ZIGZAGOON]</v>
      </c>
    </row>
    <row r="14686" spans="1:5" x14ac:dyDescent="0.25">
      <c r="A14686" t="s">
        <v>5595</v>
      </c>
    </row>
    <row r="14687" spans="1:5" x14ac:dyDescent="0.25">
      <c r="A14687" t="s">
        <v>5585</v>
      </c>
    </row>
    <row r="14688" spans="1:5" x14ac:dyDescent="0.25">
      <c r="A14688" t="s">
        <v>5596</v>
      </c>
    </row>
    <row r="14689" spans="1:1" x14ac:dyDescent="0.25">
      <c r="A14689" t="s">
        <v>1556</v>
      </c>
    </row>
    <row r="14690" spans="1:1" x14ac:dyDescent="0.25">
      <c r="A14690" t="s">
        <v>7</v>
      </c>
    </row>
    <row r="14691" spans="1:1" x14ac:dyDescent="0.25">
      <c r="A14691" t="s">
        <v>405</v>
      </c>
    </row>
    <row r="14692" spans="1:1" x14ac:dyDescent="0.25">
      <c r="A14692" t="s">
        <v>62</v>
      </c>
    </row>
    <row r="14693" spans="1:1" x14ac:dyDescent="0.25">
      <c r="A14693" t="s">
        <v>2233</v>
      </c>
    </row>
    <row r="14694" spans="1:1" x14ac:dyDescent="0.25">
      <c r="A14694" t="s">
        <v>11</v>
      </c>
    </row>
    <row r="14695" spans="1:1" x14ac:dyDescent="0.25">
      <c r="A14695" t="s">
        <v>5587</v>
      </c>
    </row>
    <row r="14696" spans="1:1" x14ac:dyDescent="0.25">
      <c r="A14696" t="s">
        <v>2696</v>
      </c>
    </row>
    <row r="14697" spans="1:1" x14ac:dyDescent="0.25">
      <c r="A14697" t="s">
        <v>5588</v>
      </c>
    </row>
    <row r="14698" spans="1:1" x14ac:dyDescent="0.25">
      <c r="A14698" t="s">
        <v>5597</v>
      </c>
    </row>
    <row r="14699" spans="1:1" x14ac:dyDescent="0.25">
      <c r="A14699" t="s">
        <v>885</v>
      </c>
    </row>
    <row r="14700" spans="1:1" x14ac:dyDescent="0.25">
      <c r="A14700" t="s">
        <v>3291</v>
      </c>
    </row>
    <row r="14701" spans="1:1" x14ac:dyDescent="0.25">
      <c r="A14701" t="s">
        <v>126</v>
      </c>
    </row>
    <row r="14702" spans="1:1" x14ac:dyDescent="0.25">
      <c r="A14702" t="s">
        <v>5598</v>
      </c>
    </row>
    <row r="14703" spans="1:1" x14ac:dyDescent="0.25">
      <c r="A14703" t="s">
        <v>53</v>
      </c>
    </row>
    <row r="14704" spans="1:1" x14ac:dyDescent="0.25">
      <c r="A14704" t="s">
        <v>369</v>
      </c>
    </row>
    <row r="14705" spans="1:5" x14ac:dyDescent="0.25">
      <c r="A14705" t="s">
        <v>5591</v>
      </c>
    </row>
    <row r="14706" spans="1:5" x14ac:dyDescent="0.25">
      <c r="A14706" t="s">
        <v>5599</v>
      </c>
    </row>
    <row r="14707" spans="1:5" x14ac:dyDescent="0.25">
      <c r="A14707" t="s">
        <v>25</v>
      </c>
    </row>
    <row r="14708" spans="1:5" x14ac:dyDescent="0.25">
      <c r="A14708" t="s">
        <v>1</v>
      </c>
    </row>
    <row r="14709" spans="1:5" x14ac:dyDescent="0.25">
      <c r="A14709" t="s">
        <v>5600</v>
      </c>
      <c r="E14709" t="str">
        <f>A14709&amp;","&amp;A14710&amp;","&amp;A14711&amp;","&amp;A14712&amp;","&amp;A14713&amp;","&amp;A14714&amp;","&amp;A14715&amp;","&amp;A14716&amp;","&amp;A14717&amp;","&amp;A14718&amp;","&amp;A14719&amp;","&amp;A14720&amp;","&amp;A14721&amp;","&amp;A14722&amp;","&amp;A14723&amp;","&amp;A14724&amp;","&amp;A14725&amp;","&amp;A14726&amp;","&amp;A14727&amp;","&amp;A14728&amp;","&amp;A14729&amp;","&amp;A14730&amp;","&amp;A14731&amp;","&amp;A14732&amp;","&amp;A14733</f>
        <v>[ZIGZAGOON],Name = Zigzagoon,Types = GROUND,DARK,BaseStats = 38,30,41,60,30,41,GenderRatio = Female50Percent,GrowthRate = Medium,BaseExp = 56,EVs = SPEED,1,CatchRate = 255,Happiness = 70,Abilities = PICKUP,GLUTTONY,HiddenAbilities = QUICKFEET,Moves = 1,TACKLE,1,GROWL,3,SANDATTACK,6,TAILWHIP,9,COVET,12,HEADBUTT,15,BABYDOLLEYES,18,PINMISSILE,21,REST,24,TAKEDOWN,27,FLING,30,FLAIL,33,BELLYDRUM,36,DOUBLEEDGE,TutorMoves = ATTRACT,BLIZZARD,BODYSLAM,CHARGEBEAM,CHARM,CONFIDE,COVET,CUT,DIG,DOUBLETEAM,ECHOEDVOICE,ENDURE,FACADE,FLING,FRUSTRATION,GRASSKNOT,GUNKSHOT,HELPINGHAND,HIDDENPOWER,HYPERVOICE,ICEBEAM,ICYWIND,IRONTAIL,LASTRESORT,MUDSHOT,PINMISSILE,PROTECT,RAINDANCE,REST,RETALIATE,RETURN,ROCKSMASH,ROUND,SEEDBOMB,SHADOWBALL,SHOCKWAVE,SLEEPTALK,SNORE,SUBSTITUTE,SUNNYDAY,SUPERFANG,SURF,SWAGGER,SWIFT,TAILSLAP,THIEF,THUNDER,THUNDERBOLT,THUNDERWAVE,TOXIC,TRICK,WATERPULSE,WHIRLPOOL,WORKUP,EggMoves = TICKLE,SIMPLEBEAM,EXTREMESPEED,EggGroups = Field,HatchSteps = 3840,Height = 0.4,Weight = 17.5,Color = Brown,Shape = Quadruped,Category = Scavenger,Pokedex = Zigzagoons are ordinarily not strong enough to hunt by themselves and instead feast on what is discarded by stronger predators in their habitat.,Generation = 3,WildItemCommon = POTION</v>
      </c>
    </row>
    <row r="14710" spans="1:5" x14ac:dyDescent="0.25">
      <c r="A14710" t="s">
        <v>5601</v>
      </c>
    </row>
    <row r="14711" spans="1:5" x14ac:dyDescent="0.25">
      <c r="A14711" t="s">
        <v>5602</v>
      </c>
    </row>
    <row r="14712" spans="1:5" x14ac:dyDescent="0.25">
      <c r="A14712" t="s">
        <v>5603</v>
      </c>
    </row>
    <row r="14713" spans="1:5" x14ac:dyDescent="0.25">
      <c r="A14713" t="s">
        <v>6</v>
      </c>
    </row>
    <row r="14714" spans="1:5" x14ac:dyDescent="0.25">
      <c r="A14714" t="s">
        <v>7</v>
      </c>
    </row>
    <row r="14715" spans="1:5" x14ac:dyDescent="0.25">
      <c r="A14715" t="s">
        <v>284</v>
      </c>
    </row>
    <row r="14716" spans="1:5" x14ac:dyDescent="0.25">
      <c r="A14716" t="s">
        <v>119</v>
      </c>
    </row>
    <row r="14717" spans="1:5" x14ac:dyDescent="0.25">
      <c r="A14717" t="s">
        <v>146</v>
      </c>
    </row>
    <row r="14718" spans="1:5" x14ac:dyDescent="0.25">
      <c r="A14718" t="s">
        <v>11</v>
      </c>
    </row>
    <row r="14719" spans="1:5" x14ac:dyDescent="0.25">
      <c r="A14719" t="s">
        <v>5604</v>
      </c>
    </row>
    <row r="14720" spans="1:5" x14ac:dyDescent="0.25">
      <c r="A14720" t="s">
        <v>5605</v>
      </c>
    </row>
    <row r="14721" spans="1:1" x14ac:dyDescent="0.25">
      <c r="A14721" t="s">
        <v>5606</v>
      </c>
    </row>
    <row r="14722" spans="1:1" x14ac:dyDescent="0.25">
      <c r="A14722" t="s">
        <v>5607</v>
      </c>
    </row>
    <row r="14723" spans="1:1" x14ac:dyDescent="0.25">
      <c r="A14723" t="s">
        <v>5608</v>
      </c>
    </row>
    <row r="14724" spans="1:1" x14ac:dyDescent="0.25">
      <c r="A14724" t="s">
        <v>367</v>
      </c>
    </row>
    <row r="14725" spans="1:1" x14ac:dyDescent="0.25">
      <c r="A14725" t="s">
        <v>290</v>
      </c>
    </row>
    <row r="14726" spans="1:1" x14ac:dyDescent="0.25">
      <c r="A14726" t="s">
        <v>484</v>
      </c>
    </row>
    <row r="14727" spans="1:1" x14ac:dyDescent="0.25">
      <c r="A14727" t="s">
        <v>1521</v>
      </c>
    </row>
    <row r="14728" spans="1:1" x14ac:dyDescent="0.25">
      <c r="A14728" t="s">
        <v>155</v>
      </c>
    </row>
    <row r="14729" spans="1:1" x14ac:dyDescent="0.25">
      <c r="A14729" t="s">
        <v>551</v>
      </c>
    </row>
    <row r="14730" spans="1:1" x14ac:dyDescent="0.25">
      <c r="A14730" t="s">
        <v>5609</v>
      </c>
    </row>
    <row r="14731" spans="1:1" x14ac:dyDescent="0.25">
      <c r="A14731" t="s">
        <v>5610</v>
      </c>
    </row>
    <row r="14732" spans="1:1" x14ac:dyDescent="0.25">
      <c r="A14732" t="s">
        <v>269</v>
      </c>
    </row>
    <row r="14733" spans="1:1" x14ac:dyDescent="0.25">
      <c r="A14733" t="s">
        <v>5611</v>
      </c>
    </row>
    <row r="14734" spans="1:1" x14ac:dyDescent="0.25">
      <c r="A14734" t="s">
        <v>5612</v>
      </c>
    </row>
    <row r="14735" spans="1:1" x14ac:dyDescent="0.25">
      <c r="A14735" t="s">
        <v>5613</v>
      </c>
    </row>
    <row r="14736" spans="1:1" x14ac:dyDescent="0.25">
      <c r="A14736" t="s">
        <v>1</v>
      </c>
    </row>
    <row r="14737" spans="1:5" x14ac:dyDescent="0.25">
      <c r="A14737" t="s">
        <v>5614</v>
      </c>
      <c r="E14737" t="str">
        <f>A14737&amp;","&amp;A14738&amp;","&amp;A14739&amp;","&amp;A14740&amp;","&amp;A14741&amp;","&amp;A14742&amp;","&amp;A14743&amp;","&amp;A14744&amp;","&amp;A14745&amp;","&amp;A14746&amp;","&amp;A14747&amp;","&amp;A14748&amp;","&amp;A14749&amp;","&amp;A14750&amp;","&amp;A14751&amp;","&amp;A14752&amp;","&amp;A14753&amp;","&amp;A14754&amp;","&amp;A14755&amp;","&amp;A14756&amp;","&amp;A14757&amp;","&amp;A14758&amp;","&amp;A14759&amp;","&amp;A14760&amp;","&amp;A14761</f>
        <v>[LINOONE],Name = Linoone,Types = GROUND,DARK,BaseStats = 78,70,61,100,50,61,GenderRatio = Female50Percent,GrowthRate = Medium,BaseExp = 147,EVs = SPEED,2,CatchRate = 90,Happiness = 70,Abilities = PICKUP,GLUTTONY,HiddenAbilities = QUICKFEET,Moves = 0,SLASH,1,SLASH,1,SWITCHEROO,1,PINMISSILE,1,BABYDOLLEYES,1,TACKLE,1,GROWL,1,SANDATTACK,1,TAILWHIP,9,COVET,12,HEADBUTT,15,HONECLAWS,18,FURYSWIPES,23,REST,28,TAKEDOWN,33,FLING,38,FLAIL,43,BELLYDRUM,48,DOUBLEEDGE,TutorMoves = ATTRACT,BLIZZARD,BODYSLAM,CHARGEBEAM,CHARM,CONFIDE,COVET,CUT,DIG,DOUBLETEAM,ECHOEDVOICE,ENDURE,FACADE,FLING,FRUSTRATION,GIGAIMPACT,GRASSKNOT,GUNKSHOT,HELPINGHAND,HIDDENPOWER,HYPERBEAM,HYPERVOICE,ICEBEAM,ICYWIND,IRONTAIL,LASTRESORT,MUDSHOT,PINMISSILE,PLAYROUGH,PROTECT,RAINDANCE,REST,RETALIATE,RETURN,ROAR,ROCKSMASH,ROUND,SEEDBOMB,SHADOWBALL,SHADOWCLAW,SHOCKWAVE,SLEEPTALK,SNORE,STOMPINGTANTRUM,STRENGTH,SUBSTITUTE,SUNNYDAY,SUPERFANG,SURF,SWAGGER,SWIFT,TAILSLAP,THIEF,THROATCHOP,THUNDER,THUNDERBOLT,THUNDERWAVE,TOXIC,TRICK,WATERPULSE,WHIRLPOOL,WORKUP,EggGroups = Field,HatchSteps = 3840,Height = 0.5,Weight = 32.5,Color = Brown,Shape = Quadruped,Category = Spotted,Pokedex = The spots that form on its skin are from its poor dietary choices it made as a Zigzagoon.,Generation = 3,WildItemCommon = POTION,WildItemUncommon = MAXREVIVE</v>
      </c>
    </row>
    <row r="14738" spans="1:5" x14ac:dyDescent="0.25">
      <c r="A14738" t="s">
        <v>5615</v>
      </c>
    </row>
    <row r="14739" spans="1:5" x14ac:dyDescent="0.25">
      <c r="A14739" t="s">
        <v>5602</v>
      </c>
    </row>
    <row r="14740" spans="1:5" x14ac:dyDescent="0.25">
      <c r="A14740" t="s">
        <v>5616</v>
      </c>
    </row>
    <row r="14741" spans="1:5" x14ac:dyDescent="0.25">
      <c r="A14741" t="s">
        <v>6</v>
      </c>
    </row>
    <row r="14742" spans="1:5" x14ac:dyDescent="0.25">
      <c r="A14742" t="s">
        <v>7</v>
      </c>
    </row>
    <row r="14743" spans="1:5" x14ac:dyDescent="0.25">
      <c r="A14743" t="s">
        <v>1520</v>
      </c>
    </row>
    <row r="14744" spans="1:5" x14ac:dyDescent="0.25">
      <c r="A14744" t="s">
        <v>136</v>
      </c>
    </row>
    <row r="14745" spans="1:5" x14ac:dyDescent="0.25">
      <c r="A14745" t="s">
        <v>2203</v>
      </c>
    </row>
    <row r="14746" spans="1:5" x14ac:dyDescent="0.25">
      <c r="A14746" t="s">
        <v>11</v>
      </c>
    </row>
    <row r="14747" spans="1:5" x14ac:dyDescent="0.25">
      <c r="A14747" t="s">
        <v>5604</v>
      </c>
    </row>
    <row r="14748" spans="1:5" x14ac:dyDescent="0.25">
      <c r="A14748" t="s">
        <v>5605</v>
      </c>
    </row>
    <row r="14749" spans="1:5" x14ac:dyDescent="0.25">
      <c r="A14749" t="s">
        <v>5617</v>
      </c>
    </row>
    <row r="14750" spans="1:5" x14ac:dyDescent="0.25">
      <c r="A14750" t="s">
        <v>5618</v>
      </c>
    </row>
    <row r="14751" spans="1:5" x14ac:dyDescent="0.25">
      <c r="A14751" t="s">
        <v>367</v>
      </c>
    </row>
    <row r="14752" spans="1:5" x14ac:dyDescent="0.25">
      <c r="A14752" t="s">
        <v>290</v>
      </c>
    </row>
    <row r="14753" spans="1:5" x14ac:dyDescent="0.25">
      <c r="A14753" t="s">
        <v>452</v>
      </c>
    </row>
    <row r="14754" spans="1:5" x14ac:dyDescent="0.25">
      <c r="A14754" t="s">
        <v>2868</v>
      </c>
    </row>
    <row r="14755" spans="1:5" x14ac:dyDescent="0.25">
      <c r="A14755" t="s">
        <v>155</v>
      </c>
    </row>
    <row r="14756" spans="1:5" x14ac:dyDescent="0.25">
      <c r="A14756" t="s">
        <v>551</v>
      </c>
    </row>
    <row r="14757" spans="1:5" x14ac:dyDescent="0.25">
      <c r="A14757" t="s">
        <v>5619</v>
      </c>
    </row>
    <row r="14758" spans="1:5" x14ac:dyDescent="0.25">
      <c r="A14758" t="s">
        <v>5620</v>
      </c>
    </row>
    <row r="14759" spans="1:5" x14ac:dyDescent="0.25">
      <c r="A14759" t="s">
        <v>269</v>
      </c>
    </row>
    <row r="14760" spans="1:5" x14ac:dyDescent="0.25">
      <c r="A14760" t="s">
        <v>5611</v>
      </c>
    </row>
    <row r="14761" spans="1:5" x14ac:dyDescent="0.25">
      <c r="A14761" t="s">
        <v>5621</v>
      </c>
    </row>
    <row r="14762" spans="1:5" x14ac:dyDescent="0.25">
      <c r="A14762" t="s">
        <v>5622</v>
      </c>
    </row>
    <row r="14763" spans="1:5" x14ac:dyDescent="0.25">
      <c r="A14763" t="s">
        <v>1</v>
      </c>
    </row>
    <row r="14764" spans="1:5" x14ac:dyDescent="0.25">
      <c r="A14764" t="s">
        <v>5623</v>
      </c>
      <c r="E14764" t="str">
        <f>A14764&amp;","&amp;A14765&amp;","&amp;A14766&amp;","&amp;A14767&amp;","&amp;A14768&amp;","&amp;A14769&amp;","&amp;A14770&amp;","&amp;A14771&amp;","&amp;A14772&amp;","&amp;A14773&amp;","&amp;A14774&amp;","&amp;A14775&amp;","&amp;A14776&amp;","&amp;A14777&amp;","&amp;A14778&amp;","&amp;A14779&amp;","&amp;A14780&amp;","&amp;A14781&amp;","&amp;A14782&amp;","&amp;A14783&amp;","&amp;A14784&amp;","&amp;A14785&amp;","&amp;A14786&amp;","&amp;A14787&amp;","&amp;A14788</f>
        <v>[OBSTAGOON],Name = Obstagoon,Types = GROUND,DARK,BaseStats = 93,90,101,95,60,81,GenderRatio = Female50Percent,GrowthRate = Medium,BaseExp = 260,EVs = DEFENSE,3,CatchRate = 45,Happiness = 70,Abilities = RECKLESS,GUTS,HiddenAbilities = DEFIANT,Moves = 0,OBSTRUCT,1,OBSTRUCT,1,CROSSCHOP,1,SUBMISSION,1,NIGHTSLASH,1,SWITCHEROO,1,PINMISSILE,1,BABYDOLLEYES,1,TACKLE,1,LEER,1,SANDATTACK,1,LICK,9,SNARL,12,HEADBUTT,15,HONECLAWS,18,FURYSWIPES,23,REST,28,TAKEDOWN,35,SCARYFACE,42,COUNTER,49,TAUNT,56,DOUBLEEDGE,TutorMoves = ASSURANCE,ATTRACT,BLIZZARD,BODYPRESS,BODYSLAM,BRICKBREAK,BULKUP,CLOSECOMBAT,CROSSPOISON,DIG,ENDURE,FACADE,FAKETEARS,FIREPUNCH,FLING,FOCUSENERGY,GIGAIMPACT,GRASSKNOT,GUNKSHOT,HELPINGHAND,HYPERBEAM,HYPERVOICE,ICEBEAM,ICEPUNCH,ICYWIND,IRONDEFENSE,IRONTAIL,LASHOUT,LOWKICK,MEGAKICK,MEGAPUNCH,MUDSHOT,PAYBACK,PINMISSILE,PROTECT,RAINDANCE,REST,RETALIATE,REVENGE,REVERSAL,ROUND,SCARYFACE,SCREECH,SEEDBOMB,SHADOWBALL,SHADOWCLAW,SLEEPTALK,SNARL,SNORE,STOMPINGTANTRUM,SUBSTITUTE,SUNNYDAY,SURF,SWIFT,TAUNT,THIEF,THROATCHOP,THUNDER,THUNDERBOLT,THUNDERPUNCH,THUNDERWAVE,TRICK,WHIRLPOOL,WORKUP,XSCISSOR,EggGroups = Field,HatchSteps = 4111,Height = 1.6,Weight = 46.0,Color = Brown,Shape = BipedalTail,Category = Hyena,Pokedex = It has finally become strong enough to mobilize a pack of Zigzagoons and Linoones. It acts as a type of "alpha" to lead their pack.,Generation = 8,#-------------------------------,[CHATOT]</v>
      </c>
    </row>
    <row r="14765" spans="1:5" x14ac:dyDescent="0.25">
      <c r="A14765" t="s">
        <v>5624</v>
      </c>
    </row>
    <row r="14766" spans="1:5" x14ac:dyDescent="0.25">
      <c r="A14766" t="s">
        <v>5602</v>
      </c>
    </row>
    <row r="14767" spans="1:5" x14ac:dyDescent="0.25">
      <c r="A14767" t="s">
        <v>5625</v>
      </c>
    </row>
    <row r="14768" spans="1:5" x14ac:dyDescent="0.25">
      <c r="A14768" t="s">
        <v>6</v>
      </c>
    </row>
    <row r="14769" spans="1:1" x14ac:dyDescent="0.25">
      <c r="A14769" t="s">
        <v>7</v>
      </c>
    </row>
    <row r="14770" spans="1:1" x14ac:dyDescent="0.25">
      <c r="A14770" t="s">
        <v>5626</v>
      </c>
    </row>
    <row r="14771" spans="1:1" x14ac:dyDescent="0.25">
      <c r="A14771" t="s">
        <v>803</v>
      </c>
    </row>
    <row r="14772" spans="1:1" x14ac:dyDescent="0.25">
      <c r="A14772" t="s">
        <v>2233</v>
      </c>
    </row>
    <row r="14773" spans="1:1" x14ac:dyDescent="0.25">
      <c r="A14773" t="s">
        <v>11</v>
      </c>
    </row>
    <row r="14774" spans="1:1" x14ac:dyDescent="0.25">
      <c r="A14774" t="s">
        <v>5627</v>
      </c>
    </row>
    <row r="14775" spans="1:1" x14ac:dyDescent="0.25">
      <c r="A14775" t="s">
        <v>3846</v>
      </c>
    </row>
    <row r="14776" spans="1:1" x14ac:dyDescent="0.25">
      <c r="A14776" t="s">
        <v>5628</v>
      </c>
    </row>
    <row r="14777" spans="1:1" x14ac:dyDescent="0.25">
      <c r="A14777" t="s">
        <v>5629</v>
      </c>
    </row>
    <row r="14778" spans="1:1" x14ac:dyDescent="0.25">
      <c r="A14778" t="s">
        <v>367</v>
      </c>
    </row>
    <row r="14779" spans="1:1" x14ac:dyDescent="0.25">
      <c r="A14779" t="s">
        <v>2382</v>
      </c>
    </row>
    <row r="14780" spans="1:1" x14ac:dyDescent="0.25">
      <c r="A14780" t="s">
        <v>101</v>
      </c>
    </row>
    <row r="14781" spans="1:1" x14ac:dyDescent="0.25">
      <c r="A14781" t="s">
        <v>646</v>
      </c>
    </row>
    <row r="14782" spans="1:1" x14ac:dyDescent="0.25">
      <c r="A14782" t="s">
        <v>155</v>
      </c>
    </row>
    <row r="14783" spans="1:1" x14ac:dyDescent="0.25">
      <c r="A14783" t="s">
        <v>112</v>
      </c>
    </row>
    <row r="14784" spans="1:1" x14ac:dyDescent="0.25">
      <c r="A14784" t="s">
        <v>5630</v>
      </c>
    </row>
    <row r="14785" spans="1:5" x14ac:dyDescent="0.25">
      <c r="A14785" t="s">
        <v>5631</v>
      </c>
    </row>
    <row r="14786" spans="1:5" x14ac:dyDescent="0.25">
      <c r="A14786" t="s">
        <v>2386</v>
      </c>
    </row>
    <row r="14787" spans="1:5" x14ac:dyDescent="0.25">
      <c r="A14787" t="s">
        <v>1</v>
      </c>
    </row>
    <row r="14788" spans="1:5" x14ac:dyDescent="0.25">
      <c r="A14788" t="s">
        <v>5632</v>
      </c>
      <c r="E14788" t="str">
        <f>A14788&amp;","&amp;A14789&amp;","&amp;A14790&amp;","&amp;A14791&amp;","&amp;A14792&amp;","&amp;A14793&amp;","&amp;A14794&amp;","&amp;A14795&amp;","&amp;A14796&amp;","&amp;A14797&amp;","&amp;A14798&amp;","&amp;A14799&amp;","&amp;A14800&amp;","&amp;A14801&amp;","&amp;A14802&amp;","&amp;A14803&amp;","&amp;A14804&amp;","&amp;A14805&amp;","&amp;A14806&amp;","&amp;A14807&amp;","&amp;A14808&amp;","&amp;A14809&amp;","&amp;A14810&amp;","&amp;A14811&amp;","&amp;A14812</f>
        <v>[CHATOT],Name = Chatot,Types = GRASS,FLYING,BaseStats = 76,65,45,91,92,42,GenderRatio = Female50Percent,GrowthRate = Parabolic,BaseExp = 144,EVs = ATTACK,1,CatchRate = 30,Happiness = 35,Abilities = KEENEYE,TANGLEDFEET,HiddenAbilities = BIGPECKS,Moves = 1,HYPERVOICE,1,CHATTER,1,CONFIDE,1,TAUNT,1,PECK,5,GROWL,9,MIRRORMOVE,13,SING,17,FURYATTACK,21,CHATTER,25,TAUNT,29,ROUND,33,MIMIC,37,ECHOEDVOICE,41,ROOST,45,UPROAR,49,SYNCHRONOISE,50,FEATHERDANCE,57,HYPERVOICE,TutorMoves = STREAMRUSH,ATTRACT,CONFIDE,DEFOG,DOUBLETEAM,ECHOEDVOICE,ENDURE,FACADE,FLY,FRUSTRATION,HEATWAVE,HIDDENPOWER,HYPERVOICE,PROTECT,RAINDANCE,REST,RETURN,ROLEPLAY,ROOST,ROUND,SKYATTACK,SLEEPTALK,SNORE,STEELWING,SUBSTITUTE,SUNNYDAY,SWAGGER,SWIFT,TAILWIND,TAUNT,THIEF,TORMENT,TOXIC,UPROAR,UTURN,WORKUP,EggMoves = ENCORE,NIGHTSHADE,AGILITY,NASTYPLOT,SUPERSONIC,STEELWING,SLEEPTALK,DEFOG,AIRCUTTER,BOOMBURST,EggGroups = Flying,HatchSteps = 5120,Height = 0.5,Weight = 1.9,Color = Black,Shape = Winged,Category = Music Note,Pokedex = It can learn and speak human words. If they gather, they all learn the same saying.,Generation = 4,WildItemUncommon = METRONOME</v>
      </c>
    </row>
    <row r="14789" spans="1:5" x14ac:dyDescent="0.25">
      <c r="A14789" t="s">
        <v>5633</v>
      </c>
    </row>
    <row r="14790" spans="1:5" x14ac:dyDescent="0.25">
      <c r="A14790" t="s">
        <v>4651</v>
      </c>
    </row>
    <row r="14791" spans="1:5" x14ac:dyDescent="0.25">
      <c r="A14791" t="s">
        <v>5634</v>
      </c>
    </row>
    <row r="14792" spans="1:5" x14ac:dyDescent="0.25">
      <c r="A14792" t="s">
        <v>6</v>
      </c>
    </row>
    <row r="14793" spans="1:5" x14ac:dyDescent="0.25">
      <c r="A14793" t="s">
        <v>43</v>
      </c>
    </row>
    <row r="14794" spans="1:5" x14ac:dyDescent="0.25">
      <c r="A14794" t="s">
        <v>245</v>
      </c>
    </row>
    <row r="14795" spans="1:5" x14ac:dyDescent="0.25">
      <c r="A14795" t="s">
        <v>145</v>
      </c>
    </row>
    <row r="14796" spans="1:5" x14ac:dyDescent="0.25">
      <c r="A14796" t="s">
        <v>2612</v>
      </c>
    </row>
    <row r="14797" spans="1:5" x14ac:dyDescent="0.25">
      <c r="A14797" t="s">
        <v>1380</v>
      </c>
    </row>
    <row r="14798" spans="1:5" x14ac:dyDescent="0.25">
      <c r="A14798" t="s">
        <v>5635</v>
      </c>
    </row>
    <row r="14799" spans="1:5" x14ac:dyDescent="0.25">
      <c r="A14799" t="s">
        <v>5636</v>
      </c>
    </row>
    <row r="14800" spans="1:5" x14ac:dyDescent="0.25">
      <c r="A14800" t="s">
        <v>5637</v>
      </c>
    </row>
    <row r="14801" spans="1:5" x14ac:dyDescent="0.25">
      <c r="A14801" t="s">
        <v>5638</v>
      </c>
    </row>
    <row r="14802" spans="1:5" x14ac:dyDescent="0.25">
      <c r="A14802" t="s">
        <v>5639</v>
      </c>
    </row>
    <row r="14803" spans="1:5" x14ac:dyDescent="0.25">
      <c r="A14803" t="s">
        <v>125</v>
      </c>
    </row>
    <row r="14804" spans="1:5" x14ac:dyDescent="0.25">
      <c r="A14804" t="s">
        <v>614</v>
      </c>
    </row>
    <row r="14805" spans="1:5" x14ac:dyDescent="0.25">
      <c r="A14805" t="s">
        <v>452</v>
      </c>
    </row>
    <row r="14806" spans="1:5" x14ac:dyDescent="0.25">
      <c r="A14806" t="s">
        <v>5640</v>
      </c>
    </row>
    <row r="14807" spans="1:5" x14ac:dyDescent="0.25">
      <c r="A14807" t="s">
        <v>398</v>
      </c>
    </row>
    <row r="14808" spans="1:5" x14ac:dyDescent="0.25">
      <c r="A14808" t="s">
        <v>293</v>
      </c>
    </row>
    <row r="14809" spans="1:5" x14ac:dyDescent="0.25">
      <c r="A14809" t="s">
        <v>5641</v>
      </c>
    </row>
    <row r="14810" spans="1:5" x14ac:dyDescent="0.25">
      <c r="A14810" t="s">
        <v>5642</v>
      </c>
    </row>
    <row r="14811" spans="1:5" x14ac:dyDescent="0.25">
      <c r="A14811" t="s">
        <v>385</v>
      </c>
    </row>
    <row r="14812" spans="1:5" x14ac:dyDescent="0.25">
      <c r="A14812" t="s">
        <v>5643</v>
      </c>
    </row>
    <row r="14813" spans="1:5" x14ac:dyDescent="0.25">
      <c r="A14813" t="s">
        <v>1</v>
      </c>
    </row>
    <row r="14814" spans="1:5" x14ac:dyDescent="0.25">
      <c r="A14814" t="s">
        <v>5644</v>
      </c>
      <c r="E14814" t="str">
        <f>A14814&amp;","&amp;A14815&amp;","&amp;A14816&amp;","&amp;A14817&amp;","&amp;A14818&amp;","&amp;A14819&amp;","&amp;A14820&amp;","&amp;A14821&amp;","&amp;A14822&amp;","&amp;A14823&amp;","&amp;A14824&amp;","&amp;A14825&amp;","&amp;A14826&amp;","&amp;A14827&amp;","&amp;A14828&amp;","&amp;A14829&amp;","&amp;A14830&amp;","&amp;A14831&amp;","&amp;A14832&amp;","&amp;A14833&amp;","&amp;A14834&amp;","&amp;A14835&amp;","&amp;A14836&amp;","&amp;A14837&amp;","&amp;A14838</f>
        <v>[CRANIDOS],Name = Cranidos,Types = STEEL,BaseStats = 67,125,40,58,30,30,GenderRatio = FemaleOneEighth,GrowthRate = Erratic,BaseExp = 70,EVs = ATTACK,1,CatchRate = 45,Happiness = 70,Abilities = MOLDBREAKER,HiddenAbilities = SHEERFORCE,Moves = 1,HEADBUTT,1,LEER,6,FOCUSENERGY,10,PURSUIT,15,TAKEDOWN,19,SCARYFACE,24,ASSURANCE,28,CHIPAWAY,33,ANCIENTPOWER,37,ZENHEADBUTT,42,SCREECH,46,HEADSMASH,TutorMoves = ATTRACT,BLIZZARD,BULLDOZE,CONFIDE,DIG,DOUBLETEAM,DRACOSURGE,EARTHPOWER,EARTHQUAKE,ENDEAVOR,ENDURE,FACADE,FIREBLAST,FIREPUNCH,FLAMETHROWER,FLING,FRUSTRATION,HIDDENPOWER,ICEBEAM,IRONHEAD,SCORESETTLER,POWERUPPUNCH,PROTECT,RAINDANCE,REST,RETURN,ROAR,ROCKPOLISH,ROCKSLIDE,ROCKSMASH,ROCKTOMB,ROUND,SANDSTORM,SHOCKWAVE,SLEEPTALK,BOULDERHURL,SNORE,SPITE,STEALTHROCK,STONEEDGE,BRUTEFORCE,SUBSTITUTE,SUNNYDAY,SUPERPOWER,SWAGGER,SWORDSDANCE,THIEF,THUNDER,THUNDERBOLT,THUNDERPUNCH,TOXIC,UPROAR,ZENHEADBUTT,EggMoves = CRUNCH,THRASH,DOUBLEEDGE,LEER,SLAM,STOMP,WHIRLWIND,HAMMERARM,CURSE,IRONHEAD,EggGroups = Monster,HatchSteps = 7905,Height = 0.9,Weight = 31.5,Color = Blue,Shape = BipedalTail,Category = Head Butt,Pokedex = A lifelong jungle dweller from 100 million years ago, it would snap obstructing trees with headbutts.,Generation = 4,Evolutions = RAMPARDOS,Level,30</v>
      </c>
    </row>
    <row r="14815" spans="1:5" x14ac:dyDescent="0.25">
      <c r="A14815" t="s">
        <v>5645</v>
      </c>
    </row>
    <row r="14816" spans="1:5" x14ac:dyDescent="0.25">
      <c r="A14816" t="s">
        <v>960</v>
      </c>
    </row>
    <row r="14817" spans="1:1" x14ac:dyDescent="0.25">
      <c r="A14817" t="s">
        <v>5646</v>
      </c>
    </row>
    <row r="14818" spans="1:1" x14ac:dyDescent="0.25">
      <c r="A14818" t="s">
        <v>543</v>
      </c>
    </row>
    <row r="14819" spans="1:1" x14ac:dyDescent="0.25">
      <c r="A14819" t="s">
        <v>1027</v>
      </c>
    </row>
    <row r="14820" spans="1:1" x14ac:dyDescent="0.25">
      <c r="A14820" t="s">
        <v>342</v>
      </c>
    </row>
    <row r="14821" spans="1:1" x14ac:dyDescent="0.25">
      <c r="A14821" t="s">
        <v>145</v>
      </c>
    </row>
    <row r="14822" spans="1:1" x14ac:dyDescent="0.25">
      <c r="A14822" t="s">
        <v>2233</v>
      </c>
    </row>
    <row r="14823" spans="1:1" x14ac:dyDescent="0.25">
      <c r="A14823" t="s">
        <v>11</v>
      </c>
    </row>
    <row r="14824" spans="1:1" x14ac:dyDescent="0.25">
      <c r="A14824" t="s">
        <v>5647</v>
      </c>
    </row>
    <row r="14825" spans="1:1" x14ac:dyDescent="0.25">
      <c r="A14825" t="s">
        <v>2833</v>
      </c>
    </row>
    <row r="14826" spans="1:1" x14ac:dyDescent="0.25">
      <c r="A14826" t="s">
        <v>5648</v>
      </c>
    </row>
    <row r="14827" spans="1:1" x14ac:dyDescent="0.25">
      <c r="A14827" t="s">
        <v>5649</v>
      </c>
    </row>
    <row r="14828" spans="1:1" x14ac:dyDescent="0.25">
      <c r="A14828" t="s">
        <v>5650</v>
      </c>
    </row>
    <row r="14829" spans="1:1" x14ac:dyDescent="0.25">
      <c r="A14829" t="s">
        <v>700</v>
      </c>
    </row>
    <row r="14830" spans="1:1" x14ac:dyDescent="0.25">
      <c r="A14830" t="s">
        <v>947</v>
      </c>
    </row>
    <row r="14831" spans="1:1" x14ac:dyDescent="0.25">
      <c r="A14831" t="s">
        <v>675</v>
      </c>
    </row>
    <row r="14832" spans="1:1" x14ac:dyDescent="0.25">
      <c r="A14832" t="s">
        <v>3376</v>
      </c>
    </row>
    <row r="14833" spans="1:5" x14ac:dyDescent="0.25">
      <c r="A14833" t="s">
        <v>53</v>
      </c>
    </row>
    <row r="14834" spans="1:5" x14ac:dyDescent="0.25">
      <c r="A14834" t="s">
        <v>112</v>
      </c>
    </row>
    <row r="14835" spans="1:5" x14ac:dyDescent="0.25">
      <c r="A14835" t="s">
        <v>5651</v>
      </c>
    </row>
    <row r="14836" spans="1:5" x14ac:dyDescent="0.25">
      <c r="A14836" t="s">
        <v>5652</v>
      </c>
    </row>
    <row r="14837" spans="1:5" x14ac:dyDescent="0.25">
      <c r="A14837" t="s">
        <v>385</v>
      </c>
    </row>
    <row r="14838" spans="1:5" x14ac:dyDescent="0.25">
      <c r="A14838" t="s">
        <v>5653</v>
      </c>
    </row>
    <row r="14839" spans="1:5" x14ac:dyDescent="0.25">
      <c r="A14839" t="s">
        <v>1</v>
      </c>
    </row>
    <row r="14840" spans="1:5" x14ac:dyDescent="0.25">
      <c r="A14840" t="s">
        <v>5654</v>
      </c>
      <c r="E14840" t="str">
        <f>A14840&amp;","&amp;A14841&amp;","&amp;A14842&amp;","&amp;A14843&amp;","&amp;A14844&amp;","&amp;A14845&amp;","&amp;A14846&amp;","&amp;A14847&amp;","&amp;A14848&amp;","&amp;A14849&amp;","&amp;A14850&amp;","&amp;A14851&amp;","&amp;A14852&amp;","&amp;A14853&amp;","&amp;A14854&amp;","&amp;A14855&amp;","&amp;A14856&amp;","&amp;A14857&amp;","&amp;A14858&amp;","&amp;A14859&amp;","&amp;A14860&amp;","&amp;A14861&amp;","&amp;A14862&amp;","&amp;A14863&amp;","&amp;A14864</f>
        <v>[RAMPARDOS],Name = Rampardos,Types = STEEL,BaseStats = 97,165,60,58,65,50,GenderRatio = FemaleOneEighth,GrowthRate = Erratic,BaseExp = 173,EVs = ATTACK,2,CatchRate = 45,Happiness = 70,Abilities = MOLDBREAKER,HiddenAbilities = SHEERFORCE,Moves = 0,ENDEAVOR,1,ENDEAVOR,1,HEADBUTT,1,LEER,1,FOCUSENERGY,1,PURSUIT,6,FOCUSENERGY,10,PURSUIT,15,TAKEDOWN,19,SCARYFACE,24,ASSURANCE,28,CHIPAWAY,36,ANCIENTPOWER,43,ZENHEADBUTT,51,SCREECH,58,HEADSMASH,TutorMoves = ATTRACT,AVALANCHE,BLIZZARD,BRICKBREAK,BULLDOZE,CONFIDE,CUT,DIG,DOUBLETEAM,DRACOSURGE,DRAGONTAIL,EARTHPOWER,EARTHQUAKE,ENDEAVOR,ENDURE,FACADE,FIREBLAST,FIREPUNCH,FLAMETHROWER,FLING,FOCUSBLAST,FOCUSPUNCH,FRUSTRATION,GIGAIMPACT,HIDDENPOWER,HYPERBEAM,ICEBEAM,IRONHEAD,LASERFOCUS,OUTRAGE,PAINSPLIT,SCORESETTLER,POWERUPPUNCH,PROTECT,RAINDANCE,REST,RETURN,ROAR,ROCKPOLISH,ROCKSLIDE,ROCKSMASH,ROCKTOMB,ROUND,SANDSTORM,SHOCKWAVE,SLEEPTALK,BOULDERHURL,SNORE,SPITE,STEALTHROCK,STAMPEDE,STONEEDGE,BRUTEFORCE,SUBSTITUTE,SUNNYDAY,SUPERPOWER,TIDALWAVE,SWAGGER,SWORDSDANCE,THIEF,THUNDER,THUNDERBOLT,THUNDERPUNCH,TOXIC,UPROAR,WHIRLPOOL,ZENHEADBUTT,EggGroups = Monster,HatchSteps = 7905,Height = 1.6,Weight = 102.5,Color = Blue,Shape = BipedalTail,Category = Head Butt,Pokedex = Its skull is as hard as iron. It is a brute that tears down jungle trees while catching prey.,Generation = 4,#-------------------------------,[GIBLE2]</v>
      </c>
    </row>
    <row r="14841" spans="1:5" x14ac:dyDescent="0.25">
      <c r="A14841" t="s">
        <v>5655</v>
      </c>
    </row>
    <row r="14842" spans="1:5" x14ac:dyDescent="0.25">
      <c r="A14842" t="s">
        <v>960</v>
      </c>
    </row>
    <row r="14843" spans="1:5" x14ac:dyDescent="0.25">
      <c r="A14843" t="s">
        <v>5656</v>
      </c>
    </row>
    <row r="14844" spans="1:5" x14ac:dyDescent="0.25">
      <c r="A14844" t="s">
        <v>543</v>
      </c>
    </row>
    <row r="14845" spans="1:5" x14ac:dyDescent="0.25">
      <c r="A14845" t="s">
        <v>1027</v>
      </c>
    </row>
    <row r="14846" spans="1:5" x14ac:dyDescent="0.25">
      <c r="A14846" t="s">
        <v>823</v>
      </c>
    </row>
    <row r="14847" spans="1:5" x14ac:dyDescent="0.25">
      <c r="A14847" t="s">
        <v>164</v>
      </c>
    </row>
    <row r="14848" spans="1:5" x14ac:dyDescent="0.25">
      <c r="A14848" t="s">
        <v>2233</v>
      </c>
    </row>
    <row r="14849" spans="1:5" x14ac:dyDescent="0.25">
      <c r="A14849" t="s">
        <v>11</v>
      </c>
    </row>
    <row r="14850" spans="1:5" x14ac:dyDescent="0.25">
      <c r="A14850" t="s">
        <v>5647</v>
      </c>
    </row>
    <row r="14851" spans="1:5" x14ac:dyDescent="0.25">
      <c r="A14851" t="s">
        <v>2833</v>
      </c>
    </row>
    <row r="14852" spans="1:5" x14ac:dyDescent="0.25">
      <c r="A14852" t="s">
        <v>5657</v>
      </c>
    </row>
    <row r="14853" spans="1:5" x14ac:dyDescent="0.25">
      <c r="A14853" t="s">
        <v>5658</v>
      </c>
    </row>
    <row r="14854" spans="1:5" x14ac:dyDescent="0.25">
      <c r="A14854" t="s">
        <v>700</v>
      </c>
    </row>
    <row r="14855" spans="1:5" x14ac:dyDescent="0.25">
      <c r="A14855" t="s">
        <v>947</v>
      </c>
    </row>
    <row r="14856" spans="1:5" x14ac:dyDescent="0.25">
      <c r="A14856" t="s">
        <v>101</v>
      </c>
    </row>
    <row r="14857" spans="1:5" x14ac:dyDescent="0.25">
      <c r="A14857" t="s">
        <v>5659</v>
      </c>
    </row>
    <row r="14858" spans="1:5" x14ac:dyDescent="0.25">
      <c r="A14858" t="s">
        <v>53</v>
      </c>
    </row>
    <row r="14859" spans="1:5" x14ac:dyDescent="0.25">
      <c r="A14859" t="s">
        <v>112</v>
      </c>
    </row>
    <row r="14860" spans="1:5" x14ac:dyDescent="0.25">
      <c r="A14860" t="s">
        <v>5651</v>
      </c>
    </row>
    <row r="14861" spans="1:5" x14ac:dyDescent="0.25">
      <c r="A14861" t="s">
        <v>5660</v>
      </c>
    </row>
    <row r="14862" spans="1:5" x14ac:dyDescent="0.25">
      <c r="A14862" t="s">
        <v>385</v>
      </c>
    </row>
    <row r="14863" spans="1:5" x14ac:dyDescent="0.25">
      <c r="A14863" t="s">
        <v>1</v>
      </c>
    </row>
    <row r="14864" spans="1:5" x14ac:dyDescent="0.25">
      <c r="A14864" t="s">
        <v>5661</v>
      </c>
      <c r="E14864" t="str">
        <f>A14864&amp;","&amp;A14865&amp;","&amp;A14866&amp;","&amp;A14867&amp;","&amp;A14868&amp;","&amp;A14869&amp;","&amp;A14870&amp;","&amp;A14871&amp;","&amp;A14872&amp;","&amp;A14873&amp;","&amp;A14874&amp;","&amp;A14875&amp;","&amp;A14876&amp;","&amp;A14877&amp;","&amp;A14878&amp;","&amp;A14879&amp;","&amp;A14880&amp;","&amp;A14881&amp;","&amp;A14882&amp;","&amp;A14883&amp;","&amp;A14884&amp;","&amp;A14885&amp;","&amp;A14886&amp;","&amp;A14887&amp;","&amp;A14888</f>
        <v>[GIBLE2],Name = T.Gible,Types = WATER,DRAGON,BaseStats = 58,55,35,67,40,45,GenderRatio = Female50Percent,GrowthRate = Slow,BaseExp = 60,EVs = ATTACK,1,CatchRate = 45,Happiness = 70,Abilities = STRONGJAW,MERCILESS,HiddenAbilities = ROUGHSKIN,Moves = 1,CLAMP,1,FOCUSENERGY,6,DRAGONFURY,9,AQUAJET,12,BITE,18,SCALESHOT,24,NAGASKIN,30,BREAKINGSWIPE,36,SURGINGSTRIKES,42,DIG,48,DRAGONRUSH,54,DRACONICCRASH,60,FISHIOUSREND,TutorMoves = STREAMRUSH,ATTRACT,BODYSLAM,BULLDOZE,CONFIDE,CUT,DIG,DOUBLETEAM,DRACOMETEOR,DRAGONCLAW,DRACOSURGE,EARTHPOWER,EARTHQUAKE,ENDURE,FACADE,FIREBLAST,FLAMETHROWER,FRUSTRATION,HIDDENPOWER,IRONHEAD,MUDSHACKLES,OUTRAGE,PROTECT,RAINDANCE,REST,RETURN,ROAR,ROCKSLIDE,ROCKSMASH,ROCKTOMB,ROUND,SANDSTORM,SANDTOMB,SCALESHOT,SCARYFACE,SCORCHINGSANDS,SHADOWCLAW,SLEEPTALK,SNORE,STEALTHROCK,STONEEDGE,BRUTEFORCE,SUBSTITUTE,SUNNYDAY,SWAGGER,SWIFT,TOXIC,EggMoves = OCEANWRATH,METALCLAW,DRACOSHRED,THRASH,WATERPRESSURE,RAPIDSPIN,WATERWHIP,EggGroups = Monster,Dragon,HatchSteps = 10455,Height = 0.7,Weight = 20.5,Color = Blue,Shape = BipedalTail,Category = Shark,Pokedex = T.Gibles are able to speed through the water faster than most other Pokemon at its level.,Generation = 4,Evolutions = GABITE2,Level,24</v>
      </c>
    </row>
    <row r="14865" spans="1:1" x14ac:dyDescent="0.25">
      <c r="A14865" t="s">
        <v>5662</v>
      </c>
    </row>
    <row r="14866" spans="1:1" x14ac:dyDescent="0.25">
      <c r="A14866" t="s">
        <v>5663</v>
      </c>
    </row>
    <row r="14867" spans="1:1" x14ac:dyDescent="0.25">
      <c r="A14867" t="s">
        <v>5664</v>
      </c>
    </row>
    <row r="14868" spans="1:1" x14ac:dyDescent="0.25">
      <c r="A14868" t="s">
        <v>6</v>
      </c>
    </row>
    <row r="14869" spans="1:1" x14ac:dyDescent="0.25">
      <c r="A14869" t="s">
        <v>175</v>
      </c>
    </row>
    <row r="14870" spans="1:1" x14ac:dyDescent="0.25">
      <c r="A14870" t="s">
        <v>478</v>
      </c>
    </row>
    <row r="14871" spans="1:1" x14ac:dyDescent="0.25">
      <c r="A14871" t="s">
        <v>145</v>
      </c>
    </row>
    <row r="14872" spans="1:1" x14ac:dyDescent="0.25">
      <c r="A14872" t="s">
        <v>2233</v>
      </c>
    </row>
    <row r="14873" spans="1:1" x14ac:dyDescent="0.25">
      <c r="A14873" t="s">
        <v>11</v>
      </c>
    </row>
    <row r="14874" spans="1:1" x14ac:dyDescent="0.25">
      <c r="A14874" t="s">
        <v>5665</v>
      </c>
    </row>
    <row r="14875" spans="1:1" x14ac:dyDescent="0.25">
      <c r="A14875" t="s">
        <v>4743</v>
      </c>
    </row>
    <row r="14876" spans="1:1" x14ac:dyDescent="0.25">
      <c r="A14876" t="s">
        <v>5666</v>
      </c>
    </row>
    <row r="14877" spans="1:1" x14ac:dyDescent="0.25">
      <c r="A14877" t="s">
        <v>4745</v>
      </c>
    </row>
    <row r="14878" spans="1:1" x14ac:dyDescent="0.25">
      <c r="A14878" t="s">
        <v>5667</v>
      </c>
    </row>
    <row r="14879" spans="1:1" x14ac:dyDescent="0.25">
      <c r="A14879" t="s">
        <v>1164</v>
      </c>
    </row>
    <row r="14880" spans="1:1" x14ac:dyDescent="0.25">
      <c r="A14880" t="s">
        <v>264</v>
      </c>
    </row>
    <row r="14881" spans="1:5" x14ac:dyDescent="0.25">
      <c r="A14881" t="s">
        <v>235</v>
      </c>
    </row>
    <row r="14882" spans="1:5" x14ac:dyDescent="0.25">
      <c r="A14882" t="s">
        <v>4363</v>
      </c>
    </row>
    <row r="14883" spans="1:5" x14ac:dyDescent="0.25">
      <c r="A14883" t="s">
        <v>53</v>
      </c>
    </row>
    <row r="14884" spans="1:5" x14ac:dyDescent="0.25">
      <c r="A14884" t="s">
        <v>112</v>
      </c>
    </row>
    <row r="14885" spans="1:5" x14ac:dyDescent="0.25">
      <c r="A14885" t="s">
        <v>5668</v>
      </c>
    </row>
    <row r="14886" spans="1:5" x14ac:dyDescent="0.25">
      <c r="A14886" t="s">
        <v>5669</v>
      </c>
    </row>
    <row r="14887" spans="1:5" x14ac:dyDescent="0.25">
      <c r="A14887" t="s">
        <v>385</v>
      </c>
    </row>
    <row r="14888" spans="1:5" x14ac:dyDescent="0.25">
      <c r="A14888" t="s">
        <v>5670</v>
      </c>
    </row>
    <row r="14889" spans="1:5" x14ac:dyDescent="0.25">
      <c r="A14889" t="s">
        <v>1</v>
      </c>
    </row>
    <row r="14890" spans="1:5" x14ac:dyDescent="0.25">
      <c r="A14890" t="s">
        <v>5671</v>
      </c>
      <c r="E14890" t="str">
        <f>A14890&amp;","&amp;A14891&amp;","&amp;A14892&amp;","&amp;A14893&amp;","&amp;A14894&amp;","&amp;A14895&amp;","&amp;A14896&amp;","&amp;A14897&amp;","&amp;A14898&amp;","&amp;A14899&amp;","&amp;A14900&amp;","&amp;A14901&amp;","&amp;A14902&amp;","&amp;A14903&amp;","&amp;A14904&amp;","&amp;A14905&amp;","&amp;A14906&amp;","&amp;A14907&amp;","&amp;A14908&amp;","&amp;A14909&amp;","&amp;A14910&amp;","&amp;A14911&amp;","&amp;A14912&amp;","&amp;A14913&amp;","&amp;A14914</f>
        <v>[GABITE2],Name = T.Gabite,Types = WATER,DRAGON,BaseStats = 77,68,60,90,50,65,GenderRatio = Female50Percent,GrowthRate = Slow,BaseExp = 144,EVs = ATTACK,2,CatchRate = 45,Happiness = 70,Abilities = STRONGJAW,MERCILESS,HiddenAbilities = ROUGHSKIN,Moves = 1,CLAMP,1,FOCUSENERGY,6,DRAGONFURY,9,AQUAJET,12,BITE,18,SCALESHOT,24,NAGASKIN,30,BREAKINGSWIPE,36,SURGINGSTRIKES,42,DIG,48,DRAGONRUSH,54,DRACONICCRASH,60,FISHIOUSREND,TutorMoves = STREAMRUSH,ATTRACT,BODYSLAM,BULLDOZE,CONFIDE,CUT,DIG,DOUBLETEAM,DRACOMETEOR,DRAGONCLAW,DRACOSURGE,DUALCHOP,EARTHPOWER,EARTHQUAKE,ENDURE,FACADE,FIREBLAST,FLAMETHROWER,FRUSTRATION,HIDDENPOWER,IRONHEAD,LASERFOCUS,MUDSHACKLES,OUTRAGE,PROTECT,RAINDANCE,REST,RETURN,ROAR,ROCKSLIDE,ROCKSMASH,ROCKTOMB,ROUND,SANDSTORM,SANDTOMB,SCALESHOT,SCARYFACE,SCORCHINGSANDS,SHADOWCLAW,SLEEPTALK,SNORE,STEALTHROCK,STONEEDGE,BRUTEFORCE,SUBSTITUTE,SUNNYDAY,SWAGGER,SWIFT,TOXIC,EggGroups = Monster,Dragon,HatchSteps = 10455,Height = 1.4,Weight = 56.0,Color = Blue,Shape = BipedalTail,Category = Shark,Pokedex = T.Gabites are able to perform various tricks and often included as part of circus troupes for aquatic stunts.,Generation = 4,Evolutions = GARCHOMP2,Level,48,#-------------------------------</v>
      </c>
    </row>
    <row r="14891" spans="1:5" x14ac:dyDescent="0.25">
      <c r="A14891" t="s">
        <v>5672</v>
      </c>
    </row>
    <row r="14892" spans="1:5" x14ac:dyDescent="0.25">
      <c r="A14892" t="s">
        <v>5663</v>
      </c>
    </row>
    <row r="14893" spans="1:5" x14ac:dyDescent="0.25">
      <c r="A14893" t="s">
        <v>5673</v>
      </c>
    </row>
    <row r="14894" spans="1:5" x14ac:dyDescent="0.25">
      <c r="A14894" t="s">
        <v>6</v>
      </c>
    </row>
    <row r="14895" spans="1:5" x14ac:dyDescent="0.25">
      <c r="A14895" t="s">
        <v>175</v>
      </c>
    </row>
    <row r="14896" spans="1:5" x14ac:dyDescent="0.25">
      <c r="A14896" t="s">
        <v>245</v>
      </c>
    </row>
    <row r="14897" spans="1:1" x14ac:dyDescent="0.25">
      <c r="A14897" t="s">
        <v>164</v>
      </c>
    </row>
    <row r="14898" spans="1:1" x14ac:dyDescent="0.25">
      <c r="A14898" t="s">
        <v>2233</v>
      </c>
    </row>
    <row r="14899" spans="1:1" x14ac:dyDescent="0.25">
      <c r="A14899" t="s">
        <v>11</v>
      </c>
    </row>
    <row r="14900" spans="1:1" x14ac:dyDescent="0.25">
      <c r="A14900" t="s">
        <v>5665</v>
      </c>
    </row>
    <row r="14901" spans="1:1" x14ac:dyDescent="0.25">
      <c r="A14901" t="s">
        <v>4743</v>
      </c>
    </row>
    <row r="14902" spans="1:1" x14ac:dyDescent="0.25">
      <c r="A14902" t="s">
        <v>5666</v>
      </c>
    </row>
    <row r="14903" spans="1:1" x14ac:dyDescent="0.25">
      <c r="A14903" t="s">
        <v>4753</v>
      </c>
    </row>
    <row r="14904" spans="1:1" x14ac:dyDescent="0.25">
      <c r="A14904" t="s">
        <v>1164</v>
      </c>
    </row>
    <row r="14905" spans="1:1" x14ac:dyDescent="0.25">
      <c r="A14905" t="s">
        <v>264</v>
      </c>
    </row>
    <row r="14906" spans="1:1" x14ac:dyDescent="0.25">
      <c r="A14906" t="s">
        <v>126</v>
      </c>
    </row>
    <row r="14907" spans="1:1" x14ac:dyDescent="0.25">
      <c r="A14907" t="s">
        <v>4754</v>
      </c>
    </row>
    <row r="14908" spans="1:1" x14ac:dyDescent="0.25">
      <c r="A14908" t="s">
        <v>53</v>
      </c>
    </row>
    <row r="14909" spans="1:1" x14ac:dyDescent="0.25">
      <c r="A14909" t="s">
        <v>112</v>
      </c>
    </row>
    <row r="14910" spans="1:1" x14ac:dyDescent="0.25">
      <c r="A14910" t="s">
        <v>5668</v>
      </c>
    </row>
    <row r="14911" spans="1:1" x14ac:dyDescent="0.25">
      <c r="A14911" t="s">
        <v>5674</v>
      </c>
    </row>
    <row r="14912" spans="1:1" x14ac:dyDescent="0.25">
      <c r="A14912" t="s">
        <v>385</v>
      </c>
    </row>
    <row r="14913" spans="1:5" x14ac:dyDescent="0.25">
      <c r="A14913" t="s">
        <v>5675</v>
      </c>
    </row>
    <row r="14914" spans="1:5" x14ac:dyDescent="0.25">
      <c r="A14914" t="s">
        <v>1</v>
      </c>
    </row>
    <row r="14915" spans="1:5" x14ac:dyDescent="0.25">
      <c r="A14915" t="s">
        <v>5676</v>
      </c>
      <c r="E14915" t="str">
        <f>A14915&amp;","&amp;A14916&amp;","&amp;A14917&amp;","&amp;A14918&amp;","&amp;A14919&amp;","&amp;A14920&amp;","&amp;A14921&amp;","&amp;A14922&amp;","&amp;A14923&amp;","&amp;A14924&amp;","&amp;A14925&amp;","&amp;A14926&amp;","&amp;A14927&amp;","&amp;A14928&amp;","&amp;A14929&amp;","&amp;A14930&amp;","&amp;A14931&amp;","&amp;A14932&amp;","&amp;A14933&amp;","&amp;A14934&amp;","&amp;A14935&amp;","&amp;A14936&amp;","&amp;A14937&amp;","&amp;A14938&amp;","&amp;A14939</f>
        <v>[GARCHOMP2],Name = T.Garchomp,Types = WATER,DRAGON,BaseStats = 112,100,90,118,85,95,GenderRatio = Female50Percent,GrowthRate = Slow,BaseExp = 270,EVs = ATTACK,3,CatchRate = 45,Happiness = 70,Abilities = STRONGJAW,MERCILESS,HiddenAbilities = ROUGHSKIN,Moves = 0,CRUNCH,1,CRUNCH,1,ICEFANG,1,POISONFANG,1,CLAMP,1,FOCUSENERGY,6,DRAGONFURY,9,AQUAJET,12,BITE,18,SCALESHOT,24,NAGASKIN,30,BREAKINGSWIPE,36,SURGINGSTRIKES,42,DIG,48,DRAGONRUSH,54,DRACONICCRASH,60,FISHIOUSREND,TutorMoves = STREAMRUSH,WATERWHIP,ATTRACT,BODYSLAM,BREAKINGSWIPE,BRICKBREAK,BRUTALSWING,BULLDOZE,CONFIDE,CRUNCH,CUT,DIG,DOUBLETEAM,DRACOMETEOR,DRAGONCLAW,DRACOSURGE,DRAGONTAIL,DUALCHOP,EARTHPOWER,EARTHQUAKE,ENDURE,FACADE,FALSESWIPE,FIREBLAST,FIREFANG,FLAMETHROWER,FLING,FRUSTRATION,GIGAIMPACT,HIDDENPOWER,HYPERBEAM,IRONHEAD,LASERFOCUS,MUDSHACKLES,OUTRAGE,POISONJAB,PROTECT,RAINDANCE,REST,RETURN,ROAR,ROCKSLIDE,ROCKSMASH,ROCKTOMB,ROUND,SANDSTORM,SANDTOMB,SCALESHOT,SCARYFACE,SCORCHINGSANDS,SHADOWCLAW,SLEEPTALK,SNORE,STEALTHROCK,STAMPEDE,STONEEDGE,BRUTEFORCE,SUBSTITUTE,SUNNYDAY,TIDALWAVE,SWAGGER,SWIFT,SWORDSDANCE,TOXIC,WHIRLPOOL,EggGroups = Monster,Dragon,HatchSteps = 10455,Height = 1.9,Weight = 95.0,Color = Blue,Shape = BipedalTail,Category = Shark,Pokedex = When a T.Garchomp is chasing prey, it is able to charge through rocks and cleanly cut them in half because of their jagged fins.,Generation = 4,#-------------------------------,[YANMA2]</v>
      </c>
    </row>
    <row r="14916" spans="1:5" x14ac:dyDescent="0.25">
      <c r="A14916" t="s">
        <v>5677</v>
      </c>
    </row>
    <row r="14917" spans="1:5" x14ac:dyDescent="0.25">
      <c r="A14917" t="s">
        <v>5663</v>
      </c>
    </row>
    <row r="14918" spans="1:5" x14ac:dyDescent="0.25">
      <c r="A14918" t="s">
        <v>5678</v>
      </c>
    </row>
    <row r="14919" spans="1:5" x14ac:dyDescent="0.25">
      <c r="A14919" t="s">
        <v>6</v>
      </c>
    </row>
    <row r="14920" spans="1:5" x14ac:dyDescent="0.25">
      <c r="A14920" t="s">
        <v>175</v>
      </c>
    </row>
    <row r="14921" spans="1:5" x14ac:dyDescent="0.25">
      <c r="A14921" t="s">
        <v>1755</v>
      </c>
    </row>
    <row r="14922" spans="1:5" x14ac:dyDescent="0.25">
      <c r="A14922" t="s">
        <v>1019</v>
      </c>
    </row>
    <row r="14923" spans="1:5" x14ac:dyDescent="0.25">
      <c r="A14923" t="s">
        <v>2233</v>
      </c>
    </row>
    <row r="14924" spans="1:5" x14ac:dyDescent="0.25">
      <c r="A14924" t="s">
        <v>11</v>
      </c>
    </row>
    <row r="14925" spans="1:5" x14ac:dyDescent="0.25">
      <c r="A14925" t="s">
        <v>5665</v>
      </c>
    </row>
    <row r="14926" spans="1:5" x14ac:dyDescent="0.25">
      <c r="A14926" t="s">
        <v>4743</v>
      </c>
    </row>
    <row r="14927" spans="1:5" x14ac:dyDescent="0.25">
      <c r="A14927" t="s">
        <v>5679</v>
      </c>
    </row>
    <row r="14928" spans="1:5" x14ac:dyDescent="0.25">
      <c r="A14928" t="s">
        <v>4760</v>
      </c>
    </row>
    <row r="14929" spans="1:5" x14ac:dyDescent="0.25">
      <c r="A14929" t="s">
        <v>1164</v>
      </c>
    </row>
    <row r="14930" spans="1:5" x14ac:dyDescent="0.25">
      <c r="A14930" t="s">
        <v>264</v>
      </c>
    </row>
    <row r="14931" spans="1:5" x14ac:dyDescent="0.25">
      <c r="A14931" t="s">
        <v>2132</v>
      </c>
    </row>
    <row r="14932" spans="1:5" x14ac:dyDescent="0.25">
      <c r="A14932" t="s">
        <v>752</v>
      </c>
    </row>
    <row r="14933" spans="1:5" x14ac:dyDescent="0.25">
      <c r="A14933" t="s">
        <v>53</v>
      </c>
    </row>
    <row r="14934" spans="1:5" x14ac:dyDescent="0.25">
      <c r="A14934" t="s">
        <v>112</v>
      </c>
    </row>
    <row r="14935" spans="1:5" x14ac:dyDescent="0.25">
      <c r="A14935" t="s">
        <v>5668</v>
      </c>
    </row>
    <row r="14936" spans="1:5" x14ac:dyDescent="0.25">
      <c r="A14936" t="s">
        <v>5680</v>
      </c>
    </row>
    <row r="14937" spans="1:5" x14ac:dyDescent="0.25">
      <c r="A14937" t="s">
        <v>385</v>
      </c>
    </row>
    <row r="14938" spans="1:5" x14ac:dyDescent="0.25">
      <c r="A14938" t="s">
        <v>1</v>
      </c>
    </row>
    <row r="14939" spans="1:5" x14ac:dyDescent="0.25">
      <c r="A14939" t="s">
        <v>5681</v>
      </c>
      <c r="E14939" t="str">
        <f>A14939&amp;","&amp;A14940&amp;","&amp;A14941&amp;","&amp;A14942&amp;","&amp;A14943&amp;","&amp;A14944&amp;","&amp;A14945&amp;","&amp;A14946&amp;","&amp;A14947&amp;","&amp;A14948&amp;","&amp;A14949&amp;","&amp;A14950&amp;","&amp;A14951&amp;","&amp;A14952&amp;","&amp;A14953&amp;","&amp;A14954&amp;","&amp;A14955&amp;","&amp;A14956&amp;","&amp;A14957&amp;","&amp;A14958&amp;","&amp;A14959&amp;","&amp;A14960&amp;","&amp;A14961&amp;","&amp;A14962&amp;","&amp;A14963</f>
        <v>[YANMA2],Name = T.Yanma,Types = STEEL,SOUND,BaseStats = 65,95,45,95,45,45,GenderRatio = Female50Percent,GrowthRate = Medium,BaseExp = 78,EVs = SPEED,1,CatchRate = 75,Happiness = 70,Abilities = KEENEYE,WEAKARMOR,HiddenAbilities = OWNTEMPO,Moves = 1,MEGAPHONE,1,FORESIGHT,6,JETDIVE,9,SUPERSONIC,11,DOUBLETEAM,14,SONICBOOM,17,GLIDE,22,MAGNETBOMB,27,AUTOTOMIZE,30,SONICBLAST,33,SCREECH,37,SHATTER,43,STEELWING,46,DUALWINGBEAT,54,GYROBALL,57,SONICCRASH,TutorMoves = STREAMRUSH,ATTRACT,BUGBITE,CONFIDE,DEFOG,DOUBLETEAM,DREAMEATER,ENDURE,FACADE,FRUSTRATION,GIGADRAIN,HIDDENPOWER,PROTECT,PSYCHIC,REST,RETURN,ROOST,ROUND,SHADOWBALL,SIGNALBEAM,SLEEPTALK,SNORE,SOLARBEAM,STEELWING,SUBSTITUTE,SUNNYDAY,SWAGGER,SWIFT,TAILWIND,THIEF,TOXIC,UPROAR,UTURN,EggMoves = SONICWAVE,REVERB,METALSOUND,NOISEPOLLUTION,DUALWINGBEAT,FEINTATTACK,PARTINGSHOT,EggGroups = Bug,HatchSteps = 5120,Height = 1.2,Weight = 38.0,Color = Gray,Shape = MultiWinged,Category = Air Drone,Pokedex = This Pokemon is made of a fine aluminum alloy. If it flaps its wings really fast, it can generate shock waves that will shatter windows in the area.,Generation = 2,WildItemUncommon = WIDELENS</v>
      </c>
    </row>
    <row r="14940" spans="1:5" x14ac:dyDescent="0.25">
      <c r="A14940" t="s">
        <v>5682</v>
      </c>
    </row>
    <row r="14941" spans="1:5" x14ac:dyDescent="0.25">
      <c r="A14941" t="s">
        <v>5683</v>
      </c>
    </row>
    <row r="14942" spans="1:5" x14ac:dyDescent="0.25">
      <c r="A14942" t="s">
        <v>5684</v>
      </c>
    </row>
    <row r="14943" spans="1:5" x14ac:dyDescent="0.25">
      <c r="A14943" t="s">
        <v>6</v>
      </c>
    </row>
    <row r="14944" spans="1:5" x14ac:dyDescent="0.25">
      <c r="A14944" t="s">
        <v>7</v>
      </c>
    </row>
    <row r="14945" spans="1:1" x14ac:dyDescent="0.25">
      <c r="A14945" t="s">
        <v>3108</v>
      </c>
    </row>
    <row r="14946" spans="1:1" x14ac:dyDescent="0.25">
      <c r="A14946" t="s">
        <v>119</v>
      </c>
    </row>
    <row r="14947" spans="1:1" x14ac:dyDescent="0.25">
      <c r="A14947" t="s">
        <v>2361</v>
      </c>
    </row>
    <row r="14948" spans="1:1" x14ac:dyDescent="0.25">
      <c r="A14948" t="s">
        <v>11</v>
      </c>
    </row>
    <row r="14949" spans="1:1" x14ac:dyDescent="0.25">
      <c r="A14949" t="s">
        <v>5685</v>
      </c>
    </row>
    <row r="14950" spans="1:1" x14ac:dyDescent="0.25">
      <c r="A14950" t="s">
        <v>2971</v>
      </c>
    </row>
    <row r="14951" spans="1:1" x14ac:dyDescent="0.25">
      <c r="A14951" t="s">
        <v>5686</v>
      </c>
    </row>
    <row r="14952" spans="1:1" x14ac:dyDescent="0.25">
      <c r="A14952" t="s">
        <v>3111</v>
      </c>
    </row>
    <row r="14953" spans="1:1" x14ac:dyDescent="0.25">
      <c r="A14953" t="s">
        <v>5687</v>
      </c>
    </row>
    <row r="14954" spans="1:1" x14ac:dyDescent="0.25">
      <c r="A14954" t="s">
        <v>508</v>
      </c>
    </row>
    <row r="14955" spans="1:1" x14ac:dyDescent="0.25">
      <c r="A14955" t="s">
        <v>614</v>
      </c>
    </row>
    <row r="14956" spans="1:1" x14ac:dyDescent="0.25">
      <c r="A14956" t="s">
        <v>36</v>
      </c>
    </row>
    <row r="14957" spans="1:1" x14ac:dyDescent="0.25">
      <c r="A14957" t="s">
        <v>1151</v>
      </c>
    </row>
    <row r="14958" spans="1:1" x14ac:dyDescent="0.25">
      <c r="A14958" t="s">
        <v>325</v>
      </c>
    </row>
    <row r="14959" spans="1:1" x14ac:dyDescent="0.25">
      <c r="A14959" t="s">
        <v>418</v>
      </c>
    </row>
    <row r="14960" spans="1:1" x14ac:dyDescent="0.25">
      <c r="A14960" t="s">
        <v>5688</v>
      </c>
    </row>
    <row r="14961" spans="1:5" x14ac:dyDescent="0.25">
      <c r="A14961" t="s">
        <v>5689</v>
      </c>
    </row>
    <row r="14962" spans="1:5" x14ac:dyDescent="0.25">
      <c r="A14962" t="s">
        <v>223</v>
      </c>
    </row>
    <row r="14963" spans="1:5" x14ac:dyDescent="0.25">
      <c r="A14963" t="s">
        <v>3115</v>
      </c>
    </row>
    <row r="14964" spans="1:5" x14ac:dyDescent="0.25">
      <c r="A14964" t="s">
        <v>5690</v>
      </c>
    </row>
    <row r="14965" spans="1:5" x14ac:dyDescent="0.25">
      <c r="A14965" t="s">
        <v>1</v>
      </c>
    </row>
    <row r="14966" spans="1:5" x14ac:dyDescent="0.25">
      <c r="A14966" t="s">
        <v>5691</v>
      </c>
      <c r="E14966" t="str">
        <f>A14966&amp;","&amp;A14967&amp;","&amp;A14968&amp;","&amp;A14969&amp;","&amp;A14970&amp;","&amp;A14971&amp;","&amp;A14972&amp;","&amp;A14973&amp;","&amp;A14974&amp;","&amp;A14975&amp;","&amp;A14976&amp;","&amp;A14977&amp;","&amp;A14978&amp;","&amp;A14979&amp;","&amp;A14980&amp;","&amp;A14981&amp;","&amp;A14982&amp;","&amp;A14983&amp;","&amp;A14984&amp;","&amp;A14985&amp;","&amp;A14986&amp;","&amp;A14987&amp;","&amp;A14988&amp;","&amp;A14989&amp;","&amp;A14990</f>
        <v>[YANMEGA2],Name = T.Yanmega,Types = STEEL,SOUND,BaseStats = 86,116,66,115,76,56,GenderRatio = Female50Percent,GrowthRate = Medium,BaseExp = 180,EVs = ATTACK,2,CatchRate = 30,Happiness = 70,Abilities = KEENEYE,WEAKARMOR,HiddenAbilities = OWNTEMPO,Moves = 0,DRAGONFLYCHARGE,1,DRAGONFLYCHARGE,1,MEGAPHONE,1,FORESIGHT,6,JETDIVE,9,SUPERSONIC,11,DOUBLETEAM,14,SONICBOOM,17,GLIDE,22,MAGNETBOMB,27,AUTOTOMIZE,30,SHATTER,33,SCREECH,37,SONICBLAST,43,STEELWING,46,DUALWINGBEAT,54,GYROBALL,57,SONICCRASH,TutorMoves = STREAMRUSH,ATTRACT,BUGBITE,CONFIDE,DEFOG,DOUBLETEAM,DREAMEATER,ENDURE,FACADE,FRUSTRATION,GIGADRAIN,GIGAIMPACT,HIDDENPOWER,HYPERBEAM,LASERFOCUS,LEECHLIFE,PROTECT,PSYCHIC,PSYCHUP,REST,RETURN,ROOST,ROUND,SHADOWBALL,SIGNALBEAM,SLEEPTALK,SNORE,SOLARBEAM,STEELWING,STRUGGLEBUG,SUBSTITUTE,SUNNYDAY,SWAGGER,SWIFT,TAILWIND,THIEF,TOXIC,UPROAR,UTURN,EggGroups = Bug,HatchSteps = 5120,Height = 1.9,Weight = 51.5,Color = Gray,Shape = MultiWinged,Category = Air Drone,Pokedex = This Pokémon is able to beat its wings quickly that it can create sound waves with such force that can actually knock back a person.,Generation = 4,WildItemUncommon = WIDELENS,#-------------------------------</v>
      </c>
    </row>
    <row r="14967" spans="1:5" x14ac:dyDescent="0.25">
      <c r="A14967" t="s">
        <v>5692</v>
      </c>
    </row>
    <row r="14968" spans="1:5" x14ac:dyDescent="0.25">
      <c r="A14968" t="s">
        <v>5683</v>
      </c>
    </row>
    <row r="14969" spans="1:5" x14ac:dyDescent="0.25">
      <c r="A14969" t="s">
        <v>5693</v>
      </c>
    </row>
    <row r="14970" spans="1:5" x14ac:dyDescent="0.25">
      <c r="A14970" t="s">
        <v>6</v>
      </c>
    </row>
    <row r="14971" spans="1:5" x14ac:dyDescent="0.25">
      <c r="A14971" t="s">
        <v>7</v>
      </c>
    </row>
    <row r="14972" spans="1:5" x14ac:dyDescent="0.25">
      <c r="A14972" t="s">
        <v>708</v>
      </c>
    </row>
    <row r="14973" spans="1:5" x14ac:dyDescent="0.25">
      <c r="A14973" t="s">
        <v>164</v>
      </c>
    </row>
    <row r="14974" spans="1:5" x14ac:dyDescent="0.25">
      <c r="A14974" t="s">
        <v>2612</v>
      </c>
    </row>
    <row r="14975" spans="1:5" x14ac:dyDescent="0.25">
      <c r="A14975" t="s">
        <v>11</v>
      </c>
    </row>
    <row r="14976" spans="1:5" x14ac:dyDescent="0.25">
      <c r="A14976" t="s">
        <v>5685</v>
      </c>
    </row>
    <row r="14977" spans="1:5" x14ac:dyDescent="0.25">
      <c r="A14977" t="s">
        <v>2971</v>
      </c>
    </row>
    <row r="14978" spans="1:5" x14ac:dyDescent="0.25">
      <c r="A14978" t="s">
        <v>5694</v>
      </c>
    </row>
    <row r="14979" spans="1:5" x14ac:dyDescent="0.25">
      <c r="A14979" t="s">
        <v>3122</v>
      </c>
    </row>
    <row r="14980" spans="1:5" x14ac:dyDescent="0.25">
      <c r="A14980" t="s">
        <v>508</v>
      </c>
    </row>
    <row r="14981" spans="1:5" x14ac:dyDescent="0.25">
      <c r="A14981" t="s">
        <v>614</v>
      </c>
    </row>
    <row r="14982" spans="1:5" x14ac:dyDescent="0.25">
      <c r="A14982" t="s">
        <v>2132</v>
      </c>
    </row>
    <row r="14983" spans="1:5" x14ac:dyDescent="0.25">
      <c r="A14983" t="s">
        <v>3123</v>
      </c>
    </row>
    <row r="14984" spans="1:5" x14ac:dyDescent="0.25">
      <c r="A14984" t="s">
        <v>325</v>
      </c>
    </row>
    <row r="14985" spans="1:5" x14ac:dyDescent="0.25">
      <c r="A14985" t="s">
        <v>418</v>
      </c>
    </row>
    <row r="14986" spans="1:5" x14ac:dyDescent="0.25">
      <c r="A14986" t="s">
        <v>5688</v>
      </c>
    </row>
    <row r="14987" spans="1:5" x14ac:dyDescent="0.25">
      <c r="A14987" t="s">
        <v>5695</v>
      </c>
    </row>
    <row r="14988" spans="1:5" x14ac:dyDescent="0.25">
      <c r="A14988" t="s">
        <v>385</v>
      </c>
    </row>
    <row r="14989" spans="1:5" x14ac:dyDescent="0.25">
      <c r="A14989" t="s">
        <v>3115</v>
      </c>
    </row>
    <row r="14990" spans="1:5" x14ac:dyDescent="0.25">
      <c r="A14990" t="s">
        <v>1</v>
      </c>
    </row>
    <row r="14991" spans="1:5" x14ac:dyDescent="0.25">
      <c r="A14991" t="s">
        <v>5696</v>
      </c>
      <c r="E14991" t="str">
        <f>A14991&amp;","&amp;A14992&amp;","&amp;A14993&amp;","&amp;A14994&amp;","&amp;A14995&amp;","&amp;A14996&amp;","&amp;A14997&amp;","&amp;A14998&amp;","&amp;A14999&amp;","&amp;A15000&amp;","&amp;A15001&amp;","&amp;A15002&amp;","&amp;A15003&amp;","&amp;A15004&amp;","&amp;A15005&amp;","&amp;A15006&amp;","&amp;A15007&amp;","&amp;A15008&amp;","&amp;A15009&amp;","&amp;A15010&amp;","&amp;A15011&amp;","&amp;A15012&amp;","&amp;A15013&amp;","&amp;A15014&amp;","&amp;A15015</f>
        <v>[EISCUE],Name = Eiscue,Types = FIRE,BaseStats = 75,80,110,65,90,50,GenderRatio = Female50Percent,GrowthRate = Slow,BaseExp = 165,EVs = DEFENSE,2,CatchRate = 60,Happiness = 70,Abilities = ICEFACE,Moves = 1,POWDERSNOW,1,TACKLE,6,MIST,12,WEATHERBALL,18,ICYWIND,24,HEADBUTT,30,AMNESIA,36,FREEZEDRY,42,HAIL,48,AURORAVEIL,54,TIDALWAVE,60,BLIZZARD,TutorMoves = AGILITY,AMNESIA,ATTRACT,AVALANCHE,BLIZZARD,BRINE,SUBMERGE,ENDURE,FACADE,HAIL,HYDROPUMP,ICEBEAM,ICEPUNCH,ICICLESPEAR,ICYWIND,IRONDEFENSE,IRONHEAD,LIQUIDATION,PROTECT,REFLECT,REST,REVERSAL,ROUND,SLEEPTALK,SNORE,SUBSTITUTE,TIDALWAVE,CASCADE,WEATHERBALL,WHIRLPOOL,ZENHEADBUTT,EggMoves = AQUARING,BELLYDRUM,DOUBLEEDGE,HEADSMASH,ICICLECRASH,SOAK,EggGroups = Water1,Field,HatchSteps = 6681,Height = 1.4,Weight = 89.0,Color = Red,Shape = BipedalTail,Category = Penguin,Pokedex = This Pokémon is in a constant state of rage. When its fire is extinguished, it becomes much more docile.,FormName = Fire Face,Generation = 8,#-------------------------------</v>
      </c>
    </row>
    <row r="14992" spans="1:5" x14ac:dyDescent="0.25">
      <c r="A14992" t="s">
        <v>5697</v>
      </c>
    </row>
    <row r="14993" spans="1:1" x14ac:dyDescent="0.25">
      <c r="A14993" t="s">
        <v>4</v>
      </c>
    </row>
    <row r="14994" spans="1:1" x14ac:dyDescent="0.25">
      <c r="A14994" t="s">
        <v>5698</v>
      </c>
    </row>
    <row r="14995" spans="1:1" x14ac:dyDescent="0.25">
      <c r="A14995" t="s">
        <v>6</v>
      </c>
    </row>
    <row r="14996" spans="1:1" x14ac:dyDescent="0.25">
      <c r="A14996" t="s">
        <v>175</v>
      </c>
    </row>
    <row r="14997" spans="1:1" x14ac:dyDescent="0.25">
      <c r="A14997" t="s">
        <v>332</v>
      </c>
    </row>
    <row r="14998" spans="1:1" x14ac:dyDescent="0.25">
      <c r="A14998" t="s">
        <v>218</v>
      </c>
    </row>
    <row r="14999" spans="1:1" x14ac:dyDescent="0.25">
      <c r="A14999" t="s">
        <v>2466</v>
      </c>
    </row>
    <row r="15000" spans="1:1" x14ac:dyDescent="0.25">
      <c r="A15000" t="s">
        <v>11</v>
      </c>
    </row>
    <row r="15001" spans="1:1" x14ac:dyDescent="0.25">
      <c r="A15001" t="s">
        <v>5699</v>
      </c>
    </row>
    <row r="15002" spans="1:1" x14ac:dyDescent="0.25">
      <c r="A15002" t="s">
        <v>5700</v>
      </c>
    </row>
    <row r="15003" spans="1:1" x14ac:dyDescent="0.25">
      <c r="A15003" t="s">
        <v>5701</v>
      </c>
    </row>
    <row r="15004" spans="1:1" x14ac:dyDescent="0.25">
      <c r="A15004" t="s">
        <v>5702</v>
      </c>
    </row>
    <row r="15005" spans="1:1" x14ac:dyDescent="0.25">
      <c r="A15005" t="s">
        <v>904</v>
      </c>
    </row>
    <row r="15006" spans="1:1" x14ac:dyDescent="0.25">
      <c r="A15006" t="s">
        <v>4832</v>
      </c>
    </row>
    <row r="15007" spans="1:1" x14ac:dyDescent="0.25">
      <c r="A15007" t="s">
        <v>126</v>
      </c>
    </row>
    <row r="15008" spans="1:1" x14ac:dyDescent="0.25">
      <c r="A15008" t="s">
        <v>5703</v>
      </c>
    </row>
    <row r="15009" spans="1:5" x14ac:dyDescent="0.25">
      <c r="A15009" t="s">
        <v>21</v>
      </c>
    </row>
    <row r="15010" spans="1:5" x14ac:dyDescent="0.25">
      <c r="A15010" t="s">
        <v>112</v>
      </c>
    </row>
    <row r="15011" spans="1:5" x14ac:dyDescent="0.25">
      <c r="A15011" t="s">
        <v>5704</v>
      </c>
    </row>
    <row r="15012" spans="1:5" x14ac:dyDescent="0.25">
      <c r="A15012" t="s">
        <v>5705</v>
      </c>
    </row>
    <row r="15013" spans="1:5" x14ac:dyDescent="0.25">
      <c r="A15013" t="s">
        <v>5706</v>
      </c>
    </row>
    <row r="15014" spans="1:5" x14ac:dyDescent="0.25">
      <c r="A15014" t="s">
        <v>2386</v>
      </c>
    </row>
    <row r="15015" spans="1:5" x14ac:dyDescent="0.25">
      <c r="A15015" t="s">
        <v>1</v>
      </c>
    </row>
    <row r="15016" spans="1:5" x14ac:dyDescent="0.25">
      <c r="A15016" t="s">
        <v>5707</v>
      </c>
      <c r="E15016" t="str">
        <f>A15016&amp;","&amp;A15017&amp;","&amp;A15018&amp;","&amp;A15019&amp;","&amp;A15020&amp;","&amp;A15021&amp;","&amp;A15022&amp;","&amp;A15023&amp;","&amp;A15024&amp;","&amp;A15025&amp;","&amp;A15026&amp;","&amp;A15027&amp;","&amp;A15028&amp;","&amp;A15029&amp;","&amp;A15030&amp;","&amp;A15031&amp;","&amp;A15032&amp;","&amp;A15033&amp;","&amp;A15034&amp;","&amp;A15035&amp;","&amp;A15036&amp;","&amp;A15037&amp;","&amp;A15038&amp;","&amp;A15039&amp;","&amp;A15040</f>
        <v>[EISCUE2],Name = T.Eiscue,Types = ELECTRIC,BaseStats = 75,80,110,65,90,50,GenderRatio = Female50Percent,GrowthRate = Slow,BaseExp = 165,EVs = DEFENSE,2,CatchRate = 60,Happiness = 70,Abilities = ICEFACE,Moves = 1,POWDERSNOW,1,TACKLE,6,MIST,12,WEATHERBALL,18,ICYWIND,24,HEADBUTT,30,AMNESIA,36,FREEZEDRY,42,HAIL,48,AURORAVEIL,54,TIDALWAVE,60,BLIZZARD,TutorMoves = AGILITY,AMNESIA,ATTRACT,AVALANCHE,BLIZZARD,BRINE,SUBMERGE,ENDURE,FACADE,HAIL,HYDROPUMP,ICEBEAM,ICEPUNCH,ICICLESPEAR,ICYWIND,IRONDEFENSE,IRONHEAD,LIQUIDATION,PROTECT,REFLECT,REST,REVERSAL,ROUND,SLEEPTALK,SNORE,SUBSTITUTE,TIDALWAVE,CASCADE,WEATHERBALL,WHIRLPOOL,ZENHEADBUTT,EggMoves = AQUARING,BELLYDRUM,DOUBLEEDGE,HEADSMASH,ICICLECRASH,SOAK,EggGroups = Amorphous,HatchSteps = 6681,Height = 1.4,Weight = 89.0,Color = Gray,Shape = BipedalTail,Category = Penguin,Pokedex = This Pokémon is often used as mobile advertising that walk around urban cities to ensure that people are constantly being force-fed with advertisements.,FormName = TV Face,Generation = 8,#-------------------------------</v>
      </c>
    </row>
    <row r="15017" spans="1:5" x14ac:dyDescent="0.25">
      <c r="A15017" t="s">
        <v>5708</v>
      </c>
    </row>
    <row r="15018" spans="1:5" x14ac:dyDescent="0.25">
      <c r="A15018" t="s">
        <v>2190</v>
      </c>
    </row>
    <row r="15019" spans="1:5" x14ac:dyDescent="0.25">
      <c r="A15019" t="s">
        <v>5698</v>
      </c>
    </row>
    <row r="15020" spans="1:5" x14ac:dyDescent="0.25">
      <c r="A15020" t="s">
        <v>6</v>
      </c>
    </row>
    <row r="15021" spans="1:5" x14ac:dyDescent="0.25">
      <c r="A15021" t="s">
        <v>175</v>
      </c>
    </row>
    <row r="15022" spans="1:5" x14ac:dyDescent="0.25">
      <c r="A15022" t="s">
        <v>332</v>
      </c>
    </row>
    <row r="15023" spans="1:5" x14ac:dyDescent="0.25">
      <c r="A15023" t="s">
        <v>218</v>
      </c>
    </row>
    <row r="15024" spans="1:5" x14ac:dyDescent="0.25">
      <c r="A15024" t="s">
        <v>2466</v>
      </c>
    </row>
    <row r="15025" spans="1:1" x14ac:dyDescent="0.25">
      <c r="A15025" t="s">
        <v>11</v>
      </c>
    </row>
    <row r="15026" spans="1:1" x14ac:dyDescent="0.25">
      <c r="A15026" t="s">
        <v>5699</v>
      </c>
    </row>
    <row r="15027" spans="1:1" x14ac:dyDescent="0.25">
      <c r="A15027" t="s">
        <v>5700</v>
      </c>
    </row>
    <row r="15028" spans="1:1" x14ac:dyDescent="0.25">
      <c r="A15028" t="s">
        <v>5701</v>
      </c>
    </row>
    <row r="15029" spans="1:1" x14ac:dyDescent="0.25">
      <c r="A15029" t="s">
        <v>5702</v>
      </c>
    </row>
    <row r="15030" spans="1:1" x14ac:dyDescent="0.25">
      <c r="A15030" t="s">
        <v>17</v>
      </c>
    </row>
    <row r="15031" spans="1:1" x14ac:dyDescent="0.25">
      <c r="A15031" t="s">
        <v>4832</v>
      </c>
    </row>
    <row r="15032" spans="1:1" x14ac:dyDescent="0.25">
      <c r="A15032" t="s">
        <v>126</v>
      </c>
    </row>
    <row r="15033" spans="1:1" x14ac:dyDescent="0.25">
      <c r="A15033" t="s">
        <v>5703</v>
      </c>
    </row>
    <row r="15034" spans="1:1" x14ac:dyDescent="0.25">
      <c r="A15034" t="s">
        <v>325</v>
      </c>
    </row>
    <row r="15035" spans="1:1" x14ac:dyDescent="0.25">
      <c r="A15035" t="s">
        <v>112</v>
      </c>
    </row>
    <row r="15036" spans="1:1" x14ac:dyDescent="0.25">
      <c r="A15036" t="s">
        <v>5704</v>
      </c>
    </row>
    <row r="15037" spans="1:1" x14ac:dyDescent="0.25">
      <c r="A15037" t="s">
        <v>5709</v>
      </c>
    </row>
    <row r="15038" spans="1:1" x14ac:dyDescent="0.25">
      <c r="A15038" t="s">
        <v>5710</v>
      </c>
    </row>
    <row r="15039" spans="1:1" x14ac:dyDescent="0.25">
      <c r="A15039" t="s">
        <v>2386</v>
      </c>
    </row>
    <row r="15040" spans="1:1" x14ac:dyDescent="0.25">
      <c r="A15040" t="s">
        <v>1</v>
      </c>
    </row>
    <row r="15041" spans="1:5" x14ac:dyDescent="0.25">
      <c r="A15041" t="s">
        <v>5711</v>
      </c>
      <c r="E15041" t="str">
        <f>A15041&amp;","&amp;A15042&amp;","&amp;A15043&amp;","&amp;A15044&amp;","&amp;A15045&amp;","&amp;A15046&amp;","&amp;A15047&amp;","&amp;A15048&amp;","&amp;A15049&amp;","&amp;A15050&amp;","&amp;A15051&amp;","&amp;A15052&amp;","&amp;A15053&amp;","&amp;A15054&amp;","&amp;A15055&amp;","&amp;A15056&amp;","&amp;A15057&amp;","&amp;A15058&amp;","&amp;A15059&amp;","&amp;A15060&amp;","&amp;A15061&amp;","&amp;A15062&amp;","&amp;A15063&amp;","&amp;A15064&amp;","&amp;A15065</f>
        <v>[MISDREAVUS],Name = Misdreavus,Types = LIGHT,SOUND,BaseStats = 80,30,60,85,105,95,GenderRatio = Female50Percent,GrowthRate = Fast,BaseExp = 87,EVs = SPECIAL_DEFENSE,1,CatchRate = 45,Happiness = 35,Abilities = SERENEGRACE,LEVITATE,HiddenAbilities = ETHEREAL,Moves = 1,STACCATO,1,SWEETKISS,4,CRESCENDO,7,HOLYBOLT,10,ECHOEDVOICE,14,RENEWAL,19,HOLYFIRE,23,GUARDIANANGEL,28,HALLELUJAH,32,SWEETNOTHINGS,37,SAFEGUARD,41,CLEANSE,46,REVITALIZE,50,DAZZLINGGLEAM,56,DIVINEVISION,TutorMoves = STREAMRUSH,ALLYSWITCH,ATTRACT,CALMMIND,CHARGEBEAM,CONFIDE,DARKPULSE,DAZZLINGGLEAM,DOUBLETEAM,DREAMEATER,ECHOEDVOICE,EMBARGO,ENDURE,FACADE,FOULPLAY,FRUSTRATION,HEALBELL,HIDDENPOWER,HYPERVOICE,ICYWIND,MAGICCOAT,MAGICROOM,PAINSPLIT,SCORESETTLER,PROTECT,PSYCHIC,PSYCHUP,RAINDANCE,REST,RETURN,ROUND,SHADOWBALL,SHOCKWAVE,SKILLSWAP,SLEEPTALK,SNATCH,SNORE,SPITE,SUBSTITUTE,SUNNYDAY,SWAGGER,SWIFT,TAUNT,TELEKINESIS,THIEF,THUNDER,THUNDERBOLT,THUNDERWAVE,TORMENT,TOXIC,TRICK,TRICKROOM,UPROAR,WILLOWISP,WONDERROOM,EggMoves = DISARMINGVOICE,HOLYWARD,PENANCE,DIVINEPUNISHMENT,REPENTANCE,RAYOFLIGHT,PURIFY,EggGroups = Amorphous,HatchSteps = 6400,Height = 0.7,Weight = 1.0,Color = White,Shape = Head,Habitat = Cave,Category = Heavenly,Pokedex = This Pokemon is able to sing heavenly choirs. Once you have heard its refrains, you feel more pure.,Generation = 2</v>
      </c>
    </row>
    <row r="15042" spans="1:5" x14ac:dyDescent="0.25">
      <c r="A15042" t="s">
        <v>5712</v>
      </c>
    </row>
    <row r="15043" spans="1:5" x14ac:dyDescent="0.25">
      <c r="A15043" t="s">
        <v>5713</v>
      </c>
    </row>
    <row r="15044" spans="1:5" x14ac:dyDescent="0.25">
      <c r="A15044" t="s">
        <v>5714</v>
      </c>
    </row>
    <row r="15045" spans="1:5" x14ac:dyDescent="0.25">
      <c r="A15045" t="s">
        <v>6</v>
      </c>
    </row>
    <row r="15046" spans="1:5" x14ac:dyDescent="0.25">
      <c r="A15046" t="s">
        <v>503</v>
      </c>
    </row>
    <row r="15047" spans="1:5" x14ac:dyDescent="0.25">
      <c r="A15047" t="s">
        <v>424</v>
      </c>
    </row>
    <row r="15048" spans="1:5" x14ac:dyDescent="0.25">
      <c r="A15048" t="s">
        <v>9</v>
      </c>
    </row>
    <row r="15049" spans="1:5" x14ac:dyDescent="0.25">
      <c r="A15049" t="s">
        <v>2233</v>
      </c>
    </row>
    <row r="15050" spans="1:5" x14ac:dyDescent="0.25">
      <c r="A15050" t="s">
        <v>1380</v>
      </c>
    </row>
    <row r="15051" spans="1:5" x14ac:dyDescent="0.25">
      <c r="A15051" t="s">
        <v>5715</v>
      </c>
    </row>
    <row r="15052" spans="1:5" x14ac:dyDescent="0.25">
      <c r="A15052" t="s">
        <v>5716</v>
      </c>
    </row>
    <row r="15053" spans="1:5" x14ac:dyDescent="0.25">
      <c r="A15053" t="s">
        <v>5717</v>
      </c>
    </row>
    <row r="15054" spans="1:5" x14ac:dyDescent="0.25">
      <c r="A15054" t="s">
        <v>5718</v>
      </c>
    </row>
    <row r="15055" spans="1:5" x14ac:dyDescent="0.25">
      <c r="A15055" t="s">
        <v>5719</v>
      </c>
    </row>
    <row r="15056" spans="1:5" x14ac:dyDescent="0.25">
      <c r="A15056" t="s">
        <v>17</v>
      </c>
    </row>
    <row r="15057" spans="1:5" x14ac:dyDescent="0.25">
      <c r="A15057" t="s">
        <v>3291</v>
      </c>
    </row>
    <row r="15058" spans="1:5" x14ac:dyDescent="0.25">
      <c r="A15058" t="s">
        <v>235</v>
      </c>
    </row>
    <row r="15059" spans="1:5" x14ac:dyDescent="0.25">
      <c r="A15059" t="s">
        <v>20</v>
      </c>
    </row>
    <row r="15060" spans="1:5" x14ac:dyDescent="0.25">
      <c r="A15060" t="s">
        <v>636</v>
      </c>
    </row>
    <row r="15061" spans="1:5" x14ac:dyDescent="0.25">
      <c r="A15061" t="s">
        <v>22</v>
      </c>
    </row>
    <row r="15062" spans="1:5" x14ac:dyDescent="0.25">
      <c r="A15062" t="s">
        <v>4111</v>
      </c>
    </row>
    <row r="15063" spans="1:5" x14ac:dyDescent="0.25">
      <c r="A15063" t="s">
        <v>5720</v>
      </c>
    </row>
    <row r="15064" spans="1:5" x14ac:dyDescent="0.25">
      <c r="A15064" t="s">
        <v>5721</v>
      </c>
    </row>
    <row r="15065" spans="1:5" x14ac:dyDescent="0.25">
      <c r="A15065" t="s">
        <v>223</v>
      </c>
    </row>
    <row r="15066" spans="1:5" x14ac:dyDescent="0.25">
      <c r="A15066" t="s">
        <v>5722</v>
      </c>
    </row>
    <row r="15067" spans="1:5" x14ac:dyDescent="0.25">
      <c r="A15067" t="s">
        <v>1</v>
      </c>
    </row>
    <row r="15068" spans="1:5" x14ac:dyDescent="0.25">
      <c r="A15068" t="s">
        <v>5723</v>
      </c>
      <c r="E15068" t="str">
        <f>A15068&amp;","&amp;A15069&amp;","&amp;A15070&amp;","&amp;A15071&amp;","&amp;A15072&amp;","&amp;A15073&amp;","&amp;A15074&amp;","&amp;A15075&amp;","&amp;A15076&amp;","&amp;A15077&amp;","&amp;A15078&amp;","&amp;A15079&amp;","&amp;A15080&amp;","&amp;A15081&amp;","&amp;A15082&amp;","&amp;A15083&amp;","&amp;A15084&amp;","&amp;A15085&amp;","&amp;A15086&amp;","&amp;A15087&amp;","&amp;A15088&amp;","&amp;A15089&amp;","&amp;A15090&amp;","&amp;A15091&amp;","&amp;A15092</f>
        <v>[MISMAGIUS],Name = Mismagius,Types = LIGHT,SOUND,BaseStats = 85,35,60,95,115,105,GenderRatio = Female50Percent,GrowthRate = Fast,BaseExp = 173,EVs = SPECIAL_ATTACK,1,SPECIAL_DEFENSE,1,CatchRate = 45,Happiness = 35,Abilities = SERENEGRACE,LEVITATE,HiddenAbilities = ETHEREAL,Moves = 0,SONGOFPASSION,1,SONGOFPASSION,1,STACCATO,1,SWEETKISS,4,CRESCENDO,7,HOLYBOLT,10,ECHOEDVOICE,14,RENEWAL,19,HOLYFIRE,23,GUARDIANANGEL,28,HALLELUJAH,32,SWEETNOTHINGS,37,SAFEGUARD,41,CLEANSE,46,REVITALIZE,50,DAZZLINGGLEAM,56,DIVINEVISION,TutorMoves = STREAMRUSH,ALLYSWITCH,ATTRACT,CALMMIND,CHARGEBEAM,CONFIDE,DARKPULSE,DAZZLINGGLEAM,DOUBLETEAM,DREAMEATER,ECHOEDVOICE,EMBARGO,ENDURE,ENERGYBALL,FACADE,FOULPLAY,FRUSTRATION,GIGAIMPACT,HEALBELL,HIDDENPOWER,HYPERBEAM,HYPERVOICE,ICYWIND,LASERFOCUS,MAGICCOAT,MAGICROOM,PAINSPLIT,SCORESETTLER,PROTECT,PSYCHIC,PSYCHUP,RAINDANCE,REST,RETURN,ROUND,SHADOWBALL,SHOCKWAVE,SKILLSWAP,SLEEPTALK,SNATCH,SNORE,SPITE,SUBSTITUTE,SUNNYDAY,SWAGGER,SWIFT,TAUNT,TELEKINESIS,THIEF,THUNDER,THUNDERBOLT,THUNDERWAVE,TORMENT,TOXIC,TRICK,TRICKROOM,UPROAR,WILLOWISP,WONDERROOM,EggGroups = Amorphous,HatchSteps = 6400,Height = 0.9,Weight = 4.4,Color = White,Shape = Head,Category = Heavenly,Pokedex = It is said that this Pokemon is able to sing certain songs that have healing properties and can cure certain diseases.,Generation = 4,#-------------------------------,[POLIWAG]</v>
      </c>
    </row>
    <row r="15069" spans="1:5" x14ac:dyDescent="0.25">
      <c r="A15069" t="s">
        <v>5724</v>
      </c>
    </row>
    <row r="15070" spans="1:5" x14ac:dyDescent="0.25">
      <c r="A15070" t="s">
        <v>5713</v>
      </c>
    </row>
    <row r="15071" spans="1:5" x14ac:dyDescent="0.25">
      <c r="A15071" t="s">
        <v>5725</v>
      </c>
    </row>
    <row r="15072" spans="1:5" x14ac:dyDescent="0.25">
      <c r="A15072" t="s">
        <v>6</v>
      </c>
    </row>
    <row r="15073" spans="1:1" x14ac:dyDescent="0.25">
      <c r="A15073" t="s">
        <v>503</v>
      </c>
    </row>
    <row r="15074" spans="1:1" x14ac:dyDescent="0.25">
      <c r="A15074" t="s">
        <v>823</v>
      </c>
    </row>
    <row r="15075" spans="1:1" x14ac:dyDescent="0.25">
      <c r="A15075" t="s">
        <v>1129</v>
      </c>
    </row>
    <row r="15076" spans="1:1" x14ac:dyDescent="0.25">
      <c r="A15076" t="s">
        <v>2233</v>
      </c>
    </row>
    <row r="15077" spans="1:1" x14ac:dyDescent="0.25">
      <c r="A15077" t="s">
        <v>1380</v>
      </c>
    </row>
    <row r="15078" spans="1:1" x14ac:dyDescent="0.25">
      <c r="A15078" t="s">
        <v>5715</v>
      </c>
    </row>
    <row r="15079" spans="1:1" x14ac:dyDescent="0.25">
      <c r="A15079" t="s">
        <v>5716</v>
      </c>
    </row>
    <row r="15080" spans="1:1" x14ac:dyDescent="0.25">
      <c r="A15080" t="s">
        <v>5726</v>
      </c>
    </row>
    <row r="15081" spans="1:1" x14ac:dyDescent="0.25">
      <c r="A15081" t="s">
        <v>5727</v>
      </c>
    </row>
    <row r="15082" spans="1:1" x14ac:dyDescent="0.25">
      <c r="A15082" t="s">
        <v>17</v>
      </c>
    </row>
    <row r="15083" spans="1:1" x14ac:dyDescent="0.25">
      <c r="A15083" t="s">
        <v>3291</v>
      </c>
    </row>
    <row r="15084" spans="1:1" x14ac:dyDescent="0.25">
      <c r="A15084" t="s">
        <v>675</v>
      </c>
    </row>
    <row r="15085" spans="1:1" x14ac:dyDescent="0.25">
      <c r="A15085" t="s">
        <v>5728</v>
      </c>
    </row>
    <row r="15086" spans="1:1" x14ac:dyDescent="0.25">
      <c r="A15086" t="s">
        <v>636</v>
      </c>
    </row>
    <row r="15087" spans="1:1" x14ac:dyDescent="0.25">
      <c r="A15087" t="s">
        <v>22</v>
      </c>
    </row>
    <row r="15088" spans="1:1" x14ac:dyDescent="0.25">
      <c r="A15088" t="s">
        <v>5720</v>
      </c>
    </row>
    <row r="15089" spans="1:5" x14ac:dyDescent="0.25">
      <c r="A15089" t="s">
        <v>5729</v>
      </c>
    </row>
    <row r="15090" spans="1:5" x14ac:dyDescent="0.25">
      <c r="A15090" t="s">
        <v>385</v>
      </c>
    </row>
    <row r="15091" spans="1:5" x14ac:dyDescent="0.25">
      <c r="A15091" t="s">
        <v>1</v>
      </c>
    </row>
    <row r="15092" spans="1:5" x14ac:dyDescent="0.25">
      <c r="A15092" t="s">
        <v>5730</v>
      </c>
      <c r="E15092" t="str">
        <f>A15092&amp;","&amp;A15093&amp;","&amp;A15094&amp;","&amp;A15095&amp;","&amp;A15096&amp;","&amp;A15097&amp;","&amp;A15098&amp;","&amp;A15099&amp;","&amp;A15100&amp;","&amp;A15101&amp;","&amp;A15102&amp;","&amp;A15103&amp;","&amp;A15104&amp;","&amp;A15105&amp;","&amp;A15106&amp;","&amp;A15107&amp;","&amp;A15108&amp;","&amp;A15109&amp;","&amp;A15110&amp;","&amp;A15111&amp;","&amp;A15112&amp;","&amp;A15113&amp;","&amp;A15114&amp;","&amp;A15115&amp;","&amp;A15116</f>
        <v>[POLIWAG],Name = Poliwag,Types = WATER,GROUND,BaseStats = 70,70,30,40,60,30,GenderRatio = Female50Percent,GrowthRate = Parabolic,BaseExp = 60,EVs = HP,1,CatchRate = 255,Happiness = 70,Abilities = DRYSKIN,STORMDRAIN,HiddenAbilities = SWIFTSWIM,Moves = 1,AQUAJET,5,WATERGUN,8,MUDSLAP,11,AQUARING,14,MUDSHOT,18,MUDSHACKLES,22,RAINDANCE,25,WATERPULSE,29,MUDSLIDE,33,BELLYDRUM,37,OCEANBLAST,43,MUDDYWATER,48,WATERPRESSURE,54,GAIAPULSE,61,WATERSPOUT,EggMoves = BULLDOZE,OCTAZOOKA,SNIPESHOT,SCALD,MAGNITUDE,STOMPINGTANTRUM,EARTHPOWER,REST,SURGINGSTRIKES,ROUND,HYPERACUSIS,EggGroups = Water1,HatchSteps = 5355,Height = 0.6,Weight = 12.4,Color = Green,Shape = HeadLegs,Category = Bullfrog,Pokedex = This Pokemon loves mud. If it is away from mud or water for too long however, its skin goes dry and cracks.,Evolutions = POLIWHIRL,Level,25,#-------------------------------,[POLIWHIRL]</v>
      </c>
    </row>
    <row r="15093" spans="1:5" x14ac:dyDescent="0.25">
      <c r="A15093" t="s">
        <v>5731</v>
      </c>
    </row>
    <row r="15094" spans="1:5" x14ac:dyDescent="0.25">
      <c r="A15094" t="s">
        <v>896</v>
      </c>
    </row>
    <row r="15095" spans="1:5" x14ac:dyDescent="0.25">
      <c r="A15095" t="s">
        <v>5732</v>
      </c>
    </row>
    <row r="15096" spans="1:5" x14ac:dyDescent="0.25">
      <c r="A15096" t="s">
        <v>6</v>
      </c>
    </row>
    <row r="15097" spans="1:5" x14ac:dyDescent="0.25">
      <c r="A15097" t="s">
        <v>43</v>
      </c>
    </row>
    <row r="15098" spans="1:5" x14ac:dyDescent="0.25">
      <c r="A15098" t="s">
        <v>478</v>
      </c>
    </row>
    <row r="15099" spans="1:5" x14ac:dyDescent="0.25">
      <c r="A15099" t="s">
        <v>256</v>
      </c>
    </row>
    <row r="15100" spans="1:5" x14ac:dyDescent="0.25">
      <c r="A15100" t="s">
        <v>146</v>
      </c>
    </row>
    <row r="15101" spans="1:5" x14ac:dyDescent="0.25">
      <c r="A15101" t="s">
        <v>11</v>
      </c>
    </row>
    <row r="15102" spans="1:5" x14ac:dyDescent="0.25">
      <c r="A15102" t="s">
        <v>5733</v>
      </c>
    </row>
    <row r="15103" spans="1:5" x14ac:dyDescent="0.25">
      <c r="A15103" t="s">
        <v>5734</v>
      </c>
    </row>
    <row r="15104" spans="1:5" x14ac:dyDescent="0.25">
      <c r="A15104" t="s">
        <v>5735</v>
      </c>
    </row>
    <row r="15105" spans="1:5" x14ac:dyDescent="0.25">
      <c r="A15105" t="s">
        <v>5736</v>
      </c>
    </row>
    <row r="15106" spans="1:5" x14ac:dyDescent="0.25">
      <c r="A15106" t="s">
        <v>3557</v>
      </c>
    </row>
    <row r="15107" spans="1:5" x14ac:dyDescent="0.25">
      <c r="A15107" t="s">
        <v>18</v>
      </c>
    </row>
    <row r="15108" spans="1:5" x14ac:dyDescent="0.25">
      <c r="A15108" t="s">
        <v>19</v>
      </c>
    </row>
    <row r="15109" spans="1:5" x14ac:dyDescent="0.25">
      <c r="A15109" t="s">
        <v>5737</v>
      </c>
    </row>
    <row r="15110" spans="1:5" x14ac:dyDescent="0.25">
      <c r="A15110" t="s">
        <v>237</v>
      </c>
    </row>
    <row r="15111" spans="1:5" x14ac:dyDescent="0.25">
      <c r="A15111" t="s">
        <v>128</v>
      </c>
    </row>
    <row r="15112" spans="1:5" x14ac:dyDescent="0.25">
      <c r="A15112" t="s">
        <v>5738</v>
      </c>
    </row>
    <row r="15113" spans="1:5" x14ac:dyDescent="0.25">
      <c r="A15113" t="s">
        <v>5739</v>
      </c>
    </row>
    <row r="15114" spans="1:5" x14ac:dyDescent="0.25">
      <c r="A15114" t="s">
        <v>5740</v>
      </c>
    </row>
    <row r="15115" spans="1:5" x14ac:dyDescent="0.25">
      <c r="A15115" t="s">
        <v>1</v>
      </c>
    </row>
    <row r="15116" spans="1:5" x14ac:dyDescent="0.25">
      <c r="A15116" t="s">
        <v>5741</v>
      </c>
      <c r="E15116" t="str">
        <f>A15116&amp;","&amp;A15117&amp;","&amp;A15118&amp;","&amp;A15119&amp;","&amp;A15120&amp;","&amp;A15121&amp;","&amp;A15122&amp;","&amp;A15123&amp;","&amp;A15124&amp;","&amp;A15125&amp;","&amp;A15126&amp;","&amp;A15127&amp;","&amp;A15128&amp;","&amp;A15129&amp;","&amp;A15130&amp;","&amp;A15131&amp;","&amp;A15132&amp;","&amp;A15133&amp;","&amp;A15134&amp;","&amp;A15135&amp;","&amp;A15136&amp;","&amp;A15137&amp;","&amp;A15138&amp;","&amp;A15139&amp;","&amp;A15140</f>
        <v>[POLIWHIRL],Name = Poliwhirl,Types = WATER,GROUND,BaseStats = 80,80,55,65,65,40,GenderRatio = Female50Percent,GrowthRate = Parabolic,BaseExp = 135,EVs = HP,1,ATTACK,1,CatchRate = 120,Happiness = 70,Abilities = DRYSKIN,STORMDRAIN,HiddenAbilities = SWIFTSWIM,Moves = 1,AQUAJET,5,WATERGUN,8,MUDSLAP,11,AQUARING,14,MUDSHOT,18,MUDSHACKLES,22,RAINDANCE,25,WATERPULSE,29,MUDSLIDE,33,BELLYDRUM,37,OCEANBLAST,43,MUDDYWATER,48,WATERPRESSURE,54,GAIAPULSE,61,WATERSPOUT,EggGroups = Water1,HatchSteps = 5355,Height = 1.0,Weight = 20.0,Color = Green,Shape = Bipedal,Category = Bullfrog,Pokedex = Poliwhirl are extremely territorial, and produce deep loud bellows to each other to signal their territory. However, they have a soft spot for Poliwag.,WildItemUncommon = KINGSROCK,Evolutions = POLIWRATH,Item,WATERSTONE,POLITOED,Item,ROYALSTONE,#-------------------------------,[POLIWRATH]</v>
      </c>
    </row>
    <row r="15117" spans="1:5" x14ac:dyDescent="0.25">
      <c r="A15117" t="s">
        <v>5742</v>
      </c>
    </row>
    <row r="15118" spans="1:5" x14ac:dyDescent="0.25">
      <c r="A15118" t="s">
        <v>896</v>
      </c>
    </row>
    <row r="15119" spans="1:5" x14ac:dyDescent="0.25">
      <c r="A15119" t="s">
        <v>5743</v>
      </c>
    </row>
    <row r="15120" spans="1:5" x14ac:dyDescent="0.25">
      <c r="A15120" t="s">
        <v>6</v>
      </c>
    </row>
    <row r="15121" spans="1:1" x14ac:dyDescent="0.25">
      <c r="A15121" t="s">
        <v>43</v>
      </c>
    </row>
    <row r="15122" spans="1:1" x14ac:dyDescent="0.25">
      <c r="A15122" t="s">
        <v>5744</v>
      </c>
    </row>
    <row r="15123" spans="1:1" x14ac:dyDescent="0.25">
      <c r="A15123" t="s">
        <v>1414</v>
      </c>
    </row>
    <row r="15124" spans="1:1" x14ac:dyDescent="0.25">
      <c r="A15124" t="s">
        <v>461</v>
      </c>
    </row>
    <row r="15125" spans="1:1" x14ac:dyDescent="0.25">
      <c r="A15125" t="s">
        <v>11</v>
      </c>
    </row>
    <row r="15126" spans="1:1" x14ac:dyDescent="0.25">
      <c r="A15126" t="s">
        <v>5733</v>
      </c>
    </row>
    <row r="15127" spans="1:1" x14ac:dyDescent="0.25">
      <c r="A15127" t="s">
        <v>5734</v>
      </c>
    </row>
    <row r="15128" spans="1:1" x14ac:dyDescent="0.25">
      <c r="A15128" t="s">
        <v>5735</v>
      </c>
    </row>
    <row r="15129" spans="1:1" x14ac:dyDescent="0.25">
      <c r="A15129" t="s">
        <v>3557</v>
      </c>
    </row>
    <row r="15130" spans="1:1" x14ac:dyDescent="0.25">
      <c r="A15130" t="s">
        <v>18</v>
      </c>
    </row>
    <row r="15131" spans="1:1" x14ac:dyDescent="0.25">
      <c r="A15131" t="s">
        <v>75</v>
      </c>
    </row>
    <row r="15132" spans="1:1" x14ac:dyDescent="0.25">
      <c r="A15132" t="s">
        <v>5745</v>
      </c>
    </row>
    <row r="15133" spans="1:1" x14ac:dyDescent="0.25">
      <c r="A15133" t="s">
        <v>237</v>
      </c>
    </row>
    <row r="15134" spans="1:1" x14ac:dyDescent="0.25">
      <c r="A15134" t="s">
        <v>369</v>
      </c>
    </row>
    <row r="15135" spans="1:1" x14ac:dyDescent="0.25">
      <c r="A15135" t="s">
        <v>5738</v>
      </c>
    </row>
    <row r="15136" spans="1:1" x14ac:dyDescent="0.25">
      <c r="A15136" t="s">
        <v>5746</v>
      </c>
    </row>
    <row r="15137" spans="1:5" x14ac:dyDescent="0.25">
      <c r="A15137" t="s">
        <v>5747</v>
      </c>
    </row>
    <row r="15138" spans="1:5" x14ac:dyDescent="0.25">
      <c r="A15138" t="s">
        <v>5748</v>
      </c>
    </row>
    <row r="15139" spans="1:5" x14ac:dyDescent="0.25">
      <c r="A15139" t="s">
        <v>1</v>
      </c>
    </row>
    <row r="15140" spans="1:5" x14ac:dyDescent="0.25">
      <c r="A15140" t="s">
        <v>5749</v>
      </c>
      <c r="E15140" t="str">
        <f>A15140&amp;","&amp;A15141&amp;","&amp;A15142&amp;","&amp;A15143&amp;","&amp;A15144&amp;","&amp;A15145&amp;","&amp;A15146&amp;","&amp;A15147&amp;","&amp;A15148&amp;","&amp;A15149&amp;","&amp;A15150&amp;","&amp;A15151&amp;","&amp;A15152&amp;","&amp;A15153&amp;","&amp;A15154&amp;","&amp;A15155&amp;","&amp;A15156&amp;","&amp;A15157&amp;","&amp;A15158&amp;","&amp;A15159&amp;","&amp;A15160&amp;","&amp;A15161&amp;","&amp;A15162&amp;","&amp;A15163&amp;","&amp;A15164</f>
        <v>[POLIWRATH],Name = Poliwrath,Types = WATER,GROUND,BaseStats = 105,95,75,70,90,75,GenderRatio = Female50Percent,GrowthRate = Parabolic,BaseExp = 230,EVs = HP,2,ATTACK,1,CatchRate = 100,Happiness = 70,Abilities = DRYSKIN,STORMDRAIN,HiddenAbilities = SWIFTSWIM,Moves = 0,OCTOLOCK,1,OCTOLOCK,1,AQUAJET,5,WATERGUN,8,MUDSLAP,11,AQUARING,14,MUDSHOT,18,MUDSHACKLES,22,RAINDANCE,25,WATERPULSE,29,MUDSLIDE,33,BELLYDRUM,37,OCEANBLAST,43,MUDDYWATER,48,WATERPRESSURE,54,GAIAPULSE,61,WATERSPOUT,EggGroups = Water1,HatchSteps = 5355,Height = 1.3,Weight = 54.0,Color = Green,Shape = Bipedal,Category = Bullfrog,Pokedex = These pokemon are a king of their local ecosytem. Even though they are known as kings, they will not hesitate to raze their territory during a fight with a rival.,WildItemUncommon = KINGSROCK,#-------------------------------,[POLITOED],Name = Politoed</v>
      </c>
    </row>
    <row r="15141" spans="1:5" x14ac:dyDescent="0.25">
      <c r="A15141" t="s">
        <v>5750</v>
      </c>
    </row>
    <row r="15142" spans="1:5" x14ac:dyDescent="0.25">
      <c r="A15142" t="s">
        <v>896</v>
      </c>
    </row>
    <row r="15143" spans="1:5" x14ac:dyDescent="0.25">
      <c r="A15143" t="s">
        <v>5751</v>
      </c>
    </row>
    <row r="15144" spans="1:5" x14ac:dyDescent="0.25">
      <c r="A15144" t="s">
        <v>6</v>
      </c>
    </row>
    <row r="15145" spans="1:5" x14ac:dyDescent="0.25">
      <c r="A15145" t="s">
        <v>43</v>
      </c>
    </row>
    <row r="15146" spans="1:5" x14ac:dyDescent="0.25">
      <c r="A15146" t="s">
        <v>1847</v>
      </c>
    </row>
    <row r="15147" spans="1:5" x14ac:dyDescent="0.25">
      <c r="A15147" t="s">
        <v>5752</v>
      </c>
    </row>
    <row r="15148" spans="1:5" x14ac:dyDescent="0.25">
      <c r="A15148" t="s">
        <v>32</v>
      </c>
    </row>
    <row r="15149" spans="1:5" x14ac:dyDescent="0.25">
      <c r="A15149" t="s">
        <v>11</v>
      </c>
    </row>
    <row r="15150" spans="1:5" x14ac:dyDescent="0.25">
      <c r="A15150" t="s">
        <v>5733</v>
      </c>
    </row>
    <row r="15151" spans="1:5" x14ac:dyDescent="0.25">
      <c r="A15151" t="s">
        <v>5734</v>
      </c>
    </row>
    <row r="15152" spans="1:5" x14ac:dyDescent="0.25">
      <c r="A15152" t="s">
        <v>5753</v>
      </c>
    </row>
    <row r="15153" spans="1:5" x14ac:dyDescent="0.25">
      <c r="A15153" t="s">
        <v>3557</v>
      </c>
    </row>
    <row r="15154" spans="1:5" x14ac:dyDescent="0.25">
      <c r="A15154" t="s">
        <v>18</v>
      </c>
    </row>
    <row r="15155" spans="1:5" x14ac:dyDescent="0.25">
      <c r="A15155" t="s">
        <v>90</v>
      </c>
    </row>
    <row r="15156" spans="1:5" x14ac:dyDescent="0.25">
      <c r="A15156" t="s">
        <v>1941</v>
      </c>
    </row>
    <row r="15157" spans="1:5" x14ac:dyDescent="0.25">
      <c r="A15157" t="s">
        <v>237</v>
      </c>
    </row>
    <row r="15158" spans="1:5" x14ac:dyDescent="0.25">
      <c r="A15158" t="s">
        <v>369</v>
      </c>
    </row>
    <row r="15159" spans="1:5" x14ac:dyDescent="0.25">
      <c r="A15159" t="s">
        <v>5738</v>
      </c>
    </row>
    <row r="15160" spans="1:5" x14ac:dyDescent="0.25">
      <c r="A15160" t="s">
        <v>5754</v>
      </c>
    </row>
    <row r="15161" spans="1:5" x14ac:dyDescent="0.25">
      <c r="A15161" t="s">
        <v>5747</v>
      </c>
    </row>
    <row r="15162" spans="1:5" x14ac:dyDescent="0.25">
      <c r="A15162" t="s">
        <v>1</v>
      </c>
    </row>
    <row r="15163" spans="1:5" x14ac:dyDescent="0.25">
      <c r="A15163" t="s">
        <v>5755</v>
      </c>
      <c r="E15163" t="str">
        <f>A15163&amp;","&amp;A15164&amp;","&amp;A15165&amp;","&amp;A15166&amp;","&amp;A15167&amp;","&amp;A15168&amp;","&amp;A15169&amp;","&amp;A15170&amp;","&amp;A15171&amp;","&amp;A15172&amp;","&amp;A15173&amp;","&amp;A15174&amp;","&amp;A15175&amp;","&amp;A15176&amp;","&amp;A15177&amp;","&amp;A15178&amp;","&amp;A15179&amp;","&amp;A15180&amp;","&amp;A15181&amp;","&amp;A15182&amp;","&amp;A15183&amp;","&amp;A15184&amp;","&amp;A15185&amp;","&amp;A15186&amp;","&amp;A15187</f>
        <v>[POLITOED],Name = Politoed,Types = WATER,FIGHTING,BaseStats = 90,110,95,70,55,80,GenderRatio = Female50Percent,GrowthRate = Parabolic,BaseExp = 225,EVs = SPECIAL_DEFENSE,3,CatchRate = 100,Happiness = 70,Abilities = WATERABSORB,DAMP,HiddenAbilities = DRIZZLE,Moves = 0,SWORDSTRIKE,1,SWORDSTRIKE,1,AQUAJET,5,QUICKGUARD,8,WATERWHIP,11,AQUARING,14,FLIPTURN,18,SURGINGSTRIKES,22,SWORDSDANCE,25,ACHILLESHEEL,29,PARRY,33,BELLYDRUM,37,SECRETSWORD,43,SACREDSWORD,48,WATERPRESSURE,54,SMARTBLADE,61,OCEANWRATH,EggGroups = Water1,HatchSteps = 5355,Height = 1.1,Weight = 33.9,Color = Green,Shape = Bipedal,Category = Knight,Pokedex = Politoed wields the legendary sword, Masamune. It seeks to avenge its fallen comrade by defeating Lucario.,WildItemUncommon = KINGSROCK,#-------------------------------,[PHANTUMP],Name = Phantump</v>
      </c>
    </row>
    <row r="15164" spans="1:5" x14ac:dyDescent="0.25">
      <c r="A15164" t="s">
        <v>5756</v>
      </c>
    </row>
    <row r="15165" spans="1:5" x14ac:dyDescent="0.25">
      <c r="A15165" t="s">
        <v>5757</v>
      </c>
    </row>
    <row r="15166" spans="1:5" x14ac:dyDescent="0.25">
      <c r="A15166" t="s">
        <v>5758</v>
      </c>
    </row>
    <row r="15167" spans="1:5" x14ac:dyDescent="0.25">
      <c r="A15167" t="s">
        <v>6</v>
      </c>
    </row>
    <row r="15168" spans="1:5" x14ac:dyDescent="0.25">
      <c r="A15168" t="s">
        <v>43</v>
      </c>
    </row>
    <row r="15169" spans="1:1" x14ac:dyDescent="0.25">
      <c r="A15169" t="s">
        <v>108</v>
      </c>
    </row>
    <row r="15170" spans="1:1" x14ac:dyDescent="0.25">
      <c r="A15170" t="s">
        <v>2368</v>
      </c>
    </row>
    <row r="15171" spans="1:1" x14ac:dyDescent="0.25">
      <c r="A15171" t="s">
        <v>32</v>
      </c>
    </row>
    <row r="15172" spans="1:1" x14ac:dyDescent="0.25">
      <c r="A15172" t="s">
        <v>11</v>
      </c>
    </row>
    <row r="15173" spans="1:1" x14ac:dyDescent="0.25">
      <c r="A15173" t="s">
        <v>5759</v>
      </c>
    </row>
    <row r="15174" spans="1:1" x14ac:dyDescent="0.25">
      <c r="A15174" t="s">
        <v>1763</v>
      </c>
    </row>
    <row r="15175" spans="1:1" x14ac:dyDescent="0.25">
      <c r="A15175" t="s">
        <v>5760</v>
      </c>
    </row>
    <row r="15176" spans="1:1" x14ac:dyDescent="0.25">
      <c r="A15176" t="s">
        <v>3557</v>
      </c>
    </row>
    <row r="15177" spans="1:1" x14ac:dyDescent="0.25">
      <c r="A15177" t="s">
        <v>18</v>
      </c>
    </row>
    <row r="15178" spans="1:1" x14ac:dyDescent="0.25">
      <c r="A15178" t="s">
        <v>195</v>
      </c>
    </row>
    <row r="15179" spans="1:1" x14ac:dyDescent="0.25">
      <c r="A15179" t="s">
        <v>5761</v>
      </c>
    </row>
    <row r="15180" spans="1:1" x14ac:dyDescent="0.25">
      <c r="A15180" t="s">
        <v>237</v>
      </c>
    </row>
    <row r="15181" spans="1:1" x14ac:dyDescent="0.25">
      <c r="A15181" t="s">
        <v>369</v>
      </c>
    </row>
    <row r="15182" spans="1:1" x14ac:dyDescent="0.25">
      <c r="A15182" t="s">
        <v>5762</v>
      </c>
    </row>
    <row r="15183" spans="1:1" x14ac:dyDescent="0.25">
      <c r="A15183" t="s">
        <v>5763</v>
      </c>
    </row>
    <row r="15184" spans="1:1" x14ac:dyDescent="0.25">
      <c r="A15184" t="s">
        <v>5747</v>
      </c>
    </row>
    <row r="15185" spans="1:5" x14ac:dyDescent="0.25">
      <c r="A15185" t="s">
        <v>1</v>
      </c>
    </row>
    <row r="15186" spans="1:5" x14ac:dyDescent="0.25">
      <c r="A15186" t="s">
        <v>5764</v>
      </c>
      <c r="E15186" t="str">
        <f>A15186&amp;","&amp;A15187&amp;","&amp;A15188&amp;","&amp;A15189&amp;","&amp;A15190&amp;","&amp;A15191&amp;","&amp;A15192&amp;","&amp;A15193&amp;","&amp;A15194&amp;","&amp;A15195&amp;","&amp;A15196&amp;","&amp;A15197&amp;","&amp;A15198&amp;","&amp;A15199&amp;","&amp;A15200&amp;","&amp;A15201&amp;","&amp;A15202&amp;","&amp;A15203&amp;","&amp;A15204&amp;","&amp;A15205&amp;","&amp;A15206&amp;","&amp;A15207&amp;","&amp;A15208&amp;","&amp;A15209&amp;","&amp;A15210</f>
        <v>[PHANTUMP],Name = Phantump,Types = GRASS,FIRE,BaseStats = 43,70,48,33,60,55,GenderRatio = Female50Percent,GrowthRate = Medium,BaseExp = 62,EVs = ATTACK,1,CatchRate = 150,Happiness = 70,Abilities = DROUGHT,STORMDRAIN,HiddenAbilities = LONGREACH,Moves = 1,ASTONISH,1,BRANCHPOKE,4,FIREBALL,7,LEECHSEED,11,HYPNOSIS,16,BULLETSEED,20,FLAMEWHEEL,24,WILLOWISP,28,CRUELWHIP,32,CONFUSERAY,36,HORNLEECH,40,INGRAIN,44,WOODHAMMER,48,GROWTH,52,PYROBALL,TutorMoves = ALLYSWITCH,ATTRACT,BULLDOZE,CONFIDE,CUT,DARKPULSE,DIG,DOUBLETEAM,DREAMEATER,ENDURE,ENERGYBALL,FACADE,FOULPLAY,FRUSTRATION,GIGADRAIN,GRASSKNOT,GRASSYGLIDE,HEX,HIDDENPOWER,IMPRISON,MAGICALLEAF,MAGICCOAT,NATUREPOWER,PAINSPLIT,PHANTOMFORCE,POISONJAB,POLTERGEIST,PROTECT,PSYCHIC,REFLECT,REST,RETURN,ROCKSLIDE,ROCKSMASH,ROLEPLAY,ROUND,SAFEGUARD,PEPPERBURST,SHADOWBALL,SHADOWCLAW,SKILLSWAP,SLEEPTALK,SNORE,SOLARBEAM,SPITE,BRUTEFORCE,SUBSTITUTE,SUNNYDAY,SWAGGER,TELEKINESIS,THIEF,TOXIC,TRICK,TRICKROOM,VENOMDRENCH,WILLOWISP,WORRYSEED,EggMoves = FLAMEVOLLEY,ASSURANCE,SPIKYSHIELD,THORNPRISON,VEXINGVINES,ANCIENTFIRE,SUNNYDAY,FIERYDANCE,WEATHERBALL,EggGroups = Grass,Amorphous,HatchSteps = 5120,Height = 0.4,Weight = 7.0,Color = White,Shape = HeadArms,Category = Burning Bush,Pokedex = When this Pokemon was first seen burning, it was said to be a message from a god.,Generation = 6,Evolutions = TREVENANT,Item,LINKSTONE</v>
      </c>
    </row>
    <row r="15187" spans="1:5" x14ac:dyDescent="0.25">
      <c r="A15187" t="s">
        <v>5765</v>
      </c>
    </row>
    <row r="15188" spans="1:5" x14ac:dyDescent="0.25">
      <c r="A15188" t="s">
        <v>2432</v>
      </c>
    </row>
    <row r="15189" spans="1:5" x14ac:dyDescent="0.25">
      <c r="A15189" t="s">
        <v>5766</v>
      </c>
    </row>
    <row r="15190" spans="1:5" x14ac:dyDescent="0.25">
      <c r="A15190" t="s">
        <v>6</v>
      </c>
    </row>
    <row r="15191" spans="1:5" x14ac:dyDescent="0.25">
      <c r="A15191" t="s">
        <v>7</v>
      </c>
    </row>
    <row r="15192" spans="1:5" x14ac:dyDescent="0.25">
      <c r="A15192" t="s">
        <v>84</v>
      </c>
    </row>
    <row r="15193" spans="1:5" x14ac:dyDescent="0.25">
      <c r="A15193" t="s">
        <v>145</v>
      </c>
    </row>
    <row r="15194" spans="1:5" x14ac:dyDescent="0.25">
      <c r="A15194" t="s">
        <v>2981</v>
      </c>
    </row>
    <row r="15195" spans="1:5" x14ac:dyDescent="0.25">
      <c r="A15195" t="s">
        <v>11</v>
      </c>
    </row>
    <row r="15196" spans="1:5" x14ac:dyDescent="0.25">
      <c r="A15196" t="s">
        <v>5767</v>
      </c>
    </row>
    <row r="15197" spans="1:5" x14ac:dyDescent="0.25">
      <c r="A15197" t="s">
        <v>1937</v>
      </c>
    </row>
    <row r="15198" spans="1:5" x14ac:dyDescent="0.25">
      <c r="A15198" t="s">
        <v>5768</v>
      </c>
    </row>
    <row r="15199" spans="1:5" x14ac:dyDescent="0.25">
      <c r="A15199" t="s">
        <v>5769</v>
      </c>
    </row>
    <row r="15200" spans="1:5" x14ac:dyDescent="0.25">
      <c r="A15200" t="s">
        <v>5770</v>
      </c>
    </row>
    <row r="15201" spans="1:5" x14ac:dyDescent="0.25">
      <c r="A15201" t="s">
        <v>5771</v>
      </c>
    </row>
    <row r="15202" spans="1:5" x14ac:dyDescent="0.25">
      <c r="A15202" t="s">
        <v>614</v>
      </c>
    </row>
    <row r="15203" spans="1:5" x14ac:dyDescent="0.25">
      <c r="A15203" t="s">
        <v>484</v>
      </c>
    </row>
    <row r="15204" spans="1:5" x14ac:dyDescent="0.25">
      <c r="A15204" t="s">
        <v>1034</v>
      </c>
    </row>
    <row r="15205" spans="1:5" x14ac:dyDescent="0.25">
      <c r="A15205" t="s">
        <v>636</v>
      </c>
    </row>
    <row r="15206" spans="1:5" x14ac:dyDescent="0.25">
      <c r="A15206" t="s">
        <v>77</v>
      </c>
    </row>
    <row r="15207" spans="1:5" x14ac:dyDescent="0.25">
      <c r="A15207" t="s">
        <v>5772</v>
      </c>
    </row>
    <row r="15208" spans="1:5" x14ac:dyDescent="0.25">
      <c r="A15208" t="s">
        <v>5773</v>
      </c>
    </row>
    <row r="15209" spans="1:5" x14ac:dyDescent="0.25">
      <c r="A15209" t="s">
        <v>296</v>
      </c>
    </row>
    <row r="15210" spans="1:5" x14ac:dyDescent="0.25">
      <c r="A15210" t="s">
        <v>5774</v>
      </c>
    </row>
    <row r="15211" spans="1:5" x14ac:dyDescent="0.25">
      <c r="A15211" t="s">
        <v>1</v>
      </c>
    </row>
    <row r="15212" spans="1:5" x14ac:dyDescent="0.25">
      <c r="A15212" t="s">
        <v>5775</v>
      </c>
      <c r="E15212" t="str">
        <f>A15212&amp;","&amp;A15213&amp;","&amp;A15214&amp;","&amp;A15215&amp;","&amp;A15216&amp;","&amp;A15217&amp;","&amp;A15218&amp;","&amp;A15219&amp;","&amp;A15220&amp;","&amp;A15221&amp;","&amp;A15222&amp;","&amp;A15223&amp;","&amp;A15224&amp;","&amp;A15225&amp;","&amp;A15226&amp;","&amp;A15227&amp;","&amp;A15228&amp;","&amp;A15229&amp;","&amp;A15230&amp;","&amp;A15231&amp;","&amp;A15232&amp;","&amp;A15233&amp;","&amp;A15234&amp;","&amp;A15235&amp;","&amp;A15236</f>
        <v>[TREVENANT],Name = Trevenant,Types = GRASS,FIRE,BaseStats = 85,95,76,46,90,82,GenderRatio = Female50Percent,GrowthRate = Medium,BaseExp = 166,EVs = ATTACK,2,CatchRate = 150,Happiness = 70,Abilities = DROUGHT,STORMDRAIN,HiddenAbilities = LONGREACH,Moves = 0,STRANDINGROOTS,1,STRANDINGROOTS,1,ASTONISH,1,BRANCHPOKE,4,FIREBALL,7,LEECHSEED,11,HYPNOSIS,16,BULLETSEED,20,FLAMEWHEEL,24,WILLOWISP,28,CRUELWHIP,32,CONFUSERAY,36,HORNLEECH,40,INGRAIN,44,WOODHAMMER,48,GROWTH,52,PYROBALL,TutorMoves = ALLYSWITCH,ATTRACT,BLOCK,BRUTALSWING,BULLDOZE,CALMMIND,CONFIDE,CUT,DARKPULSE,DIG,DOUBLETEAM,DRAINPUNCH,DREAMEATER,EARTHQUAKE,ENDURE,ENERGYBALL,FACADE,FOCUSBLAST,FOULPLAY,FRUSTRATION,GIGADRAIN,GIGAIMPACT,GRASSKNOT,GRASSYGLIDE,HEX,HIDDENPOWER,HYPERBEAM,IMPRISON,LEAFSTORM,MAGICALLEAF,MAGICCOAT,NATUREPOWER,PAINSPLIT,PHANTOMFORCE,POISONJAB,POLTERGEIST,POWERUPPUNCH,PROTECT,PSYCHIC,REFLECT,REST,RETURN,ROCKSLIDE,ROCKSMASH,ROLEPLAY,ROUND,SAFEGUARD,PEPPERBURST,SHADOWBALL,SHADOWCLAW,SKILLSWAP,SLEEPTALK,SNORE,SOLARBEAM,SPITE,BRUTEFORCE,SUBSTITUTE,SUNNYDAY,SWAGGER,TELEKINESIS,THIEF,TOXIC,TRICK,TRICKROOM,VENOMDRENCH,WILLOWISP,WORRYSEED,XSCISSOR,EggGroups = Grass,Amorphous,HatchSteps = 5120,Height = 1.5,Weight = 71.0,Color = White,Shape = Multiped,Category = Burning Bush,Pokedex = This Pokemon is able to spontaneously start burning and suppress the flames at will.,Generation = 6,#-------------------------------,[TYROGUE]</v>
      </c>
    </row>
    <row r="15213" spans="1:5" x14ac:dyDescent="0.25">
      <c r="A15213" t="s">
        <v>5776</v>
      </c>
    </row>
    <row r="15214" spans="1:5" x14ac:dyDescent="0.25">
      <c r="A15214" t="s">
        <v>2432</v>
      </c>
    </row>
    <row r="15215" spans="1:5" x14ac:dyDescent="0.25">
      <c r="A15215" t="s">
        <v>5777</v>
      </c>
    </row>
    <row r="15216" spans="1:5" x14ac:dyDescent="0.25">
      <c r="A15216" t="s">
        <v>6</v>
      </c>
    </row>
    <row r="15217" spans="1:1" x14ac:dyDescent="0.25">
      <c r="A15217" t="s">
        <v>7</v>
      </c>
    </row>
    <row r="15218" spans="1:1" x14ac:dyDescent="0.25">
      <c r="A15218" t="s">
        <v>579</v>
      </c>
    </row>
    <row r="15219" spans="1:1" x14ac:dyDescent="0.25">
      <c r="A15219" t="s">
        <v>164</v>
      </c>
    </row>
    <row r="15220" spans="1:1" x14ac:dyDescent="0.25">
      <c r="A15220" t="s">
        <v>2981</v>
      </c>
    </row>
    <row r="15221" spans="1:1" x14ac:dyDescent="0.25">
      <c r="A15221" t="s">
        <v>11</v>
      </c>
    </row>
    <row r="15222" spans="1:1" x14ac:dyDescent="0.25">
      <c r="A15222" t="s">
        <v>5767</v>
      </c>
    </row>
    <row r="15223" spans="1:1" x14ac:dyDescent="0.25">
      <c r="A15223" t="s">
        <v>1937</v>
      </c>
    </row>
    <row r="15224" spans="1:1" x14ac:dyDescent="0.25">
      <c r="A15224" t="s">
        <v>5778</v>
      </c>
    </row>
    <row r="15225" spans="1:1" x14ac:dyDescent="0.25">
      <c r="A15225" t="s">
        <v>5779</v>
      </c>
    </row>
    <row r="15226" spans="1:1" x14ac:dyDescent="0.25">
      <c r="A15226" t="s">
        <v>5771</v>
      </c>
    </row>
    <row r="15227" spans="1:1" x14ac:dyDescent="0.25">
      <c r="A15227" t="s">
        <v>614</v>
      </c>
    </row>
    <row r="15228" spans="1:1" x14ac:dyDescent="0.25">
      <c r="A15228" t="s">
        <v>110</v>
      </c>
    </row>
    <row r="15229" spans="1:1" x14ac:dyDescent="0.25">
      <c r="A15229" t="s">
        <v>5780</v>
      </c>
    </row>
    <row r="15230" spans="1:1" x14ac:dyDescent="0.25">
      <c r="A15230" t="s">
        <v>636</v>
      </c>
    </row>
    <row r="15231" spans="1:1" x14ac:dyDescent="0.25">
      <c r="A15231" t="s">
        <v>1011</v>
      </c>
    </row>
    <row r="15232" spans="1:1" x14ac:dyDescent="0.25">
      <c r="A15232" t="s">
        <v>5772</v>
      </c>
    </row>
    <row r="15233" spans="1:5" x14ac:dyDescent="0.25">
      <c r="A15233" t="s">
        <v>5781</v>
      </c>
    </row>
    <row r="15234" spans="1:5" x14ac:dyDescent="0.25">
      <c r="A15234" t="s">
        <v>296</v>
      </c>
    </row>
    <row r="15235" spans="1:5" x14ac:dyDescent="0.25">
      <c r="A15235" t="s">
        <v>1</v>
      </c>
    </row>
    <row r="15236" spans="1:5" x14ac:dyDescent="0.25">
      <c r="A15236" t="s">
        <v>5782</v>
      </c>
      <c r="E15236" t="str">
        <f>A15236&amp;","&amp;A15237&amp;","&amp;A15238&amp;","&amp;A15239&amp;","&amp;A15240&amp;","&amp;A15241&amp;","&amp;A15242&amp;","&amp;A15243&amp;","&amp;A15244&amp;","&amp;A15245&amp;","&amp;A15246&amp;","&amp;A15247&amp;","&amp;A15248&amp;","&amp;A15249&amp;","&amp;A15250&amp;","&amp;A15251&amp;","&amp;A15252&amp;","&amp;A15253&amp;","&amp;A15254&amp;","&amp;A15255&amp;","&amp;A15256&amp;","&amp;A15257&amp;","&amp;A15258&amp;","&amp;A15259&amp;","&amp;A15260</f>
        <v>[TYROGUE],Name = Tyrogue,Types = FIGHTING,NORMAL,BaseStats = 35,35,35,35,35,35,GenderRatio = AlwaysMale,GrowthRate = Medium,BaseExp = 42,EVs = ATTACK,1,CatchRate = 100,Happiness = 50,Abilities = SCRAPPY,LONGREACH,HiddenAbilities = NOGUARD,Moves = 1,TACKLE,1,HELPINGHAND,4,FAKEOUT,7,FOCUSENERGY,10,POWERUPPUNCH,14,MACHPUNCH,18,BULKUP,23,ACHILLESHEEL,28,COVET,32,VITALTHROW,37,COURTCHANGE,41,RAPIDSTRIKE,45,RETURN,49,SUPERPOWER,EggMoves = BRUTEFORCE,MEDITATE,BULLETPUNCH,WORKUP,BESTOW,CIRCLETHROW,HIGHJUMPKICK,VACUUMWAVE,CHIORB,ENDURE,EggGroups = Undiscovered,HatchSteps = 6630,Height = 0.7,Weight = 21.0,Color = Yellow,Shape = Bipedal,Category = Ordinary,Pokedex = This Pokemon is said to be the alter-ego and secret identity of a famous superhero...,Evolutions = HITMONLEE,Item,WINDSTONE,HITMONCHAN,Item,FIRESTONE,HITMONTOP,Item,THUNDERSTONE,#-------------------------------,[HITMONLEE]</v>
      </c>
    </row>
    <row r="15237" spans="1:5" x14ac:dyDescent="0.25">
      <c r="A15237" t="s">
        <v>5783</v>
      </c>
    </row>
    <row r="15238" spans="1:5" x14ac:dyDescent="0.25">
      <c r="A15238" t="s">
        <v>1874</v>
      </c>
    </row>
    <row r="15239" spans="1:5" x14ac:dyDescent="0.25">
      <c r="A15239" t="s">
        <v>5784</v>
      </c>
    </row>
    <row r="15240" spans="1:5" x14ac:dyDescent="0.25">
      <c r="A15240" t="s">
        <v>341</v>
      </c>
    </row>
    <row r="15241" spans="1:5" x14ac:dyDescent="0.25">
      <c r="A15241" t="s">
        <v>7</v>
      </c>
    </row>
    <row r="15242" spans="1:5" x14ac:dyDescent="0.25">
      <c r="A15242" t="s">
        <v>3677</v>
      </c>
    </row>
    <row r="15243" spans="1:5" x14ac:dyDescent="0.25">
      <c r="A15243" t="s">
        <v>145</v>
      </c>
    </row>
    <row r="15244" spans="1:5" x14ac:dyDescent="0.25">
      <c r="A15244" t="s">
        <v>32</v>
      </c>
    </row>
    <row r="15245" spans="1:5" x14ac:dyDescent="0.25">
      <c r="A15245" t="s">
        <v>996</v>
      </c>
    </row>
    <row r="15246" spans="1:5" x14ac:dyDescent="0.25">
      <c r="A15246" t="s">
        <v>5785</v>
      </c>
    </row>
    <row r="15247" spans="1:5" x14ac:dyDescent="0.25">
      <c r="A15247" t="s">
        <v>5786</v>
      </c>
    </row>
    <row r="15248" spans="1:5" x14ac:dyDescent="0.25">
      <c r="A15248" t="s">
        <v>5787</v>
      </c>
    </row>
    <row r="15249" spans="1:5" x14ac:dyDescent="0.25">
      <c r="A15249" t="s">
        <v>5788</v>
      </c>
    </row>
    <row r="15250" spans="1:5" x14ac:dyDescent="0.25">
      <c r="A15250" t="s">
        <v>1141</v>
      </c>
    </row>
    <row r="15251" spans="1:5" x14ac:dyDescent="0.25">
      <c r="A15251" t="s">
        <v>208</v>
      </c>
    </row>
    <row r="15252" spans="1:5" x14ac:dyDescent="0.25">
      <c r="A15252" t="s">
        <v>235</v>
      </c>
    </row>
    <row r="15253" spans="1:5" x14ac:dyDescent="0.25">
      <c r="A15253" t="s">
        <v>5434</v>
      </c>
    </row>
    <row r="15254" spans="1:5" x14ac:dyDescent="0.25">
      <c r="A15254" t="s">
        <v>292</v>
      </c>
    </row>
    <row r="15255" spans="1:5" x14ac:dyDescent="0.25">
      <c r="A15255" t="s">
        <v>369</v>
      </c>
    </row>
    <row r="15256" spans="1:5" x14ac:dyDescent="0.25">
      <c r="A15256" t="s">
        <v>5789</v>
      </c>
    </row>
    <row r="15257" spans="1:5" x14ac:dyDescent="0.25">
      <c r="A15257" t="s">
        <v>5790</v>
      </c>
    </row>
    <row r="15258" spans="1:5" x14ac:dyDescent="0.25">
      <c r="A15258" t="s">
        <v>5791</v>
      </c>
    </row>
    <row r="15259" spans="1:5" x14ac:dyDescent="0.25">
      <c r="A15259" t="s">
        <v>1</v>
      </c>
    </row>
    <row r="15260" spans="1:5" x14ac:dyDescent="0.25">
      <c r="A15260" t="s">
        <v>5792</v>
      </c>
      <c r="E15260" t="str">
        <f>A15260&amp;","&amp;A15261&amp;","&amp;A15262&amp;","&amp;A15263&amp;","&amp;A15264&amp;","&amp;A15265&amp;","&amp;A15266&amp;","&amp;A15267&amp;","&amp;A15268&amp;","&amp;A15269&amp;","&amp;A15270&amp;","&amp;A15271&amp;","&amp;A15272&amp;","&amp;A15273&amp;","&amp;A15274&amp;","&amp;A15275&amp;","&amp;A15276&amp;","&amp;A15277&amp;","&amp;A15278&amp;","&amp;A15279&amp;","&amp;A15280&amp;","&amp;A15281&amp;","&amp;A15282&amp;","&amp;A15283&amp;","&amp;A15284</f>
        <v>[HITMONLEE],Name = Hitmonlee,Types = PSYCHIC,FLYING,BaseStats = 50,120,87,110,35,53,GenderRatio = AlwaysMale,GrowthRate = Medium,BaseExp = 159,EVs = SPEED,2,CatchRate = 100,Happiness = 50,Abilities = LIMBER,LONGREACH,HiddenAbilities = SPEEDBOOST,Moves = 0,STREAMRUSH,1,STREAMRUSH,1,TACKLE,1,HELPINGHAND,4,FAKEOUT,7,FOCUSENERGY,10,GLIDE,14,AERIALACE,18,BULKUP,23,MINDBLAST,28,ACROBATICS,32,ZENHEADBUTT,37,TAILWIND,41,MINDDRAIN,45,SKYDIVE,49,SUPERPOWER,EggGroups = Humanlike,HatchSteps = 6630,Height = 1.5,Weight = 49.8,Color = Pink,Shape = Bipedal,Category = Superhero,Pokedex = This Pokemon is a superhero that is capable of flight and also uses psychic attacks from afar.,#-------------------------------,[HITMONCHAN],Name = Hitmonchan,Types = FIRE,FIGHTING</v>
      </c>
    </row>
    <row r="15261" spans="1:5" x14ac:dyDescent="0.25">
      <c r="A15261" t="s">
        <v>5793</v>
      </c>
    </row>
    <row r="15262" spans="1:5" x14ac:dyDescent="0.25">
      <c r="A15262" t="s">
        <v>5794</v>
      </c>
    </row>
    <row r="15263" spans="1:5" x14ac:dyDescent="0.25">
      <c r="A15263" t="s">
        <v>5795</v>
      </c>
    </row>
    <row r="15264" spans="1:5" x14ac:dyDescent="0.25">
      <c r="A15264" t="s">
        <v>341</v>
      </c>
    </row>
    <row r="15265" spans="1:1" x14ac:dyDescent="0.25">
      <c r="A15265" t="s">
        <v>7</v>
      </c>
    </row>
    <row r="15266" spans="1:1" x14ac:dyDescent="0.25">
      <c r="A15266" t="s">
        <v>405</v>
      </c>
    </row>
    <row r="15267" spans="1:1" x14ac:dyDescent="0.25">
      <c r="A15267" t="s">
        <v>136</v>
      </c>
    </row>
    <row r="15268" spans="1:1" x14ac:dyDescent="0.25">
      <c r="A15268" t="s">
        <v>32</v>
      </c>
    </row>
    <row r="15269" spans="1:1" x14ac:dyDescent="0.25">
      <c r="A15269" t="s">
        <v>996</v>
      </c>
    </row>
    <row r="15270" spans="1:1" x14ac:dyDescent="0.25">
      <c r="A15270" t="s">
        <v>5796</v>
      </c>
    </row>
    <row r="15271" spans="1:1" x14ac:dyDescent="0.25">
      <c r="A15271" t="s">
        <v>1685</v>
      </c>
    </row>
    <row r="15272" spans="1:1" x14ac:dyDescent="0.25">
      <c r="A15272" t="s">
        <v>5797</v>
      </c>
    </row>
    <row r="15273" spans="1:1" x14ac:dyDescent="0.25">
      <c r="A15273" t="s">
        <v>885</v>
      </c>
    </row>
    <row r="15274" spans="1:1" x14ac:dyDescent="0.25">
      <c r="A15274" t="s">
        <v>208</v>
      </c>
    </row>
    <row r="15275" spans="1:1" x14ac:dyDescent="0.25">
      <c r="A15275" t="s">
        <v>110</v>
      </c>
    </row>
    <row r="15276" spans="1:1" x14ac:dyDescent="0.25">
      <c r="A15276" t="s">
        <v>5798</v>
      </c>
    </row>
    <row r="15277" spans="1:1" x14ac:dyDescent="0.25">
      <c r="A15277" t="s">
        <v>766</v>
      </c>
    </row>
    <row r="15278" spans="1:1" x14ac:dyDescent="0.25">
      <c r="A15278" t="s">
        <v>369</v>
      </c>
    </row>
    <row r="15279" spans="1:1" x14ac:dyDescent="0.25">
      <c r="A15279" t="s">
        <v>5799</v>
      </c>
    </row>
    <row r="15280" spans="1:1" x14ac:dyDescent="0.25">
      <c r="A15280" t="s">
        <v>5800</v>
      </c>
    </row>
    <row r="15281" spans="1:5" x14ac:dyDescent="0.25">
      <c r="A15281" t="s">
        <v>1</v>
      </c>
    </row>
    <row r="15282" spans="1:5" x14ac:dyDescent="0.25">
      <c r="A15282" t="s">
        <v>5801</v>
      </c>
      <c r="E15282" t="str">
        <f>A15282&amp;","&amp;A15283&amp;","&amp;A15284&amp;","&amp;A15285&amp;","&amp;A15286&amp;","&amp;A15287&amp;","&amp;A15288&amp;","&amp;A15289&amp;","&amp;A15290&amp;","&amp;A15291&amp;","&amp;A15292&amp;","&amp;A15293&amp;","&amp;A15294&amp;","&amp;A15295&amp;","&amp;A15296&amp;","&amp;A15297&amp;","&amp;A15298&amp;","&amp;A15299&amp;","&amp;A15300&amp;","&amp;A15301&amp;","&amp;A15302&amp;","&amp;A15303&amp;","&amp;A15304&amp;","&amp;A15305&amp;","&amp;A15306</f>
        <v>[HITMONCHAN],Name = Hitmonchan,Types = FIRE,FIGHTING,BaseStats = 50,110,79,105,35,76,GenderRatio = AlwaysMale,GrowthRate = Medium,BaseExp = 159,EVs = ATTACK,2,CatchRate = 100,Happiness = 50,Abilities = IRONFIST,LONGREACH,HiddenAbilities = NOGUARD,Moves = 0,FLAMECHARGE,1,FLAMECHARGE,1,TACKLE,1,HELPINGHAND,4,FAKEOUT,7,FOCUSENERGY,10,POWERUPPUNCH,14,MACHPUNCH,18,BULKUP,23,COMETPUNCH,28,MAIM,32,HEAVENSKNUCKLE,37,NORETREAT,41,DRAINPUNCH,45,DYNAMICPUNCH,49,SUPERPOWER,EggGroups = Humanlike,HatchSteps = 6630,Height = 1.4,Weight = 50.2,Color = Black,Shape = Bipedal,Category = Superhero,Pokedex = This Pokemon is a superhero that has super strength and moves quickly.,#-------------------------------,[HITMONTOP],Name = Hitmontop,Types = ELECTRIC,DARK</v>
      </c>
    </row>
    <row r="15283" spans="1:5" x14ac:dyDescent="0.25">
      <c r="A15283" t="s">
        <v>5802</v>
      </c>
    </row>
    <row r="15284" spans="1:5" x14ac:dyDescent="0.25">
      <c r="A15284" t="s">
        <v>5803</v>
      </c>
    </row>
    <row r="15285" spans="1:5" x14ac:dyDescent="0.25">
      <c r="A15285" t="s">
        <v>5804</v>
      </c>
    </row>
    <row r="15286" spans="1:5" x14ac:dyDescent="0.25">
      <c r="A15286" t="s">
        <v>341</v>
      </c>
    </row>
    <row r="15287" spans="1:5" x14ac:dyDescent="0.25">
      <c r="A15287" t="s">
        <v>7</v>
      </c>
    </row>
    <row r="15288" spans="1:5" x14ac:dyDescent="0.25">
      <c r="A15288" t="s">
        <v>405</v>
      </c>
    </row>
    <row r="15289" spans="1:5" x14ac:dyDescent="0.25">
      <c r="A15289" t="s">
        <v>164</v>
      </c>
    </row>
    <row r="15290" spans="1:5" x14ac:dyDescent="0.25">
      <c r="A15290" t="s">
        <v>32</v>
      </c>
    </row>
    <row r="15291" spans="1:5" x14ac:dyDescent="0.25">
      <c r="A15291" t="s">
        <v>996</v>
      </c>
    </row>
    <row r="15292" spans="1:5" x14ac:dyDescent="0.25">
      <c r="A15292" t="s">
        <v>5805</v>
      </c>
    </row>
    <row r="15293" spans="1:5" x14ac:dyDescent="0.25">
      <c r="A15293" t="s">
        <v>5786</v>
      </c>
    </row>
    <row r="15294" spans="1:5" x14ac:dyDescent="0.25">
      <c r="A15294" t="s">
        <v>5806</v>
      </c>
    </row>
    <row r="15295" spans="1:5" x14ac:dyDescent="0.25">
      <c r="A15295" t="s">
        <v>885</v>
      </c>
    </row>
    <row r="15296" spans="1:5" x14ac:dyDescent="0.25">
      <c r="A15296" t="s">
        <v>208</v>
      </c>
    </row>
    <row r="15297" spans="1:5" x14ac:dyDescent="0.25">
      <c r="A15297" t="s">
        <v>126</v>
      </c>
    </row>
    <row r="15298" spans="1:5" x14ac:dyDescent="0.25">
      <c r="A15298" t="s">
        <v>5807</v>
      </c>
    </row>
    <row r="15299" spans="1:5" x14ac:dyDescent="0.25">
      <c r="A15299" t="s">
        <v>398</v>
      </c>
    </row>
    <row r="15300" spans="1:5" x14ac:dyDescent="0.25">
      <c r="A15300" t="s">
        <v>369</v>
      </c>
    </row>
    <row r="15301" spans="1:5" x14ac:dyDescent="0.25">
      <c r="A15301" t="s">
        <v>5799</v>
      </c>
    </row>
    <row r="15302" spans="1:5" x14ac:dyDescent="0.25">
      <c r="A15302" t="s">
        <v>5808</v>
      </c>
    </row>
    <row r="15303" spans="1:5" x14ac:dyDescent="0.25">
      <c r="A15303" t="s">
        <v>1</v>
      </c>
    </row>
    <row r="15304" spans="1:5" x14ac:dyDescent="0.25">
      <c r="A15304" t="s">
        <v>5809</v>
      </c>
      <c r="E15304" t="str">
        <f>A15304&amp;","&amp;A15305&amp;","&amp;A15306&amp;","&amp;A15307&amp;","&amp;A15308&amp;","&amp;A15309&amp;","&amp;A15310&amp;","&amp;A15311&amp;","&amp;A15312&amp;","&amp;A15313&amp;","&amp;A15314&amp;","&amp;A15315&amp;","&amp;A15316&amp;","&amp;A15317&amp;","&amp;A15318&amp;","&amp;A15319&amp;","&amp;A15320&amp;","&amp;A15321&amp;","&amp;A15322&amp;","&amp;A15323&amp;","&amp;A15324&amp;","&amp;A15325&amp;","&amp;A15326&amp;","&amp;A15327&amp;","&amp;A15328</f>
        <v>[HITMONTOP],Name = Hitmontop,Types = ELECTRIC,DARK,BaseStats = 50,110,70,110,35,80,GenderRatio = AlwaysMale,GrowthRate = Medium,BaseExp = 159,EVs = ATTACK,1,SPEED,2,CatchRate = 100,Happiness = 50,Abilities = STATIC,LONGREACH,HiddenAbilities = CONDUCTOR,Moves = 0,SWITCHEROO,1,SWITCHEROO,1,TACKLE,1,HELPINGHAND,4,FAKEOUT,7,FOCUSENERGY,10,STATICSHOCK,14,POWERTRIP,18,BULKUP,23,CHEAPSHOT,28,STORMTHROW,32,LASHOUT,37,OBSTRUCT,41,WILDCHARGE,45,FRENZY,49,SUPERPOWER,EggGroups = Humanlike,HatchSteps = 6630,Height = 1.4,Weight = 48.0,Color = Black,Shape = BipedalTail,Category = Superhero,Pokedex = This Pokemon is a superhero that has the ability to throw bolts of lightning with a bow.,#-------------------------------,[PINCURCHIN],Name = Pincurchin,Types = SOUND,NORMAL</v>
      </c>
    </row>
    <row r="15305" spans="1:5" x14ac:dyDescent="0.25">
      <c r="A15305" t="s">
        <v>5810</v>
      </c>
    </row>
    <row r="15306" spans="1:5" x14ac:dyDescent="0.25">
      <c r="A15306" t="s">
        <v>665</v>
      </c>
    </row>
    <row r="15307" spans="1:5" x14ac:dyDescent="0.25">
      <c r="A15307" t="s">
        <v>5811</v>
      </c>
    </row>
    <row r="15308" spans="1:5" x14ac:dyDescent="0.25">
      <c r="A15308" t="s">
        <v>341</v>
      </c>
    </row>
    <row r="15309" spans="1:5" x14ac:dyDescent="0.25">
      <c r="A15309" t="s">
        <v>7</v>
      </c>
    </row>
    <row r="15310" spans="1:5" x14ac:dyDescent="0.25">
      <c r="A15310" t="s">
        <v>405</v>
      </c>
    </row>
    <row r="15311" spans="1:5" x14ac:dyDescent="0.25">
      <c r="A15311" t="s">
        <v>1730</v>
      </c>
    </row>
    <row r="15312" spans="1:5" x14ac:dyDescent="0.25">
      <c r="A15312" t="s">
        <v>32</v>
      </c>
    </row>
    <row r="15313" spans="1:5" x14ac:dyDescent="0.25">
      <c r="A15313" t="s">
        <v>996</v>
      </c>
    </row>
    <row r="15314" spans="1:5" x14ac:dyDescent="0.25">
      <c r="A15314" t="s">
        <v>5812</v>
      </c>
    </row>
    <row r="15315" spans="1:5" x14ac:dyDescent="0.25">
      <c r="A15315" t="s">
        <v>10110</v>
      </c>
    </row>
    <row r="15316" spans="1:5" x14ac:dyDescent="0.25">
      <c r="A15316" t="s">
        <v>5813</v>
      </c>
    </row>
    <row r="15317" spans="1:5" x14ac:dyDescent="0.25">
      <c r="A15317" t="s">
        <v>885</v>
      </c>
    </row>
    <row r="15318" spans="1:5" x14ac:dyDescent="0.25">
      <c r="A15318" t="s">
        <v>208</v>
      </c>
    </row>
    <row r="15319" spans="1:5" x14ac:dyDescent="0.25">
      <c r="A15319" t="s">
        <v>126</v>
      </c>
    </row>
    <row r="15320" spans="1:5" x14ac:dyDescent="0.25">
      <c r="A15320" t="s">
        <v>1898</v>
      </c>
    </row>
    <row r="15321" spans="1:5" x14ac:dyDescent="0.25">
      <c r="A15321" t="s">
        <v>398</v>
      </c>
    </row>
    <row r="15322" spans="1:5" x14ac:dyDescent="0.25">
      <c r="A15322" t="s">
        <v>112</v>
      </c>
    </row>
    <row r="15323" spans="1:5" x14ac:dyDescent="0.25">
      <c r="A15323" t="s">
        <v>5799</v>
      </c>
    </row>
    <row r="15324" spans="1:5" x14ac:dyDescent="0.25">
      <c r="A15324" t="s">
        <v>5814</v>
      </c>
    </row>
    <row r="15325" spans="1:5" x14ac:dyDescent="0.25">
      <c r="A15325" t="s">
        <v>1</v>
      </c>
    </row>
    <row r="15326" spans="1:5" x14ac:dyDescent="0.25">
      <c r="A15326" t="s">
        <v>5815</v>
      </c>
      <c r="E15326" t="str">
        <f>A15326&amp;","&amp;A15327&amp;","&amp;A15328&amp;","&amp;A15329&amp;","&amp;A15330&amp;","&amp;A15331&amp;","&amp;A15332&amp;","&amp;A15333&amp;","&amp;A15334&amp;","&amp;A15335&amp;","&amp;A15336&amp;","&amp;A15337&amp;","&amp;A15338&amp;","&amp;A15339&amp;","&amp;A15340&amp;","&amp;A15341&amp;","&amp;A15342&amp;","&amp;A15343&amp;","&amp;A15344&amp;","&amp;A15345&amp;","&amp;A15346&amp;","&amp;A15347&amp;","&amp;A15348&amp;","&amp;A15349&amp;","&amp;A15350</f>
        <v>[PINCURCHIN],Name = Pincurchin,Types = SOUND,NORMAL,BaseStats = 48,101,95,15,91,85,GenderRatio = Female50Percent,GrowthRate = Medium,BaseExp = 152,EVs = ATTACK,2,CatchRate = 75,Happiness = 70,Abilities = LIGHTNINGROD,HiddenAbilities = ELECTRICSURGE,Moves = 1,PECK,1,THUNDERSHOCK,5,WATERGUN,10,CHARGE,15,FURYATTACK,20,SPARK,25,BUBBLEBEAM,30,RECOVER,35,CURSE,40,ELECTRICTERRAIN,45,POISONJAB,50,ZINGZAP,55,ACUPRESSURE,60,DISCHARGE,TutorMoves = ASSURANCE,ATTRACT,BRINE,ELECTRICTERRAIN,ENDURE,FACADE,HEX,HYDROPUMP,LIQUIDATION,MUDDYWATER,SCORESETTLER,PINMISSILE,POISONJAB,PROTECT,RAINDANCE,REST,REVERSAL,RISINGVOLTAGE,ROUND,SCALD,SELFDESTRUCT,SLEEPTALK,SNORE,SPIKES,SUBSTITUTE,TIDALWAVE,THROATCHOP,THUNDER,THUNDERBOLT,THUNDERWAVE,TOXICSPIKES,VENOMDRENCH,ALLERGY,EggMoves = MEMENTO,SUCKERPUNCH,EggGroups = Amorphous,HatchSteps = 5396,Height = 0.3,Weight = 1.0,Color = Red,Shape = Multiped,Category = Bagpipes,Pokedex = They are soft to the touch, and and make a screeching sound when squeezed. Strangely, they are used to play the national anthem of a far off country.,Generation = 8,#-------------------------------</v>
      </c>
    </row>
    <row r="15327" spans="1:5" x14ac:dyDescent="0.25">
      <c r="A15327" t="s">
        <v>5816</v>
      </c>
    </row>
    <row r="15328" spans="1:5" x14ac:dyDescent="0.25">
      <c r="A15328" t="s">
        <v>5817</v>
      </c>
    </row>
    <row r="15329" spans="1:1" x14ac:dyDescent="0.25">
      <c r="A15329" t="s">
        <v>5818</v>
      </c>
    </row>
    <row r="15330" spans="1:1" x14ac:dyDescent="0.25">
      <c r="A15330" t="s">
        <v>6</v>
      </c>
    </row>
    <row r="15331" spans="1:1" x14ac:dyDescent="0.25">
      <c r="A15331" t="s">
        <v>7</v>
      </c>
    </row>
    <row r="15332" spans="1:1" x14ac:dyDescent="0.25">
      <c r="A15332" t="s">
        <v>5819</v>
      </c>
    </row>
    <row r="15333" spans="1:1" x14ac:dyDescent="0.25">
      <c r="A15333" t="s">
        <v>164</v>
      </c>
    </row>
    <row r="15334" spans="1:1" x14ac:dyDescent="0.25">
      <c r="A15334" t="s">
        <v>2361</v>
      </c>
    </row>
    <row r="15335" spans="1:1" x14ac:dyDescent="0.25">
      <c r="A15335" t="s">
        <v>11</v>
      </c>
    </row>
    <row r="15336" spans="1:1" x14ac:dyDescent="0.25">
      <c r="A15336" t="s">
        <v>5310</v>
      </c>
    </row>
    <row r="15337" spans="1:1" x14ac:dyDescent="0.25">
      <c r="A15337" t="s">
        <v>2204</v>
      </c>
    </row>
    <row r="15338" spans="1:1" x14ac:dyDescent="0.25">
      <c r="A15338" t="s">
        <v>5820</v>
      </c>
    </row>
    <row r="15339" spans="1:1" x14ac:dyDescent="0.25">
      <c r="A15339" t="s">
        <v>5821</v>
      </c>
    </row>
    <row r="15340" spans="1:1" x14ac:dyDescent="0.25">
      <c r="A15340" t="s">
        <v>5822</v>
      </c>
    </row>
    <row r="15341" spans="1:1" x14ac:dyDescent="0.25">
      <c r="A15341" t="s">
        <v>17</v>
      </c>
    </row>
    <row r="15342" spans="1:1" x14ac:dyDescent="0.25">
      <c r="A15342" t="s">
        <v>2520</v>
      </c>
    </row>
    <row r="15343" spans="1:1" x14ac:dyDescent="0.25">
      <c r="A15343" t="s">
        <v>52</v>
      </c>
    </row>
    <row r="15344" spans="1:1" x14ac:dyDescent="0.25">
      <c r="A15344" t="s">
        <v>20</v>
      </c>
    </row>
    <row r="15345" spans="1:5" x14ac:dyDescent="0.25">
      <c r="A15345" t="s">
        <v>21</v>
      </c>
    </row>
    <row r="15346" spans="1:5" x14ac:dyDescent="0.25">
      <c r="A15346" t="s">
        <v>1011</v>
      </c>
    </row>
    <row r="15347" spans="1:5" x14ac:dyDescent="0.25">
      <c r="A15347" t="s">
        <v>5823</v>
      </c>
    </row>
    <row r="15348" spans="1:5" x14ac:dyDescent="0.25">
      <c r="A15348" t="s">
        <v>5824</v>
      </c>
    </row>
    <row r="15349" spans="1:5" x14ac:dyDescent="0.25">
      <c r="A15349" t="s">
        <v>2386</v>
      </c>
    </row>
    <row r="15350" spans="1:5" x14ac:dyDescent="0.25">
      <c r="A15350" t="s">
        <v>1</v>
      </c>
    </row>
    <row r="15351" spans="1:5" x14ac:dyDescent="0.25">
      <c r="A15351" t="s">
        <v>5825</v>
      </c>
      <c r="E15351" t="str">
        <f>A15351&amp;","&amp;A15352&amp;","&amp;A15353&amp;","&amp;A15354&amp;","&amp;A15355&amp;","&amp;A15356&amp;","&amp;A15357&amp;","&amp;A15358&amp;","&amp;A15359&amp;","&amp;A15360&amp;","&amp;A15361&amp;","&amp;A15362&amp;","&amp;A15363&amp;","&amp;A15364&amp;","&amp;A15365&amp;","&amp;A15366&amp;","&amp;A15367&amp;","&amp;A15368&amp;","&amp;A15369&amp;","&amp;A15370&amp;","&amp;A15371&amp;","&amp;A15372&amp;","&amp;A15373&amp;","&amp;A15374&amp;","&amp;A15375</f>
        <v>[SCYTHER],Name = Scyther,Types = LIGHT,DARK,BaseStats = 70,110,80,105,55,80,GenderRatio = Female50Percent,GrowthRate = Medium,BaseExp = 100,EVs = ATTACK,1,CatchRate = 45,Happiness = 70,Abilities = SWARM,TECHNICIAN,HiddenAbilities = STEADFAST,Moves = 1,QUICKATTACK,1,LEER,4,FURYCUTTER,8,FALSESWIPE,12,GLIDE,16,DOUBLETEAM,20,DOUBLEHIT,24,SLASH,28,FOCUSENERGY,32,AGILITY,36,AIRSLASH,40,XSCISSOR,44,LASERFOCUS,48,SWORDSDANCE,TutorMoves = ACROBATICS,STREAMRUSH,AGILITY,AIRSLASH,ATTRACT,DISABLE,BRICKBREAK,BRUTALSWING,BUGBITE,BUGBUZZ,CONFIDE,CROSSPOISON,CUT,DEFOG,DOUBLETEAM,DUALWINGBEAT,ENDURE,FACADE,FALSESWIPE,FOCUSENERGY,FRUSTRATION,GIGAIMPACT,HIDDENPOWER,HYPERBEAM,KNOCKOFF,LASERFOCUS,LIGHTSCREEN,PROTECT,PSYCHOCUT,RAINDANCE,REST,RETURN,REVERSAL,ROCKSMASH,ROOST,ROUND,SAFEGUARD,SLEEPTALK,SNORE,STEELWING,STRUGGLEBUG,SUBSTITUTE,SUNNYDAY,SWAGGER,SWIFT,SWORDSDANCE,TAILWIND,THIEF,TOXIC,UTURN,XSCISSOR,EggMoves = COUNTER,NIGHTSLASH,DEFOG,FEINT,QUICKGUARD,EggGroups = Bug,HatchSteps = 6400,Height = 1.5,Weight = 56.0,Color = Green,Shape = MultiWinged,Habitat = Grassland,Category = Beam Blade,Pokedex = Its blades are made of pure light, And are able to slice through virtually anything. Unfortunately, because of this it has issues picking up food.,Generation = 1</v>
      </c>
    </row>
    <row r="15352" spans="1:5" x14ac:dyDescent="0.25">
      <c r="A15352" t="s">
        <v>5826</v>
      </c>
    </row>
    <row r="15353" spans="1:5" x14ac:dyDescent="0.25">
      <c r="A15353" t="s">
        <v>2673</v>
      </c>
    </row>
    <row r="15354" spans="1:5" x14ac:dyDescent="0.25">
      <c r="A15354" t="s">
        <v>5827</v>
      </c>
    </row>
    <row r="15355" spans="1:5" x14ac:dyDescent="0.25">
      <c r="A15355" t="s">
        <v>6</v>
      </c>
    </row>
    <row r="15356" spans="1:5" x14ac:dyDescent="0.25">
      <c r="A15356" t="s">
        <v>7</v>
      </c>
    </row>
    <row r="15357" spans="1:5" x14ac:dyDescent="0.25">
      <c r="A15357" t="s">
        <v>4730</v>
      </c>
    </row>
    <row r="15358" spans="1:5" x14ac:dyDescent="0.25">
      <c r="A15358" t="s">
        <v>145</v>
      </c>
    </row>
    <row r="15359" spans="1:5" x14ac:dyDescent="0.25">
      <c r="A15359" t="s">
        <v>2233</v>
      </c>
    </row>
    <row r="15360" spans="1:5" x14ac:dyDescent="0.25">
      <c r="A15360" t="s">
        <v>11</v>
      </c>
    </row>
    <row r="15361" spans="1:1" x14ac:dyDescent="0.25">
      <c r="A15361" t="s">
        <v>5828</v>
      </c>
    </row>
    <row r="15362" spans="1:1" x14ac:dyDescent="0.25">
      <c r="A15362" t="s">
        <v>5829</v>
      </c>
    </row>
    <row r="15363" spans="1:1" x14ac:dyDescent="0.25">
      <c r="A15363" t="s">
        <v>5830</v>
      </c>
    </row>
    <row r="15364" spans="1:1" x14ac:dyDescent="0.25">
      <c r="A15364" t="s">
        <v>5831</v>
      </c>
    </row>
    <row r="15365" spans="1:1" x14ac:dyDescent="0.25">
      <c r="A15365" t="s">
        <v>5832</v>
      </c>
    </row>
    <row r="15366" spans="1:1" x14ac:dyDescent="0.25">
      <c r="A15366" t="s">
        <v>508</v>
      </c>
    </row>
    <row r="15367" spans="1:1" x14ac:dyDescent="0.25">
      <c r="A15367" t="s">
        <v>3291</v>
      </c>
    </row>
    <row r="15368" spans="1:1" x14ac:dyDescent="0.25">
      <c r="A15368" t="s">
        <v>110</v>
      </c>
    </row>
    <row r="15369" spans="1:1" x14ac:dyDescent="0.25">
      <c r="A15369" t="s">
        <v>4754</v>
      </c>
    </row>
    <row r="15370" spans="1:1" x14ac:dyDescent="0.25">
      <c r="A15370" t="s">
        <v>237</v>
      </c>
    </row>
    <row r="15371" spans="1:1" x14ac:dyDescent="0.25">
      <c r="A15371" t="s">
        <v>418</v>
      </c>
    </row>
    <row r="15372" spans="1:1" x14ac:dyDescent="0.25">
      <c r="A15372" t="s">
        <v>2880</v>
      </c>
    </row>
    <row r="15373" spans="1:1" x14ac:dyDescent="0.25">
      <c r="A15373" t="s">
        <v>5833</v>
      </c>
    </row>
    <row r="15374" spans="1:1" x14ac:dyDescent="0.25">
      <c r="A15374" t="s">
        <v>5834</v>
      </c>
    </row>
    <row r="15375" spans="1:1" x14ac:dyDescent="0.25">
      <c r="A15375" t="s">
        <v>25</v>
      </c>
    </row>
    <row r="15376" spans="1:1" x14ac:dyDescent="0.25">
      <c r="A15376" t="s">
        <v>5835</v>
      </c>
    </row>
    <row r="15377" spans="1:5" x14ac:dyDescent="0.25">
      <c r="A15377" t="s">
        <v>1</v>
      </c>
    </row>
    <row r="15378" spans="1:5" x14ac:dyDescent="0.25">
      <c r="A15378" t="s">
        <v>5836</v>
      </c>
      <c r="E15378" t="str">
        <f>A15378&amp;","&amp;A15379&amp;","&amp;A15380&amp;","&amp;A15381&amp;","&amp;A15382&amp;","&amp;A15383&amp;","&amp;A15384&amp;","&amp;A15385&amp;","&amp;A15386&amp;","&amp;A15387&amp;","&amp;A15388&amp;","&amp;A15389&amp;","&amp;A15390&amp;","&amp;A15391&amp;","&amp;A15392&amp;","&amp;A15393&amp;","&amp;A15394&amp;","&amp;A15395&amp;","&amp;A15396&amp;","&amp;A15397&amp;","&amp;A15398&amp;","&amp;A15399&amp;","&amp;A15400&amp;","&amp;A15401&amp;","&amp;A15402</f>
        <v>[SCIZOR],Name = Scizor,Types = LIGHT,STEEL,BaseStats = 70,130,100,65,55,80,GenderRatio = Female50Percent,GrowthRate = Medium,BaseExp = 175,EVs = ATTACK,2,CatchRate = 25,Happiness = 70,Abilities = SWARM,TECHNICIAN,HiddenAbilities = LIGHTMETAL,Moves = 0,BULLETPUNCH,1,BULLETPUNCH,1,GLIDE,1,AGILITY,1,AIRSLASH,1,QUICKATTACK,1,LEER,1,FURYCUTTER,1,FALSESWIPE,12,METALCLAW,16,DOUBLETEAM,20,DOUBLEHIT,24,SLASH,28,FOCUSENERGY,32,IRONDEFENSE,36,IRONHEAD,40,XSCISSOR,44,LASERFOCUS,48,SWORDSDANCE,TutorMoves = ACROBATICS,STREAMRUSH,AGILITY,AIRSLASH,ATTRACT,DISABLE,BRICKBREAK,BRUTALSWING,BUGBITE,BUGBUZZ,CONFIDE,CROSSPOISON,CUT,DEFOG,DOUBLETEAM,DUALWINGBEAT,ENDURE,FACADE,FALSESWIPE,FLASHCANNON,FLING,FOCUSENERGY,FRUSTRATION,GIGAIMPACT,HIDDENPOWER,HYPERBEAM,IRONDEFENSE,IRONHEAD,KNOCKOFF,LASERFOCUS,LIGHTSCREEN,PROTECT,PSYCHOCUT,RAINDANCE,REST,RETURN,REVERSAL,ROCKSMASH,ROOST,ROUND,SAFEGUARD,SANDSTORM,SANDTOMB,SLEEPTALK,SNORE,STEELBEAM,STEELWING,BRUTEFORCE,STRUGGLEBUG,SUBSTITUTE,SUNNYDAY,SUPERPOWER,SWAGGER,SWIFT,SWORDSDANCE,TAILWIND,THIEF,TOXIC,UTURN,ALLERGY,XSCISSOR,EggGroups = Bug,HatchSteps = 6400,Height = 1.8,Weight = 118.0,Color = Red,Shape = MultiWinged,Habitat = Grassland,Category = NEO,Pokedex = Originally developed in an unethical underground lab in a far off region, this Pokemon demonstrates immense offensive power, but it seems development was rushed as it is prone to overheating.,Generation = 2,#-------------------------------</v>
      </c>
    </row>
    <row r="15379" spans="1:5" x14ac:dyDescent="0.25">
      <c r="A15379" t="s">
        <v>5837</v>
      </c>
    </row>
    <row r="15380" spans="1:5" x14ac:dyDescent="0.25">
      <c r="A15380" t="s">
        <v>5838</v>
      </c>
    </row>
    <row r="15381" spans="1:5" x14ac:dyDescent="0.25">
      <c r="A15381" t="s">
        <v>5839</v>
      </c>
    </row>
    <row r="15382" spans="1:5" x14ac:dyDescent="0.25">
      <c r="A15382" t="s">
        <v>6</v>
      </c>
    </row>
    <row r="15383" spans="1:5" x14ac:dyDescent="0.25">
      <c r="A15383" t="s">
        <v>7</v>
      </c>
    </row>
    <row r="15384" spans="1:5" x14ac:dyDescent="0.25">
      <c r="A15384" t="s">
        <v>274</v>
      </c>
    </row>
    <row r="15385" spans="1:5" x14ac:dyDescent="0.25">
      <c r="A15385" t="s">
        <v>164</v>
      </c>
    </row>
    <row r="15386" spans="1:5" x14ac:dyDescent="0.25">
      <c r="A15386" t="s">
        <v>2662</v>
      </c>
    </row>
    <row r="15387" spans="1:5" x14ac:dyDescent="0.25">
      <c r="A15387" t="s">
        <v>11</v>
      </c>
    </row>
    <row r="15388" spans="1:5" x14ac:dyDescent="0.25">
      <c r="A15388" t="s">
        <v>5828</v>
      </c>
    </row>
    <row r="15389" spans="1:5" x14ac:dyDescent="0.25">
      <c r="A15389" t="s">
        <v>3326</v>
      </c>
    </row>
    <row r="15390" spans="1:5" x14ac:dyDescent="0.25">
      <c r="A15390" t="s">
        <v>5840</v>
      </c>
    </row>
    <row r="15391" spans="1:5" x14ac:dyDescent="0.25">
      <c r="A15391" t="s">
        <v>5841</v>
      </c>
    </row>
    <row r="15392" spans="1:5" x14ac:dyDescent="0.25">
      <c r="A15392" t="s">
        <v>508</v>
      </c>
    </row>
    <row r="15393" spans="1:5" x14ac:dyDescent="0.25">
      <c r="A15393" t="s">
        <v>3291</v>
      </c>
    </row>
    <row r="15394" spans="1:5" x14ac:dyDescent="0.25">
      <c r="A15394" t="s">
        <v>138</v>
      </c>
    </row>
    <row r="15395" spans="1:5" x14ac:dyDescent="0.25">
      <c r="A15395" t="s">
        <v>5842</v>
      </c>
    </row>
    <row r="15396" spans="1:5" x14ac:dyDescent="0.25">
      <c r="A15396" t="s">
        <v>21</v>
      </c>
    </row>
    <row r="15397" spans="1:5" x14ac:dyDescent="0.25">
      <c r="A15397" t="s">
        <v>418</v>
      </c>
    </row>
    <row r="15398" spans="1:5" x14ac:dyDescent="0.25">
      <c r="A15398" t="s">
        <v>2880</v>
      </c>
    </row>
    <row r="15399" spans="1:5" x14ac:dyDescent="0.25">
      <c r="A15399" t="s">
        <v>5843</v>
      </c>
    </row>
    <row r="15400" spans="1:5" x14ac:dyDescent="0.25">
      <c r="A15400" t="s">
        <v>5844</v>
      </c>
    </row>
    <row r="15401" spans="1:5" x14ac:dyDescent="0.25">
      <c r="A15401" t="s">
        <v>223</v>
      </c>
    </row>
    <row r="15402" spans="1:5" x14ac:dyDescent="0.25">
      <c r="A15402" t="s">
        <v>1</v>
      </c>
    </row>
    <row r="15403" spans="1:5" x14ac:dyDescent="0.25">
      <c r="A15403" t="s">
        <v>5845</v>
      </c>
      <c r="E15403" t="str">
        <f>A15403&amp;","&amp;A15404&amp;","&amp;A15405&amp;","&amp;A15406&amp;","&amp;A15407&amp;","&amp;A15408&amp;","&amp;A15409&amp;","&amp;A15410&amp;","&amp;A15411&amp;","&amp;A15412&amp;","&amp;A15413&amp;","&amp;A15414&amp;","&amp;A15415&amp;","&amp;A15416&amp;","&amp;A15417&amp;","&amp;A15418&amp;","&amp;A15419&amp;","&amp;A15420&amp;","&amp;A15421&amp;","&amp;A15422&amp;","&amp;A15423&amp;","&amp;A15424&amp;","&amp;A15425&amp;","&amp;A15426&amp;","&amp;A15427</f>
        <v>[PINSIR],Name = Pinsir,Types = ELECTRIC,ROCK,BaseStats = 65,125,100,85,55,70,GenderRatio = Female50Percent,GrowthRate = Slow,BaseExp = 175,EVs = ATTACK,2,CatchRate = 45,Happiness = 70,Abilities = HYPERCUTTER,MOLDBREAKER,HiddenAbilities = MOXIE,Moves = 1,VISEGRIP,1,HARDEN,4,FOCUSENERGY,8,BIND,12,SEISMICTOSS,16,BUGBITE,20,STORMTHROW,24,DOUBLEHIT,28,VITALTHROW,32,XSCISSOR,36,BRUTEFORCE,40,SWORDSDANCE,44,SUBMISSION,48,GUILLOTINE,52,SUPERPOWER,TutorMoves = ATTRACT,BIND,BODYSLAM,BRICKBREAK,BRUTALSWING,BUGBITE,BULKUP,BULLDOZE,CLOSECOMBAT,CONFIDE,CUT,DIG,DOUBLETEAM,EARTHQUAKE,ENDURE,FACADE,FALSESWIPE,FLING,FOCUSBLAST,FOCUSENERGY,FOCUSPUNCH,FRUSTRATION,GIGAIMPACT,HELPINGHAND,HIDDENPOWER,HIGHHORSEPOWER,HYPERBEAM,IRONDEFENSE,KNOCKOFF,OUTRAGE,PROTECT,RAINDANCE,REST,RETURN,REVENGE,REVERSAL,ROCKSLIDE,ROCKSMASH,ROCKTOMB,ROUND,SLEEPTALK,BOULDERHURL,SNORE,STEALTHROCK,STONEEDGE,BRUTEFORCE,STRUGGLEBUG,SUBSTITUTE,SUNNYDAY,SUPERPOWER,SWAGGER,SWORDSDANCE,THIEF,THROATCHOP,TOXIC,XSCISSOR,EggMoves = THRASH,FURYATTACK,FLAIL,QUICKATTACK,FEINT,EggGroups = Mineral,HatchSteps = 6400,Height = 1.5,Weight = 55.0,Color = Blue,Shape = Bipedal,Habitat = Forest,Category = Magnetic,Pokedex = This Pokemon exhibits a strong degree of magnetism that the rocks that are encrusted in its body emit charged electricity.,Generation = 1</v>
      </c>
    </row>
    <row r="15404" spans="1:5" x14ac:dyDescent="0.25">
      <c r="A15404" t="s">
        <v>5846</v>
      </c>
    </row>
    <row r="15405" spans="1:5" x14ac:dyDescent="0.25">
      <c r="A15405" t="s">
        <v>5847</v>
      </c>
    </row>
    <row r="15406" spans="1:5" x14ac:dyDescent="0.25">
      <c r="A15406" t="s">
        <v>5848</v>
      </c>
    </row>
    <row r="15407" spans="1:5" x14ac:dyDescent="0.25">
      <c r="A15407" t="s">
        <v>6</v>
      </c>
    </row>
    <row r="15408" spans="1:5" x14ac:dyDescent="0.25">
      <c r="A15408" t="s">
        <v>175</v>
      </c>
    </row>
    <row r="15409" spans="1:1" x14ac:dyDescent="0.25">
      <c r="A15409" t="s">
        <v>274</v>
      </c>
    </row>
    <row r="15410" spans="1:1" x14ac:dyDescent="0.25">
      <c r="A15410" t="s">
        <v>164</v>
      </c>
    </row>
    <row r="15411" spans="1:1" x14ac:dyDescent="0.25">
      <c r="A15411" t="s">
        <v>2233</v>
      </c>
    </row>
    <row r="15412" spans="1:1" x14ac:dyDescent="0.25">
      <c r="A15412" t="s">
        <v>11</v>
      </c>
    </row>
    <row r="15413" spans="1:1" x14ac:dyDescent="0.25">
      <c r="A15413" t="s">
        <v>5849</v>
      </c>
    </row>
    <row r="15414" spans="1:1" x14ac:dyDescent="0.25">
      <c r="A15414" t="s">
        <v>881</v>
      </c>
    </row>
    <row r="15415" spans="1:1" x14ac:dyDescent="0.25">
      <c r="A15415" t="s">
        <v>5850</v>
      </c>
    </row>
    <row r="15416" spans="1:1" x14ac:dyDescent="0.25">
      <c r="A15416" t="s">
        <v>5851</v>
      </c>
    </row>
    <row r="15417" spans="1:1" x14ac:dyDescent="0.25">
      <c r="A15417" t="s">
        <v>5852</v>
      </c>
    </row>
    <row r="15418" spans="1:1" x14ac:dyDescent="0.25">
      <c r="A15418" t="s">
        <v>182</v>
      </c>
    </row>
    <row r="15419" spans="1:1" x14ac:dyDescent="0.25">
      <c r="A15419" t="s">
        <v>3291</v>
      </c>
    </row>
    <row r="15420" spans="1:1" x14ac:dyDescent="0.25">
      <c r="A15420" t="s">
        <v>110</v>
      </c>
    </row>
    <row r="15421" spans="1:1" x14ac:dyDescent="0.25">
      <c r="A15421" t="s">
        <v>247</v>
      </c>
    </row>
    <row r="15422" spans="1:1" x14ac:dyDescent="0.25">
      <c r="A15422" t="s">
        <v>53</v>
      </c>
    </row>
    <row r="15423" spans="1:1" x14ac:dyDescent="0.25">
      <c r="A15423" t="s">
        <v>369</v>
      </c>
    </row>
    <row r="15424" spans="1:1" x14ac:dyDescent="0.25">
      <c r="A15424" t="s">
        <v>3387</v>
      </c>
    </row>
    <row r="15425" spans="1:5" x14ac:dyDescent="0.25">
      <c r="A15425" t="s">
        <v>5853</v>
      </c>
    </row>
    <row r="15426" spans="1:5" x14ac:dyDescent="0.25">
      <c r="A15426" t="s">
        <v>5854</v>
      </c>
    </row>
    <row r="15427" spans="1:5" x14ac:dyDescent="0.25">
      <c r="A15427" t="s">
        <v>25</v>
      </c>
    </row>
    <row r="15428" spans="1:5" x14ac:dyDescent="0.25">
      <c r="A15428" t="s">
        <v>1</v>
      </c>
    </row>
    <row r="15429" spans="1:5" x14ac:dyDescent="0.25">
      <c r="A15429" t="s">
        <v>5855</v>
      </c>
      <c r="E15429" t="str">
        <f>A15429&amp;","&amp;A15430&amp;","&amp;A15431&amp;","&amp;A15432&amp;","&amp;A15433&amp;","&amp;A15434&amp;","&amp;A15435&amp;","&amp;A15436&amp;","&amp;A15437&amp;","&amp;A15438&amp;","&amp;A15439&amp;","&amp;A15440&amp;","&amp;A15441&amp;","&amp;A15442&amp;","&amp;A15443&amp;","&amp;A15444&amp;","&amp;A15445&amp;","&amp;A15446&amp;","&amp;A15447&amp;","&amp;A15448&amp;","&amp;A15449&amp;","&amp;A15450&amp;","&amp;A15451&amp;","&amp;A15452&amp;","&amp;A15453</f>
        <v>[ROLYCOLY],Name = Rolycoly,Types = ROCK,GROUND,BaseStats = 30,40,60,30,20,60,GenderRatio = Female50Percent,GrowthRate = Parabolic,BaseExp = 48,EVs = DEFENSE,1,CatchRate = 255,Happiness = 70,Abilities = STAMINA,VITALITY,HiddenAbilities = SOLIDROCK,Moves = 1,TACKLE,1,DEFENSECURL,6,ROCKTHROW,9,ROLLOUT,12,STEALTHROCK,15,BOULDERHURL,20,ROCKPOLISH,27,MAGNITUDE,32,ROCKSLIDE,38,DRILLRUN,43,SHIELDBASH,49,EARTHQUAKE,54,UPROAR,TutorMoves = ATTRACT,DIG,ENDURE,FACADE,GYROBALL,HEATCRASH,IRONDEFENSE,IRONHEAD,METEORBEAM,PROTECT,REFLECT,REST,ROCKBLAST,ROCKSLIDE,ROCKTOMB,ROUND,SANDSTORM,SANDTOMB,SELFDESTRUCT,SLEEPTALK,SNORE,SPIKES,STEALTHROCK,STONEEDGE,SUBSTITUTE,WILLOWISP,EggMoves = SPIKES,BLOCK,EXPLOSION,SELFDESTRUCT,ROCKBLAST,SMACKDOWN,SANDSTORM,IRONDEFENSE,GLISTEN,MINERALWAVE,POWERGEM,EggGroups = Mineral,HatchSteps = 4111,Height = 0.3,Weight = 12.0,Color = Black,Shape = Head,Category = Rock Pile,Pokedex = Valuable minerals, gems and precious stones can be found in the rubble of its body.,Generation = 8,Evolutions = CARKOL,Level,18</v>
      </c>
    </row>
    <row r="15430" spans="1:5" x14ac:dyDescent="0.25">
      <c r="A15430" t="s">
        <v>5856</v>
      </c>
    </row>
    <row r="15431" spans="1:5" x14ac:dyDescent="0.25">
      <c r="A15431" t="s">
        <v>5857</v>
      </c>
    </row>
    <row r="15432" spans="1:5" x14ac:dyDescent="0.25">
      <c r="A15432" t="s">
        <v>5858</v>
      </c>
    </row>
    <row r="15433" spans="1:5" x14ac:dyDescent="0.25">
      <c r="A15433" t="s">
        <v>6</v>
      </c>
    </row>
    <row r="15434" spans="1:5" x14ac:dyDescent="0.25">
      <c r="A15434" t="s">
        <v>43</v>
      </c>
    </row>
    <row r="15435" spans="1:5" x14ac:dyDescent="0.25">
      <c r="A15435" t="s">
        <v>4827</v>
      </c>
    </row>
    <row r="15436" spans="1:5" x14ac:dyDescent="0.25">
      <c r="A15436" t="s">
        <v>203</v>
      </c>
    </row>
    <row r="15437" spans="1:5" x14ac:dyDescent="0.25">
      <c r="A15437" t="s">
        <v>146</v>
      </c>
    </row>
    <row r="15438" spans="1:5" x14ac:dyDescent="0.25">
      <c r="A15438" t="s">
        <v>11</v>
      </c>
    </row>
    <row r="15439" spans="1:5" x14ac:dyDescent="0.25">
      <c r="A15439" t="s">
        <v>5859</v>
      </c>
    </row>
    <row r="15440" spans="1:5" x14ac:dyDescent="0.25">
      <c r="A15440" t="s">
        <v>696</v>
      </c>
    </row>
    <row r="15441" spans="1:5" x14ac:dyDescent="0.25">
      <c r="A15441" t="s">
        <v>5860</v>
      </c>
    </row>
    <row r="15442" spans="1:5" x14ac:dyDescent="0.25">
      <c r="A15442" t="s">
        <v>5861</v>
      </c>
    </row>
    <row r="15443" spans="1:5" x14ac:dyDescent="0.25">
      <c r="A15443" t="s">
        <v>5862</v>
      </c>
    </row>
    <row r="15444" spans="1:5" x14ac:dyDescent="0.25">
      <c r="A15444" t="s">
        <v>182</v>
      </c>
    </row>
    <row r="15445" spans="1:5" x14ac:dyDescent="0.25">
      <c r="A15445" t="s">
        <v>2382</v>
      </c>
    </row>
    <row r="15446" spans="1:5" x14ac:dyDescent="0.25">
      <c r="A15446" t="s">
        <v>52</v>
      </c>
    </row>
    <row r="15447" spans="1:5" x14ac:dyDescent="0.25">
      <c r="A15447" t="s">
        <v>2679</v>
      </c>
    </row>
    <row r="15448" spans="1:5" x14ac:dyDescent="0.25">
      <c r="A15448" t="s">
        <v>398</v>
      </c>
    </row>
    <row r="15449" spans="1:5" x14ac:dyDescent="0.25">
      <c r="A15449" t="s">
        <v>22</v>
      </c>
    </row>
    <row r="15450" spans="1:5" x14ac:dyDescent="0.25">
      <c r="A15450" t="s">
        <v>5863</v>
      </c>
    </row>
    <row r="15451" spans="1:5" x14ac:dyDescent="0.25">
      <c r="A15451" t="s">
        <v>5864</v>
      </c>
    </row>
    <row r="15452" spans="1:5" x14ac:dyDescent="0.25">
      <c r="A15452" t="s">
        <v>2386</v>
      </c>
    </row>
    <row r="15453" spans="1:5" x14ac:dyDescent="0.25">
      <c r="A15453" t="s">
        <v>5865</v>
      </c>
    </row>
    <row r="15454" spans="1:5" x14ac:dyDescent="0.25">
      <c r="A15454" t="s">
        <v>1</v>
      </c>
    </row>
    <row r="15455" spans="1:5" x14ac:dyDescent="0.25">
      <c r="A15455" t="s">
        <v>5866</v>
      </c>
      <c r="E15455" t="str">
        <f>A15455&amp;","&amp;A15456&amp;","&amp;A15457&amp;","&amp;A15458&amp;","&amp;A15459&amp;","&amp;A15460&amp;","&amp;A15461&amp;","&amp;A15462&amp;","&amp;A15463&amp;","&amp;A15464&amp;","&amp;A15465&amp;","&amp;A15466&amp;","&amp;A15467&amp;","&amp;A15468&amp;","&amp;A15469&amp;","&amp;A15470&amp;","&amp;A15471&amp;","&amp;A15472&amp;","&amp;A15473&amp;","&amp;A15474&amp;","&amp;A15475&amp;","&amp;A15476&amp;","&amp;A15477&amp;","&amp;A15478&amp;","&amp;A15479</f>
        <v>[CARKOL],Name = Carkol,Types = ROCK,GROUND,BaseStats = 80,60,100,50,40,80,GenderRatio = Female50Percent,GrowthRate = Parabolic,BaseExp = 144,EVs = DEFENSE,2,CatchRate = 120,Happiness = 70,Abilities = STAMINA,VITALITY,HiddenAbilities = SOLIDROCK,Moves = 1,TACKLE,1,DEFENSECURL,6,ROCKTHROW,9,ROLLOUT,12,STEALTHROCK,15,BOULDERHURL,20,ROCKPOLISH,27,MAGNITUDE,32,ROCKSLIDE,38,DRILLRUN,43,SHIELDBASH,49,EARTHQUAKE,54,UPROAR,TutorMoves = ATTRACT,BODYPRESS,DIG,ENDURE,FACADE,FIREBLAST,FIRESPIN,FLAMETHROWER,FLAREBLITZ,GYROBALL,HEATCRASH,HEATWAVE,HEAVYSLAM,HIGHHORSEPOWER,IRONDEFENSE,IRONHEAD,METEORBEAM,OVERHEAT,PROTECT,REFLECT,REST,ROCKBLAST,ROCKSLIDE,ROCKTOMB,ROUND,SANDSTORM,SANDTOMB,SCALD,SCORCHINGSANDS,SELFDESTRUCT,SLEEPTALK,SNORE,SPIKES,STEALTHROCK,STONEEDGE,SUBSTITUTE,WILLOWISP,EggGroups = Mineral,HatchSteps = 4111,Height = 1.1,Weight = 78.0,Color = Black,Shape = HeadLegs,Category = Rock Pile,Pokedex = This Pokemon enjoys adding various precious minerals to its pile that it engages in drilling of its own.,Generation = 8,Evolutions = COALOSSAL,Level,34,#-------------------------------</v>
      </c>
    </row>
    <row r="15456" spans="1:5" x14ac:dyDescent="0.25">
      <c r="A15456" t="s">
        <v>5867</v>
      </c>
    </row>
    <row r="15457" spans="1:1" x14ac:dyDescent="0.25">
      <c r="A15457" t="s">
        <v>5857</v>
      </c>
    </row>
    <row r="15458" spans="1:1" x14ac:dyDescent="0.25">
      <c r="A15458" t="s">
        <v>5868</v>
      </c>
    </row>
    <row r="15459" spans="1:1" x14ac:dyDescent="0.25">
      <c r="A15459" t="s">
        <v>6</v>
      </c>
    </row>
    <row r="15460" spans="1:1" x14ac:dyDescent="0.25">
      <c r="A15460" t="s">
        <v>43</v>
      </c>
    </row>
    <row r="15461" spans="1:1" x14ac:dyDescent="0.25">
      <c r="A15461" t="s">
        <v>245</v>
      </c>
    </row>
    <row r="15462" spans="1:1" x14ac:dyDescent="0.25">
      <c r="A15462" t="s">
        <v>218</v>
      </c>
    </row>
    <row r="15463" spans="1:1" x14ac:dyDescent="0.25">
      <c r="A15463" t="s">
        <v>461</v>
      </c>
    </row>
    <row r="15464" spans="1:1" x14ac:dyDescent="0.25">
      <c r="A15464" t="s">
        <v>11</v>
      </c>
    </row>
    <row r="15465" spans="1:1" x14ac:dyDescent="0.25">
      <c r="A15465" t="s">
        <v>5859</v>
      </c>
    </row>
    <row r="15466" spans="1:1" x14ac:dyDescent="0.25">
      <c r="A15466" t="s">
        <v>696</v>
      </c>
    </row>
    <row r="15467" spans="1:1" x14ac:dyDescent="0.25">
      <c r="A15467" t="s">
        <v>5860</v>
      </c>
    </row>
    <row r="15468" spans="1:1" x14ac:dyDescent="0.25">
      <c r="A15468" t="s">
        <v>5869</v>
      </c>
    </row>
    <row r="15469" spans="1:1" x14ac:dyDescent="0.25">
      <c r="A15469" t="s">
        <v>182</v>
      </c>
    </row>
    <row r="15470" spans="1:1" x14ac:dyDescent="0.25">
      <c r="A15470" t="s">
        <v>2382</v>
      </c>
    </row>
    <row r="15471" spans="1:1" x14ac:dyDescent="0.25">
      <c r="A15471" t="s">
        <v>195</v>
      </c>
    </row>
    <row r="15472" spans="1:1" x14ac:dyDescent="0.25">
      <c r="A15472" t="s">
        <v>5870</v>
      </c>
    </row>
    <row r="15473" spans="1:5" x14ac:dyDescent="0.25">
      <c r="A15473" t="s">
        <v>398</v>
      </c>
    </row>
    <row r="15474" spans="1:5" x14ac:dyDescent="0.25">
      <c r="A15474" t="s">
        <v>128</v>
      </c>
    </row>
    <row r="15475" spans="1:5" x14ac:dyDescent="0.25">
      <c r="A15475" t="s">
        <v>5863</v>
      </c>
    </row>
    <row r="15476" spans="1:5" x14ac:dyDescent="0.25">
      <c r="A15476" t="s">
        <v>5871</v>
      </c>
    </row>
    <row r="15477" spans="1:5" x14ac:dyDescent="0.25">
      <c r="A15477" t="s">
        <v>2386</v>
      </c>
    </row>
    <row r="15478" spans="1:5" x14ac:dyDescent="0.25">
      <c r="A15478" t="s">
        <v>5872</v>
      </c>
    </row>
    <row r="15479" spans="1:5" x14ac:dyDescent="0.25">
      <c r="A15479" t="s">
        <v>1</v>
      </c>
    </row>
    <row r="15480" spans="1:5" x14ac:dyDescent="0.25">
      <c r="A15480" t="s">
        <v>5873</v>
      </c>
      <c r="E15480" t="str">
        <f>A15480&amp;","&amp;A15481&amp;","&amp;A15482&amp;","&amp;A15483&amp;","&amp;A15484&amp;","&amp;A15485&amp;","&amp;A15486&amp;","&amp;A15487&amp;","&amp;A15488&amp;","&amp;A15489&amp;","&amp;A15490&amp;","&amp;A15491&amp;","&amp;A15492&amp;","&amp;A15493&amp;","&amp;A15494&amp;","&amp;A15495&amp;","&amp;A15496&amp;","&amp;A15497&amp;","&amp;A15498&amp;","&amp;A15499&amp;","&amp;A15500&amp;","&amp;A15501&amp;","&amp;A15502&amp;","&amp;A15503&amp;","&amp;A15504</f>
        <v>[COALOSSAL],Name = Coalossal,Types = ROCK,GROUND,BaseStats = 110,90,120,30,60,100,GenderRatio = Female50Percent,GrowthRate = Parabolic,BaseExp = 255,EVs = DEFENSE,3,CatchRate = 45,Happiness = 70,Abilities = STAMINA,VITALITY,HiddenAbilities = SOLIDROCK,Moves = 0,CATAPULT,1,CATAPULT,1,TACKLE,1,DEFENSECURL,6,ROCKTHROW,9,ROLLOUT,12,STEALTHROCK,15,BOULDERHURL,20,ROCKPOLISH,27,MAGNITUDE,32,ROCKSLIDE,38,DRILLRUN,43,SHIELDBASH,49,EARTHQUAKE,54,UPROAR,TutorMoves = ATTRACT,BODYPRESS,BODYSLAM,BULLDOZE,DIG,EARTHPOWER,EARTHQUAKE,ENDURE,FACADE,FIREBLAST,FIREPUNCH,FIRESPIN,FLAMETHROWER,FLAREBLITZ,GIGAIMPACT,GYROBALL,HEATCRASH,HEATWAVE,HEAVYSLAM,HIGHHORSEPOWER,HYPERBEAM,IRONDEFENSE,IRONHEAD,MEGAKICK,MEGAPUNCH,METEORBEAM,OVERHEAT,PROTECT,REFLECT,REST,ROCKBLAST,ROCKSLIDE,ROCKTOMB,ROUND,SANDSTORM,SANDTOMB,SCALD,SCORCHINGSANDS,SELFDESTRUCT,SLEEPTALK,SNORE,SOLARBEAM,SPIKES,STEALTHROCK,STONEEDGE,SUBSTITUTE,WILLOWISP,EggGroups = Mineral,HatchSteps = 4111,Height = 2.8,Weight = 310.5,Color = Black,Shape = Bipedal,Category = Rock Pile,Pokedex = This Pokemon is often used by mining companies to accumulate stone and minerals in a pile. They have the ability to sense other precious ores which improves the quality of overall mining yields.,Generation = 8,#-------------------------------,[RIOLU]</v>
      </c>
    </row>
    <row r="15481" spans="1:5" x14ac:dyDescent="0.25">
      <c r="A15481" t="s">
        <v>5874</v>
      </c>
    </row>
    <row r="15482" spans="1:5" x14ac:dyDescent="0.25">
      <c r="A15482" t="s">
        <v>5857</v>
      </c>
    </row>
    <row r="15483" spans="1:5" x14ac:dyDescent="0.25">
      <c r="A15483" t="s">
        <v>5875</v>
      </c>
    </row>
    <row r="15484" spans="1:5" x14ac:dyDescent="0.25">
      <c r="A15484" t="s">
        <v>6</v>
      </c>
    </row>
    <row r="15485" spans="1:5" x14ac:dyDescent="0.25">
      <c r="A15485" t="s">
        <v>43</v>
      </c>
    </row>
    <row r="15486" spans="1:5" x14ac:dyDescent="0.25">
      <c r="A15486" t="s">
        <v>2749</v>
      </c>
    </row>
    <row r="15487" spans="1:5" x14ac:dyDescent="0.25">
      <c r="A15487" t="s">
        <v>803</v>
      </c>
    </row>
    <row r="15488" spans="1:5" x14ac:dyDescent="0.25">
      <c r="A15488" t="s">
        <v>2233</v>
      </c>
    </row>
    <row r="15489" spans="1:5" x14ac:dyDescent="0.25">
      <c r="A15489" t="s">
        <v>11</v>
      </c>
    </row>
    <row r="15490" spans="1:5" x14ac:dyDescent="0.25">
      <c r="A15490" t="s">
        <v>5859</v>
      </c>
    </row>
    <row r="15491" spans="1:5" x14ac:dyDescent="0.25">
      <c r="A15491" t="s">
        <v>696</v>
      </c>
    </row>
    <row r="15492" spans="1:5" x14ac:dyDescent="0.25">
      <c r="A15492" t="s">
        <v>5876</v>
      </c>
    </row>
    <row r="15493" spans="1:5" x14ac:dyDescent="0.25">
      <c r="A15493" t="s">
        <v>5877</v>
      </c>
    </row>
    <row r="15494" spans="1:5" x14ac:dyDescent="0.25">
      <c r="A15494" t="s">
        <v>182</v>
      </c>
    </row>
    <row r="15495" spans="1:5" x14ac:dyDescent="0.25">
      <c r="A15495" t="s">
        <v>2382</v>
      </c>
    </row>
    <row r="15496" spans="1:5" x14ac:dyDescent="0.25">
      <c r="A15496" t="s">
        <v>600</v>
      </c>
    </row>
    <row r="15497" spans="1:5" x14ac:dyDescent="0.25">
      <c r="A15497" t="s">
        <v>5878</v>
      </c>
    </row>
    <row r="15498" spans="1:5" x14ac:dyDescent="0.25">
      <c r="A15498" t="s">
        <v>398</v>
      </c>
    </row>
    <row r="15499" spans="1:5" x14ac:dyDescent="0.25">
      <c r="A15499" t="s">
        <v>369</v>
      </c>
    </row>
    <row r="15500" spans="1:5" x14ac:dyDescent="0.25">
      <c r="A15500" t="s">
        <v>5863</v>
      </c>
    </row>
    <row r="15501" spans="1:5" x14ac:dyDescent="0.25">
      <c r="A15501" t="s">
        <v>5879</v>
      </c>
    </row>
    <row r="15502" spans="1:5" x14ac:dyDescent="0.25">
      <c r="A15502" t="s">
        <v>2386</v>
      </c>
    </row>
    <row r="15503" spans="1:5" x14ac:dyDescent="0.25">
      <c r="A15503" t="s">
        <v>1</v>
      </c>
    </row>
    <row r="15504" spans="1:5" x14ac:dyDescent="0.25">
      <c r="A15504" t="s">
        <v>5880</v>
      </c>
      <c r="E15504" t="str">
        <f>A15504&amp;","&amp;A15505&amp;","&amp;A15506&amp;","&amp;A15507&amp;","&amp;A15508&amp;","&amp;A15509&amp;","&amp;A15510&amp;","&amp;A15511&amp;","&amp;A15512&amp;","&amp;A15513&amp;","&amp;A15514&amp;","&amp;A15515&amp;","&amp;A15516&amp;","&amp;A15517&amp;","&amp;A15518&amp;","&amp;A15519&amp;","&amp;A15520&amp;","&amp;A15521&amp;","&amp;A15522&amp;","&amp;A15523&amp;","&amp;A15524&amp;","&amp;A15525&amp;","&amp;A15526&amp;","&amp;A15527&amp;","&amp;A15528</f>
        <v>[RIOLU],Name = Riolu,Types = PSYCHIC,BaseStats = 40,35,30,70,70,40,GenderRatio = FemaleOneEighth,GrowthRate = Parabolic,BaseExp = 57,EVs = SPECIAL_ATTACK,1,CatchRate = 75,Happiness = 70,Abilities = MAGICBOUNCE,CHARISMA,HiddenAbilities = SPELLCASTER,Moves = 1,CONFUSION,1,HELPINGHAND,4,FEINT,8,QUICKSPELL,12,TELEKINESIS,16,CHECKMATE,20,PRANKCALL,24,KARMASPELL,28,NASTYPLOT,32,QUICKGUARD,36,FEIGN,40,DARKPULSE,44,VITALITYDRAIN,48,CALMMIND,52,ARCANEENERGY,56,DARKRECITAL,TutorMoves = AGILITY,ATTRACT,BLAZEKICK,BRICKBREAK,BULKUP,BULLDOZE,COACHING,CONFIDE,CRUNCH,DIG,DOUBLETEAM,DRAINPUNCH,DUALCHOP,EARTHQUAKE,ENDURE,FACADE,FLING,FOCUSBLAST,FOCUSPUNCH,FRUSTRATION,HELPINGHAND,HIDDENPOWER,ICEPUNCH,IRONDEFENSE,LASERFOCUS,LOWKICK,LOWSWEEP,MAGNETRISE,MEGAKICK,MEGAPUNCH,NASTYPLOT,SCORESETTLER,POISONJAB,POWERUPPUNCH,PROTECT,RAINDANCE,REST,RETALIATE,RETURN,REVENGE,REVERSAL,ROAR,ROCKSLIDE,ROCKSMASH,ROCKTOMB,ROLEPLAY,ROUND,SCREECH,SHADOWCLAW,SLEEPTALK,SNORE,BRUTEFORCE,SUBSTITUTE,SUNNYDAY,SWAGGER,SWIFT,SWORDSDANCE,THUNDERPUNCH,TOXIC,WORKUP,ZENHEADBUTT,EggMoves = BATONPASS,CHEAPSHOT,FAKETEARS,SWITCHEROO,OBFUSCATE,PSYCHOSHIFT,POWERSPLIT,GUARDSPLIT,EggGroups = Undiscovered,HatchSteps = 6400,Height = 0.7,Weight = 20.2,Color = White,Shape = BipedalTail,Category = Mage,Pokedex = This Pokemon trains daily in honing its power in the mystic arts. It is thought that Riolu first appeared falling from a wormhole that came from who knows where, or when...,Generation = 4,Evolutions = LUCARIO,Level,30</v>
      </c>
    </row>
    <row r="15505" spans="1:1" x14ac:dyDescent="0.25">
      <c r="A15505" t="s">
        <v>5881</v>
      </c>
    </row>
    <row r="15506" spans="1:1" x14ac:dyDescent="0.25">
      <c r="A15506" t="s">
        <v>4126</v>
      </c>
    </row>
    <row r="15507" spans="1:1" x14ac:dyDescent="0.25">
      <c r="A15507" t="s">
        <v>5882</v>
      </c>
    </row>
    <row r="15508" spans="1:1" x14ac:dyDescent="0.25">
      <c r="A15508" t="s">
        <v>543</v>
      </c>
    </row>
    <row r="15509" spans="1:1" x14ac:dyDescent="0.25">
      <c r="A15509" t="s">
        <v>43</v>
      </c>
    </row>
    <row r="15510" spans="1:1" x14ac:dyDescent="0.25">
      <c r="A15510" t="s">
        <v>608</v>
      </c>
    </row>
    <row r="15511" spans="1:1" x14ac:dyDescent="0.25">
      <c r="A15511" t="s">
        <v>45</v>
      </c>
    </row>
    <row r="15512" spans="1:1" x14ac:dyDescent="0.25">
      <c r="A15512" t="s">
        <v>2361</v>
      </c>
    </row>
    <row r="15513" spans="1:1" x14ac:dyDescent="0.25">
      <c r="A15513" t="s">
        <v>11</v>
      </c>
    </row>
    <row r="15514" spans="1:1" x14ac:dyDescent="0.25">
      <c r="A15514" t="s">
        <v>5883</v>
      </c>
    </row>
    <row r="15515" spans="1:1" x14ac:dyDescent="0.25">
      <c r="A15515" t="s">
        <v>5884</v>
      </c>
    </row>
    <row r="15516" spans="1:1" x14ac:dyDescent="0.25">
      <c r="A15516" t="s">
        <v>5885</v>
      </c>
    </row>
    <row r="15517" spans="1:1" x14ac:dyDescent="0.25">
      <c r="A15517" t="s">
        <v>5886</v>
      </c>
    </row>
    <row r="15518" spans="1:1" x14ac:dyDescent="0.25">
      <c r="A15518" t="s">
        <v>5887</v>
      </c>
    </row>
    <row r="15519" spans="1:1" x14ac:dyDescent="0.25">
      <c r="A15519" t="s">
        <v>1141</v>
      </c>
    </row>
    <row r="15520" spans="1:1" x14ac:dyDescent="0.25">
      <c r="A15520" t="s">
        <v>3291</v>
      </c>
    </row>
    <row r="15521" spans="1:5" x14ac:dyDescent="0.25">
      <c r="A15521" t="s">
        <v>235</v>
      </c>
    </row>
    <row r="15522" spans="1:5" x14ac:dyDescent="0.25">
      <c r="A15522" t="s">
        <v>2943</v>
      </c>
    </row>
    <row r="15523" spans="1:5" x14ac:dyDescent="0.25">
      <c r="A15523" t="s">
        <v>636</v>
      </c>
    </row>
    <row r="15524" spans="1:5" x14ac:dyDescent="0.25">
      <c r="A15524" t="s">
        <v>112</v>
      </c>
    </row>
    <row r="15525" spans="1:5" x14ac:dyDescent="0.25">
      <c r="A15525" t="s">
        <v>5888</v>
      </c>
    </row>
    <row r="15526" spans="1:5" x14ac:dyDescent="0.25">
      <c r="A15526" t="s">
        <v>5889</v>
      </c>
    </row>
    <row r="15527" spans="1:5" x14ac:dyDescent="0.25">
      <c r="A15527" t="s">
        <v>385</v>
      </c>
    </row>
    <row r="15528" spans="1:5" x14ac:dyDescent="0.25">
      <c r="A15528" t="s">
        <v>5890</v>
      </c>
    </row>
    <row r="15529" spans="1:5" x14ac:dyDescent="0.25">
      <c r="A15529" t="s">
        <v>1</v>
      </c>
    </row>
    <row r="15530" spans="1:5" x14ac:dyDescent="0.25">
      <c r="A15530" t="s">
        <v>5891</v>
      </c>
      <c r="E15530" t="str">
        <f>A15530&amp;","&amp;A15531&amp;","&amp;A15532&amp;","&amp;A15533&amp;","&amp;A15534&amp;","&amp;A15535&amp;","&amp;A15536&amp;","&amp;A15537&amp;","&amp;A15538&amp;","&amp;A15539&amp;","&amp;A15540&amp;","&amp;A15541&amp;","&amp;A15542&amp;","&amp;A15543&amp;","&amp;A15544&amp;","&amp;A15545&amp;","&amp;A15546&amp;","&amp;A15547&amp;","&amp;A15548&amp;","&amp;A15549&amp;","&amp;A15550&amp;","&amp;A15551&amp;","&amp;A15552&amp;","&amp;A15553&amp;","&amp;A15554</f>
        <v>[LUCARIO],Name = Lucario,Types = PSYCHIC,DARK,BaseStats = 70,50,70,120,115,100,GenderRatio = FemaleOneEighth,GrowthRate = Parabolic,BaseExp = 184,EVs = SPEED,1,SPECIAL_ATTACK,1,CatchRate = 45,Happiness = 70,Abilities = MAGICBOUNCE,CHARISMA,HiddenAbilities = SPELLCASTER,Moves = 0,DEATHGATE,1,DEATHGATE,1,CONFUSION,1,HELPINGHAND,4,FEINT,8,QUICKSPELL,12,TELEKINESIS,16,CHECKMATE,20,PRANKCALL,24,KARMASPELL,28,NASTYPLOT,32,QUICKGUARD,36,FEIGN,40,DARKPULSE,44,VITALITYDRAIN,48,CALMMIND,52,ARCANEENERGY,56,DARKRECITAL,TutorMoves = AGILITY,ATTRACT,AURASPHERE,BLAZEKICK,BRICKBREAK,BULKUP,BULLDOZE,CALMMIND,CLOSECOMBAT,COACHING,CONFIDE,CRUNCH,DARKPULSE,DIG,DOUBLETEAM,DRACOSURGE,DRAINPUNCH,DUALCHOP,EARTHQUAKE,ENDURE,FACADE,FLASHCANNON,FLING,FOCUSBLAST,FOCUSENERGY,FOCUSPUNCH,FRUSTRATION,GIGAIMPACT,HELPINGHAND,HIDDENPOWER,HYPERBEAM,ICEPUNCH,IRONDEFENSE,LASERFOCUS,LOWKICK,LOWSWEEP,MAGNETRISE,MEGAKICK,MEGAPUNCH,NASTYPLOT,SCORESETTLER,POISONJAB,POWERUPPUNCH,PROTECT,PSYCHIC,RAINDANCE,REST,RETALIATE,RETURN,REVENGE,REVERSAL,ROAR,ROCKSLIDE,ROCKSMASH,ROCKTOMB,ROLEPLAY,ROUND,SCARYFACE,SCREECH,SHADOWBALL,SHADOWCLAW,SLEEPTALK,SNORE,STEELBEAM,STONEEDGE,BRUTEFORCE,SUBSTITUTE,SUNNYDAY,SWAGGER,SWIFT,SWORDSDANCE,TERRAINPULSE,THUNDERPUNCH,TOXIC,WATERPULSE,WORKUP,ZENHEADBUTT,EggGroups = Field,Humanlike,HatchSteps = 6400,Height = 1.2,Weight = 54.0,Color = Purple,Shape = BipedalTail,Category = Dark Mage,Pokedex = Lucario is from a civilisation of the distant past where magic was commonplace. It practices its dark arts with no mercy for others.,Generation = 4,#-------------------------------,[TRAPINCH]</v>
      </c>
    </row>
    <row r="15531" spans="1:5" x14ac:dyDescent="0.25">
      <c r="A15531" t="s">
        <v>5892</v>
      </c>
    </row>
    <row r="15532" spans="1:5" x14ac:dyDescent="0.25">
      <c r="A15532" t="s">
        <v>5893</v>
      </c>
    </row>
    <row r="15533" spans="1:5" x14ac:dyDescent="0.25">
      <c r="A15533" t="s">
        <v>5894</v>
      </c>
    </row>
    <row r="15534" spans="1:5" x14ac:dyDescent="0.25">
      <c r="A15534" t="s">
        <v>543</v>
      </c>
    </row>
    <row r="15535" spans="1:5" x14ac:dyDescent="0.25">
      <c r="A15535" t="s">
        <v>43</v>
      </c>
    </row>
    <row r="15536" spans="1:5" x14ac:dyDescent="0.25">
      <c r="A15536" t="s">
        <v>377</v>
      </c>
    </row>
    <row r="15537" spans="1:1" x14ac:dyDescent="0.25">
      <c r="A15537" t="s">
        <v>5895</v>
      </c>
    </row>
    <row r="15538" spans="1:1" x14ac:dyDescent="0.25">
      <c r="A15538" t="s">
        <v>2233</v>
      </c>
    </row>
    <row r="15539" spans="1:1" x14ac:dyDescent="0.25">
      <c r="A15539" t="s">
        <v>11</v>
      </c>
    </row>
    <row r="15540" spans="1:1" x14ac:dyDescent="0.25">
      <c r="A15540" t="s">
        <v>5883</v>
      </c>
    </row>
    <row r="15541" spans="1:1" x14ac:dyDescent="0.25">
      <c r="A15541" t="s">
        <v>5884</v>
      </c>
    </row>
    <row r="15542" spans="1:1" x14ac:dyDescent="0.25">
      <c r="A15542" t="s">
        <v>5896</v>
      </c>
    </row>
    <row r="15543" spans="1:1" x14ac:dyDescent="0.25">
      <c r="A15543" t="s">
        <v>5897</v>
      </c>
    </row>
    <row r="15544" spans="1:1" x14ac:dyDescent="0.25">
      <c r="A15544" t="s">
        <v>1661</v>
      </c>
    </row>
    <row r="15545" spans="1:1" x14ac:dyDescent="0.25">
      <c r="A15545" t="s">
        <v>3291</v>
      </c>
    </row>
    <row r="15546" spans="1:1" x14ac:dyDescent="0.25">
      <c r="A15546" t="s">
        <v>36</v>
      </c>
    </row>
    <row r="15547" spans="1:1" x14ac:dyDescent="0.25">
      <c r="A15547" t="s">
        <v>1941</v>
      </c>
    </row>
    <row r="15548" spans="1:1" x14ac:dyDescent="0.25">
      <c r="A15548" t="s">
        <v>185</v>
      </c>
    </row>
    <row r="15549" spans="1:1" x14ac:dyDescent="0.25">
      <c r="A15549" t="s">
        <v>112</v>
      </c>
    </row>
    <row r="15550" spans="1:1" x14ac:dyDescent="0.25">
      <c r="A15550" t="s">
        <v>5898</v>
      </c>
    </row>
    <row r="15551" spans="1:1" x14ac:dyDescent="0.25">
      <c r="A15551" t="s">
        <v>5899</v>
      </c>
    </row>
    <row r="15552" spans="1:1" x14ac:dyDescent="0.25">
      <c r="A15552" t="s">
        <v>385</v>
      </c>
    </row>
    <row r="15553" spans="1:5" x14ac:dyDescent="0.25">
      <c r="A15553" t="s">
        <v>1</v>
      </c>
    </row>
    <row r="15554" spans="1:5" x14ac:dyDescent="0.25">
      <c r="A15554" t="s">
        <v>5900</v>
      </c>
      <c r="E15554" t="str">
        <f>A15554&amp;","&amp;A15555&amp;","&amp;A15556&amp;","&amp;A15557&amp;","&amp;A15558&amp;","&amp;A15559&amp;","&amp;A15560&amp;","&amp;A15561&amp;","&amp;A15562&amp;","&amp;A15563&amp;","&amp;A15564&amp;","&amp;A15565&amp;","&amp;A15566&amp;","&amp;A15567&amp;","&amp;A15568&amp;","&amp;A15569&amp;","&amp;A15570&amp;","&amp;A15571&amp;","&amp;A15572&amp;","&amp;A15573&amp;","&amp;A15574&amp;","&amp;A15575&amp;","&amp;A15576&amp;","&amp;A15577&amp;","&amp;A15578</f>
        <v>[TRAPINCH],Name = Trapinch,Types = ICE,BaseStats = 45,100,45,10,45,45,GenderRatio = Female50Percent,GrowthRate = Parabolic,BaseExp = 58,EVs = ATTACK,1,CatchRate = 255,Happiness = 70,Abilities = HYPERCUTTER,ARENATRAP,HiddenAbilities = SHEERFORCE,Moves = 1,SANDATTACK,1,ASTONISH,4,LASERFOCUS,8,BITE,12,MUDSLAP,16,SANDTOMB,20,BULLDOZE,24,DIG,28,CRUNCH,32,SANDSTORM,36,EARTHPOWER,40,EARTHQUAKE,44,SUPERPOWER,48,FISSURE,TutorMoves = ATTRACT,BODYSLAM,BUGBITE,BULLDOZE,CONFIDE,CRUNCH,DIG,DOUBLETEAM,EARTHPOWER,EARTHQUAKE,ENDURE,FACADE,FOCUSENERGY,FRUSTRATION,GIGADRAIN,HIDDENPOWER,HYPERBEAM,MUDSHACKLES,PROTECT,REST,RETURN,ROCKSLIDE,ROCKSMASH,ROCKTOMB,ROUND,SANDSTORM,SANDTOMB,SCORCHINGSANDS,SIGNALBEAM,SLEEPTALK,SNORE,SOLARBEAM,BRUTEFORCE,STRUGGLEBUG,SUBSTITUTE,SUNNYDAY,SUPERPOWER,SWAGGER,TOXIC,EggMoves = QUICKATTACK,GUST,FLAIL,FURYCUTTER,BUGBITE,FEINT,FIRSTIMPRESSION,EggGroups = Amorphous,HatchSteps = 5120,Height = 0.7,Weight = 15.0,Color = Blue,Shape = Insectoid,Habitat = RoughTerrain,Category = Snow,Pokedex = It allows the small snow structure on its nose act as a trap. When potential prey approach, it will quickly snap at them.,Generation = 3</v>
      </c>
    </row>
    <row r="15555" spans="1:5" x14ac:dyDescent="0.25">
      <c r="A15555" t="s">
        <v>5901</v>
      </c>
    </row>
    <row r="15556" spans="1:5" x14ac:dyDescent="0.25">
      <c r="A15556" t="s">
        <v>1231</v>
      </c>
    </row>
    <row r="15557" spans="1:5" x14ac:dyDescent="0.25">
      <c r="A15557" t="s">
        <v>5902</v>
      </c>
    </row>
    <row r="15558" spans="1:5" x14ac:dyDescent="0.25">
      <c r="A15558" t="s">
        <v>6</v>
      </c>
    </row>
    <row r="15559" spans="1:5" x14ac:dyDescent="0.25">
      <c r="A15559" t="s">
        <v>43</v>
      </c>
    </row>
    <row r="15560" spans="1:5" x14ac:dyDescent="0.25">
      <c r="A15560" t="s">
        <v>44</v>
      </c>
    </row>
    <row r="15561" spans="1:5" x14ac:dyDescent="0.25">
      <c r="A15561" t="s">
        <v>145</v>
      </c>
    </row>
    <row r="15562" spans="1:5" x14ac:dyDescent="0.25">
      <c r="A15562" t="s">
        <v>146</v>
      </c>
    </row>
    <row r="15563" spans="1:5" x14ac:dyDescent="0.25">
      <c r="A15563" t="s">
        <v>11</v>
      </c>
    </row>
    <row r="15564" spans="1:5" x14ac:dyDescent="0.25">
      <c r="A15564" t="s">
        <v>5903</v>
      </c>
    </row>
    <row r="15565" spans="1:5" x14ac:dyDescent="0.25">
      <c r="A15565" t="s">
        <v>2833</v>
      </c>
    </row>
    <row r="15566" spans="1:5" x14ac:dyDescent="0.25">
      <c r="A15566" t="s">
        <v>5904</v>
      </c>
    </row>
    <row r="15567" spans="1:5" x14ac:dyDescent="0.25">
      <c r="A15567" t="s">
        <v>5905</v>
      </c>
    </row>
    <row r="15568" spans="1:5" x14ac:dyDescent="0.25">
      <c r="A15568" t="s">
        <v>5906</v>
      </c>
    </row>
    <row r="15569" spans="1:5" x14ac:dyDescent="0.25">
      <c r="A15569" t="s">
        <v>17</v>
      </c>
    </row>
    <row r="15570" spans="1:5" x14ac:dyDescent="0.25">
      <c r="A15570" t="s">
        <v>614</v>
      </c>
    </row>
    <row r="15571" spans="1:5" x14ac:dyDescent="0.25">
      <c r="A15571" t="s">
        <v>235</v>
      </c>
    </row>
    <row r="15572" spans="1:5" x14ac:dyDescent="0.25">
      <c r="A15572" t="s">
        <v>334</v>
      </c>
    </row>
    <row r="15573" spans="1:5" x14ac:dyDescent="0.25">
      <c r="A15573" t="s">
        <v>53</v>
      </c>
    </row>
    <row r="15574" spans="1:5" x14ac:dyDescent="0.25">
      <c r="A15574" t="s">
        <v>510</v>
      </c>
    </row>
    <row r="15575" spans="1:5" x14ac:dyDescent="0.25">
      <c r="A15575" t="s">
        <v>3339</v>
      </c>
    </row>
    <row r="15576" spans="1:5" x14ac:dyDescent="0.25">
      <c r="A15576" t="s">
        <v>5907</v>
      </c>
    </row>
    <row r="15577" spans="1:5" x14ac:dyDescent="0.25">
      <c r="A15577" t="s">
        <v>5908</v>
      </c>
    </row>
    <row r="15578" spans="1:5" x14ac:dyDescent="0.25">
      <c r="A15578" t="s">
        <v>269</v>
      </c>
    </row>
    <row r="15579" spans="1:5" x14ac:dyDescent="0.25">
      <c r="A15579" t="s">
        <v>3044</v>
      </c>
    </row>
    <row r="15580" spans="1:5" x14ac:dyDescent="0.25">
      <c r="A15580" t="s">
        <v>5909</v>
      </c>
    </row>
    <row r="15581" spans="1:5" x14ac:dyDescent="0.25">
      <c r="A15581" t="s">
        <v>1</v>
      </c>
    </row>
    <row r="15582" spans="1:5" x14ac:dyDescent="0.25">
      <c r="A15582" t="s">
        <v>5910</v>
      </c>
      <c r="E15582" t="str">
        <f>A15582&amp;","&amp;A15583&amp;","&amp;A15584&amp;","&amp;A15585&amp;","&amp;A15586&amp;","&amp;A15587&amp;","&amp;A15588&amp;","&amp;A15589&amp;","&amp;A15590&amp;","&amp;A15591&amp;","&amp;A15592&amp;","&amp;A15593&amp;","&amp;A15594&amp;","&amp;A15595&amp;","&amp;A15596&amp;","&amp;A15597&amp;","&amp;A15598&amp;","&amp;A15599&amp;","&amp;A15600&amp;","&amp;A15601&amp;","&amp;A15602&amp;","&amp;A15603&amp;","&amp;A15604&amp;","&amp;A15605&amp;","&amp;A15606</f>
        <v>[VIBRAVA],Name = Vibrava,Types = ICE,DRAGON,BaseStats = 50,70,50,70,50,50,GenderRatio = Female50Percent,GrowthRate = Parabolic,BaseExp = 119,EVs = ATTACK,1,SPEED,1,CatchRate = 120,Happiness = 70,Abilities = LEVITATE,Moves = 0,DRAGONBREATH,1,DRAGONBREATH,1,LASERFOCUS,1,BULLDOZE,1,DIG,1,CRUNCH,1,SUPERPOWER,1,FISSURE,1,SANDATTACK,1,ASTONISH,1,SUPERSONIC,1,BITE,12,MUDSLAP,16,SANDTOMB,20,DRAGONTAIL,24,SCREECH,28,BUGBUZZ,32,SANDSTORM,38,EARTHPOWER,44,EARTHQUAKE,50,UPROAR,56,DRACONICCRASH,62,BOOMBURST,TutorMoves = AIRSLASH,ATTRACT,BODYSLAM,BUGBITE,BUGBUZZ,BULLDOZE,CONFIDE,CRUNCH,DEFOG,DIG,DOUBLETEAM,DRACOMETEOR,DRACOSURGE,DUALWINGBEAT,EARTHPOWER,EARTHQUAKE,ENDURE,FACADE,FLY,FOCUSENERGY,FRUSTRATION,GIGADRAIN,HEATWAVE,HIDDENPOWER,HYPERBEAM,MUDSHACKLES,OUTRAGE,PROTECT,REST,RETURN,ROCKSLIDE,ROCKSMASH,ROCKTOMB,ROOST,ROUND,SANDSTORM,SANDTOMB,SCORCHINGSANDS,SCREECH,SIGNALBEAM,SLEEPTALK,SNORE,SOLARBEAM,STEELWING,BRUTEFORCE,STRUGGLEBUG,SUBSTITUTE,SUNNYDAY,SUPERPOWER,SWAGGER,SWIFT,TAILWIND,THROATCHOP,TOXIC,UPROAR,UTURN,EggGroups = Amorphous,HatchSteps = 5120,Height = 1.1,Weight = 15.3,Color = Blue,Shape = MultiWinged,Habitat = RoughTerrain,Category = Snow Fly,Pokedex = To help make its wings grow, it dissolves quantities of prey in its digestive juices and guzzles them down every day.,Generation = 3,Evolutions = FLYGON,Level,45,#-------------------------------</v>
      </c>
    </row>
    <row r="15583" spans="1:5" x14ac:dyDescent="0.25">
      <c r="A15583" t="s">
        <v>5911</v>
      </c>
    </row>
    <row r="15584" spans="1:5" x14ac:dyDescent="0.25">
      <c r="A15584" t="s">
        <v>5912</v>
      </c>
    </row>
    <row r="15585" spans="1:1" x14ac:dyDescent="0.25">
      <c r="A15585" t="s">
        <v>5913</v>
      </c>
    </row>
    <row r="15586" spans="1:1" x14ac:dyDescent="0.25">
      <c r="A15586" t="s">
        <v>6</v>
      </c>
    </row>
    <row r="15587" spans="1:1" x14ac:dyDescent="0.25">
      <c r="A15587" t="s">
        <v>43</v>
      </c>
    </row>
    <row r="15588" spans="1:1" x14ac:dyDescent="0.25">
      <c r="A15588" t="s">
        <v>2317</v>
      </c>
    </row>
    <row r="15589" spans="1:1" x14ac:dyDescent="0.25">
      <c r="A15589" t="s">
        <v>1367</v>
      </c>
    </row>
    <row r="15590" spans="1:1" x14ac:dyDescent="0.25">
      <c r="A15590" t="s">
        <v>461</v>
      </c>
    </row>
    <row r="15591" spans="1:1" x14ac:dyDescent="0.25">
      <c r="A15591" t="s">
        <v>11</v>
      </c>
    </row>
    <row r="15592" spans="1:1" x14ac:dyDescent="0.25">
      <c r="A15592" t="s">
        <v>2613</v>
      </c>
    </row>
    <row r="15593" spans="1:1" x14ac:dyDescent="0.25">
      <c r="A15593" t="s">
        <v>5914</v>
      </c>
    </row>
    <row r="15594" spans="1:1" x14ac:dyDescent="0.25">
      <c r="A15594" t="s">
        <v>5915</v>
      </c>
    </row>
    <row r="15595" spans="1:1" x14ac:dyDescent="0.25">
      <c r="A15595" t="s">
        <v>17</v>
      </c>
    </row>
    <row r="15596" spans="1:1" x14ac:dyDescent="0.25">
      <c r="A15596" t="s">
        <v>614</v>
      </c>
    </row>
    <row r="15597" spans="1:1" x14ac:dyDescent="0.25">
      <c r="A15597" t="s">
        <v>195</v>
      </c>
    </row>
    <row r="15598" spans="1:1" x14ac:dyDescent="0.25">
      <c r="A15598" t="s">
        <v>5916</v>
      </c>
    </row>
    <row r="15599" spans="1:1" x14ac:dyDescent="0.25">
      <c r="A15599" t="s">
        <v>53</v>
      </c>
    </row>
    <row r="15600" spans="1:1" x14ac:dyDescent="0.25">
      <c r="A15600" t="s">
        <v>418</v>
      </c>
    </row>
    <row r="15601" spans="1:5" x14ac:dyDescent="0.25">
      <c r="A15601" t="s">
        <v>3339</v>
      </c>
    </row>
    <row r="15602" spans="1:5" x14ac:dyDescent="0.25">
      <c r="A15602" t="s">
        <v>5917</v>
      </c>
    </row>
    <row r="15603" spans="1:5" x14ac:dyDescent="0.25">
      <c r="A15603" t="s">
        <v>5918</v>
      </c>
    </row>
    <row r="15604" spans="1:5" x14ac:dyDescent="0.25">
      <c r="A15604" t="s">
        <v>269</v>
      </c>
    </row>
    <row r="15605" spans="1:5" x14ac:dyDescent="0.25">
      <c r="A15605" t="s">
        <v>5919</v>
      </c>
    </row>
    <row r="15606" spans="1:5" x14ac:dyDescent="0.25">
      <c r="A15606" t="s">
        <v>1</v>
      </c>
    </row>
    <row r="15607" spans="1:5" x14ac:dyDescent="0.25">
      <c r="A15607" t="s">
        <v>5920</v>
      </c>
      <c r="E15607" t="str">
        <f>A15607&amp;","&amp;A15608&amp;","&amp;A15609&amp;","&amp;A15610&amp;","&amp;A15611&amp;","&amp;A15612&amp;","&amp;A15613&amp;","&amp;A15614&amp;","&amp;A15615&amp;","&amp;A15616&amp;","&amp;A15617&amp;","&amp;A15618&amp;","&amp;A15619&amp;","&amp;A15620&amp;","&amp;A15621&amp;","&amp;A15622&amp;","&amp;A15623&amp;","&amp;A15624&amp;","&amp;A15625&amp;","&amp;A15626&amp;","&amp;A15627&amp;","&amp;A15628&amp;","&amp;A15629&amp;","&amp;A15630&amp;","&amp;A15631</f>
        <v>[FLYGON],Name = Flygon,Types = ICE,DRAGON,BaseStats = 80,100,80,100,80,80,GenderRatio = Female50Percent,GrowthRate = Parabolic,BaseExp = 234,EVs = ATTACK,1,SPEED,2,CatchRate = 45,Happiness = 70,Abilities = LEVITATE,Moves = 0,DRAGONCLAW,1,DRAGONCLAW,1,DRAGONBREATH,1,DRAGONDANCE,1,FEINT,1,LASERFOCUS,1,BULLDOZE,1,DIG,1,CRUNCH,1,SUPERPOWER,1,FISSURE,1,SANDATTACK,1,ASTONISH,1,SUPERSONIC,1,BITE,12,MUDSLAP,16,SANDTOMB,20,DRAGONTAIL,24,SCREECH,28,BUGBUZZ,32,SANDSTORM,38,EARTHPOWER,44,EARTHQUAKE,52,UPROAR,60,DRACONICCRASH,68,BOOMBURST,TutorMoves = STREAMRUSH,AIRSLASH,ATTRACT,BODYSLAM,BREAKINGSWIPE,BRUTALSWING,BUGBITE,BUGBUZZ,BULLDOZE,CONFIDE,CRUNCH,DEFOG,DIG,DOUBLETEAM,DRACOMETEOR,DRAGONCLAW,DRAGONDANCE,DRACOSURGE,DRAGONTAIL,DUALWINGBEAT,EARTHPOWER,EARTHQUAKE,ENDURE,FACADE,FIREBLAST,FIREPUNCH,FIRESPIN,FLAMETHROWER,FLY,FOCUSENERGY,FRUSTRATION,GIGADRAIN,GIGAIMPACT,HEATWAVE,HIDDENPOWER,HYPERBEAM,LASERFOCUS,MEGAKICK,MEGAPUNCH,MUDSHACKLES,OUTRAGE,POWERUPPUNCH,PROTECT,REST,RETURN,ROCKSLIDE,ROCKSMASH,ROCKTOMB,ROOST,ROUND,SANDSTORM,SANDTOMB,SCALESHOT,SCORCHINGSANDS,SCREECH,SIGNALBEAM,SLEEPTALK,SNORE,SOLARBEAM,STEELWING,STONEEDGE,BRUTEFORCE,STRUGGLEBUG,SUBSTITUTE,SUNNYDAY,SUPERPOWER,SWAGGER,SWIFT,TAILWIND,THROATCHOP,THUNDERPUNCH,TOXIC,UPROAR,UTURN,EggGroups = Bug,Dragon,HatchSteps = 5120,Height = 2.0,Weight = 82.0,Color = Green,Shape = Winged,Habitat = RoughTerrain,Category = Mystic,Pokedex = This Pokémon hides in the heart of sandstorms it creates and seldom appears where people can see it.,Generation = 3,#-------------------------------,[DHELMISE]</v>
      </c>
    </row>
    <row r="15608" spans="1:5" x14ac:dyDescent="0.25">
      <c r="A15608" t="s">
        <v>5921</v>
      </c>
    </row>
    <row r="15609" spans="1:5" x14ac:dyDescent="0.25">
      <c r="A15609" t="s">
        <v>5912</v>
      </c>
    </row>
    <row r="15610" spans="1:5" x14ac:dyDescent="0.25">
      <c r="A15610" t="s">
        <v>5922</v>
      </c>
    </row>
    <row r="15611" spans="1:5" x14ac:dyDescent="0.25">
      <c r="A15611" t="s">
        <v>6</v>
      </c>
    </row>
    <row r="15612" spans="1:5" x14ac:dyDescent="0.25">
      <c r="A15612" t="s">
        <v>43</v>
      </c>
    </row>
    <row r="15613" spans="1:5" x14ac:dyDescent="0.25">
      <c r="A15613" t="s">
        <v>1447</v>
      </c>
    </row>
    <row r="15614" spans="1:5" x14ac:dyDescent="0.25">
      <c r="A15614" t="s">
        <v>1730</v>
      </c>
    </row>
    <row r="15615" spans="1:5" x14ac:dyDescent="0.25">
      <c r="A15615" t="s">
        <v>2233</v>
      </c>
    </row>
    <row r="15616" spans="1:5" x14ac:dyDescent="0.25">
      <c r="A15616" t="s">
        <v>11</v>
      </c>
    </row>
    <row r="15617" spans="1:5" x14ac:dyDescent="0.25">
      <c r="A15617" t="s">
        <v>2613</v>
      </c>
    </row>
    <row r="15618" spans="1:5" x14ac:dyDescent="0.25">
      <c r="A15618" t="s">
        <v>5923</v>
      </c>
    </row>
    <row r="15619" spans="1:5" x14ac:dyDescent="0.25">
      <c r="A15619" t="s">
        <v>5924</v>
      </c>
    </row>
    <row r="15620" spans="1:5" x14ac:dyDescent="0.25">
      <c r="A15620" t="s">
        <v>5925</v>
      </c>
    </row>
    <row r="15621" spans="1:5" x14ac:dyDescent="0.25">
      <c r="A15621" t="s">
        <v>614</v>
      </c>
    </row>
    <row r="15622" spans="1:5" x14ac:dyDescent="0.25">
      <c r="A15622" t="s">
        <v>153</v>
      </c>
    </row>
    <row r="15623" spans="1:5" x14ac:dyDescent="0.25">
      <c r="A15623" t="s">
        <v>4466</v>
      </c>
    </row>
    <row r="15624" spans="1:5" x14ac:dyDescent="0.25">
      <c r="A15624" t="s">
        <v>237</v>
      </c>
    </row>
    <row r="15625" spans="1:5" x14ac:dyDescent="0.25">
      <c r="A15625" t="s">
        <v>293</v>
      </c>
    </row>
    <row r="15626" spans="1:5" x14ac:dyDescent="0.25">
      <c r="A15626" t="s">
        <v>3339</v>
      </c>
    </row>
    <row r="15627" spans="1:5" x14ac:dyDescent="0.25">
      <c r="A15627" t="s">
        <v>5926</v>
      </c>
    </row>
    <row r="15628" spans="1:5" x14ac:dyDescent="0.25">
      <c r="A15628" t="s">
        <v>5927</v>
      </c>
    </row>
    <row r="15629" spans="1:5" x14ac:dyDescent="0.25">
      <c r="A15629" t="s">
        <v>269</v>
      </c>
    </row>
    <row r="15630" spans="1:5" x14ac:dyDescent="0.25">
      <c r="A15630" t="s">
        <v>1</v>
      </c>
    </row>
    <row r="15631" spans="1:5" x14ac:dyDescent="0.25">
      <c r="A15631" t="s">
        <v>5928</v>
      </c>
      <c r="E15631" t="str">
        <f>A15631&amp;","&amp;A15632&amp;","&amp;A15633&amp;","&amp;A15634&amp;","&amp;A15635&amp;","&amp;A15636&amp;","&amp;A15637&amp;","&amp;A15638&amp;","&amp;A15639&amp;","&amp;A15640&amp;","&amp;A15641&amp;","&amp;A15642&amp;","&amp;A15643&amp;","&amp;A15644&amp;","&amp;A15645&amp;","&amp;A15646&amp;","&amp;A15647&amp;","&amp;A15648&amp;","&amp;A15649&amp;","&amp;A15650&amp;","&amp;A15651&amp;","&amp;A15652&amp;","&amp;A15653&amp;","&amp;A15654&amp;","&amp;A15655</f>
        <v>[DHELMISE],Name = Dhelmise,Types = BUG,COSMIC,BaseStats = 70,131,100,40,86,90,GenderRatio = Genderless,GrowthRate = Medium,BaseExp = 181,EVs = ATTACK,2,CatchRate = 25,Happiness = 70,Abilities = STEELWORKER,Moves = 1,ABSORB,1,RAPIDSPIN,4,ASTONISH,8,WRAP,12,MEGADRAIN,16,GROWTH,20,GYROBALL,24,SWITCHEROO,28,GIGADRAIN,32,WHIRLPOOL,36,HEAVYSLAM,40,SLAM,44,SHADOWBALL,48,METALSOUND,52,ANCHORSHOT,56,ENERGYBALL,60,PHANTOMFORCE,64,POWERWHIP,TutorMoves = STREAMRUSH,ALLYSWITCH,ASSURANCE,BLOCK,BODYPRESS,BRICKBREAK,BRINE,BRUTALSWING,BULLDOZE,CONFIDE,DOUBLETEAM,EARTHQUAKE,EMBARGO,ENDURE,ENERGYBALL,FACADE,FLASHCANNON,FRUSTRATION,GIGADRAIN,GIGAIMPACT,GRASSKNOT,GRASSYGLIDE,GYROBALL,HEAVYSLAM,HELPINGHAND,HEX,HIDDENPOWER,HYDROPUMP,HYPERBEAM,IRONDEFENSE,IRONHEAD,KNOCKOFF,LIQUIDATION,MUDDYWATER,PAINSPLIT,SCORESETTLER,PHANTOMFORCE,POLTERGEIST,POWERWHIP,PROTECT,RAINDANCE,REST,RETURN,ROCKSLIDE,ROLEPLAY,ROUND,SHADOWBALL,SHADOWCLAW,SLEEPTALK,SLUDGEWAVE,SNORE,SOLARBEAM,SOLARBLADE,SPITE,STEELROLLER,SUBSTITUTE,SUNNYDAY,TIDALWAVE,SWAGGER,SWORDSDANCE,SYNTHESIS,TELEKINESIS,THIEF,TOXIC,WHIRLPOOL,EggGroups = Bug,HatchSteps = 6144,Height = 3.9,Weight = 210.0,Color = Green,Shape = HeadBase,Category = Infested,Pokedex = This Pokemon has managed to infest a manmade satellite and use it as a host body to travel quickly throughout outer space.,Generation = 7,#-------------------------------,[GEODUDE2],Name = T.Geodude</v>
      </c>
    </row>
    <row r="15632" spans="1:5" x14ac:dyDescent="0.25">
      <c r="A15632" t="s">
        <v>5929</v>
      </c>
    </row>
    <row r="15633" spans="1:1" x14ac:dyDescent="0.25">
      <c r="A15633" t="s">
        <v>1903</v>
      </c>
    </row>
    <row r="15634" spans="1:1" x14ac:dyDescent="0.25">
      <c r="A15634" t="s">
        <v>5930</v>
      </c>
    </row>
    <row r="15635" spans="1:1" x14ac:dyDescent="0.25">
      <c r="A15635" t="s">
        <v>174</v>
      </c>
    </row>
    <row r="15636" spans="1:1" x14ac:dyDescent="0.25">
      <c r="A15636" t="s">
        <v>7</v>
      </c>
    </row>
    <row r="15637" spans="1:1" x14ac:dyDescent="0.25">
      <c r="A15637" t="s">
        <v>5931</v>
      </c>
    </row>
    <row r="15638" spans="1:1" x14ac:dyDescent="0.25">
      <c r="A15638" t="s">
        <v>164</v>
      </c>
    </row>
    <row r="15639" spans="1:1" x14ac:dyDescent="0.25">
      <c r="A15639" t="s">
        <v>2662</v>
      </c>
    </row>
    <row r="15640" spans="1:1" x14ac:dyDescent="0.25">
      <c r="A15640" t="s">
        <v>11</v>
      </c>
    </row>
    <row r="15641" spans="1:1" x14ac:dyDescent="0.25">
      <c r="A15641" t="s">
        <v>5932</v>
      </c>
    </row>
    <row r="15642" spans="1:1" x14ac:dyDescent="0.25">
      <c r="A15642" t="s">
        <v>5933</v>
      </c>
    </row>
    <row r="15643" spans="1:1" x14ac:dyDescent="0.25">
      <c r="A15643" t="s">
        <v>5934</v>
      </c>
    </row>
    <row r="15644" spans="1:1" x14ac:dyDescent="0.25">
      <c r="A15644" t="s">
        <v>508</v>
      </c>
    </row>
    <row r="15645" spans="1:1" x14ac:dyDescent="0.25">
      <c r="A15645" t="s">
        <v>5935</v>
      </c>
    </row>
    <row r="15646" spans="1:1" x14ac:dyDescent="0.25">
      <c r="A15646" t="s">
        <v>5936</v>
      </c>
    </row>
    <row r="15647" spans="1:1" x14ac:dyDescent="0.25">
      <c r="A15647" t="s">
        <v>210</v>
      </c>
    </row>
    <row r="15648" spans="1:1" x14ac:dyDescent="0.25">
      <c r="A15648" t="s">
        <v>237</v>
      </c>
    </row>
    <row r="15649" spans="1:5" x14ac:dyDescent="0.25">
      <c r="A15649" t="s">
        <v>186</v>
      </c>
    </row>
    <row r="15650" spans="1:5" x14ac:dyDescent="0.25">
      <c r="A15650" t="s">
        <v>5937</v>
      </c>
    </row>
    <row r="15651" spans="1:5" x14ac:dyDescent="0.25">
      <c r="A15651" t="s">
        <v>5938</v>
      </c>
    </row>
    <row r="15652" spans="1:5" x14ac:dyDescent="0.25">
      <c r="A15652" t="s">
        <v>618</v>
      </c>
    </row>
    <row r="15653" spans="1:5" x14ac:dyDescent="0.25">
      <c r="A15653" t="s">
        <v>1</v>
      </c>
    </row>
    <row r="15654" spans="1:5" x14ac:dyDescent="0.25">
      <c r="A15654" t="s">
        <v>5939</v>
      </c>
      <c r="E15654" t="str">
        <f>A15654&amp;","&amp;A15655&amp;","&amp;A15656&amp;","&amp;A15657&amp;","&amp;A15658&amp;","&amp;A15659&amp;","&amp;A15660&amp;","&amp;A15661&amp;","&amp;A15662&amp;","&amp;A15663&amp;","&amp;A15664&amp;","&amp;A15665&amp;","&amp;A15666&amp;","&amp;A15667&amp;","&amp;A15668&amp;","&amp;A15669&amp;","&amp;A15670&amp;","&amp;A15671&amp;","&amp;A15672&amp;","&amp;A15673&amp;","&amp;A15674&amp;","&amp;A15675&amp;","&amp;A15676&amp;","&amp;A15677&amp;","&amp;A15678</f>
        <v>[GEODUDE2],Name = T.Geodude,Types = GHOST,ROCK,BaseStats = 60,80,60,15,15,70,GenderRatio = Female50Percent,GrowthRate = Parabolic,BaseExp = 60,EVs = DEFENSE,1,CatchRate = 255,Happiness = 70,Abilities = SHADOWSHIELD,AURABREAK,HiddenAbilities = LONGREACH,Moves = 1,TACKLE,1,DEFENSECURL,4,SHADOWSNEAK,6,ROCKTHROW,10,ROCKPOLISH,12,ROLLOUT,16,BOULDERHURL,18,SHADOWPUNCH,22,MAGICCOAT,24,ICETOMB,28,STEALTHROCK,30,ROCKBLAST,34,SOULSHIELD,36,EXPLOSION,40,SPIRITSHACKLE,42,MINDDRAIN,47,SPECTRALTHIEF,51,PHANTOMFORCE,54,HEADSMASH,TutorMoves = TOXIC,BULKUP,HIDDENPOWER,TAUNT,PROTECT,FRUSTRATION,BOULDERHURL,EARTHQUAKE,RETURN,DIG,BRICKBREAK,FLAMETHROWER,SANDSTORM,FIREBLAST,ROCKTOMB,TORMENT,FACADE,FLAMECHARGE,REST,ATTRACT,LOWSWEEP,OVERHEAT,FOCUSBLAST,SCALD,FLING,INCINERATE,QUASH,WILLOWISP,EXPLOSION,SHADOWCLAW,GIGAIMPACT,ROCKPOLISH,STONEEDGE,GYROBALL,BULLDOZE,ROCKSLIDE,SWAGGER,SUBSTITUTE,NATUREPOWER,POWERUPPUNCH,CONFIDE,SECRETPOWER,BRUTALSWING,HEAVYSLAM,DARKESTLARIAT,BODYSLAM,HEATCRASH,ANCIENTPOWER,EARTHPOWER,FIREPUNCH,FOCUSPUNCH,FOULPLAY,HEADBUTT,HEATWAVE,IRONDEFENSE,IRONHEAD,LASTRESORT,MUDSLAP,ROLLOUT,SLEEPTALK,SNORE,STEALTHROCK,STAMPEDE,SUCKERPUNCH,SUPERPOWER,ZENHEADBUTT,LAVAPLUME,NATURALGIFT,EggMoves = STONEEDGE,ZENHEADBUTT,MAGNETRISE,WIDEGUARD,IRONDEFENSE,EARTHQUAKE,ACCELEROCK,SCHIZOPHRENIA,SCREECH,EggGroups = Mineral,HatchSteps = 4096,Height = 0.4,Weight = 20.3,Color = Black,Shape = HeadArms,Category = Infused,Pokedex = A spirit has possessed and empowered this Geodude giving it spectral powers.,Generation = 1,Evolutions = GRAVELER2,Level,25</v>
      </c>
    </row>
    <row r="15655" spans="1:5" x14ac:dyDescent="0.25">
      <c r="A15655" t="s">
        <v>5940</v>
      </c>
    </row>
    <row r="15656" spans="1:5" x14ac:dyDescent="0.25">
      <c r="A15656" t="s">
        <v>5941</v>
      </c>
    </row>
    <row r="15657" spans="1:5" x14ac:dyDescent="0.25">
      <c r="A15657" t="s">
        <v>5942</v>
      </c>
    </row>
    <row r="15658" spans="1:5" x14ac:dyDescent="0.25">
      <c r="A15658" t="s">
        <v>6</v>
      </c>
    </row>
    <row r="15659" spans="1:5" x14ac:dyDescent="0.25">
      <c r="A15659" t="s">
        <v>43</v>
      </c>
    </row>
    <row r="15660" spans="1:5" x14ac:dyDescent="0.25">
      <c r="A15660" t="s">
        <v>478</v>
      </c>
    </row>
    <row r="15661" spans="1:5" x14ac:dyDescent="0.25">
      <c r="A15661" t="s">
        <v>203</v>
      </c>
    </row>
    <row r="15662" spans="1:5" x14ac:dyDescent="0.25">
      <c r="A15662" t="s">
        <v>146</v>
      </c>
    </row>
    <row r="15663" spans="1:5" x14ac:dyDescent="0.25">
      <c r="A15663" t="s">
        <v>11</v>
      </c>
    </row>
    <row r="15664" spans="1:5" x14ac:dyDescent="0.25">
      <c r="A15664" t="s">
        <v>5943</v>
      </c>
    </row>
    <row r="15665" spans="1:5" x14ac:dyDescent="0.25">
      <c r="A15665" t="s">
        <v>1937</v>
      </c>
    </row>
    <row r="15666" spans="1:5" x14ac:dyDescent="0.25">
      <c r="A15666" t="s">
        <v>5944</v>
      </c>
    </row>
    <row r="15667" spans="1:5" x14ac:dyDescent="0.25">
      <c r="A15667" t="s">
        <v>5945</v>
      </c>
    </row>
    <row r="15668" spans="1:5" x14ac:dyDescent="0.25">
      <c r="A15668" t="s">
        <v>5946</v>
      </c>
    </row>
    <row r="15669" spans="1:5" x14ac:dyDescent="0.25">
      <c r="A15669" t="s">
        <v>182</v>
      </c>
    </row>
    <row r="15670" spans="1:5" x14ac:dyDescent="0.25">
      <c r="A15670" t="s">
        <v>787</v>
      </c>
    </row>
    <row r="15671" spans="1:5" x14ac:dyDescent="0.25">
      <c r="A15671" t="s">
        <v>484</v>
      </c>
    </row>
    <row r="15672" spans="1:5" x14ac:dyDescent="0.25">
      <c r="A15672" t="s">
        <v>2282</v>
      </c>
    </row>
    <row r="15673" spans="1:5" x14ac:dyDescent="0.25">
      <c r="A15673" t="s">
        <v>398</v>
      </c>
    </row>
    <row r="15674" spans="1:5" x14ac:dyDescent="0.25">
      <c r="A15674" t="s">
        <v>77</v>
      </c>
    </row>
    <row r="15675" spans="1:5" x14ac:dyDescent="0.25">
      <c r="A15675" t="s">
        <v>5947</v>
      </c>
    </row>
    <row r="15676" spans="1:5" x14ac:dyDescent="0.25">
      <c r="A15676" t="s">
        <v>5948</v>
      </c>
    </row>
    <row r="15677" spans="1:5" x14ac:dyDescent="0.25">
      <c r="A15677" t="s">
        <v>25</v>
      </c>
    </row>
    <row r="15678" spans="1:5" x14ac:dyDescent="0.25">
      <c r="A15678" t="s">
        <v>5949</v>
      </c>
    </row>
    <row r="15679" spans="1:5" x14ac:dyDescent="0.25">
      <c r="A15679" t="s">
        <v>1</v>
      </c>
    </row>
    <row r="15680" spans="1:5" x14ac:dyDescent="0.25">
      <c r="A15680" t="s">
        <v>5950</v>
      </c>
      <c r="E15680" t="str">
        <f>A15680&amp;","&amp;A15681&amp;","&amp;A15682&amp;","&amp;A15683&amp;","&amp;A15684&amp;","&amp;A15685&amp;","&amp;A15686&amp;","&amp;A15687&amp;","&amp;A15688&amp;","&amp;A15689&amp;","&amp;A15690&amp;","&amp;A15691&amp;","&amp;A15692&amp;","&amp;A15693&amp;","&amp;A15694&amp;","&amp;A15695&amp;","&amp;A15696&amp;","&amp;A15697&amp;","&amp;A15698&amp;","&amp;A15699&amp;","&amp;A15700&amp;","&amp;A15701&amp;","&amp;A15702&amp;","&amp;A15703&amp;","&amp;A15704</f>
        <v>[GRAVELER2],Name = T.Graveler,Types = GHOST,ROCK,BaseStats = 75,95,80,20,25,95,GenderRatio = Female50Percent,GrowthRate = Parabolic,BaseExp = 137,EVs = DEFENSE,2,CatchRate = 120,Happiness = 70,Abilities = SHADOWSHIELD,AURABREAK,HiddenAbilities = LONGREACH,Moves = 1,TACKLE,1,DEFENSECURL,4,SHADOWSNEAK,6,ROCKTHROW,10,ROCKPOLISH,12,ROLLOUT,16,BOULDERHURL,18,SHADOWPUNCH,22,MAGICCOAT,24,ICETOMB,28,STEALTHROCK,30,ROCKBLAST,34,SOULSHIELD,36,EXPLOSION,40,SPIRITSHACKLE,42,MINDDRAIN,47,SPECTRALTHIEF,51,PHANTOMFORCE,54,HEADSMASH,TutorMoves = TOXIC,BULKUP,HIDDENPOWER,TAUNT,HYPERBEAM,PROTECT,FRUSTRATION,BOULDERHURL,EARTHQUAKE,RETURN,DIG,BRICKBREAK,FLAMETHROWER,SANDSTORM,FIREBLAST,ROCKTOMB,TORMENT,FACADE,FLAMECHARGE,REST,ATTRACT,LOWSWEEP,OVERHEAT,FOCUSBLAST,SCALD,FLING,INCINERATE,QUASH,WILLOWISP,EXPLOSION,SHADOWCLAW,GIGAIMPACT,ROCKPOLISH,STONEEDGE,GYROBALL,BULLDOZE,ROCKSLIDE,SWAGGER,SUBSTITUTE,NATUREPOWER,POWERUPPUNCH,CONFIDE,SECRETPOWER,BRUTALSWING,HEAVYSLAM,DARKESTLARIAT,BODYSLAM,HEATCRASH,ANCIENTPOWER,EARTHPOWER,FIREPUNCH,FOCUSPUNCH,FOULPLAY,HEADBUTT,HEATWAVE,IRONDEFENSE,IRONHEAD,LASTRESORT,MUDSLAP,ROLLOUT,SLEEPTALK,SNORE,STEALTHROCK,STAMPEDE,SUCKERPUNCH,SUPERPOWER,ZENHEADBUTT,LAVAPLUME,NATURALGIFT,EggGroups = Mineral,HatchSteps = 4096,Height = 1.0,Weight = 110.0,Color = Black,Shape = Bipedal,Category = Infused,Pokedex = This Pokemon emanates spectral energy that it is able to use these ghostly powers to land attacks from afar.,Generation = 1,Evolutions = GOLEM2,Item,LINKSTONE,#-------------------------------</v>
      </c>
    </row>
    <row r="15681" spans="1:1" x14ac:dyDescent="0.25">
      <c r="A15681" t="s">
        <v>5951</v>
      </c>
    </row>
    <row r="15682" spans="1:1" x14ac:dyDescent="0.25">
      <c r="A15682" t="s">
        <v>5941</v>
      </c>
    </row>
    <row r="15683" spans="1:1" x14ac:dyDescent="0.25">
      <c r="A15683" t="s">
        <v>5952</v>
      </c>
    </row>
    <row r="15684" spans="1:1" x14ac:dyDescent="0.25">
      <c r="A15684" t="s">
        <v>6</v>
      </c>
    </row>
    <row r="15685" spans="1:1" x14ac:dyDescent="0.25">
      <c r="A15685" t="s">
        <v>43</v>
      </c>
    </row>
    <row r="15686" spans="1:1" x14ac:dyDescent="0.25">
      <c r="A15686" t="s">
        <v>517</v>
      </c>
    </row>
    <row r="15687" spans="1:1" x14ac:dyDescent="0.25">
      <c r="A15687" t="s">
        <v>218</v>
      </c>
    </row>
    <row r="15688" spans="1:1" x14ac:dyDescent="0.25">
      <c r="A15688" t="s">
        <v>461</v>
      </c>
    </row>
    <row r="15689" spans="1:1" x14ac:dyDescent="0.25">
      <c r="A15689" t="s">
        <v>11</v>
      </c>
    </row>
    <row r="15690" spans="1:1" x14ac:dyDescent="0.25">
      <c r="A15690" t="s">
        <v>5943</v>
      </c>
    </row>
    <row r="15691" spans="1:1" x14ac:dyDescent="0.25">
      <c r="A15691" t="s">
        <v>1937</v>
      </c>
    </row>
    <row r="15692" spans="1:1" x14ac:dyDescent="0.25">
      <c r="A15692" t="s">
        <v>5944</v>
      </c>
    </row>
    <row r="15693" spans="1:1" x14ac:dyDescent="0.25">
      <c r="A15693" t="s">
        <v>5953</v>
      </c>
    </row>
    <row r="15694" spans="1:1" x14ac:dyDescent="0.25">
      <c r="A15694" t="s">
        <v>182</v>
      </c>
    </row>
    <row r="15695" spans="1:1" x14ac:dyDescent="0.25">
      <c r="A15695" t="s">
        <v>787</v>
      </c>
    </row>
    <row r="15696" spans="1:1" x14ac:dyDescent="0.25">
      <c r="A15696" t="s">
        <v>75</v>
      </c>
    </row>
    <row r="15697" spans="1:5" x14ac:dyDescent="0.25">
      <c r="A15697" t="s">
        <v>4255</v>
      </c>
    </row>
    <row r="15698" spans="1:5" x14ac:dyDescent="0.25">
      <c r="A15698" t="s">
        <v>398</v>
      </c>
    </row>
    <row r="15699" spans="1:5" x14ac:dyDescent="0.25">
      <c r="A15699" t="s">
        <v>369</v>
      </c>
    </row>
    <row r="15700" spans="1:5" x14ac:dyDescent="0.25">
      <c r="A15700" t="s">
        <v>5947</v>
      </c>
    </row>
    <row r="15701" spans="1:5" x14ac:dyDescent="0.25">
      <c r="A15701" t="s">
        <v>5954</v>
      </c>
    </row>
    <row r="15702" spans="1:5" x14ac:dyDescent="0.25">
      <c r="A15702" t="s">
        <v>25</v>
      </c>
    </row>
    <row r="15703" spans="1:5" x14ac:dyDescent="0.25">
      <c r="A15703" t="s">
        <v>5955</v>
      </c>
    </row>
    <row r="15704" spans="1:5" x14ac:dyDescent="0.25">
      <c r="A15704" t="s">
        <v>1</v>
      </c>
    </row>
    <row r="15705" spans="1:5" x14ac:dyDescent="0.25">
      <c r="A15705" t="s">
        <v>5956</v>
      </c>
      <c r="E15705" t="str">
        <f>A15705&amp;","&amp;A15706&amp;","&amp;A15707&amp;","&amp;A15708&amp;","&amp;A15709&amp;","&amp;A15710&amp;","&amp;A15711&amp;","&amp;A15712&amp;","&amp;A15713&amp;","&amp;A15714&amp;","&amp;A15715&amp;","&amp;A15716&amp;","&amp;A15717&amp;","&amp;A15718&amp;","&amp;A15719&amp;","&amp;A15720&amp;","&amp;A15721&amp;","&amp;A15722&amp;","&amp;A15723&amp;","&amp;A15724&amp;","&amp;A15725&amp;","&amp;A15726&amp;","&amp;A15727&amp;","&amp;A15728&amp;","&amp;A15729</f>
        <v>[GOLEM2],Name = T.Golem,Types = GHOST,ROCK,BaseStats = 90,110,110,30,35,120,GenderRatio = Female50Percent,GrowthRate = Parabolic,BaseExp = 223,EVs = DEFENSE,3,CatchRate = 100,Happiness = 70,Abilities = SHADOWSHIELD,AURABREAK,HiddenAbilities = LONGREACH,Moves = 1,TACKLE,1,DEFENSECURL,4,SHADOWSNEAK,6,ROCKTHROW,10,ROCKPOLISH,12,ROLLOUT,16,BOULDERHURL,18,SHADOWPUNCH,22,MAGICCOAT,24,ICETOMB,28,STEALTHROCK,30,ROCKBLAST,34,SOULSHIELD,36,EXPLOSION,40,SPIRITSHACKLE,42,MINDDRAIN,47,SPECTRALTHIEF,51,PHANTOMFORCE,54,HEADSMASH,TutorMoves = TOXIC,BULKUP,HIDDENPOWER,TAUNT,HYPERBEAM,PROTECT,FRUSTRATION,BOULDERHURL,EARTHQUAKE,RETURN,DIG,BRICKBREAK,FLAMETHROWER,SANDSTORM,FIREBLAST,ROCKTOMB,TORMENT,FACADE,FLAMECHARGE,REST,ATTRACT,LOWSWEEP,OVERHEAT,FOCUSBLAST,SCALD,FLING,INCINERATE,QUASH,WILLOWISP,EXPLOSION,SHADOWCLAW,GIGAIMPACT,ROCKPOLISH,STONEEDGE,GYROBALL,BULLDOZE,ROCKSLIDE,SWAGGER,SUBSTITUTE,NATUREPOWER,POWERUPPUNCH,CONFIDE,SECRETPOWER,BRUTALSWING,HEAVYSLAM,DARKESTLARIAT,BODYSLAM,HEATCRASH,ANCIENTPOWER,EARTHPOWER,FIREPUNCH,FOCUSPUNCH,FOULPLAY,HEADBUTT,HEATWAVE,IRONDEFENSE,IRONHEAD,LASTRESORT,MUDSLAP,ROLLOUT,SLEEPTALK,SNORE,STEALTHROCK,STAMPEDE,SUCKERPUNCH,SUPERPOWER,ZENHEADBUTT,LAVAPLUME,NATURALGIFT,EggGroups = Mineral,HatchSteps = 4096,Height = 1.7,Weight = 316.0,Color = Black,Shape = Bipedal,Category = Infused,Pokedex = Touching this Pokemon will send a chill through your bones because it is a way for it to gradually siphon your life essence without you noticing.,Generation = 1,#-------------------------------,[ROGGENROLA2]</v>
      </c>
    </row>
    <row r="15706" spans="1:5" x14ac:dyDescent="0.25">
      <c r="A15706" t="s">
        <v>5957</v>
      </c>
    </row>
    <row r="15707" spans="1:5" x14ac:dyDescent="0.25">
      <c r="A15707" t="s">
        <v>5941</v>
      </c>
    </row>
    <row r="15708" spans="1:5" x14ac:dyDescent="0.25">
      <c r="A15708" t="s">
        <v>5958</v>
      </c>
    </row>
    <row r="15709" spans="1:5" x14ac:dyDescent="0.25">
      <c r="A15709" t="s">
        <v>6</v>
      </c>
    </row>
    <row r="15710" spans="1:5" x14ac:dyDescent="0.25">
      <c r="A15710" t="s">
        <v>43</v>
      </c>
    </row>
    <row r="15711" spans="1:5" x14ac:dyDescent="0.25">
      <c r="A15711" t="s">
        <v>802</v>
      </c>
    </row>
    <row r="15712" spans="1:5" x14ac:dyDescent="0.25">
      <c r="A15712" t="s">
        <v>803</v>
      </c>
    </row>
    <row r="15713" spans="1:1" x14ac:dyDescent="0.25">
      <c r="A15713" t="s">
        <v>32</v>
      </c>
    </row>
    <row r="15714" spans="1:1" x14ac:dyDescent="0.25">
      <c r="A15714" t="s">
        <v>11</v>
      </c>
    </row>
    <row r="15715" spans="1:1" x14ac:dyDescent="0.25">
      <c r="A15715" t="s">
        <v>5943</v>
      </c>
    </row>
    <row r="15716" spans="1:1" x14ac:dyDescent="0.25">
      <c r="A15716" t="s">
        <v>1937</v>
      </c>
    </row>
    <row r="15717" spans="1:1" x14ac:dyDescent="0.25">
      <c r="A15717" t="s">
        <v>5944</v>
      </c>
    </row>
    <row r="15718" spans="1:1" x14ac:dyDescent="0.25">
      <c r="A15718" t="s">
        <v>5953</v>
      </c>
    </row>
    <row r="15719" spans="1:1" x14ac:dyDescent="0.25">
      <c r="A15719" t="s">
        <v>182</v>
      </c>
    </row>
    <row r="15720" spans="1:1" x14ac:dyDescent="0.25">
      <c r="A15720" t="s">
        <v>787</v>
      </c>
    </row>
    <row r="15721" spans="1:1" x14ac:dyDescent="0.25">
      <c r="A15721" t="s">
        <v>496</v>
      </c>
    </row>
    <row r="15722" spans="1:1" x14ac:dyDescent="0.25">
      <c r="A15722" t="s">
        <v>5959</v>
      </c>
    </row>
    <row r="15723" spans="1:1" x14ac:dyDescent="0.25">
      <c r="A15723" t="s">
        <v>398</v>
      </c>
    </row>
    <row r="15724" spans="1:1" x14ac:dyDescent="0.25">
      <c r="A15724" t="s">
        <v>369</v>
      </c>
    </row>
    <row r="15725" spans="1:1" x14ac:dyDescent="0.25">
      <c r="A15725" t="s">
        <v>5947</v>
      </c>
    </row>
    <row r="15726" spans="1:1" x14ac:dyDescent="0.25">
      <c r="A15726" t="s">
        <v>5960</v>
      </c>
    </row>
    <row r="15727" spans="1:1" x14ac:dyDescent="0.25">
      <c r="A15727" t="s">
        <v>25</v>
      </c>
    </row>
    <row r="15728" spans="1:1" x14ac:dyDescent="0.25">
      <c r="A15728" t="s">
        <v>1</v>
      </c>
    </row>
    <row r="15729" spans="1:5" x14ac:dyDescent="0.25">
      <c r="A15729" t="s">
        <v>5961</v>
      </c>
      <c r="E15729" t="str">
        <f>A15729&amp;","&amp;A15730&amp;","&amp;A15731&amp;","&amp;A15732&amp;","&amp;A15733&amp;","&amp;A15734&amp;","&amp;A15735&amp;","&amp;A15736&amp;","&amp;A15737&amp;","&amp;A15738&amp;","&amp;A15739&amp;","&amp;A15740&amp;","&amp;A15741&amp;","&amp;A15742&amp;","&amp;A15743&amp;","&amp;A15744&amp;","&amp;A15745&amp;","&amp;A15746&amp;","&amp;A15747&amp;","&amp;A15748&amp;","&amp;A15749&amp;","&amp;A15750&amp;","&amp;A15751&amp;","&amp;A15752&amp;","&amp;A15753</f>
        <v>[ROGGENROLA2],Name = T.Roggenrola,Types = ROCK,ELECTRIC,BaseStats = 55,30,45,30,55,65,GenderRatio = Female50Percent,GrowthRate = Parabolic,BaseExp = 56,EVs = DEFENSE,1,CatchRate = 255,Happiness = 70,Abilities = STATIC,LEVITATE,HiddenAbilities = ELECTRICSURGE,Moves = 1,MAGNETRISE,1,THUNDERSHOCK,4,SANDATTACK,8,THUNDERCAGE,12,CHARGEBEAM,16,FLASH,20,IRONDEFENSE,24,ANCIENTPOWER,28,DIAMONDSTORM,32,MAGNETFORCE,36,STEALTHROCK,40,EARTHPOWER,44,FLASHCANNON,48,RISINGVOLTAGE,TutorMoves = ATTRACT,BLOCK,BODYPRESS,BULLDOZE,CONFIDE,DOUBLETEAM,EARTHPOWER,EARTHQUAKE,ENDURE,EXPLOSION,FACADE,FLASHCANNON,FRUSTRATION,GRAVITY,HEAVYSLAM,HIDDENPOWER,IRONDEFENSE,METEORBEAM,NATUREPOWER,PROTECT,REST,RETURN,ROCKBLAST,ROCKPOLISH,ROCKSLIDE,ROCKSMASH,ROCKTOMB,ROUND,SANDSTORM,SANDTOMB,SLEEPTALK,BOULDERHURL,SNORE,STEALTHROCK,STONEEDGE,BRUTEFORCE,SUBSTITUTE,SWAGGER,TOXIC,EggMoves = SELFDESTRUCT,EXPLOSION,AUTOTOMIZE,CHAINLIGHTNING,THUNDER,WIDEGUARD,ROCKBLAST,GLISTEN,ROCKSLIDE,EggGroups = Mineral,HatchSteps = 3840,Height = 0.4,Weight = 18.0,Color = Brown,Shape = HeadLegs,Category = Energy Golem,Pokedex = This Pokemon moves by using its built in static energy to propel it in the direction it wants to go.,Generation = 5,WildItemCommon = EVERSTONE</v>
      </c>
    </row>
    <row r="15730" spans="1:5" x14ac:dyDescent="0.25">
      <c r="A15730" t="s">
        <v>5962</v>
      </c>
    </row>
    <row r="15731" spans="1:5" x14ac:dyDescent="0.25">
      <c r="A15731" t="s">
        <v>5963</v>
      </c>
    </row>
    <row r="15732" spans="1:5" x14ac:dyDescent="0.25">
      <c r="A15732" t="s">
        <v>5964</v>
      </c>
    </row>
    <row r="15733" spans="1:5" x14ac:dyDescent="0.25">
      <c r="A15733" t="s">
        <v>6</v>
      </c>
    </row>
    <row r="15734" spans="1:5" x14ac:dyDescent="0.25">
      <c r="A15734" t="s">
        <v>43</v>
      </c>
    </row>
    <row r="15735" spans="1:5" x14ac:dyDescent="0.25">
      <c r="A15735" t="s">
        <v>284</v>
      </c>
    </row>
    <row r="15736" spans="1:5" x14ac:dyDescent="0.25">
      <c r="A15736" t="s">
        <v>203</v>
      </c>
    </row>
    <row r="15737" spans="1:5" x14ac:dyDescent="0.25">
      <c r="A15737" t="s">
        <v>146</v>
      </c>
    </row>
    <row r="15738" spans="1:5" x14ac:dyDescent="0.25">
      <c r="A15738" t="s">
        <v>11</v>
      </c>
    </row>
    <row r="15739" spans="1:5" x14ac:dyDescent="0.25">
      <c r="A15739" t="s">
        <v>5965</v>
      </c>
    </row>
    <row r="15740" spans="1:5" x14ac:dyDescent="0.25">
      <c r="A15740" t="s">
        <v>2204</v>
      </c>
    </row>
    <row r="15741" spans="1:5" x14ac:dyDescent="0.25">
      <c r="A15741" t="s">
        <v>5966</v>
      </c>
    </row>
    <row r="15742" spans="1:5" x14ac:dyDescent="0.25">
      <c r="A15742" t="s">
        <v>5967</v>
      </c>
    </row>
    <row r="15743" spans="1:5" x14ac:dyDescent="0.25">
      <c r="A15743" t="s">
        <v>5968</v>
      </c>
    </row>
    <row r="15744" spans="1:5" x14ac:dyDescent="0.25">
      <c r="A15744" t="s">
        <v>182</v>
      </c>
    </row>
    <row r="15745" spans="1:5" x14ac:dyDescent="0.25">
      <c r="A15745" t="s">
        <v>290</v>
      </c>
    </row>
    <row r="15746" spans="1:5" x14ac:dyDescent="0.25">
      <c r="A15746" t="s">
        <v>484</v>
      </c>
    </row>
    <row r="15747" spans="1:5" x14ac:dyDescent="0.25">
      <c r="A15747" t="s">
        <v>1001</v>
      </c>
    </row>
    <row r="15748" spans="1:5" x14ac:dyDescent="0.25">
      <c r="A15748" t="s">
        <v>155</v>
      </c>
    </row>
    <row r="15749" spans="1:5" x14ac:dyDescent="0.25">
      <c r="A15749" t="s">
        <v>128</v>
      </c>
    </row>
    <row r="15750" spans="1:5" x14ac:dyDescent="0.25">
      <c r="A15750" t="s">
        <v>5969</v>
      </c>
    </row>
    <row r="15751" spans="1:5" x14ac:dyDescent="0.25">
      <c r="A15751" t="s">
        <v>5970</v>
      </c>
    </row>
    <row r="15752" spans="1:5" x14ac:dyDescent="0.25">
      <c r="A15752" t="s">
        <v>56</v>
      </c>
    </row>
    <row r="15753" spans="1:5" x14ac:dyDescent="0.25">
      <c r="A15753" t="s">
        <v>5971</v>
      </c>
    </row>
    <row r="15754" spans="1:5" x14ac:dyDescent="0.25">
      <c r="A15754" t="s">
        <v>5972</v>
      </c>
    </row>
    <row r="15755" spans="1:5" x14ac:dyDescent="0.25">
      <c r="A15755" t="s">
        <v>5973</v>
      </c>
    </row>
    <row r="15756" spans="1:5" x14ac:dyDescent="0.25">
      <c r="A15756" t="s">
        <v>1</v>
      </c>
    </row>
    <row r="15757" spans="1:5" x14ac:dyDescent="0.25">
      <c r="A15757" t="s">
        <v>5974</v>
      </c>
      <c r="E15757" t="str">
        <f>A15757&amp;","&amp;A15758&amp;","&amp;A15759&amp;","&amp;A15760&amp;","&amp;A15761&amp;","&amp;A15762&amp;","&amp;A15763&amp;","&amp;A15764&amp;","&amp;A15765&amp;","&amp;A15766&amp;","&amp;A15767&amp;","&amp;A15768&amp;","&amp;A15769&amp;","&amp;A15770&amp;","&amp;A15771&amp;","&amp;A15772&amp;","&amp;A15773&amp;","&amp;A15774&amp;","&amp;A15775&amp;","&amp;A15776&amp;","&amp;A15777&amp;","&amp;A15778&amp;","&amp;A15779&amp;","&amp;A15780&amp;","&amp;A15781</f>
        <v>[BOLDORE2],Name = T.Boldore,Types = ROCK,ELECTRIC,BaseStats = 65,45,70,50,75,85,GenderRatio = Female50Percent,GrowthRate = Parabolic,BaseExp = 137,EVs = ATTACK,1,DEFENSE,1,CatchRate = 120,Happiness = 70,Abilities = STATIC,LEVITATE,HiddenAbilities = ELECTRICSURGE,Moves = 0,DISCHARGE,1,DISCHARGE,1,MAGNETRISE,1,THUNDERSHOCK,4,SANDATTACK,8,THUNDERCAGE,12,CHARGEBEAM,16,FLASH,20,IRONDEFENSE,24,ANCIENTPOWER,28,DIAMONDSTORM,32,MAGNETFORCE,36,STEALTHROCK,40,EARTHPOWER,44,FLASHCANNON,48,RISINGVOLTAGE,TutorMoves = ATTRACT,BLOCK,BODYPRESS,BULLDOZE,CONFIDE,DOUBLETEAM,EARTHPOWER,EARTHQUAKE,ENDURE,EXPLOSION,FACADE,FLASHCANNON,FRUSTRATION,GRAVITY,HEAVYSLAM,HIDDENPOWER,IRONDEFENSE,METEORBEAM,NATUREPOWER,POWERGEM,PROTECT,REST,RETURN,ROCKBLAST,ROCKPOLISH,ROCKSLIDE,ROCKSMASH,ROCKTOMB,ROUND,SANDSTORM,SANDTOMB,SLEEPTALK,BOULDERHURL,SNORE,STEALTHROCK,STAMPEDE,STONEEDGE,BRUTEFORCE,SUBSTITUTE,SWAGGER,TOXIC,EggGroups = Mineral,HatchSteps = 3840,Height = 0.9,Weight = 102.0,Color = Brown,Shape = Multiped,Category = Energy Golem,Pokedex = Its energy is dangerously unstable and it periodically gives off charged electrical novas that can fry electrical appliances.,Generation = 5,WildItemCommon = EVERSTONE,WildItemUncommon = HARDSTONE</v>
      </c>
    </row>
    <row r="15758" spans="1:5" x14ac:dyDescent="0.25">
      <c r="A15758" t="s">
        <v>5975</v>
      </c>
    </row>
    <row r="15759" spans="1:5" x14ac:dyDescent="0.25">
      <c r="A15759" t="s">
        <v>5963</v>
      </c>
    </row>
    <row r="15760" spans="1:5" x14ac:dyDescent="0.25">
      <c r="A15760" t="s">
        <v>5976</v>
      </c>
    </row>
    <row r="15761" spans="1:1" x14ac:dyDescent="0.25">
      <c r="A15761" t="s">
        <v>6</v>
      </c>
    </row>
    <row r="15762" spans="1:1" x14ac:dyDescent="0.25">
      <c r="A15762" t="s">
        <v>43</v>
      </c>
    </row>
    <row r="15763" spans="1:1" x14ac:dyDescent="0.25">
      <c r="A15763" t="s">
        <v>517</v>
      </c>
    </row>
    <row r="15764" spans="1:1" x14ac:dyDescent="0.25">
      <c r="A15764" t="s">
        <v>1008</v>
      </c>
    </row>
    <row r="15765" spans="1:1" x14ac:dyDescent="0.25">
      <c r="A15765" t="s">
        <v>461</v>
      </c>
    </row>
    <row r="15766" spans="1:1" x14ac:dyDescent="0.25">
      <c r="A15766" t="s">
        <v>11</v>
      </c>
    </row>
    <row r="15767" spans="1:1" x14ac:dyDescent="0.25">
      <c r="A15767" t="s">
        <v>5965</v>
      </c>
    </row>
    <row r="15768" spans="1:1" x14ac:dyDescent="0.25">
      <c r="A15768" t="s">
        <v>2204</v>
      </c>
    </row>
    <row r="15769" spans="1:1" x14ac:dyDescent="0.25">
      <c r="A15769" t="s">
        <v>5977</v>
      </c>
    </row>
    <row r="15770" spans="1:1" x14ac:dyDescent="0.25">
      <c r="A15770" t="s">
        <v>5978</v>
      </c>
    </row>
    <row r="15771" spans="1:1" x14ac:dyDescent="0.25">
      <c r="A15771" t="s">
        <v>182</v>
      </c>
    </row>
    <row r="15772" spans="1:1" x14ac:dyDescent="0.25">
      <c r="A15772" t="s">
        <v>290</v>
      </c>
    </row>
    <row r="15773" spans="1:1" x14ac:dyDescent="0.25">
      <c r="A15773" t="s">
        <v>675</v>
      </c>
    </row>
    <row r="15774" spans="1:1" x14ac:dyDescent="0.25">
      <c r="A15774" t="s">
        <v>1010</v>
      </c>
    </row>
    <row r="15775" spans="1:1" x14ac:dyDescent="0.25">
      <c r="A15775" t="s">
        <v>155</v>
      </c>
    </row>
    <row r="15776" spans="1:1" x14ac:dyDescent="0.25">
      <c r="A15776" t="s">
        <v>1011</v>
      </c>
    </row>
    <row r="15777" spans="1:5" x14ac:dyDescent="0.25">
      <c r="A15777" t="s">
        <v>5969</v>
      </c>
    </row>
    <row r="15778" spans="1:5" x14ac:dyDescent="0.25">
      <c r="A15778" t="s">
        <v>5979</v>
      </c>
    </row>
    <row r="15779" spans="1:5" x14ac:dyDescent="0.25">
      <c r="A15779" t="s">
        <v>56</v>
      </c>
    </row>
    <row r="15780" spans="1:5" x14ac:dyDescent="0.25">
      <c r="A15780" t="s">
        <v>5971</v>
      </c>
    </row>
    <row r="15781" spans="1:5" x14ac:dyDescent="0.25">
      <c r="A15781" t="s">
        <v>5972</v>
      </c>
    </row>
    <row r="15782" spans="1:5" x14ac:dyDescent="0.25">
      <c r="A15782" t="s">
        <v>5980</v>
      </c>
    </row>
    <row r="15783" spans="1:5" x14ac:dyDescent="0.25">
      <c r="A15783" t="s">
        <v>1</v>
      </c>
    </row>
    <row r="15784" spans="1:5" x14ac:dyDescent="0.25">
      <c r="A15784" t="s">
        <v>5981</v>
      </c>
      <c r="E15784" t="str">
        <f>A15784&amp;","&amp;A15785&amp;","&amp;A15786&amp;","&amp;A15787&amp;","&amp;A15788&amp;","&amp;A15789&amp;","&amp;A15790&amp;","&amp;A15791&amp;","&amp;A15792&amp;","&amp;A15793&amp;","&amp;A15794&amp;","&amp;A15795&amp;","&amp;A15796&amp;","&amp;A15797&amp;","&amp;A15798&amp;","&amp;A15799&amp;","&amp;A15800&amp;","&amp;A15801&amp;","&amp;A15802&amp;","&amp;A15803&amp;","&amp;A15804&amp;","&amp;A15805&amp;","&amp;A15806&amp;","&amp;A15807&amp;","&amp;A15808</f>
        <v>[GIGALITH2],Name = T.Gigalith,Types = ROCK,ELECTRIC,BaseStats = 85,70,85,75,90,110,GenderRatio = Female50Percent,GrowthRate = Parabolic,BaseExp = 232,EVs = ATTACK,3,CatchRate = 45,Happiness = 70,Abilities = STATIC,LEVITATE,HiddenAbilities = ELECTRICSURGE,Moves = 0,GEMSTORM,1,GEMSTORM,1,DISCHARGE,1,MAGNETRISE,1,THUNDERSHOCK,4,SANDATTACK,8,THUNDERCAGE,12,CHARGEBEAM,16,FLASH,20,IRONDEFENSE,24,ANCIENTPOWER,28,DIAMONDSTORM,32,MAGNETFORCE,36,STEALTHROCK,40,EARTHPOWER,44,FLASHCANNON,48,RISINGVOLTAGE,TutorMoves = ATTRACT,BLOCK,BODYPRESS,BULLDOZE,CONFIDE,DOUBLETEAM,EARTHPOWER,EARTHQUAKE,ENDURE,EXPLOSION,FACADE,FLASHCANNON,FRUSTRATION,GIGAIMPACT,GRAVITY,HEAVYSLAM,HIDDENPOWER,HYPERBEAM,IRONDEFENSE,IRONHEAD,LASERFOCUS,METEORBEAM,NATUREPOWER,POWERGEM,PROTECT,REST,RETURN,ROCKBLAST,ROCKPOLISH,ROCKSLIDE,ROCKSMASH,ROCKTOMB,ROUND,SANDSTORM,SANDTOMB,SELFDESTRUCT,SLEEPTALK,BOULDERHURL,SNORE,SOLARBEAM,STEALTHROCK,STAMPEDE,STONEEDGE,BRUTEFORCE,SUBSTITUTE,SUPERPOWER,SWAGGER,THROATCHOP,TOXIC,WEATHERBALL,EggGroups = Mineral,HatchSteps = 3840,Height = 1.7,Weight = 260.0,Color = Brown,Shape = Multiped,Category = Energy Golem,Pokedex = This Pokemon carries so much latent energy that it is able to grow its presence seamlessly by connecting multiple rocks together through an electrical current.,Generation = 5,WildItemCommon = EVERSTONE,WildItemUncommon = HARDSTONE</v>
      </c>
    </row>
    <row r="15785" spans="1:5" x14ac:dyDescent="0.25">
      <c r="A15785" t="s">
        <v>5982</v>
      </c>
    </row>
    <row r="15786" spans="1:5" x14ac:dyDescent="0.25">
      <c r="A15786" t="s">
        <v>5963</v>
      </c>
    </row>
    <row r="15787" spans="1:5" x14ac:dyDescent="0.25">
      <c r="A15787" t="s">
        <v>5983</v>
      </c>
    </row>
    <row r="15788" spans="1:5" x14ac:dyDescent="0.25">
      <c r="A15788" t="s">
        <v>6</v>
      </c>
    </row>
    <row r="15789" spans="1:5" x14ac:dyDescent="0.25">
      <c r="A15789" t="s">
        <v>43</v>
      </c>
    </row>
    <row r="15790" spans="1:5" x14ac:dyDescent="0.25">
      <c r="A15790" t="s">
        <v>1018</v>
      </c>
    </row>
    <row r="15791" spans="1:5" x14ac:dyDescent="0.25">
      <c r="A15791" t="s">
        <v>1019</v>
      </c>
    </row>
    <row r="15792" spans="1:5" x14ac:dyDescent="0.25">
      <c r="A15792" t="s">
        <v>2233</v>
      </c>
    </row>
    <row r="15793" spans="1:1" x14ac:dyDescent="0.25">
      <c r="A15793" t="s">
        <v>11</v>
      </c>
    </row>
    <row r="15794" spans="1:1" x14ac:dyDescent="0.25">
      <c r="A15794" t="s">
        <v>5965</v>
      </c>
    </row>
    <row r="15795" spans="1:1" x14ac:dyDescent="0.25">
      <c r="A15795" t="s">
        <v>2204</v>
      </c>
    </row>
    <row r="15796" spans="1:1" x14ac:dyDescent="0.25">
      <c r="A15796" t="s">
        <v>5984</v>
      </c>
    </row>
    <row r="15797" spans="1:1" x14ac:dyDescent="0.25">
      <c r="A15797" t="s">
        <v>5985</v>
      </c>
    </row>
    <row r="15798" spans="1:1" x14ac:dyDescent="0.25">
      <c r="A15798" t="s">
        <v>182</v>
      </c>
    </row>
    <row r="15799" spans="1:1" x14ac:dyDescent="0.25">
      <c r="A15799" t="s">
        <v>290</v>
      </c>
    </row>
    <row r="15800" spans="1:1" x14ac:dyDescent="0.25">
      <c r="A15800" t="s">
        <v>496</v>
      </c>
    </row>
    <row r="15801" spans="1:1" x14ac:dyDescent="0.25">
      <c r="A15801" t="s">
        <v>1020</v>
      </c>
    </row>
    <row r="15802" spans="1:1" x14ac:dyDescent="0.25">
      <c r="A15802" t="s">
        <v>155</v>
      </c>
    </row>
    <row r="15803" spans="1:1" x14ac:dyDescent="0.25">
      <c r="A15803" t="s">
        <v>1011</v>
      </c>
    </row>
    <row r="15804" spans="1:1" x14ac:dyDescent="0.25">
      <c r="A15804" t="s">
        <v>5969</v>
      </c>
    </row>
    <row r="15805" spans="1:1" x14ac:dyDescent="0.25">
      <c r="A15805" t="s">
        <v>5986</v>
      </c>
    </row>
    <row r="15806" spans="1:1" x14ac:dyDescent="0.25">
      <c r="A15806" t="s">
        <v>56</v>
      </c>
    </row>
    <row r="15807" spans="1:1" x14ac:dyDescent="0.25">
      <c r="A15807" t="s">
        <v>5971</v>
      </c>
    </row>
    <row r="15808" spans="1:1" x14ac:dyDescent="0.25">
      <c r="A15808" t="s">
        <v>5972</v>
      </c>
    </row>
    <row r="15809" spans="1:5" x14ac:dyDescent="0.25">
      <c r="A15809" t="s">
        <v>1</v>
      </c>
    </row>
    <row r="15810" spans="1:5" x14ac:dyDescent="0.25">
      <c r="A15810" t="s">
        <v>5987</v>
      </c>
      <c r="E15810" t="str">
        <f>A15810&amp;","&amp;A15811&amp;","&amp;A15812&amp;","&amp;A15813&amp;","&amp;A15814&amp;","&amp;A15815&amp;","&amp;A15816&amp;","&amp;A15817&amp;","&amp;A15818&amp;","&amp;A15819&amp;","&amp;A15820&amp;","&amp;A15821&amp;","&amp;A15822&amp;","&amp;A15823&amp;","&amp;A15824&amp;","&amp;A15825&amp;","&amp;A15826&amp;","&amp;A15827&amp;","&amp;A15828&amp;","&amp;A15829&amp;","&amp;A15830&amp;","&amp;A15831&amp;","&amp;A15832&amp;","&amp;A15833&amp;","&amp;A15834</f>
        <v>[VANILLITE2],Name = T.Vanillite,Types = FIRE,ROCK,BaseStats = 36,50,50,44,65,60,GenderRatio = Female50Percent,GrowthRate = Slow,BaseExp = 61,EVs = SPECIAL_ATTACK,1,CatchRate = 255,Happiness = 70,Abilities = ICEBODY,SNOWCLOAK,HiddenAbilities = WEAKARMOR,Moves = 1,ASTONISH,1,HARDEN,4,TAUNT,8,MIST,12,ICYWIND,16,AVALANCHE,20,HAIL,24,ICICLESPEAR,28,UPROAR,32,ACIDARMOR,36,MIRRORCOAT,40,ICEBEAM,44,BLIZZARD,48,SHEERCOLD,TutorMoves = ALLYSWITCH,ATTRACT,AVALANCHE,BLIZZARD,CONFIDE,DOUBLETEAM,ENDURE,EXPLOSION,FACADE,FLASHCANNON,FROSTBREATH,FRUSTRATION,HAIL,HIDDENPOWER,HYPERVOICE,ICEBEAM,ICICLESPEAR,ICYWIND,IMPRISON,IRONDEFENSE,LIGHTSCREEN,MAGICCOAT,MAGNETRISE,PROTECT,RAINDANCE,REST,RETURN,ROUND,SELFDESTRUCT,SIGNALBEAM,SLEEPTALK,SNORE,SUBSTITUTE,SWAGGER,TAUNT,TOXIC,UPROAR,WATERPULSE,EggMoves = AUTOTOMIZE,MAGNETRISE,ICESHARD,EXPLOSION,AURORAVEIL,ICICLECRASH,EggGroups = Mineral,HatchSteps = 5120,Height = 0.4,Weight = 5.7,Color = Red,Shape = HeadBase,Category = Lava,Pokedex = Unable to survive in cold areas, it makes itself comfortable by breathing out smoke. It finds itself at peace in a volcanic environment.,Generation = 5,WildItemCommon = CHARCOAL</v>
      </c>
    </row>
    <row r="15811" spans="1:5" x14ac:dyDescent="0.25">
      <c r="A15811" t="s">
        <v>5988</v>
      </c>
    </row>
    <row r="15812" spans="1:5" x14ac:dyDescent="0.25">
      <c r="A15812" t="s">
        <v>2992</v>
      </c>
    </row>
    <row r="15813" spans="1:5" x14ac:dyDescent="0.25">
      <c r="A15813" t="s">
        <v>5989</v>
      </c>
    </row>
    <row r="15814" spans="1:5" x14ac:dyDescent="0.25">
      <c r="A15814" t="s">
        <v>6</v>
      </c>
    </row>
    <row r="15815" spans="1:5" x14ac:dyDescent="0.25">
      <c r="A15815" t="s">
        <v>175</v>
      </c>
    </row>
    <row r="15816" spans="1:5" x14ac:dyDescent="0.25">
      <c r="A15816" t="s">
        <v>565</v>
      </c>
    </row>
    <row r="15817" spans="1:5" x14ac:dyDescent="0.25">
      <c r="A15817" t="s">
        <v>45</v>
      </c>
    </row>
    <row r="15818" spans="1:5" x14ac:dyDescent="0.25">
      <c r="A15818" t="s">
        <v>146</v>
      </c>
    </row>
    <row r="15819" spans="1:5" x14ac:dyDescent="0.25">
      <c r="A15819" t="s">
        <v>11</v>
      </c>
    </row>
    <row r="15820" spans="1:5" x14ac:dyDescent="0.25">
      <c r="A15820" t="s">
        <v>5990</v>
      </c>
    </row>
    <row r="15821" spans="1:5" x14ac:dyDescent="0.25">
      <c r="A15821" t="s">
        <v>4584</v>
      </c>
    </row>
    <row r="15822" spans="1:5" x14ac:dyDescent="0.25">
      <c r="A15822" t="s">
        <v>5991</v>
      </c>
    </row>
    <row r="15823" spans="1:5" x14ac:dyDescent="0.25">
      <c r="A15823" t="s">
        <v>5992</v>
      </c>
    </row>
    <row r="15824" spans="1:5" x14ac:dyDescent="0.25">
      <c r="A15824" t="s">
        <v>5993</v>
      </c>
    </row>
    <row r="15825" spans="1:5" x14ac:dyDescent="0.25">
      <c r="A15825" t="s">
        <v>182</v>
      </c>
    </row>
    <row r="15826" spans="1:5" x14ac:dyDescent="0.25">
      <c r="A15826" t="s">
        <v>614</v>
      </c>
    </row>
    <row r="15827" spans="1:5" x14ac:dyDescent="0.25">
      <c r="A15827" t="s">
        <v>484</v>
      </c>
    </row>
    <row r="15828" spans="1:5" x14ac:dyDescent="0.25">
      <c r="A15828" t="s">
        <v>1461</v>
      </c>
    </row>
    <row r="15829" spans="1:5" x14ac:dyDescent="0.25">
      <c r="A15829" t="s">
        <v>21</v>
      </c>
    </row>
    <row r="15830" spans="1:5" x14ac:dyDescent="0.25">
      <c r="A15830" t="s">
        <v>186</v>
      </c>
    </row>
    <row r="15831" spans="1:5" x14ac:dyDescent="0.25">
      <c r="A15831" t="s">
        <v>4624</v>
      </c>
    </row>
    <row r="15832" spans="1:5" x14ac:dyDescent="0.25">
      <c r="A15832" t="s">
        <v>5994</v>
      </c>
    </row>
    <row r="15833" spans="1:5" x14ac:dyDescent="0.25">
      <c r="A15833" t="s">
        <v>56</v>
      </c>
    </row>
    <row r="15834" spans="1:5" x14ac:dyDescent="0.25">
      <c r="A15834" t="s">
        <v>5995</v>
      </c>
    </row>
    <row r="15835" spans="1:5" x14ac:dyDescent="0.25">
      <c r="A15835" t="s">
        <v>5996</v>
      </c>
    </row>
    <row r="15836" spans="1:5" x14ac:dyDescent="0.25">
      <c r="A15836" t="s">
        <v>1</v>
      </c>
    </row>
    <row r="15837" spans="1:5" x14ac:dyDescent="0.25">
      <c r="A15837" t="s">
        <v>5997</v>
      </c>
      <c r="E15837" t="str">
        <f>A15837&amp;","&amp;A15838&amp;","&amp;A15839&amp;","&amp;A15840&amp;","&amp;A15841&amp;","&amp;A15842&amp;","&amp;A15843&amp;","&amp;A15844&amp;","&amp;A15845&amp;","&amp;A15846&amp;","&amp;A15847&amp;","&amp;A15848&amp;","&amp;A15849&amp;","&amp;A15850&amp;","&amp;A15851&amp;","&amp;A15852&amp;","&amp;A15853&amp;","&amp;A15854&amp;","&amp;A15855&amp;","&amp;A15856&amp;","&amp;A15857&amp;","&amp;A15858&amp;","&amp;A15859&amp;","&amp;A15860&amp;","&amp;A15861</f>
        <v>[VANILLISH2],Name = T.Vanillish,Types = FIRE,ROCK,BaseStats = 51,65,65,59,80,75,GenderRatio = Female50Percent,GrowthRate = Slow,BaseExp = 138,EVs = SPECIAL_ATTACK,2,CatchRate = 120,Happiness = 70,Abilities = ICEBODY,SNOWCLOAK,HiddenAbilities = WEAKARMOR,Moves = 1,ASTONISH,1,HARDEN,1,TAUNT,1,MIST,12,ICYWIND,16,AVALANCHE,20,HAIL,24,ICICLESPEAR,28,UPROAR,32,ACIDARMOR,38,MIRRORCOAT,44,ICEBEAM,50,BLIZZARD,56,SHEERCOLD,TutorMoves = ALLYSWITCH,ATTRACT,AVALANCHE,BLIZZARD,CONFIDE,DOUBLETEAM,ENDURE,EXPLOSION,FACADE,FLASHCANNON,FROSTBREATH,FRUSTRATION,HAIL,HIDDENPOWER,HYPERVOICE,ICEBEAM,ICICLESPEAR,ICYWIND,IMPRISON,IRONDEFENSE,LIGHTSCREEN,MAGICCOAT,MAGNETRISE,PROTECT,RAINDANCE,REST,RETURN,ROUND,SELFDESTRUCT,SIGNALBEAM,SLEEPTALK,SNORE,SUBSTITUTE,SWAGGER,TAUNT,TOXIC,UPROAR,WATERPULSE,EggGroups = Mineral,HatchSteps = 5120,Height = 1.1,Weight = 41.0,Color = Red,Shape = HeadBase,Category = Lava,Pokedex = The top of its head is constantly erupting and spewing out hot lava. Maintaining a safe distance from it is strongly advised.,Generation = 5,WildItemCommon = CHARCOAL,Evolutions = VANILLUXE2,Level,47</v>
      </c>
    </row>
    <row r="15838" spans="1:5" x14ac:dyDescent="0.25">
      <c r="A15838" t="s">
        <v>5998</v>
      </c>
    </row>
    <row r="15839" spans="1:5" x14ac:dyDescent="0.25">
      <c r="A15839" t="s">
        <v>2992</v>
      </c>
    </row>
    <row r="15840" spans="1:5" x14ac:dyDescent="0.25">
      <c r="A15840" t="s">
        <v>5999</v>
      </c>
    </row>
    <row r="15841" spans="1:1" x14ac:dyDescent="0.25">
      <c r="A15841" t="s">
        <v>6</v>
      </c>
    </row>
    <row r="15842" spans="1:1" x14ac:dyDescent="0.25">
      <c r="A15842" t="s">
        <v>175</v>
      </c>
    </row>
    <row r="15843" spans="1:1" x14ac:dyDescent="0.25">
      <c r="A15843" t="s">
        <v>1469</v>
      </c>
    </row>
    <row r="15844" spans="1:1" x14ac:dyDescent="0.25">
      <c r="A15844" t="s">
        <v>62</v>
      </c>
    </row>
    <row r="15845" spans="1:1" x14ac:dyDescent="0.25">
      <c r="A15845" t="s">
        <v>461</v>
      </c>
    </row>
    <row r="15846" spans="1:1" x14ac:dyDescent="0.25">
      <c r="A15846" t="s">
        <v>11</v>
      </c>
    </row>
    <row r="15847" spans="1:1" x14ac:dyDescent="0.25">
      <c r="A15847" t="s">
        <v>5990</v>
      </c>
    </row>
    <row r="15848" spans="1:1" x14ac:dyDescent="0.25">
      <c r="A15848" t="s">
        <v>4584</v>
      </c>
    </row>
    <row r="15849" spans="1:1" x14ac:dyDescent="0.25">
      <c r="A15849" t="s">
        <v>6000</v>
      </c>
    </row>
    <row r="15850" spans="1:1" x14ac:dyDescent="0.25">
      <c r="A15850" t="s">
        <v>5992</v>
      </c>
    </row>
    <row r="15851" spans="1:1" x14ac:dyDescent="0.25">
      <c r="A15851" t="s">
        <v>182</v>
      </c>
    </row>
    <row r="15852" spans="1:1" x14ac:dyDescent="0.25">
      <c r="A15852" t="s">
        <v>614</v>
      </c>
    </row>
    <row r="15853" spans="1:1" x14ac:dyDescent="0.25">
      <c r="A15853" t="s">
        <v>195</v>
      </c>
    </row>
    <row r="15854" spans="1:1" x14ac:dyDescent="0.25">
      <c r="A15854" t="s">
        <v>347</v>
      </c>
    </row>
    <row r="15855" spans="1:1" x14ac:dyDescent="0.25">
      <c r="A15855" t="s">
        <v>21</v>
      </c>
    </row>
    <row r="15856" spans="1:1" x14ac:dyDescent="0.25">
      <c r="A15856" t="s">
        <v>186</v>
      </c>
    </row>
    <row r="15857" spans="1:5" x14ac:dyDescent="0.25">
      <c r="A15857" t="s">
        <v>4624</v>
      </c>
    </row>
    <row r="15858" spans="1:5" x14ac:dyDescent="0.25">
      <c r="A15858" t="s">
        <v>6001</v>
      </c>
    </row>
    <row r="15859" spans="1:5" x14ac:dyDescent="0.25">
      <c r="A15859" t="s">
        <v>56</v>
      </c>
    </row>
    <row r="15860" spans="1:5" x14ac:dyDescent="0.25">
      <c r="A15860" t="s">
        <v>5995</v>
      </c>
    </row>
    <row r="15861" spans="1:5" x14ac:dyDescent="0.25">
      <c r="A15861" t="s">
        <v>6002</v>
      </c>
    </row>
    <row r="15862" spans="1:5" x14ac:dyDescent="0.25">
      <c r="A15862" t="s">
        <v>1</v>
      </c>
    </row>
    <row r="15863" spans="1:5" x14ac:dyDescent="0.25">
      <c r="A15863" t="s">
        <v>6003</v>
      </c>
      <c r="E15863" t="str">
        <f>A15863&amp;","&amp;A15864&amp;","&amp;A15865&amp;","&amp;A15866&amp;","&amp;A15867&amp;","&amp;A15868&amp;","&amp;A15869&amp;","&amp;A15870&amp;","&amp;A15871&amp;","&amp;A15872&amp;","&amp;A15873&amp;","&amp;A15874&amp;","&amp;A15875&amp;","&amp;A15876&amp;","&amp;A15877&amp;","&amp;A15878&amp;","&amp;A15879&amp;","&amp;A15880&amp;","&amp;A15881&amp;","&amp;A15882&amp;","&amp;A15883&amp;","&amp;A15884&amp;","&amp;A15885&amp;","&amp;A15886&amp;","&amp;A15887</f>
        <v>[VANILLUXE2],Name = T.Vanilluxe,Types = FIRE,ROCK,BaseStats = 71,95,85,79,110,95,GenderRatio = Female50Percent,GrowthRate = Slow,BaseExp = 241,EVs = SPECIAL_ATTACK,3,CatchRate = 45,Happiness = 70,Abilities = ICEBODY,SNOWWARNING,HiddenAbilities = WEAKARMOR,Moves = 1,WEATHERBALL,1,ICICLECRASH,1,FREEZEDRY,1,ASTONISH,1,HARDEN,1,TAUNT,1,MIST,12,ICYWIND,16,AVALANCHE,20,HAIL,24,ICICLESPEAR,28,UPROAR,32,ACIDARMOR,38,MIRRORCOAT,44,ICEBEAM,52,BLIZZARD,60,SHEERCOLD,TutorMoves = ALLYSWITCH,ATTRACT,AVALANCHE,BEATUP,BLIZZARD,CONFIDE,DOUBLETEAM,ENDURE,EXPLOSION,FACADE,FLASHCANNON,FROSTBREATH,FRUSTRATION,GIGAIMPACT,HAIL,HIDDENPOWER,HYPERBEAM,HYPERVOICE,ICEBEAM,ICICLESPEAR,ICYWIND,IMPRISON,IRONDEFENSE,LIGHTSCREEN,MAGICCOAT,MAGNETRISE,PROTECT,RAINDANCE,REST,RETURN,ROUND,SELFDESTRUCT,SIGNALBEAM,SLEEPTALK,SNORE,SUBSTITUTE,SWAGGER,TAUNT,TOXIC,UPROAR,WATERPULSE,WEATHERBALL,EggGroups = Mineral,HatchSteps = 5120,Height = 1.3,Weight = 57.5,Color = Red,Shape = MultiBody,Category = Lava,Pokedex = One of its heads spews out only sulfur whereas the other spews lava. They are constantly competing with one another to see which substance is produced most.,Generation = 5,WildItemCommon = CHARCOAL,#-------------------------------</v>
      </c>
    </row>
    <row r="15864" spans="1:5" x14ac:dyDescent="0.25">
      <c r="A15864" t="s">
        <v>6004</v>
      </c>
    </row>
    <row r="15865" spans="1:5" x14ac:dyDescent="0.25">
      <c r="A15865" t="s">
        <v>2992</v>
      </c>
    </row>
    <row r="15866" spans="1:5" x14ac:dyDescent="0.25">
      <c r="A15866" t="s">
        <v>6005</v>
      </c>
    </row>
    <row r="15867" spans="1:5" x14ac:dyDescent="0.25">
      <c r="A15867" t="s">
        <v>6</v>
      </c>
    </row>
    <row r="15868" spans="1:5" x14ac:dyDescent="0.25">
      <c r="A15868" t="s">
        <v>175</v>
      </c>
    </row>
    <row r="15869" spans="1:5" x14ac:dyDescent="0.25">
      <c r="A15869" t="s">
        <v>414</v>
      </c>
    </row>
    <row r="15870" spans="1:5" x14ac:dyDescent="0.25">
      <c r="A15870" t="s">
        <v>72</v>
      </c>
    </row>
    <row r="15871" spans="1:5" x14ac:dyDescent="0.25">
      <c r="A15871" t="s">
        <v>2233</v>
      </c>
    </row>
    <row r="15872" spans="1:5" x14ac:dyDescent="0.25">
      <c r="A15872" t="s">
        <v>11</v>
      </c>
    </row>
    <row r="15873" spans="1:5" x14ac:dyDescent="0.25">
      <c r="A15873" t="s">
        <v>2260</v>
      </c>
    </row>
    <row r="15874" spans="1:5" x14ac:dyDescent="0.25">
      <c r="A15874" t="s">
        <v>4584</v>
      </c>
    </row>
    <row r="15875" spans="1:5" x14ac:dyDescent="0.25">
      <c r="A15875" t="s">
        <v>6006</v>
      </c>
    </row>
    <row r="15876" spans="1:5" x14ac:dyDescent="0.25">
      <c r="A15876" t="s">
        <v>6007</v>
      </c>
    </row>
    <row r="15877" spans="1:5" x14ac:dyDescent="0.25">
      <c r="A15877" t="s">
        <v>182</v>
      </c>
    </row>
    <row r="15878" spans="1:5" x14ac:dyDescent="0.25">
      <c r="A15878" t="s">
        <v>614</v>
      </c>
    </row>
    <row r="15879" spans="1:5" x14ac:dyDescent="0.25">
      <c r="A15879" t="s">
        <v>90</v>
      </c>
    </row>
    <row r="15880" spans="1:5" x14ac:dyDescent="0.25">
      <c r="A15880" t="s">
        <v>1478</v>
      </c>
    </row>
    <row r="15881" spans="1:5" x14ac:dyDescent="0.25">
      <c r="A15881" t="s">
        <v>21</v>
      </c>
    </row>
    <row r="15882" spans="1:5" x14ac:dyDescent="0.25">
      <c r="A15882" t="s">
        <v>382</v>
      </c>
    </row>
    <row r="15883" spans="1:5" x14ac:dyDescent="0.25">
      <c r="A15883" t="s">
        <v>4624</v>
      </c>
    </row>
    <row r="15884" spans="1:5" x14ac:dyDescent="0.25">
      <c r="A15884" t="s">
        <v>6008</v>
      </c>
    </row>
    <row r="15885" spans="1:5" x14ac:dyDescent="0.25">
      <c r="A15885" t="s">
        <v>56</v>
      </c>
    </row>
    <row r="15886" spans="1:5" x14ac:dyDescent="0.25">
      <c r="A15886" t="s">
        <v>5995</v>
      </c>
    </row>
    <row r="15887" spans="1:5" x14ac:dyDescent="0.25">
      <c r="A15887" t="s">
        <v>1</v>
      </c>
    </row>
    <row r="15888" spans="1:5" x14ac:dyDescent="0.25">
      <c r="A15888" t="s">
        <v>6009</v>
      </c>
      <c r="E15888" t="str">
        <f>A15888&amp;","&amp;A15889&amp;","&amp;A15890&amp;","&amp;A15891&amp;","&amp;A15892&amp;","&amp;A15893&amp;","&amp;A15894&amp;","&amp;A15895&amp;","&amp;A15896&amp;","&amp;A15897&amp;","&amp;A15898&amp;","&amp;A15899&amp;","&amp;A15900&amp;","&amp;A15901&amp;","&amp;A15902&amp;","&amp;A15903&amp;","&amp;A15904&amp;","&amp;A15905&amp;","&amp;A15906&amp;","&amp;A15907&amp;","&amp;A15908&amp;","&amp;A15909&amp;","&amp;A15910&amp;","&amp;A15911&amp;","&amp;A15912</f>
        <v>[DRATINI],Name = Dratini,Types = LIGHT,DRAGON,BaseStats = 41,64,45,50,50,50,GenderRatio = Female50Percent,GrowthRate = Slow,BaseExp = 60,EVs = ATTACK,1,CatchRate = 45,Happiness = 35,Abilities = SHEDSKIN,HiddenAbilities = MARVELSCALE,Moves = 1,WRAP,1,LEER,5,TWISTER,10,THUNDERWAVE,15,DRAGONTAIL,20,AGILITY,25,SLAM,30,WATERWHIP,35,DRACONICCRASH,40,SAFEGUARD,45,RAINDANCE,50,DRAGONDANCE,55,OUTRAGE,60,HYPERBEAM,TutorMoves = AGILITY,WATERWHIP,ATTRACT,BIND,BLIZZARD,BODYSLAM,BREAKINGSWIPE,BRUTALSWING,CONFIDE,DOUBLETEAM,DRACOMETEOR,DRAGONDANCE,DRACOSURGE,DRAGONTAIL,ENDURE,FACADE,FIREBLAST,FIRESPIN,FLAMETHROWER,FRUSTRATION,GIGAIMPACT,HAIL,HIDDENPOWER,HYDROPUMP,HYPERBEAM,ICEBEAM,ICYWIND,LIGHTSCREEN,OUTRAGE,PROTECT,RAINDANCE,REFLECT,REST,RETURN,ROUND,SAFEGUARD,SCALESHOT,SHOCKWAVE,SLEEPTALK,SNORE,SUBSTITUTE,SUNNYDAY,TIDALWAVE,SWAGGER,SWIFT,THUNDER,THUNDERBOLT,THUNDERWAVE,TOXIC,CASCADE,WATERPULSE,WHIRLPOOL,EggMoves = AQUAJET,DRAGONBREATH,EXTREMESPEED,MIST,SUPERSONIC,WATERPULSE,EggGroups = Water1,Dragon,HatchSteps = 10455,Height = 1.8,Weight = 3.3,Color = Yellow,Shape = Serpentine,Category = Cloud Serpent,Pokedex = These Pokemon like to take naps on the highest clouds in the stratosphere.,Generation = 1,WildItemUncommon = DRAGONSCALE</v>
      </c>
    </row>
    <row r="15889" spans="1:1" x14ac:dyDescent="0.25">
      <c r="A15889" t="s">
        <v>6010</v>
      </c>
    </row>
    <row r="15890" spans="1:1" x14ac:dyDescent="0.25">
      <c r="A15890" t="s">
        <v>6011</v>
      </c>
    </row>
    <row r="15891" spans="1:1" x14ac:dyDescent="0.25">
      <c r="A15891" t="s">
        <v>6012</v>
      </c>
    </row>
    <row r="15892" spans="1:1" x14ac:dyDescent="0.25">
      <c r="A15892" t="s">
        <v>6</v>
      </c>
    </row>
    <row r="15893" spans="1:1" x14ac:dyDescent="0.25">
      <c r="A15893" t="s">
        <v>175</v>
      </c>
    </row>
    <row r="15894" spans="1:1" x14ac:dyDescent="0.25">
      <c r="A15894" t="s">
        <v>478</v>
      </c>
    </row>
    <row r="15895" spans="1:1" x14ac:dyDescent="0.25">
      <c r="A15895" t="s">
        <v>145</v>
      </c>
    </row>
    <row r="15896" spans="1:1" x14ac:dyDescent="0.25">
      <c r="A15896" t="s">
        <v>2233</v>
      </c>
    </row>
    <row r="15897" spans="1:1" x14ac:dyDescent="0.25">
      <c r="A15897" t="s">
        <v>1380</v>
      </c>
    </row>
    <row r="15898" spans="1:1" x14ac:dyDescent="0.25">
      <c r="A15898" t="s">
        <v>6013</v>
      </c>
    </row>
    <row r="15899" spans="1:1" x14ac:dyDescent="0.25">
      <c r="A15899" t="s">
        <v>2473</v>
      </c>
    </row>
    <row r="15900" spans="1:1" x14ac:dyDescent="0.25">
      <c r="A15900" t="s">
        <v>6014</v>
      </c>
    </row>
    <row r="15901" spans="1:1" x14ac:dyDescent="0.25">
      <c r="A15901" t="s">
        <v>6015</v>
      </c>
    </row>
    <row r="15902" spans="1:1" x14ac:dyDescent="0.25">
      <c r="A15902" t="s">
        <v>6016</v>
      </c>
    </row>
    <row r="15903" spans="1:1" x14ac:dyDescent="0.25">
      <c r="A15903" t="s">
        <v>815</v>
      </c>
    </row>
    <row r="15904" spans="1:1" x14ac:dyDescent="0.25">
      <c r="A15904" t="s">
        <v>264</v>
      </c>
    </row>
    <row r="15905" spans="1:5" x14ac:dyDescent="0.25">
      <c r="A15905" t="s">
        <v>138</v>
      </c>
    </row>
    <row r="15906" spans="1:5" x14ac:dyDescent="0.25">
      <c r="A15906" t="s">
        <v>3447</v>
      </c>
    </row>
    <row r="15907" spans="1:5" x14ac:dyDescent="0.25">
      <c r="A15907" t="s">
        <v>292</v>
      </c>
    </row>
    <row r="15908" spans="1:5" x14ac:dyDescent="0.25">
      <c r="A15908" t="s">
        <v>156</v>
      </c>
    </row>
    <row r="15909" spans="1:5" x14ac:dyDescent="0.25">
      <c r="A15909" t="s">
        <v>6017</v>
      </c>
    </row>
    <row r="15910" spans="1:5" x14ac:dyDescent="0.25">
      <c r="A15910" t="s">
        <v>6018</v>
      </c>
    </row>
    <row r="15911" spans="1:5" x14ac:dyDescent="0.25">
      <c r="A15911" t="s">
        <v>25</v>
      </c>
    </row>
    <row r="15912" spans="1:5" x14ac:dyDescent="0.25">
      <c r="A15912" t="s">
        <v>4547</v>
      </c>
    </row>
    <row r="15913" spans="1:5" x14ac:dyDescent="0.25">
      <c r="A15913" t="s">
        <v>6019</v>
      </c>
    </row>
    <row r="15914" spans="1:5" x14ac:dyDescent="0.25">
      <c r="A15914" t="s">
        <v>1</v>
      </c>
    </row>
    <row r="15915" spans="1:5" x14ac:dyDescent="0.25">
      <c r="A15915" t="s">
        <v>6020</v>
      </c>
      <c r="E15915" t="str">
        <f>A15915&amp;","&amp;A15916&amp;","&amp;A15917&amp;","&amp;A15918&amp;","&amp;A15919&amp;","&amp;A15920&amp;","&amp;A15921&amp;","&amp;A15922&amp;","&amp;A15923&amp;","&amp;A15924&amp;","&amp;A15925&amp;","&amp;A15926&amp;","&amp;A15927&amp;","&amp;A15928&amp;","&amp;A15929&amp;","&amp;A15930&amp;","&amp;A15931&amp;","&amp;A15932&amp;","&amp;A15933&amp;","&amp;A15934&amp;","&amp;A15935&amp;","&amp;A15936&amp;","&amp;A15937&amp;","&amp;A15938&amp;","&amp;A15939</f>
        <v>[DRAGONAIR],Name = Dragonair,Types = LIGHT,DRAGON,BaseStats = 61,84,65,70,70,70,GenderRatio = Female50Percent,GrowthRate = Slow,BaseExp = 147,EVs = ATTACK,2,CatchRate = 45,Happiness = 35,Abilities = SHEDSKIN,HiddenAbilities = MARVELSCALE,Moves = 1,WRAP,1,LEER,1,TWISTER,1,THUNDERWAVE,15,DRAGONTAIL,20,AGILITY,25,SLAM,33,WATERWHIP,39,DRACONICCRASH,46,SAFEGUARD,53,RAINDANCE,60,DRAGONDANCE,67,OUTRAGE,74,HYPERBEAM,TutorMoves = AGILITY,WATERWHIP,ATTRACT,BIND,BLIZZARD,BODYSLAM,BREAKINGSWIPE,BRUTALSWING,CONFIDE,DOUBLETEAM,DRACOMETEOR,DRAGONDANCE,DRACOSURGE,DRAGONTAIL,ENDURE,FACADE,FIREBLAST,FIRESPIN,FLAMETHROWER,FRUSTRATION,GIGAIMPACT,HAIL,HIDDENPOWER,HYDROPUMP,HYPERBEAM,ICEBEAM,ICYWIND,LIGHTSCREEN,OUTRAGE,PROTECT,RAINDANCE,REFLECT,REST,RETURN,ROUND,SAFEGUARD,SCALESHOT,SHOCKWAVE,SLEEPTALK,SNORE,SUBSTITUTE,SUNNYDAY,TIDALWAVE,SWAGGER,SWIFT,THUNDER,THUNDERBOLT,THUNDERWAVE,TOXIC,CASCADE,WATERPULSE,WHIRLPOOL,EggGroups = Water1,Dragon,HatchSteps = 10455,Height = 4.0,Weight = 16.5,Color = Yellow,Shape = Serpentine,Category = Cloud Serpent,Pokedex = In certain fables, these Pokemon were considered to be favoured pets of some of the gods.,Generation = 1,WildItemUncommon = DRAGONSCALE,Evolutions = DRAGONITE,Level,55</v>
      </c>
    </row>
    <row r="15916" spans="1:5" x14ac:dyDescent="0.25">
      <c r="A15916" t="s">
        <v>6021</v>
      </c>
    </row>
    <row r="15917" spans="1:5" x14ac:dyDescent="0.25">
      <c r="A15917" t="s">
        <v>6011</v>
      </c>
    </row>
    <row r="15918" spans="1:5" x14ac:dyDescent="0.25">
      <c r="A15918" t="s">
        <v>6022</v>
      </c>
    </row>
    <row r="15919" spans="1:5" x14ac:dyDescent="0.25">
      <c r="A15919" t="s">
        <v>6</v>
      </c>
    </row>
    <row r="15920" spans="1:5" x14ac:dyDescent="0.25">
      <c r="A15920" t="s">
        <v>175</v>
      </c>
    </row>
    <row r="15921" spans="1:1" x14ac:dyDescent="0.25">
      <c r="A15921" t="s">
        <v>1520</v>
      </c>
    </row>
    <row r="15922" spans="1:1" x14ac:dyDescent="0.25">
      <c r="A15922" t="s">
        <v>164</v>
      </c>
    </row>
    <row r="15923" spans="1:1" x14ac:dyDescent="0.25">
      <c r="A15923" t="s">
        <v>2233</v>
      </c>
    </row>
    <row r="15924" spans="1:1" x14ac:dyDescent="0.25">
      <c r="A15924" t="s">
        <v>1380</v>
      </c>
    </row>
    <row r="15925" spans="1:1" x14ac:dyDescent="0.25">
      <c r="A15925" t="s">
        <v>6013</v>
      </c>
    </row>
    <row r="15926" spans="1:1" x14ac:dyDescent="0.25">
      <c r="A15926" t="s">
        <v>2473</v>
      </c>
    </row>
    <row r="15927" spans="1:1" x14ac:dyDescent="0.25">
      <c r="A15927" t="s">
        <v>6023</v>
      </c>
    </row>
    <row r="15928" spans="1:1" x14ac:dyDescent="0.25">
      <c r="A15928" t="s">
        <v>6015</v>
      </c>
    </row>
    <row r="15929" spans="1:1" x14ac:dyDescent="0.25">
      <c r="A15929" t="s">
        <v>815</v>
      </c>
    </row>
    <row r="15930" spans="1:1" x14ac:dyDescent="0.25">
      <c r="A15930" t="s">
        <v>264</v>
      </c>
    </row>
    <row r="15931" spans="1:1" x14ac:dyDescent="0.25">
      <c r="A15931" t="s">
        <v>6024</v>
      </c>
    </row>
    <row r="15932" spans="1:1" x14ac:dyDescent="0.25">
      <c r="A15932" t="s">
        <v>6025</v>
      </c>
    </row>
    <row r="15933" spans="1:1" x14ac:dyDescent="0.25">
      <c r="A15933" t="s">
        <v>292</v>
      </c>
    </row>
    <row r="15934" spans="1:1" x14ac:dyDescent="0.25">
      <c r="A15934" t="s">
        <v>156</v>
      </c>
    </row>
    <row r="15935" spans="1:1" x14ac:dyDescent="0.25">
      <c r="A15935" t="s">
        <v>6017</v>
      </c>
    </row>
    <row r="15936" spans="1:1" x14ac:dyDescent="0.25">
      <c r="A15936" t="s">
        <v>6026</v>
      </c>
    </row>
    <row r="15937" spans="1:5" x14ac:dyDescent="0.25">
      <c r="A15937" t="s">
        <v>25</v>
      </c>
    </row>
    <row r="15938" spans="1:5" x14ac:dyDescent="0.25">
      <c r="A15938" t="s">
        <v>4547</v>
      </c>
    </row>
    <row r="15939" spans="1:5" x14ac:dyDescent="0.25">
      <c r="A15939" t="s">
        <v>6027</v>
      </c>
    </row>
    <row r="15940" spans="1:5" x14ac:dyDescent="0.25">
      <c r="A15940" t="s">
        <v>1</v>
      </c>
    </row>
    <row r="15941" spans="1:5" x14ac:dyDescent="0.25">
      <c r="A15941" t="s">
        <v>6028</v>
      </c>
      <c r="E15941" t="str">
        <f>A15941&amp;","&amp;A15942&amp;","&amp;A15943&amp;","&amp;A15944&amp;","&amp;A15945&amp;","&amp;A15946&amp;","&amp;A15947&amp;","&amp;A15948&amp;","&amp;A15949&amp;","&amp;A15950&amp;","&amp;A15951&amp;","&amp;A15952&amp;","&amp;A15953&amp;","&amp;A15954&amp;","&amp;A15955&amp;","&amp;A15956&amp;","&amp;A15957&amp;","&amp;A15958&amp;","&amp;A15959&amp;","&amp;A15960&amp;","&amp;A15961&amp;","&amp;A15962&amp;","&amp;A15963&amp;","&amp;A15964&amp;","&amp;A15965</f>
        <v>[DRAGONITE],Name = Dragonite,Types = LIGHT,DRAGON,BaseStats = 91,134,95,80,100,100,GenderRatio = Female50Percent,GrowthRate = Slow,BaseExp = 270,EVs = ATTACK,3,CatchRate = 45,Happiness = 35,Abilities = INNERFOCUS,HiddenAbilities = MULTISCALE,Moves = 0,HURRICANE,1,HURRICANE,1,GLIDE,1,ROOST,1,EXTREMESPEED,1,FIREPUNCH,1,THUNDERPUNCH,1,WRAP,1,LEER,1,TWISTER,1,THUNDERWAVE,15,DRAGONTAIL,20,AGILITY,25,SLAM,33,WATERWHIP,39,DRACONICCRASH,46,SAFEGUARD,53,RAINDANCE,62,DRAGONDANCE,71,OUTRAGE,80,HYPERBEAM,TutorMoves = STREAMRUSH,AGILITY,AIRSLASH,WATERWHIP,ATTRACT,BIND,BLIZZARD,BODYPRESS,BODYSLAM,BREAKINGSWIPE,BRICKBREAK,BRUTALSWING,BULLDOZE,CONFIDE,CUT,DEFOG,SUBMERGE,DOUBLETEAM,DRACOMETEOR,DRAGONCLAW,DRAGONDANCE,DRACOSURGE,DRAGONTAIL,DUALWINGBEAT,EARTHQUAKE,ENDURE,FACADE,FIREBLAST,FIREPUNCH,FIRESPIN,FLAMETHROWER,FLING,FLY,FOCUSBLAST,FOCUSPUNCH,FRUSTRATION,GIGAIMPACT,HAIL,HEATWAVE,HIDDENPOWER,HURRICANE,HYDROPUMP,HYPERBEAM,ICEBEAM,ICEPUNCH,ICYWIND,IRONHEAD,LIGHTSCREEN,MEGAKICK,MEGAPUNCH,OUTRAGE,POWERUPPUNCH,PROTECT,RAINDANCE,REFLECT,REST,RETURN,ROAR,ROCKSLIDE,ROCKSMASH,ROCKTOMB,ROOST,ROUND,SAFEGUARD,SANDSTORM,SCALESHOT,SHOCKWAVE,SKYDROP,SLEEPTALK,SNORE,STEELWING,STONEEDGE,BRUTEFORCE,SUBSTITUTE,SUNNYDAY,SUPERPOWER,TIDALWAVE,SWAGGER,SWIFT,TAILWIND,THUNDER,THUNDERBOLT,THUNDERPUNCH,THUNDERWAVE,TOXIC,CASCADE,WATERPULSE,WHIRLPOOL,EggGroups = Water1,Dragon,HatchSteps = 10455,Height = 2.2,Weight = 210.0,Color = Yellow,Shape = Serpentine,Category = Cloud Serpent,Pokedex = In certain fables, these Pokemon were considered to be some of the emissaries of the heavens because they were blessed with godly speed.,Generation = 1,WildItemUncommon = DRAGONSCALE,#-------------------------------</v>
      </c>
    </row>
    <row r="15942" spans="1:5" x14ac:dyDescent="0.25">
      <c r="A15942" t="s">
        <v>6029</v>
      </c>
    </row>
    <row r="15943" spans="1:5" x14ac:dyDescent="0.25">
      <c r="A15943" t="s">
        <v>6011</v>
      </c>
    </row>
    <row r="15944" spans="1:5" x14ac:dyDescent="0.25">
      <c r="A15944" t="s">
        <v>6030</v>
      </c>
    </row>
    <row r="15945" spans="1:5" x14ac:dyDescent="0.25">
      <c r="A15945" t="s">
        <v>6</v>
      </c>
    </row>
    <row r="15946" spans="1:5" x14ac:dyDescent="0.25">
      <c r="A15946" t="s">
        <v>175</v>
      </c>
    </row>
    <row r="15947" spans="1:5" x14ac:dyDescent="0.25">
      <c r="A15947" t="s">
        <v>1755</v>
      </c>
    </row>
    <row r="15948" spans="1:5" x14ac:dyDescent="0.25">
      <c r="A15948" t="s">
        <v>1019</v>
      </c>
    </row>
    <row r="15949" spans="1:5" x14ac:dyDescent="0.25">
      <c r="A15949" t="s">
        <v>2233</v>
      </c>
    </row>
    <row r="15950" spans="1:5" x14ac:dyDescent="0.25">
      <c r="A15950" t="s">
        <v>1380</v>
      </c>
    </row>
    <row r="15951" spans="1:5" x14ac:dyDescent="0.25">
      <c r="A15951" t="s">
        <v>6031</v>
      </c>
    </row>
    <row r="15952" spans="1:5" x14ac:dyDescent="0.25">
      <c r="A15952" t="s">
        <v>760</v>
      </c>
    </row>
    <row r="15953" spans="1:5" x14ac:dyDescent="0.25">
      <c r="A15953" t="s">
        <v>6032</v>
      </c>
    </row>
    <row r="15954" spans="1:5" x14ac:dyDescent="0.25">
      <c r="A15954" t="s">
        <v>6033</v>
      </c>
    </row>
    <row r="15955" spans="1:5" x14ac:dyDescent="0.25">
      <c r="A15955" t="s">
        <v>815</v>
      </c>
    </row>
    <row r="15956" spans="1:5" x14ac:dyDescent="0.25">
      <c r="A15956" t="s">
        <v>264</v>
      </c>
    </row>
    <row r="15957" spans="1:5" x14ac:dyDescent="0.25">
      <c r="A15957" t="s">
        <v>2005</v>
      </c>
    </row>
    <row r="15958" spans="1:5" x14ac:dyDescent="0.25">
      <c r="A15958" t="s">
        <v>210</v>
      </c>
    </row>
    <row r="15959" spans="1:5" x14ac:dyDescent="0.25">
      <c r="A15959" t="s">
        <v>292</v>
      </c>
    </row>
    <row r="15960" spans="1:5" x14ac:dyDescent="0.25">
      <c r="A15960" t="s">
        <v>156</v>
      </c>
    </row>
    <row r="15961" spans="1:5" x14ac:dyDescent="0.25">
      <c r="A15961" t="s">
        <v>6017</v>
      </c>
    </row>
    <row r="15962" spans="1:5" x14ac:dyDescent="0.25">
      <c r="A15962" t="s">
        <v>6034</v>
      </c>
    </row>
    <row r="15963" spans="1:5" x14ac:dyDescent="0.25">
      <c r="A15963" t="s">
        <v>25</v>
      </c>
    </row>
    <row r="15964" spans="1:5" x14ac:dyDescent="0.25">
      <c r="A15964" t="s">
        <v>4547</v>
      </c>
    </row>
    <row r="15965" spans="1:5" x14ac:dyDescent="0.25">
      <c r="A15965" t="s">
        <v>1</v>
      </c>
    </row>
    <row r="15966" spans="1:5" x14ac:dyDescent="0.25">
      <c r="A15966" t="s">
        <v>6035</v>
      </c>
      <c r="E15966" t="str">
        <f>A15966&amp;","&amp;A15967&amp;","&amp;A15968&amp;","&amp;A15969&amp;","&amp;A15970&amp;","&amp;A15971&amp;","&amp;A15972&amp;","&amp;A15973&amp;","&amp;A15974&amp;","&amp;A15975&amp;","&amp;A15976&amp;","&amp;A15977&amp;","&amp;A15978&amp;","&amp;A15979&amp;","&amp;A15980&amp;","&amp;A15981&amp;","&amp;A15982&amp;","&amp;A15983&amp;","&amp;A15984&amp;","&amp;A15985&amp;","&amp;A15986&amp;","&amp;A15987&amp;","&amp;A15988&amp;","&amp;A15989&amp;","&amp;A15990</f>
        <v>[MURKROW2],Name = T.Murkrow,Types = PSYCHIC,FLYING,BaseStats = 60,75,57,81,75,57,GenderRatio = Female50Percent,GrowthRate = Parabolic,BaseExp = 81,EVs = SPEED,1,CatchRate = 30,Happiness = 35,Abilities = TELEPATHY,MAGICGUARD,HiddenAbilities = OVERCOAT,Moves = 1,PECK,1,ASTONISH,5,CONFUSION,9,GALEHOLD,13,QUICKSPELL,17,TELEKINESIS,21,KARMASPELL,25,DUALWINGBEAT,31,ROOST,35,EROSION,41,WONDERROOM,41,TRICKROOM,41,MAGICROOM,47,EERIESPELL,53,HURRICANE,61,CALMMIND,65,ARCANEENERGY,TutorMoves = STREAMRUSH,ATTRACT,CALMMIND,CONFIDE,DARKPULSE,DEFOG,DOUBLETEAM,DREAMEATER,EMBARGO,ENDURE,FACADE,FLY,FOULPLAY,FRUSTRATION,HEATWAVE,HIDDENPOWER,ICYWIND,SCORESETTLER,PROTECT,PSYCHIC,PSYCHUP,QUASH,RAINDANCE,REST,RETALIATE,RETURN,ROOST,ROUND,SHADOWBALL,SKYATTACK,SLEEPTALK,SNARL,SNATCH,SNORE,SPITE,STEELWING,SUBSTITUTE,SUNNYDAY,SWAGGER,SWIFT,TAILWIND,TAUNT,THIEF,THUNDERWAVE,TORMENT,TOXIC,UPROAR,EggMoves = MAGICCOAT,ALLYSWITCH,MANICOVERLOAD,TRICK,MIXEDWAVES,MIRRORMOVE,CHECKMATE,GLIDE,HYPNOSIS,CONFUSERAY,FEATHERDANCE,PSYCHOSHIFT,EggGroups = Flying,HatchSteps = 5120,Height = 0.5,Weight = 2.1,Color = Blue,Shape = Winged,Habitat = Forest,Category = Familiar,Pokedex = They are initially used as familiars to wizards but will eventually become strong enough to go off on their own when they have learned magic from their wizard masters.,Generation = 2</v>
      </c>
    </row>
    <row r="15967" spans="1:5" x14ac:dyDescent="0.25">
      <c r="A15967" t="s">
        <v>6036</v>
      </c>
    </row>
    <row r="15968" spans="1:5" x14ac:dyDescent="0.25">
      <c r="A15968" t="s">
        <v>5794</v>
      </c>
    </row>
    <row r="15969" spans="1:1" x14ac:dyDescent="0.25">
      <c r="A15969" t="s">
        <v>6037</v>
      </c>
    </row>
    <row r="15970" spans="1:1" x14ac:dyDescent="0.25">
      <c r="A15970" t="s">
        <v>6</v>
      </c>
    </row>
    <row r="15971" spans="1:1" x14ac:dyDescent="0.25">
      <c r="A15971" t="s">
        <v>43</v>
      </c>
    </row>
    <row r="15972" spans="1:1" x14ac:dyDescent="0.25">
      <c r="A15972" t="s">
        <v>3583</v>
      </c>
    </row>
    <row r="15973" spans="1:1" x14ac:dyDescent="0.25">
      <c r="A15973" t="s">
        <v>119</v>
      </c>
    </row>
    <row r="15974" spans="1:1" x14ac:dyDescent="0.25">
      <c r="A15974" t="s">
        <v>2612</v>
      </c>
    </row>
    <row r="15975" spans="1:1" x14ac:dyDescent="0.25">
      <c r="A15975" t="s">
        <v>1380</v>
      </c>
    </row>
    <row r="15976" spans="1:1" x14ac:dyDescent="0.25">
      <c r="A15976" t="s">
        <v>3300</v>
      </c>
    </row>
    <row r="15977" spans="1:1" x14ac:dyDescent="0.25">
      <c r="A15977" t="s">
        <v>2224</v>
      </c>
    </row>
    <row r="15978" spans="1:1" x14ac:dyDescent="0.25">
      <c r="A15978" t="s">
        <v>6038</v>
      </c>
    </row>
    <row r="15979" spans="1:1" x14ac:dyDescent="0.25">
      <c r="A15979" t="s">
        <v>6039</v>
      </c>
    </row>
    <row r="15980" spans="1:1" x14ac:dyDescent="0.25">
      <c r="A15980" t="s">
        <v>6040</v>
      </c>
    </row>
    <row r="15981" spans="1:1" x14ac:dyDescent="0.25">
      <c r="A15981" t="s">
        <v>125</v>
      </c>
    </row>
    <row r="15982" spans="1:1" x14ac:dyDescent="0.25">
      <c r="A15982" t="s">
        <v>614</v>
      </c>
    </row>
    <row r="15983" spans="1:1" x14ac:dyDescent="0.25">
      <c r="A15983" t="s">
        <v>452</v>
      </c>
    </row>
    <row r="15984" spans="1:1" x14ac:dyDescent="0.25">
      <c r="A15984" t="s">
        <v>1179</v>
      </c>
    </row>
    <row r="15985" spans="1:5" x14ac:dyDescent="0.25">
      <c r="A15985" t="s">
        <v>53</v>
      </c>
    </row>
    <row r="15986" spans="1:5" x14ac:dyDescent="0.25">
      <c r="A15986" t="s">
        <v>293</v>
      </c>
    </row>
    <row r="15987" spans="1:5" x14ac:dyDescent="0.25">
      <c r="A15987" t="s">
        <v>3387</v>
      </c>
    </row>
    <row r="15988" spans="1:5" x14ac:dyDescent="0.25">
      <c r="A15988" t="s">
        <v>6041</v>
      </c>
    </row>
    <row r="15989" spans="1:5" x14ac:dyDescent="0.25">
      <c r="A15989" t="s">
        <v>6042</v>
      </c>
    </row>
    <row r="15990" spans="1:5" x14ac:dyDescent="0.25">
      <c r="A15990" t="s">
        <v>223</v>
      </c>
    </row>
    <row r="15991" spans="1:5" x14ac:dyDescent="0.25">
      <c r="A15991" t="s">
        <v>6043</v>
      </c>
    </row>
    <row r="15992" spans="1:5" x14ac:dyDescent="0.25">
      <c r="A15992" t="s">
        <v>1</v>
      </c>
    </row>
    <row r="15993" spans="1:5" x14ac:dyDescent="0.25">
      <c r="A15993" t="s">
        <v>6044</v>
      </c>
      <c r="E15993" t="str">
        <f>A15993&amp;","&amp;A15994&amp;","&amp;A15995&amp;","&amp;A15996&amp;","&amp;A15997&amp;","&amp;A15998&amp;","&amp;A15999&amp;","&amp;A16000&amp;","&amp;A16001&amp;","&amp;A16002&amp;","&amp;A16003&amp;","&amp;A16004&amp;","&amp;A16005&amp;","&amp;A16006&amp;","&amp;A16007&amp;","&amp;A16008&amp;","&amp;A16009&amp;","&amp;A16010&amp;","&amp;A16011&amp;","&amp;A16012&amp;","&amp;A16013&amp;","&amp;A16014&amp;","&amp;A16015&amp;","&amp;A16016&amp;","&amp;A16017</f>
        <v>[HONCHKROW2],Name = T.Honchkrow,Types = PSYCHIC,FLYING,BaseStats = 95,100,62,86,100,62,GenderRatio = Female50Percent,GrowthRate = Parabolic,BaseExp = 177,EVs = ATTACK,2,CatchRate = 30,Happiness = 35,Abilities = TELEPATHY,MAGICGUARD,HiddenAbilities = OVERCOAT,Moves = 1,PECK,1,ASTONISH,5,CONFUSION,9,GALEHOLD,13,QUICKSPELL,17,TELEKINESIS,21,KARMASPELL,25,DUALWINGBEAT,31,ROOST,35,EROSION,41,WONDERROOM,41,TRICKROOM,41,MAGICROOM,47,EERIESPELL,53,HURRICANE,61,CALMMIND,65,ARCANEENERGY,TutorMoves = STREAMRUSH,ATTRACT,CALMMIND,CONFIDE,DARKPULSE,DEFOG,DOUBLETEAM,DREAMEATER,EMBARGO,ENDURE,FACADE,FLY,FOULPLAY,FRUSTRATION,GIGAIMPACT,HEATWAVE,HIDDENPOWER,HYPERBEAM,ICYWIND,SCORESETTLER,PROTECT,PSYCHIC,PSYCHUP,QUASH,RAINDANCE,REST,RETALIATE,RETURN,ROOST,ROUND,SHADOWBALL,SKYATTACK,SLEEPTALK,SNARL,SNATCH,SNORE,SPITE,STEELWING,SUBSTITUTE,SUNNYDAY,SUPERPOWER,SWAGGER,SWIFT,TAILWIND,TAUNT,THIEF,THUNDERWAVE,TORMENT,TOXIC,UPROAR,EggGroups = Flying,HatchSteps = 5120,Height = 0.9,Weight = 27.3,Color = Blue,Shape = Winged,Category = Wizard,Pokedex = They have become adept at magic all by themselves that they are now wizard masters themselves and willing to take on apprentices.,Generation = 4,#-------------------------------,[CLEFFA]</v>
      </c>
    </row>
    <row r="15994" spans="1:5" x14ac:dyDescent="0.25">
      <c r="A15994" t="s">
        <v>6045</v>
      </c>
    </row>
    <row r="15995" spans="1:5" x14ac:dyDescent="0.25">
      <c r="A15995" t="s">
        <v>5794</v>
      </c>
    </row>
    <row r="15996" spans="1:5" x14ac:dyDescent="0.25">
      <c r="A15996" t="s">
        <v>6046</v>
      </c>
    </row>
    <row r="15997" spans="1:5" x14ac:dyDescent="0.25">
      <c r="A15997" t="s">
        <v>6</v>
      </c>
    </row>
    <row r="15998" spans="1:5" x14ac:dyDescent="0.25">
      <c r="A15998" t="s">
        <v>43</v>
      </c>
    </row>
    <row r="15999" spans="1:5" x14ac:dyDescent="0.25">
      <c r="A15999" t="s">
        <v>845</v>
      </c>
    </row>
    <row r="16000" spans="1:5" x14ac:dyDescent="0.25">
      <c r="A16000" t="s">
        <v>164</v>
      </c>
    </row>
    <row r="16001" spans="1:1" x14ac:dyDescent="0.25">
      <c r="A16001" t="s">
        <v>2612</v>
      </c>
    </row>
    <row r="16002" spans="1:1" x14ac:dyDescent="0.25">
      <c r="A16002" t="s">
        <v>1380</v>
      </c>
    </row>
    <row r="16003" spans="1:1" x14ac:dyDescent="0.25">
      <c r="A16003" t="s">
        <v>3300</v>
      </c>
    </row>
    <row r="16004" spans="1:1" x14ac:dyDescent="0.25">
      <c r="A16004" t="s">
        <v>2224</v>
      </c>
    </row>
    <row r="16005" spans="1:1" x14ac:dyDescent="0.25">
      <c r="A16005" t="s">
        <v>6038</v>
      </c>
    </row>
    <row r="16006" spans="1:1" x14ac:dyDescent="0.25">
      <c r="A16006" t="s">
        <v>6047</v>
      </c>
    </row>
    <row r="16007" spans="1:1" x14ac:dyDescent="0.25">
      <c r="A16007" t="s">
        <v>125</v>
      </c>
    </row>
    <row r="16008" spans="1:1" x14ac:dyDescent="0.25">
      <c r="A16008" t="s">
        <v>614</v>
      </c>
    </row>
    <row r="16009" spans="1:1" x14ac:dyDescent="0.25">
      <c r="A16009" t="s">
        <v>675</v>
      </c>
    </row>
    <row r="16010" spans="1:1" x14ac:dyDescent="0.25">
      <c r="A16010" t="s">
        <v>3595</v>
      </c>
    </row>
    <row r="16011" spans="1:1" x14ac:dyDescent="0.25">
      <c r="A16011" t="s">
        <v>53</v>
      </c>
    </row>
    <row r="16012" spans="1:1" x14ac:dyDescent="0.25">
      <c r="A16012" t="s">
        <v>293</v>
      </c>
    </row>
    <row r="16013" spans="1:1" x14ac:dyDescent="0.25">
      <c r="A16013" t="s">
        <v>6048</v>
      </c>
    </row>
    <row r="16014" spans="1:1" x14ac:dyDescent="0.25">
      <c r="A16014" t="s">
        <v>6049</v>
      </c>
    </row>
    <row r="16015" spans="1:1" x14ac:dyDescent="0.25">
      <c r="A16015" t="s">
        <v>385</v>
      </c>
    </row>
    <row r="16016" spans="1:1" x14ac:dyDescent="0.25">
      <c r="A16016" t="s">
        <v>1</v>
      </c>
    </row>
    <row r="16017" spans="1:5" x14ac:dyDescent="0.25">
      <c r="A16017" t="s">
        <v>6050</v>
      </c>
      <c r="E16017" t="str">
        <f>A16017&amp;","&amp;A16018&amp;","&amp;A16019&amp;","&amp;A16020&amp;","&amp;A16021&amp;","&amp;A16022&amp;","&amp;A16023&amp;","&amp;A16024&amp;","&amp;A16025&amp;","&amp;A16026&amp;","&amp;A16027&amp;","&amp;A16028&amp;","&amp;A16029&amp;","&amp;A16030&amp;","&amp;A16031&amp;","&amp;A16032&amp;","&amp;A16033&amp;","&amp;A16034&amp;","&amp;A16035&amp;","&amp;A16036&amp;","&amp;A16037&amp;","&amp;A16038&amp;","&amp;A16039&amp;","&amp;A16040&amp;","&amp;A16041</f>
        <v>[CLEFFA],Name = Cleffa,Types = COSMIC,FAIRY,BaseStats = 50,15,28,25,45,55,GenderRatio = Female75Percent,GrowthRate = Fast,BaseExp = 44,EVs = SPECIAL_DEFENSE,1,CatchRate = 150,Happiness = 140,Abilities = FAIRYAURA,PASTELVEIL,HiddenAbilities = SHIELDDUST,Moves = 1,FAIRYWIND,1,STARDUST,4,SWEETKISS,8,STARFALL,12,DISARMINGVOICE,16,FLUTTER,16,MISTYTERRAIN,20,CHARM,20,CAPTIVATE,24,SUPERNOVA,28,FAESBLESSING,32,MYSTICPULSE,36,CHANGELINGS,40,DAZZLINGGLEAM,44,MOONBLAST,48,LUNARDANCE,53,TITANIASLAW,59,URANOMETRIA,TutorMoves = ATTRACT,DISABLE,BODYSLAM,CALMMIND,CHARGEBEAM,CHARM,COSMICPOWER,DAZZLINGGLEAM,DRAININGKISS,DUALWINGBEAT,ECHOEDVOICE,FACADE,FRUSTRATION,GRASSKNOT,GRAVITY,HEALBELL,HELPINGHAND,HIDDENPOWER,ICYWIND,LIGHTSCREEN,MAGICALLEAF,METEORBEAM,FABLEDRUSH,MISTYTERRAIN,PLAYROUGH,PROTECT,PSYCHIC,PSYSHOCK,REFLECT,REST,RETURN,ROUND,SAFEGUARD,SHADOWBALL,SHOCKWAVE,SLEEPTALK,SUBSTITUTE,THUNDERWAVE,TOXIC,TRIATTACK,WONDERROOM,ZENHEADBUTT,WEATHERBALL,ANCIENTFIRE,FLUTTER,NECTARTAP,EDENFRUIT,BALANCERCHANGEREQUIRED,SIRENSSONG,CONFUSERAY,OMINOUSWIND,SWIFT,WISH,STARDUSTREVERIE,PERFECTPITCH,LULLABY,DARKPULSE,MYSTICPULSE,FAESBLESSING,DAZZLINGGLEAM,MOONBLAST,BUTTERFLYKISS,TERRAINPULSE,TWINBEAM,DEFOG,FAIRYTALE,GENTLECHIMES,ODETOJOY,SOLARECLIPSE,ANCIENTPOWER,GLISTEN,EggMoves = ATTRACT,MINIMIZE,HEALINGWISH,AMNESIA,METRONOME,WISH,HEALINGWISH,HEALPULSE,DRAININGKISS,BUTTERFLYKISS,EggGroups = Undiscovered,HatchSteps = 2560,Height = 0.3,Weight = 3.0,Color = Purple,Shape = BipedalTail,Category = Pixie,Pokedex = They are very small and often confused with ordinary butterflies or moths. However, they are responsible for casting certain enchantments in forests.,Generation = 2,Evolutions = CLEFAIRY,Level,13</v>
      </c>
    </row>
    <row r="16018" spans="1:5" x14ac:dyDescent="0.25">
      <c r="A16018" t="s">
        <v>6051</v>
      </c>
    </row>
    <row r="16019" spans="1:5" x14ac:dyDescent="0.25">
      <c r="A16019" t="s">
        <v>6052</v>
      </c>
    </row>
    <row r="16020" spans="1:5" x14ac:dyDescent="0.25">
      <c r="A16020" t="s">
        <v>6053</v>
      </c>
    </row>
    <row r="16021" spans="1:5" x14ac:dyDescent="0.25">
      <c r="A16021" t="s">
        <v>1115</v>
      </c>
    </row>
    <row r="16022" spans="1:5" x14ac:dyDescent="0.25">
      <c r="A16022" t="s">
        <v>503</v>
      </c>
    </row>
    <row r="16023" spans="1:5" x14ac:dyDescent="0.25">
      <c r="A16023" t="s">
        <v>2779</v>
      </c>
    </row>
    <row r="16024" spans="1:5" x14ac:dyDescent="0.25">
      <c r="A16024" t="s">
        <v>9</v>
      </c>
    </row>
    <row r="16025" spans="1:5" x14ac:dyDescent="0.25">
      <c r="A16025" t="s">
        <v>2981</v>
      </c>
    </row>
    <row r="16026" spans="1:5" x14ac:dyDescent="0.25">
      <c r="A16026" t="s">
        <v>3622</v>
      </c>
    </row>
    <row r="16027" spans="1:5" x14ac:dyDescent="0.25">
      <c r="A16027" t="s">
        <v>6054</v>
      </c>
    </row>
    <row r="16028" spans="1:5" x14ac:dyDescent="0.25">
      <c r="A16028" t="s">
        <v>6055</v>
      </c>
    </row>
    <row r="16029" spans="1:5" x14ac:dyDescent="0.25">
      <c r="A16029" t="s">
        <v>6056</v>
      </c>
    </row>
    <row r="16030" spans="1:5" x14ac:dyDescent="0.25">
      <c r="A16030" t="s">
        <v>6057</v>
      </c>
    </row>
    <row r="16031" spans="1:5" x14ac:dyDescent="0.25">
      <c r="A16031" t="s">
        <v>6058</v>
      </c>
    </row>
    <row r="16032" spans="1:5" x14ac:dyDescent="0.25">
      <c r="A16032" t="s">
        <v>1141</v>
      </c>
    </row>
    <row r="16033" spans="1:5" x14ac:dyDescent="0.25">
      <c r="A16033" t="s">
        <v>3063</v>
      </c>
    </row>
    <row r="16034" spans="1:5" x14ac:dyDescent="0.25">
      <c r="A16034" t="s">
        <v>52</v>
      </c>
    </row>
    <row r="16035" spans="1:5" x14ac:dyDescent="0.25">
      <c r="A16035" t="s">
        <v>2825</v>
      </c>
    </row>
    <row r="16036" spans="1:5" x14ac:dyDescent="0.25">
      <c r="A16036" t="s">
        <v>185</v>
      </c>
    </row>
    <row r="16037" spans="1:5" x14ac:dyDescent="0.25">
      <c r="A16037" t="s">
        <v>112</v>
      </c>
    </row>
    <row r="16038" spans="1:5" x14ac:dyDescent="0.25">
      <c r="A16038" t="s">
        <v>6059</v>
      </c>
    </row>
    <row r="16039" spans="1:5" x14ac:dyDescent="0.25">
      <c r="A16039" t="s">
        <v>6060</v>
      </c>
    </row>
    <row r="16040" spans="1:5" x14ac:dyDescent="0.25">
      <c r="A16040" t="s">
        <v>223</v>
      </c>
    </row>
    <row r="16041" spans="1:5" x14ac:dyDescent="0.25">
      <c r="A16041" t="s">
        <v>6061</v>
      </c>
    </row>
    <row r="16042" spans="1:5" x14ac:dyDescent="0.25">
      <c r="A16042" t="s">
        <v>1</v>
      </c>
    </row>
    <row r="16043" spans="1:5" x14ac:dyDescent="0.25">
      <c r="A16043" t="s">
        <v>6062</v>
      </c>
      <c r="E16043" t="str">
        <f>A16043&amp;","&amp;A16044&amp;","&amp;A16045&amp;","&amp;A16046&amp;","&amp;A16047&amp;","&amp;A16048&amp;","&amp;A16049&amp;","&amp;A16050&amp;","&amp;A16051&amp;","&amp;A16052&amp;","&amp;A16053&amp;","&amp;A16054&amp;","&amp;A16055&amp;","&amp;A16056&amp;","&amp;A16057&amp;","&amp;A16058&amp;","&amp;A16059&amp;","&amp;A16060&amp;","&amp;A16061&amp;","&amp;A16062&amp;","&amp;A16063&amp;","&amp;A16064&amp;","&amp;A16065&amp;","&amp;A16066&amp;","&amp;A16067</f>
        <v>[CLEFAIRY],Name = Clefairy,Types = COSMIC,FAIRY,BaseStats = 70,30,48,45,65,65,GenderRatio = Female75Percent,GrowthRate = Fast,BaseExp = 113,EVs = HP,2,CatchRate = 150,Happiness = 140,Abilities = FAIRYAURA,PASTELVEIL,HiddenAbilities = SHIELDDUST,Moves = 1,FAIRYWIND,1,STARDUST,4,SWEETKISS,8,STARFALL,12,DISARMINGVOICE,16,FLUTTER,16,MISTYTERRAIN,20,CHARM,20,CAPTIVATE,24,SUPERNOVA,28,FAESBLESSING,32,MYSTICPULSE,36,CHANGELINGS,40,DAZZLINGGLEAM,44,MOONBLAST,48,LUNARDANCE,53,TITANIASLAW,59,URANOMETRIA,TutorMoves = ATTRACT,DISABLE,BODYSLAM,CALMMIND,CHARGEBEAM,CHARM,COSMICPOWER,DAZZLINGGLEAM,DRAININGKISS,DUALWINGBEAT,ECHOEDVOICE,FACADE,FRUSTRATION,GRASSKNOT,GRAVITY,HEALBELL,HELPINGHAND,HIDDENPOWER,HYPERVOICE,ICEBEAM,ICYWIND,LIGHTSCREEN,MAGICALLEAF,METEORBEAM,FABLEDRUSH,MISTYTERRAIN,PLAYROUGH,PROTECT,PSYCHIC,PSYSHOCK,REFLECT,REST,RETURN,ROUND,SAFEGUARD,SHADOWBALL,SHOCKWAVE,SLEEPTALK,SUBSTITUTE,THUNDERWAVE,TOXIC,TRIATTACK,WONDERROOM,ZENHEADBUTT,WEATHERBALL,ANCIENTFIRE,AIRSLASH,FLY,TURBULENCE,FLUTTER,NECTARTAP,EDENFRUIT,BALANCERCHANGEREQUIRED,SIRENSSONG,CONFUSERAY,OMINOUSWIND,SWIFT,WISH,METEORDRIVE,GAMMARAY,STARDUSTREVERIE,PERFECTPITCH,LULLABY,DARKPULSE,APHRODITESMIRROR,MYSTICPULSE,FAESBLESSING,DAZZLINGGLEAM,BLACKHOLE,MOONBLAST,BEJEWELED,HYPOTHERMIA,BUTTERFLYKISS,TERRAINPULSE,TWINBEAM,BODYPRESS,TAILWIND,DEFOG,FAIRYTALE,GENTLECHIMES,ODETOJOY,QUANTUMSTAR,SOLARECLIPSE,ANCIENTPOWER,MOONSTONERAY,GLISTEN,EggGroups = Fairy,HatchSteps = 2560,Height = 0.6,Weight = 7.5,Color = Purple,Shape = BipedalTail,Category = Pixie,Pokedex = When their wings flutter, they spread pixie dust around them. Apparently pixie dust in sufficient quantities can allow a person to be able to fly.,Generation = 1,Evolutions = CLEFABLE,Item,MOONSTONE,#-------------------------------</v>
      </c>
    </row>
    <row r="16044" spans="1:5" x14ac:dyDescent="0.25">
      <c r="A16044" t="s">
        <v>6063</v>
      </c>
    </row>
    <row r="16045" spans="1:5" x14ac:dyDescent="0.25">
      <c r="A16045" t="s">
        <v>6052</v>
      </c>
    </row>
    <row r="16046" spans="1:5" x14ac:dyDescent="0.25">
      <c r="A16046" t="s">
        <v>6064</v>
      </c>
    </row>
    <row r="16047" spans="1:5" x14ac:dyDescent="0.25">
      <c r="A16047" t="s">
        <v>1115</v>
      </c>
    </row>
    <row r="16048" spans="1:5" x14ac:dyDescent="0.25">
      <c r="A16048" t="s">
        <v>503</v>
      </c>
    </row>
    <row r="16049" spans="1:1" x14ac:dyDescent="0.25">
      <c r="A16049" t="s">
        <v>6065</v>
      </c>
    </row>
    <row r="16050" spans="1:1" x14ac:dyDescent="0.25">
      <c r="A16050" t="s">
        <v>275</v>
      </c>
    </row>
    <row r="16051" spans="1:1" x14ac:dyDescent="0.25">
      <c r="A16051" t="s">
        <v>2981</v>
      </c>
    </row>
    <row r="16052" spans="1:1" x14ac:dyDescent="0.25">
      <c r="A16052" t="s">
        <v>3622</v>
      </c>
    </row>
    <row r="16053" spans="1:1" x14ac:dyDescent="0.25">
      <c r="A16053" t="s">
        <v>6054</v>
      </c>
    </row>
    <row r="16054" spans="1:1" x14ac:dyDescent="0.25">
      <c r="A16054" t="s">
        <v>6055</v>
      </c>
    </row>
    <row r="16055" spans="1:1" x14ac:dyDescent="0.25">
      <c r="A16055" t="s">
        <v>6056</v>
      </c>
    </row>
    <row r="16056" spans="1:1" x14ac:dyDescent="0.25">
      <c r="A16056" t="s">
        <v>6066</v>
      </c>
    </row>
    <row r="16057" spans="1:1" x14ac:dyDescent="0.25">
      <c r="A16057" t="s">
        <v>1808</v>
      </c>
    </row>
    <row r="16058" spans="1:1" x14ac:dyDescent="0.25">
      <c r="A16058" t="s">
        <v>3063</v>
      </c>
    </row>
    <row r="16059" spans="1:1" x14ac:dyDescent="0.25">
      <c r="A16059" t="s">
        <v>19</v>
      </c>
    </row>
    <row r="16060" spans="1:1" x14ac:dyDescent="0.25">
      <c r="A16060" t="s">
        <v>397</v>
      </c>
    </row>
    <row r="16061" spans="1:1" x14ac:dyDescent="0.25">
      <c r="A16061" t="s">
        <v>185</v>
      </c>
    </row>
    <row r="16062" spans="1:1" x14ac:dyDescent="0.25">
      <c r="A16062" t="s">
        <v>112</v>
      </c>
    </row>
    <row r="16063" spans="1:1" x14ac:dyDescent="0.25">
      <c r="A16063" t="s">
        <v>6059</v>
      </c>
    </row>
    <row r="16064" spans="1:1" x14ac:dyDescent="0.25">
      <c r="A16064" t="s">
        <v>6067</v>
      </c>
    </row>
    <row r="16065" spans="1:5" x14ac:dyDescent="0.25">
      <c r="A16065" t="s">
        <v>25</v>
      </c>
    </row>
    <row r="16066" spans="1:5" x14ac:dyDescent="0.25">
      <c r="A16066" t="s">
        <v>6068</v>
      </c>
    </row>
    <row r="16067" spans="1:5" x14ac:dyDescent="0.25">
      <c r="A16067" t="s">
        <v>1</v>
      </c>
    </row>
    <row r="16068" spans="1:5" x14ac:dyDescent="0.25">
      <c r="A16068" t="s">
        <v>6069</v>
      </c>
      <c r="E16068" t="str">
        <f>A16068&amp;","&amp;A16069&amp;","&amp;A16070&amp;","&amp;A16071&amp;","&amp;A16072&amp;","&amp;A16073&amp;","&amp;A16074&amp;","&amp;A16075&amp;","&amp;A16076&amp;","&amp;A16077&amp;","&amp;A16078&amp;","&amp;A16079&amp;","&amp;A16080&amp;","&amp;A16081&amp;","&amp;A16082&amp;","&amp;A16083&amp;","&amp;A16084&amp;","&amp;A16085&amp;","&amp;A16086&amp;","&amp;A16087&amp;","&amp;A16088&amp;","&amp;A16089&amp;","&amp;A16090&amp;","&amp;A16091&amp;","&amp;A16092</f>
        <v>[CLEFABLE],Name = Clefable,Types = COSMIC,FAIRY,BaseStats = 90,50,73,70,95,105,GenderRatio = Female75Percent,GrowthRate = Fast,BaseExp = 217,EVs = HP,3,CatchRate = 25,Happiness = 140,Abilities = FAIRYAURA,PASTELVEIL,HiddenAbilities = SHIELDDUST,Moves = 0,STARSALIGNED,1,STARSALIGNED,1,FAIRYWIND,1,STARDUST,4,SWEETKISS,8,STARFALL,12,DISARMINGVOICE,16,FLUTTER,16,MISTYTERRAIN,20,CHARM,20,CAPTIVATE,24,SUPERNOVA,28,FAESBLESSING,32,MYSTICPULSE,36,CHANGELINGS,40,DAZZLINGGLEAM,44,MOONBLAST,48,LUNARDANCE,53,TITANIASLAW,59,URANOMETRIA,TutorMoves = ATTRACT,DISABLE,BODYSLAM,CALMMIND,CHARGEBEAM,CHARM,COSMICPOWER,DAZZLINGGLEAM,DRAININGKISS,DUALWINGBEAT,ECHOEDVOICE,FACADE,FRUSTRATION,GRASSKNOT,GRAVITY,HEALBELL,HELPINGHAND,HIDDENPOWER,HYPERVOICE,ICEBEAM,ICYWIND,LIGHTSCREEN,MAGICALLEAF,METEORBEAM,FABLEDRUSH,MISTYTERRAIN,PLAYROUGH,PROTECT,PSYCHIC,PSYSHOCK,REFLECT,REST,RETURN,ROUND,SAFEGUARD,SHADOWBALL,SHOCKWAVE,SLEEPTALK,SUBSTITUTE,THUNDERWAVE,TOXIC,TRIATTACK,WONDERROOM,ZENHEADBUTT,WEATHERBALL,ANCIENTFIRE,AIRSLASH,FLY,TURBULENCE,FLUTTER,NECTARTAP,EDENFRUIT,BALANCERCHANGEREQUIRED,SIRENSSONG,CONFUSERAY,OMINOUSWIND,SWIFT,WISH,METEORDRIVE,GAMMARAY,STARDUSTREVERIE,PERFECTPITCH,LULLABY,DARKPULSE,APHRODITESMIRROR,MYSTICPULSE,FAESBLESSING,DAZZLINGGLEAM,BLACKHOLE,MOONBLAST,BEJEWELED,HYPOTHERMIA,BUTTERFLYKISS,TERRAINPULSE,TWINBEAM,BODYPRESS,TAILWIND,DEFOG,FAIRYTALE,GENTLECHIMES,ODETOJOY,QUANTUMSTAR,SOLARECLIPSE,ANCIENTPOWER,MOONSTONERAY,GLISTEN,HYPERBEAM,GIGAIMPACT,POWERGEM,TORNADO,BOREASBREATH,BLIZZARD,EggGroups = Fairy,HatchSteps = 2560,Height = 1.3,Weight = 40.0,Color = Purple,Shape = BipedalTail,Category = Pixie,Pokedex = They rarely appear in their full form but it is said that if you manage to capture one, you can use the pixie dust it produces to make yourself exceptionally wealthy.,Generation = 1,#-------------------------------,[KABUTO2]</v>
      </c>
    </row>
    <row r="16069" spans="1:5" x14ac:dyDescent="0.25">
      <c r="A16069" t="s">
        <v>6070</v>
      </c>
    </row>
    <row r="16070" spans="1:5" x14ac:dyDescent="0.25">
      <c r="A16070" t="s">
        <v>6052</v>
      </c>
    </row>
    <row r="16071" spans="1:5" x14ac:dyDescent="0.25">
      <c r="A16071" t="s">
        <v>6071</v>
      </c>
    </row>
    <row r="16072" spans="1:5" x14ac:dyDescent="0.25">
      <c r="A16072" t="s">
        <v>1115</v>
      </c>
    </row>
    <row r="16073" spans="1:5" x14ac:dyDescent="0.25">
      <c r="A16073" t="s">
        <v>503</v>
      </c>
    </row>
    <row r="16074" spans="1:5" x14ac:dyDescent="0.25">
      <c r="A16074" t="s">
        <v>6072</v>
      </c>
    </row>
    <row r="16075" spans="1:5" x14ac:dyDescent="0.25">
      <c r="A16075" t="s">
        <v>3148</v>
      </c>
    </row>
    <row r="16076" spans="1:5" x14ac:dyDescent="0.25">
      <c r="A16076" t="s">
        <v>2662</v>
      </c>
    </row>
    <row r="16077" spans="1:5" x14ac:dyDescent="0.25">
      <c r="A16077" t="s">
        <v>3622</v>
      </c>
    </row>
    <row r="16078" spans="1:5" x14ac:dyDescent="0.25">
      <c r="A16078" t="s">
        <v>6054</v>
      </c>
    </row>
    <row r="16079" spans="1:5" x14ac:dyDescent="0.25">
      <c r="A16079" t="s">
        <v>6055</v>
      </c>
    </row>
    <row r="16080" spans="1:5" x14ac:dyDescent="0.25">
      <c r="A16080" t="s">
        <v>6073</v>
      </c>
    </row>
    <row r="16081" spans="1:5" x14ac:dyDescent="0.25">
      <c r="A16081" t="s">
        <v>6074</v>
      </c>
    </row>
    <row r="16082" spans="1:5" x14ac:dyDescent="0.25">
      <c r="A16082" t="s">
        <v>1808</v>
      </c>
    </row>
    <row r="16083" spans="1:5" x14ac:dyDescent="0.25">
      <c r="A16083" t="s">
        <v>3063</v>
      </c>
    </row>
    <row r="16084" spans="1:5" x14ac:dyDescent="0.25">
      <c r="A16084" t="s">
        <v>90</v>
      </c>
    </row>
    <row r="16085" spans="1:5" x14ac:dyDescent="0.25">
      <c r="A16085" t="s">
        <v>439</v>
      </c>
    </row>
    <row r="16086" spans="1:5" x14ac:dyDescent="0.25">
      <c r="A16086" t="s">
        <v>185</v>
      </c>
    </row>
    <row r="16087" spans="1:5" x14ac:dyDescent="0.25">
      <c r="A16087" t="s">
        <v>112</v>
      </c>
    </row>
    <row r="16088" spans="1:5" x14ac:dyDescent="0.25">
      <c r="A16088" t="s">
        <v>6059</v>
      </c>
    </row>
    <row r="16089" spans="1:5" x14ac:dyDescent="0.25">
      <c r="A16089" t="s">
        <v>6075</v>
      </c>
    </row>
    <row r="16090" spans="1:5" x14ac:dyDescent="0.25">
      <c r="A16090" t="s">
        <v>25</v>
      </c>
    </row>
    <row r="16091" spans="1:5" x14ac:dyDescent="0.25">
      <c r="A16091" t="s">
        <v>1</v>
      </c>
    </row>
    <row r="16092" spans="1:5" x14ac:dyDescent="0.25">
      <c r="A16092" t="s">
        <v>6076</v>
      </c>
      <c r="E16092" t="str">
        <f>A16092&amp;","&amp;A16093&amp;","&amp;A16094&amp;","&amp;A16095&amp;","&amp;A16096&amp;","&amp;A16097&amp;","&amp;A16098&amp;","&amp;A16099&amp;","&amp;A16100&amp;","&amp;A16101&amp;","&amp;A16102&amp;","&amp;A16103&amp;","&amp;A16104&amp;","&amp;A16105&amp;","&amp;A16106&amp;","&amp;A16107&amp;","&amp;A16108&amp;","&amp;A16109&amp;","&amp;A16110&amp;","&amp;A16111&amp;","&amp;A16112&amp;","&amp;A16113&amp;","&amp;A16114&amp;","&amp;A16115&amp;","&amp;A16116</f>
        <v>[KABUTO2],Name = T.Kabuto,Types = ELECTRIC,COSMIC,BaseStats = 30,80,90,55,55,45,GenderRatio = FemaleOneEighth,GrowthRate = Medium,BaseExp = 71,EVs = DEFENSE,1,CatchRate = 45,Happiness = 70,Abilities = SWIFTSWIM,BATTLEARMOR,HiddenAbilities = WEAKARMOR,Moves = 1,ABSORB,1,HARDEN,5,SCRATCH,10,SANDATTACK,15,AQUAJET,20,LEER,25,MUDSHACKLES,30,ANCIENTPOWER,35,BRINE,40,PROTECT,45,LEECHLIFE,50,LIQUIDATION,55,METALSOUND,60,STONEEDGE,TutorMoves = STREAMRUSH,ATTRACT,BLIZZARD,BODYSLAM,BRINE,CONFIDE,DIG,DOUBLETEAM,EARTHPOWER,ENDURE,FACADE,FRUSTRATION,GIGADRAIN,HAIL,HIDDENPOWER,HYDROPUMP,ICEBEAM,ICYWIND,IRONDEFENSE,KNOCKOFF,LEECHLIFE,LIQUIDATION,METEORBEAM,MUDSHACKLES,PROTECT,RAINDANCE,REFLECT,REST,RETURN,ROCKBLAST,ROCKPOLISH,ROCKSLIDE,ROCKSMASH,ROCKTOMB,ROUND,SANDSTORM,SCALD,SCREECH,SLEEPTALK,BOULDERHURL,SNORE,STEALTHROCK,STONEEDGE,SUBSTITUTE,TIDALWAVE,SWAGGER,THIEF,TOXIC,CASCADE,WATERPULSE,WHIRLPOOL,EggMoves = AURORABEAM,BUBBLEBEAM,CONFUSERAY,FLAIL,KNOCKOFF,MEGADRAIN,RAPIDSPIN,TAKEDOWN,EggGroups = Water1,Water3,HatchSteps = 7905,Height = 0.5,Weight = 11.5,Color = Gray,Shape = Insectoid,Category = Predator,Pokedex = This Pokemon is thought to be a cybernetic predator from a distant planet. It crash landed several million years ago.,Generation = 1,Evolutions = KABUTOPS2,Level,40</v>
      </c>
    </row>
    <row r="16093" spans="1:5" x14ac:dyDescent="0.25">
      <c r="A16093" t="s">
        <v>6077</v>
      </c>
    </row>
    <row r="16094" spans="1:5" x14ac:dyDescent="0.25">
      <c r="A16094" t="s">
        <v>6078</v>
      </c>
    </row>
    <row r="16095" spans="1:5" x14ac:dyDescent="0.25">
      <c r="A16095" t="s">
        <v>6079</v>
      </c>
    </row>
    <row r="16096" spans="1:5" x14ac:dyDescent="0.25">
      <c r="A16096" t="s">
        <v>543</v>
      </c>
    </row>
    <row r="16097" spans="1:1" x14ac:dyDescent="0.25">
      <c r="A16097" t="s">
        <v>7</v>
      </c>
    </row>
    <row r="16098" spans="1:1" x14ac:dyDescent="0.25">
      <c r="A16098" t="s">
        <v>758</v>
      </c>
    </row>
    <row r="16099" spans="1:1" x14ac:dyDescent="0.25">
      <c r="A16099" t="s">
        <v>203</v>
      </c>
    </row>
    <row r="16100" spans="1:1" x14ac:dyDescent="0.25">
      <c r="A16100" t="s">
        <v>2233</v>
      </c>
    </row>
    <row r="16101" spans="1:1" x14ac:dyDescent="0.25">
      <c r="A16101" t="s">
        <v>11</v>
      </c>
    </row>
    <row r="16102" spans="1:1" x14ac:dyDescent="0.25">
      <c r="A16102" t="s">
        <v>6080</v>
      </c>
    </row>
    <row r="16103" spans="1:1" x14ac:dyDescent="0.25">
      <c r="A16103" t="s">
        <v>4584</v>
      </c>
    </row>
    <row r="16104" spans="1:1" x14ac:dyDescent="0.25">
      <c r="A16104" t="s">
        <v>6081</v>
      </c>
    </row>
    <row r="16105" spans="1:1" x14ac:dyDescent="0.25">
      <c r="A16105" t="s">
        <v>6082</v>
      </c>
    </row>
    <row r="16106" spans="1:1" x14ac:dyDescent="0.25">
      <c r="A16106" t="s">
        <v>6083</v>
      </c>
    </row>
    <row r="16107" spans="1:1" x14ac:dyDescent="0.25">
      <c r="A16107" t="s">
        <v>3505</v>
      </c>
    </row>
    <row r="16108" spans="1:1" x14ac:dyDescent="0.25">
      <c r="A16108" t="s">
        <v>947</v>
      </c>
    </row>
    <row r="16109" spans="1:1" x14ac:dyDescent="0.25">
      <c r="A16109" t="s">
        <v>452</v>
      </c>
    </row>
    <row r="16110" spans="1:1" x14ac:dyDescent="0.25">
      <c r="A16110" t="s">
        <v>623</v>
      </c>
    </row>
    <row r="16111" spans="1:1" x14ac:dyDescent="0.25">
      <c r="A16111" t="s">
        <v>325</v>
      </c>
    </row>
    <row r="16112" spans="1:1" x14ac:dyDescent="0.25">
      <c r="A16112" t="s">
        <v>510</v>
      </c>
    </row>
    <row r="16113" spans="1:5" x14ac:dyDescent="0.25">
      <c r="A16113" t="s">
        <v>6084</v>
      </c>
    </row>
    <row r="16114" spans="1:5" x14ac:dyDescent="0.25">
      <c r="A16114" t="s">
        <v>6085</v>
      </c>
    </row>
    <row r="16115" spans="1:5" x14ac:dyDescent="0.25">
      <c r="A16115" t="s">
        <v>25</v>
      </c>
    </row>
    <row r="16116" spans="1:5" x14ac:dyDescent="0.25">
      <c r="A16116" t="s">
        <v>6086</v>
      </c>
    </row>
    <row r="16117" spans="1:5" x14ac:dyDescent="0.25">
      <c r="A16117" t="s">
        <v>1</v>
      </c>
    </row>
    <row r="16118" spans="1:5" x14ac:dyDescent="0.25">
      <c r="A16118" t="s">
        <v>6087</v>
      </c>
      <c r="E16118" t="str">
        <f>A16118&amp;","&amp;A16119&amp;","&amp;A16120&amp;","&amp;A16121&amp;","&amp;A16122&amp;","&amp;A16123&amp;","&amp;A16124&amp;","&amp;A16125&amp;","&amp;A16126&amp;","&amp;A16127&amp;","&amp;A16128&amp;","&amp;A16129&amp;","&amp;A16130&amp;","&amp;A16131&amp;","&amp;A16132&amp;","&amp;A16133&amp;","&amp;A16134&amp;","&amp;A16135&amp;","&amp;A16136&amp;","&amp;A16137&amp;","&amp;A16138&amp;","&amp;A16139&amp;","&amp;A16140&amp;","&amp;A16141&amp;","&amp;A16142</f>
        <v>[KABUTOPS2],Name = T.Kabutops,Types = ELECTRIC,COSMIC,BaseStats = 60,115,105,80,65,70,GenderRatio = FemaleOneEighth,GrowthRate = Medium,BaseExp = 173,EVs = ATTACK,2,CatchRate = 45,Happiness = 70,Abilities = SWIFTSWIM,BATTLEARMOR,HiddenAbilities = WEAKARMOR,Moves = 0,SLASH,1,SLASH,1,NIGHTSLASH,1,FEINT,1,ABSORB,1,HARDEN,1,SCRATCH,1,SANDATTACK,15,AQUAJET,20,LEER,25,MUDSHACKLES,30,ANCIENTPOWER,35,BRINE,43,PROTECT,49,LEECHLIFE,56,LIQUIDATION,63,METALSOUND,63,WRINGOUT,70,STONEEDGE,TutorMoves = STREAMRUSH,WATERWHIP,ATTRACT,BLIZZARD,BODYSLAM,BRICKBREAK,BRINE,CONFIDE,CROSSPOISON,CUT,DIG,SUBMERGE,DOUBLETEAM,EARTHPOWER,ENDURE,FACADE,FLIPTURN,FRUSTRATION,GIGADRAIN,GIGAIMPACT,HAIL,HIDDENPOWER,HYDROPUMP,HYPERBEAM,ICEBEAM,ICYWIND,IRONDEFENSE,KNOCKOFF,LEECHLIFE,LIQUIDATION,LOWKICK,MEGAKICK,METEORBEAM,MUDSHACKLES,NATUREPOWER,PROTECT,PSYCHOCUT,RAINDANCE,RAZORSHELL,REFLECT,REST,RETURN,ROCKBLAST,ROCKPOLISH,ROCKSLIDE,ROCKSMASH,ROCKTOMB,ROUND,SANDSTORM,SCALD,SCREECH,SLEEPTALK,BOULDERHURL,SNORE,STEALTHROCK,STONEEDGE,SUBSTITUTE,SUPERPOWER,TIDALWAVE,SWAGGER,SWORDSDANCE,THIEF,TOXIC,CASCADE,WATERPULSE,WHIRLPOOL,XSCISSOR,EggGroups = Water1,Water3,HatchSteps = 7905,Height = 1.3,Weight = 40.5,Color = Gray,Shape = BipedalTail,Category = Predator,Pokedex = Its scythes are connected by a combination of some unknown energy, likely a technology that was founded on its home planet.,Generation = 1,#-------------------------------,[ARCHEN]</v>
      </c>
    </row>
    <row r="16119" spans="1:5" x14ac:dyDescent="0.25">
      <c r="A16119" t="s">
        <v>6088</v>
      </c>
    </row>
    <row r="16120" spans="1:5" x14ac:dyDescent="0.25">
      <c r="A16120" t="s">
        <v>6078</v>
      </c>
    </row>
    <row r="16121" spans="1:5" x14ac:dyDescent="0.25">
      <c r="A16121" t="s">
        <v>6089</v>
      </c>
    </row>
    <row r="16122" spans="1:5" x14ac:dyDescent="0.25">
      <c r="A16122" t="s">
        <v>543</v>
      </c>
    </row>
    <row r="16123" spans="1:5" x14ac:dyDescent="0.25">
      <c r="A16123" t="s">
        <v>7</v>
      </c>
    </row>
    <row r="16124" spans="1:5" x14ac:dyDescent="0.25">
      <c r="A16124" t="s">
        <v>823</v>
      </c>
    </row>
    <row r="16125" spans="1:5" x14ac:dyDescent="0.25">
      <c r="A16125" t="s">
        <v>164</v>
      </c>
    </row>
    <row r="16126" spans="1:5" x14ac:dyDescent="0.25">
      <c r="A16126" t="s">
        <v>2233</v>
      </c>
    </row>
    <row r="16127" spans="1:5" x14ac:dyDescent="0.25">
      <c r="A16127" t="s">
        <v>11</v>
      </c>
    </row>
    <row r="16128" spans="1:5" x14ac:dyDescent="0.25">
      <c r="A16128" t="s">
        <v>6080</v>
      </c>
    </row>
    <row r="16129" spans="1:5" x14ac:dyDescent="0.25">
      <c r="A16129" t="s">
        <v>4584</v>
      </c>
    </row>
    <row r="16130" spans="1:5" x14ac:dyDescent="0.25">
      <c r="A16130" t="s">
        <v>6090</v>
      </c>
    </row>
    <row r="16131" spans="1:5" x14ac:dyDescent="0.25">
      <c r="A16131" t="s">
        <v>6091</v>
      </c>
    </row>
    <row r="16132" spans="1:5" x14ac:dyDescent="0.25">
      <c r="A16132" t="s">
        <v>3505</v>
      </c>
    </row>
    <row r="16133" spans="1:5" x14ac:dyDescent="0.25">
      <c r="A16133" t="s">
        <v>947</v>
      </c>
    </row>
    <row r="16134" spans="1:5" x14ac:dyDescent="0.25">
      <c r="A16134" t="s">
        <v>90</v>
      </c>
    </row>
    <row r="16135" spans="1:5" x14ac:dyDescent="0.25">
      <c r="A16135" t="s">
        <v>111</v>
      </c>
    </row>
    <row r="16136" spans="1:5" x14ac:dyDescent="0.25">
      <c r="A16136" t="s">
        <v>325</v>
      </c>
    </row>
    <row r="16137" spans="1:5" x14ac:dyDescent="0.25">
      <c r="A16137" t="s">
        <v>112</v>
      </c>
    </row>
    <row r="16138" spans="1:5" x14ac:dyDescent="0.25">
      <c r="A16138" t="s">
        <v>6084</v>
      </c>
    </row>
    <row r="16139" spans="1:5" x14ac:dyDescent="0.25">
      <c r="A16139" t="s">
        <v>6092</v>
      </c>
    </row>
    <row r="16140" spans="1:5" x14ac:dyDescent="0.25">
      <c r="A16140" t="s">
        <v>25</v>
      </c>
    </row>
    <row r="16141" spans="1:5" x14ac:dyDescent="0.25">
      <c r="A16141" t="s">
        <v>1</v>
      </c>
    </row>
    <row r="16142" spans="1:5" x14ac:dyDescent="0.25">
      <c r="A16142" t="s">
        <v>6093</v>
      </c>
      <c r="E16142" t="str">
        <f>A16142&amp;","&amp;A16143&amp;","&amp;A16144&amp;","&amp;A16145&amp;","&amp;A16146&amp;","&amp;A16147&amp;","&amp;A16148&amp;","&amp;A16149&amp;","&amp;A16150&amp;","&amp;A16151&amp;","&amp;A16152&amp;","&amp;A16153&amp;","&amp;A16154&amp;","&amp;A16155&amp;","&amp;A16156&amp;","&amp;A16157&amp;","&amp;A16158&amp;","&amp;A16159&amp;","&amp;A16160&amp;","&amp;A16161&amp;","&amp;A16162&amp;","&amp;A16163&amp;","&amp;A16164&amp;","&amp;A16165&amp;","&amp;A16166</f>
        <v>[ARCHEN],Name = Archen,Types = ELECTRIC,DRAGON,BaseStats = 55,112,45,70,74,45,GenderRatio = FemaleOneEighth,GrowthRate = Medium,BaseExp = 71,EVs = ATTACK,1,CatchRate = 45,Happiness = 70,Abilities = DEFEATIST,Moves = 1,QUICKATTACK,1,LEER,3,ROCKTHROW,6,GLIDE,9,DRAGONBREATH,12,ANCIENTPOWER,15,PLUCK,18,QUICKGUARD,21,UTURN,24,ROCKSLIDE,27,SCARYFACE,30,CRUNCH,33,AGILITY,36,TAILWIND,39,DRAGONCLAW,42,THRASH,45,ENDEAVOR,TutorMoves = ACROBATICS,STREAMRUSH,AGILITY,ALLYSWITCH,WATERWHIP,ASSURANCE,ATTRACT,BOUNCE,BULLDOZE,CONFIDE,CRUNCH,CUT,DEFOG,DIG,DOUBLETEAM,DRAGONCLAW,DRACOSURGE,DUALWINGBEAT,EARTHPOWER,EARTHQUAKE,ENDEAVOR,ENDURE,FACADE,FRUSTRATION,HEATWAVE,HIDDENPOWER,IRONDEFENSE,KNOCKOFF,LASHOUT,METEORBEAM,PROTECT,REST,RETURN,ROAR,ROCKBLAST,ROCKPOLISH,ROCKSLIDE,ROCKSMASH,ROCKTOMB,ROOST,ROUND,SANDSTORM,SCARYFACE,SHADOWCLAW,SLEEPTALK,BOULDERHURL,SNORE,STEALTHROCK,STEELWING,STONEEDGE,SUBSTITUTE,SWAGGER,SWIFT,TAILWIND,TAUNT,TORMENT,TOXIC,UPROAR,UTURN,ZENHEADBUTT,EggMoves = BITE,DEFOG,DOUBLETEAM,HEADSMASH,KNOCKOFF,SWITCHEROO,EggGroups = Flying,Dragon,HatchSteps = 7905,Height = 0.5,Weight = 9.5,Color = Yellow,Shape = Winged,Category = Thunderclap,Pokedex = This Pokémon was successfully restored from a fossil. It was said that its wing flaps could cause thunder claps in ancient times.,Generation = 5,Evolutions = ARCHEOPS,Level,37,#-------------------------------</v>
      </c>
    </row>
    <row r="16143" spans="1:5" x14ac:dyDescent="0.25">
      <c r="A16143" t="s">
        <v>6094</v>
      </c>
    </row>
    <row r="16144" spans="1:5" x14ac:dyDescent="0.25">
      <c r="A16144" t="s">
        <v>6095</v>
      </c>
    </row>
    <row r="16145" spans="1:1" x14ac:dyDescent="0.25">
      <c r="A16145" t="s">
        <v>6096</v>
      </c>
    </row>
    <row r="16146" spans="1:1" x14ac:dyDescent="0.25">
      <c r="A16146" t="s">
        <v>543</v>
      </c>
    </row>
    <row r="16147" spans="1:1" x14ac:dyDescent="0.25">
      <c r="A16147" t="s">
        <v>7</v>
      </c>
    </row>
    <row r="16148" spans="1:1" x14ac:dyDescent="0.25">
      <c r="A16148" t="s">
        <v>758</v>
      </c>
    </row>
    <row r="16149" spans="1:1" x14ac:dyDescent="0.25">
      <c r="A16149" t="s">
        <v>145</v>
      </c>
    </row>
    <row r="16150" spans="1:1" x14ac:dyDescent="0.25">
      <c r="A16150" t="s">
        <v>2233</v>
      </c>
    </row>
    <row r="16151" spans="1:1" x14ac:dyDescent="0.25">
      <c r="A16151" t="s">
        <v>11</v>
      </c>
    </row>
    <row r="16152" spans="1:1" x14ac:dyDescent="0.25">
      <c r="A16152" t="s">
        <v>6097</v>
      </c>
    </row>
    <row r="16153" spans="1:1" x14ac:dyDescent="0.25">
      <c r="A16153" t="s">
        <v>6098</v>
      </c>
    </row>
    <row r="16154" spans="1:1" x14ac:dyDescent="0.25">
      <c r="A16154" t="s">
        <v>6099</v>
      </c>
    </row>
    <row r="16155" spans="1:1" x14ac:dyDescent="0.25">
      <c r="A16155" t="s">
        <v>6100</v>
      </c>
    </row>
    <row r="16156" spans="1:1" x14ac:dyDescent="0.25">
      <c r="A16156" t="s">
        <v>2700</v>
      </c>
    </row>
    <row r="16157" spans="1:1" x14ac:dyDescent="0.25">
      <c r="A16157" t="s">
        <v>947</v>
      </c>
    </row>
    <row r="16158" spans="1:1" x14ac:dyDescent="0.25">
      <c r="A16158" t="s">
        <v>452</v>
      </c>
    </row>
    <row r="16159" spans="1:1" x14ac:dyDescent="0.25">
      <c r="A16159" t="s">
        <v>37</v>
      </c>
    </row>
    <row r="16160" spans="1:1" x14ac:dyDescent="0.25">
      <c r="A16160" t="s">
        <v>292</v>
      </c>
    </row>
    <row r="16161" spans="1:5" x14ac:dyDescent="0.25">
      <c r="A16161" t="s">
        <v>293</v>
      </c>
    </row>
    <row r="16162" spans="1:5" x14ac:dyDescent="0.25">
      <c r="A16162" t="s">
        <v>6101</v>
      </c>
    </row>
    <row r="16163" spans="1:5" x14ac:dyDescent="0.25">
      <c r="A16163" t="s">
        <v>6102</v>
      </c>
    </row>
    <row r="16164" spans="1:5" x14ac:dyDescent="0.25">
      <c r="A16164" t="s">
        <v>56</v>
      </c>
    </row>
    <row r="16165" spans="1:5" x14ac:dyDescent="0.25">
      <c r="A16165" t="s">
        <v>6103</v>
      </c>
    </row>
    <row r="16166" spans="1:5" x14ac:dyDescent="0.25">
      <c r="A16166" t="s">
        <v>1</v>
      </c>
    </row>
    <row r="16167" spans="1:5" x14ac:dyDescent="0.25">
      <c r="A16167" t="s">
        <v>6104</v>
      </c>
      <c r="E16167" t="str">
        <f>A16167&amp;","&amp;A16168&amp;","&amp;A16169&amp;","&amp;A16170&amp;","&amp;A16171&amp;","&amp;A16172&amp;","&amp;A16173&amp;","&amp;A16174&amp;","&amp;A16175&amp;","&amp;A16176&amp;","&amp;A16177&amp;","&amp;A16178&amp;","&amp;A16179&amp;","&amp;A16180&amp;","&amp;A16181&amp;","&amp;A16182&amp;","&amp;A16183&amp;","&amp;A16184&amp;","&amp;A16185&amp;","&amp;A16186&amp;","&amp;A16187&amp;","&amp;A16188&amp;","&amp;A16189&amp;","&amp;A16190&amp;","&amp;A16191</f>
        <v>[ARCHEOPS],Name = Archeops,Types = ELECTRIC,DRAGON,BaseStats = 75,140,65,110,112,65,GenderRatio = FemaleOneEighth,GrowthRate = Medium,BaseExp = 177,EVs = ATTACK,2,CatchRate = 45,Happiness = 70,Abilities = DEFEATIST,Moves = 1,QUICKATTACK,1,LEER,1,ROCKTHROW,1,GLIDE,9,DRAGONBREATH,12,ANCIENTPOWER,15,PLUCK,18,QUICKGUARD,21,UTURN,24,ROCKSLIDE,27,SCARYFACE,30,CRUNCH,33,AGILITY,36,TAILWIND,41,DRAGONCLAW,46,THRASH,51,ENDEAVOR,TutorMoves = ACROBATICS,STREAMRUSH,AGILITY,AIRSLASH,ALLYSWITCH,WATERWHIP,ASSURANCE,ATTRACT,BOUNCE,BULLDOZE,CONFIDE,CRUNCH,CUT,DEFOG,DIG,DOUBLETEAM,DRAGONCLAW,DRACOSURGE,DRAGONTAIL,DUALWINGBEAT,EARTHPOWER,EARTHQUAKE,ENDEAVOR,ENDURE,FACADE,FLY,FOCUSBLAST,FRUSTRATION,GIGAIMPACT,HEATWAVE,HIDDENPOWER,HYPERBEAM,IRONDEFENSE,KNOCKOFF,LASHOUT,METEORBEAM,OUTRAGE,PROTECT,REST,RETURN,ROAR,ROCKBLAST,ROCKPOLISH,ROCKSLIDE,ROCKSMASH,ROCKTOMB,ROOST,ROUND,SANDSTORM,SCARYFACE,SHADOWCLAW,SKYATTACK,SLEEPTALK,BOULDERHURL,SNORE,STEALTHROCK,STEELWING,STONEEDGE,SUBSTITUTE,SWAGGER,SWIFT,TAILWIND,TAUNT,TORMENT,TOXIC,UPROAR,UTURN,ZENHEADBUTT,EggGroups = Flying,Dragon,HatchSteps = 7905,Height = 1.4,Weight = 32.0,Color = Yellow,Shape = Winged,Category = Thunderclap,Pokedex = Its feathers carry a significant amount of static electricity. In sufficient quantities, these feathers can be used to create chain lightning.,Generation = 5,#-------------------------------,[TIRTOUGA],Name = Tirtouga</v>
      </c>
    </row>
    <row r="16168" spans="1:5" x14ac:dyDescent="0.25">
      <c r="A16168" t="s">
        <v>6105</v>
      </c>
    </row>
    <row r="16169" spans="1:5" x14ac:dyDescent="0.25">
      <c r="A16169" t="s">
        <v>6095</v>
      </c>
    </row>
    <row r="16170" spans="1:5" x14ac:dyDescent="0.25">
      <c r="A16170" t="s">
        <v>6106</v>
      </c>
    </row>
    <row r="16171" spans="1:5" x14ac:dyDescent="0.25">
      <c r="A16171" t="s">
        <v>543</v>
      </c>
    </row>
    <row r="16172" spans="1:5" x14ac:dyDescent="0.25">
      <c r="A16172" t="s">
        <v>7</v>
      </c>
    </row>
    <row r="16173" spans="1:5" x14ac:dyDescent="0.25">
      <c r="A16173" t="s">
        <v>845</v>
      </c>
    </row>
    <row r="16174" spans="1:5" x14ac:dyDescent="0.25">
      <c r="A16174" t="s">
        <v>164</v>
      </c>
    </row>
    <row r="16175" spans="1:5" x14ac:dyDescent="0.25">
      <c r="A16175" t="s">
        <v>2233</v>
      </c>
    </row>
    <row r="16176" spans="1:5" x14ac:dyDescent="0.25">
      <c r="A16176" t="s">
        <v>11</v>
      </c>
    </row>
    <row r="16177" spans="1:5" x14ac:dyDescent="0.25">
      <c r="A16177" t="s">
        <v>6097</v>
      </c>
    </row>
    <row r="16178" spans="1:5" x14ac:dyDescent="0.25">
      <c r="A16178" t="s">
        <v>6107</v>
      </c>
    </row>
    <row r="16179" spans="1:5" x14ac:dyDescent="0.25">
      <c r="A16179" t="s">
        <v>6108</v>
      </c>
    </row>
    <row r="16180" spans="1:5" x14ac:dyDescent="0.25">
      <c r="A16180" t="s">
        <v>2700</v>
      </c>
    </row>
    <row r="16181" spans="1:5" x14ac:dyDescent="0.25">
      <c r="A16181" t="s">
        <v>947</v>
      </c>
    </row>
    <row r="16182" spans="1:5" x14ac:dyDescent="0.25">
      <c r="A16182" t="s">
        <v>126</v>
      </c>
    </row>
    <row r="16183" spans="1:5" x14ac:dyDescent="0.25">
      <c r="A16183" t="s">
        <v>2206</v>
      </c>
    </row>
    <row r="16184" spans="1:5" x14ac:dyDescent="0.25">
      <c r="A16184" t="s">
        <v>292</v>
      </c>
    </row>
    <row r="16185" spans="1:5" x14ac:dyDescent="0.25">
      <c r="A16185" t="s">
        <v>293</v>
      </c>
    </row>
    <row r="16186" spans="1:5" x14ac:dyDescent="0.25">
      <c r="A16186" t="s">
        <v>6101</v>
      </c>
    </row>
    <row r="16187" spans="1:5" x14ac:dyDescent="0.25">
      <c r="A16187" t="s">
        <v>6109</v>
      </c>
    </row>
    <row r="16188" spans="1:5" x14ac:dyDescent="0.25">
      <c r="A16188" t="s">
        <v>56</v>
      </c>
    </row>
    <row r="16189" spans="1:5" x14ac:dyDescent="0.25">
      <c r="A16189" t="s">
        <v>1</v>
      </c>
    </row>
    <row r="16190" spans="1:5" x14ac:dyDescent="0.25">
      <c r="A16190" t="s">
        <v>6110</v>
      </c>
      <c r="E16190" t="str">
        <f>A16190&amp;","&amp;A16191&amp;","&amp;A16192&amp;","&amp;A16193&amp;","&amp;A16194&amp;","&amp;A16195&amp;","&amp;A16196&amp;","&amp;A16197&amp;","&amp;A16198&amp;","&amp;A16199&amp;","&amp;A16200&amp;","&amp;A16201&amp;","&amp;A16202&amp;","&amp;A16203&amp;","&amp;A16204&amp;","&amp;A16205&amp;","&amp;A16206&amp;","&amp;A16207&amp;","&amp;A16208&amp;","&amp;A16209&amp;","&amp;A16210&amp;","&amp;A16211&amp;","&amp;A16212&amp;","&amp;A16213&amp;","&amp;A16214</f>
        <v>[TIRTOUGA],Name = Tirtouga,Types = STEEL,GROUND,BaseStats = 54,78,103,22,53,45,GenderRatio = FemaleOneEighth,GrowthRate = Medium,BaseExp = 71,EVs = DEFENSE,1,CatchRate = 45,Happiness = 70,Abilities = SOLIDROCK,STURDY,HiddenAbilities = SWIFTSWIM,Moves = 1,WATERGUN,1,WITHDRAW,3,PROTECT,6,AQUAJET,9,BOULDERHURL,12,ANCIENTPOWER,15,BITE,18,WIDEGUARD,21,BRINE,24,ROCKSLIDE,27,CRUNCH,30,CURSE,33,IRONDEFENSE,36,WATERWHIP,39,RAINDANCE,42,HYDROPUMP,45,SHELLSMASH,TutorMoves = WATERWHIP,ATTRACT,BLIZZARD,BLOCK,BODYSLAM,BRINE,BULLDOZE,CONFIDE,CRUNCH,DIG,SUBMERGE,DOUBLETEAM,EARTHPOWER,EARTHQUAKE,ENDURE,FACADE,FRUSTRATION,GUARDSWAP,HIDDENPOWER,HYDROPUMP,ICEBEAM,ICYWIND,IRONDEFENSE,KNOCKOFF,LIQUIDATION,METEORBEAM,MUDDYWATER,MUDSHACKLES,PROTECT,RAINDANCE,REST,RETURN,ROCKBLAST,ROCKPOLISH,ROCKSLIDE,ROCKSMASH,ROCKTOMB,ROUND,SANDSTORM,SCALD,SLEEPTALK,BOULDERHURL,SNORE,STEALTHROCK,STONEEDGE,BRUTEFORCE,SUBSTITUTE,TIDALWAVE,SWAGGER,TOXIC,CASCADE,WATERPULSE,WHIRLPOOL,ZENHEADBUTT,EggMoves = BLOCK,KNOCKOFF,ROCKTHROW,ROLLOUT,SLAM,WATERPULSE,EggGroups = Mineral,HatchSteps = 7905,Height = 0.7,Weight = 16.5,Color = Yellow,Shape = Quadruped,Category = Iron Shell,Pokedex = Not even the strongest weapon can break its shell, however its underbelly is soft and easily penetrated. Once flipped over, this pokemon will flail about trying to reassert itself.,Generation = 5,Evolutions = CARRACOSTA,Level,37</v>
      </c>
    </row>
    <row r="16191" spans="1:5" x14ac:dyDescent="0.25">
      <c r="A16191" t="s">
        <v>6111</v>
      </c>
    </row>
    <row r="16192" spans="1:5" x14ac:dyDescent="0.25">
      <c r="A16192" t="s">
        <v>6112</v>
      </c>
    </row>
    <row r="16193" spans="1:1" x14ac:dyDescent="0.25">
      <c r="A16193" t="s">
        <v>6113</v>
      </c>
    </row>
    <row r="16194" spans="1:1" x14ac:dyDescent="0.25">
      <c r="A16194" t="s">
        <v>543</v>
      </c>
    </row>
    <row r="16195" spans="1:1" x14ac:dyDescent="0.25">
      <c r="A16195" t="s">
        <v>7</v>
      </c>
    </row>
    <row r="16196" spans="1:1" x14ac:dyDescent="0.25">
      <c r="A16196" t="s">
        <v>758</v>
      </c>
    </row>
    <row r="16197" spans="1:1" x14ac:dyDescent="0.25">
      <c r="A16197" t="s">
        <v>203</v>
      </c>
    </row>
    <row r="16198" spans="1:1" x14ac:dyDescent="0.25">
      <c r="A16198" t="s">
        <v>2233</v>
      </c>
    </row>
    <row r="16199" spans="1:1" x14ac:dyDescent="0.25">
      <c r="A16199" t="s">
        <v>11</v>
      </c>
    </row>
    <row r="16200" spans="1:1" x14ac:dyDescent="0.25">
      <c r="A16200" t="s">
        <v>6114</v>
      </c>
    </row>
    <row r="16201" spans="1:1" x14ac:dyDescent="0.25">
      <c r="A16201" t="s">
        <v>5734</v>
      </c>
    </row>
    <row r="16202" spans="1:1" x14ac:dyDescent="0.25">
      <c r="A16202" t="s">
        <v>6115</v>
      </c>
    </row>
    <row r="16203" spans="1:1" x14ac:dyDescent="0.25">
      <c r="A16203" t="s">
        <v>6116</v>
      </c>
    </row>
    <row r="16204" spans="1:1" x14ac:dyDescent="0.25">
      <c r="A16204" t="s">
        <v>6117</v>
      </c>
    </row>
    <row r="16205" spans="1:1" x14ac:dyDescent="0.25">
      <c r="A16205" t="s">
        <v>182</v>
      </c>
    </row>
    <row r="16206" spans="1:1" x14ac:dyDescent="0.25">
      <c r="A16206" t="s">
        <v>947</v>
      </c>
    </row>
    <row r="16207" spans="1:1" x14ac:dyDescent="0.25">
      <c r="A16207" t="s">
        <v>235</v>
      </c>
    </row>
    <row r="16208" spans="1:1" x14ac:dyDescent="0.25">
      <c r="A16208" t="s">
        <v>6025</v>
      </c>
    </row>
    <row r="16209" spans="1:5" x14ac:dyDescent="0.25">
      <c r="A16209" t="s">
        <v>292</v>
      </c>
    </row>
    <row r="16210" spans="1:5" x14ac:dyDescent="0.25">
      <c r="A16210" t="s">
        <v>551</v>
      </c>
    </row>
    <row r="16211" spans="1:5" x14ac:dyDescent="0.25">
      <c r="A16211" t="s">
        <v>6118</v>
      </c>
    </row>
    <row r="16212" spans="1:5" x14ac:dyDescent="0.25">
      <c r="A16212" t="s">
        <v>6119</v>
      </c>
    </row>
    <row r="16213" spans="1:5" x14ac:dyDescent="0.25">
      <c r="A16213" t="s">
        <v>56</v>
      </c>
    </row>
    <row r="16214" spans="1:5" x14ac:dyDescent="0.25">
      <c r="A16214" t="s">
        <v>6120</v>
      </c>
    </row>
    <row r="16215" spans="1:5" x14ac:dyDescent="0.25">
      <c r="A16215" t="s">
        <v>1</v>
      </c>
    </row>
    <row r="16216" spans="1:5" x14ac:dyDescent="0.25">
      <c r="A16216" t="s">
        <v>6121</v>
      </c>
      <c r="E16216" t="str">
        <f>A16216&amp;","&amp;A16217&amp;","&amp;A16218&amp;","&amp;A16219&amp;","&amp;A16220&amp;","&amp;A16221&amp;","&amp;A16222&amp;","&amp;A16223&amp;","&amp;A16224&amp;","&amp;A16225&amp;","&amp;A16226&amp;","&amp;A16227&amp;","&amp;A16228&amp;","&amp;A16229&amp;","&amp;A16230&amp;","&amp;A16231&amp;","&amp;A16232&amp;","&amp;A16233&amp;","&amp;A16234&amp;","&amp;A16235&amp;","&amp;A16236&amp;","&amp;A16237&amp;","&amp;A16238&amp;","&amp;A16239&amp;","&amp;A16240</f>
        <v>[CARRACOSTA],Name = Carracosta,Types = STEEL,GROUND,BaseStats = 74,108,133,32,83,65,GenderRatio = FemaleOneEighth,GrowthRate = Medium,BaseExp = 173,EVs = DEFENSE,2,CatchRate = 45,Happiness = 70,Abilities = SOLIDROCK,STURDY,HiddenAbilities = SWIFTSWIM,Moves = 1,RAINDANCE,1,WITHDRAW,1,PROTECT,1,AQUAJET,9,BOULDERHURL,12,ANCIENTPOWER,15,BITE,18,WIDEGUARD,21,BRINE,24,ROCKSLIDE,27,CRUNCH,30,CURSE,33,IRONDEFENSE,36,WATERWHIP,41,RAINDANCE,46,HYDROPUMP,51,SHELLSMASH,TutorMoves = WATERWHIP,ATTRACT,BLIZZARD,BLOCK,BODYSLAM,BRINE,BULLDOZE,CONFIDE,CRUNCH,DIG,SUBMERGE,DOUBLETEAM,EARTHPOWER,EARTHQUAKE,ENDURE,FACADE,FOCUSBLAST,FRUSTRATION,GIGAIMPACT,GUARDSWAP,HIDDENPOWER,HYDROPUMP,HYPERBEAM,ICEBEAM,ICYWIND,IRONDEFENSE,IRONHEAD,KNOCKOFF,LIQUIDATION,LOWKICK,METEORBEAM,MUDDYWATER,MUDSHACKLES,PROTECT,RAINDANCE,RAZORSHELL,REST,RETURN,ROCKBLAST,ROCKPOLISH,ROCKSLIDE,ROCKSMASH,ROCKTOMB,ROUND,SANDSTORM,SCALD,SLEEPTALK,BOULDERHURL,SNORE,STEALTHROCK,STONEEDGE,BRUTEFORCE,SUBSTITUTE,SUPERPOWER,TIDALWAVE,SWAGGER,TOXIC,CASCADE,WATERPULSE,WHIRLPOOL,ZENHEADBUTT,EggGroups = Mineral,HatchSteps = 7905,Height = 1.2,Weight = 81.0,Color = Yellow,Shape = BipedalTail,Category = Unbreakable,Pokedex = This Pokemon is extremely defensive, being able to take explosions head-on without a scratch. A downside of this is that it struggles with mobility.,Generation = 5,#-------------------------------,[DREEPY]</v>
      </c>
    </row>
    <row r="16217" spans="1:5" x14ac:dyDescent="0.25">
      <c r="A16217" t="s">
        <v>6122</v>
      </c>
    </row>
    <row r="16218" spans="1:5" x14ac:dyDescent="0.25">
      <c r="A16218" t="s">
        <v>6112</v>
      </c>
    </row>
    <row r="16219" spans="1:5" x14ac:dyDescent="0.25">
      <c r="A16219" t="s">
        <v>6123</v>
      </c>
    </row>
    <row r="16220" spans="1:5" x14ac:dyDescent="0.25">
      <c r="A16220" t="s">
        <v>543</v>
      </c>
    </row>
    <row r="16221" spans="1:5" x14ac:dyDescent="0.25">
      <c r="A16221" t="s">
        <v>7</v>
      </c>
    </row>
    <row r="16222" spans="1:5" x14ac:dyDescent="0.25">
      <c r="A16222" t="s">
        <v>823</v>
      </c>
    </row>
    <row r="16223" spans="1:5" x14ac:dyDescent="0.25">
      <c r="A16223" t="s">
        <v>218</v>
      </c>
    </row>
    <row r="16224" spans="1:5" x14ac:dyDescent="0.25">
      <c r="A16224" t="s">
        <v>2233</v>
      </c>
    </row>
    <row r="16225" spans="1:5" x14ac:dyDescent="0.25">
      <c r="A16225" t="s">
        <v>11</v>
      </c>
    </row>
    <row r="16226" spans="1:5" x14ac:dyDescent="0.25">
      <c r="A16226" t="s">
        <v>6114</v>
      </c>
    </row>
    <row r="16227" spans="1:5" x14ac:dyDescent="0.25">
      <c r="A16227" t="s">
        <v>5734</v>
      </c>
    </row>
    <row r="16228" spans="1:5" x14ac:dyDescent="0.25">
      <c r="A16228" t="s">
        <v>6124</v>
      </c>
    </row>
    <row r="16229" spans="1:5" x14ac:dyDescent="0.25">
      <c r="A16229" t="s">
        <v>6125</v>
      </c>
    </row>
    <row r="16230" spans="1:5" x14ac:dyDescent="0.25">
      <c r="A16230" t="s">
        <v>182</v>
      </c>
    </row>
    <row r="16231" spans="1:5" x14ac:dyDescent="0.25">
      <c r="A16231" t="s">
        <v>947</v>
      </c>
    </row>
    <row r="16232" spans="1:5" x14ac:dyDescent="0.25">
      <c r="A16232" t="s">
        <v>36</v>
      </c>
    </row>
    <row r="16233" spans="1:5" x14ac:dyDescent="0.25">
      <c r="A16233" t="s">
        <v>5448</v>
      </c>
    </row>
    <row r="16234" spans="1:5" x14ac:dyDescent="0.25">
      <c r="A16234" t="s">
        <v>292</v>
      </c>
    </row>
    <row r="16235" spans="1:5" x14ac:dyDescent="0.25">
      <c r="A16235" t="s">
        <v>112</v>
      </c>
    </row>
    <row r="16236" spans="1:5" x14ac:dyDescent="0.25">
      <c r="A16236" t="s">
        <v>6126</v>
      </c>
    </row>
    <row r="16237" spans="1:5" x14ac:dyDescent="0.25">
      <c r="A16237" t="s">
        <v>6127</v>
      </c>
    </row>
    <row r="16238" spans="1:5" x14ac:dyDescent="0.25">
      <c r="A16238" t="s">
        <v>56</v>
      </c>
    </row>
    <row r="16239" spans="1:5" x14ac:dyDescent="0.25">
      <c r="A16239" t="s">
        <v>1</v>
      </c>
    </row>
    <row r="16240" spans="1:5" x14ac:dyDescent="0.25">
      <c r="A16240" t="s">
        <v>6128</v>
      </c>
      <c r="E16240" t="str">
        <f>A16240&amp;","&amp;A16241&amp;","&amp;A16242&amp;","&amp;A16243&amp;","&amp;A16244&amp;","&amp;A16245&amp;","&amp;A16246&amp;","&amp;A16247&amp;","&amp;A16248&amp;","&amp;A16249&amp;","&amp;A16250&amp;","&amp;A16251&amp;","&amp;A16252&amp;","&amp;A16253&amp;","&amp;A16254&amp;","&amp;A16255&amp;","&amp;A16256&amp;","&amp;A16257&amp;","&amp;A16258&amp;","&amp;A16259&amp;","&amp;A16260&amp;","&amp;A16261&amp;","&amp;A16262&amp;","&amp;A16263&amp;","&amp;A16264</f>
        <v>[DREEPY],Name = Dreepy,Types = STEEL,FLYING,BaseStats = 28,40,30,62,60,50,GenderRatio = Female50Percent,GrowthRate = Slow,BaseExp = 54,EVs = SPEED,1,CatchRate = 45,Happiness = 70,Abilities = MOTORDRIVE,INFILTRATOR,HiddenAbilities = WEAKARMOR,Moves = 1,REVERB,1,LEER,4,SUPERSONIC,7,GALEHOLD,10,METALSOUND,13,OVERCLOCK,16,AIRCUTTER,20,TIMEBOMB,24,AGILITY,28,TURBULENCE,32,STEELWING,36,SCREECH,41,AIRSLASH,46,SHRAPNEL,51,TORNADO,55,BOMBARDMENT,TutorMoves = ATTRACT,DISABLE,DRACOMETEOR,ENDURE,FACADE,HELPINGHAND,PROTECT,REST,ROUND,SLEEPTALK,SNORE,SUBSTITUTE,SWIFT,THUNDERWAVE,EggMoves = STREAMRUSH,CONFUSERAY,DISABLE,DOUBLETEAM,BOOMBURST,CRESCENDO,STREAMRUSH,EggGroups = Amorphous,HatchSteps = 10536,Height = 0.5,Weight = 2.0,Color = Green,Shape = Serpentine,Category = Contrail,Pokedex = This Pokemon has very small vents so it is unable to travel very long distances but more so sputters along the way.,Generation = 8,Evolutions = DRAKLOAK,Level,30</v>
      </c>
    </row>
    <row r="16241" spans="1:1" x14ac:dyDescent="0.25">
      <c r="A16241" t="s">
        <v>6129</v>
      </c>
    </row>
    <row r="16242" spans="1:1" x14ac:dyDescent="0.25">
      <c r="A16242" t="s">
        <v>1378</v>
      </c>
    </row>
    <row r="16243" spans="1:1" x14ac:dyDescent="0.25">
      <c r="A16243" t="s">
        <v>6130</v>
      </c>
    </row>
    <row r="16244" spans="1:1" x14ac:dyDescent="0.25">
      <c r="A16244" t="s">
        <v>6</v>
      </c>
    </row>
    <row r="16245" spans="1:1" x14ac:dyDescent="0.25">
      <c r="A16245" t="s">
        <v>175</v>
      </c>
    </row>
    <row r="16246" spans="1:1" x14ac:dyDescent="0.25">
      <c r="A16246" t="s">
        <v>2516</v>
      </c>
    </row>
    <row r="16247" spans="1:1" x14ac:dyDescent="0.25">
      <c r="A16247" t="s">
        <v>119</v>
      </c>
    </row>
    <row r="16248" spans="1:1" x14ac:dyDescent="0.25">
      <c r="A16248" t="s">
        <v>2233</v>
      </c>
    </row>
    <row r="16249" spans="1:1" x14ac:dyDescent="0.25">
      <c r="A16249" t="s">
        <v>11</v>
      </c>
    </row>
    <row r="16250" spans="1:1" x14ac:dyDescent="0.25">
      <c r="A16250" t="s">
        <v>6131</v>
      </c>
    </row>
    <row r="16251" spans="1:1" x14ac:dyDescent="0.25">
      <c r="A16251" t="s">
        <v>4584</v>
      </c>
    </row>
    <row r="16252" spans="1:1" x14ac:dyDescent="0.25">
      <c r="A16252" t="s">
        <v>6132</v>
      </c>
    </row>
    <row r="16253" spans="1:1" x14ac:dyDescent="0.25">
      <c r="A16253" t="s">
        <v>6133</v>
      </c>
    </row>
    <row r="16254" spans="1:1" x14ac:dyDescent="0.25">
      <c r="A16254" t="s">
        <v>6134</v>
      </c>
    </row>
    <row r="16255" spans="1:1" x14ac:dyDescent="0.25">
      <c r="A16255" t="s">
        <v>17</v>
      </c>
    </row>
    <row r="16256" spans="1:1" x14ac:dyDescent="0.25">
      <c r="A16256" t="s">
        <v>6135</v>
      </c>
    </row>
    <row r="16257" spans="1:5" x14ac:dyDescent="0.25">
      <c r="A16257" t="s">
        <v>452</v>
      </c>
    </row>
    <row r="16258" spans="1:5" x14ac:dyDescent="0.25">
      <c r="A16258" t="s">
        <v>324</v>
      </c>
    </row>
    <row r="16259" spans="1:5" x14ac:dyDescent="0.25">
      <c r="A16259" t="s">
        <v>237</v>
      </c>
    </row>
    <row r="16260" spans="1:5" x14ac:dyDescent="0.25">
      <c r="A16260" t="s">
        <v>156</v>
      </c>
    </row>
    <row r="16261" spans="1:5" x14ac:dyDescent="0.25">
      <c r="A16261" t="s">
        <v>6136</v>
      </c>
    </row>
    <row r="16262" spans="1:5" x14ac:dyDescent="0.25">
      <c r="A16262" t="s">
        <v>6137</v>
      </c>
    </row>
    <row r="16263" spans="1:5" x14ac:dyDescent="0.25">
      <c r="A16263" t="s">
        <v>2386</v>
      </c>
    </row>
    <row r="16264" spans="1:5" x14ac:dyDescent="0.25">
      <c r="A16264" t="s">
        <v>6138</v>
      </c>
    </row>
    <row r="16265" spans="1:5" x14ac:dyDescent="0.25">
      <c r="A16265" t="s">
        <v>1</v>
      </c>
    </row>
    <row r="16266" spans="1:5" x14ac:dyDescent="0.25">
      <c r="A16266" t="s">
        <v>6139</v>
      </c>
      <c r="E16266" t="str">
        <f>A16266&amp;","&amp;A16267&amp;","&amp;A16268&amp;","&amp;A16269&amp;","&amp;A16270&amp;","&amp;A16271&amp;","&amp;A16272&amp;","&amp;A16273&amp;","&amp;A16274&amp;","&amp;A16275&amp;","&amp;A16276&amp;","&amp;A16277&amp;","&amp;A16278&amp;","&amp;A16279&amp;","&amp;A16280&amp;","&amp;A16281&amp;","&amp;A16282&amp;","&amp;A16283&amp;","&amp;A16284&amp;","&amp;A16285&amp;","&amp;A16286&amp;","&amp;A16287&amp;","&amp;A16288&amp;","&amp;A16289&amp;","&amp;A16290</f>
        <v>[DRAKLOAK],Name = Drakloak,Types = STEEL,FLYING,BaseStats = 68,60,50,82,80,70,GenderRatio = Female50Percent,GrowthRate = Slow,BaseExp = 144,EVs = SPEED,2,CatchRate = 45,Happiness = 70,Abilities = MOTORDRIVE,INFILTRATOR,HiddenAbilities = WEAKARMOR,Moves = 0,NOISEPOLLUTION,1,NOISEPOLLUTION,1,REVERB,1,LEER,4,SUPERSONIC,7,GALEHOLD,10,METALSOUND,13,OVERCLOCK,16,AIRCUTTER,20,TIMEBOMB,24,AGILITY,28,TURBULENCE,32,STEELWING,36,SCREECH,41,AIRSLASH,46,SHRAPNEL,51,TORNADO,55,BOMBARDMENT,TutorMoves = ACROBATICS,AGILITY,ALLYSWITCH,ASSURANCE,ATTRACT,DISABLE,BEATUP,BREAKINGSWIPE,BRINE,SUBMERGE,DRACOMETEOR,DRAGONDANCE,DRACOSURGE,ENDURE,FACADE,FIREBLAST,FLAMETHROWER,HELPINGHAND,HEX,HYDROPUMP,OUTRAGE,PHANTOMFORCE,PROTECT,PSYCHICFANGS,REST,ROUND,SCALD,SHADOWBALL,SLEEPTALK,SNORE,STEELWING,SUBSTITUTE,TIDALWAVE,SWIFT,THIEF,THUNDER,THUNDERBOLT,THUNDERWAVE,UTURN,WILLOWISP,EggGroups = Amorphous,HatchSteps = 10536,Height = 1.4,Weight = 11.0,Color = Green,Shape = HeadLegs,Category = Contrail,Pokedex = Rather than seeking out immense speed, Drakloaks much prefer to perform tricks in the air and create various pictures in the cloud trails they form.,Generation = 8,Evolutions = DRAGAPULT,Level,55,#-------------------------------</v>
      </c>
    </row>
    <row r="16267" spans="1:5" x14ac:dyDescent="0.25">
      <c r="A16267" t="s">
        <v>6140</v>
      </c>
    </row>
    <row r="16268" spans="1:5" x14ac:dyDescent="0.25">
      <c r="A16268" t="s">
        <v>1378</v>
      </c>
    </row>
    <row r="16269" spans="1:5" x14ac:dyDescent="0.25">
      <c r="A16269" t="s">
        <v>6141</v>
      </c>
    </row>
    <row r="16270" spans="1:5" x14ac:dyDescent="0.25">
      <c r="A16270" t="s">
        <v>6</v>
      </c>
    </row>
    <row r="16271" spans="1:5" x14ac:dyDescent="0.25">
      <c r="A16271" t="s">
        <v>175</v>
      </c>
    </row>
    <row r="16272" spans="1:5" x14ac:dyDescent="0.25">
      <c r="A16272" t="s">
        <v>245</v>
      </c>
    </row>
    <row r="16273" spans="1:1" x14ac:dyDescent="0.25">
      <c r="A16273" t="s">
        <v>136</v>
      </c>
    </row>
    <row r="16274" spans="1:1" x14ac:dyDescent="0.25">
      <c r="A16274" t="s">
        <v>2233</v>
      </c>
    </row>
    <row r="16275" spans="1:1" x14ac:dyDescent="0.25">
      <c r="A16275" t="s">
        <v>11</v>
      </c>
    </row>
    <row r="16276" spans="1:1" x14ac:dyDescent="0.25">
      <c r="A16276" t="s">
        <v>6131</v>
      </c>
    </row>
    <row r="16277" spans="1:1" x14ac:dyDescent="0.25">
      <c r="A16277" t="s">
        <v>4584</v>
      </c>
    </row>
    <row r="16278" spans="1:1" x14ac:dyDescent="0.25">
      <c r="A16278" t="s">
        <v>6142</v>
      </c>
    </row>
    <row r="16279" spans="1:1" x14ac:dyDescent="0.25">
      <c r="A16279" t="s">
        <v>6143</v>
      </c>
    </row>
    <row r="16280" spans="1:1" x14ac:dyDescent="0.25">
      <c r="A16280" t="s">
        <v>17</v>
      </c>
    </row>
    <row r="16281" spans="1:1" x14ac:dyDescent="0.25">
      <c r="A16281" t="s">
        <v>6135</v>
      </c>
    </row>
    <row r="16282" spans="1:1" x14ac:dyDescent="0.25">
      <c r="A16282" t="s">
        <v>126</v>
      </c>
    </row>
    <row r="16283" spans="1:1" x14ac:dyDescent="0.25">
      <c r="A16283" t="s">
        <v>1689</v>
      </c>
    </row>
    <row r="16284" spans="1:1" x14ac:dyDescent="0.25">
      <c r="A16284" t="s">
        <v>237</v>
      </c>
    </row>
    <row r="16285" spans="1:1" x14ac:dyDescent="0.25">
      <c r="A16285" t="s">
        <v>128</v>
      </c>
    </row>
    <row r="16286" spans="1:1" x14ac:dyDescent="0.25">
      <c r="A16286" t="s">
        <v>6136</v>
      </c>
    </row>
    <row r="16287" spans="1:1" x14ac:dyDescent="0.25">
      <c r="A16287" t="s">
        <v>6144</v>
      </c>
    </row>
    <row r="16288" spans="1:1" x14ac:dyDescent="0.25">
      <c r="A16288" t="s">
        <v>2386</v>
      </c>
    </row>
    <row r="16289" spans="1:5" x14ac:dyDescent="0.25">
      <c r="A16289" t="s">
        <v>6145</v>
      </c>
    </row>
    <row r="16290" spans="1:5" x14ac:dyDescent="0.25">
      <c r="A16290" t="s">
        <v>1</v>
      </c>
    </row>
    <row r="16291" spans="1:5" x14ac:dyDescent="0.25">
      <c r="A16291" t="s">
        <v>6146</v>
      </c>
      <c r="E16291" t="str">
        <f>A16291&amp;","&amp;A16292&amp;","&amp;A16293&amp;","&amp;A16294&amp;","&amp;A16295&amp;","&amp;A16296&amp;","&amp;A16297&amp;","&amp;A16298&amp;","&amp;A16299&amp;","&amp;A16300&amp;","&amp;A16301&amp;","&amp;A16302&amp;","&amp;A16303&amp;","&amp;A16304&amp;","&amp;A16305&amp;","&amp;A16306&amp;","&amp;A16307&amp;","&amp;A16308&amp;","&amp;A16309&amp;","&amp;A16310&amp;","&amp;A16311&amp;","&amp;A16312&amp;","&amp;A16313&amp;","&amp;A16314&amp;","&amp;A16315</f>
        <v>[DRAGAPULT],Name = Dragapult,Types = STEEL,FLYING,BaseStats = 115,70,75,120,100,120,GenderRatio = Female50Percent,GrowthRate = Slow,BaseExp = 300,EVs = SPEED,2,SPECIAL_DEFENSE,1,CatchRate = 45,Happiness = 70,Abilities = MOTORDRIVE,INFILTRATOR,HiddenAbilities = WEAKARMOR,Moves = 0,MAGNETICCANNON,1,MAGNETICCANNON,1,NOISEPOLLUTION,1,REVERB,1,LEER,4,SUPERSONIC,7,GALEHOLD,10,METALSOUND,13,OVERCLOCK,16,AIRCUTTER,20,TIMEBOMB,24,AGILITY,28,TURBULENCE,32,STEELWING,36,SCREECH,41,AIRSLASH,46,SHRAPNEL,51,TORNADO,55,BOMBARDMENT,TutorMoves = ACROBATICS,AGILITY,ALLYSWITCH,ASSURANCE,ATTRACT,DISABLE,BEATUP,BODYSLAM,BREAKINGSWIPE,BRINE,SUBMERGE,DRACOMETEOR,DRAGONCLAW,DRAGONDANCE,DRACOSURGE,ENDURE,FACADE,FIREBLAST,FLAMETHROWER,FLY,GIGAIMPACT,HELPINGHAND,HEX,HYDROPUMP,HYPERBEAM,LIGHTSCREEN,OUTRAGE,PHANTOMFORCE,PROTECT,PSYCHICFANGS,REFLECT,REST,ROUND,SCALD,SHADOWBALL,SLEEPTALK,SNORE,SOLARBEAM,STEELWING,SUBSTITUTE,TIDALWAVE,SWIFT,THIEF,THUNDER,THUNDERBOLT,THUNDERWAVE,TRIATTACK,UTURN,WILLOWISP,EggGroups = Amorphous,HatchSteps = 10536,Height = 3.0,Weight = 50.0,Color = Gray,Shape = BipedalTail,Category = Contrail,Pokedex = Its body is actually very small. It draws in air from the vents on its head and expells it outward, creating a cloud trail that envelops its body while propelling it forwards.,Generation = 8,#-------------------------------,[WIMPOD]</v>
      </c>
    </row>
    <row r="16292" spans="1:5" x14ac:dyDescent="0.25">
      <c r="A16292" t="s">
        <v>6147</v>
      </c>
    </row>
    <row r="16293" spans="1:5" x14ac:dyDescent="0.25">
      <c r="A16293" t="s">
        <v>1378</v>
      </c>
    </row>
    <row r="16294" spans="1:5" x14ac:dyDescent="0.25">
      <c r="A16294" t="s">
        <v>6148</v>
      </c>
    </row>
    <row r="16295" spans="1:5" x14ac:dyDescent="0.25">
      <c r="A16295" t="s">
        <v>6</v>
      </c>
    </row>
    <row r="16296" spans="1:5" x14ac:dyDescent="0.25">
      <c r="A16296" t="s">
        <v>175</v>
      </c>
    </row>
    <row r="16297" spans="1:5" x14ac:dyDescent="0.25">
      <c r="A16297" t="s">
        <v>6149</v>
      </c>
    </row>
    <row r="16298" spans="1:5" x14ac:dyDescent="0.25">
      <c r="A16298" t="s">
        <v>6150</v>
      </c>
    </row>
    <row r="16299" spans="1:5" x14ac:dyDescent="0.25">
      <c r="A16299" t="s">
        <v>2233</v>
      </c>
    </row>
    <row r="16300" spans="1:5" x14ac:dyDescent="0.25">
      <c r="A16300" t="s">
        <v>11</v>
      </c>
    </row>
    <row r="16301" spans="1:5" x14ac:dyDescent="0.25">
      <c r="A16301" t="s">
        <v>6131</v>
      </c>
    </row>
    <row r="16302" spans="1:5" x14ac:dyDescent="0.25">
      <c r="A16302" t="s">
        <v>4584</v>
      </c>
    </row>
    <row r="16303" spans="1:5" x14ac:dyDescent="0.25">
      <c r="A16303" t="s">
        <v>6151</v>
      </c>
    </row>
    <row r="16304" spans="1:5" x14ac:dyDescent="0.25">
      <c r="A16304" t="s">
        <v>6152</v>
      </c>
    </row>
    <row r="16305" spans="1:5" x14ac:dyDescent="0.25">
      <c r="A16305" t="s">
        <v>17</v>
      </c>
    </row>
    <row r="16306" spans="1:5" x14ac:dyDescent="0.25">
      <c r="A16306" t="s">
        <v>6135</v>
      </c>
    </row>
    <row r="16307" spans="1:5" x14ac:dyDescent="0.25">
      <c r="A16307" t="s">
        <v>5580</v>
      </c>
    </row>
    <row r="16308" spans="1:5" x14ac:dyDescent="0.25">
      <c r="A16308" t="s">
        <v>3428</v>
      </c>
    </row>
    <row r="16309" spans="1:5" x14ac:dyDescent="0.25">
      <c r="A16309" t="s">
        <v>325</v>
      </c>
    </row>
    <row r="16310" spans="1:5" x14ac:dyDescent="0.25">
      <c r="A16310" t="s">
        <v>112</v>
      </c>
    </row>
    <row r="16311" spans="1:5" x14ac:dyDescent="0.25">
      <c r="A16311" t="s">
        <v>6136</v>
      </c>
    </row>
    <row r="16312" spans="1:5" x14ac:dyDescent="0.25">
      <c r="A16312" t="s">
        <v>6153</v>
      </c>
    </row>
    <row r="16313" spans="1:5" x14ac:dyDescent="0.25">
      <c r="A16313" t="s">
        <v>2386</v>
      </c>
    </row>
    <row r="16314" spans="1:5" x14ac:dyDescent="0.25">
      <c r="A16314" t="s">
        <v>1</v>
      </c>
    </row>
    <row r="16315" spans="1:5" x14ac:dyDescent="0.25">
      <c r="A16315" t="s">
        <v>6154</v>
      </c>
      <c r="E16315" t="str">
        <f>A16315&amp;","&amp;A16316&amp;","&amp;A16317&amp;","&amp;A16318&amp;","&amp;A16319&amp;","&amp;A16320&amp;","&amp;A16321&amp;","&amp;A16322&amp;","&amp;A16323&amp;","&amp;A16324&amp;","&amp;A16325&amp;","&amp;A16326&amp;","&amp;A16327&amp;","&amp;A16328&amp;","&amp;A16329&amp;","&amp;A16330&amp;","&amp;A16331&amp;","&amp;A16332&amp;","&amp;A16333&amp;","&amp;A16334&amp;","&amp;A16335&amp;","&amp;A16336&amp;","&amp;A16337&amp;","&amp;A16338&amp;","&amp;A16339</f>
        <v>[WIMPOD],Name = Wimpod,Types = BUG,POISON,BaseStats = 25,35,40,80,20,30,GenderRatio = Female50Percent,GrowthRate = Medium,BaseExp = 46,EVs = SPEED,1,CatchRate = 90,Happiness = 70,Abilities = WIMPOUT,RUNAWAY,HiddenAbilities = SHEDSKIN,Moves = 1,STRUGGLEBUG,1,STRINGSHOT,1,DEFENSECURL,TutorMoves = ASSURANCE,ATTRACT,BUGBUZZ,CONFIDE,DOUBLETEAM,ENDURE,FACADE,FRUSTRATION,HAIL,HIDDENPOWER,LEECHLIFE,MUDSHACKLES,PROTECT,RAINDANCE,REST,RETURN,ROUND,SCALD,SCREECH,SLEEPTALK,SNORE,SPIKES,SUBSTITUTE,TIDALWAVE,SWAGGER,SWIFT,TAUNT,TOXIC,WATERFALL,EggMoves = STRAFE,BACKSTABBING,SWAGGER,NIGHTSLASH,XSCISSOR,ASSURANCE,BEATUP,WICKEDSTRIKE,POISONFANG,EggGroups = Bug,HatchSteps = 5120,Height = 0.5,Weight = 12.0,Color = Yellow,Shape = Multiped,Category = Venomous,Pokedex = It scurries around leaving a trail of poison as it passes. People should be careful of where they step as it can burn through the soles of their shoes.,Generation = 7,Evolutions = GOLISOPOD,Level,30</v>
      </c>
    </row>
    <row r="16316" spans="1:5" x14ac:dyDescent="0.25">
      <c r="A16316" t="s">
        <v>6155</v>
      </c>
    </row>
    <row r="16317" spans="1:5" x14ac:dyDescent="0.25">
      <c r="A16317" t="s">
        <v>3351</v>
      </c>
    </row>
    <row r="16318" spans="1:5" x14ac:dyDescent="0.25">
      <c r="A16318" t="s">
        <v>6156</v>
      </c>
    </row>
    <row r="16319" spans="1:5" x14ac:dyDescent="0.25">
      <c r="A16319" t="s">
        <v>6</v>
      </c>
    </row>
    <row r="16320" spans="1:5" x14ac:dyDescent="0.25">
      <c r="A16320" t="s">
        <v>7</v>
      </c>
    </row>
    <row r="16321" spans="1:1" x14ac:dyDescent="0.25">
      <c r="A16321" t="s">
        <v>6157</v>
      </c>
    </row>
    <row r="16322" spans="1:1" x14ac:dyDescent="0.25">
      <c r="A16322" t="s">
        <v>119</v>
      </c>
    </row>
    <row r="16323" spans="1:1" x14ac:dyDescent="0.25">
      <c r="A16323" t="s">
        <v>2203</v>
      </c>
    </row>
    <row r="16324" spans="1:1" x14ac:dyDescent="0.25">
      <c r="A16324" t="s">
        <v>11</v>
      </c>
    </row>
    <row r="16325" spans="1:1" x14ac:dyDescent="0.25">
      <c r="A16325" t="s">
        <v>6158</v>
      </c>
    </row>
    <row r="16326" spans="1:1" x14ac:dyDescent="0.25">
      <c r="A16326" t="s">
        <v>2560</v>
      </c>
    </row>
    <row r="16327" spans="1:1" x14ac:dyDescent="0.25">
      <c r="A16327" t="s">
        <v>6159</v>
      </c>
    </row>
    <row r="16328" spans="1:1" x14ac:dyDescent="0.25">
      <c r="A16328" t="s">
        <v>6160</v>
      </c>
    </row>
    <row r="16329" spans="1:1" x14ac:dyDescent="0.25">
      <c r="A16329" t="s">
        <v>6161</v>
      </c>
    </row>
    <row r="16330" spans="1:1" x14ac:dyDescent="0.25">
      <c r="A16330" t="s">
        <v>508</v>
      </c>
    </row>
    <row r="16331" spans="1:1" x14ac:dyDescent="0.25">
      <c r="A16331" t="s">
        <v>614</v>
      </c>
    </row>
    <row r="16332" spans="1:1" x14ac:dyDescent="0.25">
      <c r="A16332" t="s">
        <v>452</v>
      </c>
    </row>
    <row r="16333" spans="1:1" x14ac:dyDescent="0.25">
      <c r="A16333" t="s">
        <v>2679</v>
      </c>
    </row>
    <row r="16334" spans="1:1" x14ac:dyDescent="0.25">
      <c r="A16334" t="s">
        <v>292</v>
      </c>
    </row>
    <row r="16335" spans="1:1" x14ac:dyDescent="0.25">
      <c r="A16335" t="s">
        <v>1011</v>
      </c>
    </row>
    <row r="16336" spans="1:1" x14ac:dyDescent="0.25">
      <c r="A16336" t="s">
        <v>4788</v>
      </c>
    </row>
    <row r="16337" spans="1:5" x14ac:dyDescent="0.25">
      <c r="A16337" t="s">
        <v>6162</v>
      </c>
    </row>
    <row r="16338" spans="1:5" x14ac:dyDescent="0.25">
      <c r="A16338" t="s">
        <v>618</v>
      </c>
    </row>
    <row r="16339" spans="1:5" x14ac:dyDescent="0.25">
      <c r="A16339" t="s">
        <v>6163</v>
      </c>
    </row>
    <row r="16340" spans="1:5" x14ac:dyDescent="0.25">
      <c r="A16340" t="s">
        <v>1</v>
      </c>
    </row>
    <row r="16341" spans="1:5" x14ac:dyDescent="0.25">
      <c r="A16341" t="s">
        <v>6164</v>
      </c>
      <c r="E16341" t="str">
        <f>A16341&amp;","&amp;A16342&amp;","&amp;A16343&amp;","&amp;A16344&amp;","&amp;A16345&amp;","&amp;A16346&amp;","&amp;A16347&amp;","&amp;A16348&amp;","&amp;A16349&amp;","&amp;A16350&amp;","&amp;A16351&amp;","&amp;A16352&amp;","&amp;A16353&amp;","&amp;A16354&amp;","&amp;A16355&amp;","&amp;A16356&amp;","&amp;A16357&amp;","&amp;A16358&amp;","&amp;A16359&amp;","&amp;A16360&amp;","&amp;A16361&amp;","&amp;A16362&amp;","&amp;A16363&amp;","&amp;A16364&amp;","&amp;A16365</f>
        <v>[GOLISOPOD],Name = Golisopod,Types = BUG,POISON,BaseStats = 100,115,90,100,35,90,GenderRatio = Female50Percent,GrowthRate = Medium,BaseExp = 186,EVs = DEFENSE,2,CatchRate = 45,Happiness = 70,Abilities = RECKLESS,VENGEFUL,HiddenAbilities = SHEDSKIN,Moves = 0,FIRSTIMPRESSION,1,FIRSTIMPRESSION,1,STRUGGLEBUG,1,STRINGSHOT,1,DEFENSECURL,1,POISONSPIT,8,FURYCUTTER,12,BUGBITE,16,FELLSTINGER,20,SKITTERSMACK,24,VENDETTA,28,CROSSPOISON,32,SWORDSDANCE,36,NEUROTOXIN,40,SWORDSDANCE,44,FRENZY,TutorMoves = STREAMRUSH,ASSURANCE,ATTRACT,BLIZZARD,BRICKBREAK,BUGBITE,BUGBUZZ,BULKUP,CLOSECOMBAT,CONFIDE,DARKPULSE,SUBMERGE,DOUBLETEAM,GOLDRUSH,DUALCHOP,ENDEAVOR,ENDURE,FACADE,FALSESWIPE,FLING,FOCUSBLAST,FROSTBREATH,FRUSTRATION,GIGAIMPACT,HAIL,HIDDENPOWER,HYPERBEAM,ICEBEAM,ICYWIND,IRONDEFENSE,IRONHEAD,KNOCKOFF,LASERFOCUS,LEECHLIFE,LIQUIDATION,MUDDYWATER,MUDSHACKLES,PAINSPLIT,SCORESETTLER,PINMISSILE,POISONJAB,PROTECT,PSYCHUP,RAINDANCE,RAZORSHELL,REST,RETURN,ROCKSLIDE,ROCKTOMB,ROUND,SCALD,SCREECH,SHADOWCLAW,SLEEPTALK,SLUDGEBOMB,SLUDGEWAVE,SNARL,SNORE,SPIKES,SPITE,SUBSTITUTE,TIDALWAVE,SWAGGER,SWIFT,SWORDSDANCE,TAUNT,THROATCHOP,TOXIC,ALLERGY,CASCADE,WATERPULSE,XSCISSOR,EggGroups = Bug,HatchSteps = 5120,Height = 2.0,Weight = 108.0,Color = Yellow,Shape = Bipedal,Category = Terror,Pokedex = It seeks vengeance on the Pokemon that used to prey on it while in its earlier stage and often goes on rampages.,Generation = 7,#-------------------------------,[MUNNA]</v>
      </c>
    </row>
    <row r="16342" spans="1:5" x14ac:dyDescent="0.25">
      <c r="A16342" t="s">
        <v>6165</v>
      </c>
    </row>
    <row r="16343" spans="1:5" x14ac:dyDescent="0.25">
      <c r="A16343" t="s">
        <v>3351</v>
      </c>
    </row>
    <row r="16344" spans="1:5" x14ac:dyDescent="0.25">
      <c r="A16344" t="s">
        <v>6166</v>
      </c>
    </row>
    <row r="16345" spans="1:5" x14ac:dyDescent="0.25">
      <c r="A16345" t="s">
        <v>6</v>
      </c>
    </row>
    <row r="16346" spans="1:5" x14ac:dyDescent="0.25">
      <c r="A16346" t="s">
        <v>7</v>
      </c>
    </row>
    <row r="16347" spans="1:5" x14ac:dyDescent="0.25">
      <c r="A16347" t="s">
        <v>932</v>
      </c>
    </row>
    <row r="16348" spans="1:5" x14ac:dyDescent="0.25">
      <c r="A16348" t="s">
        <v>218</v>
      </c>
    </row>
    <row r="16349" spans="1:5" x14ac:dyDescent="0.25">
      <c r="A16349" t="s">
        <v>2233</v>
      </c>
    </row>
    <row r="16350" spans="1:5" x14ac:dyDescent="0.25">
      <c r="A16350" t="s">
        <v>11</v>
      </c>
    </row>
    <row r="16351" spans="1:5" x14ac:dyDescent="0.25">
      <c r="A16351" t="s">
        <v>6167</v>
      </c>
    </row>
    <row r="16352" spans="1:5" x14ac:dyDescent="0.25">
      <c r="A16352" t="s">
        <v>2560</v>
      </c>
    </row>
    <row r="16353" spans="1:5" x14ac:dyDescent="0.25">
      <c r="A16353" t="s">
        <v>6168</v>
      </c>
    </row>
    <row r="16354" spans="1:5" x14ac:dyDescent="0.25">
      <c r="A16354" t="s">
        <v>6169</v>
      </c>
    </row>
    <row r="16355" spans="1:5" x14ac:dyDescent="0.25">
      <c r="A16355" t="s">
        <v>508</v>
      </c>
    </row>
    <row r="16356" spans="1:5" x14ac:dyDescent="0.25">
      <c r="A16356" t="s">
        <v>614</v>
      </c>
    </row>
    <row r="16357" spans="1:5" x14ac:dyDescent="0.25">
      <c r="A16357" t="s">
        <v>153</v>
      </c>
    </row>
    <row r="16358" spans="1:5" x14ac:dyDescent="0.25">
      <c r="A16358" t="s">
        <v>537</v>
      </c>
    </row>
    <row r="16359" spans="1:5" x14ac:dyDescent="0.25">
      <c r="A16359" t="s">
        <v>292</v>
      </c>
    </row>
    <row r="16360" spans="1:5" x14ac:dyDescent="0.25">
      <c r="A16360" t="s">
        <v>369</v>
      </c>
    </row>
    <row r="16361" spans="1:5" x14ac:dyDescent="0.25">
      <c r="A16361" t="s">
        <v>6170</v>
      </c>
    </row>
    <row r="16362" spans="1:5" x14ac:dyDescent="0.25">
      <c r="A16362" t="s">
        <v>6171</v>
      </c>
    </row>
    <row r="16363" spans="1:5" x14ac:dyDescent="0.25">
      <c r="A16363" t="s">
        <v>618</v>
      </c>
    </row>
    <row r="16364" spans="1:5" x14ac:dyDescent="0.25">
      <c r="A16364" t="s">
        <v>1</v>
      </c>
    </row>
    <row r="16365" spans="1:5" x14ac:dyDescent="0.25">
      <c r="A16365" t="s">
        <v>6172</v>
      </c>
      <c r="E16365" t="str">
        <f>A16365&amp;","&amp;A16366&amp;","&amp;A16367&amp;","&amp;A16368&amp;","&amp;A16369&amp;","&amp;A16370&amp;","&amp;A16371&amp;","&amp;A16372&amp;","&amp;A16373&amp;","&amp;A16374&amp;","&amp;A16375&amp;","&amp;A16376&amp;","&amp;A16377&amp;","&amp;A16378&amp;","&amp;A16379&amp;","&amp;A16380&amp;","&amp;A16381&amp;","&amp;A16382&amp;","&amp;A16383&amp;","&amp;A16384&amp;","&amp;A16385&amp;","&amp;A16386&amp;","&amp;A16387&amp;","&amp;A16388&amp;","&amp;A16389</f>
        <v>[MUNNA],Name = Munna,Types = ELECTRIC,BaseStats = 76,25,45,24,67,55,GenderRatio = Female50Percent,GrowthRate = Fast,BaseExp = 58,EVs = HP,1,CatchRate = 190,Happiness = 70,Abilities = FOREWARN,SYNCHRONIZE,HiddenAbilities = TELEPATHY,Moves = 1,STOREDPOWER,1,DEFENSECURL,4,HYPNOSIS,8,PSYBEAM,12,IMPRISON,16,MOONLIGHT,20,MAGICCOAT,24,ZENHEADBUTT,28,CALMMIND,32,YAWN,36,PSYCHIC,40,MOONBLAST,44,DREAMEATER,48,FUTURESIGHT,52,WONDERROOM,TutorMoves = AFTERYOU,ALLYSWITCH,AMNESIA,ATTRACT,CALMMIND,CHARGEBEAM,CONFIDE,DAZZLINGGLEAM,DOUBLETEAM,DREAMEATER,ENDURE,ENERGYBALL,EXPANDINGFORCE,FACADE,FRUSTRATION,FUTURESIGHT,GRAVITY,GUARDSWAP,GYROBALL,HEALBELL,HELPINGHAND,HIDDENPOWER,IMPRISON,LIGHTSCREEN,MAGICCOAT,PAINSPLIT,POWERSWAP,PROTECT,PSYCHIC,PSYCHUP,PSYSHOCK,RAINDANCE,REFLECT,REST,RETURN,ROCKSLIDE,ROCKTOMB,ROUND,SAFEGUARD,SHADOWBALL,SHOCKWAVE,SIGNALBEAM,SKILLSWAP,SLEEPTALK,SNORE,STOREDPOWER,SUBSTITUTE,SWAGGER,SWIFT,TELEKINESIS,THUNDERWAVE,TORMENT,TOXIC,TRICK,TRICKROOM,WONDERROOM,WORRYSEED,ZENHEADBUTT,EggMoves = CURSE,HEALINGWISH,EggGroups = Amorphous,HatchSteps = 2560,Height = 0.6,Weight = 23.3,Color = Blue,Shape = Quadruped,Category = Operating System,Pokedex = This Pokemon needs regular security updates uploaded every Tuesday to ensure that it is protected against viruses on the Internet.,Generation = 5,Evolutions = MUSHARNA,Item,MOONSTONE</v>
      </c>
    </row>
    <row r="16366" spans="1:5" x14ac:dyDescent="0.25">
      <c r="A16366" t="s">
        <v>6173</v>
      </c>
    </row>
    <row r="16367" spans="1:5" x14ac:dyDescent="0.25">
      <c r="A16367" t="s">
        <v>2190</v>
      </c>
    </row>
    <row r="16368" spans="1:5" x14ac:dyDescent="0.25">
      <c r="A16368" t="s">
        <v>6174</v>
      </c>
    </row>
    <row r="16369" spans="1:1" x14ac:dyDescent="0.25">
      <c r="A16369" t="s">
        <v>6</v>
      </c>
    </row>
    <row r="16370" spans="1:1" x14ac:dyDescent="0.25">
      <c r="A16370" t="s">
        <v>503</v>
      </c>
    </row>
    <row r="16371" spans="1:1" x14ac:dyDescent="0.25">
      <c r="A16371" t="s">
        <v>44</v>
      </c>
    </row>
    <row r="16372" spans="1:1" x14ac:dyDescent="0.25">
      <c r="A16372" t="s">
        <v>256</v>
      </c>
    </row>
    <row r="16373" spans="1:1" x14ac:dyDescent="0.25">
      <c r="A16373" t="s">
        <v>10</v>
      </c>
    </row>
    <row r="16374" spans="1:1" x14ac:dyDescent="0.25">
      <c r="A16374" t="s">
        <v>11</v>
      </c>
    </row>
    <row r="16375" spans="1:1" x14ac:dyDescent="0.25">
      <c r="A16375" t="s">
        <v>6175</v>
      </c>
    </row>
    <row r="16376" spans="1:1" x14ac:dyDescent="0.25">
      <c r="A16376" t="s">
        <v>4360</v>
      </c>
    </row>
    <row r="16377" spans="1:1" x14ac:dyDescent="0.25">
      <c r="A16377" t="s">
        <v>6176</v>
      </c>
    </row>
    <row r="16378" spans="1:1" x14ac:dyDescent="0.25">
      <c r="A16378" t="s">
        <v>6177</v>
      </c>
    </row>
    <row r="16379" spans="1:1" x14ac:dyDescent="0.25">
      <c r="A16379" t="s">
        <v>6178</v>
      </c>
    </row>
    <row r="16380" spans="1:1" x14ac:dyDescent="0.25">
      <c r="A16380" t="s">
        <v>17</v>
      </c>
    </row>
    <row r="16381" spans="1:1" x14ac:dyDescent="0.25">
      <c r="A16381" t="s">
        <v>3063</v>
      </c>
    </row>
    <row r="16382" spans="1:1" x14ac:dyDescent="0.25">
      <c r="A16382" t="s">
        <v>19</v>
      </c>
    </row>
    <row r="16383" spans="1:1" x14ac:dyDescent="0.25">
      <c r="A16383" t="s">
        <v>6179</v>
      </c>
    </row>
    <row r="16384" spans="1:1" x14ac:dyDescent="0.25">
      <c r="A16384" t="s">
        <v>53</v>
      </c>
    </row>
    <row r="16385" spans="1:5" x14ac:dyDescent="0.25">
      <c r="A16385" t="s">
        <v>551</v>
      </c>
    </row>
    <row r="16386" spans="1:5" x14ac:dyDescent="0.25">
      <c r="A16386" t="s">
        <v>6180</v>
      </c>
    </row>
    <row r="16387" spans="1:5" x14ac:dyDescent="0.25">
      <c r="A16387" t="s">
        <v>6181</v>
      </c>
    </row>
    <row r="16388" spans="1:5" x14ac:dyDescent="0.25">
      <c r="A16388" t="s">
        <v>56</v>
      </c>
    </row>
    <row r="16389" spans="1:5" x14ac:dyDescent="0.25">
      <c r="A16389" t="s">
        <v>6182</v>
      </c>
    </row>
    <row r="16390" spans="1:5" x14ac:dyDescent="0.25">
      <c r="A16390" t="s">
        <v>1</v>
      </c>
    </row>
    <row r="16391" spans="1:5" x14ac:dyDescent="0.25">
      <c r="A16391" t="s">
        <v>6183</v>
      </c>
      <c r="E16391" t="str">
        <f>A16391&amp;","&amp;A16392&amp;","&amp;A16393&amp;","&amp;A16394&amp;","&amp;A16395&amp;","&amp;A16396&amp;","&amp;A16397&amp;","&amp;A16398&amp;","&amp;A16399&amp;","&amp;A16400&amp;","&amp;A16401&amp;","&amp;A16402&amp;","&amp;A16403&amp;","&amp;A16404&amp;","&amp;A16405&amp;","&amp;A16406&amp;","&amp;A16407&amp;","&amp;A16408&amp;","&amp;A16409&amp;","&amp;A16410&amp;","&amp;A16411&amp;","&amp;A16412&amp;","&amp;A16413&amp;","&amp;A16414&amp;","&amp;A16415</f>
        <v>[MUSHARNA],Name = Musharna,Types = ELECTRIC,BUG,BaseStats = 116,55,85,29,107,95,GenderRatio = Female50Percent,GrowthRate = Fast,BaseExp = 170,EVs = HP,2,CatchRate = 75,Happiness = 70,Abilities = FOREWARN,SYNCHRONIZE,HiddenAbilities = TELEPATHY,Moves = 1,PSYCHICTERRAIN,1,IMPRISON,1,MOONLIGHT,1,MAGICCOAT,1,ZENHEADBUTT,1,CALMMIND,1,YAWN,1,PSYCHIC,1,MOONBLAST,1,DREAMEATER,1,FUTURESIGHT,1,WONDERROOM,1,STOREDPOWER,1,DEFENSECURL,1,HYPNOSIS,1,PSYBEAM,TutorMoves = AFTERYOU,ALLYSWITCH,AMNESIA,ATTRACT,CALMMIND,CHARGEBEAM,CONFIDE,DAZZLINGGLEAM,DOUBLETEAM,DREAMEATER,ENDURE,ENERGYBALL,EXPANDINGFORCE,FACADE,FRUSTRATION,FUTURESIGHT,GIGAIMPACT,GRAVITY,GUARDSWAP,GYROBALL,HEALBELL,HELPINGHAND,HIDDENPOWER,HYPERBEAM,IMPRISON,LIGHTSCREEN,MAGICCOAT,MISTYEXPLOSION,PAINSPLIT,POWERSWAP,PROTECT,PSYCHIC,PSYCHICTERRAIN,PSYCHUP,PSYSHOCK,RAINDANCE,REFLECT,REST,RETURN,ROCKSLIDE,ROCKTOMB,ROUND,SAFEGUARD,SHADOWBALL,SHOCKWAVE,SIGNALBEAM,SKILLSWAP,SLEEPTALK,SNORE,STOREDPOWER,SUBSTITUTE,SWAGGER,SWIFT,TELEKINESIS,THUNDERWAVE,TORMENT,TOXIC,TRICK,TRICKROOM,WONDERROOM,WORRYSEED,ZENHEADBUTT,EggGroups = Field,HatchSteps = 2560,Height = 1.1,Weight = 60.5,Color = Blue,Shape = Bipedal,Category = ERR0R,Pokedex = This Pokemon is reaching terminal failure and its hard drive is now regularly crashing due to a virus infection.,Generation = 5,#-------------------------------,[SHUPPET]</v>
      </c>
    </row>
    <row r="16392" spans="1:5" x14ac:dyDescent="0.25">
      <c r="A16392" t="s">
        <v>6184</v>
      </c>
    </row>
    <row r="16393" spans="1:5" x14ac:dyDescent="0.25">
      <c r="A16393" t="s">
        <v>6185</v>
      </c>
    </row>
    <row r="16394" spans="1:5" x14ac:dyDescent="0.25">
      <c r="A16394" t="s">
        <v>6186</v>
      </c>
    </row>
    <row r="16395" spans="1:5" x14ac:dyDescent="0.25">
      <c r="A16395" t="s">
        <v>6</v>
      </c>
    </row>
    <row r="16396" spans="1:5" x14ac:dyDescent="0.25">
      <c r="A16396" t="s">
        <v>503</v>
      </c>
    </row>
    <row r="16397" spans="1:5" x14ac:dyDescent="0.25">
      <c r="A16397" t="s">
        <v>1158</v>
      </c>
    </row>
    <row r="16398" spans="1:5" x14ac:dyDescent="0.25">
      <c r="A16398" t="s">
        <v>275</v>
      </c>
    </row>
    <row r="16399" spans="1:5" x14ac:dyDescent="0.25">
      <c r="A16399" t="s">
        <v>2361</v>
      </c>
    </row>
    <row r="16400" spans="1:5" x14ac:dyDescent="0.25">
      <c r="A16400" t="s">
        <v>11</v>
      </c>
    </row>
    <row r="16401" spans="1:5" x14ac:dyDescent="0.25">
      <c r="A16401" t="s">
        <v>6175</v>
      </c>
    </row>
    <row r="16402" spans="1:5" x14ac:dyDescent="0.25">
      <c r="A16402" t="s">
        <v>4360</v>
      </c>
    </row>
    <row r="16403" spans="1:5" x14ac:dyDescent="0.25">
      <c r="A16403" t="s">
        <v>6187</v>
      </c>
    </row>
    <row r="16404" spans="1:5" x14ac:dyDescent="0.25">
      <c r="A16404" t="s">
        <v>6188</v>
      </c>
    </row>
    <row r="16405" spans="1:5" x14ac:dyDescent="0.25">
      <c r="A16405" t="s">
        <v>367</v>
      </c>
    </row>
    <row r="16406" spans="1:5" x14ac:dyDescent="0.25">
      <c r="A16406" t="s">
        <v>3063</v>
      </c>
    </row>
    <row r="16407" spans="1:5" x14ac:dyDescent="0.25">
      <c r="A16407" t="s">
        <v>195</v>
      </c>
    </row>
    <row r="16408" spans="1:5" x14ac:dyDescent="0.25">
      <c r="A16408" t="s">
        <v>1788</v>
      </c>
    </row>
    <row r="16409" spans="1:5" x14ac:dyDescent="0.25">
      <c r="A16409" t="s">
        <v>53</v>
      </c>
    </row>
    <row r="16410" spans="1:5" x14ac:dyDescent="0.25">
      <c r="A16410" t="s">
        <v>369</v>
      </c>
    </row>
    <row r="16411" spans="1:5" x14ac:dyDescent="0.25">
      <c r="A16411" t="s">
        <v>6189</v>
      </c>
    </row>
    <row r="16412" spans="1:5" x14ac:dyDescent="0.25">
      <c r="A16412" t="s">
        <v>6190</v>
      </c>
    </row>
    <row r="16413" spans="1:5" x14ac:dyDescent="0.25">
      <c r="A16413" t="s">
        <v>56</v>
      </c>
    </row>
    <row r="16414" spans="1:5" x14ac:dyDescent="0.25">
      <c r="A16414" t="s">
        <v>1</v>
      </c>
    </row>
    <row r="16415" spans="1:5" x14ac:dyDescent="0.25">
      <c r="A16415" t="s">
        <v>6191</v>
      </c>
      <c r="E16415" t="str">
        <f>A16415&amp;","&amp;A16416&amp;","&amp;A16417&amp;","&amp;A16418&amp;","&amp;A16419&amp;","&amp;A16420&amp;","&amp;A16421&amp;","&amp;A16422&amp;","&amp;A16423&amp;","&amp;A16424&amp;","&amp;A16425&amp;","&amp;A16426&amp;","&amp;A16427&amp;","&amp;A16428&amp;","&amp;A16429&amp;","&amp;A16430&amp;","&amp;A16431&amp;","&amp;A16432&amp;","&amp;A16433&amp;","&amp;A16434&amp;","&amp;A16435&amp;","&amp;A16436&amp;","&amp;A16437&amp;","&amp;A16438&amp;","&amp;A16439</f>
        <v>[SHUPPET],Name = Shuppet,Types = FAIRY,DARK,BaseStats = 44,75,35,65,43,33,GenderRatio = Female50Percent,GrowthRate = Fast,BaseExp = 59,EVs = ATTACK,1,CatchRate = 225,Happiness = 35,Abilities = SIMPLE,INFILTRATOR,HiddenAbilities = PRANKSTER,Moves = 1,BACKSTABBING,4,LEER,7,FEINT,10,TALKSMACK,13,DOUBLETEAM,16,BEWITCH,19,TRICK,22,COVET,26,SINFULSMITE,30,CHANGELINGS,34,SPIRITBREAK,38,EMBARGO,42,SUCKERPUNCH,46,SNATCH,50,PLAYROUGH,54,WICKEDSTRIKE,TutorMoves = ALLYSWITCH,ATTRACT,CALMMIND,CHARGEBEAM,CONFIDE,DARKPULSE,DAZZLINGGLEAM,DOUBLETEAM,DREAMEATER,EMBARGO,ENDURE,FACADE,FOULPLAY,FRUSTRATION,GUNKSHOT,HIDDENPOWER,ICYWIND,KNOCKOFF,MAGICCOAT,MAGICROOM,PAINSPLIT,PAYBACK,PROTECT,PSYCHIC,PSYCHUP,RAINDANCE,REST,RETURN,ROLEPLAY,ROUND,SHADOWBALL,SHOCKWAVE,SKILLSWAP,SLEEPTALK,SNATCH,SNORE,SPITE,SUBSTITUTE,SUNNYDAY,SWAGGER,TAUNT,TELEKINESIS,THIEF,THUNDER,THUNDERBOLT,THUNDERWAVE,TORMENT,TOXIC,TRICK,TRICKROOM,WILLOWISP,EggMoves = CHEAPSHOT,CHARM,CAPTIVATE,DISABLE,IMPRISON,BEATUP,SHADOWSNEAK,CONFUSERAY,TRICK,FOULPLAY,EXECUTION,EggGroups = Amorphous,HatchSteps = 6400,Height = 0.6,Weight = 2.3,Color = Black,Shape = Head,Habitat = Urban,Category = Jester,Pokedex = It loves vengeful emotions and hangs in rows under the eaves of houses where vengeful people live.,Generation = 3</v>
      </c>
    </row>
    <row r="16416" spans="1:5" x14ac:dyDescent="0.25">
      <c r="A16416" t="s">
        <v>6192</v>
      </c>
    </row>
    <row r="16417" spans="1:1" x14ac:dyDescent="0.25">
      <c r="A16417" t="s">
        <v>4523</v>
      </c>
    </row>
    <row r="16418" spans="1:1" x14ac:dyDescent="0.25">
      <c r="A16418" t="s">
        <v>6193</v>
      </c>
    </row>
    <row r="16419" spans="1:1" x14ac:dyDescent="0.25">
      <c r="A16419" t="s">
        <v>6</v>
      </c>
    </row>
    <row r="16420" spans="1:1" x14ac:dyDescent="0.25">
      <c r="A16420" t="s">
        <v>503</v>
      </c>
    </row>
    <row r="16421" spans="1:1" x14ac:dyDescent="0.25">
      <c r="A16421" t="s">
        <v>445</v>
      </c>
    </row>
    <row r="16422" spans="1:1" x14ac:dyDescent="0.25">
      <c r="A16422" t="s">
        <v>145</v>
      </c>
    </row>
    <row r="16423" spans="1:1" x14ac:dyDescent="0.25">
      <c r="A16423" t="s">
        <v>176</v>
      </c>
    </row>
    <row r="16424" spans="1:1" x14ac:dyDescent="0.25">
      <c r="A16424" t="s">
        <v>1380</v>
      </c>
    </row>
    <row r="16425" spans="1:1" x14ac:dyDescent="0.25">
      <c r="A16425" t="s">
        <v>6194</v>
      </c>
    </row>
    <row r="16426" spans="1:1" x14ac:dyDescent="0.25">
      <c r="A16426" t="s">
        <v>1537</v>
      </c>
    </row>
    <row r="16427" spans="1:1" x14ac:dyDescent="0.25">
      <c r="A16427" t="s">
        <v>6195</v>
      </c>
    </row>
    <row r="16428" spans="1:1" x14ac:dyDescent="0.25">
      <c r="A16428" t="s">
        <v>6196</v>
      </c>
    </row>
    <row r="16429" spans="1:1" x14ac:dyDescent="0.25">
      <c r="A16429" t="s">
        <v>6197</v>
      </c>
    </row>
    <row r="16430" spans="1:1" x14ac:dyDescent="0.25">
      <c r="A16430" t="s">
        <v>17</v>
      </c>
    </row>
    <row r="16431" spans="1:1" x14ac:dyDescent="0.25">
      <c r="A16431" t="s">
        <v>3291</v>
      </c>
    </row>
    <row r="16432" spans="1:1" x14ac:dyDescent="0.25">
      <c r="A16432" t="s">
        <v>19</v>
      </c>
    </row>
    <row r="16433" spans="1:5" x14ac:dyDescent="0.25">
      <c r="A16433" t="s">
        <v>3932</v>
      </c>
    </row>
    <row r="16434" spans="1:5" x14ac:dyDescent="0.25">
      <c r="A16434" t="s">
        <v>398</v>
      </c>
    </row>
    <row r="16435" spans="1:5" x14ac:dyDescent="0.25">
      <c r="A16435" t="s">
        <v>22</v>
      </c>
    </row>
    <row r="16436" spans="1:5" x14ac:dyDescent="0.25">
      <c r="A16436" t="s">
        <v>2625</v>
      </c>
    </row>
    <row r="16437" spans="1:5" x14ac:dyDescent="0.25">
      <c r="A16437" t="s">
        <v>6198</v>
      </c>
    </row>
    <row r="16438" spans="1:5" x14ac:dyDescent="0.25">
      <c r="A16438" t="s">
        <v>6199</v>
      </c>
    </row>
    <row r="16439" spans="1:5" x14ac:dyDescent="0.25">
      <c r="A16439" t="s">
        <v>269</v>
      </c>
    </row>
    <row r="16440" spans="1:5" x14ac:dyDescent="0.25">
      <c r="A16440" t="s">
        <v>1261</v>
      </c>
    </row>
    <row r="16441" spans="1:5" x14ac:dyDescent="0.25">
      <c r="A16441" t="s">
        <v>6200</v>
      </c>
    </row>
    <row r="16442" spans="1:5" x14ac:dyDescent="0.25">
      <c r="A16442" t="s">
        <v>1</v>
      </c>
    </row>
    <row r="16443" spans="1:5" x14ac:dyDescent="0.25">
      <c r="A16443" t="s">
        <v>6201</v>
      </c>
      <c r="E16443" t="str">
        <f>A16443&amp;","&amp;A16444&amp;","&amp;A16445&amp;","&amp;A16446&amp;","&amp;A16447&amp;","&amp;A16448&amp;","&amp;A16449&amp;","&amp;A16450&amp;","&amp;A16451&amp;","&amp;A16452&amp;","&amp;A16453&amp;","&amp;A16454&amp;","&amp;A16455&amp;","&amp;A16456&amp;","&amp;A16457&amp;","&amp;A16458&amp;","&amp;A16459&amp;","&amp;A16460&amp;","&amp;A16461&amp;","&amp;A16462&amp;","&amp;A16463&amp;","&amp;A16464&amp;","&amp;A16465&amp;","&amp;A16466&amp;","&amp;A16467</f>
        <v>[BANETTE],Name = Banette,Types = FAIRY,DARK,BaseStats = 64,120,55,105,48,63,GenderRatio = Female50Percent,GrowthRate = Fast,BaseExp = 159,EVs = ATTACK,2,CatchRate = 45,Happiness = 35,Abilities = SIMPLE,INFILTRATOR,HiddenAbilities = PRANKSTER,Moves = 1,BACKSTABBING,4,LEER,7,FEINT,10,TALKSMACK,13,DOUBLETEAM,16,BEWITCH,19,TRICK,22,COVET,26,SINFULSMITE,30,CHANGELINGS,34,SPIRITBREAK,38,EMBARGO,42,SUCKERPUNCH,46,SNATCH,50,PLAYROUGH,54,WICKEDSTRIKE,TutorMoves = ALLYSWITCH,ATTRACT,CALMMIND,CHARGEBEAM,CONFIDE,DARKPULSE,DAZZLINGGLEAM,DOUBLETEAM,DREAMEATER,EMBARGO,ENDURE,FACADE,FLING,FOULPLAY,FRUSTRATION,GIGAIMPACT,GUNKSHOT,HIDDENPOWER,HYPERBEAM,ICYWIND,INFESTATION,KNOCKOFF,MAGICCOAT,MAGICROOM,PAINSPLIT,PAYBACK,PROTECT,PSYCHIC,PSYCHUP,RAINDANCE,REST,RETURN,ROLEPLAY,ROUND,SHADOWBALL,SHADOWCLAW,SHOCKWAVE,SKILLSWAP,SLEEPTALK,SNATCH,SNORE,SPITE,SUBSTITUTE,SUNNYDAY,SWAGGER,TAUNT,TELEKINESIS,THIEF,THROATCHOP,THUNDER,THUNDERBOLT,THUNDERWAVE,TORMENT,TOXIC,TRICK,TRICKROOM,WILLOWISP,EggGroups = Amorphous,HatchSteps = 6400,Height = 1.1,Weight = 12.5,Color = Purple,Shape = BipedalTail,Habitat = Urban,Category = Jester,Pokedex = This Pokemon is used to produce entertainment for entitled royalty. It secretly harbours a deep and seething hatred for the court that it performs though.,Generation = 3,WildItemUncommon = SPELLTAG</v>
      </c>
    </row>
    <row r="16444" spans="1:5" x14ac:dyDescent="0.25">
      <c r="A16444" t="s">
        <v>6202</v>
      </c>
    </row>
    <row r="16445" spans="1:5" x14ac:dyDescent="0.25">
      <c r="A16445" t="s">
        <v>4523</v>
      </c>
    </row>
    <row r="16446" spans="1:5" x14ac:dyDescent="0.25">
      <c r="A16446" t="s">
        <v>6203</v>
      </c>
    </row>
    <row r="16447" spans="1:5" x14ac:dyDescent="0.25">
      <c r="A16447" t="s">
        <v>6</v>
      </c>
    </row>
    <row r="16448" spans="1:5" x14ac:dyDescent="0.25">
      <c r="A16448" t="s">
        <v>503</v>
      </c>
    </row>
    <row r="16449" spans="1:1" x14ac:dyDescent="0.25">
      <c r="A16449" t="s">
        <v>405</v>
      </c>
    </row>
    <row r="16450" spans="1:1" x14ac:dyDescent="0.25">
      <c r="A16450" t="s">
        <v>164</v>
      </c>
    </row>
    <row r="16451" spans="1:1" x14ac:dyDescent="0.25">
      <c r="A16451" t="s">
        <v>2233</v>
      </c>
    </row>
    <row r="16452" spans="1:1" x14ac:dyDescent="0.25">
      <c r="A16452" t="s">
        <v>1380</v>
      </c>
    </row>
    <row r="16453" spans="1:1" x14ac:dyDescent="0.25">
      <c r="A16453" t="s">
        <v>6194</v>
      </c>
    </row>
    <row r="16454" spans="1:1" x14ac:dyDescent="0.25">
      <c r="A16454" t="s">
        <v>1537</v>
      </c>
    </row>
    <row r="16455" spans="1:1" x14ac:dyDescent="0.25">
      <c r="A16455" t="s">
        <v>6195</v>
      </c>
    </row>
    <row r="16456" spans="1:1" x14ac:dyDescent="0.25">
      <c r="A16456" t="s">
        <v>6204</v>
      </c>
    </row>
    <row r="16457" spans="1:1" x14ac:dyDescent="0.25">
      <c r="A16457" t="s">
        <v>17</v>
      </c>
    </row>
    <row r="16458" spans="1:1" x14ac:dyDescent="0.25">
      <c r="A16458" t="s">
        <v>3291</v>
      </c>
    </row>
    <row r="16459" spans="1:1" x14ac:dyDescent="0.25">
      <c r="A16459" t="s">
        <v>195</v>
      </c>
    </row>
    <row r="16460" spans="1:1" x14ac:dyDescent="0.25">
      <c r="A16460" t="s">
        <v>550</v>
      </c>
    </row>
    <row r="16461" spans="1:1" x14ac:dyDescent="0.25">
      <c r="A16461" t="s">
        <v>185</v>
      </c>
    </row>
    <row r="16462" spans="1:1" x14ac:dyDescent="0.25">
      <c r="A16462" t="s">
        <v>112</v>
      </c>
    </row>
    <row r="16463" spans="1:1" x14ac:dyDescent="0.25">
      <c r="A16463" t="s">
        <v>2625</v>
      </c>
    </row>
    <row r="16464" spans="1:1" x14ac:dyDescent="0.25">
      <c r="A16464" t="s">
        <v>6198</v>
      </c>
    </row>
    <row r="16465" spans="1:5" x14ac:dyDescent="0.25">
      <c r="A16465" t="s">
        <v>6205</v>
      </c>
    </row>
    <row r="16466" spans="1:5" x14ac:dyDescent="0.25">
      <c r="A16466" t="s">
        <v>269</v>
      </c>
    </row>
    <row r="16467" spans="1:5" x14ac:dyDescent="0.25">
      <c r="A16467" t="s">
        <v>1261</v>
      </c>
    </row>
    <row r="16468" spans="1:5" x14ac:dyDescent="0.25">
      <c r="A16468" t="s">
        <v>1</v>
      </c>
    </row>
    <row r="16469" spans="1:5" x14ac:dyDescent="0.25">
      <c r="A16469" t="s">
        <v>6206</v>
      </c>
      <c r="E16469" t="str">
        <f>A16469&amp;","&amp;A16470&amp;","&amp;A16471&amp;","&amp;A16472&amp;","&amp;A16473&amp;","&amp;A16474&amp;","&amp;A16475&amp;","&amp;A16476&amp;","&amp;A16477&amp;","&amp;A16478&amp;","&amp;A16479&amp;","&amp;A16480&amp;","&amp;A16481&amp;","&amp;A16482&amp;","&amp;A16483&amp;","&amp;A16484&amp;","&amp;A16485&amp;","&amp;A16486&amp;","&amp;A16487&amp;","&amp;A16488&amp;","&amp;A16489&amp;","&amp;A16490&amp;","&amp;A16491&amp;","&amp;A16492&amp;","&amp;A16493</f>
        <v>[STONJOURNER],Name = Stonjourner,Types = ELECTRIC,SOUND,BaseStats = 100,125,135,70,20,20,GenderRatio = Female50Percent,GrowthRate = Slow,BaseExp = 165,EVs = DEFENSE,2,CatchRate = 60,Happiness = 70,Abilities = POWERSPOT,Moves = 1,ROCKTHROW,1,BLOCK,6,ROCKPOLISH,12,ROCKTOMB,18,GRAVITY,24,STOMP,30,STEALTHROCK,36,ROCKSLIDE,42,BODYSLAM,48,WIDEGUARD,54,HEAVYSLAM,60,STONEEDGE,66,MEGAKICK,TutorMoves = ASSURANCE,ATTRACT,BODYPRESS,BODYSLAM,BRUTALSWING,BULLDOZE,EARTHPOWER,EARTHQUAKE,ENDURE,FACADE,GIGAIMPACT,HEATCRASH,HEAVYSLAM,HYPERBEAM,IMPRISON,IRONDEFENSE,MEGAKICK,METEORBEAM,PROTECT,REST,ROCKBLAST,ROCKSLIDE,ROCKTOMB,ROUND,SAFEGUARD,SANDSTORM,SANDTOMB,SELFDESTRUCT,SLEEPTALK,SNORE,STEALTHROCK,STOMPINGTANTRUM,STONEEDGE,SUBSTITUTE,SUPERPOWER,WONDERROOM,EggMoves = ANCIENTPOWER,CURSE,EggGroups = Mineral,HatchSteps = 6681,Height = 2.5,Weight = 520.0,Color = Black,Shape = HeadLegs,Category = Stereo,Pokedex = It is constantly playing music from its loud speakers. It can be very obnoxious and disruptive for this reason.,Generation = 8,#-------------------------------,[LAPRAS2]</v>
      </c>
    </row>
    <row r="16470" spans="1:5" x14ac:dyDescent="0.25">
      <c r="A16470" t="s">
        <v>6207</v>
      </c>
    </row>
    <row r="16471" spans="1:5" x14ac:dyDescent="0.25">
      <c r="A16471" t="s">
        <v>6208</v>
      </c>
    </row>
    <row r="16472" spans="1:5" x14ac:dyDescent="0.25">
      <c r="A16472" t="s">
        <v>6209</v>
      </c>
    </row>
    <row r="16473" spans="1:5" x14ac:dyDescent="0.25">
      <c r="A16473" t="s">
        <v>6</v>
      </c>
    </row>
    <row r="16474" spans="1:5" x14ac:dyDescent="0.25">
      <c r="A16474" t="s">
        <v>175</v>
      </c>
    </row>
    <row r="16475" spans="1:5" x14ac:dyDescent="0.25">
      <c r="A16475" t="s">
        <v>332</v>
      </c>
    </row>
    <row r="16476" spans="1:5" x14ac:dyDescent="0.25">
      <c r="A16476" t="s">
        <v>218</v>
      </c>
    </row>
    <row r="16477" spans="1:5" x14ac:dyDescent="0.25">
      <c r="A16477" t="s">
        <v>2466</v>
      </c>
    </row>
    <row r="16478" spans="1:5" x14ac:dyDescent="0.25">
      <c r="A16478" t="s">
        <v>11</v>
      </c>
    </row>
    <row r="16479" spans="1:5" x14ac:dyDescent="0.25">
      <c r="A16479" t="s">
        <v>6210</v>
      </c>
    </row>
    <row r="16480" spans="1:5" x14ac:dyDescent="0.25">
      <c r="A16480" t="s">
        <v>6211</v>
      </c>
    </row>
    <row r="16481" spans="1:5" x14ac:dyDescent="0.25">
      <c r="A16481" t="s">
        <v>6212</v>
      </c>
    </row>
    <row r="16482" spans="1:5" x14ac:dyDescent="0.25">
      <c r="A16482" t="s">
        <v>6213</v>
      </c>
    </row>
    <row r="16483" spans="1:5" x14ac:dyDescent="0.25">
      <c r="A16483" t="s">
        <v>182</v>
      </c>
    </row>
    <row r="16484" spans="1:5" x14ac:dyDescent="0.25">
      <c r="A16484" t="s">
        <v>4832</v>
      </c>
    </row>
    <row r="16485" spans="1:5" x14ac:dyDescent="0.25">
      <c r="A16485" t="s">
        <v>1928</v>
      </c>
    </row>
    <row r="16486" spans="1:5" x14ac:dyDescent="0.25">
      <c r="A16486" t="s">
        <v>6214</v>
      </c>
    </row>
    <row r="16487" spans="1:5" x14ac:dyDescent="0.25">
      <c r="A16487" t="s">
        <v>398</v>
      </c>
    </row>
    <row r="16488" spans="1:5" x14ac:dyDescent="0.25">
      <c r="A16488" t="s">
        <v>128</v>
      </c>
    </row>
    <row r="16489" spans="1:5" x14ac:dyDescent="0.25">
      <c r="A16489" t="s">
        <v>6215</v>
      </c>
    </row>
    <row r="16490" spans="1:5" x14ac:dyDescent="0.25">
      <c r="A16490" t="s">
        <v>6216</v>
      </c>
    </row>
    <row r="16491" spans="1:5" x14ac:dyDescent="0.25">
      <c r="A16491" t="s">
        <v>2386</v>
      </c>
    </row>
    <row r="16492" spans="1:5" x14ac:dyDescent="0.25">
      <c r="A16492" t="s">
        <v>1</v>
      </c>
    </row>
    <row r="16493" spans="1:5" x14ac:dyDescent="0.25">
      <c r="A16493" t="s">
        <v>6217</v>
      </c>
      <c r="E16493" t="str">
        <f>A16493&amp;","&amp;A16494&amp;","&amp;A16495&amp;","&amp;A16496&amp;","&amp;A16497&amp;","&amp;A16498&amp;","&amp;A16499&amp;","&amp;A16500&amp;","&amp;A16501&amp;","&amp;A16502&amp;","&amp;A16503&amp;","&amp;A16504&amp;","&amp;A16505&amp;","&amp;A16506&amp;","&amp;A16507&amp;","&amp;A16508&amp;","&amp;A16509&amp;","&amp;A16510&amp;","&amp;A16511&amp;","&amp;A16512&amp;","&amp;A16513&amp;","&amp;A16514&amp;","&amp;A16515&amp;","&amp;A16516&amp;","&amp;A16517</f>
        <v>[LAPRAS2],Name = T.Lapras,Types = GROUND,DRAGON,BaseStats = 130,85,80,60,85,95,GenderRatio = Female50Percent,GrowthRate = Slow,BaseExp = 187,EVs = HP,2,CatchRate = 45,Happiness = 70,Abilities = WATERABSORB,WATERCOMPACTION,HiddenAbilities = HYDRATION,Moves = 1,GROWL,1,WATERGUN,5,SING,10,MIST,15,LIFEDEW,20,ICESHARD,25,CONFUSERAY,30,WATERPULSE,35,BRINE,40,BODYSLAM,45,ICEBEAM,50,RAINDANCE,55,HYDROPUMP,60,PERISHSONG,65,SHEERCOLD,TutorMoves = WATERWHIP,ATTRACT,AVALANCHE,BLIZZARD,BLOCK,BODYPRESS,BODYSLAM,BRINE,BULLDOZE,CHARM,CONFIDE,SUBMERGE,DOUBLETEAM,DRAGONDANCE,DRACOSURGE,DREAMEATER,GOLDRUSH,ECHOEDVOICE,ENDURE,FACADE,FROSTBREATH,FRUSTRATION,FUTURESIGHT,GIGAIMPACT,HAIL,HEALBELL,HELPINGHAND,HIDDENPOWER,HYDROPUMP,HYPERBEAM,HYPERVOICE,ICEBEAM,ICYWIND,IRONHEAD,LIQUIDATION,MEGAHORN,OUTRAGE,PROTECT,PSYCHIC,RAINDANCE,REFLECT,REST,RETURN,ROAR,ROCKSMASH,ROUND,SAFEGUARD,SHOCKWAVE,SIGNALBEAM,SLEEPTALK,SMARTSTRIKE,SNORE,SOLARBEAM,BRUTEFORCE,SUBSTITUTE,TIDALWAVE,SWAGGER,THUNDER,THUNDERBOLT,TOXIC,CASCADE,WATERPULSE,WEATHERBALL,WHIRLPOOL,ZENHEADBUTT,EggMoves = TICKLE,CURSE,HORNDRILL,ANCIENTPOWER,FISSURE,FREEZEDRY,SPARKLINGARIA,EggGroups = Monster,Water1,HatchSteps = 10455,Height = 2.5,Weight = 220.0,Color = Brown,Shape = Finned,Category = Wanderer,Pokedex = This Pokemon has existed since prehistoric times, and has stood the test of time. It towers over other Pokemon as it lumbers through the savannah at its own pace.,Generation = 1,WildItemCommon = MYSTICWATER</v>
      </c>
    </row>
    <row r="16494" spans="1:5" x14ac:dyDescent="0.25">
      <c r="A16494" t="s">
        <v>6218</v>
      </c>
    </row>
    <row r="16495" spans="1:5" x14ac:dyDescent="0.25">
      <c r="A16495" t="s">
        <v>4053</v>
      </c>
    </row>
    <row r="16496" spans="1:5" x14ac:dyDescent="0.25">
      <c r="A16496" t="s">
        <v>2993</v>
      </c>
    </row>
    <row r="16497" spans="1:1" x14ac:dyDescent="0.25">
      <c r="A16497" t="s">
        <v>6</v>
      </c>
    </row>
    <row r="16498" spans="1:1" x14ac:dyDescent="0.25">
      <c r="A16498" t="s">
        <v>175</v>
      </c>
    </row>
    <row r="16499" spans="1:1" x14ac:dyDescent="0.25">
      <c r="A16499" t="s">
        <v>438</v>
      </c>
    </row>
    <row r="16500" spans="1:1" x14ac:dyDescent="0.25">
      <c r="A16500" t="s">
        <v>275</v>
      </c>
    </row>
    <row r="16501" spans="1:1" x14ac:dyDescent="0.25">
      <c r="A16501" t="s">
        <v>2233</v>
      </c>
    </row>
    <row r="16502" spans="1:1" x14ac:dyDescent="0.25">
      <c r="A16502" t="s">
        <v>11</v>
      </c>
    </row>
    <row r="16503" spans="1:1" x14ac:dyDescent="0.25">
      <c r="A16503" t="s">
        <v>2994</v>
      </c>
    </row>
    <row r="16504" spans="1:1" x14ac:dyDescent="0.25">
      <c r="A16504" t="s">
        <v>2995</v>
      </c>
    </row>
    <row r="16505" spans="1:1" x14ac:dyDescent="0.25">
      <c r="A16505" t="s">
        <v>2996</v>
      </c>
    </row>
    <row r="16506" spans="1:1" x14ac:dyDescent="0.25">
      <c r="A16506" t="s">
        <v>2997</v>
      </c>
    </row>
    <row r="16507" spans="1:1" x14ac:dyDescent="0.25">
      <c r="A16507" t="s">
        <v>2998</v>
      </c>
    </row>
    <row r="16508" spans="1:1" x14ac:dyDescent="0.25">
      <c r="A16508" t="s">
        <v>2999</v>
      </c>
    </row>
    <row r="16509" spans="1:1" x14ac:dyDescent="0.25">
      <c r="A16509" t="s">
        <v>264</v>
      </c>
    </row>
    <row r="16510" spans="1:1" x14ac:dyDescent="0.25">
      <c r="A16510" t="s">
        <v>1928</v>
      </c>
    </row>
    <row r="16511" spans="1:1" x14ac:dyDescent="0.25">
      <c r="A16511" t="s">
        <v>2986</v>
      </c>
    </row>
    <row r="16512" spans="1:1" x14ac:dyDescent="0.25">
      <c r="A16512" t="s">
        <v>155</v>
      </c>
    </row>
    <row r="16513" spans="1:5" x14ac:dyDescent="0.25">
      <c r="A16513" t="s">
        <v>266</v>
      </c>
    </row>
    <row r="16514" spans="1:5" x14ac:dyDescent="0.25">
      <c r="A16514" t="s">
        <v>6219</v>
      </c>
    </row>
    <row r="16515" spans="1:5" x14ac:dyDescent="0.25">
      <c r="A16515" t="s">
        <v>6220</v>
      </c>
    </row>
    <row r="16516" spans="1:5" x14ac:dyDescent="0.25">
      <c r="A16516" t="s">
        <v>25</v>
      </c>
    </row>
    <row r="16517" spans="1:5" x14ac:dyDescent="0.25">
      <c r="A16517" t="s">
        <v>3002</v>
      </c>
    </row>
    <row r="16518" spans="1:5" x14ac:dyDescent="0.25">
      <c r="A16518" t="s">
        <v>3003</v>
      </c>
    </row>
    <row r="16519" spans="1:5" x14ac:dyDescent="0.25">
      <c r="A16519" t="s">
        <v>3004</v>
      </c>
    </row>
    <row r="16520" spans="1:5" x14ac:dyDescent="0.25">
      <c r="A16520" t="s">
        <v>1</v>
      </c>
    </row>
    <row r="16521" spans="1:5" x14ac:dyDescent="0.25">
      <c r="A16521" t="s">
        <v>6221</v>
      </c>
      <c r="E16521" t="str">
        <f>A16521&amp;","&amp;A16522&amp;","&amp;A16523&amp;","&amp;A16524&amp;","&amp;A16525&amp;","&amp;A16526&amp;","&amp;A16527&amp;","&amp;A16528&amp;","&amp;A16529&amp;","&amp;A16530&amp;","&amp;A16531&amp;","&amp;A16532&amp;","&amp;A16533&amp;","&amp;A16534&amp;","&amp;A16535&amp;","&amp;A16536&amp;","&amp;A16537&amp;","&amp;A16538&amp;","&amp;A16539&amp;","&amp;A16540&amp;","&amp;A16541&amp;","&amp;A16542&amp;","&amp;A16543&amp;","&amp;A16544&amp;","&amp;A16545</f>
        <v>[WOOLOO2],Name = T.Wooloo,Types = GRASS,BaseStats = 42,40,55,48,40,45,GenderRatio = Female50Percent,GrowthRate = Medium,BaseExp = 122,EVs = DEFENSE,1,CatchRate = 255,Happiness = 70,Abilities = FLUFFY,RUNAWAY,HiddenAbilities = BULLETPROOF,Moves = 1,TACKLE,1,GROWL,4,DEFENSECURL,8,COPYCAT,12,GUARDSPLIT,16,DOUBLEKICK,21,HEADBUTT,25,TAKEDOWN,28,GUARDSWAP,32,REVERSAL,36,COTTONGUARD,40,DOUBLEEDGE,TutorMoves = AGILITY,ATTRACT,ELECTROBALL,ENDURE,FACADE,GRASSYGLIDE,GUARDSWAP,PAYBACK,PROTECT,REST,REVERSAL,ROUND,SLEEPTALK,SNORE,SUBSTITUTE,THUNDERWAVE,WILDCHARGE,EggMoves = STOMP,SWAGGER,COUNTER,EggGroups = Field,HatchSteps = 4111,Height = 0.6,Weight = 6.0,Color = Green,Shape = Quadruped,Category = Berry Bush,Pokedex = They are regularly farmed as the bushes on these Pokemon are constantly bearing berries and fruits.,Generation = 8,Evolutions = DUBWOOL2,Level,24</v>
      </c>
    </row>
    <row r="16522" spans="1:5" x14ac:dyDescent="0.25">
      <c r="A16522" t="s">
        <v>6222</v>
      </c>
    </row>
    <row r="16523" spans="1:5" x14ac:dyDescent="0.25">
      <c r="A16523" t="s">
        <v>4116</v>
      </c>
    </row>
    <row r="16524" spans="1:5" x14ac:dyDescent="0.25">
      <c r="A16524" t="s">
        <v>6223</v>
      </c>
    </row>
    <row r="16525" spans="1:5" x14ac:dyDescent="0.25">
      <c r="A16525" t="s">
        <v>6</v>
      </c>
    </row>
    <row r="16526" spans="1:5" x14ac:dyDescent="0.25">
      <c r="A16526" t="s">
        <v>7</v>
      </c>
    </row>
    <row r="16527" spans="1:5" x14ac:dyDescent="0.25">
      <c r="A16527" t="s">
        <v>3530</v>
      </c>
    </row>
    <row r="16528" spans="1:5" x14ac:dyDescent="0.25">
      <c r="A16528" t="s">
        <v>203</v>
      </c>
    </row>
    <row r="16529" spans="1:1" x14ac:dyDescent="0.25">
      <c r="A16529" t="s">
        <v>146</v>
      </c>
    </row>
    <row r="16530" spans="1:1" x14ac:dyDescent="0.25">
      <c r="A16530" t="s">
        <v>11</v>
      </c>
    </row>
    <row r="16531" spans="1:1" x14ac:dyDescent="0.25">
      <c r="A16531" t="s">
        <v>6224</v>
      </c>
    </row>
    <row r="16532" spans="1:1" x14ac:dyDescent="0.25">
      <c r="A16532" t="s">
        <v>4980</v>
      </c>
    </row>
    <row r="16533" spans="1:1" x14ac:dyDescent="0.25">
      <c r="A16533" t="s">
        <v>6225</v>
      </c>
    </row>
    <row r="16534" spans="1:1" x14ac:dyDescent="0.25">
      <c r="A16534" t="s">
        <v>6226</v>
      </c>
    </row>
    <row r="16535" spans="1:1" x14ac:dyDescent="0.25">
      <c r="A16535" t="s">
        <v>6227</v>
      </c>
    </row>
    <row r="16536" spans="1:1" x14ac:dyDescent="0.25">
      <c r="A16536" t="s">
        <v>367</v>
      </c>
    </row>
    <row r="16537" spans="1:1" x14ac:dyDescent="0.25">
      <c r="A16537" t="s">
        <v>2382</v>
      </c>
    </row>
    <row r="16538" spans="1:1" x14ac:dyDescent="0.25">
      <c r="A16538" t="s">
        <v>19</v>
      </c>
    </row>
    <row r="16539" spans="1:1" x14ac:dyDescent="0.25">
      <c r="A16539" t="s">
        <v>2859</v>
      </c>
    </row>
    <row r="16540" spans="1:1" x14ac:dyDescent="0.25">
      <c r="A16540" t="s">
        <v>237</v>
      </c>
    </row>
    <row r="16541" spans="1:1" x14ac:dyDescent="0.25">
      <c r="A16541" t="s">
        <v>551</v>
      </c>
    </row>
    <row r="16542" spans="1:1" x14ac:dyDescent="0.25">
      <c r="A16542" t="s">
        <v>6228</v>
      </c>
    </row>
    <row r="16543" spans="1:1" x14ac:dyDescent="0.25">
      <c r="A16543" t="s">
        <v>6229</v>
      </c>
    </row>
    <row r="16544" spans="1:1" x14ac:dyDescent="0.25">
      <c r="A16544" t="s">
        <v>2386</v>
      </c>
    </row>
    <row r="16545" spans="1:5" x14ac:dyDescent="0.25">
      <c r="A16545" t="s">
        <v>6230</v>
      </c>
    </row>
    <row r="16546" spans="1:5" x14ac:dyDescent="0.25">
      <c r="A16546" t="s">
        <v>1</v>
      </c>
    </row>
    <row r="16547" spans="1:5" x14ac:dyDescent="0.25">
      <c r="A16547" t="s">
        <v>6231</v>
      </c>
      <c r="E16547" t="str">
        <f>A16547&amp;","&amp;A16548&amp;","&amp;A16549&amp;","&amp;A16550&amp;","&amp;A16551&amp;","&amp;A16552&amp;","&amp;A16553&amp;","&amp;A16554&amp;","&amp;A16555&amp;","&amp;A16556&amp;","&amp;A16557&amp;","&amp;A16558&amp;","&amp;A16559&amp;","&amp;A16560&amp;","&amp;A16561&amp;","&amp;A16562&amp;","&amp;A16563&amp;","&amp;A16564&amp;","&amp;A16565&amp;","&amp;A16566&amp;","&amp;A16567&amp;","&amp;A16568&amp;","&amp;A16569&amp;","&amp;A16570&amp;","&amp;A16571</f>
        <v>[DUBWOOL2],Name = T.Dubwool,Types = GRASS,BaseStats = 72,80,100,88,60,90,GenderRatio = Female50Percent,GrowthRate = Medium,BaseExp = 172,EVs = DEFENSE,2,CatchRate = 127,Happiness = 70,Abilities = FLUFFY,STEADFAST,HiddenAbilities = BULLETPROOF,Moves = 1,TACKLE,1,GROWL,1,DEFENSECURL,1,COPYCAT,12,GUARDSPLIT,16,DOUBLEKICK,21,HEADBUTT,27,TAKEDOWN,32,GUARDSWAP,38,REVERSAL,44,COTTONGUARD,50,DOUBLEEDGE,56,LASTRESORT,TutorMoves = AGILITY,ATTRACT,BATONPASS,BODYPRESS,BODYSLAM,BOUNCE,ELECTROBALL,ENDURE,FACADE,GIGAIMPACT,GRASSYGLIDE,GUARDSWAP,HYPERBEAM,MEGAKICK,PAYBACK,PROTECT,REST,RETALIATE,REVERSAL,ROUND,SLEEPTALK,SNORE,SUBSTITUTE,SWORDSDANCE,THUNDERWAVE,WILDCHARGE,ZENHEADBUTT,EggGroups = Field,HatchSteps = 4111,Height = 1.3,Weight = 43.0,Color = Green,Shape = Quadruped,Category = Berry Bush,Pokedex = If a Dubwool wants to diversify the type of berries it grows, it can use its horns to ram into trees so that they can knock down berries and fruits. It then learns to grow them itself.,Generation = 8,#-------------------------------,[BIDOOF]</v>
      </c>
    </row>
    <row r="16548" spans="1:5" x14ac:dyDescent="0.25">
      <c r="A16548" t="s">
        <v>6232</v>
      </c>
    </row>
    <row r="16549" spans="1:5" x14ac:dyDescent="0.25">
      <c r="A16549" t="s">
        <v>4116</v>
      </c>
    </row>
    <row r="16550" spans="1:5" x14ac:dyDescent="0.25">
      <c r="A16550" t="s">
        <v>6233</v>
      </c>
    </row>
    <row r="16551" spans="1:5" x14ac:dyDescent="0.25">
      <c r="A16551" t="s">
        <v>6</v>
      </c>
    </row>
    <row r="16552" spans="1:5" x14ac:dyDescent="0.25">
      <c r="A16552" t="s">
        <v>7</v>
      </c>
    </row>
    <row r="16553" spans="1:5" x14ac:dyDescent="0.25">
      <c r="A16553" t="s">
        <v>30</v>
      </c>
    </row>
    <row r="16554" spans="1:5" x14ac:dyDescent="0.25">
      <c r="A16554" t="s">
        <v>218</v>
      </c>
    </row>
    <row r="16555" spans="1:5" x14ac:dyDescent="0.25">
      <c r="A16555" t="s">
        <v>2300</v>
      </c>
    </row>
    <row r="16556" spans="1:5" x14ac:dyDescent="0.25">
      <c r="A16556" t="s">
        <v>11</v>
      </c>
    </row>
    <row r="16557" spans="1:5" x14ac:dyDescent="0.25">
      <c r="A16557" t="s">
        <v>6234</v>
      </c>
    </row>
    <row r="16558" spans="1:5" x14ac:dyDescent="0.25">
      <c r="A16558" t="s">
        <v>4980</v>
      </c>
    </row>
    <row r="16559" spans="1:5" x14ac:dyDescent="0.25">
      <c r="A16559" t="s">
        <v>6235</v>
      </c>
    </row>
    <row r="16560" spans="1:5" x14ac:dyDescent="0.25">
      <c r="A16560" t="s">
        <v>6236</v>
      </c>
    </row>
    <row r="16561" spans="1:5" x14ac:dyDescent="0.25">
      <c r="A16561" t="s">
        <v>367</v>
      </c>
    </row>
    <row r="16562" spans="1:5" x14ac:dyDescent="0.25">
      <c r="A16562" t="s">
        <v>2382</v>
      </c>
    </row>
    <row r="16563" spans="1:5" x14ac:dyDescent="0.25">
      <c r="A16563" t="s">
        <v>90</v>
      </c>
    </row>
    <row r="16564" spans="1:5" x14ac:dyDescent="0.25">
      <c r="A16564" t="s">
        <v>5029</v>
      </c>
    </row>
    <row r="16565" spans="1:5" x14ac:dyDescent="0.25">
      <c r="A16565" t="s">
        <v>237</v>
      </c>
    </row>
    <row r="16566" spans="1:5" x14ac:dyDescent="0.25">
      <c r="A16566" t="s">
        <v>551</v>
      </c>
    </row>
    <row r="16567" spans="1:5" x14ac:dyDescent="0.25">
      <c r="A16567" t="s">
        <v>6228</v>
      </c>
    </row>
    <row r="16568" spans="1:5" x14ac:dyDescent="0.25">
      <c r="A16568" t="s">
        <v>6237</v>
      </c>
    </row>
    <row r="16569" spans="1:5" x14ac:dyDescent="0.25">
      <c r="A16569" t="s">
        <v>2386</v>
      </c>
    </row>
    <row r="16570" spans="1:5" x14ac:dyDescent="0.25">
      <c r="A16570" t="s">
        <v>1</v>
      </c>
    </row>
    <row r="16571" spans="1:5" x14ac:dyDescent="0.25">
      <c r="A16571" t="s">
        <v>6238</v>
      </c>
      <c r="E16571" t="str">
        <f>A16571&amp;","&amp;A16572&amp;","&amp;A16573&amp;","&amp;A16574&amp;","&amp;A16575&amp;","&amp;A16576&amp;","&amp;A16577&amp;","&amp;A16578&amp;","&amp;A16579&amp;","&amp;A16580&amp;","&amp;A16581&amp;","&amp;A16582&amp;","&amp;A16583&amp;","&amp;A16584&amp;","&amp;A16585&amp;","&amp;A16586&amp;","&amp;A16587&amp;","&amp;A16588&amp;","&amp;A16589&amp;","&amp;A16590&amp;","&amp;A16591&amp;","&amp;A16592&amp;","&amp;A16593&amp;","&amp;A16594&amp;","&amp;A16595</f>
        <v>[BIDOOF],Name = Bidoof,Types = WATER,NORMAL,BaseStats = 69,65,35,26,25,35,GenderRatio = Female50Percent,GrowthRate = Medium,BaseExp = 50,EVs = HP,1,CatchRate = 255,Happiness = 70,Abilities = SUPERLUCK,PICKUP,HiddenAbilities = SIMPLE,Moves = 1,AQUAJET,1,TACKLE,1,GROWL,5,DEFENSECURL,8,STEAMROLLER,11,HEADBUTT,14,SURGINGSTRIKES,17,THIEF,21,BITE,25,TAKEDOWN,28,BULLDOZE,32,FLIPTURN,35,SWORDSDANCE,39,CRUNCH,44,AQUATAIL,48,SUPERPOWER,53,WATERPRESSURE,TutorMoves = AQUATAIL,ATTRACT,BLIZZARD,CHARGEBEAM,CONFIDE,COVET,CUT,DIG,DOUBLETEAM,ECHOEDVOICE,ENDURE,FACADE,FRUSTRATION,GRASSKNOT,HIDDENPOWER,ICEBEAM,ICYWIND,IRONTAIL,LASTRESORT,PROTECT,RAINDANCE,REST,RETALIATE,RETURN,ROCKSMASH,ROUND,SHADOWBALL,SHOCKWAVE,SLEEPTALK,SNORE,STEALTHROCK,SUBSTITUTE,SUNNYDAY,SUPERFANG,SUPERPOWER,SWAGGER,SWIFT,SWORDSDANCE,TAUNT,THIEF,THUNDER,THUNDERBOLT,THUNDERWAVE,TOXIC,WORKUP,EggMoves = WATERWHIP,DOUBLEEDGE,CHEAPSHOT,FALSESURRENDER,JAWLOCK,SWITCHEROO,PARTINGSHOT,FAKETEARS,ROLLOUT,ROCKCLIMB,ATTACKORDER,EggGroups = Water1,Field,HatchSteps = 3840,Height = 0.5,Weight = 20.0,Color = Brown,Shape = Quadruped,Category = Platypus,Pokedex = It likes to build small structures on water using logs, tree branches, and leaves.,Generation = 4,WildItemRare = AMULETCOIN</v>
      </c>
    </row>
    <row r="16572" spans="1:5" x14ac:dyDescent="0.25">
      <c r="A16572" t="s">
        <v>6239</v>
      </c>
    </row>
    <row r="16573" spans="1:5" x14ac:dyDescent="0.25">
      <c r="A16573" t="s">
        <v>4154</v>
      </c>
    </row>
    <row r="16574" spans="1:5" x14ac:dyDescent="0.25">
      <c r="A16574" t="s">
        <v>6240</v>
      </c>
    </row>
    <row r="16575" spans="1:5" x14ac:dyDescent="0.25">
      <c r="A16575" t="s">
        <v>6</v>
      </c>
    </row>
    <row r="16576" spans="1:5" x14ac:dyDescent="0.25">
      <c r="A16576" t="s">
        <v>7</v>
      </c>
    </row>
    <row r="16577" spans="1:1" x14ac:dyDescent="0.25">
      <c r="A16577" t="s">
        <v>229</v>
      </c>
    </row>
    <row r="16578" spans="1:1" x14ac:dyDescent="0.25">
      <c r="A16578" t="s">
        <v>256</v>
      </c>
    </row>
    <row r="16579" spans="1:1" x14ac:dyDescent="0.25">
      <c r="A16579" t="s">
        <v>146</v>
      </c>
    </row>
    <row r="16580" spans="1:1" x14ac:dyDescent="0.25">
      <c r="A16580" t="s">
        <v>11</v>
      </c>
    </row>
    <row r="16581" spans="1:1" x14ac:dyDescent="0.25">
      <c r="A16581" t="s">
        <v>6241</v>
      </c>
    </row>
    <row r="16582" spans="1:1" x14ac:dyDescent="0.25">
      <c r="A16582" t="s">
        <v>6242</v>
      </c>
    </row>
    <row r="16583" spans="1:1" x14ac:dyDescent="0.25">
      <c r="A16583" t="s">
        <v>6243</v>
      </c>
    </row>
    <row r="16584" spans="1:1" x14ac:dyDescent="0.25">
      <c r="A16584" t="s">
        <v>6244</v>
      </c>
    </row>
    <row r="16585" spans="1:1" x14ac:dyDescent="0.25">
      <c r="A16585" t="s">
        <v>6245</v>
      </c>
    </row>
    <row r="16586" spans="1:1" x14ac:dyDescent="0.25">
      <c r="A16586" t="s">
        <v>904</v>
      </c>
    </row>
    <row r="16587" spans="1:1" x14ac:dyDescent="0.25">
      <c r="A16587" t="s">
        <v>290</v>
      </c>
    </row>
    <row r="16588" spans="1:1" x14ac:dyDescent="0.25">
      <c r="A16588" t="s">
        <v>452</v>
      </c>
    </row>
    <row r="16589" spans="1:1" x14ac:dyDescent="0.25">
      <c r="A16589" t="s">
        <v>5745</v>
      </c>
    </row>
    <row r="16590" spans="1:1" x14ac:dyDescent="0.25">
      <c r="A16590" t="s">
        <v>155</v>
      </c>
    </row>
    <row r="16591" spans="1:1" x14ac:dyDescent="0.25">
      <c r="A16591" t="s">
        <v>551</v>
      </c>
    </row>
    <row r="16592" spans="1:1" x14ac:dyDescent="0.25">
      <c r="A16592" t="s">
        <v>1976</v>
      </c>
    </row>
    <row r="16593" spans="1:5" x14ac:dyDescent="0.25">
      <c r="A16593" t="s">
        <v>6246</v>
      </c>
    </row>
    <row r="16594" spans="1:5" x14ac:dyDescent="0.25">
      <c r="A16594" t="s">
        <v>385</v>
      </c>
    </row>
    <row r="16595" spans="1:5" x14ac:dyDescent="0.25">
      <c r="A16595" t="s">
        <v>6247</v>
      </c>
    </row>
    <row r="16596" spans="1:5" x14ac:dyDescent="0.25">
      <c r="A16596" t="s">
        <v>6248</v>
      </c>
    </row>
    <row r="16597" spans="1:5" x14ac:dyDescent="0.25">
      <c r="A16597" t="s">
        <v>1</v>
      </c>
    </row>
    <row r="16598" spans="1:5" x14ac:dyDescent="0.25">
      <c r="A16598" t="s">
        <v>6249</v>
      </c>
      <c r="E16598" t="str">
        <f>A16598&amp;","&amp;A16599&amp;","&amp;A16600&amp;","&amp;A16601&amp;","&amp;A16602&amp;","&amp;A16603&amp;","&amp;A16604&amp;","&amp;A16605&amp;","&amp;A16606&amp;","&amp;A16607&amp;","&amp;A16608&amp;","&amp;A16609&amp;","&amp;A16610&amp;","&amp;A16611&amp;","&amp;A16612&amp;","&amp;A16613&amp;","&amp;A16614&amp;","&amp;A16615&amp;","&amp;A16616&amp;","&amp;A16617&amp;","&amp;A16618&amp;","&amp;A16619&amp;","&amp;A16620&amp;","&amp;A16621&amp;","&amp;A16622</f>
        <v>[BIBAREL],Name = Bibarel,Types = WATER,GROUND,BaseStats = 89,95,70,61,45,50,GenderRatio = Female50Percent,GrowthRate = Medium,BaseExp = 144,EVs = ATTACK,2,CatchRate = 127,Happiness = 70,Abilities = SUPERLUCK,PARENTALBOND,HiddenAbilities = SIMPLE,Moves = 0,PAYDAY,1,PAYDAY,1,AQUAJET,1,TACKLE,1,GROWL,5,DEFENSECURL,8,STEAMROLLER,11,HEADBUTT,14,SURGINGSTRIKES,17,THIEF,21,BITE,25,TAKEDOWN,28,BULLDOZE,32,FLIPTURN,35,SWORDSDANCE,39,CRUNCH,44,AQUATAIL,48,UPROAR,53,WATERPRESSURE,TutorMoves = AQUATAIL,ATTRACT,BLIZZARD,BULLDOZE,CHARGEBEAM,CONFIDE,COVET,CUT,DIG,DIVE,DOUBLETEAM,ECHOEDVOICE,ENDURE,FACADE,FLING,FOCUSPUNCH,FRUSTRATION,GIGAIMPACT,GRASSKNOT,HIDDENPOWER,HYPERBEAM,ICEBEAM,ICYWIND,IRONTAIL,LASTRESORT,LIQUIDATION,PROTECT,RAINDANCE,REST,RETALIATE,RETURN,ROCKSMASH,ROUND,SCALD,SHADOWBALL,SHOCKWAVE,SLEEPTALK,SNORE,STEALTHROCK,STOMPINGTANTRUM,STRENGTH,SUBSTITUTE,SUNNYDAY,SUPERFANG,SUPERPOWER,SURF,SWAGGER,SWIFT,SWORDSDANCE,TAUNT,THIEF,THUNDER,THUNDERBOLT,THUNDERWAVE,TOXIC,WATERFALL,WATERPULSE,WHIRLPOOL,WORKUP,EggGroups = Water1,Field,HatchSteps = 3840,Height = 1.0,Weight = 31.5,Color = Brown,Shape = BipedalTail,Category = Hoarder,Pokedex = If you tickle the male species, it will drop a bunch of the silver and other shiny things it has collected. If you tickle the female, the baby in its pouch will likely bite you.,Generation = 4,WildItemRare = AMULETCOIN,#-------------------------------</v>
      </c>
    </row>
    <row r="16599" spans="1:5" x14ac:dyDescent="0.25">
      <c r="A16599" t="s">
        <v>6250</v>
      </c>
    </row>
    <row r="16600" spans="1:5" x14ac:dyDescent="0.25">
      <c r="A16600" t="s">
        <v>896</v>
      </c>
    </row>
    <row r="16601" spans="1:5" x14ac:dyDescent="0.25">
      <c r="A16601" t="s">
        <v>6251</v>
      </c>
    </row>
    <row r="16602" spans="1:5" x14ac:dyDescent="0.25">
      <c r="A16602" t="s">
        <v>6</v>
      </c>
    </row>
    <row r="16603" spans="1:5" x14ac:dyDescent="0.25">
      <c r="A16603" t="s">
        <v>7</v>
      </c>
    </row>
    <row r="16604" spans="1:5" x14ac:dyDescent="0.25">
      <c r="A16604" t="s">
        <v>245</v>
      </c>
    </row>
    <row r="16605" spans="1:5" x14ac:dyDescent="0.25">
      <c r="A16605" t="s">
        <v>164</v>
      </c>
    </row>
    <row r="16606" spans="1:5" x14ac:dyDescent="0.25">
      <c r="A16606" t="s">
        <v>2300</v>
      </c>
    </row>
    <row r="16607" spans="1:5" x14ac:dyDescent="0.25">
      <c r="A16607" t="s">
        <v>11</v>
      </c>
    </row>
    <row r="16608" spans="1:5" x14ac:dyDescent="0.25">
      <c r="A16608" t="s">
        <v>6252</v>
      </c>
    </row>
    <row r="16609" spans="1:5" x14ac:dyDescent="0.25">
      <c r="A16609" t="s">
        <v>6242</v>
      </c>
    </row>
    <row r="16610" spans="1:5" x14ac:dyDescent="0.25">
      <c r="A16610" t="s">
        <v>6253</v>
      </c>
    </row>
    <row r="16611" spans="1:5" x14ac:dyDescent="0.25">
      <c r="A16611" t="s">
        <v>6254</v>
      </c>
    </row>
    <row r="16612" spans="1:5" x14ac:dyDescent="0.25">
      <c r="A16612" t="s">
        <v>904</v>
      </c>
    </row>
    <row r="16613" spans="1:5" x14ac:dyDescent="0.25">
      <c r="A16613" t="s">
        <v>290</v>
      </c>
    </row>
    <row r="16614" spans="1:5" x14ac:dyDescent="0.25">
      <c r="A16614" t="s">
        <v>75</v>
      </c>
    </row>
    <row r="16615" spans="1:5" x14ac:dyDescent="0.25">
      <c r="A16615" t="s">
        <v>3376</v>
      </c>
    </row>
    <row r="16616" spans="1:5" x14ac:dyDescent="0.25">
      <c r="A16616" t="s">
        <v>155</v>
      </c>
    </row>
    <row r="16617" spans="1:5" x14ac:dyDescent="0.25">
      <c r="A16617" t="s">
        <v>112</v>
      </c>
    </row>
    <row r="16618" spans="1:5" x14ac:dyDescent="0.25">
      <c r="A16618" t="s">
        <v>6255</v>
      </c>
    </row>
    <row r="16619" spans="1:5" x14ac:dyDescent="0.25">
      <c r="A16619" t="s">
        <v>6256</v>
      </c>
    </row>
    <row r="16620" spans="1:5" x14ac:dyDescent="0.25">
      <c r="A16620" t="s">
        <v>385</v>
      </c>
    </row>
    <row r="16621" spans="1:5" x14ac:dyDescent="0.25">
      <c r="A16621" t="s">
        <v>6247</v>
      </c>
    </row>
    <row r="16622" spans="1:5" x14ac:dyDescent="0.25">
      <c r="A16622" t="s">
        <v>1</v>
      </c>
    </row>
    <row r="16623" spans="1:5" x14ac:dyDescent="0.25">
      <c r="A16623" t="s">
        <v>6257</v>
      </c>
      <c r="E16623" t="str">
        <f>A16623&amp;","&amp;A16624&amp;","&amp;A16625&amp;","&amp;A16626&amp;","&amp;A16627&amp;","&amp;A16628&amp;","&amp;A16629&amp;","&amp;A16630&amp;","&amp;A16631&amp;","&amp;A16632&amp;","&amp;A16633&amp;","&amp;A16634&amp;","&amp;A16635&amp;","&amp;A16636&amp;","&amp;A16637&amp;","&amp;A16638&amp;","&amp;A16639&amp;","&amp;A16640&amp;","&amp;A16641&amp;","&amp;A16642&amp;","&amp;A16643&amp;","&amp;A16644&amp;","&amp;A16645&amp;","&amp;A16646&amp;","&amp;A16647</f>
        <v>[DRILBUR],Name = Drilbur,Types = GROUND,SOUND,BaseStats = 60,85,40,68,30,45,GenderRatio = Female50Percent,GrowthRate = Medium,BaseExp = 66,EVs = ATTACK,1,CatchRate = 120,Happiness = 70,Abilities = SANDRUSH,SANDFORCE,HiddenAbilities = MOLDBREAKER,Moves = 1,MUDSLAP,1,RAPIDSPIN,4,SCRATCH,8,HONECLAWS,12,FURYSWIPES,16,METALCLAW,20,SANDSTORM,24,CRUSHCLAW,28,ROCKSLIDE,32,DIG,36,SWORDSDANCE,40,DRILLRUN,44,EARTHQUAKE,48,FISSURE,TutorMoves = AERIALACE,ATTRACT,BRICKBREAK,BULLDOZE,CONFIDE,CUT,DIG,DOUBLETEAM,DRILLRUN,EARTHPOWER,EARTHQUAKE,ENDURE,FACADE,FLING,FRUSTRATION,HIDDENPOWER,HIGHHORSEPOWER,IRONDEFENSE,MUDSHOT,POISONJAB,PROTECT,REST,RETURN,ROCKSLIDE,ROCKSMASH,ROCKTOMB,ROUND,SANDSTORM,SANDTOMB,SCORCHINGSANDS,SHADOWCLAW,SLEEPTALK,SLUDGEBOMB,SNORE,STEALTHROCK,STRENGTH,SUBSTITUTE,SWAGGER,SWORDSDANCE,TOXIC,XSCISSOR,EggMoves = METALSOUND,SUBMISSION,SLASH,EggGroups = Field,HatchSteps = 5120,Height = 0.3,Weight = 8.5,Color = Brown,Shape = BipedalTail,Category = Blind Mole,Pokedex = While it is blind, it uses sonic waves to find its way and navigate through caves and deep tunnels.,Generation = 5,Evolutions = EXCADRILL,Level,31</v>
      </c>
    </row>
    <row r="16624" spans="1:5" x14ac:dyDescent="0.25">
      <c r="A16624" t="s">
        <v>6258</v>
      </c>
    </row>
    <row r="16625" spans="1:1" x14ac:dyDescent="0.25">
      <c r="A16625" t="s">
        <v>6259</v>
      </c>
    </row>
    <row r="16626" spans="1:1" x14ac:dyDescent="0.25">
      <c r="A16626" t="s">
        <v>6260</v>
      </c>
    </row>
    <row r="16627" spans="1:1" x14ac:dyDescent="0.25">
      <c r="A16627" t="s">
        <v>6</v>
      </c>
    </row>
    <row r="16628" spans="1:1" x14ac:dyDescent="0.25">
      <c r="A16628" t="s">
        <v>7</v>
      </c>
    </row>
    <row r="16629" spans="1:1" x14ac:dyDescent="0.25">
      <c r="A16629" t="s">
        <v>544</v>
      </c>
    </row>
    <row r="16630" spans="1:1" x14ac:dyDescent="0.25">
      <c r="A16630" t="s">
        <v>145</v>
      </c>
    </row>
    <row r="16631" spans="1:1" x14ac:dyDescent="0.25">
      <c r="A16631" t="s">
        <v>461</v>
      </c>
    </row>
    <row r="16632" spans="1:1" x14ac:dyDescent="0.25">
      <c r="A16632" t="s">
        <v>11</v>
      </c>
    </row>
    <row r="16633" spans="1:1" x14ac:dyDescent="0.25">
      <c r="A16633" t="s">
        <v>6261</v>
      </c>
    </row>
    <row r="16634" spans="1:1" x14ac:dyDescent="0.25">
      <c r="A16634" t="s">
        <v>6262</v>
      </c>
    </row>
    <row r="16635" spans="1:1" x14ac:dyDescent="0.25">
      <c r="A16635" t="s">
        <v>6263</v>
      </c>
    </row>
    <row r="16636" spans="1:1" x14ac:dyDescent="0.25">
      <c r="A16636" t="s">
        <v>6264</v>
      </c>
    </row>
    <row r="16637" spans="1:1" x14ac:dyDescent="0.25">
      <c r="A16637" t="s">
        <v>6265</v>
      </c>
    </row>
    <row r="16638" spans="1:1" x14ac:dyDescent="0.25">
      <c r="A16638" t="s">
        <v>367</v>
      </c>
    </row>
    <row r="16639" spans="1:1" x14ac:dyDescent="0.25">
      <c r="A16639" t="s">
        <v>614</v>
      </c>
    </row>
    <row r="16640" spans="1:1" x14ac:dyDescent="0.25">
      <c r="A16640" t="s">
        <v>52</v>
      </c>
    </row>
    <row r="16641" spans="1:5" x14ac:dyDescent="0.25">
      <c r="A16641" t="s">
        <v>509</v>
      </c>
    </row>
    <row r="16642" spans="1:5" x14ac:dyDescent="0.25">
      <c r="A16642" t="s">
        <v>155</v>
      </c>
    </row>
    <row r="16643" spans="1:5" x14ac:dyDescent="0.25">
      <c r="A16643" t="s">
        <v>112</v>
      </c>
    </row>
    <row r="16644" spans="1:5" x14ac:dyDescent="0.25">
      <c r="A16644" t="s">
        <v>6266</v>
      </c>
    </row>
    <row r="16645" spans="1:5" x14ac:dyDescent="0.25">
      <c r="A16645" t="s">
        <v>6267</v>
      </c>
    </row>
    <row r="16646" spans="1:5" x14ac:dyDescent="0.25">
      <c r="A16646" t="s">
        <v>56</v>
      </c>
    </row>
    <row r="16647" spans="1:5" x14ac:dyDescent="0.25">
      <c r="A16647" t="s">
        <v>6268</v>
      </c>
    </row>
    <row r="16648" spans="1:5" x14ac:dyDescent="0.25">
      <c r="A16648" t="s">
        <v>1</v>
      </c>
    </row>
    <row r="16649" spans="1:5" x14ac:dyDescent="0.25">
      <c r="A16649" t="s">
        <v>6269</v>
      </c>
      <c r="E16649" t="str">
        <f>A16649&amp;","&amp;A16650&amp;","&amp;A16651&amp;","&amp;A16652&amp;","&amp;A16653&amp;","&amp;A16654&amp;","&amp;A16655&amp;","&amp;A16656&amp;","&amp;A16657&amp;","&amp;A16658&amp;","&amp;A16659&amp;","&amp;A16660&amp;","&amp;A16661&amp;","&amp;A16662&amp;","&amp;A16663&amp;","&amp;A16664&amp;","&amp;A16665&amp;","&amp;A16666&amp;","&amp;A16667&amp;","&amp;A16668&amp;","&amp;A16669&amp;","&amp;A16670&amp;","&amp;A16671&amp;","&amp;A16672&amp;","&amp;A16673</f>
        <v>[EXCADRILL],Name = Excadrill,Types = GROUND,SOUND,BaseStats = 110,135,60,88,50,65,GenderRatio = Female50Percent,GrowthRate = Medium,BaseExp = 178,EVs = ATTACK,2,CatchRate = 60,Happiness = 70,Abilities = SANDRUSH,SANDFORCE,HiddenAbilities = MOLDBREAKER,Moves = 0,HORNDRILL,1,HORNDRILL,1,MUDSLAP,1,RAPIDSPIN,1,SCRATCH,1,HONECLAWS,12,FURYSWIPES,16,METALCLAW,20,SANDSTORM,24,CRUSHCLAW,28,ROCKSLIDE,34,DIG,40,SWORDSDANCE,46,DRILLRUN,52,EARTHQUAKE,58,FISSURE,TutorMoves = AERIALACE,ATTRACT,BRICKBREAK,BRUTALSWING,BULLDOZE,CONFIDE,CUT,DIG,DOUBLETEAM,DRILLRUN,EARTHPOWER,EARTHQUAKE,ENDURE,FACADE,FLING,FOCUSBLAST,FRUSTRATION,GIGAIMPACT,HIDDENPOWER,HIGHHORSEPOWER,HYPERBEAM,IRONDEFENSE,IRONHEAD,MAGNETRISE,MUDSHOT,POISONJAB,PROTECT,REST,RETURN,ROCKBLAST,ROCKSLIDE,ROCKSMASH,ROCKTOMB,ROUND,SANDSTORM,SANDTOMB,SCORCHINGSANDS,SHADOWCLAW,SLEEPTALK,SLUDGEBOMB,SMARTSTRIKE,SNORE,STEALTHROCK,STEELBEAM,STOMPINGTANTRUM,STRENGTH,SUBSTITUTE,SWAGGER,SWORDSDANCE,TOXIC,XSCISSOR,EggGroups = Field,HatchSteps = 5120,Height = 0.7,Weight = 40.4,Color = Brown,Shape = Bipedal,Category = Blind Mole,Pokedex = When digging through deep tunnels and caves, the coat of spines on its back provide a small degree of protection in case the sound waves it sends out misleads it.,Generation = 5,#-------------------------------,[DRILBUR2]</v>
      </c>
    </row>
    <row r="16650" spans="1:5" x14ac:dyDescent="0.25">
      <c r="A16650" t="s">
        <v>6270</v>
      </c>
    </row>
    <row r="16651" spans="1:5" x14ac:dyDescent="0.25">
      <c r="A16651" t="s">
        <v>6259</v>
      </c>
    </row>
    <row r="16652" spans="1:5" x14ac:dyDescent="0.25">
      <c r="A16652" t="s">
        <v>6271</v>
      </c>
    </row>
    <row r="16653" spans="1:5" x14ac:dyDescent="0.25">
      <c r="A16653" t="s">
        <v>6</v>
      </c>
    </row>
    <row r="16654" spans="1:5" x14ac:dyDescent="0.25">
      <c r="A16654" t="s">
        <v>7</v>
      </c>
    </row>
    <row r="16655" spans="1:5" x14ac:dyDescent="0.25">
      <c r="A16655" t="s">
        <v>1297</v>
      </c>
    </row>
    <row r="16656" spans="1:5" x14ac:dyDescent="0.25">
      <c r="A16656" t="s">
        <v>164</v>
      </c>
    </row>
    <row r="16657" spans="1:1" x14ac:dyDescent="0.25">
      <c r="A16657" t="s">
        <v>2466</v>
      </c>
    </row>
    <row r="16658" spans="1:1" x14ac:dyDescent="0.25">
      <c r="A16658" t="s">
        <v>11</v>
      </c>
    </row>
    <row r="16659" spans="1:1" x14ac:dyDescent="0.25">
      <c r="A16659" t="s">
        <v>6261</v>
      </c>
    </row>
    <row r="16660" spans="1:1" x14ac:dyDescent="0.25">
      <c r="A16660" t="s">
        <v>6262</v>
      </c>
    </row>
    <row r="16661" spans="1:1" x14ac:dyDescent="0.25">
      <c r="A16661" t="s">
        <v>6272</v>
      </c>
    </row>
    <row r="16662" spans="1:1" x14ac:dyDescent="0.25">
      <c r="A16662" t="s">
        <v>6273</v>
      </c>
    </row>
    <row r="16663" spans="1:1" x14ac:dyDescent="0.25">
      <c r="A16663" t="s">
        <v>367</v>
      </c>
    </row>
    <row r="16664" spans="1:1" x14ac:dyDescent="0.25">
      <c r="A16664" t="s">
        <v>614</v>
      </c>
    </row>
    <row r="16665" spans="1:1" x14ac:dyDescent="0.25">
      <c r="A16665" t="s">
        <v>235</v>
      </c>
    </row>
    <row r="16666" spans="1:1" x14ac:dyDescent="0.25">
      <c r="A16666" t="s">
        <v>6274</v>
      </c>
    </row>
    <row r="16667" spans="1:1" x14ac:dyDescent="0.25">
      <c r="A16667" t="s">
        <v>155</v>
      </c>
    </row>
    <row r="16668" spans="1:1" x14ac:dyDescent="0.25">
      <c r="A16668" t="s">
        <v>369</v>
      </c>
    </row>
    <row r="16669" spans="1:1" x14ac:dyDescent="0.25">
      <c r="A16669" t="s">
        <v>6266</v>
      </c>
    </row>
    <row r="16670" spans="1:1" x14ac:dyDescent="0.25">
      <c r="A16670" t="s">
        <v>6275</v>
      </c>
    </row>
    <row r="16671" spans="1:1" x14ac:dyDescent="0.25">
      <c r="A16671" t="s">
        <v>56</v>
      </c>
    </row>
    <row r="16672" spans="1:1" x14ac:dyDescent="0.25">
      <c r="A16672" t="s">
        <v>1</v>
      </c>
    </row>
    <row r="16673" spans="1:5" x14ac:dyDescent="0.25">
      <c r="A16673" t="s">
        <v>6276</v>
      </c>
      <c r="E16673" t="str">
        <f>A16673&amp;","&amp;A16674&amp;","&amp;A16675&amp;","&amp;A16676&amp;","&amp;A16677&amp;","&amp;A16678&amp;","&amp;A16679&amp;","&amp;A16680&amp;","&amp;A16681&amp;","&amp;A16682&amp;","&amp;A16683&amp;","&amp;A16684&amp;","&amp;A16685&amp;","&amp;A16686&amp;","&amp;A16687&amp;","&amp;A16688&amp;","&amp;A16689&amp;","&amp;A16690&amp;","&amp;A16691&amp;","&amp;A16692&amp;","&amp;A16693&amp;","&amp;A16694&amp;","&amp;A16695&amp;","&amp;A16696&amp;","&amp;A16697</f>
        <v>[DRILBUR2],Name = T.Drilbur,Types = ICE,LIGHT,BaseStats = 60,85,40,68,30,45,GenderRatio = Female50Percent,GrowthRate = Medium,BaseExp = 66,EVs = ATTACK,1,CatchRate = 120,Happiness = 70,Abilities = SANDRUSH,SANDFORCE,HiddenAbilities = MOLDBREAKER,Moves = 1,MUDSLAP,1,RAPIDSPIN,4,SCRATCH,8,HONECLAWS,12,FURYSWIPES,16,METALCLAW,20,SANDSTORM,24,CRUSHCLAW,28,ROCKSLIDE,32,DIG,36,SWORDSDANCE,40,DRILLRUN,44,EARTHQUAKE,48,FISSURE,TutorMoves = AERIALACE,ATTRACT,BRICKBREAK,BULLDOZE,CONFIDE,CUT,DIG,DOUBLETEAM,DRILLRUN,EARTHPOWER,EARTHQUAKE,ENDURE,FACADE,FLING,FRUSTRATION,HIDDENPOWER,HIGHHORSEPOWER,IRONDEFENSE,MUDSHOT,POISONJAB,PROTECT,REST,RETURN,ROCKSLIDE,ROCKSMASH,ROCKTOMB,ROUND,SANDSTORM,SANDTOMB,SCORCHINGSANDS,SHADOWCLAW,SLEEPTALK,SLUDGEBOMB,SNORE,STEALTHROCK,STRENGTH,SUBSTITUTE,SWAGGER,SWORDSDANCE,TOXIC,XSCISSOR,EggMoves = METALSOUND,SUBMISSION,SLASH,EggGroups = Field,HatchSteps = 5120,Height = 0.3,Weight = 8.5,Color = Brown,Shape = BipedalTail,Category = Blind Mole,Pokedex = While it is blind, it uses sonic waves to find its way and navigate through caves and deep tunnels.,Generation = 5,Evolutions = EXCADRILL,Level,31</v>
      </c>
    </row>
    <row r="16674" spans="1:5" x14ac:dyDescent="0.25">
      <c r="A16674" t="s">
        <v>6277</v>
      </c>
    </row>
    <row r="16675" spans="1:5" x14ac:dyDescent="0.25">
      <c r="A16675" t="s">
        <v>6278</v>
      </c>
    </row>
    <row r="16676" spans="1:5" x14ac:dyDescent="0.25">
      <c r="A16676" t="s">
        <v>6260</v>
      </c>
    </row>
    <row r="16677" spans="1:5" x14ac:dyDescent="0.25">
      <c r="A16677" t="s">
        <v>6</v>
      </c>
    </row>
    <row r="16678" spans="1:5" x14ac:dyDescent="0.25">
      <c r="A16678" t="s">
        <v>7</v>
      </c>
    </row>
    <row r="16679" spans="1:5" x14ac:dyDescent="0.25">
      <c r="A16679" t="s">
        <v>544</v>
      </c>
    </row>
    <row r="16680" spans="1:5" x14ac:dyDescent="0.25">
      <c r="A16680" t="s">
        <v>145</v>
      </c>
    </row>
    <row r="16681" spans="1:5" x14ac:dyDescent="0.25">
      <c r="A16681" t="s">
        <v>461</v>
      </c>
    </row>
    <row r="16682" spans="1:5" x14ac:dyDescent="0.25">
      <c r="A16682" t="s">
        <v>11</v>
      </c>
    </row>
    <row r="16683" spans="1:5" x14ac:dyDescent="0.25">
      <c r="A16683" t="s">
        <v>6261</v>
      </c>
    </row>
    <row r="16684" spans="1:5" x14ac:dyDescent="0.25">
      <c r="A16684" t="s">
        <v>6262</v>
      </c>
    </row>
    <row r="16685" spans="1:5" x14ac:dyDescent="0.25">
      <c r="A16685" t="s">
        <v>6263</v>
      </c>
    </row>
    <row r="16686" spans="1:5" x14ac:dyDescent="0.25">
      <c r="A16686" t="s">
        <v>6264</v>
      </c>
    </row>
    <row r="16687" spans="1:5" x14ac:dyDescent="0.25">
      <c r="A16687" t="s">
        <v>6265</v>
      </c>
    </row>
    <row r="16688" spans="1:5" x14ac:dyDescent="0.25">
      <c r="A16688" t="s">
        <v>367</v>
      </c>
    </row>
    <row r="16689" spans="1:5" x14ac:dyDescent="0.25">
      <c r="A16689" t="s">
        <v>614</v>
      </c>
    </row>
    <row r="16690" spans="1:5" x14ac:dyDescent="0.25">
      <c r="A16690" t="s">
        <v>52</v>
      </c>
    </row>
    <row r="16691" spans="1:5" x14ac:dyDescent="0.25">
      <c r="A16691" t="s">
        <v>509</v>
      </c>
    </row>
    <row r="16692" spans="1:5" x14ac:dyDescent="0.25">
      <c r="A16692" t="s">
        <v>155</v>
      </c>
    </row>
    <row r="16693" spans="1:5" x14ac:dyDescent="0.25">
      <c r="A16693" t="s">
        <v>112</v>
      </c>
    </row>
    <row r="16694" spans="1:5" x14ac:dyDescent="0.25">
      <c r="A16694" t="s">
        <v>6266</v>
      </c>
    </row>
    <row r="16695" spans="1:5" x14ac:dyDescent="0.25">
      <c r="A16695" t="s">
        <v>6267</v>
      </c>
    </row>
    <row r="16696" spans="1:5" x14ac:dyDescent="0.25">
      <c r="A16696" t="s">
        <v>56</v>
      </c>
    </row>
    <row r="16697" spans="1:5" x14ac:dyDescent="0.25">
      <c r="A16697" t="s">
        <v>6268</v>
      </c>
    </row>
    <row r="16698" spans="1:5" x14ac:dyDescent="0.25">
      <c r="A16698" t="s">
        <v>1</v>
      </c>
    </row>
    <row r="16699" spans="1:5" x14ac:dyDescent="0.25">
      <c r="A16699" t="s">
        <v>6279</v>
      </c>
      <c r="E16699" t="str">
        <f>A16699&amp;","&amp;A16700&amp;","&amp;A16701&amp;","&amp;A16702&amp;","&amp;A16703&amp;","&amp;A16704&amp;","&amp;A16705&amp;","&amp;A16706&amp;","&amp;A16707&amp;","&amp;A16708&amp;","&amp;A16709&amp;","&amp;A16710&amp;","&amp;A16711&amp;","&amp;A16712&amp;","&amp;A16713&amp;","&amp;A16714&amp;","&amp;A16715&amp;","&amp;A16716&amp;","&amp;A16717&amp;","&amp;A16718&amp;","&amp;A16719&amp;","&amp;A16720&amp;","&amp;A16721&amp;","&amp;A16722&amp;","&amp;A16723</f>
        <v>[EXCADRILL2],Name = T.Excadrill,Types = ICE,LIGHT,BaseStats = 110,135,60,88,50,65,GenderRatio = Female50Percent,GrowthRate = Medium,BaseExp = 178,EVs = ATTACK,2,CatchRate = 60,Happiness = 70,Abilities = SANDRUSH,SANDFORCE,HiddenAbilities = MOLDBREAKER,Moves = 0,HORNDRILL,1,HORNDRILL,1,MUDSLAP,1,RAPIDSPIN,1,SCRATCH,1,HONECLAWS,12,FURYSWIPES,16,METALCLAW,20,SANDSTORM,24,CRUSHCLAW,28,ROCKSLIDE,34,DIG,40,SWORDSDANCE,46,DRILLRUN,52,EARTHQUAKE,58,FISSURE,TutorMoves = AERIALACE,ATTRACT,BRICKBREAK,BRUTALSWING,BULLDOZE,CONFIDE,CUT,DIG,DOUBLETEAM,DRILLRUN,EARTHPOWER,EARTHQUAKE,ENDURE,FACADE,FLING,FOCUSBLAST,FRUSTRATION,GIGAIMPACT,HIDDENPOWER,HIGHHORSEPOWER,HYPERBEAM,IRONDEFENSE,IRONHEAD,MAGNETRISE,MUDSHOT,POISONJAB,PROTECT,REST,RETURN,ROCKBLAST,ROCKSLIDE,ROCKSMASH,ROCKTOMB,ROUND,SANDSTORM,SANDTOMB,SCORCHINGSANDS,SHADOWCLAW,SLEEPTALK,SLUDGEBOMB,SMARTSTRIKE,SNORE,STEALTHROCK,STEELBEAM,STOMPINGTANTRUM,STRENGTH,SUBSTITUTE,SWAGGER,SWORDSDANCE,TOXIC,XSCISSOR,EggGroups = Field,HatchSteps = 5120,Height = 0.7,Weight = 40.4,Color = Brown,Shape = Bipedal,Category = Blind Mole,Pokedex = When digging through deep tunnels and caves, the coat of spines on its back provide a small degree of protection in case the sound waves it sends out misleads it.,Generation = 5,#-------------------------------,[SNOM]</v>
      </c>
    </row>
    <row r="16700" spans="1:5" x14ac:dyDescent="0.25">
      <c r="A16700" t="s">
        <v>6280</v>
      </c>
    </row>
    <row r="16701" spans="1:5" x14ac:dyDescent="0.25">
      <c r="A16701" t="s">
        <v>6278</v>
      </c>
    </row>
    <row r="16702" spans="1:5" x14ac:dyDescent="0.25">
      <c r="A16702" t="s">
        <v>6271</v>
      </c>
    </row>
    <row r="16703" spans="1:5" x14ac:dyDescent="0.25">
      <c r="A16703" t="s">
        <v>6</v>
      </c>
    </row>
    <row r="16704" spans="1:5" x14ac:dyDescent="0.25">
      <c r="A16704" t="s">
        <v>7</v>
      </c>
    </row>
    <row r="16705" spans="1:1" x14ac:dyDescent="0.25">
      <c r="A16705" t="s">
        <v>1297</v>
      </c>
    </row>
    <row r="16706" spans="1:1" x14ac:dyDescent="0.25">
      <c r="A16706" t="s">
        <v>164</v>
      </c>
    </row>
    <row r="16707" spans="1:1" x14ac:dyDescent="0.25">
      <c r="A16707" t="s">
        <v>2466</v>
      </c>
    </row>
    <row r="16708" spans="1:1" x14ac:dyDescent="0.25">
      <c r="A16708" t="s">
        <v>11</v>
      </c>
    </row>
    <row r="16709" spans="1:1" x14ac:dyDescent="0.25">
      <c r="A16709" t="s">
        <v>6261</v>
      </c>
    </row>
    <row r="16710" spans="1:1" x14ac:dyDescent="0.25">
      <c r="A16710" t="s">
        <v>6262</v>
      </c>
    </row>
    <row r="16711" spans="1:1" x14ac:dyDescent="0.25">
      <c r="A16711" t="s">
        <v>6272</v>
      </c>
    </row>
    <row r="16712" spans="1:1" x14ac:dyDescent="0.25">
      <c r="A16712" t="s">
        <v>6273</v>
      </c>
    </row>
    <row r="16713" spans="1:1" x14ac:dyDescent="0.25">
      <c r="A16713" t="s">
        <v>367</v>
      </c>
    </row>
    <row r="16714" spans="1:1" x14ac:dyDescent="0.25">
      <c r="A16714" t="s">
        <v>614</v>
      </c>
    </row>
    <row r="16715" spans="1:1" x14ac:dyDescent="0.25">
      <c r="A16715" t="s">
        <v>235</v>
      </c>
    </row>
    <row r="16716" spans="1:1" x14ac:dyDescent="0.25">
      <c r="A16716" t="s">
        <v>6274</v>
      </c>
    </row>
    <row r="16717" spans="1:1" x14ac:dyDescent="0.25">
      <c r="A16717" t="s">
        <v>155</v>
      </c>
    </row>
    <row r="16718" spans="1:1" x14ac:dyDescent="0.25">
      <c r="A16718" t="s">
        <v>369</v>
      </c>
    </row>
    <row r="16719" spans="1:1" x14ac:dyDescent="0.25">
      <c r="A16719" t="s">
        <v>6266</v>
      </c>
    </row>
    <row r="16720" spans="1:1" x14ac:dyDescent="0.25">
      <c r="A16720" t="s">
        <v>6275</v>
      </c>
    </row>
    <row r="16721" spans="1:5" x14ac:dyDescent="0.25">
      <c r="A16721" t="s">
        <v>56</v>
      </c>
    </row>
    <row r="16722" spans="1:5" x14ac:dyDescent="0.25">
      <c r="A16722" t="s">
        <v>1</v>
      </c>
    </row>
    <row r="16723" spans="1:5" x14ac:dyDescent="0.25">
      <c r="A16723" t="s">
        <v>6281</v>
      </c>
      <c r="E16723" t="str">
        <f>A16723&amp;","&amp;A16724&amp;","&amp;A16725&amp;","&amp;A16726&amp;","&amp;A16727&amp;","&amp;A16728&amp;","&amp;A16729&amp;","&amp;A16730&amp;","&amp;A16731&amp;","&amp;A16732&amp;","&amp;A16733&amp;","&amp;A16734&amp;","&amp;A16735&amp;","&amp;A16736&amp;","&amp;A16737&amp;","&amp;A16738&amp;","&amp;A16739&amp;","&amp;A16740&amp;","&amp;A16741&amp;","&amp;A16742&amp;","&amp;A16743&amp;","&amp;A16744&amp;","&amp;A16745&amp;","&amp;A16746&amp;","&amp;A16747</f>
        <v>[SNOM],Name = Snom,Types = ROCK,BaseStats = 30,25,35,20,45,30,GenderRatio = Female50Percent,GrowthRate = Medium,BaseExp = 37,EVs = SPECIAL_ATTACK,1,CatchRate = 190,Happiness = 70,Abilities = WIMPOUT,RUNAWAY,HiddenAbilities = SHEDSKIN,Moves = 1,CRYSTALDUST,1,HARDEN,15,STEALTHROCK,TutorMoves = ATTRACT,BUGBUZZ,ENDURE,FACADE,ICICLESPEAR,ICYWIND,PROTECT,REST,ROUND,SKITTERSMACK,SLEEPTALK,SNORE,SUBSTITUTE,EggMoves = GLISTEN,IRONDEFENSE,COIL,EggGroups = Mineral,HatchSteps = 5396,Height = 0.3,Weight = 3.8,Color = Brown,Shape = Serpentine,Category = Mineral,Pokedex = Due to its small stature, it hides under rocks to avoid detection. If it is found, it uses its adorable appearance to convince predators to spare it.,Generation = 8,Evolutions = FROSMOTH,Level,30</v>
      </c>
    </row>
    <row r="16724" spans="1:5" x14ac:dyDescent="0.25">
      <c r="A16724" t="s">
        <v>6282</v>
      </c>
    </row>
    <row r="16725" spans="1:5" x14ac:dyDescent="0.25">
      <c r="A16725" t="s">
        <v>693</v>
      </c>
    </row>
    <row r="16726" spans="1:5" x14ac:dyDescent="0.25">
      <c r="A16726" t="s">
        <v>6283</v>
      </c>
    </row>
    <row r="16727" spans="1:5" x14ac:dyDescent="0.25">
      <c r="A16727" t="s">
        <v>6</v>
      </c>
    </row>
    <row r="16728" spans="1:5" x14ac:dyDescent="0.25">
      <c r="A16728" t="s">
        <v>7</v>
      </c>
    </row>
    <row r="16729" spans="1:5" x14ac:dyDescent="0.25">
      <c r="A16729" t="s">
        <v>6284</v>
      </c>
    </row>
    <row r="16730" spans="1:5" x14ac:dyDescent="0.25">
      <c r="A16730" t="s">
        <v>45</v>
      </c>
    </row>
    <row r="16731" spans="1:5" x14ac:dyDescent="0.25">
      <c r="A16731" t="s">
        <v>10</v>
      </c>
    </row>
    <row r="16732" spans="1:5" x14ac:dyDescent="0.25">
      <c r="A16732" t="s">
        <v>11</v>
      </c>
    </row>
    <row r="16733" spans="1:5" x14ac:dyDescent="0.25">
      <c r="A16733" t="s">
        <v>6158</v>
      </c>
    </row>
    <row r="16734" spans="1:5" x14ac:dyDescent="0.25">
      <c r="A16734" t="s">
        <v>2560</v>
      </c>
    </row>
    <row r="16735" spans="1:5" x14ac:dyDescent="0.25">
      <c r="A16735" t="s">
        <v>6285</v>
      </c>
    </row>
    <row r="16736" spans="1:5" x14ac:dyDescent="0.25">
      <c r="A16736" t="s">
        <v>6286</v>
      </c>
    </row>
    <row r="16737" spans="1:5" x14ac:dyDescent="0.25">
      <c r="A16737" t="s">
        <v>6287</v>
      </c>
    </row>
    <row r="16738" spans="1:5" x14ac:dyDescent="0.25">
      <c r="A16738" t="s">
        <v>182</v>
      </c>
    </row>
    <row r="16739" spans="1:5" x14ac:dyDescent="0.25">
      <c r="A16739" t="s">
        <v>2520</v>
      </c>
    </row>
    <row r="16740" spans="1:5" x14ac:dyDescent="0.25">
      <c r="A16740" t="s">
        <v>52</v>
      </c>
    </row>
    <row r="16741" spans="1:5" x14ac:dyDescent="0.25">
      <c r="A16741" t="s">
        <v>6288</v>
      </c>
    </row>
    <row r="16742" spans="1:5" x14ac:dyDescent="0.25">
      <c r="A16742" t="s">
        <v>155</v>
      </c>
    </row>
    <row r="16743" spans="1:5" x14ac:dyDescent="0.25">
      <c r="A16743" t="s">
        <v>156</v>
      </c>
    </row>
    <row r="16744" spans="1:5" x14ac:dyDescent="0.25">
      <c r="A16744" t="s">
        <v>187</v>
      </c>
    </row>
    <row r="16745" spans="1:5" x14ac:dyDescent="0.25">
      <c r="A16745" t="s">
        <v>6289</v>
      </c>
    </row>
    <row r="16746" spans="1:5" x14ac:dyDescent="0.25">
      <c r="A16746" t="s">
        <v>2386</v>
      </c>
    </row>
    <row r="16747" spans="1:5" x14ac:dyDescent="0.25">
      <c r="A16747" t="s">
        <v>6290</v>
      </c>
    </row>
    <row r="16748" spans="1:5" x14ac:dyDescent="0.25">
      <c r="A16748" t="s">
        <v>1</v>
      </c>
    </row>
    <row r="16749" spans="1:5" x14ac:dyDescent="0.25">
      <c r="A16749" t="s">
        <v>6291</v>
      </c>
      <c r="E16749" t="str">
        <f>A16749&amp;","&amp;A16750&amp;","&amp;A16751&amp;","&amp;A16752&amp;","&amp;A16753&amp;","&amp;A16754&amp;","&amp;A16755&amp;","&amp;A16756&amp;","&amp;A16757&amp;","&amp;A16758&amp;","&amp;A16759&amp;","&amp;A16760&amp;","&amp;A16761&amp;","&amp;A16762&amp;","&amp;A16763&amp;","&amp;A16764&amp;","&amp;A16765&amp;","&amp;A16766&amp;","&amp;A16767&amp;","&amp;A16768&amp;","&amp;A16769&amp;","&amp;A16770&amp;","&amp;A16771&amp;","&amp;A16772&amp;","&amp;A16773</f>
        <v>[FROSMOTH],Name = Frosmoth,Types = ROCK,FLYING,BaseStats = 80,55,50,65,115,110,GenderRatio = Female50Percent,GrowthRate = Medium,BaseExp = 168,EVs = SPECIAL_ATTACK,2,CatchRate = 75,Happiness = 70,Abilities = WEAKARMOR,WATERABSORB,HiddenAbilities = DRYSKIN,Moves = 0,AIRCUTTER,1,AIRCUTTER,1,CRYSTALDUST,1,HARDEN,4,DIAMONDSHARD,9,MUDSHOT,15,STEALTHROCK,21,LIFEDEW,24,MINERALWAVE,28,GLARE,32,DIAMONDSTORM,36,SANDSTORM,40,POWERGEM,44,GEOMANCY,48,BEJEWELED,52,GAIAPULSE,TutorMoves = ACROBATICS,AIRSLASH,ATTRACT,AVALANCHE,BLIZZARD,BUGBUZZ,CALMMIND,DAZZLINGGLEAM,DUALWINGBEAT,ENDURE,FACADE,GIGADRAIN,GIGAIMPACT,HAIL,HELPINGHAND,HURRICANE,HYPERBEAM,ICEBEAM,ICICLESPEAR,ICYWIND,IMPRISON,LEECHLIFE,LIGHTSCREEN,PLAYROUGH,PROTECT,REFLECT,REST,ROUND,SAFEGUARD,SKITTERSMACK,SLEEPTALK,SNORE,SUBSTITUTE,TRIPLEAXEL,UTURN,WEATHERBALL,EggGroups = Amorphous,HatchSteps = 5396,Height = 1.3,Weight = 42.0,Color = Brown,Shape = MultiWinged,Category = Terracotta,Pokedex = There is a fairytale about an old claymaker that fashioned this Frosmoth, and it was brought to life because of a wish he made during a shooting star.,Generation = 8,#-------------------------------,[HOUNDOUR]</v>
      </c>
    </row>
    <row r="16750" spans="1:5" x14ac:dyDescent="0.25">
      <c r="A16750" t="s">
        <v>6292</v>
      </c>
    </row>
    <row r="16751" spans="1:5" x14ac:dyDescent="0.25">
      <c r="A16751" t="s">
        <v>6293</v>
      </c>
    </row>
    <row r="16752" spans="1:5" x14ac:dyDescent="0.25">
      <c r="A16752" t="s">
        <v>6294</v>
      </c>
    </row>
    <row r="16753" spans="1:1" x14ac:dyDescent="0.25">
      <c r="A16753" t="s">
        <v>6</v>
      </c>
    </row>
    <row r="16754" spans="1:1" x14ac:dyDescent="0.25">
      <c r="A16754" t="s">
        <v>7</v>
      </c>
    </row>
    <row r="16755" spans="1:1" x14ac:dyDescent="0.25">
      <c r="A16755" t="s">
        <v>1266</v>
      </c>
    </row>
    <row r="16756" spans="1:1" x14ac:dyDescent="0.25">
      <c r="A16756" t="s">
        <v>62</v>
      </c>
    </row>
    <row r="16757" spans="1:1" x14ac:dyDescent="0.25">
      <c r="A16757" t="s">
        <v>2361</v>
      </c>
    </row>
    <row r="16758" spans="1:1" x14ac:dyDescent="0.25">
      <c r="A16758" t="s">
        <v>11</v>
      </c>
    </row>
    <row r="16759" spans="1:1" x14ac:dyDescent="0.25">
      <c r="A16759" t="s">
        <v>6295</v>
      </c>
    </row>
    <row r="16760" spans="1:1" x14ac:dyDescent="0.25">
      <c r="A16760" t="s">
        <v>783</v>
      </c>
    </row>
    <row r="16761" spans="1:1" x14ac:dyDescent="0.25">
      <c r="A16761" t="s">
        <v>6296</v>
      </c>
    </row>
    <row r="16762" spans="1:1" x14ac:dyDescent="0.25">
      <c r="A16762" t="s">
        <v>6297</v>
      </c>
    </row>
    <row r="16763" spans="1:1" x14ac:dyDescent="0.25">
      <c r="A16763" t="s">
        <v>17</v>
      </c>
    </row>
    <row r="16764" spans="1:1" x14ac:dyDescent="0.25">
      <c r="A16764" t="s">
        <v>2520</v>
      </c>
    </row>
    <row r="16765" spans="1:1" x14ac:dyDescent="0.25">
      <c r="A16765" t="s">
        <v>90</v>
      </c>
    </row>
    <row r="16766" spans="1:1" x14ac:dyDescent="0.25">
      <c r="A16766" t="s">
        <v>4221</v>
      </c>
    </row>
    <row r="16767" spans="1:1" x14ac:dyDescent="0.25">
      <c r="A16767" t="s">
        <v>155</v>
      </c>
    </row>
    <row r="16768" spans="1:1" x14ac:dyDescent="0.25">
      <c r="A16768" t="s">
        <v>418</v>
      </c>
    </row>
    <row r="16769" spans="1:5" x14ac:dyDescent="0.25">
      <c r="A16769" t="s">
        <v>6298</v>
      </c>
    </row>
    <row r="16770" spans="1:5" x14ac:dyDescent="0.25">
      <c r="A16770" t="s">
        <v>6299</v>
      </c>
    </row>
    <row r="16771" spans="1:5" x14ac:dyDescent="0.25">
      <c r="A16771" t="s">
        <v>2386</v>
      </c>
    </row>
    <row r="16772" spans="1:5" x14ac:dyDescent="0.25">
      <c r="A16772" t="s">
        <v>1</v>
      </c>
    </row>
    <row r="16773" spans="1:5" x14ac:dyDescent="0.25">
      <c r="A16773" t="s">
        <v>6300</v>
      </c>
      <c r="E16773" t="str">
        <f>A16773&amp;","&amp;A16774&amp;","&amp;A16775&amp;","&amp;A16776&amp;","&amp;A16777&amp;","&amp;A16778&amp;","&amp;A16779&amp;","&amp;A16780&amp;","&amp;A16781&amp;","&amp;A16782&amp;","&amp;A16783&amp;","&amp;A16784&amp;","&amp;A16785&amp;","&amp;A16786&amp;","&amp;A16787&amp;","&amp;A16788&amp;","&amp;A16789&amp;","&amp;A16790&amp;","&amp;A16791&amp;","&amp;A16792&amp;","&amp;A16793&amp;","&amp;A16794&amp;","&amp;A16795&amp;","&amp;A16796&amp;","&amp;A16797</f>
        <v>[HOUNDOUR],Name = Houndour,Types = FIRE,LIGHT,BaseStats = 45,60,30,65,80,50,GenderRatio = Female50Percent,GrowthRate = Slow,BaseExp = 66,EVs = SPECIAL_ATTACK,1,CatchRate = 120,Happiness = 35,Abilities = EARLYBIRD,FLASHFIRE,HiddenAbilities = UNNERVE,Moves = 1,LEER,1,EMBER,4,HOWL,8,SMOG,13,ROAR,16,BITE,20,ODORSLEUTH,25,BEATUP,28,FIREFANG,32,FEINTATTACK,37,EMBARGO,40,FOULPLAY,44,FLAMETHROWER,49,CRUNCH,52,NASTYPLOT,56,INFERNO,TutorMoves = ATTRACT,CONFIDE,DARKPULSE,DOUBLETEAM,DREAMEATER,EMBARGO,ENDURE,FACADE,FIREBLAST,FLAMECHARGE,FLAMETHROWER,FOULPLAY,FRUSTRATION,HEATWAVE,HIDDENPOWER,HYPERVOICE,IRONTAIL,OVERHEAT,PAYBACK,PROTECT,REST,RETALIATE,RETURN,ROAR,ROCKSMASH,ROLEPLAY,ROUND,SHADOWBALL,SLEEPTALK,SLUDGEBOMB,SNARL,SNATCH,SNORE,SOLARBEAM,SPITE,SUBSTITUTE,SUNNYDAY,SUPERFANG,SWAGGER,SWIFT,TAUNT,THIEF,TORMENT,TOXIC,UPROAR,WILLOWISP,EggMoves = FIRESPIN,RAGE,PURSUIT,COUNTER,SPITE,REVERSAL,BEATUP,FIREFANG,THUNDERFANG,NASTYPLOT,PUNISHMENT,FEINT,SUCKERPUNCH,DESTINYBOND,EggGroups = Field,HatchSteps = 5120,Height = 0.6,Weight = 10.8,Color = Black,Shape = Quadruped,Habitat = RoughTerrain,Category = Good Dog,Pokedex = It was a noble animal in life, and the best friend that humans can have. What? Can you not see its halo?,Generation = 2</v>
      </c>
    </row>
    <row r="16774" spans="1:5" x14ac:dyDescent="0.25">
      <c r="A16774" t="s">
        <v>6301</v>
      </c>
    </row>
    <row r="16775" spans="1:5" x14ac:dyDescent="0.25">
      <c r="A16775" t="s">
        <v>6302</v>
      </c>
    </row>
    <row r="16776" spans="1:5" x14ac:dyDescent="0.25">
      <c r="A16776" t="s">
        <v>6303</v>
      </c>
    </row>
    <row r="16777" spans="1:5" x14ac:dyDescent="0.25">
      <c r="A16777" t="s">
        <v>6</v>
      </c>
    </row>
    <row r="16778" spans="1:5" x14ac:dyDescent="0.25">
      <c r="A16778" t="s">
        <v>175</v>
      </c>
    </row>
    <row r="16779" spans="1:5" x14ac:dyDescent="0.25">
      <c r="A16779" t="s">
        <v>544</v>
      </c>
    </row>
    <row r="16780" spans="1:5" x14ac:dyDescent="0.25">
      <c r="A16780" t="s">
        <v>45</v>
      </c>
    </row>
    <row r="16781" spans="1:5" x14ac:dyDescent="0.25">
      <c r="A16781" t="s">
        <v>461</v>
      </c>
    </row>
    <row r="16782" spans="1:5" x14ac:dyDescent="0.25">
      <c r="A16782" t="s">
        <v>1380</v>
      </c>
    </row>
    <row r="16783" spans="1:5" x14ac:dyDescent="0.25">
      <c r="A16783" t="s">
        <v>6304</v>
      </c>
    </row>
    <row r="16784" spans="1:5" x14ac:dyDescent="0.25">
      <c r="A16784" t="s">
        <v>4030</v>
      </c>
    </row>
    <row r="16785" spans="1:5" x14ac:dyDescent="0.25">
      <c r="A16785" t="s">
        <v>6305</v>
      </c>
    </row>
    <row r="16786" spans="1:5" x14ac:dyDescent="0.25">
      <c r="A16786" t="s">
        <v>6306</v>
      </c>
    </row>
    <row r="16787" spans="1:5" x14ac:dyDescent="0.25">
      <c r="A16787" t="s">
        <v>6307</v>
      </c>
    </row>
    <row r="16788" spans="1:5" x14ac:dyDescent="0.25">
      <c r="A16788" t="s">
        <v>367</v>
      </c>
    </row>
    <row r="16789" spans="1:5" x14ac:dyDescent="0.25">
      <c r="A16789" t="s">
        <v>614</v>
      </c>
    </row>
    <row r="16790" spans="1:5" x14ac:dyDescent="0.25">
      <c r="A16790" t="s">
        <v>19</v>
      </c>
    </row>
    <row r="16791" spans="1:5" x14ac:dyDescent="0.25">
      <c r="A16791" t="s">
        <v>723</v>
      </c>
    </row>
    <row r="16792" spans="1:5" x14ac:dyDescent="0.25">
      <c r="A16792" t="s">
        <v>398</v>
      </c>
    </row>
    <row r="16793" spans="1:5" x14ac:dyDescent="0.25">
      <c r="A16793" t="s">
        <v>551</v>
      </c>
    </row>
    <row r="16794" spans="1:5" x14ac:dyDescent="0.25">
      <c r="A16794" t="s">
        <v>3339</v>
      </c>
    </row>
    <row r="16795" spans="1:5" x14ac:dyDescent="0.25">
      <c r="A16795" t="s">
        <v>6308</v>
      </c>
    </row>
    <row r="16796" spans="1:5" x14ac:dyDescent="0.25">
      <c r="A16796" t="s">
        <v>6309</v>
      </c>
    </row>
    <row r="16797" spans="1:5" x14ac:dyDescent="0.25">
      <c r="A16797" t="s">
        <v>223</v>
      </c>
    </row>
    <row r="16798" spans="1:5" x14ac:dyDescent="0.25">
      <c r="A16798" t="s">
        <v>6310</v>
      </c>
    </row>
    <row r="16799" spans="1:5" x14ac:dyDescent="0.25">
      <c r="A16799" t="s">
        <v>1</v>
      </c>
    </row>
    <row r="16800" spans="1:5" x14ac:dyDescent="0.25">
      <c r="A16800" t="s">
        <v>6311</v>
      </c>
      <c r="E16800" t="str">
        <f>A16800&amp;","&amp;A16801&amp;","&amp;A16802&amp;","&amp;A16803&amp;","&amp;A16804&amp;","&amp;A16805&amp;","&amp;A16806&amp;","&amp;A16807&amp;","&amp;A16808&amp;","&amp;A16809&amp;","&amp;A16810&amp;","&amp;A16811&amp;","&amp;A16812&amp;","&amp;A16813&amp;","&amp;A16814&amp;","&amp;A16815&amp;","&amp;A16816&amp;","&amp;A16817&amp;","&amp;A16818&amp;","&amp;A16819&amp;","&amp;A16820&amp;","&amp;A16821&amp;","&amp;A16822&amp;","&amp;A16823&amp;","&amp;A16824</f>
        <v>[HOUNDOOM],Name = Houndoom,Types = FIRE,LIGHT,BaseStats = 75,90,50,95,110,80,GenderRatio = Female50Percent,GrowthRate = Slow,BaseExp = 175,EVs = SPECIAL_ATTACK,2,CatchRate = 45,Happiness = 35,Abilities = EARLYBIRD,FLASHFIRE,HiddenAbilities = UNNERVE,Moves = 1,INFERNO,1,NASTYPLOT,1,THUNDERFANG,1,LEER,1,EMBER,1,HOWL,1,SMOG,4,HOWL,8,SMOG,13,ROAR,16,BITE,20,ODORSLEUTH,26,BEATUP,30,FIREFANG,35,FEINTATTACK,41,EMBARGO,45,FOULPLAY,50,FLAMETHROWER,56,CRUNCH,60,NASTYPLOT,65,INFERNO,TutorMoves = ATTRACT,CONFIDE,DARKPULSE,DOUBLETEAM,DREAMEATER,EMBARGO,ENDURE,FACADE,FIREBLAST,FLAMECHARGE,FLAMETHROWER,FOULPLAY,FRUSTRATION,GIGAIMPACT,HEATWAVE,HIDDENPOWER,HYPERBEAM,HYPERVOICE,IRONTAIL,LASERFOCUS,OVERHEAT,PAYBACK,PROTECT,REST,RETALIATE,RETURN,ROAR,ROCKSMASH,ROLEPLAY,ROUND,SHADOWBALL,SLEEPTALK,SLUDGEBOMB,SNARL,SNATCH,SNORE,SOLARBEAM,SPITE,STRENGTH,SUBSTITUTE,SUNNYDAY,SUPERFANG,SWAGGER,SWIFT,TAUNT,THIEF,THROATCHOP,TORMENT,TOXIC,UPROAR,WILLOWISP,EggGroups = Field,HatchSteps = 5120,Height = 1.4,Weight = 35.0,Color = Black,Shape = Quadruped,Habitat = RoughTerrain,Category = Good Dog,Pokedex = It is said that man's best friend will meet you in heaven when it passes on. It's actually quite a tragic story.,Generation = 2,#-------------------------------</v>
      </c>
    </row>
    <row r="16801" spans="1:1" x14ac:dyDescent="0.25">
      <c r="A16801" t="s">
        <v>6312</v>
      </c>
    </row>
    <row r="16802" spans="1:1" x14ac:dyDescent="0.25">
      <c r="A16802" t="s">
        <v>6302</v>
      </c>
    </row>
    <row r="16803" spans="1:1" x14ac:dyDescent="0.25">
      <c r="A16803" t="s">
        <v>6313</v>
      </c>
    </row>
    <row r="16804" spans="1:1" x14ac:dyDescent="0.25">
      <c r="A16804" t="s">
        <v>6</v>
      </c>
    </row>
    <row r="16805" spans="1:1" x14ac:dyDescent="0.25">
      <c r="A16805" t="s">
        <v>175</v>
      </c>
    </row>
    <row r="16806" spans="1:1" x14ac:dyDescent="0.25">
      <c r="A16806" t="s">
        <v>274</v>
      </c>
    </row>
    <row r="16807" spans="1:1" x14ac:dyDescent="0.25">
      <c r="A16807" t="s">
        <v>62</v>
      </c>
    </row>
    <row r="16808" spans="1:1" x14ac:dyDescent="0.25">
      <c r="A16808" t="s">
        <v>2233</v>
      </c>
    </row>
    <row r="16809" spans="1:1" x14ac:dyDescent="0.25">
      <c r="A16809" t="s">
        <v>1380</v>
      </c>
    </row>
    <row r="16810" spans="1:1" x14ac:dyDescent="0.25">
      <c r="A16810" t="s">
        <v>6304</v>
      </c>
    </row>
    <row r="16811" spans="1:1" x14ac:dyDescent="0.25">
      <c r="A16811" t="s">
        <v>4030</v>
      </c>
    </row>
    <row r="16812" spans="1:1" x14ac:dyDescent="0.25">
      <c r="A16812" t="s">
        <v>6314</v>
      </c>
    </row>
    <row r="16813" spans="1:1" x14ac:dyDescent="0.25">
      <c r="A16813" t="s">
        <v>6315</v>
      </c>
    </row>
    <row r="16814" spans="1:1" x14ac:dyDescent="0.25">
      <c r="A16814" t="s">
        <v>367</v>
      </c>
    </row>
    <row r="16815" spans="1:1" x14ac:dyDescent="0.25">
      <c r="A16815" t="s">
        <v>614</v>
      </c>
    </row>
    <row r="16816" spans="1:1" x14ac:dyDescent="0.25">
      <c r="A16816" t="s">
        <v>126</v>
      </c>
    </row>
    <row r="16817" spans="1:5" x14ac:dyDescent="0.25">
      <c r="A16817" t="s">
        <v>236</v>
      </c>
    </row>
    <row r="16818" spans="1:5" x14ac:dyDescent="0.25">
      <c r="A16818" t="s">
        <v>398</v>
      </c>
    </row>
    <row r="16819" spans="1:5" x14ac:dyDescent="0.25">
      <c r="A16819" t="s">
        <v>551</v>
      </c>
    </row>
    <row r="16820" spans="1:5" x14ac:dyDescent="0.25">
      <c r="A16820" t="s">
        <v>3339</v>
      </c>
    </row>
    <row r="16821" spans="1:5" x14ac:dyDescent="0.25">
      <c r="A16821" t="s">
        <v>6308</v>
      </c>
    </row>
    <row r="16822" spans="1:5" x14ac:dyDescent="0.25">
      <c r="A16822" t="s">
        <v>6316</v>
      </c>
    </row>
    <row r="16823" spans="1:5" x14ac:dyDescent="0.25">
      <c r="A16823" t="s">
        <v>223</v>
      </c>
    </row>
    <row r="16824" spans="1:5" x14ac:dyDescent="0.25">
      <c r="A16824" t="s">
        <v>1</v>
      </c>
    </row>
    <row r="16825" spans="1:5" x14ac:dyDescent="0.25">
      <c r="A16825" t="s">
        <v>6317</v>
      </c>
      <c r="E16825" t="str">
        <f>A16825&amp;","&amp;A16826&amp;","&amp;A16827&amp;","&amp;A16828&amp;","&amp;A16829&amp;","&amp;A16830&amp;","&amp;A16831&amp;","&amp;A16832&amp;","&amp;A16833&amp;","&amp;A16834&amp;","&amp;A16835&amp;","&amp;A16836&amp;","&amp;A16837&amp;","&amp;A16838&amp;","&amp;A16839&amp;","&amp;A16840&amp;","&amp;A16841&amp;","&amp;A16842&amp;","&amp;A16843&amp;","&amp;A16844&amp;","&amp;A16845&amp;","&amp;A16846&amp;","&amp;A16847&amp;","&amp;A16848&amp;","&amp;A16849</f>
        <v>[PIPLUP],Name = Piplup,Types = WATER,ICE,BaseStats = 53,51,53,40,61,56,GenderRatio = FemaleOneEighth,GrowthRate = Parabolic,BaseExp = 63,EVs = SPECIAL_ATTACK,1,CatchRate = 45,Happiness = 70,Abilities = TORRENT,HiddenAbilities = DEFIANT,Moves = 1,POUND,4,GROWL,8,BUBBLE,11,WATERSPORT,15,PECK,18,BUBBLEBEAM,22,BIDE,25,FURYATTACK,29,BRINE,32,WHIRLPOOL,36,MIST,39,DRILLPECK,43,HYDROPUMP,TutorMoves = AERIALACE,ATTRACT,BLIZZARD,BRICKBREAK,BRINE,CONFIDE,COVET,CUT,DEFOG,DIG,DIVE,DOUBLETEAM,ECHOEDVOICE,ENDURE,FACADE,FLING,FRUSTRATION,GRASSKNOT,HAIL,HIDDENPOWER,ICEBEAM,ICYWIND,PROTECT,QUASH,RAINDANCE,REST,RETURN,ROCKTOMB,ROUND,SCALD,SIGNALBEAM,SLEEPTALK,SNORE,STEALTHROCK,SUBSTITUTE,SURF,SWAGGER,TOXIC,WATERFALL,WATERPLEDGE,WATERPULSE,WHIRLPOOL,WORKUP,EggMoves = DOUBLEHIT,SUPERSONIC,YAWN,MUDSPORT,MUDSLAP,SNORE,FLAIL,AGILITY,AQUARING,HYDROPUMP,FEATHERDANCE,BIDE,ICYWIND,POWERTRIP,EggGroups = Water1,Field,HatchSteps = 5120,Height = 0.4,Weight = 5.2,Color = Black,Shape = Bipedal,Category = Penguin,Pokedex = It is not very good at walking and falls over easily. When it falls behind its group, it needs to quickly waddle to catch up.,Generation = 4,Evolutions = PRINPLUP,Level,16</v>
      </c>
    </row>
    <row r="16826" spans="1:5" x14ac:dyDescent="0.25">
      <c r="A16826" t="s">
        <v>6318</v>
      </c>
    </row>
    <row r="16827" spans="1:5" x14ac:dyDescent="0.25">
      <c r="A16827" t="s">
        <v>1566</v>
      </c>
    </row>
    <row r="16828" spans="1:5" x14ac:dyDescent="0.25">
      <c r="A16828" t="s">
        <v>6319</v>
      </c>
    </row>
    <row r="16829" spans="1:5" x14ac:dyDescent="0.25">
      <c r="A16829" t="s">
        <v>543</v>
      </c>
    </row>
    <row r="16830" spans="1:5" x14ac:dyDescent="0.25">
      <c r="A16830" t="s">
        <v>43</v>
      </c>
    </row>
    <row r="16831" spans="1:5" x14ac:dyDescent="0.25">
      <c r="A16831" t="s">
        <v>2348</v>
      </c>
    </row>
    <row r="16832" spans="1:5" x14ac:dyDescent="0.25">
      <c r="A16832" t="s">
        <v>45</v>
      </c>
    </row>
    <row r="16833" spans="1:1" x14ac:dyDescent="0.25">
      <c r="A16833" t="s">
        <v>2233</v>
      </c>
    </row>
    <row r="16834" spans="1:1" x14ac:dyDescent="0.25">
      <c r="A16834" t="s">
        <v>11</v>
      </c>
    </row>
    <row r="16835" spans="1:1" x14ac:dyDescent="0.25">
      <c r="A16835" t="s">
        <v>3884</v>
      </c>
    </row>
    <row r="16836" spans="1:1" x14ac:dyDescent="0.25">
      <c r="A16836" t="s">
        <v>3846</v>
      </c>
    </row>
    <row r="16837" spans="1:1" x14ac:dyDescent="0.25">
      <c r="A16837" t="s">
        <v>6320</v>
      </c>
    </row>
    <row r="16838" spans="1:1" x14ac:dyDescent="0.25">
      <c r="A16838" t="s">
        <v>6321</v>
      </c>
    </row>
    <row r="16839" spans="1:1" x14ac:dyDescent="0.25">
      <c r="A16839" t="s">
        <v>6322</v>
      </c>
    </row>
    <row r="16840" spans="1:1" x14ac:dyDescent="0.25">
      <c r="A16840" t="s">
        <v>904</v>
      </c>
    </row>
    <row r="16841" spans="1:1" x14ac:dyDescent="0.25">
      <c r="A16841" t="s">
        <v>614</v>
      </c>
    </row>
    <row r="16842" spans="1:1" x14ac:dyDescent="0.25">
      <c r="A16842" t="s">
        <v>484</v>
      </c>
    </row>
    <row r="16843" spans="1:1" x14ac:dyDescent="0.25">
      <c r="A16843" t="s">
        <v>6323</v>
      </c>
    </row>
    <row r="16844" spans="1:1" x14ac:dyDescent="0.25">
      <c r="A16844" t="s">
        <v>398</v>
      </c>
    </row>
    <row r="16845" spans="1:1" x14ac:dyDescent="0.25">
      <c r="A16845" t="s">
        <v>369</v>
      </c>
    </row>
    <row r="16846" spans="1:1" x14ac:dyDescent="0.25">
      <c r="A16846" t="s">
        <v>5704</v>
      </c>
    </row>
    <row r="16847" spans="1:1" x14ac:dyDescent="0.25">
      <c r="A16847" t="s">
        <v>6324</v>
      </c>
    </row>
    <row r="16848" spans="1:1" x14ac:dyDescent="0.25">
      <c r="A16848" t="s">
        <v>385</v>
      </c>
    </row>
    <row r="16849" spans="1:5" x14ac:dyDescent="0.25">
      <c r="A16849" t="s">
        <v>6325</v>
      </c>
    </row>
    <row r="16850" spans="1:5" x14ac:dyDescent="0.25">
      <c r="A16850" t="s">
        <v>1</v>
      </c>
    </row>
    <row r="16851" spans="1:5" x14ac:dyDescent="0.25">
      <c r="A16851" t="s">
        <v>6326</v>
      </c>
      <c r="E16851" t="str">
        <f>A16851&amp;","&amp;A16852&amp;","&amp;A16853&amp;","&amp;A16854&amp;","&amp;A16855&amp;","&amp;A16856&amp;","&amp;A16857&amp;","&amp;A16858&amp;","&amp;A16859&amp;","&amp;A16860&amp;","&amp;A16861&amp;","&amp;A16862&amp;","&amp;A16863&amp;","&amp;A16864&amp;","&amp;A16865&amp;","&amp;A16866&amp;","&amp;A16867&amp;","&amp;A16868&amp;","&amp;A16869&amp;","&amp;A16870&amp;","&amp;A16871&amp;","&amp;A16872&amp;","&amp;A16873&amp;","&amp;A16874&amp;","&amp;A16875</f>
        <v>[PRINPLUP],Name = Prinplup,Types = WATER,ICE,BaseStats = 64,66,68,50,81,76,GenderRatio = FemaleOneEighth,GrowthRate = Parabolic,BaseExp = 142,EVs = SPECIAL_ATTACK,2,CatchRate = 45,Happiness = 70,Abilities = TORRENT,HiddenAbilities = DEFIANT,Moves = 0,METALCLAW,1,METALCLAW,1,TACKLE,1,GROWL,1,BUBBLE,4,GROWL,8,BUBBLE,11,WATERSPORT,15,PECK,19,BUBBLEBEAM,24,BIDE,28,FURYATTACK,33,BRINE,37,WHIRLPOOL,42,MIST,46,DRILLPECK,50,HYDROPUMP,TutorMoves = AERIALACE,ATTRACT,BLIZZARD,BRICKBREAK,BRINE,CONFIDE,COVET,CUT,DEFOG,DIG,DIVE,DOUBLETEAM,ECHOEDVOICE,ENDURE,FACADE,FLING,FRUSTRATION,GRASSKNOT,HAIL,HIDDENPOWER,ICEBEAM,ICYWIND,PROTECT,QUASH,RAINDANCE,REST,RETURN,ROCKSMASH,ROCKTOMB,ROUND,SCALD,SHADOWCLAW,SIGNALBEAM,SLEEPTALK,SNORE,STEALTHROCK,STRENGTH,SUBSTITUTE,SURF,SWAGGER,TOXIC,WATERFALL,WATERPLEDGE,WATERPULSE,WHIRLPOOL,WORKUP,EggGroups = Water1,Field,HatchSteps = 5120,Height = 0.8,Weight = 23.0,Color = Black,Shape = BipedalTail,Category = Penguin,Pokedex = It is a strong diver and often hunt for small fish Pokemon in freezing waters.,Generation = 4,Evolutions = EMPOLEON,Level,36,#-------------------------------</v>
      </c>
    </row>
    <row r="16852" spans="1:5" x14ac:dyDescent="0.25">
      <c r="A16852" t="s">
        <v>6327</v>
      </c>
    </row>
    <row r="16853" spans="1:5" x14ac:dyDescent="0.25">
      <c r="A16853" t="s">
        <v>1566</v>
      </c>
    </row>
    <row r="16854" spans="1:5" x14ac:dyDescent="0.25">
      <c r="A16854" t="s">
        <v>6328</v>
      </c>
    </row>
    <row r="16855" spans="1:5" x14ac:dyDescent="0.25">
      <c r="A16855" t="s">
        <v>543</v>
      </c>
    </row>
    <row r="16856" spans="1:5" x14ac:dyDescent="0.25">
      <c r="A16856" t="s">
        <v>43</v>
      </c>
    </row>
    <row r="16857" spans="1:5" x14ac:dyDescent="0.25">
      <c r="A16857" t="s">
        <v>98</v>
      </c>
    </row>
    <row r="16858" spans="1:5" x14ac:dyDescent="0.25">
      <c r="A16858" t="s">
        <v>62</v>
      </c>
    </row>
    <row r="16859" spans="1:5" x14ac:dyDescent="0.25">
      <c r="A16859" t="s">
        <v>2233</v>
      </c>
    </row>
    <row r="16860" spans="1:5" x14ac:dyDescent="0.25">
      <c r="A16860" t="s">
        <v>11</v>
      </c>
    </row>
    <row r="16861" spans="1:5" x14ac:dyDescent="0.25">
      <c r="A16861" t="s">
        <v>3884</v>
      </c>
    </row>
    <row r="16862" spans="1:5" x14ac:dyDescent="0.25">
      <c r="A16862" t="s">
        <v>3846</v>
      </c>
    </row>
    <row r="16863" spans="1:5" x14ac:dyDescent="0.25">
      <c r="A16863" t="s">
        <v>6329</v>
      </c>
    </row>
    <row r="16864" spans="1:5" x14ac:dyDescent="0.25">
      <c r="A16864" t="s">
        <v>6330</v>
      </c>
    </row>
    <row r="16865" spans="1:5" x14ac:dyDescent="0.25">
      <c r="A16865" t="s">
        <v>904</v>
      </c>
    </row>
    <row r="16866" spans="1:5" x14ac:dyDescent="0.25">
      <c r="A16866" t="s">
        <v>614</v>
      </c>
    </row>
    <row r="16867" spans="1:5" x14ac:dyDescent="0.25">
      <c r="A16867" t="s">
        <v>183</v>
      </c>
    </row>
    <row r="16868" spans="1:5" x14ac:dyDescent="0.25">
      <c r="A16868" t="s">
        <v>3064</v>
      </c>
    </row>
    <row r="16869" spans="1:5" x14ac:dyDescent="0.25">
      <c r="A16869" t="s">
        <v>398</v>
      </c>
    </row>
    <row r="16870" spans="1:5" x14ac:dyDescent="0.25">
      <c r="A16870" t="s">
        <v>112</v>
      </c>
    </row>
    <row r="16871" spans="1:5" x14ac:dyDescent="0.25">
      <c r="A16871" t="s">
        <v>5704</v>
      </c>
    </row>
    <row r="16872" spans="1:5" x14ac:dyDescent="0.25">
      <c r="A16872" t="s">
        <v>6331</v>
      </c>
    </row>
    <row r="16873" spans="1:5" x14ac:dyDescent="0.25">
      <c r="A16873" t="s">
        <v>385</v>
      </c>
    </row>
    <row r="16874" spans="1:5" x14ac:dyDescent="0.25">
      <c r="A16874" t="s">
        <v>6332</v>
      </c>
    </row>
    <row r="16875" spans="1:5" x14ac:dyDescent="0.25">
      <c r="A16875" t="s">
        <v>1</v>
      </c>
    </row>
    <row r="16876" spans="1:5" x14ac:dyDescent="0.25">
      <c r="A16876" t="s">
        <v>6333</v>
      </c>
      <c r="E16876" t="str">
        <f>A16876&amp;","&amp;A16877&amp;","&amp;A16878&amp;","&amp;A16879&amp;","&amp;A16880&amp;","&amp;A16881&amp;","&amp;A16882&amp;","&amp;A16883&amp;","&amp;A16884&amp;","&amp;A16885&amp;","&amp;A16886&amp;","&amp;A16887&amp;","&amp;A16888&amp;","&amp;A16889&amp;","&amp;A16890&amp;","&amp;A16891&amp;","&amp;A16892&amp;","&amp;A16893&amp;","&amp;A16894&amp;","&amp;A16895&amp;","&amp;A16896&amp;","&amp;A16897&amp;","&amp;A16898&amp;","&amp;A16899&amp;","&amp;A16900</f>
        <v>[EMPOLEON],Name = Empoleon,Types = WATER,ICE,BaseStats = 84,86,88,60,111,101,GenderRatio = FemaleOneEighth,GrowthRate = Parabolic,BaseExp = 239,EVs = SPECIAL_ATTACK,3,CatchRate = 45,Happiness = 70,Abilities = TORRENT,HiddenAbilities = DEFIANT,Moves = 0,AQUAJET,1,AQUAJET,1,METALCLAW,1,TACKLE,1,GROWL,1,BUBBLE,4,GROWL,8,BUBBLE,11,SWORDSDANCE,15,PECK,19,BUBBLEBEAM,24,SWAGGER,28,FURYATTACK,33,BRINE,39,WHIRLPOOL,46,MIST,52,DRILLPECK,59,HYDROPUMP,TutorMoves = AERIALACE,ATTRACT,AVALANCHE,BLIZZARD,BRICKBREAK,BRINE,BULLDOZE,CONFIDE,COVET,CUT,DEFOG,DIG,DIVE,DOUBLETEAM,EARTHQUAKE,ECHOEDVOICE,ENDURE,FACADE,FLASHCANNON,FLING,FRUSTRATION,GIGAIMPACT,GRASSKNOT,HAIL,HIDDENPOWER,HYDROCANNON,HYPERBEAM,ICEBEAM,ICYWIND,IRONDEFENSE,KNOCKOFF,LASERFOCUS,LIQUIDATION,PROTECT,QUASH,RAINDANCE,REST,RETURN,ROAR,ROCKSLIDE,ROCKSMASH,ROCKTOMB,ROUND,SCALD,SHADOWCLAW,SIGNALBEAM,SLEEPTALK,SNORE,STEALTHROCK,STEELWING,STRENGTH,SUBSTITUTE,SURF,SWAGGER,SWORDSDANCE,THROATCHOP,TOXIC,WATERFALL,WATERPLEDGE,WATERPULSE,WHIRLPOOL,WORKUP,EggGroups = Water1,Field,HatchSteps = 5120,Height = 1.7,Weight = 84.5,Color = Black,Shape = BipedalTail,Category = Penguin,Pokedex = It is the leader of a small colony of Piplup and Prinplup. Each colony usually only has one male Empoleon as the king and one female as the queen.,Generation = 4,#-------------------------------,[SOLOSIS2]</v>
      </c>
    </row>
    <row r="16877" spans="1:5" x14ac:dyDescent="0.25">
      <c r="A16877" t="s">
        <v>6334</v>
      </c>
    </row>
    <row r="16878" spans="1:5" x14ac:dyDescent="0.25">
      <c r="A16878" t="s">
        <v>1566</v>
      </c>
    </row>
    <row r="16879" spans="1:5" x14ac:dyDescent="0.25">
      <c r="A16879" t="s">
        <v>6335</v>
      </c>
    </row>
    <row r="16880" spans="1:5" x14ac:dyDescent="0.25">
      <c r="A16880" t="s">
        <v>543</v>
      </c>
    </row>
    <row r="16881" spans="1:1" x14ac:dyDescent="0.25">
      <c r="A16881" t="s">
        <v>43</v>
      </c>
    </row>
    <row r="16882" spans="1:1" x14ac:dyDescent="0.25">
      <c r="A16882" t="s">
        <v>1528</v>
      </c>
    </row>
    <row r="16883" spans="1:1" x14ac:dyDescent="0.25">
      <c r="A16883" t="s">
        <v>72</v>
      </c>
    </row>
    <row r="16884" spans="1:1" x14ac:dyDescent="0.25">
      <c r="A16884" t="s">
        <v>2233</v>
      </c>
    </row>
    <row r="16885" spans="1:1" x14ac:dyDescent="0.25">
      <c r="A16885" t="s">
        <v>11</v>
      </c>
    </row>
    <row r="16886" spans="1:1" x14ac:dyDescent="0.25">
      <c r="A16886" t="s">
        <v>3884</v>
      </c>
    </row>
    <row r="16887" spans="1:1" x14ac:dyDescent="0.25">
      <c r="A16887" t="s">
        <v>3846</v>
      </c>
    </row>
    <row r="16888" spans="1:1" x14ac:dyDescent="0.25">
      <c r="A16888" t="s">
        <v>6336</v>
      </c>
    </row>
    <row r="16889" spans="1:1" x14ac:dyDescent="0.25">
      <c r="A16889" t="s">
        <v>6337</v>
      </c>
    </row>
    <row r="16890" spans="1:1" x14ac:dyDescent="0.25">
      <c r="A16890" t="s">
        <v>904</v>
      </c>
    </row>
    <row r="16891" spans="1:1" x14ac:dyDescent="0.25">
      <c r="A16891" t="s">
        <v>614</v>
      </c>
    </row>
    <row r="16892" spans="1:1" x14ac:dyDescent="0.25">
      <c r="A16892" t="s">
        <v>496</v>
      </c>
    </row>
    <row r="16893" spans="1:1" x14ac:dyDescent="0.25">
      <c r="A16893" t="s">
        <v>6338</v>
      </c>
    </row>
    <row r="16894" spans="1:1" x14ac:dyDescent="0.25">
      <c r="A16894" t="s">
        <v>398</v>
      </c>
    </row>
    <row r="16895" spans="1:1" x14ac:dyDescent="0.25">
      <c r="A16895" t="s">
        <v>112</v>
      </c>
    </row>
    <row r="16896" spans="1:1" x14ac:dyDescent="0.25">
      <c r="A16896" t="s">
        <v>5704</v>
      </c>
    </row>
    <row r="16897" spans="1:5" x14ac:dyDescent="0.25">
      <c r="A16897" t="s">
        <v>6339</v>
      </c>
    </row>
    <row r="16898" spans="1:5" x14ac:dyDescent="0.25">
      <c r="A16898" t="s">
        <v>385</v>
      </c>
    </row>
    <row r="16899" spans="1:5" x14ac:dyDescent="0.25">
      <c r="A16899" t="s">
        <v>1</v>
      </c>
    </row>
    <row r="16900" spans="1:5" x14ac:dyDescent="0.25">
      <c r="A16900" t="s">
        <v>6340</v>
      </c>
      <c r="E16900" t="str">
        <f>A16900&amp;","&amp;A16901&amp;","&amp;A16902&amp;","&amp;A16903&amp;","&amp;A16904&amp;","&amp;A16905&amp;","&amp;A16906&amp;","&amp;A16907&amp;","&amp;A16908&amp;","&amp;A16909&amp;","&amp;A16910&amp;","&amp;A16911&amp;","&amp;A16912&amp;","&amp;A16913&amp;","&amp;A16914&amp;","&amp;A16915&amp;","&amp;A16916&amp;","&amp;A16917&amp;","&amp;A16918&amp;","&amp;A16919&amp;","&amp;A16920&amp;","&amp;A16921&amp;","&amp;A16922&amp;","&amp;A16923&amp;","&amp;A16924</f>
        <v>[SOLOSIS2],Name = T.Solosis,Types = COSMIC,POISON,BaseStats = 45,20,60,20,85,60,GenderRatio = Female50Percent,GrowthRate = Parabolic,BaseExp = 58,EVs = SPECIAL_ATTACK,1,CatchRate = 200,Happiness = 70,Abilities = TORRENT,MAGICBOUNCE,HiddenAbilities = TECHNICIAN,Moves = 1,BUBBLE,1,WATERSPORT,5,CONFUSION,10,HEALBLOCK,14,ICYWIND,18,WATERPULSE,22,SOAK,25,PSYSHOCK,29,REFLECT,29,LIGHTSCREEN,34,RECOVER,38,FREEZEDRY,41,SCALD,45,PSYCHIC,48,TRICKROOM,52,HYDROPUMP,56,CHECKMATE,TutorMoves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EggMoves = ACIDARMOR,GUARDSWAP,POWERSWAP,SPEEDSWAP,TRICK,STOREDPOWER,TEATIME,HYPNOSIS,EggGroups = Amorphous,HatchSteps = 5355,Height = 0.3,Weight = 1.0,Color = Purple,Shape = Head,Category = Parasite,Pokedex = These Pokemon are small parasites from interstellar space. They crash landed and immediately buried into the ground upon arrival while they wait to evolve.,Generation = 5,Evolutions = DUOSION,Level,27</v>
      </c>
    </row>
    <row r="16901" spans="1:5" x14ac:dyDescent="0.25">
      <c r="A16901" t="s">
        <v>6341</v>
      </c>
    </row>
    <row r="16902" spans="1:5" x14ac:dyDescent="0.25">
      <c r="A16902" t="s">
        <v>6342</v>
      </c>
    </row>
    <row r="16903" spans="1:5" x14ac:dyDescent="0.25">
      <c r="A16903" t="s">
        <v>42</v>
      </c>
    </row>
    <row r="16904" spans="1:5" x14ac:dyDescent="0.25">
      <c r="A16904" t="s">
        <v>6</v>
      </c>
    </row>
    <row r="16905" spans="1:5" x14ac:dyDescent="0.25">
      <c r="A16905" t="s">
        <v>43</v>
      </c>
    </row>
    <row r="16906" spans="1:5" x14ac:dyDescent="0.25">
      <c r="A16906" t="s">
        <v>44</v>
      </c>
    </row>
    <row r="16907" spans="1:5" x14ac:dyDescent="0.25">
      <c r="A16907" t="s">
        <v>45</v>
      </c>
    </row>
    <row r="16908" spans="1:5" x14ac:dyDescent="0.25">
      <c r="A16908" t="s">
        <v>46</v>
      </c>
    </row>
    <row r="16909" spans="1:5" x14ac:dyDescent="0.25">
      <c r="A16909" t="s">
        <v>11</v>
      </c>
    </row>
    <row r="16910" spans="1:5" x14ac:dyDescent="0.25">
      <c r="A16910" t="s">
        <v>47</v>
      </c>
    </row>
    <row r="16911" spans="1:5" x14ac:dyDescent="0.25">
      <c r="A16911" t="s">
        <v>48</v>
      </c>
    </row>
    <row r="16912" spans="1:5" x14ac:dyDescent="0.25">
      <c r="A16912" t="s">
        <v>49</v>
      </c>
    </row>
    <row r="16913" spans="1:5" x14ac:dyDescent="0.25">
      <c r="A16913" t="s">
        <v>50</v>
      </c>
    </row>
    <row r="16914" spans="1:5" x14ac:dyDescent="0.25">
      <c r="A16914" t="s">
        <v>6343</v>
      </c>
    </row>
    <row r="16915" spans="1:5" x14ac:dyDescent="0.25">
      <c r="A16915" t="s">
        <v>17</v>
      </c>
    </row>
    <row r="16916" spans="1:5" x14ac:dyDescent="0.25">
      <c r="A16916" t="s">
        <v>18</v>
      </c>
    </row>
    <row r="16917" spans="1:5" x14ac:dyDescent="0.25">
      <c r="A16917" t="s">
        <v>52</v>
      </c>
    </row>
    <row r="16918" spans="1:5" x14ac:dyDescent="0.25">
      <c r="A16918" t="s">
        <v>20</v>
      </c>
    </row>
    <row r="16919" spans="1:5" x14ac:dyDescent="0.25">
      <c r="A16919" t="s">
        <v>185</v>
      </c>
    </row>
    <row r="16920" spans="1:5" x14ac:dyDescent="0.25">
      <c r="A16920" t="s">
        <v>22</v>
      </c>
    </row>
    <row r="16921" spans="1:5" x14ac:dyDescent="0.25">
      <c r="A16921" t="s">
        <v>3358</v>
      </c>
    </row>
    <row r="16922" spans="1:5" x14ac:dyDescent="0.25">
      <c r="A16922" t="s">
        <v>6344</v>
      </c>
    </row>
    <row r="16923" spans="1:5" x14ac:dyDescent="0.25">
      <c r="A16923" t="s">
        <v>56</v>
      </c>
    </row>
    <row r="16924" spans="1:5" x14ac:dyDescent="0.25">
      <c r="A16924" t="s">
        <v>57</v>
      </c>
    </row>
    <row r="16925" spans="1:5" x14ac:dyDescent="0.25">
      <c r="A16925" t="s">
        <v>1</v>
      </c>
    </row>
    <row r="16926" spans="1:5" x14ac:dyDescent="0.25">
      <c r="A16926" t="s">
        <v>6345</v>
      </c>
      <c r="E16926" t="str">
        <f>A16926&amp;","&amp;A16927&amp;","&amp;A16928&amp;","&amp;A16929&amp;","&amp;A16930&amp;","&amp;A16931&amp;","&amp;A16932&amp;","&amp;A16933&amp;","&amp;A16934&amp;","&amp;A16935&amp;","&amp;A16936&amp;","&amp;A16937&amp;","&amp;A16938&amp;","&amp;A16939&amp;","&amp;A16940&amp;","&amp;A16941&amp;","&amp;A16942&amp;","&amp;A16943&amp;","&amp;A16944&amp;","&amp;A16945&amp;","&amp;A16946&amp;","&amp;A16947&amp;","&amp;A16948&amp;","&amp;A16949&amp;","&amp;A16950</f>
        <v>[DUOSION2],Name = T.Duosion,Types = COSMIC,POISON,BaseStats = 60,35,70,35,100,70,GenderRatio = Female50Percent,GrowthRate = Parabolic,BaseExp = 130,EVs = SPECIAL_ATTACK,2,CatchRate = 100,Happiness = 70,Abilities = TORRENT,MAGICBOUNCE,HiddenAbilities = TECHNICIAN,Moves = 1,BUBBLE,1,WATERSPORT,5,CONFUSION,10,HEALBLOCK,14,ICYWIND,18,WATERPULSE,22,SOAK,25,PSYSHOCK,32,REFLECT,32,LIGHTSCREEN,35,RECOVER,39,FREEZEDRY,43,SCALD,47,PSYCHIC,51,TRICKROOM,54,HYDROPUMP,58,CHECKMATE,TutorMoves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AURASPHERE,EggGroups = Amorphous,HatchSteps = 5355,Height = 0.6,Weight = 8.0,Color = Purple,Shape = Head,Category = Parasite,Pokedex = When it has siphoned enough energy from its surroundings as a T.Solosis, it evolves and moves into another area to continue its parasitic lifecycle.,Generation = 5,Evolutions = REUNICLUS,Level,44,#-------------------------------</v>
      </c>
    </row>
    <row r="16927" spans="1:5" x14ac:dyDescent="0.25">
      <c r="A16927" t="s">
        <v>6346</v>
      </c>
    </row>
    <row r="16928" spans="1:5" x14ac:dyDescent="0.25">
      <c r="A16928" t="s">
        <v>6342</v>
      </c>
    </row>
    <row r="16929" spans="1:1" x14ac:dyDescent="0.25">
      <c r="A16929" t="s">
        <v>60</v>
      </c>
    </row>
    <row r="16930" spans="1:1" x14ac:dyDescent="0.25">
      <c r="A16930" t="s">
        <v>6</v>
      </c>
    </row>
    <row r="16931" spans="1:1" x14ac:dyDescent="0.25">
      <c r="A16931" t="s">
        <v>43</v>
      </c>
    </row>
    <row r="16932" spans="1:1" x14ac:dyDescent="0.25">
      <c r="A16932" t="s">
        <v>61</v>
      </c>
    </row>
    <row r="16933" spans="1:1" x14ac:dyDescent="0.25">
      <c r="A16933" t="s">
        <v>62</v>
      </c>
    </row>
    <row r="16934" spans="1:1" x14ac:dyDescent="0.25">
      <c r="A16934" t="s">
        <v>32</v>
      </c>
    </row>
    <row r="16935" spans="1:1" x14ac:dyDescent="0.25">
      <c r="A16935" t="s">
        <v>11</v>
      </c>
    </row>
    <row r="16936" spans="1:1" x14ac:dyDescent="0.25">
      <c r="A16936" t="s">
        <v>47</v>
      </c>
    </row>
    <row r="16937" spans="1:1" x14ac:dyDescent="0.25">
      <c r="A16937" t="s">
        <v>48</v>
      </c>
    </row>
    <row r="16938" spans="1:1" x14ac:dyDescent="0.25">
      <c r="A16938" t="s">
        <v>6347</v>
      </c>
    </row>
    <row r="16939" spans="1:1" x14ac:dyDescent="0.25">
      <c r="A16939" t="s">
        <v>63</v>
      </c>
    </row>
    <row r="16940" spans="1:1" x14ac:dyDescent="0.25">
      <c r="A16940" t="s">
        <v>17</v>
      </c>
    </row>
    <row r="16941" spans="1:1" x14ac:dyDescent="0.25">
      <c r="A16941" t="s">
        <v>18</v>
      </c>
    </row>
    <row r="16942" spans="1:1" x14ac:dyDescent="0.25">
      <c r="A16942" t="s">
        <v>19</v>
      </c>
    </row>
    <row r="16943" spans="1:1" x14ac:dyDescent="0.25">
      <c r="A16943" t="s">
        <v>64</v>
      </c>
    </row>
    <row r="16944" spans="1:1" x14ac:dyDescent="0.25">
      <c r="A16944" t="s">
        <v>185</v>
      </c>
    </row>
    <row r="16945" spans="1:5" x14ac:dyDescent="0.25">
      <c r="A16945" t="s">
        <v>22</v>
      </c>
    </row>
    <row r="16946" spans="1:5" x14ac:dyDescent="0.25">
      <c r="A16946" t="s">
        <v>3358</v>
      </c>
    </row>
    <row r="16947" spans="1:5" x14ac:dyDescent="0.25">
      <c r="A16947" t="s">
        <v>6348</v>
      </c>
    </row>
    <row r="16948" spans="1:5" x14ac:dyDescent="0.25">
      <c r="A16948" t="s">
        <v>56</v>
      </c>
    </row>
    <row r="16949" spans="1:5" x14ac:dyDescent="0.25">
      <c r="A16949" t="s">
        <v>67</v>
      </c>
    </row>
    <row r="16950" spans="1:5" x14ac:dyDescent="0.25">
      <c r="A16950" t="s">
        <v>1</v>
      </c>
    </row>
    <row r="16951" spans="1:5" x14ac:dyDescent="0.25">
      <c r="A16951" t="s">
        <v>6349</v>
      </c>
      <c r="E16951" t="str">
        <f>A16951&amp;","&amp;A16952&amp;","&amp;A16953&amp;","&amp;A16954&amp;","&amp;A16955&amp;","&amp;A16956&amp;","&amp;A16957&amp;","&amp;A16958&amp;","&amp;A16959&amp;","&amp;A16960&amp;","&amp;A16961&amp;","&amp;A16962&amp;","&amp;A16963&amp;","&amp;A16964&amp;","&amp;A16965&amp;","&amp;A16966&amp;","&amp;A16967&amp;","&amp;A16968&amp;","&amp;A16969&amp;","&amp;A16970&amp;","&amp;A16971&amp;","&amp;A16972&amp;","&amp;A16973&amp;","&amp;A16974&amp;","&amp;A16975</f>
        <v>[REUNICLUS2],Name = T.Reuniclus,Types = COSMIC,POISON,BaseStats = 70,45,95,55,130,95,GenderRatio = Female50Percent,GrowthRate = Parabolic,BaseExp = 221,EVs = SPECIAL_ATTACK,3,CatchRate = 100,Happiness = 70,Abilities = TORRENT,MAGICBOUNCE,HiddenAbilities = TECHNICIAN,Moves = 0,CALMMIND,1,CALMMIND,1,BUBBLE,1,WATERSPORT,5,CONFUSION,10,HEALBLOCK,14,ICYWIND,18,WATERPULSE,22,SOAK,25,PSYSHOCK,32,REFLECT,32,LIGHTSCREEN,35,RECOVER,39,FREEZEDRY,43,SCALD,50,PSYCHIC,54,TRICKROOM,58,HYDROPUMP,62,CHECKMATE,TutorMoves = PSYSHOCK,CALMMIND,TOXIC,HAIL,HIDDENPOWER,ICEBEAM,LIGHTSCREEN,PROTECT,RAINDANCE,SAFEGUARD,FRUSTRATION,RETURN,PSYCHIC,SHADOWBALL,REFLECT,FACADE,REST,ATTRACT,SCALD,GYROBALL,SUBSTITUTE,TRICKROOM,LIQUIDATION,COSMICPOWER,ICYWIND,MAGICROOM,SLEEPTALK,WATERPULSE,WONDERROOM,ZENHEADBUTT,TIDALWAVE,SUBMERGE,WEATHERBALL,ICICLESPEAR,BOUNCE,GRASSKNOT,MINDDRAIN,ARCANEENERGY,FAKETEARS,TAUNT,CHARM,WHIRLPOOL,BRINE,HYDROPUMP,SOAK,ACIDARMOR,HEX,CURSE,CONFUSERAY,SWIFT,WISH,GRAVITY,STARDUSTREVERIE,SIGNALBEAM,BODYSLAM,TRIATTACK,LIQUIDNITROGEN,BLOODRITUAL,NASTYPLOT,MYSTICPULSE,FAESBLESSING,BLACKHOLE,HYPOTHERMIA,EXPANDINGFORCE,TERRAINPULSE,TWINBEAM,WORKUP,WATERPLEDGE,WAIL,FOCUSBLAST,GIGAIMPACT,BLIZZARD,HYPERBEAM,AURASPHERE,EggGroups = Amorphous,HatchSteps = 5355,Height = 1.0,Weight = 20.1,Color = Purple,Shape = HeadArms,Category = Parasite,Pokedex = The origins of these Pokemon show that it is actually an interstellar parasite that consume the resources and energy from the planet and then summarily move onto the next world.,Generation = 5,#-------------------------------,[MUDBRAY]</v>
      </c>
    </row>
    <row r="16952" spans="1:5" x14ac:dyDescent="0.25">
      <c r="A16952" t="s">
        <v>6350</v>
      </c>
    </row>
    <row r="16953" spans="1:5" x14ac:dyDescent="0.25">
      <c r="A16953" t="s">
        <v>6342</v>
      </c>
    </row>
    <row r="16954" spans="1:5" x14ac:dyDescent="0.25">
      <c r="A16954" t="s">
        <v>70</v>
      </c>
    </row>
    <row r="16955" spans="1:5" x14ac:dyDescent="0.25">
      <c r="A16955" t="s">
        <v>6</v>
      </c>
    </row>
    <row r="16956" spans="1:5" x14ac:dyDescent="0.25">
      <c r="A16956" t="s">
        <v>43</v>
      </c>
    </row>
    <row r="16957" spans="1:5" x14ac:dyDescent="0.25">
      <c r="A16957" t="s">
        <v>71</v>
      </c>
    </row>
    <row r="16958" spans="1:5" x14ac:dyDescent="0.25">
      <c r="A16958" t="s">
        <v>72</v>
      </c>
    </row>
    <row r="16959" spans="1:5" x14ac:dyDescent="0.25">
      <c r="A16959" t="s">
        <v>32</v>
      </c>
    </row>
    <row r="16960" spans="1:5" x14ac:dyDescent="0.25">
      <c r="A16960" t="s">
        <v>11</v>
      </c>
    </row>
    <row r="16961" spans="1:5" x14ac:dyDescent="0.25">
      <c r="A16961" t="s">
        <v>47</v>
      </c>
    </row>
    <row r="16962" spans="1:5" x14ac:dyDescent="0.25">
      <c r="A16962" t="s">
        <v>48</v>
      </c>
    </row>
    <row r="16963" spans="1:5" x14ac:dyDescent="0.25">
      <c r="A16963" t="s">
        <v>6351</v>
      </c>
    </row>
    <row r="16964" spans="1:5" x14ac:dyDescent="0.25">
      <c r="A16964" t="s">
        <v>74</v>
      </c>
    </row>
    <row r="16965" spans="1:5" x14ac:dyDescent="0.25">
      <c r="A16965" t="s">
        <v>17</v>
      </c>
    </row>
    <row r="16966" spans="1:5" x14ac:dyDescent="0.25">
      <c r="A16966" t="s">
        <v>18</v>
      </c>
    </row>
    <row r="16967" spans="1:5" x14ac:dyDescent="0.25">
      <c r="A16967" t="s">
        <v>75</v>
      </c>
    </row>
    <row r="16968" spans="1:5" x14ac:dyDescent="0.25">
      <c r="A16968" t="s">
        <v>76</v>
      </c>
    </row>
    <row r="16969" spans="1:5" x14ac:dyDescent="0.25">
      <c r="A16969" t="s">
        <v>185</v>
      </c>
    </row>
    <row r="16970" spans="1:5" x14ac:dyDescent="0.25">
      <c r="A16970" t="s">
        <v>77</v>
      </c>
    </row>
    <row r="16971" spans="1:5" x14ac:dyDescent="0.25">
      <c r="A16971" t="s">
        <v>3358</v>
      </c>
    </row>
    <row r="16972" spans="1:5" x14ac:dyDescent="0.25">
      <c r="A16972" t="s">
        <v>6352</v>
      </c>
    </row>
    <row r="16973" spans="1:5" x14ac:dyDescent="0.25">
      <c r="A16973" t="s">
        <v>56</v>
      </c>
    </row>
    <row r="16974" spans="1:5" x14ac:dyDescent="0.25">
      <c r="A16974" t="s">
        <v>1</v>
      </c>
    </row>
    <row r="16975" spans="1:5" x14ac:dyDescent="0.25">
      <c r="A16975" t="s">
        <v>6353</v>
      </c>
      <c r="E16975" t="str">
        <f>A16975&amp;","&amp;A16976&amp;","&amp;A16977&amp;","&amp;A16978&amp;","&amp;A16979&amp;","&amp;A16980&amp;","&amp;A16981&amp;","&amp;A16982&amp;","&amp;A16983&amp;","&amp;A16984&amp;","&amp;A16985&amp;","&amp;A16986&amp;","&amp;A16987&amp;","&amp;A16988&amp;","&amp;A16989&amp;","&amp;A16990&amp;","&amp;A16991&amp;","&amp;A16992&amp;","&amp;A16993&amp;","&amp;A16994&amp;","&amp;A16995&amp;","&amp;A16996&amp;","&amp;A16997&amp;","&amp;A16998&amp;","&amp;A16999</f>
        <v>[MUDBRAY],Name = Mudbray,Types = NORMAL,BaseStats = 70,100,70,45,45,55,GenderRatio = Female50Percent,GrowthRate = Medium,BaseExp = 77,EVs = ATTACK,1,CatchRate = 190,Happiness = 70,Abilities = OWNTEMPO,STAMINA,HiddenAbilities = INNERFOCUS,Moves = 1,MUDSLAP,1,ROCKSMASH,4,IRONDEFENSE,8,DOUBLEKICK,12,BULLDOZE,16,STOMP,20,STRENGTH,24,COUNTER,28,HIGHHORSEPOWER,32,HEAVYSLAM,36,EARTHQUAKE,40,MEGAKICK,44,SUPERPOWER,TutorMoves = ATTRACT,BODYSLAM,BULLDOZE,CLOSECOMBAT,CONFIDE,DOUBLETEAM,EARTHPOWER,EARTHQUAKE,ENDEAVOR,ENDURE,FACADE,FRUSTRATION,HEAVYSLAM,HIDDENPOWER,HIGHHORSEPOWER,IRONDEFENSE,IRONHEAD,LOWKICK,LOWSWEEP,MEGAKICK,PAYBACK,PROTECT,REST,RETURN,ROAR,ROCKSLIDE,ROCKTOMB,ROUND,SANDSTORM,SANDTOMB,SLEEPTALK,SNORE,STEALTHROCK,STOMPINGTANTRUM,SUBSTITUTE,SUPERPOWER,SWAGGER,TOXIC,EggMoves = DOUBLEEDGE,FISSURE,SMACKDOWN,ROAR,EggGroups = Field,HatchSteps = 5120,Height = 1.0,Weight = 110.0,Color = Brown,Shape = Quadruped,Category = Pony,Pokedex = This Pokemon are used to teach children how to ride horse Pokemon because they are smaller and easier to climb on.,Generation = 7,WildItemUncommon = LIGHTCLAY</v>
      </c>
    </row>
    <row r="16976" spans="1:5" x14ac:dyDescent="0.25">
      <c r="A16976" t="s">
        <v>6354</v>
      </c>
    </row>
    <row r="16977" spans="1:1" x14ac:dyDescent="0.25">
      <c r="A16977" t="s">
        <v>1694</v>
      </c>
    </row>
    <row r="16978" spans="1:1" x14ac:dyDescent="0.25">
      <c r="A16978" t="s">
        <v>6355</v>
      </c>
    </row>
    <row r="16979" spans="1:1" x14ac:dyDescent="0.25">
      <c r="A16979" t="s">
        <v>6</v>
      </c>
    </row>
    <row r="16980" spans="1:1" x14ac:dyDescent="0.25">
      <c r="A16980" t="s">
        <v>7</v>
      </c>
    </row>
    <row r="16981" spans="1:1" x14ac:dyDescent="0.25">
      <c r="A16981" t="s">
        <v>202</v>
      </c>
    </row>
    <row r="16982" spans="1:1" x14ac:dyDescent="0.25">
      <c r="A16982" t="s">
        <v>145</v>
      </c>
    </row>
    <row r="16983" spans="1:1" x14ac:dyDescent="0.25">
      <c r="A16983" t="s">
        <v>10</v>
      </c>
    </row>
    <row r="16984" spans="1:1" x14ac:dyDescent="0.25">
      <c r="A16984" t="s">
        <v>11</v>
      </c>
    </row>
    <row r="16985" spans="1:1" x14ac:dyDescent="0.25">
      <c r="A16985" t="s">
        <v>6356</v>
      </c>
    </row>
    <row r="16986" spans="1:1" x14ac:dyDescent="0.25">
      <c r="A16986" t="s">
        <v>2079</v>
      </c>
    </row>
    <row r="16987" spans="1:1" x14ac:dyDescent="0.25">
      <c r="A16987" t="s">
        <v>6357</v>
      </c>
    </row>
    <row r="16988" spans="1:1" x14ac:dyDescent="0.25">
      <c r="A16988" t="s">
        <v>6358</v>
      </c>
    </row>
    <row r="16989" spans="1:1" x14ac:dyDescent="0.25">
      <c r="A16989" t="s">
        <v>6359</v>
      </c>
    </row>
    <row r="16990" spans="1:1" x14ac:dyDescent="0.25">
      <c r="A16990" t="s">
        <v>367</v>
      </c>
    </row>
    <row r="16991" spans="1:1" x14ac:dyDescent="0.25">
      <c r="A16991" t="s">
        <v>614</v>
      </c>
    </row>
    <row r="16992" spans="1:1" x14ac:dyDescent="0.25">
      <c r="A16992" t="s">
        <v>75</v>
      </c>
    </row>
    <row r="16993" spans="1:5" x14ac:dyDescent="0.25">
      <c r="A16993" t="s">
        <v>4255</v>
      </c>
    </row>
    <row r="16994" spans="1:5" x14ac:dyDescent="0.25">
      <c r="A16994" t="s">
        <v>155</v>
      </c>
    </row>
    <row r="16995" spans="1:5" x14ac:dyDescent="0.25">
      <c r="A16995" t="s">
        <v>551</v>
      </c>
    </row>
    <row r="16996" spans="1:5" x14ac:dyDescent="0.25">
      <c r="A16996" t="s">
        <v>6360</v>
      </c>
    </row>
    <row r="16997" spans="1:5" x14ac:dyDescent="0.25">
      <c r="A16997" t="s">
        <v>6361</v>
      </c>
    </row>
    <row r="16998" spans="1:5" x14ac:dyDescent="0.25">
      <c r="A16998" t="s">
        <v>618</v>
      </c>
    </row>
    <row r="16999" spans="1:5" x14ac:dyDescent="0.25">
      <c r="A16999" t="s">
        <v>603</v>
      </c>
    </row>
    <row r="17000" spans="1:5" x14ac:dyDescent="0.25">
      <c r="A17000" t="s">
        <v>6362</v>
      </c>
    </row>
    <row r="17001" spans="1:5" x14ac:dyDescent="0.25">
      <c r="A17001" t="s">
        <v>1</v>
      </c>
    </row>
    <row r="17002" spans="1:5" x14ac:dyDescent="0.25">
      <c r="A17002" t="s">
        <v>6363</v>
      </c>
      <c r="E17002" t="str">
        <f>A17002&amp;","&amp;A17003&amp;","&amp;A17004&amp;","&amp;A17005&amp;","&amp;A17006&amp;","&amp;A17007&amp;","&amp;A17008&amp;","&amp;A17009&amp;","&amp;A17010&amp;","&amp;A17011&amp;","&amp;A17012&amp;","&amp;A17013&amp;","&amp;A17014&amp;","&amp;A17015&amp;","&amp;A17016&amp;","&amp;A17017&amp;","&amp;A17018&amp;","&amp;A17019&amp;","&amp;A17020&amp;","&amp;A17021&amp;","&amp;A17022&amp;","&amp;A17023&amp;","&amp;A17024&amp;","&amp;A17025&amp;","&amp;A17026</f>
        <v>[MUDSDALE],Name = Mudsdale,Types = NORMAL,BaseStats = 100,125,100,35,55,85,GenderRatio = Female50Percent,GrowthRate = Medium,BaseExp = 175,EVs = ATTACK,2,CatchRate = 60,Happiness = 70,Abilities = OWNTEMPO,STAMINA,HiddenAbilities = INNERFOCUS,Moves = 1,MUDSLAP,1,ROCKSMASH,1,IRONDEFENSE,1,DOUBLEKICK,12,BULLDOZE,16,STOMP,20,STRENGTH,24,COUNTER,28,HIGHHORSEPOWER,34,HEAVYSLAM,40,EARTHQUAKE,46,MEGAKICK,52,SUPERPOWER,TutorMoves = ATTRACT,BODYPRESS,BODYSLAM,BULLDOZE,CLOSECOMBAT,CONFIDE,DOUBLETEAM,EARTHPOWER,EARTHQUAKE,ENDEAVOR,ENDURE,FACADE,FOCUSBLAST,FRUSTRATION,GIGAIMPACT,HEAVYSLAM,HIDDENPOWER,HIGHHORSEPOWER,HYPERBEAM,IRONDEFENSE,IRONHEAD,LASHOUT,LOWKICK,LOWSWEEP,MEGAKICK,MUDSHOT,PAYBACK,PROTECT,REST,RETURN,REVENGE,ROAR,ROCKSLIDE,ROCKTOMB,ROUND,SANDSTORM,SANDTOMB,SCARYFACE,SLEEPTALK,SNORE,STEALTHROCK,STOMPINGTANTRUM,SUBSTITUTE,SUPERPOWER,SWAGGER,TOXIC,EggGroups = Field,HatchSteps = 5120,Height = 2.5,Weight = 920.0,Color = Brown,Shape = Quadruped,Category = Pony,Pokedex = This Pokemon are groomed to be race horses or for beauty competitions because their braids are some of the most beautiful of any other Pokemon.,Generation = 7,WildItemUncommon = LIGHTCLAY,#-------------------------------</v>
      </c>
    </row>
    <row r="17003" spans="1:5" x14ac:dyDescent="0.25">
      <c r="A17003" t="s">
        <v>6364</v>
      </c>
    </row>
    <row r="17004" spans="1:5" x14ac:dyDescent="0.25">
      <c r="A17004" t="s">
        <v>1694</v>
      </c>
    </row>
    <row r="17005" spans="1:5" x14ac:dyDescent="0.25">
      <c r="A17005" t="s">
        <v>6365</v>
      </c>
    </row>
    <row r="17006" spans="1:5" x14ac:dyDescent="0.25">
      <c r="A17006" t="s">
        <v>6</v>
      </c>
    </row>
    <row r="17007" spans="1:5" x14ac:dyDescent="0.25">
      <c r="A17007" t="s">
        <v>7</v>
      </c>
    </row>
    <row r="17008" spans="1:5" x14ac:dyDescent="0.25">
      <c r="A17008" t="s">
        <v>274</v>
      </c>
    </row>
    <row r="17009" spans="1:1" x14ac:dyDescent="0.25">
      <c r="A17009" t="s">
        <v>164</v>
      </c>
    </row>
    <row r="17010" spans="1:1" x14ac:dyDescent="0.25">
      <c r="A17010" t="s">
        <v>2466</v>
      </c>
    </row>
    <row r="17011" spans="1:1" x14ac:dyDescent="0.25">
      <c r="A17011" t="s">
        <v>11</v>
      </c>
    </row>
    <row r="17012" spans="1:1" x14ac:dyDescent="0.25">
      <c r="A17012" t="s">
        <v>6356</v>
      </c>
    </row>
    <row r="17013" spans="1:1" x14ac:dyDescent="0.25">
      <c r="A17013" t="s">
        <v>2079</v>
      </c>
    </row>
    <row r="17014" spans="1:1" x14ac:dyDescent="0.25">
      <c r="A17014" t="s">
        <v>6366</v>
      </c>
    </row>
    <row r="17015" spans="1:1" x14ac:dyDescent="0.25">
      <c r="A17015" t="s">
        <v>6367</v>
      </c>
    </row>
    <row r="17016" spans="1:1" x14ac:dyDescent="0.25">
      <c r="A17016" t="s">
        <v>367</v>
      </c>
    </row>
    <row r="17017" spans="1:1" x14ac:dyDescent="0.25">
      <c r="A17017" t="s">
        <v>614</v>
      </c>
    </row>
    <row r="17018" spans="1:1" x14ac:dyDescent="0.25">
      <c r="A17018" t="s">
        <v>1928</v>
      </c>
    </row>
    <row r="17019" spans="1:1" x14ac:dyDescent="0.25">
      <c r="A17019" t="s">
        <v>6368</v>
      </c>
    </row>
    <row r="17020" spans="1:1" x14ac:dyDescent="0.25">
      <c r="A17020" t="s">
        <v>155</v>
      </c>
    </row>
    <row r="17021" spans="1:1" x14ac:dyDescent="0.25">
      <c r="A17021" t="s">
        <v>551</v>
      </c>
    </row>
    <row r="17022" spans="1:1" x14ac:dyDescent="0.25">
      <c r="A17022" t="s">
        <v>6360</v>
      </c>
    </row>
    <row r="17023" spans="1:1" x14ac:dyDescent="0.25">
      <c r="A17023" t="s">
        <v>6369</v>
      </c>
    </row>
    <row r="17024" spans="1:1" x14ac:dyDescent="0.25">
      <c r="A17024" t="s">
        <v>618</v>
      </c>
    </row>
    <row r="17025" spans="1:5" x14ac:dyDescent="0.25">
      <c r="A17025" t="s">
        <v>603</v>
      </c>
    </row>
    <row r="17026" spans="1:5" x14ac:dyDescent="0.25">
      <c r="A17026" t="s">
        <v>1</v>
      </c>
    </row>
    <row r="17027" spans="1:5" x14ac:dyDescent="0.25">
      <c r="A17027" t="s">
        <v>6370</v>
      </c>
      <c r="E17027" t="str">
        <f>A17027&amp;","&amp;A17028&amp;","&amp;A17029&amp;","&amp;A17030&amp;","&amp;A17031&amp;","&amp;A17032&amp;","&amp;A17033&amp;","&amp;A17034&amp;","&amp;A17035&amp;","&amp;A17036&amp;","&amp;A17037&amp;","&amp;A17038&amp;","&amp;A17039&amp;","&amp;A17040&amp;","&amp;A17041&amp;","&amp;A17042&amp;","&amp;A17043&amp;","&amp;A17044&amp;","&amp;A17045&amp;","&amp;A17046&amp;","&amp;A17047&amp;","&amp;A17048&amp;","&amp;A17049&amp;","&amp;A17050&amp;","&amp;A17051</f>
        <v>[CRAMORANT],Name = Cramorant,Types = NORMAL,FLYING,BaseStats = 70,85,55,85,85,95,GenderRatio = Female50Percent,GrowthRate = Medium,BaseExp = 166,EVs = SPECIAL_DEFENSE,2,CatchRate = 45,Happiness = 70,Abilities = GULPMISSILE,Moves = 1,BELCH,1,PECK,1,STOCKPILE,1,SWALLOW,1,SPITUP,7,WATERGUN,14,FURYATTACK,21,PLUCK,28,DIVE,35,DRILLPECK,42,AMNESIA,49,THRASH,56,HYDROPUMP,TutorMoves = AGILITY,AIRSLASH,AMNESIA,ASSURANCE,ATTRACT,BLIZZARD,BRAVEBIRD,DIVE,DUALWINGBEAT,ENDURE,FACADE,FLY,GIGAIMPACT,HURRICANE,HYDROPUMP,HYPERBEAM,ICEBEAM,ICYWIND,LIQUIDATION,PROTECT,RAINDANCE,REST,REVERSAL,ROUND,SCALD,SLEEPTALK,SNORE,STEELWING,SUBSTITUTE,SUPERPOWER,SURF,THIEF,THROATCHOP,UPROAR,WEATHERBALL,WHIRLPOOL,EggMoves = AERIALACE,AQUARING,DEFOG,FEATHERDANCE,ROOST,EggGroups = Water1,Flying,HatchSteps = 5396,Height = 0.8,Weight = 18.0,Color = Black,Shape = Winged,Category = Woodpecker,Pokedex = This Pokemon can drill into trees to find small bugs in the cores of trees. They have an annoying habit of starting their pecking very early in the morning.,Generation = 8,#-------------------------------,[HOPPIP2]</v>
      </c>
    </row>
    <row r="17028" spans="1:5" x14ac:dyDescent="0.25">
      <c r="A17028" t="s">
        <v>6371</v>
      </c>
    </row>
    <row r="17029" spans="1:5" x14ac:dyDescent="0.25">
      <c r="A17029" t="s">
        <v>3561</v>
      </c>
    </row>
    <row r="17030" spans="1:5" x14ac:dyDescent="0.25">
      <c r="A17030" t="s">
        <v>6372</v>
      </c>
    </row>
    <row r="17031" spans="1:5" x14ac:dyDescent="0.25">
      <c r="A17031" t="s">
        <v>6</v>
      </c>
    </row>
    <row r="17032" spans="1:5" x14ac:dyDescent="0.25">
      <c r="A17032" t="s">
        <v>7</v>
      </c>
    </row>
    <row r="17033" spans="1:5" x14ac:dyDescent="0.25">
      <c r="A17033" t="s">
        <v>579</v>
      </c>
    </row>
    <row r="17034" spans="1:5" x14ac:dyDescent="0.25">
      <c r="A17034" t="s">
        <v>31</v>
      </c>
    </row>
    <row r="17035" spans="1:5" x14ac:dyDescent="0.25">
      <c r="A17035" t="s">
        <v>2233</v>
      </c>
    </row>
    <row r="17036" spans="1:5" x14ac:dyDescent="0.25">
      <c r="A17036" t="s">
        <v>11</v>
      </c>
    </row>
    <row r="17037" spans="1:5" x14ac:dyDescent="0.25">
      <c r="A17037" t="s">
        <v>6373</v>
      </c>
    </row>
    <row r="17038" spans="1:5" x14ac:dyDescent="0.25">
      <c r="A17038" t="s">
        <v>6374</v>
      </c>
    </row>
    <row r="17039" spans="1:5" x14ac:dyDescent="0.25">
      <c r="A17039" t="s">
        <v>6375</v>
      </c>
    </row>
    <row r="17040" spans="1:5" x14ac:dyDescent="0.25">
      <c r="A17040" t="s">
        <v>6376</v>
      </c>
    </row>
    <row r="17041" spans="1:5" x14ac:dyDescent="0.25">
      <c r="A17041" t="s">
        <v>571</v>
      </c>
    </row>
    <row r="17042" spans="1:5" x14ac:dyDescent="0.25">
      <c r="A17042" t="s">
        <v>2520</v>
      </c>
    </row>
    <row r="17043" spans="1:5" x14ac:dyDescent="0.25">
      <c r="A17043" t="s">
        <v>183</v>
      </c>
    </row>
    <row r="17044" spans="1:5" x14ac:dyDescent="0.25">
      <c r="A17044" t="s">
        <v>1001</v>
      </c>
    </row>
    <row r="17045" spans="1:5" x14ac:dyDescent="0.25">
      <c r="A17045" t="s">
        <v>398</v>
      </c>
    </row>
    <row r="17046" spans="1:5" x14ac:dyDescent="0.25">
      <c r="A17046" t="s">
        <v>293</v>
      </c>
    </row>
    <row r="17047" spans="1:5" x14ac:dyDescent="0.25">
      <c r="A17047" t="s">
        <v>6377</v>
      </c>
    </row>
    <row r="17048" spans="1:5" x14ac:dyDescent="0.25">
      <c r="A17048" t="s">
        <v>6378</v>
      </c>
    </row>
    <row r="17049" spans="1:5" x14ac:dyDescent="0.25">
      <c r="A17049" t="s">
        <v>2386</v>
      </c>
    </row>
    <row r="17050" spans="1:5" x14ac:dyDescent="0.25">
      <c r="A17050" t="s">
        <v>1</v>
      </c>
    </row>
    <row r="17051" spans="1:5" x14ac:dyDescent="0.25">
      <c r="A17051" t="s">
        <v>6379</v>
      </c>
      <c r="E17051" t="str">
        <f>A17051&amp;","&amp;A17052&amp;","&amp;A17053&amp;","&amp;A17054&amp;","&amp;A17055&amp;","&amp;A17056&amp;","&amp;A17057&amp;","&amp;A17058&amp;","&amp;A17059&amp;","&amp;A17060&amp;","&amp;A17061&amp;","&amp;A17062&amp;","&amp;A17063&amp;","&amp;A17064&amp;","&amp;A17065&amp;","&amp;A17066&amp;","&amp;A17067&amp;","&amp;A17068&amp;","&amp;A17069&amp;","&amp;A17070&amp;","&amp;A17071&amp;","&amp;A17072&amp;","&amp;A17073&amp;","&amp;A17074&amp;","&amp;A17075</f>
        <v>[HOPPIP2],Name = T.Hoppip,Types = BUG,LIGHT,BaseStats = 35,35,40,50,35,55,GenderRatio = Female50Percent,GrowthRate = Parabolic,BaseExp = 50,EVs = SPECIAL_DEFENSE,1,CatchRate = 255,Happiness = 70,Abilities = CHLOROPHYLL,LEAFGUARD,HiddenAbilities = INFILTRATOR,Moves = 1,SPLASH,1,ABSORB,4,SYNTHESIS,6,TAILWHIP,8,TACKLE,10,FAIRYWIND,12,POISONPOWDER,14,STUNSPORE,16,SLEEPPOWDER,19,BULLETSEED,22,LEECHSEED,25,MEGADRAIN,28,ACROBATICS,31,RAGEPOWDER,34,COTTONSPORE,37,UTURN,40,WORRYSEED,43,GIGADRAIN,46,BOUNCE,49,MEMENTO,TutorMoves = ACROBATICS,STREAMRUSH,ATTRACT,BOUNCE,BULLETSEED,CONFIDE,DAZZLINGGLEAM,DOUBLETEAM,ENDURE,ENERGYBALL,FACADE,FRUSTRATION,GIGADRAIN,GRASSKNOT,HELPINGHAND,HIDDENPOWER,INFESTATION,PROTECT,PSYCHUP,REFLECT,REST,RETURN,ROUND,PEPPERBURST,SLEEPTALK,SNORE,SOLARBEAM,SUBSTITUTE,SUNNYDAY,SWAGGER,SWORDSDANCE,SYNTHESIS,TOXIC,UTURN,WORRYSEED,EggMoves = CONFUSION,ENCORE,DOUBLEEDGE,AMNESIA,HELPINGHAND,AROMATHERAPY,WORRYSEED,COTTONGUARD,PEPPERBURST,ENDURE,GRASSYTERRAIN,STRENGTHSAP,EggGroups = Bug,Fairy,HatchSteps = 5120,Height = 0.4,Weight = 0.5,Color = Yellow,Shape = BipedalTail,Category = Moth,Pokedex = Due to its small stature, a light gust is usually enough to blow it away.,Generation = 2,Evolutions = SKIPLOOM,Level,18</v>
      </c>
    </row>
    <row r="17052" spans="1:5" x14ac:dyDescent="0.25">
      <c r="A17052" t="s">
        <v>6380</v>
      </c>
    </row>
    <row r="17053" spans="1:5" x14ac:dyDescent="0.25">
      <c r="A17053" t="s">
        <v>6381</v>
      </c>
    </row>
    <row r="17054" spans="1:5" x14ac:dyDescent="0.25">
      <c r="A17054" t="s">
        <v>6382</v>
      </c>
    </row>
    <row r="17055" spans="1:5" x14ac:dyDescent="0.25">
      <c r="A17055" t="s">
        <v>6</v>
      </c>
    </row>
    <row r="17056" spans="1:5" x14ac:dyDescent="0.25">
      <c r="A17056" t="s">
        <v>43</v>
      </c>
    </row>
    <row r="17057" spans="1:1" x14ac:dyDescent="0.25">
      <c r="A17057" t="s">
        <v>229</v>
      </c>
    </row>
    <row r="17058" spans="1:1" x14ac:dyDescent="0.25">
      <c r="A17058" t="s">
        <v>9</v>
      </c>
    </row>
    <row r="17059" spans="1:1" x14ac:dyDescent="0.25">
      <c r="A17059" t="s">
        <v>146</v>
      </c>
    </row>
    <row r="17060" spans="1:1" x14ac:dyDescent="0.25">
      <c r="A17060" t="s">
        <v>11</v>
      </c>
    </row>
    <row r="17061" spans="1:1" x14ac:dyDescent="0.25">
      <c r="A17061" t="s">
        <v>1508</v>
      </c>
    </row>
    <row r="17062" spans="1:1" x14ac:dyDescent="0.25">
      <c r="A17062" t="s">
        <v>3277</v>
      </c>
    </row>
    <row r="17063" spans="1:1" x14ac:dyDescent="0.25">
      <c r="A17063" t="s">
        <v>6383</v>
      </c>
    </row>
    <row r="17064" spans="1:1" x14ac:dyDescent="0.25">
      <c r="A17064" t="s">
        <v>2808</v>
      </c>
    </row>
    <row r="17065" spans="1:1" x14ac:dyDescent="0.25">
      <c r="A17065" t="s">
        <v>6384</v>
      </c>
    </row>
    <row r="17066" spans="1:1" x14ac:dyDescent="0.25">
      <c r="A17066" t="s">
        <v>6385</v>
      </c>
    </row>
    <row r="17067" spans="1:1" x14ac:dyDescent="0.25">
      <c r="A17067" t="s">
        <v>614</v>
      </c>
    </row>
    <row r="17068" spans="1:1" x14ac:dyDescent="0.25">
      <c r="A17068" t="s">
        <v>484</v>
      </c>
    </row>
    <row r="17069" spans="1:1" x14ac:dyDescent="0.25">
      <c r="A17069" t="s">
        <v>2810</v>
      </c>
    </row>
    <row r="17070" spans="1:1" x14ac:dyDescent="0.25">
      <c r="A17070" t="s">
        <v>292</v>
      </c>
    </row>
    <row r="17071" spans="1:1" x14ac:dyDescent="0.25">
      <c r="A17071" t="s">
        <v>112</v>
      </c>
    </row>
    <row r="17072" spans="1:1" x14ac:dyDescent="0.25">
      <c r="A17072" t="s">
        <v>2093</v>
      </c>
    </row>
    <row r="17073" spans="1:5" x14ac:dyDescent="0.25">
      <c r="A17073" t="s">
        <v>6386</v>
      </c>
    </row>
    <row r="17074" spans="1:5" x14ac:dyDescent="0.25">
      <c r="A17074" t="s">
        <v>223</v>
      </c>
    </row>
    <row r="17075" spans="1:5" x14ac:dyDescent="0.25">
      <c r="A17075" t="s">
        <v>2813</v>
      </c>
    </row>
    <row r="17076" spans="1:5" x14ac:dyDescent="0.25">
      <c r="A17076" t="s">
        <v>1</v>
      </c>
    </row>
    <row r="17077" spans="1:5" x14ac:dyDescent="0.25">
      <c r="A17077" t="s">
        <v>6387</v>
      </c>
      <c r="E17077" t="str">
        <f>A17077&amp;","&amp;A17078&amp;","&amp;A17079&amp;","&amp;A17080&amp;","&amp;A17081&amp;","&amp;A17082&amp;","&amp;A17083&amp;","&amp;A17084&amp;","&amp;A17085&amp;","&amp;A17086&amp;","&amp;A17087&amp;","&amp;A17088&amp;","&amp;A17089&amp;","&amp;A17090&amp;","&amp;A17091&amp;","&amp;A17092&amp;","&amp;A17093&amp;","&amp;A17094&amp;","&amp;A17095&amp;","&amp;A17096&amp;","&amp;A17097&amp;","&amp;A17098&amp;","&amp;A17099&amp;","&amp;A17100&amp;","&amp;A17101</f>
        <v>[SKIPLOOM2],Name = T.Skiploom,Types = BUG,LIGHT,BaseStats = 55,45,50,80,45,65,GenderRatio = Female50Percent,GrowthRate = Parabolic,BaseExp = 119,EVs = SPEED,2,CatchRate = 120,Happiness = 70,Abilities = CHLOROPHYLL,LEAFGUARD,HiddenAbilities = INFILTRATOR,Moves = 1,SPLASH,1,ABSORB,1,SYNTHESIS,1,TAILWHIP,4,SYNTHESIS,6,TAILWHIP,8,TACKLE,10,FAIRYWIND,12,POISONPOWDER,14,STUNSPORE,16,SLEEPPOWDER,20,BULLETSEED,24,LEECHSEED,28,MEGADRAIN,32,ACROBATICS,36,RAGEPOWDER,40,COTTONSPORE,44,UTURN,48,WORRYSEED,52,GIGADRAIN,56,BOUNCE,60,MEMENTO,TutorMoves = ACROBATICS,STREAMRUSH,ATTRACT,BOUNCE,BULLETSEED,CONFIDE,DAZZLINGGLEAM,DOUBLETEAM,ENDURE,ENERGYBALL,FACADE,FRUSTRATION,GIGADRAIN,GRASSKNOT,HELPINGHAND,HIDDENPOWER,INFESTATION,PROTECT,PSYCHUP,REFLECT,REST,RETURN,ROUND,PEPPERBURST,SLEEPTALK,SNORE,SOLARBEAM,SUBSTITUTE,SUNNYDAY,SWAGGER,SWORDSDANCE,SYNTHESIS,TOXIC,UTURN,WORRYSEED,EggGroups = Bug,Fairy,HatchSteps = 5120,Height = 0.6,Weight = 1.0,Color = Yellow,Shape = BipedalTail,Category = Moth,Pokedex = When it is eating, the lights on its antenna flicker periodically.,Generation = 2,Evolutions = JUMPLUFF,Level,27,#-------------------------------</v>
      </c>
    </row>
    <row r="17078" spans="1:5" x14ac:dyDescent="0.25">
      <c r="A17078" t="s">
        <v>6388</v>
      </c>
    </row>
    <row r="17079" spans="1:5" x14ac:dyDescent="0.25">
      <c r="A17079" t="s">
        <v>6381</v>
      </c>
    </row>
    <row r="17080" spans="1:5" x14ac:dyDescent="0.25">
      <c r="A17080" t="s">
        <v>6389</v>
      </c>
    </row>
    <row r="17081" spans="1:5" x14ac:dyDescent="0.25">
      <c r="A17081" t="s">
        <v>6</v>
      </c>
    </row>
    <row r="17082" spans="1:5" x14ac:dyDescent="0.25">
      <c r="A17082" t="s">
        <v>43</v>
      </c>
    </row>
    <row r="17083" spans="1:5" x14ac:dyDescent="0.25">
      <c r="A17083" t="s">
        <v>2317</v>
      </c>
    </row>
    <row r="17084" spans="1:5" x14ac:dyDescent="0.25">
      <c r="A17084" t="s">
        <v>136</v>
      </c>
    </row>
    <row r="17085" spans="1:5" x14ac:dyDescent="0.25">
      <c r="A17085" t="s">
        <v>461</v>
      </c>
    </row>
    <row r="17086" spans="1:5" x14ac:dyDescent="0.25">
      <c r="A17086" t="s">
        <v>11</v>
      </c>
    </row>
    <row r="17087" spans="1:5" x14ac:dyDescent="0.25">
      <c r="A17087" t="s">
        <v>1508</v>
      </c>
    </row>
    <row r="17088" spans="1:5" x14ac:dyDescent="0.25">
      <c r="A17088" t="s">
        <v>3277</v>
      </c>
    </row>
    <row r="17089" spans="1:5" x14ac:dyDescent="0.25">
      <c r="A17089" t="s">
        <v>6390</v>
      </c>
    </row>
    <row r="17090" spans="1:5" x14ac:dyDescent="0.25">
      <c r="A17090" t="s">
        <v>2808</v>
      </c>
    </row>
    <row r="17091" spans="1:5" x14ac:dyDescent="0.25">
      <c r="A17091" t="s">
        <v>6385</v>
      </c>
    </row>
    <row r="17092" spans="1:5" x14ac:dyDescent="0.25">
      <c r="A17092" t="s">
        <v>614</v>
      </c>
    </row>
    <row r="17093" spans="1:5" x14ac:dyDescent="0.25">
      <c r="A17093" t="s">
        <v>19</v>
      </c>
    </row>
    <row r="17094" spans="1:5" x14ac:dyDescent="0.25">
      <c r="A17094" t="s">
        <v>20</v>
      </c>
    </row>
    <row r="17095" spans="1:5" x14ac:dyDescent="0.25">
      <c r="A17095" t="s">
        <v>292</v>
      </c>
    </row>
    <row r="17096" spans="1:5" x14ac:dyDescent="0.25">
      <c r="A17096" t="s">
        <v>112</v>
      </c>
    </row>
    <row r="17097" spans="1:5" x14ac:dyDescent="0.25">
      <c r="A17097" t="s">
        <v>2093</v>
      </c>
    </row>
    <row r="17098" spans="1:5" x14ac:dyDescent="0.25">
      <c r="A17098" t="s">
        <v>6391</v>
      </c>
    </row>
    <row r="17099" spans="1:5" x14ac:dyDescent="0.25">
      <c r="A17099" t="s">
        <v>223</v>
      </c>
    </row>
    <row r="17100" spans="1:5" x14ac:dyDescent="0.25">
      <c r="A17100" t="s">
        <v>2818</v>
      </c>
    </row>
    <row r="17101" spans="1:5" x14ac:dyDescent="0.25">
      <c r="A17101" t="s">
        <v>1</v>
      </c>
    </row>
    <row r="17102" spans="1:5" x14ac:dyDescent="0.25">
      <c r="A17102" t="s">
        <v>6392</v>
      </c>
      <c r="E17102" t="str">
        <f>A17102&amp;","&amp;A17103&amp;","&amp;A17104&amp;","&amp;A17105&amp;","&amp;A17106&amp;","&amp;A17107&amp;","&amp;A17108&amp;","&amp;A17109&amp;","&amp;A17110&amp;","&amp;A17111&amp;","&amp;A17112&amp;","&amp;A17113&amp;","&amp;A17114&amp;","&amp;A17115&amp;","&amp;A17116&amp;","&amp;A17117&amp;","&amp;A17118&amp;","&amp;A17119&amp;","&amp;A17120&amp;","&amp;A17121&amp;","&amp;A17122&amp;","&amp;A17123&amp;","&amp;A17124&amp;","&amp;A17125&amp;","&amp;A17126</f>
        <v>[JUMPLUFF2],Name = T.Jumpluff,Types = BUG,LIGHT,BaseStats = 75,55,70,110,55,95,GenderRatio = Female50Percent,GrowthRate = Parabolic,BaseExp = 207,EVs = SPEED,3,CatchRate = 45,Happiness = 70,Abilities = CHLOROPHYLL,LEAFGUARD,HiddenAbilities = INFILTRATOR,Moves = 1,SPLASH,1,ABSORB,1,SYNTHESIS,1,TAILWHIP,4,SYNTHESIS,6,TAILWHIP,8,TACKLE,10,FAIRYWIND,12,POISONPOWDER,14,STUNSPORE,16,SLEEPPOWDER,20,BULLETSEED,24,LEECHSEED,29,MEGADRAIN,34,ACROBATICS,39,RAGEPOWDER,44,COTTONSPORE,49,UTURN,54,WORRYSEED,59,GIGADRAIN,64,BOUNCE,69,MEMENTO,TutorMoves = ACROBATICS,STREAMRUSH,ATTRACT,BOUNCE,BULLETSEED,CONFIDE,DAZZLINGGLEAM,DOUBLETEAM,ENDURE,ENERGYBALL,FACADE,FRUSTRATION,GIGADRAIN,GIGAIMPACT,GRASSKNOT,HELPINGHAND,HIDDENPOWER,HYPERBEAM,INFESTATION,PROTECT,PSYCHUP,REFLECT,REST,RETURN,ROUND,PEPPERBURST,SLEEPTALK,SNORE,SOLARBEAM,SUBSTITUTE,SUNNYDAY,SWAGGER,SWORDSDANCE,SYNTHESIS,TOXIC,UTURN,WORRYSEED,EggGroups = Bug,Fairy,HatchSteps = 5120,Height = 0.8,Weight = 3.0,Color = Yellow,Shape = BipedalTail,Category = Moth,Pokedex = It is able to produce its own light source significant enough that it does not need to chase other lights like other moth Pokemon do.,Generation = 2,#-------------------------------,[SEWADDLE]</v>
      </c>
    </row>
    <row r="17103" spans="1:5" x14ac:dyDescent="0.25">
      <c r="A17103" t="s">
        <v>6393</v>
      </c>
    </row>
    <row r="17104" spans="1:5" x14ac:dyDescent="0.25">
      <c r="A17104" t="s">
        <v>6381</v>
      </c>
    </row>
    <row r="17105" spans="1:1" x14ac:dyDescent="0.25">
      <c r="A17105" t="s">
        <v>6394</v>
      </c>
    </row>
    <row r="17106" spans="1:1" x14ac:dyDescent="0.25">
      <c r="A17106" t="s">
        <v>6</v>
      </c>
    </row>
    <row r="17107" spans="1:1" x14ac:dyDescent="0.25">
      <c r="A17107" t="s">
        <v>43</v>
      </c>
    </row>
    <row r="17108" spans="1:1" x14ac:dyDescent="0.25">
      <c r="A17108" t="s">
        <v>2822</v>
      </c>
    </row>
    <row r="17109" spans="1:1" x14ac:dyDescent="0.25">
      <c r="A17109" t="s">
        <v>309</v>
      </c>
    </row>
    <row r="17110" spans="1:1" x14ac:dyDescent="0.25">
      <c r="A17110" t="s">
        <v>2233</v>
      </c>
    </row>
    <row r="17111" spans="1:1" x14ac:dyDescent="0.25">
      <c r="A17111" t="s">
        <v>11</v>
      </c>
    </row>
    <row r="17112" spans="1:1" x14ac:dyDescent="0.25">
      <c r="A17112" t="s">
        <v>1508</v>
      </c>
    </row>
    <row r="17113" spans="1:1" x14ac:dyDescent="0.25">
      <c r="A17113" t="s">
        <v>3277</v>
      </c>
    </row>
    <row r="17114" spans="1:1" x14ac:dyDescent="0.25">
      <c r="A17114" t="s">
        <v>6395</v>
      </c>
    </row>
    <row r="17115" spans="1:1" x14ac:dyDescent="0.25">
      <c r="A17115" t="s">
        <v>2824</v>
      </c>
    </row>
    <row r="17116" spans="1:1" x14ac:dyDescent="0.25">
      <c r="A17116" t="s">
        <v>6385</v>
      </c>
    </row>
    <row r="17117" spans="1:1" x14ac:dyDescent="0.25">
      <c r="A17117" t="s">
        <v>614</v>
      </c>
    </row>
    <row r="17118" spans="1:1" x14ac:dyDescent="0.25">
      <c r="A17118" t="s">
        <v>183</v>
      </c>
    </row>
    <row r="17119" spans="1:1" x14ac:dyDescent="0.25">
      <c r="A17119" t="s">
        <v>2825</v>
      </c>
    </row>
    <row r="17120" spans="1:1" x14ac:dyDescent="0.25">
      <c r="A17120" t="s">
        <v>292</v>
      </c>
    </row>
    <row r="17121" spans="1:5" x14ac:dyDescent="0.25">
      <c r="A17121" t="s">
        <v>112</v>
      </c>
    </row>
    <row r="17122" spans="1:5" x14ac:dyDescent="0.25">
      <c r="A17122" t="s">
        <v>2093</v>
      </c>
    </row>
    <row r="17123" spans="1:5" x14ac:dyDescent="0.25">
      <c r="A17123" t="s">
        <v>6396</v>
      </c>
    </row>
    <row r="17124" spans="1:5" x14ac:dyDescent="0.25">
      <c r="A17124" t="s">
        <v>223</v>
      </c>
    </row>
    <row r="17125" spans="1:5" x14ac:dyDescent="0.25">
      <c r="A17125" t="s">
        <v>1</v>
      </c>
    </row>
    <row r="17126" spans="1:5" x14ac:dyDescent="0.25">
      <c r="A17126" t="s">
        <v>6397</v>
      </c>
      <c r="E17126" t="str">
        <f>A17126&amp;","&amp;A17127&amp;","&amp;A17128&amp;","&amp;A17129&amp;","&amp;A17130&amp;","&amp;A17131&amp;","&amp;A17132&amp;","&amp;A17133&amp;","&amp;A17134&amp;","&amp;A17135&amp;","&amp;A17136&amp;","&amp;A17137&amp;","&amp;A17138&amp;","&amp;A17139&amp;","&amp;A17140&amp;","&amp;A17141&amp;","&amp;A17142&amp;","&amp;A17143&amp;","&amp;A17144&amp;","&amp;A17145&amp;","&amp;A17146&amp;","&amp;A17147&amp;","&amp;A17148&amp;","&amp;A17149&amp;","&amp;A17150</f>
        <v>[SEWADDLE],Name = Sewaddle,Types = STEEL,DARK,BaseStats = 45,53,70,42,40,60,GenderRatio = Female50Percent,GrowthRate = Parabolic,BaseExp = 62,EVs = DEFENSE,1,CatchRate = 255,Happiness = 70,Abilities = SWARM,CHLOROPHYLL,HiddenAbilities = OVERCOAT,Moves = 1,TACKLE,1,STRINGSHOT,8,BUGBITE,15,RAZORLEAF,22,STRUGGLEBUG,29,ENDURE,31,STICKYWEB,36,BUGBUZZ,43,FLAIL,TutorMoves = ATTRACT,BUGBITE,CALMMIND,CONFIDE,CUT,DOUBLETEAM,DREAMEATER,ELECTROWEB,ENDURE,ENERGYBALL,FACADE,FRUSTRATION,GIGADRAIN,GRASSKNOT,HIDDENPOWER,IRONDEFENSE,LIGHTSCREEN,MAGICCOAT,NATUREPOWER,PAYBACK,PROTECT,REST,RETURN,ROUND,SAFEGUARD,SEEDBOMB,SIGNALBEAM,SLEEPTALK,SNORE,SOLARBEAM,STRUGGLEBUG,SUBSTITUTE,SUNNYDAY,SWAGGER,SYNTHESIS,TOXIC,WORRYSEED,EggMoves = SILVERWIND,SCREECH,SWEEPINGTALON,MINDREADER,AGILITY,MEFIRST,BATONPASS,CAMOUFLAGE,AIRSLASH,GRASSYTERRAIN,EggGroups = Amorphous,HatchSteps = 3840,Height = 0.3,Weight = 2.5,Color = Gray,Shape = Insectoid,Category = Changeling,Pokedex = It observes from a distance and studies its foes. When it is ready, it will adapt and change its form to perfectly replicate its enemy.,Generation = 5,WildItemUncommon = MENTALHERB</v>
      </c>
    </row>
    <row r="17127" spans="1:5" x14ac:dyDescent="0.25">
      <c r="A17127" t="s">
        <v>6398</v>
      </c>
    </row>
    <row r="17128" spans="1:5" x14ac:dyDescent="0.25">
      <c r="A17128" t="s">
        <v>6399</v>
      </c>
    </row>
    <row r="17129" spans="1:5" x14ac:dyDescent="0.25">
      <c r="A17129" t="s">
        <v>6400</v>
      </c>
    </row>
    <row r="17130" spans="1:5" x14ac:dyDescent="0.25">
      <c r="A17130" t="s">
        <v>6</v>
      </c>
    </row>
    <row r="17131" spans="1:5" x14ac:dyDescent="0.25">
      <c r="A17131" t="s">
        <v>43</v>
      </c>
    </row>
    <row r="17132" spans="1:5" x14ac:dyDescent="0.25">
      <c r="A17132" t="s">
        <v>84</v>
      </c>
    </row>
    <row r="17133" spans="1:5" x14ac:dyDescent="0.25">
      <c r="A17133" t="s">
        <v>203</v>
      </c>
    </row>
    <row r="17134" spans="1:5" x14ac:dyDescent="0.25">
      <c r="A17134" t="s">
        <v>146</v>
      </c>
    </row>
    <row r="17135" spans="1:5" x14ac:dyDescent="0.25">
      <c r="A17135" t="s">
        <v>11</v>
      </c>
    </row>
    <row r="17136" spans="1:5" x14ac:dyDescent="0.25">
      <c r="A17136" t="s">
        <v>6401</v>
      </c>
    </row>
    <row r="17137" spans="1:1" x14ac:dyDescent="0.25">
      <c r="A17137" t="s">
        <v>2224</v>
      </c>
    </row>
    <row r="17138" spans="1:1" x14ac:dyDescent="0.25">
      <c r="A17138" t="s">
        <v>6402</v>
      </c>
    </row>
    <row r="17139" spans="1:1" x14ac:dyDescent="0.25">
      <c r="A17139" t="s">
        <v>6403</v>
      </c>
    </row>
    <row r="17140" spans="1:1" x14ac:dyDescent="0.25">
      <c r="A17140" t="s">
        <v>6404</v>
      </c>
    </row>
    <row r="17141" spans="1:1" x14ac:dyDescent="0.25">
      <c r="A17141" t="s">
        <v>17</v>
      </c>
    </row>
    <row r="17142" spans="1:1" x14ac:dyDescent="0.25">
      <c r="A17142" t="s">
        <v>290</v>
      </c>
    </row>
    <row r="17143" spans="1:1" x14ac:dyDescent="0.25">
      <c r="A17143" t="s">
        <v>52</v>
      </c>
    </row>
    <row r="17144" spans="1:1" x14ac:dyDescent="0.25">
      <c r="A17144" t="s">
        <v>1602</v>
      </c>
    </row>
    <row r="17145" spans="1:1" x14ac:dyDescent="0.25">
      <c r="A17145" t="s">
        <v>325</v>
      </c>
    </row>
    <row r="17146" spans="1:1" x14ac:dyDescent="0.25">
      <c r="A17146" t="s">
        <v>510</v>
      </c>
    </row>
    <row r="17147" spans="1:1" x14ac:dyDescent="0.25">
      <c r="A17147" t="s">
        <v>6405</v>
      </c>
    </row>
    <row r="17148" spans="1:1" x14ac:dyDescent="0.25">
      <c r="A17148" t="s">
        <v>6406</v>
      </c>
    </row>
    <row r="17149" spans="1:1" x14ac:dyDescent="0.25">
      <c r="A17149" t="s">
        <v>56</v>
      </c>
    </row>
    <row r="17150" spans="1:1" x14ac:dyDescent="0.25">
      <c r="A17150" t="s">
        <v>6407</v>
      </c>
    </row>
    <row r="17151" spans="1:1" x14ac:dyDescent="0.25">
      <c r="A17151" t="s">
        <v>6408</v>
      </c>
    </row>
    <row r="17152" spans="1:1" x14ac:dyDescent="0.25">
      <c r="A17152" t="s">
        <v>1</v>
      </c>
    </row>
    <row r="17153" spans="1:5" x14ac:dyDescent="0.25">
      <c r="A17153" t="s">
        <v>6409</v>
      </c>
      <c r="E17153" t="str">
        <f>A17153&amp;","&amp;A17154&amp;","&amp;A17155&amp;","&amp;A17156&amp;","&amp;A17157&amp;","&amp;A17158&amp;","&amp;A17159&amp;","&amp;A17160&amp;","&amp;A17161&amp;","&amp;A17162&amp;","&amp;A17163&amp;","&amp;A17164&amp;","&amp;A17165&amp;","&amp;A17166&amp;","&amp;A17167&amp;","&amp;A17168&amp;","&amp;A17169&amp;","&amp;A17170&amp;","&amp;A17171&amp;","&amp;A17172&amp;","&amp;A17173&amp;","&amp;A17174&amp;","&amp;A17175&amp;","&amp;A17176&amp;","&amp;A17177</f>
        <v>[SWADLOON],Name = Swadloon,Types = STEEL,DARK,BaseStats = 55,63,90,42,50,80,GenderRatio = Female50Percent,GrowthRate = Parabolic,BaseExp = 133,EVs = DEFENSE,2,CatchRate = 120,Happiness = 70,Abilities = LEVITATE,HiddenAbilities = OVERCOAT,Moves = 0,PROTECT,1,PROTECT,1,GRASSWHISTLE,1,TACKLE,1,STRINGSHOT,1,BUGBITE,1,RAZORLEAF,TutorMoves = ATTRACT,BUGBITE,CALMMIND,CONFIDE,CUT,DOUBLETEAM,DREAMEATER,ELECTROWEB,ENDURE,ENERGYBALL,FACADE,FRUSTRATION,GIGADRAIN,GRASSKNOT,HIDDENPOWER,IRONDEFENSE,LIGHTSCREEN,MAGICCOAT,NATUREPOWER,PAYBACK,PROTECT,REST,RETURN,ROUND,SAFEGUARD,SEEDBOMB,SIGNALBEAM,SLEEPTALK,SNORE,SOLARBEAM,STRUGGLEBUG,SUBSTITUTE,SUNNYDAY,SWAGGER,SYNTHESIS,TOXIC,WORRYSEED,EggGroups = Amorphous,HatchSteps = 3840,Height = 0.5,Weight = 7.3,Color = Gray,Shape = HeadArms,Category = Emperor,Pokedex = Dark energies swirl beneath the cowl of its robe, undetectable by most. It harbours sinister energy from a galaxy far far away.,Generation = 5,WildItemUncommon = MENTALHERB,Evolutions = LEAVANNY,Happiness,</v>
      </c>
    </row>
    <row r="17154" spans="1:5" x14ac:dyDescent="0.25">
      <c r="A17154" t="s">
        <v>6410</v>
      </c>
    </row>
    <row r="17155" spans="1:5" x14ac:dyDescent="0.25">
      <c r="A17155" t="s">
        <v>6399</v>
      </c>
    </row>
    <row r="17156" spans="1:5" x14ac:dyDescent="0.25">
      <c r="A17156" t="s">
        <v>6411</v>
      </c>
    </row>
    <row r="17157" spans="1:5" x14ac:dyDescent="0.25">
      <c r="A17157" t="s">
        <v>6</v>
      </c>
    </row>
    <row r="17158" spans="1:5" x14ac:dyDescent="0.25">
      <c r="A17158" t="s">
        <v>43</v>
      </c>
    </row>
    <row r="17159" spans="1:5" x14ac:dyDescent="0.25">
      <c r="A17159" t="s">
        <v>1683</v>
      </c>
    </row>
    <row r="17160" spans="1:5" x14ac:dyDescent="0.25">
      <c r="A17160" t="s">
        <v>218</v>
      </c>
    </row>
    <row r="17161" spans="1:5" x14ac:dyDescent="0.25">
      <c r="A17161" t="s">
        <v>461</v>
      </c>
    </row>
    <row r="17162" spans="1:5" x14ac:dyDescent="0.25">
      <c r="A17162" t="s">
        <v>11</v>
      </c>
    </row>
    <row r="17163" spans="1:5" x14ac:dyDescent="0.25">
      <c r="A17163" t="s">
        <v>2613</v>
      </c>
    </row>
    <row r="17164" spans="1:5" x14ac:dyDescent="0.25">
      <c r="A17164" t="s">
        <v>2224</v>
      </c>
    </row>
    <row r="17165" spans="1:5" x14ac:dyDescent="0.25">
      <c r="A17165" t="s">
        <v>6412</v>
      </c>
    </row>
    <row r="17166" spans="1:5" x14ac:dyDescent="0.25">
      <c r="A17166" t="s">
        <v>6403</v>
      </c>
    </row>
    <row r="17167" spans="1:5" x14ac:dyDescent="0.25">
      <c r="A17167" t="s">
        <v>17</v>
      </c>
    </row>
    <row r="17168" spans="1:5" x14ac:dyDescent="0.25">
      <c r="A17168" t="s">
        <v>290</v>
      </c>
    </row>
    <row r="17169" spans="1:5" x14ac:dyDescent="0.25">
      <c r="A17169" t="s">
        <v>452</v>
      </c>
    </row>
    <row r="17170" spans="1:5" x14ac:dyDescent="0.25">
      <c r="A17170" t="s">
        <v>816</v>
      </c>
    </row>
    <row r="17171" spans="1:5" x14ac:dyDescent="0.25">
      <c r="A17171" t="s">
        <v>325</v>
      </c>
    </row>
    <row r="17172" spans="1:5" x14ac:dyDescent="0.25">
      <c r="A17172" t="s">
        <v>77</v>
      </c>
    </row>
    <row r="17173" spans="1:5" x14ac:dyDescent="0.25">
      <c r="A17173" t="s">
        <v>6413</v>
      </c>
    </row>
    <row r="17174" spans="1:5" x14ac:dyDescent="0.25">
      <c r="A17174" t="s">
        <v>6414</v>
      </c>
    </row>
    <row r="17175" spans="1:5" x14ac:dyDescent="0.25">
      <c r="A17175" t="s">
        <v>56</v>
      </c>
    </row>
    <row r="17176" spans="1:5" x14ac:dyDescent="0.25">
      <c r="A17176" t="s">
        <v>6407</v>
      </c>
    </row>
    <row r="17177" spans="1:5" x14ac:dyDescent="0.25">
      <c r="A17177" t="s">
        <v>6415</v>
      </c>
    </row>
    <row r="17178" spans="1:5" x14ac:dyDescent="0.25">
      <c r="A17178" t="s">
        <v>1</v>
      </c>
    </row>
    <row r="17179" spans="1:5" x14ac:dyDescent="0.25">
      <c r="A17179" t="s">
        <v>6416</v>
      </c>
      <c r="E17179" t="str">
        <f>A17179&amp;","&amp;A17180&amp;","&amp;A17181&amp;","&amp;A17182&amp;","&amp;A17183&amp;","&amp;A17184&amp;","&amp;A17185&amp;","&amp;A17186&amp;","&amp;A17187&amp;","&amp;A17188&amp;","&amp;A17189&amp;","&amp;A17190&amp;","&amp;A17191&amp;","&amp;A17192&amp;","&amp;A17193&amp;","&amp;A17194&amp;","&amp;A17195&amp;","&amp;A17196&amp;","&amp;A17197&amp;","&amp;A17198&amp;","&amp;A17199&amp;","&amp;A17200&amp;","&amp;A17201&amp;","&amp;A17202&amp;","&amp;A17203</f>
        <v>[LEAVANNY],Name = Leavanny,Types = STEEL,DARK,BaseStats = 75,103,80,92,70,70,GenderRatio = Female50Percent,GrowthRate = Parabolic,BaseExp = 225,EVs = ATTACK,3,CatchRate = 45,Happiness = 70,Abilities = SWARM,CHLOROPHYLL,HiddenAbilities = OVERCOAT,Moves = 0,SLASH,1,SLASH,1,FALSESWIPE,1,TACKLE,1,STRINGSHOT,1,BUGBITE,1,RAZORLEAF,8,BUGBITE,15,RAZORLEAF,22,STRUGGLEBUG,29,FELLSTINGER,32,HELPINGHAND,36,LEAFBLADE,39,XSCISSOR,43,ENTRAINMENT,46,SWORDSDANCE,50,LEAFSTORM,TutorMoves = AERIALACE,ATTRACT,BUGBITE,CALMMIND,CONFIDE,CUT,DOUBLETEAM,DREAMEATER,ELECTROWEB,ENDURE,ENERGYBALL,FACADE,FALSESWIPE,FRUSTRATION,GIGADRAIN,GIGAIMPACT,GRASSKNOT,HEALBELL,HELPINGHAND,HIDDENPOWER,HYPERBEAM,IRONDEFENSE,KNOCKOFF,LASERFOCUS,LIGHTSCREEN,MAGICCOAT,NATUREPOWER,PAYBACK,POISONJAB,PROTECT,REFLECT,REST,RETALIATE,RETURN,ROUND,SAFEGUARD,SEEDBOMB,SHADOWCLAW,SIGNALBEAM,SLEEPTALK,SNORE,SOLARBEAM,STEELWING,STRUGGLEBUG,SUBSTITUTE,SUNNYDAY,SWAGGER,SWORDSDANCE,SYNTHESIS,THROATCHOP,TOXIC,WORRYSEED,XSCISSOR,EggGroups = Amorphous,HatchSteps = 3840,Height = 1.2,Weight = 20.5,Color = Gray,Shape = Bipedal,Category = Jedi,Pokedex = Its arm blades are composed completely of laser energy. They are raised from youth to become adept warriors.,Generation = 5,WildItemUncommon = MENTALHERB,#-------------------------------</v>
      </c>
    </row>
    <row r="17180" spans="1:5" x14ac:dyDescent="0.25">
      <c r="A17180" t="s">
        <v>6417</v>
      </c>
    </row>
    <row r="17181" spans="1:5" x14ac:dyDescent="0.25">
      <c r="A17181" t="s">
        <v>6399</v>
      </c>
    </row>
    <row r="17182" spans="1:5" x14ac:dyDescent="0.25">
      <c r="A17182" t="s">
        <v>6418</v>
      </c>
    </row>
    <row r="17183" spans="1:5" x14ac:dyDescent="0.25">
      <c r="A17183" t="s">
        <v>6</v>
      </c>
    </row>
    <row r="17184" spans="1:5" x14ac:dyDescent="0.25">
      <c r="A17184" t="s">
        <v>43</v>
      </c>
    </row>
    <row r="17185" spans="1:1" x14ac:dyDescent="0.25">
      <c r="A17185" t="s">
        <v>108</v>
      </c>
    </row>
    <row r="17186" spans="1:1" x14ac:dyDescent="0.25">
      <c r="A17186" t="s">
        <v>1019</v>
      </c>
    </row>
    <row r="17187" spans="1:1" x14ac:dyDescent="0.25">
      <c r="A17187" t="s">
        <v>2233</v>
      </c>
    </row>
    <row r="17188" spans="1:1" x14ac:dyDescent="0.25">
      <c r="A17188" t="s">
        <v>11</v>
      </c>
    </row>
    <row r="17189" spans="1:1" x14ac:dyDescent="0.25">
      <c r="A17189" t="s">
        <v>6401</v>
      </c>
    </row>
    <row r="17190" spans="1:1" x14ac:dyDescent="0.25">
      <c r="A17190" t="s">
        <v>2224</v>
      </c>
    </row>
    <row r="17191" spans="1:1" x14ac:dyDescent="0.25">
      <c r="A17191" t="s">
        <v>6419</v>
      </c>
    </row>
    <row r="17192" spans="1:1" x14ac:dyDescent="0.25">
      <c r="A17192" t="s">
        <v>6420</v>
      </c>
    </row>
    <row r="17193" spans="1:1" x14ac:dyDescent="0.25">
      <c r="A17193" t="s">
        <v>17</v>
      </c>
    </row>
    <row r="17194" spans="1:1" x14ac:dyDescent="0.25">
      <c r="A17194" t="s">
        <v>290</v>
      </c>
    </row>
    <row r="17195" spans="1:1" x14ac:dyDescent="0.25">
      <c r="A17195" t="s">
        <v>36</v>
      </c>
    </row>
    <row r="17196" spans="1:1" x14ac:dyDescent="0.25">
      <c r="A17196" t="s">
        <v>4363</v>
      </c>
    </row>
    <row r="17197" spans="1:1" x14ac:dyDescent="0.25">
      <c r="A17197" t="s">
        <v>325</v>
      </c>
    </row>
    <row r="17198" spans="1:1" x14ac:dyDescent="0.25">
      <c r="A17198" t="s">
        <v>369</v>
      </c>
    </row>
    <row r="17199" spans="1:1" x14ac:dyDescent="0.25">
      <c r="A17199" t="s">
        <v>6421</v>
      </c>
    </row>
    <row r="17200" spans="1:1" x14ac:dyDescent="0.25">
      <c r="A17200" t="s">
        <v>6422</v>
      </c>
    </row>
    <row r="17201" spans="1:5" x14ac:dyDescent="0.25">
      <c r="A17201" t="s">
        <v>56</v>
      </c>
    </row>
    <row r="17202" spans="1:5" x14ac:dyDescent="0.25">
      <c r="A17202" t="s">
        <v>6407</v>
      </c>
    </row>
    <row r="17203" spans="1:5" x14ac:dyDescent="0.25">
      <c r="A17203" t="s">
        <v>1</v>
      </c>
    </row>
    <row r="17204" spans="1:5" x14ac:dyDescent="0.25">
      <c r="A17204" t="s">
        <v>6423</v>
      </c>
      <c r="E17204" t="str">
        <f>A17204&amp;","&amp;A17205&amp;","&amp;A17206&amp;","&amp;A17207&amp;","&amp;A17208&amp;","&amp;A17209&amp;","&amp;A17210&amp;","&amp;A17211&amp;","&amp;A17212&amp;","&amp;A17213&amp;","&amp;A17214&amp;","&amp;A17215&amp;","&amp;A17216&amp;","&amp;A17217&amp;","&amp;A17218&amp;","&amp;A17219&amp;","&amp;A17220&amp;","&amp;A17221&amp;","&amp;A17222&amp;","&amp;A17223&amp;","&amp;A17224&amp;","&amp;A17225&amp;","&amp;A17226&amp;","&amp;A17227&amp;","&amp;A17228</f>
        <v>[WHISMUR],Name = Whismur,Types = ELECTRIC,BaseStats = 64,51,23,28,51,23,GenderRatio = Female50Percent,GrowthRate = Parabolic,BaseExp = 48,EVs = HP,1,CatchRate = 190,Happiness = 70,Abilities = SOUNDPROOF,HiddenAbilities = RATTLED,Moves = 1,ASTONISH,1,POUND,5,ECHOEDVOICE,10,HOWL,15,REST,15,SLEEPTALK,21,STOMP,25,ROAR,30,SUPERSONIC,35,UPROAR,40,SCREECH,45,HYPERVOICE,TutorMoves = ATTRACT,BLIZZARD,BODYSLAM,CONFIDE,DOUBLETEAM,ECHOEDVOICE,ENDEAVOR,ENDURE,FACADE,FAKETEARS,FIREBLAST,FIREPUNCH,FLAMETHROWER,FLING,FRUSTRATION,HIDDENPOWER,HYPERVOICE,ICEBEAM,ICEPUNCH,ICYWIND,MEGAKICK,MEGAPUNCH,PROTECT,RAINDANCE,REST,RETALIATE,RETURN,ROAR,ROUND,SCREECH,SHADOWBALL,SHOCKWAVE,SLEEPTALK,SNORE,SOLARBEAM,SUBSTITUTE,SUNNYDAY,SWAGGER,THUNDERPUNCH,TOXIC,UPROAR,WATERPULSE,WORKUP,ZENHEADBUTT,EggMoves = ENDEAVOR,CIRCLETHROW,DISARMINGVOICE,EXTRASENSORY,HAMMERARM,SMOKESCREEN,TAKEDOWN,WHIRLWIND,EggGroups = Monster,Field,HatchSteps = 5120,Height = 0.6,Weight = 16.3,Color = Black,Shape = BipedalTail,Category = Rave,Pokedex = It just enjoys vibing. Nothing and no one will stop it from having a good time.,Generation = 3,Evolutions = LOUDRED,Level,20</v>
      </c>
    </row>
    <row r="17205" spans="1:5" x14ac:dyDescent="0.25">
      <c r="A17205" t="s">
        <v>6424</v>
      </c>
    </row>
    <row r="17206" spans="1:5" x14ac:dyDescent="0.25">
      <c r="A17206" t="s">
        <v>2190</v>
      </c>
    </row>
    <row r="17207" spans="1:5" x14ac:dyDescent="0.25">
      <c r="A17207" t="s">
        <v>6425</v>
      </c>
    </row>
    <row r="17208" spans="1:5" x14ac:dyDescent="0.25">
      <c r="A17208" t="s">
        <v>6</v>
      </c>
    </row>
    <row r="17209" spans="1:5" x14ac:dyDescent="0.25">
      <c r="A17209" t="s">
        <v>43</v>
      </c>
    </row>
    <row r="17210" spans="1:5" x14ac:dyDescent="0.25">
      <c r="A17210" t="s">
        <v>4827</v>
      </c>
    </row>
    <row r="17211" spans="1:5" x14ac:dyDescent="0.25">
      <c r="A17211" t="s">
        <v>256</v>
      </c>
    </row>
    <row r="17212" spans="1:5" x14ac:dyDescent="0.25">
      <c r="A17212" t="s">
        <v>10</v>
      </c>
    </row>
    <row r="17213" spans="1:5" x14ac:dyDescent="0.25">
      <c r="A17213" t="s">
        <v>11</v>
      </c>
    </row>
    <row r="17214" spans="1:5" x14ac:dyDescent="0.25">
      <c r="A17214" t="s">
        <v>6426</v>
      </c>
    </row>
    <row r="17215" spans="1:5" x14ac:dyDescent="0.25">
      <c r="A17215" t="s">
        <v>669</v>
      </c>
    </row>
    <row r="17216" spans="1:5" x14ac:dyDescent="0.25">
      <c r="A17216" t="s">
        <v>6427</v>
      </c>
    </row>
    <row r="17217" spans="1:5" x14ac:dyDescent="0.25">
      <c r="A17217" t="s">
        <v>6428</v>
      </c>
    </row>
    <row r="17218" spans="1:5" x14ac:dyDescent="0.25">
      <c r="A17218" t="s">
        <v>6429</v>
      </c>
    </row>
    <row r="17219" spans="1:5" x14ac:dyDescent="0.25">
      <c r="A17219" t="s">
        <v>6430</v>
      </c>
    </row>
    <row r="17220" spans="1:5" x14ac:dyDescent="0.25">
      <c r="A17220" t="s">
        <v>614</v>
      </c>
    </row>
    <row r="17221" spans="1:5" x14ac:dyDescent="0.25">
      <c r="A17221" t="s">
        <v>19</v>
      </c>
    </row>
    <row r="17222" spans="1:5" x14ac:dyDescent="0.25">
      <c r="A17222" t="s">
        <v>6431</v>
      </c>
    </row>
    <row r="17223" spans="1:5" x14ac:dyDescent="0.25">
      <c r="A17223" t="s">
        <v>398</v>
      </c>
    </row>
    <row r="17224" spans="1:5" x14ac:dyDescent="0.25">
      <c r="A17224" t="s">
        <v>112</v>
      </c>
    </row>
    <row r="17225" spans="1:5" x14ac:dyDescent="0.25">
      <c r="A17225" t="s">
        <v>6432</v>
      </c>
    </row>
    <row r="17226" spans="1:5" x14ac:dyDescent="0.25">
      <c r="A17226" t="s">
        <v>6433</v>
      </c>
    </row>
    <row r="17227" spans="1:5" x14ac:dyDescent="0.25">
      <c r="A17227" t="s">
        <v>269</v>
      </c>
    </row>
    <row r="17228" spans="1:5" x14ac:dyDescent="0.25">
      <c r="A17228" t="s">
        <v>6434</v>
      </c>
    </row>
    <row r="17229" spans="1:5" x14ac:dyDescent="0.25">
      <c r="A17229" t="s">
        <v>1</v>
      </c>
    </row>
    <row r="17230" spans="1:5" x14ac:dyDescent="0.25">
      <c r="A17230" t="s">
        <v>6435</v>
      </c>
      <c r="E17230" t="str">
        <f>A17230&amp;","&amp;A17231&amp;","&amp;A17232&amp;","&amp;A17233&amp;","&amp;A17234&amp;","&amp;A17235&amp;","&amp;A17236&amp;","&amp;A17237&amp;","&amp;A17238&amp;","&amp;A17239&amp;","&amp;A17240&amp;","&amp;A17241&amp;","&amp;A17242&amp;","&amp;A17243&amp;","&amp;A17244&amp;","&amp;A17245&amp;","&amp;A17246&amp;","&amp;A17247&amp;","&amp;A17248&amp;","&amp;A17249&amp;","&amp;A17250&amp;","&amp;A17251&amp;","&amp;A17252&amp;","&amp;A17253&amp;","&amp;A17254</f>
        <v>[LOUDRED],Name = Loudred,Types = NORMAL,BaseStats = 84,71,43,48,71,43,GenderRatio = Female50Percent,GrowthRate = Parabolic,BaseExp = 126,EVs = HP,2,CatchRate = 120,Happiness = 70,Abilities = SOUNDPROOF,HiddenAbilities = SCRAPPY,Moves = 0,BITE,1,BITE,1,ASTONISH,1,POUND,1,ECHOEDVOICE,1,HOWL,15,REST,15,SLEEPTALK,23,STOMP,29,ROAR,36,SUPERSONIC,43,UPROAR,50,SCREECH,57,HYPERVOICE,TutorMoves = ATTRACT,BLIZZARD,BODYSLAM,BRICKBREAK,BULLDOZE,CONFIDE,DOUBLETEAM,EARTHQUAKE,ECHOEDVOICE,ENDEAVOR,ENDURE,FACADE,FAKETEARS,FIREBLAST,FIREPUNCH,FLAMETHROWER,FLING,FRUSTRATION,HIDDENPOWER,HYPERVOICE,ICEBEAM,ICEPUNCH,ICYWIND,LOWKICK,MEGAKICK,MEGAPUNCH,OVERHEAT,POWERUPPUNCH,PROTECT,RAINDANCE,REST,RETALIATE,RETURN,ROAR,ROCKSLIDE,ROCKSMASH,ROCKTOMB,ROUND,SCREECH,SHADOWBALL,SHOCKWAVE,SLEEPTALK,SMACKDOWN,SNORE,SOLARBEAM,STOMPINGTANTRUM,STRENGTH,SUBSTITUTE,SUNNYDAY,SWAGGER,TAUNT,THUNDERPUNCH,TORMENT,TOXIC,UPROAR,WATERPULSE,WORKUP,ZENHEADBUTT,EggGroups = Monster,Field,HatchSteps = 5120,Height = 1.0,Weight = 40.5,Color = Black,Shape = BipedalTail,Habitat = Cave,Category = Party Animal,Pokedex = This Pokemon is the life of the party. It can drop a sick beat and has better moves than most humans.,Generation = 3,Evolutions = EXPLOUD,Level,40</v>
      </c>
    </row>
    <row r="17231" spans="1:5" x14ac:dyDescent="0.25">
      <c r="A17231" t="s">
        <v>6436</v>
      </c>
    </row>
    <row r="17232" spans="1:5" x14ac:dyDescent="0.25">
      <c r="A17232" t="s">
        <v>1694</v>
      </c>
    </row>
    <row r="17233" spans="1:1" x14ac:dyDescent="0.25">
      <c r="A17233" t="s">
        <v>6437</v>
      </c>
    </row>
    <row r="17234" spans="1:1" x14ac:dyDescent="0.25">
      <c r="A17234" t="s">
        <v>6</v>
      </c>
    </row>
    <row r="17235" spans="1:1" x14ac:dyDescent="0.25">
      <c r="A17235" t="s">
        <v>43</v>
      </c>
    </row>
    <row r="17236" spans="1:1" x14ac:dyDescent="0.25">
      <c r="A17236" t="s">
        <v>1918</v>
      </c>
    </row>
    <row r="17237" spans="1:1" x14ac:dyDescent="0.25">
      <c r="A17237" t="s">
        <v>275</v>
      </c>
    </row>
    <row r="17238" spans="1:1" x14ac:dyDescent="0.25">
      <c r="A17238" t="s">
        <v>461</v>
      </c>
    </row>
    <row r="17239" spans="1:1" x14ac:dyDescent="0.25">
      <c r="A17239" t="s">
        <v>11</v>
      </c>
    </row>
    <row r="17240" spans="1:1" x14ac:dyDescent="0.25">
      <c r="A17240" t="s">
        <v>6426</v>
      </c>
    </row>
    <row r="17241" spans="1:1" x14ac:dyDescent="0.25">
      <c r="A17241" t="s">
        <v>6438</v>
      </c>
    </row>
    <row r="17242" spans="1:1" x14ac:dyDescent="0.25">
      <c r="A17242" t="s">
        <v>6439</v>
      </c>
    </row>
    <row r="17243" spans="1:1" x14ac:dyDescent="0.25">
      <c r="A17243" t="s">
        <v>6440</v>
      </c>
    </row>
    <row r="17244" spans="1:1" x14ac:dyDescent="0.25">
      <c r="A17244" t="s">
        <v>6430</v>
      </c>
    </row>
    <row r="17245" spans="1:1" x14ac:dyDescent="0.25">
      <c r="A17245" t="s">
        <v>614</v>
      </c>
    </row>
    <row r="17246" spans="1:1" x14ac:dyDescent="0.25">
      <c r="A17246" t="s">
        <v>75</v>
      </c>
    </row>
    <row r="17247" spans="1:1" x14ac:dyDescent="0.25">
      <c r="A17247" t="s">
        <v>111</v>
      </c>
    </row>
    <row r="17248" spans="1:1" x14ac:dyDescent="0.25">
      <c r="A17248" t="s">
        <v>398</v>
      </c>
    </row>
    <row r="17249" spans="1:5" x14ac:dyDescent="0.25">
      <c r="A17249" t="s">
        <v>112</v>
      </c>
    </row>
    <row r="17250" spans="1:5" x14ac:dyDescent="0.25">
      <c r="A17250" t="s">
        <v>4111</v>
      </c>
    </row>
    <row r="17251" spans="1:5" x14ac:dyDescent="0.25">
      <c r="A17251" t="s">
        <v>6441</v>
      </c>
    </row>
    <row r="17252" spans="1:5" x14ac:dyDescent="0.25">
      <c r="A17252" t="s">
        <v>6442</v>
      </c>
    </row>
    <row r="17253" spans="1:5" x14ac:dyDescent="0.25">
      <c r="A17253" t="s">
        <v>269</v>
      </c>
    </row>
    <row r="17254" spans="1:5" x14ac:dyDescent="0.25">
      <c r="A17254" t="s">
        <v>6443</v>
      </c>
    </row>
    <row r="17255" spans="1:5" x14ac:dyDescent="0.25">
      <c r="A17255" t="s">
        <v>1</v>
      </c>
    </row>
    <row r="17256" spans="1:5" x14ac:dyDescent="0.25">
      <c r="A17256" t="s">
        <v>6444</v>
      </c>
      <c r="E17256" t="str">
        <f>A17256&amp;","&amp;A17257&amp;","&amp;A17258&amp;","&amp;A17259&amp;","&amp;A17260&amp;","&amp;A17261&amp;","&amp;A17262&amp;","&amp;A17263&amp;","&amp;A17264&amp;","&amp;A17265&amp;","&amp;A17266&amp;","&amp;A17267&amp;","&amp;A17268&amp;","&amp;A17269&amp;","&amp;A17270&amp;","&amp;A17271&amp;","&amp;A17272&amp;","&amp;A17273&amp;","&amp;A17274&amp;","&amp;A17275&amp;","&amp;A17276&amp;","&amp;A17277&amp;","&amp;A17278&amp;","&amp;A17279&amp;","&amp;A17280</f>
        <v>[EXPLOUD],Name = Exploud,Types = NORMAL,BaseStats = 104,91,63,68,91,73,GenderRatio = Female50Percent,GrowthRate = Parabolic,BaseExp = 221,EVs = HP,3,CatchRate = 45,Happiness = 70,Abilities = SOUNDPROOF,HiddenAbilities = SCRAPPY,Moves = 0,CRUNCH,1,CRUNCH,1,BITE,1,ICEFANG,1,FIREFANG,1,THUNDERFANG,1,ASTONISH,1,POUND,1,ECHOEDVOICE,1,HOWL,15,REST,15,SLEEPTALK,23,STOMP,29,ROAR,36,SUPERSONIC,45,UPROAR,54,SCREECH,63,HYPERVOICE,72,BOOMBURST,81,HYPERBEAM,TutorMoves = ATTRACT,AVALANCHE,BLIZZARD,BODYSLAM,BRICKBREAK,BULLDOZE,CONFIDE,CRUNCH,DOUBLETEAM,EARTHQUAKE,ECHOEDVOICE,ENDEAVOR,ENDURE,FACADE,FAKETEARS,FIREBLAST,FIREFANG,FIREPUNCH,FLAMETHROWER,FLING,FOCUSBLAST,FRUSTRATION,GIGAIMPACT,HIDDENPOWER,HYDROPUMP,HYPERBEAM,HYPERVOICE,ICEBEAM,ICEFANG,ICEPUNCH,ICYWIND,LOWKICK,MEGAKICK,MEGAPUNCH,OUTRAGE,OVERHEAT,POWERUPPUNCH,PROTECT,RAINDANCE,REST,RETALIATE,RETURN,ROAR,ROCKSLIDE,ROCKSMASH,ROCKTOMB,ROUND,SCREECH,SHADOWBALL,SHOCKWAVE,SLEEPTALK,SMACKDOWN,SNORE,SOLARBEAM,STOMPINGTANTRUM,STRENGTH,SUBSTITUTE,SUNNYDAY,SURF,SWAGGER,TAUNT,TERRAINPULSE,THUNDERFANG,THUNDERPUNCH,TORMENT,TOXIC,UPROAR,WATERPULSE,WHIRLPOOL,WORKUP,ZENHEADBUTT,EggGroups = Monster,Field,HatchSteps = 5120,Height = 1.5,Weight = 84.0,Color = Black,Shape = BipedalTail,Category = DJ,Pokedex = This Pokemon likes to constantly yell "Turn down for what?!" for some reason.,Generation = 3,#-------------------------------,[SIZZLIPEDE]</v>
      </c>
    </row>
    <row r="17257" spans="1:5" x14ac:dyDescent="0.25">
      <c r="A17257" t="s">
        <v>6445</v>
      </c>
    </row>
    <row r="17258" spans="1:5" x14ac:dyDescent="0.25">
      <c r="A17258" t="s">
        <v>1694</v>
      </c>
    </row>
    <row r="17259" spans="1:5" x14ac:dyDescent="0.25">
      <c r="A17259" t="s">
        <v>6446</v>
      </c>
    </row>
    <row r="17260" spans="1:5" x14ac:dyDescent="0.25">
      <c r="A17260" t="s">
        <v>6</v>
      </c>
    </row>
    <row r="17261" spans="1:5" x14ac:dyDescent="0.25">
      <c r="A17261" t="s">
        <v>43</v>
      </c>
    </row>
    <row r="17262" spans="1:5" x14ac:dyDescent="0.25">
      <c r="A17262" t="s">
        <v>71</v>
      </c>
    </row>
    <row r="17263" spans="1:5" x14ac:dyDescent="0.25">
      <c r="A17263" t="s">
        <v>3148</v>
      </c>
    </row>
    <row r="17264" spans="1:5" x14ac:dyDescent="0.25">
      <c r="A17264" t="s">
        <v>2233</v>
      </c>
    </row>
    <row r="17265" spans="1:5" x14ac:dyDescent="0.25">
      <c r="A17265" t="s">
        <v>11</v>
      </c>
    </row>
    <row r="17266" spans="1:5" x14ac:dyDescent="0.25">
      <c r="A17266" t="s">
        <v>6426</v>
      </c>
    </row>
    <row r="17267" spans="1:5" x14ac:dyDescent="0.25">
      <c r="A17267" t="s">
        <v>6438</v>
      </c>
    </row>
    <row r="17268" spans="1:5" x14ac:dyDescent="0.25">
      <c r="A17268" t="s">
        <v>6447</v>
      </c>
    </row>
    <row r="17269" spans="1:5" x14ac:dyDescent="0.25">
      <c r="A17269" t="s">
        <v>6448</v>
      </c>
    </row>
    <row r="17270" spans="1:5" x14ac:dyDescent="0.25">
      <c r="A17270" t="s">
        <v>6430</v>
      </c>
    </row>
    <row r="17271" spans="1:5" x14ac:dyDescent="0.25">
      <c r="A17271" t="s">
        <v>614</v>
      </c>
    </row>
    <row r="17272" spans="1:5" x14ac:dyDescent="0.25">
      <c r="A17272" t="s">
        <v>110</v>
      </c>
    </row>
    <row r="17273" spans="1:5" x14ac:dyDescent="0.25">
      <c r="A17273" t="s">
        <v>6449</v>
      </c>
    </row>
    <row r="17274" spans="1:5" x14ac:dyDescent="0.25">
      <c r="A17274" t="s">
        <v>398</v>
      </c>
    </row>
    <row r="17275" spans="1:5" x14ac:dyDescent="0.25">
      <c r="A17275" t="s">
        <v>112</v>
      </c>
    </row>
    <row r="17276" spans="1:5" x14ac:dyDescent="0.25">
      <c r="A17276" t="s">
        <v>3793</v>
      </c>
    </row>
    <row r="17277" spans="1:5" x14ac:dyDescent="0.25">
      <c r="A17277" t="s">
        <v>6450</v>
      </c>
    </row>
    <row r="17278" spans="1:5" x14ac:dyDescent="0.25">
      <c r="A17278" t="s">
        <v>269</v>
      </c>
    </row>
    <row r="17279" spans="1:5" x14ac:dyDescent="0.25">
      <c r="A17279" t="s">
        <v>1</v>
      </c>
    </row>
    <row r="17280" spans="1:5" x14ac:dyDescent="0.25">
      <c r="A17280" t="s">
        <v>6451</v>
      </c>
      <c r="E17280" t="str">
        <f>A17280&amp;","&amp;A17281&amp;","&amp;A17282&amp;","&amp;A17283&amp;","&amp;A17284&amp;","&amp;A17285&amp;","&amp;A17286&amp;","&amp;A17287&amp;","&amp;A17288&amp;","&amp;A17289&amp;","&amp;A17290&amp;","&amp;A17291&amp;","&amp;A17292&amp;","&amp;A17293&amp;","&amp;A17294&amp;","&amp;A17295&amp;","&amp;A17296&amp;","&amp;A17297&amp;","&amp;A17298&amp;","&amp;A17299&amp;","&amp;A17300&amp;","&amp;A17301&amp;","&amp;A17302&amp;","&amp;A17303&amp;","&amp;A17304</f>
        <v>[SIZZLIPEDE],Name = Sizzlipede,Types = BUG,POISON,BaseStats = 50,65,45,45,50,50,GenderRatio = Female50Percent,GrowthRate = Medium,BaseExp = 61,EVs = ATTACK,1,CatchRate = 190,Happiness = 50,Abilities = FLASHFIRE,WHITESMOKE,HiddenAbilities = FLAMEBODY,Moves = 1,EMBER,1,SMOKESCREEN,5,WRAP,10,BITE,15,FLAMEWHEEL,20,BUGBITE,25,COIL,30,SLAM,35,FIRESPIN,40,CRUNCH,45,FIRELASH,50,LUNGE,55,BURNUP,TutorMoves = ATTRACT,BRUTALSWING,BUGBUZZ,CRUNCH,ENDURE,FACADE,FIRESPIN,HEATCRASH,HEATWAVE,HIDDENPOWER,LEECHLIFE,POWERWHIP,PROTECT,REST,ROUND,SCALD,SCORCHINGSANDS,SKITTERSMACK,SLEEPTALK,SNORE,SUBSTITUTE,SUNNYDAY,VENOSHOCK,EggMoves = DEFENSECURL,KNOCKOFF,ROLLOUT,STRUGGLEBUG,EggGroups = Bug,HatchSteps = 5120,Height = 0.7,Weight = 1.0,Color = Purple,Shape = Multiped,Category = Centipede,Pokedex = Its fangs drip with a fatal poison. Despite its small stature, it is feared by many predators because if it's going down, it will take its predator down with it.,Generation = 8,Evolutions = CENTISKORCH,Level,28</v>
      </c>
    </row>
    <row r="17281" spans="1:1" x14ac:dyDescent="0.25">
      <c r="A17281" t="s">
        <v>6452</v>
      </c>
    </row>
    <row r="17282" spans="1:1" x14ac:dyDescent="0.25">
      <c r="A17282" t="s">
        <v>3351</v>
      </c>
    </row>
    <row r="17283" spans="1:1" x14ac:dyDescent="0.25">
      <c r="A17283" t="s">
        <v>6453</v>
      </c>
    </row>
    <row r="17284" spans="1:1" x14ac:dyDescent="0.25">
      <c r="A17284" t="s">
        <v>6</v>
      </c>
    </row>
    <row r="17285" spans="1:1" x14ac:dyDescent="0.25">
      <c r="A17285" t="s">
        <v>7</v>
      </c>
    </row>
    <row r="17286" spans="1:1" x14ac:dyDescent="0.25">
      <c r="A17286" t="s">
        <v>565</v>
      </c>
    </row>
    <row r="17287" spans="1:1" x14ac:dyDescent="0.25">
      <c r="A17287" t="s">
        <v>145</v>
      </c>
    </row>
    <row r="17288" spans="1:1" x14ac:dyDescent="0.25">
      <c r="A17288" t="s">
        <v>10</v>
      </c>
    </row>
    <row r="17289" spans="1:1" x14ac:dyDescent="0.25">
      <c r="A17289" t="s">
        <v>996</v>
      </c>
    </row>
    <row r="17290" spans="1:1" x14ac:dyDescent="0.25">
      <c r="A17290" t="s">
        <v>6454</v>
      </c>
    </row>
    <row r="17291" spans="1:1" x14ac:dyDescent="0.25">
      <c r="A17291" t="s">
        <v>344</v>
      </c>
    </row>
    <row r="17292" spans="1:1" x14ac:dyDescent="0.25">
      <c r="A17292" t="s">
        <v>6455</v>
      </c>
    </row>
    <row r="17293" spans="1:1" x14ac:dyDescent="0.25">
      <c r="A17293" t="s">
        <v>6456</v>
      </c>
    </row>
    <row r="17294" spans="1:1" x14ac:dyDescent="0.25">
      <c r="A17294" t="s">
        <v>6457</v>
      </c>
    </row>
    <row r="17295" spans="1:1" x14ac:dyDescent="0.25">
      <c r="A17295" t="s">
        <v>508</v>
      </c>
    </row>
    <row r="17296" spans="1:1" x14ac:dyDescent="0.25">
      <c r="A17296" t="s">
        <v>614</v>
      </c>
    </row>
    <row r="17297" spans="1:5" x14ac:dyDescent="0.25">
      <c r="A17297" t="s">
        <v>235</v>
      </c>
    </row>
    <row r="17298" spans="1:5" x14ac:dyDescent="0.25">
      <c r="A17298" t="s">
        <v>20</v>
      </c>
    </row>
    <row r="17299" spans="1:5" x14ac:dyDescent="0.25">
      <c r="A17299" t="s">
        <v>185</v>
      </c>
    </row>
    <row r="17300" spans="1:5" x14ac:dyDescent="0.25">
      <c r="A17300" t="s">
        <v>1011</v>
      </c>
    </row>
    <row r="17301" spans="1:5" x14ac:dyDescent="0.25">
      <c r="A17301" t="s">
        <v>6458</v>
      </c>
    </row>
    <row r="17302" spans="1:5" x14ac:dyDescent="0.25">
      <c r="A17302" t="s">
        <v>6459</v>
      </c>
    </row>
    <row r="17303" spans="1:5" x14ac:dyDescent="0.25">
      <c r="A17303" t="s">
        <v>2386</v>
      </c>
    </row>
    <row r="17304" spans="1:5" x14ac:dyDescent="0.25">
      <c r="A17304" t="s">
        <v>6460</v>
      </c>
    </row>
    <row r="17305" spans="1:5" x14ac:dyDescent="0.25">
      <c r="A17305" t="s">
        <v>1</v>
      </c>
    </row>
    <row r="17306" spans="1:5" x14ac:dyDescent="0.25">
      <c r="A17306" t="s">
        <v>6461</v>
      </c>
      <c r="E17306" t="str">
        <f>A17306&amp;","&amp;A17307&amp;","&amp;A17308&amp;","&amp;A17309&amp;","&amp;A17310&amp;","&amp;A17311&amp;","&amp;A17312&amp;","&amp;A17313&amp;","&amp;A17314&amp;","&amp;A17315&amp;","&amp;A17316&amp;","&amp;A17317&amp;","&amp;A17318&amp;","&amp;A17319&amp;","&amp;A17320&amp;","&amp;A17321&amp;","&amp;A17322&amp;","&amp;A17323&amp;","&amp;A17324&amp;","&amp;A17325&amp;","&amp;A17326&amp;","&amp;A17327&amp;","&amp;A17328&amp;","&amp;A17329&amp;","&amp;A17330</f>
        <v>[CENTISKORCH],Name = Centiskorch,Types = BUG,POISON,BaseStats = 100,115,65,65,90,90,GenderRatio = Female50Percent,GrowthRate = Medium,BaseExp = 184,EVs = ATTACK,2,CatchRate = 75,Happiness = 50,Abilities = FLASHFIRE,WHITESMOKE,HiddenAbilities = FLAMEBODY,Moves = 1,INFERNO,1,EMBER,1,SMOKESCREEN,1,WRAP,1,BITE,15,FLAMEWHEEL,20,BUGBITE,25,COIL,32,SLAM,39,FIRESPIN,46,CRUNCH,53,FIRELASH,60,LUNGE,67,BURNUP,TutorMoves = ATTRACT,BRUTALSWING,BUGBUZZ,CRUNCH,ENDURE,FACADE,FIREBLAST,FIREFANG,FIRESPIN,FLAMETHROWER,FLAREBLITZ,GIGAIMPACT,HEATCRASH,HEATWAVE,HIDDENPOWER,HYPERBEAM,LEECHLIFE,MYSTICALFIRE,OVERHEAT,POWERWHIP,PROTECT,REST,ROUND,SCALD,SCORCHINGSANDS,SKITTERSMACK,SLEEPTALK,SNORE,SOLARBEAM,SUBSTITUTE,SUNNYDAY,THUNDERFANG,VENOSHOCK,WILLOWISP,XSCISSOR,EggGroups = Bug,HatchSteps = 5120,Height = 3.0,Weight = 120.0,Color = Red,Shape = Multiped,Category = Centipede,Pokedex = When confronted by a predator, it is able to move all of its legs to make it seem more imposing. If that doesn't scare off the predator, it will resort to its poison.,Generation = 8,#-------------------------------,[SOBBLE]</v>
      </c>
    </row>
    <row r="17307" spans="1:5" x14ac:dyDescent="0.25">
      <c r="A17307" t="s">
        <v>6462</v>
      </c>
    </row>
    <row r="17308" spans="1:5" x14ac:dyDescent="0.25">
      <c r="A17308" t="s">
        <v>3351</v>
      </c>
    </row>
    <row r="17309" spans="1:5" x14ac:dyDescent="0.25">
      <c r="A17309" t="s">
        <v>6463</v>
      </c>
    </row>
    <row r="17310" spans="1:5" x14ac:dyDescent="0.25">
      <c r="A17310" t="s">
        <v>6</v>
      </c>
    </row>
    <row r="17311" spans="1:5" x14ac:dyDescent="0.25">
      <c r="A17311" t="s">
        <v>7</v>
      </c>
    </row>
    <row r="17312" spans="1:5" x14ac:dyDescent="0.25">
      <c r="A17312" t="s">
        <v>377</v>
      </c>
    </row>
    <row r="17313" spans="1:1" x14ac:dyDescent="0.25">
      <c r="A17313" t="s">
        <v>164</v>
      </c>
    </row>
    <row r="17314" spans="1:1" x14ac:dyDescent="0.25">
      <c r="A17314" t="s">
        <v>2361</v>
      </c>
    </row>
    <row r="17315" spans="1:1" x14ac:dyDescent="0.25">
      <c r="A17315" t="s">
        <v>996</v>
      </c>
    </row>
    <row r="17316" spans="1:1" x14ac:dyDescent="0.25">
      <c r="A17316" t="s">
        <v>6454</v>
      </c>
    </row>
    <row r="17317" spans="1:1" x14ac:dyDescent="0.25">
      <c r="A17317" t="s">
        <v>344</v>
      </c>
    </row>
    <row r="17318" spans="1:1" x14ac:dyDescent="0.25">
      <c r="A17318" t="s">
        <v>6464</v>
      </c>
    </row>
    <row r="17319" spans="1:1" x14ac:dyDescent="0.25">
      <c r="A17319" t="s">
        <v>6465</v>
      </c>
    </row>
    <row r="17320" spans="1:1" x14ac:dyDescent="0.25">
      <c r="A17320" t="s">
        <v>508</v>
      </c>
    </row>
    <row r="17321" spans="1:1" x14ac:dyDescent="0.25">
      <c r="A17321" t="s">
        <v>614</v>
      </c>
    </row>
    <row r="17322" spans="1:1" x14ac:dyDescent="0.25">
      <c r="A17322" t="s">
        <v>5580</v>
      </c>
    </row>
    <row r="17323" spans="1:1" x14ac:dyDescent="0.25">
      <c r="A17323" t="s">
        <v>1611</v>
      </c>
    </row>
    <row r="17324" spans="1:1" x14ac:dyDescent="0.25">
      <c r="A17324" t="s">
        <v>21</v>
      </c>
    </row>
    <row r="17325" spans="1:1" x14ac:dyDescent="0.25">
      <c r="A17325" t="s">
        <v>1011</v>
      </c>
    </row>
    <row r="17326" spans="1:1" x14ac:dyDescent="0.25">
      <c r="A17326" t="s">
        <v>6458</v>
      </c>
    </row>
    <row r="17327" spans="1:1" x14ac:dyDescent="0.25">
      <c r="A17327" t="s">
        <v>6466</v>
      </c>
    </row>
    <row r="17328" spans="1:1" x14ac:dyDescent="0.25">
      <c r="A17328" t="s">
        <v>2386</v>
      </c>
    </row>
    <row r="17329" spans="1:5" x14ac:dyDescent="0.25">
      <c r="A17329" t="s">
        <v>1</v>
      </c>
    </row>
    <row r="17330" spans="1:5" x14ac:dyDescent="0.25">
      <c r="A17330" t="s">
        <v>6467</v>
      </c>
      <c r="E17330" t="str">
        <f>A17330&amp;","&amp;A17331&amp;","&amp;A17332&amp;","&amp;A17333&amp;","&amp;A17334&amp;","&amp;A17335&amp;","&amp;A17336&amp;","&amp;A17337&amp;","&amp;A17338&amp;","&amp;A17339&amp;","&amp;A17340&amp;","&amp;A17341&amp;","&amp;A17342&amp;","&amp;A17343&amp;","&amp;A17344&amp;","&amp;A17345&amp;","&amp;A17346&amp;","&amp;A17347&amp;","&amp;A17348&amp;","&amp;A17349&amp;","&amp;A17350&amp;","&amp;A17351&amp;","&amp;A17352&amp;","&amp;A17353&amp;","&amp;A17354</f>
        <v>[SOBBLE],Name = Sobble,Types = WATER,SOUND,BaseStats = 50,40,40,70,70,40,GenderRatio = FemaleOneEighth,GrowthRate = Parabolic,BaseExp = 62,EVs = SPECIAL_DEFENSE,1,SPEED,1,CatchRate = 45,Happiness = 50,Abilities = TORRENT,HiddenAbilities = SNIPER,Moves = 1,POUND,1,GROWL,6,WATERGUN,8,BIND,12,WATERPULSE,17,TEARFULLOOK,20,SUCKERPUNCH,24,UTURN,28,LIQUIDATION,32,SOAK,36,RAINDANCE,TutorMoves = ATTRACT,BATONPASS,BOUNCE,DIVE,ENDURE,FACADE,HIDDENPOWER,LIGHTSCREEN,LIQUIDATION,MUDDYWATER,MUDSHOT,PROTECT,RAINDANCE,REFLECT,REST,ROUND,SAFEGUARD,SLEEPTALK,SNORE,SUBSTITUTE,SURF,SWIFT,UTURN,WATERPLEDGE,WEATHERBALL,WHIRLPOOL,WORKUP,EggMoves = AQUAJET,AQUARING,DOUBLETEAM,FELLSTINGER,HAZE,ICESHARD,MIST,EggGroups = Water1,Field,HatchSteps = 5120,Height = 0.3,Weight = 4.0,Color = Green,Shape = Quadruped,Category = Bard,Pokedex = During thunderstorms, this Pokemon will play its flute to soothe nearby Pokemon that get upset from the thunderstorms.,Generation = 8,Evolutions = DRIZZILE,Level,16</v>
      </c>
    </row>
    <row r="17331" spans="1:5" x14ac:dyDescent="0.25">
      <c r="A17331" t="s">
        <v>6468</v>
      </c>
    </row>
    <row r="17332" spans="1:5" x14ac:dyDescent="0.25">
      <c r="A17332" t="s">
        <v>4934</v>
      </c>
    </row>
    <row r="17333" spans="1:5" x14ac:dyDescent="0.25">
      <c r="A17333" t="s">
        <v>6469</v>
      </c>
    </row>
    <row r="17334" spans="1:5" x14ac:dyDescent="0.25">
      <c r="A17334" t="s">
        <v>543</v>
      </c>
    </row>
    <row r="17335" spans="1:5" x14ac:dyDescent="0.25">
      <c r="A17335" t="s">
        <v>43</v>
      </c>
    </row>
    <row r="17336" spans="1:5" x14ac:dyDescent="0.25">
      <c r="A17336" t="s">
        <v>84</v>
      </c>
    </row>
    <row r="17337" spans="1:5" x14ac:dyDescent="0.25">
      <c r="A17337" t="s">
        <v>1816</v>
      </c>
    </row>
    <row r="17338" spans="1:5" x14ac:dyDescent="0.25">
      <c r="A17338" t="s">
        <v>2233</v>
      </c>
    </row>
    <row r="17339" spans="1:5" x14ac:dyDescent="0.25">
      <c r="A17339" t="s">
        <v>996</v>
      </c>
    </row>
    <row r="17340" spans="1:5" x14ac:dyDescent="0.25">
      <c r="A17340" t="s">
        <v>3884</v>
      </c>
    </row>
    <row r="17341" spans="1:5" x14ac:dyDescent="0.25">
      <c r="A17341" t="s">
        <v>2068</v>
      </c>
    </row>
    <row r="17342" spans="1:5" x14ac:dyDescent="0.25">
      <c r="A17342" t="s">
        <v>6470</v>
      </c>
    </row>
    <row r="17343" spans="1:5" x14ac:dyDescent="0.25">
      <c r="A17343" t="s">
        <v>6471</v>
      </c>
    </row>
    <row r="17344" spans="1:5" x14ac:dyDescent="0.25">
      <c r="A17344" t="s">
        <v>6472</v>
      </c>
    </row>
    <row r="17345" spans="1:5" x14ac:dyDescent="0.25">
      <c r="A17345" t="s">
        <v>904</v>
      </c>
    </row>
    <row r="17346" spans="1:5" x14ac:dyDescent="0.25">
      <c r="A17346" t="s">
        <v>614</v>
      </c>
    </row>
    <row r="17347" spans="1:5" x14ac:dyDescent="0.25">
      <c r="A17347" t="s">
        <v>52</v>
      </c>
    </row>
    <row r="17348" spans="1:5" x14ac:dyDescent="0.25">
      <c r="A17348" t="s">
        <v>2785</v>
      </c>
    </row>
    <row r="17349" spans="1:5" x14ac:dyDescent="0.25">
      <c r="A17349" t="s">
        <v>237</v>
      </c>
    </row>
    <row r="17350" spans="1:5" x14ac:dyDescent="0.25">
      <c r="A17350" t="s">
        <v>551</v>
      </c>
    </row>
    <row r="17351" spans="1:5" x14ac:dyDescent="0.25">
      <c r="A17351" t="s">
        <v>6473</v>
      </c>
    </row>
    <row r="17352" spans="1:5" x14ac:dyDescent="0.25">
      <c r="A17352" t="s">
        <v>6474</v>
      </c>
    </row>
    <row r="17353" spans="1:5" x14ac:dyDescent="0.25">
      <c r="A17353" t="s">
        <v>2386</v>
      </c>
    </row>
    <row r="17354" spans="1:5" x14ac:dyDescent="0.25">
      <c r="A17354" t="s">
        <v>6475</v>
      </c>
    </row>
    <row r="17355" spans="1:5" x14ac:dyDescent="0.25">
      <c r="A17355" t="s">
        <v>1</v>
      </c>
    </row>
    <row r="17356" spans="1:5" x14ac:dyDescent="0.25">
      <c r="A17356" t="s">
        <v>6476</v>
      </c>
      <c r="E17356" t="str">
        <f>A17356&amp;","&amp;A17357&amp;","&amp;A17358&amp;","&amp;A17359&amp;","&amp;A17360&amp;","&amp;A17361&amp;","&amp;A17362&amp;","&amp;A17363&amp;","&amp;A17364&amp;","&amp;A17365&amp;","&amp;A17366&amp;","&amp;A17367&amp;","&amp;A17368&amp;","&amp;A17369&amp;","&amp;A17370&amp;","&amp;A17371&amp;","&amp;A17372&amp;","&amp;A17373&amp;","&amp;A17374&amp;","&amp;A17375&amp;","&amp;A17376&amp;","&amp;A17377&amp;","&amp;A17378&amp;","&amp;A17379&amp;","&amp;A17380</f>
        <v>[DRIZZILE],Name = Drizzile,Types = WATER,SOUND,BaseStats = 65,60,55,90,95,55,GenderRatio = FemaleOneEighth,GrowthRate = Parabolic,BaseExp = 147,EVs = SPECIAL_ATTACK,2,CatchRate = 45,Happiness = 50,Abilities = TORRENT,HiddenAbilities = SNIPER,Moves = 1,POUND,1,GROWL,1,WATERGUN,1,BIND,12,WATERPULSE,19,TEARFULLOOK,24,SUCKERPUNCH,30,UTURN,36,LIQUIDATION,42,SOAK,48,RAINDANCE,TutorMoves = ATTRACT,BATONPASS,BOUNCE,DIVE,ENDURE,FACADE,FLING,HIDDENPOWER,LIGHTSCREEN,LIQUIDATION,MUDDYWATER,MUDSHOT,PROTECT,RAINDANCE,REFLECT,REST,ROUND,SAFEGUARD,SLEEPTALK,SNORE,SUBSTITUTE,SURF,SWIFT,UTURN,WATERPLEDGE,WEATHERBALL,WHIRLPOOL,WORKUP,EggGroups = Water1,Field,HatchSteps = 5120,Height = 0.7,Weight = 11.5,Color = Green,Shape = BipedalTail,Category = Musician,Pokedex = This Pokemon is looking for its big break, in the hope that someone will recognize its musical ability.,Generation = 8,Evolutions = INTELEON,Level,35,#-------------------------------</v>
      </c>
    </row>
    <row r="17357" spans="1:5" x14ac:dyDescent="0.25">
      <c r="A17357" t="s">
        <v>6477</v>
      </c>
    </row>
    <row r="17358" spans="1:5" x14ac:dyDescent="0.25">
      <c r="A17358" t="s">
        <v>4934</v>
      </c>
    </row>
    <row r="17359" spans="1:5" x14ac:dyDescent="0.25">
      <c r="A17359" t="s">
        <v>6478</v>
      </c>
    </row>
    <row r="17360" spans="1:5" x14ac:dyDescent="0.25">
      <c r="A17360" t="s">
        <v>543</v>
      </c>
    </row>
    <row r="17361" spans="1:1" x14ac:dyDescent="0.25">
      <c r="A17361" t="s">
        <v>43</v>
      </c>
    </row>
    <row r="17362" spans="1:1" x14ac:dyDescent="0.25">
      <c r="A17362" t="s">
        <v>1520</v>
      </c>
    </row>
    <row r="17363" spans="1:1" x14ac:dyDescent="0.25">
      <c r="A17363" t="s">
        <v>62</v>
      </c>
    </row>
    <row r="17364" spans="1:1" x14ac:dyDescent="0.25">
      <c r="A17364" t="s">
        <v>2233</v>
      </c>
    </row>
    <row r="17365" spans="1:1" x14ac:dyDescent="0.25">
      <c r="A17365" t="s">
        <v>996</v>
      </c>
    </row>
    <row r="17366" spans="1:1" x14ac:dyDescent="0.25">
      <c r="A17366" t="s">
        <v>3884</v>
      </c>
    </row>
    <row r="17367" spans="1:1" x14ac:dyDescent="0.25">
      <c r="A17367" t="s">
        <v>2068</v>
      </c>
    </row>
    <row r="17368" spans="1:1" x14ac:dyDescent="0.25">
      <c r="A17368" t="s">
        <v>6479</v>
      </c>
    </row>
    <row r="17369" spans="1:1" x14ac:dyDescent="0.25">
      <c r="A17369" t="s">
        <v>6480</v>
      </c>
    </row>
    <row r="17370" spans="1:1" x14ac:dyDescent="0.25">
      <c r="A17370" t="s">
        <v>904</v>
      </c>
    </row>
    <row r="17371" spans="1:1" x14ac:dyDescent="0.25">
      <c r="A17371" t="s">
        <v>614</v>
      </c>
    </row>
    <row r="17372" spans="1:1" x14ac:dyDescent="0.25">
      <c r="A17372" t="s">
        <v>235</v>
      </c>
    </row>
    <row r="17373" spans="1:1" x14ac:dyDescent="0.25">
      <c r="A17373" t="s">
        <v>623</v>
      </c>
    </row>
    <row r="17374" spans="1:1" x14ac:dyDescent="0.25">
      <c r="A17374" t="s">
        <v>237</v>
      </c>
    </row>
    <row r="17375" spans="1:1" x14ac:dyDescent="0.25">
      <c r="A17375" t="s">
        <v>112</v>
      </c>
    </row>
    <row r="17376" spans="1:1" x14ac:dyDescent="0.25">
      <c r="A17376" t="s">
        <v>6481</v>
      </c>
    </row>
    <row r="17377" spans="1:5" x14ac:dyDescent="0.25">
      <c r="A17377" t="s">
        <v>6482</v>
      </c>
    </row>
    <row r="17378" spans="1:5" x14ac:dyDescent="0.25">
      <c r="A17378" t="s">
        <v>2386</v>
      </c>
    </row>
    <row r="17379" spans="1:5" x14ac:dyDescent="0.25">
      <c r="A17379" t="s">
        <v>6483</v>
      </c>
    </row>
    <row r="17380" spans="1:5" x14ac:dyDescent="0.25">
      <c r="A17380" t="s">
        <v>1</v>
      </c>
    </row>
    <row r="17381" spans="1:5" x14ac:dyDescent="0.25">
      <c r="A17381" t="s">
        <v>6484</v>
      </c>
      <c r="E17381" t="str">
        <f>A17381&amp;","&amp;A17382&amp;","&amp;A17383&amp;","&amp;A17384&amp;","&amp;A17385&amp;","&amp;A17386&amp;","&amp;A17387&amp;","&amp;A17388&amp;","&amp;A17389&amp;","&amp;A17390&amp;","&amp;A17391&amp;","&amp;A17392&amp;","&amp;A17393&amp;","&amp;A17394&amp;","&amp;A17395&amp;","&amp;A17396&amp;","&amp;A17397&amp;","&amp;A17398&amp;","&amp;A17399&amp;","&amp;A17400&amp;","&amp;A17401&amp;","&amp;A17402&amp;","&amp;A17403&amp;","&amp;A17404&amp;","&amp;A17405</f>
        <v>[INTELEON],Name = Inteleon,Types = WATER,SOUND,BaseStats = 70,85,65,120,125,65,GenderRatio = FemaleOneEighth,GrowthRate = Parabolic,BaseExp = 265,EVs = SPEED,3,CatchRate = 45,Happiness = 50,Abilities = TORRENT,HiddenAbilities = SNIPER,Moves = 0,SNIPESHOT,1,SNIPESHOT,1,ACROBATICS,1,POUND,1,GROWL,1,WATERGUN,1,BIND,12,WATERPULSE,19,TEARFULLOOK,24,SUCKERPUNCH,30,UTURN,38,LIQUIDATION,46,SOAK,54,RAINDANCE,62,HYDROPUMP,TutorMoves = ACROBATICS,AGILITY,AIRSLASH,ATTRACT,BATONPASS,BLIZZARD,BOUNCE,BREAKINGSWIPE,DARKPULSE,DIVE,ENDURE,FACADE,FLING,FOCUSENERGY,GIGAIMPACT,HIDDENPOWER,HYDROCANNON,HYDROPUMP,HYPERBEAM,ICEBEAM,ICICLESPEAR,ICYWIND,LIGHTSCREEN,LIQUIDATION,METRONOME,MUDDYWATER,MUDSHOT,PROTECT,RAINDANCE,REFLECT,REST,ROUND,SAFEGUARD,SCALD,SCALESHOT,SHADOWBALL,SLEEPTALK,SNORE,SUBSTITUTE,SURF,SWIFT,SWORDSDANCE,UTURN,WATERFALL,WATERPLEDGE,WEATHERBALL,WHIRLPOOL,WORKUP,EggGroups = Water1,Field,HatchSteps = 5120,Height = 1.9,Weight = 45.2,Color = Green,Shape = BipedalTail,Category = Pied Piper,Pokedex = There is a fable about this Pokemon using its flute to attract Rattata away from a city for a fee. When the townsfolk did not pay, it lured the children of the town away.,Generation = 8,#-------------------------------,[TIMBURR2]</v>
      </c>
    </row>
    <row r="17382" spans="1:5" x14ac:dyDescent="0.25">
      <c r="A17382" t="s">
        <v>6485</v>
      </c>
    </row>
    <row r="17383" spans="1:5" x14ac:dyDescent="0.25">
      <c r="A17383" t="s">
        <v>4934</v>
      </c>
    </row>
    <row r="17384" spans="1:5" x14ac:dyDescent="0.25">
      <c r="A17384" t="s">
        <v>6486</v>
      </c>
    </row>
    <row r="17385" spans="1:5" x14ac:dyDescent="0.25">
      <c r="A17385" t="s">
        <v>543</v>
      </c>
    </row>
    <row r="17386" spans="1:5" x14ac:dyDescent="0.25">
      <c r="A17386" t="s">
        <v>43</v>
      </c>
    </row>
    <row r="17387" spans="1:5" x14ac:dyDescent="0.25">
      <c r="A17387" t="s">
        <v>6487</v>
      </c>
    </row>
    <row r="17388" spans="1:5" x14ac:dyDescent="0.25">
      <c r="A17388" t="s">
        <v>309</v>
      </c>
    </row>
    <row r="17389" spans="1:5" x14ac:dyDescent="0.25">
      <c r="A17389" t="s">
        <v>2233</v>
      </c>
    </row>
    <row r="17390" spans="1:5" x14ac:dyDescent="0.25">
      <c r="A17390" t="s">
        <v>996</v>
      </c>
    </row>
    <row r="17391" spans="1:5" x14ac:dyDescent="0.25">
      <c r="A17391" t="s">
        <v>3884</v>
      </c>
    </row>
    <row r="17392" spans="1:5" x14ac:dyDescent="0.25">
      <c r="A17392" t="s">
        <v>2068</v>
      </c>
    </row>
    <row r="17393" spans="1:5" x14ac:dyDescent="0.25">
      <c r="A17393" t="s">
        <v>6488</v>
      </c>
    </row>
    <row r="17394" spans="1:5" x14ac:dyDescent="0.25">
      <c r="A17394" t="s">
        <v>6489</v>
      </c>
    </row>
    <row r="17395" spans="1:5" x14ac:dyDescent="0.25">
      <c r="A17395" t="s">
        <v>904</v>
      </c>
    </row>
    <row r="17396" spans="1:5" x14ac:dyDescent="0.25">
      <c r="A17396" t="s">
        <v>614</v>
      </c>
    </row>
    <row r="17397" spans="1:5" x14ac:dyDescent="0.25">
      <c r="A17397" t="s">
        <v>2132</v>
      </c>
    </row>
    <row r="17398" spans="1:5" x14ac:dyDescent="0.25">
      <c r="A17398" t="s">
        <v>6490</v>
      </c>
    </row>
    <row r="17399" spans="1:5" x14ac:dyDescent="0.25">
      <c r="A17399" t="s">
        <v>237</v>
      </c>
    </row>
    <row r="17400" spans="1:5" x14ac:dyDescent="0.25">
      <c r="A17400" t="s">
        <v>112</v>
      </c>
    </row>
    <row r="17401" spans="1:5" x14ac:dyDescent="0.25">
      <c r="A17401" t="s">
        <v>6491</v>
      </c>
    </row>
    <row r="17402" spans="1:5" x14ac:dyDescent="0.25">
      <c r="A17402" t="s">
        <v>6492</v>
      </c>
    </row>
    <row r="17403" spans="1:5" x14ac:dyDescent="0.25">
      <c r="A17403" t="s">
        <v>2386</v>
      </c>
    </row>
    <row r="17404" spans="1:5" x14ac:dyDescent="0.25">
      <c r="A17404" t="s">
        <v>1</v>
      </c>
    </row>
    <row r="17405" spans="1:5" x14ac:dyDescent="0.25">
      <c r="A17405" t="s">
        <v>6493</v>
      </c>
      <c r="E17405" t="str">
        <f>A17405&amp;","&amp;A17406&amp;","&amp;A17407&amp;","&amp;A17408&amp;","&amp;A17409&amp;","&amp;A17410&amp;","&amp;A17411&amp;","&amp;A17412&amp;","&amp;A17413&amp;","&amp;A17414&amp;","&amp;A17415&amp;","&amp;A17416&amp;","&amp;A17417&amp;","&amp;A17418&amp;","&amp;A17419&amp;","&amp;A17420&amp;","&amp;A17421&amp;","&amp;A17422&amp;","&amp;A17423&amp;","&amp;A17424&amp;","&amp;A17425&amp;","&amp;A17426&amp;","&amp;A17427&amp;","&amp;A17428&amp;","&amp;A17429</f>
        <v>[TIMBURR2],Name = T.Timburr,Types = GRASS,FIGHTING,BaseStats = 75,80,55,35,25,35,GenderRatio = Female25Percent,GrowthRate = Parabolic,BaseExp = 61,EVs = ATTACK,1,CatchRate = 180,Happiness = 50,Abilities = GUTS,SHEERFORCE,HiddenAbilities = IRONFIST,Moves = 1,POUND,1,LEER,4,LOWKICK,8,ROCKTHROW,12,FOCUSENERGY,16,BULKUP,20,ROCKSLIDE,24,SLAM,28,SCARYFACE,32,DYNAMICPUNCH,36,HAMMERARM,40,STONEEDGE,44,SUPERPOWER,48,FOCUSPUNCH,TutorMoves = ATTRACT,BRICKBREAK,BRUTALSWING,BULKUP,COACHING,DIG,DRAINPUNCH,ENDURE,FACADE,FIREPUNCH,FLING,FOCUSBLAST,FOCUSENERGY,GRASSKNOT,HELPINGHAND,HIDDENPOWER,ICEPUNCH,LOWKICK,LOWSWEEP,MEGAKICK,MEGAPUNCH,PAYBACK,POISONJAB,PROTECT,RAINDANCE,REST,RETALIATE,REVENGE,REVERSAL,ROCKSLIDE,ROCKTOMB,ROUND,SCARYFACE,SLEEPTALK,SNORE,STONEEDGE,SUBSTITUTE,SUNNYDAY,SUPERPOWER,TAUNT,THUNDERPUNCH,WORKUP,EggMoves = COUNTER,DEFOG,DETECT,MACHPUNCH,POWERUPPUNCH,WIDEGUARD,EggGroups = Humanlike,HatchSteps = 5120,Height = 0.6,Weight = 12.5,Color = Gray,Shape = Bipedal,Category = Ogre,Pokedex = It is small and stupid. It often bashes its head against tree trunks for amusement.,Generation = 5,Evolutions = GURDURR2,Level,25</v>
      </c>
    </row>
    <row r="17406" spans="1:5" x14ac:dyDescent="0.25">
      <c r="A17406" t="s">
        <v>6494</v>
      </c>
    </row>
    <row r="17407" spans="1:5" x14ac:dyDescent="0.25">
      <c r="A17407" t="s">
        <v>4838</v>
      </c>
    </row>
    <row r="17408" spans="1:5" x14ac:dyDescent="0.25">
      <c r="A17408" t="s">
        <v>6495</v>
      </c>
    </row>
    <row r="17409" spans="1:1" x14ac:dyDescent="0.25">
      <c r="A17409" t="s">
        <v>1310</v>
      </c>
    </row>
    <row r="17410" spans="1:1" x14ac:dyDescent="0.25">
      <c r="A17410" t="s">
        <v>43</v>
      </c>
    </row>
    <row r="17411" spans="1:1" x14ac:dyDescent="0.25">
      <c r="A17411" t="s">
        <v>565</v>
      </c>
    </row>
    <row r="17412" spans="1:1" x14ac:dyDescent="0.25">
      <c r="A17412" t="s">
        <v>145</v>
      </c>
    </row>
    <row r="17413" spans="1:1" x14ac:dyDescent="0.25">
      <c r="A17413" t="s">
        <v>1311</v>
      </c>
    </row>
    <row r="17414" spans="1:1" x14ac:dyDescent="0.25">
      <c r="A17414" t="s">
        <v>996</v>
      </c>
    </row>
    <row r="17415" spans="1:1" x14ac:dyDescent="0.25">
      <c r="A17415" t="s">
        <v>6496</v>
      </c>
    </row>
    <row r="17416" spans="1:1" x14ac:dyDescent="0.25">
      <c r="A17416" t="s">
        <v>5554</v>
      </c>
    </row>
    <row r="17417" spans="1:1" x14ac:dyDescent="0.25">
      <c r="A17417" t="s">
        <v>6497</v>
      </c>
    </row>
    <row r="17418" spans="1:1" x14ac:dyDescent="0.25">
      <c r="A17418" t="s">
        <v>6498</v>
      </c>
    </row>
    <row r="17419" spans="1:1" x14ac:dyDescent="0.25">
      <c r="A17419" t="s">
        <v>6499</v>
      </c>
    </row>
    <row r="17420" spans="1:1" x14ac:dyDescent="0.25">
      <c r="A17420" t="s">
        <v>885</v>
      </c>
    </row>
    <row r="17421" spans="1:1" x14ac:dyDescent="0.25">
      <c r="A17421" t="s">
        <v>614</v>
      </c>
    </row>
    <row r="17422" spans="1:1" x14ac:dyDescent="0.25">
      <c r="A17422" t="s">
        <v>19</v>
      </c>
    </row>
    <row r="17423" spans="1:1" x14ac:dyDescent="0.25">
      <c r="A17423" t="s">
        <v>550</v>
      </c>
    </row>
    <row r="17424" spans="1:1" x14ac:dyDescent="0.25">
      <c r="A17424" t="s">
        <v>325</v>
      </c>
    </row>
    <row r="17425" spans="1:5" x14ac:dyDescent="0.25">
      <c r="A17425" t="s">
        <v>369</v>
      </c>
    </row>
    <row r="17426" spans="1:5" x14ac:dyDescent="0.25">
      <c r="A17426" t="s">
        <v>6500</v>
      </c>
    </row>
    <row r="17427" spans="1:5" x14ac:dyDescent="0.25">
      <c r="A17427" t="s">
        <v>6501</v>
      </c>
    </row>
    <row r="17428" spans="1:5" x14ac:dyDescent="0.25">
      <c r="A17428" t="s">
        <v>56</v>
      </c>
    </row>
    <row r="17429" spans="1:5" x14ac:dyDescent="0.25">
      <c r="A17429" t="s">
        <v>6502</v>
      </c>
    </row>
    <row r="17430" spans="1:5" x14ac:dyDescent="0.25">
      <c r="A17430" t="s">
        <v>1</v>
      </c>
    </row>
    <row r="17431" spans="1:5" x14ac:dyDescent="0.25">
      <c r="A17431" t="s">
        <v>6503</v>
      </c>
      <c r="E17431" t="str">
        <f>A17431&amp;","&amp;A17432&amp;","&amp;A17433&amp;","&amp;A17434&amp;","&amp;A17435&amp;","&amp;A17436&amp;","&amp;A17437&amp;","&amp;A17438&amp;","&amp;A17439&amp;","&amp;A17440&amp;","&amp;A17441&amp;","&amp;A17442&amp;","&amp;A17443&amp;","&amp;A17444&amp;","&amp;A17445&amp;","&amp;A17446&amp;","&amp;A17447&amp;","&amp;A17448&amp;","&amp;A17449&amp;","&amp;A17450&amp;","&amp;A17451&amp;","&amp;A17452&amp;","&amp;A17453&amp;","&amp;A17454&amp;","&amp;A17455</f>
        <v>[GURDURR2],Name = T.Gurdurr,Types = GRASS,FIGHTING,BaseStats = 85,105,85,40,40,50,GenderRatio = Female25Percent,GrowthRate = Parabolic,BaseExp = 142,EVs = ATTACK,2,CatchRate = 90,Happiness = 50,Abilities = GUTS,SHEERFORCE,HiddenAbilities = IRONFIST,Moves = 1,POUND,1,LEER,1,LOWKICK,1,ROCKTHROW,12,FOCUSENERGY,16,BULKUP,20,ROCKSLIDE,24,SLAM,30,SCARYFACE,36,DYNAMICPUNCH,42,HAMMERARM,48,STONEEDGE,54,SUPERPOWER,60,FOCUSPUNCH,TutorMoves = ATTRACT,BRICKBREAK,BRUTALSWING,BULKUP,CLOSECOMBAT,COACHING,DIG,DRAINPUNCH,ENDURE,FACADE,FIREPUNCH,FLING,FOCUSBLAST,FOCUSENERGY,GRASSKNOT,HELPINGHAND,HIDDENPOWER,HIGHHORSEPOWER,ICEPUNCH,LOWKICK,LOWSWEEP,MEGAKICK,MEGAPUNCH,PAYBACK,POISONJAB,PROTECT,RAINDANCE,REST,RETALIATE,REVENGE,REVERSAL,ROCKSLIDE,ROCKTOMB,ROUND,SCARYFACE,SLEEPTALK,SNORE,STONEEDGE,SUBSTITUTE,SUNNYDAY,SUPERPOWER,TAUNT,THUNDERPUNCH,WORKUP,EggGroups = Humanlike,HatchSteps = 5120,Height = 1.2,Weight = 40.0,Color = Gray,Shape = Bipedal,Category = Ogre,Pokedex = They are big and bulky because of constantly carrying around large logs of wood. They are able to effortlessly bench press the log.,Generation = 5,Evolutions = CONKELDURR2,Item,LINKSTONE,#-------------------------------</v>
      </c>
    </row>
    <row r="17432" spans="1:5" x14ac:dyDescent="0.25">
      <c r="A17432" t="s">
        <v>6504</v>
      </c>
    </row>
    <row r="17433" spans="1:5" x14ac:dyDescent="0.25">
      <c r="A17433" t="s">
        <v>4838</v>
      </c>
    </row>
    <row r="17434" spans="1:5" x14ac:dyDescent="0.25">
      <c r="A17434" t="s">
        <v>6505</v>
      </c>
    </row>
    <row r="17435" spans="1:5" x14ac:dyDescent="0.25">
      <c r="A17435" t="s">
        <v>1310</v>
      </c>
    </row>
    <row r="17436" spans="1:5" x14ac:dyDescent="0.25">
      <c r="A17436" t="s">
        <v>43</v>
      </c>
    </row>
    <row r="17437" spans="1:5" x14ac:dyDescent="0.25">
      <c r="A17437" t="s">
        <v>98</v>
      </c>
    </row>
    <row r="17438" spans="1:5" x14ac:dyDescent="0.25">
      <c r="A17438" t="s">
        <v>164</v>
      </c>
    </row>
    <row r="17439" spans="1:5" x14ac:dyDescent="0.25">
      <c r="A17439" t="s">
        <v>2203</v>
      </c>
    </row>
    <row r="17440" spans="1:5" x14ac:dyDescent="0.25">
      <c r="A17440" t="s">
        <v>996</v>
      </c>
    </row>
    <row r="17441" spans="1:5" x14ac:dyDescent="0.25">
      <c r="A17441" t="s">
        <v>6496</v>
      </c>
    </row>
    <row r="17442" spans="1:5" x14ac:dyDescent="0.25">
      <c r="A17442" t="s">
        <v>5554</v>
      </c>
    </row>
    <row r="17443" spans="1:5" x14ac:dyDescent="0.25">
      <c r="A17443" t="s">
        <v>6506</v>
      </c>
    </row>
    <row r="17444" spans="1:5" x14ac:dyDescent="0.25">
      <c r="A17444" t="s">
        <v>6507</v>
      </c>
    </row>
    <row r="17445" spans="1:5" x14ac:dyDescent="0.25">
      <c r="A17445" t="s">
        <v>885</v>
      </c>
    </row>
    <row r="17446" spans="1:5" x14ac:dyDescent="0.25">
      <c r="A17446" t="s">
        <v>614</v>
      </c>
    </row>
    <row r="17447" spans="1:5" x14ac:dyDescent="0.25">
      <c r="A17447" t="s">
        <v>36</v>
      </c>
    </row>
    <row r="17448" spans="1:5" x14ac:dyDescent="0.25">
      <c r="A17448" t="s">
        <v>439</v>
      </c>
    </row>
    <row r="17449" spans="1:5" x14ac:dyDescent="0.25">
      <c r="A17449" t="s">
        <v>325</v>
      </c>
    </row>
    <row r="17450" spans="1:5" x14ac:dyDescent="0.25">
      <c r="A17450" t="s">
        <v>369</v>
      </c>
    </row>
    <row r="17451" spans="1:5" x14ac:dyDescent="0.25">
      <c r="A17451" t="s">
        <v>6500</v>
      </c>
    </row>
    <row r="17452" spans="1:5" x14ac:dyDescent="0.25">
      <c r="A17452" t="s">
        <v>6508</v>
      </c>
    </row>
    <row r="17453" spans="1:5" x14ac:dyDescent="0.25">
      <c r="A17453" t="s">
        <v>56</v>
      </c>
    </row>
    <row r="17454" spans="1:5" x14ac:dyDescent="0.25">
      <c r="A17454" t="s">
        <v>6509</v>
      </c>
    </row>
    <row r="17455" spans="1:5" x14ac:dyDescent="0.25">
      <c r="A17455" t="s">
        <v>1</v>
      </c>
    </row>
    <row r="17456" spans="1:5" x14ac:dyDescent="0.25">
      <c r="A17456" t="s">
        <v>6510</v>
      </c>
      <c r="E17456" t="str">
        <f>A17456&amp;","&amp;A17457&amp;","&amp;A17458&amp;","&amp;A17459&amp;","&amp;A17460&amp;","&amp;A17461&amp;","&amp;A17462&amp;","&amp;A17463&amp;","&amp;A17464&amp;","&amp;A17465&amp;","&amp;A17466&amp;","&amp;A17467&amp;","&amp;A17468&amp;","&amp;A17469&amp;","&amp;A17470&amp;","&amp;A17471&amp;","&amp;A17472&amp;","&amp;A17473&amp;","&amp;A17474&amp;","&amp;A17475&amp;","&amp;A17476&amp;","&amp;A17477&amp;","&amp;A17478&amp;","&amp;A17479&amp;","&amp;A17480</f>
        <v>[CONKELDURR2],Name = T.Conkeldurr,Types = GRASS,FIGHTING,BaseStats = 105,140,95,45,55,65,GenderRatio = Female25Percent,GrowthRate = Parabolic,BaseExp = 253,EVs = ATTACK,3,CatchRate = 45,Happiness = 50,Abilities = GUTS,SHEERFORCE,HiddenAbilities = IRONFIST,Moves = 1,POUND,1,LEER,1,LOWKICK,1,ROCKTHROW,12,FOCUSENERGY,16,BULKUP,20,ROCKSLIDE,24,SLAM,30,SCARYFACE,36,DYNAMICPUNCH,42,HAMMERARM,48,STONEEDGE,54,SUPERPOWER,60,FOCUSPUNCH,TutorMoves = ATTRACT,BRICKBREAK,BRUTALSWING,BULKUP,BULLDOZE,CLOSECOMBAT,COACHING,DIG,DRAINPUNCH,EARTHQUAKE,ENDURE,FACADE,FIREPUNCH,FLING,FOCUSBLAST,FOCUSENERGY,GIGAIMPACT,GRASSKNOT,HELPINGHAND,HIDDENPOWER,HIGHHORSEPOWER,HYPERBEAM,ICEPUNCH,LOWKICK,LOWSWEEP,MEGAKICK,MEGAPUNCH,PAYBACK,POISONJAB,PROTECT,RAINDANCE,REST,RETALIATE,REVENGE,REVERSAL,ROCKBLAST,ROCKSLIDE,ROCKTOMB,ROUND,SCARYFACE,SLEEPTALK,SNORE,STOMPINGTANTRUM,STONEEDGE,SUBSTITUTE,SUNNYDAY,SUPERPOWER,TAUNT,THUNDERPUNCH,WORKUP,EggGroups = Humanlike,HatchSteps = 5120,Height = 1.4,Weight = 87.0,Color = Brown,Shape = Bipedal,Category = Gentle Giant,Pokedex = While it comes off as derpy, it is very lovable, but it must be taught to restrain its affection because it doesn't realize that squeezing a person between its logs can kill them.,Generation = 5,#-------------------------------,[CORPHISH]</v>
      </c>
    </row>
    <row r="17457" spans="1:1" x14ac:dyDescent="0.25">
      <c r="A17457" t="s">
        <v>6511</v>
      </c>
    </row>
    <row r="17458" spans="1:1" x14ac:dyDescent="0.25">
      <c r="A17458" t="s">
        <v>4838</v>
      </c>
    </row>
    <row r="17459" spans="1:1" x14ac:dyDescent="0.25">
      <c r="A17459" t="s">
        <v>6512</v>
      </c>
    </row>
    <row r="17460" spans="1:1" x14ac:dyDescent="0.25">
      <c r="A17460" t="s">
        <v>1310</v>
      </c>
    </row>
    <row r="17461" spans="1:1" x14ac:dyDescent="0.25">
      <c r="A17461" t="s">
        <v>43</v>
      </c>
    </row>
    <row r="17462" spans="1:1" x14ac:dyDescent="0.25">
      <c r="A17462" t="s">
        <v>6513</v>
      </c>
    </row>
    <row r="17463" spans="1:1" x14ac:dyDescent="0.25">
      <c r="A17463" t="s">
        <v>1019</v>
      </c>
    </row>
    <row r="17464" spans="1:1" x14ac:dyDescent="0.25">
      <c r="A17464" t="s">
        <v>2233</v>
      </c>
    </row>
    <row r="17465" spans="1:1" x14ac:dyDescent="0.25">
      <c r="A17465" t="s">
        <v>996</v>
      </c>
    </row>
    <row r="17466" spans="1:1" x14ac:dyDescent="0.25">
      <c r="A17466" t="s">
        <v>6496</v>
      </c>
    </row>
    <row r="17467" spans="1:1" x14ac:dyDescent="0.25">
      <c r="A17467" t="s">
        <v>5554</v>
      </c>
    </row>
    <row r="17468" spans="1:1" x14ac:dyDescent="0.25">
      <c r="A17468" t="s">
        <v>6506</v>
      </c>
    </row>
    <row r="17469" spans="1:1" x14ac:dyDescent="0.25">
      <c r="A17469" t="s">
        <v>6514</v>
      </c>
    </row>
    <row r="17470" spans="1:1" x14ac:dyDescent="0.25">
      <c r="A17470" t="s">
        <v>885</v>
      </c>
    </row>
    <row r="17471" spans="1:1" x14ac:dyDescent="0.25">
      <c r="A17471" t="s">
        <v>614</v>
      </c>
    </row>
    <row r="17472" spans="1:1" x14ac:dyDescent="0.25">
      <c r="A17472" t="s">
        <v>126</v>
      </c>
    </row>
    <row r="17473" spans="1:5" x14ac:dyDescent="0.25">
      <c r="A17473" t="s">
        <v>1421</v>
      </c>
    </row>
    <row r="17474" spans="1:5" x14ac:dyDescent="0.25">
      <c r="A17474" t="s">
        <v>155</v>
      </c>
    </row>
    <row r="17475" spans="1:5" x14ac:dyDescent="0.25">
      <c r="A17475" t="s">
        <v>369</v>
      </c>
    </row>
    <row r="17476" spans="1:5" x14ac:dyDescent="0.25">
      <c r="A17476" t="s">
        <v>6515</v>
      </c>
    </row>
    <row r="17477" spans="1:5" x14ac:dyDescent="0.25">
      <c r="A17477" t="s">
        <v>6516</v>
      </c>
    </row>
    <row r="17478" spans="1:5" x14ac:dyDescent="0.25">
      <c r="A17478" t="s">
        <v>56</v>
      </c>
    </row>
    <row r="17479" spans="1:5" x14ac:dyDescent="0.25">
      <c r="A17479" t="s">
        <v>1</v>
      </c>
    </row>
    <row r="17480" spans="1:5" x14ac:dyDescent="0.25">
      <c r="A17480" t="s">
        <v>6517</v>
      </c>
      <c r="E17480" t="str">
        <f>A17480&amp;","&amp;A17481&amp;","&amp;A17482&amp;","&amp;A17483&amp;","&amp;A17484&amp;","&amp;A17485&amp;","&amp;A17486&amp;","&amp;A17487&amp;","&amp;A17488&amp;","&amp;A17489&amp;","&amp;A17490&amp;","&amp;A17491&amp;","&amp;A17492&amp;","&amp;A17493&amp;","&amp;A17494&amp;","&amp;A17495&amp;","&amp;A17496&amp;","&amp;A17497&amp;","&amp;A17498&amp;","&amp;A17499&amp;","&amp;A17500&amp;","&amp;A17501&amp;","&amp;A17502&amp;","&amp;A17503&amp;","&amp;A17504</f>
        <v>[CORPHISH],Name = Corphish,Types = ROCK,DARK,BaseStats = 43,80,65,35,50,35,GenderRatio = Female50Percent,GrowthRate = Fluctuating,BaseExp = 62,EVs = ATTACK,1,CatchRate = 205,Happiness = 50,Abilities = HYPERCUTTER,SHELLARMOR,HiddenAbilities = ADAPTABILITY,Moves = 1,WATERGUN,1,HARDEN,4,LEER,8,TAUNT,12,BUBBLEBEAM,16,KNOCKOFF,20,DOUBLEHIT,24,PROTECT,28,NIGHTSLASH,32,RAZORSHELL,36,SWORDSDANCE,40,CRUNCH,44,CRABHAMMER,48,ENDEAVOR,52,GUILLOTINE,TutorMoves = AERIALACE,ATTRACT,BLIZZARD,BODYSLAM,BRICKBREAK,CRUNCH,CUT,DIG,DOUBLETEAM,DRAGONDANCE,ENDURE,FACADE,FALSESWIPE,FLING,HAIL,HIDDENPOWER,HYDROPUMP,ICEBEAM,ICYWIND,IRONDEFENSE,MUDDYWATER,MUDSHOT,PAYBACK,PROTECT,RAINDANCE,RAZORSHELL,REST,ROCKSLIDE,ROCKSMASH,ROCKTOMB,ROUND,SCALD,SLEEPTALK,SLUDGEBOMB,SNORE,STRENGTH,SUBSTITUTE,SUPERPOWER,SURF,SWAGGER,SWORDSDANCE,TAUNT,WATERFALL,WATERPULSE,WHIRLPOOL,XSCISSOR,EggMoves = ANCIENTPOWER,AQUAJET,BODYSLAM,DOUBLEEDGE,DRAGONDANCE,ENDEAVOR,KNOCKOFF,METALCLAW,SLASH,SUPERPOWER,SWITCHEROO,EggGroups = Water1,Water3,HatchSteps = 3840,Height = 0.6,Weight = 11.5,Color = Red,Shape = Insectoid,Habitat = WatersEdge,Category = Hustler,Pokedex = It congregates along beaches and show off by crushing progressively larger rocks in its pincers to attract potential mates.,Generation = 3</v>
      </c>
    </row>
    <row r="17481" spans="1:5" x14ac:dyDescent="0.25">
      <c r="A17481" t="s">
        <v>6518</v>
      </c>
    </row>
    <row r="17482" spans="1:5" x14ac:dyDescent="0.25">
      <c r="A17482" t="s">
        <v>6519</v>
      </c>
    </row>
    <row r="17483" spans="1:5" x14ac:dyDescent="0.25">
      <c r="A17483" t="s">
        <v>6520</v>
      </c>
    </row>
    <row r="17484" spans="1:5" x14ac:dyDescent="0.25">
      <c r="A17484" t="s">
        <v>6</v>
      </c>
    </row>
    <row r="17485" spans="1:5" x14ac:dyDescent="0.25">
      <c r="A17485" t="s">
        <v>254</v>
      </c>
    </row>
    <row r="17486" spans="1:5" x14ac:dyDescent="0.25">
      <c r="A17486" t="s">
        <v>84</v>
      </c>
    </row>
    <row r="17487" spans="1:5" x14ac:dyDescent="0.25">
      <c r="A17487" t="s">
        <v>145</v>
      </c>
    </row>
    <row r="17488" spans="1:5" x14ac:dyDescent="0.25">
      <c r="A17488" t="s">
        <v>6521</v>
      </c>
    </row>
    <row r="17489" spans="1:1" x14ac:dyDescent="0.25">
      <c r="A17489" t="s">
        <v>996</v>
      </c>
    </row>
    <row r="17490" spans="1:1" x14ac:dyDescent="0.25">
      <c r="A17490" t="s">
        <v>6522</v>
      </c>
    </row>
    <row r="17491" spans="1:1" x14ac:dyDescent="0.25">
      <c r="A17491" t="s">
        <v>1137</v>
      </c>
    </row>
    <row r="17492" spans="1:1" x14ac:dyDescent="0.25">
      <c r="A17492" t="s">
        <v>6523</v>
      </c>
    </row>
    <row r="17493" spans="1:1" x14ac:dyDescent="0.25">
      <c r="A17493" t="s">
        <v>6524</v>
      </c>
    </row>
    <row r="17494" spans="1:1" x14ac:dyDescent="0.25">
      <c r="A17494" t="s">
        <v>6525</v>
      </c>
    </row>
    <row r="17495" spans="1:1" x14ac:dyDescent="0.25">
      <c r="A17495" t="s">
        <v>3505</v>
      </c>
    </row>
    <row r="17496" spans="1:1" x14ac:dyDescent="0.25">
      <c r="A17496" t="s">
        <v>290</v>
      </c>
    </row>
    <row r="17497" spans="1:1" x14ac:dyDescent="0.25">
      <c r="A17497" t="s">
        <v>19</v>
      </c>
    </row>
    <row r="17498" spans="1:1" x14ac:dyDescent="0.25">
      <c r="A17498" t="s">
        <v>623</v>
      </c>
    </row>
    <row r="17499" spans="1:1" x14ac:dyDescent="0.25">
      <c r="A17499" t="s">
        <v>21</v>
      </c>
    </row>
    <row r="17500" spans="1:1" x14ac:dyDescent="0.25">
      <c r="A17500" t="s">
        <v>510</v>
      </c>
    </row>
    <row r="17501" spans="1:1" x14ac:dyDescent="0.25">
      <c r="A17501" t="s">
        <v>3031</v>
      </c>
    </row>
    <row r="17502" spans="1:1" x14ac:dyDescent="0.25">
      <c r="A17502" t="s">
        <v>6526</v>
      </c>
    </row>
    <row r="17503" spans="1:1" x14ac:dyDescent="0.25">
      <c r="A17503" t="s">
        <v>6527</v>
      </c>
    </row>
    <row r="17504" spans="1:1" x14ac:dyDescent="0.25">
      <c r="A17504" t="s">
        <v>269</v>
      </c>
    </row>
    <row r="17505" spans="1:5" x14ac:dyDescent="0.25">
      <c r="A17505" t="s">
        <v>6528</v>
      </c>
    </row>
    <row r="17506" spans="1:5" x14ac:dyDescent="0.25">
      <c r="A17506" t="s">
        <v>1</v>
      </c>
    </row>
    <row r="17507" spans="1:5" x14ac:dyDescent="0.25">
      <c r="A17507" t="s">
        <v>6529</v>
      </c>
      <c r="E17507" t="str">
        <f>A17507&amp;","&amp;A17508&amp;","&amp;A17509&amp;","&amp;A17510&amp;","&amp;A17511&amp;","&amp;A17512&amp;","&amp;A17513&amp;","&amp;A17514&amp;","&amp;A17515&amp;","&amp;A17516&amp;","&amp;A17517&amp;","&amp;A17518&amp;","&amp;A17519&amp;","&amp;A17520&amp;","&amp;A17521&amp;","&amp;A17522&amp;","&amp;A17523&amp;","&amp;A17524&amp;","&amp;A17525&amp;","&amp;A17526&amp;","&amp;A17527&amp;","&amp;A17528&amp;","&amp;A17529&amp;","&amp;A17530&amp;","&amp;A17531</f>
        <v>[CRAWDAUNT],Name = Crawdaunt,Types = ROCK,DARK,BaseStats = 63,120,85,55,90,55,GenderRatio = Female50Percent,GrowthRate = Fluctuating,BaseExp = 164,EVs = ATTACK,2,CatchRate = 155,Happiness = 50,Abilities = HYPERCUTTER,SHELLARMOR,HiddenAbilities = ADAPTABILITY,Moves = 0,SWIFT,1,SWIFT,1,WATERGUN,1,HARDEN,1,LEER,1,TAUNT,12,BUBBLEBEAM,16,KNOCKOFF,20,DOUBLEHIT,24,PROTECT,28,NIGHTSLASH,34,RAZORSHELL,40,SWORDSDANCE,46,CRUNCH,52,CRABHAMMER,58,ENDEAVOR,64,GUILLOTINE,TutorMoves = AERIALACE,ATTRACT,AVALANCHE,BLIZZARD,BODYSLAM,BRICKBREAK,CLOSECOMBAT,CRUNCH,CUT,DARKPULSE,DIG,DIVE,DOUBLETEAM,DRAGONDANCE,ENDURE,FACADE,FALSESWIPE,FLING,GIGAIMPACT,HAIL,HIDDENPOWER,HYDROPUMP,HYPERBEAM,ICEBEAM,ICYWIND,IRONDEFENSE,LASHOUT,LIQUIDATION,MUDDYWATER,MUDSHOT,NASTYPLOT,PAYBACK,PROTECT,RAINDANCE,RAZORSHELL,REST,RETALIATE,REVENGE,ROCKSLIDE,ROCKSMASH,ROCKTOMB,ROUND,SCALD,SLEEPTALK,SLUDGEBOMB,SLUDGEWAVE,SNARL,SNORE,STRENGTH,SUBSTITUTE,SUPERPOWER,SURF,SWAGGER,SWIFT,SWORDSDANCE,TAUNT,WATERFALL,WATERPULSE,WHIRLPOOL,XSCISSOR,EggGroups = Water1,Water3,HatchSteps = 3840,Height = 1.1,Weight = 32.8,Color = Red,Shape = Insectoid,Habitat = WatersEdge,Category = Gangster,Pokedex = It often groups in small bands along seashores and coves. In large enough groups, they are used to raid local fishing villages.,Generation = 3,#-------------------------------</v>
      </c>
    </row>
    <row r="17508" spans="1:5" x14ac:dyDescent="0.25">
      <c r="A17508" t="s">
        <v>6530</v>
      </c>
    </row>
    <row r="17509" spans="1:5" x14ac:dyDescent="0.25">
      <c r="A17509" t="s">
        <v>6519</v>
      </c>
    </row>
    <row r="17510" spans="1:5" x14ac:dyDescent="0.25">
      <c r="A17510" t="s">
        <v>6531</v>
      </c>
    </row>
    <row r="17511" spans="1:5" x14ac:dyDescent="0.25">
      <c r="A17511" t="s">
        <v>6</v>
      </c>
    </row>
    <row r="17512" spans="1:5" x14ac:dyDescent="0.25">
      <c r="A17512" t="s">
        <v>254</v>
      </c>
    </row>
    <row r="17513" spans="1:5" x14ac:dyDescent="0.25">
      <c r="A17513" t="s">
        <v>6532</v>
      </c>
    </row>
    <row r="17514" spans="1:5" x14ac:dyDescent="0.25">
      <c r="A17514" t="s">
        <v>164</v>
      </c>
    </row>
    <row r="17515" spans="1:5" x14ac:dyDescent="0.25">
      <c r="A17515" t="s">
        <v>4978</v>
      </c>
    </row>
    <row r="17516" spans="1:5" x14ac:dyDescent="0.25">
      <c r="A17516" t="s">
        <v>996</v>
      </c>
    </row>
    <row r="17517" spans="1:5" x14ac:dyDescent="0.25">
      <c r="A17517" t="s">
        <v>6522</v>
      </c>
    </row>
    <row r="17518" spans="1:5" x14ac:dyDescent="0.25">
      <c r="A17518" t="s">
        <v>1137</v>
      </c>
    </row>
    <row r="17519" spans="1:5" x14ac:dyDescent="0.25">
      <c r="A17519" t="s">
        <v>6533</v>
      </c>
    </row>
    <row r="17520" spans="1:5" x14ac:dyDescent="0.25">
      <c r="A17520" t="s">
        <v>6534</v>
      </c>
    </row>
    <row r="17521" spans="1:5" x14ac:dyDescent="0.25">
      <c r="A17521" t="s">
        <v>3505</v>
      </c>
    </row>
    <row r="17522" spans="1:5" x14ac:dyDescent="0.25">
      <c r="A17522" t="s">
        <v>290</v>
      </c>
    </row>
    <row r="17523" spans="1:5" x14ac:dyDescent="0.25">
      <c r="A17523" t="s">
        <v>195</v>
      </c>
    </row>
    <row r="17524" spans="1:5" x14ac:dyDescent="0.25">
      <c r="A17524" t="s">
        <v>6535</v>
      </c>
    </row>
    <row r="17525" spans="1:5" x14ac:dyDescent="0.25">
      <c r="A17525" t="s">
        <v>21</v>
      </c>
    </row>
    <row r="17526" spans="1:5" x14ac:dyDescent="0.25">
      <c r="A17526" t="s">
        <v>510</v>
      </c>
    </row>
    <row r="17527" spans="1:5" x14ac:dyDescent="0.25">
      <c r="A17527" t="s">
        <v>3031</v>
      </c>
    </row>
    <row r="17528" spans="1:5" x14ac:dyDescent="0.25">
      <c r="A17528" t="s">
        <v>6536</v>
      </c>
    </row>
    <row r="17529" spans="1:5" x14ac:dyDescent="0.25">
      <c r="A17529" t="s">
        <v>6537</v>
      </c>
    </row>
    <row r="17530" spans="1:5" x14ac:dyDescent="0.25">
      <c r="A17530" t="s">
        <v>269</v>
      </c>
    </row>
    <row r="17531" spans="1:5" x14ac:dyDescent="0.25">
      <c r="A17531" t="s">
        <v>1</v>
      </c>
    </row>
    <row r="17532" spans="1:5" x14ac:dyDescent="0.25">
      <c r="A17532" t="s">
        <v>6538</v>
      </c>
      <c r="E17532" t="str">
        <f>A17532&amp;","&amp;A17533&amp;","&amp;A17534&amp;","&amp;A17535&amp;","&amp;A17536&amp;","&amp;A17537&amp;","&amp;A17538&amp;","&amp;A17539&amp;","&amp;A17540&amp;","&amp;A17541&amp;","&amp;A17542&amp;","&amp;A17543&amp;","&amp;A17544&amp;","&amp;A17545&amp;","&amp;A17546&amp;","&amp;A17547&amp;","&amp;A17548&amp;","&amp;A17549&amp;","&amp;A17550&amp;","&amp;A17551&amp;","&amp;A17552&amp;","&amp;A17553&amp;","&amp;A17554&amp;","&amp;A17555&amp;","&amp;A17556</f>
        <v>[ETERNATUS],Name = Eternatus,Types = GHOST,DRAGON,BaseStats = 140,85,95,130,145,95,GenderRatio = Genderless,GrowthRate = Slow,BaseExp = 345,EVs = HP,3,CatchRate = 255,Happiness = 0,Abilities = PRESSURE,Moves = 1,POISONTAIL,1,CONFUSERAY,1,DRAGONTAIL,1,AGILITY,8,TOXIC,16,VENOSHOCK,24,DRAGONDANCE,32,CROSSPOISON,40,DRAGONPULSE,48,FLAMETHROWER,56,DYNAMAXCANNON,64,COSMICPOWER,72,RECOVER,80,HYPERBEAM,88,ETERNABEAM,TutorMoves = AGILITY,ASSURANCE,BRUTALSWING,COSMICPOWER,CROSSPOISON,DRACOMETEOR,DRAGONDANCE,DRAGONPULSE,ENDURE,FACADE,FLAMETHROWER,FLASHCANNON,FLY,GIGAIMPACT,HIDDENPOWER,HYPERBEAM,LIGHTSCREEN,METEORBEAM,MYSTICALFIRE,PAYBACK,POISONJAB,PROTECT,REFLECT,REST,ROUND,SCARYFACE,SCREECH,SHADOWBALL,SLEEPTALK,SLUDGEBOMB,SLUDGEWAVE,SNORE,SOLARBEAM,SUBSTITUTE,TOXICSPIKES,VENOMDRENCH,VENOSHOCK,EggGroups = Undiscovered,HatchSteps = 30720,Height = 20.0,Weight = 950.0,Color = Purple,Shape = Winged,Category = Death,Pokedex = An ancient dragon Pokemon that passed away a long time ago. It was revived through the collection of its various bones that were scattered across the region.,Generation = 8,#-------------------------------,[CARNIVINE],Name = Carnivine</v>
      </c>
    </row>
    <row r="17533" spans="1:5" x14ac:dyDescent="0.25">
      <c r="A17533" t="s">
        <v>6539</v>
      </c>
    </row>
    <row r="17534" spans="1:5" x14ac:dyDescent="0.25">
      <c r="A17534" t="s">
        <v>4740</v>
      </c>
    </row>
    <row r="17535" spans="1:5" x14ac:dyDescent="0.25">
      <c r="A17535" t="s">
        <v>6540</v>
      </c>
    </row>
    <row r="17536" spans="1:5" x14ac:dyDescent="0.25">
      <c r="A17536" t="s">
        <v>174</v>
      </c>
    </row>
    <row r="17537" spans="1:1" x14ac:dyDescent="0.25">
      <c r="A17537" t="s">
        <v>175</v>
      </c>
    </row>
    <row r="17538" spans="1:1" x14ac:dyDescent="0.25">
      <c r="A17538" t="s">
        <v>6541</v>
      </c>
    </row>
    <row r="17539" spans="1:1" x14ac:dyDescent="0.25">
      <c r="A17539" t="s">
        <v>3148</v>
      </c>
    </row>
    <row r="17540" spans="1:1" x14ac:dyDescent="0.25">
      <c r="A17540" t="s">
        <v>146</v>
      </c>
    </row>
    <row r="17541" spans="1:1" x14ac:dyDescent="0.25">
      <c r="A17541" t="s">
        <v>4340</v>
      </c>
    </row>
    <row r="17542" spans="1:1" x14ac:dyDescent="0.25">
      <c r="A17542" t="s">
        <v>3276</v>
      </c>
    </row>
    <row r="17543" spans="1:1" x14ac:dyDescent="0.25">
      <c r="A17543" t="s">
        <v>6542</v>
      </c>
    </row>
    <row r="17544" spans="1:1" x14ac:dyDescent="0.25">
      <c r="A17544" t="s">
        <v>6543</v>
      </c>
    </row>
    <row r="17545" spans="1:1" x14ac:dyDescent="0.25">
      <c r="A17545" t="s">
        <v>1141</v>
      </c>
    </row>
    <row r="17546" spans="1:1" x14ac:dyDescent="0.25">
      <c r="A17546" t="s">
        <v>6544</v>
      </c>
    </row>
    <row r="17547" spans="1:1" x14ac:dyDescent="0.25">
      <c r="A17547" t="s">
        <v>6545</v>
      </c>
    </row>
    <row r="17548" spans="1:1" x14ac:dyDescent="0.25">
      <c r="A17548" t="s">
        <v>6546</v>
      </c>
    </row>
    <row r="17549" spans="1:1" x14ac:dyDescent="0.25">
      <c r="A17549" t="s">
        <v>185</v>
      </c>
    </row>
    <row r="17550" spans="1:1" x14ac:dyDescent="0.25">
      <c r="A17550" t="s">
        <v>293</v>
      </c>
    </row>
    <row r="17551" spans="1:1" x14ac:dyDescent="0.25">
      <c r="A17551" t="s">
        <v>6547</v>
      </c>
    </row>
    <row r="17552" spans="1:1" x14ac:dyDescent="0.25">
      <c r="A17552" t="s">
        <v>6548</v>
      </c>
    </row>
    <row r="17553" spans="1:5" x14ac:dyDescent="0.25">
      <c r="A17553" t="s">
        <v>2386</v>
      </c>
    </row>
    <row r="17554" spans="1:5" x14ac:dyDescent="0.25">
      <c r="A17554" t="s">
        <v>1</v>
      </c>
    </row>
    <row r="17555" spans="1:5" x14ac:dyDescent="0.25">
      <c r="A17555" t="s">
        <v>6549</v>
      </c>
      <c r="E17555" t="str">
        <f>A17555&amp;","&amp;A17556&amp;","&amp;A17557&amp;","&amp;A17558&amp;","&amp;A17559&amp;","&amp;A17560&amp;","&amp;A17561&amp;","&amp;A17562&amp;","&amp;A17563&amp;","&amp;A17564&amp;","&amp;A17565&amp;","&amp;A17566&amp;","&amp;A17567&amp;","&amp;A17568&amp;","&amp;A17569&amp;","&amp;A17570&amp;","&amp;A17571&amp;","&amp;A17572&amp;","&amp;A17573&amp;","&amp;A17574&amp;","&amp;A17575&amp;","&amp;A17576&amp;","&amp;A17577&amp;","&amp;A17578&amp;","&amp;A17579</f>
        <v>[CARNIVINE],Name = Carnivine,Types = GRASS,BUG,BaseStats = 74,100,72,46,90,72,GenderRatio = Female50Percent,GrowthRate = Slow,BaseExp = 159,EVs = ATTACK,2,CatchRate = 200,Happiness = 70,Abilities = LEVITATE,Moves = 1,BIND,1,GROWTH,7,BITE,11,VINEWHIP,17,SWEETSCENT,21,INGRAIN,27,FEINTATTACK,31,FORESTLEAP,37,STOCKPILE,37,SPITUP,37,SWALLOW,41,CRUNCH,47,WRINGOUT,50,POWERWHIP,TutorMoves = ATTRACT,BIND,BUGBITE,BULLETSEED,CONFIDE,CUT,DEFOG,DOUBLETEAM,ENDURE,ENERGYBALL,FACADE,FLING,FRUSTRATION,GASTROACID,GIGADRAIN,GIGAIMPACT,GRASSKNOT,HIDDENPOWER,HYPERBEAM,INFESTATION,KNOCKOFF,NATUREPOWER,SCORESETTLER,PROTECT,REST,RETURN,ROUND,PEPPERBURST,SLEEPTALK,SLUDGEBOMB,SNORE,SOLARBEAM,SUBSTITUTE,SUNNYDAY,SWAGGER,SWORDSDANCE,SYNTHESIS,THIEF,THROATCHOP,TOXIC,WORRYSEED,EggMoves = SLEEPPOWDER,STUNSPORE,RAZORLEAF,SLAM,SYNTHESIS,MAGICALLEAF,LEECHSEED,WORRYSEED,GIGADRAIN,RAGEPOWDER,GRASSWHISTLE,VILEFUMES,EggGroups = Grass,HatchSteps = 6400,Height = 1.4,Weight = 27.0,Color = Green,Shape = Multiped,Category = Fly Trap,Pokedex = It binds itself to trees in marshes. It attracts prey with its sweet-smelling drool and gulps them down.,Generation = 4,,</v>
      </c>
    </row>
    <row r="17556" spans="1:5" x14ac:dyDescent="0.25">
      <c r="A17556" t="s">
        <v>6550</v>
      </c>
    </row>
    <row r="17557" spans="1:5" x14ac:dyDescent="0.25">
      <c r="A17557" t="s">
        <v>6551</v>
      </c>
    </row>
    <row r="17558" spans="1:5" x14ac:dyDescent="0.25">
      <c r="A17558" t="s">
        <v>6552</v>
      </c>
    </row>
    <row r="17559" spans="1:5" x14ac:dyDescent="0.25">
      <c r="A17559" t="s">
        <v>6</v>
      </c>
    </row>
    <row r="17560" spans="1:5" x14ac:dyDescent="0.25">
      <c r="A17560" t="s">
        <v>175</v>
      </c>
    </row>
    <row r="17561" spans="1:5" x14ac:dyDescent="0.25">
      <c r="A17561" t="s">
        <v>405</v>
      </c>
    </row>
    <row r="17562" spans="1:5" x14ac:dyDescent="0.25">
      <c r="A17562" t="s">
        <v>164</v>
      </c>
    </row>
    <row r="17563" spans="1:5" x14ac:dyDescent="0.25">
      <c r="A17563" t="s">
        <v>46</v>
      </c>
    </row>
    <row r="17564" spans="1:5" x14ac:dyDescent="0.25">
      <c r="A17564" t="s">
        <v>11</v>
      </c>
    </row>
    <row r="17565" spans="1:5" x14ac:dyDescent="0.25">
      <c r="A17565" t="s">
        <v>2613</v>
      </c>
    </row>
    <row r="17566" spans="1:5" x14ac:dyDescent="0.25">
      <c r="A17566" t="s">
        <v>6553</v>
      </c>
    </row>
    <row r="17567" spans="1:5" x14ac:dyDescent="0.25">
      <c r="A17567" t="s">
        <v>6554</v>
      </c>
    </row>
    <row r="17568" spans="1:5" x14ac:dyDescent="0.25">
      <c r="A17568" t="s">
        <v>6555</v>
      </c>
    </row>
    <row r="17569" spans="1:1" x14ac:dyDescent="0.25">
      <c r="A17569" t="s">
        <v>430</v>
      </c>
    </row>
    <row r="17570" spans="1:1" x14ac:dyDescent="0.25">
      <c r="A17570" t="s">
        <v>3291</v>
      </c>
    </row>
    <row r="17571" spans="1:1" x14ac:dyDescent="0.25">
      <c r="A17571" t="s">
        <v>126</v>
      </c>
    </row>
    <row r="17572" spans="1:1" x14ac:dyDescent="0.25">
      <c r="A17572" t="s">
        <v>2082</v>
      </c>
    </row>
    <row r="17573" spans="1:1" x14ac:dyDescent="0.25">
      <c r="A17573" t="s">
        <v>237</v>
      </c>
    </row>
    <row r="17574" spans="1:1" x14ac:dyDescent="0.25">
      <c r="A17574" t="s">
        <v>1011</v>
      </c>
    </row>
    <row r="17575" spans="1:1" x14ac:dyDescent="0.25">
      <c r="A17575" t="s">
        <v>4256</v>
      </c>
    </row>
    <row r="17576" spans="1:1" x14ac:dyDescent="0.25">
      <c r="A17576" t="s">
        <v>6556</v>
      </c>
    </row>
    <row r="17577" spans="1:1" x14ac:dyDescent="0.25">
      <c r="A17577" t="s">
        <v>385</v>
      </c>
    </row>
  </sheetData>
  <autoFilter ref="A1:A1757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698"/>
  <sheetViews>
    <sheetView topLeftCell="A588" zoomScaleNormal="100" workbookViewId="0">
      <selection activeCell="A15315" sqref="A15315"/>
    </sheetView>
  </sheetViews>
  <sheetFormatPr defaultRowHeight="15" x14ac:dyDescent="0.25"/>
  <sheetData>
    <row r="1" spans="1:15" x14ac:dyDescent="0.25">
      <c r="A1" s="1" t="s">
        <v>7245</v>
      </c>
      <c r="B1" s="1" t="s">
        <v>7246</v>
      </c>
      <c r="C1" s="1" t="s">
        <v>7247</v>
      </c>
      <c r="D1" s="1" t="s">
        <v>7248</v>
      </c>
      <c r="E1" s="1" t="s">
        <v>7249</v>
      </c>
      <c r="F1" s="1" t="s">
        <v>7251</v>
      </c>
      <c r="G1" s="1" t="s">
        <v>7250</v>
      </c>
      <c r="H1" s="1" t="s">
        <v>7252</v>
      </c>
      <c r="I1" s="1" t="s">
        <v>7253</v>
      </c>
      <c r="J1" s="1" t="s">
        <v>7254</v>
      </c>
      <c r="K1" s="1" t="s">
        <v>7255</v>
      </c>
      <c r="L1" s="1" t="s">
        <v>7256</v>
      </c>
      <c r="M1" s="1" t="s">
        <v>7257</v>
      </c>
      <c r="N1" s="1" t="s">
        <v>7258</v>
      </c>
      <c r="O1" s="1" t="s">
        <v>7259</v>
      </c>
    </row>
    <row r="2" spans="1:15" x14ac:dyDescent="0.25">
      <c r="B2" t="s">
        <v>6557</v>
      </c>
    </row>
    <row r="3" spans="1:15" x14ac:dyDescent="0.25">
      <c r="B3" t="s">
        <v>6558</v>
      </c>
    </row>
    <row r="4" spans="1:15" x14ac:dyDescent="0.25">
      <c r="B4" t="s">
        <v>6559</v>
      </c>
    </row>
    <row r="5" spans="1:15" x14ac:dyDescent="0.25">
      <c r="B5" t="s">
        <v>6560</v>
      </c>
    </row>
    <row r="6" spans="1:15" x14ac:dyDescent="0.25">
      <c r="B6" t="s">
        <v>6561</v>
      </c>
    </row>
    <row r="7" spans="1:15" x14ac:dyDescent="0.25">
      <c r="B7" t="s">
        <v>6562</v>
      </c>
    </row>
    <row r="8" spans="1:15" x14ac:dyDescent="0.25">
      <c r="B8" t="s">
        <v>6563</v>
      </c>
    </row>
    <row r="9" spans="1:15" x14ac:dyDescent="0.25">
      <c r="B9" t="s">
        <v>6564</v>
      </c>
    </row>
    <row r="10" spans="1:15" x14ac:dyDescent="0.25">
      <c r="B10" t="s">
        <v>6565</v>
      </c>
    </row>
    <row r="11" spans="1:15" x14ac:dyDescent="0.25">
      <c r="B11" t="s">
        <v>6566</v>
      </c>
    </row>
    <row r="12" spans="1:15" x14ac:dyDescent="0.25">
      <c r="B12" t="s">
        <v>6567</v>
      </c>
    </row>
    <row r="13" spans="1:15" x14ac:dyDescent="0.25">
      <c r="B13" t="s">
        <v>6568</v>
      </c>
    </row>
    <row r="14" spans="1:15" x14ac:dyDescent="0.25">
      <c r="B14" t="s">
        <v>6569</v>
      </c>
    </row>
    <row r="15" spans="1:15" x14ac:dyDescent="0.25">
      <c r="B15" t="s">
        <v>6570</v>
      </c>
    </row>
    <row r="16" spans="1:15" x14ac:dyDescent="0.25">
      <c r="B16" t="s">
        <v>6571</v>
      </c>
    </row>
    <row r="17" spans="2:2" x14ac:dyDescent="0.25">
      <c r="B17" t="s">
        <v>6572</v>
      </c>
    </row>
    <row r="18" spans="2:2" x14ac:dyDescent="0.25">
      <c r="B18" t="s">
        <v>6573</v>
      </c>
    </row>
    <row r="19" spans="2:2" x14ac:dyDescent="0.25">
      <c r="B19" t="s">
        <v>6574</v>
      </c>
    </row>
    <row r="20" spans="2:2" x14ac:dyDescent="0.25">
      <c r="B20" t="s">
        <v>6575</v>
      </c>
    </row>
    <row r="21" spans="2:2" x14ac:dyDescent="0.25">
      <c r="B21" t="s">
        <v>6576</v>
      </c>
    </row>
    <row r="22" spans="2:2" x14ac:dyDescent="0.25">
      <c r="B22" t="s">
        <v>6577</v>
      </c>
    </row>
    <row r="23" spans="2:2" x14ac:dyDescent="0.25">
      <c r="B23" t="s">
        <v>6578</v>
      </c>
    </row>
    <row r="24" spans="2:2" x14ac:dyDescent="0.25">
      <c r="B24" t="s">
        <v>6579</v>
      </c>
    </row>
    <row r="25" spans="2:2" x14ac:dyDescent="0.25">
      <c r="B25" t="s">
        <v>6580</v>
      </c>
    </row>
    <row r="26" spans="2:2" x14ac:dyDescent="0.25">
      <c r="B26" t="s">
        <v>6581</v>
      </c>
    </row>
    <row r="27" spans="2:2" x14ac:dyDescent="0.25">
      <c r="B27" t="s">
        <v>6582</v>
      </c>
    </row>
    <row r="28" spans="2:2" x14ac:dyDescent="0.25">
      <c r="B28" t="s">
        <v>6583</v>
      </c>
    </row>
    <row r="29" spans="2:2" x14ac:dyDescent="0.25">
      <c r="B29" t="s">
        <v>6584</v>
      </c>
    </row>
    <row r="30" spans="2:2" x14ac:dyDescent="0.25">
      <c r="B30" t="s">
        <v>6585</v>
      </c>
    </row>
    <row r="31" spans="2:2" x14ac:dyDescent="0.25">
      <c r="B31" t="s">
        <v>6586</v>
      </c>
    </row>
    <row r="32" spans="2:2" x14ac:dyDescent="0.25">
      <c r="B32" t="s">
        <v>6587</v>
      </c>
    </row>
    <row r="33" spans="2:2" x14ac:dyDescent="0.25">
      <c r="B33" t="s">
        <v>6588</v>
      </c>
    </row>
    <row r="34" spans="2:2" x14ac:dyDescent="0.25">
      <c r="B34" t="s">
        <v>6589</v>
      </c>
    </row>
    <row r="35" spans="2:2" x14ac:dyDescent="0.25">
      <c r="B35" t="s">
        <v>6590</v>
      </c>
    </row>
    <row r="36" spans="2:2" x14ac:dyDescent="0.25">
      <c r="B36" t="s">
        <v>6591</v>
      </c>
    </row>
    <row r="37" spans="2:2" x14ac:dyDescent="0.25">
      <c r="B37" t="s">
        <v>6592</v>
      </c>
    </row>
    <row r="38" spans="2:2" x14ac:dyDescent="0.25">
      <c r="B38" t="s">
        <v>6593</v>
      </c>
    </row>
    <row r="39" spans="2:2" x14ac:dyDescent="0.25">
      <c r="B39" t="s">
        <v>6594</v>
      </c>
    </row>
    <row r="40" spans="2:2" x14ac:dyDescent="0.25">
      <c r="B40" t="s">
        <v>6595</v>
      </c>
    </row>
    <row r="41" spans="2:2" x14ac:dyDescent="0.25">
      <c r="B41" t="s">
        <v>6596</v>
      </c>
    </row>
    <row r="42" spans="2:2" x14ac:dyDescent="0.25">
      <c r="B42" t="s">
        <v>6597</v>
      </c>
    </row>
    <row r="43" spans="2:2" x14ac:dyDescent="0.25">
      <c r="B43" t="s">
        <v>6598</v>
      </c>
    </row>
    <row r="44" spans="2:2" x14ac:dyDescent="0.25">
      <c r="B44" t="s">
        <v>6599</v>
      </c>
    </row>
    <row r="45" spans="2:2" x14ac:dyDescent="0.25">
      <c r="B45" t="s">
        <v>6600</v>
      </c>
    </row>
    <row r="46" spans="2:2" x14ac:dyDescent="0.25">
      <c r="B46" t="s">
        <v>6601</v>
      </c>
    </row>
    <row r="47" spans="2:2" x14ac:dyDescent="0.25">
      <c r="B47" t="s">
        <v>6602</v>
      </c>
    </row>
    <row r="48" spans="2:2" x14ac:dyDescent="0.25">
      <c r="B48" t="s">
        <v>6603</v>
      </c>
    </row>
    <row r="49" spans="2:2" x14ac:dyDescent="0.25">
      <c r="B49" t="s">
        <v>6604</v>
      </c>
    </row>
    <row r="50" spans="2:2" x14ac:dyDescent="0.25">
      <c r="B50" t="s">
        <v>6605</v>
      </c>
    </row>
    <row r="51" spans="2:2" x14ac:dyDescent="0.25">
      <c r="B51" t="s">
        <v>6606</v>
      </c>
    </row>
    <row r="52" spans="2:2" x14ac:dyDescent="0.25">
      <c r="B52" t="s">
        <v>6607</v>
      </c>
    </row>
    <row r="53" spans="2:2" x14ac:dyDescent="0.25">
      <c r="B53" t="s">
        <v>6608</v>
      </c>
    </row>
    <row r="54" spans="2:2" x14ac:dyDescent="0.25">
      <c r="B54" t="s">
        <v>6609</v>
      </c>
    </row>
    <row r="55" spans="2:2" x14ac:dyDescent="0.25">
      <c r="B55" t="s">
        <v>6610</v>
      </c>
    </row>
    <row r="56" spans="2:2" x14ac:dyDescent="0.25">
      <c r="B56" t="s">
        <v>6611</v>
      </c>
    </row>
    <row r="57" spans="2:2" x14ac:dyDescent="0.25">
      <c r="B57" t="s">
        <v>6612</v>
      </c>
    </row>
    <row r="58" spans="2:2" x14ac:dyDescent="0.25">
      <c r="B58" t="s">
        <v>6613</v>
      </c>
    </row>
    <row r="59" spans="2:2" x14ac:dyDescent="0.25">
      <c r="B59" t="s">
        <v>6614</v>
      </c>
    </row>
    <row r="60" spans="2:2" x14ac:dyDescent="0.25">
      <c r="B60" t="s">
        <v>6615</v>
      </c>
    </row>
    <row r="61" spans="2:2" x14ac:dyDescent="0.25">
      <c r="B61" t="s">
        <v>6616</v>
      </c>
    </row>
    <row r="62" spans="2:2" x14ac:dyDescent="0.25">
      <c r="B62" t="s">
        <v>6617</v>
      </c>
    </row>
    <row r="63" spans="2:2" x14ac:dyDescent="0.25">
      <c r="B63" t="s">
        <v>6618</v>
      </c>
    </row>
    <row r="64" spans="2:2" x14ac:dyDescent="0.25">
      <c r="B64" t="s">
        <v>6619</v>
      </c>
    </row>
    <row r="65" spans="2:2" x14ac:dyDescent="0.25">
      <c r="B65" t="s">
        <v>6620</v>
      </c>
    </row>
    <row r="66" spans="2:2" x14ac:dyDescent="0.25">
      <c r="B66" t="s">
        <v>6621</v>
      </c>
    </row>
    <row r="67" spans="2:2" x14ac:dyDescent="0.25">
      <c r="B67" t="s">
        <v>6622</v>
      </c>
    </row>
    <row r="68" spans="2:2" x14ac:dyDescent="0.25">
      <c r="B68" t="s">
        <v>6623</v>
      </c>
    </row>
    <row r="69" spans="2:2" x14ac:dyDescent="0.25">
      <c r="B69" t="s">
        <v>6624</v>
      </c>
    </row>
    <row r="70" spans="2:2" x14ac:dyDescent="0.25">
      <c r="B70" t="s">
        <v>6625</v>
      </c>
    </row>
    <row r="71" spans="2:2" x14ac:dyDescent="0.25">
      <c r="B71" t="s">
        <v>6626</v>
      </c>
    </row>
    <row r="72" spans="2:2" x14ac:dyDescent="0.25">
      <c r="B72" t="s">
        <v>6627</v>
      </c>
    </row>
    <row r="73" spans="2:2" x14ac:dyDescent="0.25">
      <c r="B73" t="s">
        <v>6628</v>
      </c>
    </row>
    <row r="74" spans="2:2" x14ac:dyDescent="0.25">
      <c r="B74" t="s">
        <v>6629</v>
      </c>
    </row>
    <row r="75" spans="2:2" x14ac:dyDescent="0.25">
      <c r="B75" t="s">
        <v>6630</v>
      </c>
    </row>
    <row r="76" spans="2:2" x14ac:dyDescent="0.25">
      <c r="B76" t="s">
        <v>6631</v>
      </c>
    </row>
    <row r="77" spans="2:2" x14ac:dyDescent="0.25">
      <c r="B77" t="s">
        <v>6632</v>
      </c>
    </row>
    <row r="78" spans="2:2" x14ac:dyDescent="0.25">
      <c r="B78" t="s">
        <v>6633</v>
      </c>
    </row>
    <row r="79" spans="2:2" x14ac:dyDescent="0.25">
      <c r="B79" t="s">
        <v>6634</v>
      </c>
    </row>
    <row r="80" spans="2:2" x14ac:dyDescent="0.25">
      <c r="B80" t="s">
        <v>6635</v>
      </c>
    </row>
    <row r="81" spans="2:2" x14ac:dyDescent="0.25">
      <c r="B81" t="s">
        <v>6636</v>
      </c>
    </row>
    <row r="82" spans="2:2" x14ac:dyDescent="0.25">
      <c r="B82" t="s">
        <v>6637</v>
      </c>
    </row>
    <row r="83" spans="2:2" x14ac:dyDescent="0.25">
      <c r="B83" t="s">
        <v>6638</v>
      </c>
    </row>
    <row r="84" spans="2:2" x14ac:dyDescent="0.25">
      <c r="B84" t="s">
        <v>6639</v>
      </c>
    </row>
    <row r="85" spans="2:2" x14ac:dyDescent="0.25">
      <c r="B85" t="s">
        <v>6640</v>
      </c>
    </row>
    <row r="86" spans="2:2" x14ac:dyDescent="0.25">
      <c r="B86" t="s">
        <v>6641</v>
      </c>
    </row>
    <row r="87" spans="2:2" x14ac:dyDescent="0.25">
      <c r="B87" t="s">
        <v>6642</v>
      </c>
    </row>
    <row r="88" spans="2:2" x14ac:dyDescent="0.25">
      <c r="B88" t="s">
        <v>6643</v>
      </c>
    </row>
    <row r="89" spans="2:2" x14ac:dyDescent="0.25">
      <c r="B89" t="s">
        <v>6644</v>
      </c>
    </row>
    <row r="90" spans="2:2" x14ac:dyDescent="0.25">
      <c r="B90" t="s">
        <v>6645</v>
      </c>
    </row>
    <row r="91" spans="2:2" x14ac:dyDescent="0.25">
      <c r="B91" t="s">
        <v>6646</v>
      </c>
    </row>
    <row r="92" spans="2:2" x14ac:dyDescent="0.25">
      <c r="B92" t="s">
        <v>6647</v>
      </c>
    </row>
    <row r="93" spans="2:2" x14ac:dyDescent="0.25">
      <c r="B93" t="s">
        <v>6648</v>
      </c>
    </row>
    <row r="94" spans="2:2" x14ac:dyDescent="0.25">
      <c r="B94" t="s">
        <v>6649</v>
      </c>
    </row>
    <row r="95" spans="2:2" x14ac:dyDescent="0.25">
      <c r="B95" t="s">
        <v>6650</v>
      </c>
    </row>
    <row r="96" spans="2:2" x14ac:dyDescent="0.25">
      <c r="B96" t="s">
        <v>6651</v>
      </c>
    </row>
    <row r="97" spans="2:2" x14ac:dyDescent="0.25">
      <c r="B97" t="s">
        <v>6652</v>
      </c>
    </row>
    <row r="98" spans="2:2" x14ac:dyDescent="0.25">
      <c r="B98" t="s">
        <v>6653</v>
      </c>
    </row>
    <row r="99" spans="2:2" x14ac:dyDescent="0.25">
      <c r="B99" t="s">
        <v>6654</v>
      </c>
    </row>
    <row r="100" spans="2:2" x14ac:dyDescent="0.25">
      <c r="B100" t="s">
        <v>6655</v>
      </c>
    </row>
    <row r="101" spans="2:2" x14ac:dyDescent="0.25">
      <c r="B101" t="s">
        <v>6656</v>
      </c>
    </row>
    <row r="102" spans="2:2" x14ac:dyDescent="0.25">
      <c r="B102" t="s">
        <v>6657</v>
      </c>
    </row>
    <row r="103" spans="2:2" x14ac:dyDescent="0.25">
      <c r="B103" t="s">
        <v>6658</v>
      </c>
    </row>
    <row r="104" spans="2:2" x14ac:dyDescent="0.25">
      <c r="B104" t="s">
        <v>6659</v>
      </c>
    </row>
    <row r="105" spans="2:2" x14ac:dyDescent="0.25">
      <c r="B105" t="s">
        <v>6660</v>
      </c>
    </row>
    <row r="106" spans="2:2" x14ac:dyDescent="0.25">
      <c r="B106" t="s">
        <v>6661</v>
      </c>
    </row>
    <row r="107" spans="2:2" x14ac:dyDescent="0.25">
      <c r="B107" t="s">
        <v>6662</v>
      </c>
    </row>
    <row r="108" spans="2:2" x14ac:dyDescent="0.25">
      <c r="B108" t="s">
        <v>6663</v>
      </c>
    </row>
    <row r="109" spans="2:2" x14ac:dyDescent="0.25">
      <c r="B109" t="s">
        <v>6664</v>
      </c>
    </row>
    <row r="110" spans="2:2" x14ac:dyDescent="0.25">
      <c r="B110" t="s">
        <v>6665</v>
      </c>
    </row>
    <row r="111" spans="2:2" x14ac:dyDescent="0.25">
      <c r="B111" t="s">
        <v>6666</v>
      </c>
    </row>
    <row r="112" spans="2:2" x14ac:dyDescent="0.25">
      <c r="B112" t="s">
        <v>6667</v>
      </c>
    </row>
    <row r="113" spans="2:2" x14ac:dyDescent="0.25">
      <c r="B113" t="s">
        <v>6668</v>
      </c>
    </row>
    <row r="114" spans="2:2" x14ac:dyDescent="0.25">
      <c r="B114" t="s">
        <v>6669</v>
      </c>
    </row>
    <row r="115" spans="2:2" x14ac:dyDescent="0.25">
      <c r="B115" t="s">
        <v>6670</v>
      </c>
    </row>
    <row r="116" spans="2:2" x14ac:dyDescent="0.25">
      <c r="B116" t="s">
        <v>6671</v>
      </c>
    </row>
    <row r="117" spans="2:2" x14ac:dyDescent="0.25">
      <c r="B117" t="s">
        <v>6672</v>
      </c>
    </row>
    <row r="118" spans="2:2" x14ac:dyDescent="0.25">
      <c r="B118" t="s">
        <v>6673</v>
      </c>
    </row>
    <row r="119" spans="2:2" x14ac:dyDescent="0.25">
      <c r="B119" t="s">
        <v>6674</v>
      </c>
    </row>
    <row r="120" spans="2:2" x14ac:dyDescent="0.25">
      <c r="B120" t="s">
        <v>6675</v>
      </c>
    </row>
    <row r="121" spans="2:2" x14ac:dyDescent="0.25">
      <c r="B121" t="s">
        <v>6676</v>
      </c>
    </row>
    <row r="122" spans="2:2" x14ac:dyDescent="0.25">
      <c r="B122" t="s">
        <v>6677</v>
      </c>
    </row>
    <row r="123" spans="2:2" x14ac:dyDescent="0.25">
      <c r="B123" t="s">
        <v>6678</v>
      </c>
    </row>
    <row r="124" spans="2:2" x14ac:dyDescent="0.25">
      <c r="B124" t="s">
        <v>6679</v>
      </c>
    </row>
    <row r="125" spans="2:2" x14ac:dyDescent="0.25">
      <c r="B125" t="s">
        <v>6680</v>
      </c>
    </row>
    <row r="126" spans="2:2" x14ac:dyDescent="0.25">
      <c r="B126" t="s">
        <v>6681</v>
      </c>
    </row>
    <row r="127" spans="2:2" x14ac:dyDescent="0.25">
      <c r="B127" t="s">
        <v>6682</v>
      </c>
    </row>
    <row r="128" spans="2:2" x14ac:dyDescent="0.25">
      <c r="B128" t="s">
        <v>6683</v>
      </c>
    </row>
    <row r="129" spans="2:2" x14ac:dyDescent="0.25">
      <c r="B129" t="s">
        <v>6684</v>
      </c>
    </row>
    <row r="130" spans="2:2" x14ac:dyDescent="0.25">
      <c r="B130" t="s">
        <v>6685</v>
      </c>
    </row>
    <row r="131" spans="2:2" x14ac:dyDescent="0.25">
      <c r="B131" t="s">
        <v>6686</v>
      </c>
    </row>
    <row r="132" spans="2:2" x14ac:dyDescent="0.25">
      <c r="B132" t="s">
        <v>6687</v>
      </c>
    </row>
    <row r="133" spans="2:2" x14ac:dyDescent="0.25">
      <c r="B133" t="s">
        <v>6688</v>
      </c>
    </row>
    <row r="134" spans="2:2" x14ac:dyDescent="0.25">
      <c r="B134" t="s">
        <v>6689</v>
      </c>
    </row>
    <row r="135" spans="2:2" x14ac:dyDescent="0.25">
      <c r="B135" t="s">
        <v>6690</v>
      </c>
    </row>
    <row r="136" spans="2:2" x14ac:dyDescent="0.25">
      <c r="B136" t="s">
        <v>6691</v>
      </c>
    </row>
    <row r="137" spans="2:2" x14ac:dyDescent="0.25">
      <c r="B137" t="s">
        <v>6692</v>
      </c>
    </row>
    <row r="138" spans="2:2" x14ac:dyDescent="0.25">
      <c r="B138" t="s">
        <v>6693</v>
      </c>
    </row>
    <row r="139" spans="2:2" x14ac:dyDescent="0.25">
      <c r="B139" t="s">
        <v>6694</v>
      </c>
    </row>
    <row r="140" spans="2:2" x14ac:dyDescent="0.25">
      <c r="B140" t="s">
        <v>6695</v>
      </c>
    </row>
    <row r="141" spans="2:2" x14ac:dyDescent="0.25">
      <c r="B141" t="s">
        <v>6696</v>
      </c>
    </row>
    <row r="142" spans="2:2" x14ac:dyDescent="0.25">
      <c r="B142" t="s">
        <v>6697</v>
      </c>
    </row>
    <row r="143" spans="2:2" x14ac:dyDescent="0.25">
      <c r="B143" t="s">
        <v>6698</v>
      </c>
    </row>
    <row r="144" spans="2:2" x14ac:dyDescent="0.25">
      <c r="B144" t="s">
        <v>6699</v>
      </c>
    </row>
    <row r="145" spans="2:2" x14ac:dyDescent="0.25">
      <c r="B145" t="s">
        <v>6700</v>
      </c>
    </row>
    <row r="146" spans="2:2" x14ac:dyDescent="0.25">
      <c r="B146" t="s">
        <v>6701</v>
      </c>
    </row>
    <row r="147" spans="2:2" x14ac:dyDescent="0.25">
      <c r="B147" t="s">
        <v>6702</v>
      </c>
    </row>
    <row r="148" spans="2:2" x14ac:dyDescent="0.25">
      <c r="B148" t="s">
        <v>6703</v>
      </c>
    </row>
    <row r="149" spans="2:2" x14ac:dyDescent="0.25">
      <c r="B149" t="s">
        <v>6704</v>
      </c>
    </row>
    <row r="150" spans="2:2" x14ac:dyDescent="0.25">
      <c r="B150" t="s">
        <v>6705</v>
      </c>
    </row>
    <row r="151" spans="2:2" x14ac:dyDescent="0.25">
      <c r="B151" t="s">
        <v>6706</v>
      </c>
    </row>
    <row r="152" spans="2:2" x14ac:dyDescent="0.25">
      <c r="B152" t="s">
        <v>6707</v>
      </c>
    </row>
    <row r="153" spans="2:2" x14ac:dyDescent="0.25">
      <c r="B153" t="s">
        <v>6708</v>
      </c>
    </row>
    <row r="154" spans="2:2" x14ac:dyDescent="0.25">
      <c r="B154" t="s">
        <v>6709</v>
      </c>
    </row>
    <row r="155" spans="2:2" x14ac:dyDescent="0.25">
      <c r="B155" t="s">
        <v>6710</v>
      </c>
    </row>
    <row r="156" spans="2:2" x14ac:dyDescent="0.25">
      <c r="B156" t="s">
        <v>6711</v>
      </c>
    </row>
    <row r="157" spans="2:2" x14ac:dyDescent="0.25">
      <c r="B157" t="s">
        <v>6712</v>
      </c>
    </row>
    <row r="158" spans="2:2" x14ac:dyDescent="0.25">
      <c r="B158" t="s">
        <v>6713</v>
      </c>
    </row>
    <row r="159" spans="2:2" x14ac:dyDescent="0.25">
      <c r="B159" t="s">
        <v>6714</v>
      </c>
    </row>
    <row r="160" spans="2:2" x14ac:dyDescent="0.25">
      <c r="B160" t="s">
        <v>6715</v>
      </c>
    </row>
    <row r="161" spans="2:2" x14ac:dyDescent="0.25">
      <c r="B161" t="s">
        <v>6716</v>
      </c>
    </row>
    <row r="162" spans="2:2" x14ac:dyDescent="0.25">
      <c r="B162" t="s">
        <v>6717</v>
      </c>
    </row>
    <row r="163" spans="2:2" x14ac:dyDescent="0.25">
      <c r="B163" t="s">
        <v>6718</v>
      </c>
    </row>
    <row r="164" spans="2:2" x14ac:dyDescent="0.25">
      <c r="B164" t="s">
        <v>6719</v>
      </c>
    </row>
    <row r="165" spans="2:2" x14ac:dyDescent="0.25">
      <c r="B165" t="s">
        <v>6720</v>
      </c>
    </row>
    <row r="166" spans="2:2" x14ac:dyDescent="0.25">
      <c r="B166" t="s">
        <v>6721</v>
      </c>
    </row>
    <row r="167" spans="2:2" x14ac:dyDescent="0.25">
      <c r="B167" t="s">
        <v>6722</v>
      </c>
    </row>
    <row r="168" spans="2:2" x14ac:dyDescent="0.25">
      <c r="B168" t="s">
        <v>6723</v>
      </c>
    </row>
    <row r="169" spans="2:2" x14ac:dyDescent="0.25">
      <c r="B169" t="s">
        <v>6724</v>
      </c>
    </row>
    <row r="170" spans="2:2" x14ac:dyDescent="0.25">
      <c r="B170" t="s">
        <v>6725</v>
      </c>
    </row>
    <row r="171" spans="2:2" x14ac:dyDescent="0.25">
      <c r="B171" t="s">
        <v>6726</v>
      </c>
    </row>
    <row r="172" spans="2:2" x14ac:dyDescent="0.25">
      <c r="B172" t="s">
        <v>6727</v>
      </c>
    </row>
    <row r="173" spans="2:2" x14ac:dyDescent="0.25">
      <c r="B173" t="s">
        <v>6728</v>
      </c>
    </row>
    <row r="174" spans="2:2" x14ac:dyDescent="0.25">
      <c r="B174" t="s">
        <v>6729</v>
      </c>
    </row>
    <row r="175" spans="2:2" x14ac:dyDescent="0.25">
      <c r="B175" t="s">
        <v>6730</v>
      </c>
    </row>
    <row r="176" spans="2:2" x14ac:dyDescent="0.25">
      <c r="B176" t="s">
        <v>6731</v>
      </c>
    </row>
    <row r="177" spans="2:2" x14ac:dyDescent="0.25">
      <c r="B177" t="s">
        <v>6732</v>
      </c>
    </row>
    <row r="178" spans="2:2" x14ac:dyDescent="0.25">
      <c r="B178" t="s">
        <v>6733</v>
      </c>
    </row>
    <row r="179" spans="2:2" x14ac:dyDescent="0.25">
      <c r="B179" t="s">
        <v>6734</v>
      </c>
    </row>
    <row r="180" spans="2:2" x14ac:dyDescent="0.25">
      <c r="B180" t="s">
        <v>6735</v>
      </c>
    </row>
    <row r="181" spans="2:2" x14ac:dyDescent="0.25">
      <c r="B181" t="s">
        <v>6736</v>
      </c>
    </row>
    <row r="182" spans="2:2" x14ac:dyDescent="0.25">
      <c r="B182" t="s">
        <v>6737</v>
      </c>
    </row>
    <row r="183" spans="2:2" x14ac:dyDescent="0.25">
      <c r="B183" t="s">
        <v>6738</v>
      </c>
    </row>
    <row r="184" spans="2:2" x14ac:dyDescent="0.25">
      <c r="B184" t="s">
        <v>6739</v>
      </c>
    </row>
    <row r="185" spans="2:2" x14ac:dyDescent="0.25">
      <c r="B185" t="s">
        <v>6740</v>
      </c>
    </row>
    <row r="186" spans="2:2" x14ac:dyDescent="0.25">
      <c r="B186" t="s">
        <v>6741</v>
      </c>
    </row>
    <row r="187" spans="2:2" x14ac:dyDescent="0.25">
      <c r="B187" t="s">
        <v>6742</v>
      </c>
    </row>
    <row r="188" spans="2:2" x14ac:dyDescent="0.25">
      <c r="B188" t="s">
        <v>6743</v>
      </c>
    </row>
    <row r="189" spans="2:2" x14ac:dyDescent="0.25">
      <c r="B189" t="s">
        <v>6744</v>
      </c>
    </row>
    <row r="190" spans="2:2" x14ac:dyDescent="0.25">
      <c r="B190" t="s">
        <v>6745</v>
      </c>
    </row>
    <row r="191" spans="2:2" x14ac:dyDescent="0.25">
      <c r="B191" t="s">
        <v>6746</v>
      </c>
    </row>
    <row r="192" spans="2:2" x14ac:dyDescent="0.25">
      <c r="B192" t="s">
        <v>6747</v>
      </c>
    </row>
    <row r="193" spans="2:2" x14ac:dyDescent="0.25">
      <c r="B193" t="s">
        <v>6748</v>
      </c>
    </row>
    <row r="194" spans="2:2" x14ac:dyDescent="0.25">
      <c r="B194" t="s">
        <v>6749</v>
      </c>
    </row>
    <row r="195" spans="2:2" x14ac:dyDescent="0.25">
      <c r="B195" t="s">
        <v>6750</v>
      </c>
    </row>
    <row r="196" spans="2:2" x14ac:dyDescent="0.25">
      <c r="B196" t="s">
        <v>6751</v>
      </c>
    </row>
    <row r="197" spans="2:2" x14ac:dyDescent="0.25">
      <c r="B197" t="s">
        <v>6752</v>
      </c>
    </row>
    <row r="198" spans="2:2" x14ac:dyDescent="0.25">
      <c r="B198" t="s">
        <v>6753</v>
      </c>
    </row>
    <row r="199" spans="2:2" x14ac:dyDescent="0.25">
      <c r="B199" t="s">
        <v>6754</v>
      </c>
    </row>
    <row r="200" spans="2:2" x14ac:dyDescent="0.25">
      <c r="B200" t="s">
        <v>6755</v>
      </c>
    </row>
    <row r="201" spans="2:2" x14ac:dyDescent="0.25">
      <c r="B201" t="s">
        <v>6756</v>
      </c>
    </row>
    <row r="202" spans="2:2" x14ac:dyDescent="0.25">
      <c r="B202" t="s">
        <v>6757</v>
      </c>
    </row>
    <row r="203" spans="2:2" x14ac:dyDescent="0.25">
      <c r="B203" t="s">
        <v>6758</v>
      </c>
    </row>
    <row r="204" spans="2:2" x14ac:dyDescent="0.25">
      <c r="B204" t="s">
        <v>6759</v>
      </c>
    </row>
    <row r="205" spans="2:2" x14ac:dyDescent="0.25">
      <c r="B205" t="s">
        <v>6760</v>
      </c>
    </row>
    <row r="206" spans="2:2" x14ac:dyDescent="0.25">
      <c r="B206" t="s">
        <v>6761</v>
      </c>
    </row>
    <row r="207" spans="2:2" x14ac:dyDescent="0.25">
      <c r="B207" t="s">
        <v>6762</v>
      </c>
    </row>
    <row r="208" spans="2:2" x14ac:dyDescent="0.25">
      <c r="B208" t="s">
        <v>6763</v>
      </c>
    </row>
    <row r="209" spans="2:2" x14ac:dyDescent="0.25">
      <c r="B209" t="s">
        <v>6764</v>
      </c>
    </row>
    <row r="210" spans="2:2" x14ac:dyDescent="0.25">
      <c r="B210" t="s">
        <v>6765</v>
      </c>
    </row>
    <row r="211" spans="2:2" x14ac:dyDescent="0.25">
      <c r="B211" t="s">
        <v>6766</v>
      </c>
    </row>
    <row r="212" spans="2:2" x14ac:dyDescent="0.25">
      <c r="B212" t="s">
        <v>6767</v>
      </c>
    </row>
    <row r="213" spans="2:2" x14ac:dyDescent="0.25">
      <c r="B213" t="s">
        <v>6768</v>
      </c>
    </row>
    <row r="214" spans="2:2" x14ac:dyDescent="0.25">
      <c r="B214" t="s">
        <v>6769</v>
      </c>
    </row>
    <row r="215" spans="2:2" x14ac:dyDescent="0.25">
      <c r="B215" t="s">
        <v>6770</v>
      </c>
    </row>
    <row r="216" spans="2:2" x14ac:dyDescent="0.25">
      <c r="B216" t="s">
        <v>6771</v>
      </c>
    </row>
    <row r="217" spans="2:2" x14ac:dyDescent="0.25">
      <c r="B217" t="s">
        <v>6772</v>
      </c>
    </row>
    <row r="218" spans="2:2" x14ac:dyDescent="0.25">
      <c r="B218" t="s">
        <v>6773</v>
      </c>
    </row>
    <row r="219" spans="2:2" x14ac:dyDescent="0.25">
      <c r="B219" t="s">
        <v>6774</v>
      </c>
    </row>
    <row r="220" spans="2:2" x14ac:dyDescent="0.25">
      <c r="B220" t="s">
        <v>6775</v>
      </c>
    </row>
    <row r="221" spans="2:2" x14ac:dyDescent="0.25">
      <c r="B221" t="s">
        <v>6776</v>
      </c>
    </row>
    <row r="222" spans="2:2" x14ac:dyDescent="0.25">
      <c r="B222" t="s">
        <v>6777</v>
      </c>
    </row>
    <row r="223" spans="2:2" x14ac:dyDescent="0.25">
      <c r="B223" t="s">
        <v>6778</v>
      </c>
    </row>
    <row r="224" spans="2:2" x14ac:dyDescent="0.25">
      <c r="B224" t="s">
        <v>6779</v>
      </c>
    </row>
    <row r="225" spans="2:2" x14ac:dyDescent="0.25">
      <c r="B225" t="s">
        <v>6780</v>
      </c>
    </row>
    <row r="226" spans="2:2" x14ac:dyDescent="0.25">
      <c r="B226" t="s">
        <v>6781</v>
      </c>
    </row>
    <row r="227" spans="2:2" x14ac:dyDescent="0.25">
      <c r="B227" t="s">
        <v>10111</v>
      </c>
    </row>
    <row r="228" spans="2:2" x14ac:dyDescent="0.25">
      <c r="B228" t="s">
        <v>10112</v>
      </c>
    </row>
    <row r="229" spans="2:2" x14ac:dyDescent="0.25">
      <c r="B229" t="s">
        <v>10113</v>
      </c>
    </row>
    <row r="230" spans="2:2" x14ac:dyDescent="0.25">
      <c r="B230" t="s">
        <v>6782</v>
      </c>
    </row>
    <row r="231" spans="2:2" x14ac:dyDescent="0.25">
      <c r="B231" t="s">
        <v>6783</v>
      </c>
    </row>
    <row r="232" spans="2:2" x14ac:dyDescent="0.25">
      <c r="B232" t="s">
        <v>6784</v>
      </c>
    </row>
    <row r="233" spans="2:2" x14ac:dyDescent="0.25">
      <c r="B233" t="s">
        <v>6785</v>
      </c>
    </row>
    <row r="234" spans="2:2" x14ac:dyDescent="0.25">
      <c r="B234" t="s">
        <v>6786</v>
      </c>
    </row>
    <row r="235" spans="2:2" x14ac:dyDescent="0.25">
      <c r="B235" t="s">
        <v>6787</v>
      </c>
    </row>
    <row r="236" spans="2:2" x14ac:dyDescent="0.25">
      <c r="B236" t="s">
        <v>6788</v>
      </c>
    </row>
    <row r="237" spans="2:2" x14ac:dyDescent="0.25">
      <c r="B237" t="s">
        <v>6789</v>
      </c>
    </row>
    <row r="238" spans="2:2" x14ac:dyDescent="0.25">
      <c r="B238" t="s">
        <v>6790</v>
      </c>
    </row>
    <row r="239" spans="2:2" x14ac:dyDescent="0.25">
      <c r="B239" t="s">
        <v>6791</v>
      </c>
    </row>
    <row r="240" spans="2:2" x14ac:dyDescent="0.25">
      <c r="B240" t="s">
        <v>6792</v>
      </c>
    </row>
    <row r="241" spans="2:2" x14ac:dyDescent="0.25">
      <c r="B241" t="s">
        <v>6793</v>
      </c>
    </row>
    <row r="242" spans="2:2" x14ac:dyDescent="0.25">
      <c r="B242" t="s">
        <v>6794</v>
      </c>
    </row>
    <row r="243" spans="2:2" x14ac:dyDescent="0.25">
      <c r="B243" t="s">
        <v>6795</v>
      </c>
    </row>
    <row r="244" spans="2:2" x14ac:dyDescent="0.25">
      <c r="B244" t="s">
        <v>6796</v>
      </c>
    </row>
    <row r="245" spans="2:2" x14ac:dyDescent="0.25">
      <c r="B245" t="s">
        <v>6797</v>
      </c>
    </row>
    <row r="246" spans="2:2" x14ac:dyDescent="0.25">
      <c r="B246" t="s">
        <v>6798</v>
      </c>
    </row>
    <row r="247" spans="2:2" x14ac:dyDescent="0.25">
      <c r="B247" t="s">
        <v>6799</v>
      </c>
    </row>
    <row r="248" spans="2:2" x14ac:dyDescent="0.25">
      <c r="B248" t="s">
        <v>6800</v>
      </c>
    </row>
    <row r="249" spans="2:2" x14ac:dyDescent="0.25">
      <c r="B249" t="s">
        <v>6801</v>
      </c>
    </row>
    <row r="250" spans="2:2" x14ac:dyDescent="0.25">
      <c r="B250" t="s">
        <v>6802</v>
      </c>
    </row>
    <row r="251" spans="2:2" x14ac:dyDescent="0.25">
      <c r="B251" t="s">
        <v>6803</v>
      </c>
    </row>
    <row r="252" spans="2:2" x14ac:dyDescent="0.25">
      <c r="B252" t="s">
        <v>6804</v>
      </c>
    </row>
    <row r="253" spans="2:2" x14ac:dyDescent="0.25">
      <c r="B253" t="s">
        <v>6805</v>
      </c>
    </row>
    <row r="254" spans="2:2" x14ac:dyDescent="0.25">
      <c r="B254" t="s">
        <v>6806</v>
      </c>
    </row>
    <row r="255" spans="2:2" x14ac:dyDescent="0.25">
      <c r="B255" t="s">
        <v>6807</v>
      </c>
    </row>
    <row r="256" spans="2:2" x14ac:dyDescent="0.25">
      <c r="B256" t="s">
        <v>6808</v>
      </c>
    </row>
    <row r="257" spans="2:2" x14ac:dyDescent="0.25">
      <c r="B257" t="s">
        <v>6809</v>
      </c>
    </row>
    <row r="258" spans="2:2" x14ac:dyDescent="0.25">
      <c r="B258" t="s">
        <v>6810</v>
      </c>
    </row>
    <row r="259" spans="2:2" x14ac:dyDescent="0.25">
      <c r="B259" t="s">
        <v>6811</v>
      </c>
    </row>
    <row r="260" spans="2:2" x14ac:dyDescent="0.25">
      <c r="B260" t="s">
        <v>6812</v>
      </c>
    </row>
    <row r="261" spans="2:2" x14ac:dyDescent="0.25">
      <c r="B261" t="s">
        <v>6813</v>
      </c>
    </row>
    <row r="262" spans="2:2" x14ac:dyDescent="0.25">
      <c r="B262" t="s">
        <v>6814</v>
      </c>
    </row>
    <row r="263" spans="2:2" x14ac:dyDescent="0.25">
      <c r="B263" t="s">
        <v>6815</v>
      </c>
    </row>
    <row r="264" spans="2:2" x14ac:dyDescent="0.25">
      <c r="B264" t="s">
        <v>6816</v>
      </c>
    </row>
    <row r="265" spans="2:2" x14ac:dyDescent="0.25">
      <c r="B265" t="s">
        <v>6817</v>
      </c>
    </row>
    <row r="266" spans="2:2" x14ac:dyDescent="0.25">
      <c r="B266" t="s">
        <v>6818</v>
      </c>
    </row>
    <row r="267" spans="2:2" x14ac:dyDescent="0.25">
      <c r="B267" t="s">
        <v>6819</v>
      </c>
    </row>
    <row r="268" spans="2:2" x14ac:dyDescent="0.25">
      <c r="B268" t="s">
        <v>6820</v>
      </c>
    </row>
    <row r="269" spans="2:2" x14ac:dyDescent="0.25">
      <c r="B269" t="s">
        <v>6821</v>
      </c>
    </row>
    <row r="270" spans="2:2" x14ac:dyDescent="0.25">
      <c r="B270" t="s">
        <v>6822</v>
      </c>
    </row>
    <row r="271" spans="2:2" x14ac:dyDescent="0.25">
      <c r="B271" t="s">
        <v>6823</v>
      </c>
    </row>
    <row r="272" spans="2:2" x14ac:dyDescent="0.25">
      <c r="B272" t="s">
        <v>6824</v>
      </c>
    </row>
    <row r="273" spans="2:2" x14ac:dyDescent="0.25">
      <c r="B273" t="s">
        <v>6825</v>
      </c>
    </row>
    <row r="274" spans="2:2" x14ac:dyDescent="0.25">
      <c r="B274" t="s">
        <v>6826</v>
      </c>
    </row>
    <row r="275" spans="2:2" x14ac:dyDescent="0.25">
      <c r="B275" t="s">
        <v>6827</v>
      </c>
    </row>
    <row r="276" spans="2:2" x14ac:dyDescent="0.25">
      <c r="B276" t="s">
        <v>6828</v>
      </c>
    </row>
    <row r="277" spans="2:2" x14ac:dyDescent="0.25">
      <c r="B277" t="s">
        <v>6829</v>
      </c>
    </row>
    <row r="278" spans="2:2" x14ac:dyDescent="0.25">
      <c r="B278" t="s">
        <v>6830</v>
      </c>
    </row>
    <row r="279" spans="2:2" x14ac:dyDescent="0.25">
      <c r="B279" t="s">
        <v>6831</v>
      </c>
    </row>
    <row r="280" spans="2:2" x14ac:dyDescent="0.25">
      <c r="B280" t="s">
        <v>6832</v>
      </c>
    </row>
    <row r="281" spans="2:2" x14ac:dyDescent="0.25">
      <c r="B281" t="s">
        <v>6833</v>
      </c>
    </row>
    <row r="282" spans="2:2" x14ac:dyDescent="0.25">
      <c r="B282" t="s">
        <v>6834</v>
      </c>
    </row>
    <row r="283" spans="2:2" x14ac:dyDescent="0.25">
      <c r="B283" t="s">
        <v>6835</v>
      </c>
    </row>
    <row r="284" spans="2:2" x14ac:dyDescent="0.25">
      <c r="B284" t="s">
        <v>6836</v>
      </c>
    </row>
    <row r="285" spans="2:2" x14ac:dyDescent="0.25">
      <c r="B285" t="s">
        <v>6837</v>
      </c>
    </row>
    <row r="286" spans="2:2" x14ac:dyDescent="0.25">
      <c r="B286" t="s">
        <v>6838</v>
      </c>
    </row>
    <row r="287" spans="2:2" x14ac:dyDescent="0.25">
      <c r="B287" t="s">
        <v>6839</v>
      </c>
    </row>
    <row r="288" spans="2:2" x14ac:dyDescent="0.25">
      <c r="B288" t="s">
        <v>6840</v>
      </c>
    </row>
    <row r="289" spans="2:2" x14ac:dyDescent="0.25">
      <c r="B289" t="s">
        <v>6841</v>
      </c>
    </row>
    <row r="290" spans="2:2" x14ac:dyDescent="0.25">
      <c r="B290" t="s">
        <v>6842</v>
      </c>
    </row>
    <row r="291" spans="2:2" x14ac:dyDescent="0.25">
      <c r="B291" t="s">
        <v>6843</v>
      </c>
    </row>
    <row r="292" spans="2:2" x14ac:dyDescent="0.25">
      <c r="B292" t="s">
        <v>6844</v>
      </c>
    </row>
    <row r="293" spans="2:2" x14ac:dyDescent="0.25">
      <c r="B293" t="s">
        <v>6845</v>
      </c>
    </row>
    <row r="294" spans="2:2" x14ac:dyDescent="0.25">
      <c r="B294" t="s">
        <v>6846</v>
      </c>
    </row>
    <row r="295" spans="2:2" x14ac:dyDescent="0.25">
      <c r="B295" t="s">
        <v>6847</v>
      </c>
    </row>
    <row r="296" spans="2:2" x14ac:dyDescent="0.25">
      <c r="B296" t="s">
        <v>6848</v>
      </c>
    </row>
    <row r="297" spans="2:2" x14ac:dyDescent="0.25">
      <c r="B297" t="s">
        <v>6849</v>
      </c>
    </row>
    <row r="298" spans="2:2" x14ac:dyDescent="0.25">
      <c r="B298" t="s">
        <v>6850</v>
      </c>
    </row>
    <row r="299" spans="2:2" x14ac:dyDescent="0.25">
      <c r="B299" t="s">
        <v>6851</v>
      </c>
    </row>
    <row r="300" spans="2:2" x14ac:dyDescent="0.25">
      <c r="B300" t="s">
        <v>6852</v>
      </c>
    </row>
    <row r="301" spans="2:2" x14ac:dyDescent="0.25">
      <c r="B301" t="s">
        <v>6853</v>
      </c>
    </row>
    <row r="302" spans="2:2" x14ac:dyDescent="0.25">
      <c r="B302" t="s">
        <v>6854</v>
      </c>
    </row>
    <row r="303" spans="2:2" x14ac:dyDescent="0.25">
      <c r="B303" t="s">
        <v>6855</v>
      </c>
    </row>
    <row r="304" spans="2:2" x14ac:dyDescent="0.25">
      <c r="B304" t="s">
        <v>6856</v>
      </c>
    </row>
    <row r="305" spans="2:2" x14ac:dyDescent="0.25">
      <c r="B305" t="s">
        <v>6857</v>
      </c>
    </row>
    <row r="306" spans="2:2" x14ac:dyDescent="0.25">
      <c r="B306" t="s">
        <v>6858</v>
      </c>
    </row>
    <row r="307" spans="2:2" x14ac:dyDescent="0.25">
      <c r="B307" t="s">
        <v>6859</v>
      </c>
    </row>
    <row r="308" spans="2:2" x14ac:dyDescent="0.25">
      <c r="B308" t="s">
        <v>6860</v>
      </c>
    </row>
    <row r="309" spans="2:2" x14ac:dyDescent="0.25">
      <c r="B309" t="s">
        <v>6861</v>
      </c>
    </row>
    <row r="310" spans="2:2" x14ac:dyDescent="0.25">
      <c r="B310" t="s">
        <v>6862</v>
      </c>
    </row>
    <row r="311" spans="2:2" x14ac:dyDescent="0.25">
      <c r="B311" t="s">
        <v>6863</v>
      </c>
    </row>
    <row r="312" spans="2:2" x14ac:dyDescent="0.25">
      <c r="B312" t="s">
        <v>6864</v>
      </c>
    </row>
    <row r="313" spans="2:2" x14ac:dyDescent="0.25">
      <c r="B313" t="s">
        <v>6865</v>
      </c>
    </row>
    <row r="314" spans="2:2" x14ac:dyDescent="0.25">
      <c r="B314" t="s">
        <v>6866</v>
      </c>
    </row>
    <row r="315" spans="2:2" x14ac:dyDescent="0.25">
      <c r="B315" t="s">
        <v>6867</v>
      </c>
    </row>
    <row r="316" spans="2:2" x14ac:dyDescent="0.25">
      <c r="B316" t="s">
        <v>6868</v>
      </c>
    </row>
    <row r="317" spans="2:2" x14ac:dyDescent="0.25">
      <c r="B317" t="s">
        <v>6869</v>
      </c>
    </row>
    <row r="318" spans="2:2" x14ac:dyDescent="0.25">
      <c r="B318" t="s">
        <v>6870</v>
      </c>
    </row>
    <row r="319" spans="2:2" x14ac:dyDescent="0.25">
      <c r="B319" t="s">
        <v>6871</v>
      </c>
    </row>
    <row r="320" spans="2:2" x14ac:dyDescent="0.25">
      <c r="B320" t="s">
        <v>6872</v>
      </c>
    </row>
    <row r="321" spans="2:2" x14ac:dyDescent="0.25">
      <c r="B321" t="s">
        <v>6873</v>
      </c>
    </row>
    <row r="322" spans="2:2" x14ac:dyDescent="0.25">
      <c r="B322" t="s">
        <v>6874</v>
      </c>
    </row>
    <row r="323" spans="2:2" x14ac:dyDescent="0.25">
      <c r="B323" t="s">
        <v>6875</v>
      </c>
    </row>
    <row r="324" spans="2:2" x14ac:dyDescent="0.25">
      <c r="B324" t="s">
        <v>6876</v>
      </c>
    </row>
    <row r="325" spans="2:2" x14ac:dyDescent="0.25">
      <c r="B325" t="s">
        <v>6877</v>
      </c>
    </row>
    <row r="326" spans="2:2" x14ac:dyDescent="0.25">
      <c r="B326" t="s">
        <v>6878</v>
      </c>
    </row>
    <row r="327" spans="2:2" x14ac:dyDescent="0.25">
      <c r="B327" t="s">
        <v>6879</v>
      </c>
    </row>
    <row r="328" spans="2:2" x14ac:dyDescent="0.25">
      <c r="B328" t="s">
        <v>6880</v>
      </c>
    </row>
    <row r="329" spans="2:2" x14ac:dyDescent="0.25">
      <c r="B329" t="s">
        <v>6881</v>
      </c>
    </row>
    <row r="330" spans="2:2" x14ac:dyDescent="0.25">
      <c r="B330" t="s">
        <v>6882</v>
      </c>
    </row>
    <row r="331" spans="2:2" x14ac:dyDescent="0.25">
      <c r="B331" t="s">
        <v>6883</v>
      </c>
    </row>
    <row r="332" spans="2:2" x14ac:dyDescent="0.25">
      <c r="B332" t="s">
        <v>6884</v>
      </c>
    </row>
    <row r="333" spans="2:2" x14ac:dyDescent="0.25">
      <c r="B333" t="s">
        <v>6885</v>
      </c>
    </row>
    <row r="334" spans="2:2" x14ac:dyDescent="0.25">
      <c r="B334" t="s">
        <v>6886</v>
      </c>
    </row>
    <row r="335" spans="2:2" x14ac:dyDescent="0.25">
      <c r="B335" t="s">
        <v>6887</v>
      </c>
    </row>
    <row r="336" spans="2:2" x14ac:dyDescent="0.25">
      <c r="B336" t="s">
        <v>6888</v>
      </c>
    </row>
    <row r="337" spans="2:2" x14ac:dyDescent="0.25">
      <c r="B337" t="s">
        <v>6889</v>
      </c>
    </row>
    <row r="338" spans="2:2" x14ac:dyDescent="0.25">
      <c r="B338" t="s">
        <v>6890</v>
      </c>
    </row>
    <row r="339" spans="2:2" x14ac:dyDescent="0.25">
      <c r="B339" t="s">
        <v>6891</v>
      </c>
    </row>
    <row r="340" spans="2:2" x14ac:dyDescent="0.25">
      <c r="B340" t="s">
        <v>6892</v>
      </c>
    </row>
    <row r="341" spans="2:2" x14ac:dyDescent="0.25">
      <c r="B341" t="s">
        <v>6893</v>
      </c>
    </row>
    <row r="342" spans="2:2" x14ac:dyDescent="0.25">
      <c r="B342" t="s">
        <v>6894</v>
      </c>
    </row>
    <row r="343" spans="2:2" x14ac:dyDescent="0.25">
      <c r="B343" t="s">
        <v>6895</v>
      </c>
    </row>
    <row r="344" spans="2:2" x14ac:dyDescent="0.25">
      <c r="B344" t="s">
        <v>6896</v>
      </c>
    </row>
    <row r="345" spans="2:2" x14ac:dyDescent="0.25">
      <c r="B345" t="s">
        <v>6897</v>
      </c>
    </row>
    <row r="346" spans="2:2" x14ac:dyDescent="0.25">
      <c r="B346" t="s">
        <v>6898</v>
      </c>
    </row>
    <row r="347" spans="2:2" x14ac:dyDescent="0.25">
      <c r="B347" t="s">
        <v>6899</v>
      </c>
    </row>
    <row r="348" spans="2:2" x14ac:dyDescent="0.25">
      <c r="B348" t="s">
        <v>6900</v>
      </c>
    </row>
    <row r="349" spans="2:2" x14ac:dyDescent="0.25">
      <c r="B349" t="s">
        <v>6901</v>
      </c>
    </row>
    <row r="350" spans="2:2" x14ac:dyDescent="0.25">
      <c r="B350" t="s">
        <v>6902</v>
      </c>
    </row>
    <row r="351" spans="2:2" x14ac:dyDescent="0.25">
      <c r="B351" t="s">
        <v>6903</v>
      </c>
    </row>
    <row r="352" spans="2:2" x14ac:dyDescent="0.25">
      <c r="B352" t="s">
        <v>6904</v>
      </c>
    </row>
    <row r="353" spans="2:2" x14ac:dyDescent="0.25">
      <c r="B353" t="s">
        <v>6905</v>
      </c>
    </row>
    <row r="354" spans="2:2" x14ac:dyDescent="0.25">
      <c r="B354" t="s">
        <v>6906</v>
      </c>
    </row>
    <row r="355" spans="2:2" x14ac:dyDescent="0.25">
      <c r="B355" t="s">
        <v>6907</v>
      </c>
    </row>
    <row r="356" spans="2:2" x14ac:dyDescent="0.25">
      <c r="B356" t="s">
        <v>6908</v>
      </c>
    </row>
    <row r="357" spans="2:2" x14ac:dyDescent="0.25">
      <c r="B357" t="s">
        <v>6909</v>
      </c>
    </row>
    <row r="358" spans="2:2" x14ac:dyDescent="0.25">
      <c r="B358" t="s">
        <v>6910</v>
      </c>
    </row>
    <row r="359" spans="2:2" x14ac:dyDescent="0.25">
      <c r="B359" t="s">
        <v>6911</v>
      </c>
    </row>
    <row r="360" spans="2:2" x14ac:dyDescent="0.25">
      <c r="B360" t="s">
        <v>6912</v>
      </c>
    </row>
    <row r="361" spans="2:2" x14ac:dyDescent="0.25">
      <c r="B361" t="s">
        <v>6913</v>
      </c>
    </row>
    <row r="362" spans="2:2" x14ac:dyDescent="0.25">
      <c r="B362" t="s">
        <v>6914</v>
      </c>
    </row>
    <row r="363" spans="2:2" x14ac:dyDescent="0.25">
      <c r="B363" t="s">
        <v>6915</v>
      </c>
    </row>
    <row r="364" spans="2:2" x14ac:dyDescent="0.25">
      <c r="B364" t="s">
        <v>6916</v>
      </c>
    </row>
    <row r="365" spans="2:2" x14ac:dyDescent="0.25">
      <c r="B365" t="s">
        <v>6917</v>
      </c>
    </row>
    <row r="366" spans="2:2" x14ac:dyDescent="0.25">
      <c r="B366" t="s">
        <v>6918</v>
      </c>
    </row>
    <row r="367" spans="2:2" x14ac:dyDescent="0.25">
      <c r="B367" t="s">
        <v>6919</v>
      </c>
    </row>
    <row r="368" spans="2:2" x14ac:dyDescent="0.25">
      <c r="B368" t="s">
        <v>6920</v>
      </c>
    </row>
    <row r="369" spans="2:2" x14ac:dyDescent="0.25">
      <c r="B369" t="s">
        <v>6921</v>
      </c>
    </row>
    <row r="370" spans="2:2" x14ac:dyDescent="0.25">
      <c r="B370" t="s">
        <v>6922</v>
      </c>
    </row>
    <row r="371" spans="2:2" x14ac:dyDescent="0.25">
      <c r="B371" t="s">
        <v>6923</v>
      </c>
    </row>
    <row r="372" spans="2:2" x14ac:dyDescent="0.25">
      <c r="B372" t="s">
        <v>6924</v>
      </c>
    </row>
    <row r="373" spans="2:2" x14ac:dyDescent="0.25">
      <c r="B373" t="s">
        <v>6925</v>
      </c>
    </row>
    <row r="374" spans="2:2" x14ac:dyDescent="0.25">
      <c r="B374" t="s">
        <v>6926</v>
      </c>
    </row>
    <row r="375" spans="2:2" x14ac:dyDescent="0.25">
      <c r="B375" t="s">
        <v>6927</v>
      </c>
    </row>
    <row r="376" spans="2:2" x14ac:dyDescent="0.25">
      <c r="B376" t="s">
        <v>6928</v>
      </c>
    </row>
    <row r="377" spans="2:2" x14ac:dyDescent="0.25">
      <c r="B377" t="s">
        <v>6929</v>
      </c>
    </row>
    <row r="378" spans="2:2" x14ac:dyDescent="0.25">
      <c r="B378" t="s">
        <v>6930</v>
      </c>
    </row>
    <row r="379" spans="2:2" x14ac:dyDescent="0.25">
      <c r="B379" t="s">
        <v>6931</v>
      </c>
    </row>
    <row r="380" spans="2:2" x14ac:dyDescent="0.25">
      <c r="B380" t="s">
        <v>6932</v>
      </c>
    </row>
    <row r="381" spans="2:2" x14ac:dyDescent="0.25">
      <c r="B381" t="s">
        <v>6933</v>
      </c>
    </row>
    <row r="382" spans="2:2" x14ac:dyDescent="0.25">
      <c r="B382" t="s">
        <v>6934</v>
      </c>
    </row>
    <row r="383" spans="2:2" x14ac:dyDescent="0.25">
      <c r="B383" t="s">
        <v>6935</v>
      </c>
    </row>
    <row r="384" spans="2:2" x14ac:dyDescent="0.25">
      <c r="B384" t="s">
        <v>6936</v>
      </c>
    </row>
    <row r="385" spans="2:2" x14ac:dyDescent="0.25">
      <c r="B385" t="s">
        <v>6937</v>
      </c>
    </row>
    <row r="386" spans="2:2" x14ac:dyDescent="0.25">
      <c r="B386" t="s">
        <v>6938</v>
      </c>
    </row>
    <row r="387" spans="2:2" x14ac:dyDescent="0.25">
      <c r="B387" t="s">
        <v>6939</v>
      </c>
    </row>
    <row r="388" spans="2:2" x14ac:dyDescent="0.25">
      <c r="B388" t="s">
        <v>6940</v>
      </c>
    </row>
    <row r="389" spans="2:2" x14ac:dyDescent="0.25">
      <c r="B389" t="s">
        <v>6941</v>
      </c>
    </row>
    <row r="390" spans="2:2" x14ac:dyDescent="0.25">
      <c r="B390" t="s">
        <v>6942</v>
      </c>
    </row>
    <row r="391" spans="2:2" x14ac:dyDescent="0.25">
      <c r="B391" t="s">
        <v>6943</v>
      </c>
    </row>
    <row r="392" spans="2:2" x14ac:dyDescent="0.25">
      <c r="B392" t="s">
        <v>6944</v>
      </c>
    </row>
    <row r="393" spans="2:2" x14ac:dyDescent="0.25">
      <c r="B393" t="s">
        <v>6945</v>
      </c>
    </row>
    <row r="394" spans="2:2" x14ac:dyDescent="0.25">
      <c r="B394" t="s">
        <v>6946</v>
      </c>
    </row>
    <row r="395" spans="2:2" x14ac:dyDescent="0.25">
      <c r="B395" t="s">
        <v>6947</v>
      </c>
    </row>
    <row r="396" spans="2:2" x14ac:dyDescent="0.25">
      <c r="B396" t="s">
        <v>6948</v>
      </c>
    </row>
    <row r="397" spans="2:2" x14ac:dyDescent="0.25">
      <c r="B397" t="s">
        <v>6949</v>
      </c>
    </row>
    <row r="398" spans="2:2" x14ac:dyDescent="0.25">
      <c r="B398" t="s">
        <v>6950</v>
      </c>
    </row>
    <row r="399" spans="2:2" x14ac:dyDescent="0.25">
      <c r="B399" t="s">
        <v>6951</v>
      </c>
    </row>
    <row r="400" spans="2:2" x14ac:dyDescent="0.25">
      <c r="B400" t="s">
        <v>6952</v>
      </c>
    </row>
    <row r="401" spans="2:2" x14ac:dyDescent="0.25">
      <c r="B401" t="s">
        <v>6953</v>
      </c>
    </row>
    <row r="402" spans="2:2" x14ac:dyDescent="0.25">
      <c r="B402" t="s">
        <v>6954</v>
      </c>
    </row>
    <row r="403" spans="2:2" x14ac:dyDescent="0.25">
      <c r="B403" t="s">
        <v>6955</v>
      </c>
    </row>
    <row r="404" spans="2:2" x14ac:dyDescent="0.25">
      <c r="B404" t="s">
        <v>6956</v>
      </c>
    </row>
    <row r="405" spans="2:2" x14ac:dyDescent="0.25">
      <c r="B405" t="s">
        <v>6957</v>
      </c>
    </row>
    <row r="406" spans="2:2" x14ac:dyDescent="0.25">
      <c r="B406" t="s">
        <v>6958</v>
      </c>
    </row>
    <row r="407" spans="2:2" x14ac:dyDescent="0.25">
      <c r="B407" t="s">
        <v>6959</v>
      </c>
    </row>
    <row r="408" spans="2:2" x14ac:dyDescent="0.25">
      <c r="B408" t="s">
        <v>6960</v>
      </c>
    </row>
    <row r="409" spans="2:2" x14ac:dyDescent="0.25">
      <c r="B409" t="s">
        <v>6961</v>
      </c>
    </row>
    <row r="410" spans="2:2" x14ac:dyDescent="0.25">
      <c r="B410" t="s">
        <v>6962</v>
      </c>
    </row>
    <row r="411" spans="2:2" x14ac:dyDescent="0.25">
      <c r="B411" t="s">
        <v>6963</v>
      </c>
    </row>
    <row r="412" spans="2:2" x14ac:dyDescent="0.25">
      <c r="B412" t="s">
        <v>6964</v>
      </c>
    </row>
    <row r="413" spans="2:2" x14ac:dyDescent="0.25">
      <c r="B413" t="s">
        <v>6965</v>
      </c>
    </row>
    <row r="414" spans="2:2" x14ac:dyDescent="0.25">
      <c r="B414" t="s">
        <v>6966</v>
      </c>
    </row>
    <row r="415" spans="2:2" x14ac:dyDescent="0.25">
      <c r="B415" t="s">
        <v>6967</v>
      </c>
    </row>
    <row r="416" spans="2:2" x14ac:dyDescent="0.25">
      <c r="B416" t="s">
        <v>6968</v>
      </c>
    </row>
    <row r="417" spans="2:2" x14ac:dyDescent="0.25">
      <c r="B417" t="s">
        <v>6969</v>
      </c>
    </row>
    <row r="418" spans="2:2" x14ac:dyDescent="0.25">
      <c r="B418" t="s">
        <v>6970</v>
      </c>
    </row>
    <row r="419" spans="2:2" x14ac:dyDescent="0.25">
      <c r="B419" t="s">
        <v>6971</v>
      </c>
    </row>
    <row r="420" spans="2:2" x14ac:dyDescent="0.25">
      <c r="B420" t="s">
        <v>6972</v>
      </c>
    </row>
    <row r="421" spans="2:2" x14ac:dyDescent="0.25">
      <c r="B421" t="s">
        <v>6973</v>
      </c>
    </row>
    <row r="422" spans="2:2" x14ac:dyDescent="0.25">
      <c r="B422" t="s">
        <v>6974</v>
      </c>
    </row>
    <row r="423" spans="2:2" x14ac:dyDescent="0.25">
      <c r="B423" t="s">
        <v>6975</v>
      </c>
    </row>
    <row r="424" spans="2:2" x14ac:dyDescent="0.25">
      <c r="B424" t="s">
        <v>6976</v>
      </c>
    </row>
    <row r="425" spans="2:2" x14ac:dyDescent="0.25">
      <c r="B425" t="s">
        <v>6977</v>
      </c>
    </row>
    <row r="426" spans="2:2" x14ac:dyDescent="0.25">
      <c r="B426" t="s">
        <v>6978</v>
      </c>
    </row>
    <row r="427" spans="2:2" x14ac:dyDescent="0.25">
      <c r="B427" t="s">
        <v>6979</v>
      </c>
    </row>
    <row r="428" spans="2:2" x14ac:dyDescent="0.25">
      <c r="B428" t="s">
        <v>6980</v>
      </c>
    </row>
    <row r="429" spans="2:2" x14ac:dyDescent="0.25">
      <c r="B429" t="s">
        <v>6981</v>
      </c>
    </row>
    <row r="430" spans="2:2" x14ac:dyDescent="0.25">
      <c r="B430" t="s">
        <v>6982</v>
      </c>
    </row>
    <row r="431" spans="2:2" x14ac:dyDescent="0.25">
      <c r="B431" t="s">
        <v>6983</v>
      </c>
    </row>
    <row r="432" spans="2:2" x14ac:dyDescent="0.25">
      <c r="B432" t="s">
        <v>6984</v>
      </c>
    </row>
    <row r="433" spans="2:2" x14ac:dyDescent="0.25">
      <c r="B433" t="s">
        <v>6985</v>
      </c>
    </row>
    <row r="434" spans="2:2" x14ac:dyDescent="0.25">
      <c r="B434" t="s">
        <v>6986</v>
      </c>
    </row>
    <row r="435" spans="2:2" x14ac:dyDescent="0.25">
      <c r="B435" t="s">
        <v>6987</v>
      </c>
    </row>
    <row r="436" spans="2:2" x14ac:dyDescent="0.25">
      <c r="B436" t="s">
        <v>6988</v>
      </c>
    </row>
    <row r="437" spans="2:2" x14ac:dyDescent="0.25">
      <c r="B437" t="s">
        <v>6989</v>
      </c>
    </row>
    <row r="438" spans="2:2" x14ac:dyDescent="0.25">
      <c r="B438" t="s">
        <v>6990</v>
      </c>
    </row>
    <row r="439" spans="2:2" x14ac:dyDescent="0.25">
      <c r="B439" t="s">
        <v>6991</v>
      </c>
    </row>
    <row r="440" spans="2:2" x14ac:dyDescent="0.25">
      <c r="B440" t="s">
        <v>6992</v>
      </c>
    </row>
    <row r="441" spans="2:2" x14ac:dyDescent="0.25">
      <c r="B441" t="s">
        <v>6993</v>
      </c>
    </row>
    <row r="442" spans="2:2" x14ac:dyDescent="0.25">
      <c r="B442" t="s">
        <v>6994</v>
      </c>
    </row>
    <row r="443" spans="2:2" x14ac:dyDescent="0.25">
      <c r="B443" t="s">
        <v>6995</v>
      </c>
    </row>
    <row r="444" spans="2:2" x14ac:dyDescent="0.25">
      <c r="B444" t="s">
        <v>6996</v>
      </c>
    </row>
    <row r="445" spans="2:2" x14ac:dyDescent="0.25">
      <c r="B445" t="s">
        <v>6997</v>
      </c>
    </row>
    <row r="446" spans="2:2" x14ac:dyDescent="0.25">
      <c r="B446" t="s">
        <v>6998</v>
      </c>
    </row>
    <row r="447" spans="2:2" x14ac:dyDescent="0.25">
      <c r="B447" t="s">
        <v>6999</v>
      </c>
    </row>
    <row r="448" spans="2:2" x14ac:dyDescent="0.25">
      <c r="B448" t="s">
        <v>7000</v>
      </c>
    </row>
    <row r="449" spans="2:2" x14ac:dyDescent="0.25">
      <c r="B449" t="s">
        <v>7001</v>
      </c>
    </row>
    <row r="450" spans="2:2" x14ac:dyDescent="0.25">
      <c r="B450" t="s">
        <v>7002</v>
      </c>
    </row>
    <row r="451" spans="2:2" x14ac:dyDescent="0.25">
      <c r="B451" t="s">
        <v>7003</v>
      </c>
    </row>
    <row r="452" spans="2:2" x14ac:dyDescent="0.25">
      <c r="B452" t="s">
        <v>7004</v>
      </c>
    </row>
    <row r="453" spans="2:2" x14ac:dyDescent="0.25">
      <c r="B453" t="s">
        <v>7005</v>
      </c>
    </row>
    <row r="454" spans="2:2" x14ac:dyDescent="0.25">
      <c r="B454" t="s">
        <v>7006</v>
      </c>
    </row>
    <row r="455" spans="2:2" x14ac:dyDescent="0.25">
      <c r="B455" t="s">
        <v>7007</v>
      </c>
    </row>
    <row r="456" spans="2:2" x14ac:dyDescent="0.25">
      <c r="B456" t="s">
        <v>7008</v>
      </c>
    </row>
    <row r="457" spans="2:2" x14ac:dyDescent="0.25">
      <c r="B457" t="s">
        <v>7009</v>
      </c>
    </row>
    <row r="458" spans="2:2" x14ac:dyDescent="0.25">
      <c r="B458" t="s">
        <v>7010</v>
      </c>
    </row>
    <row r="459" spans="2:2" x14ac:dyDescent="0.25">
      <c r="B459" t="s">
        <v>7011</v>
      </c>
    </row>
    <row r="460" spans="2:2" x14ac:dyDescent="0.25">
      <c r="B460" t="s">
        <v>7012</v>
      </c>
    </row>
    <row r="461" spans="2:2" x14ac:dyDescent="0.25">
      <c r="B461" t="s">
        <v>7013</v>
      </c>
    </row>
    <row r="462" spans="2:2" x14ac:dyDescent="0.25">
      <c r="B462" t="s">
        <v>7014</v>
      </c>
    </row>
    <row r="463" spans="2:2" x14ac:dyDescent="0.25">
      <c r="B463" t="s">
        <v>7015</v>
      </c>
    </row>
    <row r="464" spans="2:2" x14ac:dyDescent="0.25">
      <c r="B464" t="s">
        <v>7016</v>
      </c>
    </row>
    <row r="465" spans="2:2" x14ac:dyDescent="0.25">
      <c r="B465" t="s">
        <v>7017</v>
      </c>
    </row>
    <row r="466" spans="2:2" x14ac:dyDescent="0.25">
      <c r="B466" t="s">
        <v>7018</v>
      </c>
    </row>
    <row r="467" spans="2:2" x14ac:dyDescent="0.25">
      <c r="B467" t="s">
        <v>7019</v>
      </c>
    </row>
    <row r="468" spans="2:2" x14ac:dyDescent="0.25">
      <c r="B468" t="s">
        <v>7020</v>
      </c>
    </row>
    <row r="469" spans="2:2" x14ac:dyDescent="0.25">
      <c r="B469" t="s">
        <v>7021</v>
      </c>
    </row>
    <row r="470" spans="2:2" x14ac:dyDescent="0.25">
      <c r="B470" t="s">
        <v>7022</v>
      </c>
    </row>
    <row r="471" spans="2:2" x14ac:dyDescent="0.25">
      <c r="B471" t="s">
        <v>7023</v>
      </c>
    </row>
    <row r="472" spans="2:2" x14ac:dyDescent="0.25">
      <c r="B472" t="s">
        <v>7024</v>
      </c>
    </row>
    <row r="473" spans="2:2" x14ac:dyDescent="0.25">
      <c r="B473" t="s">
        <v>7025</v>
      </c>
    </row>
    <row r="474" spans="2:2" x14ac:dyDescent="0.25">
      <c r="B474" t="s">
        <v>7026</v>
      </c>
    </row>
    <row r="475" spans="2:2" x14ac:dyDescent="0.25">
      <c r="B475" t="s">
        <v>7027</v>
      </c>
    </row>
    <row r="476" spans="2:2" x14ac:dyDescent="0.25">
      <c r="B476" t="s">
        <v>7028</v>
      </c>
    </row>
    <row r="477" spans="2:2" x14ac:dyDescent="0.25">
      <c r="B477" t="s">
        <v>7029</v>
      </c>
    </row>
    <row r="478" spans="2:2" x14ac:dyDescent="0.25">
      <c r="B478" t="s">
        <v>7030</v>
      </c>
    </row>
    <row r="479" spans="2:2" x14ac:dyDescent="0.25">
      <c r="B479" t="s">
        <v>7031</v>
      </c>
    </row>
    <row r="480" spans="2:2" x14ac:dyDescent="0.25">
      <c r="B480" t="s">
        <v>7032</v>
      </c>
    </row>
    <row r="481" spans="2:2" x14ac:dyDescent="0.25">
      <c r="B481" t="s">
        <v>7033</v>
      </c>
    </row>
    <row r="482" spans="2:2" x14ac:dyDescent="0.25">
      <c r="B482" t="s">
        <v>7034</v>
      </c>
    </row>
    <row r="483" spans="2:2" x14ac:dyDescent="0.25">
      <c r="B483" t="s">
        <v>7035</v>
      </c>
    </row>
    <row r="484" spans="2:2" x14ac:dyDescent="0.25">
      <c r="B484" t="s">
        <v>7036</v>
      </c>
    </row>
    <row r="485" spans="2:2" x14ac:dyDescent="0.25">
      <c r="B485" t="s">
        <v>7037</v>
      </c>
    </row>
    <row r="486" spans="2:2" x14ac:dyDescent="0.25">
      <c r="B486" t="s">
        <v>7038</v>
      </c>
    </row>
    <row r="487" spans="2:2" x14ac:dyDescent="0.25">
      <c r="B487" t="s">
        <v>7039</v>
      </c>
    </row>
    <row r="488" spans="2:2" x14ac:dyDescent="0.25">
      <c r="B488" t="s">
        <v>7040</v>
      </c>
    </row>
    <row r="489" spans="2:2" x14ac:dyDescent="0.25">
      <c r="B489" t="s">
        <v>7041</v>
      </c>
    </row>
    <row r="490" spans="2:2" x14ac:dyDescent="0.25">
      <c r="B490" t="s">
        <v>7042</v>
      </c>
    </row>
    <row r="491" spans="2:2" x14ac:dyDescent="0.25">
      <c r="B491" t="s">
        <v>7043</v>
      </c>
    </row>
    <row r="492" spans="2:2" x14ac:dyDescent="0.25">
      <c r="B492" t="s">
        <v>7044</v>
      </c>
    </row>
    <row r="493" spans="2:2" x14ac:dyDescent="0.25">
      <c r="B493" t="s">
        <v>7045</v>
      </c>
    </row>
    <row r="494" spans="2:2" x14ac:dyDescent="0.25">
      <c r="B494" t="s">
        <v>7046</v>
      </c>
    </row>
    <row r="495" spans="2:2" x14ac:dyDescent="0.25">
      <c r="B495" t="s">
        <v>7047</v>
      </c>
    </row>
    <row r="496" spans="2:2" x14ac:dyDescent="0.25">
      <c r="B496" t="s">
        <v>7048</v>
      </c>
    </row>
    <row r="497" spans="2:2" x14ac:dyDescent="0.25">
      <c r="B497" t="s">
        <v>7049</v>
      </c>
    </row>
    <row r="498" spans="2:2" x14ac:dyDescent="0.25">
      <c r="B498" t="s">
        <v>7050</v>
      </c>
    </row>
    <row r="499" spans="2:2" x14ac:dyDescent="0.25">
      <c r="B499" t="s">
        <v>7051</v>
      </c>
    </row>
    <row r="500" spans="2:2" x14ac:dyDescent="0.25">
      <c r="B500" t="s">
        <v>7052</v>
      </c>
    </row>
    <row r="501" spans="2:2" x14ac:dyDescent="0.25">
      <c r="B501" t="s">
        <v>7053</v>
      </c>
    </row>
    <row r="502" spans="2:2" x14ac:dyDescent="0.25">
      <c r="B502" t="s">
        <v>7054</v>
      </c>
    </row>
    <row r="503" spans="2:2" x14ac:dyDescent="0.25">
      <c r="B503" t="s">
        <v>7055</v>
      </c>
    </row>
    <row r="504" spans="2:2" x14ac:dyDescent="0.25">
      <c r="B504" t="s">
        <v>7056</v>
      </c>
    </row>
    <row r="505" spans="2:2" x14ac:dyDescent="0.25">
      <c r="B505" t="s">
        <v>7057</v>
      </c>
    </row>
    <row r="506" spans="2:2" x14ac:dyDescent="0.25">
      <c r="B506" t="s">
        <v>7058</v>
      </c>
    </row>
    <row r="507" spans="2:2" x14ac:dyDescent="0.25">
      <c r="B507" t="s">
        <v>7059</v>
      </c>
    </row>
    <row r="508" spans="2:2" x14ac:dyDescent="0.25">
      <c r="B508" t="s">
        <v>7060</v>
      </c>
    </row>
    <row r="509" spans="2:2" x14ac:dyDescent="0.25">
      <c r="B509" t="s">
        <v>7061</v>
      </c>
    </row>
    <row r="510" spans="2:2" x14ac:dyDescent="0.25">
      <c r="B510" t="s">
        <v>7062</v>
      </c>
    </row>
    <row r="511" spans="2:2" x14ac:dyDescent="0.25">
      <c r="B511" t="s">
        <v>7063</v>
      </c>
    </row>
    <row r="512" spans="2:2" x14ac:dyDescent="0.25">
      <c r="B512" t="s">
        <v>7064</v>
      </c>
    </row>
    <row r="513" spans="2:2" x14ac:dyDescent="0.25">
      <c r="B513" t="s">
        <v>7065</v>
      </c>
    </row>
    <row r="514" spans="2:2" x14ac:dyDescent="0.25">
      <c r="B514" t="s">
        <v>7066</v>
      </c>
    </row>
    <row r="515" spans="2:2" x14ac:dyDescent="0.25">
      <c r="B515" t="s">
        <v>7067</v>
      </c>
    </row>
    <row r="516" spans="2:2" x14ac:dyDescent="0.25">
      <c r="B516" t="s">
        <v>7068</v>
      </c>
    </row>
    <row r="517" spans="2:2" x14ac:dyDescent="0.25">
      <c r="B517" t="s">
        <v>7069</v>
      </c>
    </row>
    <row r="518" spans="2:2" x14ac:dyDescent="0.25">
      <c r="B518" t="s">
        <v>7070</v>
      </c>
    </row>
    <row r="519" spans="2:2" x14ac:dyDescent="0.25">
      <c r="B519" t="s">
        <v>7071</v>
      </c>
    </row>
    <row r="520" spans="2:2" x14ac:dyDescent="0.25">
      <c r="B520" t="s">
        <v>7072</v>
      </c>
    </row>
    <row r="521" spans="2:2" x14ac:dyDescent="0.25">
      <c r="B521" t="s">
        <v>7073</v>
      </c>
    </row>
    <row r="522" spans="2:2" x14ac:dyDescent="0.25">
      <c r="B522" t="s">
        <v>7074</v>
      </c>
    </row>
    <row r="523" spans="2:2" x14ac:dyDescent="0.25">
      <c r="B523" t="s">
        <v>7075</v>
      </c>
    </row>
    <row r="524" spans="2:2" x14ac:dyDescent="0.25">
      <c r="B524" t="s">
        <v>7076</v>
      </c>
    </row>
    <row r="525" spans="2:2" x14ac:dyDescent="0.25">
      <c r="B525" t="s">
        <v>7077</v>
      </c>
    </row>
    <row r="526" spans="2:2" x14ac:dyDescent="0.25">
      <c r="B526" t="s">
        <v>7078</v>
      </c>
    </row>
    <row r="527" spans="2:2" x14ac:dyDescent="0.25">
      <c r="B527" t="s">
        <v>7079</v>
      </c>
    </row>
    <row r="528" spans="2:2" x14ac:dyDescent="0.25">
      <c r="B528" t="s">
        <v>7080</v>
      </c>
    </row>
    <row r="529" spans="2:2" x14ac:dyDescent="0.25">
      <c r="B529" t="s">
        <v>10114</v>
      </c>
    </row>
    <row r="530" spans="2:2" x14ac:dyDescent="0.25">
      <c r="B530" t="s">
        <v>10115</v>
      </c>
    </row>
    <row r="531" spans="2:2" x14ac:dyDescent="0.25">
      <c r="B531" t="s">
        <v>7081</v>
      </c>
    </row>
    <row r="532" spans="2:2" x14ac:dyDescent="0.25">
      <c r="B532" t="s">
        <v>7082</v>
      </c>
    </row>
    <row r="533" spans="2:2" x14ac:dyDescent="0.25">
      <c r="B533" t="s">
        <v>7083</v>
      </c>
    </row>
    <row r="534" spans="2:2" x14ac:dyDescent="0.25">
      <c r="B534" t="s">
        <v>7084</v>
      </c>
    </row>
    <row r="535" spans="2:2" x14ac:dyDescent="0.25">
      <c r="B535" t="s">
        <v>7085</v>
      </c>
    </row>
    <row r="536" spans="2:2" x14ac:dyDescent="0.25">
      <c r="B536" t="s">
        <v>7086</v>
      </c>
    </row>
    <row r="537" spans="2:2" x14ac:dyDescent="0.25">
      <c r="B537" t="s">
        <v>7087</v>
      </c>
    </row>
    <row r="538" spans="2:2" x14ac:dyDescent="0.25">
      <c r="B538" t="s">
        <v>7088</v>
      </c>
    </row>
    <row r="539" spans="2:2" x14ac:dyDescent="0.25">
      <c r="B539" t="s">
        <v>7089</v>
      </c>
    </row>
    <row r="540" spans="2:2" x14ac:dyDescent="0.25">
      <c r="B540" t="s">
        <v>7090</v>
      </c>
    </row>
    <row r="541" spans="2:2" x14ac:dyDescent="0.25">
      <c r="B541" t="s">
        <v>10116</v>
      </c>
    </row>
    <row r="542" spans="2:2" x14ac:dyDescent="0.25">
      <c r="B542" t="s">
        <v>10117</v>
      </c>
    </row>
    <row r="543" spans="2:2" x14ac:dyDescent="0.25">
      <c r="B543" t="s">
        <v>10118</v>
      </c>
    </row>
    <row r="544" spans="2:2" x14ac:dyDescent="0.25">
      <c r="B544" t="s">
        <v>7091</v>
      </c>
    </row>
    <row r="545" spans="2:2" x14ac:dyDescent="0.25">
      <c r="B545" t="s">
        <v>7092</v>
      </c>
    </row>
    <row r="546" spans="2:2" x14ac:dyDescent="0.25">
      <c r="B546" t="s">
        <v>7093</v>
      </c>
    </row>
    <row r="547" spans="2:2" x14ac:dyDescent="0.25">
      <c r="B547" t="s">
        <v>7094</v>
      </c>
    </row>
    <row r="548" spans="2:2" x14ac:dyDescent="0.25">
      <c r="B548" t="s">
        <v>7095</v>
      </c>
    </row>
    <row r="549" spans="2:2" x14ac:dyDescent="0.25">
      <c r="B549" t="s">
        <v>7096</v>
      </c>
    </row>
    <row r="550" spans="2:2" x14ac:dyDescent="0.25">
      <c r="B550" t="s">
        <v>7097</v>
      </c>
    </row>
    <row r="551" spans="2:2" x14ac:dyDescent="0.25">
      <c r="B551" t="s">
        <v>7098</v>
      </c>
    </row>
    <row r="552" spans="2:2" x14ac:dyDescent="0.25">
      <c r="B552" t="s">
        <v>7099</v>
      </c>
    </row>
    <row r="553" spans="2:2" x14ac:dyDescent="0.25">
      <c r="B553" t="s">
        <v>7100</v>
      </c>
    </row>
    <row r="554" spans="2:2" x14ac:dyDescent="0.25">
      <c r="B554" t="s">
        <v>7101</v>
      </c>
    </row>
    <row r="555" spans="2:2" x14ac:dyDescent="0.25">
      <c r="B555" t="s">
        <v>7102</v>
      </c>
    </row>
    <row r="556" spans="2:2" x14ac:dyDescent="0.25">
      <c r="B556" t="s">
        <v>7103</v>
      </c>
    </row>
    <row r="557" spans="2:2" x14ac:dyDescent="0.25">
      <c r="B557" t="s">
        <v>7104</v>
      </c>
    </row>
    <row r="558" spans="2:2" x14ac:dyDescent="0.25">
      <c r="B558" t="s">
        <v>7105</v>
      </c>
    </row>
    <row r="559" spans="2:2" x14ac:dyDescent="0.25">
      <c r="B559" t="s">
        <v>7106</v>
      </c>
    </row>
    <row r="560" spans="2:2" x14ac:dyDescent="0.25">
      <c r="B560" t="s">
        <v>7107</v>
      </c>
    </row>
    <row r="561" spans="2:2" x14ac:dyDescent="0.25">
      <c r="B561" t="s">
        <v>7108</v>
      </c>
    </row>
    <row r="562" spans="2:2" x14ac:dyDescent="0.25">
      <c r="B562" t="s">
        <v>7109</v>
      </c>
    </row>
    <row r="563" spans="2:2" x14ac:dyDescent="0.25">
      <c r="B563" t="s">
        <v>7110</v>
      </c>
    </row>
    <row r="564" spans="2:2" x14ac:dyDescent="0.25">
      <c r="B564" t="s">
        <v>7111</v>
      </c>
    </row>
    <row r="565" spans="2:2" x14ac:dyDescent="0.25">
      <c r="B565" t="s">
        <v>7112</v>
      </c>
    </row>
    <row r="566" spans="2:2" x14ac:dyDescent="0.25">
      <c r="B566" t="s">
        <v>7113</v>
      </c>
    </row>
    <row r="567" spans="2:2" x14ac:dyDescent="0.25">
      <c r="B567" t="s">
        <v>7114</v>
      </c>
    </row>
    <row r="568" spans="2:2" x14ac:dyDescent="0.25">
      <c r="B568" t="s">
        <v>7115</v>
      </c>
    </row>
    <row r="569" spans="2:2" x14ac:dyDescent="0.25">
      <c r="B569" t="s">
        <v>7116</v>
      </c>
    </row>
    <row r="570" spans="2:2" x14ac:dyDescent="0.25">
      <c r="B570" t="s">
        <v>7117</v>
      </c>
    </row>
    <row r="571" spans="2:2" x14ac:dyDescent="0.25">
      <c r="B571" t="s">
        <v>7118</v>
      </c>
    </row>
    <row r="572" spans="2:2" x14ac:dyDescent="0.25">
      <c r="B572" t="s">
        <v>7119</v>
      </c>
    </row>
    <row r="573" spans="2:2" x14ac:dyDescent="0.25">
      <c r="B573" t="s">
        <v>7120</v>
      </c>
    </row>
    <row r="574" spans="2:2" x14ac:dyDescent="0.25">
      <c r="B574" t="s">
        <v>7121</v>
      </c>
    </row>
    <row r="575" spans="2:2" x14ac:dyDescent="0.25">
      <c r="B575" t="s">
        <v>7122</v>
      </c>
    </row>
    <row r="576" spans="2:2" x14ac:dyDescent="0.25">
      <c r="B576" t="s">
        <v>7123</v>
      </c>
    </row>
    <row r="577" spans="2:2" x14ac:dyDescent="0.25">
      <c r="B577" t="s">
        <v>7124</v>
      </c>
    </row>
    <row r="578" spans="2:2" x14ac:dyDescent="0.25">
      <c r="B578" t="s">
        <v>7125</v>
      </c>
    </row>
    <row r="579" spans="2:2" x14ac:dyDescent="0.25">
      <c r="B579" t="s">
        <v>7126</v>
      </c>
    </row>
    <row r="580" spans="2:2" x14ac:dyDescent="0.25">
      <c r="B580" t="s">
        <v>7127</v>
      </c>
    </row>
    <row r="581" spans="2:2" x14ac:dyDescent="0.25">
      <c r="B581" t="s">
        <v>7128</v>
      </c>
    </row>
    <row r="582" spans="2:2" x14ac:dyDescent="0.25">
      <c r="B582" t="s">
        <v>7129</v>
      </c>
    </row>
    <row r="583" spans="2:2" x14ac:dyDescent="0.25">
      <c r="B583" t="s">
        <v>7130</v>
      </c>
    </row>
    <row r="584" spans="2:2" x14ac:dyDescent="0.25">
      <c r="B584" t="s">
        <v>7131</v>
      </c>
    </row>
    <row r="585" spans="2:2" x14ac:dyDescent="0.25">
      <c r="B585" t="s">
        <v>7132</v>
      </c>
    </row>
    <row r="586" spans="2:2" x14ac:dyDescent="0.25">
      <c r="B586" t="s">
        <v>7133</v>
      </c>
    </row>
    <row r="587" spans="2:2" x14ac:dyDescent="0.25">
      <c r="B587" t="s">
        <v>7134</v>
      </c>
    </row>
    <row r="588" spans="2:2" x14ac:dyDescent="0.25">
      <c r="B588" t="s">
        <v>7135</v>
      </c>
    </row>
    <row r="589" spans="2:2" x14ac:dyDescent="0.25">
      <c r="B589" t="s">
        <v>7136</v>
      </c>
    </row>
    <row r="590" spans="2:2" x14ac:dyDescent="0.25">
      <c r="B590" t="s">
        <v>7137</v>
      </c>
    </row>
    <row r="591" spans="2:2" x14ac:dyDescent="0.25">
      <c r="B591" t="s">
        <v>7138</v>
      </c>
    </row>
    <row r="592" spans="2:2" x14ac:dyDescent="0.25">
      <c r="B592" t="s">
        <v>7139</v>
      </c>
    </row>
    <row r="593" spans="2:2" x14ac:dyDescent="0.25">
      <c r="B593" t="s">
        <v>7140</v>
      </c>
    </row>
    <row r="594" spans="2:2" x14ac:dyDescent="0.25">
      <c r="B594" t="s">
        <v>7141</v>
      </c>
    </row>
    <row r="595" spans="2:2" x14ac:dyDescent="0.25">
      <c r="B595" t="s">
        <v>7142</v>
      </c>
    </row>
    <row r="596" spans="2:2" x14ac:dyDescent="0.25">
      <c r="B596" t="s">
        <v>7143</v>
      </c>
    </row>
    <row r="597" spans="2:2" x14ac:dyDescent="0.25">
      <c r="B597" t="s">
        <v>7144</v>
      </c>
    </row>
    <row r="598" spans="2:2" x14ac:dyDescent="0.25">
      <c r="B598" t="s">
        <v>7145</v>
      </c>
    </row>
    <row r="599" spans="2:2" x14ac:dyDescent="0.25">
      <c r="B599" t="s">
        <v>7146</v>
      </c>
    </row>
    <row r="600" spans="2:2" x14ac:dyDescent="0.25">
      <c r="B600" t="s">
        <v>7147</v>
      </c>
    </row>
    <row r="601" spans="2:2" x14ac:dyDescent="0.25">
      <c r="B601" t="s">
        <v>7148</v>
      </c>
    </row>
    <row r="602" spans="2:2" x14ac:dyDescent="0.25">
      <c r="B602" t="s">
        <v>7149</v>
      </c>
    </row>
    <row r="603" spans="2:2" x14ac:dyDescent="0.25">
      <c r="B603" t="s">
        <v>7150</v>
      </c>
    </row>
    <row r="604" spans="2:2" x14ac:dyDescent="0.25">
      <c r="B604" t="s">
        <v>7151</v>
      </c>
    </row>
    <row r="605" spans="2:2" x14ac:dyDescent="0.25">
      <c r="B605" t="s">
        <v>7152</v>
      </c>
    </row>
    <row r="606" spans="2:2" x14ac:dyDescent="0.25">
      <c r="B606" t="s">
        <v>7153</v>
      </c>
    </row>
    <row r="607" spans="2:2" x14ac:dyDescent="0.25">
      <c r="B607" t="s">
        <v>7154</v>
      </c>
    </row>
    <row r="608" spans="2:2" x14ac:dyDescent="0.25">
      <c r="B608" t="s">
        <v>7155</v>
      </c>
    </row>
    <row r="609" spans="2:2" x14ac:dyDescent="0.25">
      <c r="B609" t="s">
        <v>10119</v>
      </c>
    </row>
    <row r="610" spans="2:2" x14ac:dyDescent="0.25">
      <c r="B610" t="s">
        <v>7156</v>
      </c>
    </row>
    <row r="611" spans="2:2" x14ac:dyDescent="0.25">
      <c r="B611" t="s">
        <v>7157</v>
      </c>
    </row>
    <row r="612" spans="2:2" x14ac:dyDescent="0.25">
      <c r="B612" t="s">
        <v>7158</v>
      </c>
    </row>
    <row r="613" spans="2:2" x14ac:dyDescent="0.25">
      <c r="B613" t="s">
        <v>7159</v>
      </c>
    </row>
    <row r="614" spans="2:2" x14ac:dyDescent="0.25">
      <c r="B614" t="s">
        <v>7160</v>
      </c>
    </row>
    <row r="615" spans="2:2" x14ac:dyDescent="0.25">
      <c r="B615" t="s">
        <v>7161</v>
      </c>
    </row>
    <row r="616" spans="2:2" x14ac:dyDescent="0.25">
      <c r="B616" t="s">
        <v>7162</v>
      </c>
    </row>
    <row r="617" spans="2:2" x14ac:dyDescent="0.25">
      <c r="B617" t="s">
        <v>7163</v>
      </c>
    </row>
    <row r="618" spans="2:2" x14ac:dyDescent="0.25">
      <c r="B618" t="s">
        <v>7164</v>
      </c>
    </row>
    <row r="619" spans="2:2" x14ac:dyDescent="0.25">
      <c r="B619" t="s">
        <v>7165</v>
      </c>
    </row>
    <row r="620" spans="2:2" x14ac:dyDescent="0.25">
      <c r="B620" t="s">
        <v>7166</v>
      </c>
    </row>
    <row r="621" spans="2:2" x14ac:dyDescent="0.25">
      <c r="B621" t="s">
        <v>7167</v>
      </c>
    </row>
    <row r="622" spans="2:2" x14ac:dyDescent="0.25">
      <c r="B622" t="s">
        <v>7168</v>
      </c>
    </row>
    <row r="623" spans="2:2" x14ac:dyDescent="0.25">
      <c r="B623" t="s">
        <v>7169</v>
      </c>
    </row>
    <row r="624" spans="2:2" x14ac:dyDescent="0.25">
      <c r="B624" t="s">
        <v>7170</v>
      </c>
    </row>
    <row r="625" spans="2:2" x14ac:dyDescent="0.25">
      <c r="B625" t="s">
        <v>7171</v>
      </c>
    </row>
    <row r="626" spans="2:2" x14ac:dyDescent="0.25">
      <c r="B626" t="s">
        <v>7172</v>
      </c>
    </row>
    <row r="627" spans="2:2" x14ac:dyDescent="0.25">
      <c r="B627" t="s">
        <v>7173</v>
      </c>
    </row>
    <row r="628" spans="2:2" x14ac:dyDescent="0.25">
      <c r="B628" t="s">
        <v>7174</v>
      </c>
    </row>
    <row r="629" spans="2:2" x14ac:dyDescent="0.25">
      <c r="B629" t="s">
        <v>7175</v>
      </c>
    </row>
    <row r="630" spans="2:2" x14ac:dyDescent="0.25">
      <c r="B630" t="s">
        <v>7176</v>
      </c>
    </row>
    <row r="631" spans="2:2" x14ac:dyDescent="0.25">
      <c r="B631" t="s">
        <v>7177</v>
      </c>
    </row>
    <row r="632" spans="2:2" x14ac:dyDescent="0.25">
      <c r="B632" t="s">
        <v>7178</v>
      </c>
    </row>
    <row r="633" spans="2:2" x14ac:dyDescent="0.25">
      <c r="B633" t="s">
        <v>7179</v>
      </c>
    </row>
    <row r="634" spans="2:2" x14ac:dyDescent="0.25">
      <c r="B634" t="s">
        <v>7180</v>
      </c>
    </row>
    <row r="635" spans="2:2" x14ac:dyDescent="0.25">
      <c r="B635" t="s">
        <v>7181</v>
      </c>
    </row>
    <row r="636" spans="2:2" x14ac:dyDescent="0.25">
      <c r="B636" t="s">
        <v>7182</v>
      </c>
    </row>
    <row r="637" spans="2:2" x14ac:dyDescent="0.25">
      <c r="B637" t="s">
        <v>7183</v>
      </c>
    </row>
    <row r="638" spans="2:2" x14ac:dyDescent="0.25">
      <c r="B638" t="s">
        <v>7184</v>
      </c>
    </row>
    <row r="639" spans="2:2" x14ac:dyDescent="0.25">
      <c r="B639" t="s">
        <v>7185</v>
      </c>
    </row>
    <row r="640" spans="2:2" x14ac:dyDescent="0.25">
      <c r="B640" t="s">
        <v>7186</v>
      </c>
    </row>
    <row r="641" spans="2:2" x14ac:dyDescent="0.25">
      <c r="B641" t="s">
        <v>7187</v>
      </c>
    </row>
    <row r="642" spans="2:2" x14ac:dyDescent="0.25">
      <c r="B642" t="s">
        <v>7188</v>
      </c>
    </row>
    <row r="643" spans="2:2" x14ac:dyDescent="0.25">
      <c r="B643" t="s">
        <v>7189</v>
      </c>
    </row>
    <row r="644" spans="2:2" x14ac:dyDescent="0.25">
      <c r="B644" t="s">
        <v>7190</v>
      </c>
    </row>
    <row r="645" spans="2:2" x14ac:dyDescent="0.25">
      <c r="B645" t="s">
        <v>7191</v>
      </c>
    </row>
    <row r="646" spans="2:2" x14ac:dyDescent="0.25">
      <c r="B646" t="s">
        <v>7192</v>
      </c>
    </row>
    <row r="647" spans="2:2" x14ac:dyDescent="0.25">
      <c r="B647" t="s">
        <v>7193</v>
      </c>
    </row>
    <row r="648" spans="2:2" x14ac:dyDescent="0.25">
      <c r="B648" t="s">
        <v>7194</v>
      </c>
    </row>
    <row r="649" spans="2:2" x14ac:dyDescent="0.25">
      <c r="B649" t="s">
        <v>7195</v>
      </c>
    </row>
    <row r="650" spans="2:2" x14ac:dyDescent="0.25">
      <c r="B650" t="s">
        <v>7196</v>
      </c>
    </row>
    <row r="651" spans="2:2" x14ac:dyDescent="0.25">
      <c r="B651" t="s">
        <v>7197</v>
      </c>
    </row>
    <row r="652" spans="2:2" x14ac:dyDescent="0.25">
      <c r="B652" t="s">
        <v>7198</v>
      </c>
    </row>
    <row r="653" spans="2:2" x14ac:dyDescent="0.25">
      <c r="B653" t="s">
        <v>7199</v>
      </c>
    </row>
    <row r="654" spans="2:2" x14ac:dyDescent="0.25">
      <c r="B654" t="s">
        <v>7200</v>
      </c>
    </row>
    <row r="655" spans="2:2" x14ac:dyDescent="0.25">
      <c r="B655" t="s">
        <v>7201</v>
      </c>
    </row>
    <row r="656" spans="2:2" x14ac:dyDescent="0.25">
      <c r="B656" t="s">
        <v>7202</v>
      </c>
    </row>
    <row r="657" spans="2:2" x14ac:dyDescent="0.25">
      <c r="B657" t="s">
        <v>7203</v>
      </c>
    </row>
    <row r="658" spans="2:2" x14ac:dyDescent="0.25">
      <c r="B658" t="s">
        <v>7204</v>
      </c>
    </row>
    <row r="659" spans="2:2" x14ac:dyDescent="0.25">
      <c r="B659" t="s">
        <v>7205</v>
      </c>
    </row>
    <row r="660" spans="2:2" x14ac:dyDescent="0.25">
      <c r="B660" t="s">
        <v>7206</v>
      </c>
    </row>
    <row r="661" spans="2:2" x14ac:dyDescent="0.25">
      <c r="B661" t="s">
        <v>7207</v>
      </c>
    </row>
    <row r="662" spans="2:2" x14ac:dyDescent="0.25">
      <c r="B662" t="s">
        <v>7208</v>
      </c>
    </row>
    <row r="663" spans="2:2" x14ac:dyDescent="0.25">
      <c r="B663" t="s">
        <v>7209</v>
      </c>
    </row>
    <row r="664" spans="2:2" x14ac:dyDescent="0.25">
      <c r="B664" t="s">
        <v>7210</v>
      </c>
    </row>
    <row r="665" spans="2:2" x14ac:dyDescent="0.25">
      <c r="B665" t="s">
        <v>7211</v>
      </c>
    </row>
    <row r="666" spans="2:2" x14ac:dyDescent="0.25">
      <c r="B666" t="s">
        <v>7212</v>
      </c>
    </row>
    <row r="667" spans="2:2" x14ac:dyDescent="0.25">
      <c r="B667" t="s">
        <v>7213</v>
      </c>
    </row>
    <row r="668" spans="2:2" x14ac:dyDescent="0.25">
      <c r="B668" t="s">
        <v>7214</v>
      </c>
    </row>
    <row r="669" spans="2:2" x14ac:dyDescent="0.25">
      <c r="B669" t="s">
        <v>7215</v>
      </c>
    </row>
    <row r="670" spans="2:2" x14ac:dyDescent="0.25">
      <c r="B670" t="s">
        <v>7216</v>
      </c>
    </row>
    <row r="671" spans="2:2" x14ac:dyDescent="0.25">
      <c r="B671" t="s">
        <v>7217</v>
      </c>
    </row>
    <row r="672" spans="2:2" x14ac:dyDescent="0.25">
      <c r="B672" t="s">
        <v>7218</v>
      </c>
    </row>
    <row r="673" spans="2:2" x14ac:dyDescent="0.25">
      <c r="B673" t="s">
        <v>7219</v>
      </c>
    </row>
    <row r="674" spans="2:2" x14ac:dyDescent="0.25">
      <c r="B674" t="s">
        <v>7220</v>
      </c>
    </row>
    <row r="675" spans="2:2" x14ac:dyDescent="0.25">
      <c r="B675" t="s">
        <v>7221</v>
      </c>
    </row>
    <row r="676" spans="2:2" x14ac:dyDescent="0.25">
      <c r="B676" t="s">
        <v>7222</v>
      </c>
    </row>
    <row r="677" spans="2:2" x14ac:dyDescent="0.25">
      <c r="B677" t="s">
        <v>7223</v>
      </c>
    </row>
    <row r="678" spans="2:2" x14ac:dyDescent="0.25">
      <c r="B678" t="s">
        <v>7224</v>
      </c>
    </row>
    <row r="679" spans="2:2" x14ac:dyDescent="0.25">
      <c r="B679" t="s">
        <v>7225</v>
      </c>
    </row>
    <row r="680" spans="2:2" x14ac:dyDescent="0.25">
      <c r="B680" t="s">
        <v>7226</v>
      </c>
    </row>
    <row r="681" spans="2:2" x14ac:dyDescent="0.25">
      <c r="B681" t="s">
        <v>7227</v>
      </c>
    </row>
    <row r="682" spans="2:2" x14ac:dyDescent="0.25">
      <c r="B682" t="s">
        <v>7228</v>
      </c>
    </row>
    <row r="683" spans="2:2" x14ac:dyDescent="0.25">
      <c r="B683" t="s">
        <v>7229</v>
      </c>
    </row>
    <row r="684" spans="2:2" x14ac:dyDescent="0.25">
      <c r="B684" t="s">
        <v>7230</v>
      </c>
    </row>
    <row r="685" spans="2:2" x14ac:dyDescent="0.25">
      <c r="B685" t="s">
        <v>7231</v>
      </c>
    </row>
    <row r="686" spans="2:2" x14ac:dyDescent="0.25">
      <c r="B686" t="s">
        <v>7232</v>
      </c>
    </row>
    <row r="687" spans="2:2" x14ac:dyDescent="0.25">
      <c r="B687" t="s">
        <v>7233</v>
      </c>
    </row>
    <row r="688" spans="2:2" x14ac:dyDescent="0.25">
      <c r="B688" t="s">
        <v>7234</v>
      </c>
    </row>
    <row r="689" spans="2:2" x14ac:dyDescent="0.25">
      <c r="B689" t="s">
        <v>7235</v>
      </c>
    </row>
    <row r="690" spans="2:2" x14ac:dyDescent="0.25">
      <c r="B690" t="s">
        <v>7236</v>
      </c>
    </row>
    <row r="691" spans="2:2" x14ac:dyDescent="0.25">
      <c r="B691" t="s">
        <v>7237</v>
      </c>
    </row>
    <row r="692" spans="2:2" x14ac:dyDescent="0.25">
      <c r="B692" t="s">
        <v>7238</v>
      </c>
    </row>
    <row r="693" spans="2:2" x14ac:dyDescent="0.25">
      <c r="B693" t="s">
        <v>7239</v>
      </c>
    </row>
    <row r="694" spans="2:2" x14ac:dyDescent="0.25">
      <c r="B694" t="s">
        <v>7240</v>
      </c>
    </row>
    <row r="695" spans="2:2" x14ac:dyDescent="0.25">
      <c r="B695" t="s">
        <v>7241</v>
      </c>
    </row>
    <row r="696" spans="2:2" x14ac:dyDescent="0.25">
      <c r="B696" t="s">
        <v>7242</v>
      </c>
    </row>
    <row r="697" spans="2:2" x14ac:dyDescent="0.25">
      <c r="B697" t="s">
        <v>7243</v>
      </c>
    </row>
    <row r="698" spans="2:2" x14ac:dyDescent="0.25">
      <c r="B698" t="s">
        <v>7244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E346"/>
  <sheetViews>
    <sheetView workbookViewId="0">
      <selection activeCell="A15315" sqref="A15315"/>
    </sheetView>
  </sheetViews>
  <sheetFormatPr defaultRowHeight="15" x14ac:dyDescent="0.25"/>
  <sheetData>
    <row r="1" spans="1:5" x14ac:dyDescent="0.25">
      <c r="A1" t="s">
        <v>8256</v>
      </c>
      <c r="E1" t="str">
        <f>A1&amp;","&amp;A2&amp;","&amp;A3&amp;","&amp;A4&amp;","&amp;A5&amp;","&amp;A6&amp;","&amp;A7&amp;","&amp;A8&amp;","&amp;A9</f>
        <v>[SHELLOS,1],FormName = Shellnite,Types = DRAGON,WATER,BaseStats = 64,40,40,57,75,59,EVs = SPECIAL_ATTACK,1,Abilities = GOOEY,SWIFTSWIM,HiddenAbilities = DRIZZLE,Moves = 1,WATERGUN,1,TWISTER,5,MIMIC,9,THUNDERWAVE,13,AQUARING,16,DRAGONBREATH,20,SOAK,24,BRINE,28,GLARE,33,DRAGONGALE,36,MUDDYWATER,40,HURRICANE,44,RAINDANCE,49,DRACOMETEOR,EggMoves = AURORABEAM,OCTAZOOKA,WATERPULSE,AQUAJET,MIST,YAWN,AMNESIA</v>
      </c>
    </row>
    <row r="2" spans="1:5" hidden="1" x14ac:dyDescent="0.25">
      <c r="A2" t="s">
        <v>8215</v>
      </c>
    </row>
    <row r="3" spans="1:5" hidden="1" x14ac:dyDescent="0.25">
      <c r="A3" t="s">
        <v>8257</v>
      </c>
    </row>
    <row r="4" spans="1:5" hidden="1" x14ac:dyDescent="0.25">
      <c r="A4" t="s">
        <v>8258</v>
      </c>
    </row>
    <row r="5" spans="1:5" hidden="1" x14ac:dyDescent="0.25">
      <c r="A5" t="s">
        <v>45</v>
      </c>
    </row>
    <row r="6" spans="1:5" hidden="1" x14ac:dyDescent="0.25">
      <c r="A6" t="s">
        <v>8259</v>
      </c>
    </row>
    <row r="7" spans="1:5" hidden="1" x14ac:dyDescent="0.25">
      <c r="A7" t="s">
        <v>1763</v>
      </c>
    </row>
    <row r="8" spans="1:5" hidden="1" x14ac:dyDescent="0.25">
      <c r="A8" t="s">
        <v>8260</v>
      </c>
    </row>
    <row r="9" spans="1:5" hidden="1" x14ac:dyDescent="0.25">
      <c r="A9" t="s">
        <v>8261</v>
      </c>
    </row>
    <row r="10" spans="1:5" hidden="1" x14ac:dyDescent="0.25">
      <c r="A10" t="s">
        <v>1</v>
      </c>
    </row>
    <row r="11" spans="1:5" x14ac:dyDescent="0.25">
      <c r="A11" t="s">
        <v>8262</v>
      </c>
      <c r="E11" t="str">
        <f>A11&amp;","&amp;A12&amp;","&amp;A13&amp;","&amp;A14&amp;","&amp;A15&amp;","&amp;A16&amp;","&amp;A17&amp;","&amp;A18&amp;","&amp;A19</f>
        <v>[GASTRODON,1],FormName = Gastronair,Types = DRAGON,WATER,BaseStats = 95,50,57,85,110,88,EVs = SPECIAL_ATTACK,2,Abilities = GOOEY,SWIFTSWIM,HiddenAbilities = DRIZZLE,Moves = 0,LIFEDEW,1,LIFEDEW,1,WATERGUN,1,TWISTER,5,MIMIC,9,THUNDERWAVE,13,AQUARING,16,DRAGONBREATH,20,SOAK,24,BRINE,28,GLARE,33,DRAGONGALE,36,MUDDYWATER,40,HURRICANE,44,RAINDANCE,49,DRACOMETEOR,#-------------------------------</v>
      </c>
    </row>
    <row r="12" spans="1:5" hidden="1" x14ac:dyDescent="0.25">
      <c r="A12" t="s">
        <v>8216</v>
      </c>
    </row>
    <row r="13" spans="1:5" hidden="1" x14ac:dyDescent="0.25">
      <c r="A13" t="s">
        <v>8257</v>
      </c>
    </row>
    <row r="14" spans="1:5" hidden="1" x14ac:dyDescent="0.25">
      <c r="A14" t="s">
        <v>8263</v>
      </c>
    </row>
    <row r="15" spans="1:5" hidden="1" x14ac:dyDescent="0.25">
      <c r="A15" t="s">
        <v>62</v>
      </c>
    </row>
    <row r="16" spans="1:5" hidden="1" x14ac:dyDescent="0.25">
      <c r="A16" t="s">
        <v>8259</v>
      </c>
    </row>
    <row r="17" spans="1:5" hidden="1" x14ac:dyDescent="0.25">
      <c r="A17" t="s">
        <v>1763</v>
      </c>
    </row>
    <row r="18" spans="1:5" hidden="1" x14ac:dyDescent="0.25">
      <c r="A18" t="s">
        <v>8264</v>
      </c>
    </row>
    <row r="19" spans="1:5" hidden="1" x14ac:dyDescent="0.25">
      <c r="A19" t="s">
        <v>1</v>
      </c>
    </row>
    <row r="20" spans="1:5" x14ac:dyDescent="0.25">
      <c r="A20" t="s">
        <v>8265</v>
      </c>
      <c r="E20" t="str">
        <f>A20&amp;","&amp;A21&amp;","&amp;A22&amp;","&amp;A23&amp;","&amp;A24&amp;","&amp;A25&amp;","&amp;A26&amp;","&amp;A27&amp;","&amp;A28</f>
        <v>[SHELLOS,2],FormName = Shew,Types = DRAGON,STEEL,BaseStats = 65,70,80,45,44,47,EVs = DEFENSE,1,Abilities = GOOEY,FORTIFICATION,HiddenAbilities = SHEERFORCE,Moves = 1,SNAPTRAP,1,DRAGONFURY,5,MIMIC,9,SHARPEN,13,DRAGONMAGIC,16,DRAGONGNAW,20,FALSESWIPE,24,VISEGRIP,28,GLARE,33,DRACOSHRED,36,SHIELDBASH,40,CRUNCH,44,KINGSSHIELD,49,DRACONICCRASH,TutorMoves = ANCIENTGLARE,ATTRACT,AURASPHERE,BEJEWELED,BODYPRESS,BREAKINGSWIPE,BULKUP,BULLDOZE,BULLETSEED,BURNINGJEALOUSY,CHIDORI,CLOSECOMBAT,COACHING,CONFUSERAY,COUPDEGRACE,CRUNCH,CURSE,DARKPULSE,DAZZLINGGLEAM,DEADLYREACH,DIVINEPUNISHMENT,DRACARYS,DRACOMETEOR,DRAGONBLOOD,DRAGONBREATH,DRAGONDANCE,DRAGONMAGIC,DRAININGKISS,DRAINPUNCH,DUALWINGBEAT,EARTHPOWER,EARTHQUAKE,ECHOEDVOICE,FABLEDRUSH,FALSESWIPE,FEATHERDANCE,FLIPTURN,FIREFANG,FLAMETHROWER,FLAREBLITZ,FOCUSBLAST,FORTISSIMO,FURYCUTTER,GASTROACID,GOLDENBULLET,GOLDRUSH,GYROBALL,HEATWAVE,HEX,HIDDENPOWER,HIVEMIND,HYPERVOICE,ICEFANG,INCINERATE,IRONDEFENSE,IRONHEAD,KNOCKOFF,LASHOUT,LEECHLIFE,MAGNETICCANNON,MEMENTO,METEORBEAM,METEORDRIVE,METEORMASH,MINERALWAVE,MUDSHACKLES,MUDSLIDE,NASTYPLOT,NOBLEROAR,OUTRAGE,PLAYROUGH,POISONFANG,POISONJAB,POWERUPPUNCH,PROTECT,REST,RETURN,ROCKBLAST,ROCKSLIDE,ROCKTOMB,SANDTOMB,SANDSTORM,SCALD,SCALESHOT,SCORCHINGSANDS,SHADOWBALL,SLEEPTALK,SLUDGEBOMB,SLUDGEWAVE,SNARL,SOAK,SOLARBEAM,SOLARECLIPSE,SPIKES,STARDUSTREVERIE,STEALTHROCK,STEELROLLER,STONEEDGE,SUBSTITUTE,SUPERPOWER,SWORDSDANCE,TAUNT,TERRAINPULSE,THUNDERFANG,THUNDERPUNCH,THUNDERWAVE,TOXIC,TOXICSPIKES,TRIATTACK,UTURN,VENDETTA,VITALITYDRAIN,WILDCHARGE,WORKUP,ZENHEADBUTT</v>
      </c>
    </row>
    <row r="21" spans="1:5" hidden="1" x14ac:dyDescent="0.25">
      <c r="A21" t="s">
        <v>8217</v>
      </c>
    </row>
    <row r="22" spans="1:5" hidden="1" x14ac:dyDescent="0.25">
      <c r="A22" t="s">
        <v>8266</v>
      </c>
    </row>
    <row r="23" spans="1:5" hidden="1" x14ac:dyDescent="0.25">
      <c r="A23" t="s">
        <v>8267</v>
      </c>
    </row>
    <row r="24" spans="1:5" hidden="1" x14ac:dyDescent="0.25">
      <c r="A24" t="s">
        <v>203</v>
      </c>
    </row>
    <row r="25" spans="1:5" hidden="1" x14ac:dyDescent="0.25">
      <c r="A25" t="s">
        <v>8268</v>
      </c>
    </row>
    <row r="26" spans="1:5" hidden="1" x14ac:dyDescent="0.25">
      <c r="A26" t="s">
        <v>2833</v>
      </c>
    </row>
    <row r="27" spans="1:5" hidden="1" x14ac:dyDescent="0.25">
      <c r="A27" t="s">
        <v>8269</v>
      </c>
    </row>
    <row r="28" spans="1:5" hidden="1" x14ac:dyDescent="0.25">
      <c r="A28" t="s">
        <v>8270</v>
      </c>
    </row>
    <row r="29" spans="1:5" hidden="1" x14ac:dyDescent="0.25">
      <c r="A29" t="s">
        <v>1</v>
      </c>
    </row>
    <row r="30" spans="1:5" x14ac:dyDescent="0.25">
      <c r="A30" t="s">
        <v>8271</v>
      </c>
      <c r="E30" t="str">
        <f>A30&amp;","&amp;A31&amp;","&amp;A32&amp;","&amp;A33&amp;","&amp;A34&amp;","&amp;A35&amp;","&amp;A36&amp;","&amp;A37&amp;","&amp;A38</f>
        <v>[GASTRODON,2],FormName = Gaxorus,Types = DRAGON,STEEL,BaseStats = 80,106,127,55,55,77,EVs = DEFENSE,2,Abilities = GOOEY,FORTIFICATION,HiddenAbilities = SHEERFORCE,Moves = 0,IRONDEFENSE,1,IRONDEFENSE,1,SNAPTRAP,1,DRAGONFURY,5,MIMIC,9,SHARPEN,13,DRAGONMAGIC,16,DRAGONGNAW,20,FALSESWIPE,24,VISEGRIP,28,GLARE,33,DRACOSHRED,36,SHIELDBASH,40,CRUNCH,44,KINGSSHIELD,49,DRACONICCRASH,TutorMoves = ANCIENTGLARE,ATTRACT,AURASPHERE,BEJEWELED,BODYPRESS,BREAKINGSWIPE,BULKUP,BULLDOZE,BULLETSEED,BURNINGJEALOUSY,CHIDORI,CLOSECOMBAT,COACHING,CONFUSERAY,COUPDEGRACE,CRUNCH,CURSE,DARKPULSE,DAZZLINGGLEAM,DEADLYREACH,DIVINEPUNISHMENT,DRACARYS,DRACOMETEOR,DRAGONBLOOD,DRAGONBREATH,DRAGONDANCE,DRAGONMAGIC,DRAININGKISS,DRAINPUNCH,DUALWINGBEAT,EARTHPOWER,EARTHQUAKE,ECHOEDVOICE,FABLEDRUSH,FALSESWIPE,FEATHERDANCE,FLIPTURN,FIREFANG,FLAMETHROWER,FLAREBLITZ,FOCUSBLAST,FORTISSIMO,FURYCUTTER,GASTROACID,GOLDENBULLET,GOLDRUSH,GYROBALL,HEATWAVE,HEX,HIDDENPOWER,HIVEMIND,HYPERVOICE,ICEFANG,INCINERATE,IRONDEFENSE,IRONHEAD,KNOCKOFF,LASHOUT,LEECHLIFE,MAGNETICCANNON,MEMENTO,METEORBEAM,METEORDRIVE,METEORMASH,MINERALWAVE,MUDSHACKLES,MUDSLIDE,NASTYPLOT,NOBLEROAR,OUTRAGE,PLAYROUGH,POISONFANG,POISONJAB,POWERUPPUNCH,PROTECT,REST,RETURN,ROCKBLAST,ROCKSLIDE,ROCKTOMB,SANDTOMB,SANDSTORM,SCALD,SCALESHOT,SCORCHINGSANDS,SHADOWBALL,SLEEPTALK,SLUDGEBOMB,SLUDGEWAVE,SNARL,SOAK,SOLARBEAM,SOLARECLIPSE,SPIKES,STARDUSTREVERIE,STEALTHROCK,STEELROLLER,STONEEDGE,SUBSTITUTE,SUPERPOWER,SWORDSDANCE,TAUNT,TERRAINPULSE,THUNDERFANG,THUNDERPUNCH,THUNDERWAVE,TOXIC,TOXICSPIKES,TRIATTACK,UTURN,VENDETTA,VITALITYDRAIN,WILDCHARGE,WORKUP,ZENHEADBUTT</v>
      </c>
    </row>
    <row r="31" spans="1:5" hidden="1" x14ac:dyDescent="0.25">
      <c r="A31" t="s">
        <v>8218</v>
      </c>
    </row>
    <row r="32" spans="1:5" hidden="1" x14ac:dyDescent="0.25">
      <c r="A32" t="s">
        <v>8266</v>
      </c>
    </row>
    <row r="33" spans="1:5" hidden="1" x14ac:dyDescent="0.25">
      <c r="A33" t="s">
        <v>8272</v>
      </c>
    </row>
    <row r="34" spans="1:5" hidden="1" x14ac:dyDescent="0.25">
      <c r="A34" t="s">
        <v>218</v>
      </c>
    </row>
    <row r="35" spans="1:5" hidden="1" x14ac:dyDescent="0.25">
      <c r="A35" t="s">
        <v>8268</v>
      </c>
    </row>
    <row r="36" spans="1:5" hidden="1" x14ac:dyDescent="0.25">
      <c r="A36" t="s">
        <v>2833</v>
      </c>
    </row>
    <row r="37" spans="1:5" hidden="1" x14ac:dyDescent="0.25">
      <c r="A37" t="s">
        <v>8273</v>
      </c>
    </row>
    <row r="38" spans="1:5" hidden="1" x14ac:dyDescent="0.25">
      <c r="A38" t="s">
        <v>8270</v>
      </c>
    </row>
    <row r="39" spans="1:5" hidden="1" x14ac:dyDescent="0.25">
      <c r="A39" t="s">
        <v>1</v>
      </c>
    </row>
    <row r="40" spans="1:5" x14ac:dyDescent="0.25">
      <c r="A40" t="s">
        <v>8274</v>
      </c>
      <c r="E40" t="str">
        <f>A40&amp;","&amp;A41&amp;","&amp;A42&amp;","&amp;A43&amp;","&amp;A44&amp;","&amp;A45&amp;","&amp;A46&amp;","&amp;A47&amp;","&amp;A48</f>
        <v>[SHELLOS,3],FormName = Sheino,Types = DRAGON,DARK,BaseStats = 55,65,60,74,40,43,EVs = SPEED,1,Abilities = GOOEY,HYPERCUTTER,HiddenAbilities = INTIMIDATE,Moves = 1,FAKEOUT,1,DRAGONFURY,5,MIMIC,9,PRANKCALL,13,DRAGONBLOOD,16,BREAKINGSWIPE,20,TAUNT,24,EVILTHORN,28,GLARE,33,WYVERNSLASH,36,WICKEDSTRIKE,40,CRUNCH,44,OBSTRUCT,49,DRACONICCRASH,EggMoves = BITE,PARTINGSHOT,QUASH,OUTRAGE,SNARL,ZENHEADBUTT,UPROAR</v>
      </c>
    </row>
    <row r="41" spans="1:5" hidden="1" x14ac:dyDescent="0.25">
      <c r="A41" t="s">
        <v>8219</v>
      </c>
    </row>
    <row r="42" spans="1:5" hidden="1" x14ac:dyDescent="0.25">
      <c r="A42" t="s">
        <v>8275</v>
      </c>
    </row>
    <row r="43" spans="1:5" hidden="1" x14ac:dyDescent="0.25">
      <c r="A43" t="s">
        <v>8276</v>
      </c>
    </row>
    <row r="44" spans="1:5" hidden="1" x14ac:dyDescent="0.25">
      <c r="A44" t="s">
        <v>119</v>
      </c>
    </row>
    <row r="45" spans="1:5" hidden="1" x14ac:dyDescent="0.25">
      <c r="A45" t="s">
        <v>8277</v>
      </c>
    </row>
    <row r="46" spans="1:5" hidden="1" x14ac:dyDescent="0.25">
      <c r="A46" t="s">
        <v>1313</v>
      </c>
    </row>
    <row r="47" spans="1:5" hidden="1" x14ac:dyDescent="0.25">
      <c r="A47" t="s">
        <v>8278</v>
      </c>
    </row>
    <row r="48" spans="1:5" hidden="1" x14ac:dyDescent="0.25">
      <c r="A48" t="s">
        <v>8279</v>
      </c>
    </row>
    <row r="49" spans="1:5" hidden="1" x14ac:dyDescent="0.25">
      <c r="A49" t="s">
        <v>1</v>
      </c>
    </row>
    <row r="50" spans="1:5" x14ac:dyDescent="0.25">
      <c r="A50" t="s">
        <v>8280</v>
      </c>
      <c r="E50" t="str">
        <f>A50&amp;","&amp;A51&amp;","&amp;A52&amp;","&amp;A53&amp;","&amp;A54&amp;","&amp;A55&amp;","&amp;A56&amp;","&amp;A57&amp;","&amp;A58</f>
        <v>[GASTRODON,3],FormName = Gastreigon,Types = DRAGON,DARK,BaseStats = 70,100,70,105,70,80,EVs = ATTACK,1,SPEED,1,Abilities = GOOEY,HYPERCUTTER,HiddenAbilities = INTIMIDATE,Moves = 0,CHEAPSHOT,1,CHEAPSHOT,1,FAKEOUT,1,DRAGONFURY,5,MIMIC,9,PRANKCALL,13,DRAGONBLOOD,16,BREAKINGSWIPE,20,TAUNT,24,EVILTHORN,28,GLARE,33,WYVERNSLASH,36,WICKEDSTRIKE,40,CRUNCH,44,OBSTRUCT,49,DRACONICCRASH,#-------------------------------</v>
      </c>
    </row>
    <row r="51" spans="1:5" hidden="1" x14ac:dyDescent="0.25">
      <c r="A51" t="s">
        <v>8220</v>
      </c>
    </row>
    <row r="52" spans="1:5" hidden="1" x14ac:dyDescent="0.25">
      <c r="A52" t="s">
        <v>8275</v>
      </c>
    </row>
    <row r="53" spans="1:5" hidden="1" x14ac:dyDescent="0.25">
      <c r="A53" t="s">
        <v>8281</v>
      </c>
    </row>
    <row r="54" spans="1:5" hidden="1" x14ac:dyDescent="0.25">
      <c r="A54" t="s">
        <v>1367</v>
      </c>
    </row>
    <row r="55" spans="1:5" hidden="1" x14ac:dyDescent="0.25">
      <c r="A55" t="s">
        <v>8277</v>
      </c>
    </row>
    <row r="56" spans="1:5" hidden="1" x14ac:dyDescent="0.25">
      <c r="A56" t="s">
        <v>1313</v>
      </c>
    </row>
    <row r="57" spans="1:5" hidden="1" x14ac:dyDescent="0.25">
      <c r="A57" t="s">
        <v>8282</v>
      </c>
    </row>
    <row r="58" spans="1:5" hidden="1" x14ac:dyDescent="0.25">
      <c r="A58" t="s">
        <v>1</v>
      </c>
    </row>
    <row r="59" spans="1:5" x14ac:dyDescent="0.25">
      <c r="A59" t="s">
        <v>8283</v>
      </c>
      <c r="E59" t="str">
        <f>A59&amp;","&amp;A60&amp;","&amp;A61&amp;","&amp;A62&amp;","&amp;A63&amp;","&amp;A64&amp;","&amp;A65&amp;","&amp;A66&amp;","&amp;A67</f>
        <v>[SHELLOS,4],FormName = Shommo-o,Types = DRAGON,FIGHTING,BaseStats = 65,45,79,30,50,68,EVs = ATTACK,1,Abilities = GOOEY,MARVELSCALE,HiddenAbilities = NOGUARD,Moves = 1,CHIORB,1,DRAGONFURY,5,MIMIC,9,STEALTHROCK,13,DRAGONBLOOD,16,CIRCLETHROW,20,SPIKES,24,BATTLEOFWITS,28,GLARE,33,WYVERNSLASH,36,FOCUSBLAST,40,TITANHAMMER,44,COACHING,49,DRACOMETEOR,EggMoves = HEADBUTT,CLOSECOMBAT,LOWSWEEP,STOMPINGTANTRUM,ZENHEADBUTT,UPROAR</v>
      </c>
    </row>
    <row r="60" spans="1:5" hidden="1" x14ac:dyDescent="0.25">
      <c r="A60" t="s">
        <v>8221</v>
      </c>
    </row>
    <row r="61" spans="1:5" hidden="1" x14ac:dyDescent="0.25">
      <c r="A61" t="s">
        <v>1156</v>
      </c>
    </row>
    <row r="62" spans="1:5" hidden="1" x14ac:dyDescent="0.25">
      <c r="A62" t="s">
        <v>8284</v>
      </c>
    </row>
    <row r="63" spans="1:5" hidden="1" x14ac:dyDescent="0.25">
      <c r="A63" t="s">
        <v>145</v>
      </c>
    </row>
    <row r="64" spans="1:5" hidden="1" x14ac:dyDescent="0.25">
      <c r="A64" t="s">
        <v>8285</v>
      </c>
    </row>
    <row r="65" spans="1:5" hidden="1" x14ac:dyDescent="0.25">
      <c r="A65" t="s">
        <v>5786</v>
      </c>
    </row>
    <row r="66" spans="1:5" hidden="1" x14ac:dyDescent="0.25">
      <c r="A66" t="s">
        <v>8286</v>
      </c>
    </row>
    <row r="67" spans="1:5" hidden="1" x14ac:dyDescent="0.25">
      <c r="A67" t="s">
        <v>8287</v>
      </c>
    </row>
    <row r="68" spans="1:5" hidden="1" x14ac:dyDescent="0.25">
      <c r="A68" t="s">
        <v>1</v>
      </c>
    </row>
    <row r="69" spans="1:5" x14ac:dyDescent="0.25">
      <c r="A69" t="s">
        <v>8288</v>
      </c>
      <c r="E69" t="str">
        <f>A69&amp;","&amp;A70&amp;","&amp;A71&amp;","&amp;A72&amp;","&amp;A73&amp;","&amp;A74&amp;","&amp;A75&amp;","&amp;A76&amp;","&amp;A77</f>
        <v>[GASTRODON,4],FormName = Gastro-o,Types = DRAGON,FIGHTING,BaseStats = 80,75,100,50,80,90,EVs = ATTACK,1,DEFENSE,1,Abilities = GOOEY,MARVELSCALE,HiddenAbilities = NOGUARD,Moves = 0,BODYPRESS,1,BODYPRESS,1,CHIORB,1,DRAGONFURY,5,MIMIC,9,STEALTHROCK,13,DRAGONBLOOD,16,CIRCLETHROW,20,SPIKES,24,BATTLEOFWITS,28,GLARE,35,WYVERNSLASH,38,FOCUSBLAST,42,TITANHAMMER,46,COACHING,50,DRACOMETEOR,EggMoves = HEADBUTT,CLOSECOMBAT,LOWSWEEP,STOMPINGTANTRUM,ZENHEADBUTT,UPROAR</v>
      </c>
    </row>
    <row r="70" spans="1:5" hidden="1" x14ac:dyDescent="0.25">
      <c r="A70" t="s">
        <v>8222</v>
      </c>
    </row>
    <row r="71" spans="1:5" hidden="1" x14ac:dyDescent="0.25">
      <c r="A71" t="s">
        <v>1156</v>
      </c>
    </row>
    <row r="72" spans="1:5" hidden="1" x14ac:dyDescent="0.25">
      <c r="A72" t="s">
        <v>8289</v>
      </c>
    </row>
    <row r="73" spans="1:5" hidden="1" x14ac:dyDescent="0.25">
      <c r="A73" t="s">
        <v>1008</v>
      </c>
    </row>
    <row r="74" spans="1:5" hidden="1" x14ac:dyDescent="0.25">
      <c r="A74" t="s">
        <v>8285</v>
      </c>
    </row>
    <row r="75" spans="1:5" hidden="1" x14ac:dyDescent="0.25">
      <c r="A75" t="s">
        <v>5786</v>
      </c>
    </row>
    <row r="76" spans="1:5" hidden="1" x14ac:dyDescent="0.25">
      <c r="A76" t="s">
        <v>8290</v>
      </c>
    </row>
    <row r="77" spans="1:5" hidden="1" x14ac:dyDescent="0.25">
      <c r="A77" t="s">
        <v>8287</v>
      </c>
    </row>
    <row r="78" spans="1:5" hidden="1" x14ac:dyDescent="0.25">
      <c r="A78" t="s">
        <v>1</v>
      </c>
    </row>
    <row r="79" spans="1:5" x14ac:dyDescent="0.25">
      <c r="A79" t="s">
        <v>8291</v>
      </c>
      <c r="E79" t="str">
        <f>A79&amp;","&amp;A80&amp;","&amp;A81&amp;","&amp;A82&amp;","&amp;A83&amp;","&amp;A84&amp;","&amp;A85&amp;","&amp;A86&amp;","&amp;A87</f>
        <v>[SHELLOS,5],FormName = Swallos,Types = DRAGON,FAIRY,BaseStats = 65,37,69,45,50,69,Abilities = GOOEY,HEALER,HiddenAbilities = MISTYSURGE,Moves = 1,PIXIEWAVE,1,TWISTER,5,MIMIC,9,MISTYTERRAIN,13,CHARM,13,CAPTIVATE,16,ANCIENTGLARE,20,FAIRYTALE,24,BEWITCH,28,AMNESIA,33,MISTBALL,36,DRAGONGALE,40,RELICSONG,44,WILDIMAGINATION,49,DRAGONENERGY,#-------------------------------,[GASTRODON,5]</v>
      </c>
    </row>
    <row r="80" spans="1:5" hidden="1" x14ac:dyDescent="0.25">
      <c r="A80" t="s">
        <v>8223</v>
      </c>
    </row>
    <row r="81" spans="1:5" hidden="1" x14ac:dyDescent="0.25">
      <c r="A81" t="s">
        <v>8292</v>
      </c>
    </row>
    <row r="82" spans="1:5" hidden="1" x14ac:dyDescent="0.25">
      <c r="A82" t="s">
        <v>8293</v>
      </c>
    </row>
    <row r="83" spans="1:5" hidden="1" x14ac:dyDescent="0.25">
      <c r="A83" t="s">
        <v>8294</v>
      </c>
    </row>
    <row r="84" spans="1:5" hidden="1" x14ac:dyDescent="0.25">
      <c r="A84" t="s">
        <v>8224</v>
      </c>
    </row>
    <row r="85" spans="1:5" hidden="1" x14ac:dyDescent="0.25">
      <c r="A85" t="s">
        <v>8295</v>
      </c>
    </row>
    <row r="86" spans="1:5" hidden="1" x14ac:dyDescent="0.25">
      <c r="A86" t="s">
        <v>1</v>
      </c>
    </row>
    <row r="87" spans="1:5" x14ac:dyDescent="0.25">
      <c r="A87" t="s">
        <v>8296</v>
      </c>
      <c r="E87" t="str">
        <f>A87&amp;","&amp;A88&amp;","&amp;A89&amp;","&amp;A90&amp;","&amp;A91&amp;","&amp;A92&amp;","&amp;A93&amp;","&amp;A94&amp;","&amp;A95</f>
        <v>[GASTRODON,5],FormName = Gastaria,Types = DRAGON,FAIRY,BaseStats = 80,58,101,72,73,101,EVs = DEFENSE,1,SPECIAL_DEFENSE,1,Abilities = GOOEY,HEALER,HiddenAbilities = MISTYSURGE,Moves = 0,HEALPULSE,1,HEALPULSE,1,PIXIEWAVE,1,TWISTER,5,MIMIC,9,MISTYTERRAIN,13,CHARM,13,CAPTIVATE,16,ANCIENTGLARE,20,FAIRYTALE,24,MISTBALL,28,BALANCERCHANGEREQUIRED,35,DRAGONGALE,38,BALANCERCHANGEREQUIRED,42,RELICSONG,46,WILDIMAGINATION,50,DRAGONENERGY,#-------------------------------</v>
      </c>
    </row>
    <row r="88" spans="1:5" hidden="1" x14ac:dyDescent="0.25">
      <c r="A88" t="s">
        <v>8225</v>
      </c>
    </row>
    <row r="89" spans="1:5" hidden="1" x14ac:dyDescent="0.25">
      <c r="A89" t="s">
        <v>8292</v>
      </c>
    </row>
    <row r="90" spans="1:5" hidden="1" x14ac:dyDescent="0.25">
      <c r="A90" t="s">
        <v>8297</v>
      </c>
    </row>
    <row r="91" spans="1:5" hidden="1" x14ac:dyDescent="0.25">
      <c r="A91" t="s">
        <v>1470</v>
      </c>
    </row>
    <row r="92" spans="1:5" hidden="1" x14ac:dyDescent="0.25">
      <c r="A92" t="s">
        <v>8294</v>
      </c>
    </row>
    <row r="93" spans="1:5" hidden="1" x14ac:dyDescent="0.25">
      <c r="A93" t="s">
        <v>8224</v>
      </c>
    </row>
    <row r="94" spans="1:5" hidden="1" x14ac:dyDescent="0.25">
      <c r="A94" t="s">
        <v>8298</v>
      </c>
    </row>
    <row r="95" spans="1:5" hidden="1" x14ac:dyDescent="0.25">
      <c r="A95" t="s">
        <v>1</v>
      </c>
    </row>
    <row r="96" spans="1:5" x14ac:dyDescent="0.25">
      <c r="A96" t="s">
        <v>8299</v>
      </c>
      <c r="E96" t="str">
        <f>A96&amp;","&amp;A97&amp;","&amp;A98&amp;","&amp;A99&amp;","&amp;A100&amp;","&amp;A101&amp;","&amp;A102&amp;","&amp;A103&amp;","&amp;A104</f>
        <v>[SHELLOS,6],FormName = Shapinch,Types = DRAGON,BUG,BaseStats = 35,60,45,64,60,45,EVs = SPEED,1,Abilities = GOOEY,COMPOUNDEYES,HiddenAbilities = SKILLLINK,Moves = 1,FIRSTIMPRESSION,1,TWISTER,5,MIMIC,9,POWDER,13,DRAGONMAGIC,16,BREAKINGSWIPE,16,DRAGONBREATH,20,POWDER,24,PINMISSILE,28,GLARE,33,DRAGONCLAW,33,DRACOSURGE,36,DRAGONFLYCHARGE,36,BUGBUZZ,40,GOLDENBULLET,44,STICKYWEB,49,DRACOMETEOR,#-------------------------------</v>
      </c>
    </row>
    <row r="97" spans="1:5" hidden="1" x14ac:dyDescent="0.25">
      <c r="A97" t="s">
        <v>8226</v>
      </c>
    </row>
    <row r="98" spans="1:5" hidden="1" x14ac:dyDescent="0.25">
      <c r="A98" t="s">
        <v>8300</v>
      </c>
    </row>
    <row r="99" spans="1:5" hidden="1" x14ac:dyDescent="0.25">
      <c r="A99" t="s">
        <v>8301</v>
      </c>
    </row>
    <row r="100" spans="1:5" hidden="1" x14ac:dyDescent="0.25">
      <c r="A100" t="s">
        <v>119</v>
      </c>
    </row>
    <row r="101" spans="1:5" hidden="1" x14ac:dyDescent="0.25">
      <c r="A101" t="s">
        <v>8302</v>
      </c>
    </row>
    <row r="102" spans="1:5" hidden="1" x14ac:dyDescent="0.25">
      <c r="A102" t="s">
        <v>2140</v>
      </c>
    </row>
    <row r="103" spans="1:5" hidden="1" x14ac:dyDescent="0.25">
      <c r="A103" t="s">
        <v>8303</v>
      </c>
    </row>
    <row r="104" spans="1:5" hidden="1" x14ac:dyDescent="0.25">
      <c r="A104" t="s">
        <v>1</v>
      </c>
    </row>
    <row r="105" spans="1:5" x14ac:dyDescent="0.25">
      <c r="A105" t="s">
        <v>8304</v>
      </c>
      <c r="E105" t="str">
        <f>A105&amp;","&amp;A106&amp;","&amp;A107&amp;","&amp;A108&amp;","&amp;A109&amp;","&amp;A110&amp;","&amp;A111&amp;","&amp;A112&amp;","&amp;A113</f>
        <v>[GASTRODON,6],FormName = Gastrogon,Types = DRAGON,BUG,BaseStats = 57,100,55,116,100,57,EVs = SPEED,2,Abilities = GOOEY,COMPOUNDEYES,HiddenAbilities = SKILLLINK,Moves = 0,SCALESHOT,1,SCALESHOT,1,FIRSTIMPRESSION,1,TWISTER,5,MIMIC,9,POWDER,13,DRAGONMAGIC,16,BREAKINGSWIPE,16,DRAGONBREATH,20,POWDER,24,PINMISSILE,28,GLARE,35,DRAGONCLAW,35,DRACOSURGE,38,DRAGONFLYCHARGE,38,BUGBUZZ,42,GOLDENBULLET,46,STICKYWEB,50,DRACOMETEOR,#-------------------------------</v>
      </c>
    </row>
    <row r="106" spans="1:5" hidden="1" x14ac:dyDescent="0.25">
      <c r="A106" t="s">
        <v>8227</v>
      </c>
    </row>
    <row r="107" spans="1:5" hidden="1" x14ac:dyDescent="0.25">
      <c r="A107" t="s">
        <v>8300</v>
      </c>
    </row>
    <row r="108" spans="1:5" hidden="1" x14ac:dyDescent="0.25">
      <c r="A108" t="s">
        <v>8305</v>
      </c>
    </row>
    <row r="109" spans="1:5" hidden="1" x14ac:dyDescent="0.25">
      <c r="A109" t="s">
        <v>136</v>
      </c>
    </row>
    <row r="110" spans="1:5" hidden="1" x14ac:dyDescent="0.25">
      <c r="A110" t="s">
        <v>8302</v>
      </c>
    </row>
    <row r="111" spans="1:5" hidden="1" x14ac:dyDescent="0.25">
      <c r="A111" t="s">
        <v>2140</v>
      </c>
    </row>
    <row r="112" spans="1:5" hidden="1" x14ac:dyDescent="0.25">
      <c r="A112" t="s">
        <v>8306</v>
      </c>
    </row>
    <row r="113" spans="1:5" hidden="1" x14ac:dyDescent="0.25">
      <c r="A113" t="s">
        <v>1</v>
      </c>
    </row>
    <row r="114" spans="1:5" x14ac:dyDescent="0.25">
      <c r="A114" t="s">
        <v>8307</v>
      </c>
      <c r="E114" t="str">
        <f>A114&amp;","&amp;A115&amp;","&amp;A116&amp;","&amp;A117&amp;","&amp;A118&amp;","&amp;A119&amp;","&amp;A120&amp;","&amp;A121&amp;","&amp;A122</f>
        <v>[SHELLOS,7],FormName = Shible,Types = DRAGON,GROUND,BaseStats = 64,75,59,57,40,40,EVs = ATTACK,1,Abilities = GOOEY,SANDRUSH,HiddenAbilities = SANDSTREAM,Moves = 1,SANDTOMB,1,DRAGONFURY,5,MIMIC,9,SANDSTORM,13,QUICKSAND,16,DRAGONGNAW,20,DRAGONBLOOD,24,HIGHHORSEPOWER,28,GLARE,33,WYVERNSLASH,36,WILDROOTS,40,GUNKSHOT,44,CATAPULT,49,DRACONICCRASH,#-------------------------------</v>
      </c>
    </row>
    <row r="115" spans="1:5" hidden="1" x14ac:dyDescent="0.25">
      <c r="A115" t="s">
        <v>8228</v>
      </c>
    </row>
    <row r="116" spans="1:5" hidden="1" x14ac:dyDescent="0.25">
      <c r="A116" t="s">
        <v>8308</v>
      </c>
    </row>
    <row r="117" spans="1:5" hidden="1" x14ac:dyDescent="0.25">
      <c r="A117" t="s">
        <v>8309</v>
      </c>
    </row>
    <row r="118" spans="1:5" hidden="1" x14ac:dyDescent="0.25">
      <c r="A118" t="s">
        <v>145</v>
      </c>
    </row>
    <row r="119" spans="1:5" hidden="1" x14ac:dyDescent="0.25">
      <c r="A119" t="s">
        <v>8310</v>
      </c>
    </row>
    <row r="120" spans="1:5" hidden="1" x14ac:dyDescent="0.25">
      <c r="A120" t="s">
        <v>480</v>
      </c>
    </row>
    <row r="121" spans="1:5" hidden="1" x14ac:dyDescent="0.25">
      <c r="A121" t="s">
        <v>8311</v>
      </c>
    </row>
    <row r="122" spans="1:5" hidden="1" x14ac:dyDescent="0.25">
      <c r="A122" t="s">
        <v>1</v>
      </c>
    </row>
    <row r="123" spans="1:5" x14ac:dyDescent="0.25">
      <c r="A123" t="s">
        <v>8312</v>
      </c>
      <c r="E123" t="str">
        <f>A123&amp;","&amp;A124&amp;","&amp;A125&amp;","&amp;A126&amp;","&amp;A127&amp;","&amp;A128&amp;","&amp;A129&amp;","&amp;A130&amp;","&amp;A131</f>
        <v>[GASTRODON,7],FormName = Gastrochomp,Types = DRAGON,GROUND,BaseStats = 95,110,88,85,50,57,EVs = ATTACK,2,Abilities = GOOEY,SANDRUSH,HiddenAbilities = SANDSTREAM,Moves = 0,SHOREUP,1,SHOREUP,1,SANDTOMB,1,DRAGONFURY,5,MIMIC,9,SANDSTORM,13,QUICKSAND,16,DRAGONGNAW,20,DRAGONBLOOD,24,HIGHHORSEPOWER,28,GLARE,35,WYVERNSLASH,38,WILDROOTS,42,GUNKSHOT,46,CATAPULT,50,DRACONICCRASH,#-------------------------------</v>
      </c>
    </row>
    <row r="124" spans="1:5" hidden="1" x14ac:dyDescent="0.25">
      <c r="A124" t="s">
        <v>8230</v>
      </c>
    </row>
    <row r="125" spans="1:5" hidden="1" x14ac:dyDescent="0.25">
      <c r="A125" t="s">
        <v>8308</v>
      </c>
    </row>
    <row r="126" spans="1:5" hidden="1" x14ac:dyDescent="0.25">
      <c r="A126" t="s">
        <v>8313</v>
      </c>
    </row>
    <row r="127" spans="1:5" hidden="1" x14ac:dyDescent="0.25">
      <c r="A127" t="s">
        <v>164</v>
      </c>
    </row>
    <row r="128" spans="1:5" hidden="1" x14ac:dyDescent="0.25">
      <c r="A128" t="s">
        <v>8310</v>
      </c>
    </row>
    <row r="129" spans="1:5" hidden="1" x14ac:dyDescent="0.25">
      <c r="A129" t="s">
        <v>480</v>
      </c>
    </row>
    <row r="130" spans="1:5" hidden="1" x14ac:dyDescent="0.25">
      <c r="A130" t="s">
        <v>8314</v>
      </c>
    </row>
    <row r="131" spans="1:5" hidden="1" x14ac:dyDescent="0.25">
      <c r="A131" t="s">
        <v>1</v>
      </c>
    </row>
    <row r="132" spans="1:5" x14ac:dyDescent="0.25">
      <c r="A132" t="s">
        <v>8315</v>
      </c>
      <c r="E132" t="str">
        <f>A132&amp;","&amp;A133&amp;","&amp;A134&amp;","&amp;A135&amp;","&amp;A136&amp;","&amp;A137&amp;","&amp;A138&amp;","&amp;A139&amp;","&amp;A140</f>
        <v>[SHELLOS,8],FormName = Shapplin,Types = DRAGON,GRASS,BaseStats = 64,62,69,40,30,70,EVs = SPECIAL_DEFENSE,1,Abilities = GOOEY,IMMUNITY,HiddenAbilities = RIPEN,Moves = 1,LEAFAGE,1,DRAGONFURY,5,MIMIC,9,POISONPOWDER,13,LEECHSEED,16,DRAGONGNAW,20,FLOWERSHIELD,24,FLYTRAP,28,GLARE,35,DRAGONCLAW,38,HORNLEECH,42,SEEDBOMB,46,STRENGTHSAP,50,DRACONICCRASH,TutorMoves = ALLERGY,ANCIENTGLARE,AROMATHERAPY,ATTRACT,BULLETSEED,CHARM,CRUNCH,DRACARYS,DRACOMETEOR,DRAGONBLOOD,DRAGONBREATH,DRAGONDANCE,DRAGONMAGIC,DUALWINGBEAT,EARTHPOWER,EARTHQUAKE,ENERGYBALL,FLUTTER,FURYCUTTER,GASTROACID,GIGADRAIN,GRASSYGLIDE,HEALBELL,HIDDENPOWER,HYPERVOICE,IRONHEAD,KNOCKOFF,LEECHLIFE,MAGICALLEAF,MUDSHACKLES,MUDSLIDE,NASTYPLOT,NECTARTAP,OUTRAGE,PLAYROUGH,REST,RETURN,ROUND,SAFEGUARD,SCALESHOT,SIGNALBEAM,SLEEPTALK,SOLARBEAM,SPIKES,STEALTHROCK,STEELROLLER,STONEEDGE,SUBSTITUTE,SUNNYDAY,SYNTHESIS,TERRAINPULSE,TOXIC,UTURN,WISH,WORKUP,ZENHEADBUTT</v>
      </c>
    </row>
    <row r="133" spans="1:5" hidden="1" x14ac:dyDescent="0.25">
      <c r="A133" t="s">
        <v>8231</v>
      </c>
    </row>
    <row r="134" spans="1:5" hidden="1" x14ac:dyDescent="0.25">
      <c r="A134" t="s">
        <v>8316</v>
      </c>
    </row>
    <row r="135" spans="1:5" hidden="1" x14ac:dyDescent="0.25">
      <c r="A135" t="s">
        <v>8317</v>
      </c>
    </row>
    <row r="136" spans="1:5" hidden="1" x14ac:dyDescent="0.25">
      <c r="A136" t="s">
        <v>9</v>
      </c>
    </row>
    <row r="137" spans="1:5" hidden="1" x14ac:dyDescent="0.25">
      <c r="A137" t="s">
        <v>8318</v>
      </c>
    </row>
    <row r="138" spans="1:5" hidden="1" x14ac:dyDescent="0.25">
      <c r="A138" t="s">
        <v>8232</v>
      </c>
    </row>
    <row r="139" spans="1:5" hidden="1" x14ac:dyDescent="0.25">
      <c r="A139" t="s">
        <v>8319</v>
      </c>
    </row>
    <row r="140" spans="1:5" hidden="1" x14ac:dyDescent="0.25">
      <c r="A140" t="s">
        <v>8320</v>
      </c>
    </row>
    <row r="141" spans="1:5" hidden="1" x14ac:dyDescent="0.25">
      <c r="A141" t="s">
        <v>8321</v>
      </c>
    </row>
    <row r="142" spans="1:5" hidden="1" x14ac:dyDescent="0.25">
      <c r="A142" t="s">
        <v>1</v>
      </c>
    </row>
    <row r="143" spans="1:5" x14ac:dyDescent="0.25">
      <c r="A143" t="s">
        <v>8322</v>
      </c>
      <c r="E143" t="str">
        <f>A143&amp;","&amp;A144&amp;","&amp;A145&amp;","&amp;A146&amp;","&amp;A147&amp;","&amp;A148&amp;","&amp;A149&amp;","&amp;A150&amp;","&amp;A151</f>
        <v>[GASTRODON,8],FormName = Gastrapple,Types = DRAGON,GRASS,BaseStats = 90,85,105,50,45,110,EVs = DEFENSE,1,SPECIAL_DEFENSE,1,Abilities = GOOEY,IMMUNITY,HiddenAbilities = RIPEN,Moves = 0,GRAVAPPLE,1,GRAVAPPLE,1,LEAFAGE,1,DRAGONFURY,5,MIMIC,9,POISONPOWDER,13,LEECHSEED,16,DRAGONGNAW,20,FLOWERSHIELD,24,FLYTRAP,28,GLARE,35,DRAGONCLAW,38,HORNLEECH,42,SEEDBOMB,46,STRENGTHSAP,50,DRACONICCRASH,TutorMoves = ALLERGY,ANCIENTGLARE,AROMATHERAPY,ATTRACT,BULLETSEED,CHARM,CRUNCH,DRACARYS,DRACOMETEOR,DRAGONBLOOD,DRAGONBREATH,DRAGONDANCE,DRAGONMAGIC,DUALWINGBEAT,EARTHPOWER,EARTHQUAKE,ENERGYBALL,FLUTTER,FURYCUTTER,GASTROACID,GIGADRAIN,GRASSYGLIDE,HEALBELL,HIDDENPOWER,HYPERVOICE,IRONHEAD,KNOCKOFF,LEECHLIFE,MAGICALLEAF,MUDSHACKLES,MUDSLIDE,NASTYPLOT,NECTARTAP,OUTRAGE,PLAYROUGH,REST,RETURN,ROUND,SAFEGUARD,SCALESHOT,SIGNALBEAM,SLEEPTALK,SOLARBEAM,SPIKES,STEALTHROCK,STEELROLLER,STONEEDGE,SUBSTITUTE,SUNNYDAY,SYNTHESIS,TERRAINPULSE,TOXIC,UTURN,WISH,WORKUP,ZENHEADBUTT</v>
      </c>
    </row>
    <row r="144" spans="1:5" hidden="1" x14ac:dyDescent="0.25">
      <c r="A144" t="s">
        <v>8233</v>
      </c>
    </row>
    <row r="145" spans="1:5" hidden="1" x14ac:dyDescent="0.25">
      <c r="A145" t="s">
        <v>8316</v>
      </c>
    </row>
    <row r="146" spans="1:5" hidden="1" x14ac:dyDescent="0.25">
      <c r="A146" t="s">
        <v>8323</v>
      </c>
    </row>
    <row r="147" spans="1:5" hidden="1" x14ac:dyDescent="0.25">
      <c r="A147" t="s">
        <v>1470</v>
      </c>
    </row>
    <row r="148" spans="1:5" hidden="1" x14ac:dyDescent="0.25">
      <c r="A148" t="s">
        <v>8318</v>
      </c>
    </row>
    <row r="149" spans="1:5" hidden="1" x14ac:dyDescent="0.25">
      <c r="A149" t="s">
        <v>8232</v>
      </c>
    </row>
    <row r="150" spans="1:5" hidden="1" x14ac:dyDescent="0.25">
      <c r="A150" t="s">
        <v>8324</v>
      </c>
    </row>
    <row r="151" spans="1:5" hidden="1" x14ac:dyDescent="0.25">
      <c r="A151" t="s">
        <v>8320</v>
      </c>
    </row>
    <row r="152" spans="1:5" hidden="1" x14ac:dyDescent="0.25">
      <c r="A152" t="s">
        <v>1</v>
      </c>
    </row>
    <row r="153" spans="1:5" x14ac:dyDescent="0.25">
      <c r="A153" t="s">
        <v>8325</v>
      </c>
      <c r="E153" t="str">
        <f>A153&amp;","&amp;A154&amp;","&amp;A155&amp;","&amp;A156&amp;","&amp;A157&amp;","&amp;A158&amp;","&amp;A159&amp;","&amp;A160&amp;","&amp;A161</f>
        <v>[SHELLOS,9],FormName = Sheepy,Types = DRAGON,GHOST,BaseStats = 64,30,50,70,76,45,EVs = SPECIAL_ATTACK,1,Abilities = GOOEY,PERISHBODY,HiddenAbilities = SPEEDBOOST,Moves = 1,GOOSEBUMP,1,TWISTER,5,MIMIC,9,TRICKORTREAT,13,PROTECT,16,DRAGONBREATH,20,DRAGONMAGIC,24,HEX,28,GLARE,33,DRAGONGALE,36,SHADOWRAY,40,STREAMRUSH,44,MACABREDANCE,49,DRACARYS,#-------------------------------</v>
      </c>
    </row>
    <row r="154" spans="1:5" hidden="1" x14ac:dyDescent="0.25">
      <c r="A154" t="s">
        <v>8234</v>
      </c>
    </row>
    <row r="155" spans="1:5" hidden="1" x14ac:dyDescent="0.25">
      <c r="A155" t="s">
        <v>8326</v>
      </c>
    </row>
    <row r="156" spans="1:5" hidden="1" x14ac:dyDescent="0.25">
      <c r="A156" t="s">
        <v>8327</v>
      </c>
    </row>
    <row r="157" spans="1:5" hidden="1" x14ac:dyDescent="0.25">
      <c r="A157" t="s">
        <v>45</v>
      </c>
    </row>
    <row r="158" spans="1:5" hidden="1" x14ac:dyDescent="0.25">
      <c r="A158" t="s">
        <v>8328</v>
      </c>
    </row>
    <row r="159" spans="1:5" hidden="1" x14ac:dyDescent="0.25">
      <c r="A159" t="s">
        <v>1685</v>
      </c>
    </row>
    <row r="160" spans="1:5" hidden="1" x14ac:dyDescent="0.25">
      <c r="A160" t="s">
        <v>8329</v>
      </c>
    </row>
    <row r="161" spans="1:5" hidden="1" x14ac:dyDescent="0.25">
      <c r="A161" t="s">
        <v>1</v>
      </c>
    </row>
    <row r="162" spans="1:5" x14ac:dyDescent="0.25">
      <c r="A162" t="s">
        <v>8330</v>
      </c>
      <c r="E162" t="str">
        <f>A162&amp;","&amp;A163&amp;","&amp;A164&amp;","&amp;A165&amp;","&amp;A166&amp;","&amp;A167&amp;","&amp;A168&amp;","&amp;A169&amp;","&amp;A170</f>
        <v>[GASTRODON,9],FormName = Gastrapult,Types = DRAGON,GHOST,BaseStats = 90,55,60,110,115,55,EVs = SPECIAL_ATTACK,1,SPEED,1,Abilities = GOOEY,PERISHBODY,HiddenAbilities = SPEEDBOOST,Moves = 0,DESTINYBOND,1,DESTINYBOND,1,GOOSEBUMP,1,TWISTER,5,MIMIC,9,TRICKORTREAT,13,PROTECT,16,DRAGONBREATH,20,DRAGONMAGIC,24,HEX,28,GLARE,33,DRAGONGALE,36,SHADOWRAY,40,STREAMRUSH,44,MACABREDANCE,49,DRACARYS,#-------------------------------</v>
      </c>
    </row>
    <row r="163" spans="1:5" hidden="1" x14ac:dyDescent="0.25">
      <c r="A163" t="s">
        <v>8236</v>
      </c>
    </row>
    <row r="164" spans="1:5" hidden="1" x14ac:dyDescent="0.25">
      <c r="A164" t="s">
        <v>8326</v>
      </c>
    </row>
    <row r="165" spans="1:5" hidden="1" x14ac:dyDescent="0.25">
      <c r="A165" t="s">
        <v>8331</v>
      </c>
    </row>
    <row r="166" spans="1:5" hidden="1" x14ac:dyDescent="0.25">
      <c r="A166" t="s">
        <v>333</v>
      </c>
    </row>
    <row r="167" spans="1:5" hidden="1" x14ac:dyDescent="0.25">
      <c r="A167" t="s">
        <v>8328</v>
      </c>
    </row>
    <row r="168" spans="1:5" hidden="1" x14ac:dyDescent="0.25">
      <c r="A168" t="s">
        <v>1685</v>
      </c>
    </row>
    <row r="169" spans="1:5" hidden="1" x14ac:dyDescent="0.25">
      <c r="A169" t="s">
        <v>8332</v>
      </c>
    </row>
    <row r="170" spans="1:5" hidden="1" x14ac:dyDescent="0.25">
      <c r="A170" t="s">
        <v>1</v>
      </c>
    </row>
    <row r="171" spans="1:5" x14ac:dyDescent="0.25">
      <c r="A171" t="s">
        <v>8333</v>
      </c>
      <c r="E171" t="str">
        <f>A171&amp;","&amp;A172&amp;","&amp;A173&amp;","&amp;A174&amp;","&amp;A175&amp;","&amp;A176&amp;","&amp;A177&amp;","&amp;A178&amp;","&amp;A179</f>
        <v>[SHELLOS,10],FormName = Shrelp,Types = DRAGON,POISON,BaseStats = 45,60,55,60,45,60,EVs = SPEED,1,Abilities = GOOEY,CHAOTIC,HiddenAbilities = CONTAGIOUS,Moves = 1,POISONSTING,1,DRAGONFURY,5,MIMIC,9,FAKEOUT,13,TOXICTHREAD,16,BREAKINGSWIPE,20,TOXICSPIKES,24,SPOIL,28,CORROSIVEGAS,33,DRACOSHRED,36,POISONJAB,40,FALSESURRENDER,44,BANEFULBUNKER,49,OUTRAGE,#-------------------------------</v>
      </c>
    </row>
    <row r="172" spans="1:5" hidden="1" x14ac:dyDescent="0.25">
      <c r="A172" t="s">
        <v>8237</v>
      </c>
    </row>
    <row r="173" spans="1:5" hidden="1" x14ac:dyDescent="0.25">
      <c r="A173" t="s">
        <v>8334</v>
      </c>
    </row>
    <row r="174" spans="1:5" hidden="1" x14ac:dyDescent="0.25">
      <c r="A174" t="s">
        <v>8335</v>
      </c>
    </row>
    <row r="175" spans="1:5" hidden="1" x14ac:dyDescent="0.25">
      <c r="A175" t="s">
        <v>119</v>
      </c>
    </row>
    <row r="176" spans="1:5" hidden="1" x14ac:dyDescent="0.25">
      <c r="A176" t="s">
        <v>8336</v>
      </c>
    </row>
    <row r="177" spans="1:5" hidden="1" x14ac:dyDescent="0.25">
      <c r="A177" t="s">
        <v>8238</v>
      </c>
    </row>
    <row r="178" spans="1:5" hidden="1" x14ac:dyDescent="0.25">
      <c r="A178" t="s">
        <v>8337</v>
      </c>
    </row>
    <row r="179" spans="1:5" hidden="1" x14ac:dyDescent="0.25">
      <c r="A179" t="s">
        <v>1</v>
      </c>
    </row>
    <row r="180" spans="1:5" x14ac:dyDescent="0.25">
      <c r="A180" t="s">
        <v>8338</v>
      </c>
      <c r="E180" t="str">
        <f>A180&amp;","&amp;A181&amp;","&amp;A182&amp;","&amp;A183&amp;","&amp;A184&amp;","&amp;A185&amp;","&amp;A186&amp;","&amp;A187&amp;","&amp;A188</f>
        <v>[GASTRODON,10],FormName = Gastralge,Types = DRAGON,POISON,BaseStats = 65,110,90,60,60,90,EVs = ATTACK,2,Abilities = GOOEY,CHAOTIC,HiddenAbilities = CONTAGIOUS,Moves = 0,COIL,1,COIL,1,POISONSTING,1,DRAGONFURY,5,MIMIC,9,FAKEOUT,13,TOXICTHREAD,16,BREAKINGSWIPE,20,TOXICSPIKES,24,SPOIL,28,CORROSIVEGAS,33,DRACOSHRED,36,POISONJAB,40,FALSESURRENDER,44,BANEFULBUNKER,49,OUTRAGE,#-------------------------------</v>
      </c>
    </row>
    <row r="181" spans="1:5" hidden="1" x14ac:dyDescent="0.25">
      <c r="A181" t="s">
        <v>8239</v>
      </c>
    </row>
    <row r="182" spans="1:5" hidden="1" x14ac:dyDescent="0.25">
      <c r="A182" t="s">
        <v>8334</v>
      </c>
    </row>
    <row r="183" spans="1:5" hidden="1" x14ac:dyDescent="0.25">
      <c r="A183" t="s">
        <v>8339</v>
      </c>
    </row>
    <row r="184" spans="1:5" hidden="1" x14ac:dyDescent="0.25">
      <c r="A184" t="s">
        <v>164</v>
      </c>
    </row>
    <row r="185" spans="1:5" hidden="1" x14ac:dyDescent="0.25">
      <c r="A185" t="s">
        <v>8336</v>
      </c>
    </row>
    <row r="186" spans="1:5" hidden="1" x14ac:dyDescent="0.25">
      <c r="A186" t="s">
        <v>8238</v>
      </c>
    </row>
    <row r="187" spans="1:5" hidden="1" x14ac:dyDescent="0.25">
      <c r="A187" t="s">
        <v>8340</v>
      </c>
    </row>
    <row r="188" spans="1:5" hidden="1" x14ac:dyDescent="0.25">
      <c r="A188" t="s">
        <v>1</v>
      </c>
    </row>
    <row r="189" spans="1:5" x14ac:dyDescent="0.25">
      <c r="A189" t="s">
        <v>8341</v>
      </c>
      <c r="E189" t="str">
        <f>A189&amp;","&amp;A190&amp;","&amp;A191&amp;","&amp;A192&amp;","&amp;A193&amp;","&amp;A194&amp;","&amp;A195&amp;","&amp;A196&amp;","&amp;A197</f>
        <v>[SHELLOS,11],FormName = Shyrunt,Types = DRAGON,ROCK,BaseStats = 60,50,86,40,46,53,EVs = DEFENSE,1,Abilities = GOOEY,ROUGHSKIN,HiddenAbilities = UNBREAKABLE,Moves = 1,ROCKTHROW,1,DRAGONFURY,5,MIMIC,9,HARDEN,13,SPIKYSHIELD,16,DRAGONGNAW,20,STEALTHROCK,24,BOULDERHURL,28,GLARE,33,DRACOSHRED,36,ROCKSLIDE,40,SHIELDBASH,44,IRONDEFENSE,49,DRAGONHAMMER,#-------------------------------</v>
      </c>
    </row>
    <row r="190" spans="1:5" hidden="1" x14ac:dyDescent="0.25">
      <c r="A190" t="s">
        <v>8240</v>
      </c>
    </row>
    <row r="191" spans="1:5" hidden="1" x14ac:dyDescent="0.25">
      <c r="A191" t="s">
        <v>8342</v>
      </c>
    </row>
    <row r="192" spans="1:5" hidden="1" x14ac:dyDescent="0.25">
      <c r="A192" t="s">
        <v>8343</v>
      </c>
    </row>
    <row r="193" spans="1:5" hidden="1" x14ac:dyDescent="0.25">
      <c r="A193" t="s">
        <v>203</v>
      </c>
    </row>
    <row r="194" spans="1:5" hidden="1" x14ac:dyDescent="0.25">
      <c r="A194" t="s">
        <v>8344</v>
      </c>
    </row>
    <row r="195" spans="1:5" hidden="1" x14ac:dyDescent="0.25">
      <c r="A195" t="s">
        <v>8241</v>
      </c>
    </row>
    <row r="196" spans="1:5" hidden="1" x14ac:dyDescent="0.25">
      <c r="A196" t="s">
        <v>8345</v>
      </c>
    </row>
    <row r="197" spans="1:5" hidden="1" x14ac:dyDescent="0.25">
      <c r="A197" t="s">
        <v>1</v>
      </c>
    </row>
    <row r="198" spans="1:5" x14ac:dyDescent="0.25">
      <c r="A198" t="s">
        <v>8346</v>
      </c>
      <c r="E198" t="str">
        <f>A198&amp;","&amp;A199&amp;","&amp;A200&amp;","&amp;A201&amp;","&amp;A202&amp;","&amp;A203&amp;","&amp;A204&amp;","&amp;A205&amp;","&amp;A206</f>
        <v>[GASTRODON,11],FormName = Gastrantrum,Types = DRAGON,ROCK,BaseStats = 85,80,130,50,55,85,EVs = DEFENSE,2,Abilities = GOOEY,ROUGHSKIN,HiddenAbilities = UNBREAKABLE,Moves = 0,GEOMANCY,1,GEOMANCY,1,ROCKTHROW,1,DRAGONFURY,5,MIMIC,9,HARDEN,13,SPIKYSHIELD,16,DRAGONGNAW,20,STEALTHROCK,24,BOULDERHURL,28,GLARE,35,DRACOSHRED,38,ROCKSLIDE,42,SHIELDBASH,46,IRONDEFENSE,50,DRAGONHAMMER,#-------------------------------</v>
      </c>
    </row>
    <row r="199" spans="1:5" hidden="1" x14ac:dyDescent="0.25">
      <c r="A199" t="s">
        <v>8242</v>
      </c>
    </row>
    <row r="200" spans="1:5" hidden="1" x14ac:dyDescent="0.25">
      <c r="A200" t="s">
        <v>8342</v>
      </c>
    </row>
    <row r="201" spans="1:5" hidden="1" x14ac:dyDescent="0.25">
      <c r="A201" t="s">
        <v>8347</v>
      </c>
    </row>
    <row r="202" spans="1:5" hidden="1" x14ac:dyDescent="0.25">
      <c r="A202" t="s">
        <v>218</v>
      </c>
    </row>
    <row r="203" spans="1:5" hidden="1" x14ac:dyDescent="0.25">
      <c r="A203" t="s">
        <v>8344</v>
      </c>
    </row>
    <row r="204" spans="1:5" hidden="1" x14ac:dyDescent="0.25">
      <c r="A204" t="s">
        <v>8241</v>
      </c>
    </row>
    <row r="205" spans="1:5" hidden="1" x14ac:dyDescent="0.25">
      <c r="A205" t="s">
        <v>8348</v>
      </c>
    </row>
    <row r="206" spans="1:5" hidden="1" x14ac:dyDescent="0.25">
      <c r="A206" t="s">
        <v>1</v>
      </c>
    </row>
    <row r="207" spans="1:5" x14ac:dyDescent="0.25">
      <c r="A207" t="s">
        <v>8349</v>
      </c>
      <c r="E207" t="str">
        <f>A207&amp;","&amp;A208&amp;","&amp;A209&amp;","&amp;A210&amp;","&amp;A211&amp;","&amp;A212&amp;","&amp;A213&amp;","&amp;A214&amp;","&amp;A215</f>
        <v>[BASCULIN,1],FormName = Dragonfish,Types = DRAGON,WATER,Abilities = STRONGJAW,INNERFOCUS,HiddenAbilities = ADAPTABILITY,Moves = 1,WATERGUN,1,LEER,4,TACKLE,8,DRAGONFURY,12,AQUAJET,16,SNAPTRAP,20,SCARYFACE,24,DRAGONGNAW,28,DRAGONDANCE,32,FLAIL,36,PSYCHICFANGS,40,CRUNCH,44,NORETREAT,48,IRONHEAD,52,OUTRAGE,56,FISHIOUSREND,EggMoves = WATERPRESSURE,ICEFANG,DRAGONGNAW,FIREFANG,THUNDERFANG,CASCADE,NECROPHAGY,FOULPLAY,BEATUP,SCORESETTLER,NIGHTSLASH,AGILITY,WildItemUncommon = DEEPSEASCALE,Pokedex = Even Basculin, which devours everything it can with its huge jaws, is nothing more than food to organisms stronger than itself.</v>
      </c>
    </row>
    <row r="208" spans="1:5" hidden="1" x14ac:dyDescent="0.25">
      <c r="A208" t="s">
        <v>8243</v>
      </c>
    </row>
    <row r="209" spans="1:5" hidden="1" x14ac:dyDescent="0.25">
      <c r="A209" t="s">
        <v>8257</v>
      </c>
    </row>
    <row r="210" spans="1:5" hidden="1" x14ac:dyDescent="0.25">
      <c r="A210" t="s">
        <v>2663</v>
      </c>
    </row>
    <row r="211" spans="1:5" hidden="1" x14ac:dyDescent="0.25">
      <c r="A211" t="s">
        <v>1137</v>
      </c>
    </row>
    <row r="212" spans="1:5" hidden="1" x14ac:dyDescent="0.25">
      <c r="A212" t="s">
        <v>8350</v>
      </c>
    </row>
    <row r="213" spans="1:5" hidden="1" x14ac:dyDescent="0.25">
      <c r="A213" t="s">
        <v>2666</v>
      </c>
    </row>
    <row r="214" spans="1:5" hidden="1" x14ac:dyDescent="0.25">
      <c r="A214" t="s">
        <v>2682</v>
      </c>
    </row>
    <row r="215" spans="1:5" hidden="1" x14ac:dyDescent="0.25">
      <c r="A215" t="s">
        <v>8351</v>
      </c>
    </row>
    <row r="216" spans="1:5" hidden="1" x14ac:dyDescent="0.25">
      <c r="A216" t="s">
        <v>1</v>
      </c>
    </row>
    <row r="217" spans="1:5" x14ac:dyDescent="0.25">
      <c r="A217" t="s">
        <v>8352</v>
      </c>
      <c r="E217" t="str">
        <f>A217&amp;","&amp;A218&amp;","&amp;A219&amp;","&amp;A220&amp;","&amp;A221&amp;","&amp;A222&amp;","&amp;A223&amp;","&amp;A224&amp;","&amp;A225</f>
        <v>[CHERRIM,1],FormName = Hailing Form,Color = Blue,Pokedex = After harnessing the power of hail, Cherrim takes this form. It's full of energy while it's like this, and its liveliness will go on until the hail stops.,#-------------------------------,[ESPURR,1],FormName = Arsonist,Types = PSYCHIC,FIRE,BaseStats = 62,38,54,68,53,77</v>
      </c>
    </row>
    <row r="218" spans="1:5" hidden="1" x14ac:dyDescent="0.25">
      <c r="A218" t="s">
        <v>8244</v>
      </c>
    </row>
    <row r="219" spans="1:5" hidden="1" x14ac:dyDescent="0.25">
      <c r="A219" t="s">
        <v>53</v>
      </c>
    </row>
    <row r="220" spans="1:5" hidden="1" x14ac:dyDescent="0.25">
      <c r="A220" t="s">
        <v>8353</v>
      </c>
    </row>
    <row r="221" spans="1:5" hidden="1" x14ac:dyDescent="0.25">
      <c r="A221" t="s">
        <v>1</v>
      </c>
    </row>
    <row r="222" spans="1:5" x14ac:dyDescent="0.25">
      <c r="A222" t="s">
        <v>8354</v>
      </c>
      <c r="E222" t="str">
        <f>A222&amp;","&amp;A223&amp;","&amp;A224&amp;","&amp;A225&amp;","&amp;A226&amp;","&amp;A227&amp;","&amp;A228&amp;","&amp;A229&amp;","&amp;A230</f>
        <v>[ESPURR,1],FormName = Arsonist,Types = PSYCHIC,FIRE,BaseStats = 62,38,54,68,53,77,Abilities = NAIVETY,TELEPATHY,HiddenAbilities = ARSONIST,Moves = 1,SIZZLE,1,LEER,6,EMBER,8,CONFUSION,11,COVET,14,QUICKSPELL,16,WILLOWISP,19,FIRESPIN,22,BURNINGJEALOUSY,27,PSYSHOCK,32,EERIESPELL,36,PYROKINESIS,35,NASTYPLOT,40,EXTRASENSORY,43,FIERYDANCE,45,STOREDPOWER,48,FUTURESIGHT,53,BURNUP,EggMoves = PSYCHIC,INCINERATE,OVERHEAT,HEATWAVE,ANCIENTFIRE,PSYCHIC,CHECKMATE,Color = White</v>
      </c>
    </row>
    <row r="223" spans="1:5" hidden="1" x14ac:dyDescent="0.25">
      <c r="A223" t="s">
        <v>8245</v>
      </c>
    </row>
    <row r="224" spans="1:5" hidden="1" x14ac:dyDescent="0.25">
      <c r="A224" t="s">
        <v>8355</v>
      </c>
    </row>
    <row r="225" spans="1:5" hidden="1" x14ac:dyDescent="0.25">
      <c r="A225" t="s">
        <v>8356</v>
      </c>
    </row>
    <row r="226" spans="1:5" hidden="1" x14ac:dyDescent="0.25">
      <c r="A226" t="s">
        <v>8357</v>
      </c>
    </row>
    <row r="227" spans="1:5" hidden="1" x14ac:dyDescent="0.25">
      <c r="A227" t="s">
        <v>8246</v>
      </c>
    </row>
    <row r="228" spans="1:5" hidden="1" x14ac:dyDescent="0.25">
      <c r="A228" t="s">
        <v>8358</v>
      </c>
    </row>
    <row r="229" spans="1:5" hidden="1" x14ac:dyDescent="0.25">
      <c r="A229" t="s">
        <v>8359</v>
      </c>
    </row>
    <row r="230" spans="1:5" hidden="1" x14ac:dyDescent="0.25">
      <c r="A230" t="s">
        <v>636</v>
      </c>
    </row>
    <row r="231" spans="1:5" hidden="1" x14ac:dyDescent="0.25">
      <c r="A231" t="s">
        <v>8247</v>
      </c>
    </row>
    <row r="232" spans="1:5" hidden="1" x14ac:dyDescent="0.25">
      <c r="A232" t="s">
        <v>8360</v>
      </c>
    </row>
    <row r="233" spans="1:5" hidden="1" x14ac:dyDescent="0.25">
      <c r="A233" t="s">
        <v>8361</v>
      </c>
    </row>
    <row r="234" spans="1:5" hidden="1" x14ac:dyDescent="0.25">
      <c r="A234" t="s">
        <v>1</v>
      </c>
    </row>
    <row r="235" spans="1:5" x14ac:dyDescent="0.25">
      <c r="A235" t="s">
        <v>8362</v>
      </c>
      <c r="E235" t="str">
        <f>A235&amp;","&amp;A236&amp;","&amp;A237&amp;","&amp;A238&amp;","&amp;A239&amp;","&amp;A240&amp;","&amp;A241&amp;","&amp;A242&amp;","&amp;A243</f>
        <v>[MEOWSTIC,1],FormName = Arsonist,Types = PSYCHIC,FIRE,BaseStats = 74,48,71,104,73,96,EVs = SPEED,2,Abilities = NAIVETY,TELEPATHY,HiddenAbilities = ARSONIST,Moves = 0,MYSTICALFIRE,1,MYSTICALFIRE,1,SIZZLE,1,LEER,6,EMBER,8,CONFUSION,11,COVET,14,QUICKSPELL,16,WILLOWISP,19,FIRESPIN,22,BURNINGJEALOUSY,27,PSYSHOCK,32,EERIESPELL,36,PYROKINESIS,35,NASTYPLOT,40,EXTRASENSORY,43,FIERYDANCE,45,STOREDPOWER,48,FUTURESIGHT,53,BURNUP,Color = White</v>
      </c>
    </row>
    <row r="236" spans="1:5" hidden="1" x14ac:dyDescent="0.25">
      <c r="A236" t="s">
        <v>8245</v>
      </c>
    </row>
    <row r="237" spans="1:5" hidden="1" x14ac:dyDescent="0.25">
      <c r="A237" t="s">
        <v>8355</v>
      </c>
    </row>
    <row r="238" spans="1:5" hidden="1" x14ac:dyDescent="0.25">
      <c r="A238" t="s">
        <v>8363</v>
      </c>
    </row>
    <row r="239" spans="1:5" hidden="1" x14ac:dyDescent="0.25">
      <c r="A239" t="s">
        <v>136</v>
      </c>
    </row>
    <row r="240" spans="1:5" hidden="1" x14ac:dyDescent="0.25">
      <c r="A240" t="s">
        <v>8357</v>
      </c>
    </row>
    <row r="241" spans="1:5" hidden="1" x14ac:dyDescent="0.25">
      <c r="A241" t="s">
        <v>8246</v>
      </c>
    </row>
    <row r="242" spans="1:5" hidden="1" x14ac:dyDescent="0.25">
      <c r="A242" t="s">
        <v>8364</v>
      </c>
    </row>
    <row r="243" spans="1:5" hidden="1" x14ac:dyDescent="0.25">
      <c r="A243" t="s">
        <v>636</v>
      </c>
    </row>
    <row r="244" spans="1:5" hidden="1" x14ac:dyDescent="0.25">
      <c r="A244" t="s">
        <v>8247</v>
      </c>
    </row>
    <row r="245" spans="1:5" hidden="1" x14ac:dyDescent="0.25">
      <c r="A245" t="s">
        <v>8248</v>
      </c>
    </row>
    <row r="246" spans="1:5" hidden="1" x14ac:dyDescent="0.25">
      <c r="A246" t="s">
        <v>1</v>
      </c>
    </row>
    <row r="247" spans="1:5" x14ac:dyDescent="0.25">
      <c r="A247" t="s">
        <v>8365</v>
      </c>
      <c r="E247" t="str">
        <f>A247&amp;","&amp;A248&amp;","&amp;A249&amp;","&amp;A250&amp;","&amp;A251&amp;","&amp;A252&amp;","&amp;A253&amp;","&amp;A254&amp;","&amp;A255</f>
        <v>[DARMANITAN,1],FormName = Zen Mode,Types = ROCK,SOUND,BaseStats = 125,110,135,15,20,135,BaseExp = 189,EVs = DEFENSE,1,SPECIAL_DEFENSE,1,Color = Gray,Pokedex = When wounded, it curtails some of its attack for more defense.,#-------------------------------</v>
      </c>
    </row>
    <row r="248" spans="1:5" hidden="1" x14ac:dyDescent="0.25">
      <c r="A248" t="s">
        <v>8249</v>
      </c>
    </row>
    <row r="249" spans="1:5" hidden="1" x14ac:dyDescent="0.25">
      <c r="A249" t="s">
        <v>8366</v>
      </c>
    </row>
    <row r="250" spans="1:5" hidden="1" x14ac:dyDescent="0.25">
      <c r="A250" t="s">
        <v>8367</v>
      </c>
    </row>
    <row r="251" spans="1:5" hidden="1" x14ac:dyDescent="0.25">
      <c r="A251" t="s">
        <v>682</v>
      </c>
    </row>
    <row r="252" spans="1:5" hidden="1" x14ac:dyDescent="0.25">
      <c r="A252" t="s">
        <v>1470</v>
      </c>
    </row>
    <row r="253" spans="1:5" hidden="1" x14ac:dyDescent="0.25">
      <c r="A253" t="s">
        <v>325</v>
      </c>
    </row>
    <row r="254" spans="1:5" hidden="1" x14ac:dyDescent="0.25">
      <c r="A254" t="s">
        <v>8368</v>
      </c>
    </row>
    <row r="255" spans="1:5" hidden="1" x14ac:dyDescent="0.25">
      <c r="A255" t="s">
        <v>1</v>
      </c>
    </row>
    <row r="256" spans="1:5" x14ac:dyDescent="0.25">
      <c r="A256" t="s">
        <v>8369</v>
      </c>
      <c r="E256" t="str">
        <f>A256&amp;","&amp;A257&amp;","&amp;A258&amp;","&amp;A259&amp;","&amp;A260&amp;","&amp;A261&amp;","&amp;A262&amp;","&amp;A263&amp;","&amp;A264</f>
        <v>[HONEDGE,1],FormName = Bow,Types = GRASS,BaseStats = 55,80,50,68,35,37,EVs = ATTACK,1,Abilities = SHARPSHOOTER,ADAPTABILITY,HiddenAbilities = LONGREACH,Moves = 1,BARRAGE,1,THORNPRISON,4,STRAFE,8,BULLETSEED,12,PINMISSILE,16,FOCUSENERGY,20,MISSILESHOT,24,LUCKYCHANT,28,RAZORLEAF,32,FLING,36,PARTINGSHOT,40,UTURN,44,SEEDBOMB,48,SPIRITSHACKLE,52,HELLBULLET,TutorMoves = STREAMRUSH,AFTERYOU,ATTRACT,BRICKBREAK,BRUTALSWING,CLOSECOMBAT,CONFIDE,CUT,DOUBLETEAM,ENDURE,FACADE,FALSESWIPE,FLASHCANNON,FRUSTRATION,GYROBALL,HIDDENPOWER,IRONDEFENSE,IRONHEAD,LASERFOCUS,MAGNETRISE,PROTECT,PSYCHOCUT,RAINDANCE,REFLECT,REST,RETALIATE,RETURN,REVERSAL,ROCKSLIDE,ROCKSMASH,ROUND,SCREECH,SHADOWCLAW,SHOCKWAVE,SLEEPTALK,SNORE,SOLARBLADE,SPITE,STEELBEAM,SUBSTITUTE,SWAGGER,SWORDSDANCE,TOXIC</v>
      </c>
    </row>
    <row r="257" spans="1:5" hidden="1" x14ac:dyDescent="0.25">
      <c r="A257" t="s">
        <v>8250</v>
      </c>
    </row>
    <row r="258" spans="1:5" hidden="1" x14ac:dyDescent="0.25">
      <c r="A258" t="s">
        <v>4116</v>
      </c>
    </row>
    <row r="259" spans="1:5" hidden="1" x14ac:dyDescent="0.25">
      <c r="A259" t="s">
        <v>8370</v>
      </c>
    </row>
    <row r="260" spans="1:5" hidden="1" x14ac:dyDescent="0.25">
      <c r="A260" t="s">
        <v>145</v>
      </c>
    </row>
    <row r="261" spans="1:5" hidden="1" x14ac:dyDescent="0.25">
      <c r="A261" t="s">
        <v>8371</v>
      </c>
    </row>
    <row r="262" spans="1:5" hidden="1" x14ac:dyDescent="0.25">
      <c r="A262" t="s">
        <v>1937</v>
      </c>
    </row>
    <row r="263" spans="1:5" hidden="1" x14ac:dyDescent="0.25">
      <c r="A263" t="s">
        <v>8372</v>
      </c>
    </row>
    <row r="264" spans="1:5" hidden="1" x14ac:dyDescent="0.25">
      <c r="A264" t="s">
        <v>3302</v>
      </c>
    </row>
    <row r="265" spans="1:5" hidden="1" x14ac:dyDescent="0.25">
      <c r="A265" t="s">
        <v>8373</v>
      </c>
    </row>
    <row r="266" spans="1:5" hidden="1" x14ac:dyDescent="0.25">
      <c r="A266" t="s">
        <v>8251</v>
      </c>
    </row>
    <row r="267" spans="1:5" hidden="1" x14ac:dyDescent="0.25">
      <c r="A267" t="s">
        <v>1</v>
      </c>
    </row>
    <row r="268" spans="1:5" x14ac:dyDescent="0.25">
      <c r="A268" t="s">
        <v>8374</v>
      </c>
      <c r="E268" t="str">
        <f>A268&amp;","&amp;A269&amp;","&amp;A270&amp;","&amp;A271&amp;","&amp;A272&amp;","&amp;A273&amp;","&amp;A274&amp;","&amp;A275&amp;","&amp;A276</f>
        <v>[DOUBLADE,1],FormName = Bow,Types = GRASS,BaseStats = 89,100,70,95,45,49,EVs = ATTACK,2,Abilities = SHARPSHOOTER,ADAPTABILITY,HiddenAbilities = LONGREACH,Moves = 1,BARRAGE,1,THORNPRISON,4,STRAFE,8,BULLETSEED,12,PINMISSILE,16,FOCUSENERGY,20,MISSILESHOT,24,LUCKYCHANT,28,RAZORLEAF,32,FLING,36,PARTINGSHOT,40,UTURN,44,SEEDBOMB,48,SPIRITSHACKLE,52,HELLBULLET,Pokedex = This Pokemon masquerades as a bow in tune with nature.</v>
      </c>
    </row>
    <row r="269" spans="1:5" hidden="1" x14ac:dyDescent="0.25">
      <c r="A269" t="s">
        <v>8250</v>
      </c>
    </row>
    <row r="270" spans="1:5" hidden="1" x14ac:dyDescent="0.25">
      <c r="A270" t="s">
        <v>4116</v>
      </c>
    </row>
    <row r="271" spans="1:5" hidden="1" x14ac:dyDescent="0.25">
      <c r="A271" t="s">
        <v>8375</v>
      </c>
    </row>
    <row r="272" spans="1:5" hidden="1" x14ac:dyDescent="0.25">
      <c r="A272" t="s">
        <v>164</v>
      </c>
    </row>
    <row r="273" spans="1:5" hidden="1" x14ac:dyDescent="0.25">
      <c r="A273" t="s">
        <v>8371</v>
      </c>
    </row>
    <row r="274" spans="1:5" hidden="1" x14ac:dyDescent="0.25">
      <c r="A274" t="s">
        <v>1937</v>
      </c>
    </row>
    <row r="275" spans="1:5" hidden="1" x14ac:dyDescent="0.25">
      <c r="A275" t="s">
        <v>8372</v>
      </c>
    </row>
    <row r="276" spans="1:5" hidden="1" x14ac:dyDescent="0.25">
      <c r="A276" t="s">
        <v>8251</v>
      </c>
    </row>
    <row r="277" spans="1:5" hidden="1" x14ac:dyDescent="0.25">
      <c r="A277" t="s">
        <v>8376</v>
      </c>
    </row>
    <row r="278" spans="1:5" hidden="1" x14ac:dyDescent="0.25">
      <c r="A278" t="s">
        <v>1</v>
      </c>
    </row>
    <row r="279" spans="1:5" x14ac:dyDescent="0.25">
      <c r="A279" t="s">
        <v>8377</v>
      </c>
      <c r="E279" t="str">
        <f>A279&amp;","&amp;A280&amp;","&amp;A281&amp;","&amp;A282&amp;","&amp;A283&amp;","&amp;A284&amp;","&amp;A285&amp;","&amp;A286&amp;","&amp;A287</f>
        <v>[AEGISLASH,1],FormName = Bow,Types = GRASS,STEEL,BaseStats = 100,110,80,105,50,55,EVs = ATTACK,2,SPEED,1,Abilities = SHARPSHOOTER,ADAPTABILITY,HiddenAbilities = LONGREACH,Moves = 0,THOUSANDARROWS,1,THOUSANDARROWS,1,BARRAGE,1,THORNPRISON,4,STRAFE,8,BULLETSEED,12,PINMISSILE,16,FOCUSENERGY,20,MISSILESHOT,24,LUCKYCHANT,28,RAZORLEAF,32,FLING,36,PARTINGSHOT,40,UTURN,44,SEEDBOMB,48,SPIRITSHACKLE,52,HELLBULLET,Pokedex = This Pokemon masquerades as a bow in tune with nature.</v>
      </c>
    </row>
    <row r="280" spans="1:5" hidden="1" x14ac:dyDescent="0.25">
      <c r="A280" t="s">
        <v>8250</v>
      </c>
    </row>
    <row r="281" spans="1:5" hidden="1" x14ac:dyDescent="0.25">
      <c r="A281" t="s">
        <v>8378</v>
      </c>
    </row>
    <row r="282" spans="1:5" hidden="1" x14ac:dyDescent="0.25">
      <c r="A282" t="s">
        <v>8379</v>
      </c>
    </row>
    <row r="283" spans="1:5" hidden="1" x14ac:dyDescent="0.25">
      <c r="A283" t="s">
        <v>8380</v>
      </c>
    </row>
    <row r="284" spans="1:5" hidden="1" x14ac:dyDescent="0.25">
      <c r="A284" t="s">
        <v>8371</v>
      </c>
    </row>
    <row r="285" spans="1:5" hidden="1" x14ac:dyDescent="0.25">
      <c r="A285" t="s">
        <v>1937</v>
      </c>
    </row>
    <row r="286" spans="1:5" hidden="1" x14ac:dyDescent="0.25">
      <c r="A286" t="s">
        <v>8381</v>
      </c>
    </row>
    <row r="287" spans="1:5" hidden="1" x14ac:dyDescent="0.25">
      <c r="A287" t="s">
        <v>8251</v>
      </c>
    </row>
    <row r="288" spans="1:5" hidden="1" x14ac:dyDescent="0.25">
      <c r="A288" t="s">
        <v>1</v>
      </c>
    </row>
    <row r="289" spans="1:5" x14ac:dyDescent="0.25">
      <c r="A289" t="s">
        <v>8382</v>
      </c>
      <c r="E289" t="str">
        <f>A289&amp;","&amp;A290&amp;","&amp;A291&amp;","&amp;A292&amp;","&amp;A293&amp;","&amp;A294&amp;","&amp;A295&amp;","&amp;A296&amp;","&amp;A297</f>
        <v>[HONEDGE,2],FormName = Axe,Types = FIRE,BaseStats = 55,80,48,70,35,37,EVs = ATTACK,1,Abilities = DEFIANT,ADAPTABILITY,HiddenAbilities = SPEEDBOOST,Moves = 1,MAIM,1,FURYSWIPES,4,HONECLAWS,8,FALSESWIPE,12,FLAMECHARGE,16,SHARPEN,20,SMARTSTRIKE,24,SWORDSDANCE,28,FLARESWEEP,32,LUCKYCHANT,36,SLASH,40,SMARTBLADE,44,GUILLOTINE,48,FRENZY,52,INFERNALBLADE,Pokedex = This Pokemon masquerades as a blazing axe.</v>
      </c>
    </row>
    <row r="290" spans="1:5" hidden="1" x14ac:dyDescent="0.25">
      <c r="A290" t="s">
        <v>8252</v>
      </c>
    </row>
    <row r="291" spans="1:5" hidden="1" x14ac:dyDescent="0.25">
      <c r="A291" t="s">
        <v>4</v>
      </c>
    </row>
    <row r="292" spans="1:5" hidden="1" x14ac:dyDescent="0.25">
      <c r="A292" t="s">
        <v>8383</v>
      </c>
    </row>
    <row r="293" spans="1:5" hidden="1" x14ac:dyDescent="0.25">
      <c r="A293" t="s">
        <v>145</v>
      </c>
    </row>
    <row r="294" spans="1:5" hidden="1" x14ac:dyDescent="0.25">
      <c r="A294" t="s">
        <v>8384</v>
      </c>
    </row>
    <row r="295" spans="1:5" hidden="1" x14ac:dyDescent="0.25">
      <c r="A295" t="s">
        <v>1685</v>
      </c>
    </row>
    <row r="296" spans="1:5" hidden="1" x14ac:dyDescent="0.25">
      <c r="A296" t="s">
        <v>8385</v>
      </c>
    </row>
    <row r="297" spans="1:5" hidden="1" x14ac:dyDescent="0.25">
      <c r="A297" t="s">
        <v>8253</v>
      </c>
    </row>
    <row r="298" spans="1:5" hidden="1" x14ac:dyDescent="0.25">
      <c r="A298" t="s">
        <v>1</v>
      </c>
    </row>
    <row r="299" spans="1:5" x14ac:dyDescent="0.25">
      <c r="A299" t="s">
        <v>8386</v>
      </c>
      <c r="E299" t="str">
        <f>A299&amp;","&amp;A300&amp;","&amp;A301&amp;","&amp;A302&amp;","&amp;A303&amp;","&amp;A304&amp;","&amp;A305&amp;","&amp;A306&amp;","&amp;A307</f>
        <v>[DOUBLADE,2],FormName = Axe,Types = FIRE,BaseStats = 99,90,80,95,45,49,EVs = ATTACK,2,Abilities = DEFIANT,ADAPTABILITY,HiddenAbilities = SPEEDBOOST,Moves = 1,MAIM,1,FURYSWIPES,4,HONECLAWS,8,FALSESWIPE,12,FLAMECHARGE,16,SHARPEN,20,SMARTSTRIKE,24,SWORDSDANCE,28,FLARESWEEP,32,LUCKYCHANT,36,SLASH,40,SMARTBLADE,44,GUILLOTINE,48,FRENZY,52,INFERNALBLADE,Pokedex = This Pokemon masquerades as a blazing axe.</v>
      </c>
    </row>
    <row r="300" spans="1:5" hidden="1" x14ac:dyDescent="0.25">
      <c r="A300" t="s">
        <v>8252</v>
      </c>
    </row>
    <row r="301" spans="1:5" hidden="1" x14ac:dyDescent="0.25">
      <c r="A301" t="s">
        <v>4</v>
      </c>
    </row>
    <row r="302" spans="1:5" hidden="1" x14ac:dyDescent="0.25">
      <c r="A302" t="s">
        <v>8387</v>
      </c>
    </row>
    <row r="303" spans="1:5" hidden="1" x14ac:dyDescent="0.25">
      <c r="A303" t="s">
        <v>164</v>
      </c>
    </row>
    <row r="304" spans="1:5" hidden="1" x14ac:dyDescent="0.25">
      <c r="A304" t="s">
        <v>8384</v>
      </c>
    </row>
    <row r="305" spans="1:5" hidden="1" x14ac:dyDescent="0.25">
      <c r="A305" t="s">
        <v>1685</v>
      </c>
    </row>
    <row r="306" spans="1:5" hidden="1" x14ac:dyDescent="0.25">
      <c r="A306" t="s">
        <v>8385</v>
      </c>
    </row>
    <row r="307" spans="1:5" hidden="1" x14ac:dyDescent="0.25">
      <c r="A307" t="s">
        <v>8253</v>
      </c>
    </row>
    <row r="308" spans="1:5" hidden="1" x14ac:dyDescent="0.25">
      <c r="A308" t="s">
        <v>8388</v>
      </c>
    </row>
    <row r="309" spans="1:5" hidden="1" x14ac:dyDescent="0.25">
      <c r="A309" t="s">
        <v>1</v>
      </c>
    </row>
    <row r="310" spans="1:5" x14ac:dyDescent="0.25">
      <c r="A310" t="s">
        <v>8389</v>
      </c>
      <c r="E310" t="str">
        <f>A310&amp;","&amp;A311&amp;","&amp;A312&amp;","&amp;A313&amp;","&amp;A314&amp;","&amp;A315&amp;","&amp;A316&amp;","&amp;A317&amp;","&amp;A318</f>
        <v>[AEGISLASH,2],FormName = Axe,Types = FIRE,STEEL,EVs = ATTACK,2,SPEED,1,BaseStats = 105,105,85,100,50,55,Abilities = DEFIANT,ADAPTABILITY,HiddenAbilities = SPEEDBOOST,Moves = 0,FIRELASH,1,FIRELASH,1,MAIM,1,FURYSWIPES,4,HONECLAWS,8,FALSESWIPE,12,FLAMECHARGE,16,SHARPEN,20,SMARTSTRIKE,24,SWORDSDANCE,28,FLARESWEEP,32,LUCKYCHANT,36,SLASH,40,SMARTBLADE,44,GUILLOTINE,48,FRENZY,52,INFERNALBLADE,Pokedex = This Pokemon masquerades as a blazing axe.</v>
      </c>
    </row>
    <row r="311" spans="1:5" hidden="1" x14ac:dyDescent="0.25">
      <c r="A311" t="s">
        <v>8252</v>
      </c>
    </row>
    <row r="312" spans="1:5" hidden="1" x14ac:dyDescent="0.25">
      <c r="A312" t="s">
        <v>8390</v>
      </c>
    </row>
    <row r="313" spans="1:5" hidden="1" x14ac:dyDescent="0.25">
      <c r="A313" t="s">
        <v>8380</v>
      </c>
    </row>
    <row r="314" spans="1:5" hidden="1" x14ac:dyDescent="0.25">
      <c r="A314" t="s">
        <v>8391</v>
      </c>
    </row>
    <row r="315" spans="1:5" hidden="1" x14ac:dyDescent="0.25">
      <c r="A315" t="s">
        <v>8384</v>
      </c>
    </row>
    <row r="316" spans="1:5" hidden="1" x14ac:dyDescent="0.25">
      <c r="A316" t="s">
        <v>1685</v>
      </c>
    </row>
    <row r="317" spans="1:5" hidden="1" x14ac:dyDescent="0.25">
      <c r="A317" t="s">
        <v>8392</v>
      </c>
    </row>
    <row r="318" spans="1:5" hidden="1" x14ac:dyDescent="0.25">
      <c r="A318" t="s">
        <v>8253</v>
      </c>
    </row>
    <row r="319" spans="1:5" hidden="1" x14ac:dyDescent="0.25">
      <c r="A319" t="s">
        <v>1</v>
      </c>
    </row>
    <row r="320" spans="1:5" x14ac:dyDescent="0.25">
      <c r="A320" t="s">
        <v>8393</v>
      </c>
      <c r="E320" t="str">
        <f>A320&amp;","&amp;A321&amp;","&amp;A322&amp;","&amp;A323&amp;","&amp;A324&amp;","&amp;A325&amp;","&amp;A326&amp;","&amp;A327&amp;","&amp;A328</f>
        <v>[HONEDGE,3],FormName = Hammer,Types = GROUND,BaseStats = 45,60,80,35,28,77,Abilities = ROCKHEAD,ADAPTABILITY,HiddenAbilities = SUPERCONDUCTOR,Moves = 1,MUDSLAP,1,SANDATTACK,4,THUNDERWAVE,8,THUNDERSHOCK,12,CHARGEBEAM,16,IRONDEFENSE,20,BULLDOZE,24,IONDELUGE,28,WICKEDBLOW,32,ROCKPOLISH,36,BODYPRESS,40,RISINGVOLTAGE,44,EARTHPOWER,48,HAMMERARM,52,TITANHAMMER,Pokedex = This Pokemon masquerades as a charged mace.,#-------------------------------</v>
      </c>
    </row>
    <row r="321" spans="1:5" hidden="1" x14ac:dyDescent="0.25">
      <c r="A321" t="s">
        <v>8254</v>
      </c>
    </row>
    <row r="322" spans="1:5" hidden="1" x14ac:dyDescent="0.25">
      <c r="A322" t="s">
        <v>476</v>
      </c>
    </row>
    <row r="323" spans="1:5" hidden="1" x14ac:dyDescent="0.25">
      <c r="A323" t="s">
        <v>8394</v>
      </c>
    </row>
    <row r="324" spans="1:5" hidden="1" x14ac:dyDescent="0.25">
      <c r="A324" t="s">
        <v>8395</v>
      </c>
    </row>
    <row r="325" spans="1:5" hidden="1" x14ac:dyDescent="0.25">
      <c r="A325" t="s">
        <v>5245</v>
      </c>
    </row>
    <row r="326" spans="1:5" hidden="1" x14ac:dyDescent="0.25">
      <c r="A326" t="s">
        <v>8396</v>
      </c>
    </row>
    <row r="327" spans="1:5" hidden="1" x14ac:dyDescent="0.25">
      <c r="A327" t="s">
        <v>8255</v>
      </c>
    </row>
    <row r="328" spans="1:5" hidden="1" x14ac:dyDescent="0.25">
      <c r="A328" t="s">
        <v>1</v>
      </c>
    </row>
    <row r="329" spans="1:5" x14ac:dyDescent="0.25">
      <c r="A329" t="s">
        <v>8397</v>
      </c>
      <c r="E329" t="str">
        <f>A329&amp;","&amp;A330&amp;","&amp;A331&amp;","&amp;A332&amp;","&amp;A333&amp;","&amp;A334&amp;","&amp;A335&amp;","&amp;A336&amp;","&amp;A337</f>
        <v>[DOUBLADE,3],FormName = Hammer,Types = GROUND,BaseStats = 59,80,100,65,45,99,Abilities = ROCKHEAD,ADAPTABILITY,HiddenAbilities = SUPERCONDUCTOR,Moves = 1,MUDSLAP,1,SANDATTACK,4,THUNDERWAVE,8,THUNDERSHOCK,12,CHARGEBEAM,16,IRONDEFENSE,20,BULLDOZE,24,IONDELUGE,28,WICKEDBLOW,32,ROCKPOLISH,36,BODYPRESS,40,RISINGVOLTAGE,44,EARTHPOWER,48,HAMMERARM,52,TITANHAMMER,Pokedex = This Pokemon masquerades as a charged mace.,Evolutions = AEGISLASH,Item,IRONSTONE</v>
      </c>
    </row>
    <row r="330" spans="1:5" hidden="1" x14ac:dyDescent="0.25">
      <c r="A330" t="s">
        <v>8254</v>
      </c>
    </row>
    <row r="331" spans="1:5" hidden="1" x14ac:dyDescent="0.25">
      <c r="A331" t="s">
        <v>476</v>
      </c>
    </row>
    <row r="332" spans="1:5" hidden="1" x14ac:dyDescent="0.25">
      <c r="A332" t="s">
        <v>8398</v>
      </c>
    </row>
    <row r="333" spans="1:5" hidden="1" x14ac:dyDescent="0.25">
      <c r="A333" t="s">
        <v>8395</v>
      </c>
    </row>
    <row r="334" spans="1:5" hidden="1" x14ac:dyDescent="0.25">
      <c r="A334" t="s">
        <v>5245</v>
      </c>
    </row>
    <row r="335" spans="1:5" hidden="1" x14ac:dyDescent="0.25">
      <c r="A335" t="s">
        <v>8396</v>
      </c>
    </row>
    <row r="336" spans="1:5" hidden="1" x14ac:dyDescent="0.25">
      <c r="A336" t="s">
        <v>8255</v>
      </c>
    </row>
    <row r="337" spans="1:5" hidden="1" x14ac:dyDescent="0.25">
      <c r="A337" t="s">
        <v>8399</v>
      </c>
    </row>
    <row r="338" spans="1:5" hidden="1" x14ac:dyDescent="0.25">
      <c r="A338" t="s">
        <v>1</v>
      </c>
    </row>
    <row r="339" spans="1:5" x14ac:dyDescent="0.25">
      <c r="A339" t="s">
        <v>8400</v>
      </c>
      <c r="E339" t="str">
        <f>A339&amp;","&amp;A340&amp;","&amp;A341&amp;","&amp;A342&amp;","&amp;A343&amp;","&amp;A344&amp;","&amp;A345&amp;","&amp;A346&amp;","&amp;A347</f>
        <v>[AEGISLASH,3],FormName = Hammer,Types = GROUND,STEEL,BaseStats = 70,90,110,70,50,110,Abilities = ROCKHEAD,ADAPTABILITY,HiddenAbilities = SUPERCONDUCTOR,Moves = 0,CHAINLIGHTNING,1,CHAINLIGHTNING,1,MUDSLAP,1,SANDATTACK,4,THUNDERWAVE,8,THUNDERSHOCK,12,CHARGEBEAM,16,IRONDEFENSE,20,BULLDOZE,24,IONDELUGE,28,WICKEDBLOW,32,ROCKPOLISH,36,BODYPRESS,40,RISINGVOLTAGE,44,EARTHPOWER,48,HAMMERARM,52,TITANHAMMER,Pokedex = This Pokemon masquerades as a charged mace.,</v>
      </c>
    </row>
    <row r="340" spans="1:5" hidden="1" x14ac:dyDescent="0.25">
      <c r="A340" t="s">
        <v>8254</v>
      </c>
    </row>
    <row r="341" spans="1:5" hidden="1" x14ac:dyDescent="0.25">
      <c r="A341" t="s">
        <v>8401</v>
      </c>
    </row>
    <row r="342" spans="1:5" hidden="1" x14ac:dyDescent="0.25">
      <c r="A342" t="s">
        <v>8402</v>
      </c>
    </row>
    <row r="343" spans="1:5" hidden="1" x14ac:dyDescent="0.25">
      <c r="A343" t="s">
        <v>8395</v>
      </c>
    </row>
    <row r="344" spans="1:5" hidden="1" x14ac:dyDescent="0.25">
      <c r="A344" t="s">
        <v>5245</v>
      </c>
    </row>
    <row r="345" spans="1:5" hidden="1" x14ac:dyDescent="0.25">
      <c r="A345" t="s">
        <v>8403</v>
      </c>
    </row>
    <row r="346" spans="1:5" hidden="1" x14ac:dyDescent="0.25">
      <c r="A346" t="s">
        <v>8255</v>
      </c>
    </row>
  </sheetData>
  <autoFilter ref="A1:A346" xr:uid="{00000000-0009-0000-0000-000002000000}">
    <filterColumn colId="0">
      <filters>
        <filter val="[AEGISLASH,1]"/>
        <filter val="[AEGISLASH,2]"/>
        <filter val="[AEGISLASH,3]"/>
        <filter val="[BASCULIN,1]"/>
        <filter val="[CHERRIM,1]"/>
        <filter val="[DARMANITAN,1]"/>
        <filter val="[DOUBLADE,1]"/>
        <filter val="[DOUBLADE,2]"/>
        <filter val="[DOUBLADE,3]"/>
        <filter val="[ESPURR,1]"/>
        <filter val="[GASTRODON,1]"/>
        <filter val="[GASTRODON,10]"/>
        <filter val="[GASTRODON,11]"/>
        <filter val="[GASTRODON,2]"/>
        <filter val="[GASTRODON,3]"/>
        <filter val="[GASTRODON,4]"/>
        <filter val="[GASTRODON,5]"/>
        <filter val="[GASTRODON,6]"/>
        <filter val="[GASTRODON,7]"/>
        <filter val="[GASTRODON,8]"/>
        <filter val="[GASTRODON,9]"/>
        <filter val="[HONEDGE,1]"/>
        <filter val="[HONEDGE,2]"/>
        <filter val="[HONEDGE,3]"/>
        <filter val="[MEOWSTIC,1]"/>
        <filter val="[SHELLOS,10]"/>
        <filter val="[SHELLOS,11]"/>
        <filter val="[SHELLOS,2]"/>
        <filter val="[SHELLOS,3]"/>
        <filter val="[SHELLOS,4]"/>
        <filter val="[SHELLOS,5]"/>
        <filter val="[SHELLOS,6]"/>
        <filter val="[SHELLOS,7]"/>
        <filter val="[SHELLOS,8]"/>
        <filter val="[SHELLOS,9]"/>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1"/>
  </sheetPr>
  <dimension ref="A1"/>
  <sheetViews>
    <sheetView workbookViewId="0">
      <selection activeCell="H45" sqref="H45"/>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7030A0"/>
  </sheetPr>
  <dimension ref="A1:BB1173"/>
  <sheetViews>
    <sheetView tabSelected="1" zoomScale="85" zoomScaleNormal="85" workbookViewId="0">
      <pane xSplit="5" ySplit="1" topLeftCell="I2" activePane="bottomRight" state="frozen"/>
      <selection pane="topRight" activeCell="F1" sqref="F1"/>
      <selection pane="bottomLeft" activeCell="A2" sqref="A2"/>
      <selection pane="bottomRight" activeCell="D11" sqref="D11"/>
    </sheetView>
  </sheetViews>
  <sheetFormatPr defaultRowHeight="15" outlineLevelCol="1" x14ac:dyDescent="0.25"/>
  <cols>
    <col min="2" max="2" width="18.5703125" customWidth="1"/>
    <col min="3" max="3" width="20.7109375" customWidth="1"/>
    <col min="4" max="4" width="16.5703125" customWidth="1"/>
    <col min="5" max="5" width="15.28515625" customWidth="1"/>
    <col min="6" max="6" width="21.42578125" bestFit="1" customWidth="1"/>
    <col min="7" max="13" width="9.140625" style="3"/>
    <col min="14" max="14" width="17.42578125" hidden="1" customWidth="1" outlineLevel="1"/>
    <col min="15" max="15" width="9.140625" hidden="1" customWidth="1" outlineLevel="1"/>
    <col min="16" max="16" width="16.85546875" hidden="1" customWidth="1" outlineLevel="1"/>
    <col min="17" max="17" width="9.140625" hidden="1" customWidth="1" outlineLevel="1"/>
    <col min="18" max="18" width="16.85546875" hidden="1" customWidth="1" outlineLevel="1"/>
    <col min="19" max="19" width="9.140625" hidden="1" customWidth="1" outlineLevel="1"/>
    <col min="20" max="20" width="17.7109375" customWidth="1" collapsed="1"/>
    <col min="21" max="21" width="20.28515625" customWidth="1" outlineLevel="1"/>
    <col min="22" max="22" width="19.85546875" customWidth="1" outlineLevel="1"/>
    <col min="23" max="23" width="20.28515625" customWidth="1" outlineLevel="1"/>
    <col min="24" max="24" width="48.42578125" bestFit="1" customWidth="1"/>
    <col min="25" max="25" width="21.7109375" customWidth="1"/>
    <col min="26" max="26" width="19.42578125" customWidth="1"/>
    <col min="27" max="27" width="20.7109375" customWidth="1"/>
    <col min="28" max="28" width="26.7109375" bestFit="1" customWidth="1"/>
    <col min="30" max="30" width="12" customWidth="1"/>
    <col min="32" max="32" width="9.140625" customWidth="1"/>
  </cols>
  <sheetData>
    <row r="1" spans="1:54" ht="45" x14ac:dyDescent="0.25">
      <c r="A1" s="1" t="s">
        <v>7245</v>
      </c>
      <c r="B1" s="1" t="s">
        <v>7246</v>
      </c>
      <c r="C1" s="1" t="s">
        <v>7247</v>
      </c>
      <c r="D1" s="6" t="s">
        <v>7479</v>
      </c>
      <c r="E1" s="6" t="s">
        <v>7480</v>
      </c>
      <c r="F1" s="21" t="s">
        <v>10103</v>
      </c>
      <c r="G1" s="5" t="s">
        <v>7251</v>
      </c>
      <c r="H1" s="5" t="s">
        <v>7250</v>
      </c>
      <c r="I1" s="5" t="s">
        <v>7252</v>
      </c>
      <c r="J1" s="5" t="s">
        <v>7253</v>
      </c>
      <c r="K1" s="5" t="s">
        <v>7481</v>
      </c>
      <c r="L1" s="5" t="s">
        <v>7482</v>
      </c>
      <c r="M1" s="5" t="s">
        <v>8991</v>
      </c>
      <c r="N1" s="4" t="s">
        <v>7483</v>
      </c>
      <c r="O1" s="4" t="s">
        <v>7486</v>
      </c>
      <c r="P1" s="4" t="s">
        <v>7484</v>
      </c>
      <c r="Q1" s="4" t="s">
        <v>7487</v>
      </c>
      <c r="R1" s="4" t="s">
        <v>7485</v>
      </c>
      <c r="S1" s="4" t="s">
        <v>7488</v>
      </c>
      <c r="T1" s="4" t="s">
        <v>8214</v>
      </c>
      <c r="U1" s="7" t="s">
        <v>7489</v>
      </c>
      <c r="V1" s="7" t="s">
        <v>7490</v>
      </c>
      <c r="W1" s="7" t="s">
        <v>7491</v>
      </c>
      <c r="X1" s="8" t="s">
        <v>8213</v>
      </c>
      <c r="Y1" s="10" t="s">
        <v>8777</v>
      </c>
      <c r="Z1" s="10" t="s">
        <v>8775</v>
      </c>
      <c r="AA1" s="10" t="s">
        <v>8776</v>
      </c>
      <c r="AB1" s="2" t="s">
        <v>7492</v>
      </c>
      <c r="AC1" s="2" t="s">
        <v>7493</v>
      </c>
      <c r="AD1" s="2" t="s">
        <v>7494</v>
      </c>
      <c r="AE1" s="2" t="s">
        <v>7497</v>
      </c>
      <c r="AF1" s="2" t="s">
        <v>7502</v>
      </c>
      <c r="AG1" s="2" t="s">
        <v>7503</v>
      </c>
      <c r="AH1" s="2" t="s">
        <v>7504</v>
      </c>
      <c r="AI1" s="2" t="s">
        <v>7505</v>
      </c>
      <c r="AJ1" s="2" t="s">
        <v>7506</v>
      </c>
      <c r="AK1" s="2" t="s">
        <v>7507</v>
      </c>
      <c r="AL1" s="2" t="s">
        <v>7508</v>
      </c>
      <c r="AM1" s="2" t="s">
        <v>7509</v>
      </c>
      <c r="AN1" s="2" t="s">
        <v>7510</v>
      </c>
      <c r="AO1" s="2" t="s">
        <v>7511</v>
      </c>
      <c r="AP1" s="2" t="s">
        <v>7512</v>
      </c>
      <c r="AQ1" s="2" t="s">
        <v>7513</v>
      </c>
      <c r="AR1" s="2" t="s">
        <v>7514</v>
      </c>
      <c r="AS1" s="2" t="s">
        <v>7515</v>
      </c>
      <c r="AT1" s="2" t="s">
        <v>7516</v>
      </c>
      <c r="AU1" s="2" t="s">
        <v>7517</v>
      </c>
      <c r="AV1" s="2" t="s">
        <v>7518</v>
      </c>
      <c r="AW1" s="2" t="s">
        <v>7519</v>
      </c>
      <c r="AX1" s="2" t="s">
        <v>7520</v>
      </c>
      <c r="AY1" s="2" t="s">
        <v>7521</v>
      </c>
    </row>
    <row r="2" spans="1:54" x14ac:dyDescent="0.25">
      <c r="A2">
        <v>1</v>
      </c>
      <c r="B2" t="s">
        <v>2</v>
      </c>
      <c r="C2" t="s">
        <v>7524</v>
      </c>
      <c r="D2" s="12" t="str">
        <f>'BST Extract'!J2</f>
        <v>FIRE</v>
      </c>
      <c r="E2" s="12" t="str">
        <f>'BST Extract'!K2</f>
        <v>POISON</v>
      </c>
      <c r="F2" t="str">
        <f t="shared" ref="F2:F65" si="0">D2&amp;","&amp;E2</f>
        <v>FIRE,POISON</v>
      </c>
      <c r="G2">
        <f>'BST Extract'!C2</f>
        <v>60</v>
      </c>
      <c r="H2">
        <f>'BST Extract'!D2</f>
        <v>40</v>
      </c>
      <c r="I2">
        <f>'BST Extract'!E2</f>
        <v>55</v>
      </c>
      <c r="J2">
        <f>'BST Extract'!F2</f>
        <v>35</v>
      </c>
      <c r="K2">
        <f>'BST Extract'!G2</f>
        <v>65</v>
      </c>
      <c r="L2">
        <f>'BST Extract'!H2</f>
        <v>85</v>
      </c>
      <c r="M2">
        <f>'BST Extract'!I2</f>
        <v>340</v>
      </c>
      <c r="N2" t="s">
        <v>7287</v>
      </c>
      <c r="O2">
        <v>1</v>
      </c>
      <c r="P2" t="s">
        <v>7523</v>
      </c>
      <c r="R2" t="s">
        <v>7523</v>
      </c>
      <c r="T2" t="str">
        <f t="shared" ref="T2:T65" si="1">N2&amp;","&amp;O2&amp;","&amp;P2&amp;","&amp;Q2&amp;","&amp;R2&amp;","&amp;S2</f>
        <v>SPECIAL_DEFENSE,1,,,,</v>
      </c>
      <c r="U2" s="12" t="str">
        <f>'Ability Extract'!C2</f>
        <v>LEVITATE</v>
      </c>
      <c r="V2" s="12" t="str">
        <f>'Ability Extract'!D2</f>
        <v>WHITESMOKE</v>
      </c>
      <c r="W2" s="12" t="str">
        <f>'Ability Extract'!E2</f>
        <v>MAGMAARMOR</v>
      </c>
      <c r="X2" s="12" t="str">
        <f>'Ability Extract'!F2</f>
        <v>LEVITATE,WHITESMOKE,MAGMAARMOR</v>
      </c>
      <c r="Y2" t="str">
        <f>VLOOKUP($A2,'Moves Species'!$A:$E,3,FALSE)</f>
        <v xml:space="preserve">1, DEFENSECURL, 1, SMOG, 4, EMBER, 6, POISONGAS, 9, FIRESPIN, 12, HAZE, 15, CLEARSMOG, 18, INCINERATE, 22, CORRODE, 26, FLAMEBURST, 29, SCALD, 32, MIASMA, 35, LAVAPLUME, 38, CORROSIVEGAS, 41, SLUDGEBOMB, 44, FLAMETHROWER, 47, TOXIC, 50, ACIDRAIN, 53, INFERNO, 56, STEAMERUPTION, 60, ERUPTION, </v>
      </c>
      <c r="Z2" t="str">
        <f>VLOOKUP($A2,'Moves Species'!$A:$E,4,FALSE)</f>
        <v xml:space="preserve">ACIDRAIN, ACROBATICS, AIRSLASH, ATTRACT, BATTERYACID, BODYPRESS, BODYSLAM, BOUNCE, CAUSTICACID, CLEARSMOG, CORROSIVEGAS, DARKPULSE, DAZZLINGGLEAM, DUNEBLAST, DUSTDEVILS, EARTHPOWER, ENERGYBALL, FIREBLAST, FLAMECHARGE, FLAMETHROWER, FLAMEVOLLEY, FLAREBLITZ, FLUXWAVE, GAMMARAY, GASTROACID, GEOMANCY, GIGADRAIN, GOLDRUSH, GOSSIP, GUNKSHOT, GYROBALL, HAZE, HEATWAVE, HIDDENPOWER, INCINERATE, IRONDEFENSE, IRONHEAD, LOVEBURST, MEMENTO, MIASMA, MUDSHACKLES, MUDSLIDE, MYSTICALFIRE, NASTYPLOT, PROTECT, QUICKSAND, RAYOFLIGHT, REST, RETURN, ROCKBLAST, ROCKSLIDE, ROCKTOMB, SANDSTORM, SANDTOMB, SCALD, SCORCHINGSANDS, SLEEPTALK, SLUDGEBOMB, SLUDGEWAVE, STEALTHROCK, STEAMERUPTION, STRANGESTEAM, SUNNYDAY, TAUNT, TERRAINPULSE, TOXIC, VENOMDRAIN, WILDFIRE, WORKUP, </v>
      </c>
      <c r="AA2" t="str">
        <f>VLOOKUP($A2,'Moves Species'!$A:$E,5,FALSE)</f>
        <v xml:space="preserve">CURSE, HEATCRASH, ALKALINEBOMB, SIZZLE, FIERYDANCE, FIREBLAST, DESTINYBOND, HYDROSTEAM, FIREWALL, </v>
      </c>
      <c r="AB2" t="s">
        <v>8509</v>
      </c>
      <c r="AC2" t="s">
        <v>7265</v>
      </c>
      <c r="AD2">
        <v>33</v>
      </c>
      <c r="BB2" t="s">
        <v>7523</v>
      </c>
    </row>
    <row r="3" spans="1:54" x14ac:dyDescent="0.25">
      <c r="A3">
        <f t="shared" ref="A3:A66" si="2">A2+1</f>
        <v>2</v>
      </c>
      <c r="B3" t="s">
        <v>27</v>
      </c>
      <c r="C3" t="s">
        <v>7525</v>
      </c>
      <c r="D3" s="12" t="str">
        <f>'BST Extract'!J3</f>
        <v>FIRE</v>
      </c>
      <c r="E3" s="12" t="str">
        <f>'BST Extract'!K3</f>
        <v>POISON</v>
      </c>
      <c r="F3" t="str">
        <f t="shared" si="0"/>
        <v>FIRE,POISON</v>
      </c>
      <c r="G3">
        <f>'BST Extract'!C3</f>
        <v>85</v>
      </c>
      <c r="H3">
        <f>'BST Extract'!D3</f>
        <v>55</v>
      </c>
      <c r="I3">
        <f>'BST Extract'!E3</f>
        <v>85</v>
      </c>
      <c r="J3">
        <f>'BST Extract'!F3</f>
        <v>60</v>
      </c>
      <c r="K3">
        <f>'BST Extract'!G3</f>
        <v>95</v>
      </c>
      <c r="L3">
        <f>'BST Extract'!H3</f>
        <v>110</v>
      </c>
      <c r="M3">
        <f>'BST Extract'!I3</f>
        <v>490</v>
      </c>
      <c r="N3" t="s">
        <v>7287</v>
      </c>
      <c r="O3">
        <v>2</v>
      </c>
      <c r="P3" t="s">
        <v>7523</v>
      </c>
      <c r="R3" t="s">
        <v>7523</v>
      </c>
      <c r="T3" t="str">
        <f t="shared" si="1"/>
        <v>SPECIAL_DEFENSE,2,,,,</v>
      </c>
      <c r="U3" s="12" t="str">
        <f>'Ability Extract'!C3</f>
        <v>LEVITATE</v>
      </c>
      <c r="V3" s="12" t="str">
        <f>'Ability Extract'!D3</f>
        <v>WHITESMOKE</v>
      </c>
      <c r="W3" s="12" t="str">
        <f>'Ability Extract'!E3</f>
        <v>MAGMAARMOR</v>
      </c>
      <c r="X3" s="12" t="str">
        <f>'Ability Extract'!F3</f>
        <v>LEVITATE,WHITESMOKE,MAGMAARMOR</v>
      </c>
      <c r="Y3" t="str">
        <f>VLOOKUP($A3,'Moves Species'!$A:$E,3,FALSE)</f>
        <v xml:space="preserve">0, WILLOWISP, 1, WILLOWISP, 1, DEFENSECURL, 1, SMOG, 4, EMBER, 6, POISONGAS, 9, FIRESPIN, 12, HAZE, 15, CLEARSMOG, 18, INCINERATE, 22, CORRODE, 26, FLAMEBURST, 29, SCALD, 32, MIASMA, 35, LAVAPLUME, 38, CORROSIVEGAS, 41, SLUDGEBOMB, 44, FLAMETHROWER, 47, TOXIC, 50, ACIDRAIN, 53, INFERNO, 56, STEAMERUPTION, 60, ERUPTION, </v>
      </c>
      <c r="Z3" t="str">
        <f>VLOOKUP($A3,'Moves Species'!$A:$E,4,FALSE)</f>
        <v xml:space="preserve">ACIDRAIN, ACROBATICS, AIRSLASH, ATTRACT, BATTERYACID, BODYPRESS, BODYSLAM, BOUNCE, CAUSTICACID, CLEARSMOG, CORROSIVEGAS, DARKPULSE, DAZZLINGGLEAM, DUNEBLAST, DUSTDEVILS, EARTHPOWER, ENERGYBALL, FIREBLAST, FLAMECHARGE, FLAMETHROWER, FLAMEVOLLEY, FLAREBLITZ, FLUXWAVE, GAMMARAY, GASTROACID, GEOMANCY, GIGADRAIN, GOLDRUSH, GOSSIP, GUNKSHOT, GYROBALL, HAZE, HEATWAVE, HIDDENPOWER, INCINERATE, IRONDEFENSE, IRONHEAD, LOVEBURST, MEMENTO, MIASMA, MUDSHACKLES, MUDSLIDE, MYSTICALFIRE, NASTYPLOT, PROTECT, QUICKSAND, RAYOFLIGHT, REST, RETURN, ROCKBLAST, ROCKSLIDE, ROCKTOMB, SANDSTORM, SANDTOMB, SCALD, SCORCHINGSANDS, SLEEPTALK, SLUDGEBOMB, SLUDGEWAVE, STEALTHROCK, STEAMERUPTION, STRANGESTEAM, SUNNYDAY, TAUNT, TERRAINPULSE, TOXIC, VENOMDRAIN, WILDFIRE, WORKUP, </v>
      </c>
      <c r="AA3">
        <f>VLOOKUP($A3,'Moves Species'!$A:$E,5,FALSE)</f>
        <v>0</v>
      </c>
      <c r="AB3" t="s">
        <v>7523</v>
      </c>
      <c r="BB3" t="s">
        <v>7523</v>
      </c>
    </row>
    <row r="4" spans="1:54" x14ac:dyDescent="0.25">
      <c r="A4">
        <f t="shared" si="2"/>
        <v>3</v>
      </c>
      <c r="B4" t="s">
        <v>39</v>
      </c>
      <c r="C4" t="s">
        <v>7526</v>
      </c>
      <c r="D4" s="12" t="str">
        <f>'BST Extract'!J4</f>
        <v>WATER</v>
      </c>
      <c r="E4" s="12" t="str">
        <f>'BST Extract'!K4</f>
        <v>PSYCHIC</v>
      </c>
      <c r="F4" t="str">
        <f t="shared" si="0"/>
        <v>WATER,PSYCHIC</v>
      </c>
      <c r="G4">
        <f>'BST Extract'!C4</f>
        <v>45</v>
      </c>
      <c r="H4">
        <f>'BST Extract'!D4</f>
        <v>20</v>
      </c>
      <c r="I4">
        <f>'BST Extract'!E4</f>
        <v>60</v>
      </c>
      <c r="J4">
        <f>'BST Extract'!F4</f>
        <v>20</v>
      </c>
      <c r="K4">
        <f>'BST Extract'!G4</f>
        <v>85</v>
      </c>
      <c r="L4">
        <f>'BST Extract'!H4</f>
        <v>60</v>
      </c>
      <c r="M4">
        <f>'BST Extract'!I4</f>
        <v>290</v>
      </c>
      <c r="N4" t="s">
        <v>7286</v>
      </c>
      <c r="O4">
        <v>1</v>
      </c>
      <c r="P4" t="s">
        <v>7523</v>
      </c>
      <c r="R4" t="s">
        <v>7523</v>
      </c>
      <c r="T4" t="str">
        <f t="shared" si="1"/>
        <v>SPECIAL_ATTACK,1,,,,</v>
      </c>
      <c r="U4" s="12" t="str">
        <f>'Ability Extract'!C4</f>
        <v>SWIFTSWIM</v>
      </c>
      <c r="V4" s="12" t="str">
        <f>'Ability Extract'!D4</f>
        <v>MAGICBOUNCE</v>
      </c>
      <c r="W4" s="12" t="str">
        <f>'Ability Extract'!E4</f>
        <v>TECHNICIAN</v>
      </c>
      <c r="X4" s="12" t="str">
        <f>'Ability Extract'!F4</f>
        <v>SWIFTSWIM,MAGICBOUNCE,TECHNICIAN</v>
      </c>
      <c r="Y4" t="str">
        <f>VLOOKUP($A4,'Moves Species'!$A:$E,3,FALSE)</f>
        <v xml:space="preserve">1, CONFUSION, 1, WATERSPORT, 4, BUBBLE, 7, QUICKSPELL, 10, HEALBLOCK, 13, ARCANEBLAST, 16, WATERPULSE, 19, SOAK, 22, PSYBEAM, 25, DRENCH, 28, REFLECT, 28, LIGHTSCREEN, 31, WISH, 34, PSYSHOCK, 37, OCEANBLAST, 40, CALMMIND, 43, PSYCHIC, 46, TIDALWAVE, 49, STOREDPOWER, 52, TRICKROOM, 56, HYDROPUMP, 60, PSYCHOBOOST, </v>
      </c>
      <c r="Z4" t="str">
        <f>VLOOKUP($A4,'Moves Species'!$A:$E,4,FALSE)</f>
        <v xml:space="preserve">ALLERGY, ARCANEENERGY, ATTRACT, AURASPHERE, BATTLEOFWITS, BLIZZARD, BRINE, CALMMIND, CASCADE, CHARGEBEAM, CHIDORI, CHILLINGTOUCH, CLEANSE, CONFUSERAY, COSMICPOWER, COVET, CURSE, DARKPULSE, DAZZLINGGLEAM, DEFOG, DRAININGKISS, EARTHPOWER, ENERGYBALL, FLIPTURN, FLUXWAVE, GAMMARAY, GIGADRAIN, HAIL, HAZE, HEX, HEXBOLT, HIDDENPOWER, HYPERVOICE, ICEBEAM, ICEPUNCH, ICICLESPEAR, ICYWIND, LIGHTSCREEN, MAGICROOM, METRONOME, MINDDRAIN, MINDMELD, MISSILESHOT, MIST, MIXEDWAVES, MYSTICPULSE, NASTYPLOT, NUMBINGWIND, OCEANWRATH, OVERFLOW, PHOBIA, PIXIEDUST, PROTECT, PSYCHIC, PSYCHICTERRAIN, RAINDANCE, REFLECT, REST, RETURN, SAFEGUARD, SCALD, SIGNALBEAM, SLEEPTALK, SOAK, STRANGESTEAM, SUBMERGE, SUBSTITUTE, TERRAINPULSE, THUNDERWAVE, TIDALWAVE, TOXIC, TRIATTACK, VOLTSWITCH, WAIL, WATERPRESSURE, WATERPULSE, WHIRLPOOL, WISH, WONDERROOM, </v>
      </c>
      <c r="AA4" t="str">
        <f>VLOOKUP($A4,'Moves Species'!$A:$E,5,FALSE)</f>
        <v xml:space="preserve">ACIDARMOR, GUARDSWAP, POWERSWAP, SPEEDSWAP, TRICK, BUBBLEBEAM, HYPNOSIS, KARMASPELL, FREEZEDRY, EXTRASENSORY, MUDDYWATER, </v>
      </c>
      <c r="AB4" t="s">
        <v>8510</v>
      </c>
      <c r="AC4" t="s">
        <v>7265</v>
      </c>
      <c r="AD4">
        <v>27</v>
      </c>
    </row>
    <row r="5" spans="1:54" x14ac:dyDescent="0.25">
      <c r="A5">
        <f t="shared" si="2"/>
        <v>4</v>
      </c>
      <c r="B5" t="s">
        <v>58</v>
      </c>
      <c r="C5" t="s">
        <v>7527</v>
      </c>
      <c r="D5" s="12" t="str">
        <f>'BST Extract'!J5</f>
        <v>WATER</v>
      </c>
      <c r="E5" s="12" t="str">
        <f>'BST Extract'!K5</f>
        <v>PSYCHIC</v>
      </c>
      <c r="F5" t="str">
        <f t="shared" si="0"/>
        <v>WATER,PSYCHIC</v>
      </c>
      <c r="G5">
        <f>'BST Extract'!C5</f>
        <v>60</v>
      </c>
      <c r="H5">
        <f>'BST Extract'!D5</f>
        <v>35</v>
      </c>
      <c r="I5">
        <f>'BST Extract'!E5</f>
        <v>70</v>
      </c>
      <c r="J5">
        <f>'BST Extract'!F5</f>
        <v>35</v>
      </c>
      <c r="K5">
        <f>'BST Extract'!G5</f>
        <v>100</v>
      </c>
      <c r="L5">
        <f>'BST Extract'!H5</f>
        <v>70</v>
      </c>
      <c r="M5">
        <f>'BST Extract'!I5</f>
        <v>370</v>
      </c>
      <c r="N5" t="s">
        <v>7286</v>
      </c>
      <c r="O5">
        <v>2</v>
      </c>
      <c r="P5" t="s">
        <v>7523</v>
      </c>
      <c r="R5" t="s">
        <v>7523</v>
      </c>
      <c r="T5" t="str">
        <f t="shared" si="1"/>
        <v>SPECIAL_ATTACK,2,,,,</v>
      </c>
      <c r="U5" s="12" t="str">
        <f>'Ability Extract'!C5</f>
        <v>SWIFTSWIM</v>
      </c>
      <c r="V5" s="12" t="str">
        <f>'Ability Extract'!D5</f>
        <v>MAGICBOUNCE</v>
      </c>
      <c r="W5" s="12" t="str">
        <f>'Ability Extract'!E5</f>
        <v>TECHNICIAN</v>
      </c>
      <c r="X5" s="12" t="str">
        <f>'Ability Extract'!F5</f>
        <v>SWIFTSWIM,MAGICBOUNCE,TECHNICIAN</v>
      </c>
      <c r="Y5" t="str">
        <f>VLOOKUP($A5,'Moves Species'!$A:$E,3,FALSE)</f>
        <v xml:space="preserve">0, CHECKMATE, 1, CHECKMATE, 1, CONFUSION, 1, WATERSPORT, 4, BUBBLE, 7, QUICKSPELL, 10, HEALBLOCK, 13, ARCANEBLAST, 16, WATERPULSE, 19, SOAK, 22, PSYBEAM, 25, DRENCH, 28, REFLECT, 28, LIGHTSCREEN, 31, WISH, 34, PSYSHOCK, 37, OCEANBLAST, 40, CALMMIND, 43, PSYCHIC, 46, TIDALWAVE, 49, STOREDPOWER, 52, TRICKROOM, 56, HYDROPUMP, 60, PSYCHOBOOST, </v>
      </c>
      <c r="Z5" t="str">
        <f>VLOOKUP($A5,'Moves Species'!$A:$E,4,FALSE)</f>
        <v xml:space="preserve">ALLERGY, ARCANEENERGY, ATTRACT, AURASPHERE, BATTLEOFWITS, BLIZZARD, BRINE, CALMMIND, CASCADE, CHARGEBEAM, CHIDORI, CHILLINGTOUCH, CLEANSE, CONFUSERAY, COSMICPOWER, COVET, CURSE, DARKPULSE, DAZZLINGGLEAM, DEFOG, DRAININGKISS, EARTHPOWER, ENERGYBALL, FLIPTURN, FLUXWAVE, GAMMARAY, GIGADRAIN, HAIL, HAZE, HEX, HEXBOLT, HIDDENPOWER, HYPERVOICE, ICEBEAM, ICEPUNCH, ICICLESPEAR, ICYWIND, LIGHTSCREEN, MAGICROOM, METRONOME, MINDDRAIN, MINDMELD, MISSILESHOT, MIST, MIXEDWAVES, MYSTICPULSE, NASTYPLOT, NUMBINGWIND, OCEANWRATH, OVERFLOW, PHOBIA, PIXIEDUST, PROTECT, PSYCHIC, PSYCHICTERRAIN, RAINDANCE, REFLECT, REST, RETURN, SAFEGUARD, SCALD, SIGNALBEAM, SLEEPTALK, SOAK, STRANGESTEAM, SUBMERGE, SUBSTITUTE, TERRAINPULSE, THUNDERWAVE, TIDALWAVE, TOXIC, TRIATTACK, VOLTSWITCH, WAIL, WATERPRESSURE, WATERPULSE, WHIRLPOOL, WISH, WONDERROOM, </v>
      </c>
      <c r="AA5">
        <f>VLOOKUP($A5,'Moves Species'!$A:$E,5,FALSE)</f>
        <v>0</v>
      </c>
      <c r="AB5" t="s">
        <v>8511</v>
      </c>
      <c r="AC5" t="s">
        <v>7265</v>
      </c>
      <c r="AD5">
        <v>41</v>
      </c>
    </row>
    <row r="6" spans="1:54" x14ac:dyDescent="0.25">
      <c r="A6">
        <f t="shared" si="2"/>
        <v>5</v>
      </c>
      <c r="B6" t="s">
        <v>68</v>
      </c>
      <c r="C6" t="s">
        <v>7528</v>
      </c>
      <c r="D6" s="12" t="str">
        <f>'BST Extract'!J6</f>
        <v>WATER</v>
      </c>
      <c r="E6" s="12" t="str">
        <f>'BST Extract'!K6</f>
        <v>PSYCHIC</v>
      </c>
      <c r="F6" t="str">
        <f t="shared" si="0"/>
        <v>WATER,PSYCHIC</v>
      </c>
      <c r="G6">
        <f>'BST Extract'!C6</f>
        <v>70</v>
      </c>
      <c r="H6">
        <f>'BST Extract'!D6</f>
        <v>40</v>
      </c>
      <c r="I6">
        <f>'BST Extract'!E6</f>
        <v>95</v>
      </c>
      <c r="J6">
        <f>'BST Extract'!F6</f>
        <v>60</v>
      </c>
      <c r="K6">
        <f>'BST Extract'!G6</f>
        <v>130</v>
      </c>
      <c r="L6">
        <f>'BST Extract'!H6</f>
        <v>95</v>
      </c>
      <c r="M6">
        <f>'BST Extract'!I6</f>
        <v>490</v>
      </c>
      <c r="N6" t="s">
        <v>7286</v>
      </c>
      <c r="O6">
        <v>3</v>
      </c>
      <c r="P6" t="s">
        <v>7523</v>
      </c>
      <c r="R6" t="s">
        <v>7523</v>
      </c>
      <c r="T6" t="str">
        <f t="shared" si="1"/>
        <v>SPECIAL_ATTACK,3,,,,</v>
      </c>
      <c r="U6" s="12" t="str">
        <f>'Ability Extract'!C6</f>
        <v>SWIFTSWIM</v>
      </c>
      <c r="V6" s="12" t="str">
        <f>'Ability Extract'!D6</f>
        <v>MAGICBOUNCE</v>
      </c>
      <c r="W6" s="12" t="str">
        <f>'Ability Extract'!E6</f>
        <v>TECHNICIAN</v>
      </c>
      <c r="X6" s="12" t="str">
        <f>'Ability Extract'!F6</f>
        <v>SWIFTSWIM,MAGICBOUNCE,TECHNICIAN</v>
      </c>
      <c r="Y6" t="str">
        <f>VLOOKUP($A6,'Moves Species'!$A:$E,3,FALSE)</f>
        <v xml:space="preserve">1, CHECKMATE, 1, CONFUSION, 1, WATERSPORT, 4, BUBBLE, 7, QUICKSPELL, 10, HEALBLOCK, 13, ARCANEBLAST, 16, WATERPULSE, 19, SOAK, 22, PSYBEAM, 25, DRENCH, 28, REFLECT, 28, LIGHTSCREEN, 31, WISH, 34, PSYSHOCK, 37, OCEANBLAST, 40, CALMMIND, 43, PSYCHIC, 46, TIDALWAVE, 49, STOREDPOWER, 52, TRICKROOM, 56, HYDROPUMP, 60, PSYCHOBOOST, </v>
      </c>
      <c r="Z6" t="str">
        <f>VLOOKUP($A6,'Moves Species'!$A:$E,4,FALSE)</f>
        <v xml:space="preserve">ALLERGY, ARCANEENERGY, ATTRACT, AURASPHERE, BATTLEOFWITS, BLIZZARD, BRINE, CALMMIND, CASCADE, CHARGEBEAM, CHIDORI, CHILLINGTOUCH, CLEANSE, CONFUSERAY, COSMICPOWER, COVET, CURSE, DARKPULSE, DAZZLINGGLEAM, DEFOG, DRAININGKISS, EARTHPOWER, ENERGYBALL, FLIPTURN, FLUXWAVE, GAMMARAY, GIGADRAIN, HAIL, HAZE, HEX, HEXBOLT, HIDDENPOWER, HYPERVOICE, ICEBEAM, ICEPUNCH, ICICLESPEAR, ICYWIND, LIGHTSCREEN, MAGICROOM, METRONOME, MINDDRAIN, MINDMELD, MISSILESHOT, MIST, MIXEDWAVES, MYSTICPULSE, NASTYPLOT, NUMBINGWIND, OCEANWRATH, OVERFLOW, PHOBIA, PIXIEDUST, PROTECT, PSYCHIC, PSYCHICTERRAIN, RAINDANCE, REFLECT, REST, RETURN, SAFEGUARD, SCALD, SIGNALBEAM, SLEEPTALK, SOAK, STRANGESTEAM, SUBMERGE, SUBSTITUTE, TERRAINPULSE, THUNDERWAVE, TIDALWAVE, TOXIC, TRIATTACK, VOLTSWITCH, WAIL, WATERPRESSURE, WATERPULSE, WHIRLPOOL, WISH, WONDERROOM, </v>
      </c>
      <c r="AA6">
        <f>VLOOKUP($A6,'Moves Species'!$A:$E,5,FALSE)</f>
        <v>0</v>
      </c>
      <c r="AB6" t="s">
        <v>7523</v>
      </c>
    </row>
    <row r="7" spans="1:54" x14ac:dyDescent="0.25">
      <c r="A7">
        <f t="shared" si="2"/>
        <v>6</v>
      </c>
      <c r="B7" t="s">
        <v>80</v>
      </c>
      <c r="C7" t="s">
        <v>7529</v>
      </c>
      <c r="D7" s="12" t="str">
        <f>'BST Extract'!J7</f>
        <v>ICE</v>
      </c>
      <c r="E7" s="12" t="str">
        <f>'BST Extract'!K7</f>
        <v>FLYING</v>
      </c>
      <c r="F7" t="str">
        <f t="shared" si="0"/>
        <v>ICE,FLYING</v>
      </c>
      <c r="G7">
        <f>'BST Extract'!C7</f>
        <v>30</v>
      </c>
      <c r="H7">
        <f>'BST Extract'!D7</f>
        <v>30</v>
      </c>
      <c r="I7">
        <f>'BST Extract'!E7</f>
        <v>30</v>
      </c>
      <c r="J7">
        <f>'BST Extract'!F7</f>
        <v>85</v>
      </c>
      <c r="K7">
        <f>'BST Extract'!G7</f>
        <v>100</v>
      </c>
      <c r="L7">
        <f>'BST Extract'!H7</f>
        <v>35</v>
      </c>
      <c r="M7">
        <f>'BST Extract'!I7</f>
        <v>310</v>
      </c>
      <c r="N7" t="s">
        <v>7286</v>
      </c>
      <c r="O7">
        <v>1</v>
      </c>
      <c r="P7" t="s">
        <v>7523</v>
      </c>
      <c r="R7" t="s">
        <v>7523</v>
      </c>
      <c r="T7" t="str">
        <f t="shared" si="1"/>
        <v>SPECIAL_ATTACK,1,,,,</v>
      </c>
      <c r="U7" s="12" t="str">
        <f>'Ability Extract'!C7</f>
        <v>FILTER</v>
      </c>
      <c r="V7" s="12" t="str">
        <f>'Ability Extract'!D7</f>
        <v>CLOUDNINE</v>
      </c>
      <c r="W7" s="12" t="str">
        <f>'Ability Extract'!E7</f>
        <v>CURSEDBODY</v>
      </c>
      <c r="X7" s="12" t="str">
        <f>'Ability Extract'!F7</f>
        <v>FILTER,CLOUDNINE,CURSEDBODY</v>
      </c>
      <c r="Y7" t="str">
        <f>VLOOKUP($A7,'Moves Species'!$A:$E,3,FALSE)</f>
        <v xml:space="preserve">1, ICEVORTEX, 1, COLDFRONT, 1, POWDERSNOW, 4, GALEHOLD, 8, MIST, 11, HAIL, 15, ICYWIND, 18, AIRCUTTER, 21, HYPOTHERMIA, 24, DEFOG, 27, EROSION, 30, NUMBINGWIND, 33, STARDUSTREVERIE, 36, TORNADO, 39, FROSTBREATH, 42, ICEBEAM, 45, AERIALPULSE, 48, WEATHERBALL, 52, BOREASBREATH, 56, TAILWIND, 60, BLIZZARD, </v>
      </c>
      <c r="Z7" t="str">
        <f>VLOOKUP($A7,'Moves Species'!$A:$E,4,FALSE)</f>
        <v xml:space="preserve">ACIDRAIN, AERIALACE, AERIALPULSE, AIRSLASH, AMBUSH, ASTRALWIND, ATTRACT, BLIZZARD, BONECHILL, BRINE, CALMMIND, CHARGEBEAM, CHILLINGTOUCH, CLEARSMOG, DAZZLINGGLEAM, DEFOG, DRAGONGALE, DUSTDEVILS, ECHOEDVOICE, FLUXWAVE, FROSTBITE, GENESIS, GOSSIP, HAIL, HAZE, HIDDENPOWER, HURRICANE, HYPERVOICE, HYPOTHERMIA, ICEBEAM, ICEFANG, ICEHAMMER, ICEPUNCH, ICICLESPEAR, ICICLESTRIKE, ICYWIND, LIQUIDATION, MIRRORSHOT, MIST, MOONBLAST, MYSTICPULSE, NASTYPLOT, NEBULASTRIKE, NUMBINGWIND, OCEANWRATH, PIXIEDUST, PROTECT, QUICKGUARD, RAINDANCE, RAYOFLIGHT, REST, RETURN, SCALD, SIGNALBEAM, SLEEPTALK, SOAK, STRANGESTEAM, SWITCHEROO, TAILWIND, TEMPESTFLARE, TERRAINPULSE, TORNADO, TOXIC, TURBULENCE, WAIL, WATERPULSE, WEATHERBALL, WHIRLPOOL, WISH, </v>
      </c>
      <c r="AA7" t="str">
        <f>VLOOKUP($A7,'Moves Species'!$A:$E,5,FALSE)</f>
        <v xml:space="preserve">AURORAVEIL, HURRICANE, RAINDANCE, TRIATTACK, FROZENHEART, LIQUIDNITROGEN, CHECKMATE, MEMENTO, BONECHILL, SNOWFLAKES, </v>
      </c>
      <c r="AB7" t="s">
        <v>8512</v>
      </c>
      <c r="AC7" t="s">
        <v>7265</v>
      </c>
      <c r="AD7">
        <v>25</v>
      </c>
    </row>
    <row r="8" spans="1:54" x14ac:dyDescent="0.25">
      <c r="A8">
        <f t="shared" si="2"/>
        <v>7</v>
      </c>
      <c r="B8" t="s">
        <v>95</v>
      </c>
      <c r="C8" t="s">
        <v>7530</v>
      </c>
      <c r="D8" s="12" t="str">
        <f>'BST Extract'!J8</f>
        <v>ICE</v>
      </c>
      <c r="E8" s="12" t="str">
        <f>'BST Extract'!K8</f>
        <v>FLYING</v>
      </c>
      <c r="F8" t="str">
        <f t="shared" si="0"/>
        <v>ICE,FLYING</v>
      </c>
      <c r="G8">
        <f>'BST Extract'!C8</f>
        <v>50</v>
      </c>
      <c r="H8">
        <f>'BST Extract'!D8</f>
        <v>45</v>
      </c>
      <c r="I8">
        <f>'BST Extract'!E8</f>
        <v>45</v>
      </c>
      <c r="J8">
        <f>'BST Extract'!F8</f>
        <v>95</v>
      </c>
      <c r="K8">
        <f>'BST Extract'!G8</f>
        <v>115</v>
      </c>
      <c r="L8">
        <f>'BST Extract'!H8</f>
        <v>55</v>
      </c>
      <c r="M8">
        <f>'BST Extract'!I8</f>
        <v>405</v>
      </c>
      <c r="N8" t="s">
        <v>7286</v>
      </c>
      <c r="O8">
        <v>2</v>
      </c>
      <c r="P8" t="s">
        <v>7523</v>
      </c>
      <c r="R8" t="s">
        <v>7523</v>
      </c>
      <c r="T8" t="str">
        <f t="shared" si="1"/>
        <v>SPECIAL_ATTACK,2,,,,</v>
      </c>
      <c r="U8" s="12" t="str">
        <f>'Ability Extract'!C8</f>
        <v>FILTER</v>
      </c>
      <c r="V8" s="12" t="str">
        <f>'Ability Extract'!D8</f>
        <v>CLOUDNINE</v>
      </c>
      <c r="W8" s="12" t="str">
        <f>'Ability Extract'!E8</f>
        <v>SNOWWARNING</v>
      </c>
      <c r="X8" s="12" t="str">
        <f>'Ability Extract'!F8</f>
        <v>FILTER,CLOUDNINE,SNOWWARNING</v>
      </c>
      <c r="Y8" t="str">
        <f>VLOOKUP($A8,'Moves Species'!$A:$E,3,FALSE)</f>
        <v xml:space="preserve">0, AIRSLASH, 1, AIRSLASH, 1, ICEVORTEX, 1, COLDFRONT, 1, POWDERSNOW, 4, GALEHOLD, 8, MIST, 11, HAIL, 15, ICYWIND, 18, AIRCUTTER, 21, HYPOTHERMIA, 24, DEFOG, 27, EROSION, 30, NUMBINGWIND, 33, STARDUSTREVERIE, 36, TORNADO, 39, FROSTBREATH, 42, ICEBEAM, 45, AERIALPULSE, 48, WEATHERBALL, 52, BOREASBREATH, 56, TAILWIND, 60, BLIZZARD, </v>
      </c>
      <c r="Z8" t="str">
        <f>VLOOKUP($A8,'Moves Species'!$A:$E,4,FALSE)</f>
        <v xml:space="preserve">ACIDRAIN, AERIALACE, AERIALPULSE, AIRSLASH, AMBUSH, ASTRALWIND, ATTRACT, BLIZZARD, BONECHILL, BRINE, CALMMIND, CHARGEBEAM, CHILLINGTOUCH, CLEARSMOG, DAZZLINGGLEAM, DEFOG, DRAGONGALE, DUSTDEVILS, ECHOEDVOICE, FLUXWAVE, FROSTBITE, GENESIS, GOSSIP, HAIL, HAZE, HIDDENPOWER, HURRICANE, HYPERVOICE, HYPOTHERMIA, ICEBEAM, ICEFANG, ICEHAMMER, ICEPUNCH, ICICLESPEAR, ICICLESTRIKE, ICYWIND, LIQUIDATION, MIRRORSHOT, MIST, MOONBLAST, MYSTICPULSE, NASTYPLOT, NEBULASTRIKE, NUMBINGWIND, OCEANWRATH, PIXIEDUST, PROTECT, QUICKGUARD, RAINDANCE, RAYOFLIGHT, REST, RETURN, SCALD, SIGNALBEAM, SLEEPTALK, SOAK, STRANGESTEAM, SWITCHEROO, TAILWIND, TEMPESTFLARE, TERRAINPULSE, TORNADO, TOXIC, TURBULENCE, WAIL, WATERPULSE, WEATHERBALL, WHIRLPOOL, WISH, </v>
      </c>
      <c r="AA8">
        <f>VLOOKUP($A8,'Moves Species'!$A:$E,5,FALSE)</f>
        <v>0</v>
      </c>
      <c r="AB8" t="s">
        <v>8513</v>
      </c>
      <c r="AC8" t="s">
        <v>7268</v>
      </c>
      <c r="AD8" t="s">
        <v>7269</v>
      </c>
    </row>
    <row r="9" spans="1:54" x14ac:dyDescent="0.25">
      <c r="A9">
        <f t="shared" si="2"/>
        <v>8</v>
      </c>
      <c r="B9" t="s">
        <v>105</v>
      </c>
      <c r="C9" t="s">
        <v>7531</v>
      </c>
      <c r="D9" s="12" t="str">
        <f>'BST Extract'!J9</f>
        <v>ICE</v>
      </c>
      <c r="E9" s="12" t="str">
        <f>'BST Extract'!K9</f>
        <v>FLYING</v>
      </c>
      <c r="F9" t="str">
        <f t="shared" si="0"/>
        <v>ICE,FLYING</v>
      </c>
      <c r="G9">
        <f>'BST Extract'!C9</f>
        <v>65</v>
      </c>
      <c r="H9">
        <f>'BST Extract'!D9</f>
        <v>60</v>
      </c>
      <c r="I9">
        <f>'BST Extract'!E9</f>
        <v>60</v>
      </c>
      <c r="J9">
        <f>'BST Extract'!F9</f>
        <v>115</v>
      </c>
      <c r="K9">
        <f>'BST Extract'!G9</f>
        <v>130</v>
      </c>
      <c r="L9">
        <f>'BST Extract'!H9</f>
        <v>70</v>
      </c>
      <c r="M9">
        <f>'BST Extract'!I9</f>
        <v>500</v>
      </c>
      <c r="N9" t="s">
        <v>7286</v>
      </c>
      <c r="O9">
        <v>3</v>
      </c>
      <c r="P9" t="s">
        <v>7523</v>
      </c>
      <c r="R9" t="s">
        <v>7523</v>
      </c>
      <c r="T9" t="str">
        <f t="shared" si="1"/>
        <v>SPECIAL_ATTACK,3,,,,</v>
      </c>
      <c r="U9" s="12" t="str">
        <f>'Ability Extract'!C9</f>
        <v>FILTER</v>
      </c>
      <c r="V9" s="12" t="str">
        <f>'Ability Extract'!D9</f>
        <v>CLOUDNINE</v>
      </c>
      <c r="W9" s="12" t="str">
        <f>'Ability Extract'!E9</f>
        <v>SNOWWARNING</v>
      </c>
      <c r="X9" s="12" t="str">
        <f>'Ability Extract'!F9</f>
        <v>FILTER,CLOUDNINE,SNOWWARNING</v>
      </c>
      <c r="Y9" t="str">
        <f>VLOOKUP($A9,'Moves Species'!$A:$E,3,FALSE)</f>
        <v xml:space="preserve">0, FREEZEDRY, 1, FREEZEDRY, 1, AIRSLASH, 1, ICEVORTEX, 1, COLDFRONT, 1, POWDERSNOW, 4, GALEHOLD, 8, MIST, 11, HAIL, 15, ICYWIND, 18, AIRCUTTER, 21, HYPOTHERMIA, 24, DEFOG, 27, EROSION, 30, NUMBINGWIND, 33, STARDUSTREVERIE, 36, TORNADO, 39, FROSTBREATH, 42, ICEBEAM, 45, AERIALPULSE, 48, WEATHERBALL, 52, BOREASBREATH, 56, TAILWIND, 60, BLIZZARD, </v>
      </c>
      <c r="Z9" t="str">
        <f>VLOOKUP($A9,'Moves Species'!$A:$E,4,FALSE)</f>
        <v xml:space="preserve">ACIDRAIN, AERIALACE, AERIALPULSE, AIRSLASH, AMBUSH, ASTRALWIND, ATTRACT, BLIZZARD, BONECHILL, BRINE, CALMMIND, CHARGEBEAM, CHILLINGTOUCH, CLEARSMOG, DAZZLINGGLEAM, DEFOG, DRAGONGALE, DUSTDEVILS, ECHOEDVOICE, FLUXWAVE, FROSTBITE, GENESIS, GOSSIP, HAIL, HAZE, HIDDENPOWER, HURRICANE, HYPERVOICE, HYPOTHERMIA, ICEBEAM, ICEFANG, ICEHAMMER, ICEPUNCH, ICICLESPEAR, ICICLESTRIKE, ICYWIND, LIQUIDATION, MIRRORSHOT, MIST, MOONBLAST, MYSTICPULSE, NASTYPLOT, NEBULASTRIKE, NUMBINGWIND, OCEANWRATH, PIXIEDUST, PROTECT, QUICKGUARD, RAINDANCE, RAYOFLIGHT, REST, RETURN, SCALD, SIGNALBEAM, SLEEPTALK, SOAK, STRANGESTEAM, SWITCHEROO, TAILWIND, TEMPESTFLARE, TERRAINPULSE, TORNADO, TOXIC, TURBULENCE, WAIL, WATERPULSE, WEATHERBALL, WHIRLPOOL, WISH, </v>
      </c>
      <c r="AA9">
        <f>VLOOKUP($A9,'Moves Species'!$A:$E,5,FALSE)</f>
        <v>0</v>
      </c>
      <c r="AB9" t="s">
        <v>7523</v>
      </c>
    </row>
    <row r="10" spans="1:54" x14ac:dyDescent="0.25">
      <c r="A10">
        <f t="shared" si="2"/>
        <v>9</v>
      </c>
      <c r="B10" t="s">
        <v>115</v>
      </c>
      <c r="C10" t="s">
        <v>7532</v>
      </c>
      <c r="D10" s="12" t="str">
        <f>'BST Extract'!J10</f>
        <v>COSMIC</v>
      </c>
      <c r="E10" s="12" t="str">
        <f>'BST Extract'!K10</f>
        <v>FLYING</v>
      </c>
      <c r="F10" t="str">
        <f t="shared" si="0"/>
        <v>COSMIC,FLYING</v>
      </c>
      <c r="G10">
        <f>'BST Extract'!C10</f>
        <v>60</v>
      </c>
      <c r="H10">
        <f>'BST Extract'!D10</f>
        <v>35</v>
      </c>
      <c r="I10">
        <f>'BST Extract'!E10</f>
        <v>35</v>
      </c>
      <c r="J10">
        <f>'BST Extract'!F10</f>
        <v>75</v>
      </c>
      <c r="K10">
        <f>'BST Extract'!G10</f>
        <v>75</v>
      </c>
      <c r="L10">
        <f>'BST Extract'!H10</f>
        <v>60</v>
      </c>
      <c r="M10">
        <f>'BST Extract'!I10</f>
        <v>340</v>
      </c>
      <c r="N10" t="s">
        <v>7283</v>
      </c>
      <c r="O10">
        <v>1</v>
      </c>
      <c r="P10" t="s">
        <v>7523</v>
      </c>
      <c r="R10" t="s">
        <v>7523</v>
      </c>
      <c r="T10" t="str">
        <f t="shared" si="1"/>
        <v>SPEED,1,,,,</v>
      </c>
      <c r="U10" s="12" t="str">
        <f>'Ability Extract'!C10</f>
        <v>EARLYBIRD</v>
      </c>
      <c r="V10" s="12" t="str">
        <f>'Ability Extract'!D10</f>
        <v>COMPETITIVE</v>
      </c>
      <c r="W10" s="12" t="str">
        <f>'Ability Extract'!E10</f>
        <v>DISHEARTEN</v>
      </c>
      <c r="X10" s="12" t="str">
        <f>'Ability Extract'!F10</f>
        <v>EARLYBIRD,COMPETITIVE,DISHEARTEN</v>
      </c>
      <c r="Y10" t="str">
        <f>VLOOKUP($A10,'Moves Species'!$A:$E,3,FALSE)</f>
        <v xml:space="preserve">1, RADIATION, 1, STARDUST, 4, GUST, 7, CONFUSION, 10, SWIFT, 13, BLACKOUT, 16, TURBULENCE, 19, STARFALL, 23, HYPNOSIS, 26, PSYBEAM, 29, AIRSLASH, 33, COSMICPOWER, 36, TWINSTARS, 39, PSYBLAST, 42, AERIALPULSE, 45, MOONLIGHT, 48, MOONBLAST, 52, ARCANEENERGY, 56, TEMPESTFLARE, 60, METEORBEAM, </v>
      </c>
      <c r="Z10" t="str">
        <f>VLOOKUP($A10,'Moves Species'!$A:$E,4,FALSE)</f>
        <v xml:space="preserve">AERIALACE, AERIALPULSE, AIRSLASH, ANTIMATTER, ARCANEENERGY, ASTEROIDBELT, ASTRALWIND, ATTRACT, AURASPHERE, BATTLEOFWITS, CALMMIND, CHIDORI, COACHING, COSMICAVATAR, COSMICPOWER, COVET, DARKPULSE, DAZZLINGGLEAM, DEFOG, DRAGONGALE, DRILLPECK, DUALWINGBEAT, ECLIPSENOVA, ENDERSHOCK, EXPANDINGFORCE, FABLEDRUSH, FEATHERDANCE, FLUXWAVE, FOCUSBLAST, GAMMARAY, GHASTLYFLOOD, GOSSIP, HEX, HEXBOLT, HIDDENPOWER, HYPERVOICE, KAMEHAMEHA, KNOCKOFF, LIGHTSCREEN, LOVEBURST, METEORBEAM, MINDMELD, MIRRORSHOT, MIXEDWAVES, MOONBLAST, MOONSTONERAY, MYSTICPULSE, NASTYPLOT, NEBULASTRIKE, PHOBIA, PIXIEDUST, PROTECT, PSYCHIC, PSYCHICTERRAIN, PURGE, REFLECT, REST, RETURN, ROUND, SAFEGUARD, SATELLITERAY, SHADOWBALL, SIGNALBEAM, SLASH, SLEEPTALK, SOLARECLIPSE, SOULRIP, STARDUSTREVERIE, STELLARRUSH, STRANGESTEAM, SUBSTITUTE, SWIFT, TAILWIND, TEMPESTFLARE, TOXIC, TRIATTACK, TURBULENCE, UMBRALWAVE, WISH, WONDERROOM, ZENHEADBUTT, </v>
      </c>
      <c r="AA10" t="str">
        <f>VLOOKUP($A10,'Moves Species'!$A:$E,5,FALSE)</f>
        <v xml:space="preserve">FEATHERDANCE, REFLECT, LIGHTSCREEN, STOREDPOWER, BRAVEBIRD, TAILWIND, WISH, METEORSHOWER, FUTURESIGHT, </v>
      </c>
      <c r="AB10" t="s">
        <v>8514</v>
      </c>
      <c r="AC10" t="s">
        <v>7268</v>
      </c>
      <c r="AD10" t="s">
        <v>7271</v>
      </c>
    </row>
    <row r="11" spans="1:54" x14ac:dyDescent="0.25">
      <c r="A11">
        <f t="shared" si="2"/>
        <v>10</v>
      </c>
      <c r="B11" t="s">
        <v>132</v>
      </c>
      <c r="C11" t="s">
        <v>7533</v>
      </c>
      <c r="D11" s="12" t="str">
        <f>'BST Extract'!J11</f>
        <v>COSMIC</v>
      </c>
      <c r="E11" s="12" t="str">
        <f>'BST Extract'!K11</f>
        <v>FLYING</v>
      </c>
      <c r="F11" t="str">
        <f t="shared" si="0"/>
        <v>COSMIC,FLYING</v>
      </c>
      <c r="G11">
        <f>'BST Extract'!C11</f>
        <v>80</v>
      </c>
      <c r="H11">
        <f>'BST Extract'!D11</f>
        <v>60</v>
      </c>
      <c r="I11">
        <f>'BST Extract'!E11</f>
        <v>60</v>
      </c>
      <c r="J11">
        <f>'BST Extract'!F11</f>
        <v>105</v>
      </c>
      <c r="K11">
        <f>'BST Extract'!G11</f>
        <v>100</v>
      </c>
      <c r="L11">
        <f>'BST Extract'!H11</f>
        <v>85</v>
      </c>
      <c r="M11">
        <f>'BST Extract'!I11</f>
        <v>490</v>
      </c>
      <c r="N11" t="s">
        <v>7283</v>
      </c>
      <c r="O11">
        <v>2</v>
      </c>
      <c r="P11" t="s">
        <v>7523</v>
      </c>
      <c r="R11" t="s">
        <v>7523</v>
      </c>
      <c r="T11" t="str">
        <f t="shared" si="1"/>
        <v>SPEED,2,,,,</v>
      </c>
      <c r="U11" s="12" t="str">
        <f>'Ability Extract'!C11</f>
        <v>EARLYBIRD</v>
      </c>
      <c r="V11" s="12" t="str">
        <f>'Ability Extract'!D11</f>
        <v>COMPETITIVE</v>
      </c>
      <c r="W11" s="12" t="str">
        <f>'Ability Extract'!E11</f>
        <v>DISHEARTEN</v>
      </c>
      <c r="X11" s="12" t="str">
        <f>'Ability Extract'!F11</f>
        <v>EARLYBIRD,COMPETITIVE,DISHEARTEN</v>
      </c>
      <c r="Y11" t="str">
        <f>VLOOKUP($A11,'Moves Species'!$A:$E,3,FALSE)</f>
        <v xml:space="preserve">0, STARSALIGNED, 1, STARSALIGNED, 1, TRIATTACK, 1, RADIATION, 1, STARDUST, 4, GUST, 7, CONFUSION, 10, SWIFT, 13, BLACKOUT, 16, TURBULENCE, 19, STARFALL, 23, HYPNOSIS, 26, PSYBEAM, 29, AIRSLASH, 33, COSMICPOWER, 36, TWINSTARS, 39, PSYBLAST, 42, AERIALPULSE, 45, MOONLIGHT, 48, MOONBLAST, 52, ARCANEENERGY, 56, TEMPESTFLARE, 60, METEORBEAM, </v>
      </c>
      <c r="Z11" t="str">
        <f>VLOOKUP($A11,'Moves Species'!$A:$E,4,FALSE)</f>
        <v xml:space="preserve">AERIALACE, AERIALPULSE, AIRSLASH, ANTIMATTER, ARCANEENERGY, ASTEROIDBELT, ASTRALWIND, ATTRACT, AURASPHERE, BATTLEOFWITS, CALMMIND, CHIDORI, COACHING, COSMICAVATAR, COSMICPOWER, COVET, DARKPULSE, DAZZLINGGLEAM, DEFOG, DRAGONGALE, DRILLPECK, DUALWINGBEAT, ECLIPSENOVA, ENDERSHOCK, EXPANDINGFORCE, FABLEDRUSH, FEATHERDANCE, FLUXWAVE, FOCUSBLAST, GAMMARAY, GHASTLYFLOOD, GOSSIP, HEX, HEXBOLT, HIDDENPOWER, HYPERVOICE, KAMEHAMEHA, KNOCKOFF, LIGHTSCREEN, LOVEBURST, METEORBEAM, MINDMELD, MIRRORSHOT, MIXEDWAVES, MOONBLAST, MOONSTONERAY, MYSTICPULSE, NASTYPLOT, NEBULASTRIKE, PHOBIA, PIXIEDUST, PROTECT, PSYCHIC, PSYCHICTERRAIN, PURGE, REFLECT, REST, RETURN, ROUND, SAFEGUARD, SATELLITERAY, SHADOWBALL, SIGNALBEAM, SLASH, SLEEPTALK, SOLARECLIPSE, SOULRIP, STARDUSTREVERIE, STELLARRUSH, STRANGESTEAM, SUBSTITUTE, SWIFT, TAILWIND, TEMPESTFLARE, TOXIC, TRIATTACK, TURBULENCE, UMBRALWAVE, WISH, WONDERROOM, ZENHEADBUTT, </v>
      </c>
      <c r="AA11">
        <f>VLOOKUP($A11,'Moves Species'!$A:$E,5,FALSE)</f>
        <v>0</v>
      </c>
      <c r="AB11" t="s">
        <v>7523</v>
      </c>
    </row>
    <row r="12" spans="1:54" x14ac:dyDescent="0.25">
      <c r="A12">
        <f t="shared" si="2"/>
        <v>11</v>
      </c>
      <c r="B12" t="s">
        <v>141</v>
      </c>
      <c r="C12" t="s">
        <v>7534</v>
      </c>
      <c r="D12" s="12" t="str">
        <f>'BST Extract'!J12</f>
        <v>GROUND</v>
      </c>
      <c r="E12" s="12" t="str">
        <f>'BST Extract'!K12</f>
        <v>POISON</v>
      </c>
      <c r="F12" t="str">
        <f t="shared" si="0"/>
        <v>GROUND,POISON</v>
      </c>
      <c r="G12">
        <f>'BST Extract'!C12</f>
        <v>40</v>
      </c>
      <c r="H12">
        <f>'BST Extract'!D12</f>
        <v>70</v>
      </c>
      <c r="I12">
        <f>'BST Extract'!E12</f>
        <v>44</v>
      </c>
      <c r="J12">
        <f>'BST Extract'!F12</f>
        <v>60</v>
      </c>
      <c r="K12">
        <f>'BST Extract'!G12</f>
        <v>40</v>
      </c>
      <c r="L12">
        <f>'BST Extract'!H12</f>
        <v>54</v>
      </c>
      <c r="M12">
        <f>'BST Extract'!I12</f>
        <v>308</v>
      </c>
      <c r="N12" t="s">
        <v>7345</v>
      </c>
      <c r="O12">
        <v>1</v>
      </c>
      <c r="P12" t="s">
        <v>7523</v>
      </c>
      <c r="R12" t="s">
        <v>7523</v>
      </c>
      <c r="T12" t="str">
        <f t="shared" si="1"/>
        <v>ATTACK,1,,,,</v>
      </c>
      <c r="U12" s="12" t="str">
        <f>'Ability Extract'!C12</f>
        <v>CORROSION</v>
      </c>
      <c r="V12" s="12" t="str">
        <f>'Ability Extract'!D12</f>
        <v>SANDSPIT</v>
      </c>
      <c r="W12" s="12" t="str">
        <f>'Ability Extract'!E12</f>
        <v>LEECHINGFANGS</v>
      </c>
      <c r="X12" s="12" t="str">
        <f>'Ability Extract'!F12</f>
        <v>CORROSION,SANDSPIT,LEECHINGFANGS</v>
      </c>
      <c r="Y12" t="str">
        <f>VLOOKUP($A12,'Moves Species'!$A:$E,3,FALSE)</f>
        <v xml:space="preserve">1, WRAP, 1, LEER, 1, SANDJET, 4, POISONSTING, 8, BITE, 11, STEAMROLLER, 14, TOXICTHREAD, 17, POISONFANG, 20, BULLDOZE, 23, HYPNOSIS, 26, POISONTAIL, 29, DIG, 32, VENOMDRAIN, 35, CRUNCH, 38, LEECHLIFE, 41, NEUROTOXIN, 44, THOUSANDWAVES, 47, TOXIC, 50, COIL, 53, PLAGUE, 56, CONTINENTALRIFT, 60, GUNKSHOT, </v>
      </c>
      <c r="Z12" t="str">
        <f>VLOOKUP($A12,'Moves Species'!$A:$E,4,FALSE)</f>
        <v xml:space="preserve">ALLERGY, AMBUSH, ANCIENTGLARE, ATTRACT, BULLDOZE, BULLETSEED, CAUSTICACID, CLEARSMOG, CONFUSERAY, COUPDEGRACE, COVET, CRUELWHIP, CRUNCH, DARKPULSE, DEFENDORDER, DRAGONBLOOD, DRAGONHAMMER, DUNEBLAST, DUSTDEVILS, EARTHENLANCE, EARTHPOWER, EARTHQUAKE, ENDERSHOCK, EXECUTION, FALSESWIPE, FIREFANG, FURYCUTTER, GAIAPULSE, GOBLINSTRIKE, GOSSIP, HIDDENPOWER, ICEFANG, KNOCKOFF, LASHOUT, LEECHLIFE, MIASMA, MINDDRAIN, MUDSHACKLES, MUDSLIDE, NASTYPLOT, OBSIDIANSHARDS, OUTRAGE, PERCUSSIONBLAST, PLAYROUGH, POISONFANG, POISONJAB, POWERWHIP, PROTECT, PSYCHICFANGS, QUICKSAND, REST, RETURN, ROCKBLAST, ROCKSLIDE, ROCKTOMB, ROUND, SANDSTORM, SANDTOMB, SCORCHINGSANDS, SEISMICCHANT, SLEEPTALK, SLUDGEBOMB, SLUDGEWAVE, SONICBLAST, SPIKES, STEALTHROCK, STONEEDGE, SUNNYDAY, SWITCHEROO, SWORDSDANCE, TAUNT, TERRAINPULSE, THUNDERFANG, TOXIC, TOXICSPIKES, VENDETTA, VENOMDRAIN, VITALITYDRAIN, WEAKSPOT, WORKUP, ZENHEADBUTT, </v>
      </c>
      <c r="AA12" t="str">
        <f>VLOOKUP($A12,'Moves Species'!$A:$E,5,FALSE)</f>
        <v xml:space="preserve">SWORDSDANCE, DRAGONTAIL, NAGASKIN, KNOCKOFF, CLANGINGSCALES, QUICKSAND, VENOMDRENCH, SCREECH, DRAGONGNAW, SCALESTORM, </v>
      </c>
      <c r="AB12" t="s">
        <v>8515</v>
      </c>
      <c r="AC12" t="s">
        <v>7265</v>
      </c>
      <c r="AD12">
        <v>30</v>
      </c>
    </row>
    <row r="13" spans="1:54" x14ac:dyDescent="0.25">
      <c r="A13">
        <f t="shared" si="2"/>
        <v>12</v>
      </c>
      <c r="B13" t="s">
        <v>160</v>
      </c>
      <c r="C13" t="s">
        <v>7535</v>
      </c>
      <c r="D13" s="12" t="str">
        <f>'BST Extract'!J13</f>
        <v>GROUND</v>
      </c>
      <c r="E13" s="12" t="str">
        <f>'BST Extract'!K13</f>
        <v>POISON</v>
      </c>
      <c r="F13" t="str">
        <f t="shared" si="0"/>
        <v>GROUND,POISON</v>
      </c>
      <c r="G13">
        <f>'BST Extract'!C13</f>
        <v>55</v>
      </c>
      <c r="H13">
        <f>'BST Extract'!D13</f>
        <v>110</v>
      </c>
      <c r="I13">
        <f>'BST Extract'!E13</f>
        <v>69</v>
      </c>
      <c r="J13">
        <f>'BST Extract'!F13</f>
        <v>100</v>
      </c>
      <c r="K13">
        <f>'BST Extract'!G13</f>
        <v>65</v>
      </c>
      <c r="L13">
        <f>'BST Extract'!H13</f>
        <v>69</v>
      </c>
      <c r="M13">
        <f>'BST Extract'!I13</f>
        <v>468</v>
      </c>
      <c r="N13" t="s">
        <v>7345</v>
      </c>
      <c r="O13">
        <v>2</v>
      </c>
      <c r="P13" t="s">
        <v>7523</v>
      </c>
      <c r="R13" t="s">
        <v>7523</v>
      </c>
      <c r="T13" t="str">
        <f t="shared" si="1"/>
        <v>ATTACK,2,,,,</v>
      </c>
      <c r="U13" s="12" t="str">
        <f>'Ability Extract'!C13</f>
        <v>CORROSION</v>
      </c>
      <c r="V13" s="12" t="str">
        <f>'Ability Extract'!D13</f>
        <v>SANDSPIT</v>
      </c>
      <c r="W13" s="12" t="str">
        <f>'Ability Extract'!E13</f>
        <v>LEECHINGFANGS</v>
      </c>
      <c r="X13" s="12" t="str">
        <f>'Ability Extract'!F13</f>
        <v>CORROSION,SANDSPIT,LEECHINGFANGS</v>
      </c>
      <c r="Y13" t="str">
        <f>VLOOKUP($A13,'Moves Species'!$A:$E,3,FALSE)</f>
        <v xml:space="preserve">0, RATTLETAIL, 1, RATTLETAIL, 1, WRAP, 1, LEER, 1, SANDJET, 4, POISONSTING, 8, BITE, 11, STEAMROLLER, 14, TOXICTHREAD, 17, POISONFANG, 20, BULLDOZE, 23, HYPNOSIS, 26, POISONTAIL, 29, DIG, 32, VENOMDRAIN, 35, CRUNCH, 38, LEECHLIFE, 41, NEUROTOXIN, 44, THOUSANDWAVES, 47, TOXIC, 50, COIL, 53, PLAGUE, 56, CONTINENTALRIFT, 60, GUNKSHOT, </v>
      </c>
      <c r="Z13" t="str">
        <f>VLOOKUP($A13,'Moves Species'!$A:$E,4,FALSE)</f>
        <v xml:space="preserve">ALLERGY, AMBUSH, ANCIENTGLARE, ATTRACT, BULLDOZE, BULLETSEED, CAUSTICACID, CLEARSMOG, CONFUSERAY, COUPDEGRACE, COVET, CRUELWHIP, CRUNCH, DARKPULSE, DEFENDORDER, DRAGONBLOOD, DRAGONHAMMER, DUNEBLAST, DUSTDEVILS, EARTHENLANCE, EARTHPOWER, EARTHQUAKE, ENDERSHOCK, EXECUTION, FALSESWIPE, FIREFANG, FURYCUTTER, GAIAPULSE, GOBLINSTRIKE, GOSSIP, HIDDENPOWER, ICEFANG, KNOCKOFF, LASHOUT, LEECHLIFE, MIASMA, MINDDRAIN, MUDSHACKLES, MUDSLIDE, NASTYPLOT, OBSIDIANSHARDS, OUTRAGE, PERCUSSIONBLAST, PLAYROUGH, POISONFANG, POISONJAB, POWERWHIP, PROTECT, PSYCHICFANGS, QUICKSAND, REST, RETURN, ROCKBLAST, ROCKSLIDE, ROCKTOMB, ROUND, SANDSTORM, SANDTOMB, SCORCHINGSANDS, SEISMICCHANT, SLEEPTALK, SLUDGEBOMB, SLUDGEWAVE, SONICBLAST, SPIKES, STEALTHROCK, STONEEDGE, SUNNYDAY, SWITCHEROO, SWORDSDANCE, TAUNT, TERRAINPULSE, THUNDERFANG, TOXIC, TOXICSPIKES, VENDETTA, VENOMDRAIN, VITALITYDRAIN, WEAKSPOT, WORKUP, ZENHEADBUTT, </v>
      </c>
      <c r="AA13">
        <f>VLOOKUP($A13,'Moves Species'!$A:$E,5,FALSE)</f>
        <v>0</v>
      </c>
      <c r="AB13" t="s">
        <v>7523</v>
      </c>
    </row>
    <row r="14" spans="1:54" x14ac:dyDescent="0.25">
      <c r="A14">
        <f t="shared" si="2"/>
        <v>13</v>
      </c>
      <c r="B14" t="s">
        <v>170</v>
      </c>
      <c r="C14" t="s">
        <v>7536</v>
      </c>
      <c r="D14" s="12" t="str">
        <f>'BST Extract'!J14</f>
        <v>COSMIC</v>
      </c>
      <c r="E14" s="12" t="str">
        <f>'BST Extract'!K14</f>
        <v>ROCK</v>
      </c>
      <c r="F14" t="str">
        <f t="shared" si="0"/>
        <v>COSMIC,ROCK</v>
      </c>
      <c r="G14">
        <f>'BST Extract'!C14</f>
        <v>45</v>
      </c>
      <c r="H14">
        <f>'BST Extract'!D14</f>
        <v>30</v>
      </c>
      <c r="I14">
        <f>'BST Extract'!E14</f>
        <v>55</v>
      </c>
      <c r="J14">
        <f>'BST Extract'!F14</f>
        <v>70</v>
      </c>
      <c r="K14">
        <f>'BST Extract'!G14</f>
        <v>85</v>
      </c>
      <c r="L14">
        <f>'BST Extract'!H14</f>
        <v>55</v>
      </c>
      <c r="M14">
        <f>'BST Extract'!I14</f>
        <v>340</v>
      </c>
      <c r="N14" t="s">
        <v>7286</v>
      </c>
      <c r="O14">
        <v>1</v>
      </c>
      <c r="P14" t="s">
        <v>7523</v>
      </c>
      <c r="R14" t="s">
        <v>7523</v>
      </c>
      <c r="T14" t="str">
        <f t="shared" si="1"/>
        <v>SPECIAL_ATTACK,1,,,,</v>
      </c>
      <c r="U14" s="12" t="str">
        <f>'Ability Extract'!C14</f>
        <v>SYNCHRONIZE</v>
      </c>
      <c r="V14" s="12" t="str">
        <f>'Ability Extract'!D14</f>
        <v>FILTER</v>
      </c>
      <c r="W14" s="12" t="str">
        <f>'Ability Extract'!E14</f>
        <v>FORTIFICATION</v>
      </c>
      <c r="X14" s="12" t="str">
        <f>'Ability Extract'!F14</f>
        <v>SYNCHRONIZE,FILTER,FORTIFICATION</v>
      </c>
      <c r="Y14" t="str">
        <f>VLOOKUP($A14,'Moves Species'!$A:$E,3,FALSE)</f>
        <v xml:space="preserve">1, HARDEN, 1, VACUUMWAVE, 1, CRYSTALDUST, 5, SWIFT, 9, INNERVATE, 12, MINERALWAVE, 15, STARFALL, 18, FLASH, 21, ANCIENTPOWER, 24, SUPERNOVA, 27, SIGNALBEAM, 30, DIAMONDSTORM, 33, GLISTEN, 36, STARDUSTREVERIE, 39, COSMICPOWER, 42, BEJEWELED, 46, MOONBLAST, 50, ASTEROIDBELT, 54, MOONSTONERAY, 58, CORECOLLAPSE, 62, METEORBEAM, </v>
      </c>
      <c r="Z14" t="str">
        <f>VLOOKUP($A14,'Moves Species'!$A:$E,4,FALSE)</f>
        <v xml:space="preserve">ANTIMATTER, ARCANEENERGY, ASTEROIDBELT, ASTRALWIND, AURASPHERE, BATTLEOFWITS, BEJEWELED, BOULDERCRUSH, CALMMIND, CATAPULT, CHARGEBEAM, CLEANSE, COSMICAVATAR, COSMICPOWER, CRYSTALLINEBEAM, CRYSTALSHOWER, DARKPULSE, DAZZLINGGLEAM, DUNEBLAST, DUSTDEVILS, EARTHENLANCE, EARTHPOWER, ECLIPSENOVA, ENDERSHOCK, ENERGYBALL, EXPANDINGFORCE, FLUXWAVE, GAIAPULSE, GAMMARAY, GEOMANCY, GLISTEN, GOLDRUSH, HAZE, HEALBELL, HEXBOLT, HIDDENPOWER, IRONDEFENSE, IRONHEAD, IRONIMPACT, KAMEHAMEHA, LIGHTSCREEN, MAGICROOM, MAGNETICCANNON, METEORBEAM, METEORDRIVE, MINDMELD, MINERALWAVE, MIRRORSHOT, MISSILESHOT, MISTYTERRAIN, MIXEDWAVES, MOONBLAST, MOONSTONERAY, MUDSHACKLES, MUDSLIDE, MYSTICPULSE, NASTYPLOT, NEBULASTRIKE, OBSIDIANSHARDS, PIXIEDUST, POWERGEM, PROTECT, PSYCHIC, PSYCHICTERRAIN, PURGE, QUICKSAND, RADIANTLANCE, RAYOFLIGHT, REFLECT, REST, RETURN, SAFEGUARD, SATELLITERAY, SEISMICCHANT, SIGNALBEAM, SLEEPTALK, STARDUSTREVERIE, STELLARRUSH, STRANGESTEAM, SUBSTITUTE, SWIFT, TERRAINPULSE, THUNDER, THUNDERBOLT, THUNDERWAVE, TOXIC, TRIATTACK, VOLTSWITCH, WILDCHARGE, WISH, </v>
      </c>
      <c r="AA14">
        <f>VLOOKUP($A14,'Moves Species'!$A:$E,5,FALSE)</f>
        <v>0</v>
      </c>
      <c r="AB14" t="s">
        <v>7498</v>
      </c>
      <c r="AC14" t="s">
        <v>7268</v>
      </c>
      <c r="AD14" t="s">
        <v>7371</v>
      </c>
    </row>
    <row r="15" spans="1:54" x14ac:dyDescent="0.25">
      <c r="A15">
        <f t="shared" si="2"/>
        <v>14</v>
      </c>
      <c r="B15" t="s">
        <v>190</v>
      </c>
      <c r="C15" t="s">
        <v>7537</v>
      </c>
      <c r="D15" s="12" t="str">
        <f>'BST Extract'!J15</f>
        <v>COSMIC</v>
      </c>
      <c r="E15" s="12" t="str">
        <f>'BST Extract'!K15</f>
        <v>ROCK</v>
      </c>
      <c r="F15" t="str">
        <f t="shared" si="0"/>
        <v>COSMIC,ROCK</v>
      </c>
      <c r="G15">
        <f>'BST Extract'!C15</f>
        <v>75</v>
      </c>
      <c r="H15">
        <f>'BST Extract'!D15</f>
        <v>75</v>
      </c>
      <c r="I15">
        <f>'BST Extract'!E15</f>
        <v>80</v>
      </c>
      <c r="J15">
        <f>'BST Extract'!F15</f>
        <v>100</v>
      </c>
      <c r="K15">
        <f>'BST Extract'!G15</f>
        <v>110</v>
      </c>
      <c r="L15">
        <f>'BST Extract'!H15</f>
        <v>80</v>
      </c>
      <c r="M15">
        <f>'BST Extract'!I15</f>
        <v>520</v>
      </c>
      <c r="N15" t="s">
        <v>7286</v>
      </c>
      <c r="O15">
        <v>2</v>
      </c>
      <c r="P15" t="s">
        <v>7523</v>
      </c>
      <c r="R15" t="s">
        <v>7523</v>
      </c>
      <c r="T15" t="str">
        <f t="shared" si="1"/>
        <v>SPECIAL_ATTACK,2,,,,</v>
      </c>
      <c r="U15" s="12" t="str">
        <f>'Ability Extract'!C15</f>
        <v>SYNCHRONIZE</v>
      </c>
      <c r="V15" s="12" t="str">
        <f>'Ability Extract'!D15</f>
        <v>FILTER</v>
      </c>
      <c r="W15" s="12" t="str">
        <f>'Ability Extract'!E15</f>
        <v>FORTIFICATION</v>
      </c>
      <c r="X15" s="12" t="str">
        <f>'Ability Extract'!F15</f>
        <v>SYNCHRONIZE,FILTER,FORTIFICATION</v>
      </c>
      <c r="Y15" t="str">
        <f>VLOOKUP($A15,'Moves Species'!$A:$E,3,FALSE)</f>
        <v xml:space="preserve">0, TWINSTARS, 1, TWINSTARS, 1, HEALINGWISH, 1, MOONLIGHT, 1, HARDEN, 1, VACUUMWAVE, 1, CRYSTALDUST, 5, SWIFT, 9, INNERVATE, 12, MINERALWAVE, 15, STARFALL, 18, FLASH, 21, ANCIENTPOWER, 24, SUPERNOVA, 27, SIGNALBEAM, 30, DIAMONDSTORM, 33, GLISTEN, 36, STARDUSTREVERIE, 39, COSMICPOWER, 42, BEJEWELED, 46, MOONBLAST, 50, ASTEROIDBELT, 54, MOONSTONERAY, 58, CORECOLLAPSE, 62, METEORBEAM, </v>
      </c>
      <c r="Z15" t="str">
        <f>VLOOKUP($A15,'Moves Species'!$A:$E,4,FALSE)</f>
        <v xml:space="preserve">ANTIMATTER, ARCANEENERGY, ASTEROIDBELT, ASTRALWIND, AURASPHERE, BATTLEOFWITS, BEJEWELED, BOULDERCRUSH, CALMMIND, CATAPULT, CHARGEBEAM, CLEANSE, COSMICAVATAR, COSMICPOWER, CRYSTALLINEBEAM, CRYSTALSHOWER, DARKPULSE, DAZZLINGGLEAM, DUNEBLAST, DUSTDEVILS, EARTHENLANCE, EARTHPOWER, ECLIPSENOVA, ENDERSHOCK, ENERGYBALL, EXPANDINGFORCE, FLUXWAVE, GAIAPULSE, GAMMARAY, GEOMANCY, GLISTEN, GOLDRUSH, HAZE, HEALBELL, HEXBOLT, HIDDENPOWER, IRONDEFENSE, IRONHEAD, IRONIMPACT, KAMEHAMEHA, LIGHTSCREEN, MAGICROOM, MAGNETICCANNON, METEORBEAM, METEORDRIVE, MINDMELD, MINERALWAVE, MIRRORSHOT, MISSILESHOT, MISTYTERRAIN, MIXEDWAVES, MOONBLAST, MOONSTONERAY, MUDSHACKLES, MUDSLIDE, MYSTICPULSE, NASTYPLOT, NEBULASTRIKE, OBSIDIANSHARDS, PIXIEDUST, POWERGEM, PROTECT, PSYCHIC, PSYCHICTERRAIN, PURGE, QUICKSAND, RADIANTLANCE, RAYOFLIGHT, REFLECT, REST, RETURN, SAFEGUARD, SATELLITERAY, SEISMICCHANT, SIGNALBEAM, SLEEPTALK, STARDUSTREVERIE, STELLARRUSH, STRANGESTEAM, SUBSTITUTE, SWIFT, TERRAINPULSE, THUNDER, THUNDERBOLT, THUNDERWAVE, TOXIC, TRIATTACK, VOLTSWITCH, WILDCHARGE, WISH, </v>
      </c>
      <c r="AA15">
        <f>VLOOKUP($A15,'Moves Species'!$A:$E,5,FALSE)</f>
        <v>0</v>
      </c>
      <c r="AB15" t="s">
        <v>7523</v>
      </c>
    </row>
    <row r="16" spans="1:54" x14ac:dyDescent="0.25">
      <c r="A16">
        <f t="shared" si="2"/>
        <v>15</v>
      </c>
      <c r="B16" t="s">
        <v>198</v>
      </c>
      <c r="C16" t="s">
        <v>7538</v>
      </c>
      <c r="D16" s="12" t="str">
        <f>'BST Extract'!J16</f>
        <v>ICE</v>
      </c>
      <c r="E16" s="12" t="str">
        <f>'BST Extract'!K16</f>
        <v>ROCK</v>
      </c>
      <c r="F16" t="str">
        <f t="shared" si="0"/>
        <v>ICE,ROCK</v>
      </c>
      <c r="G16">
        <f>'BST Extract'!C16</f>
        <v>35</v>
      </c>
      <c r="H16">
        <f>'BST Extract'!D16</f>
        <v>85</v>
      </c>
      <c r="I16">
        <f>'BST Extract'!E16</f>
        <v>120</v>
      </c>
      <c r="J16">
        <f>'BST Extract'!F16</f>
        <v>70</v>
      </c>
      <c r="K16">
        <f>'BST Extract'!G16</f>
        <v>30</v>
      </c>
      <c r="L16">
        <f>'BST Extract'!H16</f>
        <v>45</v>
      </c>
      <c r="M16">
        <f>'BST Extract'!I16</f>
        <v>385</v>
      </c>
      <c r="N16" t="s">
        <v>7324</v>
      </c>
      <c r="O16">
        <v>1</v>
      </c>
      <c r="P16" t="s">
        <v>7523</v>
      </c>
      <c r="R16" t="s">
        <v>7523</v>
      </c>
      <c r="T16" t="str">
        <f t="shared" si="1"/>
        <v>DEFENSE,1,,,,</v>
      </c>
      <c r="U16" s="12" t="str">
        <f>'Ability Extract'!C16</f>
        <v>VENGEFUL</v>
      </c>
      <c r="V16" s="12" t="str">
        <f>'Ability Extract'!D16</f>
        <v>STURDY</v>
      </c>
      <c r="W16" s="12" t="str">
        <f>'Ability Extract'!E16</f>
        <v>SLUSHRUSH</v>
      </c>
      <c r="X16" s="12" t="str">
        <f>'Ability Extract'!F16</f>
        <v>VENGEFUL,STURDY,SLUSHRUSH</v>
      </c>
      <c r="Y16" t="str">
        <f>VLOOKUP($A16,'Moves Species'!$A:$E,3,FALSE)</f>
        <v xml:space="preserve">1, HARDEN, 1, TACKLE, 1, ROCKTHROW, 4, ICESHARD, 7, BIND, 10, ROCKPOLISH, 13, BOULDERHURL, 16, STEALTHROCK, 19, ICEFANG, 22, ROCKBLAST, 25, ICETOMB, 28, DIAMONDBLADE, 31, ROCKSLIDE, 34, ICICLECRASH, 37, CRUNCH, 40, SCREECH, 43, FROSTBITE, 46, STONEEDGE, 49, EARTHQUAKE, 52, COIL, 55, POLARSPEAR, 58, BOULDERCRUSH, 62, GLACIALLANCE, </v>
      </c>
      <c r="Z16" t="str">
        <f>VLOOKUP($A16,'Moves Species'!$A:$E,4,FALSE)</f>
        <v xml:space="preserve">ANCIENTGLARE, ATTRACT, BEJEWELED, BODYPRESS, BODYSLAM, BOULDERCRUSH, BULKUP, BULLDOZE, CATAPULT, CHILLINGTOUCH, CLOSECOMBAT, CRUNCH, CRYSTALLINEBEAM, CRYSTALSHOWER, DARKPULSE, DRACOMETEOR, DRAGONBREATH, DRAGONDANCE, DRAGONHAMMER, DUNEBLAST, EARTHENLANCE, EARTHPOWER, EARTHQUAKE, ECHOEDVOICE, ENDERSHOCK, EXECUTION, FIREFANG, FOCUSBLAST, FROSTBITE, GAIAPULSE, GLISTEN, GOLDRUSH, HAIL, HIDDENPOWER, ICEBEAM, ICEFANG, ICEHAMMER, ICICLESPEAR, ICICLESTRIKE, ICYWIND, IRONDEFENSE, IRONHEAD, IRONIMPACT, KNOCKOFF, LASHOUT, MAGNETICCANNON, MEMENTO, METEORDRIVE, MINERALWAVE, MIRRORSHOT, MISSILESHOT, MOONBLAST, MOONSTONERAY, MUDSHACKLES, MUDSLIDE, NUMBINGWIND, OBSIDIANSHARDS, OUTRAGE, PLAYROUGH, POWERGEM, PROTECT, QUICKSAND, REST, RETURN, ROCKBLAST, ROCKSLIDE, ROCKTOMB, SANDSTORM, SANDTOMB, SEISMICCHANT, SLEEPTALK, SNARL, SONICBLAST, STEALTHROCK, STEELROLLER, STONEEDGE, SUPERPOWER, TAUNT, TERRAINPULSE, THUNDERFANG, TOXIC, UTURN, WAIL, WILDCHARGE, WORKUP, ZENHEADBUTT, </v>
      </c>
      <c r="AA16" t="str">
        <f>VLOOKUP($A16,'Moves Species'!$A:$E,5,FALSE)</f>
        <v xml:space="preserve">AVALANCHE, ENDEAVOR, IRONHEAD, ZENHEADBUTT, ANCIENTPOWER, HEAVYSLAM, AURORAVEIL, BULLDOZE, ICICLESPEAR, UPROAR, CURSE, </v>
      </c>
      <c r="AB16" t="s">
        <v>7499</v>
      </c>
      <c r="AC16" t="s">
        <v>7268</v>
      </c>
      <c r="AD16" t="s">
        <v>7276</v>
      </c>
    </row>
    <row r="17" spans="1:30" x14ac:dyDescent="0.25">
      <c r="A17">
        <f t="shared" si="2"/>
        <v>16</v>
      </c>
      <c r="B17" t="s">
        <v>214</v>
      </c>
      <c r="C17" t="s">
        <v>7539</v>
      </c>
      <c r="D17" s="12" t="str">
        <f>'BST Extract'!J17</f>
        <v>ICE</v>
      </c>
      <c r="E17" s="12" t="str">
        <f>'BST Extract'!K17</f>
        <v>ROCK</v>
      </c>
      <c r="F17" t="str">
        <f t="shared" si="0"/>
        <v>ICE,ROCK</v>
      </c>
      <c r="G17">
        <f>'BST Extract'!C17</f>
        <v>75</v>
      </c>
      <c r="H17">
        <f>'BST Extract'!D17</f>
        <v>115</v>
      </c>
      <c r="I17">
        <f>'BST Extract'!E17</f>
        <v>140</v>
      </c>
      <c r="J17">
        <f>'BST Extract'!F17</f>
        <v>60</v>
      </c>
      <c r="K17">
        <f>'BST Extract'!G17</f>
        <v>55</v>
      </c>
      <c r="L17">
        <f>'BST Extract'!H17</f>
        <v>65</v>
      </c>
      <c r="M17">
        <f>'BST Extract'!I17</f>
        <v>510</v>
      </c>
      <c r="N17" t="s">
        <v>7324</v>
      </c>
      <c r="O17">
        <v>2</v>
      </c>
      <c r="P17" t="s">
        <v>7523</v>
      </c>
      <c r="R17" t="s">
        <v>7523</v>
      </c>
      <c r="T17" t="str">
        <f t="shared" si="1"/>
        <v>DEFENSE,2,,,,</v>
      </c>
      <c r="U17" s="12" t="str">
        <f>'Ability Extract'!C17</f>
        <v>VENGEFUL</v>
      </c>
      <c r="V17" s="12" t="str">
        <f>'Ability Extract'!D17</f>
        <v>STURDY</v>
      </c>
      <c r="W17" s="12" t="str">
        <f>'Ability Extract'!E17</f>
        <v>SLUSHRUSH</v>
      </c>
      <c r="X17" s="12" t="str">
        <f>'Ability Extract'!F17</f>
        <v>VENGEFUL,STURDY,SLUSHRUSH</v>
      </c>
      <c r="Y17" t="str">
        <f>VLOOKUP($A17,'Moves Species'!$A:$E,3,FALSE)</f>
        <v xml:space="preserve">0, WEARDOWN, 1, WEARDOWN, 1, HARDEN, 1, TACKLE, 1, ROCKTHROW, 4, ICESHARD, 7, BIND, 10, ROCKPOLISH, 13, BOULDERHURL, 16, STEALTHROCK, 19, ICEFANG, 22, ROCKBLAST, 25, ICETOMB, 28, DIAMONDBLADE, 31, ROCKSLIDE, 34, ICICLECRASH, 37, CRUNCH, 40, SCREECH, 43, FROSTBITE, 46, STONEEDGE, 49, EARTHQUAKE, 52, COIL, 55, POLARSPEAR, 58, BOULDERCRUSH, 62, GLACIALLANCE, </v>
      </c>
      <c r="Z17" t="str">
        <f>VLOOKUP($A17,'Moves Species'!$A:$E,4,FALSE)</f>
        <v xml:space="preserve">ANCIENTGLARE, ATTRACT, BEJEWELED, BODYPRESS, BODYSLAM, BOULDERCRUSH, BULKUP, BULLDOZE, CATAPULT, CHILLINGTOUCH, CLOSECOMBAT, CRUNCH, CRYSTALLINEBEAM, CRYSTALSHOWER, DARKPULSE, DRACOMETEOR, DRAGONBREATH, DRAGONDANCE, DRAGONHAMMER, DUNEBLAST, EARTHENLANCE, EARTHPOWER, EARTHQUAKE, ECHOEDVOICE, ENDERSHOCK, EXECUTION, FIREFANG, FOCUSBLAST, FROSTBITE, GAIAPULSE, GLISTEN, GOLDRUSH, HAIL, HIDDENPOWER, ICEBEAM, ICEFANG, ICEHAMMER, ICICLESPEAR, ICICLESTRIKE, ICYWIND, IRONDEFENSE, IRONHEAD, IRONIMPACT, KNOCKOFF, LASHOUT, MAGNETICCANNON, MEMENTO, METEORDRIVE, MINERALWAVE, MIRRORSHOT, MISSILESHOT, MOONBLAST, MOONSTONERAY, MUDSHACKLES, MUDSLIDE, NUMBINGWIND, OBSIDIANSHARDS, OUTRAGE, PLAYROUGH, POWERGEM, PROTECT, QUICKSAND, REST, RETURN, ROCKBLAST, ROCKSLIDE, ROCKTOMB, SANDSTORM, SANDTOMB, SEISMICCHANT, SLEEPTALK, SNARL, SONICBLAST, STEALTHROCK, STEELROLLER, STONEEDGE, SUPERPOWER, TAUNT, TERRAINPULSE, THUNDERFANG, TOXIC, UTURN, WAIL, WILDCHARGE, WORKUP, ZENHEADBUTT, </v>
      </c>
      <c r="AA17">
        <f>VLOOKUP($A17,'Moves Species'!$A:$E,5,FALSE)</f>
        <v>0</v>
      </c>
      <c r="AB17" t="s">
        <v>7523</v>
      </c>
    </row>
    <row r="18" spans="1:30" x14ac:dyDescent="0.25">
      <c r="A18">
        <f t="shared" si="2"/>
        <v>17</v>
      </c>
      <c r="B18" t="s">
        <v>225</v>
      </c>
      <c r="C18" t="s">
        <v>7540</v>
      </c>
      <c r="D18" s="12" t="str">
        <f>'BST Extract'!J18</f>
        <v>POISON</v>
      </c>
      <c r="E18" s="12">
        <f>'BST Extract'!K18</f>
        <v>0</v>
      </c>
      <c r="F18" t="str">
        <f t="shared" si="0"/>
        <v>POISON,0</v>
      </c>
      <c r="G18">
        <f>'BST Extract'!C18</f>
        <v>55</v>
      </c>
      <c r="H18">
        <f>'BST Extract'!D18</f>
        <v>50</v>
      </c>
      <c r="I18">
        <f>'BST Extract'!E18</f>
        <v>45</v>
      </c>
      <c r="J18">
        <f>'BST Extract'!F18</f>
        <v>20</v>
      </c>
      <c r="K18">
        <f>'BST Extract'!G18</f>
        <v>70</v>
      </c>
      <c r="L18">
        <f>'BST Extract'!H18</f>
        <v>65</v>
      </c>
      <c r="M18">
        <f>'BST Extract'!I18</f>
        <v>305</v>
      </c>
      <c r="N18" t="s">
        <v>7286</v>
      </c>
      <c r="O18">
        <v>1</v>
      </c>
      <c r="P18" t="s">
        <v>7523</v>
      </c>
      <c r="R18" t="s">
        <v>7523</v>
      </c>
      <c r="T18" t="str">
        <f t="shared" si="1"/>
        <v>SPECIAL_ATTACK,1,,,,</v>
      </c>
      <c r="U18" s="12" t="str">
        <f>'Ability Extract'!C18</f>
        <v>UNAWARE</v>
      </c>
      <c r="V18" s="12" t="str">
        <f>'Ability Extract'!D18</f>
        <v>LIQUIDOOZE</v>
      </c>
      <c r="W18" s="12" t="str">
        <f>'Ability Extract'!E18</f>
        <v>CORROSION</v>
      </c>
      <c r="X18" s="12" t="str">
        <f>'Ability Extract'!F18</f>
        <v>UNAWARE,LIQUIDOOZE,CORROSION</v>
      </c>
      <c r="Y18" t="str">
        <f>VLOOKUP($A18,'Moves Species'!$A:$E,3,FALSE)</f>
        <v xml:space="preserve">1, HARDEN, 1, DISABLE, 1, ACID, 4, QUICKSILVER, 7, POISONGAS, 10, SIPHON, 13, GASTROACID, 16, SLUDGE, 19, DOUBLETEAM, 22, SHRAPNEL, 25, CORRODE, 28, HAZE, 31, STOCKPILE, 31, SWALLOW, 31, SPITUP, 34, COBALTRAY, 37, BLIGHT, 40, BANEFULBUNKER, 43, SLUDGEBOMB, 46, PLASMAFORGE, 49, RECOVER, 52, CAUSTICACID, 57, STEELBEAM, 62, SHELLSMASH, </v>
      </c>
      <c r="Z18" t="str">
        <f>VLOOKUP($A18,'Moves Species'!$A:$E,4,FALSE)</f>
        <v xml:space="preserve">ACIDRAIN, ALLERGY, AMBUSH, ATTRACT, BATTERYACID, BODYSLAM, BRINE, BULLETSEED, CATAPULT, CAUSTICACID, CLEARSMOG, CONCOCTION, CONFUSERAY, CORROSIVEGAS, DARKPULSE, DEFENDORDER, DUNEBLAST, EARTHPOWER, ENERGYBALL, FIREBLAST, FLAMECHARGE, FLAMETHROWER, FLUXWAVE, GAMMARAY, GASTROACID, GEOMANCY, GLISTEN, GUNKSHOT, HAZE, HEATWAVE, HIDDENPOWER, INCINERATE, IRONIMPACT, IRONTEMPEST, KNOCKOFF, MAGNETICCANNON, MIASMA, MINDDRAIN, MISSILESHOT, NASTYPLOT, PHOBIA, POISONJAB, PROTECT, QUICKSAND, REFURBISH, REST, RETURN, SATELLITERAY, SHADOWBALL, SLEEPTALK, SLUDGEBOMB, SLUDGEWAVE, STRANGESTEAM, SUBSTITUTE, SWARMATTACK, SYNTHESIS, TERRAINPULSE, TOXIC, TURBULENCE, UMBRALWAVE, UTURN, VENDETTA, VENOMDRAIN, VITALITYDRAIN, WAIL, WORKUP, </v>
      </c>
      <c r="AA18" t="str">
        <f>VLOOKUP($A18,'Moves Species'!$A:$E,5,FALSE)</f>
        <v xml:space="preserve">DARKPULSE, ACIDARMOR, CURSE, AMNESIA, CLEARSMOG, MEMENTO, VENOMDRENCH, VILEFUMES, MAGNETICCANNON, </v>
      </c>
      <c r="AB18" t="s">
        <v>8516</v>
      </c>
      <c r="AC18" t="s">
        <v>7265</v>
      </c>
      <c r="AD18">
        <v>33</v>
      </c>
    </row>
    <row r="19" spans="1:30" x14ac:dyDescent="0.25">
      <c r="A19">
        <f t="shared" si="2"/>
        <v>18</v>
      </c>
      <c r="B19" t="s">
        <v>241</v>
      </c>
      <c r="C19" t="s">
        <v>7541</v>
      </c>
      <c r="D19" s="12" t="str">
        <f>'BST Extract'!J19</f>
        <v>POISON</v>
      </c>
      <c r="E19" s="12" t="str">
        <f>'BST Extract'!K19</f>
        <v>STEEL</v>
      </c>
      <c r="F19" t="str">
        <f t="shared" si="0"/>
        <v>POISON,STEEL</v>
      </c>
      <c r="G19">
        <f>'BST Extract'!C19</f>
        <v>90</v>
      </c>
      <c r="H19">
        <f>'BST Extract'!D19</f>
        <v>60</v>
      </c>
      <c r="I19">
        <f>'BST Extract'!E19</f>
        <v>90</v>
      </c>
      <c r="J19">
        <f>'BST Extract'!F19</f>
        <v>30</v>
      </c>
      <c r="K19">
        <f>'BST Extract'!G19</f>
        <v>110</v>
      </c>
      <c r="L19">
        <f>'BST Extract'!H19</f>
        <v>90</v>
      </c>
      <c r="M19">
        <f>'BST Extract'!I19</f>
        <v>470</v>
      </c>
      <c r="N19" t="s">
        <v>7324</v>
      </c>
      <c r="O19">
        <v>2</v>
      </c>
      <c r="P19" t="s">
        <v>7523</v>
      </c>
      <c r="R19" t="s">
        <v>7523</v>
      </c>
      <c r="T19" t="str">
        <f t="shared" si="1"/>
        <v>DEFENSE,2,,,,</v>
      </c>
      <c r="U19" s="12" t="str">
        <f>'Ability Extract'!C19</f>
        <v>UNAWARE</v>
      </c>
      <c r="V19" s="12" t="str">
        <f>'Ability Extract'!D19</f>
        <v>LIQUIDOOZE</v>
      </c>
      <c r="W19" s="12" t="str">
        <f>'Ability Extract'!E19</f>
        <v>CORROSION</v>
      </c>
      <c r="X19" s="12" t="str">
        <f>'Ability Extract'!F19</f>
        <v>UNAWARE,LIQUIDOOZE,CORROSION</v>
      </c>
      <c r="Y19" t="str">
        <f>VLOOKUP($A19,'Moves Species'!$A:$E,3,FALSE)</f>
        <v xml:space="preserve">0, TOXIC, 1, TOXIC, 1, HARDEN, 1, DISABLE, 1, ACID, 4, QUICKSILVER, 7, POISONGAS, 10, SIPHON, 13, GASTROACID, 16, SLUDGE, 19, DOUBLETEAM, 22, SHRAPNEL, 25, CORRODE, 28, HAZE, 31, STOCKPILE, 31, SWALLOW, 31, SPITUP, 34, COBALTRAY, 37, BLIGHT, 40, BANEFULBUNKER, 43, SLUDGEBOMB, 46, PLASMAFORGE, 49, RECOVER, 52, CAUSTICACID, 57, STEELBEAM, 62, SHELLSMASH, </v>
      </c>
      <c r="Z19" t="str">
        <f>VLOOKUP($A19,'Moves Species'!$A:$E,4,FALSE)</f>
        <v xml:space="preserve">ACIDRAIN, ALLERGY, AMBUSH, ATTRACT, BATTERYACID, BODYSLAM, BRINE, BULLETSEED, CATAPULT, CAUSTICACID, CLEARSMOG, CONCOCTION, CONFUSERAY, CORROSIVEGAS, DARKPULSE, DEFENDORDER, DUNEBLAST, EARTHPOWER, ENERGYBALL, FIREBLAST, FLAMECHARGE, FLAMETHROWER, FLUXWAVE, GAMMARAY, GASTROACID, GEOMANCY, GLISTEN, GUNKSHOT, HAZE, HEATWAVE, HIDDENPOWER, INCINERATE, IRONIMPACT, IRONTEMPEST, KNOCKOFF, MAGNETICCANNON, MIASMA, MINDDRAIN, MISSILESHOT, NASTYPLOT, PHOBIA, POISONJAB, PROTECT, QUICKSAND, REFURBISH, REST, RETURN, SATELLITERAY, SHADOWBALL, SLEEPTALK, SLUDGEBOMB, SLUDGEWAVE, STRANGESTEAM, SUBSTITUTE, SWARMATTACK, SYNTHESIS, TERRAINPULSE, TOXIC, TURBULENCE, UMBRALWAVE, UTURN, VENDETTA, VENOMDRAIN, VITALITYDRAIN, WAIL, WORKUP, </v>
      </c>
      <c r="AA19">
        <f>VLOOKUP($A19,'Moves Species'!$A:$E,5,FALSE)</f>
        <v>0</v>
      </c>
      <c r="AB19" t="s">
        <v>7523</v>
      </c>
    </row>
    <row r="20" spans="1:30" x14ac:dyDescent="0.25">
      <c r="A20">
        <f t="shared" si="2"/>
        <v>19</v>
      </c>
      <c r="B20" t="s">
        <v>250</v>
      </c>
      <c r="C20" t="s">
        <v>7542</v>
      </c>
      <c r="D20" s="12" t="str">
        <f>'BST Extract'!J20</f>
        <v>GHOST</v>
      </c>
      <c r="E20" s="12" t="str">
        <f>'BST Extract'!K20</f>
        <v>WATER</v>
      </c>
      <c r="F20" t="str">
        <f t="shared" si="0"/>
        <v>GHOST,WATER</v>
      </c>
      <c r="G20">
        <f>'BST Extract'!C20</f>
        <v>95</v>
      </c>
      <c r="H20">
        <f>'BST Extract'!D20</f>
        <v>40</v>
      </c>
      <c r="I20">
        <f>'BST Extract'!E20</f>
        <v>55</v>
      </c>
      <c r="J20">
        <f>'BST Extract'!F20</f>
        <v>60</v>
      </c>
      <c r="K20">
        <f>'BST Extract'!G20</f>
        <v>50</v>
      </c>
      <c r="L20">
        <f>'BST Extract'!H20</f>
        <v>100</v>
      </c>
      <c r="M20">
        <f>'BST Extract'!I20</f>
        <v>400</v>
      </c>
      <c r="N20" t="s">
        <v>7251</v>
      </c>
      <c r="O20">
        <v>1</v>
      </c>
      <c r="P20" t="s">
        <v>7523</v>
      </c>
      <c r="R20" t="s">
        <v>7523</v>
      </c>
      <c r="T20" t="str">
        <f t="shared" si="1"/>
        <v>HP,1,,,,</v>
      </c>
      <c r="U20" s="12" t="str">
        <f>'Ability Extract'!C20</f>
        <v>ETHEREAL</v>
      </c>
      <c r="V20" s="12" t="str">
        <f>'Ability Extract'!D20</f>
        <v>INNARDSOUT</v>
      </c>
      <c r="W20" s="12" t="str">
        <f>'Ability Extract'!E20</f>
        <v>TORMENTED</v>
      </c>
      <c r="X20" s="12" t="str">
        <f>'Ability Extract'!F20</f>
        <v>ETHEREAL,INNARDSOUT,TORMENTED</v>
      </c>
      <c r="Y20" t="str">
        <f>VLOOKUP($A20,'Moves Species'!$A:$E,3,FALSE)</f>
        <v xml:space="preserve">1, DARKWHISPERS, 1, GOOSEBUMP, 1, WATERGUN, 4, DEFENSECURL, 8, SPITE, 11, SHIVER, 14, WATERPULSE, 17, ECHOEDVOICE, 20, OCTAZOOKA, 23, BONECHILL, 26, DIRGE, 29, SCREECH, 32, OCEANBLAST, 35, SHADOWBALL, 38, DARKPULSE, 41, SOUNDBARRIER, 44, TIDALWAVE, 47, SLUDGEWAVE, 50, GHASTLYFLOOD, 54, WATERSPOUT, 57, MEMENTO, 60, DESTINYBOND, </v>
      </c>
      <c r="Z20" t="str">
        <f>VLOOKUP($A20,'Moves Species'!$A:$E,4,FALSE)</f>
        <v xml:space="preserve">AMBUSH, ATTRACT, AURASPHERE, BLIZZARD, BODYPRESS, BODYSLAM, BONECHILL, BOOMBURST, BOUNCE, BRINE, BULKUP, BULLDOZE, CATAPULT, CHILLINGTOUCH, CLEARSMOG, CONFUSERAY, CORROSIVEGAS, CRUNCH, CURSE, CURSEDTOUCH, DARKPULSE, DEFOG, ECHOEDVOICE, ECLIPSENOVA, EXPANDINGFORCE, FLIPTURN, FLUXWAVE, FOCUSBLAST, FROSTBITE, GAMMARAY, GASTROACID, GHASTLYFLOOD, GOSSIP, HAIL, HAZE, HEX, HIDDENPOWER, HYPERVOICE, ICEBEAM, ICEFANG, ICICLESPEAR, ICICLESTRIKE, ICYWIND, IRONHEAD, KNOCKOFF, MACABREDANCE, MEMENTO, MIASMA, MINDDRAIN, MIST, MOONBLAST, MYSTICPULSE, NASTYPLOT, NUMBINGWIND, OCEANWRATH, OVERFLOW, PERCUSSIONBLAST, PHANTOMFORCE, PHOBIA, PLAYROUGH, POISONJAB, PROTECT, RAINDANCE, REST, RETURN, ROUND, SAFEGUARD, SHADOWBALL, SLEEPTALK, SLUDGEBOMB, SLUDGEWAVE, SONICBLAST, SOULRIP, SOULSHIELD, SOUNDBARRIER, STEELROLLER, SUBMERGE, SUBSTITUTE, SWITCHEROO, TAUNT, TERRAINPULSE, THUNDERWAVE, TIDALWAVE, TOXIC, UMBRALWAVE, UTURN, VENDETTA, VENOMDRAIN, VITALITYDRAIN, WAIL, WATERPRESSURE, WATERPULSE, WEATHERBALL, WHIRLPOOL, WILLOWISP, WORKUP, ZENHEADBUTT, </v>
      </c>
      <c r="AA20" t="str">
        <f>VLOOKUP($A20,'Moves Species'!$A:$E,5,FALSE)</f>
        <v xml:space="preserve">SLUDGEBOMB, BODYSLAM, CURSE, SOAK, THRASH, ZENHEADBUTT, PERISHSONG, HEX, NIGHTSHADE, ECTOPLASM, MIST, OMINOUSWIND, </v>
      </c>
      <c r="AB20" t="s">
        <v>8517</v>
      </c>
      <c r="AC20" t="s">
        <v>7265</v>
      </c>
      <c r="AD20">
        <v>40</v>
      </c>
    </row>
    <row r="21" spans="1:30" x14ac:dyDescent="0.25">
      <c r="A21">
        <f t="shared" si="2"/>
        <v>20</v>
      </c>
      <c r="B21" t="s">
        <v>271</v>
      </c>
      <c r="C21" t="s">
        <v>7543</v>
      </c>
      <c r="D21" s="12" t="str">
        <f>'BST Extract'!J21</f>
        <v>GHOST</v>
      </c>
      <c r="E21" s="12" t="str">
        <f>'BST Extract'!K21</f>
        <v>WATER</v>
      </c>
      <c r="F21" t="str">
        <f t="shared" si="0"/>
        <v>GHOST,WATER</v>
      </c>
      <c r="G21">
        <f>'BST Extract'!C21</f>
        <v>120</v>
      </c>
      <c r="H21">
        <f>'BST Extract'!D21</f>
        <v>50</v>
      </c>
      <c r="I21">
        <f>'BST Extract'!E21</f>
        <v>65</v>
      </c>
      <c r="J21">
        <f>'BST Extract'!F21</f>
        <v>80</v>
      </c>
      <c r="K21">
        <f>'BST Extract'!G21</f>
        <v>80</v>
      </c>
      <c r="L21">
        <f>'BST Extract'!H21</f>
        <v>115</v>
      </c>
      <c r="M21">
        <f>'BST Extract'!I21</f>
        <v>510</v>
      </c>
      <c r="N21" t="s">
        <v>7251</v>
      </c>
      <c r="O21">
        <v>2</v>
      </c>
      <c r="P21" t="s">
        <v>7523</v>
      </c>
      <c r="R21" t="s">
        <v>7523</v>
      </c>
      <c r="T21" t="str">
        <f t="shared" si="1"/>
        <v>HP,2,,,,</v>
      </c>
      <c r="U21" s="12" t="str">
        <f>'Ability Extract'!C21</f>
        <v>ETHEREAL</v>
      </c>
      <c r="V21" s="12" t="str">
        <f>'Ability Extract'!D21</f>
        <v>INNARDSOUT</v>
      </c>
      <c r="W21" s="12" t="str">
        <f>'Ability Extract'!E21</f>
        <v>TORMENTED</v>
      </c>
      <c r="X21" s="12" t="str">
        <f>'Ability Extract'!F21</f>
        <v>ETHEREAL,INNARDSOUT,TORMENTED</v>
      </c>
      <c r="Y21" t="str">
        <f>VLOOKUP($A21,'Moves Species'!$A:$E,3,FALSE)</f>
        <v xml:space="preserve">0, ELEGY, 1, ELEGY, 1, DARKWHISPERS, 1, GOOSEBUMP, 1, WATERGUN, 4, DEFENSECURL, 8, SPITE, 11, SHIVER, 14, WATERPULSE, 17, ECHOEDVOICE, 20, OCTAZOOKA, 23, BONECHILL, 26, DIRGE, 29, SCREECH, 32, OCEANBLAST, 35, SHADOWBALL, 38, DARKPULSE, 41, SOUNDBARRIER, 44, TIDALWAVE, 47, SLUDGEWAVE, 50, GHASTLYFLOOD, 54, WATERSPOUT, 57, MEMENTO, 60, DESTINYBOND, </v>
      </c>
      <c r="Z21" t="str">
        <f>VLOOKUP($A21,'Moves Species'!$A:$E,4,FALSE)</f>
        <v xml:space="preserve">AMBUSH, ATTRACT, AURASPHERE, BLIZZARD, BODYPRESS, BODYSLAM, BONECHILL, BOOMBURST, BOUNCE, BRINE, BULKUP, BULLDOZE, CATAPULT, CHILLINGTOUCH, CLEARSMOG, CONFUSERAY, CORROSIVEGAS, CRUNCH, CURSE, CURSEDTOUCH, DARKPULSE, DEFOG, ECHOEDVOICE, ECLIPSENOVA, EXPANDINGFORCE, FLIPTURN, FLUXWAVE, FOCUSBLAST, FROSTBITE, GAMMARAY, GASTROACID, GHASTLYFLOOD, GOSSIP, HAIL, HAZE, HEX, HIDDENPOWER, HYPERVOICE, ICEBEAM, ICEFANG, ICICLESPEAR, ICICLESTRIKE, ICYWIND, IRONHEAD, KNOCKOFF, MACABREDANCE, MEMENTO, MIASMA, MINDDRAIN, MIST, MOONBLAST, MYSTICPULSE, NASTYPLOT, NUMBINGWIND, OCEANWRATH, OVERFLOW, PERCUSSIONBLAST, PHANTOMFORCE, PHOBIA, PLAYROUGH, POISONJAB, PROTECT, RAINDANCE, REST, RETURN, ROUND, SAFEGUARD, SHADOWBALL, SLEEPTALK, SLUDGEBOMB, SLUDGEWAVE, SONICBLAST, SOULRIP, SOULSHIELD, SOUNDBARRIER, STEELROLLER, SUBMERGE, SUBSTITUTE, SWITCHEROO, TAUNT, TERRAINPULSE, THUNDERWAVE, TIDALWAVE, TOXIC, UMBRALWAVE, UTURN, VENDETTA, VENOMDRAIN, VITALITYDRAIN, WAIL, WATERPRESSURE, WATERPULSE, WEATHERBALL, WHIRLPOOL, WILLOWISP, WORKUP, ZENHEADBUTT, </v>
      </c>
      <c r="AA21">
        <f>VLOOKUP($A21,'Moves Species'!$A:$E,5,FALSE)</f>
        <v>0</v>
      </c>
      <c r="AB21" t="s">
        <v>7523</v>
      </c>
    </row>
    <row r="22" spans="1:30" x14ac:dyDescent="0.25">
      <c r="A22">
        <f t="shared" si="2"/>
        <v>21</v>
      </c>
      <c r="B22" t="s">
        <v>280</v>
      </c>
      <c r="C22" t="s">
        <v>7544</v>
      </c>
      <c r="D22" s="12" t="str">
        <f>'BST Extract'!J22</f>
        <v>ELECTRIC</v>
      </c>
      <c r="E22" s="12" t="str">
        <f>'BST Extract'!K22</f>
        <v>FLYING</v>
      </c>
      <c r="F22" t="str">
        <f t="shared" si="0"/>
        <v>ELECTRIC,FLYING</v>
      </c>
      <c r="G22">
        <f>'BST Extract'!C22</f>
        <v>55</v>
      </c>
      <c r="H22">
        <f>'BST Extract'!D22</f>
        <v>50</v>
      </c>
      <c r="I22">
        <f>'BST Extract'!E22</f>
        <v>48</v>
      </c>
      <c r="J22">
        <f>'BST Extract'!F22</f>
        <v>62</v>
      </c>
      <c r="K22">
        <f>'BST Extract'!G22</f>
        <v>30</v>
      </c>
      <c r="L22">
        <f>'BST Extract'!H22</f>
        <v>33</v>
      </c>
      <c r="M22">
        <f>'BST Extract'!I22</f>
        <v>278</v>
      </c>
      <c r="N22" t="s">
        <v>7283</v>
      </c>
      <c r="O22">
        <v>1</v>
      </c>
      <c r="P22" t="s">
        <v>7523</v>
      </c>
      <c r="R22" t="s">
        <v>7523</v>
      </c>
      <c r="T22" t="str">
        <f t="shared" si="1"/>
        <v>SPEED,1,,,,</v>
      </c>
      <c r="U22" s="12" t="str">
        <f>'Ability Extract'!C22</f>
        <v>KEENEYE</v>
      </c>
      <c r="V22" s="12" t="str">
        <f>'Ability Extract'!D22</f>
        <v>GALVANIZE</v>
      </c>
      <c r="W22" s="12" t="str">
        <f>'Ability Extract'!E22</f>
        <v>GALEWINGS</v>
      </c>
      <c r="X22" s="12" t="str">
        <f>'Ability Extract'!F22</f>
        <v>KEENEYE,GALVANIZE,GALEWINGS</v>
      </c>
      <c r="Y22" t="str">
        <f>VLOOKUP($A22,'Moves Species'!$A:$E,3,FALSE)</f>
        <v xml:space="preserve">1, LEER, 1, STATICSHOCK, 4, PECK, 8, QUICKATTACK, 11, FEATHERDANCE, 14, SPARK, 17, WINGATTACK, 20, CHIPAWAY, 23, ROOST, 26, ARCINGBLOW, 29, STREAMRUSH, 32, SWEEPINGTALON, 35, BALLLIGHTNING, 38, BIRDOFPREY, 41, WILDCHARGE, 44, TAKEDOWN, 47, DRILLPECK, 50, TAILWIND, 53, BOLTBEAK, 56, BRAVEBIRD, 59, VOLTTACKLE, 62, DOUBLEEDGE, </v>
      </c>
      <c r="Z22" t="str">
        <f>VLOOKUP($A22,'Moves Species'!$A:$E,4,FALSE)</f>
        <v xml:space="preserve">ACROBATICS, AERIALACE, AERIALPULSE, AIRSLASH, AMBUSH, ASTRALWIND, ATTRACT, BALLLIGHTNING, BOLTCRASH, BOUNCE, BRAVEBIRD, BULLETSEED, CHARGEBEAM, CLOSECOMBAT, COUPDEGRACE, COVET, DAZZLINGGLEAM, DEFOG, DIVINEPUNISHMENT, DRAGONGALE, DRILLPECK, DUALWINGBEAT, ECHOEDVOICE, ELECTRICTERRAIN, ELECTRONCRUSH, ENERGYSURGE, EXECUTION, FABLEDRUSH, FALSESWIPE, FEATHERDANCE, FLAMECHARGE, FLAREBLITZ, FLOCK, FLUTTER, GOLDENBULLET, GOLDRUSH, HIDDENPOWER, HURRICANE, KNOCKOFF, MIRRORSHOT, NASTYPLOT, PARABOLICCHARGE, PLAYROUGH, PROTECT, QUICKGUARD, RADIANTLANCE, RAYOFLIGHT, REST, RETURN, RISINGVOLTAGE, ROUND, SLEEPTALK, SONICBLAST, STEELWING, SUNNYDAY, SWORDSDANCE, TAILWIND, TEMPESTFLARE, TERRAINPULSE, THUNDER, THUNDERBOLT, THUNDERWAVE, TORNADO, TOXIC, TURBULENCE, VENDETTA, VOLTSWITCH, WEATHERBALL, WILDCHARGE, WORKUP, </v>
      </c>
      <c r="AA22" t="str">
        <f>VLOOKUP($A22,'Moves Species'!$A:$E,5,FALSE)</f>
        <v xml:space="preserve">AEROBLAST, NIGHTSLASH, SHOOTINGSTAR, CUPIDSARROW, AGILITY, DEATHVORTEX, STALKPREY, PROTONCRASH, </v>
      </c>
      <c r="AB22" t="s">
        <v>8518</v>
      </c>
      <c r="AC22" t="s">
        <v>7265</v>
      </c>
      <c r="AD22">
        <v>18</v>
      </c>
    </row>
    <row r="23" spans="1:30" x14ac:dyDescent="0.25">
      <c r="A23">
        <f t="shared" si="2"/>
        <v>22</v>
      </c>
      <c r="B23" t="s">
        <v>298</v>
      </c>
      <c r="C23" t="s">
        <v>7545</v>
      </c>
      <c r="D23" s="12" t="str">
        <f>'BST Extract'!J23</f>
        <v>ELECTRIC</v>
      </c>
      <c r="E23" s="12" t="str">
        <f>'BST Extract'!K23</f>
        <v>FLYING</v>
      </c>
      <c r="F23" t="str">
        <f t="shared" si="0"/>
        <v>ELECTRIC,FLYING</v>
      </c>
      <c r="G23">
        <f>'BST Extract'!C23</f>
        <v>72</v>
      </c>
      <c r="H23">
        <f>'BST Extract'!D23</f>
        <v>78</v>
      </c>
      <c r="I23">
        <f>'BST Extract'!E23</f>
        <v>55</v>
      </c>
      <c r="J23">
        <f>'BST Extract'!F23</f>
        <v>80</v>
      </c>
      <c r="K23">
        <f>'BST Extract'!G23</f>
        <v>45</v>
      </c>
      <c r="L23">
        <f>'BST Extract'!H23</f>
        <v>52</v>
      </c>
      <c r="M23">
        <f>'BST Extract'!I23</f>
        <v>382</v>
      </c>
      <c r="N23" t="s">
        <v>7283</v>
      </c>
      <c r="O23">
        <v>2</v>
      </c>
      <c r="P23" t="s">
        <v>7523</v>
      </c>
      <c r="R23" t="s">
        <v>7523</v>
      </c>
      <c r="T23" t="str">
        <f t="shared" si="1"/>
        <v>SPEED,2,,,,</v>
      </c>
      <c r="U23" s="12" t="str">
        <f>'Ability Extract'!C23</f>
        <v>KEENEYE</v>
      </c>
      <c r="V23" s="12" t="str">
        <f>'Ability Extract'!D23</f>
        <v>GALVANIZE</v>
      </c>
      <c r="W23" s="12" t="str">
        <f>'Ability Extract'!E23</f>
        <v>GALEWINGS</v>
      </c>
      <c r="X23" s="12" t="str">
        <f>'Ability Extract'!F23</f>
        <v>KEENEYE,GALVANIZE,GALEWINGS</v>
      </c>
      <c r="Y23" t="str">
        <f>VLOOKUP($A23,'Moves Species'!$A:$E,3,FALSE)</f>
        <v xml:space="preserve">1, LEER, 1, STATICSHOCK, 4, PECK, 8, QUICKATTACK, 11, FEATHERDANCE, 14, SPARK, 17, WINGATTACK, 20, CHIPAWAY, 23, ROOST, 26, ARCINGBLOW, 29, STREAMRUSH, 32, SWEEPINGTALON, 35, BALLLIGHTNING, 38, BIRDOFPREY, 41, WILDCHARGE, 44, TAKEDOWN, 47, DRILLPECK, 50, TAILWIND, 53, BOLTBEAK, 56, BRAVEBIRD, 59, VOLTTACKLE, 62, DOUBLEEDGE, </v>
      </c>
      <c r="Z23" t="str">
        <f>VLOOKUP($A23,'Moves Species'!$A:$E,4,FALSE)</f>
        <v xml:space="preserve">ACROBATICS, AERIALACE, AERIALPULSE, AIRSLASH, AMBUSH, ASTRALWIND, ATTRACT, BALLLIGHTNING, BOLTCRASH, BOUNCE, BRAVEBIRD, BULLETSEED, CHARGEBEAM, CLOSECOMBAT, COUPDEGRACE, COVET, DAZZLINGGLEAM, DEFOG, DIVINEPUNISHMENT, DRAGONGALE, DRILLPECK, DUALWINGBEAT, ECHOEDVOICE, ELECTRICTERRAIN, ELECTRONCRUSH, ENERGYSURGE, EXECUTION, FABLEDRUSH, FALSESWIPE, FEATHERDANCE, FLAMECHARGE, FLAREBLITZ, FLOCK, FLUTTER, GOLDENBULLET, GOLDRUSH, HIDDENPOWER, HURRICANE, KNOCKOFF, MIRRORSHOT, NASTYPLOT, PARABOLICCHARGE, PLAYROUGH, PROTECT, QUICKGUARD, RADIANTLANCE, RAYOFLIGHT, REST, RETURN, RISINGVOLTAGE, ROUND, SLEEPTALK, SONICBLAST, STEELWING, SUNNYDAY, SWORDSDANCE, TAILWIND, TEMPESTFLARE, TERRAINPULSE, THUNDER, THUNDERBOLT, THUNDERWAVE, TORNADO, TOXIC, TURBULENCE, VENDETTA, VOLTSWITCH, WEATHERBALL, WILDCHARGE, WORKUP, </v>
      </c>
      <c r="AA23">
        <f>VLOOKUP($A23,'Moves Species'!$A:$E,5,FALSE)</f>
        <v>0</v>
      </c>
      <c r="AB23" t="s">
        <v>8519</v>
      </c>
      <c r="AC23" t="s">
        <v>7265</v>
      </c>
      <c r="AD23">
        <v>37</v>
      </c>
    </row>
    <row r="24" spans="1:30" x14ac:dyDescent="0.25">
      <c r="A24">
        <f t="shared" si="2"/>
        <v>23</v>
      </c>
      <c r="B24" t="s">
        <v>306</v>
      </c>
      <c r="C24" t="s">
        <v>7546</v>
      </c>
      <c r="D24" s="12" t="str">
        <f>'BST Extract'!J24</f>
        <v>ELECTRIC</v>
      </c>
      <c r="E24" s="12" t="str">
        <f>'BST Extract'!K24</f>
        <v>FLYING</v>
      </c>
      <c r="F24" t="str">
        <f t="shared" si="0"/>
        <v>ELECTRIC,FLYING</v>
      </c>
      <c r="G24">
        <f>'BST Extract'!C24</f>
        <v>82</v>
      </c>
      <c r="H24">
        <f>'BST Extract'!D24</f>
        <v>90</v>
      </c>
      <c r="I24">
        <f>'BST Extract'!E24</f>
        <v>77</v>
      </c>
      <c r="J24">
        <f>'BST Extract'!F24</f>
        <v>126</v>
      </c>
      <c r="K24">
        <f>'BST Extract'!G24</f>
        <v>59</v>
      </c>
      <c r="L24">
        <f>'BST Extract'!H24</f>
        <v>65</v>
      </c>
      <c r="M24">
        <f>'BST Extract'!I24</f>
        <v>499</v>
      </c>
      <c r="N24" t="s">
        <v>7283</v>
      </c>
      <c r="O24">
        <v>3</v>
      </c>
      <c r="P24" t="s">
        <v>7523</v>
      </c>
      <c r="R24" t="s">
        <v>7523</v>
      </c>
      <c r="T24" t="str">
        <f t="shared" si="1"/>
        <v>SPEED,3,,,,</v>
      </c>
      <c r="U24" s="12" t="str">
        <f>'Ability Extract'!C24</f>
        <v>KEENEYE</v>
      </c>
      <c r="V24" s="12" t="str">
        <f>'Ability Extract'!D24</f>
        <v>GALVANIZE</v>
      </c>
      <c r="W24" s="12" t="str">
        <f>'Ability Extract'!E24</f>
        <v>GALEWINGS</v>
      </c>
      <c r="X24" s="12" t="str">
        <f>'Ability Extract'!F24</f>
        <v>KEENEYE,GALVANIZE,GALEWINGS</v>
      </c>
      <c r="Y24" t="str">
        <f>VLOOKUP($A24,'Moves Species'!$A:$E,3,FALSE)</f>
        <v xml:space="preserve">0, ELECTRIFY, 1, ELECTRIFY, 1, LEER, 1, STATICSHOCK, 4, PECK, 8, QUICKATTACK, 11, FEATHERDANCE, 14, SPARK, 17, WINGATTACK, 20, CHIPAWAY, 23, ROOST, 26, ARCINGBLOW, 29, STREAMRUSH, 32, SWEEPINGTALON, 35, BALLLIGHTNING, 38, BIRDOFPREY, 41, WILDCHARGE, 44, TAKEDOWN, 47, DRILLPECK, 50, TAILWIND, 53, BOLTBEAK, 56, BRAVEBIRD, 59, VOLTTACKLE, 62, DOUBLEEDGE, </v>
      </c>
      <c r="Z24" t="str">
        <f>VLOOKUP($A24,'Moves Species'!$A:$E,4,FALSE)</f>
        <v xml:space="preserve">ACROBATICS, AERIALACE, AERIALPULSE, AIRSLASH, AMBUSH, ASTRALWIND, ATTRACT, BALLLIGHTNING, BOLTCRASH, BOUNCE, BRAVEBIRD, BULLETSEED, CHARGEBEAM, CLOSECOMBAT, COUPDEGRACE, COVET, DAZZLINGGLEAM, DEFOG, DIVINEPUNISHMENT, DRAGONGALE, DRILLPECK, DUALWINGBEAT, ECHOEDVOICE, ELECTRICTERRAIN, ELECTRONCRUSH, ENERGYSURGE, EXECUTION, FABLEDRUSH, FALSESWIPE, FEATHERDANCE, FLAMECHARGE, FLAREBLITZ, FLOCK, FLUTTER, GOLDENBULLET, GOLDRUSH, HIDDENPOWER, HURRICANE, KNOCKOFF, MIRRORSHOT, NASTYPLOT, PARABOLICCHARGE, PLAYROUGH, PROTECT, QUICKGUARD, RADIANTLANCE, RAYOFLIGHT, REST, RETURN, RISINGVOLTAGE, ROUND, SLEEPTALK, SONICBLAST, STEELWING, SUNNYDAY, SWORDSDANCE, TAILWIND, TEMPESTFLARE, TERRAINPULSE, THUNDER, THUNDERBOLT, THUNDERWAVE, TORNADO, TOXIC, TURBULENCE, VENDETTA, VOLTSWITCH, WEATHERBALL, WILDCHARGE, WORKUP, </v>
      </c>
      <c r="AA24">
        <f>VLOOKUP($A24,'Moves Species'!$A:$E,5,FALSE)</f>
        <v>0</v>
      </c>
      <c r="AB24" t="s">
        <v>7523</v>
      </c>
    </row>
    <row r="25" spans="1:30" x14ac:dyDescent="0.25">
      <c r="A25">
        <f t="shared" si="2"/>
        <v>24</v>
      </c>
      <c r="B25" t="s">
        <v>313</v>
      </c>
      <c r="C25" t="s">
        <v>7547</v>
      </c>
      <c r="D25" s="12" t="str">
        <f>'BST Extract'!J25</f>
        <v>STEEL</v>
      </c>
      <c r="E25" s="12" t="str">
        <f>'BST Extract'!K25</f>
        <v>ELECTRIC</v>
      </c>
      <c r="F25" t="str">
        <f t="shared" si="0"/>
        <v>STEEL,ELECTRIC</v>
      </c>
      <c r="G25">
        <f>'BST Extract'!C25</f>
        <v>50</v>
      </c>
      <c r="H25">
        <f>'BST Extract'!D25</f>
        <v>70</v>
      </c>
      <c r="I25">
        <f>'BST Extract'!E25</f>
        <v>40</v>
      </c>
      <c r="J25">
        <f>'BST Extract'!F25</f>
        <v>70</v>
      </c>
      <c r="K25">
        <f>'BST Extract'!G25</f>
        <v>70</v>
      </c>
      <c r="L25">
        <f>'BST Extract'!H25</f>
        <v>45</v>
      </c>
      <c r="M25">
        <f>'BST Extract'!I25</f>
        <v>345</v>
      </c>
      <c r="N25" t="s">
        <v>7286</v>
      </c>
      <c r="O25">
        <v>1</v>
      </c>
      <c r="P25" t="s">
        <v>7523</v>
      </c>
      <c r="R25" t="s">
        <v>7523</v>
      </c>
      <c r="T25" t="str">
        <f t="shared" si="1"/>
        <v>SPECIAL_ATTACK,1,,,,</v>
      </c>
      <c r="U25" s="12" t="str">
        <f>'Ability Extract'!C25</f>
        <v>BATTERY</v>
      </c>
      <c r="V25" s="12" t="str">
        <f>'Ability Extract'!D25</f>
        <v>DOWNLOAD</v>
      </c>
      <c r="W25" s="12" t="str">
        <f>'Ability Extract'!E25</f>
        <v>MAGICBOUNCE</v>
      </c>
      <c r="X25" s="12" t="str">
        <f>'Ability Extract'!F25</f>
        <v>BATTERY,DOWNLOAD,MAGICBOUNCE</v>
      </c>
      <c r="Y25" t="str">
        <f>VLOOKUP($A25,'Moves Species'!$A:$E,3,FALSE)</f>
        <v xml:space="preserve">1, PECK, 1, LEER, 1, NUZZLE, 4, MISSILESHOT, 6, THUNDERSHOCK, 8, GEARUP, 8, MAGNETICFLUX, 11, SPARK, 11, BULLETCHARGE, 14, SHOCKWAVE, 14, TIMEBOMB, 17, SCREECH, 17, METALSOUND, 20, IRONSPARKS, 23, MAGNETBOMB, 26, ARCINGBLOW, 29, REFLECT, 29, LIGHTSCREEN, 32, DISCHARGE, 35, PROTONCRASH, 38, CLUSTERROCKETS, 41, IRONIMPACT, 44, ENERGYSURGE, 44, THUNDERBOLT, 47, MAGNETICCANNON, 50, ELECTRONCRUSH, 53, BOMBARDMENT, 56, LOCKON, 56, ZAPCANNON, 60, STEELBEAM, </v>
      </c>
      <c r="Z25" t="str">
        <f>VLOOKUP($A25,'Moves Species'!$A:$E,4,FALSE)</f>
        <v xml:space="preserve">ACROBATICS, AERIALACE, AERIALPULSE, AIRSLASH, AMBUSH, ANTIMATTER, ATTRACT, AURASPHERE, BALLLIGHTNING, BATTLEOFWITS, BOLTCRASH, BOUNCE, BRAVEBIRD, BULLETSEED, CHARGEBEAM, CLUSTERROCKETS, CONFUSERAY, COUPDEGRACE, DAZZLINGGLEAM, DEFOG, DRILLPECK, DUALWINGBEAT, ECHOEDVOICE, ELECTRICTERRAIN, ELECTRONCRUSH, ENERGYSURGE, FLOCK, FLUTTER, FLUXWAVE, GAMMARAY, GLISTEN, GOSSIP, HIDDENPOWER, IRONDEFENSE, IRONHEAD, IRONIMPACT, IRONTEMPEST, KNOCKOFF, LIGHTSCREEN, MAGNETICCANNON, MAGNETRISE, METEORBEAM, METEORDRIVE, MIRRORSHOT, MISSILESHOT, MIXEDWAVES, NASTYPLOT, OVERCLOCK, PARABOLICCHARGE, PROTECT, REFLECT, REFURBISH, REST, RETURN, RISINGVOLTAGE, SAFEGUARD, SATELLITERAY, SIGNALBEAM, SLEEPTALK, SOUNDBARRIER, STEELWING, SWIFT, SWITCHEROO, TAILWIND, TEMPESTFLARE, THUNDER, THUNDERBOLT, THUNDERWAVE, TOXIC, TRIATTACK, UTURN, VOLTSWITCH, WORKUP, </v>
      </c>
      <c r="AA25" t="str">
        <f>VLOOKUP($A25,'Moves Species'!$A:$E,5,FALSE)</f>
        <v xml:space="preserve">SHRAPNEL, MAGNETRISE, OVERCLOCK, METALBURST, SYNCHRONOISE, SPIKES, SELFDESTRUCT, EXPLOSION, COBALTRAY, EERIEIMPULSE, </v>
      </c>
      <c r="AB25" t="s">
        <v>8520</v>
      </c>
      <c r="AC25" t="s">
        <v>7265</v>
      </c>
      <c r="AD25">
        <v>25</v>
      </c>
    </row>
    <row r="26" spans="1:30" x14ac:dyDescent="0.25">
      <c r="A26">
        <f t="shared" si="2"/>
        <v>25</v>
      </c>
      <c r="B26" t="s">
        <v>329</v>
      </c>
      <c r="C26" t="s">
        <v>7548</v>
      </c>
      <c r="D26" s="12" t="str">
        <f>'BST Extract'!J26</f>
        <v>STEEL</v>
      </c>
      <c r="E26" s="12" t="str">
        <f>'BST Extract'!K26</f>
        <v>ELECTRIC</v>
      </c>
      <c r="F26" t="str">
        <f t="shared" si="0"/>
        <v>STEEL,ELECTRIC</v>
      </c>
      <c r="G26">
        <f>'BST Extract'!C26</f>
        <v>75</v>
      </c>
      <c r="H26">
        <f>'BST Extract'!D26</f>
        <v>95</v>
      </c>
      <c r="I26">
        <f>'BST Extract'!E26</f>
        <v>65</v>
      </c>
      <c r="J26">
        <f>'BST Extract'!F26</f>
        <v>95</v>
      </c>
      <c r="K26">
        <f>'BST Extract'!G26</f>
        <v>95</v>
      </c>
      <c r="L26">
        <f>'BST Extract'!H26</f>
        <v>70</v>
      </c>
      <c r="M26">
        <f>'BST Extract'!I26</f>
        <v>495</v>
      </c>
      <c r="N26" t="s">
        <v>7286</v>
      </c>
      <c r="O26">
        <v>1</v>
      </c>
      <c r="P26" t="s">
        <v>7283</v>
      </c>
      <c r="Q26">
        <v>1</v>
      </c>
      <c r="R26" t="s">
        <v>7523</v>
      </c>
      <c r="T26" t="str">
        <f t="shared" si="1"/>
        <v>SPECIAL_ATTACK,1,SPEED,1,,</v>
      </c>
      <c r="U26" s="12" t="str">
        <f>'Ability Extract'!C26</f>
        <v>BATTERY</v>
      </c>
      <c r="V26" s="12" t="str">
        <f>'Ability Extract'!D26</f>
        <v>DOWNLOAD</v>
      </c>
      <c r="W26" s="12" t="str">
        <f>'Ability Extract'!E26</f>
        <v>MAGICBOUNCE</v>
      </c>
      <c r="X26" s="12" t="str">
        <f>'Ability Extract'!F26</f>
        <v>BATTERY,DOWNLOAD,MAGICBOUNCE</v>
      </c>
      <c r="Y26" t="str">
        <f>VLOOKUP($A26,'Moves Species'!$A:$E,3,FALSE)</f>
        <v xml:space="preserve">0, PARABOLICCHARGE, 1, PARABOLICCHARGE, 1, PECK, 1, LEER, 1, NUZZLE, 4, MISSILESHOT, 6, THUNDERSHOCK, 8, GEARUP, 8, MAGNETICFLUX, 11, SPARK, 11, BULLETCHARGE, 14, SHOCKWAVE, 14, TIMEBOMB, 17, SCREECH, 17, METALSOUND, 20, IRONSPARKS, 23, MAGNETBOMB, 26, ARCINGBLOW, 29, REFLECT, 29, LIGHTSCREEN, 32, DISCHARGE, 35, PROTONCRASH, 38, CLUSTERROCKETS, 41, IRONIMPACT, 44, ENERGYSURGE, 44, THUNDERBOLT, 47, MAGNETICCANNON, 50, ELECTRONCRUSH, 53, BOMBARDMENT, 56, LOCKON, 56, ZAPCANNON, 60, STEELBEAM, </v>
      </c>
      <c r="Z26" t="str">
        <f>VLOOKUP($A26,'Moves Species'!$A:$E,4,FALSE)</f>
        <v xml:space="preserve">ACROBATICS, AERIALACE, AERIALPULSE, AIRSLASH, AMBUSH, ANTIMATTER, ATTRACT, AURASPHERE, BALLLIGHTNING, BATTLEOFWITS, BOLTCRASH, BOUNCE, BRAVEBIRD, BULLETSEED, CHARGEBEAM, CLUSTERROCKETS, CONFUSERAY, COUPDEGRACE, DAZZLINGGLEAM, DEFOG, DRILLPECK, DUALWINGBEAT, ECHOEDVOICE, ELECTRICTERRAIN, ELECTRONCRUSH, ENERGYSURGE, FLOCK, FLUTTER, FLUXWAVE, GAMMARAY, GLISTEN, GOSSIP, HIDDENPOWER, IRONDEFENSE, IRONHEAD, IRONIMPACT, IRONTEMPEST, KNOCKOFF, LIGHTSCREEN, MAGNETICCANNON, MAGNETRISE, METEORBEAM, METEORDRIVE, MIRRORSHOT, MISSILESHOT, MIXEDWAVES, NASTYPLOT, OVERCLOCK, PARABOLICCHARGE, PROTECT, REFLECT, REFURBISH, REST, RETURN, RISINGVOLTAGE, SAFEGUARD, SATELLITERAY, SIGNALBEAM, SLEEPTALK, SOUNDBARRIER, STEELWING, SWIFT, SWITCHEROO, TAILWIND, TEMPESTFLARE, THUNDER, THUNDERBOLT, THUNDERWAVE, TOXIC, TRIATTACK, UTURN, VOLTSWITCH, WORKUP, </v>
      </c>
      <c r="AA26">
        <f>VLOOKUP($A26,'Moves Species'!$A:$E,5,FALSE)</f>
        <v>0</v>
      </c>
      <c r="AB26" t="s">
        <v>7523</v>
      </c>
    </row>
    <row r="27" spans="1:30" x14ac:dyDescent="0.25">
      <c r="A27">
        <f t="shared" si="2"/>
        <v>26</v>
      </c>
      <c r="B27" t="s">
        <v>337</v>
      </c>
      <c r="C27" t="s">
        <v>7549</v>
      </c>
      <c r="D27" s="12" t="str">
        <f>'BST Extract'!J27</f>
        <v>FIRE</v>
      </c>
      <c r="E27" s="12" t="str">
        <f>'BST Extract'!K27</f>
        <v>FLYING</v>
      </c>
      <c r="F27" t="str">
        <f t="shared" si="0"/>
        <v>FIRE,FLYING</v>
      </c>
      <c r="G27">
        <f>'BST Extract'!C27</f>
        <v>70</v>
      </c>
      <c r="H27">
        <f>'BST Extract'!D27</f>
        <v>83</v>
      </c>
      <c r="I27">
        <f>'BST Extract'!E27</f>
        <v>50</v>
      </c>
      <c r="J27">
        <f>'BST Extract'!F27</f>
        <v>75</v>
      </c>
      <c r="K27">
        <f>'BST Extract'!G27</f>
        <v>37</v>
      </c>
      <c r="L27">
        <f>'BST Extract'!H27</f>
        <v>50</v>
      </c>
      <c r="M27">
        <f>'BST Extract'!I27</f>
        <v>365</v>
      </c>
      <c r="N27" t="s">
        <v>7345</v>
      </c>
      <c r="O27">
        <v>1</v>
      </c>
      <c r="P27" t="s">
        <v>7523</v>
      </c>
      <c r="R27" t="s">
        <v>7523</v>
      </c>
      <c r="T27" t="str">
        <f t="shared" si="1"/>
        <v>ATTACK,1,,,,</v>
      </c>
      <c r="U27" s="12" t="str">
        <f>'Ability Extract'!C27</f>
        <v>KEENEYE</v>
      </c>
      <c r="V27" s="12" t="str">
        <f>'Ability Extract'!D27</f>
        <v>DEFIANT</v>
      </c>
      <c r="W27" s="12" t="str">
        <f>'Ability Extract'!E27</f>
        <v>BLAZE</v>
      </c>
      <c r="X27" s="12" t="str">
        <f>'Ability Extract'!F27</f>
        <v>KEENEYE,DEFIANT,BLAZE</v>
      </c>
      <c r="Y27" t="str">
        <f>VLOOKUP($A27,'Moves Species'!$A:$E,3,FALSE)</f>
        <v xml:space="preserve">1, PECK, 1, STALKPREY, 1, KINDLE, 4, SCORCH, 8, JETDIVE, 11, FLAMECHARGE, 14, BIRDOFPREY, 17, PLUCK, 20, FLAMEWHEEL, 23, TAILWIND, 26, FLAMEPILLAR, 29, ACROBATICS, 32, HELLBRAND, 35, SWEEPINGTALON, 38, FIREWALL, 42, SUNNYDAY, 46, SKYDIVE, 49, SACREDFIRE, 53, BRAVEBIRD, 57, BEAKBLAST, 62, FLAREBLITZ, </v>
      </c>
      <c r="Z27" t="str">
        <f>VLOOKUP($A27,'Moves Species'!$A:$E,4,FALSE)</f>
        <v xml:space="preserve">ACROBATICS, AERIALACE, AERIALPULSE, AIRSLASH, AMBUSH, ANCIENTGLARE, ATTRACT, BRAVEBIRD, BREAKINGSWIPE, CLEANSE, COUPDEGRACE, COVET, DAZZLINGGLEAM, DEFOG, DRACOMETEOR, DRACONICWAVE, DRAGONCLAW, DRAGONGALE, DRILLPECK, DUALWINGBEAT, DUSTDEVILS, ECHOEDVOICE, ENDERSHOCK, FEATHERDANCE, FIREBLAST, FLAMECHARGE, FLAMETHROWER, FLAMEVOLLEY, FLAREBLITZ, FLOCK, HEATWAVE, HIDDENPOWER, HOLYNOVA, HURRICANE, INCINERATE, KNOCKOFF, MYSTICALFIRE, NASTYPLOT, OUTRAGE, PROTECT, RADIANTLANCE, RAYOFLIGHT, REST, RETURN, SACREDSTRIKE, SLEEPTALK, SONICBLAST, STEELWING, STELLARRUSH, SUNNYDAY, SWIFT, SWORDSDANCE, TAILWIND, TEMPESTFLARE, TERRAINPULSE, TORNADO, TOXIC, TURBULENCE, UTURN, VENDETTA, WEATHERBALL, WILDCHARGE, WILDFIRE, WORKUP, </v>
      </c>
      <c r="AA27" t="str">
        <f>VLOOKUP($A27,'Moves Species'!$A:$E,5,FALSE)</f>
        <v xml:space="preserve">DRILLPECK, FLARESWEEP, VOLTTACKLE, ROOST, AIRCUTTER, HONECLAWS, SWOOPATTACK, DIVEBOMB, MELTINGHORN, </v>
      </c>
      <c r="AB27" t="s">
        <v>8521</v>
      </c>
      <c r="AC27" t="s">
        <v>7265</v>
      </c>
      <c r="AD27">
        <v>40</v>
      </c>
    </row>
    <row r="28" spans="1:30" x14ac:dyDescent="0.25">
      <c r="A28">
        <f t="shared" si="2"/>
        <v>27</v>
      </c>
      <c r="B28" t="s">
        <v>351</v>
      </c>
      <c r="C28" t="s">
        <v>7550</v>
      </c>
      <c r="D28" s="12" t="str">
        <f>'BST Extract'!J28</f>
        <v>FIRE</v>
      </c>
      <c r="E28" s="12" t="str">
        <f>'BST Extract'!K28</f>
        <v>FLYING</v>
      </c>
      <c r="F28" t="str">
        <f t="shared" si="0"/>
        <v>FIRE,FLYING</v>
      </c>
      <c r="G28">
        <f>'BST Extract'!C28</f>
        <v>100</v>
      </c>
      <c r="H28">
        <f>'BST Extract'!D28</f>
        <v>123</v>
      </c>
      <c r="I28">
        <f>'BST Extract'!E28</f>
        <v>75</v>
      </c>
      <c r="J28">
        <f>'BST Extract'!F28</f>
        <v>95</v>
      </c>
      <c r="K28">
        <f>'BST Extract'!G28</f>
        <v>57</v>
      </c>
      <c r="L28">
        <f>'BST Extract'!H28</f>
        <v>75</v>
      </c>
      <c r="M28">
        <f>'BST Extract'!I28</f>
        <v>525</v>
      </c>
      <c r="N28" t="s">
        <v>7345</v>
      </c>
      <c r="O28">
        <v>2</v>
      </c>
      <c r="P28" t="s">
        <v>7523</v>
      </c>
      <c r="R28" t="s">
        <v>7523</v>
      </c>
      <c r="T28" t="str">
        <f t="shared" si="1"/>
        <v>ATTACK,2,,,,</v>
      </c>
      <c r="U28" s="12" t="str">
        <f>'Ability Extract'!C28</f>
        <v>KEENEYE</v>
      </c>
      <c r="V28" s="12" t="str">
        <f>'Ability Extract'!D28</f>
        <v>DEFIANT</v>
      </c>
      <c r="W28" s="12" t="str">
        <f>'Ability Extract'!E28</f>
        <v>BLAZE</v>
      </c>
      <c r="X28" s="12" t="str">
        <f>'Ability Extract'!F28</f>
        <v>KEENEYE,DEFIANT,BLAZE</v>
      </c>
      <c r="Y28" t="str">
        <f>VLOOKUP($A28,'Moves Species'!$A:$E,3,FALSE)</f>
        <v xml:space="preserve">1, PECK, 1, STALKPREY, 1, KINDLE, 4, SCORCH, 8, JETDIVE, 11, FLAMECHARGE, 14, BIRDOFPREY, 17, PLUCK, 20, FLAMEWHEEL, 23, TAILWIND, 26, FLAMEPILLAR, 29, ACROBATICS, 32, HELLBRAND, 35, SWEEPINGTALON, 38, FIREWALL, 42, SUNNYDAY, 46, SKYDIVE, 49, SACREDFIRE, 53, BRAVEBIRD, 57, BEAKBLAST, 62, FLAREBLITZ, </v>
      </c>
      <c r="Z28" t="str">
        <f>VLOOKUP($A28,'Moves Species'!$A:$E,4,FALSE)</f>
        <v xml:space="preserve">ACROBATICS, AERIALACE, AERIALPULSE, AIRSLASH, AMBUSH, ANCIENTGLARE, ATTRACT, BRAVEBIRD, BREAKINGSWIPE, CLEANSE, COUPDEGRACE, COVET, DAZZLINGGLEAM, DEFOG, DRACOMETEOR, DRACONICWAVE, DRAGONCLAW, DRAGONGALE, DRILLPECK, DUALWINGBEAT, DUSTDEVILS, ECHOEDVOICE, ENDERSHOCK, FEATHERDANCE, FIREBLAST, FLAMECHARGE, FLAMETHROWER, FLAMEVOLLEY, FLAREBLITZ, FLOCK, HEATWAVE, HIDDENPOWER, HOLYNOVA, HURRICANE, INCINERATE, KNOCKOFF, MYSTICALFIRE, NASTYPLOT, OUTRAGE, PROTECT, RADIANTLANCE, RAYOFLIGHT, REST, RETURN, SACREDSTRIKE, SLEEPTALK, SONICBLAST, STEELWING, STELLARRUSH, SUNNYDAY, SWIFT, SWORDSDANCE, TAILWIND, TEMPESTFLARE, TERRAINPULSE, TORNADO, TOXIC, TURBULENCE, UTURN, VENDETTA, WEATHERBALL, WILDCHARGE, WILDFIRE, WORKUP, </v>
      </c>
      <c r="AA28">
        <f>VLOOKUP($A28,'Moves Species'!$A:$E,5,FALSE)</f>
        <v>0</v>
      </c>
      <c r="AB28" t="s">
        <v>7523</v>
      </c>
    </row>
    <row r="29" spans="1:30" x14ac:dyDescent="0.25">
      <c r="A29">
        <f t="shared" si="2"/>
        <v>28</v>
      </c>
      <c r="B29" t="s">
        <v>357</v>
      </c>
      <c r="C29" t="s">
        <v>7551</v>
      </c>
      <c r="D29" s="12" t="str">
        <f>'BST Extract'!J29</f>
        <v>GRASS</v>
      </c>
      <c r="E29" s="12" t="str">
        <f>'BST Extract'!K29</f>
        <v>PSYCHIC</v>
      </c>
      <c r="F29" t="str">
        <f t="shared" si="0"/>
        <v>GRASS,PSYCHIC</v>
      </c>
      <c r="G29">
        <f>'BST Extract'!C29</f>
        <v>40</v>
      </c>
      <c r="H29">
        <f>'BST Extract'!D29</f>
        <v>95</v>
      </c>
      <c r="I29">
        <f>'BST Extract'!E29</f>
        <v>60</v>
      </c>
      <c r="J29">
        <f>'BST Extract'!F29</f>
        <v>75</v>
      </c>
      <c r="K29">
        <f>'BST Extract'!G29</f>
        <v>95</v>
      </c>
      <c r="L29">
        <f>'BST Extract'!H29</f>
        <v>60</v>
      </c>
      <c r="M29">
        <f>'BST Extract'!I29</f>
        <v>425</v>
      </c>
      <c r="N29" t="s">
        <v>7345</v>
      </c>
      <c r="O29">
        <v>1</v>
      </c>
      <c r="P29" t="s">
        <v>7523</v>
      </c>
      <c r="R29" t="s">
        <v>7523</v>
      </c>
      <c r="T29" t="str">
        <f t="shared" si="1"/>
        <v>ATTACK,1,,,,</v>
      </c>
      <c r="U29" s="12" t="str">
        <f>'Ability Extract'!C29</f>
        <v>NATURALCURE</v>
      </c>
      <c r="V29" s="12" t="str">
        <f>'Ability Extract'!D29</f>
        <v>LEADERSHIP</v>
      </c>
      <c r="W29" s="12" t="str">
        <f>'Ability Extract'!E29</f>
        <v>CHLOROPHYLL</v>
      </c>
      <c r="X29" s="12" t="str">
        <f>'Ability Extract'!F29</f>
        <v>NATURALCURE,LEADERSHIP,CHLOROPHYLL</v>
      </c>
      <c r="Y29" t="str">
        <f>VLOOKUP($A29,'Moves Species'!$A:$E,3,FALSE)</f>
        <v xml:space="preserve">1, THORNPRISON, 1, TACKLE, 1, ESSENCEARROW, 4, CONFUSION, 6, GROWTH, 8, RAZORLEAF, 11, MIXEDWAVES, 11, ESSENCEBLOOM, 14, SMACKDOWN, 14, BULLETSEED, 17, PSYBEAM, 17, LEAFTORNADO, 20, STEALTHROCK, 23, PSYCHOCUT, 23, BATTLECRY, 26, SYNTHESIS, 29, GIGADRAIN, 32, EXTRASENSORY, 35, PSYBLADE, 38, FLORALHEALING, 41, LEAFBLADE, 44, ENERGYBALL, 47, PSYCHIC, 47, SCRAMBLEMIND, 50, PETALDANCE, 53, MAGICCOAT, 56, SOLARBEAM, 59, ARCANEENERGY, 62, SOLARBLADE, </v>
      </c>
      <c r="Z29" t="str">
        <f>VLOOKUP($A29,'Moves Species'!$A:$E,4,FALSE)</f>
        <v xml:space="preserve">AMBUSH, ANCIENTGLARE, ARCANEENERGY, AROMATHERAPY, ATTRACT, AURASPHERE, BATTLEOFWITS, BLOODRITUAL, BODYPRESS, BODYSLAM, BOOMBURST, BRICKBREAK, BULLETSEED, CALMMIND, CATAPULT, CHIDORI, CLEANSE, CONFUSERAY, COVET, CURSE, CURSEDTOUCH, DARKPULSE, DAZZLINGGLEAM, DEFENDORDER, EARTHENLANCE, EARTHPOWER, ECHOEDVOICE, ENERGYBALL, ESSENCEBLOOM, EXPANDINGFORCE, FLUXWAVE, FURYCUTTER, GAIAPULSE, GHASTLYFLOOD, GIGADRAIN, GOBLINSTRIKE, GOSSIP, GRASSYTERRAIN, HEX, HEXBOLT, HIDDENPOWER, KNOCKOFF, LEAFBLADE, LIGHTSCREEN, MAGICALLEAF, MAGICROOM, METRONOME, MINDDRAIN, MINDMELD, MIXEDWAVES, MOSSYPUNCH, MYSTICALFIRE, MYSTICPULSE, NASTYPLOT, NATURESWRATH, NECTARTAP, PERCUSSIONBLAST, PETALTEMPEST, PINMISSILE, PIXIEDUST, POISONJAB, POWERWHIP, PROTECT, PSYCHIC, PSYCHICTERRAIN, QUICKGUARD, REFLECT, REST, RETURN, ROCKBLAST, ROCKSLIDE, ROCKTOMB, SANDTOMB, SCENTEDSHIELD, SEISMICCHANT, SHADOWBALL, SLASH, SLEEPTALK, SOLARBEAM, SONICBLAST, SOULRIP, SPIKES, STEALTHROCK, STONEEDGE, SUNNYDAY, SWITCHEROO, SYNTHESIS, TAUNT, TERRAINPULSE, TOXIC, TOXICSPIKES, WEAKSPOT, WEATHERBALL, WONDERROOM, WORKUP, ZENHEADBUTT, </v>
      </c>
      <c r="AA29" t="str">
        <f>VLOOKUP($A29,'Moves Species'!$A:$E,5,FALSE)</f>
        <v xml:space="preserve">PSYSHOCK, CALMMIND, UPROAR, ANCIENTPOWER, ROCKSLIDE, LEECHSEED, FUTURESIGHT, HELPINGHAND, GUTTURALROAR, MINDCRUSH, AUTUMNBLAST, </v>
      </c>
      <c r="AB29" t="s">
        <v>8810</v>
      </c>
      <c r="AC29" t="s">
        <v>7265</v>
      </c>
      <c r="AD29">
        <v>30</v>
      </c>
    </row>
    <row r="30" spans="1:30" x14ac:dyDescent="0.25">
      <c r="A30">
        <f t="shared" si="2"/>
        <v>29</v>
      </c>
      <c r="B30" t="s">
        <v>374</v>
      </c>
      <c r="C30" t="s">
        <v>7552</v>
      </c>
      <c r="D30" s="12" t="str">
        <f>'BST Extract'!J30</f>
        <v>GRASS</v>
      </c>
      <c r="E30" s="12" t="str">
        <f>'BST Extract'!K30</f>
        <v>PSYCHIC</v>
      </c>
      <c r="F30" t="str">
        <f t="shared" si="0"/>
        <v>GRASS,PSYCHIC</v>
      </c>
      <c r="G30">
        <f>'BST Extract'!C30</f>
        <v>60</v>
      </c>
      <c r="H30">
        <f>'BST Extract'!D30</f>
        <v>105</v>
      </c>
      <c r="I30">
        <f>'BST Extract'!E30</f>
        <v>95</v>
      </c>
      <c r="J30">
        <f>'BST Extract'!F30</f>
        <v>60</v>
      </c>
      <c r="K30">
        <f>'BST Extract'!G30</f>
        <v>115</v>
      </c>
      <c r="L30">
        <f>'BST Extract'!H30</f>
        <v>90</v>
      </c>
      <c r="M30">
        <f>'BST Extract'!I30</f>
        <v>525</v>
      </c>
      <c r="N30" t="s">
        <v>7345</v>
      </c>
      <c r="O30">
        <v>1</v>
      </c>
      <c r="P30" t="s">
        <v>7286</v>
      </c>
      <c r="Q30">
        <v>1</v>
      </c>
      <c r="R30" t="s">
        <v>7523</v>
      </c>
      <c r="T30" t="str">
        <f t="shared" si="1"/>
        <v>ATTACK,1,SPECIAL_ATTACK,1,,</v>
      </c>
      <c r="U30" s="12" t="str">
        <f>'Ability Extract'!C30</f>
        <v>NATURALCURE</v>
      </c>
      <c r="V30" s="12" t="str">
        <f>'Ability Extract'!D30</f>
        <v>LEADERSHIP</v>
      </c>
      <c r="W30" s="12" t="str">
        <f>'Ability Extract'!E30</f>
        <v>CHLOROPHYLL</v>
      </c>
      <c r="X30" s="12" t="str">
        <f>'Ability Extract'!F30</f>
        <v>NATURALCURE,LEADERSHIP,CHLOROPHYLL</v>
      </c>
      <c r="Y30" t="str">
        <f>VLOOKUP($A30,'Moves Species'!$A:$E,3,FALSE)</f>
        <v xml:space="preserve">0, STRANDINGROOTS, 1, STRANDINGROOTS, 1, THORNPRISON, 1, TACKLE, 1, ESSENCEARROW, 4, CONFUSION, 6, GROWTH, 8, RAZORLEAF, 11, MIXEDWAVES, 11, ESSENCEBLOOM, 14, SMACKDOWN, 14, BULLETSEED, 17, PSYBEAM, 17, LEAFTORNADO, 20, STEALTHROCK, 23, PSYCHOCUT, 23, BATTLECRY, 26, SYNTHESIS, 29, GIGADRAIN, 32, EXTRASENSORY, 35, PSYBLADE, 38, FLORALHEALING, 41, LEAFBLADE, 44, ENERGYBALL, 47, PSYCHIC, 47, SCRAMBLEMIND, 50, PETALDANCE, 53, MAGICCOAT, 56, SOLARBEAM, 59, ARCANEENERGY, 62, SOLARBLADE, </v>
      </c>
      <c r="Z30" t="str">
        <f>VLOOKUP($A30,'Moves Species'!$A:$E,4,FALSE)</f>
        <v xml:space="preserve">AMBUSH, ANCIENTGLARE, ARCANEENERGY, AROMATHERAPY, ATTRACT, AURASPHERE, BATTLEOFWITS, BLOODRITUAL, BODYPRESS, BODYSLAM, BOOMBURST, BRICKBREAK, BULLETSEED, CALMMIND, CATAPULT, CHIDORI, CLEANSE, CONFUSERAY, COVET, CURSE, CURSEDTOUCH, DARKPULSE, DAZZLINGGLEAM, DEFENDORDER, EARTHENLANCE, EARTHPOWER, ECHOEDVOICE, ENERGYBALL, ESSENCEBLOOM, EXPANDINGFORCE, FLUXWAVE, FURYCUTTER, GAIAPULSE, GHASTLYFLOOD, GIGADRAIN, GOBLINSTRIKE, GOSSIP, GRASSYTERRAIN, HEX, HEXBOLT, HIDDENPOWER, KNOCKOFF, LEAFBLADE, LIGHTSCREEN, MAGICALLEAF, MAGICROOM, METRONOME, MINDDRAIN, MINDMELD, MIXEDWAVES, MOSSYPUNCH, MYSTICALFIRE, MYSTICPULSE, NASTYPLOT, NATURESWRATH, NECTARTAP, PERCUSSIONBLAST, PETALTEMPEST, PINMISSILE, PIXIEDUST, POISONJAB, POWERWHIP, PROTECT, PSYCHIC, PSYCHICTERRAIN, QUICKGUARD, REFLECT, REST, RETURN, ROCKBLAST, ROCKSLIDE, ROCKTOMB, SANDTOMB, SCENTEDSHIELD, SEISMICCHANT, SHADOWBALL, SLASH, SLEEPTALK, SOLARBEAM, SONICBLAST, SOULRIP, SPIKES, STEALTHROCK, STONEEDGE, SUNNYDAY, SWITCHEROO, SYNTHESIS, TAUNT, TERRAINPULSE, TOXIC, TOXICSPIKES, WEAKSPOT, WEATHERBALL, WONDERROOM, WORKUP, ZENHEADBUTT, </v>
      </c>
      <c r="AA30">
        <f>VLOOKUP($A30,'Moves Species'!$A:$E,5,FALSE)</f>
        <v>0</v>
      </c>
      <c r="AB30" t="s">
        <v>7523</v>
      </c>
    </row>
    <row r="31" spans="1:30" x14ac:dyDescent="0.25">
      <c r="A31">
        <f t="shared" si="2"/>
        <v>30</v>
      </c>
      <c r="B31" t="s">
        <v>386</v>
      </c>
      <c r="C31" t="s">
        <v>7553</v>
      </c>
      <c r="D31" s="12" t="str">
        <f>'BST Extract'!J31</f>
        <v>DARK</v>
      </c>
      <c r="E31" s="12" t="str">
        <f>'BST Extract'!K31</f>
        <v>SOUND</v>
      </c>
      <c r="F31" t="str">
        <f t="shared" si="0"/>
        <v>DARK,SOUND</v>
      </c>
      <c r="G31">
        <f>'BST Extract'!C31</f>
        <v>35</v>
      </c>
      <c r="H31">
        <f>'BST Extract'!D31</f>
        <v>50</v>
      </c>
      <c r="I31">
        <f>'BST Extract'!E31</f>
        <v>35</v>
      </c>
      <c r="J31">
        <f>'BST Extract'!F31</f>
        <v>60</v>
      </c>
      <c r="K31">
        <f>'BST Extract'!G31</f>
        <v>30</v>
      </c>
      <c r="L31">
        <f>'BST Extract'!H31</f>
        <v>35</v>
      </c>
      <c r="M31">
        <f>'BST Extract'!I31</f>
        <v>245</v>
      </c>
      <c r="N31" t="s">
        <v>7283</v>
      </c>
      <c r="O31">
        <v>1</v>
      </c>
      <c r="P31" t="s">
        <v>7523</v>
      </c>
      <c r="R31" t="s">
        <v>7523</v>
      </c>
      <c r="T31" t="str">
        <f t="shared" si="1"/>
        <v>SPEED,1,,,,</v>
      </c>
      <c r="U31" s="12" t="str">
        <f>'Ability Extract'!C31</f>
        <v>LEVITATE</v>
      </c>
      <c r="V31" s="12" t="str">
        <f>'Ability Extract'!D31</f>
        <v>LEECHINGFANGS</v>
      </c>
      <c r="W31" s="12" t="str">
        <f>'Ability Extract'!E31</f>
        <v>MERCILESS</v>
      </c>
      <c r="X31" s="12" t="str">
        <f>'Ability Extract'!F31</f>
        <v>LEVITATE,LEECHINGFANGS,MERCILESS</v>
      </c>
      <c r="Y31" t="str">
        <f>VLOOKUP($A31,'Moves Species'!$A:$E,3,FALSE)</f>
        <v xml:space="preserve">1, DARKWHISPERS, 1, STALKPREY, 1, MEGAPHONE, 4, BACKSTABBING, 8, POISONSPIT, 11, DEAFEN, 14, TAUNT, 17, BITE, 20, SONICBLAST, 23, NECROPHAGY, 26, CHEAPSHOT, 29, SHATTER, 32, CRUNCH, 35, SCREECH, 38, LEECHLIFE, 41, DEADSILENCE, 44, AMBUSH, 47, DEATHVORTEX, 50, SONICNOVA, 53, PLAGUE, 56, EXECUTION, 60, UPROAR, </v>
      </c>
      <c r="Z31" t="str">
        <f>VLOOKUP($A31,'Moves Species'!$A:$E,4,FALSE)</f>
        <v xml:space="preserve">ACROBATICS, AERIALACE, AERIALPULSE, AIRSLASH, AMBUSH, ATTRACT, BLOODRITUAL, BONECHILL, BOOMBURST, BRAVEBIRD, BUGBITE, CAUSTICACID, CLEARSMOG, CONFUSERAY, COUPDEGRACE, COVET, CRUNCH, DARKPULSE, DEAFEN, DEFOG, DRAGONDANCE, DRAININGKISS, DUALWINGBEAT, ECHOEDVOICE, ECLIPSENOVA, ENDERSHOCK, EXECUTION, FALSESWIPE, FIREFANG, FLOCK, FLUTTER, FURYCUTTER, GOBLINSTRIKE, GOSSIP, HAZE, HEX, HIDDENPOWER, HYPERVOICE, ICEFANG, ICYWIND, LASHOUT, LEAFBLADE, LEECHLIFE, MIASMA, MINDDRAIN, NASTYPLOT, PERCUSSIONBLAST, POISONFANG, POISONJAB, PROTECT, PSYCHICFANGS, QUICKGUARD, REST, RETURN, ROUND, SHADOWBALL, SLASH, SLEEPTALK, SLUDGEBOMB, SONICBLAST, SOULSHIELD, SOUNDBARRIER, STEELWING, SWITCHEROO, SWORDSDANCE, TAILWIND, TAUNT, THUNDERFANG, TOXIC, TOXICSPIKES, TURBULENCE, UMBRALWAVE, UTURN, VENDETTA, VENOMDRAIN, VITALITYDRAIN, WAIL, WEAKSPOT, WILDCHARGE, WORKUP, </v>
      </c>
      <c r="AA31" t="str">
        <f>VLOOKUP($A31,'Moves Species'!$A:$E,5,FALSE)</f>
        <v xml:space="preserve">BRAVEBIRD, JETDIVE, POISONFANG, WAIL, NEUROTOXIN, TAILWIND, ASTONISH, MEMENTO, STEELWING, VENOMDRAIN, MEANLOOK, PURSUIT, BATTLECRY, HUNTDOWN, </v>
      </c>
      <c r="AB31" t="s">
        <v>8522</v>
      </c>
      <c r="AC31" t="s">
        <v>7265</v>
      </c>
      <c r="AD31">
        <v>26</v>
      </c>
    </row>
    <row r="32" spans="1:30" x14ac:dyDescent="0.25">
      <c r="A32">
        <f t="shared" si="2"/>
        <v>31</v>
      </c>
      <c r="B32" t="s">
        <v>402</v>
      </c>
      <c r="C32" t="s">
        <v>7554</v>
      </c>
      <c r="D32" s="12" t="str">
        <f>'BST Extract'!J32</f>
        <v>DARK</v>
      </c>
      <c r="E32" s="12" t="str">
        <f>'BST Extract'!K32</f>
        <v>SOUND</v>
      </c>
      <c r="F32" t="str">
        <f t="shared" si="0"/>
        <v>DARK,SOUND</v>
      </c>
      <c r="G32">
        <f>'BST Extract'!C32</f>
        <v>75</v>
      </c>
      <c r="H32">
        <f>'BST Extract'!D32</f>
        <v>80</v>
      </c>
      <c r="I32">
        <f>'BST Extract'!E32</f>
        <v>65</v>
      </c>
      <c r="J32">
        <f>'BST Extract'!F32</f>
        <v>90</v>
      </c>
      <c r="K32">
        <f>'BST Extract'!G32</f>
        <v>60</v>
      </c>
      <c r="L32">
        <f>'BST Extract'!H32</f>
        <v>60</v>
      </c>
      <c r="M32">
        <f>'BST Extract'!I32</f>
        <v>430</v>
      </c>
      <c r="N32" t="s">
        <v>7283</v>
      </c>
      <c r="O32">
        <v>2</v>
      </c>
      <c r="P32" t="s">
        <v>7523</v>
      </c>
      <c r="R32" t="s">
        <v>7523</v>
      </c>
      <c r="T32" t="str">
        <f t="shared" si="1"/>
        <v>SPEED,2,,,,</v>
      </c>
      <c r="U32" s="12" t="str">
        <f>'Ability Extract'!C32</f>
        <v>LEVITATE</v>
      </c>
      <c r="V32" s="12" t="str">
        <f>'Ability Extract'!D32</f>
        <v>LEECHINGFANGS</v>
      </c>
      <c r="W32" s="12" t="str">
        <f>'Ability Extract'!E32</f>
        <v>MERCILESS</v>
      </c>
      <c r="X32" s="12" t="str">
        <f>'Ability Extract'!F32</f>
        <v>LEVITATE,LEECHINGFANGS,MERCILESS</v>
      </c>
      <c r="Y32" t="str">
        <f>VLOOKUP($A32,'Moves Species'!$A:$E,3,FALSE)</f>
        <v xml:space="preserve">0, CROSSPOISON, 1, CROSSPOISON, 1, DARKWHISPERS, 1, STALKPREY, 1, MEGAPHONE, 4, BACKSTABBING, 8, POISONSPIT, 11, DEAFEN, 14, TAUNT, 17, BITE, 20, SONICBLAST, 23, NECROPHAGY, 26, CHEAPSHOT, 29, SHATTER, 32, CRUNCH, 35, SCREECH, 38, LEECHLIFE, 41, DEADSILENCE, 44, AMBUSH, 47, DEATHVORTEX, 50, SONICNOVA, 53, PLAGUE, 56, EXECUTION, 60, UPROAR, </v>
      </c>
      <c r="Z32" t="str">
        <f>VLOOKUP($A32,'Moves Species'!$A:$E,4,FALSE)</f>
        <v xml:space="preserve">ACROBATICS, AERIALACE, AERIALPULSE, AIRSLASH, AMBUSH, ATTRACT, BLOODRITUAL, BONECHILL, BOOMBURST, BRAVEBIRD, BUGBITE, CAUSTICACID, CLEARSMOG, CONFUSERAY, COUPDEGRACE, COVET, CRUNCH, DARKPULSE, DEAFEN, DEFOG, DRAGONDANCE, DRAININGKISS, DUALWINGBEAT, ECHOEDVOICE, ECLIPSENOVA, ENDERSHOCK, EXECUTION, FALSESWIPE, FIREFANG, FLOCK, FLUTTER, FURYCUTTER, GOBLINSTRIKE, GOSSIP, HAZE, HEX, HIDDENPOWER, HYPERVOICE, ICEFANG, ICYWIND, LASHOUT, LEAFBLADE, LEECHLIFE, MIASMA, MINDDRAIN, NASTYPLOT, PERCUSSIONBLAST, POISONFANG, POISONJAB, PROTECT, PSYCHICFANGS, QUICKGUARD, REST, RETURN, ROUND, SHADOWBALL, SLASH, SLEEPTALK, SLUDGEBOMB, SONICBLAST, SOULSHIELD, SOUNDBARRIER, STEELWING, SWITCHEROO, SWORDSDANCE, TAILWIND, TAUNT, THUNDERFANG, TOXIC, TOXICSPIKES, TURBULENCE, UMBRALWAVE, UTURN, VENDETTA, VENOMDRAIN, VITALITYDRAIN, WAIL, WEAKSPOT, WILDCHARGE, WORKUP, </v>
      </c>
      <c r="AA32">
        <f>VLOOKUP($A32,'Moves Species'!$A:$E,5,FALSE)</f>
        <v>0</v>
      </c>
      <c r="AB32" t="s">
        <v>8523</v>
      </c>
      <c r="AC32" t="s">
        <v>7265</v>
      </c>
      <c r="AD32">
        <v>42</v>
      </c>
    </row>
    <row r="33" spans="1:30" x14ac:dyDescent="0.25">
      <c r="A33">
        <f t="shared" si="2"/>
        <v>32</v>
      </c>
      <c r="B33" t="s">
        <v>411</v>
      </c>
      <c r="C33" t="s">
        <v>7555</v>
      </c>
      <c r="D33" s="12" t="str">
        <f>'BST Extract'!J33</f>
        <v>DARK</v>
      </c>
      <c r="E33" s="12" t="str">
        <f>'BST Extract'!K33</f>
        <v>SOUND</v>
      </c>
      <c r="F33" t="str">
        <f t="shared" si="0"/>
        <v>DARK,SOUND</v>
      </c>
      <c r="G33">
        <f>'BST Extract'!C33</f>
        <v>85</v>
      </c>
      <c r="H33">
        <f>'BST Extract'!D33</f>
        <v>95</v>
      </c>
      <c r="I33">
        <f>'BST Extract'!E33</f>
        <v>85</v>
      </c>
      <c r="J33">
        <f>'BST Extract'!F33</f>
        <v>120</v>
      </c>
      <c r="K33">
        <f>'BST Extract'!G33</f>
        <v>70</v>
      </c>
      <c r="L33">
        <f>'BST Extract'!H33</f>
        <v>80</v>
      </c>
      <c r="M33">
        <f>'BST Extract'!I33</f>
        <v>535</v>
      </c>
      <c r="N33" t="s">
        <v>7283</v>
      </c>
      <c r="O33">
        <v>3</v>
      </c>
      <c r="P33" t="s">
        <v>7523</v>
      </c>
      <c r="R33" t="s">
        <v>7523</v>
      </c>
      <c r="T33" t="str">
        <f t="shared" si="1"/>
        <v>SPEED,3,,,,</v>
      </c>
      <c r="U33" s="12" t="str">
        <f>'Ability Extract'!C33</f>
        <v>LEVITATE</v>
      </c>
      <c r="V33" s="12" t="str">
        <f>'Ability Extract'!D33</f>
        <v>LEECHINGFANGS</v>
      </c>
      <c r="W33" s="12" t="str">
        <f>'Ability Extract'!E33</f>
        <v>MERCILESS</v>
      </c>
      <c r="X33" s="12" t="str">
        <f>'Ability Extract'!F33</f>
        <v>LEVITATE,LEECHINGFANGS,MERCILESS</v>
      </c>
      <c r="Y33" t="str">
        <f>VLOOKUP($A33,'Moves Species'!$A:$E,3,FALSE)</f>
        <v xml:space="preserve">0, STREAMRUSH, 1, STREAMRUSH, 1, CROSSPOISON, 1, DARKWHISPERS, 1, STALKPREY, 1, MEGAPHONE, 4, BACKSTABBING, 8, POISONSPIT, 11, DEAFEN, 14, TAUNT, 17, BITE, 20, SONICBLAST, 23, NECROPHAGY, 26, CHEAPSHOT, 29, SHATTER, 32, CRUNCH, 35, SCREECH, 38, LEECHLIFE, 41, DEADSILENCE, 44, AMBUSH, 47, DEATHVORTEX, 50, SONICNOVA, 53, PLAGUE, 56, EXECUTION, 60, UPROAR, </v>
      </c>
      <c r="Z33" t="str">
        <f>VLOOKUP($A33,'Moves Species'!$A:$E,4,FALSE)</f>
        <v xml:space="preserve">ACROBATICS, AERIALACE, AERIALPULSE, AIRSLASH, AMBUSH, ATTRACT, BLOODRITUAL, BONECHILL, BOOMBURST, BRAVEBIRD, BUGBITE, CAUSTICACID, CLEARSMOG, CONFUSERAY, COUPDEGRACE, COVET, CRUNCH, DARKPULSE, DEAFEN, DEFOG, DRAGONDANCE, DRAININGKISS, DUALWINGBEAT, ECHOEDVOICE, ECLIPSENOVA, ENDERSHOCK, EXECUTION, FALSESWIPE, FIREFANG, FLOCK, FLUTTER, FURYCUTTER, GOBLINSTRIKE, GOSSIP, HAZE, HEX, HIDDENPOWER, HYPERVOICE, ICEFANG, ICYWIND, LASHOUT, LEAFBLADE, LEECHLIFE, MIASMA, MINDDRAIN, NASTYPLOT, PERCUSSIONBLAST, POISONFANG, POISONJAB, PROTECT, PSYCHICFANGS, QUICKGUARD, REST, RETURN, ROUND, SHADOWBALL, SLASH, SLEEPTALK, SLUDGEBOMB, SONICBLAST, SOULSHIELD, SOUNDBARRIER, STEELWING, SWITCHEROO, SWORDSDANCE, TAILWIND, TAUNT, THUNDERFANG, TOXIC, TOXICSPIKES, TURBULENCE, UMBRALWAVE, UTURN, VENDETTA, VENOMDRAIN, VITALITYDRAIN, WAIL, WEAKSPOT, WILDCHARGE, WORKUP, </v>
      </c>
      <c r="AA33">
        <f>VLOOKUP($A33,'Moves Species'!$A:$E,5,FALSE)</f>
        <v>0</v>
      </c>
      <c r="AB33" t="s">
        <v>7523</v>
      </c>
    </row>
    <row r="34" spans="1:30" x14ac:dyDescent="0.25">
      <c r="A34">
        <f t="shared" si="2"/>
        <v>33</v>
      </c>
      <c r="B34" t="s">
        <v>420</v>
      </c>
      <c r="C34" t="s">
        <v>7556</v>
      </c>
      <c r="D34" s="12" t="str">
        <f>'BST Extract'!J34</f>
        <v>GROUND</v>
      </c>
      <c r="E34" s="12" t="str">
        <f>'BST Extract'!K34</f>
        <v>GRASS</v>
      </c>
      <c r="F34" t="str">
        <f t="shared" si="0"/>
        <v>GROUND,GRASS</v>
      </c>
      <c r="G34">
        <f>'BST Extract'!C34</f>
        <v>65</v>
      </c>
      <c r="H34">
        <f>'BST Extract'!D34</f>
        <v>75</v>
      </c>
      <c r="I34">
        <f>'BST Extract'!E34</f>
        <v>115</v>
      </c>
      <c r="J34">
        <f>'BST Extract'!F34</f>
        <v>90</v>
      </c>
      <c r="K34">
        <f>'BST Extract'!G34</f>
        <v>50</v>
      </c>
      <c r="L34">
        <f>'BST Extract'!H34</f>
        <v>40</v>
      </c>
      <c r="M34">
        <f>'BST Extract'!I34</f>
        <v>435</v>
      </c>
      <c r="N34" t="s">
        <v>7324</v>
      </c>
      <c r="O34">
        <v>1</v>
      </c>
      <c r="P34" t="s">
        <v>7523</v>
      </c>
      <c r="R34" t="s">
        <v>7523</v>
      </c>
      <c r="T34" t="str">
        <f t="shared" si="1"/>
        <v>DEFENSE,1,,,,</v>
      </c>
      <c r="U34" s="12" t="str">
        <f>'Ability Extract'!C34</f>
        <v>SANDRUSH</v>
      </c>
      <c r="V34" s="12" t="str">
        <f>'Ability Extract'!D34</f>
        <v>STORMDRAIN</v>
      </c>
      <c r="W34" s="12" t="str">
        <f>'Ability Extract'!E34</f>
        <v>REGROWTH</v>
      </c>
      <c r="X34" s="12" t="str">
        <f>'Ability Extract'!F34</f>
        <v>SANDRUSH,STORMDRAIN,REGROWTH</v>
      </c>
      <c r="Y34" t="str">
        <f>VLOOKUP($A34,'Moves Species'!$A:$E,3,FALSE)</f>
        <v xml:space="preserve">1, ROTOTILLER, 1, SANDATTACK, 1, VINEWHIP, 4, SANDTOMB, 8, SANDJET, 12, THORNPRISON, 15, NEEDLEARM, 18, BULLDOZE, 21, SPIKES, 24, KNOCKOFF, 27, ACROBATICS, 30, SEEDBOMB, 33, EARTHENLANCE, 36, BOUNCE, 39, BODYSLAM, 42, LANDSWRATH, 45, LEAFBLADE, 48, SANDSTORM, 52, EARTHQUAKE, 56, POWERWHIP, 60, SANDSHROUD, </v>
      </c>
      <c r="Z34" t="str">
        <f>VLOOKUP($A34,'Moves Species'!$A:$E,4,FALSE)</f>
        <v xml:space="preserve">ACROBATICS, ATTRACT, BODYPRESS, BODYSLAM, BOULDERCRUSH, BOUNCE, BRICKBREAK, BULLDOZE, BULLETSEED, CATAPULT, COVET, DUNEBLAST, DUSTDEVILS, EARTHENLANCE, EARTHPOWER, EARTHQUAKE, ENERGYBALL, ESSENCEBLOOM, GAIAPULSE, GEOMANCY, GIGADRAIN, GOLDRUSH, GRASSYTERRAIN, GYROBALL, HIDDENPOWER, IRONDEFENSE, IRONHEAD, KNOCKOFF, LEAFBLADE, MAGICALLEAF, MEMENTO, MUDSHACKLES, MUDSLIDE, NATURESWRATH, PETALTEMPEST, PLAYROUGH, POWERWHIP, PROTECT, QUICKSAND, REST, RETURN, ROCKBLAST, ROCKSLIDE, ROCKTOMB, SANDSTORM, SANDTOMB, SCENTEDSHIELD, SCORCHINGSANDS, SEISMICCHANT, SLEEPTALK, SOLARBEAM, SPIKES, SPIKYSHIELD, STEALTHROCK, STONEEDGE, SUNNYDAY, SYNTHESIS, TAILWIND, TERRAINPULSE, TOXIC, WORKUP, ZENHEADBUTT, </v>
      </c>
      <c r="AA34" t="str">
        <f>VLOOKUP($A34,'Moves Species'!$A:$E,5,FALSE)</f>
        <v xml:space="preserve">AMNESIA, GIGADRAIN, ENDEAVOR, FLAIL, LEECHSEED, MEGADRAIN, NATURALGIFT, SPIKYSHIELD, MUDSHACKLES, DIG, SANDPIT, CATACLYSM, </v>
      </c>
      <c r="AB34" t="s">
        <v>8524</v>
      </c>
      <c r="AC34" t="s">
        <v>7265</v>
      </c>
      <c r="AD34">
        <v>40</v>
      </c>
    </row>
    <row r="35" spans="1:30" x14ac:dyDescent="0.25">
      <c r="A35">
        <f t="shared" si="2"/>
        <v>34</v>
      </c>
      <c r="B35" t="s">
        <v>435</v>
      </c>
      <c r="C35" t="s">
        <v>7557</v>
      </c>
      <c r="D35" s="12" t="str">
        <f>'BST Extract'!J35</f>
        <v>GROUND</v>
      </c>
      <c r="E35" s="12" t="str">
        <f>'BST Extract'!K35</f>
        <v>GRASS</v>
      </c>
      <c r="F35" t="str">
        <f t="shared" si="0"/>
        <v>GROUND,GRASS</v>
      </c>
      <c r="G35">
        <f>'BST Extract'!C35</f>
        <v>100</v>
      </c>
      <c r="H35">
        <f>'BST Extract'!D35</f>
        <v>100</v>
      </c>
      <c r="I35">
        <f>'BST Extract'!E35</f>
        <v>125</v>
      </c>
      <c r="J35">
        <f>'BST Extract'!F35</f>
        <v>80</v>
      </c>
      <c r="K35">
        <f>'BST Extract'!G35</f>
        <v>60</v>
      </c>
      <c r="L35">
        <f>'BST Extract'!H35</f>
        <v>70</v>
      </c>
      <c r="M35">
        <f>'BST Extract'!I35</f>
        <v>535</v>
      </c>
      <c r="N35" t="s">
        <v>7324</v>
      </c>
      <c r="O35">
        <v>2</v>
      </c>
      <c r="P35" t="s">
        <v>7523</v>
      </c>
      <c r="R35" t="s">
        <v>7523</v>
      </c>
      <c r="T35" t="str">
        <f t="shared" si="1"/>
        <v>DEFENSE,2,,,,</v>
      </c>
      <c r="U35" s="12" t="str">
        <f>'Ability Extract'!C35</f>
        <v>SANDRUSH</v>
      </c>
      <c r="V35" s="12" t="str">
        <f>'Ability Extract'!D35</f>
        <v>STORMDRAIN</v>
      </c>
      <c r="W35" s="12" t="str">
        <f>'Ability Extract'!E35</f>
        <v>REGROWTH</v>
      </c>
      <c r="X35" s="12" t="str">
        <f>'Ability Extract'!F35</f>
        <v>SANDRUSH,STORMDRAIN,REGROWTH</v>
      </c>
      <c r="Y35" t="str">
        <f>VLOOKUP($A35,'Moves Species'!$A:$E,3,FALSE)</f>
        <v xml:space="preserve">1, ROTOTILLER, 1, SANDATTACK, 1, VINEWHIP, 4, SANDTOMB, 8, SANDJET, 12, THORNPRISON, 15, NEEDLEARM, 18, BULLDOZE, 21, SPIKES, 24, KNOCKOFF, 27, ACROBATICS, 30, SEEDBOMB, 33, EARTHENLANCE, 36, BOUNCE, 39, BODYSLAM, 42, LANDSWRATH, 45, LEAFBLADE, 48, SANDSTORM, 52, EARTHQUAKE, 56, POWERWHIP, 60, SANDSHROUD, </v>
      </c>
      <c r="Z35" t="str">
        <f>VLOOKUP($A35,'Moves Species'!$A:$E,4,FALSE)</f>
        <v xml:space="preserve">ACROBATICS, ATTRACT, BODYPRESS, BODYSLAM, BOULDERCRUSH, BOUNCE, BRICKBREAK, BULLDOZE, BULLETSEED, CATAPULT, COVET, DUNEBLAST, DUSTDEVILS, EARTHENLANCE, EARTHPOWER, EARTHQUAKE, ENERGYBALL, ESSENCEBLOOM, GAIAPULSE, GEOMANCY, GIGADRAIN, GOLDRUSH, GRASSYTERRAIN, GYROBALL, HIDDENPOWER, IRONDEFENSE, IRONHEAD, KNOCKOFF, LEAFBLADE, MAGICALLEAF, MEMENTO, MUDSHACKLES, MUDSLIDE, NATURESWRATH, PETALTEMPEST, PLAYROUGH, POWERWHIP, PROTECT, QUICKSAND, REST, RETURN, ROCKBLAST, ROCKSLIDE, ROCKTOMB, SANDSTORM, SANDTOMB, SCENTEDSHIELD, SCORCHINGSANDS, SEISMICCHANT, SLEEPTALK, SOLARBEAM, SPIKES, SPIKYSHIELD, STEALTHROCK, STONEEDGE, SUNNYDAY, SYNTHESIS, TAILWIND, TERRAINPULSE, TOXIC, WORKUP, ZENHEADBUTT, </v>
      </c>
      <c r="AA35">
        <f>VLOOKUP($A35,'Moves Species'!$A:$E,5,FALSE)</f>
        <v>0</v>
      </c>
      <c r="AB35" t="s">
        <v>7523</v>
      </c>
    </row>
    <row r="36" spans="1:30" x14ac:dyDescent="0.25">
      <c r="A36">
        <f t="shared" si="2"/>
        <v>35</v>
      </c>
      <c r="B36" t="s">
        <v>441</v>
      </c>
      <c r="C36" t="s">
        <v>7558</v>
      </c>
      <c r="D36" s="12" t="str">
        <f>'BST Extract'!J36</f>
        <v>GRASS</v>
      </c>
      <c r="E36" s="12" t="str">
        <f>'BST Extract'!K36</f>
        <v>POISON</v>
      </c>
      <c r="F36" t="str">
        <f t="shared" si="0"/>
        <v>GRASS,POISON</v>
      </c>
      <c r="G36">
        <f>'BST Extract'!C36</f>
        <v>50</v>
      </c>
      <c r="H36">
        <f>'BST Extract'!D36</f>
        <v>40</v>
      </c>
      <c r="I36">
        <f>'BST Extract'!E36</f>
        <v>55</v>
      </c>
      <c r="J36">
        <f>'BST Extract'!F36</f>
        <v>40</v>
      </c>
      <c r="K36">
        <f>'BST Extract'!G36</f>
        <v>55</v>
      </c>
      <c r="L36">
        <f>'BST Extract'!H36</f>
        <v>54</v>
      </c>
      <c r="M36">
        <f>'BST Extract'!I36</f>
        <v>294</v>
      </c>
      <c r="N36" t="s">
        <v>7287</v>
      </c>
      <c r="O36">
        <v>1</v>
      </c>
      <c r="P36" t="s">
        <v>7523</v>
      </c>
      <c r="R36" t="s">
        <v>7523</v>
      </c>
      <c r="T36" t="str">
        <f t="shared" si="1"/>
        <v>SPECIAL_DEFENSE,1,,,,</v>
      </c>
      <c r="U36" s="12" t="str">
        <f>'Ability Extract'!C36</f>
        <v>EFFECTSPORE</v>
      </c>
      <c r="V36" s="12" t="str">
        <f>'Ability Extract'!D36</f>
        <v>DAMP</v>
      </c>
      <c r="W36" s="12" t="str">
        <f>'Ability Extract'!E36</f>
        <v>PROTEAN</v>
      </c>
      <c r="X36" s="12" t="str">
        <f>'Ability Extract'!F36</f>
        <v>EFFECTSPORE,DAMP,PROTEAN</v>
      </c>
      <c r="Y36" t="str">
        <f>VLOOKUP($A36,'Moves Species'!$A:$E,3,FALSE)</f>
        <v xml:space="preserve">1, MUDSLAP, 1, AQUARING, 1, ACID, 4, MEGADRAIN, 6, MUDSHACKLES, 8, POISONPOWDER, 11, VIRUS, 14, STUNSPORE, 17, MAGICALLEAF, 20, ALLERGY, 23, SLEEPPOWDER, 26, INFECTION, 29, ACIDARMOR, 32, GIGADRAIN, 35, BLIGHT, 38, MUDDYWATER, 41, SLUDGEBOMB, 44, ENERGYBALL, 48, SLUDGEWAVE, 52, SPORE, 56, ACIDRAIN, 60, NATURESWRATH, </v>
      </c>
      <c r="Z36" t="str">
        <f>VLOOKUP($A36,'Moves Species'!$A:$E,4,FALSE)</f>
        <v xml:space="preserve">ACIDRAIN, ALLERGY, ATTRACT, BODYSLAM, BOUNCE, BULLETSEED, CATAPULT, CAUSTICACID, CLEARSMOG, DRAINPUNCH, EARTHPOWER, EARTHQUAKE, ENERGYBALL, ESSENCEBLOOM, GAIAPULSE, GIGADRAIN, GUNKSHOT, HIDDENPOWER, KNOCKOFF, LEAFBLADE, LEECHLIFE, MAGICALLEAF, MIASMA, MOSSYPUNCH, MUDSHACKLES, MUDSLIDE, NECTARTAP, PETALTEMPEST, PHOBIA, PINMISSILE, POISONJAB, POWERWHIP, PROTECT, REST, RETURN, ROCKBLAST, ROCKSLIDE, ROCKTOMB, SAFEGUARD, SCENTEDSHIELD, SEISMICCHANT, SLEEPTALK, SLUDGEBOMB, SLUDGEWAVE, SOLARBEAM, SPIKYSHIELD, STEALTHROCK, STRANGESTEAM, SUBMERGE, SUNNYDAY, SYNTHESIS, TERRAINPULSE, TOXIC, VENOMDRAIN, VITALITYDRAIN, WORKUP, ZENHEADBUTT, </v>
      </c>
      <c r="AA36" t="str">
        <f>VLOOKUP($A36,'Moves Species'!$A:$E,5,FALSE)</f>
        <v xml:space="preserve">CLEARSMOG, AMNESIA, GRASSYGLIDE, VEXINGVINES, BELCH, TEATIME, ECTOPLASM, SLUDGE, GUTTURALROAR, AUTUMNBLAST, </v>
      </c>
      <c r="AB36" t="s">
        <v>8525</v>
      </c>
      <c r="AC36" t="s">
        <v>7265</v>
      </c>
      <c r="AD36">
        <v>23</v>
      </c>
    </row>
    <row r="37" spans="1:30" x14ac:dyDescent="0.25">
      <c r="A37">
        <f t="shared" si="2"/>
        <v>36</v>
      </c>
      <c r="B37" t="s">
        <v>457</v>
      </c>
      <c r="C37" t="s">
        <v>7559</v>
      </c>
      <c r="D37" s="12" t="str">
        <f>'BST Extract'!J37</f>
        <v>GRASS</v>
      </c>
      <c r="E37" s="12" t="str">
        <f>'BST Extract'!K37</f>
        <v>POISON</v>
      </c>
      <c r="F37" t="str">
        <f t="shared" si="0"/>
        <v>GRASS,POISON</v>
      </c>
      <c r="G37">
        <f>'BST Extract'!C37</f>
        <v>75</v>
      </c>
      <c r="H37">
        <f>'BST Extract'!D37</f>
        <v>55</v>
      </c>
      <c r="I37">
        <f>'BST Extract'!E37</f>
        <v>75</v>
      </c>
      <c r="J37">
        <f>'BST Extract'!F37</f>
        <v>50</v>
      </c>
      <c r="K37">
        <f>'BST Extract'!G37</f>
        <v>69</v>
      </c>
      <c r="L37">
        <f>'BST Extract'!H37</f>
        <v>60</v>
      </c>
      <c r="M37">
        <f>'BST Extract'!I37</f>
        <v>384</v>
      </c>
      <c r="N37" t="s">
        <v>7287</v>
      </c>
      <c r="O37">
        <v>2</v>
      </c>
      <c r="P37" t="s">
        <v>7523</v>
      </c>
      <c r="R37" t="s">
        <v>7523</v>
      </c>
      <c r="T37" t="str">
        <f t="shared" si="1"/>
        <v>SPECIAL_DEFENSE,2,,,,</v>
      </c>
      <c r="U37" s="12" t="str">
        <f>'Ability Extract'!C37</f>
        <v>EFFECTSPORE</v>
      </c>
      <c r="V37" s="12" t="str">
        <f>'Ability Extract'!D37</f>
        <v>DAMP</v>
      </c>
      <c r="W37" s="12" t="str">
        <f>'Ability Extract'!E37</f>
        <v>PROTEAN</v>
      </c>
      <c r="X37" s="12" t="str">
        <f>'Ability Extract'!F37</f>
        <v>EFFECTSPORE,DAMP,PROTEAN</v>
      </c>
      <c r="Y37" t="str">
        <f>VLOOKUP($A37,'Moves Species'!$A:$E,3,FALSE)</f>
        <v xml:space="preserve">0, TOXICSPIKES, 1, TOXICSPIKES, 1, MUDSLAP, 1, AQUARING, 1, ACID, 4, MEGADRAIN, 6, MUDSHACKLES, 8, POISONPOWDER, 11, VIRUS, 14, STUNSPORE, 17, MAGICALLEAF, 20, ALLERGY, 23, SLEEPPOWDER, 26, INFECTION, 29, ACIDARMOR, 32, GIGADRAIN, 35, BLIGHT, 38, MUDDYWATER, 41, SLUDGEBOMB, 44, ENERGYBALL, 48, SLUDGEWAVE, 52, SPORE, 56, ACIDRAIN, 60, NATURESWRATH, </v>
      </c>
      <c r="Z37" t="str">
        <f>VLOOKUP($A37,'Moves Species'!$A:$E,4,FALSE)</f>
        <v xml:space="preserve">ACIDRAIN, ALLERGY, ATTRACT, BODYSLAM, BOUNCE, BULLETSEED, CATAPULT, CAUSTICACID, CLEARSMOG, DRAINPUNCH, EARTHPOWER, EARTHQUAKE, ENERGYBALL, ESSENCEBLOOM, GAIAPULSE, GIGADRAIN, GUNKSHOT, HIDDENPOWER, KNOCKOFF, LEAFBLADE, LEECHLIFE, MAGICALLEAF, MIASMA, MOSSYPUNCH, MUDSHACKLES, MUDSLIDE, NECTARTAP, PETALTEMPEST, PHOBIA, PINMISSILE, POISONJAB, POWERWHIP, PROTECT, REST, RETURN, ROCKBLAST, ROCKSLIDE, ROCKTOMB, SAFEGUARD, SCENTEDSHIELD, SEISMICCHANT, SLEEPTALK, SLUDGEBOMB, SLUDGEWAVE, SOLARBEAM, SPIKYSHIELD, STEALTHROCK, STRANGESTEAM, SUBMERGE, SUNNYDAY, SYNTHESIS, TERRAINPULSE, TOXIC, VENOMDRAIN, VITALITYDRAIN, WORKUP, ZENHEADBUTT, </v>
      </c>
      <c r="AA37">
        <f>VLOOKUP($A37,'Moves Species'!$A:$E,5,FALSE)</f>
        <v>0</v>
      </c>
      <c r="AB37" t="s">
        <v>10123</v>
      </c>
      <c r="AC37" t="s">
        <v>7265</v>
      </c>
      <c r="AD37">
        <v>38</v>
      </c>
    </row>
    <row r="38" spans="1:30" x14ac:dyDescent="0.25">
      <c r="A38">
        <f t="shared" si="2"/>
        <v>37</v>
      </c>
      <c r="B38" t="s">
        <v>467</v>
      </c>
      <c r="C38" t="s">
        <v>7560</v>
      </c>
      <c r="D38" s="12" t="str">
        <f>'BST Extract'!J38</f>
        <v>GRASS</v>
      </c>
      <c r="E38" s="12" t="str">
        <f>'BST Extract'!K38</f>
        <v>POISON</v>
      </c>
      <c r="F38" t="str">
        <f t="shared" si="0"/>
        <v>GRASS,POISON</v>
      </c>
      <c r="G38">
        <f>'BST Extract'!C38</f>
        <v>95</v>
      </c>
      <c r="H38">
        <f>'BST Extract'!D38</f>
        <v>70</v>
      </c>
      <c r="I38">
        <f>'BST Extract'!E38</f>
        <v>105</v>
      </c>
      <c r="J38">
        <f>'BST Extract'!F38</f>
        <v>70</v>
      </c>
      <c r="K38">
        <f>'BST Extract'!G38</f>
        <v>94</v>
      </c>
      <c r="L38">
        <f>'BST Extract'!H38</f>
        <v>75</v>
      </c>
      <c r="M38">
        <f>'BST Extract'!I38</f>
        <v>509</v>
      </c>
      <c r="N38" t="s">
        <v>7324</v>
      </c>
      <c r="O38">
        <v>1</v>
      </c>
      <c r="P38" t="s">
        <v>7287</v>
      </c>
      <c r="Q38">
        <v>2</v>
      </c>
      <c r="R38" t="s">
        <v>7523</v>
      </c>
      <c r="T38" t="str">
        <f t="shared" si="1"/>
        <v>DEFENSE,1,SPECIAL_DEFENSE,2,,</v>
      </c>
      <c r="U38" s="12" t="str">
        <f>'Ability Extract'!C38</f>
        <v>EFFECTSPORE</v>
      </c>
      <c r="V38" s="12" t="str">
        <f>'Ability Extract'!D38</f>
        <v>DAMP</v>
      </c>
      <c r="W38" s="12" t="str">
        <f>'Ability Extract'!E38</f>
        <v>PROTEAN</v>
      </c>
      <c r="X38" s="12" t="str">
        <f>'Ability Extract'!F38</f>
        <v>EFFECTSPORE,DAMP,PROTEAN</v>
      </c>
      <c r="Y38" t="str">
        <f>VLOOKUP($A38,'Moves Species'!$A:$E,3,FALSE)</f>
        <v xml:space="preserve">1, TOXICSPIKES, 1, MUDSLAP, 1, AQUARING, 1, ACID, 4, MEGADRAIN, 6, MUDSHACKLES, 8, POISONPOWDER, 11, VIRUS, 14, STUNSPORE, 17, MAGICALLEAF, 20, ALLERGY, 23, SLEEPPOWDER, 26, INFECTION, 29, ACIDARMOR, 32, GIGADRAIN, 35, BLIGHT, 38, MUDDYWATER, 41, SLUDGEBOMB, 44, ENERGYBALL, 48, SLUDGEWAVE, 52, SPORE, 56, ACIDRAIN, 60, NATURESWRATH, </v>
      </c>
      <c r="Z38" t="str">
        <f>VLOOKUP($A38,'Moves Species'!$A:$E,4,FALSE)</f>
        <v xml:space="preserve">ACIDRAIN, ALLERGY, ATTRACT, BODYSLAM, BOUNCE, BULLETSEED, CATAPULT, CAUSTICACID, CLEARSMOG, DRAINPUNCH, EARTHPOWER, EARTHQUAKE, ENERGYBALL, ESSENCEBLOOM, GAIAPULSE, GIGADRAIN, GUNKSHOT, HIDDENPOWER, KNOCKOFF, LEAFBLADE, LEECHLIFE, MAGICALLEAF, MIASMA, MOSSYPUNCH, MUDSHACKLES, MUDSLIDE, NECTARTAP, PETALTEMPEST, PHOBIA, PINMISSILE, POISONJAB, POWERWHIP, PROTECT, REST, RETURN, ROCKBLAST, ROCKSLIDE, ROCKTOMB, SAFEGUARD, SCENTEDSHIELD, SEISMICCHANT, SLEEPTALK, SLUDGEBOMB, SLUDGEWAVE, SOLARBEAM, SPIKYSHIELD, STEALTHROCK, STRANGESTEAM, SUBMERGE, SUNNYDAY, SYNTHESIS, TERRAINPULSE, TOXIC, VENOMDRAIN, VITALITYDRAIN, WORKUP, ZENHEADBUTT, </v>
      </c>
      <c r="AA38">
        <f>VLOOKUP($A38,'Moves Species'!$A:$E,5,FALSE)</f>
        <v>0</v>
      </c>
      <c r="AB38" t="s">
        <v>7523</v>
      </c>
    </row>
    <row r="39" spans="1:30" x14ac:dyDescent="0.25">
      <c r="A39">
        <f t="shared" si="2"/>
        <v>38</v>
      </c>
      <c r="B39" t="s">
        <v>474</v>
      </c>
      <c r="C39" t="s">
        <v>7561</v>
      </c>
      <c r="D39" s="12" t="str">
        <f>'BST Extract'!J39</f>
        <v>GROUND</v>
      </c>
      <c r="E39" s="12">
        <f>'BST Extract'!K39</f>
        <v>0</v>
      </c>
      <c r="F39" t="str">
        <f t="shared" si="0"/>
        <v>GROUND,0</v>
      </c>
      <c r="G39">
        <f>'BST Extract'!C39</f>
        <v>65</v>
      </c>
      <c r="H39">
        <f>'BST Extract'!D39</f>
        <v>33</v>
      </c>
      <c r="I39">
        <f>'BST Extract'!E39</f>
        <v>63</v>
      </c>
      <c r="J39">
        <f>'BST Extract'!F39</f>
        <v>25</v>
      </c>
      <c r="K39">
        <f>'BST Extract'!G39</f>
        <v>50</v>
      </c>
      <c r="L39">
        <f>'BST Extract'!H39</f>
        <v>76</v>
      </c>
      <c r="M39">
        <f>'BST Extract'!I39</f>
        <v>312</v>
      </c>
      <c r="N39" t="s">
        <v>7287</v>
      </c>
      <c r="O39">
        <v>1</v>
      </c>
      <c r="P39" t="s">
        <v>7523</v>
      </c>
      <c r="R39" t="s">
        <v>7523</v>
      </c>
      <c r="T39" t="str">
        <f t="shared" si="1"/>
        <v>SPECIAL_DEFENSE,1,,,,</v>
      </c>
      <c r="U39" s="12" t="str">
        <f>'Ability Extract'!C39</f>
        <v>REGENERATOR</v>
      </c>
      <c r="V39" s="12" t="str">
        <f>'Ability Extract'!D39</f>
        <v>WATERABSORB</v>
      </c>
      <c r="W39" s="12" t="str">
        <f>'Ability Extract'!E39</f>
        <v>CLAYFORM</v>
      </c>
      <c r="X39" s="12" t="str">
        <f>'Ability Extract'!F39</f>
        <v>REGENERATOR,WATERABSORB,CLAYFORM</v>
      </c>
      <c r="Y39" t="str">
        <f>VLOOKUP($A39,'Moves Species'!$A:$E,3,FALSE)</f>
        <v xml:space="preserve">1, SANDSTORM, 1, SANDTOMB, 1, SANDATTACK, 4, SANDSPRAY, 6, SPIKES, 9, SANDJET, 12, BOULDERHURL, 15, DUNEBLAST, 18, YAWN, 21, STEALTHROCK, 24, SCORCHINGSANDS, 27, MINIMIZE, 30, GIGADRAIN, 33, DUSTDEVILS, 36, SHOREUP, 39, POWERGEM, 42, SANDFLURRY, 45, MUDDYWATER, 48, AMBERWAVE, 52, SANDSNARE, 56, SANDSHROUD, 60, MUDSURGE, </v>
      </c>
      <c r="Z39" t="str">
        <f>VLOOKUP($A39,'Moves Species'!$A:$E,4,FALSE)</f>
        <v xml:space="preserve">ATTRACT, BEJEWELED, BODYPRESS, BODYSLAM, BULKUP, BULLDOZE, BULLETSEED, CALMMIND, CLEARSMOG, CRYSTALLINEBEAM, CRYSTALSHOWER, CURSE, DUNEBLAST, DUSTDEVILS, EARTHENLANCE, EARTHPOWER, EARTHQUAKE, ECHOEDVOICE, ENERGYBALL, FLUXWAVE, FOCUSBLAST, GAIAPULSE, GEOMANCY, GIGADRAIN, GOLDRUSH, HEATWAVE, HIDDENPOWER, HYPERVOICE, KNOCKOFF, MEMENTO, MUDSHACKLES, MUDSLIDE, OBSIDIANSHARDS, PIXIEDUST, PROTECT, QUICKSAND, REST, RETURN, ROCKBLAST, ROCKSLIDE, ROCKTOMB, SANDSTORM, SANDTOMB, SCALD, SEISMICCHANT, SLEEPTALK, SLUDGEBOMB, SOLARBEAM, SPIKES, STEALTHROCK, STEELROLLER, STONEEDGE, SUNNYDAY, SYNTHESIS, TERRAINPULSE, TOXIC, UTURN, WORKUP, ZENHEADBUTT, </v>
      </c>
      <c r="AA39" t="str">
        <f>VLOOKUP($A39,'Moves Species'!$A:$E,5,FALSE)</f>
        <v xml:space="preserve">IRONDEFENSE, ROCKPOLISH, WIDEGUARD, GEOMANCY, MUDSPORT, MUDSHOT, BODYPRESS, HARDEN, TOXICSPIKES, AMNESIA, GEMSTORM, SLUDGEWAVE, MUDSLAP, MUDSLIDE, MUDBLAST, SANDWAVE, </v>
      </c>
      <c r="AB39" t="s">
        <v>8526</v>
      </c>
      <c r="AC39" t="s">
        <v>7265</v>
      </c>
      <c r="AD39">
        <v>31</v>
      </c>
    </row>
    <row r="40" spans="1:30" x14ac:dyDescent="0.25">
      <c r="A40">
        <f t="shared" si="2"/>
        <v>39</v>
      </c>
      <c r="B40" t="s">
        <v>489</v>
      </c>
      <c r="C40" t="s">
        <v>7562</v>
      </c>
      <c r="D40" s="12" t="str">
        <f>'BST Extract'!J40</f>
        <v>GROUND</v>
      </c>
      <c r="E40" s="12">
        <f>'BST Extract'!K40</f>
        <v>0</v>
      </c>
      <c r="F40" t="str">
        <f t="shared" si="0"/>
        <v>GROUND,0</v>
      </c>
      <c r="G40">
        <f>'BST Extract'!C40</f>
        <v>80</v>
      </c>
      <c r="H40">
        <f>'BST Extract'!D40</f>
        <v>50</v>
      </c>
      <c r="I40">
        <f>'BST Extract'!E40</f>
        <v>90</v>
      </c>
      <c r="J40">
        <f>'BST Extract'!F40</f>
        <v>40</v>
      </c>
      <c r="K40">
        <f>'BST Extract'!G40</f>
        <v>95</v>
      </c>
      <c r="L40">
        <f>'BST Extract'!H40</f>
        <v>120</v>
      </c>
      <c r="M40">
        <f>'BST Extract'!I40</f>
        <v>475</v>
      </c>
      <c r="N40" t="s">
        <v>7287</v>
      </c>
      <c r="O40">
        <v>2</v>
      </c>
      <c r="P40" t="s">
        <v>7523</v>
      </c>
      <c r="R40" t="s">
        <v>7523</v>
      </c>
      <c r="T40" t="str">
        <f t="shared" si="1"/>
        <v>SPECIAL_DEFENSE,2,,,,</v>
      </c>
      <c r="U40" s="12" t="str">
        <f>'Ability Extract'!C40</f>
        <v>REGENERATOR</v>
      </c>
      <c r="V40" s="12" t="str">
        <f>'Ability Extract'!D40</f>
        <v>WATERABSORB</v>
      </c>
      <c r="W40" s="12" t="str">
        <f>'Ability Extract'!E40</f>
        <v>SANDSPIT</v>
      </c>
      <c r="X40" s="12" t="str">
        <f>'Ability Extract'!F40</f>
        <v>REGENERATOR,WATERABSORB,SANDSPIT</v>
      </c>
      <c r="Y40" t="str">
        <f>VLOOKUP($A40,'Moves Species'!$A:$E,3,FALSE)</f>
        <v xml:space="preserve">0, QUICKSAND, 1, QUICKSAND, 0, SANDPIT, 1, SANDPIT, 1, SANDSTORM, 1, SANDTOMB, 1, SANDATTACK, 4, SANDSPRAY, 6, SPIKES, 9, SANDJET, 12, BOULDERHURL, 15, DUNEBLAST, 18, YAWN, 21, STEALTHROCK, 24, SCORCHINGSANDS, 27, MINIMIZE, 30, GIGADRAIN, 33, DUSTDEVILS, 36, SHOREUP, 39, POWERGEM, 42, SANDFLURRY, 45, MUDDYWATER, 48, AMBERWAVE, 52, SANDSNARE, 56, SANDSHROUD, 60, MUDSURGE, </v>
      </c>
      <c r="Z40" t="str">
        <f>VLOOKUP($A40,'Moves Species'!$A:$E,4,FALSE)</f>
        <v xml:space="preserve">ATTRACT, BEJEWELED, BODYPRESS, BODYSLAM, BULKUP, BULLDOZE, BULLETSEED, CALMMIND, CLEARSMOG, CRYSTALLINEBEAM, CRYSTALSHOWER, CURSE, DUNEBLAST, DUSTDEVILS, EARTHENLANCE, EARTHPOWER, EARTHQUAKE, ECHOEDVOICE, ENERGYBALL, FLUXWAVE, FOCUSBLAST, GAIAPULSE, GEOMANCY, GIGADRAIN, GOLDRUSH, HEATWAVE, HIDDENPOWER, HYPERVOICE, KNOCKOFF, MEMENTO, MUDSHACKLES, MUDSLIDE, OBSIDIANSHARDS, PIXIEDUST, PROTECT, QUICKSAND, REST, RETURN, ROCKBLAST, ROCKSLIDE, ROCKTOMB, SANDSTORM, SANDTOMB, SCALD, SEISMICCHANT, SLEEPTALK, SLUDGEBOMB, SOLARBEAM, SPIKES, STEALTHROCK, STEELROLLER, STONEEDGE, SUNNYDAY, SYNTHESIS, TERRAINPULSE, TOXIC, UTURN, WORKUP, ZENHEADBUTT, </v>
      </c>
      <c r="AA40">
        <f>VLOOKUP($A40,'Moves Species'!$A:$E,5,FALSE)</f>
        <v>0</v>
      </c>
      <c r="AB40" t="s">
        <v>7523</v>
      </c>
    </row>
    <row r="41" spans="1:30" x14ac:dyDescent="0.25">
      <c r="A41">
        <f t="shared" si="2"/>
        <v>40</v>
      </c>
      <c r="B41" t="s">
        <v>499</v>
      </c>
      <c r="C41" t="s">
        <v>7563</v>
      </c>
      <c r="D41" s="12" t="str">
        <f>'BST Extract'!J41</f>
        <v>DARK</v>
      </c>
      <c r="E41" s="12" t="str">
        <f>'BST Extract'!K41</f>
        <v>POISON</v>
      </c>
      <c r="F41" t="str">
        <f t="shared" si="0"/>
        <v>DARK,POISON</v>
      </c>
      <c r="G41">
        <f>'BST Extract'!C41</f>
        <v>55</v>
      </c>
      <c r="H41">
        <f>'BST Extract'!D41</f>
        <v>60</v>
      </c>
      <c r="I41">
        <f>'BST Extract'!E41</f>
        <v>50</v>
      </c>
      <c r="J41">
        <f>'BST Extract'!F41</f>
        <v>50</v>
      </c>
      <c r="K41">
        <f>'BST Extract'!G41</f>
        <v>35</v>
      </c>
      <c r="L41">
        <f>'BST Extract'!H41</f>
        <v>50</v>
      </c>
      <c r="M41">
        <f>'BST Extract'!I41</f>
        <v>300</v>
      </c>
      <c r="N41" t="s">
        <v>7345</v>
      </c>
      <c r="O41">
        <v>1</v>
      </c>
      <c r="P41" t="s">
        <v>7523</v>
      </c>
      <c r="R41" t="s">
        <v>7523</v>
      </c>
      <c r="T41" t="str">
        <f t="shared" si="1"/>
        <v>ATTACK,1,,,,</v>
      </c>
      <c r="U41" s="12" t="str">
        <f>'Ability Extract'!C41</f>
        <v>POISONTOUCH</v>
      </c>
      <c r="V41" s="12" t="str">
        <f>'Ability Extract'!D41</f>
        <v>STAKEOUT</v>
      </c>
      <c r="W41" s="12" t="str">
        <f>'Ability Extract'!E41</f>
        <v>MERCILESS</v>
      </c>
      <c r="X41" s="12" t="str">
        <f>'Ability Extract'!F41</f>
        <v>POISONTOUCH,STAKEOUT,MERCILESS</v>
      </c>
      <c r="Y41" t="str">
        <f>VLOOKUP($A41,'Moves Species'!$A:$E,3,FALSE)</f>
        <v xml:space="preserve">1, LEER, 1, POISONSTING, 1, SPIDERWEB, 4, BACKSTABBING, 8, TORMENT, 11, POISONFANG, 14, TOXICSPIKES, 17, BITE, 20, TOXICTHREAD, 23, SPOIL, 26, PUNISHMENT, 29, OBSTRUCT, 32, VENOMDRAIN, 35, CRUNCH, 38, LUNGE, 41, NEUROTOXIN, 44, AMBUSH, 47, SWARMATTACK, 50, PLAGUE, 53, MEGAHORN, 56, SHADOWFORCE, 60, EXECUTION, </v>
      </c>
      <c r="Z41" t="str">
        <f>VLOOKUP($A41,'Moves Species'!$A:$E,4,FALSE)</f>
        <v xml:space="preserve">AERIALACE, ALLERGY, AMBUSH, ATTRACT, BATTLEOFWITS, BLOODRITUAL, BUGBITE, BUGBUZZ, CAUSTICACID, CLEARSMOG, COVET, CRUNCH, CURSE, CURSEDTOUCH, DARKPULSE, DEFENDORDER, ECLIPSENOVA, ENERGYBALL, FALSESWIPE, FURYCUTTER, GASTROACID, GIGADRAIN, GOBLINSTRIKE, HIDDENPOWER, KNOCKOFF, LASHOUT, LEAFBLADE, LEECHLIFE, MEMENTO, MIASMA, NASTYPLOT, NATURESWRATH, NECTARTAP, PHANTOMFORCE, PHOBIA, PINMISSILE, PIXIEDUST, PLAYROUGH, POISONFANG, POISONJAB, PROTECT, PSYCHICFANGS, PSYCHICTERRAIN, QUICKGUARD, REST, RETURN, ROUND, SHADOWBALL, SLASH, SLEEPTALK, SLUDGEBOMB, SLUDGEWAVE, SOULRIP, SPIKES, STEALTHROCK, STRUGGLEBUG, SUBSTITUTE, SUNNYDAY, SWARMATTACK, SWARMOVERLOAD, SWITCHEROO, SWORDSDANCE, TAUNT, TOXIC, TOXICSPIKES, UMBRALWAVE, UTURN, VENDETTA, VENOMDRAIN, VITALITYDRAIN, WEAKSPOT, WORKUP, </v>
      </c>
      <c r="AA41" t="str">
        <f>VLOOKUP($A41,'Moves Species'!$A:$E,5,FALSE)</f>
        <v xml:space="preserve">NIGHTSLASH, ELECTROWEB, CROSSPOISON, POISONJAB, PURSUIT, TWINEEDLE, SHADOWSNEAK, STICKYWEB, POWERTRIP, </v>
      </c>
      <c r="AB41" t="s">
        <v>8527</v>
      </c>
      <c r="AC41" t="s">
        <v>7265</v>
      </c>
      <c r="AD41">
        <v>22</v>
      </c>
    </row>
    <row r="42" spans="1:30" x14ac:dyDescent="0.25">
      <c r="A42">
        <f t="shared" si="2"/>
        <v>41</v>
      </c>
      <c r="B42" t="s">
        <v>514</v>
      </c>
      <c r="C42" t="s">
        <v>7564</v>
      </c>
      <c r="D42" s="12" t="str">
        <f>'BST Extract'!J42</f>
        <v>DARK</v>
      </c>
      <c r="E42" s="12" t="str">
        <f>'BST Extract'!K42</f>
        <v>POISON</v>
      </c>
      <c r="F42" t="str">
        <f t="shared" si="0"/>
        <v>DARK,POISON</v>
      </c>
      <c r="G42">
        <f>'BST Extract'!C42</f>
        <v>80</v>
      </c>
      <c r="H42">
        <f>'BST Extract'!D42</f>
        <v>100</v>
      </c>
      <c r="I42">
        <f>'BST Extract'!E42</f>
        <v>70</v>
      </c>
      <c r="J42">
        <f>'BST Extract'!F42</f>
        <v>85</v>
      </c>
      <c r="K42">
        <f>'BST Extract'!G42</f>
        <v>55</v>
      </c>
      <c r="L42">
        <f>'BST Extract'!H42</f>
        <v>70</v>
      </c>
      <c r="M42">
        <f>'BST Extract'!I42</f>
        <v>460</v>
      </c>
      <c r="N42" t="s">
        <v>7345</v>
      </c>
      <c r="O42">
        <v>2</v>
      </c>
      <c r="P42" t="s">
        <v>7523</v>
      </c>
      <c r="R42" t="s">
        <v>7523</v>
      </c>
      <c r="T42" t="str">
        <f t="shared" si="1"/>
        <v>ATTACK,2,,,,</v>
      </c>
      <c r="U42" s="12" t="str">
        <f>'Ability Extract'!C42</f>
        <v>POISONTOUCH</v>
      </c>
      <c r="V42" s="12" t="str">
        <f>'Ability Extract'!D42</f>
        <v>STAKEOUT</v>
      </c>
      <c r="W42" s="12" t="str">
        <f>'Ability Extract'!E42</f>
        <v>MERCILESS</v>
      </c>
      <c r="X42" s="12" t="str">
        <f>'Ability Extract'!F42</f>
        <v>POISONTOUCH,STAKEOUT,MERCILESS</v>
      </c>
      <c r="Y42" t="str">
        <f>VLOOKUP($A42,'Moves Species'!$A:$E,3,FALSE)</f>
        <v xml:space="preserve">0, VENDETTA, 1, VENDETTA, 1, LEER, 1, POISONSTING, 1, SPIDERWEB, 4, BACKSTABBING, 8, TORMENT, 11, POISONFANG, 14, TOXICSPIKES, 17, BITE, 20, TOXICTHREAD, 23, SPOIL, 26, PUNISHMENT, 29, OBSTRUCT, 32, VENOMDRAIN, 35, CRUNCH, 38, LUNGE, 41, NEUROTOXIN, 44, AMBUSH, 47, SWARMATTACK, 50, PLAGUE, 53, MEGAHORN, 56, SHADOWFORCE, 60, EXECUTION, </v>
      </c>
      <c r="Z42" t="str">
        <f>VLOOKUP($A42,'Moves Species'!$A:$E,4,FALSE)</f>
        <v xml:space="preserve">AERIALACE, ALLERGY, AMBUSH, ATTRACT, BATTLEOFWITS, BLOODRITUAL, BUGBITE, BUGBUZZ, CAUSTICACID, CLEARSMOG, COVET, CRUNCH, CURSE, CURSEDTOUCH, DARKPULSE, DEFENDORDER, ECLIPSENOVA, ENERGYBALL, FALSESWIPE, FURYCUTTER, GASTROACID, GIGADRAIN, GOBLINSTRIKE, HIDDENPOWER, KNOCKOFF, LASHOUT, LEAFBLADE, LEECHLIFE, MEMENTO, MIASMA, NASTYPLOT, NATURESWRATH, NECTARTAP, PHANTOMFORCE, PHOBIA, PINMISSILE, PIXIEDUST, PLAYROUGH, POISONFANG, POISONJAB, PROTECT, PSYCHICFANGS, PSYCHICTERRAIN, QUICKGUARD, REST, RETURN, ROUND, SHADOWBALL, SLASH, SLEEPTALK, SLUDGEBOMB, SLUDGEWAVE, SOULRIP, SPIKES, STEALTHROCK, STRUGGLEBUG, SUBSTITUTE, SUNNYDAY, SWARMATTACK, SWARMOVERLOAD, SWITCHEROO, SWORDSDANCE, TAUNT, TOXIC, TOXICSPIKES, UMBRALWAVE, UTURN, VENDETTA, VENOMDRAIN, VITALITYDRAIN, WEAKSPOT, WORKUP, </v>
      </c>
      <c r="AA42">
        <f>VLOOKUP($A42,'Moves Species'!$A:$E,5,FALSE)</f>
        <v>0</v>
      </c>
      <c r="AB42" t="s">
        <v>7523</v>
      </c>
    </row>
    <row r="43" spans="1:30" x14ac:dyDescent="0.25">
      <c r="A43">
        <f t="shared" si="2"/>
        <v>42</v>
      </c>
      <c r="B43" t="s">
        <v>521</v>
      </c>
      <c r="C43" t="s">
        <v>7565</v>
      </c>
      <c r="D43" s="12" t="str">
        <f>'BST Extract'!J43</f>
        <v>ELECTRIC</v>
      </c>
      <c r="E43" s="12" t="str">
        <f>'BST Extract'!K43</f>
        <v>PSYCHIC</v>
      </c>
      <c r="F43" t="str">
        <f t="shared" si="0"/>
        <v>ELECTRIC,PSYCHIC</v>
      </c>
      <c r="G43">
        <f>'BST Extract'!C43</f>
        <v>60</v>
      </c>
      <c r="H43">
        <f>'BST Extract'!D43</f>
        <v>20</v>
      </c>
      <c r="I43">
        <f>'BST Extract'!E43</f>
        <v>55</v>
      </c>
      <c r="J43">
        <f>'BST Extract'!F43</f>
        <v>55</v>
      </c>
      <c r="K43">
        <f>'BST Extract'!G43</f>
        <v>40</v>
      </c>
      <c r="L43">
        <f>'BST Extract'!H43</f>
        <v>70</v>
      </c>
      <c r="M43">
        <f>'BST Extract'!I43</f>
        <v>300</v>
      </c>
      <c r="N43" t="s">
        <v>7287</v>
      </c>
      <c r="O43">
        <v>1</v>
      </c>
      <c r="P43" t="s">
        <v>7523</v>
      </c>
      <c r="R43" t="s">
        <v>7523</v>
      </c>
      <c r="T43" t="str">
        <f t="shared" si="1"/>
        <v>SPECIAL_DEFENSE,1,,,,</v>
      </c>
      <c r="U43" s="12" t="str">
        <f>'Ability Extract'!C43</f>
        <v>LEVITATE</v>
      </c>
      <c r="V43" s="12" t="str">
        <f>'Ability Extract'!D43</f>
        <v>CLEARBODY</v>
      </c>
      <c r="W43" s="12" t="str">
        <f>'Ability Extract'!E43</f>
        <v>OWNTEMPO</v>
      </c>
      <c r="X43" s="12" t="str">
        <f>'Ability Extract'!F43</f>
        <v>LEVITATE,CLEARBODY,OWNTEMPO</v>
      </c>
      <c r="Y43" t="str">
        <f>VLOOKUP($A43,'Moves Species'!$A:$E,3,FALSE)</f>
        <v xml:space="preserve">1, CHARGE, 1, THUNDERSHOCK, 4, CONFUSION, 6, TELEKINESIS, 8, BARRIER, 11, SHOCKWAVE, 14, LIGHTSCREEN, 14, REFLECT, 17, PSYBEAM, 21, CHARGEBEAM, 25, MAGNETICFLUX, 25, GEARUP, 28, RISINGVOLTAGE, 31, EXTRASENSORY, 34, AUTOTOMIZE, 37, DISCHARGE, 40, PSYBLAST, 43, MAGNETFORCE, 46, EXPANDINGFORCE, 49, FLASHCANNON, 52, LOCKON, 52, ZAPCANNON, 55, FUTURESIGHT, 58, STOREDPOWER, 62, ARCANEENERGY, </v>
      </c>
      <c r="Z43" t="str">
        <f>VLOOKUP($A43,'Moves Species'!$A:$E,4,FALSE)</f>
        <v xml:space="preserve">ANTIMATTER, ARCANEENERGY, ASTRALWIND, AURASPHERE, BALLLIGHTNING, BATTLEOFWITS, BOLTCRASH, CALMMIND, CHARGEBEAM, CLEANSE, CONFUSERAY, COSMICPOWER, COVET, DARKPULSE, DAZZLINGGLEAM, EARTHPOWER, ECLIPSENOVA, ELECTRICTERRAIN, ELECTRONCRUSH, ENERGYSURGE, EXPANDINGFORCE, FANTASYSEAL, FLUXWAVE, FOCUSBLAST, GAMMARAY, GLISTEN, GOLDENBULLET, HEXBOLT, HIDDENPOWER, IRONDEFENSE, IRONHEAD, IRONIMPACT, IRONTEMPEST, KAMEHAMEHA, LIGHTSCREEN, MAGNETICCANNON, MAGNETRISE, MEMENTO, MINDMELD, MIRRORSHOT, MISSILESHOT, MIXEDWAVES, MYSTICPULSE, NASTYPLOT, OVERCLOCK, PARABOLICCHARGE, PIXIEDUST, POWERGEM, PROTECT, PSYCHIC, PSYCHICTERRAIN, REFLECT, REST, RETURN, RISINGVOLTAGE, SAFEGUARD, SATELLITERAY, SEISMICCHANT, SHADOWBALL, SIGNALBEAM, SLEEPTALK, TERRAINPULSE, THUNDER, THUNDERBOLT, THUNDERWAVE, TOXIC, TRIATTACK, VOLTSWITCH, WILDCHARGE, </v>
      </c>
      <c r="AA43">
        <f>VLOOKUP($A43,'Moves Species'!$A:$E,5,FALSE)</f>
        <v>0</v>
      </c>
      <c r="AB43" t="s">
        <v>8528</v>
      </c>
      <c r="AC43" t="s">
        <v>7265</v>
      </c>
      <c r="AD43">
        <v>36</v>
      </c>
    </row>
    <row r="44" spans="1:30" x14ac:dyDescent="0.25">
      <c r="A44">
        <f t="shared" si="2"/>
        <v>43</v>
      </c>
      <c r="B44" t="s">
        <v>533</v>
      </c>
      <c r="C44" t="s">
        <v>7566</v>
      </c>
      <c r="D44" s="12" t="str">
        <f>'BST Extract'!J44</f>
        <v>ELECTRIC</v>
      </c>
      <c r="E44" s="12" t="str">
        <f>'BST Extract'!K44</f>
        <v>PSYCHIC</v>
      </c>
      <c r="F44" t="str">
        <f t="shared" si="0"/>
        <v>ELECTRIC,PSYCHIC</v>
      </c>
      <c r="G44">
        <f>'BST Extract'!C44</f>
        <v>100</v>
      </c>
      <c r="H44">
        <f>'BST Extract'!D44</f>
        <v>50</v>
      </c>
      <c r="I44">
        <f>'BST Extract'!E44</f>
        <v>85</v>
      </c>
      <c r="J44">
        <f>'BST Extract'!F44</f>
        <v>75</v>
      </c>
      <c r="K44">
        <f>'BST Extract'!G44</f>
        <v>95</v>
      </c>
      <c r="L44">
        <f>'BST Extract'!H44</f>
        <v>95</v>
      </c>
      <c r="M44">
        <f>'BST Extract'!I44</f>
        <v>500</v>
      </c>
      <c r="N44" t="s">
        <v>7287</v>
      </c>
      <c r="O44">
        <v>2</v>
      </c>
      <c r="P44" t="s">
        <v>7523</v>
      </c>
      <c r="R44" t="s">
        <v>7523</v>
      </c>
      <c r="T44" t="str">
        <f t="shared" si="1"/>
        <v>SPECIAL_DEFENSE,2,,,,</v>
      </c>
      <c r="U44" s="12" t="str">
        <f>'Ability Extract'!C44</f>
        <v>LEVITATE</v>
      </c>
      <c r="V44" s="12" t="str">
        <f>'Ability Extract'!D44</f>
        <v>CLEARBODY</v>
      </c>
      <c r="W44" s="12" t="str">
        <f>'Ability Extract'!E44</f>
        <v>PSYCHICSURGE</v>
      </c>
      <c r="X44" s="12" t="str">
        <f>'Ability Extract'!F44</f>
        <v>LEVITATE,CLEARBODY,PSYCHICSURGE</v>
      </c>
      <c r="Y44" t="str">
        <f>VLOOKUP($A44,'Moves Species'!$A:$E,3,FALSE)</f>
        <v xml:space="preserve">1, CHARGE, 1, THUNDERSHOCK, 4, CONFUSION, 6, TELEKINESIS, 8, BARRIER, 11, SHOCKWAVE, 14, LIGHTSCREEN, 14, REFLECT, 17, PSYBEAM, 21, CHARGEBEAM, 25, MAGNETICFLUX, 25, GEARUP, 28, RISINGVOLTAGE, 31, EXTRASENSORY, 34, AUTOTOMIZE, 37, DISCHARGE, 40, PSYBLAST, 43, MAGNETFORCE, 46, EXPANDINGFORCE, 49, FLASHCANNON, 52, LOCKON, 52, ZAPCANNON, 55, FUTURESIGHT, 58, STOREDPOWER, 62, ARCANEENERGY, </v>
      </c>
      <c r="Z44" t="str">
        <f>VLOOKUP($A44,'Moves Species'!$A:$E,4,FALSE)</f>
        <v xml:space="preserve">ANTIMATTER, ARCANEENERGY, ASTRALWIND, AURASPHERE, BALLLIGHTNING, BATTLEOFWITS, BOLTCRASH, CALMMIND, CHARGEBEAM, CLEANSE, CONFUSERAY, COSMICPOWER, COVET, DARKPULSE, DAZZLINGGLEAM, EARTHPOWER, ECLIPSENOVA, ELECTRICTERRAIN, ELECTRONCRUSH, ENERGYSURGE, EXPANDINGFORCE, FANTASYSEAL, FLUXWAVE, FOCUSBLAST, GAMMARAY, GLISTEN, GOLDENBULLET, HEXBOLT, HIDDENPOWER, IRONDEFENSE, IRONHEAD, IRONIMPACT, IRONTEMPEST, KAMEHAMEHA, LIGHTSCREEN, MAGNETICCANNON, MAGNETRISE, MEMENTO, MINDMELD, MIRRORSHOT, MISSILESHOT, MIXEDWAVES, MYSTICPULSE, NASTYPLOT, OVERCLOCK, PARABOLICCHARGE, PIXIEDUST, POWERGEM, PROTECT, PSYCHIC, PSYCHICTERRAIN, REFLECT, REST, RETURN, RISINGVOLTAGE, SAFEGUARD, SATELLITERAY, SEISMICCHANT, SHADOWBALL, SIGNALBEAM, SLEEPTALK, TERRAINPULSE, THUNDER, THUNDERBOLT, THUNDERWAVE, TOXIC, TRIATTACK, VOLTSWITCH, WILDCHARGE, </v>
      </c>
      <c r="AA44">
        <f>VLOOKUP($A44,'Moves Species'!$A:$E,5,FALSE)</f>
        <v>0</v>
      </c>
      <c r="AB44" t="s">
        <v>7523</v>
      </c>
    </row>
    <row r="45" spans="1:30" x14ac:dyDescent="0.25">
      <c r="A45">
        <f t="shared" si="2"/>
        <v>44</v>
      </c>
      <c r="B45" t="s">
        <v>539</v>
      </c>
      <c r="C45" t="s">
        <v>7567</v>
      </c>
      <c r="D45" s="12" t="str">
        <f>'BST Extract'!J45</f>
        <v>ICE</v>
      </c>
      <c r="E45" s="12" t="str">
        <f>'BST Extract'!K45</f>
        <v>DARK</v>
      </c>
      <c r="F45" t="str">
        <f t="shared" si="0"/>
        <v>ICE,DARK</v>
      </c>
      <c r="G45">
        <f>'BST Extract'!C45</f>
        <v>40</v>
      </c>
      <c r="H45">
        <f>'BST Extract'!D45</f>
        <v>75</v>
      </c>
      <c r="I45">
        <f>'BST Extract'!E45</f>
        <v>40</v>
      </c>
      <c r="J45">
        <f>'BST Extract'!F45</f>
        <v>75</v>
      </c>
      <c r="K45">
        <f>'BST Extract'!G45</f>
        <v>60</v>
      </c>
      <c r="L45">
        <f>'BST Extract'!H45</f>
        <v>40</v>
      </c>
      <c r="M45">
        <f>'BST Extract'!I45</f>
        <v>330</v>
      </c>
      <c r="N45" t="s">
        <v>7345</v>
      </c>
      <c r="O45">
        <v>1</v>
      </c>
      <c r="P45" t="s">
        <v>7523</v>
      </c>
      <c r="R45" t="s">
        <v>7523</v>
      </c>
      <c r="T45" t="str">
        <f t="shared" si="1"/>
        <v>ATTACK,1,,,,</v>
      </c>
      <c r="U45" s="12" t="str">
        <f>'Ability Extract'!C45</f>
        <v>SNOWCLOAK</v>
      </c>
      <c r="V45" s="12" t="str">
        <f>'Ability Extract'!D45</f>
        <v>MOXIE</v>
      </c>
      <c r="W45" s="12" t="str">
        <f>'Ability Extract'!E45</f>
        <v>MERCILESS</v>
      </c>
      <c r="X45" s="12" t="str">
        <f>'Ability Extract'!F45</f>
        <v>SNOWCLOAK,MOXIE,MERCILESS</v>
      </c>
      <c r="Y45" t="str">
        <f>VLOOKUP($A45,'Moves Species'!$A:$E,3,FALSE)</f>
        <v xml:space="preserve">1, SCRATCH, 1, LEER, 1, PURSUIT, 4, SNOWBALL, 6, FROSTNIP, 9, GOBLINSTRIKE, 11, SNARL, 14, BITE, 17, ICEFANG, 20, SCARYFACE, 23, SLASH, 26, NIGHTSLASH, 29, SWAGGER, 32, CRUSHCLAW, 35, CRUNCH, 38, TUNDRARUSH, 42, AMBUSH, 45, FROSTBITE, 48, PLAYROUGH, 52, FRENZY, 56, HONECLAWS, 60, WINTERSHOWL, </v>
      </c>
      <c r="Z45" t="str">
        <f>VLOOKUP($A45,'Moves Species'!$A:$E,4,FALSE)</f>
        <v xml:space="preserve">AERIALACE, AMBUSH, ATTRACT, BLIZZARD, BONECHILL, BRICKBREAK, CHARM, CHILLINGTOUCH, COUPDEGRACE, COVET, CRUNCH, CURSEDTOUCH, DARKPULSE, DRAGONCLAW, DRAGONDANCE, ECHOEDVOICE, ECLIPSENOVA, EXECUTION, FALSESWIPE, FANTASYSEAL, FIREFANG, FURYCUTTER, GOBLINSTRIKE, HAIL, HIDDENPOWER, HYPERVOICE, HYPOTHERMIA, ICEBEAM, ICEFANG, ICEHAMMER, ICEPUNCH, ICICLESPEAR, ICICLESTRIKE, ICYWIND, IRONHEAD, KNOCKOFF, LASHOUT, LOVEBURST, MEMENTO, MIST, NASTYPLOT, NOBLEROAR, NUMBINGWIND, PHANTOMFORCE, PLAYROUGH, POWERUPPUNCH, PROTECT, PSYCHICFANGS, QUICKGUARD, REST, RETURN, SHADOWBALL, SHADOWPUNCH, SLASH, SLEEPTALK, SNARL, SONICBLAST, SOULRIP, STELLARRUSH, SWITCHEROO, SWORDSDANCE, TAUNT, TOXIC, TRIPLEAXEL, UMBRALWAVE, VITALITYDRAIN, WAIL, WEAKSPOT, WORKUP, ZENHEADBUTT, </v>
      </c>
      <c r="AA45" t="str">
        <f>VLOOKUP($A45,'Moves Species'!$A:$E,5,FALSE)</f>
        <v xml:space="preserve">KNOCKOFF, VENDETTA, PARTINGSHOT, WICKEDSTRIKE, DARKESTLARIAT, PSYCHICFANGS, BRICKBREAK, ICICLECRASH, ICESHARD, HELPINGHAND, </v>
      </c>
      <c r="AB45" t="s">
        <v>7500</v>
      </c>
      <c r="AC45" t="s">
        <v>7268</v>
      </c>
      <c r="AD45" t="s">
        <v>7276</v>
      </c>
    </row>
    <row r="46" spans="1:30" x14ac:dyDescent="0.25">
      <c r="A46">
        <f t="shared" si="2"/>
        <v>45</v>
      </c>
      <c r="B46" t="s">
        <v>555</v>
      </c>
      <c r="C46" t="s">
        <v>7568</v>
      </c>
      <c r="D46" s="12" t="str">
        <f>'BST Extract'!J46</f>
        <v>ICE</v>
      </c>
      <c r="E46" s="12" t="str">
        <f>'BST Extract'!K46</f>
        <v>DARK</v>
      </c>
      <c r="F46" t="str">
        <f t="shared" si="0"/>
        <v>ICE,DARK</v>
      </c>
      <c r="G46">
        <f>'BST Extract'!C46</f>
        <v>70</v>
      </c>
      <c r="H46">
        <f>'BST Extract'!D46</f>
        <v>115</v>
      </c>
      <c r="I46">
        <f>'BST Extract'!E46</f>
        <v>60</v>
      </c>
      <c r="J46">
        <f>'BST Extract'!F46</f>
        <v>115</v>
      </c>
      <c r="K46">
        <f>'BST Extract'!G46</f>
        <v>90</v>
      </c>
      <c r="L46">
        <f>'BST Extract'!H46</f>
        <v>60</v>
      </c>
      <c r="M46">
        <f>'BST Extract'!I46</f>
        <v>510</v>
      </c>
      <c r="N46" t="s">
        <v>7345</v>
      </c>
      <c r="O46">
        <v>2</v>
      </c>
      <c r="P46" t="s">
        <v>7523</v>
      </c>
      <c r="R46" t="s">
        <v>7523</v>
      </c>
      <c r="T46" t="str">
        <f t="shared" si="1"/>
        <v>ATTACK,2,,,,</v>
      </c>
      <c r="U46" s="12" t="str">
        <f>'Ability Extract'!C46</f>
        <v>SNOWCLOAK</v>
      </c>
      <c r="V46" s="12" t="str">
        <f>'Ability Extract'!D46</f>
        <v>MOXIE</v>
      </c>
      <c r="W46" s="12" t="str">
        <f>'Ability Extract'!E46</f>
        <v>MERCILESS</v>
      </c>
      <c r="X46" s="12" t="str">
        <f>'Ability Extract'!F46</f>
        <v>SNOWCLOAK,MOXIE,MERCILESS</v>
      </c>
      <c r="Y46" t="str">
        <f>VLOOKUP($A46,'Moves Species'!$A:$E,3,FALSE)</f>
        <v xml:space="preserve">0, ICEPUNCH, 1, ICEPUNCH, 1, SCRATCH, 1, LEER, 1, PURSUIT, 4, SNOWBALL, 6, FROSTNIP, 9, GOBLINSTRIKE, 11, SNARL, 14, BITE, 17, ICEFANG, 20, SCARYFACE, 23, SLASH, 26, NIGHTSLASH, 29, SWAGGER, 32, CRUSHCLAW, 35, CRUNCH, 38, TUNDRARUSH, 42, AMBUSH, 45, FROSTBITE, 48, PLAYROUGH, 52, FRENZY, 56, HONECLAWS, 60, WINTERSHOWL, </v>
      </c>
      <c r="Z46" t="str">
        <f>VLOOKUP($A46,'Moves Species'!$A:$E,4,FALSE)</f>
        <v xml:space="preserve">AERIALACE, AMBUSH, ATTRACT, BLIZZARD, BONECHILL, BRICKBREAK, CHARM, CHILLINGTOUCH, COUPDEGRACE, COVET, CRUNCH, CURSEDTOUCH, DARKPULSE, DRAGONCLAW, DRAGONDANCE, ECHOEDVOICE, ECLIPSENOVA, EXECUTION, FALSESWIPE, FANTASYSEAL, FIREFANG, FURYCUTTER, GOBLINSTRIKE, HAIL, HIDDENPOWER, HYPERVOICE, HYPOTHERMIA, ICEBEAM, ICEFANG, ICEHAMMER, ICEPUNCH, ICICLESPEAR, ICICLESTRIKE, ICYWIND, IRONHEAD, KNOCKOFF, LASHOUT, LOVEBURST, MEMENTO, MIST, NASTYPLOT, NOBLEROAR, NUMBINGWIND, PHANTOMFORCE, PLAYROUGH, POWERUPPUNCH, PROTECT, PSYCHICFANGS, QUICKGUARD, REST, RETURN, SHADOWBALL, SHADOWPUNCH, SLASH, SLEEPTALK, SNARL, SONICBLAST, SOULRIP, STELLARRUSH, SWITCHEROO, SWORDSDANCE, TAUNT, TOXIC, TRIPLEAXEL, UMBRALWAVE, VITALITYDRAIN, WAIL, WEAKSPOT, WORKUP, ZENHEADBUTT, </v>
      </c>
      <c r="AA46">
        <f>VLOOKUP($A46,'Moves Species'!$A:$E,5,FALSE)</f>
        <v>0</v>
      </c>
      <c r="AB46" t="s">
        <v>7523</v>
      </c>
    </row>
    <row r="47" spans="1:30" x14ac:dyDescent="0.25">
      <c r="A47">
        <f t="shared" si="2"/>
        <v>46</v>
      </c>
      <c r="B47" t="s">
        <v>561</v>
      </c>
      <c r="C47" t="s">
        <v>7569</v>
      </c>
      <c r="D47" s="12" t="str">
        <f>'BST Extract'!J47</f>
        <v>LIGHT</v>
      </c>
      <c r="E47" s="12" t="str">
        <f>'BST Extract'!K47</f>
        <v>FLYING</v>
      </c>
      <c r="F47" t="str">
        <f t="shared" si="0"/>
        <v>LIGHT,FLYING</v>
      </c>
      <c r="G47">
        <f>'BST Extract'!C47</f>
        <v>62</v>
      </c>
      <c r="H47">
        <f>'BST Extract'!D47</f>
        <v>39</v>
      </c>
      <c r="I47">
        <f>'BST Extract'!E47</f>
        <v>40</v>
      </c>
      <c r="J47">
        <f>'BST Extract'!F47</f>
        <v>65</v>
      </c>
      <c r="K47">
        <f>'BST Extract'!G47</f>
        <v>64</v>
      </c>
      <c r="L47">
        <f>'BST Extract'!H47</f>
        <v>60</v>
      </c>
      <c r="M47">
        <f>'BST Extract'!I47</f>
        <v>330</v>
      </c>
      <c r="N47" t="s">
        <v>7283</v>
      </c>
      <c r="O47">
        <v>1</v>
      </c>
      <c r="P47" t="s">
        <v>7523</v>
      </c>
      <c r="R47" t="s">
        <v>7523</v>
      </c>
      <c r="T47" t="str">
        <f t="shared" si="1"/>
        <v>SPEED,1,,,,</v>
      </c>
      <c r="U47" s="12" t="str">
        <f>'Ability Extract'!C47</f>
        <v>FRIENDGUARD</v>
      </c>
      <c r="V47" s="12" t="str">
        <f>'Ability Extract'!D47</f>
        <v>SERENEGRACE</v>
      </c>
      <c r="W47" s="12" t="str">
        <f>'Ability Extract'!E47</f>
        <v>EARLYBIRD</v>
      </c>
      <c r="X47" s="12" t="str">
        <f>'Ability Extract'!F47</f>
        <v>FRIENDGUARD,SERENEGRACE,EARLYBIRD</v>
      </c>
      <c r="Y47" t="str">
        <f>VLOOKUP($A47,'Moves Species'!$A:$E,3,FALSE)</f>
        <v xml:space="preserve">1, SWEETKISS, 1, RENEWAL, 4, GALEHOLD, 7, SAFEGUARD, 10, AURORABEAM, 13, HALLOWEDGROUND, 16, SWANSONG, 19, HALLELUJAH, 22, FLASH, 25, SIRENSSONG, 28, SIGNALBEAM, 31, AIRSLASH, 34, ROOST, 37, SHINYPLUMES, 40, TYPHOON, 43, APHRODITESMIRROR, 46, BLINDINGFLASH, 49, AERIALPULSE, 52, TITANIASLAW, 56, DIVINEPUNISHMENT, 60, HURRICANE, </v>
      </c>
      <c r="Z47" t="str">
        <f>VLOOKUP($A47,'Moves Species'!$A:$E,4,FALSE)</f>
        <v xml:space="preserve">ACROBATICS, AERIALACE, AERIALPULSE, AIRSLASH, ASTRALWIND, ATTRACT, AURASPHERE, BLIZZARD, BRAVEBIRD, BRINE, CLEANSE, COVET, DAZZLINGGLEAM, DEFOG, DIVINEPUNISHMENT, DRILLPECK, DUALWINGBEAT, ECHOEDVOICE, FABLEDRUSH, FAIRYTALE, FANTASYSEAL, FLOCK, FLUTTER, FLUXWAVE, GENESIS, GENTLECHIMES, HAIL, HIDDENPOWER, HOLYNOVA, HURRICANE, HYPERVOICE, ICEBEAM, ICYWIND, LIGHTSCREEN, LOVEBURST, MAGICROOM, MIST, MISTYTERRAIN, MYSTICPULSE, NUMBINGWIND, ODETOJOY, OVERFLOW, PAYDAY, PIXIEDUST, PLAYROUGH, PROTECT, PURGE, RADIANTLANCE, RAYOFLIGHT, REFLECT, REST, RETURN, ROUND, SACREDSTRIKE, SAFEGUARD, SIGNALBEAM, SLEEPTALK, STEELWING, STRANGESTEAM, SUBMERGE, SUNNYDAY, SYNTHESIS, TAILWIND, TEMPESTFLARE, TERRAINPULSE, TITANIASLAW, TOXIC, VALKYRIECHARIOT, WATERPULSE, WONDERROOM, WORKUP, </v>
      </c>
      <c r="AA47" t="str">
        <f>VLOOKUP($A47,'Moves Species'!$A:$E,5,FALSE)</f>
        <v xml:space="preserve">FAESBLESSING, DECORATE, MYSTICPULSE, TAILWIND, SPOTLIGHT, BOREASBREATH, GUARDIANANGEL, REVITALIZE, EROSION, FLASHCANNON, </v>
      </c>
      <c r="AB47" t="s">
        <v>8529</v>
      </c>
      <c r="AC47" t="s">
        <v>7265</v>
      </c>
      <c r="AD47">
        <v>32</v>
      </c>
    </row>
    <row r="48" spans="1:30" x14ac:dyDescent="0.25">
      <c r="A48">
        <f t="shared" si="2"/>
        <v>47</v>
      </c>
      <c r="B48" t="s">
        <v>576</v>
      </c>
      <c r="C48" t="s">
        <v>7570</v>
      </c>
      <c r="D48" s="12" t="str">
        <f>'BST Extract'!J48</f>
        <v>LIGHT</v>
      </c>
      <c r="E48" s="12" t="str">
        <f>'BST Extract'!K48</f>
        <v>FLYING</v>
      </c>
      <c r="F48" t="str">
        <f t="shared" si="0"/>
        <v>LIGHT,FLYING</v>
      </c>
      <c r="G48">
        <f>'BST Extract'!C48</f>
        <v>70</v>
      </c>
      <c r="H48">
        <f>'BST Extract'!D48</f>
        <v>62</v>
      </c>
      <c r="I48">
        <f>'BST Extract'!E48</f>
        <v>63</v>
      </c>
      <c r="J48">
        <f>'BST Extract'!F48</f>
        <v>110</v>
      </c>
      <c r="K48">
        <f>'BST Extract'!G48</f>
        <v>95</v>
      </c>
      <c r="L48">
        <f>'BST Extract'!H48</f>
        <v>90</v>
      </c>
      <c r="M48">
        <f>'BST Extract'!I48</f>
        <v>490</v>
      </c>
      <c r="N48" t="s">
        <v>7283</v>
      </c>
      <c r="O48">
        <v>2</v>
      </c>
      <c r="P48" t="s">
        <v>7523</v>
      </c>
      <c r="R48" t="s">
        <v>7523</v>
      </c>
      <c r="T48" t="str">
        <f t="shared" si="1"/>
        <v>SPEED,2,,,,</v>
      </c>
      <c r="U48" s="12" t="str">
        <f>'Ability Extract'!C48</f>
        <v>FRIENDGUARD</v>
      </c>
      <c r="V48" s="12" t="str">
        <f>'Ability Extract'!D48</f>
        <v>SERENEGRACE</v>
      </c>
      <c r="W48" s="12" t="str">
        <f>'Ability Extract'!E48</f>
        <v>EARLYBIRD</v>
      </c>
      <c r="X48" s="12" t="str">
        <f>'Ability Extract'!F48</f>
        <v>FRIENDGUARD,SERENEGRACE,EARLYBIRD</v>
      </c>
      <c r="Y48" t="str">
        <f>VLOOKUP($A48,'Moves Species'!$A:$E,3,FALSE)</f>
        <v xml:space="preserve">1, SWEETKISS, 1, RENEWAL, 4, GALEHOLD, 7, SAFEGUARD, 10, AURORABEAM, 13, HALLOWEDGROUND, 16, SWANSONG, 19, HALLELUJAH, 22, FLASH, 25, SIRENSSONG, 28, SIGNALBEAM, 31, AIRSLASH, 34, ROOST, 37, SHINYPLUMES, 40, TYPHOON, 43, APHRODITESMIRROR, 46, BLINDINGFLASH, 49, AERIALPULSE, 52, TITANIASLAW, 56, DIVINEPUNISHMENT, 60, HURRICANE, </v>
      </c>
      <c r="Z48" t="str">
        <f>VLOOKUP($A48,'Moves Species'!$A:$E,4,FALSE)</f>
        <v xml:space="preserve">ACROBATICS, AERIALACE, AERIALPULSE, AIRSLASH, ASTRALWIND, ATTRACT, AURASPHERE, BLIZZARD, BRAVEBIRD, BRINE, CLEANSE, COVET, DAZZLINGGLEAM, DEFOG, DIVINEPUNISHMENT, DRILLPECK, DUALWINGBEAT, ECHOEDVOICE, FABLEDRUSH, FAIRYTALE, FANTASYSEAL, FLOCK, FLUTTER, FLUXWAVE, GENESIS, GENTLECHIMES, HAIL, HIDDENPOWER, HOLYNOVA, HURRICANE, HYPERVOICE, ICEBEAM, ICYWIND, LIGHTSCREEN, LOVEBURST, MAGICROOM, MIST, MISTYTERRAIN, MYSTICPULSE, NUMBINGWIND, ODETOJOY, OVERFLOW, PAYDAY, PIXIEDUST, PLAYROUGH, PROTECT, PURGE, RADIANTLANCE, RAYOFLIGHT, REFLECT, REST, RETURN, ROUND, SACREDSTRIKE, SAFEGUARD, SIGNALBEAM, SLEEPTALK, STEELWING, STRANGESTEAM, SUBMERGE, SUNNYDAY, SYNTHESIS, TAILWIND, TEMPESTFLARE, TERRAINPULSE, TITANIASLAW, TOXIC, VALKYRIECHARIOT, WATERPULSE, WONDERROOM, WORKUP, </v>
      </c>
      <c r="AA48">
        <f>VLOOKUP($A48,'Moves Species'!$A:$E,5,FALSE)</f>
        <v>0</v>
      </c>
      <c r="AB48" t="s">
        <v>7523</v>
      </c>
    </row>
    <row r="49" spans="1:30" x14ac:dyDescent="0.25">
      <c r="A49">
        <f t="shared" si="2"/>
        <v>48</v>
      </c>
      <c r="B49" t="s">
        <v>583</v>
      </c>
      <c r="C49" t="s">
        <v>7571</v>
      </c>
      <c r="D49" s="12" t="str">
        <f>'BST Extract'!J49</f>
        <v>STEEL</v>
      </c>
      <c r="E49" s="12" t="str">
        <f>'BST Extract'!K49</f>
        <v>PSYCHIC</v>
      </c>
      <c r="F49" t="str">
        <f t="shared" si="0"/>
        <v>STEEL,PSYCHIC</v>
      </c>
      <c r="G49">
        <f>'BST Extract'!C49</f>
        <v>64</v>
      </c>
      <c r="H49">
        <f>'BST Extract'!D49</f>
        <v>69</v>
      </c>
      <c r="I49">
        <f>'BST Extract'!E49</f>
        <v>65</v>
      </c>
      <c r="J49">
        <f>'BST Extract'!F49</f>
        <v>35</v>
      </c>
      <c r="K49">
        <f>'BST Extract'!G49</f>
        <v>45</v>
      </c>
      <c r="L49">
        <f>'BST Extract'!H49</f>
        <v>45</v>
      </c>
      <c r="M49">
        <f>'BST Extract'!I49</f>
        <v>323</v>
      </c>
      <c r="N49" t="s">
        <v>7345</v>
      </c>
      <c r="O49">
        <v>1</v>
      </c>
      <c r="P49" t="s">
        <v>7523</v>
      </c>
      <c r="R49" t="s">
        <v>7523</v>
      </c>
      <c r="T49" t="str">
        <f t="shared" si="1"/>
        <v>ATTACK,1,,,,</v>
      </c>
      <c r="U49" s="12" t="str">
        <f>'Ability Extract'!C49</f>
        <v>LONGREACH</v>
      </c>
      <c r="V49" s="12" t="str">
        <f>'Ability Extract'!D49</f>
        <v>IRONFIST</v>
      </c>
      <c r="W49" s="12" t="str">
        <f>'Ability Extract'!E49</f>
        <v>SUPERCONDUCTIVE</v>
      </c>
      <c r="X49" s="12" t="str">
        <f>'Ability Extract'!F49</f>
        <v>LONGREACH,IRONFIST,SUPERCONDUCTIVE</v>
      </c>
      <c r="Y49" t="str">
        <f>VLOOKUP($A49,'Moves Species'!$A:$E,3,FALSE)</f>
        <v xml:space="preserve">1, POUND, 1, MINDBLAST, 1, CONFUSERAY, 4, BULLETPUNCH, 8, MIXEDWAVES, 12, AUTOTOMIZE, 15, MEMORYBLOCK, 18, VISEGRIP, 21, IRONDEFENSE, 23, FIREPUNCH, 25, ICEPUNCH, 27, THUNDERPUNCH, 30, POWERDRILL, 33, ZENHEADBUTT, 36, COSMICPOWER, 39, IRONHEAD, 42, MAGNETRISE, 45, SCRAMBLEMIND, 48, METEORMASH, 52, HAMMERARM, 56, MANICOVERLOAD, 60, DOUBLEIRONBASH, </v>
      </c>
      <c r="Z49" t="str">
        <f>VLOOKUP($A49,'Moves Species'!$A:$E,4,FALSE)</f>
        <v xml:space="preserve">ANTIMATTER, ASTEROIDBELT, AURASPHERE, BALLLIGHTNING, BEJEWELED, BODYPRESS, BODYSLAM, BOMBARDMENT, BRICKBREAK, BULKUP, BULLDOZE, CALMMIND, CHARGEBEAM, CLEANSE, CLUSTERROCKETS, CONFUSERAY, COSMICPOWER, CRYSTALLINEBEAM, CURSEDTOUCH, DARKPULSE, DAZZLINGGLEAM, DRAINPUNCH, EARTHENLANCE, EARTHPOWER, EARTHQUAKE, ELECTRICTERRAIN, ELECTRONCRUSH, ENDERSHOCK, ENERGYSURGE, FIREPUNCH, FLAMECHARGE, FLAREBLITZ, FLUXWAVE, GAMMARAY, GOLDENBULLET, GYROBALL, HEAVENSKNUCKLE, HEXBOLT, HIDDENPOWER, ICEBEAM, ICEHAMMER, ICEPUNCH, IRONDEFENSE, IRONHEAD, IRONIMPACT, IRONTEMPEST, KNOCKOFF, LASHOUT, LIGHTSCREEN, MAGICROOM, MAGNETRISE, METEORBEAM, METEORDRIVE, METEORMASH, METRONOME, MINDMELD, MIRRORSHOT, MISSILESHOT, MIXEDWAVES, MUDSLIDE, MYSTICPULSE, NASTYPLOT, NEBULASTRIKE, OVERCLOCK, PARABOLICCHARGE, PROTECT, RADIANTLANCE, REFLECT, REFURBISH, REST, RETURN, ROCKBLAST, ROCKSLIDE, ROCKTOMB, SATELLITERAY, SHADOWBALL, SHADOWPUNCH, SLEEPTALK, SOULRIP, STEELROLLER, STELLARRUSH, SUPERPOWER, SWIFT, TERRAINPULSE, THUNDERBOLT, THUNDERPUNCH, TOXIC, VOLTSWITCH, WILDCHARGE, WONDERROOM, WORKUP, ZENHEADBUTT, </v>
      </c>
      <c r="AA49">
        <f>VLOOKUP($A49,'Moves Species'!$A:$E,5,FALSE)</f>
        <v>0</v>
      </c>
      <c r="AB49" t="s">
        <v>8530</v>
      </c>
      <c r="AC49" t="s">
        <v>7265</v>
      </c>
      <c r="AD49">
        <v>43</v>
      </c>
    </row>
    <row r="50" spans="1:30" x14ac:dyDescent="0.25">
      <c r="A50">
        <f t="shared" si="2"/>
        <v>49</v>
      </c>
      <c r="B50" t="s">
        <v>595</v>
      </c>
      <c r="C50" t="s">
        <v>7572</v>
      </c>
      <c r="D50" s="12" t="str">
        <f>'BST Extract'!J50</f>
        <v>STEEL</v>
      </c>
      <c r="E50" s="12" t="str">
        <f>'BST Extract'!K50</f>
        <v>PSYCHIC</v>
      </c>
      <c r="F50" t="str">
        <f t="shared" si="0"/>
        <v>STEEL,PSYCHIC</v>
      </c>
      <c r="G50">
        <f>'BST Extract'!C50</f>
        <v>94</v>
      </c>
      <c r="H50">
        <f>'BST Extract'!D50</f>
        <v>99</v>
      </c>
      <c r="I50">
        <f>'BST Extract'!E50</f>
        <v>105</v>
      </c>
      <c r="J50">
        <f>'BST Extract'!F50</f>
        <v>55</v>
      </c>
      <c r="K50">
        <f>'BST Extract'!G50</f>
        <v>75</v>
      </c>
      <c r="L50">
        <f>'BST Extract'!H50</f>
        <v>75</v>
      </c>
      <c r="M50">
        <f>'BST Extract'!I50</f>
        <v>503</v>
      </c>
      <c r="N50" t="s">
        <v>7345</v>
      </c>
      <c r="O50">
        <v>2</v>
      </c>
      <c r="P50" t="s">
        <v>7523</v>
      </c>
      <c r="R50" t="s">
        <v>7523</v>
      </c>
      <c r="T50" t="str">
        <f t="shared" si="1"/>
        <v>ATTACK,2,,,,</v>
      </c>
      <c r="U50" s="12" t="str">
        <f>'Ability Extract'!C50</f>
        <v>LONGREACH</v>
      </c>
      <c r="V50" s="12" t="str">
        <f>'Ability Extract'!D50</f>
        <v>IRONFIST</v>
      </c>
      <c r="W50" s="12" t="str">
        <f>'Ability Extract'!E50</f>
        <v>SUPERCONDUCTIVE</v>
      </c>
      <c r="X50" s="12" t="str">
        <f>'Ability Extract'!F50</f>
        <v>LONGREACH,IRONFIST,SUPERCONDUCTIVE</v>
      </c>
      <c r="Y50" t="str">
        <f>VLOOKUP($A50,'Moves Species'!$A:$E,3,FALSE)</f>
        <v xml:space="preserve">1, POUND, 1, MINDBLAST, 1, CONFUSERAY, 4, BULLETPUNCH, 8, MIXEDWAVES, 12, AUTOTOMIZE, 15, MEMORYBLOCK, 18, VISEGRIP, 21, IRONDEFENSE, 23, FIREPUNCH, 25, ICEPUNCH, 27, THUNDERPUNCH, 30, POWERDRILL, 33, ZENHEADBUTT, 36, COSMICPOWER, 39, IRONHEAD, 42, MAGNETRISE, 45, SCRAMBLEMIND, 48, METEORMASH, 52, HAMMERARM, 56, MANICOVERLOAD, 60, DOUBLEIRONBASH, </v>
      </c>
      <c r="Z50" t="str">
        <f>VLOOKUP($A50,'Moves Species'!$A:$E,4,FALSE)</f>
        <v xml:space="preserve">ANTIMATTER, ASTEROIDBELT, AURASPHERE, BALLLIGHTNING, BEJEWELED, BODYPRESS, BODYSLAM, BOMBARDMENT, BRICKBREAK, BULKUP, BULLDOZE, CALMMIND, CHARGEBEAM, CLEANSE, CLUSTERROCKETS, CONFUSERAY, COSMICPOWER, CRYSTALLINEBEAM, CURSEDTOUCH, DARKPULSE, DAZZLINGGLEAM, DRAINPUNCH, EARTHENLANCE, EARTHPOWER, EARTHQUAKE, ELECTRICTERRAIN, ELECTRONCRUSH, ENDERSHOCK, ENERGYSURGE, FIREPUNCH, FLAMECHARGE, FLAREBLITZ, FLUXWAVE, GAMMARAY, GOLDENBULLET, GYROBALL, HEAVENSKNUCKLE, HEXBOLT, HIDDENPOWER, ICEBEAM, ICEHAMMER, ICEPUNCH, IRONDEFENSE, IRONHEAD, IRONIMPACT, IRONTEMPEST, KNOCKOFF, LASHOUT, LIGHTSCREEN, MAGICROOM, MAGNETRISE, METEORBEAM, METEORDRIVE, METEORMASH, METRONOME, MINDMELD, MIRRORSHOT, MISSILESHOT, MIXEDWAVES, MUDSLIDE, MYSTICPULSE, NASTYPLOT, NEBULASTRIKE, OVERCLOCK, PARABOLICCHARGE, PROTECT, RADIANTLANCE, REFLECT, REFURBISH, REST, RETURN, ROCKBLAST, ROCKSLIDE, ROCKTOMB, SATELLITERAY, SHADOWBALL, SHADOWPUNCH, SLEEPTALK, SOULRIP, STEELROLLER, STELLARRUSH, SUPERPOWER, SWIFT, TERRAINPULSE, THUNDERBOLT, THUNDERPUNCH, TOXIC, VOLTSWITCH, WILDCHARGE, WONDERROOM, WORKUP, ZENHEADBUTT, </v>
      </c>
      <c r="AA50">
        <f>VLOOKUP($A50,'Moves Species'!$A:$E,5,FALSE)</f>
        <v>0</v>
      </c>
      <c r="AB50" t="s">
        <v>7523</v>
      </c>
    </row>
    <row r="51" spans="1:30" x14ac:dyDescent="0.25">
      <c r="A51">
        <f t="shared" si="2"/>
        <v>50</v>
      </c>
      <c r="B51" t="s">
        <v>604</v>
      </c>
      <c r="C51" t="s">
        <v>7573</v>
      </c>
      <c r="D51" s="12" t="str">
        <f>'BST Extract'!J51</f>
        <v>GHOST</v>
      </c>
      <c r="E51" s="12" t="str">
        <f>'BST Extract'!K51</f>
        <v>GRASS</v>
      </c>
      <c r="F51" t="str">
        <f t="shared" si="0"/>
        <v>GHOST,GRASS</v>
      </c>
      <c r="G51">
        <f>'BST Extract'!C51</f>
        <v>60</v>
      </c>
      <c r="H51">
        <f>'BST Extract'!D51</f>
        <v>45</v>
      </c>
      <c r="I51">
        <f>'BST Extract'!E51</f>
        <v>55</v>
      </c>
      <c r="J51">
        <f>'BST Extract'!F51</f>
        <v>30</v>
      </c>
      <c r="K51">
        <f>'BST Extract'!G51</f>
        <v>60</v>
      </c>
      <c r="L51">
        <f>'BST Extract'!H51</f>
        <v>80</v>
      </c>
      <c r="M51">
        <f>'BST Extract'!I51</f>
        <v>330</v>
      </c>
      <c r="N51" t="s">
        <v>7287</v>
      </c>
      <c r="O51">
        <v>1</v>
      </c>
      <c r="P51" t="s">
        <v>7523</v>
      </c>
      <c r="R51" t="s">
        <v>7523</v>
      </c>
      <c r="T51" t="str">
        <f t="shared" si="1"/>
        <v>SPECIAL_DEFENSE,1,,,,</v>
      </c>
      <c r="U51" s="12" t="str">
        <f>'Ability Extract'!C51</f>
        <v>BADDREAMS</v>
      </c>
      <c r="V51" s="12" t="str">
        <f>'Ability Extract'!D51</f>
        <v>TORMENTED</v>
      </c>
      <c r="W51" s="12" t="str">
        <f>'Ability Extract'!E51</f>
        <v>CURIOUSMEDICINE</v>
      </c>
      <c r="X51" s="12" t="str">
        <f>'Ability Extract'!F51</f>
        <v>BADDREAMS,TORMENTED,CURIOUSMEDICINE</v>
      </c>
      <c r="Y51" t="str">
        <f>VLOOKUP($A51,'Moves Species'!$A:$E,3,FALSE)</f>
        <v xml:space="preserve">1, HEALBLOCK, 1, CONFUSERAY, 1, GOOSEBUMP, 4, MEGADRAIN, 7, STUNSPORE, 7, POISONPOWDER, 11, SHIVER, 14, SLEEPPOWDER, 17, MAGICALLEAF, 20, GASTROACID, 23, HEX, 26, VEXINGVINES, 29, GIGADRAIN, 32, SHADOWBALL, 35, SPORE, 35, DREAMEATER, 35, NIGHTMARE, 38, SLUDGEBOMB, 41, ENERGYBALL, 44, MOONLIGHT, 47, ECTOPLASM, 50, STRENGTHSAP, 53, LEAFSTORM, 56, UMBRALWAVE, 60, DEATHWALTZ, </v>
      </c>
      <c r="Z51" t="str">
        <f>VLOOKUP($A51,'Moves Species'!$A:$E,4,FALSE)</f>
        <v xml:space="preserve">ACIDRAIN, ALLERGY, AROMATHERAPY, ATTRACT, BONECHILL, BULLETSEED, CAUSTICACID, CHILLINGTOUCH, CLEARSMOG, CONCOCTION, CONFUSERAY, CORROSIVEGAS, CURSEDTOUCH, DARKPULSE, DAZZLINGGLEAM, ECLIPSENOVA, ENERGYBALL, ESSENCEBLOOM, FLUXWAVE, GASTROACID, GHASTLYFLOOD, GIGADRAIN, GOSSIP, GRASSYTERRAIN, GUNKSHOT, HAZE, HEX, HIDDENPOWER, LEAFBLADE, MACABREDANCE, MAGICALLEAF, MAGICROOM, MIASMA, MIXEDWAVES, NASTYPLOT, NECTARTAP, PETALTEMPEST, PHANTOMFORCE, PHOBIA, PIXIEDUST, POISONJAB, POLLENPUFF, POLTERGEIST, POSSESSION, PROTECT, PSYCHIC, PSYCHICTERRAIN, RAINDANCE, REST, RETURN, SCENTEDSHIELD, SEISMICCHANT, SHADOWBALL, SLEEPTALK, SLUDGEBOMB, SLUDGEWAVE, SOLARBEAM, SOULRIP, SOULSHIELD, SUNNYDAY, SYNTHESIS, TERRAINPULSE, TOXIC, TOXICSPIKES, UMBRALWAVE, VENOMDRAIN, VITALITYDRAIN, WAIL, WILLOWISP, WONDERROOM, </v>
      </c>
      <c r="AA51" t="str">
        <f>VLOOKUP($A51,'Moves Species'!$A:$E,5,FALSE)</f>
        <v xml:space="preserve">DARKPULSE, GROWTH, LEECHSEED, INGRAIN, RAGEPOWDER, GRASSYTERRAIN, VITALITYDRAIN, ALLERGY, INFECTION, IMPRISON, DARKVOID, DIRGE, AUTUMNBLAST, </v>
      </c>
      <c r="AB51" t="s">
        <v>8531</v>
      </c>
      <c r="AC51" t="s">
        <v>7268</v>
      </c>
      <c r="AD51" t="s">
        <v>7271</v>
      </c>
    </row>
    <row r="52" spans="1:30" x14ac:dyDescent="0.25">
      <c r="A52">
        <f t="shared" si="2"/>
        <v>51</v>
      </c>
      <c r="B52" t="s">
        <v>620</v>
      </c>
      <c r="C52" t="s">
        <v>7574</v>
      </c>
      <c r="D52" s="12" t="str">
        <f>'BST Extract'!J52</f>
        <v>GHOST</v>
      </c>
      <c r="E52" s="12" t="str">
        <f>'BST Extract'!K52</f>
        <v>GRASS</v>
      </c>
      <c r="F52" t="str">
        <f t="shared" si="0"/>
        <v>GHOST,GRASS</v>
      </c>
      <c r="G52">
        <f>'BST Extract'!C52</f>
        <v>90</v>
      </c>
      <c r="H52">
        <f>'BST Extract'!D52</f>
        <v>50</v>
      </c>
      <c r="I52">
        <f>'BST Extract'!E52</f>
        <v>75</v>
      </c>
      <c r="J52">
        <f>'BST Extract'!F52</f>
        <v>60</v>
      </c>
      <c r="K52">
        <f>'BST Extract'!G52</f>
        <v>90</v>
      </c>
      <c r="L52">
        <f>'BST Extract'!H52</f>
        <v>110</v>
      </c>
      <c r="M52">
        <f>'BST Extract'!I52</f>
        <v>475</v>
      </c>
      <c r="N52" t="s">
        <v>7287</v>
      </c>
      <c r="O52">
        <v>2</v>
      </c>
      <c r="P52" t="s">
        <v>7523</v>
      </c>
      <c r="R52" t="s">
        <v>7523</v>
      </c>
      <c r="T52" t="str">
        <f t="shared" si="1"/>
        <v>SPECIAL_DEFENSE,2,,,,</v>
      </c>
      <c r="U52" s="12" t="str">
        <f>'Ability Extract'!C52</f>
        <v>BADDREAMS</v>
      </c>
      <c r="V52" s="12" t="str">
        <f>'Ability Extract'!D52</f>
        <v>TORMENTED</v>
      </c>
      <c r="W52" s="12" t="str">
        <f>'Ability Extract'!E52</f>
        <v>CURIOUSMEDICINE</v>
      </c>
      <c r="X52" s="12" t="str">
        <f>'Ability Extract'!F52</f>
        <v>BADDREAMS,TORMENTED,CURIOUSMEDICINE</v>
      </c>
      <c r="Y52" t="str">
        <f>VLOOKUP($A52,'Moves Species'!$A:$E,3,FALSE)</f>
        <v xml:space="preserve">1, HEALBLOCK, 1, CONFUSERAY, 1, GOOSEBUMP, 4, MEGADRAIN, 7, STUNSPORE, 7, POISONPOWDER, 11, SHIVER, 14, SLEEPPOWDER, 17, MAGICALLEAF, 20, GASTROACID, 23, HEX, 26, VEXINGVINES, 29, GIGADRAIN, 32, SHADOWBALL, 35, SPORE, 35, DREAMEATER, 35, NIGHTMARE, 38, SLUDGEBOMB, 41, ENERGYBALL, 44, MOONLIGHT, 47, ECTOPLASM, 50, STRENGTHSAP, 53, LEAFSTORM, 56, UMBRALWAVE, 60, DEATHWALTZ, </v>
      </c>
      <c r="Z52" t="str">
        <f>VLOOKUP($A52,'Moves Species'!$A:$E,4,FALSE)</f>
        <v xml:space="preserve">ACIDRAIN, ALLERGY, AROMATHERAPY, ATTRACT, BONECHILL, BULLETSEED, CAUSTICACID, CHILLINGTOUCH, CLEARSMOG, CONCOCTION, CONFUSERAY, CORROSIVEGAS, CURSEDTOUCH, DARKPULSE, DAZZLINGGLEAM, ECLIPSENOVA, ENERGYBALL, ESSENCEBLOOM, FLUXWAVE, GASTROACID, GHASTLYFLOOD, GIGADRAIN, GOSSIP, GRASSYTERRAIN, GUNKSHOT, HAZE, HEX, HIDDENPOWER, LEAFBLADE, MACABREDANCE, MAGICALLEAF, MAGICROOM, MIASMA, MIXEDWAVES, NASTYPLOT, NECTARTAP, PETALTEMPEST, PHANTOMFORCE, PHOBIA, PIXIEDUST, POISONJAB, POLLENPUFF, POLTERGEIST, POSSESSION, PROTECT, PSYCHIC, PSYCHICTERRAIN, RAINDANCE, REST, RETURN, SCENTEDSHIELD, SEISMICCHANT, SHADOWBALL, SLEEPTALK, SLUDGEBOMB, SLUDGEWAVE, SOLARBEAM, SOULRIP, SOULSHIELD, SUNNYDAY, SYNTHESIS, TERRAINPULSE, TOXIC, TOXICSPIKES, UMBRALWAVE, VENOMDRAIN, VITALITYDRAIN, WAIL, WILLOWISP, WONDERROOM, </v>
      </c>
      <c r="AA52">
        <f>VLOOKUP($A52,'Moves Species'!$A:$E,5,FALSE)</f>
        <v>0</v>
      </c>
      <c r="AB52" t="s">
        <v>7523</v>
      </c>
    </row>
    <row r="53" spans="1:30" x14ac:dyDescent="0.25">
      <c r="A53">
        <f t="shared" si="2"/>
        <v>52</v>
      </c>
      <c r="B53" t="s">
        <v>625</v>
      </c>
      <c r="C53" t="s">
        <v>7575</v>
      </c>
      <c r="D53" s="12" t="str">
        <f>'BST Extract'!J53</f>
        <v>BUG</v>
      </c>
      <c r="E53" s="12" t="str">
        <f>'BST Extract'!K53</f>
        <v>ELECTRIC</v>
      </c>
      <c r="F53" t="str">
        <f t="shared" si="0"/>
        <v>BUG,ELECTRIC</v>
      </c>
      <c r="G53">
        <f>'BST Extract'!C53</f>
        <v>55</v>
      </c>
      <c r="H53">
        <f>'BST Extract'!D53</f>
        <v>85</v>
      </c>
      <c r="I53">
        <f>'BST Extract'!E53</f>
        <v>55</v>
      </c>
      <c r="J53">
        <f>'BST Extract'!F53</f>
        <v>60</v>
      </c>
      <c r="K53">
        <f>'BST Extract'!G53</f>
        <v>50</v>
      </c>
      <c r="L53">
        <f>'BST Extract'!H53</f>
        <v>55</v>
      </c>
      <c r="M53">
        <f>'BST Extract'!I53</f>
        <v>360</v>
      </c>
      <c r="N53" t="s">
        <v>7345</v>
      </c>
      <c r="O53">
        <v>1</v>
      </c>
      <c r="P53" t="s">
        <v>7523</v>
      </c>
      <c r="R53" t="s">
        <v>7523</v>
      </c>
      <c r="T53" t="str">
        <f t="shared" si="1"/>
        <v>ATTACK,1,,,,</v>
      </c>
      <c r="U53" s="12" t="str">
        <f>'Ability Extract'!C53</f>
        <v>STATIC</v>
      </c>
      <c r="V53" s="12" t="str">
        <f>'Ability Extract'!D53</f>
        <v>TINTEDLENS</v>
      </c>
      <c r="W53" s="12" t="str">
        <f>'Ability Extract'!E53</f>
        <v>SWARM</v>
      </c>
      <c r="X53" s="12" t="str">
        <f>'Ability Extract'!F53</f>
        <v>STATIC,TINTEDLENS,SWARM</v>
      </c>
      <c r="Y53" t="str">
        <f>VLOOKUP($A53,'Moves Species'!$A:$E,3,FALSE)</f>
        <v xml:space="preserve">1, BUGSTING, 1, STATICSHOCK, 4, STRINGSHOT, 6, FIRSTIMPRESSION, 9, SUCKBLOOD, 12, SPARK, 15, BUGBITE, 18, PURGE, 21, ARCINGBLOW, 24, SKITTERSMACK, 27, AGILITY, 30, FANATICISM, 33, BALLLIGHTNING, 36, LEECHLIFE, 39, WILDCHARGE, 42, ATTACKORDER, 45, SWARMATTACK, 48, ENERGYSURGE, 51, RADIANTLANCE, 54, VOLTTACKLE, 57, SWARMOVERLOAD, 60, BOLTSTRIKE, </v>
      </c>
      <c r="Z53" t="str">
        <f>VLOOKUP($A53,'Moves Species'!$A:$E,4,FALSE)</f>
        <v xml:space="preserve">AERIALACE, AERIALPULSE, ATTRACT, BALLLIGHTNING, BOLTCRASH, BUGBITE, BUGBUZZ, BULLETSEED, BUTTERFLYKISS, CALMMIND, CHARGEBEAM, CLEANSE, COUPDEGRACE, COVET, DAZZLINGGLEAM, DEFENDORDER, DIVINEPUNISHMENT, DUALWINGBEAT, DUNEBLAST, EARTHPOWER, ELECTRICTERRAIN, ELECTRONCRUSH, ENERGYBALL, ENERGYSURGE, FLUTTER, FLUXWAVE, GENESIS, GIGADRAIN, GRASSYTERRAIN, HIDDENPOWER, HIVEMIND, HURRICANE, LEECHLIFE, LIGHTSCREEN, MAGICALLEAF, NECTARTAP, PARABOLICCHARGE, PIXIEDUST, POLLENPUFF, PROTECT, PURGE, RADIANTLANCE, RAINBOWSCALES, RAYOFLIGHT, REFLECT, REST, RETURN, SACREDSTRIKE, SAFEGUARD, SANDSTORM, SCORCHINGSANDS, SIGNALBEAM, SLEEPTALK, SOLARBEAM, SONICBLAST, STRUGGLEBUG, SUBSTITUTE, SWARMATTACK, SWARMOVERLOAD, SYNTHESIS, TAILGLOW, TAILWIND, TEMPESTFLARE, THUNDER, THUNDERBOLT, THUNDERWAVE, TOXIC, UTURN, VENOMDRAIN, VOLTSWITCH, WILDCHARGE, WORKUP, </v>
      </c>
      <c r="AA53" t="str">
        <f>VLOOKUP($A53,'Moves Species'!$A:$E,5,FALSE)</f>
        <v xml:space="preserve">ENDURE, FORESIGHT, HARDEN, EXTRASENSORY, MORNINGSUN, ZENHEADBUTT, QUIVERDANCE, THUNDERFANG, BOLTCRASH, PROTONCRASH, </v>
      </c>
      <c r="AB53" t="s">
        <v>8532</v>
      </c>
      <c r="AC53" t="s">
        <v>7265</v>
      </c>
      <c r="AD53">
        <v>50</v>
      </c>
    </row>
    <row r="54" spans="1:30" x14ac:dyDescent="0.25">
      <c r="A54">
        <f t="shared" si="2"/>
        <v>53</v>
      </c>
      <c r="B54" t="s">
        <v>640</v>
      </c>
      <c r="C54" t="s">
        <v>7576</v>
      </c>
      <c r="D54" s="12" t="str">
        <f>'BST Extract'!J54</f>
        <v>BUG</v>
      </c>
      <c r="E54" s="12" t="str">
        <f>'BST Extract'!K54</f>
        <v>ELECTRIC</v>
      </c>
      <c r="F54" t="str">
        <f t="shared" si="0"/>
        <v>BUG,ELECTRIC</v>
      </c>
      <c r="G54">
        <f>'BST Extract'!C54</f>
        <v>85</v>
      </c>
      <c r="H54">
        <f>'BST Extract'!D54</f>
        <v>135</v>
      </c>
      <c r="I54">
        <f>'BST Extract'!E54</f>
        <v>105</v>
      </c>
      <c r="J54">
        <f>'BST Extract'!F54</f>
        <v>85</v>
      </c>
      <c r="K54">
        <f>'BST Extract'!G54</f>
        <v>75</v>
      </c>
      <c r="L54">
        <f>'BST Extract'!H54</f>
        <v>65</v>
      </c>
      <c r="M54">
        <f>'BST Extract'!I54</f>
        <v>550</v>
      </c>
      <c r="N54" t="s">
        <v>7286</v>
      </c>
      <c r="O54">
        <v>3</v>
      </c>
      <c r="P54" t="s">
        <v>7523</v>
      </c>
      <c r="R54" t="s">
        <v>7523</v>
      </c>
      <c r="T54" t="str">
        <f t="shared" si="1"/>
        <v>SPECIAL_ATTACK,3,,,,</v>
      </c>
      <c r="U54" s="12" t="str">
        <f>'Ability Extract'!C54</f>
        <v>STATIC</v>
      </c>
      <c r="V54" s="12" t="str">
        <f>'Ability Extract'!D54</f>
        <v>TINTEDLENS</v>
      </c>
      <c r="W54" s="12" t="str">
        <f>'Ability Extract'!E54</f>
        <v>SWARM</v>
      </c>
      <c r="X54" s="12" t="str">
        <f>'Ability Extract'!F54</f>
        <v>STATIC,TINTEDLENS,SWARM</v>
      </c>
      <c r="Y54" t="str">
        <f>VLOOKUP($A54,'Moves Species'!$A:$E,3,FALSE)</f>
        <v xml:space="preserve">0, STORMSHIELD, 1, STORMSHIELD, 1, BUGSTING, 1, STATICSHOCK, 4, STRINGSHOT, 6, FIRSTIMPRESSION, 9, SUCKBLOOD, 12, SPARK, 15, BUGBITE, 18, PURGE, 21, ARCINGBLOW, 24, SKITTERSMACK, 27, AGILITY, 30, FANATICISM, 33, BALLLIGHTNING, 36, LEECHLIFE, 39, WILDCHARGE, 42, ATTACKORDER, 45, SWARMATTACK, 48, ENERGYSURGE, 51, RADIANTLANCE, 54, VOLTTACKLE, 57, SWARMOVERLOAD, 60, BOLTSTRIKE, </v>
      </c>
      <c r="Z54" t="str">
        <f>VLOOKUP($A54,'Moves Species'!$A:$E,4,FALSE)</f>
        <v xml:space="preserve">AERIALACE, AERIALPULSE, ATTRACT, BALLLIGHTNING, BOLTCRASH, BUGBITE, BUGBUZZ, BULLETSEED, BUTTERFLYKISS, CALMMIND, CHARGEBEAM, CLEANSE, COUPDEGRACE, COVET, DAZZLINGGLEAM, DEFENDORDER, DIVINEPUNISHMENT, DUALWINGBEAT, DUNEBLAST, EARTHPOWER, ELECTRICTERRAIN, ELECTRONCRUSH, ENERGYBALL, ENERGYSURGE, FLUTTER, FLUXWAVE, GENESIS, GIGADRAIN, GRASSYTERRAIN, HIDDENPOWER, HIVEMIND, HURRICANE, LEECHLIFE, LIGHTSCREEN, MAGICALLEAF, NECTARTAP, PARABOLICCHARGE, PIXIEDUST, POLLENPUFF, PROTECT, PURGE, RADIANTLANCE, RAINBOWSCALES, RAYOFLIGHT, REFLECT, REST, RETURN, SACREDSTRIKE, SAFEGUARD, SANDSTORM, SCORCHINGSANDS, SIGNALBEAM, SLEEPTALK, SOLARBEAM, SONICBLAST, STRUGGLEBUG, SUBSTITUTE, SWARMATTACK, SWARMOVERLOAD, SYNTHESIS, TAILGLOW, TAILWIND, TEMPESTFLARE, THUNDER, THUNDERBOLT, THUNDERWAVE, TOXIC, UTURN, VENOMDRAIN, VOLTSWITCH, WILDCHARGE, WORKUP, </v>
      </c>
      <c r="AA54">
        <f>VLOOKUP($A54,'Moves Species'!$A:$E,5,FALSE)</f>
        <v>0</v>
      </c>
    </row>
    <row r="55" spans="1:30" x14ac:dyDescent="0.25">
      <c r="A55">
        <f t="shared" si="2"/>
        <v>54</v>
      </c>
      <c r="B55" t="s">
        <v>652</v>
      </c>
      <c r="C55" t="s">
        <v>7577</v>
      </c>
      <c r="D55" s="12" t="str">
        <f>'BST Extract'!J55</f>
        <v>ICE</v>
      </c>
      <c r="E55" s="12" t="str">
        <f>'BST Extract'!K55</f>
        <v>GRASS</v>
      </c>
      <c r="F55" t="str">
        <f t="shared" si="0"/>
        <v>ICE,GRASS</v>
      </c>
      <c r="G55">
        <f>'BST Extract'!C55</f>
        <v>73</v>
      </c>
      <c r="H55">
        <f>'BST Extract'!D55</f>
        <v>90</v>
      </c>
      <c r="I55">
        <f>'BST Extract'!E55</f>
        <v>62</v>
      </c>
      <c r="J55">
        <f>'BST Extract'!F55</f>
        <v>85</v>
      </c>
      <c r="K55">
        <f>'BST Extract'!G55</f>
        <v>90</v>
      </c>
      <c r="L55">
        <f>'BST Extract'!H55</f>
        <v>65</v>
      </c>
      <c r="M55">
        <f>'BST Extract'!I55</f>
        <v>465</v>
      </c>
      <c r="N55" t="s">
        <v>7345</v>
      </c>
      <c r="O55">
        <v>1</v>
      </c>
      <c r="P55" t="s">
        <v>7523</v>
      </c>
      <c r="R55" t="s">
        <v>7523</v>
      </c>
      <c r="T55" t="str">
        <f t="shared" si="1"/>
        <v>ATTACK,1,,,,</v>
      </c>
      <c r="U55" s="12" t="str">
        <f>'Ability Extract'!C55</f>
        <v>SERENEGRACE</v>
      </c>
      <c r="V55" s="12" t="str">
        <f>'Ability Extract'!D55</f>
        <v>HARVEST</v>
      </c>
      <c r="W55" s="12" t="str">
        <f>'Ability Extract'!E55</f>
        <v>PROTEAN</v>
      </c>
      <c r="X55" s="12" t="str">
        <f>'Ability Extract'!F55</f>
        <v>SERENEGRACE,HARVEST,PROTEAN</v>
      </c>
      <c r="Y55" t="str">
        <f>VLOOKUP($A55,'Moves Species'!$A:$E,3,FALSE)</f>
        <v xml:space="preserve">1, TACKLE, 1, LEER, 1, POWDERSNOW, 4, ESSENCEARROW, 7, RAZORLEAF, 7, ICICLESTRIKE, 9, STOMP, 12, CHILLINGBLAST, 15, AROMATHERAPY, 18, LEAFTORNADO, 21, LOWKICK, 24, ICEFANG, 27, FREEZEDRY, 30, HORNLEECH, 33, FABLEDRUSH, 36, ZENHEADBUTT, 36, ICICLECRASH, 39, AUTUMNBLAST, 42, ROCKCLIMB, 45, PETALBLIZZARD, 48, PRIMORDIALBEAM, 51, BLIZZARD, 54, MEGAHORN, 58, LEAFSTORM, 62, WINTERSHOWL, </v>
      </c>
      <c r="Z55" t="str">
        <f>VLOOKUP($A55,'Moves Species'!$A:$E,4,FALSE)</f>
        <v xml:space="preserve">AROMATHERAPY, ATTRACT, BLIZZARD, BODYSLAM, BOUNCE, BULLDOZE, BULLETSEED, CALMMIND, CHILLINGTOUCH, COVET, ENERGYBALL, ESSENCEBLOOM, FAIRYTALE, GENESIS, GIGADRAIN, GRASSYTERRAIN, HAIL, HEALBELL, HIDDENPOWER, HIGHHORSEPOWER, HYPOTHERMIA, ICEBEAM, ICEFANG, ICEHAMMER, ICICLESPEAR, ICICLESTRIKE, ICYWIND, IRONHEAD, KNOCKOFF, LEAFBLADE, MAGICALLEAF, MIST, MISTYTERRAIN, NATURESWRATH, NUMBINGWIND, PETALTEMPEST, PIXIEDUST, PLAYROUGH, PROTECT, REST, RETURN, SAFEGUARD, SCENTEDSHIELD, SEISMICCHANT, SIGNALBEAM, SLEEPTALK, SOLARBEAM, SUBSTITUTE, SYNTHESIS, TAUNT, TERRAINPULSE, TOXIC, TRIPLEAXEL, VALKYRIECHARIOT, VOLTSWITCH, WEATHERBALL, WILDCHARGE, WISH, WORKUP, ZENHEADBUTT, </v>
      </c>
      <c r="AA55" t="str">
        <f>VLOOKUP($A55,'Moves Species'!$A:$E,5,FALSE)</f>
        <v xml:space="preserve">BITE, EXTRASENSORY, GIGADRAIN, ICICLESPEAR, HAIL, THRASH, FORESTLEAP, MAGICALLEAF, STAMPEDE, ENTRAINMENT, DOUBLEKICK, FROSTNIP, WOODHAMMER, </v>
      </c>
      <c r="AB55" t="s">
        <v>9821</v>
      </c>
      <c r="AC55" t="s">
        <v>7268</v>
      </c>
      <c r="AD55" t="s">
        <v>7276</v>
      </c>
    </row>
    <row r="56" spans="1:30" x14ac:dyDescent="0.25">
      <c r="A56">
        <f t="shared" si="2"/>
        <v>55</v>
      </c>
      <c r="B56" t="s">
        <v>663</v>
      </c>
      <c r="C56" t="s">
        <v>7578</v>
      </c>
      <c r="D56" s="12" t="str">
        <f>'BST Extract'!J56</f>
        <v>ELECTRIC</v>
      </c>
      <c r="E56" s="12" t="str">
        <f>'BST Extract'!K56</f>
        <v>DARK</v>
      </c>
      <c r="F56" t="str">
        <f t="shared" si="0"/>
        <v>ELECTRIC,DARK</v>
      </c>
      <c r="G56">
        <f>'BST Extract'!C56</f>
        <v>20</v>
      </c>
      <c r="H56">
        <f>'BST Extract'!D56</f>
        <v>10</v>
      </c>
      <c r="I56">
        <f>'BST Extract'!E56</f>
        <v>55</v>
      </c>
      <c r="J56">
        <f>'BST Extract'!F56</f>
        <v>80</v>
      </c>
      <c r="K56">
        <f>'BST Extract'!G56</f>
        <v>15</v>
      </c>
      <c r="L56">
        <f>'BST Extract'!H56</f>
        <v>20</v>
      </c>
      <c r="M56">
        <f>'BST Extract'!I56</f>
        <v>200</v>
      </c>
      <c r="N56" t="s">
        <v>7283</v>
      </c>
      <c r="O56">
        <v>1</v>
      </c>
      <c r="P56" t="s">
        <v>7523</v>
      </c>
      <c r="R56" t="s">
        <v>7523</v>
      </c>
      <c r="T56" t="str">
        <f t="shared" si="1"/>
        <v>SPEED,1,,,,</v>
      </c>
      <c r="U56" s="12" t="str">
        <f>'Ability Extract'!C56</f>
        <v>SWIFTSWIM</v>
      </c>
      <c r="V56" s="12" t="str">
        <f>'Ability Extract'!D56</f>
        <v>BLACKLIGHT</v>
      </c>
      <c r="W56" s="12" t="str">
        <f>'Ability Extract'!E56</f>
        <v>RATTLED</v>
      </c>
      <c r="X56" s="12" t="str">
        <f>'Ability Extract'!F56</f>
        <v>SWIFTSWIM,BLACKLIGHT,RATTLED</v>
      </c>
      <c r="Y56" t="str">
        <f>VLOOKUP($A56,'Moves Species'!$A:$E,3,FALSE)</f>
        <v xml:space="preserve">1, MAIM, 1, SPARKLE, 5, BACKSTABBING, 10, SPARK, 15, FLAIL, </v>
      </c>
      <c r="Z56" t="str">
        <f>VLOOKUP($A56,'Moves Species'!$A:$E,4,FALSE)</f>
        <v xml:space="preserve">AMBUSH, ANCIENTGLARE, ATTRACT, BALLLIGHTNING, BODYSLAM, BOLTCRASH, CHARGEBEAM, CLEANSE, COUPDEGRACE, CRUNCH, DARKPULSE, DAZZLINGGLEAM, DEAFEN, DRACARYS, DRACOMETEOR, DRAGONBREATH, DRAGONDANCE, DRAGONHAMMER, ECHOEDVOICE, ELECTRICTERRAIN, ELECTRONCRUSH, ENDERSHOCK, ENERGYSURGE, FIREFANG, FLUXWAVE, FROSTBITE, GAMMARAY, GASTROACID, HIDDENPOWER, ICEFANG, IRONHEAD, KNOCKOFF, LIGHTSCREEN, METEORDRIVE, NAGASKIN, NASTYPLOT, NOBLEROAR, OUTRAGE, OVERFLOW, PARABOLICCHARGE, PHOBIA, POISONFANG, POISONJAB, PROTECT, PSYCHICFANGS, PURGE, RADIANTLANCE, REFLECT, REST, RETURN, RISINGVOLTAGE, SCALD, SCALESHOT, SLEEPTALK, SNARL, SWITCHEROO, TAUNT, TERRAINPULSE, THUNDER, THUNDERBOLT, THUNDERFANG, THUNDERWAVE, TIDALWAVE, TOXIC, UMBRALWAVE, VENDETTA, VITALITYDRAIN, WAIL, WATERPRESSURE, WATERPULSE, WILDCHARGE, WORKUP, </v>
      </c>
      <c r="AA56" t="str">
        <f>VLOOKUP($A56,'Moves Species'!$A:$E,5,FALSE)</f>
        <v xml:space="preserve">SKULLBASH, THRASH, TAKEDOWN, RADIANTBURST, FINALSTAND, HYPERFANG, </v>
      </c>
      <c r="AB56" t="s">
        <v>7501</v>
      </c>
      <c r="AC56" t="s">
        <v>10989</v>
      </c>
      <c r="AD56" t="s">
        <v>7304</v>
      </c>
    </row>
    <row r="57" spans="1:30" x14ac:dyDescent="0.25">
      <c r="A57">
        <f t="shared" si="2"/>
        <v>56</v>
      </c>
      <c r="B57" t="s">
        <v>679</v>
      </c>
      <c r="C57" t="s">
        <v>7579</v>
      </c>
      <c r="D57" s="12" t="str">
        <f>'BST Extract'!J57</f>
        <v>ELECTRIC</v>
      </c>
      <c r="E57" s="12" t="str">
        <f>'BST Extract'!K57</f>
        <v>DARK</v>
      </c>
      <c r="F57" t="str">
        <f t="shared" si="0"/>
        <v>ELECTRIC,DARK</v>
      </c>
      <c r="G57">
        <f>'BST Extract'!C57</f>
        <v>95</v>
      </c>
      <c r="H57">
        <f>'BST Extract'!D57</f>
        <v>125</v>
      </c>
      <c r="I57">
        <f>'BST Extract'!E57</f>
        <v>110</v>
      </c>
      <c r="J57">
        <f>'BST Extract'!F57</f>
        <v>71</v>
      </c>
      <c r="K57">
        <f>'BST Extract'!G57</f>
        <v>55</v>
      </c>
      <c r="L57">
        <f>'BST Extract'!H57</f>
        <v>84</v>
      </c>
      <c r="M57">
        <f>'BST Extract'!I57</f>
        <v>540</v>
      </c>
      <c r="N57" t="s">
        <v>7345</v>
      </c>
      <c r="O57">
        <v>2</v>
      </c>
      <c r="P57" t="s">
        <v>7523</v>
      </c>
      <c r="R57" t="s">
        <v>7523</v>
      </c>
      <c r="T57" t="str">
        <f t="shared" si="1"/>
        <v>ATTACK,2,,,,</v>
      </c>
      <c r="U57" s="12" t="str">
        <f>'Ability Extract'!C57</f>
        <v>ANGERPOINT</v>
      </c>
      <c r="V57" s="12" t="str">
        <f>'Ability Extract'!D57</f>
        <v>ILLUMINATE</v>
      </c>
      <c r="W57" s="12" t="str">
        <f>'Ability Extract'!E57</f>
        <v>LEECHINGFANGS</v>
      </c>
      <c r="X57" s="12" t="str">
        <f>'Ability Extract'!F57</f>
        <v>ANGERPOINT,ILLUMINATE,LEECHINGFANGS</v>
      </c>
      <c r="Y57" t="str">
        <f>VLOOKUP($A57,'Moves Species'!$A:$E,3,FALSE)</f>
        <v xml:space="preserve">0, THUNDERFANG, 0, ICEFANG, 0, FIREFANG, 1, THUNDERFANG, 1, ICEFANG, 1, FIREFANG, 1, MAIM, 1, SPARKLE, 5, BACKSTABBING, 10, SPARK, 15, FLAIL, 18, CHIPAWAY, 21, BITE, 24, SWAGGER, 27, VENDETTA, 30, PROTONCRASH, 30, IONDELUGE, 33, BODYSLAM, 36, CRUNCH, 39, SAVAGERY, 42, QUASH, 45, DRAGONDANCE, 48, ELECTRONCRUSH, 51, FRENZY, 54, FISHIOUSREND, 57, VOLTTACKLE, 60, DOUBLEEDGE, </v>
      </c>
      <c r="Z57" t="str">
        <f>VLOOKUP($A57,'Moves Species'!$A:$E,4,FALSE)</f>
        <v xml:space="preserve">AMBUSH, ANCIENTGLARE, ATTRACT, BALLLIGHTNING, BODYSLAM, BOLTCRASH, CHARGEBEAM, CLEANSE, COUPDEGRACE, CRUNCH, DARKPULSE, DAZZLINGGLEAM, DEAFEN, DRACARYS, DRACOMETEOR, DRAGONBREATH, DRAGONDANCE, DRAGONHAMMER, ECHOEDVOICE, ELECTRICTERRAIN, ELECTRONCRUSH, ENDERSHOCK, ENERGYSURGE, FIREFANG, FLUXWAVE, FROSTBITE, GAMMARAY, GASTROACID, HIDDENPOWER, ICEFANG, IRONHEAD, KNOCKOFF, LIGHTSCREEN, METEORDRIVE, NAGASKIN, NASTYPLOT, NOBLEROAR, OUTRAGE, OVERFLOW, PARABOLICCHARGE, PHOBIA, POISONFANG, POISONJAB, PROTECT, PSYCHICFANGS, PURGE, RADIANTLANCE, REFLECT, REST, RETURN, RISINGVOLTAGE, SCALD, SCALESHOT, SLEEPTALK, SNARL, SWITCHEROO, TAUNT, TERRAINPULSE, THUNDER, THUNDERBOLT, THUNDERFANG, THUNDERWAVE, TIDALWAVE, TOXIC, UMBRALWAVE, VENDETTA, VITALITYDRAIN, WAIL, WATERPRESSURE, WATERPULSE, WILDCHARGE, WORKUP, </v>
      </c>
      <c r="AA57">
        <f>VLOOKUP($A57,'Moves Species'!$A:$E,5,FALSE)</f>
        <v>0</v>
      </c>
      <c r="AB57" t="s">
        <v>7523</v>
      </c>
    </row>
    <row r="58" spans="1:30" x14ac:dyDescent="0.25">
      <c r="A58">
        <f t="shared" si="2"/>
        <v>57</v>
      </c>
      <c r="B58" t="s">
        <v>691</v>
      </c>
      <c r="C58" t="s">
        <v>7580</v>
      </c>
      <c r="D58" s="12" t="str">
        <f>'BST Extract'!J58</f>
        <v>ROCK</v>
      </c>
      <c r="E58" s="12">
        <f>'BST Extract'!K58</f>
        <v>0</v>
      </c>
      <c r="F58" t="str">
        <f t="shared" si="0"/>
        <v>ROCK,0</v>
      </c>
      <c r="G58">
        <f>'BST Extract'!C58</f>
        <v>55</v>
      </c>
      <c r="H58">
        <f>'BST Extract'!D58</f>
        <v>69</v>
      </c>
      <c r="I58">
        <f>'BST Extract'!E58</f>
        <v>85</v>
      </c>
      <c r="J58">
        <f>'BST Extract'!F58</f>
        <v>28</v>
      </c>
      <c r="K58">
        <f>'BST Extract'!G58</f>
        <v>32</v>
      </c>
      <c r="L58">
        <f>'BST Extract'!H58</f>
        <v>35</v>
      </c>
      <c r="M58">
        <f>'BST Extract'!I58</f>
        <v>304</v>
      </c>
      <c r="N58" t="s">
        <v>7324</v>
      </c>
      <c r="O58">
        <v>1</v>
      </c>
      <c r="P58" t="s">
        <v>7523</v>
      </c>
      <c r="R58" t="s">
        <v>7523</v>
      </c>
      <c r="T58" t="str">
        <f t="shared" si="1"/>
        <v>DEFENSE,1,,,,</v>
      </c>
      <c r="U58" s="12" t="str">
        <f>'Ability Extract'!C58</f>
        <v>IMPENETRABLE</v>
      </c>
      <c r="V58" s="12" t="str">
        <f>'Ability Extract'!D58</f>
        <v>PRESSURE</v>
      </c>
      <c r="W58" s="12" t="str">
        <f>'Ability Extract'!E58</f>
        <v>SOLIDROCK</v>
      </c>
      <c r="X58" s="12" t="str">
        <f>'Ability Extract'!F58</f>
        <v>IMPENETRABLE,PRESSURE,SOLIDROCK</v>
      </c>
      <c r="Y58" t="str">
        <f>VLOOKUP($A58,'Moves Species'!$A:$E,3,FALSE)</f>
        <v xml:space="preserve">1, ROCKTHROW, 1, FORTIFY, 1, MUDSPORT, 4, ACCELEROCK, 7, STEAMROLLER, 10, SANDSTORM, 13, BOULDERHURL, 16, BITE, 19, STEALTHROCK, 22, BULLDOZE, 25, ROCKPOLISH, 28, RECOVER, 31, ROCKSLIDE, 34, CRUNCH, 37, IRONDEFENSE, 40, LANDSWRATH, 43, CATAPULT, 46, SPIKYSHIELD, 49, EARTHQUAKE, 52, STONEEDGE, 55, SUPERPOWER, 58, CATACLYSM, 62, HEADSMASH, </v>
      </c>
      <c r="Z58" t="str">
        <f>VLOOKUP($A58,'Moves Species'!$A:$E,4,FALSE)</f>
        <v xml:space="preserve">AMBUSH, ANCIENTGLARE, ASTEROIDBELT, ATTRACT, BODYPRESS, BODYSLAM, BOMBARDMENT, BOULDERCRUSH, BREAKINGSWIPE, BRICKBREAK, BULKUP, BULLDOZE, CATAPULT, CLOSECOMBAT, CRUNCH, CRYSTALSHOWER, CURSE, DRAGONBREATH, DRAGONHAMMER, DUNEBLAST, DUSTDEVILS, EARTHENLANCE, EARTHPOWER, EARTHQUAKE, ENDERSHOCK, FLAMECHARGE, FLAMEVOLLEY, FLAREBLITZ, FOCUSBLAST, GAIAPULSE, GEOMANCY, GOLDRUSH, HIDDENPOWER, HIGHHORSEPOWER, IRONDEFENSE, IRONHEAD, IRONIMPACT, IRONTEMPEST, MAGNETICCANNON, MAGNETRISE, METEORBEAM, METEORDRIVE, MINERALWAVE, MOONSTONERAY, MUDSHACKLES, MUDSLIDE, NOBLEROAR, OBSIDIANSHARDS, OUTRAGE, PERCUSSIONBLAST, PLAYROUGH, POWERGEM, PROTECT, QUICKSAND, REFURBISH, REST, RETURN, ROCKBLAST, ROCKSLIDE, ROCKTOMB, SANDSTORM, SANDTOMB, SCORCHINGSANDS, SEISMICCHANT, SLEEPTALK, SNARL, SPIKES, STEALTHROCK, STEELROLLER, STONEEDGE, SUBSTITUTE, SUPERPOWER, TAUNT, TOXIC, VENDETTA, WEAKSPOT, WILDCHARGE, WORKUP, ZENHEADBUTT, </v>
      </c>
      <c r="AA58" t="str">
        <f>VLOOKUP($A58,'Moves Species'!$A:$E,5,FALSE)</f>
        <v xml:space="preserve">WIDEGUARD, EXPLOSION, HEAVYSLAM, HEATCRASH, CONTINENTALRIFT, ROCKTOMB, NERVESOFSTEEL, SHIELDBASH, SELFDESTRUCT, DIAMONDBLADE, WEARDOWN, </v>
      </c>
      <c r="AB58" t="s">
        <v>8533</v>
      </c>
      <c r="AC58" t="s">
        <v>7265</v>
      </c>
      <c r="AD58">
        <v>37</v>
      </c>
    </row>
    <row r="59" spans="1:30" x14ac:dyDescent="0.25">
      <c r="A59">
        <f t="shared" si="2"/>
        <v>58</v>
      </c>
      <c r="B59" t="s">
        <v>705</v>
      </c>
      <c r="C59" t="s">
        <v>7581</v>
      </c>
      <c r="D59" s="12" t="str">
        <f>'BST Extract'!J59</f>
        <v>ROCK</v>
      </c>
      <c r="E59" s="12">
        <f>'BST Extract'!K59</f>
        <v>0</v>
      </c>
      <c r="F59" t="str">
        <f t="shared" si="0"/>
        <v>ROCK,0</v>
      </c>
      <c r="G59">
        <f>'BST Extract'!C59</f>
        <v>95</v>
      </c>
      <c r="H59">
        <f>'BST Extract'!D59</f>
        <v>105</v>
      </c>
      <c r="I59">
        <f>'BST Extract'!E59</f>
        <v>184</v>
      </c>
      <c r="J59">
        <f>'BST Extract'!F59</f>
        <v>28</v>
      </c>
      <c r="K59">
        <f>'BST Extract'!G59</f>
        <v>44</v>
      </c>
      <c r="L59">
        <f>'BST Extract'!H59</f>
        <v>58</v>
      </c>
      <c r="M59">
        <f>'BST Extract'!I59</f>
        <v>514</v>
      </c>
      <c r="N59" t="s">
        <v>7324</v>
      </c>
      <c r="O59">
        <v>2</v>
      </c>
      <c r="P59" t="s">
        <v>7523</v>
      </c>
      <c r="R59" t="s">
        <v>7523</v>
      </c>
      <c r="T59" t="str">
        <f t="shared" si="1"/>
        <v>DEFENSE,2,,,,</v>
      </c>
      <c r="U59" s="12" t="str">
        <f>'Ability Extract'!C59</f>
        <v>SANDSTREAM</v>
      </c>
      <c r="V59" s="12" t="str">
        <f>'Ability Extract'!D59</f>
        <v>PRESSURE</v>
      </c>
      <c r="W59" s="12" t="str">
        <f>'Ability Extract'!E59</f>
        <v>SOLIDROCK</v>
      </c>
      <c r="X59" s="12" t="str">
        <f>'Ability Extract'!F59</f>
        <v>SANDSTREAM,PRESSURE,SOLIDROCK</v>
      </c>
      <c r="Y59" t="str">
        <f>VLOOKUP($A59,'Moves Species'!$A:$E,3,FALSE)</f>
        <v xml:space="preserve">0, BODYPRESS, 1, BODYPRESS, 1, ROCKTHROW, 1, FORTIFY, 1, MUDSPORT, 4, ACCELEROCK, 7, STEAMROLLER, 10, SANDSTORM, 13, BOULDERHURL, 16, BITE, 19, STEALTHROCK, 22, BULLDOZE, 25, ROCKPOLISH, 28, RECOVER, 31, ROCKSLIDE, 34, CRUNCH, 37, IRONDEFENSE, 40, LANDSWRATH, 43, CATAPULT, 46, SPIKYSHIELD, 49, EARTHQUAKE, 52, STONEEDGE, 55, SUPERPOWER, 58, CATACLYSM, 62, HEADSMASH, </v>
      </c>
      <c r="Z59" t="str">
        <f>VLOOKUP($A59,'Moves Species'!$A:$E,4,FALSE)</f>
        <v xml:space="preserve">AMBUSH, ANCIENTGLARE, ASTEROIDBELT, ATTRACT, BODYPRESS, BODYSLAM, BOMBARDMENT, BOULDERCRUSH, BREAKINGSWIPE, BRICKBREAK, BULKUP, BULLDOZE, CATAPULT, CLOSECOMBAT, CRUNCH, CRYSTALSHOWER, CURSE, DRAGONBREATH, DRAGONHAMMER, DUNEBLAST, DUSTDEVILS, EARTHENLANCE, EARTHPOWER, EARTHQUAKE, ENDERSHOCK, FLAMECHARGE, FLAMEVOLLEY, FLAREBLITZ, FOCUSBLAST, GAIAPULSE, GEOMANCY, GOLDRUSH, HIDDENPOWER, HIGHHORSEPOWER, IRONDEFENSE, IRONHEAD, IRONIMPACT, IRONTEMPEST, MAGNETICCANNON, MAGNETRISE, METEORBEAM, METEORDRIVE, MINERALWAVE, MOONSTONERAY, MUDSHACKLES, MUDSLIDE, NOBLEROAR, OBSIDIANSHARDS, OUTRAGE, PERCUSSIONBLAST, PLAYROUGH, POWERGEM, PROTECT, QUICKSAND, REFURBISH, REST, RETURN, ROCKBLAST, ROCKSLIDE, ROCKTOMB, SANDSTORM, SANDTOMB, SCORCHINGSANDS, SEISMICCHANT, SLEEPTALK, SNARL, SPIKES, STEALTHROCK, STEELROLLER, STONEEDGE, SUBSTITUTE, SUPERPOWER, TAUNT, TOXIC, VENDETTA, WEAKSPOT, WILDCHARGE, WORKUP, ZENHEADBUTT, </v>
      </c>
      <c r="AA59">
        <f>VLOOKUP($A59,'Moves Species'!$A:$E,5,FALSE)</f>
        <v>0</v>
      </c>
      <c r="AB59" t="s">
        <v>7523</v>
      </c>
    </row>
    <row r="60" spans="1:30" x14ac:dyDescent="0.25">
      <c r="A60">
        <f t="shared" si="2"/>
        <v>59</v>
      </c>
      <c r="B60" t="s">
        <v>713</v>
      </c>
      <c r="C60" t="s">
        <v>7582</v>
      </c>
      <c r="D60" s="12" t="str">
        <f>'BST Extract'!J60</f>
        <v>BUG</v>
      </c>
      <c r="E60" s="12" t="str">
        <f>'BST Extract'!K60</f>
        <v>STEEL</v>
      </c>
      <c r="F60" t="str">
        <f t="shared" si="0"/>
        <v>BUG,STEEL</v>
      </c>
      <c r="G60">
        <f>'BST Extract'!C60</f>
        <v>40</v>
      </c>
      <c r="H60">
        <f>'BST Extract'!D60</f>
        <v>40</v>
      </c>
      <c r="I60">
        <f>'BST Extract'!E60</f>
        <v>50</v>
      </c>
      <c r="J60">
        <f>'BST Extract'!F60</f>
        <v>65</v>
      </c>
      <c r="K60">
        <f>'BST Extract'!G60</f>
        <v>70</v>
      </c>
      <c r="L60">
        <f>'BST Extract'!H60</f>
        <v>55</v>
      </c>
      <c r="M60">
        <f>'BST Extract'!I60</f>
        <v>320</v>
      </c>
      <c r="N60" t="s">
        <v>7286</v>
      </c>
      <c r="O60">
        <v>1</v>
      </c>
      <c r="P60" t="s">
        <v>7523</v>
      </c>
      <c r="R60" t="s">
        <v>7523</v>
      </c>
      <c r="T60" t="str">
        <f t="shared" si="1"/>
        <v>SPECIAL_ATTACK,1,,,,</v>
      </c>
      <c r="U60" s="12" t="str">
        <f>'Ability Extract'!C60</f>
        <v>FORCEFIELD</v>
      </c>
      <c r="V60" s="12" t="str">
        <f>'Ability Extract'!D60</f>
        <v>TINTEDLENS</v>
      </c>
      <c r="W60" s="12" t="str">
        <f>'Ability Extract'!E60</f>
        <v>HEATPROOF</v>
      </c>
      <c r="X60" s="12" t="str">
        <f>'Ability Extract'!F60</f>
        <v>FORCEFIELD,TINTEDLENS,HEATPROOF</v>
      </c>
      <c r="Y60" t="str">
        <f>VLOOKUP($A60,'Moves Species'!$A:$E,3,FALSE)</f>
        <v xml:space="preserve">1, SUPERSONIC, 1, INFESTATION, 4, MISSILESHOT, 8, DETECT, 11, AUTOTOMIZE, 14, SILVERWIND, 17, IRONSPARKS, 20, METALSOUND, 20, SCREECH, 23, MIRRORSHOT, 26, RAINBOWSCALES, 29, SATELLITERAY, 32, LIGHTSCREEN, 32, REFLECT, 35, COBALTRAY, 38, BUGBUZZ, 41, MAGNETFORCE, 44, MAGNETICCANNON, 47, QUIVERDANCE, 50, SIGNALOVERLOAD, 53, PHOTONGEYSER, 56, STOREDPOWER, 60, CHROMERAY, </v>
      </c>
      <c r="Z60" t="str">
        <f>VLOOKUP($A60,'Moves Species'!$A:$E,4,FALSE)</f>
        <v xml:space="preserve">ACROBATICS, AERIALACE, AERIALPULSE, AIRSLASH, ASTRALWIND, ATTRACT, BALLLIGHTNING, BOMBARDMENT, BRICKBREAK, BUGBITE, BUGBUZZ, BULLETSEED, CATAPULT, CLEANSE, CLUSTERROCKETS, CONFUSERAY, COVET, CRYSTALLINEBEAM, DAZZLINGGLEAM, DEAFEN, DEFENDORDER, DUALWINGBEAT, ECHOEDVOICE, ELECTRICTERRAIN, ELECTRONCRUSH, ENDERSHOCK, ENERGYBALL, ENERGYSURGE, FLAMECHARGE, FLUXWAVE, FOCUSBLAST, GAMMARAY, GIGADRAIN, GOLDENBULLET, GOSSIP, GYROBALL, HIDDENPOWER, IRONDEFENSE, IRONHEAD, IRONIMPACT, IRONTEMPEST, KAMEHAMEHA, LIGHTSCREEN, MAGNETICCANNON, MAGNETRISE, METEORBEAM, METEORDRIVE, METEORMASH, MIRRORSHOT, MISSILESHOT, NECTARTAP, OVERCLOCK, PARABOLICCHARGE, PINMISSILE, PIXIEDUST, PLAYROUGH, POWERGEM, PROTECT, QUICKGUARD, RAINBOWSCALES, RAYOFLIGHT, REFLECT, REFURBISH, REST, RETURN, RISINGVOLTAGE, ROCKBLAST, SAFEGUARD, SATELLITERAY, SIGNALBEAM, SLEEPTALK, SONICBLAST, SOUNDBARRIER, STRUGGLEBUG, SUBSTITUTE, SWARMATTACK, SWIFT, SWITCHEROO, TAILGLOW, TAILWIND, THUNDERBOLT, THUNDERPUNCH, TOXIC, TRIATTACK, UTURN, WILDCHARGE, WORKUP, </v>
      </c>
      <c r="AA60" t="str">
        <f>VLOOKUP($A60,'Moves Species'!$A:$E,5,FALSE)</f>
        <v xml:space="preserve">DISCHARGE, METALBURST, AIRCUTTER, STICKYWEB, CHARGEBEAM, POLLENBLAST, CLACKACLACK, REFURBISH, HELPINGHAND, </v>
      </c>
      <c r="AB60" t="s">
        <v>8534</v>
      </c>
      <c r="AC60" t="s">
        <v>7265</v>
      </c>
      <c r="AD60">
        <v>23</v>
      </c>
    </row>
    <row r="61" spans="1:30" x14ac:dyDescent="0.25">
      <c r="A61">
        <f t="shared" si="2"/>
        <v>60</v>
      </c>
      <c r="B61" t="s">
        <v>727</v>
      </c>
      <c r="C61" t="s">
        <v>7583</v>
      </c>
      <c r="D61" s="12" t="str">
        <f>'BST Extract'!J61</f>
        <v>BUG</v>
      </c>
      <c r="E61" s="12" t="str">
        <f>'BST Extract'!K61</f>
        <v>STEEL</v>
      </c>
      <c r="F61" t="str">
        <f t="shared" si="0"/>
        <v>BUG,STEEL</v>
      </c>
      <c r="G61">
        <f>'BST Extract'!C61</f>
        <v>60</v>
      </c>
      <c r="H61">
        <f>'BST Extract'!D61</f>
        <v>45</v>
      </c>
      <c r="I61">
        <f>'BST Extract'!E61</f>
        <v>75</v>
      </c>
      <c r="J61">
        <f>'BST Extract'!F61</f>
        <v>85</v>
      </c>
      <c r="K61">
        <f>'BST Extract'!G61</f>
        <v>95</v>
      </c>
      <c r="L61">
        <f>'BST Extract'!H61</f>
        <v>80</v>
      </c>
      <c r="M61">
        <f>'BST Extract'!I61</f>
        <v>440</v>
      </c>
      <c r="N61" t="s">
        <v>7286</v>
      </c>
      <c r="O61">
        <v>2</v>
      </c>
      <c r="P61" t="s">
        <v>7523</v>
      </c>
      <c r="R61" t="s">
        <v>7523</v>
      </c>
      <c r="T61" t="str">
        <f t="shared" si="1"/>
        <v>SPECIAL_ATTACK,2,,,,</v>
      </c>
      <c r="U61" s="12" t="str">
        <f>'Ability Extract'!C61</f>
        <v>FORCEFIELD</v>
      </c>
      <c r="V61" s="12" t="str">
        <f>'Ability Extract'!D61</f>
        <v>TINTEDLENS</v>
      </c>
      <c r="W61" s="12" t="str">
        <f>'Ability Extract'!E61</f>
        <v>HEATPROOF</v>
      </c>
      <c r="X61" s="12" t="str">
        <f>'Ability Extract'!F61</f>
        <v>FORCEFIELD,TINTEDLENS,HEATPROOF</v>
      </c>
      <c r="Y61" t="str">
        <f>VLOOKUP($A61,'Moves Species'!$A:$E,3,FALSE)</f>
        <v xml:space="preserve">1, SUPERSONIC, 1, INFESTATION, 4, MISSILESHOT, 8, DETECT, 11, AUTOTOMIZE, 14, SILVERWIND, 17, IRONSPARKS, 20, METALSOUND, 20, SCREECH, 23, MIRRORSHOT, 26, RAINBOWSCALES, 29, SATELLITERAY, 32, LIGHTSCREEN, 32, REFLECT, 35, COBALTRAY, 38, BUGBUZZ, 41, MAGNETFORCE, 44, MAGNETICCANNON, 47, QUIVERDANCE, 50, SIGNALOVERLOAD, 53, PHOTONGEYSER, 56, STOREDPOWER, 60, CHROMERAY, </v>
      </c>
      <c r="Z61" t="str">
        <f>VLOOKUP($A61,'Moves Species'!$A:$E,4,FALSE)</f>
        <v xml:space="preserve">ACROBATICS, AERIALACE, AERIALPULSE, AIRSLASH, ASTRALWIND, ATTRACT, BALLLIGHTNING, BOMBARDMENT, BRICKBREAK, BUGBITE, BUGBUZZ, BULLETSEED, CATAPULT, CLEANSE, CLUSTERROCKETS, CONFUSERAY, COVET, CRYSTALLINEBEAM, DAZZLINGGLEAM, DEAFEN, DEFENDORDER, DUALWINGBEAT, ECHOEDVOICE, ELECTRICTERRAIN, ELECTRONCRUSH, ENDERSHOCK, ENERGYBALL, ENERGYSURGE, FLAMECHARGE, FLUXWAVE, FOCUSBLAST, GAMMARAY, GIGADRAIN, GOLDENBULLET, GOSSIP, GYROBALL, HIDDENPOWER, IRONDEFENSE, IRONHEAD, IRONIMPACT, IRONTEMPEST, KAMEHAMEHA, LIGHTSCREEN, MAGNETICCANNON, MAGNETRISE, METEORBEAM, METEORDRIVE, METEORMASH, MIRRORSHOT, MISSILESHOT, NECTARTAP, OVERCLOCK, PARABOLICCHARGE, PINMISSILE, PIXIEDUST, PLAYROUGH, POWERGEM, PROTECT, QUICKGUARD, RAINBOWSCALES, RAYOFLIGHT, REFLECT, REFURBISH, REST, RETURN, RISINGVOLTAGE, ROCKBLAST, SAFEGUARD, SATELLITERAY, SIGNALBEAM, SLEEPTALK, SONICBLAST, SOUNDBARRIER, STRUGGLEBUG, SUBSTITUTE, SWARMATTACK, SWIFT, SWITCHEROO, TAILGLOW, TAILWIND, THUNDERBOLT, THUNDERPUNCH, TOXIC, TRIATTACK, UTURN, WILDCHARGE, WORKUP, </v>
      </c>
      <c r="AA61">
        <f>VLOOKUP($A61,'Moves Species'!$A:$E,5,FALSE)</f>
        <v>0</v>
      </c>
      <c r="AB61" t="s">
        <v>7523</v>
      </c>
    </row>
    <row r="62" spans="1:30" x14ac:dyDescent="0.25">
      <c r="A62">
        <f t="shared" si="2"/>
        <v>61</v>
      </c>
      <c r="B62" t="s">
        <v>733</v>
      </c>
      <c r="C62" t="s">
        <v>7584</v>
      </c>
      <c r="D62" s="12" t="str">
        <f>'BST Extract'!J62</f>
        <v>GHOST</v>
      </c>
      <c r="E62" s="12" t="str">
        <f>'BST Extract'!K62</f>
        <v>FIRE</v>
      </c>
      <c r="F62" t="str">
        <f t="shared" si="0"/>
        <v>GHOST,FIRE</v>
      </c>
      <c r="G62">
        <f>'BST Extract'!C62</f>
        <v>60</v>
      </c>
      <c r="H62">
        <f>'BST Extract'!D62</f>
        <v>75</v>
      </c>
      <c r="I62">
        <f>'BST Extract'!E62</f>
        <v>65</v>
      </c>
      <c r="J62">
        <f>'BST Extract'!F62</f>
        <v>90</v>
      </c>
      <c r="K62">
        <f>'BST Extract'!G62</f>
        <v>55</v>
      </c>
      <c r="L62">
        <f>'BST Extract'!H62</f>
        <v>65</v>
      </c>
      <c r="M62">
        <f>'BST Extract'!I62</f>
        <v>410</v>
      </c>
      <c r="N62" t="s">
        <v>7283</v>
      </c>
      <c r="O62">
        <v>1</v>
      </c>
      <c r="P62" t="s">
        <v>7523</v>
      </c>
      <c r="R62" t="s">
        <v>7523</v>
      </c>
      <c r="T62" t="str">
        <f t="shared" si="1"/>
        <v>SPEED,1,,,,</v>
      </c>
      <c r="U62" s="12" t="str">
        <f>'Ability Extract'!C62</f>
        <v>INFILTRATOR</v>
      </c>
      <c r="V62" s="12" t="str">
        <f>'Ability Extract'!D62</f>
        <v>AFTERMATH</v>
      </c>
      <c r="W62" s="12" t="str">
        <f>'Ability Extract'!E62</f>
        <v>RECKLESS</v>
      </c>
      <c r="X62" s="12" t="str">
        <f>'Ability Extract'!F62</f>
        <v>INFILTRATOR,AFTERMATH,RECKLESS</v>
      </c>
      <c r="Y62" t="str">
        <f>VLOOKUP($A62,'Moves Species'!$A:$E,3,FALSE)</f>
        <v xml:space="preserve">1, ASTONISH, 1, TAILWHIP, 1, SIZZLE, 4, SCORCH, 7, SHADOWSNEAK, 10, CONFUSERAY, 13, FLAMECHARGE, 16, SPECTRALLASH, 19, CRIMSONGATE, 22, FLAMEPILLAR, 25, TAKEDOWN, 28, AGILITY, 31, SPIRITSHACKLE, 34, HELLBRAND, 37, FABLEDRUSH, 40, DOUBLEKICK, 43, SPECTRALTHIEF, 46, BLAZEKICK, 49, PLAYROUGH, 52, HEADCHARGE, 56, POSSESSION, 60, FLAREBLITZ, </v>
      </c>
      <c r="Z62" t="str">
        <f>VLOOKUP($A62,'Moves Species'!$A:$E,4,FALSE)</f>
        <v xml:space="preserve">AMBUSH, ATTRACT, BLOODRITUAL, BODYSLAM, BOUNCE, BURNINGJEALOUSY, BURNINGOFUDA, CLOSECOMBAT, CONFUSERAY, COUPDEGRACE, COVET, CRIMSONGATE, CURSE, CURSEDTOUCH, DARKPULSE, EARTHPOWER, ECLIPSENOVA, FIREBLAST, FIREFANG, FLAMECHARGE, FLAMETHROWER, FLAMEVOLLEY, FLAREBLITZ, GHASTLYFLOOD, GOLDRUSH, HAZE, HEATWAVE, HEX, HIDDENPOWER, HIGHHORSEPOWER, INCINERATE, KNOCKOFF, LASHOUT, LOVEBURST, MELTINGHORN, MEMENTO, METEORDRIVE, MIASMA, MYSTICALFIRE, NASTYPLOT, PHANTOMFORCE, POLTERGEIST, POSSESSION, PROTECT, REST, RETURN, SHADOWBALL, SLEEPTALK, SOULRIP, STELLARRUSH, SUNNYDAY, TAUNT, TERRAINPULSE, TOXIC, UMBRALWAVE, VENDETTA, VITALITYDRAIN, VOLTSWITCH, WILDCHARGE, WILDFIRE, WORKUP, ZENHEADBUTT, </v>
      </c>
      <c r="AA62" t="str">
        <f>VLOOKUP($A62,'Moves Species'!$A:$E,5,FALSE)</f>
        <v xml:space="preserve">VALKYRIECHARIOT, GOLDENBULLET, DOUBLEEDGE, MACABREDANCE, PHANTOMFORCE, LASHOUT, FLAMEVOLLEY, WILDFIRE, DISTURB, SOULFLAY, FIREWALL, HEATSIPHON, SHADOWBONE, </v>
      </c>
      <c r="AB62" t="s">
        <v>8535</v>
      </c>
      <c r="AC62" t="s">
        <v>7265</v>
      </c>
      <c r="AD62">
        <v>38</v>
      </c>
    </row>
    <row r="63" spans="1:30" x14ac:dyDescent="0.25">
      <c r="A63">
        <f t="shared" si="2"/>
        <v>62</v>
      </c>
      <c r="B63" t="s">
        <v>747</v>
      </c>
      <c r="C63" t="s">
        <v>7585</v>
      </c>
      <c r="D63" s="12" t="str">
        <f>'BST Extract'!J63</f>
        <v>GHOST</v>
      </c>
      <c r="E63" s="12" t="str">
        <f>'BST Extract'!K63</f>
        <v>FIRE</v>
      </c>
      <c r="F63" t="str">
        <f t="shared" si="0"/>
        <v>GHOST,FIRE</v>
      </c>
      <c r="G63">
        <f>'BST Extract'!C63</f>
        <v>65</v>
      </c>
      <c r="H63">
        <f>'BST Extract'!D63</f>
        <v>105</v>
      </c>
      <c r="I63">
        <f>'BST Extract'!E63</f>
        <v>75</v>
      </c>
      <c r="J63">
        <f>'BST Extract'!F63</f>
        <v>110</v>
      </c>
      <c r="K63">
        <f>'BST Extract'!G63</f>
        <v>70</v>
      </c>
      <c r="L63">
        <f>'BST Extract'!H63</f>
        <v>85</v>
      </c>
      <c r="M63">
        <f>'BST Extract'!I63</f>
        <v>510</v>
      </c>
      <c r="N63" t="s">
        <v>7283</v>
      </c>
      <c r="O63">
        <v>2</v>
      </c>
      <c r="P63" t="s">
        <v>7523</v>
      </c>
      <c r="R63" t="s">
        <v>7523</v>
      </c>
      <c r="T63" t="str">
        <f t="shared" si="1"/>
        <v>SPEED,2,,,,</v>
      </c>
      <c r="U63" s="12" t="str">
        <f>'Ability Extract'!C63</f>
        <v>INFILTRATOR</v>
      </c>
      <c r="V63" s="12" t="str">
        <f>'Ability Extract'!D63</f>
        <v>AFTERMATH</v>
      </c>
      <c r="W63" s="12" t="str">
        <f>'Ability Extract'!E63</f>
        <v>RECKLESS</v>
      </c>
      <c r="X63" s="12" t="str">
        <f>'Ability Extract'!F63</f>
        <v>INFILTRATOR,AFTERMATH,RECKLESS</v>
      </c>
      <c r="Y63" t="str">
        <f>VLOOKUP($A63,'Moves Species'!$A:$E,3,FALSE)</f>
        <v xml:space="preserve">0, MELTINGHORN, 1, MELTINGHORN, 1, ASTONISH, 1, TAILWHIP, 1, SIZZLE, 4, SCORCH, 7, SHADOWSNEAK, 10, CONFUSERAY, 13, FLAMECHARGE, 16, SPECTRALLASH, 19, CRIMSONGATE, 22, FLAMEPILLAR, 25, TAKEDOWN, 28, AGILITY, 31, SPIRITSHACKLE, 34, HELLBRAND, 37, FABLEDRUSH, 40, DOUBLEKICK, 43, SPECTRALTHIEF, 46, BLAZEKICK, 49, PLAYROUGH, 52, HEADCHARGE, 56, POSSESSION, 60, FLAREBLITZ, </v>
      </c>
      <c r="Z63" t="str">
        <f>VLOOKUP($A63,'Moves Species'!$A:$E,4,FALSE)</f>
        <v xml:space="preserve">AMBUSH, ATTRACT, BLOODRITUAL, BODYSLAM, BOUNCE, BURNINGJEALOUSY, BURNINGOFUDA, CLOSECOMBAT, CONFUSERAY, COUPDEGRACE, COVET, CRIMSONGATE, CURSE, CURSEDTOUCH, DARKPULSE, EARTHPOWER, ECLIPSENOVA, FIREBLAST, FIREFANG, FLAMECHARGE, FLAMETHROWER, FLAMEVOLLEY, FLAREBLITZ, GHASTLYFLOOD, GOLDRUSH, HAZE, HEATWAVE, HEX, HIDDENPOWER, HIGHHORSEPOWER, INCINERATE, KNOCKOFF, LASHOUT, LOVEBURST, MELTINGHORN, MEMENTO, METEORDRIVE, MIASMA, MYSTICALFIRE, NASTYPLOT, PHANTOMFORCE, POLTERGEIST, POSSESSION, PROTECT, REST, RETURN, SHADOWBALL, SLEEPTALK, SOULRIP, STELLARRUSH, SUNNYDAY, TAUNT, TERRAINPULSE, TOXIC, UMBRALWAVE, VENDETTA, VITALITYDRAIN, VOLTSWITCH, WILDCHARGE, WILDFIRE, WORKUP, ZENHEADBUTT, </v>
      </c>
      <c r="AA63">
        <f>VLOOKUP($A63,'Moves Species'!$A:$E,5,FALSE)</f>
        <v>0</v>
      </c>
      <c r="AB63" t="s">
        <v>7523</v>
      </c>
    </row>
    <row r="64" spans="1:30" x14ac:dyDescent="0.25">
      <c r="A64">
        <f t="shared" si="2"/>
        <v>63</v>
      </c>
      <c r="B64" t="s">
        <v>754</v>
      </c>
      <c r="C64" t="s">
        <v>7586</v>
      </c>
      <c r="D64" s="12" t="str">
        <f>'BST Extract'!J64</f>
        <v>FAIRY</v>
      </c>
      <c r="E64" s="12" t="str">
        <f>'BST Extract'!K64</f>
        <v>DRAGON</v>
      </c>
      <c r="F64" t="str">
        <f t="shared" si="0"/>
        <v>FAIRY,DRAGON</v>
      </c>
      <c r="G64">
        <f>'BST Extract'!C64</f>
        <v>82</v>
      </c>
      <c r="H64">
        <f>'BST Extract'!D64</f>
        <v>49</v>
      </c>
      <c r="I64">
        <f>'BST Extract'!E64</f>
        <v>45</v>
      </c>
      <c r="J64">
        <f>'BST Extract'!F64</f>
        <v>36</v>
      </c>
      <c r="K64">
        <f>'BST Extract'!G64</f>
        <v>77</v>
      </c>
      <c r="L64">
        <f>'BST Extract'!H64</f>
        <v>73</v>
      </c>
      <c r="M64">
        <f>'BST Extract'!I64</f>
        <v>362</v>
      </c>
      <c r="N64" t="s">
        <v>7251</v>
      </c>
      <c r="O64">
        <v>1</v>
      </c>
      <c r="P64" t="s">
        <v>7523</v>
      </c>
      <c r="R64" t="s">
        <v>7523</v>
      </c>
      <c r="T64" t="str">
        <f t="shared" si="1"/>
        <v>HP,1,,,,</v>
      </c>
      <c r="U64" s="12" t="str">
        <f>'Ability Extract'!C64</f>
        <v>FRIENDGUARD</v>
      </c>
      <c r="V64" s="12" t="str">
        <f>'Ability Extract'!D64</f>
        <v>ATTUNEMENT</v>
      </c>
      <c r="W64" s="12" t="str">
        <f>'Ability Extract'!E64</f>
        <v>MULTISCALE</v>
      </c>
      <c r="X64" s="12" t="str">
        <f>'Ability Extract'!F64</f>
        <v>FRIENDGUARD,ATTUNEMENT,MULTISCALE</v>
      </c>
      <c r="Y64" t="str">
        <f>VLOOKUP($A64,'Moves Species'!$A:$E,3,FALSE)</f>
        <v xml:space="preserve">1, FAIRYWIND, 1, TWISTER, 1, CRYSTALDUST, 4, FAIRYRING, 7, AROMATICMIST, 11, ENDERSHOCK, 14, DRAININGKISS, 17, DRACONICMIGHT, 20, DRACONICMAJESTY, 23, ANCIENTROAR, 26, MISTBALL, 29, CALMMIND, 32, MYSTICPULSE, 35, DAZZLINGGLEAM, 38, DRAGONPULSE, 41, HYPERVOICE, 44, APHRODITESMIRROR, 47, DRAGONGALE, 50, FAESBLESSING, 53, MOONLIGHT, 56, TITANIASLAW, 60, DRACOMETEOR, </v>
      </c>
      <c r="Z64" t="str">
        <f>VLOOKUP($A64,'Moves Species'!$A:$E,4,FALSE)</f>
        <v xml:space="preserve">ANCIENTGLARE, ARCANEENERGY, AROMATHERAPY, ASTRALWIND, ATTRACT, AURASPHERE, BLIZZARD, BODYSLAM, BREAKINGSWIPE, CHARGEBEAM, CLEANSE, COSMICPOWER, COVET, CRYSTALLINEBEAM, DAZZLINGGLEAM, DEFOG, DIVINEPUNISHMENT, DRACARYS, DRACOMETEOR, DRACONICWAVE, DRAGONBREATH, DRAGONGALE, DRAGONMAGIC, EARTHPOWER, ECHOEDVOICE, ENDERSHOCK, ENERGYBALL, EXPANDINGFORCE, FABLEDRUSH, FAIRYTALE, FANTASYSEAL, FLUXWAVE, GENESIS, GENTLECHIMES, GEOMANCY, GLISTEN, HAIL, HEALBELL, HEXBOLT, HIDDENPOWER, HIGHHORSEPOWER, HOLYNOVA, HYPERVOICE, ICEBEAM, ICYWIND, LIGHTSCREEN, LOVEBURST, MAGICROOM, METEORBEAM, MINDMELD, MIRRORSHOT, MIST, MISTYTERRAIN, MIXEDWAVES, MOONBLAST, MOONSTONERAY, MYSTICPULSE, NAGASKIN, NASTYPLOT, NEBULASTRIKE, NOBLEROAR, OUTRAGE, PIXIEDUST, PLAYROUGH, POWERGEM, PROTECT, PSYCHIC, PSYCHICTERRAIN, RADIANTLANCE, RAYOFLIGHT, REFLECT, REST, RETURN, SACREDSTRIKE, SAFEGUARD, SIGNALBEAM, SIRENSSONG, SLEEPTALK, STARDUSTREVERIE, STRANGESTEAM, SWIFT, TERRAINPULSE, TITANIASLAW, TOXIC, VOLTSWITCH, WILDCHARGE, WONDERROOM, WORKUP, ZENHEADBUTT, </v>
      </c>
      <c r="AA64" t="str">
        <f>VLOOKUP($A64,'Moves Species'!$A:$E,5,FALSE)</f>
        <v xml:space="preserve">REST, LIGHTSCREEN, BARRIER, AURORAVEIL, PEEKABOO, DRAGONMAGIC, CHARM, CAPTIVATE, ANCIENTGLARE, WYRMBEAM, HELPINGHAND, </v>
      </c>
      <c r="AB64" t="s">
        <v>8536</v>
      </c>
      <c r="AC64" t="s">
        <v>7310</v>
      </c>
      <c r="AD64">
        <v>37</v>
      </c>
    </row>
    <row r="65" spans="1:30" x14ac:dyDescent="0.25">
      <c r="A65">
        <f t="shared" si="2"/>
        <v>64</v>
      </c>
      <c r="B65" t="s">
        <v>770</v>
      </c>
      <c r="C65" t="s">
        <v>7587</v>
      </c>
      <c r="D65" s="12" t="str">
        <f>'BST Extract'!J65</f>
        <v>FAIRY</v>
      </c>
      <c r="E65" s="12" t="str">
        <f>'BST Extract'!K65</f>
        <v>DRAGON</v>
      </c>
      <c r="F65" t="str">
        <f t="shared" si="0"/>
        <v>FAIRY,DRAGON</v>
      </c>
      <c r="G65">
        <f>'BST Extract'!C65</f>
        <v>123</v>
      </c>
      <c r="H65">
        <f>'BST Extract'!D65</f>
        <v>67</v>
      </c>
      <c r="I65">
        <f>'BST Extract'!E65</f>
        <v>72</v>
      </c>
      <c r="J65">
        <f>'BST Extract'!F65</f>
        <v>48</v>
      </c>
      <c r="K65">
        <f>'BST Extract'!G65</f>
        <v>109</v>
      </c>
      <c r="L65">
        <f>'BST Extract'!H65</f>
        <v>102</v>
      </c>
      <c r="M65">
        <f>'BST Extract'!I65</f>
        <v>521</v>
      </c>
      <c r="N65" t="s">
        <v>7251</v>
      </c>
      <c r="O65">
        <v>2</v>
      </c>
      <c r="P65" t="s">
        <v>7523</v>
      </c>
      <c r="R65" t="s">
        <v>7523</v>
      </c>
      <c r="T65" t="str">
        <f t="shared" si="1"/>
        <v>HP,2,,,,</v>
      </c>
      <c r="U65" s="12" t="str">
        <f>'Ability Extract'!C65</f>
        <v>FRIENDGUARD</v>
      </c>
      <c r="V65" s="12" t="str">
        <f>'Ability Extract'!D65</f>
        <v>ATTUNEMENT</v>
      </c>
      <c r="W65" s="12" t="str">
        <f>'Ability Extract'!E65</f>
        <v>MULTISCALE</v>
      </c>
      <c r="X65" s="12" t="str">
        <f>'Ability Extract'!F65</f>
        <v>FRIENDGUARD,ATTUNEMENT,MULTISCALE</v>
      </c>
      <c r="Y65" t="str">
        <f>VLOOKUP($A65,'Moves Species'!$A:$E,3,FALSE)</f>
        <v xml:space="preserve">0, MISTYTERRAIN, 1, MISTYTERRAIN, 1, FAIRYWIND, 1, TWISTER, 1, CRYSTALDUST, 4, FAIRYRING, 7, AROMATICMIST, 11, ENDERSHOCK, 14, DRAININGKISS, 17, DRACONICMIGHT, 20, DRACONICMAJESTY, 23, ANCIENTROAR, 26, MISTBALL, 29, CALMMIND, 32, MYSTICPULSE, 35, DAZZLINGGLEAM, 38, DRAGONPULSE, 41, HYPERVOICE, 44, APHRODITESMIRROR, 47, DRAGONGALE, 50, FAESBLESSING, 53, MOONLIGHT, 56, TITANIASLAW, 60, DRACOMETEOR, </v>
      </c>
      <c r="Z65" t="str">
        <f>VLOOKUP($A65,'Moves Species'!$A:$E,4,FALSE)</f>
        <v xml:space="preserve">ANCIENTGLARE, ARCANEENERGY, AROMATHERAPY, ASTRALWIND, ATTRACT, AURASPHERE, BLIZZARD, BODYSLAM, BREAKINGSWIPE, CHARGEBEAM, CLEANSE, COSMICPOWER, COVET, CRYSTALLINEBEAM, DAZZLINGGLEAM, DEFOG, DIVINEPUNISHMENT, DRACARYS, DRACOMETEOR, DRACONICWAVE, DRAGONBREATH, DRAGONGALE, DRAGONMAGIC, EARTHPOWER, ECHOEDVOICE, ENDERSHOCK, ENERGYBALL, EXPANDINGFORCE, FABLEDRUSH, FAIRYTALE, FANTASYSEAL, FLUXWAVE, GENESIS, GENTLECHIMES, GEOMANCY, GLISTEN, HAIL, HEALBELL, HEXBOLT, HIDDENPOWER, HIGHHORSEPOWER, HOLYNOVA, HYPERVOICE, ICEBEAM, ICYWIND, LIGHTSCREEN, LOVEBURST, MAGICROOM, METEORBEAM, MINDMELD, MIRRORSHOT, MIST, MISTYTERRAIN, MIXEDWAVES, MOONBLAST, MOONSTONERAY, MYSTICPULSE, NAGASKIN, NASTYPLOT, NEBULASTRIKE, NOBLEROAR, OUTRAGE, PIXIEDUST, PLAYROUGH, POWERGEM, PROTECT, PSYCHIC, PSYCHICTERRAIN, RADIANTLANCE, RAYOFLIGHT, REFLECT, REST, RETURN, SACREDSTRIKE, SAFEGUARD, SIGNALBEAM, SIRENSSONG, SLEEPTALK, STARDUSTREVERIE, STRANGESTEAM, SWIFT, TERRAINPULSE, TITANIASLAW, TOXIC, VOLTSWITCH, WILDCHARGE, WONDERROOM, WORKUP, ZENHEADBUTT, </v>
      </c>
      <c r="AA65">
        <f>VLOOKUP($A65,'Moves Species'!$A:$E,5,FALSE)</f>
        <v>0</v>
      </c>
      <c r="AB65" t="s">
        <v>7523</v>
      </c>
    </row>
    <row r="66" spans="1:30" x14ac:dyDescent="0.25">
      <c r="A66">
        <f t="shared" si="2"/>
        <v>65</v>
      </c>
      <c r="B66" t="s">
        <v>778</v>
      </c>
      <c r="C66" t="s">
        <v>7588</v>
      </c>
      <c r="D66" s="12" t="str">
        <f>'BST Extract'!J66</f>
        <v>ROCK</v>
      </c>
      <c r="E66" s="12" t="str">
        <f>'BST Extract'!K66</f>
        <v>FIRE</v>
      </c>
      <c r="F66" t="str">
        <f t="shared" ref="F66:F129" si="3">D66&amp;","&amp;E66</f>
        <v>ROCK,FIRE</v>
      </c>
      <c r="G66">
        <f>'BST Extract'!C66</f>
        <v>60</v>
      </c>
      <c r="H66">
        <f>'BST Extract'!D66</f>
        <v>70</v>
      </c>
      <c r="I66">
        <f>'BST Extract'!E66</f>
        <v>70</v>
      </c>
      <c r="J66">
        <f>'BST Extract'!F66</f>
        <v>15</v>
      </c>
      <c r="K66">
        <f>'BST Extract'!G66</f>
        <v>25</v>
      </c>
      <c r="L66">
        <f>'BST Extract'!H66</f>
        <v>60</v>
      </c>
      <c r="M66">
        <f>'BST Extract'!I66</f>
        <v>300</v>
      </c>
      <c r="N66" t="s">
        <v>7324</v>
      </c>
      <c r="O66">
        <v>1</v>
      </c>
      <c r="P66" t="s">
        <v>7523</v>
      </c>
      <c r="R66" t="s">
        <v>7523</v>
      </c>
      <c r="T66" t="str">
        <f t="shared" ref="T66:T129" si="4">N66&amp;","&amp;O66&amp;","&amp;P66&amp;","&amp;Q66&amp;","&amp;R66&amp;","&amp;S66</f>
        <v>DEFENSE,1,,,,</v>
      </c>
      <c r="U66" s="12" t="str">
        <f>'Ability Extract'!C66</f>
        <v>STEAMENGINE</v>
      </c>
      <c r="V66" s="12" t="str">
        <f>'Ability Extract'!D66</f>
        <v>STURDY</v>
      </c>
      <c r="W66" s="12" t="str">
        <f>'Ability Extract'!E66</f>
        <v>DRYSKIN</v>
      </c>
      <c r="X66" s="12" t="str">
        <f>'Ability Extract'!F66</f>
        <v>STEAMENGINE,STURDY,DRYSKIN</v>
      </c>
      <c r="Y66" t="str">
        <f>VLOOKUP($A66,'Moves Species'!$A:$E,3,FALSE)</f>
        <v xml:space="preserve">1, STEALTHROCK, 1, DEFENSECURL, 1, ROLLOUT, 4, FIREBALL, 7, RAPIDSPIN, 10, ROCKPOLISH, 13, BOULDERHURL, 16, FLAMEWHEEL, 19, QUAKESLAM, 22, GEOMANCY, 25, CRIMSONGATE, 28, FIREPUNCH, 31, ROCKSLIDE, 34, SHOREUP, 37, HEATSIPHON, 40, CATAPULT, 43, BODYPRESS, 43, SHIELDBASH, 46, WILDFIRE, 49, STONESURGE, 52, FIREWALL, 56, FLAREBLITZ, 60, HEADSMASH, </v>
      </c>
      <c r="Z66" t="str">
        <f>VLOOKUP($A66,'Moves Species'!$A:$E,4,FALSE)</f>
        <v xml:space="preserve">ASTEROIDBELT, ATTRACT, BODYPRESS, BODYSLAM, BOMBARDMENT, BOULDERCRUSH, BRICKBREAK, BULKUP, BULLDOZE, BURNINGJEALOUSY, CATAPULT, CLOSECOMBAT, CRIMSONGATE, CRYSTALLINEBEAM, CRYSTALSHOWER, CURSE, DRAINPUNCH, DUNEBLAST, DUSTDEVILS, EARTHENLANCE, EARTHPOWER, EARTHQUAKE, EXECUTION, FIREBLAST, FIREPUNCH, FLAMECHARGE, FLAMETHROWER, FLAMEVOLLEY, FLAREBLITZ, FOCUSBLAST, GAIAPULSE, GOLDRUSH, HEATWAVE, HIDDENPOWER, IRONDEFENSE, IRONHEAD, IRONIMPACT, KNOCKOFF, MINERALWAVE, MOONSTONERAY, MUDSLIDE, MYSTICALFIRE, OBSIDIANSHARDS, PLAYROUGH, POWERGEM, POWERUPPUNCH, PROTECT, REST, RETURN, ROCKBLAST, ROCKSLIDE, ROCKTOMB, SANDSTORM, SANDTOMB, SCALD, SCORCHINGSANDS, SEISMICCHANT, SLEEPTALK, STEALTHROCK, STONEEDGE, SUNNYDAY, SUPERPOWER, TAUNT, TERRAINPULSE, TOXIC, VENDETTA, WEAKSPOT, WILDCHARGE, WILDFIRE, WORKUP, ZENHEADBUTT, </v>
      </c>
      <c r="AA66" t="str">
        <f>VLOOKUP($A66,'Moves Species'!$A:$E,5,FALSE)</f>
        <v xml:space="preserve">STONEEDGE, WIDEGUARD, IRONDEFENSE, ACCELEROCK, HEAVYSLAM, SANDTOMB, CONTINENTALRIFT, FLARESWEEP, ROCKWRECKER, OBSIDIANSHARDS, </v>
      </c>
      <c r="AB66" t="s">
        <v>8537</v>
      </c>
      <c r="AC66" t="s">
        <v>7265</v>
      </c>
      <c r="AD66">
        <v>25</v>
      </c>
    </row>
    <row r="67" spans="1:30" x14ac:dyDescent="0.25">
      <c r="A67">
        <f t="shared" ref="A67:A130" si="5">A66+1</f>
        <v>66</v>
      </c>
      <c r="B67" t="s">
        <v>792</v>
      </c>
      <c r="C67" t="s">
        <v>7589</v>
      </c>
      <c r="D67" s="12" t="str">
        <f>'BST Extract'!J67</f>
        <v>ROCK</v>
      </c>
      <c r="E67" s="12" t="str">
        <f>'BST Extract'!K67</f>
        <v>FIRE</v>
      </c>
      <c r="F67" t="str">
        <f t="shared" si="3"/>
        <v>ROCK,FIRE</v>
      </c>
      <c r="G67">
        <f>'BST Extract'!C67</f>
        <v>70</v>
      </c>
      <c r="H67">
        <f>'BST Extract'!D67</f>
        <v>85</v>
      </c>
      <c r="I67">
        <f>'BST Extract'!E67</f>
        <v>95</v>
      </c>
      <c r="J67">
        <f>'BST Extract'!F67</f>
        <v>25</v>
      </c>
      <c r="K67">
        <f>'BST Extract'!G67</f>
        <v>35</v>
      </c>
      <c r="L67">
        <f>'BST Extract'!H67</f>
        <v>80</v>
      </c>
      <c r="M67">
        <f>'BST Extract'!I67</f>
        <v>390</v>
      </c>
      <c r="N67" t="s">
        <v>7324</v>
      </c>
      <c r="O67">
        <v>2</v>
      </c>
      <c r="P67" t="s">
        <v>7523</v>
      </c>
      <c r="R67" t="s">
        <v>7523</v>
      </c>
      <c r="T67" t="str">
        <f t="shared" si="4"/>
        <v>DEFENSE,2,,,,</v>
      </c>
      <c r="U67" s="12" t="str">
        <f>'Ability Extract'!C67</f>
        <v>STEAMENGINE</v>
      </c>
      <c r="V67" s="12" t="str">
        <f>'Ability Extract'!D67</f>
        <v>STURDY</v>
      </c>
      <c r="W67" s="12" t="str">
        <f>'Ability Extract'!E67</f>
        <v>DRYSKIN</v>
      </c>
      <c r="X67" s="12" t="str">
        <f>'Ability Extract'!F67</f>
        <v>STEAMENGINE,STURDY,DRYSKIN</v>
      </c>
      <c r="Y67" t="str">
        <f>VLOOKUP($A67,'Moves Species'!$A:$E,3,FALSE)</f>
        <v xml:space="preserve">0, TARSHOT, 1, TARSHOT, 1, STEALTHROCK, 1, DEFENSECURL, 1, ROLLOUT, 4, FIREBALL, 7, RAPIDSPIN, 10, ROCKPOLISH, 13, BOULDERHURL, 16, FLAMEWHEEL, 19, QUAKESLAM, 22, GEOMANCY, 25, CRIMSONGATE, 28, FIREPUNCH, 31, ROCKSLIDE, 34, SHOREUP, 37, HEATSIPHON, 40, CATAPULT, 43, BODYPRESS, 43, SHIELDBASH, 46, WILDFIRE, 49, STONESURGE, 52, FIREWALL, 56, FLAREBLITZ, 60, HEADSMASH, </v>
      </c>
      <c r="Z67" t="str">
        <f>VLOOKUP($A67,'Moves Species'!$A:$E,4,FALSE)</f>
        <v xml:space="preserve">ASTEROIDBELT, ATTRACT, BODYPRESS, BODYSLAM, BOMBARDMENT, BOULDERCRUSH, BRICKBREAK, BULKUP, BULLDOZE, BURNINGJEALOUSY, CATAPULT, CLOSECOMBAT, CRIMSONGATE, CRYSTALLINEBEAM, CRYSTALSHOWER, CURSE, DRAINPUNCH, DUNEBLAST, DUSTDEVILS, EARTHENLANCE, EARTHPOWER, EARTHQUAKE, EXECUTION, FIREBLAST, FIREPUNCH, FLAMECHARGE, FLAMETHROWER, FLAMEVOLLEY, FLAREBLITZ, FOCUSBLAST, GAIAPULSE, GOLDRUSH, HEATWAVE, HIDDENPOWER, IRONDEFENSE, IRONHEAD, IRONIMPACT, KNOCKOFF, MINERALWAVE, MOONSTONERAY, MUDSLIDE, MYSTICALFIRE, OBSIDIANSHARDS, PLAYROUGH, POWERGEM, POWERUPPUNCH, PROTECT, REST, RETURN, ROCKBLAST, ROCKSLIDE, ROCKTOMB, SANDSTORM, SANDTOMB, SCALD, SCORCHINGSANDS, SEISMICCHANT, SLEEPTALK, STEALTHROCK, STONEEDGE, SUNNYDAY, SUPERPOWER, TAUNT, TERRAINPULSE, TOXIC, VENDETTA, WEAKSPOT, WILDCHARGE, WILDFIRE, WORKUP, ZENHEADBUTT, </v>
      </c>
      <c r="AA67">
        <f>VLOOKUP($A67,'Moves Species'!$A:$E,5,FALSE)</f>
        <v>0</v>
      </c>
      <c r="AB67" t="s">
        <v>8538</v>
      </c>
      <c r="AC67" t="s">
        <v>7268</v>
      </c>
      <c r="AD67" t="s">
        <v>7311</v>
      </c>
    </row>
    <row r="68" spans="1:30" x14ac:dyDescent="0.25">
      <c r="A68">
        <f t="shared" si="5"/>
        <v>67</v>
      </c>
      <c r="B68" t="s">
        <v>799</v>
      </c>
      <c r="C68" t="s">
        <v>7590</v>
      </c>
      <c r="D68" s="12" t="str">
        <f>'BST Extract'!J68</f>
        <v>ROCK</v>
      </c>
      <c r="E68" s="12" t="str">
        <f>'BST Extract'!K68</f>
        <v>FIRE</v>
      </c>
      <c r="F68" t="str">
        <f t="shared" si="3"/>
        <v>ROCK,FIRE</v>
      </c>
      <c r="G68">
        <f>'BST Extract'!C68</f>
        <v>90</v>
      </c>
      <c r="H68">
        <f>'BST Extract'!D68</f>
        <v>110</v>
      </c>
      <c r="I68">
        <f>'BST Extract'!E68</f>
        <v>130</v>
      </c>
      <c r="J68">
        <f>'BST Extract'!F68</f>
        <v>35</v>
      </c>
      <c r="K68">
        <f>'BST Extract'!G68</f>
        <v>40</v>
      </c>
      <c r="L68">
        <f>'BST Extract'!H68</f>
        <v>90</v>
      </c>
      <c r="M68">
        <f>'BST Extract'!I68</f>
        <v>495</v>
      </c>
      <c r="N68" t="s">
        <v>7324</v>
      </c>
      <c r="O68">
        <v>3</v>
      </c>
      <c r="P68" t="s">
        <v>7523</v>
      </c>
      <c r="R68" t="s">
        <v>7523</v>
      </c>
      <c r="T68" t="str">
        <f t="shared" si="4"/>
        <v>DEFENSE,3,,,,</v>
      </c>
      <c r="U68" s="12" t="str">
        <f>'Ability Extract'!C68</f>
        <v>STEAMENGINE</v>
      </c>
      <c r="V68" s="12" t="str">
        <f>'Ability Extract'!D68</f>
        <v>STURDY</v>
      </c>
      <c r="W68" s="12" t="str">
        <f>'Ability Extract'!E68</f>
        <v>DRYSKIN</v>
      </c>
      <c r="X68" s="12" t="str">
        <f>'Ability Extract'!F68</f>
        <v>STEAMENGINE,STURDY,DRYSKIN</v>
      </c>
      <c r="Y68" t="str">
        <f>VLOOKUP($A68,'Moves Species'!$A:$E,3,FALSE)</f>
        <v xml:space="preserve">0, HEATCRASH, 1, HEATCRASH, 1, TARSHOT, 1, STEALTHROCK, 1, DEFENSECURL, 1, ROLLOUT, 4, FIREBALL, 7, RAPIDSPIN, 10, ROCKPOLISH, 13, BOULDERHURL, 16, FLAMEWHEEL, 19, QUAKESLAM, 22, GEOMANCY, 25, CRIMSONGATE, 28, FIREPUNCH, 31, ROCKSLIDE, 34, SHOREUP, 37, HEATSIPHON, 40, CATAPULT, 43, BODYPRESS, 43, SHIELDBASH, 46, WILDFIRE, 49, STONESURGE, 52, FIREWALL, 56, FLAREBLITZ, 60, HEADSMASH, </v>
      </c>
      <c r="Z68" t="str">
        <f>VLOOKUP($A68,'Moves Species'!$A:$E,4,FALSE)</f>
        <v xml:space="preserve">ASTEROIDBELT, ATTRACT, BODYPRESS, BODYSLAM, BOMBARDMENT, BOULDERCRUSH, BRICKBREAK, BULKUP, BULLDOZE, BURNINGJEALOUSY, CATAPULT, CLOSECOMBAT, CRIMSONGATE, CRYSTALLINEBEAM, CRYSTALSHOWER, CURSE, DRAINPUNCH, DUNEBLAST, DUSTDEVILS, EARTHENLANCE, EARTHPOWER, EARTHQUAKE, EXECUTION, FIREBLAST, FIREPUNCH, FLAMECHARGE, FLAMETHROWER, FLAMEVOLLEY, FLAREBLITZ, FOCUSBLAST, GAIAPULSE, GOLDRUSH, HEATWAVE, HIDDENPOWER, IRONDEFENSE, IRONHEAD, IRONIMPACT, KNOCKOFF, MINERALWAVE, MOONSTONERAY, MUDSLIDE, MYSTICALFIRE, OBSIDIANSHARDS, PLAYROUGH, POWERGEM, POWERUPPUNCH, PROTECT, REST, RETURN, ROCKBLAST, ROCKSLIDE, ROCKTOMB, SANDSTORM, SANDTOMB, SCALD, SCORCHINGSANDS, SEISMICCHANT, SLEEPTALK, STEALTHROCK, STONEEDGE, SUNNYDAY, SUPERPOWER, TAUNT, TERRAINPULSE, TOXIC, VENDETTA, WEAKSPOT, WILDCHARGE, WILDFIRE, WORKUP, ZENHEADBUTT, </v>
      </c>
      <c r="AA68">
        <f>VLOOKUP($A68,'Moves Species'!$A:$E,5,FALSE)</f>
        <v>0</v>
      </c>
      <c r="AB68" t="s">
        <v>7523</v>
      </c>
    </row>
    <row r="69" spans="1:30" x14ac:dyDescent="0.25">
      <c r="A69">
        <f t="shared" si="5"/>
        <v>68</v>
      </c>
      <c r="B69" t="s">
        <v>807</v>
      </c>
      <c r="C69" t="s">
        <v>7591</v>
      </c>
      <c r="D69" s="12" t="str">
        <f>'BST Extract'!J69</f>
        <v>GRASS</v>
      </c>
      <c r="E69" s="12" t="str">
        <f>'BST Extract'!K69</f>
        <v>WATER</v>
      </c>
      <c r="F69" t="str">
        <f t="shared" si="3"/>
        <v>GRASS,WATER</v>
      </c>
      <c r="G69">
        <f>'BST Extract'!C69</f>
        <v>60</v>
      </c>
      <c r="H69">
        <f>'BST Extract'!D69</f>
        <v>30</v>
      </c>
      <c r="I69">
        <f>'BST Extract'!E69</f>
        <v>50</v>
      </c>
      <c r="J69">
        <f>'BST Extract'!F69</f>
        <v>70</v>
      </c>
      <c r="K69">
        <f>'BST Extract'!G69</f>
        <v>60</v>
      </c>
      <c r="L69">
        <f>'BST Extract'!H69</f>
        <v>60</v>
      </c>
      <c r="M69">
        <f>'BST Extract'!I69</f>
        <v>330</v>
      </c>
      <c r="N69" t="s">
        <v>7287</v>
      </c>
      <c r="O69">
        <v>1</v>
      </c>
      <c r="P69" t="s">
        <v>7523</v>
      </c>
      <c r="R69" t="s">
        <v>7523</v>
      </c>
      <c r="T69" t="str">
        <f t="shared" si="4"/>
        <v>SPECIAL_DEFENSE,1,,,,</v>
      </c>
      <c r="U69" s="12" t="str">
        <f>'Ability Extract'!C69</f>
        <v>REGROWTH</v>
      </c>
      <c r="V69" s="12" t="str">
        <f>'Ability Extract'!D69</f>
        <v>TORRENT</v>
      </c>
      <c r="W69" s="12" t="str">
        <f>'Ability Extract'!E69</f>
        <v>PROTEAN</v>
      </c>
      <c r="X69" s="12" t="str">
        <f>'Ability Extract'!F69</f>
        <v>REGROWTH,TORRENT,PROTEAN</v>
      </c>
      <c r="Y69" t="str">
        <f>VLOOKUP($A69,'Moves Species'!$A:$E,3,FALSE)</f>
        <v xml:space="preserve">1, ABSORB, 1, SMOKESCREEN, 1, TWISTER, 4, BUBBLE, 6, MEGADRAIN, 8, ACIDSPRAY, 11, RAINDANCE, 11, HAZE, 14, WATERPULSE, 17, LEAFTORNADO, 17, GROWTH, 20, MUDBOMB, 23, BRINE, 23, AQUARING, 26, MISTBALL, 29, GIGADRAIN, 32, OCEANBLAST, 35, AUTUMNBLAST, 35, EDENFRUIT, 38, MUDBLAST, 41, TIDALWAVE, 44, SYNTHESIS, 47, PRIMORDIALBEAM, 50, MUDDYWATER, 53, TIDALSHIFT, 56, LEAFSTORM, 60, HYDROPUMP, </v>
      </c>
      <c r="Z69" t="str">
        <f>VLOOKUP($A69,'Moves Species'!$A:$E,4,FALSE)</f>
        <v xml:space="preserve">ATTRACT, BRINE, BULLETSEED, CASCADE, CLEARSMOG, DRAGONBREATH, DRAGONGALE, ENDERSHOCK, ENERGYBALL, ESSENCEBLOOM, FLIPTURN, FLUXWAVE, GENESIS, GIGADRAIN, GRASSYTERRAIN, HAZE, HEALBELL, HIDDENPOWER, ICEBEAM, ICYWIND, LEAFBLADE, LIQUIDATION, MAGICALLEAF, MIASMA, MIST, MUDSHACKLES, MUDSLIDE, MYSTICPULSE, NAGASKIN, NASTYPLOT, NATURESWRATH, NUMBINGWIND, OCEANWRATH, OUTRAGE, OVERFLOW, PETALTEMPEST, PIXIEDUST, POWERWHIP, PROTECT, RAINDANCE, REST, RETURN, SCALD, SCENTEDSHIELD, SIRENSSONG, SLEEPTALK, SLUDGEBOMB, SOAK, SOLARBEAM, SPIKES, SUBMERGE, SYNTHESIS, TERRAINPULSE, TIDALWAVE, TOXIC, WATERPRESSURE, WATERPULSE, WEATHERBALL, </v>
      </c>
      <c r="AA69" t="str">
        <f>VLOOKUP($A69,'Moves Species'!$A:$E,5,FALSE)</f>
        <v xml:space="preserve">ACIDARMOR, WATERSPOUT, GRASSYTERRAIN, ICYWIND, AQUAJET, SLUDGEWAVE, BUBBLEBEAM, HYPERTORRENT, ESSENCEARROW, DRENCH, DRAGONPULSE, </v>
      </c>
      <c r="AB69" t="s">
        <v>8539</v>
      </c>
      <c r="AC69" t="s">
        <v>7265</v>
      </c>
      <c r="AD69">
        <v>42</v>
      </c>
    </row>
    <row r="70" spans="1:30" x14ac:dyDescent="0.25">
      <c r="A70">
        <f t="shared" si="5"/>
        <v>69</v>
      </c>
      <c r="B70" t="s">
        <v>820</v>
      </c>
      <c r="C70" t="s">
        <v>7592</v>
      </c>
      <c r="D70" s="12" t="str">
        <f>'BST Extract'!J70</f>
        <v>GRASS</v>
      </c>
      <c r="E70" s="12" t="str">
        <f>'BST Extract'!K70</f>
        <v>WATER</v>
      </c>
      <c r="F70" t="str">
        <f t="shared" si="3"/>
        <v>GRASS,WATER</v>
      </c>
      <c r="G70">
        <f>'BST Extract'!C70</f>
        <v>75</v>
      </c>
      <c r="H70">
        <f>'BST Extract'!D70</f>
        <v>45</v>
      </c>
      <c r="I70">
        <f>'BST Extract'!E70</f>
        <v>74</v>
      </c>
      <c r="J70">
        <f>'BST Extract'!F70</f>
        <v>80</v>
      </c>
      <c r="K70">
        <f>'BST Extract'!G70</f>
        <v>107</v>
      </c>
      <c r="L70">
        <f>'BST Extract'!H70</f>
        <v>123</v>
      </c>
      <c r="M70">
        <f>'BST Extract'!I70</f>
        <v>504</v>
      </c>
      <c r="N70" t="s">
        <v>7287</v>
      </c>
      <c r="O70">
        <v>2</v>
      </c>
      <c r="P70" t="s">
        <v>7523</v>
      </c>
      <c r="R70" t="s">
        <v>7523</v>
      </c>
      <c r="T70" t="str">
        <f t="shared" si="4"/>
        <v>SPECIAL_DEFENSE,2,,,,</v>
      </c>
      <c r="U70" s="12" t="str">
        <f>'Ability Extract'!C70</f>
        <v>REGROWTH</v>
      </c>
      <c r="V70" s="12" t="str">
        <f>'Ability Extract'!D70</f>
        <v>TORRENT</v>
      </c>
      <c r="W70" s="12" t="str">
        <f>'Ability Extract'!E70</f>
        <v>PROTEAN</v>
      </c>
      <c r="X70" s="12" t="str">
        <f>'Ability Extract'!F70</f>
        <v>REGROWTH,TORRENT,PROTEAN</v>
      </c>
      <c r="Y70" t="str">
        <f>VLOOKUP($A70,'Moves Species'!$A:$E,3,FALSE)</f>
        <v xml:space="preserve">1, ABSORB, 1, SMOKESCREEN, 1, TWISTER, 4, BUBBLE, 6, MEGADRAIN, 8, ACIDSPRAY, 11, RAINDANCE, 11, HAZE, 14, WATERPULSE, 17, LEAFTORNADO, 17, GROWTH, 20, MUDBOMB, 23, BRINE, 23, AQUARING, 26, MISTBALL, 29, GIGADRAIN, 32, OCEANBLAST, 35, AUTUMNBLAST, 35, EDENFRUIT, 38, MUDBLAST, 41, TIDALWAVE, 44, SYNTHESIS, 47, PRIMORDIALBEAM, 50, MUDDYWATER, 53, TIDALSHIFT, 56, LEAFSTORM, 60, HYDROPUMP, </v>
      </c>
      <c r="Z70" t="str">
        <f>VLOOKUP($A70,'Moves Species'!$A:$E,4,FALSE)</f>
        <v xml:space="preserve">ATTRACT, BRINE, BULLETSEED, CASCADE, CLEARSMOG, DRAGONBREATH, DRAGONGALE, ENDERSHOCK, ENERGYBALL, ESSENCEBLOOM, FLIPTURN, FLUXWAVE, GENESIS, GIGADRAIN, GRASSYTERRAIN, HAZE, HEALBELL, HIDDENPOWER, ICEBEAM, ICYWIND, LEAFBLADE, LIQUIDATION, MAGICALLEAF, MIASMA, MIST, MUDSHACKLES, MUDSLIDE, MYSTICPULSE, NAGASKIN, NASTYPLOT, NATURESWRATH, NUMBINGWIND, OCEANWRATH, OUTRAGE, OVERFLOW, PETALTEMPEST, PIXIEDUST, POWERWHIP, PROTECT, RAINDANCE, REST, RETURN, SCALD, SCENTEDSHIELD, SIRENSSONG, SLEEPTALK, SLUDGEBOMB, SOAK, SOLARBEAM, SPIKES, SUBMERGE, SYNTHESIS, TERRAINPULSE, TIDALWAVE, TOXIC, WATERPRESSURE, WATERPULSE, WEATHERBALL, </v>
      </c>
      <c r="AA70">
        <f>VLOOKUP($A70,'Moves Species'!$A:$E,5,FALSE)</f>
        <v>0</v>
      </c>
      <c r="AB70" t="s">
        <v>7523</v>
      </c>
    </row>
    <row r="71" spans="1:30" x14ac:dyDescent="0.25">
      <c r="A71">
        <f t="shared" si="5"/>
        <v>70</v>
      </c>
      <c r="B71" t="s">
        <v>828</v>
      </c>
      <c r="C71" t="s">
        <v>7593</v>
      </c>
      <c r="D71" s="12" t="str">
        <f>'BST Extract'!J71</f>
        <v>ICE</v>
      </c>
      <c r="E71" s="12" t="str">
        <f>'BST Extract'!K71</f>
        <v>SOUND</v>
      </c>
      <c r="F71" t="str">
        <f t="shared" si="3"/>
        <v>ICE,SOUND</v>
      </c>
      <c r="G71">
        <f>'BST Extract'!C71</f>
        <v>58</v>
      </c>
      <c r="H71">
        <f>'BST Extract'!D71</f>
        <v>73</v>
      </c>
      <c r="I71">
        <f>'BST Extract'!E71</f>
        <v>58</v>
      </c>
      <c r="J71">
        <f>'BST Extract'!F71</f>
        <v>72</v>
      </c>
      <c r="K71">
        <f>'BST Extract'!G71</f>
        <v>50</v>
      </c>
      <c r="L71">
        <f>'BST Extract'!H71</f>
        <v>58</v>
      </c>
      <c r="M71">
        <f>'BST Extract'!I71</f>
        <v>369</v>
      </c>
      <c r="N71" t="s">
        <v>7345</v>
      </c>
      <c r="O71">
        <v>1</v>
      </c>
      <c r="P71" t="s">
        <v>7523</v>
      </c>
      <c r="R71" t="s">
        <v>7523</v>
      </c>
      <c r="T71" t="str">
        <f t="shared" si="4"/>
        <v>ATTACK,1,,,,</v>
      </c>
      <c r="U71" s="12" t="str">
        <f>'Ability Extract'!C71</f>
        <v>INTIMIDATE</v>
      </c>
      <c r="V71" s="12" t="str">
        <f>'Ability Extract'!D71</f>
        <v>ICYVEINS</v>
      </c>
      <c r="W71" s="12" t="str">
        <f>'Ability Extract'!E71</f>
        <v>NOBILITY</v>
      </c>
      <c r="X71" s="12" t="str">
        <f>'Ability Extract'!F71</f>
        <v>INTIMIDATE,ICYVEINS,NOBILITY</v>
      </c>
      <c r="Y71" t="str">
        <f>VLOOKUP($A71,'Moves Species'!$A:$E,3,FALSE)</f>
        <v xml:space="preserve">1, TACKLE, 1, GROWL, 1, ROAR, 4, SNOWBALL, 6, FURYSWIPES, 8, HOWL, 11, DEAFEN, 14, BITE, 17, ICEFANG, 20, AQUAFANG, 23, NOBLEROAR, 26, YAWN, 29, SHATTER, 32, TUNDRARUSH, 35, HONECLAWS, 38, CRUNCH, 41, BOOMBOX, 44, FROZENHEART, 47, FROSTBITE, 50, SONICNOVA, 53, CLOSECOMBAT, 56, UPROAR, 60, WINTERSHOWL, </v>
      </c>
      <c r="Z71" t="str">
        <f>VLOOKUP($A71,'Moves Species'!$A:$E,4,FALSE)</f>
        <v xml:space="preserve">AMBUSH, ANCIENTGLARE, ATTRACT, BLIZZARD, BODYSLAM, BOOMBURST, BREAKINGSWIPE, CHILLINGTOUCH, COUPDEGRACE, COVET, CRUNCH, DEAFEN, DRAGONCLAW, ECHOEDVOICE, FIREFANG, FLAREBLITZ, FORTISSIMO, FROSTBITE, GENESIS, GOSSIP, HAIL, HAZE, HIDDENPOWER, HYPERVOICE, HYPOTHERMIA, ICEBEAM, ICEFANG, ICEHAMMER, ICICLESPEAR, ICICLESTRIKE, ICYWIND, KNOCKOFF, LOVEBURST, MIST, NASTYPLOT, NOBLEROAR, NUMBINGWIND, OUTRAGE, PERCUSSIONBLAST, PLAYROUGH, PROTECT, PSYCHICFANGS, REST, RETURN, ROUND, SAFEGUARD, SLASH, SLEEPTALK, SNARL, SONICBLAST, SWORDSDANCE, TAUNT, TERRAINPULSE, TOXIC, VOLTSWITCH, WAIL, WILDCHARGE, WORKUP, </v>
      </c>
      <c r="AA71" t="str">
        <f>VLOOKUP($A71,'Moves Species'!$A:$E,5,FALSE)</f>
        <v xml:space="preserve">PURSUIT, REST, PSYCHICFANGS, THUNDERFANG, DRAGONGNAW, HONECLAWS, CHARM, VENDETTA, JAWLOCK, ICICLECRASH, AQUATAIL, ICESHARD, BATTLECRY, </v>
      </c>
      <c r="AB71" t="s">
        <v>8540</v>
      </c>
      <c r="AC71" t="s">
        <v>7265</v>
      </c>
      <c r="AD71">
        <v>35</v>
      </c>
    </row>
    <row r="72" spans="1:30" x14ac:dyDescent="0.25">
      <c r="A72">
        <f t="shared" si="5"/>
        <v>71</v>
      </c>
      <c r="B72" t="s">
        <v>842</v>
      </c>
      <c r="C72" t="s">
        <v>7594</v>
      </c>
      <c r="D72" s="12" t="str">
        <f>'BST Extract'!J72</f>
        <v>ICE</v>
      </c>
      <c r="E72" s="12" t="str">
        <f>'BST Extract'!K72</f>
        <v>SOUND</v>
      </c>
      <c r="F72" t="str">
        <f t="shared" si="3"/>
        <v>ICE,SOUND</v>
      </c>
      <c r="G72">
        <f>'BST Extract'!C72</f>
        <v>80</v>
      </c>
      <c r="H72">
        <f>'BST Extract'!D72</f>
        <v>109</v>
      </c>
      <c r="I72">
        <f>'BST Extract'!E72</f>
        <v>72</v>
      </c>
      <c r="J72">
        <f>'BST Extract'!F72</f>
        <v>106</v>
      </c>
      <c r="K72">
        <f>'BST Extract'!G72</f>
        <v>68</v>
      </c>
      <c r="L72">
        <f>'BST Extract'!H72</f>
        <v>72</v>
      </c>
      <c r="M72">
        <f>'BST Extract'!I72</f>
        <v>507</v>
      </c>
      <c r="N72" t="s">
        <v>7345</v>
      </c>
      <c r="O72">
        <v>2</v>
      </c>
      <c r="P72" t="s">
        <v>7523</v>
      </c>
      <c r="R72" t="s">
        <v>7523</v>
      </c>
      <c r="T72" t="str">
        <f t="shared" si="4"/>
        <v>ATTACK,2,,,,</v>
      </c>
      <c r="U72" s="12" t="str">
        <f>'Ability Extract'!C72</f>
        <v>INTIMIDATE</v>
      </c>
      <c r="V72" s="12" t="str">
        <f>'Ability Extract'!D72</f>
        <v>ICYVEINS</v>
      </c>
      <c r="W72" s="12" t="str">
        <f>'Ability Extract'!E72</f>
        <v>NOBILITY</v>
      </c>
      <c r="X72" s="12" t="str">
        <f>'Ability Extract'!F72</f>
        <v>INTIMIDATE,ICYVEINS,NOBILITY</v>
      </c>
      <c r="Y72" t="str">
        <f>VLOOKUP($A72,'Moves Species'!$A:$E,3,FALSE)</f>
        <v xml:space="preserve">0, PLAYROUGH, 1, PLAYROUGH, 1, TACKLE, 1, GROWL, 1, ROAR, 4, SNOWBALL, 6, FURYSWIPES, 8, HOWL, 11, DEAFEN, 14, BITE, 17, ICEFANG, 20, AQUAFANG, 23, NOBLEROAR, 26, YAWN, 29, SHATTER, 32, TUNDRARUSH, 35, HONECLAWS, 38, CRUNCH, 41, BOOMBOX, 44, FROZENHEART, 47, FROSTBITE, 50, SONICNOVA, 53, CLOSECOMBAT, 56, UPROAR, 60, WINTERSHOWL, </v>
      </c>
      <c r="Z72" t="str">
        <f>VLOOKUP($A72,'Moves Species'!$A:$E,4,FALSE)</f>
        <v xml:space="preserve">AMBUSH, ANCIENTGLARE, ATTRACT, BLIZZARD, BODYSLAM, BOOMBURST, BREAKINGSWIPE, CHILLINGTOUCH, COUPDEGRACE, COVET, CRUNCH, DEAFEN, DRAGONCLAW, ECHOEDVOICE, FIREFANG, FLAREBLITZ, FORTISSIMO, FROSTBITE, GENESIS, GOSSIP, HAIL, HAZE, HIDDENPOWER, HYPERVOICE, HYPOTHERMIA, ICEBEAM, ICEFANG, ICEHAMMER, ICICLESPEAR, ICICLESTRIKE, ICYWIND, KNOCKOFF, LOVEBURST, MIST, NASTYPLOT, NOBLEROAR, NUMBINGWIND, OUTRAGE, PERCUSSIONBLAST, PLAYROUGH, PROTECT, PSYCHICFANGS, REST, RETURN, ROUND, SAFEGUARD, SLASH, SLEEPTALK, SNARL, SONICBLAST, SWORDSDANCE, TAUNT, TERRAINPULSE, TOXIC, VOLTSWITCH, WAIL, WILDCHARGE, WORKUP, </v>
      </c>
      <c r="AA72">
        <f>VLOOKUP($A72,'Moves Species'!$A:$E,5,FALSE)</f>
        <v>0</v>
      </c>
      <c r="AB72" t="s">
        <v>7523</v>
      </c>
    </row>
    <row r="73" spans="1:30" x14ac:dyDescent="0.25">
      <c r="A73">
        <f t="shared" si="5"/>
        <v>72</v>
      </c>
      <c r="B73" t="s">
        <v>850</v>
      </c>
      <c r="C73" t="s">
        <v>7595</v>
      </c>
      <c r="D73" s="12" t="str">
        <f>'BST Extract'!J73</f>
        <v>ICE</v>
      </c>
      <c r="E73" s="12" t="str">
        <f>'BST Extract'!K73</f>
        <v>COSMIC</v>
      </c>
      <c r="F73" t="str">
        <f t="shared" si="3"/>
        <v>ICE,COSMIC</v>
      </c>
      <c r="G73">
        <f>'BST Extract'!C73</f>
        <v>70</v>
      </c>
      <c r="H73">
        <f>'BST Extract'!D73</f>
        <v>55</v>
      </c>
      <c r="I73">
        <f>'BST Extract'!E73</f>
        <v>65</v>
      </c>
      <c r="J73">
        <f>'BST Extract'!F73</f>
        <v>85</v>
      </c>
      <c r="K73">
        <f>'BST Extract'!G73</f>
        <v>110</v>
      </c>
      <c r="L73">
        <f>'BST Extract'!H73</f>
        <v>100</v>
      </c>
      <c r="M73">
        <f>'BST Extract'!I73</f>
        <v>485</v>
      </c>
      <c r="N73" t="s">
        <v>7286</v>
      </c>
      <c r="O73">
        <v>2</v>
      </c>
      <c r="P73" t="s">
        <v>7523</v>
      </c>
      <c r="R73" t="s">
        <v>7523</v>
      </c>
      <c r="T73" t="str">
        <f t="shared" si="4"/>
        <v>SPECIAL_ATTACK,2,,,,</v>
      </c>
      <c r="U73" s="12" t="str">
        <f>'Ability Extract'!C73</f>
        <v>ICEBODY</v>
      </c>
      <c r="V73" s="12" t="str">
        <f>'Ability Extract'!D73</f>
        <v>CLEARBODY</v>
      </c>
      <c r="W73" s="12" t="str">
        <f>'Ability Extract'!E73</f>
        <v>CLOUDNINE</v>
      </c>
      <c r="X73" s="12" t="str">
        <f>'Ability Extract'!F73</f>
        <v>ICEBODY,CLEARBODY,CLOUDNINE</v>
      </c>
      <c r="Y73" t="str">
        <f>VLOOKUP($A73,'Moves Species'!$A:$E,3,FALSE)</f>
        <v xml:space="preserve">1, POWDERSNOW, 1, STARDUST, 1, SWIFT, 4, HYPNOSIS, 7, CHILLINGBLAST, 9, ROCKPOLISH, 12, STARFALL, 15, ICYWIND, 18, COLDFRONT, 21, ASTRALBARRAGE, 24, GLACIATE, 27, COSMICPOWER, 30, POWERGEM, 33, SOLARECLIPSE, 36, LIQUIDNITROGEN, 39, NIGHTDAZE, 42, MOONLIGHT, 45, MOONBLAST, 48, COLDSNAP, 51, STARSALIGNED, 54, UMBRALWAVE, 58, BLIZZARD, 62, URANOMETRIA, </v>
      </c>
      <c r="Z73" t="str">
        <f>VLOOKUP($A73,'Moves Species'!$A:$E,4,FALSE)</f>
        <v xml:space="preserve">AIRSLASH, ANTIMATTER, ARCANEENERGY, ASTEROIDBELT, ASTRALWIND, BEJEWELED, BLIZZARD, BONECHILL, BRINE, CALMMIND, CATAPULT, CHILLINGTOUCH, CLEANSE, COSMICPOWER, CRYSTALLINEBEAM, CRYSTALSHOWER, DARKPULSE, DAZZLINGGLEAM, DUSTDEVILS, EARTHPOWER, ECLIPSENOVA, ENDERSHOCK, FLUXWAVE, FOCUSBLAST, GAMMARAY, GLISTEN, GYROBALL, HAIL, HAZE, HEXBOLT, HIDDENPOWER, HYPOTHERMIA, ICEBEAM, ICICLESPEAR, ICICLESTRIKE, ICYWIND, LIGHTSCREEN, MAGICROOM, METEORBEAM, METEORDRIVE, MINDMELD, MINERALWAVE, MIST, MISTYTERRAIN, MIXEDWAVES, MOONBLAST, MOONSTONERAY, MYSTICPULSE, NASTYPLOT, NEBULASTRIKE, NUMBINGWIND, PIXIEDUST, POWERGEM, PROTECT, PSYCHIC, PSYCHICTERRAIN, REFLECT, REST, RETURN, ROCKBLAST, ROCKSLIDE, ROCKTOMB, SANDSTORM, SATELLITERAY, SHADOWBALL, SLEEPTALK, SOLARECLIPSE, STARDUSTREVERIE, STEALTHROCK, STELLARRUSH, STONEEDGE, STRANGESTEAM, SUBSTITUTE, SWIFT, TERRAINPULSE, TOXIC, TRICKROOM, UMBRALWAVE, WAIL, WISH, WONDERROOM, </v>
      </c>
      <c r="AA73" t="str">
        <f>VLOOKUP($A73,'Moves Species'!$A:$E,5,FALSE)</f>
        <v xml:space="preserve">NIGHTSHADE, HYPOTHERMIA, METEORSHOWER, FREEZEDRY, BLASTFREEZE, ASTRALWIND, IRONDEFENSE, ECLIPSENOVA, BITTERBASTION, </v>
      </c>
    </row>
    <row r="74" spans="1:30" x14ac:dyDescent="0.25">
      <c r="A74">
        <f t="shared" si="5"/>
        <v>73</v>
      </c>
      <c r="B74" t="s">
        <v>864</v>
      </c>
      <c r="C74" t="s">
        <v>7596</v>
      </c>
      <c r="D74" s="12" t="str">
        <f>'BST Extract'!J74</f>
        <v>FIRE</v>
      </c>
      <c r="E74" s="12" t="str">
        <f>'BST Extract'!K74</f>
        <v>COSMIC</v>
      </c>
      <c r="F74" t="str">
        <f t="shared" si="3"/>
        <v>FIRE,COSMIC</v>
      </c>
      <c r="G74">
        <f>'BST Extract'!C74</f>
        <v>70</v>
      </c>
      <c r="H74">
        <f>'BST Extract'!D74</f>
        <v>110</v>
      </c>
      <c r="I74">
        <f>'BST Extract'!E74</f>
        <v>100</v>
      </c>
      <c r="J74">
        <f>'BST Extract'!F74</f>
        <v>85</v>
      </c>
      <c r="K74">
        <f>'BST Extract'!G74</f>
        <v>55</v>
      </c>
      <c r="L74">
        <f>'BST Extract'!H74</f>
        <v>65</v>
      </c>
      <c r="M74">
        <f>'BST Extract'!I74</f>
        <v>485</v>
      </c>
      <c r="N74" t="s">
        <v>7345</v>
      </c>
      <c r="O74">
        <v>2</v>
      </c>
      <c r="P74" t="s">
        <v>7523</v>
      </c>
      <c r="R74" t="s">
        <v>7523</v>
      </c>
      <c r="T74" t="str">
        <f t="shared" si="4"/>
        <v>ATTACK,2,,,,</v>
      </c>
      <c r="U74" s="12" t="str">
        <f>'Ability Extract'!C74</f>
        <v>ORBIT</v>
      </c>
      <c r="V74" s="12" t="str">
        <f>'Ability Extract'!D74</f>
        <v>FLAMEBODY</v>
      </c>
      <c r="W74" s="12" t="str">
        <f>'Ability Extract'!E74</f>
        <v>FLASHFIRE</v>
      </c>
      <c r="X74" s="12" t="str">
        <f>'Ability Extract'!F74</f>
        <v>ORBIT,FLAMEBODY,FLASHFIRE</v>
      </c>
      <c r="Y74" t="str">
        <f>VLOOKUP($A74,'Moves Species'!$A:$E,3,FALSE)</f>
        <v xml:space="preserve">1, TACKLE, 1, HARDEN, 1, SCORCH, 4, ORBITALSTRIKE, 7, KINDLE, 9, GRAVITY, 12, FLAMEWHEEL, 15, METEORDRIVE, 18, STARGAZE, 21, FLAMEPILLAR, 24, NEBULASTRIKE, 27, COSMICPOWER, 30, ROCKSLIDE, 33, QUANTUMSTAR, 36, HEATSIPHON, 39, MORNINGSUN, 42, SOLARMETEOR, 45, STONESURGE, 48, CELESTIALFURY, 51, STONEEDGE, 54, STELLARRUSH, 58, FLAREBLITZ, 62, COSMICAVATAR, </v>
      </c>
      <c r="Z74" t="str">
        <f>VLOOKUP($A74,'Moves Species'!$A:$E,4,FALSE)</f>
        <v xml:space="preserve">ANTIMATTER, ARCANEENERGY, ASTEROIDBELT, ASTRALWIND, BEJEWELED, BODYSLAM, BOULDERCRUSH, BOUNCE, BULLDOZE, BURNINGJEALOUSY, CALMMIND, CATAPULT, CLEANSE, CONFUSERAY, COSMICPOWER, CRYSTALLINEBEAM, CRYSTALSHOWER, DARKPULSE, DAZZLINGGLEAM, DUNEBLAST, DUSTDEVILS, EARTHENLANCE, EARTHPOWER, EARTHQUAKE, ECLIPSENOVA, ENERGYBALL, FIREBLAST, FLAMECHARGE, FLAMETHROWER, FLAMEVOLLEY, FLAREBLITZ, FOCUSBLAST, GAIAPULSE, GAMMARAY, GENESIS, GEOMANCY, GIGADRAIN, GLISTEN, HEATWAVE, HIDDENPOWER, INCINERATE, IRONHEAD, MELTINGHORN, MEMENTO, METEORBEAM, METEORDRIVE, MINDDRAIN, MINERALWAVE, MOONBLAST, MOONSTONERAY, MUDSHACKLES, MUDSLIDE, MYSTICALFIRE, NASTYPLOT, NATURESWRATH, NEBULASTRIKE, OBSIDIANSHARDS, POWERGEM, PROTECT, PSYCHIC, QUICKSAND, RADIANTLANCE, REST, RETURN, ROCKBLAST, ROCKSLIDE, ROCKTOMB, SANDSTORM, SATELLITERAY, SCORCHINGSANDS, SEISMICCHANT, SLEEPTALK, SOLARBEAM, SOLARECLIPSE, STARDUSTREVERIE, STEALTHROCK, STELLARRUSH, STONEEDGE, SUNNYDAY, SWIFT, TERRAINPULSE, TOXIC, WEATHERBALL, WILDFIRE, WILLOWISP, WISH, WORKUP, ZENHEADBUTT, </v>
      </c>
      <c r="AA74" t="str">
        <f>VLOOKUP($A74,'Moves Species'!$A:$E,5,FALSE)</f>
        <v xml:space="preserve">SOLARBLADE, PHOTONGEYSER, METEORSHOWER, FLAMEVOLLEY, ROCKBLAST, CATAPULT, CRIMSONGATE, COMET, BURNINGBULWARK, ROCKPOLISH, </v>
      </c>
    </row>
    <row r="75" spans="1:30" x14ac:dyDescent="0.25">
      <c r="A75">
        <f t="shared" si="5"/>
        <v>74</v>
      </c>
      <c r="B75" t="s">
        <v>876</v>
      </c>
      <c r="C75" t="s">
        <v>7597</v>
      </c>
      <c r="D75" s="12" t="str">
        <f>'BST Extract'!J75</f>
        <v>DARK</v>
      </c>
      <c r="E75" s="12" t="str">
        <f>'BST Extract'!K75</f>
        <v>FIGHTING</v>
      </c>
      <c r="F75" t="str">
        <f t="shared" si="3"/>
        <v>DARK,FIGHTING</v>
      </c>
      <c r="G75">
        <f>'BST Extract'!C75</f>
        <v>60</v>
      </c>
      <c r="H75">
        <f>'BST Extract'!D75</f>
        <v>75</v>
      </c>
      <c r="I75">
        <f>'BST Extract'!E75</f>
        <v>60</v>
      </c>
      <c r="J75">
        <f>'BST Extract'!F75</f>
        <v>43</v>
      </c>
      <c r="K75">
        <f>'BST Extract'!G75</f>
        <v>45</v>
      </c>
      <c r="L75">
        <f>'BST Extract'!H75</f>
        <v>45</v>
      </c>
      <c r="M75">
        <f>'BST Extract'!I75</f>
        <v>328</v>
      </c>
      <c r="N75" t="s">
        <v>7287</v>
      </c>
      <c r="O75">
        <v>1</v>
      </c>
      <c r="P75" t="s">
        <v>7523</v>
      </c>
      <c r="R75" t="s">
        <v>7523</v>
      </c>
      <c r="T75" t="str">
        <f t="shared" si="4"/>
        <v>SPECIAL_DEFENSE,1,,,,</v>
      </c>
      <c r="U75" s="12" t="str">
        <f>'Ability Extract'!C75</f>
        <v>REALISM</v>
      </c>
      <c r="V75" s="12" t="str">
        <f>'Ability Extract'!D75</f>
        <v>MOLDBREAKER</v>
      </c>
      <c r="W75" s="12" t="str">
        <f>'Ability Extract'!E75</f>
        <v>MOXIE</v>
      </c>
      <c r="X75" s="12" t="str">
        <f>'Ability Extract'!F75</f>
        <v>REALISM,MOLDBREAKER,MOXIE</v>
      </c>
      <c r="Y75" t="str">
        <f>VLOOKUP($A75,'Moves Species'!$A:$E,3,FALSE)</f>
        <v xml:space="preserve">1, TORMENT, 1, BACKSTABBING, 1, ROLLINGKICK, 4, POISONSPIT, 7, ROAR, 11, BITE, 14, REVENGE, 17, SWAGGER, 20, SPOIL, 23, VENDETTA, 26, LOWSWEEP, 29, BULKUP, 32, DRAINPUNCH, 35, FALSESURRENDER, 38, OVERWHELM, 41, SPECTRALTHIEF, 44, AMBUSH, 47, HAMMERARM, 50, NORETREAT, 53, FRENZY, 56, CLOSECOMBAT, 60, GUNKSHOT, </v>
      </c>
      <c r="Z75" t="str">
        <f>VLOOKUP($A75,'Moves Species'!$A:$E,4,FALSE)</f>
        <v xml:space="preserve">AMBUSH, ATTRACT, BODYPRESS, BODYSLAM, BRICKBREAK, BULKUP, BULLDOZE, CAUSTICACID, CLEARSMOG, CLOSECOMBAT, COVET, CRUNCH, DARKPULSE, DRAINPUNCH, DUNEBLAST, EARTHPOWER, EARTHQUAKE, ECHOEDVOICE, EXECUTION, FALSESWIPE, FIREPUNCH, FLAREBLITZ, FOCUSBLAST, GOBLINSTRIKE, GOLDRUSH, GUNKSHOT, HIDDENPOWER, HYPERVOICE, ICEHAMMER, ICEPUNCH, IRONHEAD, KAMEHAMEHA, KNOCKOFF, LASHOUT, LOVEBURST, MEMENTO, METEORMASH, MIASMA, MINDDRAIN, MOSSYPUNCH, MUDSHACKLES, MUDSLIDE, NASTYPLOT, NOBLEROAR, OUTRAGE, PERCUSSIONBLAST, PLAYROUGH, POISONJAB, POWERUPPUNCH, PROTECT, QUICKGUARD, REST, RETURN, ROCKBLAST, ROCKSLIDE, ROCKTOMB, SANDTOMB, SHADOWPUNCH, SLEEPTALK, SONICBLAST, STEALTHROCK, STONEEDGE, SUPERPOWER, SWITCHEROO, SWORDSDANCE, TAUNT, THUNDERPUNCH, TOXIC, VENDETTA, VITALITYDRAIN, WEAKSPOT, WILDCHARGE, WORKUP, ZENHEADBUTT, </v>
      </c>
      <c r="AA75" t="str">
        <f>VLOOKUP($A75,'Moves Species'!$A:$E,5,FALSE)</f>
        <v xml:space="preserve">SUCKERPUNCH, GOBLINSTRIKE, FOULPLAY, STAMPEDE, CORROSIVEGAS, BATTLECRY, PURSUIT, CHEAPSHOT, EVILTHORN, OUTRAGE, FLATULENCE, BLOCK, SKYUPPERCUT, </v>
      </c>
      <c r="AB75" t="s">
        <v>8541</v>
      </c>
      <c r="AC75" t="s">
        <v>7265</v>
      </c>
      <c r="AD75">
        <v>30</v>
      </c>
    </row>
    <row r="76" spans="1:30" x14ac:dyDescent="0.25">
      <c r="A76">
        <f t="shared" si="5"/>
        <v>75</v>
      </c>
      <c r="B76" t="s">
        <v>890</v>
      </c>
      <c r="C76" t="s">
        <v>7598</v>
      </c>
      <c r="D76" s="12" t="str">
        <f>'BST Extract'!J76</f>
        <v>DARK</v>
      </c>
      <c r="E76" s="12" t="str">
        <f>'BST Extract'!K76</f>
        <v>FIGHTING</v>
      </c>
      <c r="F76" t="str">
        <f t="shared" si="3"/>
        <v>DARK,FIGHTING</v>
      </c>
      <c r="G76">
        <f>'BST Extract'!C76</f>
        <v>80</v>
      </c>
      <c r="H76">
        <f>'BST Extract'!D76</f>
        <v>105</v>
      </c>
      <c r="I76">
        <f>'BST Extract'!E76</f>
        <v>85</v>
      </c>
      <c r="J76">
        <f>'BST Extract'!F76</f>
        <v>72</v>
      </c>
      <c r="K76">
        <f>'BST Extract'!G76</f>
        <v>68</v>
      </c>
      <c r="L76">
        <f>'BST Extract'!H76</f>
        <v>73</v>
      </c>
      <c r="M76">
        <f>'BST Extract'!I76</f>
        <v>483</v>
      </c>
      <c r="N76" t="s">
        <v>7287</v>
      </c>
      <c r="O76">
        <v>2</v>
      </c>
      <c r="P76" t="s">
        <v>7523</v>
      </c>
      <c r="R76" t="s">
        <v>7523</v>
      </c>
      <c r="T76" t="str">
        <f t="shared" si="4"/>
        <v>SPECIAL_DEFENSE,2,,,,</v>
      </c>
      <c r="U76" s="12" t="str">
        <f>'Ability Extract'!C76</f>
        <v>REALISM</v>
      </c>
      <c r="V76" s="12" t="str">
        <f>'Ability Extract'!D76</f>
        <v>MOLDBREAKER</v>
      </c>
      <c r="W76" s="12" t="str">
        <f>'Ability Extract'!E76</f>
        <v>MOXIE</v>
      </c>
      <c r="X76" s="12" t="str">
        <f>'Ability Extract'!F76</f>
        <v>REALISM,MOLDBREAKER,MOXIE</v>
      </c>
      <c r="Y76" t="str">
        <f>VLOOKUP($A76,'Moves Species'!$A:$E,3,FALSE)</f>
        <v xml:space="preserve">1, TORMENT, 1, BACKSTABBING, 1, ROLLINGKICK, 4, POISONSPIT, 7, ROAR, 11, BITE, 14, REVENGE, 17, SWAGGER, 20, SPOIL, 23, VENDETTA, 26, LOWSWEEP, 29, BULKUP, 32, DRAINPUNCH, 35, FALSESURRENDER, 38, OVERWHELM, 41, SPECTRALTHIEF, 44, AMBUSH, 47, HAMMERARM, 50, NORETREAT, 53, FRENZY, 56, CLOSECOMBAT, 60, GUNKSHOT, </v>
      </c>
      <c r="Z76" t="str">
        <f>VLOOKUP($A76,'Moves Species'!$A:$E,4,FALSE)</f>
        <v xml:space="preserve">AMBUSH, ATTRACT, BODYPRESS, BODYSLAM, BRICKBREAK, BULKUP, BULLDOZE, CAUSTICACID, CLEARSMOG, CLOSECOMBAT, COVET, CRUNCH, DARKPULSE, DRAINPUNCH, DUNEBLAST, EARTHPOWER, EARTHQUAKE, ECHOEDVOICE, EXECUTION, FALSESWIPE, FIREPUNCH, FLAREBLITZ, FOCUSBLAST, GOBLINSTRIKE, GOLDRUSH, GUNKSHOT, HIDDENPOWER, HYPERVOICE, ICEHAMMER, ICEPUNCH, IRONHEAD, KAMEHAMEHA, KNOCKOFF, LASHOUT, LOVEBURST, MEMENTO, METEORMASH, MIASMA, MINDDRAIN, MOSSYPUNCH, MUDSHACKLES, MUDSLIDE, NASTYPLOT, NOBLEROAR, OUTRAGE, PERCUSSIONBLAST, PLAYROUGH, POISONJAB, POWERUPPUNCH, PROTECT, QUICKGUARD, REST, RETURN, ROCKBLAST, ROCKSLIDE, ROCKTOMB, SANDTOMB, SHADOWPUNCH, SLEEPTALK, SONICBLAST, STEALTHROCK, STONEEDGE, SUPERPOWER, SWITCHEROO, SWORDSDANCE, TAUNT, THUNDERPUNCH, TOXIC, VENDETTA, VITALITYDRAIN, WEAKSPOT, WILDCHARGE, WORKUP, ZENHEADBUTT, </v>
      </c>
      <c r="AA76">
        <f>VLOOKUP($A76,'Moves Species'!$A:$E,5,FALSE)</f>
        <v>0</v>
      </c>
      <c r="AB76" t="s">
        <v>7523</v>
      </c>
    </row>
    <row r="77" spans="1:30" x14ac:dyDescent="0.25">
      <c r="A77">
        <f t="shared" si="5"/>
        <v>76</v>
      </c>
      <c r="B77" t="s">
        <v>894</v>
      </c>
      <c r="C77" t="s">
        <v>7599</v>
      </c>
      <c r="D77" s="12" t="str">
        <f>'BST Extract'!J77</f>
        <v>WATER</v>
      </c>
      <c r="E77" s="12" t="str">
        <f>'BST Extract'!K77</f>
        <v>GROUND</v>
      </c>
      <c r="F77" t="str">
        <f t="shared" si="3"/>
        <v>WATER,GROUND</v>
      </c>
      <c r="G77">
        <f>'BST Extract'!C77</f>
        <v>85</v>
      </c>
      <c r="H77">
        <f>'BST Extract'!D77</f>
        <v>40</v>
      </c>
      <c r="I77">
        <f>'BST Extract'!E77</f>
        <v>60</v>
      </c>
      <c r="J77">
        <f>'BST Extract'!F77</f>
        <v>25</v>
      </c>
      <c r="K77">
        <f>'BST Extract'!G77</f>
        <v>45</v>
      </c>
      <c r="L77">
        <f>'BST Extract'!H77</f>
        <v>75</v>
      </c>
      <c r="M77">
        <f>'BST Extract'!I77</f>
        <v>330</v>
      </c>
      <c r="N77" t="s">
        <v>7251</v>
      </c>
      <c r="O77">
        <v>1</v>
      </c>
      <c r="P77" t="s">
        <v>7523</v>
      </c>
      <c r="R77" t="s">
        <v>7523</v>
      </c>
      <c r="T77" t="str">
        <f t="shared" si="4"/>
        <v>HP,1,,,,</v>
      </c>
      <c r="U77" s="12" t="str">
        <f>'Ability Extract'!C77</f>
        <v>UNAWARE</v>
      </c>
      <c r="V77" s="12" t="str">
        <f>'Ability Extract'!D77</f>
        <v>SOUNDPROOF</v>
      </c>
      <c r="W77" s="12" t="str">
        <f>'Ability Extract'!E77</f>
        <v>THICKFAT</v>
      </c>
      <c r="X77" s="12" t="str">
        <f>'Ability Extract'!F77</f>
        <v>UNAWARE,SOUNDPROOF,THICKFAT</v>
      </c>
      <c r="Y77" t="str">
        <f>VLOOKUP($A77,'Moves Species'!$A:$E,3,FALSE)</f>
        <v xml:space="preserve">1, HELPINGHAND, 1, SANDATTACK, 1, WATERGUN, 4, MUDSLAP, 7, ENCORE, 10, STUFFCHEEKS, 13, WATERPULSE, 16, MUDSHACKLES, 19, YAWN, 22, FLIPTURN, 22, QUAKESLAM, 25, SLACKOFF, 28, MUDSLIDE, 31, SCALD, 34, BODYPRESS, 37, STOCKPILE, 37, SWALLOW, 37, SPITUP, 40, RIPTIDE, 43, EARTHPOWER, 46, MUDDYWATER, 49, CRASHINGWAVE, 52, CONTINENTALRIFT, 56, MEGAHORN, 60, WATERSPOUT, </v>
      </c>
      <c r="Z77" t="str">
        <f>VLOOKUP($A77,'Moves Species'!$A:$E,4,FALSE)</f>
        <v xml:space="preserve">ATTRACT, BODYPRESS, BODYSLAM, BOULDERCRUSH, BOUNCE, BRINE, BULKUP, BULLDOZE, CALMMIND, CATAPULT, DUNEBLAST, DUSTDEVILS, EARTHENLANCE, EARTHPOWER, EARTHQUAKE, ENERGYBALL, FLIPTURN, FOCUSBLAST, GAIAPULSE, GASTROACID, GIGADRAIN, GUNKSHOT, HAIL, HEALBELL, HIDDENPOWER, HYPERVOICE, ICEFANG, ICICLESPEAR, ICICLESTRIKE, ICYWIND, IRONDEFENSE, KNOCKOFF, LIQUIDATION, MIST, MUDSHACKLES, MUDSLIDE, NOBLEROAR, OBSIDIANSHARDS, OCEANWRATH, OVERFLOW, PERCUSSIONBLAST, PROTECT, QUICKSAND, RAINDANCE, REST, RETURN, ROCKBLAST, ROCKSLIDE, ROCKTOMB, SANDSTORM, SANDTOMB, SCALD, SEISMICCHANT, SLEEPTALK, SLUDGEBOMB, SLUDGEWAVE, SOAK, SONICBLAST, STEALTHROCK, STONEEDGE, SUBMERGE, SUPERPOWER, TAUNT, TERRAINPULSE, TIDALWAVE, TOXIC, WAIL, WATERPRESSURE, WATERPULSE, WEATHERBALL, WHIRLPOOL, WORKUP, ZENHEADBUTT, </v>
      </c>
      <c r="AA77" t="str">
        <f>VLOOKUP($A77,'Moves Species'!$A:$E,5,FALSE)</f>
        <v xml:space="preserve">ROLLOUT, ICEBALL, REST, SNORE, SLEEPTALK, SHOREUP, MUDBLAST, BOUNCE, HEAVYSLAM, CATACLYSM, WIDEGUARD, </v>
      </c>
      <c r="AB77" t="s">
        <v>8542</v>
      </c>
      <c r="AC77" t="s">
        <v>7265</v>
      </c>
      <c r="AD77">
        <v>33</v>
      </c>
    </row>
    <row r="78" spans="1:30" x14ac:dyDescent="0.25">
      <c r="A78">
        <f t="shared" si="5"/>
        <v>77</v>
      </c>
      <c r="B78" t="s">
        <v>909</v>
      </c>
      <c r="C78" t="s">
        <v>7600</v>
      </c>
      <c r="D78" s="12" t="str">
        <f>'BST Extract'!J78</f>
        <v>WATER</v>
      </c>
      <c r="E78" s="12" t="str">
        <f>'BST Extract'!K78</f>
        <v>GROUND</v>
      </c>
      <c r="F78" t="str">
        <f t="shared" si="3"/>
        <v>WATER,GROUND</v>
      </c>
      <c r="G78">
        <f>'BST Extract'!C78</f>
        <v>102</v>
      </c>
      <c r="H78">
        <f>'BST Extract'!D78</f>
        <v>67</v>
      </c>
      <c r="I78">
        <f>'BST Extract'!E78</f>
        <v>80</v>
      </c>
      <c r="J78">
        <f>'BST Extract'!F78</f>
        <v>53</v>
      </c>
      <c r="K78">
        <f>'BST Extract'!G78</f>
        <v>73</v>
      </c>
      <c r="L78">
        <f>'BST Extract'!H78</f>
        <v>105</v>
      </c>
      <c r="M78">
        <f>'BST Extract'!I78</f>
        <v>480</v>
      </c>
      <c r="N78" t="s">
        <v>7287</v>
      </c>
      <c r="O78">
        <v>2</v>
      </c>
      <c r="P78" t="s">
        <v>7523</v>
      </c>
      <c r="R78" t="s">
        <v>7523</v>
      </c>
      <c r="T78" t="str">
        <f t="shared" si="4"/>
        <v>SPECIAL_DEFENSE,2,,,,</v>
      </c>
      <c r="U78" s="12" t="str">
        <f>'Ability Extract'!C78</f>
        <v>UNAWARE</v>
      </c>
      <c r="V78" s="12" t="str">
        <f>'Ability Extract'!D78</f>
        <v>SOUNDPROOF</v>
      </c>
      <c r="W78" s="12" t="str">
        <f>'Ability Extract'!E78</f>
        <v>THICKFAT</v>
      </c>
      <c r="X78" s="12" t="str">
        <f>'Ability Extract'!F78</f>
        <v>UNAWARE,SOUNDPROOF,THICKFAT</v>
      </c>
      <c r="Y78" t="str">
        <f>VLOOKUP($A78,'Moves Species'!$A:$E,3,FALSE)</f>
        <v xml:space="preserve">0, AMNESIA, 1, AMNESIA, 1, HELPINGHAND, 1, SANDATTACK, 1, WATERGUN, 4, MUDSLAP, 7, ENCORE, 10, STUFFCHEEKS, 13, WATERPULSE, 16, MUDSHACKLES, 19, YAWN, 22, FLIPTURN, 22, QUAKESLAM, 25, SLACKOFF, 28, MUDSLIDE, 31, SCALD, 34, BODYPRESS, 37, STOCKPILE, 37, SWALLOW, 37, SPITUP, 40, RIPTIDE, 43, EARTHPOWER, 46, MUDDYWATER, 49, CRASHINGWAVE, 52, CONTINENTALRIFT, 56, MEGAHORN, 60, WATERSPOUT, </v>
      </c>
      <c r="Z78" t="str">
        <f>VLOOKUP($A78,'Moves Species'!$A:$E,4,FALSE)</f>
        <v xml:space="preserve">ATTRACT, BODYPRESS, BODYSLAM, BOULDERCRUSH, BOUNCE, BRINE, BULKUP, BULLDOZE, CALMMIND, CATAPULT, DUNEBLAST, DUSTDEVILS, EARTHENLANCE, EARTHPOWER, EARTHQUAKE, ENERGYBALL, FLIPTURN, FOCUSBLAST, GAIAPULSE, GASTROACID, GIGADRAIN, GUNKSHOT, HAIL, HEALBELL, HIDDENPOWER, HYPERVOICE, ICEFANG, ICICLESPEAR, ICICLESTRIKE, ICYWIND, IRONDEFENSE, KNOCKOFF, LIQUIDATION, MIST, MUDSHACKLES, MUDSLIDE, NOBLEROAR, OBSIDIANSHARDS, OCEANWRATH, OVERFLOW, PERCUSSIONBLAST, PROTECT, QUICKSAND, RAINDANCE, REST, RETURN, ROCKBLAST, ROCKSLIDE, ROCKTOMB, SANDSTORM, SANDTOMB, SCALD, SEISMICCHANT, SLEEPTALK, SLUDGEBOMB, SLUDGEWAVE, SOAK, SONICBLAST, STEALTHROCK, STONEEDGE, SUBMERGE, SUPERPOWER, TAUNT, TERRAINPULSE, TIDALWAVE, TOXIC, WAIL, WATERPRESSURE, WATERPULSE, WEATHERBALL, WHIRLPOOL, WORKUP, ZENHEADBUTT, </v>
      </c>
      <c r="AA78">
        <f>VLOOKUP($A78,'Moves Species'!$A:$E,5,FALSE)</f>
        <v>0</v>
      </c>
      <c r="AB78" t="s">
        <v>7523</v>
      </c>
    </row>
    <row r="79" spans="1:30" x14ac:dyDescent="0.25">
      <c r="A79">
        <f t="shared" si="5"/>
        <v>78</v>
      </c>
      <c r="B79" t="s">
        <v>916</v>
      </c>
      <c r="C79" t="s">
        <v>7601</v>
      </c>
      <c r="D79" s="12" t="str">
        <f>'BST Extract'!J79</f>
        <v>ROCK</v>
      </c>
      <c r="E79" s="12" t="str">
        <f>'BST Extract'!K79</f>
        <v>ICE</v>
      </c>
      <c r="F79" t="str">
        <f t="shared" si="3"/>
        <v>ROCK,ICE</v>
      </c>
      <c r="G79">
        <f>'BST Extract'!C79</f>
        <v>56</v>
      </c>
      <c r="H79">
        <f>'BST Extract'!D79</f>
        <v>80</v>
      </c>
      <c r="I79">
        <f>'BST Extract'!E79</f>
        <v>48</v>
      </c>
      <c r="J79">
        <f>'BST Extract'!F79</f>
        <v>87</v>
      </c>
      <c r="K79">
        <f>'BST Extract'!G79</f>
        <v>32</v>
      </c>
      <c r="L79">
        <f>'BST Extract'!H79</f>
        <v>47</v>
      </c>
      <c r="M79">
        <f>'BST Extract'!I79</f>
        <v>350</v>
      </c>
      <c r="N79" t="s">
        <v>7251</v>
      </c>
      <c r="O79">
        <v>1</v>
      </c>
      <c r="P79" t="s">
        <v>7523</v>
      </c>
      <c r="R79" t="s">
        <v>7523</v>
      </c>
      <c r="T79" t="str">
        <f t="shared" si="4"/>
        <v>HP,1,,,,</v>
      </c>
      <c r="U79" s="12" t="str">
        <f>'Ability Extract'!C79</f>
        <v>GUTS</v>
      </c>
      <c r="V79" s="12" t="str">
        <f>'Ability Extract'!D79</f>
        <v>MOXIE</v>
      </c>
      <c r="W79" s="12" t="str">
        <f>'Ability Extract'!E79</f>
        <v>SLUSHRUSH</v>
      </c>
      <c r="X79" s="12" t="str">
        <f>'Ability Extract'!F79</f>
        <v>GUTS,MOXIE,SLUSHRUSH</v>
      </c>
      <c r="Y79" t="str">
        <f>VLOOKUP($A79,'Moves Species'!$A:$E,3,FALSE)</f>
        <v xml:space="preserve">1, ROCKTHROW, 1, GROWL, 1, TACKLE, 4, ICESHARD, 7, ACCELEROCK, 11, ROCKPOLISH, 14, ICICLESTRIKE, 17, ROCKTOMB, 20, ICEFANG, 23, FACADE, 26, SMARTSTRIKE, 29, TAKEDOWN, 32, ICICLECRASH, 35, AMNESIA, 38, ZENHEADBUTT, 41, FORTIFY, 44, ICYDELUGE, 47, STONEEDGE, 50, UPROAR, 53, BOULDERCRUSH, 56, STAMPEDE, 60, GLACIALLANCE, </v>
      </c>
      <c r="Z79" t="str">
        <f>VLOOKUP($A79,'Moves Species'!$A:$E,4,FALSE)</f>
        <v xml:space="preserve">AERIALACE, ATTRACT, BLIZZARD, BODYPRESS, BODYSLAM, BOULDERCRUSH, BOUNCE, BRICKBREAK, BULKUP, BULLDOZE, CATAPULT, CHILLINGTOUCH, CLOSECOMBAT, COVET, CRYSTALSHOWER, EARTHENLANCE, EARTHPOWER, EARTHQUAKE, FABLEDRUSH, FLAMECHARGE, FLAREBLITZ, GAIAPULSE, GOLDRUSH, HAIL, HIDDENPOWER, HIGHHORSEPOWER, HYPOTHERMIA, ICEFANG, ICICLESPEAR, ICICLESTRIKE, ICYWIND, IRONHEAD, KNOCKOFF, MELTINGHORN, MUDSLIDE, NOBLEROAR, NUMBINGWIND, OBSIDIANSHARDS, PLAYROUGH, PROTECT, REST, RETURN, ROCKBLAST, ROCKSLIDE, ROCKTOMB, SEISMICCHANT, SLEEPTALK, SONICBLAST, STEALTHROCK, STELLARRUSH, STONEEDGE, SUPERPOWER, TOXIC, TRIPLEAXEL, VOLTSWITCH, WEAKSPOT, WILDCHARGE, WORKUP, ZENHEADBUTT, </v>
      </c>
      <c r="AA79" t="str">
        <f>VLOOKUP($A79,'Moves Species'!$A:$E,5,FALSE)</f>
        <v xml:space="preserve">ICETOMB, HORNLEECH, HIGHHORSEPOWER, BODYSLAM, STOMP, PURSUIT, HEADSMASH, DOUBLEKICK, JUMPKICK, SMACKDOWN, TUNDRARUSH, </v>
      </c>
      <c r="AB79" t="s">
        <v>8543</v>
      </c>
      <c r="AC79" t="s">
        <v>7265</v>
      </c>
      <c r="AD79">
        <v>32</v>
      </c>
    </row>
    <row r="80" spans="1:30" x14ac:dyDescent="0.25">
      <c r="A80">
        <f t="shared" si="5"/>
        <v>79</v>
      </c>
      <c r="B80" t="s">
        <v>929</v>
      </c>
      <c r="C80" t="s">
        <v>7602</v>
      </c>
      <c r="D80" s="12" t="str">
        <f>'BST Extract'!J80</f>
        <v>ROCK</v>
      </c>
      <c r="E80" s="12" t="str">
        <f>'BST Extract'!K80</f>
        <v>ICE</v>
      </c>
      <c r="F80" t="str">
        <f t="shared" si="3"/>
        <v>ROCK,ICE</v>
      </c>
      <c r="G80">
        <f>'BST Extract'!C80</f>
        <v>123</v>
      </c>
      <c r="H80">
        <f>'BST Extract'!D80</f>
        <v>125</v>
      </c>
      <c r="I80">
        <f>'BST Extract'!E80</f>
        <v>62</v>
      </c>
      <c r="J80">
        <f>'BST Extract'!F80</f>
        <v>103</v>
      </c>
      <c r="K80">
        <f>'BST Extract'!G80</f>
        <v>40</v>
      </c>
      <c r="L80">
        <f>'BST Extract'!H80</f>
        <v>81</v>
      </c>
      <c r="M80">
        <f>'BST Extract'!I80</f>
        <v>534</v>
      </c>
      <c r="N80" t="s">
        <v>7251</v>
      </c>
      <c r="O80">
        <v>2</v>
      </c>
      <c r="P80" t="s">
        <v>7523</v>
      </c>
      <c r="R80" t="s">
        <v>7523</v>
      </c>
      <c r="T80" t="str">
        <f t="shared" si="4"/>
        <v>HP,2,,,,</v>
      </c>
      <c r="U80" s="12" t="str">
        <f>'Ability Extract'!C80</f>
        <v>GUTS</v>
      </c>
      <c r="V80" s="12" t="str">
        <f>'Ability Extract'!D80</f>
        <v>MOXIE</v>
      </c>
      <c r="W80" s="12" t="str">
        <f>'Ability Extract'!E80</f>
        <v>SLUSHRUSH</v>
      </c>
      <c r="X80" s="12" t="str">
        <f>'Ability Extract'!F80</f>
        <v>GUTS,MOXIE,SLUSHRUSH</v>
      </c>
      <c r="Y80" t="str">
        <f>VLOOKUP($A80,'Moves Species'!$A:$E,3,FALSE)</f>
        <v xml:space="preserve">0, ROCKCLIMB, 1, ROCKCLIMB, 1, ROCKTHROW, 1, GROWL, 1, TACKLE, 4, ICESHARD, 7, ACCELEROCK, 11, ROCKPOLISH, 14, ICICLESTRIKE, 17, ROCKTOMB, 20, ICEFANG, 23, FACADE, 26, SMARTSTRIKE, 29, TAKEDOWN, 32, ICICLECRASH, 35, AMNESIA, 38, ZENHEADBUTT, 41, FORTIFY, 44, ICYDELUGE, 47, STONEEDGE, 50, UPROAR, 53, BOULDERCRUSH, 56, STAMPEDE, 60, GLACIALLANCE, </v>
      </c>
      <c r="Z80" t="str">
        <f>VLOOKUP($A80,'Moves Species'!$A:$E,4,FALSE)</f>
        <v xml:space="preserve">AERIALACE, ATTRACT, BLIZZARD, BODYPRESS, BODYSLAM, BOULDERCRUSH, BOUNCE, BRICKBREAK, BULKUP, BULLDOZE, CATAPULT, CHILLINGTOUCH, CLOSECOMBAT, COVET, CRYSTALSHOWER, EARTHENLANCE, EARTHPOWER, EARTHQUAKE, FABLEDRUSH, FLAMECHARGE, FLAREBLITZ, GAIAPULSE, GOLDRUSH, HAIL, HIDDENPOWER, HIGHHORSEPOWER, HYPOTHERMIA, ICEFANG, ICICLESPEAR, ICICLESTRIKE, ICYWIND, IRONHEAD, KNOCKOFF, MELTINGHORN, MUDSLIDE, NOBLEROAR, NUMBINGWIND, OBSIDIANSHARDS, PLAYROUGH, PROTECT, REST, RETURN, ROCKBLAST, ROCKSLIDE, ROCKTOMB, SEISMICCHANT, SLEEPTALK, SONICBLAST, STEALTHROCK, STELLARRUSH, STONEEDGE, SUPERPOWER, TOXIC, TRIPLEAXEL, VOLTSWITCH, WEAKSPOT, WILDCHARGE, WORKUP, ZENHEADBUTT, </v>
      </c>
      <c r="AA80">
        <f>VLOOKUP($A80,'Moves Species'!$A:$E,5,FALSE)</f>
        <v>0</v>
      </c>
      <c r="AB80" t="s">
        <v>7523</v>
      </c>
    </row>
    <row r="81" spans="1:30" x14ac:dyDescent="0.25">
      <c r="A81">
        <f t="shared" si="5"/>
        <v>80</v>
      </c>
      <c r="B81" t="s">
        <v>938</v>
      </c>
      <c r="C81" t="s">
        <v>7603</v>
      </c>
      <c r="D81" s="12" t="str">
        <f>'BST Extract'!J81</f>
        <v>BUG</v>
      </c>
      <c r="E81" s="12" t="str">
        <f>'BST Extract'!K81</f>
        <v>GRASS</v>
      </c>
      <c r="F81" t="str">
        <f t="shared" si="3"/>
        <v>BUG,GRASS</v>
      </c>
      <c r="G81">
        <f>'BST Extract'!C81</f>
        <v>40</v>
      </c>
      <c r="H81">
        <f>'BST Extract'!D81</f>
        <v>85</v>
      </c>
      <c r="I81">
        <f>'BST Extract'!E81</f>
        <v>60</v>
      </c>
      <c r="J81">
        <f>'BST Extract'!F81</f>
        <v>80</v>
      </c>
      <c r="K81">
        <f>'BST Extract'!G81</f>
        <v>45</v>
      </c>
      <c r="L81">
        <f>'BST Extract'!H81</f>
        <v>45</v>
      </c>
      <c r="M81">
        <f>'BST Extract'!I81</f>
        <v>355</v>
      </c>
      <c r="N81" t="s">
        <v>7324</v>
      </c>
      <c r="O81">
        <v>1</v>
      </c>
      <c r="P81" t="s">
        <v>7523</v>
      </c>
      <c r="R81" t="s">
        <v>7523</v>
      </c>
      <c r="T81" t="str">
        <f t="shared" si="4"/>
        <v>DEFENSE,1,,,,</v>
      </c>
      <c r="U81" s="12" t="str">
        <f>'Ability Extract'!C81</f>
        <v>SWARM</v>
      </c>
      <c r="V81" s="12" t="str">
        <f>'Ability Extract'!D81</f>
        <v>SNIPER</v>
      </c>
      <c r="W81" s="12" t="str">
        <f>'Ability Extract'!E81</f>
        <v>HYPERCUTTER</v>
      </c>
      <c r="X81" s="12" t="str">
        <f>'Ability Extract'!F81</f>
        <v>SWARM,SNIPER,HYPERCUTTER</v>
      </c>
      <c r="Y81" t="str">
        <f>VLOOKUP($A81,'Moves Species'!$A:$E,3,FALSE)</f>
        <v xml:space="preserve">1, SCRATCH, 1, STRAFE, 1, LEER, 4, LEAFAGE, 7, FURYCUTTER, 10, FOCUSENERGY, 13, RAZORLEAF, 16, BUGBITE, 19, UTURN, 22, GRASSYGLIDE, 25, SKITTERSMACK, 28, NIGHTSLASH, 28, PSYCHOCUT, 31, TROPKICK, 34, XSCISSOR, 37, VENOMDRAIN, 40, LEAFBLADE, 43, AMBUSH, 46, SWARMATTACK, 49, SONICNOVA, 52, SWORDSDANCE, 56, SWARMOVERLOAD, 60, SOLARBLADE, </v>
      </c>
      <c r="Z81" t="str">
        <f>VLOOKUP($A81,'Moves Species'!$A:$E,4,FALSE)</f>
        <v xml:space="preserve">AERIALACE, ALLERGY, AMBUSH, AROMATHERAPY, ATTRACT, BRICKBREAK, BUGBITE, BUGBUZZ, BULLETSEED, COUPDEGRACE, COVET, DEFENDORDER, ENERGYBALL, ESSENCEBLOOM, EXECUTION, FABLEDRUSH, FLUTTER, FURYCUTTER, GIGADRAIN, GOBLINSTRIKE, GOLDRUSH, GRASSYTERRAIN, HIDDENPOWER, HIVEMIND, KNOCKOFF, LASHOUT, LEAFBLADE, LEECHLIFE, MAGICALLEAF, NASTYPLOT, NATURESWRATH, NECTARTAP, PETALTEMPEST, PHOBIA, PINMISSILE, PIXIEDUST, PLAYROUGH, POISONJAB, POWERWHIP, PROTECT, QUICKGUARD, RAINBOWSCALES, REST, RETURN, SCENTEDSHIELD, SLASH, SLEEPTALK, SOLARBEAM, SONICBLAST, SOULRIP, STRUGGLEBUG, SUNNYDAY, SWARMATTACK, SWARMOVERLOAD, SWORDSDANCE, SYNTHESIS, TAUNT, TERRAINPULSE, TOXIC, UTURN, VENDETTA, VENOMDRAIN, VITALITYDRAIN, WEAKSPOT, WORKUP, </v>
      </c>
      <c r="AA81" t="str">
        <f>VLOOKUP($A81,'Moves Species'!$A:$E,5,FALSE)</f>
        <v xml:space="preserve">TAUNT, HONECLAWS, BITE, PURSUIT, GIGADRAIN, POISONFANG, DETECT, BEATUP, CHITINOUSSTRIKE, FORESTLEAP, DOUBLETEAM, </v>
      </c>
      <c r="AB81" t="s">
        <v>8544</v>
      </c>
      <c r="AC81" t="s">
        <v>7265</v>
      </c>
      <c r="AD81">
        <v>40</v>
      </c>
    </row>
    <row r="82" spans="1:30" x14ac:dyDescent="0.25">
      <c r="A82">
        <f t="shared" si="5"/>
        <v>81</v>
      </c>
      <c r="B82" t="s">
        <v>951</v>
      </c>
      <c r="C82" t="s">
        <v>7604</v>
      </c>
      <c r="D82" s="12" t="str">
        <f>'BST Extract'!J82</f>
        <v>BUG</v>
      </c>
      <c r="E82" s="12" t="str">
        <f>'BST Extract'!K82</f>
        <v>GRASS</v>
      </c>
      <c r="F82" t="str">
        <f t="shared" si="3"/>
        <v>BUG,GRASS</v>
      </c>
      <c r="G82">
        <f>'BST Extract'!C82</f>
        <v>70</v>
      </c>
      <c r="H82">
        <f>'BST Extract'!D82</f>
        <v>115</v>
      </c>
      <c r="I82">
        <f>'BST Extract'!E82</f>
        <v>80</v>
      </c>
      <c r="J82">
        <f>'BST Extract'!F82</f>
        <v>115</v>
      </c>
      <c r="K82">
        <f>'BST Extract'!G82</f>
        <v>55</v>
      </c>
      <c r="L82">
        <f>'BST Extract'!H82</f>
        <v>60</v>
      </c>
      <c r="M82">
        <f>'BST Extract'!I82</f>
        <v>495</v>
      </c>
      <c r="N82" t="s">
        <v>7345</v>
      </c>
      <c r="O82">
        <v>2</v>
      </c>
      <c r="P82" t="s">
        <v>7523</v>
      </c>
      <c r="R82" t="s">
        <v>7523</v>
      </c>
      <c r="T82" t="str">
        <f t="shared" si="4"/>
        <v>ATTACK,2,,,,</v>
      </c>
      <c r="U82" s="12" t="str">
        <f>'Ability Extract'!C82</f>
        <v>SWARM</v>
      </c>
      <c r="V82" s="12" t="str">
        <f>'Ability Extract'!D82</f>
        <v>SNIPER</v>
      </c>
      <c r="W82" s="12" t="str">
        <f>'Ability Extract'!E82</f>
        <v>HYPERCUTTER</v>
      </c>
      <c r="X82" s="12" t="str">
        <f>'Ability Extract'!F82</f>
        <v>SWARM,SNIPER,HYPERCUTTER</v>
      </c>
      <c r="Y82" t="str">
        <f>VLOOKUP($A82,'Moves Species'!$A:$E,3,FALSE)</f>
        <v xml:space="preserve">1, SCRATCH, 1, STRAFE, 1, LEER, 4, LEAFAGE, 7, FURYCUTTER, 10, FOCUSENERGY, 13, RAZORLEAF, 16, BUGBITE, 19, UTURN, 22, GRASSYGLIDE, 25, SKITTERSMACK, 28, NIGHTSLASH, 28, PSYCHOCUT, 31, TROPKICK, 34, XSCISSOR, 37, VENOMDRAIN, 40, LEAFBLADE, 43, AMBUSH, 46, SWARMATTACK, 49, SONICNOVA, 52, SWORDSDANCE, 56, SWARMOVERLOAD, 60, SOLARBLADE, </v>
      </c>
      <c r="Z82" t="str">
        <f>VLOOKUP($A82,'Moves Species'!$A:$E,4,FALSE)</f>
        <v xml:space="preserve">AERIALACE, ALLERGY, AMBUSH, AROMATHERAPY, ATTRACT, BRICKBREAK, BUGBITE, BUGBUZZ, BULLETSEED, COUPDEGRACE, COVET, DEFENDORDER, ENERGYBALL, ESSENCEBLOOM, EXECUTION, FABLEDRUSH, FLUTTER, FURYCUTTER, GIGADRAIN, GOBLINSTRIKE, GOLDRUSH, GRASSYTERRAIN, HIDDENPOWER, HIVEMIND, KNOCKOFF, LASHOUT, LEAFBLADE, LEECHLIFE, MAGICALLEAF, NASTYPLOT, NATURESWRATH, NECTARTAP, PETALTEMPEST, PHOBIA, PINMISSILE, PIXIEDUST, PLAYROUGH, POISONJAB, POWERWHIP, PROTECT, QUICKGUARD, RAINBOWSCALES, REST, RETURN, SCENTEDSHIELD, SLASH, SLEEPTALK, SOLARBEAM, SONICBLAST, SOULRIP, STRUGGLEBUG, SUNNYDAY, SWARMATTACK, SWARMOVERLOAD, SWORDSDANCE, SYNTHESIS, TAUNT, TERRAINPULSE, TOXIC, UTURN, VENDETTA, VENOMDRAIN, VITALITYDRAIN, WEAKSPOT, WORKUP, </v>
      </c>
      <c r="AA82">
        <f>VLOOKUP($A82,'Moves Species'!$A:$E,5,FALSE)</f>
        <v>0</v>
      </c>
      <c r="AB82" t="s">
        <v>7523</v>
      </c>
    </row>
    <row r="83" spans="1:30" x14ac:dyDescent="0.25">
      <c r="A83">
        <f t="shared" si="5"/>
        <v>82</v>
      </c>
      <c r="B83" t="s">
        <v>958</v>
      </c>
      <c r="C83" t="s">
        <v>7605</v>
      </c>
      <c r="D83" s="12" t="str">
        <f>'BST Extract'!J83</f>
        <v>STEEL</v>
      </c>
      <c r="E83" s="12">
        <f>'BST Extract'!K83</f>
        <v>0</v>
      </c>
      <c r="F83" t="str">
        <f t="shared" si="3"/>
        <v>STEEL,0</v>
      </c>
      <c r="G83">
        <f>'BST Extract'!C83</f>
        <v>60</v>
      </c>
      <c r="H83">
        <f>'BST Extract'!D83</f>
        <v>40</v>
      </c>
      <c r="I83">
        <f>'BST Extract'!E83</f>
        <v>70</v>
      </c>
      <c r="J83">
        <f>'BST Extract'!F83</f>
        <v>35</v>
      </c>
      <c r="K83">
        <f>'BST Extract'!G83</f>
        <v>40</v>
      </c>
      <c r="L83">
        <f>'BST Extract'!H83</f>
        <v>70</v>
      </c>
      <c r="M83">
        <f>'BST Extract'!I83</f>
        <v>315</v>
      </c>
      <c r="N83" t="s">
        <v>7251</v>
      </c>
      <c r="O83">
        <v>1</v>
      </c>
      <c r="P83" t="s">
        <v>7523</v>
      </c>
      <c r="R83" t="s">
        <v>7523</v>
      </c>
      <c r="T83" t="str">
        <f t="shared" si="4"/>
        <v>HP,1,,,,</v>
      </c>
      <c r="U83" s="12" t="str">
        <f>'Ability Extract'!C83</f>
        <v>SOUNDPROOF</v>
      </c>
      <c r="V83" s="12" t="str">
        <f>'Ability Extract'!D83</f>
        <v>AFTERMATH</v>
      </c>
      <c r="W83" s="12" t="str">
        <f>'Ability Extract'!E83</f>
        <v>CLEARBODY</v>
      </c>
      <c r="X83" s="12" t="str">
        <f>'Ability Extract'!F83</f>
        <v>SOUNDPROOF,AFTERMATH,CLEARBODY</v>
      </c>
      <c r="Y83" t="str">
        <f>VLOOKUP($A83,'Moves Species'!$A:$E,3,FALSE)</f>
        <v xml:space="preserve">1, TACKLE, 1, CHARGE, 1, THUNDERSHOCK, 4, OVERCLOCK, 7, METALSOUND, 10, SONICBOOM, 13, SPARK, 13, SHOCKWAVE, 16, BULLETCHARGE, 19, SELFDESTRUCT, 22, TIMEBOMB, 25, FORCEPALM, 25, CHIDORI, 28, METALBURST, 31, DISCHARGE, 31, ZINGZAP, 34, IRONHEAD, 34, HELLBULLET, 37, THUNDEROUSKICK, 37, SWEEPINGWIND, 40, SCREECH, 43, DOUBLEKICK, 43, RASENGAN, 46, MAGNETICCANNON, 46, IRONIMPACT, 49, HIGHJUMPKICK, 52, LOCKON, 52, ZAPCANNON, 55, IRONCASCADE, 55, IRONTEMPEST, 58, VOLTTACKLE, 62, EXPLOSION, </v>
      </c>
      <c r="Z83" t="str">
        <f>VLOOKUP($A83,'Moves Species'!$A:$E,4,FALSE)</f>
        <v xml:space="preserve">AERIALACE, AMBUSH, ANTIMATTER, ATTRACT, BALLLIGHTNING, BATTERYACID, BODYSLAM, BOLTCRASH, BOMBARDMENT, BRICKBREAK, BULKUP, CHARGEBEAM, CLOSECOMBAT, CLUSTERROCKETS, COVET, DRAINPUNCH, ELECTRICTERRAIN, ELECTRONCRUSH, ENERGYSURGE, FLAMECHARGE, FLUXWAVE, FOCUSBLAST, GOLDENBULLET, GYROBALL, HIDDENPOWER, IRONDEFENSE, IRONHEAD, IRONIMPACT, IRONTEMPEST, KAMEHAMEHA, KNOCKOFF, MAGNETICCANNON, MAGNETRISE, METEORBEAM, METEORDRIVE, METEORMASH, MISSILESHOT, OVERCLOCK, PARABOLICCHARGE, PERCUSSIONBLAST, PLAYROUGH, POWERUPPUNCH, PROTECT, QUICKGUARD, REFURBISH, REST, RETURN, RISINGVOLTAGE, ROCKBLAST, ROCKSLIDE, ROCKTOMB, SATELLITERAY, SLEEPTALK, SONICBLAST, SUPERPOWER, TAILGLOW, THUNDER, THUNDERBOLT, THUNDERPUNCH, THUNDERWAVE, TOXIC, VOLTSWITCH, WEAKSPOT, WILDCHARGE, WORKUP, ZENHEADBUTT, </v>
      </c>
      <c r="AA83" t="str">
        <f>VLOOKUP($A83,'Moves Species'!$A:$E,5,FALSE)</f>
        <v xml:space="preserve">HEADBUTT, HEAVYSLAM, ROLLOUT, BOULDERHURL, ROCKTOMB, SUPERPOWER, BOMBARDMENT, CAMOUFLAGE, VISEGRIP, STEELBEAM, </v>
      </c>
      <c r="AB83" t="s">
        <v>8811</v>
      </c>
      <c r="AC83" t="s">
        <v>7265</v>
      </c>
      <c r="AD83">
        <v>23</v>
      </c>
    </row>
    <row r="84" spans="1:30" x14ac:dyDescent="0.25">
      <c r="A84">
        <f t="shared" si="5"/>
        <v>83</v>
      </c>
      <c r="B84" t="s">
        <v>971</v>
      </c>
      <c r="C84" t="s">
        <v>7606</v>
      </c>
      <c r="D84" s="12" t="str">
        <f>'BST Extract'!J84</f>
        <v>STEEL</v>
      </c>
      <c r="E84" s="12" t="str">
        <f>'BST Extract'!K84</f>
        <v>FIGHTING</v>
      </c>
      <c r="F84" t="str">
        <f t="shared" si="3"/>
        <v>STEEL,FIGHTING</v>
      </c>
      <c r="G84">
        <f>'BST Extract'!C84</f>
        <v>60</v>
      </c>
      <c r="H84">
        <f>'BST Extract'!D84</f>
        <v>95</v>
      </c>
      <c r="I84">
        <f>'BST Extract'!E84</f>
        <v>110</v>
      </c>
      <c r="J84">
        <f>'BST Extract'!F84</f>
        <v>70</v>
      </c>
      <c r="K84">
        <f>'BST Extract'!G84</f>
        <v>95</v>
      </c>
      <c r="L84">
        <f>'BST Extract'!H84</f>
        <v>60</v>
      </c>
      <c r="M84">
        <f>'BST Extract'!I84</f>
        <v>490</v>
      </c>
      <c r="N84" t="s">
        <v>7345</v>
      </c>
      <c r="O84">
        <v>2</v>
      </c>
      <c r="P84" t="s">
        <v>7523</v>
      </c>
      <c r="R84" t="s">
        <v>7523</v>
      </c>
      <c r="T84" t="str">
        <f t="shared" si="4"/>
        <v>ATTACK,2,,,,</v>
      </c>
      <c r="U84" s="12" t="str">
        <f>'Ability Extract'!C84</f>
        <v>IMPULSIVE</v>
      </c>
      <c r="V84" s="12" t="str">
        <f>'Ability Extract'!D84</f>
        <v>TRACE</v>
      </c>
      <c r="W84" s="12" t="str">
        <f>'Ability Extract'!E84</f>
        <v>TECHNICIAN</v>
      </c>
      <c r="X84" s="12" t="str">
        <f>'Ability Extract'!F84</f>
        <v>IMPULSIVE,TRACE,TECHNICIAN</v>
      </c>
      <c r="Y84" t="str">
        <f>VLOOKUP($A84,'Moves Species'!$A:$E,3,FALSE)</f>
        <v xml:space="preserve">0, BULLETPUNCH, 0, MACHPUNCH, 1, BULLETPUNCH, 1, MACHPUNCH, 1, TACKLE, 1, CHARGE, 1, THUNDERSHOCK, 4, OVERCLOCK, 7, METALSOUND, 10, SONICBOOM, 13, SPARK, 13, SHOCKWAVE, 16, BULLETCHARGE, 19, SELFDESTRUCT, 22, TIMEBOMB, 25, FORCEPALM, 25, CHIDORI, 28, METALBURST, 31, DISCHARGE, 31, ZINGZAP, 34, IRONHEAD, 34, HELLBULLET, 37, THUNDEROUSKICK, 37, SWEEPINGWIND, 40, SCREECH, 43, DOUBLEKICK, 46, MAGNETICCANNON, 49, HIGHJUMPKICK, 52, LOCKON, 52, ZAPCANNON, 55, IRONCASCADE, 55, IRONTEMPEST, 58, VOLTTACKLE, 62, EXPLOSION, </v>
      </c>
      <c r="Z84" t="str">
        <f>VLOOKUP($A84,'Moves Species'!$A:$E,4,FALSE)</f>
        <v xml:space="preserve">AERIALACE, AMBUSH, ANTIMATTER, ATTRACT, BALLLIGHTNING, BATTERYACID, BODYSLAM, BOLTCRASH, BOMBARDMENT, BRICKBREAK, BULKUP, CHARGEBEAM, CLOSECOMBAT, CLUSTERROCKETS, COVET, DRAINPUNCH, ELECTRICTERRAIN, ELECTRONCRUSH, ENERGYSURGE, FLAMECHARGE, FLUXWAVE, FOCUSBLAST, GOLDENBULLET, GYROBALL, HIDDENPOWER, IRONDEFENSE, IRONHEAD, IRONIMPACT, IRONTEMPEST, KAMEHAMEHA, KNOCKOFF, MAGNETICCANNON, MAGNETRISE, METEORBEAM, METEORDRIVE, METEORMASH, MISSILESHOT, OVERCLOCK, PARABOLICCHARGE, PERCUSSIONBLAST, PLAYROUGH, POWERUPPUNCH, PROTECT, QUICKGUARD, REFURBISH, REST, RETURN, RISINGVOLTAGE, ROCKBLAST, ROCKSLIDE, ROCKTOMB, SATELLITERAY, SLEEPTALK, SONICBLAST, SUPERPOWER, TAILGLOW, THUNDER, THUNDERBOLT, THUNDERPUNCH, THUNDERWAVE, TOXIC, VOLTSWITCH, WEAKSPOT, WILDCHARGE, WORKUP, ZENHEADBUTT, </v>
      </c>
      <c r="AA84">
        <f>VLOOKUP($A84,'Moves Species'!$A:$E,5,FALSE)</f>
        <v>0</v>
      </c>
      <c r="AB84" t="s">
        <v>7523</v>
      </c>
    </row>
    <row r="85" spans="1:30" x14ac:dyDescent="0.25">
      <c r="A85">
        <f t="shared" si="5"/>
        <v>84</v>
      </c>
      <c r="B85" t="s">
        <v>980</v>
      </c>
      <c r="C85" t="s">
        <v>7607</v>
      </c>
      <c r="D85" s="12" t="str">
        <f>'BST Extract'!J85</f>
        <v>DRAGON</v>
      </c>
      <c r="E85" s="12" t="str">
        <f>'BST Extract'!K85</f>
        <v>FLYING</v>
      </c>
      <c r="F85" t="str">
        <f t="shared" si="3"/>
        <v>DRAGON,FLYING</v>
      </c>
      <c r="G85">
        <f>'BST Extract'!C85</f>
        <v>80</v>
      </c>
      <c r="H85">
        <f>'BST Extract'!D85</f>
        <v>105</v>
      </c>
      <c r="I85">
        <f>'BST Extract'!E85</f>
        <v>65</v>
      </c>
      <c r="J85">
        <f>'BST Extract'!F85</f>
        <v>130</v>
      </c>
      <c r="K85">
        <f>'BST Extract'!G85</f>
        <v>60</v>
      </c>
      <c r="L85">
        <f>'BST Extract'!H85</f>
        <v>75</v>
      </c>
      <c r="M85">
        <f>'BST Extract'!I85</f>
        <v>515</v>
      </c>
      <c r="N85" t="s">
        <v>7283</v>
      </c>
      <c r="O85">
        <v>2</v>
      </c>
      <c r="P85" t="s">
        <v>7523</v>
      </c>
      <c r="R85" t="s">
        <v>7523</v>
      </c>
      <c r="T85" t="str">
        <f t="shared" si="4"/>
        <v>SPEED,2,,,,</v>
      </c>
      <c r="U85" s="12" t="str">
        <f>'Ability Extract'!C85</f>
        <v>INTIMIDATE</v>
      </c>
      <c r="V85" s="12" t="str">
        <f>'Ability Extract'!D85</f>
        <v>INNERFOCUS</v>
      </c>
      <c r="W85" s="12" t="str">
        <f>'Ability Extract'!E85</f>
        <v>SPEEDBOOST</v>
      </c>
      <c r="X85" s="12" t="str">
        <f>'Ability Extract'!F85</f>
        <v>INTIMIDATE,INNERFOCUS,SPEEDBOOST</v>
      </c>
      <c r="Y85" t="str">
        <f>VLOOKUP($A85,'Moves Species'!$A:$E,3,FALSE)</f>
        <v xml:space="preserve">1, IRONHEAD, 1, STREAMRUSH, 1, LEER, 1, TACKLE, 1, DRAGONWING, 4, JETDIVE, 7, BITE, 10, ROAR, 13, BREAKINGSWIPE, 16, WINGATTACK, 19, MEANLOOK, 22, SCREECH, 25, SLASH, 28, DRACONICWAVE, 31, DUALWINGBEAT, 34, AGILITY, 37, CRUNCH, 40, DRAGONCLAW, 43, LEAFBLADE, 46, DEATHVORTEX, 49, ROOST, 52, DRAGONRUSH, 56, DRAGONASCENT, 60, OUTRAGE, </v>
      </c>
      <c r="Z85" t="str">
        <f>VLOOKUP($A85,'Moves Species'!$A:$E,4,FALSE)</f>
        <v xml:space="preserve">ACROBATICS, AERIALACE, AERIALPULSE, AIRSLASH, AMBUSH, ANCIENTGLARE, ATTRACT, BRAVEBIRD, BREAKINGSWIPE, BULKUP, CRUNCH, DARKPULSE, DEADLYREACH, DRACARYS, DRACOMETEOR, DRACONICWAVE, DRAGONBLOOD, DRAGONBREATH, DRAGONCLAW, DRAGONDANCE, DRAGONGALE, DRAGONHAMMER, DUALWINGBEAT, DUSTDEVILS, ENDERSHOCK, EXECUTION, FABLEDRUSH, FLAMECHARGE, FLAREBLITZ, GEOMANCY, HIDDENPOWER, IRONHEAD, LEAFBLADE, METEORDRIVE, NAGASKIN, NASTYPLOT, NOBLEROAR, OUTRAGE, PETALTEMPEST, PLAYROUGH, PROTECT, PSYCHICFANGS, REST, RETURN, ROCKBLAST, ROCKSLIDE, ROCKTOMB, SCALESHOT, SLASH, SLEEPTALK, SNARL, SONICBLAST, STEELWING, STONEEDGE, SUPERPOWER, TAILWIND, TAUNT, TERRAINPULSE, TORNADO, TOXIC, TURBULENCE, VENDETTA, VOLTSWITCH, WILDCHARGE, WORKUP, ZENHEADBUTT, </v>
      </c>
      <c r="AA85" t="str">
        <f>VLOOKUP($A85,'Moves Species'!$A:$E,5,FALSE)</f>
        <v xml:space="preserve">WHIRLWIND, PURSUIT, STEELWING, DRAGONBREATH, DRAGONTAIL, ASSURANCE, TAILWIND, ROCKSLIDE, ENCIRCLE, WYVERNSLASH, HUNTDOWN, DRACONICMIGHT, </v>
      </c>
      <c r="AB85" t="s">
        <v>7523</v>
      </c>
    </row>
    <row r="86" spans="1:30" x14ac:dyDescent="0.25">
      <c r="A86">
        <f t="shared" si="5"/>
        <v>85</v>
      </c>
      <c r="B86" t="s">
        <v>992</v>
      </c>
      <c r="C86" t="s">
        <v>7608</v>
      </c>
      <c r="D86" s="12" t="str">
        <f>'BST Extract'!J86</f>
        <v>ICE</v>
      </c>
      <c r="E86" s="12" t="str">
        <f>'BST Extract'!K86</f>
        <v>WATER</v>
      </c>
      <c r="F86" t="str">
        <f t="shared" si="3"/>
        <v>ICE,WATER</v>
      </c>
      <c r="G86">
        <f>'BST Extract'!C86</f>
        <v>55</v>
      </c>
      <c r="H86">
        <f>'BST Extract'!D86</f>
        <v>35</v>
      </c>
      <c r="I86">
        <f>'BST Extract'!E86</f>
        <v>65</v>
      </c>
      <c r="J86">
        <f>'BST Extract'!F86</f>
        <v>25</v>
      </c>
      <c r="K86">
        <f>'BST Extract'!G86</f>
        <v>55</v>
      </c>
      <c r="L86">
        <f>'BST Extract'!H86</f>
        <v>45</v>
      </c>
      <c r="M86">
        <f>'BST Extract'!I86</f>
        <v>280</v>
      </c>
      <c r="N86" t="s">
        <v>7324</v>
      </c>
      <c r="O86">
        <v>1</v>
      </c>
      <c r="P86" t="s">
        <v>7523</v>
      </c>
      <c r="R86" t="s">
        <v>7523</v>
      </c>
      <c r="T86" t="str">
        <f t="shared" si="4"/>
        <v>DEFENSE,1,,,,</v>
      </c>
      <c r="U86" s="12" t="str">
        <f>'Ability Extract'!C86</f>
        <v>ICEBODY</v>
      </c>
      <c r="V86" s="12" t="str">
        <f>'Ability Extract'!D86</f>
        <v>HYDRATION</v>
      </c>
      <c r="W86" s="12" t="str">
        <f>'Ability Extract'!E86</f>
        <v>ICYVEINS</v>
      </c>
      <c r="X86" s="12" t="str">
        <f>'Ability Extract'!F86</f>
        <v>ICEBODY,HYDRATION,ICYVEINS</v>
      </c>
      <c r="Y86" t="str">
        <f>VLOOKUP($A86,'Moves Species'!$A:$E,3,FALSE)</f>
        <v xml:space="preserve">1, POWDERSNOW, 1, HARDEN, 1, WATERGUN, 4, RAPIDSPIN, 8, CHILLINGBLAST, 11, HAIL, 14, WATERPULSE, 17, AURORABEAM, 20, GLACIATE, 23, MIST, 26, BRINE, 29, AQUARING, 33, FREEZEDRY, 36, OCEANBLAST, 39, HAZE, 42, ICEBEAM, 45, TIDALWAVE, 48, FLASHCANNON, 51, BLASTFREEZE, 54, BLIZZARD, 57, AURORAVEIL, 60, HYDROPUMP, </v>
      </c>
      <c r="Z86" t="str">
        <f>VLOOKUP($A86,'Moves Species'!$A:$E,4,FALSE)</f>
        <v xml:space="preserve">ATTRACT, BLIZZARD, BODYSLAM, BOMBARDMENT, BONECHILL, BOULDERCRUSH, BRINE, BULLDOZE, CASCADE, CATAPULT, CHILLINGTOUCH, CLOSECOMBAT, CRYSTALLINEBEAM, CRYSTALSHOWER, DAZZLINGGLEAM, FLIPTURN, FLUXWAVE, FOCUSBLAST, FROSTBITE, GENESIS, HAIL, HAZE, HIDDENPOWER, HYPOTHERMIA, ICEBEAM, ICEHAMMER, ICICLESPEAR, ICICLESTRIKE, ICYWIND, IRONHEAD, IRONIMPACT, LIGHTSCREEN, LIQUIDATION, METEORBEAM, METEORDRIVE, MIST, MOONSTONERAY, NEBULASTRIKE, NUMBINGWIND, OBSIDIANSHARDS, OCEANWRATH, OVERFLOW, PROTECT, RAINDANCE, REST, RETURN, SCALD, SLEEPTALK, SOAK, SUBMERGE, TAUNT, TERRAINPULSE, TIDALWAVE, TOXIC, WATERPRESSURE, WATERPULSE, WEATHERBALL, WHIRLPOOL, WORKUP, ZENHEADBUTT, </v>
      </c>
      <c r="AA86" t="str">
        <f>VLOOKUP($A86,'Moves Species'!$A:$E,5,FALSE)</f>
        <v xml:space="preserve">ICICLECRASH, ICICLESPEAR, IRONDEFENSE, WHIRLPOOL, BOULDERHURL, LIQUIDATION, WIDEGUARD, BODYSLAM, TIDALSHIFT, LIFEDEW, </v>
      </c>
      <c r="AB86" t="s">
        <v>8812</v>
      </c>
      <c r="AC86" t="s">
        <v>7265</v>
      </c>
      <c r="AD86">
        <v>25</v>
      </c>
    </row>
    <row r="87" spans="1:30" x14ac:dyDescent="0.25">
      <c r="A87">
        <f t="shared" si="5"/>
        <v>86</v>
      </c>
      <c r="B87" t="s">
        <v>1005</v>
      </c>
      <c r="C87" t="s">
        <v>7609</v>
      </c>
      <c r="D87" s="12" t="str">
        <f>'BST Extract'!J87</f>
        <v>ICE</v>
      </c>
      <c r="E87" s="12" t="str">
        <f>'BST Extract'!K87</f>
        <v>WATER</v>
      </c>
      <c r="F87" t="str">
        <f t="shared" si="3"/>
        <v>ICE,WATER</v>
      </c>
      <c r="G87">
        <f>'BST Extract'!C87</f>
        <v>70</v>
      </c>
      <c r="H87">
        <f>'BST Extract'!D87</f>
        <v>55</v>
      </c>
      <c r="I87">
        <f>'BST Extract'!E87</f>
        <v>75</v>
      </c>
      <c r="J87">
        <f>'BST Extract'!F87</f>
        <v>40</v>
      </c>
      <c r="K87">
        <f>'BST Extract'!G87</f>
        <v>90</v>
      </c>
      <c r="L87">
        <f>'BST Extract'!H87</f>
        <v>70</v>
      </c>
      <c r="M87">
        <f>'BST Extract'!I87</f>
        <v>400</v>
      </c>
      <c r="N87" t="s">
        <v>7345</v>
      </c>
      <c r="O87">
        <v>1</v>
      </c>
      <c r="P87" t="s">
        <v>7324</v>
      </c>
      <c r="Q87">
        <v>1</v>
      </c>
      <c r="R87" t="s">
        <v>7523</v>
      </c>
      <c r="T87" t="str">
        <f t="shared" si="4"/>
        <v>ATTACK,1,DEFENSE,1,,</v>
      </c>
      <c r="U87" s="12" t="str">
        <f>'Ability Extract'!C87</f>
        <v>ICEBODY</v>
      </c>
      <c r="V87" s="12" t="str">
        <f>'Ability Extract'!D87</f>
        <v>HYDRATION</v>
      </c>
      <c r="W87" s="12" t="str">
        <f>'Ability Extract'!E87</f>
        <v>SNOWWARNING</v>
      </c>
      <c r="X87" s="12" t="str">
        <f>'Ability Extract'!F87</f>
        <v>ICEBODY,HYDRATION,SNOWWARNING</v>
      </c>
      <c r="Y87" t="str">
        <f>VLOOKUP($A87,'Moves Species'!$A:$E,3,FALSE)</f>
        <v xml:space="preserve">1, POWDERSNOW, 1, HARDEN, 1, WATERGUN, 4, RAPIDSPIN, 8, CHILLINGBLAST, 11, HAIL, 14, WATERPULSE, 17, AURORABEAM, 20, GLACIATE, 23, MIST, 26, BRINE, 29, AQUARING, 33, FREEZEDRY, 36, OCEANBLAST, 39, HAZE, 42, ICEBEAM, 45, TIDALWAVE, 48, FLASHCANNON, 51, BLASTFREEZE, 54, BLIZZARD, 57, AURORAVEIL, 60, HYDROPUMP, </v>
      </c>
      <c r="Z87" t="str">
        <f>VLOOKUP($A87,'Moves Species'!$A:$E,4,FALSE)</f>
        <v xml:space="preserve">ATTRACT, BLIZZARD, BODYSLAM, BOMBARDMENT, BONECHILL, BOULDERCRUSH, BRINE, BULLDOZE, CASCADE, CATAPULT, CHILLINGTOUCH, CLOSECOMBAT, CRYSTALLINEBEAM, CRYSTALSHOWER, DAZZLINGGLEAM, FLIPTURN, FLUXWAVE, FOCUSBLAST, FROSTBITE, GENESIS, HAIL, HAZE, HIDDENPOWER, HYPOTHERMIA, ICEBEAM, ICEHAMMER, ICICLESPEAR, ICICLESTRIKE, ICYWIND, IRONHEAD, IRONIMPACT, LIGHTSCREEN, LIQUIDATION, METEORBEAM, METEORDRIVE, MIST, MOONSTONERAY, NEBULASTRIKE, NUMBINGWIND, OBSIDIANSHARDS, OCEANWRATH, OVERFLOW, PROTECT, RAINDANCE, REST, RETURN, SCALD, SLEEPTALK, SOAK, SUBMERGE, TAUNT, TERRAINPULSE, TIDALWAVE, TOXIC, WATERPRESSURE, WATERPULSE, WEATHERBALL, WHIRLPOOL, WORKUP, ZENHEADBUTT, </v>
      </c>
      <c r="AA87">
        <f>VLOOKUP($A87,'Moves Species'!$A:$E,5,FALSE)</f>
        <v>0</v>
      </c>
      <c r="AB87" t="s">
        <v>8545</v>
      </c>
      <c r="AC87" t="s">
        <v>7268</v>
      </c>
      <c r="AD87" t="s">
        <v>7325</v>
      </c>
    </row>
    <row r="88" spans="1:30" x14ac:dyDescent="0.25">
      <c r="A88">
        <f t="shared" si="5"/>
        <v>87</v>
      </c>
      <c r="B88" t="s">
        <v>1015</v>
      </c>
      <c r="C88" t="s">
        <v>7610</v>
      </c>
      <c r="D88" s="12" t="str">
        <f>'BST Extract'!J88</f>
        <v>ICE</v>
      </c>
      <c r="E88" s="12" t="str">
        <f>'BST Extract'!K88</f>
        <v>WATER</v>
      </c>
      <c r="F88" t="str">
        <f t="shared" si="3"/>
        <v>ICE,WATER</v>
      </c>
      <c r="G88">
        <f>'BST Extract'!C88</f>
        <v>95</v>
      </c>
      <c r="H88">
        <f>'BST Extract'!D88</f>
        <v>70</v>
      </c>
      <c r="I88">
        <f>'BST Extract'!E88</f>
        <v>95</v>
      </c>
      <c r="J88">
        <f>'BST Extract'!F88</f>
        <v>60</v>
      </c>
      <c r="K88">
        <f>'BST Extract'!G88</f>
        <v>120</v>
      </c>
      <c r="L88">
        <f>'BST Extract'!H88</f>
        <v>90</v>
      </c>
      <c r="M88">
        <f>'BST Extract'!I88</f>
        <v>530</v>
      </c>
      <c r="N88" t="s">
        <v>7345</v>
      </c>
      <c r="O88">
        <v>3</v>
      </c>
      <c r="P88" t="s">
        <v>7523</v>
      </c>
      <c r="R88" t="s">
        <v>7523</v>
      </c>
      <c r="T88" t="str">
        <f t="shared" si="4"/>
        <v>ATTACK,3,,,,</v>
      </c>
      <c r="U88" s="12" t="str">
        <f>'Ability Extract'!C88</f>
        <v>ICEBODY</v>
      </c>
      <c r="V88" s="12" t="str">
        <f>'Ability Extract'!D88</f>
        <v>HYDRATION</v>
      </c>
      <c r="W88" s="12" t="str">
        <f>'Ability Extract'!E88</f>
        <v>SNOWWARNING</v>
      </c>
      <c r="X88" s="12" t="str">
        <f>'Ability Extract'!F88</f>
        <v>ICEBODY,HYDRATION,SNOWWARNING</v>
      </c>
      <c r="Y88" t="str">
        <f>VLOOKUP($A88,'Moves Species'!$A:$E,3,FALSE)</f>
        <v xml:space="preserve">1, POWDERSNOW, 1, HARDEN, 1, WATERGUN, 4, RAPIDSPIN, 8, CHILLINGBLAST, 11, HAIL, 14, WATERPULSE, 17, AURORABEAM, 20, GLACIATE, 23, MIST, 26, BRINE, 29, AQUARING, 33, FREEZEDRY, 36, OCEANBLAST, 39, HAZE, 42, ICEBEAM, 45, TIDALWAVE, 48, FLASHCANNON, 51, BLASTFREEZE, 54, BLIZZARD, 57, AURORAVEIL, 60, HYDROPUMP, </v>
      </c>
      <c r="Z88" t="str">
        <f>VLOOKUP($A88,'Moves Species'!$A:$E,4,FALSE)</f>
        <v xml:space="preserve">ATTRACT, BLIZZARD, BODYSLAM, BOMBARDMENT, BONECHILL, BOULDERCRUSH, BRINE, BULLDOZE, CASCADE, CATAPULT, CHILLINGTOUCH, CLOSECOMBAT, CRYSTALLINEBEAM, CRYSTALSHOWER, DAZZLINGGLEAM, FLIPTURN, FLUXWAVE, FOCUSBLAST, FROSTBITE, GENESIS, HAIL, HAZE, HIDDENPOWER, HYPOTHERMIA, ICEBEAM, ICEHAMMER, ICICLESPEAR, ICICLESTRIKE, ICYWIND, IRONHEAD, IRONIMPACT, LIGHTSCREEN, LIQUIDATION, METEORBEAM, METEORDRIVE, MIST, MOONSTONERAY, NEBULASTRIKE, NUMBINGWIND, OBSIDIANSHARDS, OCEANWRATH, OVERFLOW, PROTECT, RAINDANCE, REST, RETURN, SCALD, SLEEPTALK, SOAK, SUBMERGE, TAUNT, TERRAINPULSE, TIDALWAVE, TOXIC, WATERPRESSURE, WATERPULSE, WEATHERBALL, WHIRLPOOL, WORKUP, ZENHEADBUTT, </v>
      </c>
      <c r="AA88">
        <f>VLOOKUP($A88,'Moves Species'!$A:$E,5,FALSE)</f>
        <v>0</v>
      </c>
      <c r="AB88" t="s">
        <v>7523</v>
      </c>
    </row>
    <row r="89" spans="1:30" x14ac:dyDescent="0.25">
      <c r="A89">
        <f t="shared" si="5"/>
        <v>88</v>
      </c>
      <c r="B89" t="s">
        <v>1023</v>
      </c>
      <c r="C89" t="s">
        <v>7611</v>
      </c>
      <c r="D89" s="12" t="str">
        <f>'BST Extract'!J89</f>
        <v>WATER</v>
      </c>
      <c r="E89" s="12" t="str">
        <f>'BST Extract'!K89</f>
        <v>FAIRY</v>
      </c>
      <c r="F89" t="str">
        <f t="shared" si="3"/>
        <v>WATER,FAIRY</v>
      </c>
      <c r="G89">
        <f>'BST Extract'!C89</f>
        <v>69</v>
      </c>
      <c r="H89">
        <f>'BST Extract'!D89</f>
        <v>39</v>
      </c>
      <c r="I89">
        <f>'BST Extract'!E89</f>
        <v>55</v>
      </c>
      <c r="J89">
        <f>'BST Extract'!F89</f>
        <v>46</v>
      </c>
      <c r="K89">
        <f>'BST Extract'!G89</f>
        <v>75</v>
      </c>
      <c r="L89">
        <f>'BST Extract'!H89</f>
        <v>76</v>
      </c>
      <c r="M89">
        <f>'BST Extract'!I89</f>
        <v>360</v>
      </c>
      <c r="N89" t="s">
        <v>7286</v>
      </c>
      <c r="O89">
        <v>1</v>
      </c>
      <c r="P89" t="s">
        <v>7523</v>
      </c>
      <c r="R89" t="s">
        <v>7523</v>
      </c>
      <c r="T89" t="str">
        <f t="shared" si="4"/>
        <v>SPECIAL_ATTACK,1,,,,</v>
      </c>
      <c r="U89" s="12" t="str">
        <f>'Ability Extract'!C89</f>
        <v>SWIFTSWIM</v>
      </c>
      <c r="V89" s="12" t="str">
        <f>'Ability Extract'!D89</f>
        <v>DISHEARTEN</v>
      </c>
      <c r="W89" s="12" t="str">
        <f>'Ability Extract'!E89</f>
        <v>LIQUIDVOICE</v>
      </c>
      <c r="X89" s="12" t="str">
        <f>'Ability Extract'!F89</f>
        <v>SWIFTSWIM,DISHEARTEN,LIQUIDVOICE</v>
      </c>
      <c r="Y89" t="str">
        <f>VLOOKUP($A89,'Moves Species'!$A:$E,3,FALSE)</f>
        <v xml:space="preserve">1, BABYDOLLEYES, 1, PIXIEWAVE, 1, WATERGUN, 4, ECHOEDVOICE, 7, LIFEDEW, 10, PIXIEDUST, 13, WATERPULSE, 16, NYMPHSSPELL, 19, HALLELUJAH, 22, DRENCH, 25, MISTBALL, 28, AQUARING, 31, DAZZLINGGLEAM, 34, MYSTICPULSE, 37, SONGOFPASSION, 40, DECORATE, 43, SPARKLINGARIA, 46, HYPERVOICE, 49, ETHEREALBURST, 52, FAESBLESSING, 56, HYDROPUMP, 60, TITANIASLAW, </v>
      </c>
      <c r="Z89" t="str">
        <f>VLOOKUP($A89,'Moves Species'!$A:$E,4,FALSE)</f>
        <v xml:space="preserve">ASTRALWIND, ATTRACT, BLIZZARD, BOOMBURST, BRINE, CALMMIND, CASCADE, CHARM, CLEANSE, COSMICPOWER, COVET, DAZZLINGGLEAM, DEFOG, DRAININGKISS, ECHOEDVOICE, ESSENCEBLOOM, FABLEDRUSH, FAIRYTALE, FANTASYSEAL, FLIPTURN, FLUXWAVE, FORTISSIMO, GLISTEN, GOSSIP, HAIL, HAZE, HEALBELL, HEXBOLT, HIDDENPOWER, HOLYNOVA, HYPERVOICE, HYPOTHERMIA, ICEBEAM, ICICLESPEAR, ICYWIND, LIGHTSCREEN, LIQUIDATION, LOVEBURST, MINDMELD, MIRRORSHOT, MIST, MISTYTERRAIN, MIXEDWAVES, MOONBLAST, MYSTICPULSE, NUMBINGWIND, OCEANWRATH, OVERFLOW, PIXIEDUST, PLAYROUGH, PROTECT, PSYCHIC, PSYCHICTERRAIN, RAINDANCE, RAYOFLIGHT, REFLECT, REST, RETURN, ROUND, SAFEGUARD, SCALD, SCENTEDSHIELD, SIGNALBEAM, SIRENSSONG, SLEEPTALK, SOAK, SONICBLAST, STARDUSTREVERIE, STELLARRUSH, STRANGESTEAM, SUBMERGE, SWIFT, TAILGLOW, TERRAINPULSE, THUNDERWAVE, TIDALWAVE, TITANIASLAW, TOXIC, UTURN, VALKYRIECHARIOT, WATERPRESSURE, WATERPULSE, WEATHERBALL, WHIRLPOOL, WILDCHARGE, WISH, WORKUP, </v>
      </c>
      <c r="AA89" t="str">
        <f>VLOOKUP($A89,'Moves Species'!$A:$E,5,FALSE)</f>
        <v xml:space="preserve">LOVELYKISS, CLEANSE, MORNINGSUN, SKYBLESSING, MINDREADER, FLIPTURN, TIDALWAVE, LUSTERPURGE, BOOMBURST, QUIVERDANCE, WILDIMAGINATION, </v>
      </c>
      <c r="AB89" t="s">
        <v>8546</v>
      </c>
      <c r="AC89" t="s">
        <v>7265</v>
      </c>
      <c r="AD89">
        <v>32</v>
      </c>
    </row>
    <row r="90" spans="1:30" x14ac:dyDescent="0.25">
      <c r="A90">
        <f t="shared" si="5"/>
        <v>89</v>
      </c>
      <c r="B90" t="s">
        <v>1038</v>
      </c>
      <c r="C90" t="s">
        <v>7612</v>
      </c>
      <c r="D90" s="12" t="str">
        <f>'BST Extract'!J90</f>
        <v>WATER</v>
      </c>
      <c r="E90" s="12" t="str">
        <f>'BST Extract'!K90</f>
        <v>FAIRY</v>
      </c>
      <c r="F90" t="str">
        <f t="shared" si="3"/>
        <v>WATER,FAIRY</v>
      </c>
      <c r="G90">
        <f>'BST Extract'!C90</f>
        <v>89</v>
      </c>
      <c r="H90">
        <f>'BST Extract'!D90</f>
        <v>42</v>
      </c>
      <c r="I90">
        <f>'BST Extract'!E90</f>
        <v>79</v>
      </c>
      <c r="J90">
        <f>'BST Extract'!F90</f>
        <v>61</v>
      </c>
      <c r="K90">
        <f>'BST Extract'!G90</f>
        <v>109</v>
      </c>
      <c r="L90">
        <f>'BST Extract'!H90</f>
        <v>95</v>
      </c>
      <c r="M90">
        <f>'BST Extract'!I90</f>
        <v>475</v>
      </c>
      <c r="N90" t="s">
        <v>7286</v>
      </c>
      <c r="O90">
        <v>2</v>
      </c>
      <c r="P90" t="s">
        <v>7523</v>
      </c>
      <c r="R90" t="s">
        <v>7523</v>
      </c>
      <c r="T90" t="str">
        <f t="shared" si="4"/>
        <v>SPECIAL_ATTACK,2,,,,</v>
      </c>
      <c r="U90" s="12" t="str">
        <f>'Ability Extract'!C90</f>
        <v>SWIFTSWIM</v>
      </c>
      <c r="V90" s="12" t="str">
        <f>'Ability Extract'!D90</f>
        <v>DISHEARTEN</v>
      </c>
      <c r="W90" s="12" t="str">
        <f>'Ability Extract'!E90</f>
        <v>LIQUIDVOICE</v>
      </c>
      <c r="X90" s="12" t="str">
        <f>'Ability Extract'!F90</f>
        <v>SWIFTSWIM,DISHEARTEN,LIQUIDVOICE</v>
      </c>
      <c r="Y90" t="str">
        <f>VLOOKUP($A90,'Moves Species'!$A:$E,3,FALSE)</f>
        <v xml:space="preserve">0, WATERPLEDGE, 1, WATERPLEDGE, 1, BABYDOLLEYES, 1, PIXIEWAVE, 1, WATERGUN, 4, ECHOEDVOICE, 7, LIFEDEW, 10, PIXIEDUST, 13, WATERPULSE, 16, NYMPHSSPELL, 19, HALLELUJAH, 22, DRENCH, 25, MISTBALL, 28, AQUARING, 31, DAZZLINGGLEAM, 34, MYSTICPULSE, 37, SONGOFPASSION, 40, DECORATE, 43, SPARKLINGARIA, 46, HYPERVOICE, 49, ETHEREALBURST, 52, FAESBLESSING, 56, HYDROPUMP, 60, TITANIASLAW, </v>
      </c>
      <c r="Z90" t="str">
        <f>VLOOKUP($A90,'Moves Species'!$A:$E,4,FALSE)</f>
        <v xml:space="preserve">ASTRALWIND, ATTRACT, BLIZZARD, BOOMBURST, BRINE, CALMMIND, CASCADE, CHARM, CLEANSE, COSMICPOWER, COVET, DAZZLINGGLEAM, DEFOG, DRAININGKISS, ECHOEDVOICE, ESSENCEBLOOM, FABLEDRUSH, FAIRYTALE, FANTASYSEAL, FLIPTURN, FLUXWAVE, FORTISSIMO, GLISTEN, GOSSIP, HAIL, HAZE, HEALBELL, HEXBOLT, HIDDENPOWER, HOLYNOVA, HYPERVOICE, HYPOTHERMIA, ICEBEAM, ICICLESPEAR, ICYWIND, LIGHTSCREEN, LIQUIDATION, LOVEBURST, MINDMELD, MIRRORSHOT, MIST, MISTYTERRAIN, MIXEDWAVES, MOONBLAST, MYSTICPULSE, NUMBINGWIND, OCEANWRATH, OVERFLOW, PIXIEDUST, PLAYROUGH, PROTECT, PSYCHIC, PSYCHICTERRAIN, RAINDANCE, RAYOFLIGHT, REFLECT, REST, RETURN, ROUND, SAFEGUARD, SCALD, SCENTEDSHIELD, SIGNALBEAM, SIRENSSONG, SLEEPTALK, SOAK, SONICBLAST, STARDUSTREVERIE, STELLARRUSH, STRANGESTEAM, SUBMERGE, SWIFT, TAILGLOW, TERRAINPULSE, THUNDERWAVE, TIDALWAVE, TITANIASLAW, TOXIC, UTURN, VALKYRIECHARIOT, WATERPRESSURE, WATERPULSE, WEATHERBALL, WHIRLPOOL, WILDCHARGE, WISH, WORKUP, </v>
      </c>
      <c r="AA90">
        <f>VLOOKUP($A90,'Moves Species'!$A:$E,5,FALSE)</f>
        <v>0</v>
      </c>
      <c r="AB90" t="s">
        <v>7523</v>
      </c>
    </row>
    <row r="91" spans="1:30" x14ac:dyDescent="0.25">
      <c r="A91">
        <f t="shared" si="5"/>
        <v>90</v>
      </c>
      <c r="B91" t="s">
        <v>1043</v>
      </c>
      <c r="C91" t="s">
        <v>7613</v>
      </c>
      <c r="D91" s="12" t="str">
        <f>'BST Extract'!J91</f>
        <v>ROCK</v>
      </c>
      <c r="E91" s="12" t="str">
        <f>'BST Extract'!K91</f>
        <v>DRAGON</v>
      </c>
      <c r="F91" t="str">
        <f t="shared" si="3"/>
        <v>ROCK,DRAGON</v>
      </c>
      <c r="G91">
        <f>'BST Extract'!C91</f>
        <v>85</v>
      </c>
      <c r="H91">
        <f>'BST Extract'!D91</f>
        <v>75</v>
      </c>
      <c r="I91">
        <f>'BST Extract'!E91</f>
        <v>105</v>
      </c>
      <c r="J91">
        <f>'BST Extract'!F91</f>
        <v>55</v>
      </c>
      <c r="K91">
        <f>'BST Extract'!G91</f>
        <v>35</v>
      </c>
      <c r="L91">
        <f>'BST Extract'!H91</f>
        <v>75</v>
      </c>
      <c r="M91">
        <f>'BST Extract'!I91</f>
        <v>430</v>
      </c>
      <c r="N91" t="s">
        <v>7324</v>
      </c>
      <c r="O91">
        <v>1</v>
      </c>
      <c r="P91" t="s">
        <v>7523</v>
      </c>
      <c r="R91" t="s">
        <v>7523</v>
      </c>
      <c r="T91" t="str">
        <f t="shared" si="4"/>
        <v>DEFENSE,1,,,,</v>
      </c>
      <c r="U91" s="12" t="str">
        <f>'Ability Extract'!C91</f>
        <v>DRYSKIN</v>
      </c>
      <c r="V91" s="12" t="str">
        <f>'Ability Extract'!D91</f>
        <v>STAKEOUT</v>
      </c>
      <c r="W91" s="12" t="str">
        <f>'Ability Extract'!E91</f>
        <v>WEAKARMOR</v>
      </c>
      <c r="X91" s="12" t="str">
        <f>'Ability Extract'!F91</f>
        <v>DRYSKIN,STAKEOUT,WEAKARMOR</v>
      </c>
      <c r="Y91" t="str">
        <f>VLOOKUP($A91,'Moves Species'!$A:$E,3,FALSE)</f>
        <v xml:space="preserve">1, LEER, 1, TACKLE, 1, ROCKTHROW, 4, DRAGONFURY, 6, POISONSPIT, 9, BITE, 12, BOULDERHURL, 15, NIGHTSHADE, 18, WYRMSRAGE, 21, SCORESETTLER, 24, DRAGONTAIL, 27, POISONFANG, 30, ROCKSLIDE, 33, DRAGONCLAW, 36, DUALWINGBEAT, 39, CRUNCH, 42, DRAGONHAMMER, 45, OBSIDIANSHARDS, 48, HAMMERARM, 52, NAGASKIN, 56, OUTRAGE, 60, ROCKWRECKER, </v>
      </c>
      <c r="Z91" t="str">
        <f>VLOOKUP($A91,'Moves Species'!$A:$E,4,FALSE)</f>
        <v xml:space="preserve">AERIALACE, AMBUSH, ANCIENTGLARE, ATTRACT, BATTLEOFWITS, BEJEWELED, BODYPRESS, BODYSLAM, BONECHILL, BOULDERCRUSH, BREAKINGSWIPE, BRICKBREAK, BULKUP, BULLDOZE, CATAPULT, CHILLINGTOUCH, CLEARSMOG, COUPDEGRACE, CRUNCH, CRYSTALLINEBEAM, CRYSTALSHOWER, CURSE, CURSEDTOUCH, DARKPULSE, DEFOG, DRACARYS, DRACOMETEOR, DRACONICWAVE, DRAGONBLOOD, DRAGONBREATH, DRAGONCLAW, DRAGONDANCE, DRAGONGALE, DRAGONHAMMER, DRAGONMAGIC, DRAINPUNCH, DUALWINGBEAT, DUNEBLAST, DUSTDEVILS, EARTHENLANCE, EARTHPOWER, EARTHQUAKE, ECLIPSENOVA, ENDERSHOCK, EXECUTION, FANTASYSEAL, FIREBLAST, FIREFANG, FIREPUNCH, FLAMETHROWER, FLAREBLITZ, FLUXWAVE, FOCUSBLAST, GAIAPULSE, GHASTLYFLOOD, GLISTEN, GOLDRUSH, GUNKSHOT, HAZE, HIDDENPOWER, ICEHAMMER, IRONDEFENSE, IRONHEAD, IRONIMPACT, IRONTEMPEST, KNOCKOFF, LASHOUT, MEMENTO, METEORDRIVE, MIASMA, MINERALWAVE, MOONSTONERAY, NAGASKIN, OBSIDIANSHARDS, OUTRAGE, PHANTOMFORCE, POISONFANG, POISONJAB, POSSESSION, POWERGEM, POWERUPPUNCH, PROTECT, PSYCHICFANGS, REST, RETURN, ROCKBLAST, ROCKSLIDE, ROCKTOMB, SANDSTORM, SCALESHOT, SEISMICCHANT, SHADOWBALL, SHADOWPUNCH, SLASH, SLEEPTALK, SNARL, SOULRIP, SOULSHIELD, STEALTHROCK, STEELWING, STELLARRUSH, STONEEDGE, SUBSTITUTE, SUPERPOWER, SWEEPINGWIND, SWIFT, SWITCHEROO, SWORDSDANCE, TAUNT, TERRAINPULSE, TOXIC, UMBRALWAVE, VENDETTA, VENOMDRAIN, VITALITYDRAIN, WAIL, WORKUP, ZENHEADBUTT, </v>
      </c>
      <c r="AA91" t="str">
        <f>VLOOKUP($A91,'Moves Species'!$A:$E,5,FALSE)</f>
        <v xml:space="preserve">COUNTER, DOUBLEEDGE, NIGHTSLASH, BOULDERCRUSH, DARKPULSE, SUBMISSION, DRACOSURGE, POISONJAB, MEANLOOK, FEINTATTACK, SWAGGER, WEARDOWN, DRACONICWAVE, STEALTHROCK, </v>
      </c>
      <c r="AB91" t="s">
        <v>8547</v>
      </c>
      <c r="AC91" t="s">
        <v>7265</v>
      </c>
      <c r="AD91" t="s">
        <v>7374</v>
      </c>
    </row>
    <row r="92" spans="1:30" x14ac:dyDescent="0.25">
      <c r="A92">
        <f t="shared" si="5"/>
        <v>91</v>
      </c>
      <c r="B92" t="s">
        <v>1056</v>
      </c>
      <c r="C92" t="s">
        <v>7614</v>
      </c>
      <c r="D92" s="12" t="str">
        <f>'BST Extract'!J92</f>
        <v>ROCK</v>
      </c>
      <c r="E92" s="12" t="str">
        <f>'BST Extract'!K92</f>
        <v>DRAGON</v>
      </c>
      <c r="F92" t="str">
        <f t="shared" si="3"/>
        <v>ROCK,DRAGON</v>
      </c>
      <c r="G92">
        <f>'BST Extract'!C92</f>
        <v>95</v>
      </c>
      <c r="H92">
        <f>'BST Extract'!D92</f>
        <v>95</v>
      </c>
      <c r="I92">
        <f>'BST Extract'!E92</f>
        <v>125</v>
      </c>
      <c r="J92">
        <f>'BST Extract'!F92</f>
        <v>55</v>
      </c>
      <c r="K92">
        <f>'BST Extract'!G92</f>
        <v>45</v>
      </c>
      <c r="L92">
        <f>'BST Extract'!H92</f>
        <v>95</v>
      </c>
      <c r="M92">
        <f>'BST Extract'!I92</f>
        <v>510</v>
      </c>
      <c r="N92" t="s">
        <v>7324</v>
      </c>
      <c r="O92">
        <v>2</v>
      </c>
      <c r="P92" t="s">
        <v>7523</v>
      </c>
      <c r="R92" t="s">
        <v>7523</v>
      </c>
      <c r="T92" t="str">
        <f t="shared" si="4"/>
        <v>DEFENSE,2,,,,</v>
      </c>
      <c r="U92" s="12" t="str">
        <f>'Ability Extract'!C92</f>
        <v>DRYSKIN</v>
      </c>
      <c r="V92" s="12" t="str">
        <f>'Ability Extract'!D92</f>
        <v>GUTS</v>
      </c>
      <c r="W92" s="12" t="str">
        <f>'Ability Extract'!E92</f>
        <v>SOLIDROCK</v>
      </c>
      <c r="X92" s="12" t="str">
        <f>'Ability Extract'!F92</f>
        <v>DRYSKIN,GUTS,SOLIDROCK</v>
      </c>
      <c r="Y92" t="str">
        <f>VLOOKUP($A92,'Moves Species'!$A:$E,3,FALSE)</f>
        <v xml:space="preserve">0, FORTIFY, 1, FORTIFY, 1, LEER, 1, TACKLE, 1, ROCKTHROW, 4, DRAGONFURY, 6, POISONSPIT, 9, BITE, 12, BOULDERHURL, 15, NIGHTSHADE, 18, WYRMSRAGE, 21, SCORESETTLER, 24, DRAGONTAIL, 27, POISONFANG, 30, ROCKSLIDE, 33, DRAGONCLAW, 36, DUALWINGBEAT, 39, CRUNCH, 42, DRAGONHAMMER, 45, OBSIDIANSHARDS, 48, HAMMERARM, 52, NAGASKIN, 56, OUTRAGE, 60, ROCKWRECKER, </v>
      </c>
      <c r="Z92" t="str">
        <f>VLOOKUP($A92,'Moves Species'!$A:$E,4,FALSE)</f>
        <v xml:space="preserve">AERIALACE, AMBUSH, ANCIENTGLARE, ATTRACT, BATTLEOFWITS, BEJEWELED, BODYPRESS, BODYSLAM, BONECHILL, BOULDERCRUSH, BREAKINGSWIPE, BRICKBREAK, BULKUP, BULLDOZE, CATAPULT, CHILLINGTOUCH, CLEARSMOG, COUPDEGRACE, CRUNCH, CRYSTALLINEBEAM, CRYSTALSHOWER, CURSE, CURSEDTOUCH, DARKPULSE, DEFOG, DRACARYS, DRACOMETEOR, DRACONICWAVE, DRAGONBLOOD, DRAGONBREATH, DRAGONCLAW, DRAGONDANCE, DRAGONGALE, DRAGONHAMMER, DRAGONMAGIC, DRAINPUNCH, DUALWINGBEAT, DUNEBLAST, DUSTDEVILS, EARTHENLANCE, EARTHPOWER, EARTHQUAKE, ECLIPSENOVA, ENDERSHOCK, EXECUTION, FANTASYSEAL, FIREBLAST, FIREFANG, FIREPUNCH, FLAMETHROWER, FLAREBLITZ, FLUXWAVE, FOCUSBLAST, GAIAPULSE, GHASTLYFLOOD, GLISTEN, GOLDRUSH, GUNKSHOT, HAZE, HIDDENPOWER, ICEHAMMER, IRONDEFENSE, IRONHEAD, IRONIMPACT, IRONTEMPEST, KNOCKOFF, LASHOUT, MEMENTO, METEORDRIVE, MIASMA, MINERALWAVE, MOONSTONERAY, NAGASKIN, OBSIDIANSHARDS, OUTRAGE, PHANTOMFORCE, POISONFANG, POISONJAB, POSSESSION, POWERGEM, POWERUPPUNCH, PROTECT, PSYCHICFANGS, REST, RETURN, ROCKBLAST, ROCKSLIDE, ROCKTOMB, SANDSTORM, SCALESHOT, SEISMICCHANT, SHADOWBALL, SHADOWPUNCH, SLASH, SLEEPTALK, SNARL, SOULRIP, SOULSHIELD, STEALTHROCK, STEELWING, STELLARRUSH, STONEEDGE, SUBSTITUTE, SUPERPOWER, SWEEPINGWIND, SWIFT, SWITCHEROO, SWORDSDANCE, TAUNT, TERRAINPULSE, TOXIC, UMBRALWAVE, VENDETTA, VENOMDRAIN, VITALITYDRAIN, WAIL, WORKUP, ZENHEADBUTT, </v>
      </c>
      <c r="AA92">
        <f>VLOOKUP($A92,'Moves Species'!$A:$E,5,FALSE)</f>
        <v>0</v>
      </c>
      <c r="AB92" t="s">
        <v>7523</v>
      </c>
    </row>
    <row r="93" spans="1:30" x14ac:dyDescent="0.25">
      <c r="A93">
        <f t="shared" si="5"/>
        <v>92</v>
      </c>
      <c r="B93" t="s">
        <v>1062</v>
      </c>
      <c r="C93" t="s">
        <v>7615</v>
      </c>
      <c r="D93" s="12" t="str">
        <f>'BST Extract'!J93</f>
        <v>DARK</v>
      </c>
      <c r="E93" s="12" t="str">
        <f>'BST Extract'!K93</f>
        <v>GHOST</v>
      </c>
      <c r="F93" t="str">
        <f t="shared" si="3"/>
        <v>DARK,GHOST</v>
      </c>
      <c r="G93">
        <f>'BST Extract'!C93</f>
        <v>55</v>
      </c>
      <c r="H93">
        <f>'BST Extract'!D93</f>
        <v>70</v>
      </c>
      <c r="I93">
        <f>'BST Extract'!E93</f>
        <v>45</v>
      </c>
      <c r="J93">
        <f>'BST Extract'!F93</f>
        <v>65</v>
      </c>
      <c r="K93">
        <f>'BST Extract'!G93</f>
        <v>15</v>
      </c>
      <c r="L93">
        <f>'BST Extract'!H93</f>
        <v>45</v>
      </c>
      <c r="M93">
        <f>'BST Extract'!I93</f>
        <v>295</v>
      </c>
      <c r="N93" t="s">
        <v>7345</v>
      </c>
      <c r="O93">
        <v>1</v>
      </c>
      <c r="P93" t="s">
        <v>7523</v>
      </c>
      <c r="R93" t="s">
        <v>7523</v>
      </c>
      <c r="T93" t="str">
        <f t="shared" si="4"/>
        <v>ATTACK,1,,,,</v>
      </c>
      <c r="U93" s="12" t="str">
        <f>'Ability Extract'!C93</f>
        <v>GLUTTONY</v>
      </c>
      <c r="V93" s="12" t="str">
        <f>'Ability Extract'!D93</f>
        <v>DEFIANT</v>
      </c>
      <c r="W93" s="12" t="str">
        <f>'Ability Extract'!E93</f>
        <v>STRONGJAW</v>
      </c>
      <c r="X93" s="12" t="str">
        <f>'Ability Extract'!F93</f>
        <v>GLUTTONY,DEFIANT,STRONGJAW</v>
      </c>
      <c r="Y93" t="str">
        <f>VLOOKUP($A93,'Moves Species'!$A:$E,3,FALSE)</f>
        <v xml:space="preserve">1, TACKLE, 1, ASTONISH, 1, HOWL, 4, PURSUIT, 6, ODORSLEUTH, 8, SHADOWSNEAK, 10, TORMENT, 13, FEINTATTACK, 16, SHADOWCLAW, 19, BITE, 22, BONERUSH, 24, SCORESETTLER, 27, SPITE, 30, BODYSLAM, 33, CURSEDTOUCH, 36, CRUNCH, 39, MEANLOOK, 42, SHADOWBONE, 45, NECROPHAGY, 48, PLAYROUGH, 52, FRENZY, 56, SHADOWFORCE, 60, EXECUTION, </v>
      </c>
      <c r="Z93" t="str">
        <f>VLOOKUP($A93,'Moves Species'!$A:$E,4,FALSE)</f>
        <v xml:space="preserve">AMBUSH, ATTRACT, BLOODRITUAL, BODYSLAM, BONECHILL, BULKUP, BURNINGOFUDA, CLOSECOMBAT, CONFUSERAY, COVET, CRUNCH, CURSE, CURSEDTOUCH, DARKPULSE, EARTHQUAKE, ECLIPSENOVA, FABLEDRUSH, FIREFANG, FLAMECHARGE, FOCUSBLAST, FROSTBITE, GHASTLYFLOOD, HEX, HIDDENPOWER, HIGHHORSEPOWER, ICEFANG, IRONHEAD, KNOCKOFF, LASHOUT, LOVEBURST, NOBLEROAR, OUTRAGE, PHANTOMFORCE, POLTERGEIST, POSSESSION, PROTECT, PSYCHICFANGS, REST, RETURN, SHADOWBALL, SLASH, SLEEPTALK, SNARL, SOULRIP, SOULSHIELD, SUBSTITUTE, SUPERPOWER, SWEEPINGWIND, SWITCHEROO, TAUNT, TERRAINPULSE, THUNDERFANG, TOXIC, UMBRALWAVE, VITALITYDRAIN, WORKUP, ZENHEADBUTT, </v>
      </c>
      <c r="AA93" t="str">
        <f>VLOOKUP($A93,'Moves Species'!$A:$E,5,FALSE)</f>
        <v xml:space="preserve">GROWL, LICK, ENDURE, PSYCHICFANGS, MEMENTO, PERISHSONG, DISTURB, </v>
      </c>
      <c r="AB93" t="s">
        <v>8548</v>
      </c>
      <c r="AC93" t="s">
        <v>7265</v>
      </c>
      <c r="AD93">
        <v>16</v>
      </c>
    </row>
    <row r="94" spans="1:30" x14ac:dyDescent="0.25">
      <c r="A94">
        <f t="shared" si="5"/>
        <v>93</v>
      </c>
      <c r="B94" t="s">
        <v>1075</v>
      </c>
      <c r="C94" t="s">
        <v>7616</v>
      </c>
      <c r="D94" s="12" t="str">
        <f>'BST Extract'!J94</f>
        <v>DARK</v>
      </c>
      <c r="E94" s="12" t="str">
        <f>'BST Extract'!K94</f>
        <v>GHOST</v>
      </c>
      <c r="F94" t="str">
        <f t="shared" si="3"/>
        <v>DARK,GHOST</v>
      </c>
      <c r="G94">
        <f>'BST Extract'!C94</f>
        <v>75</v>
      </c>
      <c r="H94">
        <f>'BST Extract'!D94</f>
        <v>90</v>
      </c>
      <c r="I94">
        <f>'BST Extract'!E94</f>
        <v>65</v>
      </c>
      <c r="J94">
        <f>'BST Extract'!F94</f>
        <v>80</v>
      </c>
      <c r="K94">
        <f>'BST Extract'!G94</f>
        <v>25</v>
      </c>
      <c r="L94">
        <f>'BST Extract'!H94</f>
        <v>65</v>
      </c>
      <c r="M94">
        <f>'BST Extract'!I94</f>
        <v>400</v>
      </c>
      <c r="N94" t="s">
        <v>7345</v>
      </c>
      <c r="O94">
        <v>2</v>
      </c>
      <c r="P94" t="s">
        <v>7523</v>
      </c>
      <c r="R94" t="s">
        <v>7523</v>
      </c>
      <c r="T94" t="str">
        <f t="shared" si="4"/>
        <v>ATTACK,2,,,,</v>
      </c>
      <c r="U94" s="12" t="str">
        <f>'Ability Extract'!C94</f>
        <v>GLUTTONY</v>
      </c>
      <c r="V94" s="12" t="str">
        <f>'Ability Extract'!D94</f>
        <v>DEFIANT</v>
      </c>
      <c r="W94" s="12" t="str">
        <f>'Ability Extract'!E94</f>
        <v>STRONGJAW</v>
      </c>
      <c r="X94" s="12" t="str">
        <f>'Ability Extract'!F94</f>
        <v>GLUTTONY,DEFIANT,STRONGJAW</v>
      </c>
      <c r="Y94" t="str">
        <f>VLOOKUP($A94,'Moves Species'!$A:$E,3,FALSE)</f>
        <v xml:space="preserve">1, TACKLE, 1, ASTONISH, 1, HOWL, 4, PURSUIT, 6, ODORSLEUTH, 8, SHADOWSNEAK, 10, TORMENT, 13, FEINTATTACK, 16, SHADOWCLAW, 19, BITE, 22, BONERUSH, 24, SCORESETTLER, 27, SPITE, 30, BODYSLAM, 33, CURSEDTOUCH, 36, CRUNCH, 39, MEANLOOK, 42, SHADOWBONE, 45, NECROPHAGY, 48, PLAYROUGH, 52, FRENZY, 56, SHADOWFORCE, 60, EXECUTION, </v>
      </c>
      <c r="Z94" t="str">
        <f>VLOOKUP($A94,'Moves Species'!$A:$E,4,FALSE)</f>
        <v xml:space="preserve">AMBUSH, ATTRACT, BLOODRITUAL, BODYSLAM, BONECHILL, BULKUP, BURNINGOFUDA, CLOSECOMBAT, CONFUSERAY, COVET, CRUNCH, CURSE, CURSEDTOUCH, DARKPULSE, EARTHQUAKE, ECLIPSENOVA, FABLEDRUSH, FIREFANG, FLAMECHARGE, FOCUSBLAST, FROSTBITE, GHASTLYFLOOD, HEX, HIDDENPOWER, HIGHHORSEPOWER, ICEFANG, IRONHEAD, KNOCKOFF, LASHOUT, LOVEBURST, NOBLEROAR, OUTRAGE, PHANTOMFORCE, POLTERGEIST, POSSESSION, PROTECT, PSYCHICFANGS, REST, RETURN, SHADOWBALL, SLASH, SLEEPTALK, SNARL, SOULRIP, SOULSHIELD, SUBSTITUTE, SUPERPOWER, SWEEPINGWIND, SWITCHEROO, TAUNT, TERRAINPULSE, THUNDERFANG, TOXIC, UMBRALWAVE, VITALITYDRAIN, WORKUP, ZENHEADBUTT, </v>
      </c>
      <c r="AA94">
        <f>VLOOKUP($A94,'Moves Species'!$A:$E,5,FALSE)</f>
        <v>0</v>
      </c>
      <c r="AB94" t="s">
        <v>8549</v>
      </c>
      <c r="AC94" t="s">
        <v>7265</v>
      </c>
      <c r="AD94">
        <v>32</v>
      </c>
    </row>
    <row r="95" spans="1:30" x14ac:dyDescent="0.25">
      <c r="A95">
        <f t="shared" si="5"/>
        <v>94</v>
      </c>
      <c r="B95" t="s">
        <v>1084</v>
      </c>
      <c r="C95" t="s">
        <v>7617</v>
      </c>
      <c r="D95" s="12" t="str">
        <f>'BST Extract'!J95</f>
        <v>DARK</v>
      </c>
      <c r="E95" s="12" t="str">
        <f>'BST Extract'!K95</f>
        <v>GHOST</v>
      </c>
      <c r="F95" t="str">
        <f t="shared" si="3"/>
        <v>DARK,GHOST</v>
      </c>
      <c r="G95">
        <f>'BST Extract'!C95</f>
        <v>95</v>
      </c>
      <c r="H95">
        <f>'BST Extract'!D95</f>
        <v>110</v>
      </c>
      <c r="I95">
        <f>'BST Extract'!E95</f>
        <v>90</v>
      </c>
      <c r="J95">
        <f>'BST Extract'!F95</f>
        <v>90</v>
      </c>
      <c r="K95">
        <f>'BST Extract'!G95</f>
        <v>35</v>
      </c>
      <c r="L95">
        <f>'BST Extract'!H95</f>
        <v>95</v>
      </c>
      <c r="M95">
        <f>'BST Extract'!I95</f>
        <v>515</v>
      </c>
      <c r="N95" t="s">
        <v>7345</v>
      </c>
      <c r="O95">
        <v>3</v>
      </c>
      <c r="P95" t="s">
        <v>7523</v>
      </c>
      <c r="R95" t="s">
        <v>7523</v>
      </c>
      <c r="T95" t="str">
        <f t="shared" si="4"/>
        <v>ATTACK,3,,,,</v>
      </c>
      <c r="U95" s="12" t="str">
        <f>'Ability Extract'!C95</f>
        <v>GLUTTONY</v>
      </c>
      <c r="V95" s="12" t="str">
        <f>'Ability Extract'!D95</f>
        <v>DEFIANT</v>
      </c>
      <c r="W95" s="12" t="str">
        <f>'Ability Extract'!E95</f>
        <v>STRONGJAW</v>
      </c>
      <c r="X95" s="12" t="str">
        <f>'Ability Extract'!F95</f>
        <v>GLUTTONY,DEFIANT,STRONGJAW</v>
      </c>
      <c r="Y95" t="str">
        <f>VLOOKUP($A95,'Moves Species'!$A:$E,3,FALSE)</f>
        <v xml:space="preserve">0, THUNDERFANG, 0, ICEFANG, 0, FIREFANG, 1, THUNDERFANG, 1, ICEFANG, 1, FIREFANG, 1, TACKLE, 1, ASTONISH, 1, HOWL, 4, PURSUIT, 6, ODORSLEUTH, 8, SHADOWSNEAK, 10, TORMENT, 13, FEINTATTACK, 16, SHADOWCLAW, 19, BITE, 22, BONERUSH, 24, SCORESETTLER, 27, SPITE, 30, BODYSLAM, 33, CURSEDTOUCH, 36, CRUNCH, 39, MEANLOOK, 42, SHADOWBONE, 45, NECROPHAGY, 48, PLAYROUGH, 52, FRENZY, 56, SHADOWFORCE, 60, EXECUTION, </v>
      </c>
      <c r="Z95" t="str">
        <f>VLOOKUP($A95,'Moves Species'!$A:$E,4,FALSE)</f>
        <v xml:space="preserve">AMBUSH, ATTRACT, BLOODRITUAL, BODYSLAM, BONECHILL, BULKUP, BURNINGOFUDA, CLOSECOMBAT, CONFUSERAY, COVET, CRUNCH, CURSE, CURSEDTOUCH, DARKPULSE, EARTHQUAKE, ECLIPSENOVA, FABLEDRUSH, FIREFANG, FLAMECHARGE, FOCUSBLAST, FROSTBITE, GHASTLYFLOOD, HEX, HIDDENPOWER, HIGHHORSEPOWER, ICEFANG, IRONHEAD, KNOCKOFF, LASHOUT, LOVEBURST, NOBLEROAR, OUTRAGE, PHANTOMFORCE, POLTERGEIST, POSSESSION, PROTECT, PSYCHICFANGS, REST, RETURN, SHADOWBALL, SLASH, SLEEPTALK, SNARL, SOULRIP, SOULSHIELD, SUBSTITUTE, SUPERPOWER, SWEEPINGWIND, SWITCHEROO, TAUNT, TERRAINPULSE, THUNDERFANG, TOXIC, UMBRALWAVE, VITALITYDRAIN, WORKUP, ZENHEADBUTT, </v>
      </c>
      <c r="AA95">
        <f>VLOOKUP($A95,'Moves Species'!$A:$E,5,FALSE)</f>
        <v>0</v>
      </c>
      <c r="AB95" t="s">
        <v>7523</v>
      </c>
    </row>
    <row r="96" spans="1:30" x14ac:dyDescent="0.25">
      <c r="A96">
        <f t="shared" si="5"/>
        <v>95</v>
      </c>
      <c r="B96" t="s">
        <v>1092</v>
      </c>
      <c r="C96" t="s">
        <v>7618</v>
      </c>
      <c r="D96" s="12" t="str">
        <f>'BST Extract'!J96</f>
        <v>FIRE</v>
      </c>
      <c r="E96" s="12" t="str">
        <f>'BST Extract'!K96</f>
        <v>FLYING</v>
      </c>
      <c r="F96" t="str">
        <f t="shared" si="3"/>
        <v>FIRE,FLYING</v>
      </c>
      <c r="G96">
        <f>'BST Extract'!C96</f>
        <v>80</v>
      </c>
      <c r="H96">
        <f>'BST Extract'!D96</f>
        <v>55</v>
      </c>
      <c r="I96">
        <f>'BST Extract'!E96</f>
        <v>49</v>
      </c>
      <c r="J96">
        <f>'BST Extract'!F96</f>
        <v>70</v>
      </c>
      <c r="K96">
        <f>'BST Extract'!G96</f>
        <v>45</v>
      </c>
      <c r="L96">
        <f>'BST Extract'!H96</f>
        <v>49</v>
      </c>
      <c r="M96">
        <f>'BST Extract'!I96</f>
        <v>348</v>
      </c>
      <c r="N96" t="s">
        <v>7251</v>
      </c>
      <c r="O96">
        <v>1</v>
      </c>
      <c r="P96" t="s">
        <v>7523</v>
      </c>
      <c r="R96" t="s">
        <v>7523</v>
      </c>
      <c r="T96" t="str">
        <f t="shared" si="4"/>
        <v>HP,1,,,,</v>
      </c>
      <c r="U96" s="12" t="str">
        <f>'Ability Extract'!C96</f>
        <v>WINDRIDER</v>
      </c>
      <c r="V96" s="12" t="str">
        <f>'Ability Extract'!D96</f>
        <v>UNBURDEN</v>
      </c>
      <c r="W96" s="12" t="str">
        <f>'Ability Extract'!E96</f>
        <v>WHITESMOKE</v>
      </c>
      <c r="X96" s="12" t="str">
        <f>'Ability Extract'!F96</f>
        <v>WINDRIDER,UNBURDEN,WHITESMOKE</v>
      </c>
      <c r="Y96" t="str">
        <f>VLOOKUP($A96,'Moves Species'!$A:$E,3,FALSE)</f>
        <v xml:space="preserve">1, JETDIVE, 1, DEFENSECURL, 4, FIREBALL, 6, SUNNYDAY, 9, GLIDE, 12, FLAMECHARGE, 15, DEFOG, 18, BATONPASS, 21, FLAMEPILLAR, 24, ACROBATICS, 27, CRIMSONGATE, 30, TAILWIND, 33, AEROBLAST, 36, HEATSIPHON, 39, STREAMRUSH, 42, ENCIRCLE, 45, WILDFIRE, 48, DEATHVORTEX, 52, FORTISSIMO, 56, FLAREBLITZ, 60, EXPLOSION, </v>
      </c>
      <c r="Z96" t="str">
        <f>VLOOKUP($A96,'Moves Species'!$A:$E,4,FALSE)</f>
        <v xml:space="preserve">ACROBATICS, AERIALACE, AERIALPULSE, AIRSLASH, ASTRALWIND, ATTRACT, BODYPRESS, BOUNCE, CLEARSMOG, CONFUSERAY, CRIMSONGATE, DARKPULSE, DAZZLINGGLEAM, DEFOG, DRAGONGALE, DUSTDEVILS, ECHOEDVOICE, FIREBLAST, FLAMECHARGE, FLAMETHROWER, FLAMEVOLLEY, FLAREBLITZ, FLUXWAVE, FORTISSIMO, GENTLECHIMES, GYROBALL, HAZE, HEATWAVE, HIDDENPOWER, HURRICANE, INCINERATE, KNOCKOFF, LIGHTSCREEN, LOVEBURST, MAGNETRISE, METEORDRIVE, MIRRORSHOT, MIST, MIXEDWAVES, MYSTICALFIRE, NASTYPLOT, PERCUSSIONBLAST, PROTECT, RAYOFLIGHT, REFLECT, REST, RETURN, ROCKBLAST, ROCKSLIDE, ROCKTOMB, SCORCHINGSANDS, SLEEPTALK, SOLARBEAM, SOLARECLIPSE, SONICBLAST, STRANGESTEAM, SUBSTITUTE, SUNNYDAY, SWEEPINGWIND, SWIFT, TAILWIND, TEMPESTFLARE, TORNADO, TOXIC, TRIATTACK, TURBULENCE, WILDFIRE, WILLOWISP, WORKUP, </v>
      </c>
      <c r="AA96" t="str">
        <f>VLOOKUP($A96,'Moves Species'!$A:$E,5,FALSE)</f>
        <v xml:space="preserve">BURNUP, WILLOWISP, WEATHERBALL, MEMENTO, CLEARSMOG, VACUUMWAVE, SELFDESTRUCT, FIREBLAST, FLAMEWHEEL, DIVEBOMB, BOUNCE, FIRELASH, </v>
      </c>
      <c r="AB96" t="s">
        <v>8550</v>
      </c>
      <c r="AC96" t="s">
        <v>7265</v>
      </c>
      <c r="AD96">
        <v>36</v>
      </c>
    </row>
    <row r="97" spans="1:30" x14ac:dyDescent="0.25">
      <c r="A97">
        <f t="shared" si="5"/>
        <v>96</v>
      </c>
      <c r="B97" t="s">
        <v>1104</v>
      </c>
      <c r="C97" t="s">
        <v>7619</v>
      </c>
      <c r="D97" s="12" t="str">
        <f>'BST Extract'!J97</f>
        <v>FIRE</v>
      </c>
      <c r="E97" s="12" t="str">
        <f>'BST Extract'!K97</f>
        <v>FLYING</v>
      </c>
      <c r="F97" t="str">
        <f t="shared" si="3"/>
        <v>FIRE,FLYING</v>
      </c>
      <c r="G97">
        <f>'BST Extract'!C97</f>
        <v>130</v>
      </c>
      <c r="H97">
        <f>'BST Extract'!D97</f>
        <v>90</v>
      </c>
      <c r="I97">
        <f>'BST Extract'!E97</f>
        <v>78</v>
      </c>
      <c r="J97">
        <f>'BST Extract'!F97</f>
        <v>95</v>
      </c>
      <c r="K97">
        <f>'BST Extract'!G97</f>
        <v>50</v>
      </c>
      <c r="L97">
        <f>'BST Extract'!H97</f>
        <v>55</v>
      </c>
      <c r="M97">
        <f>'BST Extract'!I97</f>
        <v>498</v>
      </c>
      <c r="N97" t="s">
        <v>7251</v>
      </c>
      <c r="O97">
        <v>2</v>
      </c>
      <c r="P97" t="s">
        <v>7523</v>
      </c>
      <c r="R97" t="s">
        <v>7523</v>
      </c>
      <c r="T97" t="str">
        <f t="shared" si="4"/>
        <v>HP,2,,,,</v>
      </c>
      <c r="U97" s="12" t="str">
        <f>'Ability Extract'!C97</f>
        <v>WINDRIDER</v>
      </c>
      <c r="V97" s="12" t="str">
        <f>'Ability Extract'!D97</f>
        <v>UNBURDEN</v>
      </c>
      <c r="W97" s="12" t="str">
        <f>'Ability Extract'!E97</f>
        <v>WHITESMOKE</v>
      </c>
      <c r="X97" s="12" t="str">
        <f>'Ability Extract'!F97</f>
        <v>WINDRIDER,UNBURDEN,WHITESMOKE</v>
      </c>
      <c r="Y97" t="str">
        <f>VLOOKUP($A97,'Moves Species'!$A:$E,3,FALSE)</f>
        <v xml:space="preserve">1, JETDIVE, 1, DEFENSECURL, 4, FIREBALL, 6, SUNNYDAY, 9, GLIDE, 12, FLAMECHARGE, 15, DEFOG, 18, BATONPASS, 21, FLAMEPILLAR, 24, ACROBATICS, 27, CRIMSONGATE, 30, TAILWIND, 33, AEROBLAST, 36, HEATSIPHON, 39, STREAMRUSH, 42, ENCIRCLE, 45, WILDFIRE, 48, DEATHVORTEX, 52, FORTISSIMO, 56, FLAREBLITZ, 60, EXPLOSION, </v>
      </c>
      <c r="Z97" t="str">
        <f>VLOOKUP($A97,'Moves Species'!$A:$E,4,FALSE)</f>
        <v xml:space="preserve">ACROBATICS, AERIALACE, AERIALPULSE, AIRSLASH, ASTRALWIND, ATTRACT, BODYPRESS, BOUNCE, CLEARSMOG, CONFUSERAY, CRIMSONGATE, DARKPULSE, DAZZLINGGLEAM, DEFOG, DRAGONGALE, DUSTDEVILS, ECHOEDVOICE, FIREBLAST, FLAMECHARGE, FLAMETHROWER, FLAMEVOLLEY, FLAREBLITZ, FLUXWAVE, FORTISSIMO, GENTLECHIMES, GYROBALL, HAZE, HEATWAVE, HIDDENPOWER, HURRICANE, INCINERATE, KNOCKOFF, LIGHTSCREEN, LOVEBURST, MAGNETRISE, METEORDRIVE, MIRRORSHOT, MIST, MIXEDWAVES, MYSTICALFIRE, NASTYPLOT, PERCUSSIONBLAST, PROTECT, RAYOFLIGHT, REFLECT, REST, RETURN, ROCKBLAST, ROCKSLIDE, ROCKTOMB, SCORCHINGSANDS, SLEEPTALK, SOLARBEAM, SOLARECLIPSE, SONICBLAST, STRANGESTEAM, SUBSTITUTE, SUNNYDAY, SWEEPINGWIND, SWIFT, TAILWIND, TEMPESTFLARE, TORNADO, TOXIC, TRIATTACK, TURBULENCE, WILDFIRE, WILLOWISP, WORKUP, </v>
      </c>
      <c r="AA97">
        <f>VLOOKUP($A97,'Moves Species'!$A:$E,5,FALSE)</f>
        <v>0</v>
      </c>
      <c r="AB97" t="s">
        <v>7523</v>
      </c>
    </row>
    <row r="98" spans="1:30" x14ac:dyDescent="0.25">
      <c r="A98">
        <f t="shared" si="5"/>
        <v>97</v>
      </c>
      <c r="B98" t="s">
        <v>1111</v>
      </c>
      <c r="C98" t="s">
        <v>7620</v>
      </c>
      <c r="D98" s="12" t="str">
        <f>'BST Extract'!J98</f>
        <v>GHOST</v>
      </c>
      <c r="E98" s="12" t="str">
        <f>'BST Extract'!K98</f>
        <v>FAIRY</v>
      </c>
      <c r="F98" t="str">
        <f t="shared" si="3"/>
        <v>GHOST,FAIRY</v>
      </c>
      <c r="G98">
        <f>'BST Extract'!C98</f>
        <v>50</v>
      </c>
      <c r="H98">
        <f>'BST Extract'!D98</f>
        <v>35</v>
      </c>
      <c r="I98">
        <f>'BST Extract'!E98</f>
        <v>40</v>
      </c>
      <c r="J98">
        <f>'BST Extract'!F98</f>
        <v>60</v>
      </c>
      <c r="K98">
        <f>'BST Extract'!G98</f>
        <v>65</v>
      </c>
      <c r="L98">
        <f>'BST Extract'!H98</f>
        <v>65</v>
      </c>
      <c r="M98">
        <f>'BST Extract'!I98</f>
        <v>315</v>
      </c>
      <c r="N98" t="s">
        <v>7286</v>
      </c>
      <c r="O98">
        <v>1</v>
      </c>
      <c r="P98" t="s">
        <v>7523</v>
      </c>
      <c r="R98" t="s">
        <v>7523</v>
      </c>
      <c r="T98" t="str">
        <f t="shared" si="4"/>
        <v>SPECIAL_ATTACK,1,,,,</v>
      </c>
      <c r="U98" s="12" t="str">
        <f>'Ability Extract'!C98</f>
        <v>SHADOWTAG</v>
      </c>
      <c r="V98" s="12" t="str">
        <f>'Ability Extract'!D98</f>
        <v>COTTONDOWN</v>
      </c>
      <c r="W98" s="12" t="str">
        <f>'Ability Extract'!E98</f>
        <v>FLUFFY</v>
      </c>
      <c r="X98" s="12" t="str">
        <f>'Ability Extract'!F98</f>
        <v>SHADOWTAG,COTTONDOWN,FLUFFY</v>
      </c>
      <c r="Y98" t="str">
        <f>VLOOKUP($A98,'Moves Species'!$A:$E,3,FALSE)</f>
        <v xml:space="preserve">1, PEEKABOO, 1, HAUNT, 4, TICKLE, 8, PRANKCALL, 12, PIXIEDUST, 16, SHIVER, 20, CAPTIVATE, 20, CHARM, 23, HEX, 26, MISTBALL, 29, MOONLIGHT, 32, PERISHSONG, 35, MYSTICPULSE, 38, SHADOWRAY, 41, HYPERVOICE, 44, MACABREDANCE, 48, ETHEREALBURST, 52, MEMENTO, 56, UMBRALWAVE, 60, DEATHWALTZ, </v>
      </c>
      <c r="Z98" t="str">
        <f>VLOOKUP($A98,'Moves Species'!$A:$E,4,FALSE)</f>
        <v xml:space="preserve">AMBUSH, ARCANEENERGY, ATTRACT, BLOODRITUAL, BONECHILL, BURNINGOFUDA, CALMMIND, CHARM, CHILLINGTOUCH, CONFUSERAY, COSMICPOWER, COVET, CURSE, CURSEDTOUCH, DARKPULSE, DAZZLINGGLEAM, DRAININGKISS, ECHOEDVOICE, ECLIPSENOVA, EXPANDINGFORCE, FABLEDRUSH, FAIRYTALE, FANTASYSEAL, FLUXWAVE, GHASTLYFLOOD, GOBLINSTRIKE, GOSSIP, HEALBELL, HEX, HEXBOLT, HIDDENPOWER, HYPERVOICE, LASHOUT, LIGHTSCREEN, LOVEBURST, MACABREDANCE, MAGICROOM, MEMENTO, METRONOME, MIASMA, MINDDRAIN, MINDMELD, MISTYTERRAIN, MOONBLAST, MYSTICPULSE, NASTYPLOT, NEBULASTRIKE, PHANTOMFORCE, PHOBIA, PIXIEDUST, PLAYROUGH, POLTERGEIST, POSSESSION, PROTECT, PSYCHIC, PSYCHICTERRAIN, REFLECT, REST, RETURN, ROUND, SAFEGUARD, SHADOWBALL, SIRENSSONG, SLEEPTALK, SLUDGEBOMB, SLUDGEWAVE, SOULRIP, SOULSHIELD, STARDUSTREVERIE, SUBSTITUTE, SWITCHEROO, TAUNT, TERRAINPULSE, TITANIASLAW, TOXIC, TRIATTACK, UMBRALWAVE, UTURN, VENDETTA, VITALITYDRAIN, WAIL, WILLOWISP, WISH, WONDERROOM, </v>
      </c>
      <c r="AA98" t="str">
        <f>VLOOKUP($A98,'Moves Species'!$A:$E,5,FALSE)</f>
        <v xml:space="preserve">DRAININGKISS, MINDREADER, DARKPULSE, GRUDGE, GOSSIP, COVET, HEARTBREAK, WAIL, SOULSHIELD, SPITE, ECHOEDVOICE, CONFUSERAY, OMINOUSWIND, </v>
      </c>
      <c r="AB98" t="s">
        <v>8551</v>
      </c>
      <c r="AC98" t="s">
        <v>7268</v>
      </c>
      <c r="AD98" t="s">
        <v>7301</v>
      </c>
    </row>
    <row r="99" spans="1:30" x14ac:dyDescent="0.25">
      <c r="A99">
        <f t="shared" si="5"/>
        <v>98</v>
      </c>
      <c r="B99" t="s">
        <v>1126</v>
      </c>
      <c r="C99" t="s">
        <v>7621</v>
      </c>
      <c r="D99" s="12" t="str">
        <f>'BST Extract'!J99</f>
        <v>GHOST</v>
      </c>
      <c r="E99" s="12" t="str">
        <f>'BST Extract'!K99</f>
        <v>FAIRY</v>
      </c>
      <c r="F99" t="str">
        <f t="shared" si="3"/>
        <v>GHOST,FAIRY</v>
      </c>
      <c r="G99">
        <f>'BST Extract'!C99</f>
        <v>70</v>
      </c>
      <c r="H99">
        <f>'BST Extract'!D99</f>
        <v>50</v>
      </c>
      <c r="I99">
        <f>'BST Extract'!E99</f>
        <v>60</v>
      </c>
      <c r="J99">
        <f>'BST Extract'!F99</f>
        <v>95</v>
      </c>
      <c r="K99">
        <f>'BST Extract'!G99</f>
        <v>105</v>
      </c>
      <c r="L99">
        <f>'BST Extract'!H99</f>
        <v>105</v>
      </c>
      <c r="M99">
        <f>'BST Extract'!I99</f>
        <v>485</v>
      </c>
      <c r="N99" t="s">
        <v>7286</v>
      </c>
      <c r="O99">
        <v>1</v>
      </c>
      <c r="P99" t="s">
        <v>7287</v>
      </c>
      <c r="Q99">
        <v>1</v>
      </c>
      <c r="R99" t="s">
        <v>7523</v>
      </c>
      <c r="T99" t="str">
        <f t="shared" si="4"/>
        <v>SPECIAL_ATTACK,1,SPECIAL_DEFENSE,1,,</v>
      </c>
      <c r="U99" s="12" t="str">
        <f>'Ability Extract'!C99</f>
        <v>SHADOWTAG</v>
      </c>
      <c r="V99" s="12" t="str">
        <f>'Ability Extract'!D99</f>
        <v>COTTONDOWN</v>
      </c>
      <c r="W99" s="12" t="str">
        <f>'Ability Extract'!E99</f>
        <v>FLUFFY</v>
      </c>
      <c r="X99" s="12" t="str">
        <f>'Ability Extract'!F99</f>
        <v>SHADOWTAG,COTTONDOWN,FLUFFY</v>
      </c>
      <c r="Y99" t="str">
        <f>VLOOKUP($A99,'Moves Species'!$A:$E,3,FALSE)</f>
        <v xml:space="preserve">0, COTTONGUARD, 1, COTTONGUARD, 1, SPIRITBARRAGE, 1, PEEKABOO, 1, HAUNT, 4, TICKLE, 8, PRANKCALL, 12, PIXIEDUST, 16, SHIVER, 20, CAPTIVATE, 20, CHARM, 23, HEX, 26, MISTBALL, 29, MOONLIGHT, 32, PERISHSONG, 35, MYSTICPULSE, 38, SHADOWRAY, 41, HYPERVOICE, 44, MACABREDANCE, 48, ETHEREALBURST, 52, MEMENTO, 56, UMBRALWAVE, 60, DEATHWALTZ, </v>
      </c>
      <c r="Z99" t="str">
        <f>VLOOKUP($A99,'Moves Species'!$A:$E,4,FALSE)</f>
        <v xml:space="preserve">AMBUSH, ARCANEENERGY, ATTRACT, BLOODRITUAL, BONECHILL, BURNINGOFUDA, CALMMIND, CHARM, CHILLINGTOUCH, CONFUSERAY, COSMICPOWER, COVET, CURSE, CURSEDTOUCH, DARKPULSE, DAZZLINGGLEAM, DRAININGKISS, ECHOEDVOICE, ECLIPSENOVA, EXPANDINGFORCE, FABLEDRUSH, FAIRYTALE, FANTASYSEAL, FLUXWAVE, GHASTLYFLOOD, GOBLINSTRIKE, GOSSIP, HEALBELL, HEX, HEXBOLT, HIDDENPOWER, HYPERVOICE, LASHOUT, LIGHTSCREEN, LOVEBURST, MACABREDANCE, MAGICROOM, MEMENTO, METRONOME, MIASMA, MINDDRAIN, MINDMELD, MISTYTERRAIN, MOONBLAST, MYSTICPULSE, NASTYPLOT, NEBULASTRIKE, PHANTOMFORCE, PHOBIA, PIXIEDUST, PLAYROUGH, POLTERGEIST, POSSESSION, PROTECT, PSYCHIC, PSYCHICTERRAIN, REFLECT, REST, RETURN, ROUND, SAFEGUARD, SHADOWBALL, SIRENSSONG, SLEEPTALK, SLUDGEBOMB, SLUDGEWAVE, SOULRIP, SOULSHIELD, STARDUSTREVERIE, SUBSTITUTE, SWITCHEROO, TAUNT, TERRAINPULSE, TITANIASLAW, TOXIC, TRIATTACK, UMBRALWAVE, UTURN, VENDETTA, VITALITYDRAIN, WAIL, WILLOWISP, WISH, WONDERROOM, </v>
      </c>
      <c r="AA99">
        <f>VLOOKUP($A99,'Moves Species'!$A:$E,5,FALSE)</f>
        <v>0</v>
      </c>
      <c r="AB99" t="s">
        <v>7523</v>
      </c>
    </row>
    <row r="100" spans="1:30" x14ac:dyDescent="0.25">
      <c r="A100">
        <f t="shared" si="5"/>
        <v>99</v>
      </c>
      <c r="B100" t="s">
        <v>1133</v>
      </c>
      <c r="C100" t="s">
        <v>7622</v>
      </c>
      <c r="D100" s="12" t="str">
        <f>'BST Extract'!J100</f>
        <v>GROUND</v>
      </c>
      <c r="E100" s="12" t="str">
        <f>'BST Extract'!K100</f>
        <v>GRASS</v>
      </c>
      <c r="F100" t="str">
        <f t="shared" si="3"/>
        <v>GROUND,GRASS</v>
      </c>
      <c r="G100">
        <f>'BST Extract'!C100</f>
        <v>80</v>
      </c>
      <c r="H100">
        <f>'BST Extract'!D100</f>
        <v>15</v>
      </c>
      <c r="I100">
        <f>'BST Extract'!E100</f>
        <v>50</v>
      </c>
      <c r="J100">
        <f>'BST Extract'!F100</f>
        <v>15</v>
      </c>
      <c r="K100">
        <f>'BST Extract'!G100</f>
        <v>85</v>
      </c>
      <c r="L100">
        <f>'BST Extract'!H100</f>
        <v>75</v>
      </c>
      <c r="M100">
        <f>'BST Extract'!I100</f>
        <v>320</v>
      </c>
      <c r="N100" t="s">
        <v>7324</v>
      </c>
      <c r="O100">
        <v>1</v>
      </c>
      <c r="P100" t="s">
        <v>7523</v>
      </c>
      <c r="R100" t="s">
        <v>7523</v>
      </c>
      <c r="T100" t="str">
        <f t="shared" si="4"/>
        <v>DEFENSE,1,,,,</v>
      </c>
      <c r="U100" s="12" t="str">
        <f>'Ability Extract'!C100</f>
        <v>WATERABSORB</v>
      </c>
      <c r="V100" s="12" t="str">
        <f>'Ability Extract'!D100</f>
        <v>SANDVEIL</v>
      </c>
      <c r="W100" s="12" t="str">
        <f>'Ability Extract'!E100</f>
        <v>ADAPTABILITY</v>
      </c>
      <c r="X100" s="12" t="str">
        <f>'Ability Extract'!F100</f>
        <v>WATERABSORB,SANDVEIL,ADAPTABILITY</v>
      </c>
      <c r="Y100" t="str">
        <f>VLOOKUP($A100,'Moves Species'!$A:$E,3,FALSE)</f>
        <v xml:space="preserve">1, SANDATTACK, 1, ABSORB, 1, SANDSPRAY, 4, GROWTH, 7, MEGADRAIN, 10, LEECHSEED, 13, MUDSHACKLES, 16, ESSENCEBLOOM, 19, SPIKES, 22, MAGICALLEAF, 25, SCORCHINGSANDS, 28, SANDSTORM, 31, GIGADRAIN, 34, DUSTDEVILS, 37, SPIKYSHIELD, 40, ENERGYBALL, 44, SANDFLURRY, 48, SYNTHESIS, 52, SANDSHROUD, 56, PETALDANCE, 60, SANDSNARE, </v>
      </c>
      <c r="Z100" t="str">
        <f>VLOOKUP($A100,'Moves Species'!$A:$E,4,FALSE)</f>
        <v xml:space="preserve">ATTRACT, BOULDERCRUSH, BRICKBREAK, BULKUP, BULLETSEED, COUPDEGRACE, CRUELWHIP, DRAINPUNCH, DUNEBLAST, DUSTDEVILS, EARTHENLANCE, EARTHPOWER, EARTHQUAKE, ENERGYBALL, ESSENCEBLOOM, FALSESWIPE, FURYCUTTER, GAIAPULSE, GIGADRAIN, GOLDRUSH, GRASSYTERRAIN, HIDDENPOWER, ICEHAMMER, IRONDEFENSE, KNOCKOFF, LASHOUT, LEAFBLADE, LOVEBURST, MAGICALLEAF, MISSILESHOT, MOSSYPUNCH, MUDSHACKLES, MUDSLIDE, NATURESWRATH, PERCUSSIONBLAST, PETALTEMPEST, PINMISSILE, PIXIEDUST, PLAYROUGH, POISONJAB, POWERUPPUNCH, POWERWHIP, PROTECT, QUICKGUARD, QUICKSAND, RAYOFLIGHT, REST, RETURN, ROCKBLAST, ROCKSLIDE, ROCKTOMB, SANDSTORM, SANDTOMB, SCENTEDSHIELD, SCORCHINGSANDS, SEISMICCHANT, SLEEPTALK, SOLARBEAM, SPIKES, SPIKYSHIELD, STEALTHROCK, STONEEDGE, SUBSTITUTE, SWEEPINGWIND, SWORDSDANCE, SYNTHESIS, TAUNT, TERRAINPULSE, TOXIC, VENDETTA, WEAKSPOT, WORKUP, </v>
      </c>
      <c r="AA100" t="str">
        <f>VLOOKUP($A100,'Moves Species'!$A:$E,5,FALSE)</f>
        <v xml:space="preserve">SUNNYDAY, SOLARBEAM, NEEDLEARM, PINMISSILE, STEALTHROCK, ENDURE, MUDSLAP, AUTUMNBLAST, ESSENCEARROW, </v>
      </c>
      <c r="AB100" t="s">
        <v>10124</v>
      </c>
      <c r="AC100" t="s">
        <v>7265</v>
      </c>
      <c r="AD100">
        <v>20</v>
      </c>
    </row>
    <row r="101" spans="1:30" x14ac:dyDescent="0.25">
      <c r="A101">
        <f t="shared" si="5"/>
        <v>100</v>
      </c>
      <c r="B101" t="s">
        <v>1146</v>
      </c>
      <c r="C101" t="s">
        <v>7623</v>
      </c>
      <c r="D101" s="12" t="str">
        <f>'BST Extract'!J101</f>
        <v>GROUND</v>
      </c>
      <c r="E101" s="12" t="str">
        <f>'BST Extract'!K101</f>
        <v>GRASS</v>
      </c>
      <c r="F101" t="str">
        <f t="shared" si="3"/>
        <v>GROUND,GRASS</v>
      </c>
      <c r="G101">
        <f>'BST Extract'!C101</f>
        <v>90</v>
      </c>
      <c r="H101">
        <f>'BST Extract'!D101</f>
        <v>40</v>
      </c>
      <c r="I101">
        <f>'BST Extract'!E101</f>
        <v>70</v>
      </c>
      <c r="J101">
        <f>'BST Extract'!F101</f>
        <v>70</v>
      </c>
      <c r="K101">
        <f>'BST Extract'!G101</f>
        <v>110</v>
      </c>
      <c r="L101">
        <f>'BST Extract'!H101</f>
        <v>110</v>
      </c>
      <c r="M101">
        <f>'BST Extract'!I101</f>
        <v>490</v>
      </c>
      <c r="N101" t="s">
        <v>7324</v>
      </c>
      <c r="O101">
        <v>2</v>
      </c>
      <c r="P101" t="s">
        <v>7523</v>
      </c>
      <c r="R101" t="s">
        <v>7523</v>
      </c>
      <c r="T101" t="str">
        <f t="shared" si="4"/>
        <v>DEFENSE,2,,,,</v>
      </c>
      <c r="U101" s="12" t="str">
        <f>'Ability Extract'!C101</f>
        <v>WATERABSORB</v>
      </c>
      <c r="V101" s="12" t="str">
        <f>'Ability Extract'!D101</f>
        <v>SANDVEIL</v>
      </c>
      <c r="W101" s="12" t="str">
        <f>'Ability Extract'!E101</f>
        <v>ADAPTABILITY</v>
      </c>
      <c r="X101" s="12" t="str">
        <f>'Ability Extract'!F101</f>
        <v>WATERABSORB,SANDVEIL,ADAPTABILITY</v>
      </c>
      <c r="Y101" t="str">
        <f>VLOOKUP($A101,'Moves Species'!$A:$E,3,FALSE)</f>
        <v xml:space="preserve">1, SANDATTACK, 1, ABSORB, 1, SANDSPRAY, 4, GROWTH, 7, MEGADRAIN, 10, LEECHSEED, 13, MUDSHACKLES, 16, ESSENCEBLOOM, 19, SPIKES, 22, MAGICALLEAF, 25, SCORCHINGSANDS, 28, SANDSTORM, 31, GIGADRAIN, 34, DUSTDEVILS, 37, SPIKYSHIELD, 40, ENERGYBALL, 44, SANDFLURRY, 48, SYNTHESIS, 52, SANDSHROUD, 56, PETALDANCE, 60, SANDSNARE, </v>
      </c>
      <c r="Z101" t="str">
        <f>VLOOKUP($A101,'Moves Species'!$A:$E,4,FALSE)</f>
        <v xml:space="preserve">ATTRACT, BOULDERCRUSH, BRICKBREAK, BULKUP, BULLETSEED, COUPDEGRACE, CRUELWHIP, DRAINPUNCH, DUNEBLAST, DUSTDEVILS, EARTHENLANCE, EARTHPOWER, EARTHQUAKE, ENERGYBALL, ESSENCEBLOOM, FALSESWIPE, FURYCUTTER, GAIAPULSE, GIGADRAIN, GOLDRUSH, GRASSYTERRAIN, HIDDENPOWER, ICEHAMMER, IRONDEFENSE, KNOCKOFF, LASHOUT, LEAFBLADE, LOVEBURST, MAGICALLEAF, MISSILESHOT, MOSSYPUNCH, MUDSHACKLES, MUDSLIDE, NATURESWRATH, PERCUSSIONBLAST, PETALTEMPEST, PINMISSILE, PIXIEDUST, PLAYROUGH, POISONJAB, POWERUPPUNCH, POWERWHIP, PROTECT, QUICKGUARD, QUICKSAND, RAYOFLIGHT, REST, RETURN, ROCKBLAST, ROCKSLIDE, ROCKTOMB, SANDSTORM, SANDTOMB, SCENTEDSHIELD, SCORCHINGSANDS, SEISMICCHANT, SLEEPTALK, SOLARBEAM, SPIKES, SPIKYSHIELD, STEALTHROCK, STONEEDGE, SUBSTITUTE, SWEEPINGWIND, SWORDSDANCE, SYNTHESIS, TAUNT, TERRAINPULSE, TOXIC, VENDETTA, WEAKSPOT, WORKUP, </v>
      </c>
      <c r="AA101" t="str">
        <f>VLOOKUP($A101,'Moves Species'!$A:$E,5,FALSE)</f>
        <v xml:space="preserve">SUNNYDAY, SOLARBEAM, NEEDLEARM, PINMISSILE, STEALTHROCK, ENDURE, MUDSLAP, AUTUMNBLAST, ESSENCEARROW, EARTHQUAKE, SEEDBOMB, WOODHAMMER, BRICKBREAK, CLOSECOMBAT, </v>
      </c>
      <c r="AB101" t="s">
        <v>7523</v>
      </c>
    </row>
    <row r="102" spans="1:30" x14ac:dyDescent="0.25">
      <c r="A102">
        <f t="shared" si="5"/>
        <v>101</v>
      </c>
      <c r="B102" t="s">
        <v>1154</v>
      </c>
      <c r="C102" t="s">
        <v>7624</v>
      </c>
      <c r="D102" s="12" t="str">
        <f>'BST Extract'!J102</f>
        <v>DRAGON</v>
      </c>
      <c r="E102" s="12" t="str">
        <f>'BST Extract'!K102</f>
        <v>FIGHTING</v>
      </c>
      <c r="F102" t="str">
        <f t="shared" si="3"/>
        <v>DRAGON,FIGHTING</v>
      </c>
      <c r="G102">
        <f>'BST Extract'!C102</f>
        <v>77</v>
      </c>
      <c r="H102">
        <f>'BST Extract'!D102</f>
        <v>120</v>
      </c>
      <c r="I102">
        <f>'BST Extract'!E102</f>
        <v>90</v>
      </c>
      <c r="J102">
        <f>'BST Extract'!F102</f>
        <v>68</v>
      </c>
      <c r="K102">
        <f>'BST Extract'!G102</f>
        <v>60</v>
      </c>
      <c r="L102">
        <f>'BST Extract'!H102</f>
        <v>70</v>
      </c>
      <c r="M102">
        <f>'BST Extract'!I102</f>
        <v>485</v>
      </c>
      <c r="N102" t="s">
        <v>7345</v>
      </c>
      <c r="O102">
        <v>2</v>
      </c>
      <c r="P102" t="s">
        <v>7523</v>
      </c>
      <c r="R102" t="s">
        <v>7523</v>
      </c>
      <c r="T102" t="str">
        <f t="shared" si="4"/>
        <v>ATTACK,2,,,,</v>
      </c>
      <c r="U102" s="12" t="str">
        <f>'Ability Extract'!C102</f>
        <v>ROUGHSKIN</v>
      </c>
      <c r="V102" s="12" t="str">
        <f>'Ability Extract'!D102</f>
        <v>TOUGHCLAWS</v>
      </c>
      <c r="W102" s="12" t="str">
        <f>'Ability Extract'!E102</f>
        <v>BATTLEARMOR</v>
      </c>
      <c r="X102" s="12" t="str">
        <f>'Ability Extract'!F102</f>
        <v>ROUGHSKIN,TOUGHCLAWS,BATTLEARMOR</v>
      </c>
      <c r="Y102" t="str">
        <f>VLOOKUP($A102,'Moves Species'!$A:$E,3,FALSE)</f>
        <v xml:space="preserve">1, LEER, 1, SCRATCH, 1, ROCKSMASH, 4, DRAGONFURY, 7, SPIKES, 9, SPIKEDRAM, 12, REVENGE, 15, BREAKINGSWIPE, 18, SCARYFACE, 21, EDGESTRIKE, 24, HONECLAWS, 27, WYVERNSLASH, 30, NIGHTSLASH, 33, BRICKBREAK, 36, DRAGONCLAW, 39, CRUNCH, 42, DRAGONDANCE, 45, WEAKSPOT, 48, DRACOSHRED, 52, SUPERPOWER, 56, OUTRAGE, 60, GIGASMASH, </v>
      </c>
      <c r="Z102" t="str">
        <f>VLOOKUP($A102,'Moves Species'!$A:$E,4,FALSE)</f>
        <v xml:space="preserve">AERIALACE, AMBUSH, ANCIENTGLARE, ATTRACT, BATTLEOFWITS, BODYPRESS, BOULDERCRUSH, BREAKINGSWIPE, BRICKBREAK, BULKUP, BULLDOZE, CLOSECOMBAT, COACHING, COUPDEGRACE, CRUNCH, CURSE, DRACARYS, DRACOMETEOR, DRACONICWAVE, DRAGONBLOOD, DRAGONBREATH, DRAGONCLAW, DRAGONDANCE, DRAGONGALE, DRAGONHAMMER, DRAINPUNCH, DUSTDEVILS, EARTHENLANCE, EARTHPOWER, EARTHQUAKE, ECHOEDVOICE, ENDERSHOCK, EXECUTION, FABLEDRUSH, FIREBLAST, FLAMECHARGE, FLAMETHROWER, FOCUSBLAST, GAIAPULSE, GEOMANCY, GOBLINSTRIKE, GOLDRUSH, HIDDENPOWER, ICEHAMMER, INCINERATE, IRONDEFENSE, IRONHEAD, IRONIMPACT, KAMEHAMEHA, KNOCKOFF, LASHOUT, MISSILESHOT, MUDSHACKLES, MUDSLIDE, NAGASKIN, NEBULASTRIKE, NOBLEROAR, OBSIDIANSHARDS, OUTRAGE, PLAYROUGH, POWERUPPUNCH, PROTECT, QUICKGUARD, REST, RETURN, ROCKBLAST, ROCKSLIDE, ROCKTOMB, SANDSTORM, SANDTOMB, SCALESHOT, SCORCHINGSANDS, SEISMICCHANT, SLASH, SLEEPTALK, SNARL, SONICBLAST, SPIKES, STEALTHROCK, STONEEDGE, SUPERPOWER, SWEEPINGWIND, SWORDSDANCE, TAUNT, TERRAINPULSE, TOXIC, VENDETTA, WEAKSPOT, WILDCHARGE, WORKUP, ZENHEADBUTT, </v>
      </c>
      <c r="AA102" t="str">
        <f>VLOOKUP($A102,'Moves Species'!$A:$E,5,FALSE)</f>
        <v xml:space="preserve">BULKUP, CRUSHCLAW, PURSUIT, METALCLAW, GLARE, SUCKERPUNCH, BIDE, SCREECH, DRAGONHAMMER, DRAGONSOUL, WYRMSRAGE, SCALESTORM, SKYUPPERCUT, </v>
      </c>
    </row>
    <row r="103" spans="1:30" x14ac:dyDescent="0.25">
      <c r="A103">
        <f t="shared" si="5"/>
        <v>102</v>
      </c>
      <c r="B103" t="s">
        <v>1169</v>
      </c>
      <c r="C103" t="s">
        <v>7625</v>
      </c>
      <c r="D103" s="12" t="str">
        <f>'BST Extract'!J103</f>
        <v>POISON</v>
      </c>
      <c r="E103" s="12" t="str">
        <f>'BST Extract'!K103</f>
        <v>FLYING</v>
      </c>
      <c r="F103" t="str">
        <f t="shared" si="3"/>
        <v>POISON,FLYING</v>
      </c>
      <c r="G103">
        <f>'BST Extract'!C103</f>
        <v>75</v>
      </c>
      <c r="H103">
        <f>'BST Extract'!D103</f>
        <v>70</v>
      </c>
      <c r="I103">
        <f>'BST Extract'!E103</f>
        <v>43</v>
      </c>
      <c r="J103">
        <f>'BST Extract'!F103</f>
        <v>67</v>
      </c>
      <c r="K103">
        <f>'BST Extract'!G103</f>
        <v>45</v>
      </c>
      <c r="L103">
        <f>'BST Extract'!H103</f>
        <v>43</v>
      </c>
      <c r="M103">
        <f>'BST Extract'!I103</f>
        <v>343</v>
      </c>
      <c r="N103" t="s">
        <v>7283</v>
      </c>
      <c r="O103">
        <v>1</v>
      </c>
      <c r="P103" t="s">
        <v>7523</v>
      </c>
      <c r="R103" t="s">
        <v>7523</v>
      </c>
      <c r="T103" t="str">
        <f t="shared" si="4"/>
        <v>SPEED,1,,,,</v>
      </c>
      <c r="U103" s="12" t="str">
        <f>'Ability Extract'!C103</f>
        <v>INFILTRATOR</v>
      </c>
      <c r="V103" s="12" t="str">
        <f>'Ability Extract'!D103</f>
        <v>SPEEDBOOST</v>
      </c>
      <c r="W103" s="12" t="str">
        <f>'Ability Extract'!E103</f>
        <v>GUTS</v>
      </c>
      <c r="X103" s="12" t="str">
        <f>'Ability Extract'!F103</f>
        <v>INFILTRATOR,SPEEDBOOST,GUTS</v>
      </c>
      <c r="Y103" t="str">
        <f>VLOOKUP($A103,'Moves Species'!$A:$E,3,FALSE)</f>
        <v xml:space="preserve">1, SUPERSONIC, 1, POISONSPIT, 4, HUNTDOWN, 6, MEGAPHONE, 8, MALADY, 10, SUCKBLOOD, 13, WINGATTACK, 16, POISONFANG, 19, DOUBLETEAM, 22, STREAMRUSH, 25, WAIL, 28, FACADE, 31, AEROBLAST, 34, VENOMDRAIN, 37, CRUNCH, 40, NEUROTOXIN, 43, DEATHVORTEX, 46, AMBUSH, 49, CONTAGION, 52, ENCIRCLE, 56, PLAGUE, 60, BRAVEBIRD, </v>
      </c>
      <c r="Z103" t="str">
        <f>VLOOKUP($A103,'Moves Species'!$A:$E,4,FALSE)</f>
        <v xml:space="preserve">ACIDRAIN, ACROBATICS, AERIALACE, AERIALPULSE, AIRSLASH, ALLERGY, AMBUSH, ATTRACT, BLOODRITUAL, BOOMBURST, BRAVEBIRD, BUGBITE, CAUSTICACID, CLEARSMOG, COVET, CRUELWHIP, CRUNCH, CURSEDTOUCH, DARKPULSE, DEFOG, DRAGONBLOOD, DRAGONBREATH, DRAGONGALE, DUALWINGBEAT, ECLIPSENOVA, EXECUTION, EXPANDINGFORCE, FALSESWIPE, FIREFANG, FURYCUTTER, GASTROACID, GOBLINSTRIKE, GOLDRUSH, GOSSIP, GUNKSHOT, HAZE, HIDDENPOWER, HURRICANE, KNOCKOFF, LASHOUT, LOVEBURST, METEORDRIVE, MIASMA, MINDDRAIN, NAGASKIN, NASTYPLOT, PHANTOMFORCE, PHOBIA, PLAYROUGH, POISONFANG, POISONJAB, POLTERGEIST, PROTECT, PSYCHICFANGS, REST, RETURN, SCALESHOT, SLASH, SLEEPTALK, SLUDGEBOMB, SLUDGEWAVE, SNARL, SONICBLAST, SOULRIP, STEELWING, SUBSTITUTE, SWEEPINGWIND, SWITCHEROO, TAILWIND, TAUNT, TORNADO, TOXIC, TOXICSPIKES, TURBULENCE, UMBRALWAVE, UTURN, VENDETTA, VENOMDRAIN, VITALITYDRAIN, WORKUP, </v>
      </c>
      <c r="AA103" t="str">
        <f>VLOOKUP($A103,'Moves Species'!$A:$E,5,FALSE)</f>
        <v xml:space="preserve">BITE, LEECHLIFE, STEELWING, SCORESETTLER, BATONPASS, ROOST, NIGHTSLASH, SWAGGER, THIEF, TORMENT, SCREECH, UPROAR, JETDIVE, </v>
      </c>
      <c r="AB103" t="s">
        <v>8552</v>
      </c>
      <c r="AC103" t="s">
        <v>7265</v>
      </c>
      <c r="AD103">
        <v>30</v>
      </c>
    </row>
    <row r="104" spans="1:30" x14ac:dyDescent="0.25">
      <c r="A104">
        <f t="shared" si="5"/>
        <v>103</v>
      </c>
      <c r="B104" t="s">
        <v>1183</v>
      </c>
      <c r="C104" t="s">
        <v>7626</v>
      </c>
      <c r="D104" s="12" t="str">
        <f>'BST Extract'!J104</f>
        <v>POISON</v>
      </c>
      <c r="E104" s="12" t="str">
        <f>'BST Extract'!K104</f>
        <v>FLYING</v>
      </c>
      <c r="F104" t="str">
        <f t="shared" si="3"/>
        <v>POISON,FLYING</v>
      </c>
      <c r="G104">
        <f>'BST Extract'!C104</f>
        <v>87</v>
      </c>
      <c r="H104">
        <f>'BST Extract'!D104</f>
        <v>97</v>
      </c>
      <c r="I104">
        <f>'BST Extract'!E104</f>
        <v>55</v>
      </c>
      <c r="J104">
        <f>'BST Extract'!F104</f>
        <v>124</v>
      </c>
      <c r="K104">
        <f>'BST Extract'!G104</f>
        <v>57</v>
      </c>
      <c r="L104">
        <f>'BST Extract'!H104</f>
        <v>65</v>
      </c>
      <c r="M104">
        <f>'BST Extract'!I104</f>
        <v>485</v>
      </c>
      <c r="N104" t="s">
        <v>7283</v>
      </c>
      <c r="O104">
        <v>2</v>
      </c>
      <c r="P104" t="s">
        <v>7523</v>
      </c>
      <c r="R104" t="s">
        <v>7523</v>
      </c>
      <c r="T104" t="str">
        <f t="shared" si="4"/>
        <v>SPEED,2,,,,</v>
      </c>
      <c r="U104" s="12" t="str">
        <f>'Ability Extract'!C104</f>
        <v>INFILTRATOR</v>
      </c>
      <c r="V104" s="12" t="str">
        <f>'Ability Extract'!D104</f>
        <v>SPEEDBOOST</v>
      </c>
      <c r="W104" s="12" t="str">
        <f>'Ability Extract'!E104</f>
        <v>GUTS</v>
      </c>
      <c r="X104" s="12" t="str">
        <f>'Ability Extract'!F104</f>
        <v>INFILTRATOR,SPEEDBOOST,GUTS</v>
      </c>
      <c r="Y104" t="str">
        <f>VLOOKUP($A104,'Moves Species'!$A:$E,3,FALSE)</f>
        <v xml:space="preserve">0, CROSSPOISON, 1, CROSSPOISON, 1, SUPERSONIC, 1, POISONSPIT, 4, HUNTDOWN, 6, MEGAPHONE, 8, MALADY, 10, SUCKBLOOD, 13, WINGATTACK, 16, POISONFANG, 19, DOUBLETEAM, 22, STREAMRUSH, 25, WAIL, 28, FACADE, 31, AEROBLAST, 34, VENOMDRAIN, 37, CRUNCH, 40, NEUROTOXIN, 43, DEATHVORTEX, 46, AMBUSH, 49, CONTAGION, 52, ENCIRCLE, 56, PLAGUE, 60, BRAVEBIRD, </v>
      </c>
      <c r="Z104" t="str">
        <f>VLOOKUP($A104,'Moves Species'!$A:$E,4,FALSE)</f>
        <v xml:space="preserve">ACIDRAIN, ACROBATICS, AERIALACE, AERIALPULSE, AIRSLASH, ALLERGY, AMBUSH, ATTRACT, BLOODRITUAL, BOOMBURST, BRAVEBIRD, BUGBITE, CAUSTICACID, CLEARSMOG, COVET, CRUELWHIP, CRUNCH, CURSEDTOUCH, DARKPULSE, DEFOG, DRAGONBLOOD, DRAGONBREATH, DRAGONGALE, DUALWINGBEAT, ECLIPSENOVA, EXECUTION, EXPANDINGFORCE, FALSESWIPE, FIREFANG, FURYCUTTER, GASTROACID, GOBLINSTRIKE, GOLDRUSH, GOSSIP, GUNKSHOT, HAZE, HIDDENPOWER, HURRICANE, KNOCKOFF, LASHOUT, LOVEBURST, METEORDRIVE, MIASMA, MINDDRAIN, NAGASKIN, NASTYPLOT, PHANTOMFORCE, PHOBIA, PLAYROUGH, POISONFANG, POISONJAB, POLTERGEIST, PROTECT, PSYCHICFANGS, REST, RETURN, SCALESHOT, SLASH, SLEEPTALK, SLUDGEBOMB, SLUDGEWAVE, SNARL, SONICBLAST, SOULRIP, STEELWING, SUBSTITUTE, SWEEPINGWIND, SWITCHEROO, TAILWIND, TAUNT, TORNADO, TOXIC, TOXICSPIKES, TURBULENCE, UMBRALWAVE, UTURN, VENDETTA, VENOMDRAIN, VITALITYDRAIN, WORKUP, </v>
      </c>
      <c r="AA104">
        <f>VLOOKUP($A104,'Moves Species'!$A:$E,5,FALSE)</f>
        <v>0</v>
      </c>
      <c r="AB104" t="s">
        <v>7523</v>
      </c>
    </row>
    <row r="105" spans="1:30" x14ac:dyDescent="0.25">
      <c r="A105">
        <f t="shared" si="5"/>
        <v>104</v>
      </c>
      <c r="B105" t="s">
        <v>1189</v>
      </c>
      <c r="C105" t="s">
        <v>7627</v>
      </c>
      <c r="D105" s="12" t="str">
        <f>'BST Extract'!J105</f>
        <v>GROUND</v>
      </c>
      <c r="E105" s="12" t="str">
        <f>'BST Extract'!K105</f>
        <v>ROCK</v>
      </c>
      <c r="F105" t="str">
        <f t="shared" si="3"/>
        <v>GROUND,ROCK</v>
      </c>
      <c r="G105">
        <f>'BST Extract'!C105</f>
        <v>30</v>
      </c>
      <c r="H105">
        <f>'BST Extract'!D105</f>
        <v>105</v>
      </c>
      <c r="I105">
        <f>'BST Extract'!E105</f>
        <v>90</v>
      </c>
      <c r="J105">
        <f>'BST Extract'!F105</f>
        <v>50</v>
      </c>
      <c r="K105">
        <f>'BST Extract'!G105</f>
        <v>25</v>
      </c>
      <c r="L105">
        <f>'BST Extract'!H105</f>
        <v>25</v>
      </c>
      <c r="M105">
        <f>'BST Extract'!I105</f>
        <v>325</v>
      </c>
      <c r="N105" t="s">
        <v>7345</v>
      </c>
      <c r="O105">
        <v>1</v>
      </c>
      <c r="P105" t="s">
        <v>7523</v>
      </c>
      <c r="R105" t="s">
        <v>7523</v>
      </c>
      <c r="T105" t="str">
        <f t="shared" si="4"/>
        <v>ATTACK,1,,,,</v>
      </c>
      <c r="U105" s="12" t="str">
        <f>'Ability Extract'!C105</f>
        <v>TOUGHCLAWS</v>
      </c>
      <c r="V105" s="12" t="str">
        <f>'Ability Extract'!D105</f>
        <v>GUTS</v>
      </c>
      <c r="W105" s="12" t="str">
        <f>'Ability Extract'!E105</f>
        <v>SANDRUSH</v>
      </c>
      <c r="X105" s="12" t="str">
        <f>'Ability Extract'!F105</f>
        <v>TOUGHCLAWS,GUTS,SANDRUSH</v>
      </c>
      <c r="Y105" t="str">
        <f>VLOOKUP($A105,'Moves Species'!$A:$E,3,FALSE)</f>
        <v xml:space="preserve">1, SANDATTACK, 1, ROCKTHROW, 1, TRAMPLE, 4, HARDEN, 7, METALCLAW, 10, SMACKDOWN, 13, TREMOR, 16, BOULDERHURL, 19, VISEGRIP, 22, QUAKESLAM, 25, WIDEGUARD, 28, BRICKBREAK, 31, SWORDSDANCE, 34, EARTHENLANCE, 37, ROCKCLIMB, 40, FORTIFY, 43, EARTHQUAKE, 46, STONEEDGE, 49, SHELLSMASH, 52, CRABHAMMER, 56, TITANHAMMER, 60, BOULDERCRUSH, </v>
      </c>
      <c r="Z105" t="str">
        <f>VLOOKUP($A105,'Moves Species'!$A:$E,4,FALSE)</f>
        <v xml:space="preserve">AERIALACE, AMBUSH, ATTRACT, BODYPRESS, BOULDERCRUSH, BREAKINGSWIPE, BRICKBREAK, BRINE, BULLDOZE, CASCADE, CATAPULT, CLOSECOMBAT, COACHING, COVET, CRYSTALLINEBEAM, CRYSTALSHOWER, DUNEBLAST, DUSTDEVILS, EARTHENLANCE, EARTHPOWER, EARTHQUAKE, EXECUTION, FLIPTURN, GAIAPULSE, GEOMANCY, GLISTEN, GOLDRUSH, HIDDENPOWER, ICEHAMMER, ICEPUNCH, IRONDEFENSE, IRONHEAD, IRONIMPACT, KNOCKOFF, LASHOUT, LIQUIDATION, MUDSHACKLES, MUDSLIDE, OBSIDIANSHARDS, OCEANWRATH, OVERFLOW, PERCUSSIONBLAST, PROTECT, QUICKGUARD, QUICKSAND, RAINDANCE, RAZORSHELL, REST, RETURN, ROCKBLAST, ROCKSLIDE, ROCKTOMB, SANDSTORM, SANDTOMB, SCALD, SCORCHINGSANDS, SEISMICCHANT, SLASH, SLEEPTALK, SOAK, SPIKES, STEALTHROCK, STONEEDGE, SUBMERGE, SUPERPOWER, SWORDSDANCE, TAUNT, TERRAINPULSE, TIDALWAVE, TOXIC, VENDETTA, WATERPRESSURE, WATERPULSE, WEAKSPOT, WHIRLPOOL, WORKUP, </v>
      </c>
      <c r="AA105" t="str">
        <f>VLOOKUP($A105,'Moves Species'!$A:$E,5,FALSE)</f>
        <v xml:space="preserve">ROCKSMASH, SLAM, GUILLOTINE, ENDURE, BIDE, HAMMERARM, MEANLOOK, MUDSPORT, MUDBOMB, SANDJET, FACADE, CATACLYSM, DIG, </v>
      </c>
      <c r="AB105" t="s">
        <v>8553</v>
      </c>
      <c r="AC105" t="s">
        <v>7265</v>
      </c>
      <c r="AD105">
        <v>28</v>
      </c>
    </row>
    <row r="106" spans="1:30" x14ac:dyDescent="0.25">
      <c r="A106">
        <f t="shared" si="5"/>
        <v>105</v>
      </c>
      <c r="B106" t="s">
        <v>1202</v>
      </c>
      <c r="C106" t="s">
        <v>7628</v>
      </c>
      <c r="D106" s="12" t="str">
        <f>'BST Extract'!J106</f>
        <v>GROUND</v>
      </c>
      <c r="E106" s="12" t="str">
        <f>'BST Extract'!K106</f>
        <v>ROCK</v>
      </c>
      <c r="F106" t="str">
        <f t="shared" si="3"/>
        <v>GROUND,ROCK</v>
      </c>
      <c r="G106">
        <f>'BST Extract'!C106</f>
        <v>55</v>
      </c>
      <c r="H106">
        <f>'BST Extract'!D106</f>
        <v>130</v>
      </c>
      <c r="I106">
        <f>'BST Extract'!E106</f>
        <v>115</v>
      </c>
      <c r="J106">
        <f>'BST Extract'!F106</f>
        <v>75</v>
      </c>
      <c r="K106">
        <f>'BST Extract'!G106</f>
        <v>50</v>
      </c>
      <c r="L106">
        <f>'BST Extract'!H106</f>
        <v>50</v>
      </c>
      <c r="M106">
        <f>'BST Extract'!I106</f>
        <v>475</v>
      </c>
      <c r="N106" t="s">
        <v>7345</v>
      </c>
      <c r="O106">
        <v>2</v>
      </c>
      <c r="P106" t="s">
        <v>7523</v>
      </c>
      <c r="R106" t="s">
        <v>7523</v>
      </c>
      <c r="T106" t="str">
        <f t="shared" si="4"/>
        <v>ATTACK,2,,,,</v>
      </c>
      <c r="U106" s="12" t="str">
        <f>'Ability Extract'!C106</f>
        <v>TOUGHCLAWS</v>
      </c>
      <c r="V106" s="12" t="str">
        <f>'Ability Extract'!D106</f>
        <v>GUTS</v>
      </c>
      <c r="W106" s="12" t="str">
        <f>'Ability Extract'!E106</f>
        <v>SANDRUSH</v>
      </c>
      <c r="X106" s="12" t="str">
        <f>'Ability Extract'!F106</f>
        <v>TOUGHCLAWS,GUTS,SANDRUSH</v>
      </c>
      <c r="Y106" t="str">
        <f>VLOOKUP($A106,'Moves Species'!$A:$E,3,FALSE)</f>
        <v xml:space="preserve">0, ROCKSLIDE, 1, ROCKSLIDE, 1, SANDATTACK, 1, ROCKTHROW, 1, TRAMPLE, 4, HARDEN, 7, METALCLAW, 10, SMACKDOWN, 13, TREMOR, 16, BOULDERHURL, 19, VISEGRIP, 22, QUAKESLAM, 25, WIDEGUARD, 28, BRICKBREAK, 31, SWORDSDANCE, 34, EARTHENLANCE, 37, ROCKCLIMB, 40, FORTIFY, 43, EARTHQUAKE, 46, STONEEDGE, 49, SHELLSMASH, 52, CRABHAMMER, 56, TITANHAMMER, 60, BOULDERCRUSH, </v>
      </c>
      <c r="Z106" t="str">
        <f>VLOOKUP($A106,'Moves Species'!$A:$E,4,FALSE)</f>
        <v xml:space="preserve">AERIALACE, AMBUSH, ATTRACT, BODYPRESS, BOULDERCRUSH, BREAKINGSWIPE, BRICKBREAK, BRINE, BULLDOZE, CASCADE, CATAPULT, CLOSECOMBAT, COACHING, COVET, CRYSTALLINEBEAM, CRYSTALSHOWER, DUNEBLAST, DUSTDEVILS, EARTHENLANCE, EARTHPOWER, EARTHQUAKE, EXECUTION, FLIPTURN, GAIAPULSE, GEOMANCY, GLISTEN, GOLDRUSH, HIDDENPOWER, ICEHAMMER, ICEPUNCH, IRONDEFENSE, IRONHEAD, IRONIMPACT, KNOCKOFF, LASHOUT, LIQUIDATION, MUDSHACKLES, MUDSLIDE, OBSIDIANSHARDS, OCEANWRATH, OVERFLOW, PERCUSSIONBLAST, PROTECT, QUICKGUARD, QUICKSAND, RAINDANCE, RAZORSHELL, REST, RETURN, ROCKBLAST, ROCKSLIDE, ROCKTOMB, SANDSTORM, SANDTOMB, SCALD, SCORCHINGSANDS, SEISMICCHANT, SLASH, SLEEPTALK, SOAK, SPIKES, STEALTHROCK, STONEEDGE, SUBMERGE, SUPERPOWER, SWORDSDANCE, TAUNT, TERRAINPULSE, TIDALWAVE, TOXIC, VENDETTA, WATERPRESSURE, WATERPULSE, WEAKSPOT, WHIRLPOOL, WORKUP, </v>
      </c>
      <c r="AA106">
        <f>VLOOKUP($A106,'Moves Species'!$A:$E,5,FALSE)</f>
        <v>0</v>
      </c>
      <c r="AB106" t="s">
        <v>7523</v>
      </c>
    </row>
    <row r="107" spans="1:30" x14ac:dyDescent="0.25">
      <c r="A107">
        <f t="shared" si="5"/>
        <v>106</v>
      </c>
      <c r="B107" t="s">
        <v>1208</v>
      </c>
      <c r="C107" t="s">
        <v>7629</v>
      </c>
      <c r="D107" s="12" t="str">
        <f>'BST Extract'!J107</f>
        <v>PSYCHIC</v>
      </c>
      <c r="E107" s="12" t="str">
        <f>'BST Extract'!K107</f>
        <v>LIGHT</v>
      </c>
      <c r="F107" t="str">
        <f t="shared" si="3"/>
        <v>PSYCHIC,LIGHT</v>
      </c>
      <c r="G107">
        <f>'BST Extract'!C107</f>
        <v>58</v>
      </c>
      <c r="H107">
        <f>'BST Extract'!D107</f>
        <v>30</v>
      </c>
      <c r="I107">
        <f>'BST Extract'!E107</f>
        <v>55</v>
      </c>
      <c r="J107">
        <f>'BST Extract'!F107</f>
        <v>65</v>
      </c>
      <c r="K107">
        <f>'BST Extract'!G107</f>
        <v>71</v>
      </c>
      <c r="L107">
        <f>'BST Extract'!H107</f>
        <v>61</v>
      </c>
      <c r="M107">
        <f>'BST Extract'!I107</f>
        <v>340</v>
      </c>
      <c r="N107" t="s">
        <v>7286</v>
      </c>
      <c r="O107">
        <v>1</v>
      </c>
      <c r="P107" t="s">
        <v>7523</v>
      </c>
      <c r="R107" t="s">
        <v>7523</v>
      </c>
      <c r="T107" t="str">
        <f t="shared" si="4"/>
        <v>SPECIAL_ATTACK,1,,,,</v>
      </c>
      <c r="U107" s="12" t="str">
        <f>'Ability Extract'!C107</f>
        <v>INTUITION</v>
      </c>
      <c r="V107" s="12" t="str">
        <f>'Ability Extract'!D107</f>
        <v>DAZZLING</v>
      </c>
      <c r="W107" s="12" t="str">
        <f>'Ability Extract'!E107</f>
        <v>VITALITY</v>
      </c>
      <c r="X107" s="12" t="str">
        <f>'Ability Extract'!F107</f>
        <v>INTUITION,DAZZLING,VITALITY</v>
      </c>
      <c r="Y107" t="str">
        <f>VLOOKUP($A107,'Moves Species'!$A:$E,3,FALSE)</f>
        <v xml:space="preserve">1, KINESIS, 1, CONFUSION, 2, GUST, 4, RAINBOWBEAM, 6, CLEANSE, 9, QUICKSPELL, 12, KARMASPELL, 15, AURORABEAM, 18, PSYBEAM, 21, DISARMINGVOICE, 24, ROOST, 27, MIRRORSHOT, 30, EXTRASENSORY, 33, LUNARDANCE, 36, SHINYPLUMES, 39, HEALPULSE, 42, PSYCHIC, 45, AURASPHERE, 48, MOONBLAST, 52, SKILLSWAP, 56, HOLYNOVA, 60, ARCANEENERGY, </v>
      </c>
      <c r="Z107" t="str">
        <f>VLOOKUP($A107,'Moves Species'!$A:$E,4,FALSE)</f>
        <v xml:space="preserve">ACROBATICS, AERIALACE, AERIALPULSE, AIRSLASH, ARCANEENERGY, ASTRALWIND, ATTRACT, AURASPHERE, BATTLEOFWITS, BLIZZARD, BRAVEBIRD, BURNINGOFUDA, CALMMIND, CHARGEBEAM, CHILLINGTOUCH, CLEANSE, CONFUSERAY, COUPDEGRACE, COVET, CRYSTALLINEBEAM, DAZZLINGGLEAM, DEFOG, DIVINEPUNISHMENT, DRAGONGALE, DRILLPECK, DUALWINGBEAT, ECHOEDVOICE, ENDERSHOCK, ENERGYBALL, ESSENCEBLOOM, EXPANDINGFORCE, FAIRYTALE, FANTASYSEAL, FEATHERDANCE, FLUXWAVE, FOCUSBLAST, GENESIS, GHASTLYFLOOD, HAIL, HEXBOLT, HIDDENPOWER, HOLYNOVA, HURRICANE, ICEBEAM, ICICLESPEAR, ICYWIND, KAMEHAMEHA, LIGHTSCREEN, LOVEBURST, MAGICROOM, MINDMELD, MIRRORSHOT, MIST, MIXEDWAVES, MOONBLAST, MYSTICPULSE, NASTYPLOT, NEBULASTRIKE, NUMBINGWIND, PIXIEDUST, PROTECT, PSYCHIC, PSYCHICTERRAIN, PURGE, RADIANTLANCE, RAYOFLIGHT, REFLECT, REST, RETURN, ROUND, SACREDSTRIKE, SAFEGUARD, SIGNALBEAM, SLEEPTALK, STRANGESTEAM, SUBSTITUTE, SWEEPINGWIND, TAILWIND, TORNADO, TOXIC, TRICKROOM, TURBULENCE, WEATHERBALL, WISH, WONDERROOM, </v>
      </c>
      <c r="AA107" t="str">
        <f>VLOOKUP($A107,'Moves Species'!$A:$E,5,FALSE)</f>
        <v xml:space="preserve">STOREDPOWER, HYPNOSIS, DEFOG, HURRICANE, ICYWIND, MYSTICPULSE, RELICSONG, MINDREADER, EROSION, REVITALIZE, MOONLIGHT, NUMBINGWIND, </v>
      </c>
      <c r="AB107" t="s">
        <v>8554</v>
      </c>
      <c r="AC107" t="s">
        <v>7265</v>
      </c>
      <c r="AD107">
        <v>25</v>
      </c>
    </row>
    <row r="108" spans="1:30" x14ac:dyDescent="0.25">
      <c r="A108">
        <f t="shared" si="5"/>
        <v>107</v>
      </c>
      <c r="B108" t="s">
        <v>1222</v>
      </c>
      <c r="C108" t="s">
        <v>7630</v>
      </c>
      <c r="D108" s="12" t="str">
        <f>'BST Extract'!J108</f>
        <v>PSYCHIC</v>
      </c>
      <c r="E108" s="12" t="str">
        <f>'BST Extract'!K108</f>
        <v>LIGHT</v>
      </c>
      <c r="F108" t="str">
        <f t="shared" si="3"/>
        <v>PSYCHIC,LIGHT</v>
      </c>
      <c r="G108">
        <f>'BST Extract'!C108</f>
        <v>73</v>
      </c>
      <c r="H108">
        <f>'BST Extract'!D108</f>
        <v>45</v>
      </c>
      <c r="I108">
        <f>'BST Extract'!E108</f>
        <v>70</v>
      </c>
      <c r="J108">
        <f>'BST Extract'!F108</f>
        <v>90</v>
      </c>
      <c r="K108">
        <f>'BST Extract'!G108</f>
        <v>115</v>
      </c>
      <c r="L108">
        <f>'BST Extract'!H108</f>
        <v>82</v>
      </c>
      <c r="M108">
        <f>'BST Extract'!I108</f>
        <v>475</v>
      </c>
      <c r="N108" t="s">
        <v>7286</v>
      </c>
      <c r="O108">
        <v>2</v>
      </c>
      <c r="P108" t="s">
        <v>7523</v>
      </c>
      <c r="R108" t="s">
        <v>7523</v>
      </c>
      <c r="T108" t="str">
        <f t="shared" si="4"/>
        <v>SPECIAL_ATTACK,2,,,,</v>
      </c>
      <c r="U108" s="12" t="str">
        <f>'Ability Extract'!C108</f>
        <v>INTUITION</v>
      </c>
      <c r="V108" s="12" t="str">
        <f>'Ability Extract'!D108</f>
        <v>DAZZLING</v>
      </c>
      <c r="W108" s="12" t="str">
        <f>'Ability Extract'!E108</f>
        <v>VITALITY</v>
      </c>
      <c r="X108" s="12" t="str">
        <f>'Ability Extract'!F108</f>
        <v>INTUITION,DAZZLING,VITALITY</v>
      </c>
      <c r="Y108" t="str">
        <f>VLOOKUP($A108,'Moves Species'!$A:$E,3,FALSE)</f>
        <v xml:space="preserve">0, SIGNALBEAM, 1, SIGNALBEAM, 1, KINESIS, 1, CONFUSION, 2, GUST, 4, RAINBOWBEAM, 6, CLEANSE, 9, QUICKSPELL, 12, KARMASPELL, 15, AURORABEAM, 18, PSYBEAM, 21, DISARMINGVOICE, 24, ROOST, 27, MIRRORSHOT, 30, EXTRASENSORY, 33, LUNARDANCE, 36, SHINYPLUMES, 39, HEALPULSE, 42, PSYCHIC, 45, AURASPHERE, 48, MOONBLAST, 52, SKILLSWAP, 56, HOLYNOVA, 60, ARCANEENERGY, </v>
      </c>
      <c r="Z108" t="str">
        <f>VLOOKUP($A108,'Moves Species'!$A:$E,4,FALSE)</f>
        <v xml:space="preserve">ACROBATICS, AERIALACE, AERIALPULSE, AIRSLASH, ARCANEENERGY, ASTRALWIND, ATTRACT, AURASPHERE, BATTLEOFWITS, BLIZZARD, BRAVEBIRD, BURNINGOFUDA, CALMMIND, CHARGEBEAM, CHILLINGTOUCH, CLEANSE, CONFUSERAY, COUPDEGRACE, COVET, CRYSTALLINEBEAM, DAZZLINGGLEAM, DEFOG, DIVINEPUNISHMENT, DRAGONGALE, DRILLPECK, DUALWINGBEAT, ECHOEDVOICE, ENDERSHOCK, ENERGYBALL, ESSENCEBLOOM, EXPANDINGFORCE, FAIRYTALE, FANTASYSEAL, FEATHERDANCE, FLUXWAVE, FOCUSBLAST, GENESIS, GHASTLYFLOOD, HAIL, HEXBOLT, HIDDENPOWER, HOLYNOVA, HURRICANE, ICEBEAM, ICICLESPEAR, ICYWIND, KAMEHAMEHA, LIGHTSCREEN, LOVEBURST, MAGICROOM, MINDMELD, MIRRORSHOT, MIST, MIXEDWAVES, MOONBLAST, MYSTICPULSE, NASTYPLOT, NEBULASTRIKE, NUMBINGWIND, PIXIEDUST, PROTECT, PSYCHIC, PSYCHICTERRAIN, PURGE, RADIANTLANCE, RAYOFLIGHT, REFLECT, REST, RETURN, ROUND, SACREDSTRIKE, SAFEGUARD, SIGNALBEAM, SLEEPTALK, STRANGESTEAM, SUBSTITUTE, SWEEPINGWIND, TAILWIND, TORNADO, TOXIC, TRICKROOM, TURBULENCE, WEATHERBALL, WISH, WONDERROOM, </v>
      </c>
      <c r="AA108">
        <f>VLOOKUP($A108,'Moves Species'!$A:$E,5,FALSE)</f>
        <v>0</v>
      </c>
      <c r="AB108" t="s">
        <v>7523</v>
      </c>
    </row>
    <row r="109" spans="1:30" x14ac:dyDescent="0.25">
      <c r="A109">
        <f t="shared" si="5"/>
        <v>108</v>
      </c>
      <c r="B109" t="s">
        <v>1229</v>
      </c>
      <c r="C109" t="s">
        <v>7631</v>
      </c>
      <c r="D109" s="12" t="str">
        <f>'BST Extract'!J109</f>
        <v>ICE</v>
      </c>
      <c r="E109" s="12">
        <f>'BST Extract'!K109</f>
        <v>0</v>
      </c>
      <c r="F109" t="str">
        <f t="shared" si="3"/>
        <v>ICE,0</v>
      </c>
      <c r="G109">
        <f>'BST Extract'!C109</f>
        <v>50</v>
      </c>
      <c r="H109">
        <f>'BST Extract'!D109</f>
        <v>65</v>
      </c>
      <c r="I109">
        <f>'BST Extract'!E109</f>
        <v>25</v>
      </c>
      <c r="J109">
        <f>'BST Extract'!F109</f>
        <v>80</v>
      </c>
      <c r="K109">
        <f>'BST Extract'!G109</f>
        <v>45</v>
      </c>
      <c r="L109">
        <f>'BST Extract'!H109</f>
        <v>65</v>
      </c>
      <c r="M109">
        <f>'BST Extract'!I109</f>
        <v>330</v>
      </c>
      <c r="N109" t="s">
        <v>7283</v>
      </c>
      <c r="O109">
        <v>1</v>
      </c>
      <c r="P109" t="s">
        <v>7523</v>
      </c>
      <c r="R109" t="s">
        <v>7523</v>
      </c>
      <c r="T109" t="str">
        <f t="shared" si="4"/>
        <v>SPEED,1,,,,</v>
      </c>
      <c r="U109" s="12" t="str">
        <f>'Ability Extract'!C109</f>
        <v>SPEEDBOOST</v>
      </c>
      <c r="V109" s="12" t="str">
        <f>'Ability Extract'!D109</f>
        <v>PACKEDSNOW</v>
      </c>
      <c r="W109" s="12" t="str">
        <f>'Ability Extract'!E109</f>
        <v>FLEXIBLE</v>
      </c>
      <c r="X109" s="12" t="str">
        <f>'Ability Extract'!F109</f>
        <v>SPEEDBOOST,PACKEDSNOW,FLEXIBLE</v>
      </c>
      <c r="Y109" t="str">
        <f>VLOOKUP($A109,'Moves Species'!$A:$E,3,FALSE)</f>
        <v xml:space="preserve">1, BATONPASS, 1, TACKLE, 1, SNOWBALL, 4, DEFENSECURL, 6, ROLLOUT, 8, FROSTNIP, 11, ICEBALL, 13, RAPIDSPIN, 16, ROCKTOMB, 19, BIDE, 22, AVALANCHE, 25, STOCKPILE, 25, SPITUP, 25, SWALLOW, 28, ICETOMB, 31, ROCKSLIDE, 34, MIST, 37, ICICLECRASH, 40, MIRRORCOAT, 43, PLAYROUGH, 46, PERMAFROST, 49, ICECOMET, 52, AURORAVEIL, 55, ICYDELUGE, 58, HEADSMASH, 61, EXPLOSION, </v>
      </c>
      <c r="Z109" t="str">
        <f>VLOOKUP($A109,'Moves Species'!$A:$E,4,FALSE)</f>
        <v xml:space="preserve">AMBUSH, ASTEROIDBELT, BLIZZARD, BODYSLAM, BOMBARDMENT, BONECHILL, BOULDERCRUSH, BOUNCE, BULKUP, BULLDOZE, CATAPULT, CHILLINGTOUCH, COVET, DAZZLINGGLEAM, EARTHPOWER, FLIPTURN, GENESIS, GEOMANCY, HAIL, HAZE, HIDDENPOWER, HYPOTHERMIA, ICEBEAM, ICICLESPEAR, ICICLESTRIKE, ICYWIND, IRONDEFENSE, IRONHEAD, LOVEBURST, MISSILESHOT, MIST, NEBULASTRIKE, NUMBINGWIND, PERCUSSIONBLAST, PLAYROUGH, PROTECT, REST, RETURN, ROCKBLAST, ROCKSLIDE, ROCKTOMB, SLEEPTALK, SWITCHEROO, TOXIC, TRIATTACK, WORKUP, ZENHEADBUTT, </v>
      </c>
      <c r="AA109">
        <f>VLOOKUP($A109,'Moves Species'!$A:$E,5,FALSE)</f>
        <v>0</v>
      </c>
      <c r="AB109" t="s">
        <v>8555</v>
      </c>
      <c r="AC109" t="s">
        <v>7265</v>
      </c>
      <c r="AD109">
        <v>30</v>
      </c>
    </row>
    <row r="110" spans="1:30" x14ac:dyDescent="0.25">
      <c r="A110">
        <f t="shared" si="5"/>
        <v>109</v>
      </c>
      <c r="B110" t="s">
        <v>1242</v>
      </c>
      <c r="C110" t="s">
        <v>7632</v>
      </c>
      <c r="D110" s="12" t="str">
        <f>'BST Extract'!J110</f>
        <v>ICE</v>
      </c>
      <c r="E110" s="12">
        <f>'BST Extract'!K110</f>
        <v>0</v>
      </c>
      <c r="F110" t="str">
        <f t="shared" si="3"/>
        <v>ICE,0</v>
      </c>
      <c r="G110">
        <f>'BST Extract'!C110</f>
        <v>60</v>
      </c>
      <c r="H110">
        <f>'BST Extract'!D110</f>
        <v>100</v>
      </c>
      <c r="I110">
        <f>'BST Extract'!E110</f>
        <v>60</v>
      </c>
      <c r="J110">
        <f>'BST Extract'!F110</f>
        <v>110</v>
      </c>
      <c r="K110">
        <f>'BST Extract'!G110</f>
        <v>50</v>
      </c>
      <c r="L110">
        <f>'BST Extract'!H110</f>
        <v>110</v>
      </c>
      <c r="M110">
        <f>'BST Extract'!I110</f>
        <v>490</v>
      </c>
      <c r="N110" t="s">
        <v>7283</v>
      </c>
      <c r="O110">
        <v>2</v>
      </c>
      <c r="P110" t="s">
        <v>7523</v>
      </c>
      <c r="R110" t="s">
        <v>7523</v>
      </c>
      <c r="T110" t="str">
        <f t="shared" si="4"/>
        <v>SPEED,2,,,,</v>
      </c>
      <c r="U110" s="12" t="str">
        <f>'Ability Extract'!C110</f>
        <v>SPEEDBOOST</v>
      </c>
      <c r="V110" s="12" t="str">
        <f>'Ability Extract'!D110</f>
        <v>PACKEDSNOW</v>
      </c>
      <c r="W110" s="12" t="str">
        <f>'Ability Extract'!E110</f>
        <v>FLEXIBLE</v>
      </c>
      <c r="X110" s="12" t="str">
        <f>'Ability Extract'!F110</f>
        <v>SPEEDBOOST,PACKEDSNOW,FLEXIBLE</v>
      </c>
      <c r="Y110" t="str">
        <f>VLOOKUP($A110,'Moves Species'!$A:$E,3,FALSE)</f>
        <v xml:space="preserve">0, COLDFRONT, 1, COLDFRONT, 1, ICESHARD, 1, BATONPASS, 1, TACKLE, 1, SNOWBALL, 4, DEFENSECURL, 6, ROLLOUT, 8, FROSTNIP, 11, ICEBALL, 13, RAPIDSPIN, 16, ROCKTOMB, 19, BIDE, 22, AVALANCHE, 25, STOCKPILE, 25, SPITUP, 25, SWALLOW, 28, ICETOMB, 31, ROCKSLIDE, 34, MIST, 37, ICICLECRASH, 40, MIRRORCOAT, 43, PLAYROUGH, 46, PERMAFROST, 49, ICECOMET, 52, AURORAVEIL, 55, ICYDELUGE, 58, HEADSMASH, 61, EXPLOSION, </v>
      </c>
      <c r="Z110" t="str">
        <f>VLOOKUP($A110,'Moves Species'!$A:$E,4,FALSE)</f>
        <v xml:space="preserve">AMBUSH, ASTEROIDBELT, BLIZZARD, BODYSLAM, BOMBARDMENT, BONECHILL, BOULDERCRUSH, BOUNCE, BULKUP, BULLDOZE, CATAPULT, CHILLINGTOUCH, COVET, DAZZLINGGLEAM, EARTHPOWER, FLIPTURN, GENESIS, GEOMANCY, HAIL, HAZE, HIDDENPOWER, HYPOTHERMIA, ICEBEAM, ICICLESPEAR, ICICLESTRIKE, ICYWIND, IRONDEFENSE, IRONHEAD, LOVEBURST, MISSILESHOT, MIST, NEBULASTRIKE, NUMBINGWIND, PERCUSSIONBLAST, PLAYROUGH, PROTECT, REST, RETURN, ROCKBLAST, ROCKSLIDE, ROCKTOMB, SLEEPTALK, SWITCHEROO, TOXIC, TRIATTACK, WORKUP, ZENHEADBUTT, </v>
      </c>
      <c r="AA110">
        <f>VLOOKUP($A110,'Moves Species'!$A:$E,5,FALSE)</f>
        <v>0</v>
      </c>
      <c r="AB110" t="s">
        <v>7523</v>
      </c>
    </row>
    <row r="111" spans="1:30" x14ac:dyDescent="0.25">
      <c r="A111">
        <f t="shared" si="5"/>
        <v>110</v>
      </c>
      <c r="B111" t="s">
        <v>1249</v>
      </c>
      <c r="C111" t="s">
        <v>7633</v>
      </c>
      <c r="D111" s="12" t="str">
        <f>'BST Extract'!J111</f>
        <v>GHOST</v>
      </c>
      <c r="E111" s="12" t="str">
        <f>'BST Extract'!K111</f>
        <v>ICE</v>
      </c>
      <c r="F111" t="str">
        <f t="shared" si="3"/>
        <v>GHOST,ICE</v>
      </c>
      <c r="G111">
        <f>'BST Extract'!C111</f>
        <v>65</v>
      </c>
      <c r="H111">
        <f>'BST Extract'!D111</f>
        <v>40</v>
      </c>
      <c r="I111">
        <f>'BST Extract'!E111</f>
        <v>55</v>
      </c>
      <c r="J111">
        <f>'BST Extract'!F111</f>
        <v>15</v>
      </c>
      <c r="K111">
        <f>'BST Extract'!G111</f>
        <v>80</v>
      </c>
      <c r="L111">
        <f>'BST Extract'!H111</f>
        <v>65</v>
      </c>
      <c r="M111">
        <f>'BST Extract'!I111</f>
        <v>320</v>
      </c>
      <c r="N111" t="s">
        <v>7324</v>
      </c>
      <c r="O111">
        <v>1</v>
      </c>
      <c r="P111" t="s">
        <v>7523</v>
      </c>
      <c r="R111" t="s">
        <v>7523</v>
      </c>
      <c r="T111" t="str">
        <f t="shared" si="4"/>
        <v>DEFENSE,1,,,,</v>
      </c>
      <c r="U111" s="12" t="str">
        <f>'Ability Extract'!C111</f>
        <v>DEEPCHILL</v>
      </c>
      <c r="V111" s="12" t="str">
        <f>'Ability Extract'!D111</f>
        <v>INFILTRATOR</v>
      </c>
      <c r="W111" s="12" t="str">
        <f>'Ability Extract'!E111</f>
        <v>CURSEDBODY</v>
      </c>
      <c r="X111" s="12" t="str">
        <f>'Ability Extract'!F111</f>
        <v>DEEPCHILL,INFILTRATOR,CURSEDBODY</v>
      </c>
      <c r="Y111" t="str">
        <f>VLOOKUP($A111,'Moves Species'!$A:$E,3,FALSE)</f>
        <v xml:space="preserve">1, HARDEN, 1, POWDERSNOW, 1, CONFUSERAY, 4, HAUNT, 7, SHADOWSNEAK, 10, CHILLINGBLAST, 14, CHILLINGTOUCH, 17, OMINOUSWIND, 20, GLACIATE, 23, HYPNOSIS, 26, HEX, 30, FREEZEDRY, 33, SOULSHIELD, 36, BONECHILL, 39, ENCHANTMENT, 42, COLDSNAP, 45, GHASTLYFLOOD, 48, BLASTFREEZE, 51, AURORAVEIL, 54, BLIZZARD, 58, DEATHWALTZ, 62, WINTERWARNING, </v>
      </c>
      <c r="Z111" t="str">
        <f>VLOOKUP($A111,'Moves Species'!$A:$E,4,FALSE)</f>
        <v xml:space="preserve">AMBUSH, ARCANEENERGY, ATTRACT, AURASPHERE, BATTLEOFWITS, BLIZZARD, BONECHILL, BULLDOZE, BURNINGOFUDA, CALMMIND, CHILLINGTOUCH, CLEARSMOG, CONFUSERAY, COVET, CRUNCH, CURSE, CURSEDTOUCH, DARKPULSE, DRAININGKISS, EARTHPOWER, ECLIPSENOVA, FANTASYSEAL, FLUXWAVE, GENTLECHIMES, GHASTLYFLOOD, GOSSIP, HAIL, HAZE, HEX, HEXBOLT, HIDDENPOWER, HYPERVOICE, HYPOTHERMIA, ICEBEAM, ICEHAMMER, ICICLESPEAR, ICICLESTRIKE, ICYWIND, KNOCKOFF, LOVEBURST, MEMENTO, MIST, MISTYTERRAIN, MIXEDWAVES, MOONSTONERAY, MYSTICPULSE, NASTYPLOT, NUMBINGWIND, PHANTOMFORCE, PHOBIA, PIXIEDUST, POLTERGEIST, POSSESSION, PROTECT, PSYCHIC, PSYCHICTERRAIN, REST, RETURN, ROCKBLAST, ROCKSLIDE, ROCKTOMB, SHADOWBALL, SLEEPTALK, SONICBLAST, SOULRIP, SOULSHIELD, STEALTHROCK, STRANGESTEAM, TAUNT, TOXIC, UMBRALWAVE, VITALITYDRAIN, WISH, </v>
      </c>
      <c r="AA111" t="str">
        <f>VLOOKUP($A111,'Moves Species'!$A:$E,5,FALSE)</f>
        <v xml:space="preserve">FROSTBREATH, AMNESIA, DESTINYBOND, PERISHSONG, STOCKPILE, SPITUP, SWALLOW, CURSE, DREAMEATER, SHADOWRAY, CONFUSERAY, FROSTNIP, </v>
      </c>
      <c r="AB111" t="s">
        <v>8813</v>
      </c>
      <c r="AC111" t="s">
        <v>7265</v>
      </c>
      <c r="AD111">
        <v>34</v>
      </c>
    </row>
    <row r="112" spans="1:30" x14ac:dyDescent="0.25">
      <c r="A112">
        <f t="shared" si="5"/>
        <v>111</v>
      </c>
      <c r="B112" t="s">
        <v>1263</v>
      </c>
      <c r="C112" t="s">
        <v>7634</v>
      </c>
      <c r="D112" s="12" t="str">
        <f>'BST Extract'!J112</f>
        <v>GHOST</v>
      </c>
      <c r="E112" s="12" t="str">
        <f>'BST Extract'!K112</f>
        <v>ICE</v>
      </c>
      <c r="F112" t="str">
        <f t="shared" si="3"/>
        <v>GHOST,ICE</v>
      </c>
      <c r="G112">
        <f>'BST Extract'!C112</f>
        <v>110</v>
      </c>
      <c r="H112">
        <f>'BST Extract'!D112</f>
        <v>55</v>
      </c>
      <c r="I112">
        <f>'BST Extract'!E112</f>
        <v>80</v>
      </c>
      <c r="J112">
        <f>'BST Extract'!F112</f>
        <v>35</v>
      </c>
      <c r="K112">
        <f>'BST Extract'!G112</f>
        <v>110</v>
      </c>
      <c r="L112">
        <f>'BST Extract'!H112</f>
        <v>105</v>
      </c>
      <c r="M112">
        <f>'BST Extract'!I112</f>
        <v>495</v>
      </c>
      <c r="N112" t="s">
        <v>7324</v>
      </c>
      <c r="O112">
        <v>2</v>
      </c>
      <c r="P112" t="s">
        <v>7523</v>
      </c>
      <c r="R112" t="s">
        <v>7523</v>
      </c>
      <c r="T112" t="str">
        <f t="shared" si="4"/>
        <v>DEFENSE,2,,,,</v>
      </c>
      <c r="U112" s="12" t="str">
        <f>'Ability Extract'!C112</f>
        <v>DEEPCHILL</v>
      </c>
      <c r="V112" s="12" t="str">
        <f>'Ability Extract'!D112</f>
        <v>INFILTRATOR</v>
      </c>
      <c r="W112" s="12" t="str">
        <f>'Ability Extract'!E112</f>
        <v>SNOWWARNING</v>
      </c>
      <c r="X112" s="12" t="str">
        <f>'Ability Extract'!F112</f>
        <v>DEEPCHILL,INFILTRATOR,SNOWWARNING</v>
      </c>
      <c r="Y112" t="str">
        <f>VLOOKUP($A112,'Moves Species'!$A:$E,3,FALSE)</f>
        <v xml:space="preserve">0, HAIL, 1, HAIL, 1, HARDEN, 1, POWDERSNOW, 1, CONFUSERAY, 4, HAUNT, 7, SHADOWSNEAK, 10, CHILLINGBLAST, 14, CHILLINGTOUCH, 17, OMINOUSWIND, 20, GLACIATE, 23, HYPNOSIS, 26, HEX, 30, FREEZEDRY, 33, SOULSHIELD, 36, BONECHILL, 39, ENCHANTMENT, 42, COLDSNAP, 45, GHASTLYFLOOD, 48, BLASTFREEZE, 51, AURORAVEIL, 54, BLIZZARD, 58, DEATHWALTZ, 62, WINTERWARNING, </v>
      </c>
      <c r="Z112" t="str">
        <f>VLOOKUP($A112,'Moves Species'!$A:$E,4,FALSE)</f>
        <v xml:space="preserve">AMBUSH, ARCANEENERGY, ATTRACT, AURASPHERE, BATTLEOFWITS, BLIZZARD, BONECHILL, BULLDOZE, BURNINGOFUDA, CALMMIND, CHILLINGTOUCH, CLEARSMOG, CONFUSERAY, COVET, CRUNCH, CURSE, CURSEDTOUCH, DARKPULSE, DRAININGKISS, EARTHPOWER, ECLIPSENOVA, FANTASYSEAL, FLUXWAVE, GENTLECHIMES, GHASTLYFLOOD, GOSSIP, HAIL, HAZE, HEX, HEXBOLT, HIDDENPOWER, HYPERVOICE, HYPOTHERMIA, ICEBEAM, ICEHAMMER, ICICLESPEAR, ICICLESTRIKE, ICYWIND, KNOCKOFF, LOVEBURST, MEMENTO, MIST, MISTYTERRAIN, MIXEDWAVES, MOONSTONERAY, MYSTICPULSE, NASTYPLOT, NUMBINGWIND, PHANTOMFORCE, PHOBIA, PIXIEDUST, POLTERGEIST, POSSESSION, PROTECT, PSYCHIC, PSYCHICTERRAIN, REST, RETURN, ROCKBLAST, ROCKSLIDE, ROCKTOMB, SHADOWBALL, SLEEPTALK, SONICBLAST, SOULRIP, SOULSHIELD, STEALTHROCK, STRANGESTEAM, TAUNT, TOXIC, UMBRALWAVE, VITALITYDRAIN, WISH, </v>
      </c>
      <c r="AA112">
        <f>VLOOKUP($A112,'Moves Species'!$A:$E,5,FALSE)</f>
        <v>0</v>
      </c>
      <c r="AB112" t="s">
        <v>7523</v>
      </c>
    </row>
    <row r="113" spans="1:30" x14ac:dyDescent="0.25">
      <c r="A113">
        <f t="shared" si="5"/>
        <v>112</v>
      </c>
      <c r="B113" t="s">
        <v>1272</v>
      </c>
      <c r="C113" t="s">
        <v>7635</v>
      </c>
      <c r="D113" s="12" t="str">
        <f>'BST Extract'!J113</f>
        <v>BUG</v>
      </c>
      <c r="E113" s="12" t="str">
        <f>'BST Extract'!K113</f>
        <v>STEEL</v>
      </c>
      <c r="F113" t="str">
        <f t="shared" si="3"/>
        <v>BUG,STEEL</v>
      </c>
      <c r="G113">
        <f>'BST Extract'!C113</f>
        <v>40</v>
      </c>
      <c r="H113">
        <f>'BST Extract'!D113</f>
        <v>20</v>
      </c>
      <c r="I113">
        <f>'BST Extract'!E113</f>
        <v>30</v>
      </c>
      <c r="J113">
        <f>'BST Extract'!F113</f>
        <v>50</v>
      </c>
      <c r="K113">
        <f>'BST Extract'!G113</f>
        <v>35</v>
      </c>
      <c r="L113">
        <f>'BST Extract'!H113</f>
        <v>20</v>
      </c>
      <c r="M113">
        <f>'BST Extract'!I113</f>
        <v>195</v>
      </c>
      <c r="N113" t="s">
        <v>7283</v>
      </c>
      <c r="O113">
        <v>1</v>
      </c>
      <c r="P113" t="s">
        <v>7523</v>
      </c>
      <c r="R113" t="s">
        <v>7523</v>
      </c>
      <c r="T113" t="str">
        <f t="shared" si="4"/>
        <v>SPEED,1,,,,</v>
      </c>
      <c r="U113" s="12" t="str">
        <f>'Ability Extract'!C113</f>
        <v>ANALYTIC</v>
      </c>
      <c r="V113" s="12" t="str">
        <f>'Ability Extract'!D113</f>
        <v>SOUNDPROOF</v>
      </c>
      <c r="W113" s="12" t="str">
        <f>'Ability Extract'!E113</f>
        <v>WIMPOUT</v>
      </c>
      <c r="X113" s="12" t="str">
        <f>'Ability Extract'!F113</f>
        <v>ANALYTIC,SOUNDPROOF,WIMPOUT</v>
      </c>
      <c r="Y113" t="str">
        <f>VLOOKUP($A113,'Moves Species'!$A:$E,3,FALSE)</f>
        <v xml:space="preserve">1, IRRITANT, 1, THUNDERCAGE, 1, STRINGSHOT, 4, METALLICGLEAM, 10, STRUGGLEBUG, </v>
      </c>
      <c r="Z113" t="str">
        <f>VLOOKUP($A113,'Moves Species'!$A:$E,4,FALSE)</f>
        <v xml:space="preserve">STRUGGLEBUG, </v>
      </c>
      <c r="AA113">
        <f>VLOOKUP($A113,'Moves Species'!$A:$E,5,FALSE)</f>
        <v>0</v>
      </c>
      <c r="AB113" t="s">
        <v>8556</v>
      </c>
      <c r="AC113" t="s">
        <v>7265</v>
      </c>
      <c r="AD113">
        <v>10</v>
      </c>
    </row>
    <row r="114" spans="1:30" x14ac:dyDescent="0.25">
      <c r="A114">
        <f t="shared" si="5"/>
        <v>113</v>
      </c>
      <c r="B114" t="s">
        <v>1285</v>
      </c>
      <c r="C114" t="s">
        <v>7636</v>
      </c>
      <c r="D114" s="12" t="str">
        <f>'BST Extract'!J114</f>
        <v>BUG</v>
      </c>
      <c r="E114" s="12" t="str">
        <f>'BST Extract'!K114</f>
        <v>STEEL</v>
      </c>
      <c r="F114" t="str">
        <f t="shared" si="3"/>
        <v>BUG,STEEL</v>
      </c>
      <c r="G114">
        <f>'BST Extract'!C114</f>
        <v>45</v>
      </c>
      <c r="H114">
        <f>'BST Extract'!D114</f>
        <v>20</v>
      </c>
      <c r="I114">
        <f>'BST Extract'!E114</f>
        <v>40</v>
      </c>
      <c r="J114">
        <f>'BST Extract'!F114</f>
        <v>25</v>
      </c>
      <c r="K114">
        <f>'BST Extract'!G114</f>
        <v>35</v>
      </c>
      <c r="L114">
        <f>'BST Extract'!H114</f>
        <v>40</v>
      </c>
      <c r="M114">
        <f>'BST Extract'!I114</f>
        <v>205</v>
      </c>
      <c r="N114" t="s">
        <v>7324</v>
      </c>
      <c r="O114">
        <v>2</v>
      </c>
      <c r="P114" t="s">
        <v>7523</v>
      </c>
      <c r="R114" t="s">
        <v>7523</v>
      </c>
      <c r="T114" t="str">
        <f t="shared" si="4"/>
        <v>DEFENSE,2,,,,</v>
      </c>
      <c r="U114" s="12" t="str">
        <f>'Ability Extract'!C114</f>
        <v>SHEDSKIN</v>
      </c>
      <c r="V114" s="12" t="str">
        <f>'Ability Extract'!D114</f>
        <v>SHIELDDUST</v>
      </c>
      <c r="W114" s="12" t="str">
        <f>'Ability Extract'!E114</f>
        <v>WIMPOUT</v>
      </c>
      <c r="X114" s="12" t="str">
        <f>'Ability Extract'!F114</f>
        <v>SHEDSKIN,SHIELDDUST,WIMPOUT</v>
      </c>
      <c r="Y114" t="str">
        <f>VLOOKUP($A114,'Moves Species'!$A:$E,3,FALSE)</f>
        <v xml:space="preserve">0, HARDEN, 1, HARDEN, 1, IRRITANT, 1, THUNDERCAGE, 1, STRINGSHOT, 4, METALLICGLEAM, 10, STRUGGLEBUG, </v>
      </c>
      <c r="Z114" t="str">
        <f>VLOOKUP($A114,'Moves Species'!$A:$E,4,FALSE)</f>
        <v xml:space="preserve">IRONDEFENSE, STRUGGLEBUG, </v>
      </c>
      <c r="AA114">
        <f>VLOOKUP($A114,'Moves Species'!$A:$E,5,FALSE)</f>
        <v>0</v>
      </c>
      <c r="AB114" t="s">
        <v>10125</v>
      </c>
      <c r="AC114" t="s">
        <v>7265</v>
      </c>
      <c r="AD114">
        <v>15</v>
      </c>
    </row>
    <row r="115" spans="1:30" x14ac:dyDescent="0.25">
      <c r="A115">
        <f t="shared" si="5"/>
        <v>114</v>
      </c>
      <c r="B115" t="s">
        <v>1294</v>
      </c>
      <c r="C115" t="s">
        <v>7637</v>
      </c>
      <c r="D115" s="12" t="str">
        <f>'BST Extract'!J115</f>
        <v>BUG</v>
      </c>
      <c r="E115" s="12" t="str">
        <f>'BST Extract'!K115</f>
        <v>STEEL</v>
      </c>
      <c r="F115" t="str">
        <f t="shared" si="3"/>
        <v>BUG,STEEL</v>
      </c>
      <c r="G115">
        <f>'BST Extract'!C115</f>
        <v>95</v>
      </c>
      <c r="H115">
        <f>'BST Extract'!D115</f>
        <v>35</v>
      </c>
      <c r="I115">
        <f>'BST Extract'!E115</f>
        <v>60</v>
      </c>
      <c r="J115">
        <f>'BST Extract'!F115</f>
        <v>95</v>
      </c>
      <c r="K115">
        <f>'BST Extract'!G115</f>
        <v>100</v>
      </c>
      <c r="L115">
        <f>'BST Extract'!H115</f>
        <v>80</v>
      </c>
      <c r="M115">
        <f>'BST Extract'!I115</f>
        <v>465</v>
      </c>
      <c r="N115" t="s">
        <v>7345</v>
      </c>
      <c r="O115">
        <v>2</v>
      </c>
      <c r="P115" t="s">
        <v>7287</v>
      </c>
      <c r="Q115">
        <v>1</v>
      </c>
      <c r="R115" t="s">
        <v>7523</v>
      </c>
      <c r="T115" t="str">
        <f t="shared" si="4"/>
        <v>ATTACK,2,SPECIAL_DEFENSE,1,,</v>
      </c>
      <c r="U115" s="12" t="str">
        <f>'Ability Extract'!C115</f>
        <v>BATTLEARMOR</v>
      </c>
      <c r="V115" s="12" t="str">
        <f>'Ability Extract'!D115</f>
        <v>SOUNDPROOF</v>
      </c>
      <c r="W115" s="12" t="str">
        <f>'Ability Extract'!E115</f>
        <v>FULLMETALBODY</v>
      </c>
      <c r="X115" s="12" t="str">
        <f>'Ability Extract'!F115</f>
        <v>BATTLEARMOR,SOUNDPROOF,FULLMETALBODY</v>
      </c>
      <c r="Y115" t="str">
        <f>VLOOKUP($A115,'Moves Species'!$A:$E,3,FALSE)</f>
        <v xml:space="preserve">0, IRONSPARKS, 1, IRONSPARKS, 1, QUICKSILVER, 1, HARDEN, 1, IRRITANT, 1, THUNDERCAGE, 1, STRINGSHOT, 4, METALLICGLEAM, 10, STRUGGLEBUG, 13, MAGNETICFLUX, 13, GEARUP, 16, MAGNETRISE, 19, SCREECH, 19, METALSOUND, 22, RAINBOWSCALES, 25, AGILITY, 28, SIGNALBEAM, 31, DISCHARGE, 34, PHEROMONESTREAM, 37, HELLBULLET, 40, BUGBUZZ, 43, QUIVERDANCE, 46, MAGNETICCANNON, 49, SIGNALOVERLOAD, 52, REFURBISH, 56, HIVEMIND, 60, CHROMERAY, </v>
      </c>
      <c r="Z115" t="str">
        <f>VLOOKUP($A115,'Moves Species'!$A:$E,4,FALSE)</f>
        <v xml:space="preserve">AERIALACE, ANTIMATTER, ATTRACT, AURASPHERE, BALLLIGHTNING, BOMBARDMENT, BOOMBURST, BUGBITE, BUGBUZZ, CHARGEBEAM, CLUSTERROCKETS, CONFUSERAY, COUPDEGRACE, DAZZLINGGLEAM, DEAFEN, DEFENDORDER, ECHOEDVOICE, ELECTRONCRUSH, ENERGYSURGE, FALSESWIPE, FLUTTER, FLUXWAVE, GAMMARAY, GYROBALL, HIDDENPOWER, HYPERVOICE, IRONDEFENSE, IRONHEAD, IRONIMPACT, IRONTEMPEST, KNOCKOFF, LEECHLIFE, MAGNETICCANNON, MAGNETRISE, MIRRORSHOT, MISSILESHOT, NASTYPLOT, NECTARTAP, OVERCLOCK, PARABOLICCHARGE, PERCUSSIONBLAST, PINMISSILE, POISONJAB, PROTECT, PURGE, RADIANTLANCE, RAINBOWSCALES, REFURBISH, REST, RETURN, SAFEGUARD, SATELLITERAY, SLEEPTALK, SONICBLAST, STEELWING, STRUGGLEBUG, SWARMATTACK, SWARMOVERLOAD, SWIFT, SWORDSDANCE, TAILGLOW, THUNDERBOLT, THUNDERWAVE, TOXIC, UTURN, VOLTSWITCH, WEAKSPOT, WILDCHARGE, </v>
      </c>
      <c r="AA115">
        <f>VLOOKUP($A115,'Moves Species'!$A:$E,5,FALSE)</f>
        <v>0</v>
      </c>
      <c r="AB115" t="s">
        <v>7523</v>
      </c>
    </row>
    <row r="116" spans="1:30" x14ac:dyDescent="0.25">
      <c r="A116">
        <f t="shared" si="5"/>
        <v>115</v>
      </c>
      <c r="B116" t="s">
        <v>1306</v>
      </c>
      <c r="C116" t="s">
        <v>7638</v>
      </c>
      <c r="D116" s="12" t="str">
        <f>'BST Extract'!J116</f>
        <v>GROUND</v>
      </c>
      <c r="E116" s="12" t="str">
        <f>'BST Extract'!K116</f>
        <v>FIGHTING</v>
      </c>
      <c r="F116" t="str">
        <f t="shared" si="3"/>
        <v>GROUND,FIGHTING</v>
      </c>
      <c r="G116">
        <f>'BST Extract'!C116</f>
        <v>75</v>
      </c>
      <c r="H116">
        <f>'BST Extract'!D116</f>
        <v>85</v>
      </c>
      <c r="I116">
        <f>'BST Extract'!E116</f>
        <v>50</v>
      </c>
      <c r="J116">
        <f>'BST Extract'!F116</f>
        <v>35</v>
      </c>
      <c r="K116">
        <f>'BST Extract'!G116</f>
        <v>35</v>
      </c>
      <c r="L116">
        <f>'BST Extract'!H116</f>
        <v>35</v>
      </c>
      <c r="M116">
        <f>'BST Extract'!I116</f>
        <v>315</v>
      </c>
      <c r="N116" t="s">
        <v>7345</v>
      </c>
      <c r="O116">
        <v>1</v>
      </c>
      <c r="P116" t="s">
        <v>7523</v>
      </c>
      <c r="R116" t="s">
        <v>7523</v>
      </c>
      <c r="T116" t="str">
        <f t="shared" si="4"/>
        <v>ATTACK,1,,,,</v>
      </c>
      <c r="U116" s="12" t="str">
        <f>'Ability Extract'!C116</f>
        <v>SANDFORCE</v>
      </c>
      <c r="V116" s="12" t="str">
        <f>'Ability Extract'!D116</f>
        <v>NOGUARD</v>
      </c>
      <c r="W116" s="12" t="str">
        <f>'Ability Extract'!E116</f>
        <v>AURABREAK</v>
      </c>
      <c r="X116" s="12" t="str">
        <f>'Ability Extract'!F116</f>
        <v>SANDFORCE,NOGUARD,AURABREAK</v>
      </c>
      <c r="Y116" t="str">
        <f>VLOOKUP($A116,'Moves Species'!$A:$E,3,FALSE)</f>
        <v xml:space="preserve">1, POUND, 1, LEER, 1, TRAMPLE, 4, ROCKSMASH, 8, FOCUSENERGY, 12, TREMOR, 16, ARMTHRUST, 19, SCARYFACE, 22, VITALTHROW, 25, QUAKESLAM, 28, BULKUP, 31, BATTLECRY, 34, STOMPINGTANTRUM, 37, DARKESTLARIAT, 40, THRASH, 43, CROSSCHOP, 46, EARTHQUAKE, 49, FRENZY, 52, DYNAMICPUNCH, 56, UPROAR, 60, GIGASMASH, </v>
      </c>
      <c r="Z116" t="str">
        <f>VLOOKUP($A116,'Moves Species'!$A:$E,4,FALSE)</f>
        <v xml:space="preserve">ANCIENTGLARE, ATTRACT, BATTLEOFWITS, BODYPRESS, BODYSLAM, BOULDERCRUSH, BREAKINGSWIPE, BRICKBREAK, BULKUP, BULLDOZE, CLOSECOMBAT, COACHING, DEADLYREACH, DRAINPUNCH, DUSTDEVILS, EARTHENLANCE, EARTHPOWER, EARTHQUAKE, EXECUTION, FIREPUNCH, FLAREBLITZ, FOCUSBLAST, GAIAPULSE, GOLDRUSH, HIDDENPOWER, ICEHAMMER, ICEPUNCH, IRONHEAD, IRONIMPACT, KAMEHAMEHA, KNOCKOFF, LASHOUT, METEORMASH, MUDSHACKLES, MUDSLIDE, NASTYPLOT, OBSIDIANSHARDS, OUTRAGE, PERCUSSIONBLAST, PLAYROUGH, POISONJAB, POWERUPPUNCH, PROTECT, QUICKGUARD, QUICKSAND, REST, RETURN, ROCKBLAST, ROCKSLIDE, ROCKTOMB, SANDSTORM, SANDTOMB, SCORCHINGSANDS, SEISMICCHANT, SHADOWPUNCH, SLEEPTALK, SONICBLAST, SPIKES, STEALTHROCK, STONEEDGE, SUBSTITUTE, SUPERPOWER, SWEEPINGWIND, SWORDSDANCE, TAUNT, TERRAINPULSE, THUNDERPUNCH, TOXIC, VENDETTA, WEAKSPOT, WILDCHARGE, WORKUP, ZENHEADBUTT, </v>
      </c>
      <c r="AA116" t="str">
        <f>VLOOKUP($A116,'Moves Species'!$A:$E,5,FALSE)</f>
        <v xml:space="preserve">ROLLINGKICK, BODYSLAM, ZENHEADBUTT, COUNTER, CLOSECOMBAT, HEAVYSLAM, SUBMISSION, TORMENT, DUALCHOP, HEADBUTT, BRICKBREAK, SUPPRESSAURA, </v>
      </c>
      <c r="AB116" t="s">
        <v>8814</v>
      </c>
      <c r="AC116" t="s">
        <v>7265</v>
      </c>
      <c r="AD116">
        <v>27</v>
      </c>
    </row>
    <row r="117" spans="1:30" x14ac:dyDescent="0.25">
      <c r="A117">
        <f t="shared" si="5"/>
        <v>116</v>
      </c>
      <c r="B117" t="s">
        <v>1322</v>
      </c>
      <c r="C117" t="s">
        <v>7639</v>
      </c>
      <c r="D117" s="12" t="str">
        <f>'BST Extract'!J117</f>
        <v>GROUND</v>
      </c>
      <c r="E117" s="12" t="str">
        <f>'BST Extract'!K117</f>
        <v>FIGHTING</v>
      </c>
      <c r="F117" t="str">
        <f t="shared" si="3"/>
        <v>GROUND,FIGHTING</v>
      </c>
      <c r="G117">
        <f>'BST Extract'!C117</f>
        <v>90</v>
      </c>
      <c r="H117">
        <f>'BST Extract'!D117</f>
        <v>100</v>
      </c>
      <c r="I117">
        <f>'BST Extract'!E117</f>
        <v>80</v>
      </c>
      <c r="J117">
        <f>'BST Extract'!F117</f>
        <v>65</v>
      </c>
      <c r="K117">
        <f>'BST Extract'!G117</f>
        <v>40</v>
      </c>
      <c r="L117">
        <f>'BST Extract'!H117</f>
        <v>50</v>
      </c>
      <c r="M117">
        <f>'BST Extract'!I117</f>
        <v>425</v>
      </c>
      <c r="N117" t="s">
        <v>7345</v>
      </c>
      <c r="O117">
        <v>2</v>
      </c>
      <c r="P117" t="s">
        <v>7523</v>
      </c>
      <c r="R117" t="s">
        <v>7523</v>
      </c>
      <c r="T117" t="str">
        <f t="shared" si="4"/>
        <v>ATTACK,2,,,,</v>
      </c>
      <c r="U117" s="12" t="str">
        <f>'Ability Extract'!C117</f>
        <v>SANDFORCE</v>
      </c>
      <c r="V117" s="12" t="str">
        <f>'Ability Extract'!D117</f>
        <v>NOGUARD</v>
      </c>
      <c r="W117" s="12" t="str">
        <f>'Ability Extract'!E117</f>
        <v>AURABREAK</v>
      </c>
      <c r="X117" s="12" t="str">
        <f>'Ability Extract'!F117</f>
        <v>SANDFORCE,NOGUARD,AURABREAK</v>
      </c>
      <c r="Y117" t="str">
        <f>VLOOKUP($A117,'Moves Species'!$A:$E,3,FALSE)</f>
        <v xml:space="preserve">0, BRUTEFORCE, 1, BRUTEFORCE, 1, POUND, 1, LEER, 1, TRAMPLE, 4, ROCKSMASH, 8, FOCUSENERGY, 12, TREMOR, 16, ARMTHRUST, 19, SCARYFACE, 22, VITALTHROW, 25, QUAKESLAM, 28, BULKUP, 31, BATTLECRY, 34, STOMPINGTANTRUM, 37, DARKESTLARIAT, 40, THRASH, 43, CROSSCHOP, 46, EARTHQUAKE, 49, FRENZY, 52, DYNAMICPUNCH, 56, UPROAR, 60, GIGASMASH, </v>
      </c>
      <c r="Z117" t="str">
        <f>VLOOKUP($A117,'Moves Species'!$A:$E,4,FALSE)</f>
        <v xml:space="preserve">ANCIENTGLARE, ATTRACT, BATTLEOFWITS, BODYPRESS, BODYSLAM, BOULDERCRUSH, BREAKINGSWIPE, BRICKBREAK, BULKUP, BULLDOZE, CLOSECOMBAT, COACHING, DEADLYREACH, DRAINPUNCH, DUSTDEVILS, EARTHENLANCE, EARTHPOWER, EARTHQUAKE, EXECUTION, FIREPUNCH, FLAREBLITZ, FOCUSBLAST, GAIAPULSE, GOLDRUSH, HIDDENPOWER, ICEHAMMER, ICEPUNCH, IRONHEAD, IRONIMPACT, KAMEHAMEHA, KNOCKOFF, LASHOUT, METEORMASH, MUDSHACKLES, MUDSLIDE, NASTYPLOT, OBSIDIANSHARDS, OUTRAGE, PERCUSSIONBLAST, PLAYROUGH, POISONJAB, POWERUPPUNCH, PROTECT, QUICKGUARD, QUICKSAND, REST, RETURN, ROCKBLAST, ROCKSLIDE, ROCKTOMB, SANDSTORM, SANDTOMB, SCORCHINGSANDS, SEISMICCHANT, SHADOWPUNCH, SLEEPTALK, SONICBLAST, SPIKES, STEALTHROCK, STONEEDGE, SUBSTITUTE, SUPERPOWER, SWEEPINGWIND, SWORDSDANCE, TAUNT, TERRAINPULSE, THUNDERPUNCH, TOXIC, VENDETTA, WEAKSPOT, WILDCHARGE, WORKUP, ZENHEADBUTT, </v>
      </c>
      <c r="AA117">
        <f>VLOOKUP($A117,'Moves Species'!$A:$E,5,FALSE)</f>
        <v>0</v>
      </c>
      <c r="AB117" t="s">
        <v>8557</v>
      </c>
      <c r="AC117" t="s">
        <v>7268</v>
      </c>
      <c r="AD117" t="s">
        <v>7325</v>
      </c>
    </row>
    <row r="118" spans="1:30" x14ac:dyDescent="0.25">
      <c r="A118">
        <f t="shared" si="5"/>
        <v>117</v>
      </c>
      <c r="B118" t="s">
        <v>1328</v>
      </c>
      <c r="C118" t="s">
        <v>7640</v>
      </c>
      <c r="D118" s="12" t="str">
        <f>'BST Extract'!J118</f>
        <v>GROUND</v>
      </c>
      <c r="E118" s="12" t="str">
        <f>'BST Extract'!K118</f>
        <v>FIGHTING</v>
      </c>
      <c r="F118" t="str">
        <f t="shared" si="3"/>
        <v>GROUND,FIGHTING</v>
      </c>
      <c r="G118">
        <f>'BST Extract'!C118</f>
        <v>110</v>
      </c>
      <c r="H118">
        <f>'BST Extract'!D118</f>
        <v>130</v>
      </c>
      <c r="I118">
        <f>'BST Extract'!E118</f>
        <v>80</v>
      </c>
      <c r="J118">
        <f>'BST Extract'!F118</f>
        <v>55</v>
      </c>
      <c r="K118">
        <f>'BST Extract'!G118</f>
        <v>55</v>
      </c>
      <c r="L118">
        <f>'BST Extract'!H118</f>
        <v>75</v>
      </c>
      <c r="M118">
        <f>'BST Extract'!I118</f>
        <v>505</v>
      </c>
      <c r="N118" t="s">
        <v>7345</v>
      </c>
      <c r="O118">
        <v>3</v>
      </c>
      <c r="P118" t="s">
        <v>7523</v>
      </c>
      <c r="R118" t="s">
        <v>7523</v>
      </c>
      <c r="T118" t="str">
        <f t="shared" si="4"/>
        <v>ATTACK,3,,,,</v>
      </c>
      <c r="U118" s="12" t="str">
        <f>'Ability Extract'!C118</f>
        <v>SANDFORCE</v>
      </c>
      <c r="V118" s="12" t="str">
        <f>'Ability Extract'!D118</f>
        <v>NOGUARD</v>
      </c>
      <c r="W118" s="12" t="str">
        <f>'Ability Extract'!E118</f>
        <v>AURABREAK</v>
      </c>
      <c r="X118" s="12" t="str">
        <f>'Ability Extract'!F118</f>
        <v>SANDFORCE,NOGUARD,AURABREAK</v>
      </c>
      <c r="Y118" t="str">
        <f>VLOOKUP($A118,'Moves Species'!$A:$E,3,FALSE)</f>
        <v xml:space="preserve">1, BRUTEFORCE, 1, POUND, 1, LEER, 1, TRAMPLE, 4, ROCKSMASH, 8, FOCUSENERGY, 12, TREMOR, 16, ARMTHRUST, 19, SCARYFACE, 22, VITALTHROW, 25, QUAKESLAM, 28, BULKUP, 31, BATTLECRY, 34, STOMPINGTANTRUM, 37, DARKESTLARIAT, 40, THRASH, 43, CROSSCHOP, 46, EARTHQUAKE, 49, FRENZY, 52, DYNAMICPUNCH, 56, UPROAR, 60, GIGASMASH, </v>
      </c>
      <c r="Z118" t="str">
        <f>VLOOKUP($A118,'Moves Species'!$A:$E,4,FALSE)</f>
        <v xml:space="preserve">ANCIENTGLARE, ATTRACT, BATTLEOFWITS, BODYPRESS, BODYSLAM, BOULDERCRUSH, BREAKINGSWIPE, BRICKBREAK, BULKUP, BULLDOZE, CLOSECOMBAT, COACHING, DEADLYREACH, DRAINPUNCH, DUSTDEVILS, EARTHENLANCE, EARTHPOWER, EARTHQUAKE, EXECUTION, FIREPUNCH, FLAREBLITZ, FOCUSBLAST, GAIAPULSE, GOLDRUSH, HIDDENPOWER, ICEHAMMER, ICEPUNCH, IRONHEAD, IRONIMPACT, KAMEHAMEHA, KNOCKOFF, LASHOUT, METEORMASH, MUDSHACKLES, MUDSLIDE, NASTYPLOT, OBSIDIANSHARDS, OUTRAGE, PERCUSSIONBLAST, PLAYROUGH, POISONJAB, POWERUPPUNCH, PROTECT, QUICKGUARD, QUICKSAND, REST, RETURN, ROCKBLAST, ROCKSLIDE, ROCKTOMB, SANDSTORM, SANDTOMB, SCORCHINGSANDS, SEISMICCHANT, SHADOWPUNCH, SLEEPTALK, SONICBLAST, SPIKES, STEALTHROCK, STONEEDGE, SUBSTITUTE, SUPERPOWER, SWEEPINGWIND, SWORDSDANCE, TAUNT, TERRAINPULSE, THUNDERPUNCH, TOXIC, VENDETTA, WEAKSPOT, WILDCHARGE, WORKUP, ZENHEADBUTT, </v>
      </c>
      <c r="AA118">
        <f>VLOOKUP($A118,'Moves Species'!$A:$E,5,FALSE)</f>
        <v>0</v>
      </c>
      <c r="AB118" t="s">
        <v>7523</v>
      </c>
    </row>
    <row r="119" spans="1:30" x14ac:dyDescent="0.25">
      <c r="A119">
        <f t="shared" si="5"/>
        <v>118</v>
      </c>
      <c r="B119" t="s">
        <v>1334</v>
      </c>
      <c r="C119" t="s">
        <v>7641</v>
      </c>
      <c r="D119" s="12" t="str">
        <f>'BST Extract'!J119</f>
        <v>ICE</v>
      </c>
      <c r="E119" s="12" t="str">
        <f>'BST Extract'!K119</f>
        <v>FAIRY</v>
      </c>
      <c r="F119" t="str">
        <f t="shared" si="3"/>
        <v>ICE,FAIRY</v>
      </c>
      <c r="G119">
        <f>'BST Extract'!C119</f>
        <v>45</v>
      </c>
      <c r="H119">
        <f>'BST Extract'!D119</f>
        <v>49</v>
      </c>
      <c r="I119">
        <f>'BST Extract'!E119</f>
        <v>49</v>
      </c>
      <c r="J119">
        <f>'BST Extract'!F119</f>
        <v>45</v>
      </c>
      <c r="K119">
        <f>'BST Extract'!G119</f>
        <v>65</v>
      </c>
      <c r="L119">
        <f>'BST Extract'!H119</f>
        <v>65</v>
      </c>
      <c r="M119">
        <f>'BST Extract'!I119</f>
        <v>318</v>
      </c>
      <c r="N119" t="s">
        <v>7286</v>
      </c>
      <c r="O119">
        <v>1</v>
      </c>
      <c r="P119" t="s">
        <v>7523</v>
      </c>
      <c r="R119" t="s">
        <v>7523</v>
      </c>
      <c r="T119" t="str">
        <f t="shared" si="4"/>
        <v>SPECIAL_ATTACK,1,,,,</v>
      </c>
      <c r="U119" s="12" t="str">
        <f>'Ability Extract'!C119</f>
        <v>FAIRYAURA</v>
      </c>
      <c r="V119" s="12" t="str">
        <f>'Ability Extract'!D119</f>
        <v>ICESCALES</v>
      </c>
      <c r="W119" s="12" t="str">
        <f>'Ability Extract'!E119</f>
        <v>PASTELVEIL</v>
      </c>
      <c r="X119" s="12" t="str">
        <f>'Ability Extract'!F119</f>
        <v>FAIRYAURA,ICESCALES,PASTELVEIL</v>
      </c>
      <c r="Y119" t="str">
        <f>VLOOKUP($A119,'Moves Species'!$A:$E,3,FALSE)</f>
        <v xml:space="preserve">1, TACKLE, 1, CRYSTALDUST, 1, FAIRYWIND, 4, POWDERSNOW, 7, HAIL, 10, MINERALWAVE, 13, NYMPHSSPELL, 16, AURORABEAM, 19, CHILLINGTOUCH, 22, REFLECT, 22, LIGHTSCREEN, 25, MISTBALL, 28, FREEZEDRY, 31, POWERGEM, 34, MYSTICPULSE, 37, FROSTBREATH, 40, DAZZLINGGLEAM, 43, BEJEWELED, 46, ICEBEAM, 49, MOONBLAST, 52, ETHEREALBURST, 55, CALMMIND, 58, BLIZZARD, 62, LIGHTOFRUIN, </v>
      </c>
      <c r="Z119" t="str">
        <f>VLOOKUP($A119,'Moves Species'!$A:$E,4,FALSE)</f>
        <v xml:space="preserve">ANTIMATTER, ARCANEENERGY, ASTEROIDBELT, ASTRALWIND, ATTRACT, AURASPHERE, BEJEWELED, BLIZZARD, BODYPRESS, BODYSLAM, BOULDERCRUSH, BULKUP, BULLDOZE, CALMMIND, CHARM, CHILLINGTOUCH, CLEANSE, CONFUSERAY, COSMICPOWER, COVET, CRUNCH, CRYSTALLINEBEAM, CRYSTALSHOWER, DAZZLINGGLEAM, DEFOG, DRAININGKISS, EARTHENLANCE, EARTHPOWER, EARTHQUAKE, ECHOEDVOICE, ECLIPSENOVA, ESSENCEBLOOM, FAIRYTALE, FLUXWAVE, FOCUSBLAST, FROSTBITE, GAIAPULSE, GAMMARAY, GENESIS, GENTLECHIMES, GEOMANCY, GLISTEN, HAIL, HAZE, HIDDENPOWER, HOLYNOVA, HYPERVOICE, HYPOTHERMIA, ICEBEAM, ICEFANG, ICICLESPEAR, ICICLESTRIKE, ICYWIND, IRONHEAD, KAMEHAMEHA, KNOCKOFF, LIGHTSCREEN, LOVEBURST, MAGICROOM, METEORBEAM, MINERALWAVE, MIRRORSHOT, MIST, MISTYTERRAIN, MOONBLAST, MOONSTONERAY, MUDSHACKLES, MUDSLIDE, MYSTICPULSE, NASTYPLOT, NEBULASTRIKE, NOBLEROAR, NUMBINGWIND, OBSIDIANSHARDS, PIXIEDUST, PLAYROUGH, POWERGEM, PROTECT, PSYCHIC, PSYCHICTERRAIN, PURGE, RADIANTLANCE, RAYOFLIGHT, REFLECT, REST, RETURN, ROCKBLAST, ROCKSLIDE, ROCKTOMB, SAFEGUARD, SEISMICCHANT, SIGNALBEAM, SIRENSSONG, SLEEPTALK, STARDUSTREVERIE, STEALTHROCK, STONEEDGE, SUBSTITUTE, SUPERPOWER, SWIFT, TAUNT, TERRAINPULSE, TITANIASLAW, TOXIC, WAIL, WISH, WONDERROOM, WORKUP, ZENHEADBUTT, </v>
      </c>
      <c r="AA119" t="str">
        <f>VLOOKUP($A119,'Moves Species'!$A:$E,5,FALSE)</f>
        <v xml:space="preserve">STARFALL, INNERVATE, MISTYTERRAIN, COSMICPOWER, AURASPHERE, PSYCHIC, AMNESIA, BLASTFREEZE, MOONLIGHT, </v>
      </c>
      <c r="AB119" t="s">
        <v>8558</v>
      </c>
      <c r="AC119" t="s">
        <v>7265</v>
      </c>
      <c r="AD119">
        <v>16</v>
      </c>
    </row>
    <row r="120" spans="1:30" x14ac:dyDescent="0.25">
      <c r="A120">
        <f t="shared" si="5"/>
        <v>119</v>
      </c>
      <c r="B120" t="s">
        <v>1347</v>
      </c>
      <c r="C120" t="s">
        <v>7642</v>
      </c>
      <c r="D120" s="12" t="str">
        <f>'BST Extract'!J120</f>
        <v>ICE</v>
      </c>
      <c r="E120" s="12" t="str">
        <f>'BST Extract'!K120</f>
        <v>FAIRY</v>
      </c>
      <c r="F120" t="str">
        <f t="shared" si="3"/>
        <v>ICE,FAIRY</v>
      </c>
      <c r="G120">
        <f>'BST Extract'!C120</f>
        <v>60</v>
      </c>
      <c r="H120">
        <f>'BST Extract'!D120</f>
        <v>62</v>
      </c>
      <c r="I120">
        <f>'BST Extract'!E120</f>
        <v>63</v>
      </c>
      <c r="J120">
        <f>'BST Extract'!F120</f>
        <v>60</v>
      </c>
      <c r="K120">
        <f>'BST Extract'!G120</f>
        <v>80</v>
      </c>
      <c r="L120">
        <f>'BST Extract'!H120</f>
        <v>80</v>
      </c>
      <c r="M120">
        <f>'BST Extract'!I120</f>
        <v>405</v>
      </c>
      <c r="N120" t="s">
        <v>7286</v>
      </c>
      <c r="O120">
        <v>1</v>
      </c>
      <c r="P120" t="s">
        <v>7287</v>
      </c>
      <c r="Q120">
        <v>1</v>
      </c>
      <c r="R120" t="s">
        <v>7523</v>
      </c>
      <c r="T120" t="str">
        <f t="shared" si="4"/>
        <v>SPECIAL_ATTACK,1,SPECIAL_DEFENSE,1,,</v>
      </c>
      <c r="U120" s="12" t="str">
        <f>'Ability Extract'!C120</f>
        <v>FAIRYAURA</v>
      </c>
      <c r="V120" s="12" t="str">
        <f>'Ability Extract'!D120</f>
        <v>ICESCALES</v>
      </c>
      <c r="W120" s="12" t="str">
        <f>'Ability Extract'!E120</f>
        <v>PASTELVEIL</v>
      </c>
      <c r="X120" s="12" t="str">
        <f>'Ability Extract'!F120</f>
        <v>FAIRYAURA,ICESCALES,PASTELVEIL</v>
      </c>
      <c r="Y120" t="str">
        <f>VLOOKUP($A120,'Moves Species'!$A:$E,3,FALSE)</f>
        <v xml:space="preserve">0, GLACIATE, 1, GLACIATE, 1, TACKLE, 1, CRYSTALDUST, 1, FAIRYWIND, 4, POWDERSNOW, 7, HAIL, 10, MINERALWAVE, 13, NYMPHSSPELL, 16, AURORABEAM, 19, CHILLINGTOUCH, 22, REFLECT, 22, LIGHTSCREEN, 25, MISTBALL, 28, FREEZEDRY, 31, POWERGEM, 34, MYSTICPULSE, 37, FROSTBREATH, 40, DAZZLINGGLEAM, 43, BEJEWELED, 46, ICEBEAM, 49, MOONBLAST, 52, ETHEREALBURST, 55, CALMMIND, 58, BLIZZARD, 62, LIGHTOFRUIN, </v>
      </c>
      <c r="Z120" t="str">
        <f>VLOOKUP($A120,'Moves Species'!$A:$E,4,FALSE)</f>
        <v xml:space="preserve">ANTIMATTER, ARCANEENERGY, ASTEROIDBELT, ASTRALWIND, ATTRACT, AURASPHERE, BEJEWELED, BLIZZARD, BODYPRESS, BODYSLAM, BOULDERCRUSH, BULKUP, BULLDOZE, CALMMIND, CHARM, CHILLINGTOUCH, CLEANSE, CONFUSERAY, COSMICPOWER, COVET, CRUNCH, CRYSTALLINEBEAM, CRYSTALSHOWER, DAZZLINGGLEAM, DEFOG, DRAININGKISS, EARTHENLANCE, EARTHPOWER, EARTHQUAKE, ECHOEDVOICE, ECLIPSENOVA, ESSENCEBLOOM, FAIRYTALE, FLUXWAVE, FOCUSBLAST, FROSTBITE, GAIAPULSE, GAMMARAY, GENESIS, GENTLECHIMES, GEOMANCY, GLISTEN, HAIL, HAZE, HIDDENPOWER, HOLYNOVA, HYPERVOICE, HYPOTHERMIA, ICEBEAM, ICEFANG, ICICLESPEAR, ICICLESTRIKE, ICYWIND, IRONHEAD, KAMEHAMEHA, KNOCKOFF, LIGHTSCREEN, LOVEBURST, MAGICROOM, METEORBEAM, MINERALWAVE, MIRRORSHOT, MIST, MISTYTERRAIN, MOONBLAST, MOONSTONERAY, MUDSHACKLES, MUDSLIDE, MYSTICPULSE, NASTYPLOT, NEBULASTRIKE, NOBLEROAR, NUMBINGWIND, OBSIDIANSHARDS, PIXIEDUST, PLAYROUGH, POWERGEM, PROTECT, PSYCHIC, PSYCHICTERRAIN, PURGE, RADIANTLANCE, RAYOFLIGHT, REFLECT, REST, RETURN, ROCKBLAST, ROCKSLIDE, ROCKTOMB, SAFEGUARD, SEISMICCHANT, SIGNALBEAM, SIRENSSONG, SLEEPTALK, STARDUSTREVERIE, STEALTHROCK, STONEEDGE, SUBSTITUTE, SUPERPOWER, SWIFT, TAUNT, TERRAINPULSE, TITANIASLAW, TOXIC, WAIL, WISH, WONDERROOM, WORKUP, ZENHEADBUTT, </v>
      </c>
      <c r="AA120">
        <f>VLOOKUP($A120,'Moves Species'!$A:$E,5,FALSE)</f>
        <v>0</v>
      </c>
      <c r="AB120" t="s">
        <v>8559</v>
      </c>
      <c r="AC120" t="s">
        <v>7265</v>
      </c>
      <c r="AD120">
        <v>32</v>
      </c>
    </row>
    <row r="121" spans="1:30" x14ac:dyDescent="0.25">
      <c r="A121">
        <f t="shared" si="5"/>
        <v>120</v>
      </c>
      <c r="B121" t="s">
        <v>1354</v>
      </c>
      <c r="C121" t="s">
        <v>7643</v>
      </c>
      <c r="D121" s="12" t="str">
        <f>'BST Extract'!J121</f>
        <v>ICE</v>
      </c>
      <c r="E121" s="12" t="str">
        <f>'BST Extract'!K121</f>
        <v>FAIRY</v>
      </c>
      <c r="F121" t="str">
        <f t="shared" si="3"/>
        <v>ICE,FAIRY</v>
      </c>
      <c r="G121">
        <f>'BST Extract'!C121</f>
        <v>80</v>
      </c>
      <c r="H121">
        <f>'BST Extract'!D121</f>
        <v>82</v>
      </c>
      <c r="I121">
        <f>'BST Extract'!E121</f>
        <v>88</v>
      </c>
      <c r="J121">
        <f>'BST Extract'!F121</f>
        <v>85</v>
      </c>
      <c r="K121">
        <f>'BST Extract'!G121</f>
        <v>100</v>
      </c>
      <c r="L121">
        <f>'BST Extract'!H121</f>
        <v>90</v>
      </c>
      <c r="M121">
        <f>'BST Extract'!I121</f>
        <v>525</v>
      </c>
      <c r="N121" t="s">
        <v>7286</v>
      </c>
      <c r="O121">
        <v>2</v>
      </c>
      <c r="P121" t="s">
        <v>7287</v>
      </c>
      <c r="Q121">
        <v>1</v>
      </c>
      <c r="R121" t="s">
        <v>7523</v>
      </c>
      <c r="T121" t="str">
        <f t="shared" si="4"/>
        <v>SPECIAL_ATTACK,2,SPECIAL_DEFENSE,1,,</v>
      </c>
      <c r="U121" s="12" t="str">
        <f>'Ability Extract'!C121</f>
        <v>FAIRYAURA</v>
      </c>
      <c r="V121" s="12" t="str">
        <f>'Ability Extract'!D121</f>
        <v>ICESCALES</v>
      </c>
      <c r="W121" s="12" t="str">
        <f>'Ability Extract'!E121</f>
        <v>PASTELVEIL</v>
      </c>
      <c r="X121" s="12" t="str">
        <f>'Ability Extract'!F121</f>
        <v>FAIRYAURA,ICESCALES,PASTELVEIL</v>
      </c>
      <c r="Y121" t="str">
        <f>VLOOKUP($A121,'Moves Species'!$A:$E,3,FALSE)</f>
        <v xml:space="preserve">0, EARTHPOWER, 1, EARTHPOWER, 1, GLACIATE, 1, TACKLE, 1, CRYSTALDUST, 1, FAIRYWIND, 4, POWDERSNOW, 7, HAIL, 10, MINERALWAVE, 13, NYMPHSSPELL, 16, AURORABEAM, 19, CHILLINGTOUCH, 22, REFLECT, 22, LIGHTSCREEN, 25, MISTBALL, 28, FREEZEDRY, 31, POWERGEM, 34, MYSTICPULSE, 37, FROSTBREATH, 40, DAZZLINGGLEAM, 43, BEJEWELED, 46, ICEBEAM, 49, MOONBLAST, 52, ETHEREALBURST, 55, CALMMIND, 58, BLIZZARD, 62, LIGHTOFRUIN, </v>
      </c>
      <c r="Z121" t="str">
        <f>VLOOKUP($A121,'Moves Species'!$A:$E,4,FALSE)</f>
        <v xml:space="preserve">ANTIMATTER, ARCANEENERGY, ASTEROIDBELT, ASTRALWIND, ATTRACT, AURASPHERE, BEJEWELED, BLIZZARD, BODYPRESS, BODYSLAM, BOULDERCRUSH, BULKUP, BULLDOZE, CALMMIND, CHARM, CHILLINGTOUCH, CLEANSE, CONFUSERAY, COSMICPOWER, COVET, CRUNCH, CRYSTALLINEBEAM, CRYSTALSHOWER, DAZZLINGGLEAM, DEFOG, DRAININGKISS, EARTHENLANCE, EARTHPOWER, EARTHQUAKE, ECHOEDVOICE, ECLIPSENOVA, ESSENCEBLOOM, FAIRYTALE, FLUXWAVE, FOCUSBLAST, FROSTBITE, GAIAPULSE, GAMMARAY, GENESIS, GENTLECHIMES, GEOMANCY, GLISTEN, HAIL, HAZE, HIDDENPOWER, HOLYNOVA, HYPERVOICE, HYPOTHERMIA, ICEBEAM, ICEFANG, ICICLESPEAR, ICICLESTRIKE, ICYWIND, IRONHEAD, KAMEHAMEHA, KNOCKOFF, LIGHTSCREEN, LOVEBURST, MAGICROOM, METEORBEAM, MINERALWAVE, MIRRORSHOT, MIST, MISTYTERRAIN, MOONBLAST, MOONSTONERAY, MUDSHACKLES, MUDSLIDE, MYSTICPULSE, NASTYPLOT, NEBULASTRIKE, NOBLEROAR, NUMBINGWIND, OBSIDIANSHARDS, PIXIEDUST, PLAYROUGH, POWERGEM, PROTECT, PSYCHIC, PSYCHICTERRAIN, PURGE, RADIANTLANCE, RAYOFLIGHT, REFLECT, REST, RETURN, ROCKBLAST, ROCKSLIDE, ROCKTOMB, SAFEGUARD, SEISMICCHANT, SIGNALBEAM, SIRENSSONG, SLEEPTALK, STARDUSTREVERIE, STEALTHROCK, STONEEDGE, SUBSTITUTE, SUPERPOWER, SWIFT, TAUNT, TERRAINPULSE, TITANIASLAW, TOXIC, WAIL, WISH, WONDERROOM, WORKUP, ZENHEADBUTT, </v>
      </c>
      <c r="AA121">
        <f>VLOOKUP($A121,'Moves Species'!$A:$E,5,FALSE)</f>
        <v>0</v>
      </c>
      <c r="AB121" t="s">
        <v>7523</v>
      </c>
    </row>
    <row r="122" spans="1:30" x14ac:dyDescent="0.25">
      <c r="A122">
        <f t="shared" si="5"/>
        <v>121</v>
      </c>
      <c r="B122" t="s">
        <v>1363</v>
      </c>
      <c r="C122" t="s">
        <v>7644</v>
      </c>
      <c r="D122" s="12" t="str">
        <f>'BST Extract'!J122</f>
        <v>FIRE</v>
      </c>
      <c r="E122" s="12" t="str">
        <f>'BST Extract'!K122</f>
        <v>ELECTRIC</v>
      </c>
      <c r="F122" t="str">
        <f t="shared" si="3"/>
        <v>FIRE,ELECTRIC</v>
      </c>
      <c r="G122">
        <f>'BST Extract'!C122</f>
        <v>95</v>
      </c>
      <c r="H122">
        <f>'BST Extract'!D122</f>
        <v>100</v>
      </c>
      <c r="I122">
        <f>'BST Extract'!E122</f>
        <v>95</v>
      </c>
      <c r="J122">
        <f>'BST Extract'!F122</f>
        <v>110</v>
      </c>
      <c r="K122">
        <f>'BST Extract'!G122</f>
        <v>30</v>
      </c>
      <c r="L122">
        <f>'BST Extract'!H122</f>
        <v>60</v>
      </c>
      <c r="M122">
        <f>'BST Extract'!I122</f>
        <v>490</v>
      </c>
      <c r="N122" t="s">
        <v>7345</v>
      </c>
      <c r="O122">
        <v>1</v>
      </c>
      <c r="P122" t="s">
        <v>7283</v>
      </c>
      <c r="Q122">
        <v>1</v>
      </c>
      <c r="R122" t="s">
        <v>7523</v>
      </c>
      <c r="T122" t="str">
        <f t="shared" si="4"/>
        <v>ATTACK,1,SPEED,1,,</v>
      </c>
      <c r="U122" s="12" t="str">
        <f>'Ability Extract'!C122</f>
        <v>FLASHFIRE</v>
      </c>
      <c r="V122" s="12" t="str">
        <f>'Ability Extract'!D122</f>
        <v>RECKLESS</v>
      </c>
      <c r="W122" s="12" t="str">
        <f>'Ability Extract'!E122</f>
        <v>RUNAWAY</v>
      </c>
      <c r="X122" s="12" t="str">
        <f>'Ability Extract'!F122</f>
        <v>FLASHFIRE,RECKLESS,RUNAWAY</v>
      </c>
      <c r="Y122" t="str">
        <f>VLOOKUP($A122,'Moves Species'!$A:$E,3,FALSE)</f>
        <v xml:space="preserve">1, TACKLE, 1, TAILWHIP, 1, SCORCH, 4, STATICSHOCK, 8, CHARGE, 11, PURSUIT, 14, FLAMECHARGE, 17, SPARK, 20, THUNDERWAVE, 23, FLAMEWHEEL, 26, VOLTSWITCH, 29, TAKEDOWN, 32, PROTONCRASH, 35, MELTINGHORN, 38, STOMPINGTANTRUM, 41, WILDFIRE, 44, WILDCHARGE, 47, SUBMISSION, 47, ELECTRICTERRAIN, 50, DOUBLEEDGE, 54, ELECTRONCRUSH, 58, FLAREBLITZ, 62, VOLTTACKLE, </v>
      </c>
      <c r="Z122" t="str">
        <f>VLOOKUP($A122,'Moves Species'!$A:$E,4,FALSE)</f>
        <v xml:space="preserve">ATTRACT, BALLLIGHTNING, BODYPRESS, BODYSLAM, BOLTCRASH, BOUNCE, BRICKBREAK, BULKUP, BULLDOZE, BURNINGJEALOUSY, CHARGEBEAM, CLOSECOMBAT, COUPDEGRACE, CRIMSONGATE, CRUNCH, DAZZLINGGLEAM, EARTHQUAKE, ECHOEDVOICE, ELECTRICTERRAIN, ELECTRONCRUSH, ENERGYSURGE, EXECUTION, FIREBLAST, FIREFANG, FLAMECHARGE, FLAMETHROWER, FLAMEVOLLEY, FLAREBLITZ, FOCUSBLAST, GOLDRUSH, HEATWAVE, HIDDENPOWER, HIGHHORSEPOWER, INCINERATE, IRONHEAD, KNOCKOFF, MAGNETRISE, MELTINGHORN, METEORDRIVE, MYSTICALFIRE, NOBLEROAR, OUTRAGE, PARABOLICCHARGE, PROTECT, RADIANTLANCE, REST, RETURN, RISINGVOLTAGE, ROCKBLAST, ROCKSLIDE, ROCKTOMB, SLEEPTALK, STEELROLLER, STELLARRUSH, SUNNYDAY, SWEEPINGWIND, TAUNT, TERRAINPULSE, THUNDER, THUNDERBOLT, THUNDERFANG, THUNDERWAVE, TOXIC, VENDETTA, VOLTSWITCH, WILDCHARGE, WILDFIRE, WILLOWISP, WORKUP, ZENHEADBUTT, </v>
      </c>
      <c r="AA122" t="str">
        <f>VLOOKUP($A122,'Moves Species'!$A:$E,5,FALSE)</f>
        <v xml:space="preserve">IONDELUGE, STOMP, REST, FIREFANG, THUNDERFANG, THRASH, BODYSLAM, CRUNCH, CLOSECOMBAT, FIRELASH, CRIMSONGATE, AGILITY, HELLBRAND, </v>
      </c>
      <c r="AB122" t="s">
        <v>7523</v>
      </c>
    </row>
    <row r="123" spans="1:30" x14ac:dyDescent="0.25">
      <c r="A123">
        <f t="shared" si="5"/>
        <v>122</v>
      </c>
      <c r="B123" t="s">
        <v>1376</v>
      </c>
      <c r="C123" t="s">
        <v>7645</v>
      </c>
      <c r="D123" s="12" t="str">
        <f>'BST Extract'!J123</f>
        <v>STEEL</v>
      </c>
      <c r="E123" s="12" t="str">
        <f>'BST Extract'!K123</f>
        <v>FLYING</v>
      </c>
      <c r="F123" t="str">
        <f t="shared" si="3"/>
        <v>STEEL,FLYING</v>
      </c>
      <c r="G123">
        <f>'BST Extract'!C123</f>
        <v>40</v>
      </c>
      <c r="H123">
        <f>'BST Extract'!D123</f>
        <v>55</v>
      </c>
      <c r="I123">
        <f>'BST Extract'!E123</f>
        <v>40</v>
      </c>
      <c r="J123">
        <f>'BST Extract'!F123</f>
        <v>75</v>
      </c>
      <c r="K123">
        <f>'BST Extract'!G123</f>
        <v>55</v>
      </c>
      <c r="L123">
        <f>'BST Extract'!H123</f>
        <v>40</v>
      </c>
      <c r="M123">
        <f>'BST Extract'!I123</f>
        <v>305</v>
      </c>
      <c r="N123" t="s">
        <v>7283</v>
      </c>
      <c r="O123">
        <v>1</v>
      </c>
      <c r="P123" t="s">
        <v>7523</v>
      </c>
      <c r="R123" t="s">
        <v>7523</v>
      </c>
      <c r="T123" t="str">
        <f t="shared" si="4"/>
        <v>SPEED,1,,,,</v>
      </c>
      <c r="U123" s="12" t="str">
        <f>'Ability Extract'!C123</f>
        <v>FLAREBOOST</v>
      </c>
      <c r="V123" s="12" t="str">
        <f>'Ability Extract'!D123</f>
        <v>SPEEDBOOST</v>
      </c>
      <c r="W123" s="12" t="str">
        <f>'Ability Extract'!E123</f>
        <v>SHARPSHOOTER</v>
      </c>
      <c r="X123" s="12" t="str">
        <f>'Ability Extract'!F123</f>
        <v>FLAREBOOST,SPEEDBOOST,SHARPSHOOTER</v>
      </c>
      <c r="Y123" t="str">
        <f>VLOOKUP($A123,'Moves Species'!$A:$E,3,FALSE)</f>
        <v xml:space="preserve">1, TACKLE, 1, SUPERSONIC, 1, JETDIVE, 4, MISSILESHOT, 6, FOCUSENERGY, 8, SMOKESCREEN, 11, AIRCUTTER, 11, AERIALACE, 14, TIMEBOMB, 17, PULSE, 20, MAGNETBOMB, 23, METALSOUND, 23, SCREECH, 26, HEADBUTT, 29, DIVEBOMB, 32, CLUSTERROCKETS, 35, IRONHEAD, 38, AEROBLAST, 41, RAPIDSTRIKE, 44, AERIALPULSE, 47, DEATHVORTEX, 50, PLASMAFORGE, 53, BOMBARDMENT, 57, BOOMBURST, 62, RAZORWIND, </v>
      </c>
      <c r="Z123" t="str">
        <f>VLOOKUP($A123,'Moves Species'!$A:$E,4,FALSE)</f>
        <v xml:space="preserve">ACROBATICS, AERIALACE, AERIALPULSE, AIRSLASH, ASTRALWIND, ATTRACT, BALLLIGHTNING, BOMBARDMENT, BOOMBURST, BRAVEBIRD, CHARGEBEAM, CLUSTERROCKETS, CONFUSERAY, DEAFEN, DEFOG, DRACONICWAVE, DUALWINGBEAT, ECHOEDVOICE, ELECTRICTERRAIN, ELECTRONCRUSH, ENERGYSURGE, FABLEDRUSH, FIREBLAST, FLAMECHARGE, FLAMETHROWER, FLAMEVOLLEY, FLUXWAVE, FORTISSIMO, GAMMARAY, GENESIS, GOLDENBULLET, GYROBALL, HAZE, HIDDENPOWER, HURRICANE, HYPERVOICE, INCINERATE, IRONDEFENSE, IRONHEAD, IRONIMPACT, IRONTEMPEST, KNOCKOFF, MAGNETICCANNON, MAGNETRISE, METEORBEAM, METEORDRIVE, MIRRORSHOT, MISSILESHOT, NASTYPLOT, OVERCLOCK, PARABOLICCHARGE, PROTECT, REFURBISH, REST, RETURN, RISINGVOLTAGE, ROUND, SATELLITERAY, SIGNALBEAM, SLEEPTALK, SONICBLAST, SOUNDBARRIER, STEELROLLER, STEELWING, STELLARRUSH, SWIFT, SWORDSDANCE, TAILWIND, TAUNT, TEMPESTFLARE, THUNDER, THUNDERBOLT, THUNDERWAVE, TORNADO, TOXIC, TURBULENCE, UTURN, VOLTSWITCH, WILDCHARGE, WORKUP, ZENHEADBUTT, </v>
      </c>
      <c r="AA123" t="str">
        <f>VLOOKUP($A123,'Moves Species'!$A:$E,5,FALSE)</f>
        <v xml:space="preserve">TAILWIND, WHIRLWIND, SHATTER, SONICBLAST, GIGAIMPACT, FLAMETHROWER, TACHYONCUTTER, POWERDRILL, TRIATTACK, SELFDESTRUCT, EXPLOSION, SONICBOOM, BARRAGE, STREAMRUSH, </v>
      </c>
      <c r="AB123" t="s">
        <v>8560</v>
      </c>
      <c r="AC123" t="s">
        <v>7265</v>
      </c>
      <c r="AD123">
        <v>30</v>
      </c>
    </row>
    <row r="124" spans="1:30" x14ac:dyDescent="0.25">
      <c r="A124">
        <f t="shared" si="5"/>
        <v>123</v>
      </c>
      <c r="B124" t="s">
        <v>1390</v>
      </c>
      <c r="C124" t="s">
        <v>7646</v>
      </c>
      <c r="D124" s="12" t="str">
        <f>'BST Extract'!J124</f>
        <v>STEEL</v>
      </c>
      <c r="E124" s="12" t="str">
        <f>'BST Extract'!K124</f>
        <v>FLYING</v>
      </c>
      <c r="F124" t="str">
        <f t="shared" si="3"/>
        <v>STEEL,FLYING</v>
      </c>
      <c r="G124">
        <f>'BST Extract'!C124</f>
        <v>65</v>
      </c>
      <c r="H124">
        <f>'BST Extract'!D124</f>
        <v>75</v>
      </c>
      <c r="I124">
        <f>'BST Extract'!E124</f>
        <v>65</v>
      </c>
      <c r="J124">
        <f>'BST Extract'!F124</f>
        <v>115</v>
      </c>
      <c r="K124">
        <f>'BST Extract'!G124</f>
        <v>75</v>
      </c>
      <c r="L124">
        <f>'BST Extract'!H124</f>
        <v>65</v>
      </c>
      <c r="M124">
        <f>'BST Extract'!I124</f>
        <v>460</v>
      </c>
      <c r="N124" t="s">
        <v>7283</v>
      </c>
      <c r="O124">
        <v>2</v>
      </c>
      <c r="P124" t="s">
        <v>7523</v>
      </c>
      <c r="R124" t="s">
        <v>7523</v>
      </c>
      <c r="T124" t="str">
        <f t="shared" si="4"/>
        <v>SPEED,2,,,,</v>
      </c>
      <c r="U124" s="12" t="str">
        <f>'Ability Extract'!C124</f>
        <v>FLAREBOOST</v>
      </c>
      <c r="V124" s="12" t="str">
        <f>'Ability Extract'!D124</f>
        <v>SPEEDBOOST</v>
      </c>
      <c r="W124" s="12" t="str">
        <f>'Ability Extract'!E124</f>
        <v>SHARPSHOOTER</v>
      </c>
      <c r="X124" s="12" t="str">
        <f>'Ability Extract'!F124</f>
        <v>FLAREBOOST,SPEEDBOOST,SHARPSHOOTER</v>
      </c>
      <c r="Y124" t="str">
        <f>VLOOKUP($A124,'Moves Species'!$A:$E,3,FALSE)</f>
        <v xml:space="preserve">0, AIRSLASH, 1, AIRSLASH, 0, STEELWING, 1, STEELWING, 1, TACKLE, 1, SUPERSONIC, 1, JETDIVE, 4, MISSILESHOT, 6, FOCUSENERGY, 8, SMOKESCREEN, 11, AIRCUTTER, 11, AERIALACE, 14, TIMEBOMB, 17, PULSE, 20, MAGNETBOMB, 23, METALSOUND, 23, SCREECH, 26, HEADBUTT, 29, DIVEBOMB, 32, CLUSTERROCKETS, 35, IRONHEAD, 38, AEROBLAST, 41, RAPIDSTRIKE, 44, AERIALPULSE, 47, DEATHVORTEX, 50, PLASMAFORGE, 53, BOMBARDMENT, 57, BOOMBURST, 62, RAZORWIND, </v>
      </c>
      <c r="Z124" t="str">
        <f>VLOOKUP($A124,'Moves Species'!$A:$E,4,FALSE)</f>
        <v xml:space="preserve">ACROBATICS, AERIALACE, AERIALPULSE, AIRSLASH, ASTRALWIND, ATTRACT, BALLLIGHTNING, BOMBARDMENT, BOOMBURST, BRAVEBIRD, CHARGEBEAM, CLUSTERROCKETS, CONFUSERAY, DEAFEN, DEFOG, DRACONICWAVE, DUALWINGBEAT, ECHOEDVOICE, ELECTRICTERRAIN, ELECTRONCRUSH, ENERGYSURGE, FABLEDRUSH, FIREBLAST, FLAMECHARGE, FLAMETHROWER, FLAMEVOLLEY, FLUXWAVE, FORTISSIMO, GAMMARAY, GENESIS, GOLDENBULLET, GYROBALL, HAZE, HIDDENPOWER, HURRICANE, HYPERVOICE, INCINERATE, IRONDEFENSE, IRONHEAD, IRONIMPACT, IRONTEMPEST, KNOCKOFF, MAGNETICCANNON, MAGNETRISE, METEORBEAM, METEORDRIVE, MIRRORSHOT, MISSILESHOT, NASTYPLOT, OVERCLOCK, PARABOLICCHARGE, PROTECT, REFURBISH, REST, RETURN, RISINGVOLTAGE, ROUND, SATELLITERAY, SIGNALBEAM, SLEEPTALK, SONICBLAST, SOUNDBARRIER, STEELROLLER, STEELWING, STELLARRUSH, SWIFT, SWORDSDANCE, TAILWIND, TAUNT, TEMPESTFLARE, THUNDER, THUNDERBOLT, THUNDERWAVE, TORNADO, TOXIC, TURBULENCE, UTURN, VOLTSWITCH, WILDCHARGE, WORKUP, ZENHEADBUTT, </v>
      </c>
      <c r="AA124">
        <f>VLOOKUP($A124,'Moves Species'!$A:$E,5,FALSE)</f>
        <v>0</v>
      </c>
      <c r="AB124" t="s">
        <v>7523</v>
      </c>
    </row>
    <row r="125" spans="1:30" x14ac:dyDescent="0.25">
      <c r="A125">
        <f t="shared" si="5"/>
        <v>124</v>
      </c>
      <c r="B125" t="s">
        <v>1398</v>
      </c>
      <c r="C125" t="s">
        <v>7647</v>
      </c>
      <c r="D125" s="12" t="str">
        <f>'BST Extract'!J125</f>
        <v>GHOST</v>
      </c>
      <c r="E125" s="12" t="str">
        <f>'BST Extract'!K125</f>
        <v>FIGHTING</v>
      </c>
      <c r="F125" t="str">
        <f t="shared" si="3"/>
        <v>GHOST,FIGHTING</v>
      </c>
      <c r="G125">
        <f>'BST Extract'!C125</f>
        <v>75</v>
      </c>
      <c r="H125">
        <f>'BST Extract'!D125</f>
        <v>60</v>
      </c>
      <c r="I125">
        <f>'BST Extract'!E125</f>
        <v>45</v>
      </c>
      <c r="J125">
        <f>'BST Extract'!F125</f>
        <v>35</v>
      </c>
      <c r="K125">
        <f>'BST Extract'!G125</f>
        <v>55</v>
      </c>
      <c r="L125">
        <f>'BST Extract'!H125</f>
        <v>35</v>
      </c>
      <c r="M125">
        <f>'BST Extract'!I125</f>
        <v>305</v>
      </c>
      <c r="N125" t="s">
        <v>7251</v>
      </c>
      <c r="O125">
        <v>1</v>
      </c>
      <c r="P125" t="s">
        <v>7523</v>
      </c>
      <c r="R125" t="s">
        <v>7523</v>
      </c>
      <c r="T125" t="str">
        <f t="shared" si="4"/>
        <v>HP,1,,,,</v>
      </c>
      <c r="U125" s="12" t="str">
        <f>'Ability Extract'!C125</f>
        <v>UNNERVE</v>
      </c>
      <c r="V125" s="12" t="str">
        <f>'Ability Extract'!D125</f>
        <v>CURSEDBODY</v>
      </c>
      <c r="W125" s="12" t="str">
        <f>'Ability Extract'!E125</f>
        <v>SHADOWTAG</v>
      </c>
      <c r="X125" s="12" t="str">
        <f>'Ability Extract'!F125</f>
        <v>UNNERVE,CURSEDBODY,SHADOWTAG</v>
      </c>
      <c r="Y125" t="str">
        <f>VLOOKUP($A125,'Moves Species'!$A:$E,3,FALSE)</f>
        <v xml:space="preserve">1, LEER, 1, ASTONISH, 1, ROCKSMASH, 4, VACUUMWAVE, 6, SCARYFACE, 8, SHIVER, 11, SHADOWPUNCH, 14, FORCEPALM, 14, CHIDORI, 17, BULKUP, 20, SEANCE, 23, MAGICPALM, 26, SCREECH, 29, DRAINPUNCH, 32, SPIRITSHACKLE, 35, DEADLYREACH, 38, SHADOWBALL, 41, SUCKERPUNCH, 41, RASENGAN, 44, SPECTRALTHIEF, 44, SPITEFULCHANT, 47, HAMMERARM, 50, SUPPRESSAURA, 53, FOCUSBLAST, 56, POLTERGEIST, 60, BURNINGOFUDA, </v>
      </c>
      <c r="Z125" t="str">
        <f>VLOOKUP($A125,'Moves Species'!$A:$E,4,FALSE)</f>
        <v xml:space="preserve">AMBUSH, ANCIENTGLARE, ATTRACT, BATTLEOFWITS, BLOODRITUAL, BODYPRESS, BODYSLAM, BONECHILL, BRICKBREAK, BULKUP, BULLDOZE, BURNINGOFUDA, CHIDORI, CHILLINGTOUCH, CLOSECOMBAT, COACHING, CONFUSERAY, COVET, CURSE, CURSEDTOUCH, DARKPULSE, DEADLYREACH, DRAINPUNCH, EARTHPOWER, EARTHQUAKE, ECLIPSENOVA, EXECUTION, FIREPUNCH, FLUXWAVE, FOCUSBLAST, GHASTLYFLOOD, GOBLINSTRIKE, GOLDRUSH, GOSSIP, HEX, HIDDENPOWER, ICEHAMMER, ICEPUNCH, IRONHEAD, IRONIMPACT, KAMEHAMEHA, KNOCKOFF, LASHOUT, LOVEBURST, MEMENTO, METEORMASH, MINDDRAIN, MOSSYPUNCH, NASTYPLOT, PERCUSSIONBLAST, PHANTOMFORCE, PIXIEDUST, PLAYROUGH, POLTERGEIST, POSSESSION, POWERUPPUNCH, PROTECT, QUICKGUARD, REST, RETURN, ROCKBLAST, ROCKSLIDE, ROCKTOMB, SHADOWBALL, SHADOWPUNCH, SLEEPTALK, SONICBLAST, SOULRIP, SOULSHIELD, STEELROLLER, STONEEDGE, SUPERPOWER, SWEEPINGWIND, SWITCHEROO, TAUNT, TERRAINPULSE, TOXIC, UMBRALWAVE, VENDETTA, VITALITYDRAIN, WEAKSPOT, WORKUP, ZENHEADBUTT, </v>
      </c>
      <c r="AA125" t="str">
        <f>VLOOKUP($A125,'Moves Species'!$A:$E,5,FALSE)</f>
        <v xml:space="preserve">ENDURE, COUNTER, MACHPUNCH, CLOSECOMBAT, FORCEPALM, POWERUPPUNCH, NASTYPLOT, THROATCHOP, MEANLOOK, SPIRITBARRAGE, WEAKSPOT, TAPDANCE, </v>
      </c>
      <c r="AB125" t="s">
        <v>8815</v>
      </c>
      <c r="AC125" t="s">
        <v>7265</v>
      </c>
      <c r="AD125">
        <v>25</v>
      </c>
    </row>
    <row r="126" spans="1:30" x14ac:dyDescent="0.25">
      <c r="A126">
        <f t="shared" si="5"/>
        <v>125</v>
      </c>
      <c r="B126" t="s">
        <v>1411</v>
      </c>
      <c r="C126" t="s">
        <v>7648</v>
      </c>
      <c r="D126" s="12" t="str">
        <f>'BST Extract'!J126</f>
        <v>GHOST</v>
      </c>
      <c r="E126" s="12" t="str">
        <f>'BST Extract'!K126</f>
        <v>FIGHTING</v>
      </c>
      <c r="F126" t="str">
        <f t="shared" si="3"/>
        <v>GHOST,FIGHTING</v>
      </c>
      <c r="G126">
        <f>'BST Extract'!C126</f>
        <v>80</v>
      </c>
      <c r="H126">
        <f>'BST Extract'!D126</f>
        <v>80</v>
      </c>
      <c r="I126">
        <f>'BST Extract'!E126</f>
        <v>75</v>
      </c>
      <c r="J126">
        <f>'BST Extract'!F126</f>
        <v>40</v>
      </c>
      <c r="K126">
        <f>'BST Extract'!G126</f>
        <v>80</v>
      </c>
      <c r="L126">
        <f>'BST Extract'!H126</f>
        <v>50</v>
      </c>
      <c r="M126">
        <f>'BST Extract'!I126</f>
        <v>405</v>
      </c>
      <c r="N126" t="s">
        <v>7251</v>
      </c>
      <c r="O126">
        <v>1</v>
      </c>
      <c r="P126" t="s">
        <v>7345</v>
      </c>
      <c r="Q126">
        <v>1</v>
      </c>
      <c r="R126" t="s">
        <v>7523</v>
      </c>
      <c r="T126" t="str">
        <f t="shared" si="4"/>
        <v>HP,1,ATTACK,1,,</v>
      </c>
      <c r="U126" s="12" t="str">
        <f>'Ability Extract'!C126</f>
        <v>UNNERVE</v>
      </c>
      <c r="V126" s="12" t="str">
        <f>'Ability Extract'!D126</f>
        <v>CURSEDBODY</v>
      </c>
      <c r="W126" s="12" t="str">
        <f>'Ability Extract'!E126</f>
        <v>SHADOWTAG</v>
      </c>
      <c r="X126" s="12" t="str">
        <f>'Ability Extract'!F126</f>
        <v>UNNERVE,CURSEDBODY,SHADOWTAG</v>
      </c>
      <c r="Y126" t="str">
        <f>VLOOKUP($A126,'Moves Species'!$A:$E,3,FALSE)</f>
        <v xml:space="preserve">0, BONECHILL, 1, BONECHILL, 1, LEER, 1, ASTONISH, 1, ROCKSMASH, 4, VACUUMWAVE, 6, SCARYFACE, 8, SHIVER, 11, SHADOWPUNCH, 14, FORCEPALM, 14, CHIDORI, 17, BULKUP, 20, SEANCE, 23, MAGICPALM, 26, SCREECH, 29, DRAINPUNCH, 32, SPIRITSHACKLE, 35, DEADLYREACH, 38, SHADOWBALL, 41, SUCKERPUNCH, 41, RASENGAN, 44, SPECTRALTHIEF, 44, SPITEFULCHANT, 47, HAMMERARM, 50, SUPPRESSAURA, 53, FOCUSBLAST, 56, POLTERGEIST, 60, BURNINGOFUDA, </v>
      </c>
      <c r="Z126" t="str">
        <f>VLOOKUP($A126,'Moves Species'!$A:$E,4,FALSE)</f>
        <v xml:space="preserve">AMBUSH, ANCIENTGLARE, ATTRACT, BATTLEOFWITS, BLOODRITUAL, BODYPRESS, BODYSLAM, BONECHILL, BRICKBREAK, BULKUP, BULLDOZE, BURNINGOFUDA, CHIDORI, CHILLINGTOUCH, CLOSECOMBAT, COACHING, CONFUSERAY, COVET, CURSE, CURSEDTOUCH, DARKPULSE, DEADLYREACH, DRAINPUNCH, EARTHPOWER, EARTHQUAKE, ECLIPSENOVA, EXECUTION, FIREPUNCH, FLUXWAVE, FOCUSBLAST, GHASTLYFLOOD, GOBLINSTRIKE, GOLDRUSH, GOSSIP, HEX, HIDDENPOWER, ICEHAMMER, ICEPUNCH, IRONHEAD, IRONIMPACT, KAMEHAMEHA, KNOCKOFF, LASHOUT, LOVEBURST, MEMENTO, METEORMASH, MINDDRAIN, MOSSYPUNCH, NASTYPLOT, PERCUSSIONBLAST, PHANTOMFORCE, PIXIEDUST, PLAYROUGH, POLTERGEIST, POSSESSION, POWERUPPUNCH, PROTECT, QUICKGUARD, REST, RETURN, ROCKBLAST, ROCKSLIDE, ROCKTOMB, SHADOWBALL, SHADOWPUNCH, SLEEPTALK, SONICBLAST, SOULRIP, SOULSHIELD, STEELROLLER, STONEEDGE, SUPERPOWER, SWEEPINGWIND, SWITCHEROO, TAUNT, TERRAINPULSE, TOXIC, UMBRALWAVE, VENDETTA, VITALITYDRAIN, WEAKSPOT, WORKUP, ZENHEADBUTT, </v>
      </c>
      <c r="AA126">
        <f>VLOOKUP($A126,'Moves Species'!$A:$E,5,FALSE)</f>
        <v>0</v>
      </c>
      <c r="AB126" t="s">
        <v>8561</v>
      </c>
      <c r="AC126" t="s">
        <v>7268</v>
      </c>
      <c r="AD126" t="s">
        <v>7346</v>
      </c>
    </row>
    <row r="127" spans="1:30" x14ac:dyDescent="0.25">
      <c r="A127">
        <f t="shared" si="5"/>
        <v>126</v>
      </c>
      <c r="B127" t="s">
        <v>1417</v>
      </c>
      <c r="C127" t="s">
        <v>7649</v>
      </c>
      <c r="D127" s="12" t="str">
        <f>'BST Extract'!J127</f>
        <v>GHOST</v>
      </c>
      <c r="E127" s="12" t="str">
        <f>'BST Extract'!K127</f>
        <v>FIGHTING</v>
      </c>
      <c r="F127" t="str">
        <f t="shared" si="3"/>
        <v>GHOST,FIGHTING</v>
      </c>
      <c r="G127">
        <f>'BST Extract'!C127</f>
        <v>100</v>
      </c>
      <c r="H127">
        <f>'BST Extract'!D127</f>
        <v>100</v>
      </c>
      <c r="I127">
        <f>'BST Extract'!E127</f>
        <v>95</v>
      </c>
      <c r="J127">
        <f>'BST Extract'!F127</f>
        <v>45</v>
      </c>
      <c r="K127">
        <f>'BST Extract'!G127</f>
        <v>100</v>
      </c>
      <c r="L127">
        <f>'BST Extract'!H127</f>
        <v>65</v>
      </c>
      <c r="M127">
        <f>'BST Extract'!I127</f>
        <v>505</v>
      </c>
      <c r="N127" t="s">
        <v>7251</v>
      </c>
      <c r="O127">
        <v>1</v>
      </c>
      <c r="P127" t="s">
        <v>7345</v>
      </c>
      <c r="Q127">
        <v>1</v>
      </c>
      <c r="R127" t="s">
        <v>7523</v>
      </c>
      <c r="T127" t="str">
        <f t="shared" si="4"/>
        <v>HP,1,ATTACK,1,,</v>
      </c>
      <c r="U127" s="12" t="str">
        <f>'Ability Extract'!C127</f>
        <v>UNNERVE</v>
      </c>
      <c r="V127" s="12" t="str">
        <f>'Ability Extract'!D127</f>
        <v>CURSEDBODY</v>
      </c>
      <c r="W127" s="12" t="str">
        <f>'Ability Extract'!E127</f>
        <v>SHADOWTAG</v>
      </c>
      <c r="X127" s="12" t="str">
        <f>'Ability Extract'!F127</f>
        <v>UNNERVE,CURSEDBODY,SHADOWTAG</v>
      </c>
      <c r="Y127" t="str">
        <f>VLOOKUP($A127,'Moves Species'!$A:$E,3,FALSE)</f>
        <v xml:space="preserve">0, MEMENTO, 1, MEMENTO, 1, BONECHILL, 1, LEER, 1, ASTONISH, 1, ROCKSMASH, 4, VACUUMWAVE, 6, SCARYFACE, 8, SHIVER, 11, SHADOWPUNCH, 14, FORCEPALM, 14, CHIDORI, 17, BULKUP, 20, SEANCE, 23, MAGICPALM, 26, SCREECH, 29, DRAINPUNCH, 32, SPIRITSHACKLE, 35, DEADLYREACH, 38, SHADOWBALL, 41, SUCKERPUNCH, 41, RASENGAN, 44, SPECTRALTHIEF, 44, SPITEFULCHANT, 47, HAMMERARM, 50, SUPPRESSAURA, 53, FOCUSBLAST, 56, POLTERGEIST, 60, BURNINGOFUDA, </v>
      </c>
      <c r="Z127" t="str">
        <f>VLOOKUP($A127,'Moves Species'!$A:$E,4,FALSE)</f>
        <v xml:space="preserve">AMBUSH, ANCIENTGLARE, ATTRACT, BATTLEOFWITS, BLOODRITUAL, BODYPRESS, BODYSLAM, BONECHILL, BRICKBREAK, BULKUP, BULLDOZE, BURNINGOFUDA, CHIDORI, CHILLINGTOUCH, CLOSECOMBAT, COACHING, CONFUSERAY, COVET, CURSE, CURSEDTOUCH, DARKPULSE, DEADLYREACH, DRAINPUNCH, EARTHPOWER, EARTHQUAKE, ECLIPSENOVA, EXECUTION, FIREPUNCH, FLUXWAVE, FOCUSBLAST, GHASTLYFLOOD, GOBLINSTRIKE, GOLDRUSH, GOSSIP, HEX, HIDDENPOWER, ICEHAMMER, ICEPUNCH, IRONHEAD, IRONIMPACT, KAMEHAMEHA, KNOCKOFF, LASHOUT, LOVEBURST, MEMENTO, METEORMASH, MINDDRAIN, MOSSYPUNCH, NASTYPLOT, PERCUSSIONBLAST, PHANTOMFORCE, PIXIEDUST, PLAYROUGH, POLTERGEIST, POSSESSION, POWERUPPUNCH, PROTECT, QUICKGUARD, REST, RETURN, ROCKBLAST, ROCKSLIDE, ROCKTOMB, SHADOWBALL, SHADOWPUNCH, SLEEPTALK, SONICBLAST, SOULRIP, SOULSHIELD, STEELROLLER, STONEEDGE, SUPERPOWER, SWEEPINGWIND, SWITCHEROO, TAUNT, TERRAINPULSE, TOXIC, UMBRALWAVE, VENDETTA, VITALITYDRAIN, WEAKSPOT, WORKUP, ZENHEADBUTT, </v>
      </c>
      <c r="AA127">
        <f>VLOOKUP($A127,'Moves Species'!$A:$E,5,FALSE)</f>
        <v>0</v>
      </c>
      <c r="AB127" t="s">
        <v>7523</v>
      </c>
    </row>
    <row r="128" spans="1:30" x14ac:dyDescent="0.25">
      <c r="A128">
        <f t="shared" si="5"/>
        <v>127</v>
      </c>
      <c r="B128" t="s">
        <v>1423</v>
      </c>
      <c r="C128" t="s">
        <v>7650</v>
      </c>
      <c r="D128" s="12" t="str">
        <f>'BST Extract'!J128</f>
        <v>LIGHT</v>
      </c>
      <c r="E128" s="12" t="str">
        <f>'BST Extract'!K128</f>
        <v>GHOST</v>
      </c>
      <c r="F128" t="str">
        <f t="shared" si="3"/>
        <v>LIGHT,GHOST</v>
      </c>
      <c r="G128">
        <f>'BST Extract'!C128</f>
        <v>40</v>
      </c>
      <c r="H128">
        <f>'BST Extract'!D128</f>
        <v>35</v>
      </c>
      <c r="I128">
        <f>'BST Extract'!E128</f>
        <v>40</v>
      </c>
      <c r="J128">
        <f>'BST Extract'!F128</f>
        <v>50</v>
      </c>
      <c r="K128">
        <f>'BST Extract'!G128</f>
        <v>65</v>
      </c>
      <c r="L128">
        <f>'BST Extract'!H128</f>
        <v>45</v>
      </c>
      <c r="M128">
        <f>'BST Extract'!I128</f>
        <v>275</v>
      </c>
      <c r="N128" t="s">
        <v>7286</v>
      </c>
      <c r="O128">
        <v>1</v>
      </c>
      <c r="P128" t="s">
        <v>7523</v>
      </c>
      <c r="R128" t="s">
        <v>7523</v>
      </c>
      <c r="T128" t="str">
        <f t="shared" si="4"/>
        <v>SPECIAL_ATTACK,1,,,,</v>
      </c>
      <c r="U128" s="12" t="str">
        <f>'Ability Extract'!C128</f>
        <v>WANDERINGSPIRIT</v>
      </c>
      <c r="V128" s="12" t="str">
        <f>'Ability Extract'!D128</f>
        <v>TRANSISTOR</v>
      </c>
      <c r="W128" s="12" t="str">
        <f>'Ability Extract'!E128</f>
        <v>DAZZLING</v>
      </c>
      <c r="X128" s="12" t="str">
        <f>'Ability Extract'!F128</f>
        <v>WANDERINGSPIRIT,TRANSISTOR,DAZZLING</v>
      </c>
      <c r="Y128" t="str">
        <f>VLOOKUP($A128,'Moves Species'!$A:$E,3,FALSE)</f>
        <v xml:space="preserve">1, THUNDERSHOCK, 1, LUMINESCENCE, 1, STROBELIGHT, 4, GOOSEBUMP, 8, CHARGEBEAM, 11, FLASH, 14, KINETICBLAST, 17, HEX, 20, PULSE, 23, PARABOLICCHARGE, 26, MIRRORSHOT, 30, DAZZLINGGLEAM, 33, DISCHARGE, 36, MORNINGSUN, 39, SHADOWRAY, 42, BLINDINGFLASH, 45, THUNDERBOLT, 48, ECTOPLASM, 52, CURSE, 56, THUNDER, 60, PHOTONGEYSER, </v>
      </c>
      <c r="Z128" t="str">
        <f>VLOOKUP($A128,'Moves Species'!$A:$E,4,FALSE)</f>
        <v xml:space="preserve">ARCANEENERGY, ATTRACT, AURASPHERE, BALLLIGHTNING, BATTERYACID, BATTLEOFWITS, BONECHILL, BURNINGOFUDA, CHARGEBEAM, CLEANSE, CONFUSERAY, CRYSTALLINEBEAM, CURSE, CURSEDTOUCH, DARKPULSE, DAZZLINGGLEAM, DIVINEPUNISHMENT, ELECTRICTERRAIN, ELECTRONCRUSH, ENERGYSURGE, FANTASYSEAL, FLUXWAVE, GENESIS, GENTLECHIMES, GHASTLYFLOOD, GLISTEN, HEALBELL, HEX, HEXBOLT, HIDDENPOWER, HOLYNOVA, LIGHTSCREEN, MACABREDANCE, MAGICROOM, MAGNETRISE, MEMENTO, MIRRORSHOT, MISSILESHOT, MIXEDWAVES, NASTYPLOT, PARABOLICCHARGE, PHANTOMFORCE, POLTERGEIST, POSSESSION, PROTECT, PURGE, RADIANTLANCE, RAYOFLIGHT, REFLECT, REST, RETURN, RISINGVOLTAGE, SACREDSTRIKE, SAFEGUARD, SATELLITERAY, SHADOWBALL, SIGNALBEAM, SLEEPTALK, SOULRIP, SOULSHIELD, SUBSTITUTE, SUNNYDAY, SWIFT, TERRAINPULSE, THUNDER, THUNDERBOLT, THUNDERWAVE, TOXIC, TRIATTACK, TRICKROOM, VOLTSWITCH, WILDCHARGE, WONDERROOM, </v>
      </c>
      <c r="AA128" t="str">
        <f>VLOOKUP($A128,'Moves Species'!$A:$E,5,FALSE)</f>
        <v xml:space="preserve">SHADOWSNEAK, ELECTRICTERRAIN, SIGNALBEAM, TWINBEAM, ANCIENTFIRE, EXPLOSION, SHOCKWAVE, GHASTLYFLOOD, SELFDESTRUCT, SEANCE, </v>
      </c>
      <c r="AB128" t="s">
        <v>8562</v>
      </c>
      <c r="AC128" t="s">
        <v>7265</v>
      </c>
      <c r="AD128">
        <v>27</v>
      </c>
    </row>
    <row r="129" spans="1:33" x14ac:dyDescent="0.25">
      <c r="A129">
        <f t="shared" si="5"/>
        <v>128</v>
      </c>
      <c r="B129" t="s">
        <v>1436</v>
      </c>
      <c r="C129" t="s">
        <v>7651</v>
      </c>
      <c r="D129" s="12" t="str">
        <f>'BST Extract'!J129</f>
        <v>LIGHT</v>
      </c>
      <c r="E129" s="12" t="str">
        <f>'BST Extract'!K129</f>
        <v>GHOST</v>
      </c>
      <c r="F129" t="str">
        <f t="shared" si="3"/>
        <v>LIGHT,GHOST</v>
      </c>
      <c r="G129">
        <f>'BST Extract'!C129</f>
        <v>50</v>
      </c>
      <c r="H129">
        <f>'BST Extract'!D129</f>
        <v>40</v>
      </c>
      <c r="I129">
        <f>'BST Extract'!E129</f>
        <v>55</v>
      </c>
      <c r="J129">
        <f>'BST Extract'!F129</f>
        <v>75</v>
      </c>
      <c r="K129">
        <f>'BST Extract'!G129</f>
        <v>85</v>
      </c>
      <c r="L129">
        <f>'BST Extract'!H129</f>
        <v>65</v>
      </c>
      <c r="M129">
        <f>'BST Extract'!I129</f>
        <v>370</v>
      </c>
      <c r="N129" t="s">
        <v>7286</v>
      </c>
      <c r="O129">
        <v>2</v>
      </c>
      <c r="P129" t="s">
        <v>7523</v>
      </c>
      <c r="R129" t="s">
        <v>7523</v>
      </c>
      <c r="T129" t="str">
        <f t="shared" si="4"/>
        <v>SPECIAL_ATTACK,2,,,,</v>
      </c>
      <c r="U129" s="12" t="str">
        <f>'Ability Extract'!C129</f>
        <v>WANDERINGSPIRIT</v>
      </c>
      <c r="V129" s="12" t="str">
        <f>'Ability Extract'!D129</f>
        <v>TRANSISTOR</v>
      </c>
      <c r="W129" s="12" t="str">
        <f>'Ability Extract'!E129</f>
        <v>DAZZLING</v>
      </c>
      <c r="X129" s="12" t="str">
        <f>'Ability Extract'!F129</f>
        <v>WANDERINGSPIRIT,TRANSISTOR,DAZZLING</v>
      </c>
      <c r="Y129" t="str">
        <f>VLOOKUP($A129,'Moves Species'!$A:$E,3,FALSE)</f>
        <v xml:space="preserve">0, SPOTLIGHT, 1, SPOTLIGHT, 1, THUNDERSHOCK, 1, LUMINESCENCE, 1, STROBELIGHT, 4, GOOSEBUMP, 8, CHARGEBEAM, 11, FLASH, 14, KINETICBLAST, 17, HEX, 20, PULSE, 23, PARABOLICCHARGE, 26, MIRRORSHOT, 30, DAZZLINGGLEAM, 33, DISCHARGE, 36, MORNINGSUN, 39, SHADOWRAY, 42, BLINDINGFLASH, 45, THUNDERBOLT, 48, ECTOPLASM, 52, CURSE, 56, THUNDER, 60, PHOTONGEYSER, </v>
      </c>
      <c r="Z129" t="str">
        <f>VLOOKUP($A129,'Moves Species'!$A:$E,4,FALSE)</f>
        <v xml:space="preserve">ARCANEENERGY, ATTRACT, AURASPHERE, BALLLIGHTNING, BATTERYACID, BATTLEOFWITS, BONECHILL, BURNINGOFUDA, CHARGEBEAM, CLEANSE, CONFUSERAY, CRYSTALLINEBEAM, CURSE, CURSEDTOUCH, DARKPULSE, DAZZLINGGLEAM, DIVINEPUNISHMENT, ELECTRICTERRAIN, ELECTRONCRUSH, ENERGYSURGE, FANTASYSEAL, FLUXWAVE, GENESIS, GENTLECHIMES, GHASTLYFLOOD, GLISTEN, HEALBELL, HEX, HEXBOLT, HIDDENPOWER, HOLYNOVA, LIGHTSCREEN, MACABREDANCE, MAGICROOM, MAGNETRISE, MEMENTO, MIRRORSHOT, MISSILESHOT, MIXEDWAVES, NASTYPLOT, PARABOLICCHARGE, PHANTOMFORCE, POLTERGEIST, POSSESSION, PROTECT, PURGE, RADIANTLANCE, RAYOFLIGHT, REFLECT, REST, RETURN, RISINGVOLTAGE, SACREDSTRIKE, SAFEGUARD, SATELLITERAY, SHADOWBALL, SIGNALBEAM, SLEEPTALK, SOULRIP, SOULSHIELD, SUBSTITUTE, SUNNYDAY, SWIFT, TERRAINPULSE, THUNDER, THUNDERBOLT, THUNDERWAVE, TOXIC, TRIATTACK, TRICKROOM, VOLTSWITCH, WILDCHARGE, WONDERROOM, </v>
      </c>
      <c r="AA129">
        <f>VLOOKUP($A129,'Moves Species'!$A:$E,5,FALSE)</f>
        <v>0</v>
      </c>
      <c r="AB129" t="s">
        <v>8563</v>
      </c>
      <c r="AC129" t="s">
        <v>7268</v>
      </c>
      <c r="AD129" t="s">
        <v>7348</v>
      </c>
    </row>
    <row r="130" spans="1:33" x14ac:dyDescent="0.25">
      <c r="A130">
        <f t="shared" si="5"/>
        <v>129</v>
      </c>
      <c r="B130" t="s">
        <v>1444</v>
      </c>
      <c r="C130" t="s">
        <v>7652</v>
      </c>
      <c r="D130" s="12" t="str">
        <f>'BST Extract'!J130</f>
        <v>LIGHT</v>
      </c>
      <c r="E130" s="12" t="str">
        <f>'BST Extract'!K130</f>
        <v>GHOST</v>
      </c>
      <c r="F130" t="str">
        <f t="shared" ref="F130:F193" si="6">D130&amp;","&amp;E130</f>
        <v>LIGHT,GHOST</v>
      </c>
      <c r="G130">
        <f>'BST Extract'!C130</f>
        <v>70</v>
      </c>
      <c r="H130">
        <f>'BST Extract'!D130</f>
        <v>65</v>
      </c>
      <c r="I130">
        <f>'BST Extract'!E130</f>
        <v>75</v>
      </c>
      <c r="J130">
        <f>'BST Extract'!F130</f>
        <v>105</v>
      </c>
      <c r="K130">
        <f>'BST Extract'!G130</f>
        <v>120</v>
      </c>
      <c r="L130">
        <f>'BST Extract'!H130</f>
        <v>85</v>
      </c>
      <c r="M130">
        <f>'BST Extract'!I130</f>
        <v>520</v>
      </c>
      <c r="N130" t="s">
        <v>7286</v>
      </c>
      <c r="O130">
        <v>2</v>
      </c>
      <c r="P130" t="s">
        <v>7283</v>
      </c>
      <c r="Q130">
        <v>1</v>
      </c>
      <c r="R130" t="s">
        <v>7523</v>
      </c>
      <c r="T130" t="str">
        <f t="shared" ref="T130:T193" si="7">N130&amp;","&amp;O130&amp;","&amp;P130&amp;","&amp;Q130&amp;","&amp;R130&amp;","&amp;S130</f>
        <v>SPECIAL_ATTACK,2,SPEED,1,,</v>
      </c>
      <c r="U130" s="12" t="str">
        <f>'Ability Extract'!C130</f>
        <v>WANDERINGSPIRIT</v>
      </c>
      <c r="V130" s="12" t="str">
        <f>'Ability Extract'!D130</f>
        <v>TRANSISTOR</v>
      </c>
      <c r="W130" s="12" t="str">
        <f>'Ability Extract'!E130</f>
        <v>DAZZLING</v>
      </c>
      <c r="X130" s="12" t="str">
        <f>'Ability Extract'!F130</f>
        <v>WANDERINGSPIRIT,TRANSISTOR,DAZZLING</v>
      </c>
      <c r="Y130" t="str">
        <f>VLOOKUP($A130,'Moves Species'!$A:$E,3,FALSE)</f>
        <v xml:space="preserve">0, MACABREDANCE, 1, MACABREDANCE, 1, SPOTLIGHT, 1, THUNDERSHOCK, 1, LUMINESCENCE, 1, STROBELIGHT, 4, GOOSEBUMP, 8, CHARGEBEAM, 11, FLASH, 14, KINETICBLAST, 17, HEX, 20, PULSE, 23, PARABOLICCHARGE, 26, MIRRORSHOT, 30, DAZZLINGGLEAM, 33, DISCHARGE, 36, MORNINGSUN, 39, SHADOWRAY, 42, BLINDINGFLASH, 45, THUNDERBOLT, 48, ECTOPLASM, 52, CURSE, 56, THUNDER, 60, PHOTONGEYSER, </v>
      </c>
      <c r="Z130" t="str">
        <f>VLOOKUP($A130,'Moves Species'!$A:$E,4,FALSE)</f>
        <v xml:space="preserve">ARCANEENERGY, ATTRACT, AURASPHERE, BALLLIGHTNING, BATTERYACID, BATTLEOFWITS, BONECHILL, BURNINGOFUDA, CHARGEBEAM, CLEANSE, CONFUSERAY, CRYSTALLINEBEAM, CURSE, CURSEDTOUCH, DARKPULSE, DAZZLINGGLEAM, DIVINEPUNISHMENT, ELECTRICTERRAIN, ELECTRONCRUSH, ENERGYSURGE, FANTASYSEAL, FLUXWAVE, GENESIS, GENTLECHIMES, GHASTLYFLOOD, GLISTEN, HEALBELL, HEX, HEXBOLT, HIDDENPOWER, HOLYNOVA, LIGHTSCREEN, MACABREDANCE, MAGICROOM, MAGNETRISE, MEMENTO, MIRRORSHOT, MISSILESHOT, MIXEDWAVES, NASTYPLOT, PARABOLICCHARGE, PHANTOMFORCE, POLTERGEIST, POSSESSION, PROTECT, PURGE, RADIANTLANCE, RAYOFLIGHT, REFLECT, REST, RETURN, RISINGVOLTAGE, SACREDSTRIKE, SAFEGUARD, SATELLITERAY, SHADOWBALL, SIGNALBEAM, SLEEPTALK, SOULRIP, SOULSHIELD, SUBSTITUTE, SUNNYDAY, SWIFT, TERRAINPULSE, THUNDER, THUNDERBOLT, THUNDERWAVE, TOXIC, TRIATTACK, TRICKROOM, VOLTSWITCH, WILDCHARGE, WONDERROOM, </v>
      </c>
      <c r="AA130">
        <f>VLOOKUP($A130,'Moves Species'!$A:$E,5,FALSE)</f>
        <v>0</v>
      </c>
      <c r="AB130" t="s">
        <v>7523</v>
      </c>
    </row>
    <row r="131" spans="1:33" x14ac:dyDescent="0.25">
      <c r="A131">
        <f t="shared" ref="A131:A194" si="8">A130+1</f>
        <v>130</v>
      </c>
      <c r="B131" t="s">
        <v>1453</v>
      </c>
      <c r="C131" t="s">
        <v>7653</v>
      </c>
      <c r="D131" s="12" t="str">
        <f>'BST Extract'!J131</f>
        <v>POISON</v>
      </c>
      <c r="E131" s="12">
        <f>'BST Extract'!K131</f>
        <v>0</v>
      </c>
      <c r="F131" t="str">
        <f t="shared" si="6"/>
        <v>POISON,0</v>
      </c>
      <c r="G131">
        <f>'BST Extract'!C131</f>
        <v>56</v>
      </c>
      <c r="H131">
        <f>'BST Extract'!D131</f>
        <v>35</v>
      </c>
      <c r="I131">
        <f>'BST Extract'!E131</f>
        <v>70</v>
      </c>
      <c r="J131">
        <f>'BST Extract'!F131</f>
        <v>39</v>
      </c>
      <c r="K131">
        <f>'BST Extract'!G131</f>
        <v>45</v>
      </c>
      <c r="L131">
        <f>'BST Extract'!H131</f>
        <v>60</v>
      </c>
      <c r="M131">
        <f>'BST Extract'!I131</f>
        <v>305</v>
      </c>
      <c r="N131" t="s">
        <v>7324</v>
      </c>
      <c r="O131">
        <v>1</v>
      </c>
      <c r="P131" t="s">
        <v>7523</v>
      </c>
      <c r="R131" t="s">
        <v>7523</v>
      </c>
      <c r="T131" t="str">
        <f t="shared" si="7"/>
        <v>DEFENSE,1,,,,</v>
      </c>
      <c r="U131" s="12" t="str">
        <f>'Ability Extract'!C131</f>
        <v>LIQUIDOOZE</v>
      </c>
      <c r="V131" s="12" t="str">
        <f>'Ability Extract'!D131</f>
        <v>TOXICDEBRIS</v>
      </c>
      <c r="W131" s="12" t="str">
        <f>'Ability Extract'!E131</f>
        <v>STICKYHOLD</v>
      </c>
      <c r="X131" s="12" t="str">
        <f>'Ability Extract'!F131</f>
        <v>LIQUIDOOZE,TOXICDEBRIS,STICKYHOLD</v>
      </c>
      <c r="Y131" t="str">
        <f>VLOOKUP($A131,'Moves Species'!$A:$E,3,FALSE)</f>
        <v xml:space="preserve">1, HARDEN, 1, LICK, 1, ACID, 4, POISONSPIT, 8, MEGADRAIN, 11, SIPHON, 14, SLUDGE, 17, HEALBLOCK, 20, MUDBOMB, 23, DISABLE, 26, MINIMIZE, 29, GIGADRAIN, 32, MIASMA, 35, TOXICSPIKES, 38, ACIDARMOR, 41, SLUDGEBOMB, 44, MUDDYWATER, 47, RECOVER, 50, SLUDGEWAVE, 53, MUDSURGE, 56, ACIDRAIN, 60, CAUSTICACID, </v>
      </c>
      <c r="Z131" t="str">
        <f>VLOOKUP($A131,'Moves Species'!$A:$E,4,FALSE)</f>
        <v xml:space="preserve">ACIDRAIN, ALLERGY, ATTRACT, BODYSLAM, BULLDOZE, CAUSTICACID, CLEARSMOG, CONCOCTION, CORROSIVEGAS, CURSE, DARKPULSE, EARTHPOWER, ENERGYBALL, ESSENCEBLOOM, FLUXWAVE, GAMMARAY, GASTROACID, GEOMANCY, GUNKSHOT, HAZE, HIDDENPOWER, INCINERATE, KNOCKOFF, LASHOUT, METRONOME, MIASMA, MUDSHACKLES, MUDSLIDE, NASTYPLOT, PHOBIA, POISONJAB, PROTECT, REST, RETURN, SHADOWBALL, SLEEPTALK, SLUDGEBOMB, SLUDGEWAVE, STRANGESTEAM, SUBSTITUTE, SWITCHEROO, SYNTHESIS, TAUNT, TOXIC, TOXICSPIKES, UMBRALWAVE, VENDETTA, VENOMDRAIN, VITALITYDRAIN, WILLOWISP, </v>
      </c>
      <c r="AA131" t="str">
        <f>VLOOKUP($A131,'Moves Species'!$A:$E,5,FALSE)</f>
        <v xml:space="preserve">STOCKPILE, SWALLOW, SPITUP, POWERTRICK, SHADOWBALL, HAZE, GASTROACID, RECYCLE, DARKPULSE, BELCH, TOXIC, BLIGHT, </v>
      </c>
      <c r="AB131" t="s">
        <v>8816</v>
      </c>
      <c r="AC131" t="s">
        <v>7265</v>
      </c>
      <c r="AD131">
        <v>25</v>
      </c>
    </row>
    <row r="132" spans="1:33" x14ac:dyDescent="0.25">
      <c r="A132">
        <f t="shared" si="8"/>
        <v>131</v>
      </c>
      <c r="B132" t="s">
        <v>1466</v>
      </c>
      <c r="C132" t="s">
        <v>7654</v>
      </c>
      <c r="D132" s="12" t="str">
        <f>'BST Extract'!J132</f>
        <v>POISON</v>
      </c>
      <c r="E132" s="12">
        <f>'BST Extract'!K132</f>
        <v>0</v>
      </c>
      <c r="F132" t="str">
        <f t="shared" si="6"/>
        <v>POISON,0</v>
      </c>
      <c r="G132">
        <f>'BST Extract'!C132</f>
        <v>71</v>
      </c>
      <c r="H132">
        <f>'BST Extract'!D132</f>
        <v>45</v>
      </c>
      <c r="I132">
        <f>'BST Extract'!E132</f>
        <v>100</v>
      </c>
      <c r="J132">
        <f>'BST Extract'!F132</f>
        <v>44</v>
      </c>
      <c r="K132">
        <f>'BST Extract'!G132</f>
        <v>55</v>
      </c>
      <c r="L132">
        <f>'BST Extract'!H132</f>
        <v>80</v>
      </c>
      <c r="M132">
        <f>'BST Extract'!I132</f>
        <v>395</v>
      </c>
      <c r="N132" t="s">
        <v>7324</v>
      </c>
      <c r="O132">
        <v>1</v>
      </c>
      <c r="P132" t="s">
        <v>7287</v>
      </c>
      <c r="Q132">
        <v>1</v>
      </c>
      <c r="R132" t="s">
        <v>7523</v>
      </c>
      <c r="T132" t="str">
        <f t="shared" si="7"/>
        <v>DEFENSE,1,SPECIAL_DEFENSE,1,,</v>
      </c>
      <c r="U132" s="12" t="str">
        <f>'Ability Extract'!C132</f>
        <v>LIQUIDOOZE</v>
      </c>
      <c r="V132" s="12" t="str">
        <f>'Ability Extract'!D132</f>
        <v>TOXICDEBRIS</v>
      </c>
      <c r="W132" s="12" t="str">
        <f>'Ability Extract'!E132</f>
        <v>STICKYHOLD</v>
      </c>
      <c r="X132" s="12" t="str">
        <f>'Ability Extract'!F132</f>
        <v>LIQUIDOOZE,TOXICDEBRIS,STICKYHOLD</v>
      </c>
      <c r="Y132" t="str">
        <f>VLOOKUP($A132,'Moves Species'!$A:$E,3,FALSE)</f>
        <v xml:space="preserve">0, VENOSHOCK, 1, VENOSHOCK, 1, HARDEN, 1, LICK, 1, ACID, 4, POISONSPIT, 8, MEGADRAIN, 11, SIPHON, 14, SLUDGE, 17, HEALBLOCK, 20, MUDBOMB, 23, DISABLE, 26, MINIMIZE, 29, GIGADRAIN, 32, MIASMA, 35, TOXICSPIKES, 38, ACIDARMOR, 41, SLUDGEBOMB, 44, MUDDYWATER, 47, RECOVER, 50, SLUDGEWAVE, 53, MUDSURGE, 56, ACIDRAIN, 60, CAUSTICACID, </v>
      </c>
      <c r="Z132" t="str">
        <f>VLOOKUP($A132,'Moves Species'!$A:$E,4,FALSE)</f>
        <v xml:space="preserve">ACIDRAIN, ALLERGY, ATTRACT, BODYSLAM, BULLDOZE, CAUSTICACID, CLEARSMOG, CONCOCTION, CORROSIVEGAS, CURSE, DARKPULSE, EARTHPOWER, ENERGYBALL, ESSENCEBLOOM, FLUXWAVE, GAMMARAY, GASTROACID, GEOMANCY, GUNKSHOT, HAZE, HIDDENPOWER, INCINERATE, KNOCKOFF, LASHOUT, METRONOME, MIASMA, MUDSHACKLES, MUDSLIDE, NASTYPLOT, PHOBIA, POISONJAB, PROTECT, REST, RETURN, SHADOWBALL, SLEEPTALK, SLUDGEBOMB, SLUDGEWAVE, STRANGESTEAM, SUBSTITUTE, SWITCHEROO, SYNTHESIS, TAUNT, TOXIC, TOXICSPIKES, UMBRALWAVE, VENDETTA, VENOMDRAIN, VITALITYDRAIN, WILLOWISP, </v>
      </c>
      <c r="AA132">
        <f>VLOOKUP($A132,'Moves Species'!$A:$E,5,FALSE)</f>
        <v>0</v>
      </c>
      <c r="AB132" t="s">
        <v>8564</v>
      </c>
      <c r="AC132" t="s">
        <v>7265</v>
      </c>
      <c r="AD132">
        <v>40</v>
      </c>
    </row>
    <row r="133" spans="1:33" x14ac:dyDescent="0.25">
      <c r="A133">
        <f t="shared" si="8"/>
        <v>132</v>
      </c>
      <c r="B133" t="s">
        <v>1474</v>
      </c>
      <c r="C133" t="s">
        <v>7655</v>
      </c>
      <c r="D133" s="12" t="str">
        <f>'BST Extract'!J133</f>
        <v>POISON</v>
      </c>
      <c r="E133" s="12">
        <f>'BST Extract'!K133</f>
        <v>0</v>
      </c>
      <c r="F133" t="str">
        <f t="shared" si="6"/>
        <v>POISON,0</v>
      </c>
      <c r="G133">
        <f>'BST Extract'!C133</f>
        <v>91</v>
      </c>
      <c r="H133">
        <f>'BST Extract'!D133</f>
        <v>60</v>
      </c>
      <c r="I133">
        <f>'BST Extract'!E133</f>
        <v>140</v>
      </c>
      <c r="J133">
        <f>'BST Extract'!F133</f>
        <v>59</v>
      </c>
      <c r="K133">
        <f>'BST Extract'!G133</f>
        <v>80</v>
      </c>
      <c r="L133">
        <f>'BST Extract'!H133</f>
        <v>105</v>
      </c>
      <c r="M133">
        <f>'BST Extract'!I133</f>
        <v>535</v>
      </c>
      <c r="N133" t="s">
        <v>7324</v>
      </c>
      <c r="O133">
        <v>2</v>
      </c>
      <c r="P133" t="s">
        <v>7287</v>
      </c>
      <c r="Q133">
        <v>1</v>
      </c>
      <c r="R133" t="s">
        <v>7523</v>
      </c>
      <c r="T133" t="str">
        <f t="shared" si="7"/>
        <v>DEFENSE,2,SPECIAL_DEFENSE,1,,</v>
      </c>
      <c r="U133" s="12" t="str">
        <f>'Ability Extract'!C133</f>
        <v>LIQUIDOOZE</v>
      </c>
      <c r="V133" s="12" t="str">
        <f>'Ability Extract'!D133</f>
        <v>TOXICDEBRIS</v>
      </c>
      <c r="W133" s="12" t="str">
        <f>'Ability Extract'!E133</f>
        <v>STICKYHOLD</v>
      </c>
      <c r="X133" s="12" t="str">
        <f>'Ability Extract'!F133</f>
        <v>LIQUIDOOZE,TOXICDEBRIS,STICKYHOLD</v>
      </c>
      <c r="Y133" t="str">
        <f>VLOOKUP($A133,'Moves Species'!$A:$E,3,FALSE)</f>
        <v xml:space="preserve">0, VENOMDRENCH, 1, VENOMDRENCH, 1, VENOSHOCK, 1, HARDEN, 1, LICK, 1, ACID, 4, POISONSPIT, 8, MEGADRAIN, 11, SIPHON, 14, SLUDGE, 17, HEALBLOCK, 20, MUDBOMB, 23, DISABLE, 26, MINIMIZE, 29, GIGADRAIN, 32, MIASMA, 35, TOXICSPIKES, 38, ACIDARMOR, 41, SLUDGEBOMB, 44, MUDDYWATER, 47, RECOVER, 50, SLUDGEWAVE, 53, MUDSURGE, 56, ACIDRAIN, 60, CAUSTICACID, </v>
      </c>
      <c r="Z133" t="str">
        <f>VLOOKUP($A133,'Moves Species'!$A:$E,4,FALSE)</f>
        <v xml:space="preserve">ACIDRAIN, ALLERGY, ATTRACT, BODYSLAM, BULLDOZE, CAUSTICACID, CLEARSMOG, CONCOCTION, CORROSIVEGAS, CURSE, DARKPULSE, EARTHPOWER, ENERGYBALL, ESSENCEBLOOM, FLUXWAVE, GAMMARAY, GASTROACID, GEOMANCY, GUNKSHOT, HAZE, HIDDENPOWER, INCINERATE, KNOCKOFF, LASHOUT, METRONOME, MIASMA, MUDSHACKLES, MUDSLIDE, NASTYPLOT, PHOBIA, POISONJAB, PROTECT, REST, RETURN, SHADOWBALL, SLEEPTALK, SLUDGEBOMB, SLUDGEWAVE, STRANGESTEAM, SUBSTITUTE, SWITCHEROO, SYNTHESIS, TAUNT, TOXIC, TOXICSPIKES, UMBRALWAVE, VENDETTA, VENOMDRAIN, VITALITYDRAIN, WILLOWISP, </v>
      </c>
      <c r="AA133">
        <f>VLOOKUP($A133,'Moves Species'!$A:$E,5,FALSE)</f>
        <v>0</v>
      </c>
      <c r="AB133" t="s">
        <v>7523</v>
      </c>
    </row>
    <row r="134" spans="1:33" x14ac:dyDescent="0.25">
      <c r="A134">
        <f t="shared" si="8"/>
        <v>133</v>
      </c>
      <c r="B134" t="s">
        <v>1480</v>
      </c>
      <c r="C134" t="s">
        <v>7656</v>
      </c>
      <c r="D134" s="12" t="str">
        <f>'BST Extract'!J134</f>
        <v>BUG</v>
      </c>
      <c r="E134" s="12" t="str">
        <f>'BST Extract'!K134</f>
        <v>FIGHTING</v>
      </c>
      <c r="F134" t="str">
        <f t="shared" si="6"/>
        <v>BUG,FIGHTING</v>
      </c>
      <c r="G134">
        <f>'BST Extract'!C134</f>
        <v>65</v>
      </c>
      <c r="H134">
        <f>'BST Extract'!D134</f>
        <v>83</v>
      </c>
      <c r="I134">
        <f>'BST Extract'!E134</f>
        <v>72</v>
      </c>
      <c r="J134">
        <f>'BST Extract'!F134</f>
        <v>60</v>
      </c>
      <c r="K134">
        <f>'BST Extract'!G134</f>
        <v>35</v>
      </c>
      <c r="L134">
        <f>'BST Extract'!H134</f>
        <v>45</v>
      </c>
      <c r="M134">
        <f>'BST Extract'!I134</f>
        <v>360</v>
      </c>
      <c r="N134" t="s">
        <v>7345</v>
      </c>
      <c r="O134">
        <v>1</v>
      </c>
      <c r="P134" t="s">
        <v>7523</v>
      </c>
      <c r="R134" t="s">
        <v>7523</v>
      </c>
      <c r="T134" t="str">
        <f t="shared" si="7"/>
        <v>ATTACK,1,,,,</v>
      </c>
      <c r="U134" s="12" t="str">
        <f>'Ability Extract'!C134</f>
        <v>DEFIANT</v>
      </c>
      <c r="V134" s="12" t="str">
        <f>'Ability Extract'!D134</f>
        <v>EMERGENCYEXIT</v>
      </c>
      <c r="W134" s="12" t="str">
        <f>'Ability Extract'!E134</f>
        <v>MOXIE</v>
      </c>
      <c r="X134" s="12" t="str">
        <f>'Ability Extract'!F134</f>
        <v>DEFIANT,EMERGENCYEXIT,MOXIE</v>
      </c>
      <c r="Y134" t="str">
        <f>VLOOKUP($A134,'Moves Species'!$A:$E,3,FALSE)</f>
        <v xml:space="preserve">1, POUND, 1, LEER, 1, STRAFE, 4, MACHPUNCH, 7, FOCUSENERGY, 10, DETECT, 13, BUGBITE, 16, LOWKICK, 19, SEISMICTOSS, 22, UTURN, 25, VITALTHROW, 28, BULKUP, 31, DRAINPUNCH, 34, THROATCHOP, 37, SUBMISSION, 40, SWARMATTACK, 43, AURABLOCK, 46, HAMMERARM, 49, CHITINOUSSTRIKE, 52, HEADSMASH, 56, SWARMOVERLOAD, 60, GIGASMASH, </v>
      </c>
      <c r="Z134" t="str">
        <f>VLOOKUP($A134,'Moves Species'!$A:$E,4,FALSE)</f>
        <v xml:space="preserve">ACROBATICS, AERIALACE, ALLERGY, AMBUSH, ATTRACT, BODYPRESS, BODYSLAM, BOUNCE, BRICKBREAK, BUGBITE, BUGBUZZ, BULKUP, BULLDOZE, CALMMIND, CATAPULT, CHIDORI, CLOSECOMBAT, COACHING, COUPDEGRACE, COVET, DEADLYREACH, DEFENDORDER, DRAINPUNCH, EARTHPOWER, EARTHQUAKE, ENERGYBALL, ESSENCEBLOOM, FIREPUNCH, FOCUSBLAST, FURYCUTTER, GOBLINSTRIKE, GOLDRUSH, HIDDENPOWER, ICEHAMMER, ICEPUNCH, IRONDEFENSE, IRONHEAD, IRONIMPACT, KAMEHAMEHA, KNOCKOFF, LASHOUT, LEECHLIFE, LOVEBURST, MEMENTO, METEORMASH, MINDDRAIN, MOSSYPUNCH, MUDSHACKLES, MUDSLIDE, NATURESWRATH, NECTARTAP, PHOBIA, PINMISSILE, PIXIEDUST, PLAYROUGH, POISONJAB, POWERUPPUNCH, PROTECT, QUICKGUARD, REST, RETURN, ROCKBLAST, ROCKSLIDE, ROCKTOMB, SLEEPTALK, SONICBLAST, STEELROLLER, STONEEDGE, STRUGGLEBUG, SUPERPOWER, SWARMATTACK, SWARMOVERLOAD, SWEEPINGWIND, THUNDERPUNCH, TOXIC, UTURN, VENDETTA, VITALITYDRAIN, WEAKSPOT, WORKUP, ZENHEADBUTT, </v>
      </c>
      <c r="AA134" t="str">
        <f>VLOOKUP($A134,'Moves Species'!$A:$E,5,FALSE)</f>
        <v xml:space="preserve">EDGESTRIKE, ROLLOUT, STEAMROLLER, CROSSCHOP, DYNAMICPUNCH, CLOSECOMBAT, STONEEDGE, BIDE, REVENGE, DOUBLEEDGE, FURYATTACK, SKITTERSMACK, </v>
      </c>
      <c r="AB134" t="s">
        <v>8565</v>
      </c>
      <c r="AC134" t="s">
        <v>7265</v>
      </c>
      <c r="AD134">
        <v>30</v>
      </c>
    </row>
    <row r="135" spans="1:33" x14ac:dyDescent="0.25">
      <c r="A135">
        <f t="shared" si="8"/>
        <v>134</v>
      </c>
      <c r="B135" t="s">
        <v>1492</v>
      </c>
      <c r="C135" t="s">
        <v>7657</v>
      </c>
      <c r="D135" s="12" t="str">
        <f>'BST Extract'!J135</f>
        <v>BUG</v>
      </c>
      <c r="E135" s="12" t="str">
        <f>'BST Extract'!K135</f>
        <v>FIGHTING</v>
      </c>
      <c r="F135" t="str">
        <f t="shared" si="6"/>
        <v>BUG,FIGHTING</v>
      </c>
      <c r="G135">
        <f>'BST Extract'!C135</f>
        <v>90</v>
      </c>
      <c r="H135">
        <f>'BST Extract'!D135</f>
        <v>103</v>
      </c>
      <c r="I135">
        <f>'BST Extract'!E135</f>
        <v>97</v>
      </c>
      <c r="J135">
        <f>'BST Extract'!F135</f>
        <v>75</v>
      </c>
      <c r="K135">
        <f>'BST Extract'!G135</f>
        <v>60</v>
      </c>
      <c r="L135">
        <f>'BST Extract'!H135</f>
        <v>65</v>
      </c>
      <c r="M135">
        <f>'BST Extract'!I135</f>
        <v>490</v>
      </c>
      <c r="N135" t="s">
        <v>7345</v>
      </c>
      <c r="O135">
        <v>2</v>
      </c>
      <c r="P135" t="s">
        <v>7523</v>
      </c>
      <c r="R135" t="s">
        <v>7523</v>
      </c>
      <c r="T135" t="str">
        <f t="shared" si="7"/>
        <v>ATTACK,2,,,,</v>
      </c>
      <c r="U135" s="12" t="str">
        <f>'Ability Extract'!C135</f>
        <v>DEFIANT</v>
      </c>
      <c r="V135" s="12" t="str">
        <f>'Ability Extract'!D135</f>
        <v>EMERGENCYEXIT</v>
      </c>
      <c r="W135" s="12" t="str">
        <f>'Ability Extract'!E135</f>
        <v>MOXIE</v>
      </c>
      <c r="X135" s="12" t="str">
        <f>'Ability Extract'!F135</f>
        <v>DEFIANT,EMERGENCYEXIT,MOXIE</v>
      </c>
      <c r="Y135" t="str">
        <f>VLOOKUP($A135,'Moves Species'!$A:$E,3,FALSE)</f>
        <v xml:space="preserve">0, LUNGE, 1, LUNGE, 1, POUND, 1, LEER, 1, STRAFE, 4, MACHPUNCH, 7, FOCUSENERGY, 10, DETECT, 13, BUGBITE, 16, LOWKICK, 19, SEISMICTOSS, 22, UTURN, 25, VITALTHROW, 28, BULKUP, 31, DRAINPUNCH, 34, THROATCHOP, 37, SUBMISSION, 40, SWARMATTACK, 43, AURABLOCK, 46, HAMMERARM, 49, CHITINOUSSTRIKE, 52, HEADSMASH, 56, SWARMOVERLOAD, 60, GIGASMASH, </v>
      </c>
      <c r="Z135" t="str">
        <f>VLOOKUP($A135,'Moves Species'!$A:$E,4,FALSE)</f>
        <v xml:space="preserve">ACROBATICS, AERIALACE, ALLERGY, AMBUSH, ATTRACT, BODYPRESS, BODYSLAM, BOUNCE, BRICKBREAK, BUGBITE, BUGBUZZ, BULKUP, BULLDOZE, CALMMIND, CATAPULT, CHIDORI, CLOSECOMBAT, COACHING, COUPDEGRACE, COVET, DEADLYREACH, DEFENDORDER, DRAINPUNCH, EARTHPOWER, EARTHQUAKE, ENERGYBALL, ESSENCEBLOOM, FIREPUNCH, FOCUSBLAST, FURYCUTTER, GOBLINSTRIKE, GOLDRUSH, HIDDENPOWER, ICEHAMMER, ICEPUNCH, IRONDEFENSE, IRONHEAD, IRONIMPACT, KAMEHAMEHA, KNOCKOFF, LASHOUT, LEECHLIFE, LOVEBURST, MEMENTO, METEORMASH, MINDDRAIN, MOSSYPUNCH, MUDSHACKLES, MUDSLIDE, NATURESWRATH, NECTARTAP, PHOBIA, PINMISSILE, PIXIEDUST, PLAYROUGH, POISONJAB, POWERUPPUNCH, PROTECT, QUICKGUARD, REST, RETURN, ROCKBLAST, ROCKSLIDE, ROCKTOMB, SLEEPTALK, SONICBLAST, STEELROLLER, STONEEDGE, STRUGGLEBUG, SUPERPOWER, SWARMATTACK, SWARMOVERLOAD, SWEEPINGWIND, THUNDERPUNCH, TOXIC, UTURN, VENDETTA, VITALITYDRAIN, WEAKSPOT, WORKUP, ZENHEADBUTT, </v>
      </c>
      <c r="AA135">
        <f>VLOOKUP($A135,'Moves Species'!$A:$E,5,FALSE)</f>
        <v>0</v>
      </c>
      <c r="AB135" t="s">
        <v>8566</v>
      </c>
      <c r="AC135" t="s">
        <v>7265</v>
      </c>
      <c r="AD135">
        <v>40</v>
      </c>
    </row>
    <row r="136" spans="1:33" x14ac:dyDescent="0.25">
      <c r="A136">
        <f t="shared" si="8"/>
        <v>135</v>
      </c>
      <c r="B136" t="s">
        <v>1497</v>
      </c>
      <c r="C136" t="s">
        <v>7658</v>
      </c>
      <c r="D136" s="12" t="str">
        <f>'BST Extract'!J136</f>
        <v>BUG</v>
      </c>
      <c r="E136" s="12" t="str">
        <f>'BST Extract'!K136</f>
        <v>FIGHTING</v>
      </c>
      <c r="F136" t="str">
        <f t="shared" si="6"/>
        <v>BUG,FIGHTING</v>
      </c>
      <c r="G136">
        <f>'BST Extract'!C136</f>
        <v>100</v>
      </c>
      <c r="H136">
        <f>'BST Extract'!D136</f>
        <v>120</v>
      </c>
      <c r="I136">
        <f>'BST Extract'!E136</f>
        <v>105</v>
      </c>
      <c r="J136">
        <f>'BST Extract'!F136</f>
        <v>80</v>
      </c>
      <c r="K136">
        <f>'BST Extract'!G136</f>
        <v>65</v>
      </c>
      <c r="L136">
        <f>'BST Extract'!H136</f>
        <v>70</v>
      </c>
      <c r="M136">
        <f>'BST Extract'!I136</f>
        <v>540</v>
      </c>
      <c r="N136" t="s">
        <v>7345</v>
      </c>
      <c r="O136">
        <v>2</v>
      </c>
      <c r="P136" t="s">
        <v>7324</v>
      </c>
      <c r="Q136">
        <v>1</v>
      </c>
      <c r="R136" t="s">
        <v>7523</v>
      </c>
      <c r="T136" t="str">
        <f t="shared" si="7"/>
        <v>ATTACK,2,DEFENSE,1,,</v>
      </c>
      <c r="U136" s="12" t="str">
        <f>'Ability Extract'!C136</f>
        <v>DEFIANT</v>
      </c>
      <c r="V136" s="12" t="str">
        <f>'Ability Extract'!D136</f>
        <v>SWARM</v>
      </c>
      <c r="W136" s="12" t="str">
        <f>'Ability Extract'!E136</f>
        <v>MOXIE</v>
      </c>
      <c r="X136" s="12" t="str">
        <f>'Ability Extract'!F136</f>
        <v>DEFIANT,SWARM,MOXIE</v>
      </c>
      <c r="Y136" t="str">
        <f>VLOOKUP($A136,'Moves Species'!$A:$E,3,FALSE)</f>
        <v xml:space="preserve">0, OVERWHELM, 1, OVERWHELM, 1, LUNGE, 1, POUND, 1, LEER, 1, STRAFE, 4, MACHPUNCH, 7, FOCUSENERGY, 10, DETECT, 13, BUGBITE, 16, LOWKICK, 19, SEISMICTOSS, 22, UTURN, 25, VITALTHROW, 28, BULKUP, 31, DRAINPUNCH, 34, THROATCHOP, 37, SUBMISSION, 40, SWARMATTACK, 43, AURABLOCK, 46, HAMMERARM, 49, CHITINOUSSTRIKE, 52, HEADSMASH, 56, SWARMOVERLOAD, 60, GIGASMASH, </v>
      </c>
      <c r="Z136" t="str">
        <f>VLOOKUP($A136,'Moves Species'!$A:$E,4,FALSE)</f>
        <v xml:space="preserve">ACROBATICS, AERIALACE, ALLERGY, AMBUSH, ATTRACT, BODYPRESS, BODYSLAM, BOUNCE, BRICKBREAK, BUGBITE, BUGBUZZ, BULKUP, BULLDOZE, CALMMIND, CATAPULT, CHIDORI, CLOSECOMBAT, COACHING, COUPDEGRACE, COVET, DEADLYREACH, DEFENDORDER, DRAINPUNCH, EARTHPOWER, EARTHQUAKE, ENERGYBALL, ESSENCEBLOOM, FIREPUNCH, FOCUSBLAST, FURYCUTTER, GOBLINSTRIKE, GOLDRUSH, HIDDENPOWER, ICEHAMMER, ICEPUNCH, IRONDEFENSE, IRONHEAD, IRONIMPACT, KAMEHAMEHA, KNOCKOFF, LASHOUT, LEECHLIFE, LOVEBURST, MEMENTO, METEORMASH, MINDDRAIN, MOSSYPUNCH, MUDSHACKLES, MUDSLIDE, NATURESWRATH, NECTARTAP, PHOBIA, PINMISSILE, PIXIEDUST, PLAYROUGH, POISONJAB, POWERUPPUNCH, PROTECT, QUICKGUARD, REST, RETURN, ROCKBLAST, ROCKSLIDE, ROCKTOMB, SLEEPTALK, SONICBLAST, STEELROLLER, STONEEDGE, STRUGGLEBUG, SUPERPOWER, SWARMATTACK, SWARMOVERLOAD, SWEEPINGWIND, THUNDERPUNCH, TOXIC, UTURN, VENDETTA, VITALITYDRAIN, WEAKSPOT, WORKUP, ZENHEADBUTT, </v>
      </c>
      <c r="AA136">
        <f>VLOOKUP($A136,'Moves Species'!$A:$E,5,FALSE)</f>
        <v>0</v>
      </c>
      <c r="AB136" t="s">
        <v>7523</v>
      </c>
    </row>
    <row r="137" spans="1:33" x14ac:dyDescent="0.25">
      <c r="A137">
        <f t="shared" si="8"/>
        <v>136</v>
      </c>
      <c r="B137" t="s">
        <v>1504</v>
      </c>
      <c r="C137" t="s">
        <v>7659</v>
      </c>
      <c r="D137" s="12" t="str">
        <f>'BST Extract'!J137</f>
        <v>GRASS</v>
      </c>
      <c r="E137" s="12" t="str">
        <f>'BST Extract'!K137</f>
        <v>FAIRY</v>
      </c>
      <c r="F137" t="str">
        <f t="shared" si="6"/>
        <v>GRASS,FAIRY</v>
      </c>
      <c r="G137">
        <f>'BST Extract'!C137</f>
        <v>55</v>
      </c>
      <c r="H137">
        <f>'BST Extract'!D137</f>
        <v>34</v>
      </c>
      <c r="I137">
        <f>'BST Extract'!E137</f>
        <v>60</v>
      </c>
      <c r="J137">
        <f>'BST Extract'!F137</f>
        <v>44</v>
      </c>
      <c r="K137">
        <f>'BST Extract'!G137</f>
        <v>71</v>
      </c>
      <c r="L137">
        <f>'BST Extract'!H137</f>
        <v>56</v>
      </c>
      <c r="M137">
        <f>'BST Extract'!I137</f>
        <v>320</v>
      </c>
      <c r="N137" t="s">
        <v>7286</v>
      </c>
      <c r="O137">
        <v>1</v>
      </c>
      <c r="P137" t="s">
        <v>7523</v>
      </c>
      <c r="R137" t="s">
        <v>7523</v>
      </c>
      <c r="T137" t="str">
        <f t="shared" si="7"/>
        <v>SPECIAL_ATTACK,1,,,,</v>
      </c>
      <c r="U137" s="12" t="str">
        <f>'Ability Extract'!C137</f>
        <v>CHLOROPHYLL</v>
      </c>
      <c r="V137" s="12" t="str">
        <f>'Ability Extract'!D137</f>
        <v>HEALER</v>
      </c>
      <c r="W137" s="12" t="str">
        <f>'Ability Extract'!E137</f>
        <v>LEAFGUARD</v>
      </c>
      <c r="X137" s="12" t="str">
        <f>'Ability Extract'!F137</f>
        <v>CHLOROPHYLL,HEALER,LEAFGUARD</v>
      </c>
      <c r="Y137" t="str">
        <f>VLOOKUP($A137,'Moves Species'!$A:$E,3,FALSE)</f>
        <v xml:space="preserve">1, ABSORB, 1, GROWL, 1, ESSENCEARROW, 4, FAIRYWIND, 6, LEECHSEED, 9, MEGADRAIN, 11, GROWTH, 14, NYMPHSSPELL, 17, DISARMINGVOICE, 20, STUNSPORE, 20, SLEEPPOWDER, 20, POISONPOWDER, 23, DRAININGKISS, 26, FLORALHEALING, 29, SIRENSSONG, 32, GIGADRAIN, 35, AROMATHERAPY, 38, FAESBLESSING, 41, POLLENPUFF, 44, ENERGYBALL, 47, APHRODITESMIRROR, 50, SUNNYDAY, 53, TITANIASLAW, 56, SOLARBEAM, 60, FLEURCANNON, </v>
      </c>
      <c r="Z137" t="str">
        <f>VLOOKUP($A137,'Moves Species'!$A:$E,4,FALSE)</f>
        <v xml:space="preserve">AROMATHERAPY, ATTRACT, AURASPHERE, BODYSLAM, BOUNCE, BULLDOZE, BULLETSEED, CALMMIND, CHARM, CLEANSE, COSMICPOWER, COVET, DAZZLINGGLEAM, DEFOG, DRAININGKISS, EARTHPOWER, ENERGYBALL, ESSENCEBLOOM, FABLEDRUSH, FAIRYTALE, FLUXWAVE, GENESIS, GEOMANCY, GIGADRAIN, GOSSIP, GRASSYTERRAIN, HEALBELL, HIDDENPOWER, HYPERVOICE, LEAFBLADE, LIGHTSCREEN, LOVEBURST, MAGICALLEAF, MISTYTERRAIN, MYSTICPULSE, NATURESWRATH, NECTARTAP, PETALTEMPEST, PIXIEDUST, PLAYROUGH, POLLENPUFF, POWERWHIP, PROTECT, RAYOFLIGHT, REFLECT, REST, RETURN, ROUND, SAFEGUARD, SCENTEDSHIELD, SIGNALBEAM, SIRENSSONG, SLEEPTALK, SOLARBEAM, SPIKYSHIELD, STARDUSTREVERIE, STRANGESTEAM, SUNNYDAY, SWIFT, SYNTHESIS, TERRAINPULSE, TITANIASLAW, TOXIC, VALKYRIECHARIOT, WEATHERBALL, WONDERROOM, ZENHEADBUTT, </v>
      </c>
      <c r="AA137" t="str">
        <f>VLOOKUP($A137,'Moves Species'!$A:$E,5,FALSE)</f>
        <v xml:space="preserve">FLOWERSHIELD, SPIKYSHIELD, NATURALGIFT, WORRYSEED, AMNESIA, AROMATICMIST, REFRESH, AUTUMNBLAST, ESSENCEBLOOM, SCENTEDSHIELD, PETALDANCE, </v>
      </c>
      <c r="AB137" t="s">
        <v>8567</v>
      </c>
      <c r="AC137" t="s">
        <v>7265</v>
      </c>
      <c r="AD137">
        <v>17</v>
      </c>
    </row>
    <row r="138" spans="1:33" x14ac:dyDescent="0.25">
      <c r="A138">
        <f t="shared" si="8"/>
        <v>137</v>
      </c>
      <c r="B138" t="s">
        <v>1517</v>
      </c>
      <c r="C138" t="s">
        <v>7660</v>
      </c>
      <c r="D138" s="12" t="str">
        <f>'BST Extract'!J138</f>
        <v>GRASS</v>
      </c>
      <c r="E138" s="12" t="str">
        <f>'BST Extract'!K138</f>
        <v>FAIRY</v>
      </c>
      <c r="F138" t="str">
        <f t="shared" si="6"/>
        <v>GRASS,FAIRY</v>
      </c>
      <c r="G138">
        <f>'BST Extract'!C138</f>
        <v>75</v>
      </c>
      <c r="H138">
        <f>'BST Extract'!D138</f>
        <v>39</v>
      </c>
      <c r="I138">
        <f>'BST Extract'!E138</f>
        <v>90</v>
      </c>
      <c r="J138">
        <f>'BST Extract'!F138</f>
        <v>54</v>
      </c>
      <c r="K138">
        <f>'BST Extract'!G138</f>
        <v>91</v>
      </c>
      <c r="L138">
        <f>'BST Extract'!H138</f>
        <v>71</v>
      </c>
      <c r="M138">
        <f>'BST Extract'!I138</f>
        <v>420</v>
      </c>
      <c r="N138" t="s">
        <v>7286</v>
      </c>
      <c r="O138">
        <v>2</v>
      </c>
      <c r="P138" t="s">
        <v>7523</v>
      </c>
      <c r="R138" t="s">
        <v>7523</v>
      </c>
      <c r="T138" t="str">
        <f t="shared" si="7"/>
        <v>SPECIAL_ATTACK,2,,,,</v>
      </c>
      <c r="U138" s="12" t="str">
        <f>'Ability Extract'!C138</f>
        <v>CHLOROPHYLL</v>
      </c>
      <c r="V138" s="12" t="str">
        <f>'Ability Extract'!D138</f>
        <v>HEALER</v>
      </c>
      <c r="W138" s="12" t="str">
        <f>'Ability Extract'!E138</f>
        <v>GRASSYSURGE</v>
      </c>
      <c r="X138" s="12" t="str">
        <f>'Ability Extract'!F138</f>
        <v>CHLOROPHYLL,HEALER,GRASSYSURGE</v>
      </c>
      <c r="Y138" t="str">
        <f>VLOOKUP($A138,'Moves Species'!$A:$E,3,FALSE)</f>
        <v xml:space="preserve">0, MAGICALLEAF, 1, MAGICALLEAF, 1, ABSORB, 1, GROWL, 1, ESSENCEARROW, 4, FAIRYWIND, 6, LEECHSEED, 9, MEGADRAIN, 11, GROWTH, 14, NYMPHSSPELL, 17, DISARMINGVOICE, 20, STUNSPORE, 20, SLEEPPOWDER, 20, POISONPOWDER, 23, DRAININGKISS, 26, FLORALHEALING, 29, SIRENSSONG, 32, GIGADRAIN, 35, AROMATHERAPY, 38, FAESBLESSING, 41, POLLENPUFF, 44, ENERGYBALL, 47, APHRODITESMIRROR, 50, SUNNYDAY, 53, TITANIASLAW, 56, SOLARBEAM, 60, FLEURCANNON, </v>
      </c>
      <c r="Z138" t="str">
        <f>VLOOKUP($A138,'Moves Species'!$A:$E,4,FALSE)</f>
        <v xml:space="preserve">AROMATHERAPY, ATTRACT, AURASPHERE, BODYSLAM, BOUNCE, BULLDOZE, BULLETSEED, CALMMIND, CHARM, CLEANSE, COSMICPOWER, COVET, DAZZLINGGLEAM, DEFOG, DRAININGKISS, EARTHPOWER, ENERGYBALL, ESSENCEBLOOM, FABLEDRUSH, FAIRYTALE, FLUXWAVE, GENESIS, GEOMANCY, GIGADRAIN, GOSSIP, GRASSYTERRAIN, HEALBELL, HIDDENPOWER, HYPERVOICE, LEAFBLADE, LIGHTSCREEN, LOVEBURST, MAGICALLEAF, MISTYTERRAIN, MYSTICPULSE, NATURESWRATH, NECTARTAP, PETALTEMPEST, PIXIEDUST, PLAYROUGH, POLLENPUFF, POWERWHIP, PROTECT, RAYOFLIGHT, REFLECT, REST, RETURN, ROUND, SAFEGUARD, SCENTEDSHIELD, SIGNALBEAM, SIRENSSONG, SLEEPTALK, SOLARBEAM, SPIKYSHIELD, STARDUSTREVERIE, STRANGESTEAM, SUNNYDAY, SWIFT, SYNTHESIS, TERRAINPULSE, TITANIASLAW, TOXIC, VALKYRIECHARIOT, WEATHERBALL, WONDERROOM, ZENHEADBUTT, </v>
      </c>
      <c r="AA138">
        <f>VLOOKUP($A138,'Moves Species'!$A:$E,5,FALSE)</f>
        <v>0</v>
      </c>
      <c r="AB138" t="s">
        <v>8568</v>
      </c>
      <c r="AC138" t="s">
        <v>7265</v>
      </c>
      <c r="AD138">
        <v>34</v>
      </c>
    </row>
    <row r="139" spans="1:33" x14ac:dyDescent="0.25">
      <c r="A139">
        <f t="shared" si="8"/>
        <v>138</v>
      </c>
      <c r="B139" t="s">
        <v>1525</v>
      </c>
      <c r="C139" t="s">
        <v>7661</v>
      </c>
      <c r="D139" s="12" t="str">
        <f>'BST Extract'!J139</f>
        <v>GRASS</v>
      </c>
      <c r="E139" s="12" t="str">
        <f>'BST Extract'!K139</f>
        <v>FAIRY</v>
      </c>
      <c r="F139" t="str">
        <f t="shared" si="6"/>
        <v>GRASS,FAIRY</v>
      </c>
      <c r="G139">
        <f>'BST Extract'!C139</f>
        <v>100</v>
      </c>
      <c r="H139">
        <f>'BST Extract'!D139</f>
        <v>44</v>
      </c>
      <c r="I139">
        <f>'BST Extract'!E139</f>
        <v>105</v>
      </c>
      <c r="J139">
        <f>'BST Extract'!F139</f>
        <v>64</v>
      </c>
      <c r="K139">
        <f>'BST Extract'!G139</f>
        <v>111</v>
      </c>
      <c r="L139">
        <f>'BST Extract'!H139</f>
        <v>106</v>
      </c>
      <c r="M139">
        <f>'BST Extract'!I139</f>
        <v>530</v>
      </c>
      <c r="N139" t="s">
        <v>7286</v>
      </c>
      <c r="O139">
        <v>2</v>
      </c>
      <c r="P139" t="s">
        <v>7287</v>
      </c>
      <c r="Q139">
        <v>1</v>
      </c>
      <c r="R139" t="s">
        <v>7523</v>
      </c>
      <c r="T139" t="str">
        <f t="shared" si="7"/>
        <v>SPECIAL_ATTACK,2,SPECIAL_DEFENSE,1,,</v>
      </c>
      <c r="U139" s="12" t="str">
        <f>'Ability Extract'!C139</f>
        <v>CHLOROPHYLL</v>
      </c>
      <c r="V139" s="12" t="str">
        <f>'Ability Extract'!D139</f>
        <v>HEALER</v>
      </c>
      <c r="W139" s="12" t="str">
        <f>'Ability Extract'!E139</f>
        <v>GRASSYSURGE</v>
      </c>
      <c r="X139" s="12" t="str">
        <f>'Ability Extract'!F139</f>
        <v>CHLOROPHYLL,HEALER,GRASSYSURGE</v>
      </c>
      <c r="Y139" t="str">
        <f>VLOOKUP($A139,'Moves Species'!$A:$E,3,FALSE)</f>
        <v xml:space="preserve">0, ENCHANTMENT, 1, ENCHANTMENT, 1, MAGICALLEAF, 1, ABSORB, 1, GROWL, 1, ESSENCEARROW, 4, FAIRYWIND, 6, LEECHSEED, 9, MEGADRAIN, 11, GROWTH, 14, NYMPHSSPELL, 17, DISARMINGVOICE, 20, STUNSPORE, 20, SLEEPPOWDER, 20, POISONPOWDER, 23, DRAININGKISS, 26, FLORALHEALING, 29, SIRENSSONG, 32, GIGADRAIN, 35, AROMATHERAPY, 38, FAESBLESSING, 41, POLLENPUFF, 44, ENERGYBALL, 47, APHRODITESMIRROR, 50, SUNNYDAY, 53, TITANIASLAW, 56, SOLARBEAM, 60, FLEURCANNON, </v>
      </c>
      <c r="Z139" t="str">
        <f>VLOOKUP($A139,'Moves Species'!$A:$E,4,FALSE)</f>
        <v xml:space="preserve">AROMATHERAPY, ATTRACT, AURASPHERE, BODYSLAM, BOUNCE, BULLDOZE, BULLETSEED, CALMMIND, CHARM, CLEANSE, COSMICPOWER, COVET, DAZZLINGGLEAM, DEFOG, DRAININGKISS, EARTHPOWER, ENERGYBALL, ESSENCEBLOOM, FABLEDRUSH, FAIRYTALE, FLUXWAVE, GENESIS, GEOMANCY, GIGADRAIN, GOSSIP, GRASSYTERRAIN, HEALBELL, HIDDENPOWER, HYPERVOICE, LEAFBLADE, LIGHTSCREEN, LOVEBURST, MAGICALLEAF, MISTYTERRAIN, MYSTICPULSE, NATURESWRATH, NECTARTAP, PETALTEMPEST, PIXIEDUST, PLAYROUGH, POLLENPUFF, POWERWHIP, PROTECT, RAYOFLIGHT, REFLECT, REST, RETURN, ROUND, SAFEGUARD, SCENTEDSHIELD, SIGNALBEAM, SIRENSSONG, SLEEPTALK, SOLARBEAM, SPIKYSHIELD, STARDUSTREVERIE, STRANGESTEAM, SUNNYDAY, SWIFT, SYNTHESIS, TERRAINPULSE, TITANIASLAW, TOXIC, VALKYRIECHARIOT, WEATHERBALL, WONDERROOM, ZENHEADBUTT, </v>
      </c>
      <c r="AA139">
        <f>VLOOKUP($A139,'Moves Species'!$A:$E,5,FALSE)</f>
        <v>0</v>
      </c>
      <c r="AB139" t="s">
        <v>7523</v>
      </c>
    </row>
    <row r="140" spans="1:33" x14ac:dyDescent="0.25">
      <c r="A140">
        <f t="shared" si="8"/>
        <v>139</v>
      </c>
      <c r="B140" t="s">
        <v>1532</v>
      </c>
      <c r="C140" t="s">
        <v>7662</v>
      </c>
      <c r="D140" s="12" t="str">
        <f>'BST Extract'!J140</f>
        <v>GHOST</v>
      </c>
      <c r="E140" s="12">
        <f>'BST Extract'!K140</f>
        <v>0</v>
      </c>
      <c r="F140" t="str">
        <f t="shared" si="6"/>
        <v>GHOST,0</v>
      </c>
      <c r="G140">
        <f>'BST Extract'!C140</f>
        <v>50</v>
      </c>
      <c r="H140">
        <f>'BST Extract'!D140</f>
        <v>70</v>
      </c>
      <c r="I140">
        <f>'BST Extract'!E140</f>
        <v>60</v>
      </c>
      <c r="J140">
        <f>'BST Extract'!F140</f>
        <v>60</v>
      </c>
      <c r="K140">
        <f>'BST Extract'!G140</f>
        <v>30</v>
      </c>
      <c r="L140">
        <f>'BST Extract'!H140</f>
        <v>30</v>
      </c>
      <c r="M140">
        <f>'BST Extract'!I140</f>
        <v>300</v>
      </c>
      <c r="N140" t="s">
        <v>7345</v>
      </c>
      <c r="O140">
        <v>1</v>
      </c>
      <c r="P140" t="s">
        <v>7523</v>
      </c>
      <c r="R140" t="s">
        <v>7523</v>
      </c>
      <c r="T140" t="str">
        <f t="shared" si="7"/>
        <v>ATTACK,1,,,,</v>
      </c>
      <c r="U140" s="12" t="str">
        <f>'Ability Extract'!C140</f>
        <v>CURSEDBODY</v>
      </c>
      <c r="V140" s="12" t="str">
        <f>'Ability Extract'!D140</f>
        <v>PRESSURE</v>
      </c>
      <c r="W140" s="12" t="str">
        <f>'Ability Extract'!E140</f>
        <v>PRANKSTER</v>
      </c>
      <c r="X140" s="12" t="str">
        <f>'Ability Extract'!F140</f>
        <v>CURSEDBODY,PRESSURE,PRANKSTER</v>
      </c>
      <c r="Y140" t="str">
        <f>VLOOKUP($A140,'Moves Species'!$A:$E,3,FALSE)</f>
        <v xml:space="preserve">1, TACKLE, 1, ASTONISH, 1, DARKWHISPERS, 4, ROCKTHROW, 6, MEANLOOK, 9, SHADOWSNEAK, 12, CURSE, 15, SHADOWPUNCH, 18, BITE, 21, ROCKTOMB, 24, BONERUSH, 27, SHADOWCLAW, 30, ZENHEADBUTT, 33, GLARE, 36, CURSEDTOUCH, 39, CRUNCH, 42, CATAPULT, 45, SHADOWBONE, 48, AMBUSH, 52, STONEEDGE, 56, SHADOWFORCE, 60, EXECUTION, </v>
      </c>
      <c r="Z140" t="str">
        <f>VLOOKUP($A140,'Moves Species'!$A:$E,4,FALSE)</f>
        <v xml:space="preserve">AMBUSH, ANCIENTGLARE, ATTRACT, BATTLEOFWITS, BLOODRITUAL, BONECHILL, BOULDERCRUSH, BOUNCE, BRICKBREAK, BURNINGOFUDA, CATAPULT, CHILLINGTOUCH, CONFUSERAY, CRUNCH, CURSE, CURSEDTOUCH, DARKPULSE, DRAININGKISS, EARTHENLANCE, EARTHPOWER, ECLIPSENOVA, EXECUTION, FALSESWIPE, FIREFANG, FOCUSBLAST, GEOMANCY, GHASTLYFLOOD, GOBLINSTRIKE, GOLDRUSH, GOSSIP, HEX, HIDDENPOWER, IRONDEFENSE, IRONHEAD, KNOCKOFF, LASHOUT, LOVEBURST, MACABREDANCE, MEMENTO, METEORDRIVE, METRONOME, MINDDRAIN, MOONBLAST, MOONSTONERAY, NASTYPLOT, OBSIDIANSHARDS, PERCUSSIONBLAST, PHANTOMFORCE, PHOBIA, PLAYROUGH, POLTERGEIST, POSSESSION, PROTECT, PSYCHICFANGS, REST, RETURN, ROCKBLAST, ROCKSLIDE, ROCKTOMB, SHADOWBALL, SHADOWPUNCH, SLEEPTALK, SOULRIP, SOULSHIELD, STEALTHROCK, STONEEDGE, SUBSTITUTE, SWIFT, SWITCHEROO, TAUNT, THUNDERFANG, TOXIC, UMBRALWAVE, VENDETTA, VITALITYDRAIN, WORKUP, ZENHEADBUTT, </v>
      </c>
      <c r="AA140" t="str">
        <f>VLOOKUP($A140,'Moves Species'!$A:$E,5,FALSE)</f>
        <v xml:space="preserve">BACKSTABBING, NIGHTSLASH, HEADBUTT, ROLLOUT, BIDE, SWITCHEROO, THIEF, IRONDEFENSE, NIGHTSHADE, OMINOUSWIND, BEATUP, WRAITHPULSE, PHANTOMFORCE, SPIRITSHACKLE, </v>
      </c>
      <c r="AB140" t="s">
        <v>8569</v>
      </c>
      <c r="AC140" t="s">
        <v>7352</v>
      </c>
      <c r="AD140" t="s">
        <v>7301</v>
      </c>
      <c r="AE140" t="s">
        <v>7353</v>
      </c>
      <c r="AF140" t="s">
        <v>7354</v>
      </c>
      <c r="AG140" t="s">
        <v>7301</v>
      </c>
    </row>
    <row r="141" spans="1:33" x14ac:dyDescent="0.25">
      <c r="A141">
        <f t="shared" si="8"/>
        <v>140</v>
      </c>
      <c r="B141" t="s">
        <v>1545</v>
      </c>
      <c r="C141" t="s">
        <v>7663</v>
      </c>
      <c r="D141" s="12" t="str">
        <f>'BST Extract'!J141</f>
        <v>GHOST</v>
      </c>
      <c r="E141" s="12" t="str">
        <f>'BST Extract'!K141</f>
        <v>DARK</v>
      </c>
      <c r="F141" t="str">
        <f t="shared" si="6"/>
        <v>GHOST,DARK</v>
      </c>
      <c r="G141">
        <f>'BST Extract'!C141</f>
        <v>70</v>
      </c>
      <c r="H141">
        <f>'BST Extract'!D141</f>
        <v>100</v>
      </c>
      <c r="I141">
        <f>'BST Extract'!E141</f>
        <v>110</v>
      </c>
      <c r="J141">
        <f>'BST Extract'!F141</f>
        <v>100</v>
      </c>
      <c r="K141">
        <f>'BST Extract'!G141</f>
        <v>50</v>
      </c>
      <c r="L141">
        <f>'BST Extract'!H141</f>
        <v>50</v>
      </c>
      <c r="M141">
        <f>'BST Extract'!I141</f>
        <v>480</v>
      </c>
      <c r="N141" t="s">
        <v>7345</v>
      </c>
      <c r="O141">
        <v>1</v>
      </c>
      <c r="P141" t="s">
        <v>7324</v>
      </c>
      <c r="Q141">
        <v>1</v>
      </c>
      <c r="R141" t="s">
        <v>7523</v>
      </c>
      <c r="T141" t="str">
        <f t="shared" si="7"/>
        <v>ATTACK,1,DEFENSE,1,,</v>
      </c>
      <c r="U141" s="12" t="str">
        <f>'Ability Extract'!C141</f>
        <v>CURSEDBODY</v>
      </c>
      <c r="V141" s="12" t="str">
        <f>'Ability Extract'!D141</f>
        <v>STRONGJAW</v>
      </c>
      <c r="W141" s="12" t="str">
        <f>'Ability Extract'!E141</f>
        <v>SOLIDROCK</v>
      </c>
      <c r="X141" s="12" t="str">
        <f>'Ability Extract'!F141</f>
        <v>CURSEDBODY,STRONGJAW,SOLIDROCK</v>
      </c>
      <c r="Y141" t="str">
        <f>VLOOKUP($A141,'Moves Species'!$A:$E,3,FALSE)</f>
        <v xml:space="preserve">0, KNOCKOFF, 1, KNOCKOFF, 0, NECROPHAGY, 1, NECROPHAGY, 1, TACKLE, 1, ASTONISH, 1, DARKWHISPERS, 4, ROCKTHROW, 6, MEANLOOK, 9, SHADOWSNEAK, 12, CURSE, 15, SHADOWPUNCH, 18, BITE, 21, ROCKTOMB, 24, BONERUSH, 27, SHADOWCLAW, 30, ZENHEADBUTT, 33, GLARE, 36, CURSEDTOUCH, 39, CRUNCH, 42, CATAPULT, 45, SHADOWBONE, 48, AMBUSH, 52, STONEEDGE, 56, SHADOWFORCE, 60, EXECUTION, </v>
      </c>
      <c r="Z141" t="str">
        <f>VLOOKUP($A141,'Moves Species'!$A:$E,4,FALSE)</f>
        <v xml:space="preserve">AMBUSH, ANCIENTGLARE, ATTRACT, BATTLEOFWITS, BLOODRITUAL, BONECHILL, BOULDERCRUSH, BOUNCE, BRICKBREAK, BURNINGOFUDA, CATAPULT, CHILLINGTOUCH, CONFUSERAY, CRUNCH, CURSE, CURSEDTOUCH, DARKPULSE, DRAININGKISS, EARTHENLANCE, EARTHPOWER, ECLIPSENOVA, EXECUTION, FALSESWIPE, FIREFANG, FOCUSBLAST, GEOMANCY, GHASTLYFLOOD, GOBLINSTRIKE, GOLDRUSH, GOSSIP, HEX, HIDDENPOWER, IRONDEFENSE, IRONHEAD, KNOCKOFF, LASHOUT, LOVEBURST, MACABREDANCE, MEMENTO, METEORDRIVE, METRONOME, MINDDRAIN, MOONBLAST, MOONSTONERAY, NASTYPLOT, OBSIDIANSHARDS, PERCUSSIONBLAST, PHANTOMFORCE, PHOBIA, PLAYROUGH, POLTERGEIST, POSSESSION, PROTECT, PSYCHICFANGS, REST, RETURN, ROCKBLAST, ROCKSLIDE, ROCKTOMB, SHADOWBALL, SHADOWPUNCH, SLEEPTALK, SOULRIP, SOULSHIELD, STEALTHROCK, STONEEDGE, SUBSTITUTE, SWIFT, SWITCHEROO, TAUNT, THUNDERFANG, TOXIC, UMBRALWAVE, VENDETTA, VITALITYDRAIN, WORKUP, ZENHEADBUTT, </v>
      </c>
      <c r="AA141">
        <f>VLOOKUP($A141,'Moves Species'!$A:$E,5,FALSE)</f>
        <v>0</v>
      </c>
      <c r="AB141" t="s">
        <v>7523</v>
      </c>
    </row>
    <row r="142" spans="1:33" x14ac:dyDescent="0.25">
      <c r="A142">
        <f t="shared" si="8"/>
        <v>141</v>
      </c>
      <c r="B142" t="s">
        <v>1552</v>
      </c>
      <c r="C142" t="s">
        <v>7664</v>
      </c>
      <c r="D142" s="12" t="str">
        <f>'BST Extract'!J142</f>
        <v>GHOST</v>
      </c>
      <c r="E142" s="12" t="str">
        <f>'BST Extract'!K142</f>
        <v>FLYING</v>
      </c>
      <c r="F142" t="str">
        <f t="shared" si="6"/>
        <v>GHOST,FLYING</v>
      </c>
      <c r="G142">
        <f>'BST Extract'!C142</f>
        <v>70</v>
      </c>
      <c r="H142">
        <f>'BST Extract'!D142</f>
        <v>55</v>
      </c>
      <c r="I142">
        <f>'BST Extract'!E142</f>
        <v>55</v>
      </c>
      <c r="J142">
        <f>'BST Extract'!F142</f>
        <v>100</v>
      </c>
      <c r="K142">
        <f>'BST Extract'!G142</f>
        <v>100</v>
      </c>
      <c r="L142">
        <f>'BST Extract'!H142</f>
        <v>100</v>
      </c>
      <c r="M142">
        <f>'BST Extract'!I142</f>
        <v>480</v>
      </c>
      <c r="N142" t="s">
        <v>7286</v>
      </c>
      <c r="O142">
        <v>1</v>
      </c>
      <c r="P142" t="s">
        <v>7287</v>
      </c>
      <c r="Q142">
        <v>1</v>
      </c>
      <c r="R142" t="s">
        <v>7523</v>
      </c>
      <c r="T142" t="str">
        <f t="shared" si="7"/>
        <v>SPECIAL_ATTACK,1,SPECIAL_DEFENSE,1,,</v>
      </c>
      <c r="U142" s="12" t="str">
        <f>'Ability Extract'!C142</f>
        <v>CURSEDBODY</v>
      </c>
      <c r="V142" s="12" t="str">
        <f>'Ability Extract'!D142</f>
        <v>BERSERK</v>
      </c>
      <c r="W142" s="12" t="str">
        <f>'Ability Extract'!E142</f>
        <v>PRANKSTER</v>
      </c>
      <c r="X142" s="12" t="str">
        <f>'Ability Extract'!F142</f>
        <v>CURSEDBODY,BERSERK,PRANKSTER</v>
      </c>
      <c r="Y142" t="str">
        <f>VLOOKUP($A142,'Moves Species'!$A:$E,3,FALSE)</f>
        <v xml:space="preserve">0, TURBULENCE, 1, TURBULENCE, 0, HEX, 1, HEX, 1, GOOSEBUMP, 1, LEER, 1, DARKWHISPERS, 4, GUST, 6, MEANLOOK, 9, SHADOWSNEAK, 12, CURSE, 15, OMINOUSWIND, 18, AIRCUTTER, 21, PRANKCALL, 24, ELEGY, 27, EROSION, 30, BONECHILL, 33, GLARE, 36, SHADOWRAY, 39, TORNADO, 42, DARKVOID, 45, GHASTLYFLOOD, 48, OBLIVIONWING, 52, UMBRALWAVE, 56, BURNINGOFUDA, 60, TEMPESTFLARE, </v>
      </c>
      <c r="Z142" t="str">
        <f>VLOOKUP($A142,'Moves Species'!$A:$E,4,FALSE)</f>
        <v xml:space="preserve">AERIALACE, AERIALPULSE, AIRSLASH, AMBUSH, ANCIENTGLARE, ARCANEENERGY, ASTRALWIND, ATTRACT, BATTLEOFWITS, BLOODRITUAL, BONECHILL, BOULDERCRUSH, BOUNCE, BRICKBREAK, BURNINGJEALOUSY, BURNINGOFUDA, CALMMIND, CATAPULT, CHILLINGTOUCH, CONFUSERAY, COSMICPOWER, CRIMSONGATE, CRUNCH, CURSE, CURSEDTOUCH, DARKPULSE, DAZZLINGGLEAM, DRAGONGALE, DRAININGKISS, DUALWINGBEAT, DUSTDEVILS, EARTHENLANCE, EARTHPOWER, ECLIPSENOVA, ENDERSHOCK, ENERGYBALL, EXECUTION, FABLEDRUSH, FAIRYTALE, FALSESWIPE, FIREFANG, FLUXWAVE, FOCUSBLAST, GAMMARAY, GEOMANCY, GHASTLYFLOOD, GOBLINSTRIKE, GOLDRUSH, GOSSIP, HEX, HEXBOLT, HIDDENPOWER, ICYWIND, IRONDEFENSE, IRONHEAD, KNOCKOFF, LASHOUT, LOVEBURST, MACABREDANCE, MAGICROOM, MEMENTO, METEORDRIVE, METRONOME, MINDDRAIN, MINDMELD, MIST, MOONBLAST, MOONSTONERAY, MYSTICALFIRE, MYSTICPULSE, NASTYPLOT, NUMBINGWIND, OBSIDIANSHARDS, PERCUSSIONBLAST, PHANTOMFORCE, PHOBIA, PIXIEDUST, PLAYROUGH, POLTERGEIST, POSSESSION, PROTECT, PSYCHIC, PSYCHICFANGS, PSYCHICTERRAIN, REST, RETURN, ROCKBLAST, ROCKSLIDE, ROCKTOMB, SAFEGUARD, SHADOWBALL, SHADOWPUNCH, SLEEPTALK, SLUDGEBOMB, SLUDGEWAVE, SOULRIP, SOULSHIELD, STARDUSTREVERIE, STEALTHROCK, STELLARRUSH, STONEEDGE, SUBSTITUTE, SWEEPINGWIND, SWIFT, SWITCHEROO, TAILWIND, TAUNT, TEMPESTFLARE, TERRAINPULSE, THUNDERFANG, TOXIC, TRICKROOM, UMBRALWAVE, VENDETTA, VITALITYDRAIN, WAIL, WILLOWISP, WISH, WONDERROOM, WORKUP, ZENHEADBUTT, </v>
      </c>
      <c r="AA142">
        <f>VLOOKUP($A142,'Moves Species'!$A:$E,5,FALSE)</f>
        <v>0</v>
      </c>
      <c r="AB142" t="s">
        <v>7523</v>
      </c>
    </row>
    <row r="143" spans="1:33" x14ac:dyDescent="0.25">
      <c r="A143">
        <f t="shared" si="8"/>
        <v>142</v>
      </c>
      <c r="B143" t="s">
        <v>1564</v>
      </c>
      <c r="C143" t="s">
        <v>7665</v>
      </c>
      <c r="D143" s="12" t="str">
        <f>'BST Extract'!J143</f>
        <v>WATER</v>
      </c>
      <c r="E143" s="12" t="str">
        <f>'BST Extract'!K143</f>
        <v>ICE</v>
      </c>
      <c r="F143" t="str">
        <f t="shared" si="6"/>
        <v>WATER,ICE</v>
      </c>
      <c r="G143">
        <f>'BST Extract'!C143</f>
        <v>68</v>
      </c>
      <c r="H143">
        <f>'BST Extract'!D143</f>
        <v>65</v>
      </c>
      <c r="I143">
        <f>'BST Extract'!E143</f>
        <v>57</v>
      </c>
      <c r="J143">
        <f>'BST Extract'!F143</f>
        <v>53</v>
      </c>
      <c r="K143">
        <f>'BST Extract'!G143</f>
        <v>65</v>
      </c>
      <c r="L143">
        <f>'BST Extract'!H143</f>
        <v>57</v>
      </c>
      <c r="M143">
        <f>'BST Extract'!I143</f>
        <v>365</v>
      </c>
      <c r="N143" t="s">
        <v>7251</v>
      </c>
      <c r="O143">
        <v>1</v>
      </c>
      <c r="P143" t="s">
        <v>7523</v>
      </c>
      <c r="R143" t="s">
        <v>7523</v>
      </c>
      <c r="T143" t="str">
        <f t="shared" si="7"/>
        <v>HP,1,,,,</v>
      </c>
      <c r="U143" s="12" t="str">
        <f>'Ability Extract'!C143</f>
        <v>SLUSHRUSH</v>
      </c>
      <c r="V143" s="12" t="str">
        <f>'Ability Extract'!D143</f>
        <v>NOGUARD</v>
      </c>
      <c r="W143" s="12" t="str">
        <f>'Ability Extract'!E143</f>
        <v>MEGALAUNCHER</v>
      </c>
      <c r="X143" s="12" t="str">
        <f>'Ability Extract'!F143</f>
        <v>SLUSHRUSH,NOGUARD,MEGALAUNCHER</v>
      </c>
      <c r="Y143" t="str">
        <f>VLOOKUP($A143,'Moves Species'!$A:$E,3,FALSE)</f>
        <v xml:space="preserve">1, LEER, 1, AQUARING, 1, POWDERSNOW, 4, WATERGUN, 6, ICEBALL, 8, OVERFLOW, 11, AURORABEAM, 14, CHILLINGBLAST, 17, MIST, 17, HAZE, 20, WATERPULSE, 23, GLACIATE, 23, CORALBOMB, 26, ACIDARMOR, 29, ICEPUNCH, 32, DARKPULSE, 35, LIQUIDNITROGEN, 35, SNIPESHOT, 38, PERMAFROST, 41, HAIL, 41, RAINDANCE, 44, ICEBEAM, 44, LIQUIDATION, 47, TIDALWAVE, 50, BLIZZARD, 53, OCEANWRATH, 56, HYDROPUMP, 59, POLARSPEAR, 62, WATERSPOUT, </v>
      </c>
      <c r="Z143" t="str">
        <f>VLOOKUP($A143,'Moves Species'!$A:$E,4,FALSE)</f>
        <v xml:space="preserve">ATTRACT, AURASPHERE, BLIZZARD, BODYSLAM, BRICKBREAK, BRINE, CASCADE, CLEARSMOG, DARKPULSE, ECHOEDVOICE, ENDERSHOCK, ENERGYBALL, FLIPTURN, FLUXWAVE, FOCUSBLAST, FROSTBITE, GAMMARAY, HAIL, HAZE, HIDDENPOWER, HYPOTHERMIA, ICEBEAM, ICEHAMMER, ICEPUNCH, ICICLESPEAR, ICICLESTRIKE, ICYWIND, IRONHEAD, KAMEHAMEHA, KNOCKOFF, LIQUIDATION, MAGNETICCANNON, METEORBEAM, MIRRORSHOT, MISSILESHOT, MIST, MOONBLAST, MOONSTONERAY, MYSTICPULSE, NASTYPLOT, NUMBINGWIND, OCEANWRATH, OVERFLOW, PROTECT, RAINDANCE, REST, RETURN, ROCKBLAST, SCALD, SLEEPTALK, SLUDGEBOMB, SOAK, SONICBLAST, STRANGESTEAM, SUBMERGE, TERRAINPULSE, TIDALWAVE, TOXIC, WATERPRESSURE, WATERPULSE, WHIRLPOOL, WORKUP, ZENHEADBUTT, </v>
      </c>
      <c r="AA143" t="str">
        <f>VLOOKUP($A143,'Moves Species'!$A:$E,5,FALSE)</f>
        <v xml:space="preserve">AURASPHERE, LOCKON, LASERFOCUS, NASTYPLOT, ICEHAMMER, OCEANBLAST, BUBBLEBEAM, AVALANCHE, ICETOMB, BLASTFREEZE, FROSTNIP, </v>
      </c>
      <c r="AB143" t="s">
        <v>8570</v>
      </c>
      <c r="AC143" t="s">
        <v>7265</v>
      </c>
      <c r="AD143">
        <v>30</v>
      </c>
    </row>
    <row r="144" spans="1:33" x14ac:dyDescent="0.25">
      <c r="A144">
        <f t="shared" si="8"/>
        <v>143</v>
      </c>
      <c r="B144" t="s">
        <v>1578</v>
      </c>
      <c r="C144" t="s">
        <v>7666</v>
      </c>
      <c r="D144" s="12" t="str">
        <f>'BST Extract'!J144</f>
        <v>WATER</v>
      </c>
      <c r="E144" s="12" t="str">
        <f>'BST Extract'!K144</f>
        <v>ICE</v>
      </c>
      <c r="F144" t="str">
        <f t="shared" si="6"/>
        <v>WATER,ICE</v>
      </c>
      <c r="G144">
        <f>'BST Extract'!C144</f>
        <v>93</v>
      </c>
      <c r="H144">
        <f>'BST Extract'!D144</f>
        <v>90</v>
      </c>
      <c r="I144">
        <f>'BST Extract'!E144</f>
        <v>74</v>
      </c>
      <c r="J144">
        <f>'BST Extract'!F144</f>
        <v>78</v>
      </c>
      <c r="K144">
        <f>'BST Extract'!G144</f>
        <v>90</v>
      </c>
      <c r="L144">
        <f>'BST Extract'!H144</f>
        <v>70</v>
      </c>
      <c r="M144">
        <f>'BST Extract'!I144</f>
        <v>495</v>
      </c>
      <c r="N144" t="s">
        <v>7251</v>
      </c>
      <c r="O144">
        <v>1</v>
      </c>
      <c r="P144" t="s">
        <v>7286</v>
      </c>
      <c r="Q144">
        <v>1</v>
      </c>
      <c r="R144" t="s">
        <v>7523</v>
      </c>
      <c r="T144" t="str">
        <f t="shared" si="7"/>
        <v>HP,1,SPECIAL_ATTACK,1,,</v>
      </c>
      <c r="U144" s="12" t="str">
        <f>'Ability Extract'!C144</f>
        <v>SLUSHRUSH</v>
      </c>
      <c r="V144" s="12" t="str">
        <f>'Ability Extract'!D144</f>
        <v>NOGUARD</v>
      </c>
      <c r="W144" s="12" t="str">
        <f>'Ability Extract'!E144</f>
        <v>MEGALAUNCHER</v>
      </c>
      <c r="X144" s="12" t="str">
        <f>'Ability Extract'!F144</f>
        <v>SLUSHRUSH,NOGUARD,MEGALAUNCHER</v>
      </c>
      <c r="Y144" t="str">
        <f>VLOOKUP($A144,'Moves Species'!$A:$E,3,FALSE)</f>
        <v xml:space="preserve">0, RIPTIDE, 1, RIPTIDE, 1, LEER, 1, AQUARING, 1, POWDERSNOW, 4, WATERGUN, 6, ICEBALL, 8, OVERFLOW, 11, AURORABEAM, 14, CHILLINGBLAST, 17, MIST, 17, HAZE, 20, WATERPULSE, 23, GLACIATE, 23, CORALBOMB, 26, ACIDARMOR, 29, ICEPUNCH, 32, DARKPULSE, 35, LIQUIDNITROGEN, 35, SNIPESHOT, 38, PERMAFROST, 41, HAIL, 41, RAINDANCE, 44, ICEBEAM, 44, LIQUIDATION, 47, TIDALWAVE, 50, BLIZZARD, 53, OCEANWRATH, 56, HYDROPUMP, 59, POLARSPEAR, 62, WATERSPOUT, </v>
      </c>
      <c r="Z144" t="str">
        <f>VLOOKUP($A144,'Moves Species'!$A:$E,4,FALSE)</f>
        <v xml:space="preserve">ATTRACT, AURASPHERE, BLIZZARD, BODYSLAM, BRICKBREAK, BRINE, CASCADE, CLEARSMOG, DARKPULSE, ECHOEDVOICE, ENDERSHOCK, ENERGYBALL, FLIPTURN, FLUXWAVE, FOCUSBLAST, FROSTBITE, GAMMARAY, HAIL, HAZE, HIDDENPOWER, HYPOTHERMIA, ICEBEAM, ICEHAMMER, ICEPUNCH, ICICLESPEAR, ICICLESTRIKE, ICYWIND, IRONHEAD, KAMEHAMEHA, KNOCKOFF, LIQUIDATION, MAGNETICCANNON, METEORBEAM, MIRRORSHOT, MISSILESHOT, MIST, MOONBLAST, MOONSTONERAY, MYSTICPULSE, NASTYPLOT, NUMBINGWIND, OCEANWRATH, OVERFLOW, PROTECT, RAINDANCE, REST, RETURN, ROCKBLAST, SCALD, SLEEPTALK, SLUDGEBOMB, SOAK, SONICBLAST, STRANGESTEAM, SUBMERGE, TERRAINPULSE, TIDALWAVE, TOXIC, WATERPRESSURE, WATERPULSE, WHIRLPOOL, WORKUP, ZENHEADBUTT, </v>
      </c>
      <c r="AA144">
        <f>VLOOKUP($A144,'Moves Species'!$A:$E,5,FALSE)</f>
        <v>0</v>
      </c>
      <c r="AB144" t="s">
        <v>8571</v>
      </c>
      <c r="AC144" t="s">
        <v>7265</v>
      </c>
      <c r="AD144">
        <v>40</v>
      </c>
    </row>
    <row r="145" spans="1:30" x14ac:dyDescent="0.25">
      <c r="A145">
        <f t="shared" si="8"/>
        <v>144</v>
      </c>
      <c r="B145" t="s">
        <v>1586</v>
      </c>
      <c r="C145" t="s">
        <v>7667</v>
      </c>
      <c r="D145" s="12" t="str">
        <f>'BST Extract'!J145</f>
        <v>WATER</v>
      </c>
      <c r="E145" s="12" t="str">
        <f>'BST Extract'!K145</f>
        <v>ICE</v>
      </c>
      <c r="F145" t="str">
        <f t="shared" si="6"/>
        <v>WATER,ICE</v>
      </c>
      <c r="G145">
        <f>'BST Extract'!C145</f>
        <v>108</v>
      </c>
      <c r="H145">
        <f>'BST Extract'!D145</f>
        <v>105</v>
      </c>
      <c r="I145">
        <f>'BST Extract'!E145</f>
        <v>79</v>
      </c>
      <c r="J145">
        <f>'BST Extract'!F145</f>
        <v>68</v>
      </c>
      <c r="K145">
        <f>'BST Extract'!G145</f>
        <v>105</v>
      </c>
      <c r="L145">
        <f>'BST Extract'!H145</f>
        <v>75</v>
      </c>
      <c r="M145">
        <f>'BST Extract'!I145</f>
        <v>540</v>
      </c>
      <c r="N145" t="s">
        <v>7251</v>
      </c>
      <c r="O145">
        <v>1</v>
      </c>
      <c r="P145" t="s">
        <v>7345</v>
      </c>
      <c r="Q145">
        <v>1</v>
      </c>
      <c r="R145" t="s">
        <v>7523</v>
      </c>
      <c r="T145" t="str">
        <f t="shared" si="7"/>
        <v>HP,1,ATTACK,1,,</v>
      </c>
      <c r="U145" s="12" t="str">
        <f>'Ability Extract'!C145</f>
        <v>ICEBODY</v>
      </c>
      <c r="V145" s="12" t="str">
        <f>'Ability Extract'!D145</f>
        <v>NOGUARD</v>
      </c>
      <c r="W145" s="12" t="str">
        <f>'Ability Extract'!E145</f>
        <v>MEGALAUNCHER</v>
      </c>
      <c r="X145" s="12" t="str">
        <f>'Ability Extract'!F145</f>
        <v>ICEBODY,NOGUARD,MEGALAUNCHER</v>
      </c>
      <c r="Y145" t="str">
        <f>VLOOKUP($A145,'Moves Species'!$A:$E,3,FALSE)</f>
        <v xml:space="preserve">0, MAGNETICCANNON, 1, MAGNETICCANNON, 1, RIPTIDE, 1, LEER, 1, AQUARING, 1, POWDERSNOW, 4, WATERGUN, 6, ICEBALL, 8, OVERFLOW, 11, AURORABEAM, 14, CHILLINGBLAST, 17, MIST, 17, HAZE, 20, WATERPULSE, 23, GLACIATE, 23, CORALBOMB, 26, ACIDARMOR, 29, ICEPUNCH, 32, DARKPULSE, 35, LIQUIDNITROGEN, 35, SNIPESHOT, 38, PERMAFROST, 41, HAIL, 41, RAINDANCE, 44, ICEBEAM, 44, LIQUIDATION, 47, TIDALWAVE, 50, BLIZZARD, 53, OCEANWRATH, 56, HYDROPUMP, 59, POLARSPEAR, 62, WATERSPOUT, </v>
      </c>
      <c r="Z145" t="str">
        <f>VLOOKUP($A145,'Moves Species'!$A:$E,4,FALSE)</f>
        <v xml:space="preserve">ATTRACT, AURASPHERE, BLIZZARD, BODYSLAM, BRICKBREAK, BRINE, CASCADE, CLEARSMOG, DARKPULSE, ECHOEDVOICE, ENDERSHOCK, ENERGYBALL, FLIPTURN, FLUXWAVE, FOCUSBLAST, FROSTBITE, GAMMARAY, HAIL, HAZE, HIDDENPOWER, HYPOTHERMIA, ICEBEAM, ICEHAMMER, ICEPUNCH, ICICLESPEAR, ICICLESTRIKE, ICYWIND, IRONHEAD, KAMEHAMEHA, KNOCKOFF, LIQUIDATION, MAGNETICCANNON, METEORBEAM, MIRRORSHOT, MISSILESHOT, MIST, MOONBLAST, MOONSTONERAY, MYSTICPULSE, NASTYPLOT, NUMBINGWIND, OCEANWRATH, OVERFLOW, PROTECT, RAINDANCE, REST, RETURN, ROCKBLAST, SCALD, SLEEPTALK, SLUDGEBOMB, SOAK, SONICBLAST, STRANGESTEAM, SUBMERGE, TERRAINPULSE, TIDALWAVE, TOXIC, WATERPRESSURE, WATERPULSE, WHIRLPOOL, WORKUP, ZENHEADBUTT, </v>
      </c>
      <c r="AA145">
        <f>VLOOKUP($A145,'Moves Species'!$A:$E,5,FALSE)</f>
        <v>0</v>
      </c>
      <c r="AB145" t="s">
        <v>7523</v>
      </c>
    </row>
    <row r="146" spans="1:30" x14ac:dyDescent="0.25">
      <c r="A146">
        <f t="shared" si="8"/>
        <v>145</v>
      </c>
      <c r="B146" t="s">
        <v>1593</v>
      </c>
      <c r="C146" t="s">
        <v>7668</v>
      </c>
      <c r="D146" s="12" t="str">
        <f>'BST Extract'!J146</f>
        <v>ELECTRIC</v>
      </c>
      <c r="E146" s="12" t="str">
        <f>'BST Extract'!K146</f>
        <v>POISON</v>
      </c>
      <c r="F146" t="str">
        <f t="shared" si="6"/>
        <v>ELECTRIC,POISON</v>
      </c>
      <c r="G146">
        <f>'BST Extract'!C146</f>
        <v>50</v>
      </c>
      <c r="H146">
        <f>'BST Extract'!D146</f>
        <v>40</v>
      </c>
      <c r="I146">
        <f>'BST Extract'!E146</f>
        <v>40</v>
      </c>
      <c r="J146">
        <f>'BST Extract'!F146</f>
        <v>75</v>
      </c>
      <c r="K146">
        <f>'BST Extract'!G146</f>
        <v>80</v>
      </c>
      <c r="L146">
        <f>'BST Extract'!H146</f>
        <v>40</v>
      </c>
      <c r="M146">
        <f>'BST Extract'!I146</f>
        <v>325</v>
      </c>
      <c r="N146" t="s">
        <v>7286</v>
      </c>
      <c r="O146">
        <v>1</v>
      </c>
      <c r="P146" t="s">
        <v>7523</v>
      </c>
      <c r="R146" t="s">
        <v>7523</v>
      </c>
      <c r="T146" t="str">
        <f t="shared" si="7"/>
        <v>SPECIAL_ATTACK,1,,,,</v>
      </c>
      <c r="U146" s="12" t="str">
        <f>'Ability Extract'!C146</f>
        <v>FEEDBACK</v>
      </c>
      <c r="V146" s="12" t="str">
        <f>'Ability Extract'!D146</f>
        <v>STATIC</v>
      </c>
      <c r="W146" s="12" t="str">
        <f>'Ability Extract'!E146</f>
        <v>LIGHTNINGROD</v>
      </c>
      <c r="X146" s="12" t="str">
        <f>'Ability Extract'!F146</f>
        <v>FEEDBACK,STATIC,LIGHTNINGROD</v>
      </c>
      <c r="Y146" t="str">
        <f>VLOOKUP($A146,'Moves Species'!$A:$E,3,FALSE)</f>
        <v xml:space="preserve">1, THUNDERWAVE, 1, ACIDSPRAY, 1, CHARGEBEAM, 4, RADIATION, 6, POISONGAS, 9, CLEARSMOG, 11, SHOCKWAVE, 14, FLASH, 17, VENOSHOCK, 20, VOLTSWITCH, 23, LASERFOCUS, 26, PARABOLICCHARGE, 29, GAMMARAY, 32, BLIGHT, 35, DISCHARGE, 38, ELECTRICTERRAIN, 41, MAGNETFORCE, 44, SLUDGEBOMB, 47, FLASHCANNON, 50, RISINGVOLTAGE, 53, GEARUP, 56, BATTERYACID, 60, CAUSTICACID, </v>
      </c>
      <c r="Z146" t="str">
        <f>VLOOKUP($A146,'Moves Species'!$A:$E,4,FALSE)</f>
        <v xml:space="preserve">ACIDRAIN, ALLERGY, ANTIMATTER, ASTEROIDBELT, ASTRALWIND, AURASPHERE, BALLLIGHTNING, BATTERYACID, BOLTCRASH, CAUSTICACID, CHARGEBEAM, CLEARSMOG, CONCOCTION, CONFUSERAY, CORROSIVEGAS, DARKPULSE, DAZZLINGGLEAM, EARTHPOWER, ELECTRICTERRAIN, ELECTRONCRUSH, ENDERSHOCK, ENERGYBALL, ENERGYSURGE, EXPANDINGFORCE, FIREBLAST, FLAMECHARGE, FLAMETHROWER, FLAMEVOLLEY, FLUXWAVE, FOCUSBLAST, GAMMARAY, GASTROACID, GEOMANCY, GUNKSHOT, HAZE, HIDDENPOWER, INCINERATE, LIGHTSCREEN, MAGICROOM, MAGNETRISE, MEMENTO, MIASMA, MIRRORSHOT, MOONBLAST, MYSTICPULSE, NASTYPLOT, NEBULASTRIKE, PARABOLICCHARGE, PROTECT, PURGE, RAYOFLIGHT, REST, RETURN, RISINGVOLTAGE, SATELLITERAY, SHADOWBALL, SLEEPTALK, SLUDGEBOMB, SLUDGEWAVE, SOLARBEAM, STRANGESTEAM, SUBSTITUTE, THUNDER, THUNDERBOLT, THUNDERWAVE, TOXIC, TRIATTACK, VOLTSWITCH, WILDCHARGE, </v>
      </c>
      <c r="AA146" t="str">
        <f>VLOOKUP($A146,'Moves Species'!$A:$E,5,FALSE)</f>
        <v xml:space="preserve">MAGNETRISE, AURASPHERE, SPOIL, MEMENTO, LIGHTSCREEN, REFLECT, TIMEBOMB, AUTOTOMIZE, RADIOWAVES, SATELLITERAY, SLUDGE, BOLTCRASH, </v>
      </c>
      <c r="AB146" t="s">
        <v>8572</v>
      </c>
      <c r="AC146" t="s">
        <v>7265</v>
      </c>
      <c r="AD146">
        <v>36</v>
      </c>
    </row>
    <row r="147" spans="1:30" x14ac:dyDescent="0.25">
      <c r="A147">
        <f t="shared" si="8"/>
        <v>146</v>
      </c>
      <c r="B147" t="s">
        <v>1606</v>
      </c>
      <c r="C147" t="s">
        <v>7669</v>
      </c>
      <c r="D147" s="12" t="str">
        <f>'BST Extract'!J147</f>
        <v>ELECTRIC</v>
      </c>
      <c r="E147" s="12" t="str">
        <f>'BST Extract'!K147</f>
        <v>POISON</v>
      </c>
      <c r="F147" t="str">
        <f t="shared" si="6"/>
        <v>ELECTRIC,POISON</v>
      </c>
      <c r="G147">
        <f>'BST Extract'!C147</f>
        <v>85</v>
      </c>
      <c r="H147">
        <f>'BST Extract'!D147</f>
        <v>65</v>
      </c>
      <c r="I147">
        <f>'BST Extract'!E147</f>
        <v>70</v>
      </c>
      <c r="J147">
        <f>'BST Extract'!F147</f>
        <v>120</v>
      </c>
      <c r="K147">
        <f>'BST Extract'!G147</f>
        <v>115</v>
      </c>
      <c r="L147">
        <f>'BST Extract'!H147</f>
        <v>75</v>
      </c>
      <c r="M147">
        <f>'BST Extract'!I147</f>
        <v>530</v>
      </c>
      <c r="N147" t="s">
        <v>7286</v>
      </c>
      <c r="O147">
        <v>1</v>
      </c>
      <c r="P147" t="s">
        <v>7283</v>
      </c>
      <c r="Q147">
        <v>1</v>
      </c>
      <c r="R147" t="s">
        <v>7523</v>
      </c>
      <c r="T147" t="str">
        <f t="shared" si="7"/>
        <v>SPECIAL_ATTACK,1,SPEED,1,,</v>
      </c>
      <c r="U147" s="12" t="str">
        <f>'Ability Extract'!C147</f>
        <v>FEEDBACK</v>
      </c>
      <c r="V147" s="12" t="str">
        <f>'Ability Extract'!D147</f>
        <v>STATIC</v>
      </c>
      <c r="W147" s="12" t="str">
        <f>'Ability Extract'!E147</f>
        <v>LIGHTNINGROD</v>
      </c>
      <c r="X147" s="12" t="str">
        <f>'Ability Extract'!F147</f>
        <v>FEEDBACK,STATIC,LIGHTNINGROD</v>
      </c>
      <c r="Y147" t="str">
        <f>VLOOKUP($A147,'Moves Species'!$A:$E,3,FALSE)</f>
        <v xml:space="preserve">0, CHAINLIGHTNING, 1, CHAINLIGHTNING, 1, THUNDERWAVE, 1, ACIDSPRAY, 1, CHARGEBEAM, 4, RADIATION, 6, POISONGAS, 9, CLEARSMOG, 11, SHOCKWAVE, 14, FLASH, 17, VENOSHOCK, 20, VOLTSWITCH, 23, LASERFOCUS, 26, PARABOLICCHARGE, 29, GAMMARAY, 32, BLIGHT, 35, DISCHARGE, 38, ELECTRICTERRAIN, 41, MAGNETFORCE, 44, SLUDGEBOMB, 47, FLASHCANNON, 50, RISINGVOLTAGE, 53, GEARUP, 56, BATTERYACID, 60, CAUSTICACID, </v>
      </c>
      <c r="Z147" t="str">
        <f>VLOOKUP($A147,'Moves Species'!$A:$E,4,FALSE)</f>
        <v xml:space="preserve">ACIDRAIN, ALLERGY, ANTIMATTER, ASTEROIDBELT, ASTRALWIND, AURASPHERE, BALLLIGHTNING, BATTERYACID, BOLTCRASH, CAUSTICACID, CHARGEBEAM, CLEARSMOG, CONCOCTION, CONFUSERAY, CORROSIVEGAS, DARKPULSE, DAZZLINGGLEAM, EARTHPOWER, ELECTRICTERRAIN, ELECTRONCRUSH, ENDERSHOCK, ENERGYBALL, ENERGYSURGE, EXPANDINGFORCE, FIREBLAST, FLAMECHARGE, FLAMETHROWER, FLAMEVOLLEY, FLUXWAVE, FOCUSBLAST, GAMMARAY, GASTROACID, GEOMANCY, GUNKSHOT, HAZE, HIDDENPOWER, INCINERATE, LIGHTSCREEN, MAGICROOM, MAGNETRISE, MEMENTO, MIASMA, MIRRORSHOT, MOONBLAST, MYSTICPULSE, NASTYPLOT, NEBULASTRIKE, PARABOLICCHARGE, PROTECT, PURGE, RAYOFLIGHT, REST, RETURN, RISINGVOLTAGE, SATELLITERAY, SHADOWBALL, SLEEPTALK, SLUDGEBOMB, SLUDGEWAVE, SOLARBEAM, STRANGESTEAM, SUBSTITUTE, THUNDER, THUNDERBOLT, THUNDERWAVE, TOXIC, TRIATTACK, VOLTSWITCH, WILDCHARGE, </v>
      </c>
      <c r="AA147">
        <f>VLOOKUP($A147,'Moves Species'!$A:$E,5,FALSE)</f>
        <v>0</v>
      </c>
      <c r="AB147" t="s">
        <v>7523</v>
      </c>
    </row>
    <row r="148" spans="1:30" x14ac:dyDescent="0.25">
      <c r="A148">
        <f t="shared" si="8"/>
        <v>147</v>
      </c>
      <c r="B148" t="s">
        <v>1614</v>
      </c>
      <c r="C148" t="s">
        <v>7670</v>
      </c>
      <c r="D148" s="12" t="str">
        <f>'BST Extract'!J148</f>
        <v>BUG</v>
      </c>
      <c r="E148" s="12" t="str">
        <f>'BST Extract'!K148</f>
        <v>DARK</v>
      </c>
      <c r="F148" t="str">
        <f t="shared" si="6"/>
        <v>BUG,DARK</v>
      </c>
      <c r="G148">
        <f>'BST Extract'!C148</f>
        <v>60</v>
      </c>
      <c r="H148">
        <f>'BST Extract'!D148</f>
        <v>67</v>
      </c>
      <c r="I148">
        <f>'BST Extract'!E148</f>
        <v>30</v>
      </c>
      <c r="J148">
        <f>'BST Extract'!F148</f>
        <v>62</v>
      </c>
      <c r="K148">
        <f>'BST Extract'!G148</f>
        <v>60</v>
      </c>
      <c r="L148">
        <f>'BST Extract'!H148</f>
        <v>40</v>
      </c>
      <c r="M148">
        <f>'BST Extract'!I148</f>
        <v>319</v>
      </c>
      <c r="N148" t="s">
        <v>7283</v>
      </c>
      <c r="O148">
        <v>1</v>
      </c>
      <c r="P148" t="s">
        <v>7523</v>
      </c>
      <c r="R148" t="s">
        <v>7523</v>
      </c>
      <c r="T148" t="str">
        <f t="shared" si="7"/>
        <v>SPEED,1,,,,</v>
      </c>
      <c r="U148" s="12" t="str">
        <f>'Ability Extract'!C148</f>
        <v>EMERGENCYEXIT</v>
      </c>
      <c r="V148" s="12" t="str">
        <f>'Ability Extract'!D148</f>
        <v>IMMUNITY</v>
      </c>
      <c r="W148" s="12" t="str">
        <f>'Ability Extract'!E148</f>
        <v>GORGING</v>
      </c>
      <c r="X148" s="12" t="str">
        <f>'Ability Extract'!F148</f>
        <v>EMERGENCYEXIT,IMMUNITY,GORGING</v>
      </c>
      <c r="Y148" t="str">
        <f>VLOOKUP($A148,'Moves Species'!$A:$E,3,FALSE)</f>
        <v xml:space="preserve">1, GASTROACID, 1, SLURP, 1, BUGSTING, 4, PURSUIT, 6, MEGADRAIN, 8, POWDER, 10, SIPHON, 10, SUCKBLOOD, 13, BITE, 16, BUGBITE, 16, INFECTION, 19, SPOIL, 22, NIGHTSLASH, 22, PHOBIA, 25, FELLSTINGER, 28, BLACKOUT, 28, TOXICTHREAD, 31, UTURN, 34, LEECHLIFE, 34, PHEROMONESTREAM, 37, CRUNCH, 40, PARTINGSHOT, 40, NEUROTOXIN, 43, SWARMATTACK, 46, BUGBUZZ, 49, AMBUSH, 49, ECLIPSENOVA, 52, SWARMOVERLOAD, 55, BLOODRITUAL, 58, HIVEMIND, 62, EXECUTION, </v>
      </c>
      <c r="Z148" t="str">
        <f>VLOOKUP($A148,'Moves Species'!$A:$E,4,FALSE)</f>
        <v xml:space="preserve">ACROBATICS, ALLERGY, AMBUSH, ARCANEENERGY, ATTRACT, AURASPHERE, BATTLEOFWITS, BLOODRITUAL, BOUNCE, BUGBITE, BUGBUZZ, BULLETSEED, CALMMIND, CAUSTICACID, CLEARSMOG, CONFUSERAY, COSMICPOWER, COUPDEGRACE, COVET, CRUNCH, CURSE, DARKPULSE, DEFENDORDER, ECLIPSENOVA, ENERGYBALL, EXECUTION, FALSESWIPE, FURYCUTTER, GASTROACID, GIGADRAIN, GOSSIP, GRASSYTERRAIN, GUNKSHOT, HAZE, HEXBOLT, HIDDENPOWER, HIVEMIND, KNOCKOFF, LASHOUT, LEECHLIFE, MACABREDANCE, MAGICROOM, MEMENTO, MIASMA, MINDDRAIN, MINDMELD, MIXEDWAVES, NASTYPLOT, NATURESWRATH, NECTARTAP, PHOBIA, PINMISSILE, PIXIEDUST, POISONFANG, POISONJAB, PROTECT, PSYCHIC, PSYCHICFANGS, REST, RETURN, SHADOWBALL, SLASH, SLEEPTALK, SLUDGEBOMB, SLUDGEWAVE, SNARL, SOULRIP, SPIKES, STEALTHROCK, SUBSTITUTE, SWARMATTACK, SWARMOVERLOAD, SWITCHEROO, SWORDSDANCE, TAUNT, TOXIC, TRICKROOM, UMBRALWAVE, UTURN, VENDETTA, VENOMDRAIN, VITALITYDRAIN, WEAKSPOT, WONDERROOM, WORKUP, ZENHEADBUTT, </v>
      </c>
      <c r="AA148" t="str">
        <f>VLOOKUP($A148,'Moves Species'!$A:$E,5,FALSE)</f>
        <v xml:space="preserve">KNOCKOFF, TOXICSPIKES, HYPNOSIS, NIGHTMARE, DREAMEATER, STICKYWEB, SPIDERWEB, ASSURANCE, POISONJAB, STRAFE, </v>
      </c>
      <c r="AB148" t="s">
        <v>8573</v>
      </c>
      <c r="AC148" t="s">
        <v>7265</v>
      </c>
      <c r="AD148">
        <v>36</v>
      </c>
    </row>
    <row r="149" spans="1:30" x14ac:dyDescent="0.25">
      <c r="A149">
        <f t="shared" si="8"/>
        <v>148</v>
      </c>
      <c r="B149" t="s">
        <v>1628</v>
      </c>
      <c r="C149" t="s">
        <v>7671</v>
      </c>
      <c r="D149" s="12" t="str">
        <f>'BST Extract'!J149</f>
        <v>BUG</v>
      </c>
      <c r="E149" s="12" t="str">
        <f>'BST Extract'!K149</f>
        <v>DARK</v>
      </c>
      <c r="F149" t="str">
        <f t="shared" si="6"/>
        <v>BUG,DARK</v>
      </c>
      <c r="G149">
        <f>'BST Extract'!C149</f>
        <v>80</v>
      </c>
      <c r="H149">
        <f>'BST Extract'!D149</f>
        <v>105</v>
      </c>
      <c r="I149">
        <f>'BST Extract'!E149</f>
        <v>45</v>
      </c>
      <c r="J149">
        <f>'BST Extract'!F149</f>
        <v>100</v>
      </c>
      <c r="K149">
        <f>'BST Extract'!G149</f>
        <v>100</v>
      </c>
      <c r="L149">
        <f>'BST Extract'!H149</f>
        <v>45</v>
      </c>
      <c r="M149">
        <f>'BST Extract'!I149</f>
        <v>475</v>
      </c>
      <c r="N149" t="s">
        <v>7283</v>
      </c>
      <c r="O149">
        <v>2</v>
      </c>
      <c r="P149" t="s">
        <v>7523</v>
      </c>
      <c r="R149" t="s">
        <v>7523</v>
      </c>
      <c r="T149" t="str">
        <f t="shared" si="7"/>
        <v>SPEED,2,,,,</v>
      </c>
      <c r="U149" s="12" t="str">
        <f>'Ability Extract'!C149</f>
        <v>EMERGENCYEXIT</v>
      </c>
      <c r="V149" s="12" t="str">
        <f>'Ability Extract'!D149</f>
        <v>IMMUNITY</v>
      </c>
      <c r="W149" s="12" t="str">
        <f>'Ability Extract'!E149</f>
        <v>GORGING</v>
      </c>
      <c r="X149" s="12" t="str">
        <f>'Ability Extract'!F149</f>
        <v>EMERGENCYEXIT,IMMUNITY,GORGING</v>
      </c>
      <c r="Y149" t="str">
        <f>VLOOKUP($A149,'Moves Species'!$A:$E,3,FALSE)</f>
        <v xml:space="preserve">0, EVILTHORN, 1, EVILTHORN, 0, VITALITYDRAIN, 1, VITALITYDRAIN, 1, GASTROACID, 1, SLURP, 1, BUGSTING, 4, PURSUIT, 6, MEGADRAIN, 8, POWDER, 10, SIPHON, 10, SUCKBLOOD, 13, BITE, 16, BUGBITE, 16, INFECTION, 19, SPOIL, 22, NIGHTSLASH, 22, PHOBIA, 25, FELLSTINGER, 28, BLACKOUT, 28, TOXICTHREAD, 31, UTURN, 34, LEECHLIFE, 34, PHEROMONESTREAM, 37, CRUNCH, 40, PARTINGSHOT, 40, NEUROTOXIN, 43, SWARMATTACK, 46, BUGBUZZ, 49, AMBUSH, 49, ECLIPSENOVA, 52, SWARMOVERLOAD, 55, BLOODRITUAL, 58, HIVEMIND, 62, EXECUTION, </v>
      </c>
      <c r="Z149" t="str">
        <f>VLOOKUP($A149,'Moves Species'!$A:$E,4,FALSE)</f>
        <v xml:space="preserve">ACROBATICS, ALLERGY, AMBUSH, ARCANEENERGY, ATTRACT, AURASPHERE, BATTLEOFWITS, BLOODRITUAL, BOUNCE, BUGBITE, BUGBUZZ, BULLETSEED, CALMMIND, CAUSTICACID, CLEARSMOG, CONFUSERAY, COSMICPOWER, COUPDEGRACE, COVET, CRUNCH, CURSE, DARKPULSE, DEFENDORDER, ECLIPSENOVA, ENERGYBALL, EXECUTION, FALSESWIPE, FURYCUTTER, GASTROACID, GIGADRAIN, GOSSIP, GRASSYTERRAIN, GUNKSHOT, HAZE, HEXBOLT, HIDDENPOWER, HIVEMIND, KNOCKOFF, LASHOUT, LEECHLIFE, MACABREDANCE, MAGICROOM, MEMENTO, MIASMA, MINDDRAIN, MINDMELD, MIXEDWAVES, NASTYPLOT, NATURESWRATH, NECTARTAP, PHOBIA, PINMISSILE, PIXIEDUST, POISONFANG, POISONJAB, PROTECT, PSYCHIC, PSYCHICFANGS, REST, RETURN, SHADOWBALL, SLASH, SLEEPTALK, SLUDGEBOMB, SLUDGEWAVE, SNARL, SOULRIP, SPIKES, STEALTHROCK, SUBSTITUTE, SWARMATTACK, SWARMOVERLOAD, SWITCHEROO, SWORDSDANCE, TAUNT, TOXIC, TRICKROOM, UMBRALWAVE, UTURN, VENDETTA, VENOMDRAIN, VITALITYDRAIN, WEAKSPOT, WONDERROOM, WORKUP, ZENHEADBUTT, </v>
      </c>
      <c r="AA149">
        <f>VLOOKUP($A149,'Moves Species'!$A:$E,5,FALSE)</f>
        <v>0</v>
      </c>
      <c r="AB149" t="s">
        <v>7523</v>
      </c>
    </row>
    <row r="150" spans="1:30" x14ac:dyDescent="0.25">
      <c r="A150">
        <f t="shared" si="8"/>
        <v>149</v>
      </c>
      <c r="B150" t="s">
        <v>1635</v>
      </c>
      <c r="C150" t="s">
        <v>7672</v>
      </c>
      <c r="D150" s="12" t="str">
        <f>'BST Extract'!J150</f>
        <v>GRASS</v>
      </c>
      <c r="E150" s="12" t="str">
        <f>'BST Extract'!K150</f>
        <v>GROUND</v>
      </c>
      <c r="F150" t="str">
        <f t="shared" si="6"/>
        <v>GRASS,GROUND</v>
      </c>
      <c r="G150">
        <f>'BST Extract'!C150</f>
        <v>65</v>
      </c>
      <c r="H150">
        <f>'BST Extract'!D150</f>
        <v>45</v>
      </c>
      <c r="I150">
        <f>'BST Extract'!E150</f>
        <v>85</v>
      </c>
      <c r="J150">
        <f>'BST Extract'!F150</f>
        <v>30</v>
      </c>
      <c r="K150">
        <f>'BST Extract'!G150</f>
        <v>55</v>
      </c>
      <c r="L150">
        <f>'BST Extract'!H150</f>
        <v>45</v>
      </c>
      <c r="M150">
        <f>'BST Extract'!I150</f>
        <v>325</v>
      </c>
      <c r="N150" t="s">
        <v>7324</v>
      </c>
      <c r="O150">
        <v>1</v>
      </c>
      <c r="P150" t="s">
        <v>7287</v>
      </c>
      <c r="Q150">
        <v>1</v>
      </c>
      <c r="R150" t="s">
        <v>7523</v>
      </c>
      <c r="T150" t="str">
        <f t="shared" si="7"/>
        <v>DEFENSE,1,SPECIAL_DEFENSE,1,,</v>
      </c>
      <c r="U150" s="12" t="str">
        <f>'Ability Extract'!C150</f>
        <v>DAMP</v>
      </c>
      <c r="V150" s="12" t="str">
        <f>'Ability Extract'!D150</f>
        <v>RAINDISH</v>
      </c>
      <c r="W150" s="12" t="str">
        <f>'Ability Extract'!E150</f>
        <v>WATERCOMPACTION</v>
      </c>
      <c r="X150" s="12" t="str">
        <f>'Ability Extract'!F150</f>
        <v>DAMP,RAINDISH,WATERCOMPACTION</v>
      </c>
      <c r="Y150" t="str">
        <f>VLOOKUP($A150,'Moves Species'!$A:$E,3,FALSE)</f>
        <v xml:space="preserve">1, CONSTRICT, 1, SEISMICCHANT, 1, MEGADRAIN, 4, MUDSLAP, 7, LEECHSEED, 9, WRAP, 12, LEAFTORNADO, 15, MUDSHACKLES, 18, STOCKPILE, 18, SWALLOW, 18, SPITUP, 21, GRASSKNOT, 24, INGRAIN, 27, MUDSLIDE, 30, GIGADRAIN, 33, ACIDARMOR, 36, MUDBLAST, 39, AUTUMNBLAST, 42, MUDDYWATER, 45, PRIMORDIALBEAM, 48, EARTHPOWER, 52, MEMENTO, 56, MUDSURGE, 60, NATURESWRATH, </v>
      </c>
      <c r="Z150" t="str">
        <f>VLOOKUP($A150,'Moves Species'!$A:$E,4,FALSE)</f>
        <v xml:space="preserve">ALLERGY, AROMATHERAPY, ATTRACT, BODYPRESS, BODYSLAM, BRICKBREAK, BULKUP, BULLDOZE, BULLETSEED, CLEARSMOG, CURSEDTOUCH, DEFOG, DRAINPUNCH, DUNEBLAST, DUSTDEVILS, EARTHENLANCE, EARTHPOWER, EARTHQUAKE, ENERGYBALL, ESSENCEBLOOM, FOCUSBLAST, GAIAPULSE, GASTROACID, GEOMANCY, GIGADRAIN, GOLDRUSH, GRASSYTERRAIN, HAZE, HIDDENPOWER, IRONDEFENSE, IRONHEAD, KNOCKOFF, LASHOUT, LEAFBLADE, MAGICALLEAF, MEMENTO, METRONOME, MIASMA, MINDDRAIN, MIST, MISTYTERRAIN, MOSSYPUNCH, MUDSHACKLES, MUDSLIDE, NASTYPLOT, NATURESWRATH, NECTARTAP, OVERFLOW, PETALTEMPEST, PIXIEDUST, POISONJAB, POWERWHIP, PROTECT, QUICKSAND, REST, RETURN, ROCKBLAST, ROCKSLIDE, ROCKTOMB, SANDSTORM, SANDTOMB, SCENTEDSHIELD, SCORCHINGSANDS, SEISMICCHANT, SLEEPTALK, SLUDGEBOMB, SLUDGEWAVE, SOAK, SOLARBEAM, SPIKES, SPIKYSHIELD, STEALTHROCK, STEELROLLER, STONEEDGE, SUBMERGE, SUBSTITUTE, SUPERPOWER, SYNTHESIS, TAUNT, TERRAINPULSE, TOXIC, VENDETTA, VITALITYDRAIN, ZENHEADBUTT, </v>
      </c>
      <c r="AA150" t="str">
        <f>VLOOKUP($A150,'Moves Species'!$A:$E,5,FALSE)</f>
        <v xml:space="preserve">SPORE, LEAFBLADE, MUDBOMB, EARTHQUAKE, WAIL, RECYCLE, BELCH, POWERWHIP, RAGEPOWDER, QUICKSAND, RAZORLEAF, QUAKESLAM, </v>
      </c>
      <c r="AB150" t="s">
        <v>8574</v>
      </c>
      <c r="AC150" t="s">
        <v>7265</v>
      </c>
      <c r="AD150">
        <v>38</v>
      </c>
    </row>
    <row r="151" spans="1:30" x14ac:dyDescent="0.25">
      <c r="A151">
        <f t="shared" si="8"/>
        <v>150</v>
      </c>
      <c r="B151" t="s">
        <v>1647</v>
      </c>
      <c r="C151" t="s">
        <v>7673</v>
      </c>
      <c r="D151" s="12" t="str">
        <f>'BST Extract'!J151</f>
        <v>GRASS</v>
      </c>
      <c r="E151" s="12" t="str">
        <f>'BST Extract'!K151</f>
        <v>GROUND</v>
      </c>
      <c r="F151" t="str">
        <f t="shared" si="6"/>
        <v>GRASS,GROUND</v>
      </c>
      <c r="G151">
        <f>'BST Extract'!C151</f>
        <v>90</v>
      </c>
      <c r="H151">
        <f>'BST Extract'!D151</f>
        <v>70</v>
      </c>
      <c r="I151">
        <f>'BST Extract'!E151</f>
        <v>130</v>
      </c>
      <c r="J151">
        <f>'BST Extract'!F151</f>
        <v>50</v>
      </c>
      <c r="K151">
        <f>'BST Extract'!G151</f>
        <v>80</v>
      </c>
      <c r="L151">
        <f>'BST Extract'!H151</f>
        <v>80</v>
      </c>
      <c r="M151">
        <f>'BST Extract'!I151</f>
        <v>500</v>
      </c>
      <c r="N151" t="s">
        <v>7324</v>
      </c>
      <c r="O151">
        <v>2</v>
      </c>
      <c r="P151" t="s">
        <v>7287</v>
      </c>
      <c r="Q151">
        <v>1</v>
      </c>
      <c r="R151" t="s">
        <v>7523</v>
      </c>
      <c r="T151" t="str">
        <f t="shared" si="7"/>
        <v>DEFENSE,2,SPECIAL_DEFENSE,1,,</v>
      </c>
      <c r="U151" s="12" t="str">
        <f>'Ability Extract'!C151</f>
        <v>DAMP</v>
      </c>
      <c r="V151" s="12" t="str">
        <f>'Ability Extract'!D151</f>
        <v>RAINDISH</v>
      </c>
      <c r="W151" s="12" t="str">
        <f>'Ability Extract'!E151</f>
        <v>WATERCOMPACTION</v>
      </c>
      <c r="X151" s="12" t="str">
        <f>'Ability Extract'!F151</f>
        <v>DAMP,RAINDISH,WATERCOMPACTION</v>
      </c>
      <c r="Y151" t="str">
        <f>VLOOKUP($A151,'Moves Species'!$A:$E,3,FALSE)</f>
        <v xml:space="preserve">1, CONSTRICT, 1, SEISMICCHANT, 1, MEGADRAIN, 4, MUDSLAP, 7, LEECHSEED, 9, WRAP, 12, LEAFTORNADO, 15, MUDSHACKLES, 18, STOCKPILE, 18, SWALLOW, 18, SPITUP, 21, GRASSKNOT, 24, INGRAIN, 27, MUDSLIDE, 30, GIGADRAIN, 33, ACIDARMOR, 36, MUDBLAST, 39, AUTUMNBLAST, 42, MUDDYWATER, 45, PRIMORDIALBEAM, 48, EARTHPOWER, 52, MEMENTO, 56, MUDSURGE, 60, NATURESWRATH, </v>
      </c>
      <c r="Z151" t="str">
        <f>VLOOKUP($A151,'Moves Species'!$A:$E,4,FALSE)</f>
        <v xml:space="preserve">ALLERGY, AROMATHERAPY, ATTRACT, BODYPRESS, BODYSLAM, BRICKBREAK, BULKUP, BULLDOZE, BULLETSEED, CLEARSMOG, CURSEDTOUCH, DEFOG, DRAINPUNCH, DUNEBLAST, DUSTDEVILS, EARTHENLANCE, EARTHPOWER, EARTHQUAKE, ENERGYBALL, ESSENCEBLOOM, FOCUSBLAST, GAIAPULSE, GASTROACID, GEOMANCY, GIGADRAIN, GOLDRUSH, GRASSYTERRAIN, HAZE, HIDDENPOWER, IRONDEFENSE, IRONHEAD, KNOCKOFF, LASHOUT, LEAFBLADE, MAGICALLEAF, MEMENTO, METRONOME, MIASMA, MINDDRAIN, MIST, MISTYTERRAIN, MOSSYPUNCH, MUDSHACKLES, MUDSLIDE, NASTYPLOT, NATURESWRATH, NECTARTAP, OVERFLOW, PETALTEMPEST, PIXIEDUST, POISONJAB, POWERWHIP, PROTECT, QUICKSAND, REST, RETURN, ROCKBLAST, ROCKSLIDE, ROCKTOMB, SANDSTORM, SANDTOMB, SCENTEDSHIELD, SCORCHINGSANDS, SEISMICCHANT, SLEEPTALK, SLUDGEBOMB, SLUDGEWAVE, SOAK, SOLARBEAM, SPIKES, SPIKYSHIELD, STEALTHROCK, STEELROLLER, STONEEDGE, SUBMERGE, SUBSTITUTE, SUPERPOWER, SYNTHESIS, TAUNT, TERRAINPULSE, TOXIC, VENDETTA, VITALITYDRAIN, ZENHEADBUTT, </v>
      </c>
      <c r="AA151">
        <f>VLOOKUP($A151,'Moves Species'!$A:$E,5,FALSE)</f>
        <v>0</v>
      </c>
      <c r="AB151" t="s">
        <v>7523</v>
      </c>
    </row>
    <row r="152" spans="1:30" x14ac:dyDescent="0.25">
      <c r="A152">
        <f t="shared" si="8"/>
        <v>151</v>
      </c>
      <c r="B152" t="s">
        <v>1652</v>
      </c>
      <c r="C152" t="s">
        <v>7674</v>
      </c>
      <c r="D152" s="12" t="str">
        <f>'BST Extract'!J152</f>
        <v>ELECTRIC</v>
      </c>
      <c r="E152" s="12" t="str">
        <f>'BST Extract'!K152</f>
        <v>FIGHTING</v>
      </c>
      <c r="F152" t="str">
        <f t="shared" si="6"/>
        <v>ELECTRIC,FIGHTING</v>
      </c>
      <c r="G152">
        <f>'BST Extract'!C152</f>
        <v>49</v>
      </c>
      <c r="H152">
        <f>'BST Extract'!D152</f>
        <v>53</v>
      </c>
      <c r="I152">
        <f>'BST Extract'!E152</f>
        <v>39</v>
      </c>
      <c r="J152">
        <f>'BST Extract'!F152</f>
        <v>76</v>
      </c>
      <c r="K152">
        <f>'BST Extract'!G152</f>
        <v>53</v>
      </c>
      <c r="L152">
        <f>'BST Extract'!H152</f>
        <v>39</v>
      </c>
      <c r="M152">
        <f>'BST Extract'!I152</f>
        <v>309</v>
      </c>
      <c r="N152" t="s">
        <v>7283</v>
      </c>
      <c r="O152">
        <v>1</v>
      </c>
      <c r="P152" t="s">
        <v>7523</v>
      </c>
      <c r="R152" t="s">
        <v>7523</v>
      </c>
      <c r="T152" t="str">
        <f t="shared" si="7"/>
        <v>SPEED,1,,,,</v>
      </c>
      <c r="U152" s="12" t="str">
        <f>'Ability Extract'!C152</f>
        <v>RECKLESS</v>
      </c>
      <c r="V152" s="12" t="str">
        <f>'Ability Extract'!D152</f>
        <v>LONGREACH</v>
      </c>
      <c r="W152" s="12" t="str">
        <f>'Ability Extract'!E152</f>
        <v>SUPERLUCK</v>
      </c>
      <c r="X152" s="12" t="str">
        <f>'Ability Extract'!F152</f>
        <v>RECKLESS,LONGREACH,SUPERLUCK</v>
      </c>
      <c r="Y152" t="str">
        <f>VLOOKUP($A152,'Moves Species'!$A:$E,3,FALSE)</f>
        <v xml:space="preserve">1, SCRATCH, 1, LEER, 1, STATICSHOCK, 4, CHIORB, 7, MACHPUNCH, 9, CHARGE, 12, SPARK, 12, SHOCKWAVE, 15, THUNDERWAVE, 18, ARMTHRUST, 21, VOLTSWITCH, 24, DOUBLETEAM, 27, THUNDERPUNCH, 30, SWEEPINGWIND, 33, DISCHARGE, 33, WILDCHARGE, 36, STORMSHIELD, 39, SUPPRESSAURA, 42, THUNDERBOLT, 45, KAMEHAMEHA, 45, JUMPKICK, 48, BOLTCRASH, 51, THUNDER, 54, VOLTTACKLE, 58, HIGHJUMPKICK, 62, CHAKRABLAST, </v>
      </c>
      <c r="Z152" t="str">
        <f>VLOOKUP($A152,'Moves Species'!$A:$E,4,FALSE)</f>
        <v xml:space="preserve">ACROBATICS, AMBUSH, ATTRACT, BALLLIGHTNING, BATTLEOFWITS, BODYSLAM, BOLTCRASH, BOUNCE, BRICKBREAK, BULKUP, CALMMIND, CHARGEBEAM, CHIDORI, CLOSECOMBAT, COACHING, COUPDEGRACE, COVET, DAZZLINGGLEAM, DEADLYREACH, DRAINPUNCH, ELECTRICTERRAIN, ELECTRONCRUSH, ENERGYSURGE, EXECUTION, FABLEDRUSH, FALSESWIPE, FANTASYSEAL, FIREPUNCH, FLAMECHARGE, FOCUSBLAST, GOBLINSTRIKE, GOLDRUSH, HEAVENSKNUCKLE, HIDDENPOWER, ICEPUNCH, IRONHEAD, IRONIMPACT, KAMEHAMEHA, KNOCKOFF, LASHOUT, LOVEBURST, METRONOME, MIRRORSHOT, PARABOLICCHARGE, PERCUSSIONBLAST, PIXIEDUST, PLAYROUGH, POWERUPPUNCH, PROTECT, QUICKGUARD, RADIANTLANCE, REST, RETURN, RISINGVOLTAGE, ROCKBLAST, ROCKSLIDE, ROCKTOMB, SACREDSTRIKE, SHADOWPUNCH, SLEEPTALK, SONICBLAST, SUPERPOWER, SWEEPINGWIND, SWITCHEROO, SWORDSDANCE, TAUNT, THUNDER, THUNDERBOLT, THUNDERFANG, THUNDERPUNCH, THUNDERWAVE, TOXIC, VENDETTA, VOLTSWITCH, WEAKSPOT, WILDCHARGE, WISH, WORKUP, ZENHEADBUTT, </v>
      </c>
      <c r="AA152" t="str">
        <f>VLOOKUP($A152,'Moves Species'!$A:$E,5,FALSE)</f>
        <v xml:space="preserve">SKYUPPERCUT, BRICKBREAK, VITALTHROW, FOCUSENERGY, ELECTROBALL, ZINGZAP, STORMTHROW, CROSSCHOP, THUNDERCLAP, AURABLOCK, WEAKSPOT, </v>
      </c>
      <c r="AB152" t="s">
        <v>8575</v>
      </c>
      <c r="AC152" t="s">
        <v>7265</v>
      </c>
      <c r="AD152">
        <v>14</v>
      </c>
    </row>
    <row r="153" spans="1:30" x14ac:dyDescent="0.25">
      <c r="A153">
        <f t="shared" si="8"/>
        <v>152</v>
      </c>
      <c r="B153" t="s">
        <v>1666</v>
      </c>
      <c r="C153" t="s">
        <v>7675</v>
      </c>
      <c r="D153" s="12" t="str">
        <f>'BST Extract'!J153</f>
        <v>ELECTRIC</v>
      </c>
      <c r="E153" s="12" t="str">
        <f>'BST Extract'!K153</f>
        <v>FIGHTING</v>
      </c>
      <c r="F153" t="str">
        <f t="shared" si="6"/>
        <v>ELECTRIC,FIGHTING</v>
      </c>
      <c r="G153">
        <f>'BST Extract'!C153</f>
        <v>69</v>
      </c>
      <c r="H153">
        <f>'BST Extract'!D153</f>
        <v>68</v>
      </c>
      <c r="I153">
        <f>'BST Extract'!E153</f>
        <v>47</v>
      </c>
      <c r="J153">
        <f>'BST Extract'!F153</f>
        <v>106</v>
      </c>
      <c r="K153">
        <f>'BST Extract'!G153</f>
        <v>68</v>
      </c>
      <c r="L153">
        <f>'BST Extract'!H153</f>
        <v>47</v>
      </c>
      <c r="M153">
        <f>'BST Extract'!I153</f>
        <v>405</v>
      </c>
      <c r="N153" t="s">
        <v>7283</v>
      </c>
      <c r="O153">
        <v>2</v>
      </c>
      <c r="P153" t="s">
        <v>7523</v>
      </c>
      <c r="R153" t="s">
        <v>7523</v>
      </c>
      <c r="T153" t="str">
        <f t="shared" si="7"/>
        <v>SPEED,2,,,,</v>
      </c>
      <c r="U153" s="12" t="str">
        <f>'Ability Extract'!C153</f>
        <v>RECKLESS</v>
      </c>
      <c r="V153" s="12" t="str">
        <f>'Ability Extract'!D153</f>
        <v>LONGREACH</v>
      </c>
      <c r="W153" s="12" t="str">
        <f>'Ability Extract'!E153</f>
        <v>SUPERLUCK</v>
      </c>
      <c r="X153" s="12" t="str">
        <f>'Ability Extract'!F153</f>
        <v>RECKLESS,LONGREACH,SUPERLUCK</v>
      </c>
      <c r="Y153" t="str">
        <f>VLOOKUP($A153,'Moves Species'!$A:$E,3,FALSE)</f>
        <v xml:space="preserve">0, CHIDORI, 1, CHIDORI, 1, SCRATCH, 1, LEER, 1, STATICSHOCK, 4, CHIORB, 7, MACHPUNCH, 9, CHARGE, 12, SPARK, 12, SHOCKWAVE, 15, THUNDERWAVE, 18, ARMTHRUST, 21, VOLTSWITCH, 24, DOUBLETEAM, 27, THUNDERPUNCH, 30, SWEEPINGWIND, 33, DISCHARGE, 33, WILDCHARGE, 36, STORMSHIELD, 39, SUPPRESSAURA, 42, THUNDERBOLT, 45, KAMEHAMEHA, 45, JUMPKICK, 48, BOLTCRASH, 51, THUNDER, 54, VOLTTACKLE, 58, HIGHJUMPKICK, 62, CHAKRABLAST, </v>
      </c>
      <c r="Z153" t="str">
        <f>VLOOKUP($A153,'Moves Species'!$A:$E,4,FALSE)</f>
        <v xml:space="preserve">ACROBATICS, AMBUSH, ATTRACT, BALLLIGHTNING, BATTLEOFWITS, BODYSLAM, BOLTCRASH, BOUNCE, BRICKBREAK, BULKUP, CALMMIND, CHARGEBEAM, CHIDORI, CLOSECOMBAT, COACHING, COUPDEGRACE, COVET, DAZZLINGGLEAM, DEADLYREACH, DRAINPUNCH, ELECTRICTERRAIN, ELECTRONCRUSH, ENERGYSURGE, EXECUTION, FABLEDRUSH, FALSESWIPE, FANTASYSEAL, FIREPUNCH, FLAMECHARGE, FOCUSBLAST, GOBLINSTRIKE, GOLDRUSH, HEAVENSKNUCKLE, HIDDENPOWER, ICEPUNCH, IRONHEAD, IRONIMPACT, KAMEHAMEHA, KNOCKOFF, LASHOUT, LOVEBURST, METRONOME, MIRRORSHOT, PARABOLICCHARGE, PERCUSSIONBLAST, PIXIEDUST, PLAYROUGH, POWERUPPUNCH, PROTECT, QUICKGUARD, RADIANTLANCE, REST, RETURN, RISINGVOLTAGE, ROCKBLAST, ROCKSLIDE, ROCKTOMB, SACREDSTRIKE, SHADOWPUNCH, SLEEPTALK, SONICBLAST, SUPERPOWER, SWEEPINGWIND, SWITCHEROO, SWORDSDANCE, TAUNT, THUNDER, THUNDERBOLT, THUNDERFANG, THUNDERPUNCH, THUNDERWAVE, TOXIC, VENDETTA, VOLTSWITCH, WEAKSPOT, WILDCHARGE, WISH, WORKUP, ZENHEADBUTT, </v>
      </c>
      <c r="AA153">
        <f>VLOOKUP($A153,'Moves Species'!$A:$E,5,FALSE)</f>
        <v>0</v>
      </c>
      <c r="AB153" t="s">
        <v>8576</v>
      </c>
      <c r="AC153" t="s">
        <v>7265</v>
      </c>
      <c r="AD153">
        <v>36</v>
      </c>
    </row>
    <row r="154" spans="1:30" x14ac:dyDescent="0.25">
      <c r="A154">
        <f t="shared" si="8"/>
        <v>153</v>
      </c>
      <c r="B154" t="s">
        <v>1673</v>
      </c>
      <c r="C154" t="s">
        <v>7676</v>
      </c>
      <c r="D154" s="12" t="str">
        <f>'BST Extract'!J154</f>
        <v>ELECTRIC</v>
      </c>
      <c r="E154" s="12" t="str">
        <f>'BST Extract'!K154</f>
        <v>FIGHTING</v>
      </c>
      <c r="F154" t="str">
        <f t="shared" si="6"/>
        <v>ELECTRIC,FIGHTING</v>
      </c>
      <c r="G154">
        <f>'BST Extract'!C154</f>
        <v>106</v>
      </c>
      <c r="H154">
        <f>'BST Extract'!D154</f>
        <v>84</v>
      </c>
      <c r="I154">
        <f>'BST Extract'!E154</f>
        <v>61</v>
      </c>
      <c r="J154">
        <f>'BST Extract'!F154</f>
        <v>138</v>
      </c>
      <c r="K154">
        <f>'BST Extract'!G154</f>
        <v>84</v>
      </c>
      <c r="L154">
        <f>'BST Extract'!H154</f>
        <v>61</v>
      </c>
      <c r="M154">
        <f>'BST Extract'!I154</f>
        <v>534</v>
      </c>
      <c r="N154" t="s">
        <v>7283</v>
      </c>
      <c r="O154">
        <v>3</v>
      </c>
      <c r="P154" t="s">
        <v>7523</v>
      </c>
      <c r="R154" t="s">
        <v>7523</v>
      </c>
      <c r="T154" t="str">
        <f t="shared" si="7"/>
        <v>SPEED,3,,,,</v>
      </c>
      <c r="U154" s="12" t="str">
        <f>'Ability Extract'!C154</f>
        <v>RECKLESS</v>
      </c>
      <c r="V154" s="12" t="str">
        <f>'Ability Extract'!D154</f>
        <v>LONGREACH</v>
      </c>
      <c r="W154" s="12" t="str">
        <f>'Ability Extract'!E154</f>
        <v>SUPERLUCK</v>
      </c>
      <c r="X154" s="12" t="str">
        <f>'Ability Extract'!F154</f>
        <v>RECKLESS,LONGREACH,SUPERLUCK</v>
      </c>
      <c r="Y154" t="str">
        <f>VLOOKUP($A154,'Moves Species'!$A:$E,3,FALSE)</f>
        <v xml:space="preserve">0, THUNDEROUSKICK, 1, THUNDEROUSKICK, 1, CHIDORI, 1, SCRATCH, 1, LEER, 1, STATICSHOCK, 4, CHIORB, 7, MACHPUNCH, 9, CHARGE, 12, SPARK, 12, SHOCKWAVE, 15, THUNDERWAVE, 18, ARMTHRUST, 21, VOLTSWITCH, 24, DOUBLETEAM, 27, THUNDERPUNCH, 30, SWEEPINGWIND, 33, DISCHARGE, 33, WILDCHARGE, 36, STORMSHIELD, 39, SUPPRESSAURA, 42, THUNDERBOLT, 45, KAMEHAMEHA, 45, JUMPKICK, 48, BOLTCRASH, 51, THUNDER, 54, VOLTTACKLE, 58, HIGHJUMPKICK, 62, CHAKRABLAST, </v>
      </c>
      <c r="Z154" t="str">
        <f>VLOOKUP($A154,'Moves Species'!$A:$E,4,FALSE)</f>
        <v xml:space="preserve">ACROBATICS, AMBUSH, ATTRACT, BALLLIGHTNING, BATTLEOFWITS, BODYSLAM, BOLTCRASH, BOUNCE, BRICKBREAK, BULKUP, CALMMIND, CHARGEBEAM, CHIDORI, CLOSECOMBAT, COACHING, COUPDEGRACE, COVET, DAZZLINGGLEAM, DEADLYREACH, DRAINPUNCH, ELECTRICTERRAIN, ELECTRONCRUSH, ENERGYSURGE, EXECUTION, FABLEDRUSH, FALSESWIPE, FANTASYSEAL, FIREPUNCH, FLAMECHARGE, FOCUSBLAST, GOBLINSTRIKE, GOLDRUSH, HEAVENSKNUCKLE, HIDDENPOWER, ICEPUNCH, IRONHEAD, IRONIMPACT, KAMEHAMEHA, KNOCKOFF, LASHOUT, LOVEBURST, METRONOME, MIRRORSHOT, PARABOLICCHARGE, PERCUSSIONBLAST, PIXIEDUST, PLAYROUGH, POWERUPPUNCH, PROTECT, QUICKGUARD, RADIANTLANCE, REST, RETURN, RISINGVOLTAGE, ROCKBLAST, ROCKSLIDE, ROCKTOMB, SACREDSTRIKE, SHADOWPUNCH, SLEEPTALK, SONICBLAST, SUPERPOWER, SWEEPINGWIND, SWITCHEROO, SWORDSDANCE, TAUNT, THUNDER, THUNDERBOLT, THUNDERFANG, THUNDERPUNCH, THUNDERWAVE, TOXIC, VENDETTA, VOLTSWITCH, WEAKSPOT, WILDCHARGE, WISH, WORKUP, ZENHEADBUTT, </v>
      </c>
      <c r="AA154">
        <f>VLOOKUP($A154,'Moves Species'!$A:$E,5,FALSE)</f>
        <v>0</v>
      </c>
      <c r="AB154" t="s">
        <v>7523</v>
      </c>
    </row>
    <row r="155" spans="1:30" x14ac:dyDescent="0.25">
      <c r="A155">
        <f t="shared" si="8"/>
        <v>154</v>
      </c>
      <c r="B155" t="s">
        <v>1679</v>
      </c>
      <c r="C155" t="s">
        <v>7677</v>
      </c>
      <c r="D155" s="12" t="str">
        <f>'BST Extract'!J155</f>
        <v>FIRE</v>
      </c>
      <c r="E155" s="12" t="str">
        <f>'BST Extract'!K155</f>
        <v>DARK</v>
      </c>
      <c r="F155" t="str">
        <f t="shared" si="6"/>
        <v>FIRE,DARK</v>
      </c>
      <c r="G155">
        <f>'BST Extract'!C155</f>
        <v>75</v>
      </c>
      <c r="H155">
        <f>'BST Extract'!D155</f>
        <v>110</v>
      </c>
      <c r="I155">
        <f>'BST Extract'!E155</f>
        <v>75</v>
      </c>
      <c r="J155">
        <f>'BST Extract'!F155</f>
        <v>110</v>
      </c>
      <c r="K155">
        <f>'BST Extract'!G155</f>
        <v>45</v>
      </c>
      <c r="L155">
        <f>'BST Extract'!H155</f>
        <v>65</v>
      </c>
      <c r="M155">
        <f>'BST Extract'!I155</f>
        <v>480</v>
      </c>
      <c r="N155" t="s">
        <v>7345</v>
      </c>
      <c r="O155">
        <v>1</v>
      </c>
      <c r="P155" t="s">
        <v>7283</v>
      </c>
      <c r="Q155">
        <v>1</v>
      </c>
      <c r="R155" t="s">
        <v>7523</v>
      </c>
      <c r="T155" t="str">
        <f t="shared" si="7"/>
        <v>ATTACK,1,SPEED,1,,</v>
      </c>
      <c r="U155" s="12" t="str">
        <f>'Ability Extract'!C155</f>
        <v>FLAMEBODY</v>
      </c>
      <c r="V155" s="12" t="str">
        <f>'Ability Extract'!D155</f>
        <v>INFILTRATOR</v>
      </c>
      <c r="W155" s="12" t="str">
        <f>'Ability Extract'!E155</f>
        <v>SPEEDBOOST</v>
      </c>
      <c r="X155" s="12" t="str">
        <f>'Ability Extract'!F155</f>
        <v>FLAMEBODY,INFILTRATOR,SPEEDBOOST</v>
      </c>
      <c r="Y155" t="str">
        <f>VLOOKUP($A155,'Moves Species'!$A:$E,3,FALSE)</f>
        <v xml:space="preserve">1, SCRATCH, 1, LEER, 1, EMBER, 4, BACKSTABBING, 6, SCORCH, 9, SUPERSONIC, 12, TAUNT, 15, ASSURANCE, 18, FLAMECHARGE, 21, DETECT, 24, KNOCKOFF, 27, FIREPUNCH, 30, QUASH, 33, EVILTHORN, 36, WILLOWISP, 39, HELLBRAND, 42, AMBUSH, 45, STONESURGE, 48, BLAZEKICK, 51, FOULPLAY, 54, EMBARGO, 57, WICKEDBLOW, 60, FLAREBLITZ, </v>
      </c>
      <c r="Z155" t="str">
        <f>VLOOKUP($A155,'Moves Species'!$A:$E,4,FALSE)</f>
        <v xml:space="preserve">ACROBATICS, AERIALACE, AMBUSH, ATTRACT, BEJEWELED, BODYSLAM, BOULDERCRUSH, BRICKBREAK, BURNINGJEALOUSY, CONFUSERAY, COUPDEGRACE, COVET, CRIMSONGATE, CRUELWHIP, CRUNCH, CRYSTALLINEBEAM, CRYSTALSHOWER, CURSE, DARKPULSE, EARTHPOWER, ECHOEDVOICE, ECLIPSENOVA, EXECUTION, FABLEDRUSH, FALSESWIPE, FANTASYSEAL, FIREBLAST, FIREFANG, FIREPUNCH, FLAMECHARGE, FLAMETHROWER, FLAMEVOLLEY, FLAREBLITZ, GEOMANCY, GOBLINSTRIKE, GOLDRUSH, GOSSIP, HEATWAVE, HIDDENPOWER, INCINERATE, KNOCKOFF, LASHOUT, LOVEBURST, MEMENTO, MINERALWAVE, MYSTICALFIRE, NASTYPLOT, OBSIDIANSHARDS, PAYDAY, PHANTOMFORCE, PHOBIA, PLAYROUGH, POISONJAB, POWERGEM, PROTECT, QUICKGUARD, REST, RETURN, ROCKBLAST, ROCKSLIDE, ROCKTOMB, SCORCHINGSANDS, SHADOWBALL, SHADOWPUNCH, SLASH, SLEEPTALK, SNARL, SOULRIP, SOULSHIELD, STEALTHROCK, STONEEDGE, SUNNYDAY, SWIFT, SWITCHEROO, SWORDSDANCE, TAUNT, TOXIC, UMBRALWAVE, VENDETTA, VITALITYDRAIN, WILDFIRE, WILLOWISP, WORKUP, </v>
      </c>
      <c r="AA155" t="str">
        <f>VLOOKUP($A155,'Moves Species'!$A:$E,5,FALSE)</f>
        <v xml:space="preserve">NASTYPLOT, FEINT, BEATUP, NIGHTSHADE, TRICK, GLARE, IMPRISON, TORMENT, LAVAPLUME, BURNUP, FOLLOWME, POWERTRIP, THROATCHOP, SUCKERPUNCH, FIRELASH, </v>
      </c>
      <c r="AB155" t="s">
        <v>7523</v>
      </c>
    </row>
    <row r="156" spans="1:30" x14ac:dyDescent="0.25">
      <c r="A156">
        <f t="shared" si="8"/>
        <v>155</v>
      </c>
      <c r="B156" t="s">
        <v>1692</v>
      </c>
      <c r="C156" t="s">
        <v>7678</v>
      </c>
      <c r="D156" s="12" t="str">
        <f>'BST Extract'!J156</f>
        <v>NORMAL</v>
      </c>
      <c r="E156" s="12">
        <f>'BST Extract'!K156</f>
        <v>0</v>
      </c>
      <c r="F156" t="str">
        <f t="shared" si="6"/>
        <v>NORMAL,0</v>
      </c>
      <c r="G156">
        <f>'BST Extract'!C156</f>
        <v>65</v>
      </c>
      <c r="H156">
        <f>'BST Extract'!D156</f>
        <v>60</v>
      </c>
      <c r="I156">
        <f>'BST Extract'!E156</f>
        <v>50</v>
      </c>
      <c r="J156">
        <f>'BST Extract'!F156</f>
        <v>55</v>
      </c>
      <c r="K156">
        <f>'BST Extract'!G156</f>
        <v>35</v>
      </c>
      <c r="L156">
        <f>'BST Extract'!H156</f>
        <v>40</v>
      </c>
      <c r="M156">
        <f>'BST Extract'!I156</f>
        <v>305</v>
      </c>
      <c r="N156" t="s">
        <v>7345</v>
      </c>
      <c r="O156">
        <v>1</v>
      </c>
      <c r="P156" t="s">
        <v>7523</v>
      </c>
      <c r="R156" t="s">
        <v>7523</v>
      </c>
      <c r="T156" t="str">
        <f t="shared" si="7"/>
        <v>ATTACK,1,,,,</v>
      </c>
      <c r="U156" s="12" t="str">
        <f>'Ability Extract'!C156</f>
        <v>GLUTTONY</v>
      </c>
      <c r="V156" s="12" t="str">
        <f>'Ability Extract'!D156</f>
        <v>FURCOAT</v>
      </c>
      <c r="W156" s="12" t="str">
        <f>'Ability Extract'!E156</f>
        <v>GUTS</v>
      </c>
      <c r="X156" s="12" t="str">
        <f>'Ability Extract'!F156</f>
        <v>GLUTTONY,FURCOAT,GUTS</v>
      </c>
      <c r="Y156" t="str">
        <f>VLOOKUP($A156,'Moves Species'!$A:$E,3,FALSE)</f>
        <v xml:space="preserve">1, BESTOW, 1, STUFFCHEEKS, 1, MAIM, 1, BEARHUG, 1, BABYDOLLEYES, 4, ROAR, 8, FURYSWIPES, 12, BITE, 15, CHARM, 15, CAPTIVATE, 18, WOOINGHUG, 21, HEADBUTT, 24, REST, 24, SNORE, 24, SLEEPTALK, 27, NIGHTSLASH, 30, DIZZYPUNCH, 33, BODYSLAM, 36, DRAINPUNCH, 39, IRONDEFENSE, 42, FACADE, 45, PLAYROUGH, 48, THRASH, 51, RETURN, 54, CLOSECOMBAT, 59, UPROAR, </v>
      </c>
      <c r="Z156" t="str">
        <f>VLOOKUP($A156,'Moves Species'!$A:$E,4,FALSE)</f>
        <v xml:space="preserve">ACROBATICS, AERIALACE, AMBUSH, ATTRACT, BATTLEOFWITS, BODYPRESS, BODYSLAM, BOULDERCRUSH, BOUNCE, BRICKBREAK, BULKUP, BULLDOZE, CATAPULT, CLOSECOMBAT, COACHING, COUPDEGRACE, COVET, CRUNCH, CURSE, DRAINPUNCH, EARTHENLANCE, EARTHPOWER, EARTHQUAKE, ECHOEDVOICE, EXECUTION, FABLEDRUSH, FAIRYTALE, FALSESWIPE, FIREFANG, FIREPUNCH, FLAMECHARGE, FLAREBLITZ, FLUXWAVE, FOCUSBLAST, FORTISSIMO, GENESIS, GOLDRUSH, HIDDENPOWER, ICEFANG, ICEHAMMER, ICEPUNCH, IRONHEAD, IRONIMPACT, KAMEHAMEHA, KNOCKOFF, LASHOUT, LOVEBURST, MOSSYPUNCH, MUDSHACKLES, MUDSLIDE, NASTYPLOT, NATURESWRATH, NOBLEROAR, OUTRAGE, PAYDAY, PERCUSSIONBLAST, PLAYROUGH, POWERUPPUNCH, PROTECT, REST, RETURN, ROCKBLAST, ROCKSLIDE, ROCKTOMB, SHADOWPUNCH, SLASH, SLEEPTALK, SNARL, SONICBLAST, STEALTHROCK, STEELROLLER, STONEEDGE, SUBSTITUTE, SUPERPOWER, SWITCHEROO, TAUNT, TERRAINPULSE, TOXIC, VENDETTA, WEAKSPOT, WILDCHARGE, WORKUP, ZENHEADBUTT, </v>
      </c>
      <c r="AA156" t="str">
        <f>VLOOKUP($A156,'Moves Species'!$A:$E,5,FALSE)</f>
        <v xml:space="preserve">BULKUP, PARRY, CURBSTOMP, DOUBLEEDGE, POWERNAP, BELLYDRUM, COACHING, FALSESWIPE, OVERWHELM, CATACLYSM, CRUSHCLAW, BOOMBOX, </v>
      </c>
      <c r="AB156" t="s">
        <v>8577</v>
      </c>
      <c r="AC156" t="s">
        <v>7265</v>
      </c>
      <c r="AD156">
        <v>38</v>
      </c>
    </row>
    <row r="157" spans="1:30" x14ac:dyDescent="0.25">
      <c r="A157">
        <f t="shared" si="8"/>
        <v>156</v>
      </c>
      <c r="B157" t="s">
        <v>1703</v>
      </c>
      <c r="C157" t="s">
        <v>7679</v>
      </c>
      <c r="D157" s="12" t="str">
        <f>'BST Extract'!J157</f>
        <v>NORMAL</v>
      </c>
      <c r="E157" s="12">
        <f>'BST Extract'!K157</f>
        <v>0</v>
      </c>
      <c r="F157" t="str">
        <f t="shared" si="6"/>
        <v>NORMAL,0</v>
      </c>
      <c r="G157">
        <f>'BST Extract'!C157</f>
        <v>100</v>
      </c>
      <c r="H157">
        <f>'BST Extract'!D157</f>
        <v>125</v>
      </c>
      <c r="I157">
        <f>'BST Extract'!E157</f>
        <v>85</v>
      </c>
      <c r="J157">
        <f>'BST Extract'!F157</f>
        <v>85</v>
      </c>
      <c r="K157">
        <f>'BST Extract'!G157</f>
        <v>40</v>
      </c>
      <c r="L157">
        <f>'BST Extract'!H157</f>
        <v>70</v>
      </c>
      <c r="M157">
        <f>'BST Extract'!I157</f>
        <v>505</v>
      </c>
      <c r="N157" t="s">
        <v>7345</v>
      </c>
      <c r="O157">
        <v>2</v>
      </c>
      <c r="P157" t="s">
        <v>7523</v>
      </c>
      <c r="R157" t="s">
        <v>7523</v>
      </c>
      <c r="T157" t="str">
        <f t="shared" si="7"/>
        <v>ATTACK,2,,,,</v>
      </c>
      <c r="U157" s="12" t="str">
        <f>'Ability Extract'!C157</f>
        <v>GLUTTONY</v>
      </c>
      <c r="V157" s="12" t="str">
        <f>'Ability Extract'!D157</f>
        <v>FURCOAT</v>
      </c>
      <c r="W157" s="12" t="str">
        <f>'Ability Extract'!E157</f>
        <v>GUTS</v>
      </c>
      <c r="X157" s="12" t="str">
        <f>'Ability Extract'!F157</f>
        <v>GLUTTONY,FURCOAT,GUTS</v>
      </c>
      <c r="Y157" t="str">
        <f>VLOOKUP($A157,'Moves Species'!$A:$E,3,FALSE)</f>
        <v xml:space="preserve">0, SAVAGERY, 1, SAVAGERY, 1, BESTOW, 1, STUFFCHEEKS, 1, MAIM, 1, BEARHUG, 1, BABYDOLLEYES, 4, ROAR, 8, FURYSWIPES, 12, BITE, 15, CHARM, 15, CAPTIVATE, 18, WOOINGHUG, 21, HEADBUTT, 24, REST, 24, SNORE, 24, SLEEPTALK, 27, NIGHTSLASH, 30, DIZZYPUNCH, 33, BODYSLAM, 36, DRAINPUNCH, 39, IRONDEFENSE, 42, FACADE, 45, PLAYROUGH, 48, THRASH, 51, RETURN, 54, CLOSECOMBAT, 59, UPROAR, </v>
      </c>
      <c r="Z157" t="str">
        <f>VLOOKUP($A157,'Moves Species'!$A:$E,4,FALSE)</f>
        <v xml:space="preserve">ACROBATICS, AERIALACE, AMBUSH, ATTRACT, BATTLEOFWITS, BODYPRESS, BODYSLAM, BOULDERCRUSH, BOUNCE, BRICKBREAK, BULKUP, BULLDOZE, CATAPULT, CLOSECOMBAT, COACHING, COUPDEGRACE, COVET, CRUNCH, CURSE, DRAINPUNCH, EARTHENLANCE, EARTHPOWER, EARTHQUAKE, ECHOEDVOICE, EXECUTION, FABLEDRUSH, FAIRYTALE, FALSESWIPE, FIREFANG, FIREPUNCH, FLAMECHARGE, FLAREBLITZ, FLUXWAVE, FOCUSBLAST, FORTISSIMO, GENESIS, GOLDRUSH, HIDDENPOWER, ICEFANG, ICEHAMMER, ICEPUNCH, IRONHEAD, IRONIMPACT, KAMEHAMEHA, KNOCKOFF, LASHOUT, LOVEBURST, MOSSYPUNCH, MUDSHACKLES, MUDSLIDE, NASTYPLOT, NATURESWRATH, NOBLEROAR, OUTRAGE, PAYDAY, PERCUSSIONBLAST, PLAYROUGH, POWERUPPUNCH, PROTECT, REST, RETURN, ROCKBLAST, ROCKSLIDE, ROCKTOMB, SHADOWPUNCH, SLASH, SLEEPTALK, SNARL, SONICBLAST, STEALTHROCK, STEELROLLER, STONEEDGE, SUBSTITUTE, SUPERPOWER, SWITCHEROO, TAUNT, TERRAINPULSE, TOXIC, VENDETTA, WEAKSPOT, WILDCHARGE, WORKUP, ZENHEADBUTT, </v>
      </c>
      <c r="AA157">
        <f>VLOOKUP($A157,'Moves Species'!$A:$E,5,FALSE)</f>
        <v>0</v>
      </c>
      <c r="AB157" t="s">
        <v>7523</v>
      </c>
    </row>
    <row r="158" spans="1:30" x14ac:dyDescent="0.25">
      <c r="A158">
        <f t="shared" si="8"/>
        <v>157</v>
      </c>
      <c r="B158" t="s">
        <v>1708</v>
      </c>
      <c r="C158" t="s">
        <v>7680</v>
      </c>
      <c r="D158" s="12" t="str">
        <f>'BST Extract'!J158</f>
        <v>BUG</v>
      </c>
      <c r="E158" s="12" t="str">
        <f>'BST Extract'!K158</f>
        <v>DRAGON</v>
      </c>
      <c r="F158" t="str">
        <f t="shared" si="6"/>
        <v>BUG,DRAGON</v>
      </c>
      <c r="G158">
        <f>'BST Extract'!C158</f>
        <v>50</v>
      </c>
      <c r="H158">
        <f>'BST Extract'!D158</f>
        <v>60</v>
      </c>
      <c r="I158">
        <f>'BST Extract'!E158</f>
        <v>50</v>
      </c>
      <c r="J158">
        <f>'BST Extract'!F158</f>
        <v>70</v>
      </c>
      <c r="K158">
        <f>'BST Extract'!G158</f>
        <v>40</v>
      </c>
      <c r="L158">
        <f>'BST Extract'!H158</f>
        <v>40</v>
      </c>
      <c r="M158">
        <f>'BST Extract'!I158</f>
        <v>310</v>
      </c>
      <c r="N158" t="s">
        <v>7283</v>
      </c>
      <c r="O158">
        <v>1</v>
      </c>
      <c r="P158" t="s">
        <v>7523</v>
      </c>
      <c r="R158" t="s">
        <v>7523</v>
      </c>
      <c r="T158" t="str">
        <f t="shared" si="7"/>
        <v>SPEED,1,,,,</v>
      </c>
      <c r="U158" s="12" t="str">
        <f>'Ability Extract'!C158</f>
        <v>COLORCHANGE</v>
      </c>
      <c r="V158" s="12" t="str">
        <f>'Ability Extract'!D158</f>
        <v>COMPOUNDEYES</v>
      </c>
      <c r="W158" s="12" t="str">
        <f>'Ability Extract'!E158</f>
        <v>REGENERATOR</v>
      </c>
      <c r="X158" s="12" t="str">
        <f>'Ability Extract'!F158</f>
        <v>COLORCHANGE,COMPOUNDEYES,REGENERATOR</v>
      </c>
      <c r="Y158" t="str">
        <f>VLOOKUP($A158,'Moves Species'!$A:$E,3,FALSE)</f>
        <v xml:space="preserve">1, CAMOUFLAGE, 1, STRAFE, 1, DRAGONFURY, 4, DETECT, 7, FIRSTIMPRESSION, 10, FURYCUTTER, 13, BREAKINGSWIPE, 16, UTURN, 19, GLARE, 22, SCALESHOT, 25, SKITTERSMACK, 28, WYVERNSLASH, 31, XSCISSOR, 34, DRAGONDANCE, 37, DUALCHOP, 40, LEECHLIFE, 43, DRACOSHRED, 46, NAGASKIN, 49, SWARMATTACK, 52, DRAGONRUSH, 56, MEGAHORN, 60, DRACONICCRASH, </v>
      </c>
      <c r="Z158" t="str">
        <f>VLOOKUP($A158,'Moves Species'!$A:$E,4,FALSE)</f>
        <v xml:space="preserve">ACROBATICS, AERIALACE, AMBUSH, ANCIENTGLARE, AROMATHERAPY, ATTRACT, BODYSLAM, BOUNCE, BREAKINGSWIPE, BRICKBREAK, BUGBITE, BUGBUZZ, BULLETSEED, COACHING, COUPDEGRACE, COVET, CRUELWHIP, DEADLYREACH, DEFENDORDER, DRACOMETEOR, DRAGONBLOOD, DRAGONBREATH, DRAGONCLAW, DRAGONDANCE, DRAGONGALE, DRAGONHAMMER, DRAINPUNCH, ENDERSHOCK, ENERGYBALL, ESSENCEBLOOM, EXECUTION, FALSESWIPE, FURYCUTTER, GIGADRAIN, GOBLINSTRIKE, GOLDRUSH, GRASSYTERRAIN, HIDDENPOWER, KNOCKOFF, LASHOUT, LEAFBLADE, LEECHLIFE, MAGICALLEAF, METEORDRIVE, MOSSYPUNCH, NAGASKIN, NATURESWRATH, NECTARTAP, OUTRAGE, PINMISSILE, PIXIEDUST, PLAYROUGH, POISONFANG, POISONJAB, PROTECT, PSYCHICFANGS, RAINBOWSCALES, REST, RETURN, ROCKBLAST, ROCKSLIDE, ROCKTOMB, SCALESHOT, SLASH, SLEEPTALK, SOLARBEAM, STONEEDGE, STRUGGLEBUG, SUNNYDAY, SWARMATTACK, SWARMOVERLOAD, SWEEPINGWIND, SWITCHEROO, SWORDSDANCE, TAUNT, TERRAINPULSE, TOXIC, UTURN, VENDETTA, VENOMDRAIN, WEAKSPOT, WORKUP, </v>
      </c>
      <c r="AA158" t="str">
        <f>VLOOKUP($A158,'Moves Species'!$A:$E,5,FALSE)</f>
        <v xml:space="preserve">CROSSCHOP, ATTACKORDER, HEALORDER, STICKYWEB, AGILITY, STREAMRUSH, TRIPLEKICK, FELLSTINGER, SCALESTORM, </v>
      </c>
      <c r="AB158" t="s">
        <v>8578</v>
      </c>
      <c r="AC158" t="s">
        <v>7265</v>
      </c>
      <c r="AD158">
        <v>16</v>
      </c>
    </row>
    <row r="159" spans="1:30" x14ac:dyDescent="0.25">
      <c r="A159">
        <f t="shared" si="8"/>
        <v>158</v>
      </c>
      <c r="B159" t="s">
        <v>1721</v>
      </c>
      <c r="C159" t="s">
        <v>7681</v>
      </c>
      <c r="D159" s="12" t="str">
        <f>'BST Extract'!J159</f>
        <v>BUG</v>
      </c>
      <c r="E159" s="12" t="str">
        <f>'BST Extract'!K159</f>
        <v>DRAGON</v>
      </c>
      <c r="F159" t="str">
        <f t="shared" si="6"/>
        <v>BUG,DRAGON</v>
      </c>
      <c r="G159">
        <f>'BST Extract'!C159</f>
        <v>60</v>
      </c>
      <c r="H159">
        <f>'BST Extract'!D159</f>
        <v>85</v>
      </c>
      <c r="I159">
        <f>'BST Extract'!E159</f>
        <v>75</v>
      </c>
      <c r="J159">
        <f>'BST Extract'!F159</f>
        <v>85</v>
      </c>
      <c r="K159">
        <f>'BST Extract'!G159</f>
        <v>50</v>
      </c>
      <c r="L159">
        <f>'BST Extract'!H159</f>
        <v>50</v>
      </c>
      <c r="M159">
        <f>'BST Extract'!I159</f>
        <v>405</v>
      </c>
      <c r="N159" t="s">
        <v>7345</v>
      </c>
      <c r="O159">
        <v>1</v>
      </c>
      <c r="P159" t="s">
        <v>7283</v>
      </c>
      <c r="Q159">
        <v>1</v>
      </c>
      <c r="R159" t="s">
        <v>7523</v>
      </c>
      <c r="T159" t="str">
        <f t="shared" si="7"/>
        <v>ATTACK,1,SPEED,1,,</v>
      </c>
      <c r="U159" s="12" t="str">
        <f>'Ability Extract'!C159</f>
        <v>COLORCHANGE</v>
      </c>
      <c r="V159" s="12" t="str">
        <f>'Ability Extract'!D159</f>
        <v>COMPOUNDEYES</v>
      </c>
      <c r="W159" s="12" t="str">
        <f>'Ability Extract'!E159</f>
        <v>REGENERATOR</v>
      </c>
      <c r="X159" s="12" t="str">
        <f>'Ability Extract'!F159</f>
        <v>COLORCHANGE,COMPOUNDEYES,REGENERATOR</v>
      </c>
      <c r="Y159" t="str">
        <f>VLOOKUP($A159,'Moves Species'!$A:$E,3,FALSE)</f>
        <v xml:space="preserve">1, CAMOUFLAGE, 1, STRAFE, 1, DRAGONFURY, 4, DETECT, 7, FIRSTIMPRESSION, 10, FURYCUTTER, 13, BREAKINGSWIPE, 16, UTURN, 19, GLARE, 22, SCALESHOT, 25, SKITTERSMACK, 28, WYVERNSLASH, 31, XSCISSOR, 34, DRAGONDANCE, 37, DUALCHOP, 40, LEECHLIFE, 43, DRACOSHRED, 46, NAGASKIN, 49, SWARMATTACK, 52, DRAGONRUSH, 56, MEGAHORN, 60, DRACONICCRASH, </v>
      </c>
      <c r="Z159" t="str">
        <f>VLOOKUP($A159,'Moves Species'!$A:$E,4,FALSE)</f>
        <v xml:space="preserve">ACROBATICS, AERIALACE, AMBUSH, ANCIENTGLARE, AROMATHERAPY, ATTRACT, BODYSLAM, BOUNCE, BREAKINGSWIPE, BRICKBREAK, BUGBITE, BUGBUZZ, BULLETSEED, COACHING, COUPDEGRACE, COVET, CRUELWHIP, DEADLYREACH, DEFENDORDER, DRACOMETEOR, DRAGONBLOOD, DRAGONBREATH, DRAGONCLAW, DRAGONDANCE, DRAGONGALE, DRAGONHAMMER, DRAINPUNCH, ENDERSHOCK, ENERGYBALL, ESSENCEBLOOM, EXECUTION, FALSESWIPE, FURYCUTTER, GIGADRAIN, GOBLINSTRIKE, GOLDRUSH, GRASSYTERRAIN, HIDDENPOWER, KNOCKOFF, LASHOUT, LEAFBLADE, LEECHLIFE, MAGICALLEAF, METEORDRIVE, MOSSYPUNCH, NAGASKIN, NATURESWRATH, NECTARTAP, OUTRAGE, PINMISSILE, PIXIEDUST, PLAYROUGH, POISONFANG, POISONJAB, PROTECT, PSYCHICFANGS, RAINBOWSCALES, REST, RETURN, ROCKBLAST, ROCKSLIDE, ROCKTOMB, SCALESHOT, SLASH, SLEEPTALK, SOLARBEAM, STONEEDGE, STRUGGLEBUG, SUNNYDAY, SWARMATTACK, SWARMOVERLOAD, SWEEPINGWIND, SWITCHEROO, SWORDSDANCE, TAUNT, TERRAINPULSE, TOXIC, UTURN, VENDETTA, VENOMDRAIN, WEAKSPOT, WORKUP, </v>
      </c>
      <c r="AA159">
        <f>VLOOKUP($A159,'Moves Species'!$A:$E,5,FALSE)</f>
        <v>0</v>
      </c>
      <c r="AB159" t="s">
        <v>8579</v>
      </c>
      <c r="AC159" t="s">
        <v>7265</v>
      </c>
      <c r="AD159">
        <v>36</v>
      </c>
    </row>
    <row r="160" spans="1:30" x14ac:dyDescent="0.25">
      <c r="A160">
        <f t="shared" si="8"/>
        <v>159</v>
      </c>
      <c r="B160" t="s">
        <v>1727</v>
      </c>
      <c r="C160" t="s">
        <v>7682</v>
      </c>
      <c r="D160" s="12" t="str">
        <f>'BST Extract'!J160</f>
        <v>BUG</v>
      </c>
      <c r="E160" s="12" t="str">
        <f>'BST Extract'!K160</f>
        <v>DRAGON</v>
      </c>
      <c r="F160" t="str">
        <f t="shared" si="6"/>
        <v>BUG,DRAGON</v>
      </c>
      <c r="G160">
        <f>'BST Extract'!C160</f>
        <v>105</v>
      </c>
      <c r="H160">
        <f>'BST Extract'!D160</f>
        <v>100</v>
      </c>
      <c r="I160">
        <f>'BST Extract'!E160</f>
        <v>90</v>
      </c>
      <c r="J160">
        <f>'BST Extract'!F160</f>
        <v>105</v>
      </c>
      <c r="K160">
        <f>'BST Extract'!G160</f>
        <v>65</v>
      </c>
      <c r="L160">
        <f>'BST Extract'!H160</f>
        <v>65</v>
      </c>
      <c r="M160">
        <f>'BST Extract'!I160</f>
        <v>530</v>
      </c>
      <c r="N160" t="s">
        <v>7345</v>
      </c>
      <c r="O160">
        <v>1</v>
      </c>
      <c r="P160" t="s">
        <v>7283</v>
      </c>
      <c r="Q160">
        <v>2</v>
      </c>
      <c r="R160" t="s">
        <v>7523</v>
      </c>
      <c r="T160" t="str">
        <f t="shared" si="7"/>
        <v>ATTACK,1,SPEED,2,,</v>
      </c>
      <c r="U160" s="12" t="str">
        <f>'Ability Extract'!C160</f>
        <v>COLORCHANGE</v>
      </c>
      <c r="V160" s="12" t="str">
        <f>'Ability Extract'!D160</f>
        <v>COMPOUNDEYES</v>
      </c>
      <c r="W160" s="12" t="str">
        <f>'Ability Extract'!E160</f>
        <v>REGENERATOR</v>
      </c>
      <c r="X160" s="12" t="str">
        <f>'Ability Extract'!F160</f>
        <v>COLORCHANGE,COMPOUNDEYES,REGENERATOR</v>
      </c>
      <c r="Y160" t="str">
        <f>VLOOKUP($A160,'Moves Species'!$A:$E,3,FALSE)</f>
        <v xml:space="preserve">1, CAMOUFLAGE, 1, STRAFE, 1, DRAGONFURY, 4, DETECT, 7, FIRSTIMPRESSION, 10, FURYCUTTER, 13, BREAKINGSWIPE, 16, UTURN, 19, GLARE, 22, SCALESHOT, 25, SKITTERSMACK, 28, WYVERNSLASH, 31, XSCISSOR, 34, DRAGONDANCE, 37, DUALCHOP, 40, LEECHLIFE, 43, DRACOSHRED, 46, NAGASKIN, 49, SWARMATTACK, 52, DRAGONRUSH, 56, MEGAHORN, 60, DRACONICCRASH, </v>
      </c>
      <c r="Z160" t="str">
        <f>VLOOKUP($A160,'Moves Species'!$A:$E,4,FALSE)</f>
        <v xml:space="preserve">ACROBATICS, AERIALACE, AMBUSH, ANCIENTGLARE, AROMATHERAPY, ATTRACT, BODYSLAM, BOUNCE, BREAKINGSWIPE, BRICKBREAK, BUGBITE, BUGBUZZ, BULLETSEED, COACHING, COUPDEGRACE, COVET, CRUELWHIP, DEADLYREACH, DEFENDORDER, DRACOMETEOR, DRAGONBLOOD, DRAGONBREATH, DRAGONCLAW, DRAGONDANCE, DRAGONGALE, DRAGONHAMMER, DRAINPUNCH, ENDERSHOCK, ENERGYBALL, ESSENCEBLOOM, EXECUTION, FALSESWIPE, FURYCUTTER, GIGADRAIN, GOBLINSTRIKE, GOLDRUSH, GRASSYTERRAIN, HIDDENPOWER, KNOCKOFF, LASHOUT, LEAFBLADE, LEECHLIFE, MAGICALLEAF, METEORDRIVE, MOSSYPUNCH, NAGASKIN, NATURESWRATH, NECTARTAP, OUTRAGE, PINMISSILE, PIXIEDUST, PLAYROUGH, POISONFANG, POISONJAB, PROTECT, PSYCHICFANGS, RAINBOWSCALES, REST, RETURN, ROCKBLAST, ROCKSLIDE, ROCKTOMB, SCALESHOT, SLASH, SLEEPTALK, SOLARBEAM, STONEEDGE, STRUGGLEBUG, SUNNYDAY, SWARMATTACK, SWARMOVERLOAD, SWEEPINGWIND, SWITCHEROO, SWORDSDANCE, TAUNT, TERRAINPULSE, TOXIC, UTURN, VENDETTA, VENOMDRAIN, WEAKSPOT, WORKUP, </v>
      </c>
      <c r="AA160">
        <f>VLOOKUP($A160,'Moves Species'!$A:$E,5,FALSE)</f>
        <v>0</v>
      </c>
      <c r="AB160" t="s">
        <v>7523</v>
      </c>
    </row>
    <row r="161" spans="1:30" x14ac:dyDescent="0.25">
      <c r="A161">
        <f t="shared" si="8"/>
        <v>160</v>
      </c>
      <c r="B161" t="s">
        <v>1733</v>
      </c>
      <c r="C161" t="s">
        <v>7683</v>
      </c>
      <c r="D161" s="12" t="str">
        <f>'BST Extract'!J161</f>
        <v>STEEL</v>
      </c>
      <c r="E161" s="12" t="str">
        <f>'BST Extract'!K161</f>
        <v>DRAGON</v>
      </c>
      <c r="F161" t="str">
        <f t="shared" si="6"/>
        <v>STEEL,DRAGON</v>
      </c>
      <c r="G161">
        <f>'BST Extract'!C161</f>
        <v>60</v>
      </c>
      <c r="H161">
        <f>'BST Extract'!D161</f>
        <v>64</v>
      </c>
      <c r="I161">
        <f>'BST Extract'!E161</f>
        <v>55</v>
      </c>
      <c r="J161">
        <f>'BST Extract'!F161</f>
        <v>31</v>
      </c>
      <c r="K161">
        <f>'BST Extract'!G161</f>
        <v>35</v>
      </c>
      <c r="L161">
        <f>'BST Extract'!H161</f>
        <v>55</v>
      </c>
      <c r="M161">
        <f>'BST Extract'!I161</f>
        <v>300</v>
      </c>
      <c r="N161" t="s">
        <v>7345</v>
      </c>
      <c r="O161">
        <v>1</v>
      </c>
      <c r="P161" t="s">
        <v>7523</v>
      </c>
      <c r="R161" t="s">
        <v>7523</v>
      </c>
      <c r="T161" t="str">
        <f t="shared" si="7"/>
        <v>ATTACK,1,,,,</v>
      </c>
      <c r="U161" s="12" t="str">
        <f>'Ability Extract'!C161</f>
        <v>MAGNETPULL</v>
      </c>
      <c r="V161" s="12" t="str">
        <f>'Ability Extract'!D161</f>
        <v>MOLDBREAKER</v>
      </c>
      <c r="W161" s="12" t="str">
        <f>'Ability Extract'!E161</f>
        <v>HEAVYMETAL</v>
      </c>
      <c r="X161" s="12" t="str">
        <f>'Ability Extract'!F161</f>
        <v>MAGNETPULL,MOLDBREAKER,HEAVYMETAL</v>
      </c>
      <c r="Y161" t="str">
        <f>VLOOKUP($A161,'Moves Species'!$A:$E,3,FALSE)</f>
        <v xml:space="preserve">1, TACKLE, 1, LEER, 1, SHOTPUT, 4, DRAGONFURY, 12, DETECT, 16, BULLETCHARGE, 19, WYRMSRAGE, 22, AUTOTOMIZE, 25, MAGNETBOMB, 28, SALAMANDERTOSS, 31, CRUNCH, 34, IRONHEAD, 37, DRAGONCLAW, 40, SELFDESTRUCT, 43, IRONIMPACT, 46, DRACOSHRED, 49, CATACLYSM, 52, HEAVYSLAM, 56, OUTRAGE, 60, BOMBARDMENT, </v>
      </c>
      <c r="Z161" t="str">
        <f>VLOOKUP($A161,'Moves Species'!$A:$E,4,FALSE)</f>
        <v xml:space="preserve">ANCIENTGLARE, ANTIMATTER, ATTRACT, BODYPRESS, BODYSLAM, BOMBARDMENT, BOULDERCRUSH, BREAKINGSWIPE, BRICKBREAK, BULKUP, BULLDOZE, CLOSECOMBAT, CLUSTERROCKETS, CRUNCH, DARKPULSE, DRACOMETEOR, DRAGONBREATH, DRAGONCLAW, DRAGONGALE, DRAGONHAMMER, DRAINPUNCH, EARTHENLANCE, EARTHPOWER, EARTHQUAKE, ENDERSHOCK, EXECUTION, FIREBLAST, FIREPUNCH, FLAMECHARGE, FLAMETHROWER, FLAMEVOLLEY, FLAREBLITZ, FOCUSBLAST, GAMMARAY, GYROBALL, HIDDENPOWER, HIGHHORSEPOWER, HYPERVOICE, ICEFANG, ICEPUNCH, INCINERATE, IRONDEFENSE, IRONHEAD, IRONIMPACT, IRONTEMPEST, KNOCKOFF, LASHOUT, MAGNETICCANNON, MAGNETRISE, METEORBEAM, METEORDRIVE, METEORMASH, MISSILESHOT, NASTYPLOT, NOBLEROAR, OBSIDIANSHARDS, OUTRAGE, OVERCLOCK, PERCUSSIONBLAST, POWERUPPUNCH, PROTECT, REFURBISH, REST, RETURN, ROCKBLAST, ROCKSLIDE, ROCKTOMB, SATELLITERAY, SLASH, SLEEPTALK, SONICBLAST, SPIKES, STEELROLLER, STONEEDGE, SUPERPOWER, TAUNT, TERRAINPULSE, TOXIC, VENDETTA, WILDFIRE, WORKUP, ZENHEADBUTT, </v>
      </c>
      <c r="AA161" t="str">
        <f>VLOOKUP($A161,'Moves Species'!$A:$E,5,FALSE)</f>
        <v xml:space="preserve">FOCUSENERGY, BULLETPUNCH, LOCKON, ZAPCANNON, SCREECH, BIDE, MAGNETICCANNON, MIRRORSHOT, STOMP, STAMPEDE, HYPERBEAM, DRAGONTAIL, EXPLOSION, SNAPTRAP, </v>
      </c>
      <c r="AB161" t="s">
        <v>8580</v>
      </c>
      <c r="AC161" t="s">
        <v>7265</v>
      </c>
      <c r="AD161">
        <v>30</v>
      </c>
    </row>
    <row r="162" spans="1:30" x14ac:dyDescent="0.25">
      <c r="A162">
        <f t="shared" si="8"/>
        <v>161</v>
      </c>
      <c r="B162" t="s">
        <v>1746</v>
      </c>
      <c r="C162" t="s">
        <v>7684</v>
      </c>
      <c r="D162" s="12" t="str">
        <f>'BST Extract'!J162</f>
        <v>STEEL</v>
      </c>
      <c r="E162" s="12" t="str">
        <f>'BST Extract'!K162</f>
        <v>DRAGON</v>
      </c>
      <c r="F162" t="str">
        <f t="shared" si="6"/>
        <v>STEEL,DRAGON</v>
      </c>
      <c r="G162">
        <f>'BST Extract'!C162</f>
        <v>80</v>
      </c>
      <c r="H162">
        <f>'BST Extract'!D162</f>
        <v>84</v>
      </c>
      <c r="I162">
        <f>'BST Extract'!E162</f>
        <v>80</v>
      </c>
      <c r="J162">
        <f>'BST Extract'!F162</f>
        <v>41</v>
      </c>
      <c r="K162">
        <f>'BST Extract'!G162</f>
        <v>45</v>
      </c>
      <c r="L162">
        <f>'BST Extract'!H162</f>
        <v>80</v>
      </c>
      <c r="M162">
        <f>'BST Extract'!I162</f>
        <v>410</v>
      </c>
      <c r="N162" t="s">
        <v>7345</v>
      </c>
      <c r="O162">
        <v>1</v>
      </c>
      <c r="P162" t="s">
        <v>7324</v>
      </c>
      <c r="Q162">
        <v>1</v>
      </c>
      <c r="R162" t="s">
        <v>7523</v>
      </c>
      <c r="T162" t="str">
        <f t="shared" si="7"/>
        <v>ATTACK,1,DEFENSE,1,,</v>
      </c>
      <c r="U162" s="12" t="str">
        <f>'Ability Extract'!C162</f>
        <v>MAGNETPULL</v>
      </c>
      <c r="V162" s="12" t="str">
        <f>'Ability Extract'!D162</f>
        <v>MOLDBREAKER</v>
      </c>
      <c r="W162" s="12" t="str">
        <f>'Ability Extract'!E162</f>
        <v>HEAVYMETAL</v>
      </c>
      <c r="X162" s="12" t="str">
        <f>'Ability Extract'!F162</f>
        <v>MAGNETPULL,MOLDBREAKER,HEAVYMETAL</v>
      </c>
      <c r="Y162" t="str">
        <f>VLOOKUP($A162,'Moves Species'!$A:$E,3,FALSE)</f>
        <v xml:space="preserve">0, IRONDEFENSE, 1, IRONDEFENSE, 1, TACKLE, 1, LEER, 1, SHOTPUT, 4, DRAGONFURY, 12, DETECT, 16, BULLETCHARGE, 19, WYRMSRAGE, 22, AUTOTOMIZE, 25, MAGNETBOMB, 28, SALAMANDERTOSS, 31, CRUNCH, 34, IRONHEAD, 37, DRAGONCLAW, 40, SELFDESTRUCT, 43, IRONIMPACT, 46, DRACOSHRED, 49, CATACLYSM, 52, HEAVYSLAM, 56, OUTRAGE, 60, BOMBARDMENT, </v>
      </c>
      <c r="Z162" t="str">
        <f>VLOOKUP($A162,'Moves Species'!$A:$E,4,FALSE)</f>
        <v xml:space="preserve">ANCIENTGLARE, ANTIMATTER, ATTRACT, BODYPRESS, BODYSLAM, BOMBARDMENT, BOULDERCRUSH, BREAKINGSWIPE, BRICKBREAK, BULKUP, BULLDOZE, CLOSECOMBAT, CLUSTERROCKETS, CRUNCH, DARKPULSE, DRACOMETEOR, DRAGONBREATH, DRAGONCLAW, DRAGONGALE, DRAGONHAMMER, DRAINPUNCH, EARTHENLANCE, EARTHPOWER, EARTHQUAKE, ENDERSHOCK, EXECUTION, FIREBLAST, FIREPUNCH, FLAMECHARGE, FLAMETHROWER, FLAMEVOLLEY, FLAREBLITZ, FOCUSBLAST, GAMMARAY, GYROBALL, HIDDENPOWER, HIGHHORSEPOWER, HYPERVOICE, ICEFANG, ICEPUNCH, INCINERATE, IRONDEFENSE, IRONHEAD, IRONIMPACT, IRONTEMPEST, KNOCKOFF, LASHOUT, MAGNETICCANNON, MAGNETRISE, METEORBEAM, METEORDRIVE, METEORMASH, MISSILESHOT, NASTYPLOT, NOBLEROAR, OBSIDIANSHARDS, OUTRAGE, OVERCLOCK, PERCUSSIONBLAST, POWERUPPUNCH, PROTECT, REFURBISH, REST, RETURN, ROCKBLAST, ROCKSLIDE, ROCKTOMB, SATELLITERAY, SLASH, SLEEPTALK, SONICBLAST, SPIKES, STEELROLLER, STONEEDGE, SUPERPOWER, TAUNT, TERRAINPULSE, TOXIC, VENDETTA, WILDFIRE, WORKUP, ZENHEADBUTT, </v>
      </c>
      <c r="AA162">
        <f>VLOOKUP($A162,'Moves Species'!$A:$E,5,FALSE)</f>
        <v>0</v>
      </c>
      <c r="AB162" t="s">
        <v>8581</v>
      </c>
      <c r="AC162" t="s">
        <v>7265</v>
      </c>
      <c r="AD162">
        <v>55</v>
      </c>
    </row>
    <row r="163" spans="1:30" x14ac:dyDescent="0.25">
      <c r="A163">
        <f t="shared" si="8"/>
        <v>162</v>
      </c>
      <c r="B163" t="s">
        <v>1752</v>
      </c>
      <c r="C163" t="s">
        <v>7685</v>
      </c>
      <c r="D163" s="12" t="str">
        <f>'BST Extract'!J163</f>
        <v>STEEL</v>
      </c>
      <c r="E163" s="12" t="str">
        <f>'BST Extract'!K163</f>
        <v>DRAGON</v>
      </c>
      <c r="F163" t="str">
        <f t="shared" si="6"/>
        <v>STEEL,DRAGON</v>
      </c>
      <c r="G163">
        <f>'BST Extract'!C163</f>
        <v>120</v>
      </c>
      <c r="H163">
        <f>'BST Extract'!D163</f>
        <v>104</v>
      </c>
      <c r="I163">
        <f>'BST Extract'!E163</f>
        <v>130</v>
      </c>
      <c r="J163">
        <f>'BST Extract'!F163</f>
        <v>51</v>
      </c>
      <c r="K163">
        <f>'BST Extract'!G163</f>
        <v>95</v>
      </c>
      <c r="L163">
        <f>'BST Extract'!H163</f>
        <v>100</v>
      </c>
      <c r="M163">
        <f>'BST Extract'!I163</f>
        <v>600</v>
      </c>
      <c r="N163" t="s">
        <v>7251</v>
      </c>
      <c r="O163">
        <v>1</v>
      </c>
      <c r="P163" t="s">
        <v>7345</v>
      </c>
      <c r="Q163">
        <v>1</v>
      </c>
      <c r="R163" t="s">
        <v>7324</v>
      </c>
      <c r="S163">
        <v>1</v>
      </c>
      <c r="T163" t="str">
        <f t="shared" si="7"/>
        <v>HP,1,ATTACK,1,DEFENSE,1</v>
      </c>
      <c r="U163" s="12" t="str">
        <f>'Ability Extract'!C163</f>
        <v>MAGNETPULL</v>
      </c>
      <c r="V163" s="12" t="str">
        <f>'Ability Extract'!D163</f>
        <v>MOLDBREAKER</v>
      </c>
      <c r="W163" s="12" t="str">
        <f>'Ability Extract'!E163</f>
        <v>HEAVYMETAL</v>
      </c>
      <c r="X163" s="12" t="str">
        <f>'Ability Extract'!F163</f>
        <v>MAGNETPULL,MOLDBREAKER,HEAVYMETAL</v>
      </c>
      <c r="Y163" t="str">
        <f>VLOOKUP($A163,'Moves Species'!$A:$E,3,FALSE)</f>
        <v xml:space="preserve">0, VANGUARD, 1, VANGUARD, 1, IRONDEFENSE, 1, TACKLE, 1, LEER, 1, SHOTPUT, 4, DRAGONFURY, 12, DETECT, 16, BULLETCHARGE, 19, WYRMSRAGE, 22, AUTOTOMIZE, 25, MAGNETBOMB, 28, SALAMANDERTOSS, 31, CRUNCH, 34, IRONHEAD, 37, DRAGONCLAW, 40, SELFDESTRUCT, 43, IRONIMPACT, 46, DRACOSHRED, 49, CATACLYSM, 52, HEAVYSLAM, 56, OUTRAGE, 60, BOMBARDMENT, </v>
      </c>
      <c r="Z163" t="str">
        <f>VLOOKUP($A163,'Moves Species'!$A:$E,4,FALSE)</f>
        <v xml:space="preserve">ANCIENTGLARE, ANTIMATTER, ATTRACT, BODYPRESS, BODYSLAM, BOMBARDMENT, BOULDERCRUSH, BREAKINGSWIPE, BRICKBREAK, BULKUP, BULLDOZE, CLOSECOMBAT, CLUSTERROCKETS, CRUNCH, DARKPULSE, DRACOMETEOR, DRAGONBREATH, DRAGONCLAW, DRAGONGALE, DRAGONHAMMER, DRAINPUNCH, EARTHENLANCE, EARTHPOWER, EARTHQUAKE, ENDERSHOCK, EXECUTION, FIREBLAST, FIREPUNCH, FLAMECHARGE, FLAMETHROWER, FLAMEVOLLEY, FLAREBLITZ, FOCUSBLAST, GAMMARAY, GYROBALL, HIDDENPOWER, HIGHHORSEPOWER, HYPERVOICE, ICEFANG, ICEPUNCH, INCINERATE, IRONDEFENSE, IRONHEAD, IRONIMPACT, IRONTEMPEST, KNOCKOFF, LASHOUT, MAGNETICCANNON, MAGNETRISE, METEORBEAM, METEORDRIVE, METEORMASH, MISSILESHOT, NASTYPLOT, NOBLEROAR, OBSIDIANSHARDS, OUTRAGE, OVERCLOCK, PERCUSSIONBLAST, POWERUPPUNCH, PROTECT, REFURBISH, REST, RETURN, ROCKBLAST, ROCKSLIDE, ROCKTOMB, SATELLITERAY, SLASH, SLEEPTALK, SONICBLAST, SPIKES, STEELROLLER, STONEEDGE, SUPERPOWER, TAUNT, TERRAINPULSE, TOXIC, VENDETTA, WILDFIRE, WORKUP, ZENHEADBUTT, </v>
      </c>
      <c r="AA163">
        <f>VLOOKUP($A163,'Moves Species'!$A:$E,5,FALSE)</f>
        <v>0</v>
      </c>
      <c r="AB163" t="s">
        <v>7523</v>
      </c>
    </row>
    <row r="164" spans="1:30" x14ac:dyDescent="0.25">
      <c r="A164">
        <f t="shared" si="8"/>
        <v>163</v>
      </c>
      <c r="B164" t="s">
        <v>1759</v>
      </c>
      <c r="C164" t="s">
        <v>7686</v>
      </c>
      <c r="D164" s="12" t="str">
        <f>'BST Extract'!J164</f>
        <v>GRASS</v>
      </c>
      <c r="E164" s="12" t="str">
        <f>'BST Extract'!K164</f>
        <v>WATER</v>
      </c>
      <c r="F164" t="str">
        <f t="shared" si="6"/>
        <v>GRASS,WATER</v>
      </c>
      <c r="G164">
        <f>'BST Extract'!C164</f>
        <v>70</v>
      </c>
      <c r="H164">
        <f>'BST Extract'!D164</f>
        <v>70</v>
      </c>
      <c r="I164">
        <f>'BST Extract'!E164</f>
        <v>75</v>
      </c>
      <c r="J164">
        <f>'BST Extract'!F164</f>
        <v>36</v>
      </c>
      <c r="K164">
        <f>'BST Extract'!G164</f>
        <v>38</v>
      </c>
      <c r="L164">
        <f>'BST Extract'!H164</f>
        <v>41</v>
      </c>
      <c r="M164">
        <f>'BST Extract'!I164</f>
        <v>330</v>
      </c>
      <c r="N164" t="s">
        <v>7324</v>
      </c>
      <c r="O164">
        <v>1</v>
      </c>
      <c r="P164" t="s">
        <v>7523</v>
      </c>
      <c r="R164" t="s">
        <v>7523</v>
      </c>
      <c r="T164" t="str">
        <f t="shared" si="7"/>
        <v>DEFENSE,1,,,,</v>
      </c>
      <c r="U164" s="12" t="str">
        <f>'Ability Extract'!C164</f>
        <v>RAINDISH</v>
      </c>
      <c r="V164" s="12" t="str">
        <f>'Ability Extract'!D164</f>
        <v>FLOWERVEIL</v>
      </c>
      <c r="W164" s="12" t="str">
        <f>'Ability Extract'!E164</f>
        <v>RIPEN</v>
      </c>
      <c r="X164" s="12" t="str">
        <f>'Ability Extract'!F164</f>
        <v>RAINDISH,FLOWERVEIL,RIPEN</v>
      </c>
      <c r="Y164" t="str">
        <f>VLOOKUP($A164,'Moves Species'!$A:$E,3,FALSE)</f>
        <v xml:space="preserve">1, GROWL, 1, THORNPRISON, 1, TORRENT, 4, RAINDANCE, 6, OVERFLOW, 8, RAZORLEAF, 11, LEECHSEED, 14, AQUAFANG, 17, PETALTEMPEST, 20, SLACKOFF, 23, FLIPTURN, 26, FLYTRAP, 29, BODYSLAM, 32, RIPTIDE, 35, TROPKICK, 38, WIDEGUARD, 41, LIQUIDATION, 44, PETALBLIZZARD, 47, EDENFRUIT, 50, WATERPRESSURE, 55, WOODHAMMER, 60, HEADSMASH, </v>
      </c>
      <c r="Z164" t="str">
        <f>VLOOKUP($A164,'Moves Species'!$A:$E,4,FALSE)</f>
        <v xml:space="preserve">AROMATHERAPY, ATTRACT, BODYPRESS, BODYSLAM, BOULDERCRUSH, BOUNCE, BRINE, BULKUP, BULLDOZE, BULLETSEED, CASCADE, CATAPULT, CLEANSE, CRUNCH, DRAGONHAMMER, EARTHPOWER, EARTHQUAKE, ENERGYBALL, ESSENCEBLOOM, GENESIS, GIGADRAIN, GRASSYTERRAIN, HIDDENPOWER, HIGHHORSEPOWER, HYPERVOICE, IRONHEAD, KNOCKOFF, LEAFBLADE, LIQUIDATION, LOVEBURST, MAGICALLEAF, MIST, MUDSHACKLES, MUDSLIDE, NATURESWRATH, NECTARTAP, OCEANWRATH, OVERFLOW, PERCUSSIONBLAST, PETALTEMPEST, PLAYROUGH, POWERWHIP, PROTECT, QUICKSAND, RAINDANCE, REST, RETURN, ROCKBLAST, ROCKSLIDE, ROCKTOMB, SCALD, SCENTEDSHIELD, SLEEPTALK, SOAK, SOLARBEAM, SPIKYSHIELD, STEALTHROCK, SUBMERGE, SUBSTITUTE, SUPERPOWER, SYNTHESIS, TAUNT, TERRAINPULSE, TIDALWAVE, TOXIC, WATERPRESSURE, WATERPULSE, WHIRLPOOL, WORKUP, ZENHEADBUTT, </v>
      </c>
      <c r="AA164" t="str">
        <f>VLOOKUP($A164,'Moves Species'!$A:$E,5,FALSE)</f>
        <v xml:space="preserve">EARTHQUAKE, AQUARING, SOAK, STRANDINGROOTS, ZENHEADBUTT, ROTOTILLER, GRASSYGLIDE, LIFEDEW, CRASHINGWAVE, </v>
      </c>
      <c r="AB164" t="s">
        <v>8582</v>
      </c>
      <c r="AC164" t="s">
        <v>7265</v>
      </c>
      <c r="AD164">
        <v>36</v>
      </c>
    </row>
    <row r="165" spans="1:30" x14ac:dyDescent="0.25">
      <c r="A165">
        <f t="shared" si="8"/>
        <v>164</v>
      </c>
      <c r="B165" t="s">
        <v>1771</v>
      </c>
      <c r="C165" t="s">
        <v>7687</v>
      </c>
      <c r="D165" s="12" t="str">
        <f>'BST Extract'!J165</f>
        <v>GRASS</v>
      </c>
      <c r="E165" s="12" t="str">
        <f>'BST Extract'!K165</f>
        <v>WATER</v>
      </c>
      <c r="F165" t="str">
        <f t="shared" si="6"/>
        <v>GRASS,WATER</v>
      </c>
      <c r="G165">
        <f>'BST Extract'!C165</f>
        <v>138</v>
      </c>
      <c r="H165">
        <f>'BST Extract'!D165</f>
        <v>122</v>
      </c>
      <c r="I165">
        <f>'BST Extract'!E165</f>
        <v>128</v>
      </c>
      <c r="J165">
        <f>'BST Extract'!F165</f>
        <v>37</v>
      </c>
      <c r="K165">
        <f>'BST Extract'!G165</f>
        <v>48</v>
      </c>
      <c r="L165">
        <f>'BST Extract'!H165</f>
        <v>52</v>
      </c>
      <c r="M165">
        <f>'BST Extract'!I165</f>
        <v>525</v>
      </c>
      <c r="N165" t="s">
        <v>7251</v>
      </c>
      <c r="O165">
        <v>1</v>
      </c>
      <c r="P165" t="s">
        <v>7324</v>
      </c>
      <c r="Q165">
        <v>1</v>
      </c>
      <c r="R165" t="s">
        <v>7523</v>
      </c>
      <c r="T165" t="str">
        <f t="shared" si="7"/>
        <v>HP,1,DEFENSE,1,,</v>
      </c>
      <c r="U165" s="12" t="str">
        <f>'Ability Extract'!C165</f>
        <v>RAINDISH</v>
      </c>
      <c r="V165" s="12" t="str">
        <f>'Ability Extract'!D165</f>
        <v>FLOWERVEIL</v>
      </c>
      <c r="W165" s="12" t="str">
        <f>'Ability Extract'!E165</f>
        <v>RIPEN</v>
      </c>
      <c r="X165" s="12" t="str">
        <f>'Ability Extract'!F165</f>
        <v>RAINDISH,FLOWERVEIL,RIPEN</v>
      </c>
      <c r="Y165" t="str">
        <f>VLOOKUP($A165,'Moves Species'!$A:$E,3,FALSE)</f>
        <v xml:space="preserve">1, GROWL, 1, THORNPRISON, 1, TORRENT, 4, RAINDANCE, 6, OVERFLOW, 8, RAZORLEAF, 11, LEECHSEED, 14, AQUAFANG, 17, PETALTEMPEST, 20, SLACKOFF, 23, FLIPTURN, 26, FLYTRAP, 29, BODYSLAM, 32, RIPTIDE, 35, TROPKICK, 38, WIDEGUARD, 41, LIQUIDATION, 44, PETALBLIZZARD, 47, EDENFRUIT, 50, WATERPRESSURE, 55, WOODHAMMER, 60, HEADSMASH, </v>
      </c>
      <c r="Z165" t="str">
        <f>VLOOKUP($A165,'Moves Species'!$A:$E,4,FALSE)</f>
        <v xml:space="preserve">AROMATHERAPY, ATTRACT, BODYPRESS, BODYSLAM, BOULDERCRUSH, BOUNCE, BRINE, BULKUP, BULLDOZE, BULLETSEED, CASCADE, CATAPULT, CLEANSE, CRUNCH, DRAGONHAMMER, EARTHPOWER, EARTHQUAKE, ENERGYBALL, ESSENCEBLOOM, GENESIS, GIGADRAIN, GRASSYTERRAIN, HIDDENPOWER, HIGHHORSEPOWER, HYPERVOICE, IRONHEAD, KNOCKOFF, LEAFBLADE, LIQUIDATION, LOVEBURST, MAGICALLEAF, MIST, MUDSHACKLES, MUDSLIDE, NATURESWRATH, NECTARTAP, OCEANWRATH, OVERFLOW, PERCUSSIONBLAST, PETALTEMPEST, PLAYROUGH, POWERWHIP, PROTECT, QUICKSAND, RAINDANCE, REST, RETURN, ROCKBLAST, ROCKSLIDE, ROCKTOMB, SCALD, SCENTEDSHIELD, SLEEPTALK, SOAK, SOLARBEAM, SPIKYSHIELD, STEALTHROCK, SUBMERGE, SUBSTITUTE, SUPERPOWER, SYNTHESIS, TAUNT, TERRAINPULSE, TIDALWAVE, TOXIC, WATERPRESSURE, WATERPULSE, WHIRLPOOL, WORKUP, ZENHEADBUTT, </v>
      </c>
      <c r="AA165">
        <f>VLOOKUP($A165,'Moves Species'!$A:$E,5,FALSE)</f>
        <v>0</v>
      </c>
      <c r="AB165" t="s">
        <v>7523</v>
      </c>
    </row>
    <row r="166" spans="1:30" x14ac:dyDescent="0.25">
      <c r="A166">
        <f t="shared" si="8"/>
        <v>165</v>
      </c>
      <c r="B166" t="s">
        <v>1778</v>
      </c>
      <c r="C166" t="s">
        <v>7688</v>
      </c>
      <c r="D166" s="12" t="str">
        <f>'BST Extract'!J166</f>
        <v>GRASS</v>
      </c>
      <c r="E166" s="12" t="str">
        <f>'BST Extract'!K166</f>
        <v>ROCK</v>
      </c>
      <c r="F166" t="str">
        <f t="shared" si="6"/>
        <v>GRASS,ROCK</v>
      </c>
      <c r="G166">
        <f>'BST Extract'!C166</f>
        <v>57</v>
      </c>
      <c r="H166">
        <f>'BST Extract'!D166</f>
        <v>66</v>
      </c>
      <c r="I166">
        <f>'BST Extract'!E166</f>
        <v>44</v>
      </c>
      <c r="J166">
        <f>'BST Extract'!F166</f>
        <v>23</v>
      </c>
      <c r="K166">
        <f>'BST Extract'!G166</f>
        <v>66</v>
      </c>
      <c r="L166">
        <f>'BST Extract'!H166</f>
        <v>44</v>
      </c>
      <c r="M166">
        <f>'BST Extract'!I166</f>
        <v>300</v>
      </c>
      <c r="N166" t="s">
        <v>7345</v>
      </c>
      <c r="O166">
        <v>1</v>
      </c>
      <c r="P166" t="s">
        <v>7523</v>
      </c>
      <c r="R166" t="s">
        <v>7523</v>
      </c>
      <c r="T166" t="str">
        <f t="shared" si="7"/>
        <v>ATTACK,1,,,,</v>
      </c>
      <c r="U166" s="12" t="str">
        <f>'Ability Extract'!C166</f>
        <v>SOLIDROCK</v>
      </c>
      <c r="V166" s="12" t="str">
        <f>'Ability Extract'!D166</f>
        <v>ROCKHEAD</v>
      </c>
      <c r="W166" s="12" t="str">
        <f>'Ability Extract'!E166</f>
        <v>REGROWTH</v>
      </c>
      <c r="X166" s="12" t="str">
        <f>'Ability Extract'!F166</f>
        <v>SOLIDROCK,ROCKHEAD,REGROWTH</v>
      </c>
      <c r="Y166" t="str">
        <f>VLOOKUP($A166,'Moves Species'!$A:$E,3,FALSE)</f>
        <v xml:space="preserve">1, TACKLE, 1, HARDEN, 1, ROCKTHROW, 4, VINEWHIP, 7, CURSE, 10, LEECHSEED, 13, ANCIENTPOWER, 16, ESSENCEBLOOM, 16, PETALTEMPEST, 19, ROCKTOMB, 22, ROCKPOLISH, 25, GRASSKNOT, 28, ROCKSLIDE, 31, SEEDBOMB, 34, POWERGEM, 37, AUTUMNBLAST, 40, OBSIDIANSHARDS, 43, BEJEWELED, 46, PETALBLIZZARD, 49, PRIMORDIALBEAM, 52, BOULDERCRUSH, 55, LEAFSTORM, 58, WOODHAMMER, 62, HEADSMASH, </v>
      </c>
      <c r="Z166" t="str">
        <f>VLOOKUP($A166,'Moves Species'!$A:$E,4,FALSE)</f>
        <v xml:space="preserve">AMBUSH, AROMATHERAPY, ASTRALWIND, ATTRACT, BEJEWELED, BODYPRESS, BODYSLAM, BOULDERCRUSH, BRICKBREAK, BULLDOZE, BULLETSEED, CALMMIND, CATAPULT, CHIDORI, CLEANSE, CONFUSERAY, CRYSTALSHOWER, CURSE, DARKPULSE, DUSTDEVILS, EARTHENLANCE, EARTHPOWER, EARTHQUAKE, ENERGYBALL, ESSENCEBLOOM, FLUXWAVE, GAIAPULSE, GENESIS, GEOMANCY, GIGADRAIN, GRASSYTERRAIN, HEALBELL, HEXBOLT, HIDDENPOWER, IRONDEFENSE, IRONHEAD, IRONIMPACT, KNOCKOFF, LEAFBLADE, MAGICALLEAF, MAGICROOM, MINDMELD, MINERALWAVE, MIXEDWAVES, MOONSTONERAY, MUDSHACKLES, MUDSLIDE, MYSTICPULSE, NASTYPLOT, NATURESWRATH, OBSIDIANSHARDS, PERCUSSIONBLAST, PETALTEMPEST, POWERGEM, POWERWHIP, PROTECT, PSYCHIC, PSYCHICTERRAIN, REST, RETURN, ROCKBLAST, ROCKSLIDE, ROCKTOMB, SACREDSTRIKE, SAFEGUARD, SANDSTORM, SANDTOMB, SCENTEDSHIELD, SEISMICCHANT, SLEEPTALK, SOLARBEAM, SONICBLAST, SPIKYSHIELD, STEALTHROCK, STONEEDGE, SUNNYDAY, SYNTHESIS, TAUNT, TERRAINPULSE, TOXIC, TRICKROOM, WEATHERBALL, WISH, WONDERROOM, WORKUP, ZENHEADBUTT, </v>
      </c>
      <c r="AA166" t="str">
        <f>VLOOKUP($A166,'Moves Species'!$A:$E,5,FALSE)</f>
        <v xml:space="preserve">WORRYSEED, EARTHPOWER, EXTRASENSORY, HYPNOSIS, FORESTSCURSE, DOUBLEEDGE, TRICKROOM, STEALTHROCK, COSMICPOWER, POWERWHIP, GRASSYGLIDE, WEARDOWN, HELPINGHAND, </v>
      </c>
      <c r="AB166" t="s">
        <v>8796</v>
      </c>
      <c r="AC166" t="s">
        <v>7265</v>
      </c>
      <c r="AD166">
        <v>33</v>
      </c>
    </row>
    <row r="167" spans="1:30" x14ac:dyDescent="0.25">
      <c r="A167">
        <f t="shared" si="8"/>
        <v>166</v>
      </c>
      <c r="B167" t="s">
        <v>1792</v>
      </c>
      <c r="C167" t="s">
        <v>7689</v>
      </c>
      <c r="D167" s="12" t="str">
        <f>'BST Extract'!J167</f>
        <v>GRASS</v>
      </c>
      <c r="E167" s="12" t="str">
        <f>'BST Extract'!K167</f>
        <v>ROCK</v>
      </c>
      <c r="F167" t="str">
        <f t="shared" si="6"/>
        <v>GRASS,ROCK</v>
      </c>
      <c r="G167">
        <f>'BST Extract'!C167</f>
        <v>87</v>
      </c>
      <c r="H167">
        <f>'BST Extract'!D167</f>
        <v>106</v>
      </c>
      <c r="I167">
        <f>'BST Extract'!E167</f>
        <v>89</v>
      </c>
      <c r="J167">
        <f>'BST Extract'!F167</f>
        <v>33</v>
      </c>
      <c r="K167">
        <f>'BST Extract'!G167</f>
        <v>106</v>
      </c>
      <c r="L167">
        <f>'BST Extract'!H167</f>
        <v>79</v>
      </c>
      <c r="M167">
        <f>'BST Extract'!I167</f>
        <v>500</v>
      </c>
      <c r="N167" t="s">
        <v>7345</v>
      </c>
      <c r="O167">
        <v>1</v>
      </c>
      <c r="P167" t="s">
        <v>7286</v>
      </c>
      <c r="Q167">
        <v>1</v>
      </c>
      <c r="R167" t="s">
        <v>7523</v>
      </c>
      <c r="T167" t="str">
        <f t="shared" si="7"/>
        <v>ATTACK,1,SPECIAL_ATTACK,1,,</v>
      </c>
      <c r="U167" s="12" t="str">
        <f>'Ability Extract'!C167</f>
        <v>SOLIDROCK</v>
      </c>
      <c r="V167" s="12" t="str">
        <f>'Ability Extract'!D167</f>
        <v>ROCKHEAD</v>
      </c>
      <c r="W167" s="12" t="str">
        <f>'Ability Extract'!E167</f>
        <v>REGROWTH</v>
      </c>
      <c r="X167" s="12" t="str">
        <f>'Ability Extract'!F167</f>
        <v>SOLIDROCK,ROCKHEAD,REGROWTH</v>
      </c>
      <c r="Y167" t="str">
        <f>VLOOKUP($A167,'Moves Species'!$A:$E,3,FALSE)</f>
        <v xml:space="preserve">0, FORTIFY, 1, FORTIFY, 1, TACKLE, 1, HARDEN, 1, ROCKTHROW, 4, VINEWHIP, 7, CURSE, 10, LEECHSEED, 13, ANCIENTPOWER, 16, ESSENCEBLOOM, 16, PETALTEMPEST, 19, ROCKTOMB, 22, ROCKPOLISH, 25, GRASSKNOT, 28, ROCKSLIDE, 31, SEEDBOMB, 34, POWERGEM, 37, AUTUMNBLAST, 40, OBSIDIANSHARDS, 43, BEJEWELED, 46, PETALBLIZZARD, 49, PRIMORDIALBEAM, 52, BOULDERCRUSH, 55, LEAFSTORM, 58, WOODHAMMER, 62, HEADSMASH, </v>
      </c>
      <c r="Z167" t="str">
        <f>VLOOKUP($A167,'Moves Species'!$A:$E,4,FALSE)</f>
        <v xml:space="preserve">AMBUSH, AROMATHERAPY, ASTRALWIND, ATTRACT, BEJEWELED, BODYPRESS, BODYSLAM, BOULDERCRUSH, BRICKBREAK, BULLDOZE, BULLETSEED, CALMMIND, CATAPULT, CHIDORI, CLEANSE, CONFUSERAY, CRYSTALSHOWER, CURSE, DARKPULSE, DUSTDEVILS, EARTHENLANCE, EARTHPOWER, EARTHQUAKE, ENERGYBALL, ESSENCEBLOOM, FLUXWAVE, GAIAPULSE, GENESIS, GEOMANCY, GIGADRAIN, GRASSYTERRAIN, HEALBELL, HEXBOLT, HIDDENPOWER, IRONDEFENSE, IRONHEAD, IRONIMPACT, KNOCKOFF, LEAFBLADE, MAGICALLEAF, MAGICROOM, MINDMELD, MINERALWAVE, MIXEDWAVES, MOONSTONERAY, MUDSHACKLES, MUDSLIDE, MYSTICPULSE, NASTYPLOT, NATURESWRATH, OBSIDIANSHARDS, PERCUSSIONBLAST, PETALTEMPEST, POWERGEM, POWERWHIP, PROTECT, PSYCHIC, PSYCHICTERRAIN, REST, RETURN, ROCKBLAST, ROCKSLIDE, ROCKTOMB, SACREDSTRIKE, SAFEGUARD, SANDSTORM, SANDTOMB, SCENTEDSHIELD, SEISMICCHANT, SLEEPTALK, SOLARBEAM, SONICBLAST, SPIKYSHIELD, STEALTHROCK, STONEEDGE, SUNNYDAY, SYNTHESIS, TAUNT, TERRAINPULSE, TOXIC, TRICKROOM, WEATHERBALL, WISH, WONDERROOM, WORKUP, ZENHEADBUTT, </v>
      </c>
      <c r="AA167">
        <f>VLOOKUP($A167,'Moves Species'!$A:$E,5,FALSE)</f>
        <v>0</v>
      </c>
      <c r="AB167" t="s">
        <v>7523</v>
      </c>
    </row>
    <row r="168" spans="1:30" x14ac:dyDescent="0.25">
      <c r="A168">
        <f t="shared" si="8"/>
        <v>167</v>
      </c>
      <c r="B168" t="s">
        <v>1799</v>
      </c>
      <c r="C168" t="s">
        <v>7690</v>
      </c>
      <c r="D168" s="12" t="str">
        <f>'BST Extract'!J168</f>
        <v>FLYING</v>
      </c>
      <c r="E168" s="12" t="str">
        <f>'BST Extract'!K168</f>
        <v>LIGHT</v>
      </c>
      <c r="F168" t="str">
        <f t="shared" si="6"/>
        <v>FLYING,LIGHT</v>
      </c>
      <c r="G168">
        <f>'BST Extract'!C168</f>
        <v>55</v>
      </c>
      <c r="H168">
        <f>'BST Extract'!D168</f>
        <v>35</v>
      </c>
      <c r="I168">
        <f>'BST Extract'!E168</f>
        <v>50</v>
      </c>
      <c r="J168">
        <f>'BST Extract'!F168</f>
        <v>60</v>
      </c>
      <c r="K168">
        <f>'BST Extract'!G168</f>
        <v>65</v>
      </c>
      <c r="L168">
        <f>'BST Extract'!H168</f>
        <v>75</v>
      </c>
      <c r="M168">
        <f>'BST Extract'!I168</f>
        <v>340</v>
      </c>
      <c r="N168" t="s">
        <v>7287</v>
      </c>
      <c r="O168">
        <v>1</v>
      </c>
      <c r="P168" t="s">
        <v>7523</v>
      </c>
      <c r="R168" t="s">
        <v>7523</v>
      </c>
      <c r="T168" t="str">
        <f t="shared" si="7"/>
        <v>SPECIAL_DEFENSE,1,,,,</v>
      </c>
      <c r="U168" s="12" t="str">
        <f>'Ability Extract'!C168</f>
        <v>IRRADIATE</v>
      </c>
      <c r="V168" s="12" t="str">
        <f>'Ability Extract'!D168</f>
        <v>CHARISMA</v>
      </c>
      <c r="W168" s="12" t="str">
        <f>'Ability Extract'!E168</f>
        <v>AERILATE</v>
      </c>
      <c r="X168" s="12" t="str">
        <f>'Ability Extract'!F168</f>
        <v>IRRADIATE,CHARISMA,AERILATE</v>
      </c>
      <c r="Y168" t="str">
        <f>VLOOKUP($A168,'Moves Species'!$A:$E,3,FALSE)</f>
        <v xml:space="preserve">1, NEUTRALIZE, 1, RENEWAL, 1, SWEETKISS, 4, GALEHOLD, 7, HOLYBOLT, 10, WILLPOWER, 13, SWEETNOTHINGS, 16, AURORABEAM, 19, AIRCUTTER, 22, KINETICBLAST, 25, MIST, 28, HALLOWEDGROUND, 31, REVITALIZE, 34, AIRSLASH, 37, GUARDIANANGEL, 40, DIVINEJUDGMENT, 43, AERIALPULSE, 46, PRIMALWAVE, 49, REPENTANCE, 52, GENESIS, 55, HOLYNOVA, 58, TEMPESTFLARE, 62, DIVINEPUNISHMENT, </v>
      </c>
      <c r="Z168" t="str">
        <f>VLOOKUP($A168,'Moves Species'!$A:$E,4,FALSE)</f>
        <v xml:space="preserve">ACROBATICS, AERIALACE, AERIALPULSE, AIRSLASH, ASTRALWIND, ATTRACT, AURASPHERE, BOUNCE, CALMMIND, CHARGEBEAM, CHIDORI, CLEANSE, COACHING, COUPDEGRACE, COVET, DAZZLINGGLEAM, DEFOG, DIVINEPUNISHMENT, DRAGONGALE, DUALWINGBEAT, ECHOEDVOICE, FABLEDRUSH, FAIRYTALE, FANTASYSEAL, FEATHERDANCE, FLOCK, FLUXWAVE, GENESIS, GOSSIP, HAIL, HAZE, HEALBELL, HEAVENSKNUCKLE, HIDDENPOWER, HOLYNOVA, HURRICANE, HYPERVOICE, ICEBEAM, ICICLESPEAR, ICYWIND, LIGHTSCREEN, LOVEBURST, MEMENTO, METRONOME, MIRRORSHOT, MIST, MISTYTERRAIN, MIXEDWAVES, MOONBLAST, MYSTICPULSE, NASTYPLOT, NEBULASTRIKE, NUMBINGWIND, ODETOJOY, PAYDAY, PIXIEDUST, PLAYROUGH, PROTECT, PURGE, RADIANTLANCE, RAYOFLIGHT, REFLECT, REST, RETURN, ROUND, SACREDSTRIKE, SAFEGUARD, SIGNALBEAM, SIRENSSONG, SLEEPTALK, STARDUSTREVERIE, STEELWING, STRANGESTEAM, SUBSTITUTE, SWEEPINGWIND, SWIFT, TAILWIND, TEMPESTFLARE, TERRAINPULSE, TITANIASLAW, TORNADO, TOXIC, TRIATTACK, TURBULENCE, VALKYRIECHARIOT, VOLTSWITCH, WEATHERBALL, WILDCHARGE, WISH, WORKUP, </v>
      </c>
      <c r="AA168" t="str">
        <f>VLOOKUP($A168,'Moves Species'!$A:$E,5,FALSE)</f>
        <v xml:space="preserve">FEATHERDANCE, FANTASYSEAL, DEFOG, RAYOFLIGHT, TAILWIND, MORNINGSUN, SIGNALBEAM, RAINBOWBEAM, TYPHOON, SAFEGUARD, TORNADO, HELPINGHAND, DAZZLINGGLEAM, CLONESURGE, </v>
      </c>
      <c r="AB168" t="s">
        <v>8583</v>
      </c>
      <c r="AC168" t="s">
        <v>7265</v>
      </c>
      <c r="AD168">
        <v>28</v>
      </c>
    </row>
    <row r="169" spans="1:30" x14ac:dyDescent="0.25">
      <c r="A169">
        <f t="shared" si="8"/>
        <v>168</v>
      </c>
      <c r="B169" t="s">
        <v>1813</v>
      </c>
      <c r="C169" t="s">
        <v>7691</v>
      </c>
      <c r="D169" s="12" t="str">
        <f>'BST Extract'!J169</f>
        <v>FLYING</v>
      </c>
      <c r="E169" s="12" t="str">
        <f>'BST Extract'!K169</f>
        <v>LIGHT</v>
      </c>
      <c r="F169" t="str">
        <f t="shared" si="6"/>
        <v>FLYING,LIGHT</v>
      </c>
      <c r="G169">
        <f>'BST Extract'!C169</f>
        <v>75</v>
      </c>
      <c r="H169">
        <f>'BST Extract'!D169</f>
        <v>50</v>
      </c>
      <c r="I169">
        <f>'BST Extract'!E169</f>
        <v>60</v>
      </c>
      <c r="J169">
        <f>'BST Extract'!F169</f>
        <v>105</v>
      </c>
      <c r="K169">
        <f>'BST Extract'!G169</f>
        <v>85</v>
      </c>
      <c r="L169">
        <f>'BST Extract'!H169</f>
        <v>105</v>
      </c>
      <c r="M169">
        <f>'BST Extract'!I169</f>
        <v>480</v>
      </c>
      <c r="N169" t="s">
        <v>7287</v>
      </c>
      <c r="O169">
        <v>1</v>
      </c>
      <c r="P169" t="s">
        <v>7283</v>
      </c>
      <c r="Q169">
        <v>1</v>
      </c>
      <c r="R169" t="s">
        <v>7523</v>
      </c>
      <c r="T169" t="str">
        <f t="shared" si="7"/>
        <v>SPECIAL_DEFENSE,1,SPEED,1,,</v>
      </c>
      <c r="U169" s="12" t="str">
        <f>'Ability Extract'!C169</f>
        <v>IRRADIATE</v>
      </c>
      <c r="V169" s="12" t="str">
        <f>'Ability Extract'!D169</f>
        <v>CHARISMA</v>
      </c>
      <c r="W169" s="12" t="str">
        <f>'Ability Extract'!E169</f>
        <v>AERILATE</v>
      </c>
      <c r="X169" s="12" t="str">
        <f>'Ability Extract'!F169</f>
        <v>IRRADIATE,CHARISMA,AERILATE</v>
      </c>
      <c r="Y169" t="str">
        <f>VLOOKUP($A169,'Moves Species'!$A:$E,3,FALSE)</f>
        <v xml:space="preserve">0, HARNESS, 1, HARNESS, 1, NEUTRALIZE, 1, RENEWAL, 1, SWEETKISS, 4, GALEHOLD, 7, HOLYBOLT, 10, WILLPOWER, 13, SWEETNOTHINGS, 16, AURORABEAM, 19, AIRCUTTER, 22, KINETICBLAST, 25, MIST, 28, HALLOWEDGROUND, 31, REVITALIZE, 34, AIRSLASH, 37, GUARDIANANGEL, 40, DIVINEJUDGMENT, 43, AERIALPULSE, 46, PRIMALWAVE, 49, REPENTANCE, 52, GENESIS, 55, HOLYNOVA, 58, TEMPESTFLARE, 62, DIVINEPUNISHMENT, </v>
      </c>
      <c r="Z169" t="str">
        <f>VLOOKUP($A169,'Moves Species'!$A:$E,4,FALSE)</f>
        <v xml:space="preserve">ACROBATICS, AERIALACE, AERIALPULSE, AIRSLASH, ASTRALWIND, ATTRACT, AURASPHERE, BOUNCE, CALMMIND, CHARGEBEAM, CHIDORI, CLEANSE, COACHING, COUPDEGRACE, COVET, DAZZLINGGLEAM, DEFOG, DIVINEPUNISHMENT, DRAGONGALE, DUALWINGBEAT, ECHOEDVOICE, FABLEDRUSH, FAIRYTALE, FANTASYSEAL, FEATHERDANCE, FLOCK, FLUXWAVE, GENESIS, GOSSIP, HAIL, HAZE, HEALBELL, HEAVENSKNUCKLE, HIDDENPOWER, HOLYNOVA, HURRICANE, HYPERVOICE, ICEBEAM, ICICLESPEAR, ICYWIND, LIGHTSCREEN, LOVEBURST, MEMENTO, METRONOME, MIRRORSHOT, MIST, MISTYTERRAIN, MIXEDWAVES, MOONBLAST, MYSTICPULSE, NASTYPLOT, NEBULASTRIKE, NUMBINGWIND, ODETOJOY, PAYDAY, PIXIEDUST, PLAYROUGH, PROTECT, PURGE, RADIANTLANCE, RAYOFLIGHT, REFLECT, REST, RETURN, ROUND, SACREDSTRIKE, SAFEGUARD, SIGNALBEAM, SIRENSSONG, SLEEPTALK, STARDUSTREVERIE, STEELWING, STRANGESTEAM, SUBSTITUTE, SWEEPINGWIND, SWIFT, TAILWIND, TEMPESTFLARE, TERRAINPULSE, TITANIASLAW, TORNADO, TOXIC, TRIATTACK, TURBULENCE, VALKYRIECHARIOT, VOLTSWITCH, WEATHERBALL, WILDCHARGE, WISH, WORKUP, </v>
      </c>
      <c r="AA169">
        <f>VLOOKUP($A169,'Moves Species'!$A:$E,5,FALSE)</f>
        <v>0</v>
      </c>
      <c r="AB169" t="s">
        <v>7523</v>
      </c>
    </row>
    <row r="170" spans="1:30" x14ac:dyDescent="0.25">
      <c r="A170">
        <f t="shared" si="8"/>
        <v>169</v>
      </c>
      <c r="B170" t="s">
        <v>1821</v>
      </c>
      <c r="C170" t="s">
        <v>7692</v>
      </c>
      <c r="D170" s="12" t="str">
        <f>'BST Extract'!J170</f>
        <v>FAIRY</v>
      </c>
      <c r="E170" s="12" t="str">
        <f>'BST Extract'!K170</f>
        <v>FLYING</v>
      </c>
      <c r="F170" t="str">
        <f t="shared" si="6"/>
        <v>FAIRY,FLYING</v>
      </c>
      <c r="G170">
        <f>'BST Extract'!C170</f>
        <v>55</v>
      </c>
      <c r="H170">
        <f>'BST Extract'!D170</f>
        <v>35</v>
      </c>
      <c r="I170">
        <f>'BST Extract'!E170</f>
        <v>35</v>
      </c>
      <c r="J170">
        <f>'BST Extract'!F170</f>
        <v>40</v>
      </c>
      <c r="K170">
        <f>'BST Extract'!G170</f>
        <v>55</v>
      </c>
      <c r="L170">
        <f>'BST Extract'!H170</f>
        <v>60</v>
      </c>
      <c r="M170">
        <f>'BST Extract'!I170</f>
        <v>280</v>
      </c>
      <c r="N170" t="s">
        <v>7287</v>
      </c>
      <c r="O170">
        <v>1</v>
      </c>
      <c r="P170" t="s">
        <v>7523</v>
      </c>
      <c r="R170" t="s">
        <v>7523</v>
      </c>
      <c r="T170" t="str">
        <f t="shared" si="7"/>
        <v>SPECIAL_DEFENSE,1,,,,</v>
      </c>
      <c r="U170" s="12" t="str">
        <f>'Ability Extract'!C170</f>
        <v>AROMAVEIL</v>
      </c>
      <c r="V170" s="12" t="str">
        <f>'Ability Extract'!D170</f>
        <v>SERENEGRACE</v>
      </c>
      <c r="W170" s="12" t="str">
        <f>'Ability Extract'!E170</f>
        <v>PIXILATE</v>
      </c>
      <c r="X170" s="12" t="str">
        <f>'Ability Extract'!F170</f>
        <v>AROMAVEIL,SERENEGRACE,PIXILATE</v>
      </c>
      <c r="Y170" t="str">
        <f>VLOOKUP($A170,'Moves Species'!$A:$E,3,FALSE)</f>
        <v xml:space="preserve">1, SWEETKISS, 1, CONFIDE, 1, GUST, 4, FAIRYWIND, 6, RENEWAL, 9, WILLPOWER, 12, AIRCUTTER, 15, NYMPHSSPELL, 18, TAILWIND, 21, SIRENSSONG, 24, ROOST, 27, KINETICBLAST, 30, AIRSLASH, 33, MYSTICPULSE, 36, DAZZLINGGLEAM, 39, TWINBEAM, 42, AERIALPULSE, 45, ETHEREALBURST, 48, PRIMALWAVE, 51, TAILGLOW, 54, HURRICANE, 57, FLEURCANNON, 60, GENESIS, </v>
      </c>
      <c r="Z170" t="str">
        <f>VLOOKUP($A170,'Moves Species'!$A:$E,4,FALSE)</f>
        <v xml:space="preserve">ACROBATICS, AERIALACE, AERIALPULSE, AIRSLASH, ASTRALWIND, ATTRACT, AURASPHERE, BLIZZARD, BODYSLAM, BOUNCE, CALMMIND, CHARM, CLEANSE, COSMICPOWER, COUPDEGRACE, COVET, CRYSTALLINEBEAM, DAZZLINGGLEAM, DEFOG, DIVINEPUNISHMENT, DRAGONGALE, DRAININGKISS, DUALWINGBEAT, ECHOEDVOICE, EXPANDINGFORCE, FABLEDRUSH, FAIRYTALE, FANTASYSEAL, FEATHERDANCE, FLUTTER, FLUXWAVE, GENESIS, GENTLECHIMES, HAIL, HAZE, HEALBELL, HIDDENPOWER, HOLYNOVA, HURRICANE, HYPERVOICE, ICEBEAM, ICICLESPEAR, ICYWIND, LIGHTSCREEN, LOVEBURST, MAGICROOM, METRONOME, MIRRORSHOT, MIST, MISTYTERRAIN, MOONBLAST, MYSTICPULSE, NEBULASTRIKE, NUMBINGWIND, PAYDAY, PIXIEDUST, PLAYROUGH, POLLENPUFF, PROTECT, PURGE, RADIANTLANCE, RAYOFLIGHT, REFLECT, REST, RETURN, ROUND, SAFEGUARD, SCENTEDSHIELD, SIGNALBEAM, SIRENSSONG, SLEEPTALK, STARDUSTREVERIE, STELLARRUSH, STRANGESTEAM, SUBSTITUTE, SWEEPINGWIND, SWIFT, SYNTHESIS, TAILGLOW, TAILWIND, TEMPESTFLARE, TERRAINPULSE, TITANIASLAW, TORNADO, TOXIC, TURBULENCE, VALKYRIECHARIOT, WAIL, WISH, WORKUP, </v>
      </c>
      <c r="AA170" t="str">
        <f>VLOOKUP($A170,'Moves Species'!$A:$E,5,FALSE)</f>
        <v xml:space="preserve">STRINGSHOT, STICKYWEB, FEATHERDANCE, PEEKABOO, CAPTIVATE, HELPINGHAND, WILDIMAGINATION, COTTONGUARD, HALLOWEDGROUND, PULSE, HARNESS, NEUTRALIZE, </v>
      </c>
      <c r="AB170" t="s">
        <v>8584</v>
      </c>
      <c r="AC170" t="s">
        <v>7265</v>
      </c>
      <c r="AD170">
        <v>18</v>
      </c>
    </row>
    <row r="171" spans="1:30" x14ac:dyDescent="0.25">
      <c r="A171">
        <f t="shared" si="8"/>
        <v>170</v>
      </c>
      <c r="B171" t="s">
        <v>1836</v>
      </c>
      <c r="C171" t="s">
        <v>7693</v>
      </c>
      <c r="D171" s="12" t="str">
        <f>'BST Extract'!J171</f>
        <v>FAIRY</v>
      </c>
      <c r="E171" s="12" t="str">
        <f>'BST Extract'!K171</f>
        <v>FLYING</v>
      </c>
      <c r="F171" t="str">
        <f t="shared" si="6"/>
        <v>FAIRY,FLYING</v>
      </c>
      <c r="G171">
        <f>'BST Extract'!C171</f>
        <v>60</v>
      </c>
      <c r="H171">
        <f>'BST Extract'!D171</f>
        <v>45</v>
      </c>
      <c r="I171">
        <f>'BST Extract'!E171</f>
        <v>45</v>
      </c>
      <c r="J171">
        <f>'BST Extract'!F171</f>
        <v>60</v>
      </c>
      <c r="K171">
        <f>'BST Extract'!G171</f>
        <v>70</v>
      </c>
      <c r="L171">
        <f>'BST Extract'!H171</f>
        <v>85</v>
      </c>
      <c r="M171">
        <f>'BST Extract'!I171</f>
        <v>365</v>
      </c>
      <c r="N171" t="s">
        <v>7287</v>
      </c>
      <c r="O171">
        <v>2</v>
      </c>
      <c r="P171" t="s">
        <v>7523</v>
      </c>
      <c r="R171" t="s">
        <v>7523</v>
      </c>
      <c r="T171" t="str">
        <f t="shared" si="7"/>
        <v>SPECIAL_DEFENSE,2,,,,</v>
      </c>
      <c r="U171" s="12" t="str">
        <f>'Ability Extract'!C171</f>
        <v>AROMAVEIL</v>
      </c>
      <c r="V171" s="12" t="str">
        <f>'Ability Extract'!D171</f>
        <v>SERENEGRACE</v>
      </c>
      <c r="W171" s="12" t="str">
        <f>'Ability Extract'!E171</f>
        <v>PIXILATE</v>
      </c>
      <c r="X171" s="12" t="str">
        <f>'Ability Extract'!F171</f>
        <v>AROMAVEIL,SERENEGRACE,PIXILATE</v>
      </c>
      <c r="Y171" t="str">
        <f>VLOOKUP($A171,'Moves Species'!$A:$E,3,FALSE)</f>
        <v xml:space="preserve">0, COTTONSPORE, 1, COTTONSPORE, 1, SWEETKISS, 1, CONFIDE, 1, GUST, 4, FAIRYWIND, 6, RENEWAL, 9, WILLPOWER, 12, AIRCUTTER, 15, NYMPHSSPELL, 18, TAILWIND, 21, SIRENSSONG, 24, ROOST, 27, KINETICBLAST, 30, AIRSLASH, 33, MYSTICPULSE, 36, DAZZLINGGLEAM, 39, TWINBEAM, 42, AERIALPULSE, 45, ETHEREALBURST, 48, PRIMALWAVE, 51, TAILGLOW, 54, HURRICANE, 57, FLEURCANNON, 60, GENESIS, </v>
      </c>
      <c r="Z171" t="str">
        <f>VLOOKUP($A171,'Moves Species'!$A:$E,4,FALSE)</f>
        <v xml:space="preserve">ACROBATICS, AERIALACE, AERIALPULSE, AIRSLASH, ASTRALWIND, ATTRACT, AURASPHERE, BLIZZARD, BODYSLAM, BOUNCE, CALMMIND, CHARM, CLEANSE, COSMICPOWER, COUPDEGRACE, COVET, CRYSTALLINEBEAM, DAZZLINGGLEAM, DEFOG, DIVINEPUNISHMENT, DRAGONGALE, DRAININGKISS, DUALWINGBEAT, ECHOEDVOICE, EXPANDINGFORCE, FABLEDRUSH, FAIRYTALE, FANTASYSEAL, FEATHERDANCE, FLUTTER, FLUXWAVE, GENESIS, GENTLECHIMES, HAIL, HAZE, HEALBELL, HIDDENPOWER, HOLYNOVA, HURRICANE, HYPERVOICE, ICEBEAM, ICICLESPEAR, ICYWIND, LIGHTSCREEN, LOVEBURST, MAGICROOM, METRONOME, MIRRORSHOT, MIST, MISTYTERRAIN, MOONBLAST, MYSTICPULSE, NEBULASTRIKE, NUMBINGWIND, PAYDAY, PIXIEDUST, PLAYROUGH, POLLENPUFF, PROTECT, PURGE, RADIANTLANCE, RAYOFLIGHT, REFLECT, REST, RETURN, ROUND, SAFEGUARD, SCENTEDSHIELD, SIGNALBEAM, SIRENSSONG, SLEEPTALK, STARDUSTREVERIE, STELLARRUSH, STRANGESTEAM, SUBSTITUTE, SWEEPINGWIND, SWIFT, SYNTHESIS, TAILGLOW, TAILWIND, TEMPESTFLARE, TERRAINPULSE, TITANIASLAW, TORNADO, TOXIC, TURBULENCE, VALKYRIECHARIOT, WAIL, WISH, WORKUP, </v>
      </c>
      <c r="AA171">
        <f>VLOOKUP($A171,'Moves Species'!$A:$E,5,FALSE)</f>
        <v>0</v>
      </c>
      <c r="AB171" t="s">
        <v>8585</v>
      </c>
      <c r="AC171" t="s">
        <v>7268</v>
      </c>
      <c r="AD171" t="s">
        <v>7348</v>
      </c>
    </row>
    <row r="172" spans="1:30" x14ac:dyDescent="0.25">
      <c r="A172">
        <f t="shared" si="8"/>
        <v>171</v>
      </c>
      <c r="B172" t="s">
        <v>1844</v>
      </c>
      <c r="C172" t="s">
        <v>7694</v>
      </c>
      <c r="D172" s="12" t="str">
        <f>'BST Extract'!J172</f>
        <v>FAIRY</v>
      </c>
      <c r="E172" s="12" t="str">
        <f>'BST Extract'!K172</f>
        <v>FLYING</v>
      </c>
      <c r="F172" t="str">
        <f t="shared" si="6"/>
        <v>FAIRY,FLYING</v>
      </c>
      <c r="G172">
        <f>'BST Extract'!C172</f>
        <v>100</v>
      </c>
      <c r="H172">
        <f>'BST Extract'!D172</f>
        <v>65</v>
      </c>
      <c r="I172">
        <f>'BST Extract'!E172</f>
        <v>65</v>
      </c>
      <c r="J172">
        <f>'BST Extract'!F172</f>
        <v>75</v>
      </c>
      <c r="K172">
        <f>'BST Extract'!G172</f>
        <v>95</v>
      </c>
      <c r="L172">
        <f>'BST Extract'!H172</f>
        <v>110</v>
      </c>
      <c r="M172">
        <f>'BST Extract'!I172</f>
        <v>510</v>
      </c>
      <c r="N172" t="s">
        <v>7251</v>
      </c>
      <c r="O172">
        <v>1</v>
      </c>
      <c r="P172" t="s">
        <v>7287</v>
      </c>
      <c r="Q172">
        <v>2</v>
      </c>
      <c r="R172" t="s">
        <v>7523</v>
      </c>
      <c r="T172" t="str">
        <f t="shared" si="7"/>
        <v>HP,1,SPECIAL_DEFENSE,2,,</v>
      </c>
      <c r="U172" s="12" t="str">
        <f>'Ability Extract'!C172</f>
        <v>AROMAVEIL</v>
      </c>
      <c r="V172" s="12" t="str">
        <f>'Ability Extract'!D172</f>
        <v>SERENEGRACE</v>
      </c>
      <c r="W172" s="12" t="str">
        <f>'Ability Extract'!E172</f>
        <v>PIXILATE</v>
      </c>
      <c r="X172" s="12" t="str">
        <f>'Ability Extract'!F172</f>
        <v>AROMAVEIL,SERENEGRACE,PIXILATE</v>
      </c>
      <c r="Y172" t="str">
        <f>VLOOKUP($A172,'Moves Species'!$A:$E,3,FALSE)</f>
        <v xml:space="preserve">0, TYPHOON, 1, TYPHOON, 1, COTTONSPORE, 1, SWEETKISS, 1, CONFIDE, 1, GUST, 4, FAIRYWIND, 6, RENEWAL, 9, WILLPOWER, 12, AIRCUTTER, 15, NYMPHSSPELL, 18, TAILWIND, 21, SIRENSSONG, 24, ROOST, 27, KINETICBLAST, 30, AIRSLASH, 33, MYSTICPULSE, 36, DAZZLINGGLEAM, 39, TWINBEAM, 42, AERIALPULSE, 45, ETHEREALBURST, 48, PRIMALWAVE, 51, TAILGLOW, 54, HURRICANE, 57, FLEURCANNON, 60, GENESIS, </v>
      </c>
      <c r="Z172" t="str">
        <f>VLOOKUP($A172,'Moves Species'!$A:$E,4,FALSE)</f>
        <v xml:space="preserve">ACROBATICS, AERIALACE, AERIALPULSE, AIRSLASH, ASTRALWIND, ATTRACT, AURASPHERE, BLIZZARD, BODYSLAM, BOUNCE, CALMMIND, CHARM, CLEANSE, COSMICPOWER, COUPDEGRACE, COVET, CRYSTALLINEBEAM, DAZZLINGGLEAM, DEFOG, DIVINEPUNISHMENT, DRAGONGALE, DRAININGKISS, DUALWINGBEAT, ECHOEDVOICE, EXPANDINGFORCE, FABLEDRUSH, FAIRYTALE, FANTASYSEAL, FEATHERDANCE, FLUTTER, FLUXWAVE, GENESIS, GENTLECHIMES, HAIL, HAZE, HEALBELL, HIDDENPOWER, HOLYNOVA, HURRICANE, HYPERVOICE, ICEBEAM, ICICLESPEAR, ICYWIND, LIGHTSCREEN, LOVEBURST, MAGICROOM, METRONOME, MIRRORSHOT, MIST, MISTYTERRAIN, MOONBLAST, MYSTICPULSE, NEBULASTRIKE, NUMBINGWIND, PAYDAY, PIXIEDUST, PLAYROUGH, POLLENPUFF, PROTECT, PURGE, RADIANTLANCE, RAYOFLIGHT, REFLECT, REST, RETURN, ROUND, SAFEGUARD, SCENTEDSHIELD, SIGNALBEAM, SIRENSSONG, SLEEPTALK, STARDUSTREVERIE, STELLARRUSH, STRANGESTEAM, SUBSTITUTE, SWEEPINGWIND, SWIFT, SYNTHESIS, TAILGLOW, TAILWIND, TEMPESTFLARE, TERRAINPULSE, TITANIASLAW, TORNADO, TOXIC, TURBULENCE, VALKYRIECHARIOT, WAIL, WISH, WORKUP, </v>
      </c>
      <c r="AA172">
        <f>VLOOKUP($A172,'Moves Species'!$A:$E,5,FALSE)</f>
        <v>0</v>
      </c>
      <c r="AB172" t="s">
        <v>7523</v>
      </c>
    </row>
    <row r="173" spans="1:30" x14ac:dyDescent="0.25">
      <c r="A173">
        <f t="shared" si="8"/>
        <v>172</v>
      </c>
      <c r="B173" t="s">
        <v>1853</v>
      </c>
      <c r="C173" t="s">
        <v>7695</v>
      </c>
      <c r="D173" s="12" t="str">
        <f>'BST Extract'!J173</f>
        <v>POISON</v>
      </c>
      <c r="E173" s="12" t="str">
        <f>'BST Extract'!K173</f>
        <v>DRAGON</v>
      </c>
      <c r="F173" t="str">
        <f t="shared" si="6"/>
        <v>POISON,DRAGON</v>
      </c>
      <c r="G173">
        <f>'BST Extract'!C173</f>
        <v>55</v>
      </c>
      <c r="H173">
        <f>'BST Extract'!D173</f>
        <v>30</v>
      </c>
      <c r="I173">
        <f>'BST Extract'!E173</f>
        <v>70</v>
      </c>
      <c r="J173">
        <f>'BST Extract'!F173</f>
        <v>50</v>
      </c>
      <c r="K173">
        <f>'BST Extract'!G173</f>
        <v>50</v>
      </c>
      <c r="L173">
        <f>'BST Extract'!H173</f>
        <v>55</v>
      </c>
      <c r="M173">
        <f>'BST Extract'!I173</f>
        <v>310</v>
      </c>
      <c r="N173" t="s">
        <v>7324</v>
      </c>
      <c r="O173">
        <v>1</v>
      </c>
      <c r="P173" t="s">
        <v>7523</v>
      </c>
      <c r="R173" t="s">
        <v>7523</v>
      </c>
      <c r="T173" t="str">
        <f t="shared" si="7"/>
        <v>DEFENSE,1,,,,</v>
      </c>
      <c r="U173" s="12" t="str">
        <f>'Ability Extract'!C173</f>
        <v>NEUTRALIZINGGAS</v>
      </c>
      <c r="V173" s="12" t="str">
        <f>'Ability Extract'!D173</f>
        <v>LEVITATE</v>
      </c>
      <c r="W173" s="12" t="str">
        <f>'Ability Extract'!E173</f>
        <v>GALEWINGS</v>
      </c>
      <c r="X173" s="12" t="str">
        <f>'Ability Extract'!F173</f>
        <v>NEUTRALIZINGGAS,LEVITATE,GALEWINGS</v>
      </c>
      <c r="Y173" t="str">
        <f>VLOOKUP($A173,'Moves Species'!$A:$E,3,FALSE)</f>
        <v xml:space="preserve">1, SMOKESCREEN, 1, TWISTER, 1, SMOG, 4, GUST, 8, DRAGONMAGIC, 11, ENDERSHOCK, 14, SLUDGE, 17, GASTROACID, 20, ROOST, 23, DRACOTEMPEST, 26, EROSION, 29, CORRODE, 32, DRAGONPULSE, 35, MIASMA, 38, OBLIVIONWING, 41, ACIDARMOR, 44, SLUDGEBOMB, 47, DRAGONGALE, 50, HURRICANE, 54, ACIDRAIN, 58, DRACOMETEOR, 62, CAUSTICACID, </v>
      </c>
      <c r="Z173" t="str">
        <f>VLOOKUP($A173,'Moves Species'!$A:$E,4,FALSE)</f>
        <v xml:space="preserve">ACIDRAIN, ACROBATICS, AERIALACE, AERIALPULSE, AIRSLASH, ALLERGY, ANCIENTGLARE, ASTRALWIND, ATTRACT, BOOMBURST, BOUNCE, CALMMIND, CAUSTICACID, CHARM, CLEARSMOG, CONFUSERAY, CORROSIVEGAS, COSMICPOWER, CURSE, DARKPULSE, DEFOG, DRACOMETEOR, DRACONICWAVE, DRAGONBLOOD, DRAGONBREATH, DRAGONCLAW, DRAGONDANCE, DRAGONGALE, DRAGONHAMMER, DRAGONMAGIC, DRAININGKISS, DRILLPECK, DUALWINGBEAT, DUSTDEVILS, ECHOEDVOICE, ENDERSHOCK, ENERGYBALL, FABLEDRUSH, FAIRYTALE, FEATHERDANCE, FIREBLAST, FLAMETHROWER, FLUTTER, FLUXWAVE, FOCUSBLAST, GAMMARAY, GASTROACID, GENTLECHIMES, GUNKSHOT, HAIL, HAZE, HEALBELL, HIDDENPOWER, HURRICANE, HYPERVOICE, KNOCKOFF, LOVEBURST, MEMENTO, METEORBEAM, METEORDRIVE, MIASMA, MIST, MISTYTERRAIN, MOONBLAST, MYSTICPULSE, NASTYPLOT, NEBULASTRIKE, NUMBINGWIND, OUTRAGE, PHOBIA, PIXIEDUST, PLAYROUGH, POISONJAB, PROTECT, RAINDANCE, REST, RETURN, ROUND, SAFEGUARD, SHADOWBALL, SIRENSSONG, SLEEPTALK, SLUDGEBOMB, SLUDGEWAVE, SONICBLAST, STRANGESTEAM, SUBSTITUTE, SWEEPINGWIND, SYNTHESIS, TAILWIND, TAUNT, TEMPESTFLARE, THUNDER, THUNDERBOLT, THUNDERWAVE, TORNADO, TOXIC, TURBULENCE, UMBRALWAVE, VENOMDRAIN, VITALITYDRAIN, WAIL, WILDCHARGE, ZENHEADBUTT, </v>
      </c>
      <c r="AA173" t="str">
        <f>VLOOKUP($A173,'Moves Species'!$A:$E,5,FALSE)</f>
        <v xml:space="preserve">AMNESIA, TAILWIND, TYPHOON, CLEARSMOG, SLUDGEWAVE, DRAGONDANCE, DRAGONENERGY, ANCIENTGLARE, </v>
      </c>
      <c r="AB173" t="s">
        <v>8586</v>
      </c>
      <c r="AC173" t="s">
        <v>7268</v>
      </c>
      <c r="AD173" t="s">
        <v>7367</v>
      </c>
    </row>
    <row r="174" spans="1:30" x14ac:dyDescent="0.25">
      <c r="A174">
        <f t="shared" si="8"/>
        <v>173</v>
      </c>
      <c r="B174" t="s">
        <v>1865</v>
      </c>
      <c r="C174" t="s">
        <v>7696</v>
      </c>
      <c r="D174" s="12" t="str">
        <f>'BST Extract'!J174</f>
        <v>POISON</v>
      </c>
      <c r="E174" s="12" t="str">
        <f>'BST Extract'!K174</f>
        <v>DRAGON</v>
      </c>
      <c r="F174" t="str">
        <f t="shared" si="6"/>
        <v>POISON,DRAGON</v>
      </c>
      <c r="G174">
        <f>'BST Extract'!C174</f>
        <v>75</v>
      </c>
      <c r="H174">
        <f>'BST Extract'!D174</f>
        <v>60</v>
      </c>
      <c r="I174">
        <f>'BST Extract'!E174</f>
        <v>105</v>
      </c>
      <c r="J174">
        <f>'BST Extract'!F174</f>
        <v>70</v>
      </c>
      <c r="K174">
        <f>'BST Extract'!G174</f>
        <v>85</v>
      </c>
      <c r="L174">
        <f>'BST Extract'!H174</f>
        <v>95</v>
      </c>
      <c r="M174">
        <f>'BST Extract'!I174</f>
        <v>490</v>
      </c>
      <c r="N174" t="s">
        <v>7324</v>
      </c>
      <c r="O174">
        <v>2</v>
      </c>
      <c r="P174" t="s">
        <v>7523</v>
      </c>
      <c r="R174" t="s">
        <v>7523</v>
      </c>
      <c r="T174" t="str">
        <f t="shared" si="7"/>
        <v>DEFENSE,2,,,,</v>
      </c>
      <c r="U174" s="12" t="str">
        <f>'Ability Extract'!C174</f>
        <v>NEUTRALIZINGGAS</v>
      </c>
      <c r="V174" s="12" t="str">
        <f>'Ability Extract'!D174</f>
        <v>LEVITATE</v>
      </c>
      <c r="W174" s="12" t="str">
        <f>'Ability Extract'!E174</f>
        <v>GALEWINGS</v>
      </c>
      <c r="X174" s="12" t="str">
        <f>'Ability Extract'!F174</f>
        <v>NEUTRALIZINGGAS,LEVITATE,GALEWINGS</v>
      </c>
      <c r="Y174" t="str">
        <f>VLOOKUP($A174,'Moves Species'!$A:$E,3,FALSE)</f>
        <v xml:space="preserve">0, TOXIC, 1, TOXIC, 1, SMOKESCREEN, 1, TWISTER, 1, SMOG, 4, GUST, 8, DRAGONMAGIC, 11, ENDERSHOCK, 14, SLUDGE, 17, GASTROACID, 20, ROOST, 23, DRACOTEMPEST, 26, EROSION, 29, CORRODE, 32, DRAGONPULSE, 35, MIASMA, 38, OBLIVIONWING, 41, ACIDARMOR, 44, SLUDGEBOMB, 47, DRAGONGALE, 50, HURRICANE, 54, ACIDRAIN, 58, DRACOMETEOR, 62, CAUSTICACID, </v>
      </c>
      <c r="Z174" t="str">
        <f>VLOOKUP($A174,'Moves Species'!$A:$E,4,FALSE)</f>
        <v xml:space="preserve">ACIDRAIN, ACROBATICS, AERIALACE, AERIALPULSE, AIRSLASH, ALLERGY, ANCIENTGLARE, ASTRALWIND, ATTRACT, BOOMBURST, BOUNCE, CALMMIND, CAUSTICACID, CHARM, CLEARSMOG, CONFUSERAY, CORROSIVEGAS, COSMICPOWER, CURSE, DARKPULSE, DEFOG, DRACOMETEOR, DRACONICWAVE, DRAGONBLOOD, DRAGONBREATH, DRAGONCLAW, DRAGONDANCE, DRAGONGALE, DRAGONHAMMER, DRAGONMAGIC, DRAININGKISS, DRILLPECK, DUALWINGBEAT, DUSTDEVILS, ECHOEDVOICE, ENDERSHOCK, ENERGYBALL, FABLEDRUSH, FAIRYTALE, FEATHERDANCE, FIREBLAST, FLAMETHROWER, FLUTTER, FLUXWAVE, FOCUSBLAST, GAMMARAY, GASTROACID, GENTLECHIMES, GUNKSHOT, HAIL, HAZE, HEALBELL, HIDDENPOWER, HURRICANE, HYPERVOICE, KNOCKOFF, LOVEBURST, MEMENTO, METEORBEAM, METEORDRIVE, MIASMA, MIST, MISTYTERRAIN, MOONBLAST, MYSTICPULSE, NASTYPLOT, NEBULASTRIKE, NUMBINGWIND, OUTRAGE, PHOBIA, PIXIEDUST, PLAYROUGH, POISONJAB, PROTECT, RAINDANCE, REST, RETURN, ROUND, SAFEGUARD, SHADOWBALL, SIRENSSONG, SLEEPTALK, SLUDGEBOMB, SLUDGEWAVE, SONICBLAST, STRANGESTEAM, SUBSTITUTE, SWEEPINGWIND, SYNTHESIS, TAILWIND, TAUNT, TEMPESTFLARE, THUNDER, THUNDERBOLT, THUNDERWAVE, TORNADO, TOXIC, TURBULENCE, UMBRALWAVE, VENOMDRAIN, VITALITYDRAIN, WAIL, WILDCHARGE, ZENHEADBUTT, </v>
      </c>
      <c r="AA174">
        <f>VLOOKUP($A174,'Moves Species'!$A:$E,5,FALSE)</f>
        <v>0</v>
      </c>
      <c r="AB174" t="s">
        <v>7523</v>
      </c>
    </row>
    <row r="175" spans="1:30" x14ac:dyDescent="0.25">
      <c r="A175">
        <f t="shared" si="8"/>
        <v>174</v>
      </c>
      <c r="B175" t="s">
        <v>1872</v>
      </c>
      <c r="C175" t="s">
        <v>7697</v>
      </c>
      <c r="D175" s="12" t="str">
        <f>'BST Extract'!J175</f>
        <v>FIGHTING</v>
      </c>
      <c r="E175" s="12" t="str">
        <f>'BST Extract'!K175</f>
        <v>NORMAL</v>
      </c>
      <c r="F175" t="str">
        <f t="shared" si="6"/>
        <v>FIGHTING,NORMAL</v>
      </c>
      <c r="G175">
        <f>'BST Extract'!C175</f>
        <v>55</v>
      </c>
      <c r="H175">
        <f>'BST Extract'!D175</f>
        <v>25</v>
      </c>
      <c r="I175">
        <f>'BST Extract'!E175</f>
        <v>50</v>
      </c>
      <c r="J175">
        <f>'BST Extract'!F175</f>
        <v>70</v>
      </c>
      <c r="K175">
        <f>'BST Extract'!G175</f>
        <v>60</v>
      </c>
      <c r="L175">
        <f>'BST Extract'!H175</f>
        <v>50</v>
      </c>
      <c r="M175">
        <f>'BST Extract'!I175</f>
        <v>310</v>
      </c>
      <c r="N175" t="s">
        <v>7283</v>
      </c>
      <c r="O175">
        <v>1</v>
      </c>
      <c r="P175" t="s">
        <v>7523</v>
      </c>
      <c r="R175" t="s">
        <v>7523</v>
      </c>
      <c r="T175" t="str">
        <f t="shared" si="7"/>
        <v>SPEED,1,,,,</v>
      </c>
      <c r="U175" s="12" t="str">
        <f>'Ability Extract'!C175</f>
        <v>INNERFOCUS</v>
      </c>
      <c r="V175" s="12" t="str">
        <f>'Ability Extract'!D175</f>
        <v>STEADFAST</v>
      </c>
      <c r="W175" s="12" t="str">
        <f>'Ability Extract'!E175</f>
        <v>PUREPOWER</v>
      </c>
      <c r="X175" s="12" t="str">
        <f>'Ability Extract'!F175</f>
        <v>INNERFOCUS,STEADFAST,PUREPOWER</v>
      </c>
      <c r="Y175" t="str">
        <f>VLOOKUP($A175,'Moves Species'!$A:$E,3,FALSE)</f>
        <v xml:space="preserve">1, HELPINGHAND, 1, SHUTDOWN, 1, NEUTRALIZE, 4, CHIORB, 4, MACHPUNCH, 7, FOCUSENERGY, 9, RAPIDSPIN, 11, ACHILLESHEEL, 13, CHIWAVE, 16, FORCEPALM, 19, CHIPAWAY, 22, FANTASYSEAL, 25, KNOCKOFF, 28, COACHING, 31, EDGESTRIKE, 31, MEGAPUNCH, 34, SWEEPINGWIND, 34, FLUXWAVE, 37, SUCKERPUNCH, 40, SKYUPPERCUT, 43, MANABLAST, 46, RETURN, 49, KAMEHAMEHA, 52, DETERMINATION, 56, CHAKRABLAST, 60, HIGHJUMPKICK, </v>
      </c>
      <c r="Z175" t="str">
        <f>VLOOKUP($A175,'Moves Species'!$A:$E,4,FALSE)</f>
        <v xml:space="preserve">ACROBATICS, AERIALACE, ATTRACT, AURASPHERE, BATTLEOFWITS, BODYPRESS, BODYSLAM, BOULDERCRUSH, BRICKBREAK, BULKUP, CALMMIND, CHIDORI, CLEANSE, CLOSECOMBAT, COACHING, COSMICPOWER, COUPDEGRACE, DAZZLINGGLEAM, DEADLYREACH, DRAINPUNCH, EARTHPOWER, EXPANDINGFORCE, FALSESWIPE, FANTASYSEAL, FIREPUNCH, FLAMECHARGE, FLUXWAVE, FOCUSBLAST, GENESIS, HEALBELL, HEAVENSKNUCKLE, HIDDENPOWER, ICEPUNCH, IRONIMPACT, KAMEHAMEHA, KNOCKOFF, LASHOUT, LIGHTSABER, LOVEBURST, MEMENTO, METRONOME, MIRRORSHOT, MOSSYPUNCH, MYSTICPULSE, NASTYPLOT, PAYDAY, PERCUSSIONBLAST, POWERUPPUNCH, PROTECT, PURGE, REST, RETURN, SACREDSTRIKE, SAFEGUARD, SHADOWPUNCH, SLEEPTALK, SUBSTITUTE, SUPERPOWER, SWEEPINGWIND, SWIFT, SWORDSDANCE, TAUNT, TERRAINPULSE, THUNDERPUNCH, TOXIC, TRIATTACK, WEAKSPOT, WORKUP, ZENHEADBUTT, </v>
      </c>
      <c r="AA175" t="str">
        <f>VLOOKUP($A175,'Moves Species'!$A:$E,5,FALSE)</f>
        <v xml:space="preserve">BRUTEFORCE, MEDITATE, BULLETPUNCH, FIRELASH, POWERWHIP, FIREPUNCH, ICEPUNCH, THUNDERPUNCH, FAKEOUT, HARNESS, CLONESURGE, </v>
      </c>
      <c r="AB175" t="s">
        <v>8587</v>
      </c>
      <c r="AC175" t="s">
        <v>7265</v>
      </c>
      <c r="AD175">
        <v>25</v>
      </c>
    </row>
    <row r="176" spans="1:30" x14ac:dyDescent="0.25">
      <c r="A176">
        <f t="shared" si="8"/>
        <v>175</v>
      </c>
      <c r="B176" t="s">
        <v>1884</v>
      </c>
      <c r="C176" t="s">
        <v>7698</v>
      </c>
      <c r="D176" s="12" t="str">
        <f>'BST Extract'!J176</f>
        <v>FIGHTING</v>
      </c>
      <c r="E176" s="12" t="str">
        <f>'BST Extract'!K176</f>
        <v>NORMAL</v>
      </c>
      <c r="F176" t="str">
        <f t="shared" si="6"/>
        <v>FIGHTING,NORMAL</v>
      </c>
      <c r="G176">
        <f>'BST Extract'!C176</f>
        <v>75</v>
      </c>
      <c r="H176">
        <f>'BST Extract'!D176</f>
        <v>35</v>
      </c>
      <c r="I176">
        <f>'BST Extract'!E176</f>
        <v>55</v>
      </c>
      <c r="J176">
        <f>'BST Extract'!F176</f>
        <v>80</v>
      </c>
      <c r="K176">
        <f>'BST Extract'!G176</f>
        <v>80</v>
      </c>
      <c r="L176">
        <f>'BST Extract'!H176</f>
        <v>75</v>
      </c>
      <c r="M176">
        <f>'BST Extract'!I176</f>
        <v>400</v>
      </c>
      <c r="N176" t="s">
        <v>7283</v>
      </c>
      <c r="O176">
        <v>2</v>
      </c>
      <c r="P176" t="s">
        <v>7523</v>
      </c>
      <c r="R176" t="s">
        <v>7523</v>
      </c>
      <c r="T176" t="str">
        <f t="shared" si="7"/>
        <v>SPEED,2,,,,</v>
      </c>
      <c r="U176" s="12" t="str">
        <f>'Ability Extract'!C176</f>
        <v>INNERFOCUS</v>
      </c>
      <c r="V176" s="12" t="str">
        <f>'Ability Extract'!D176</f>
        <v>STEADFAST</v>
      </c>
      <c r="W176" s="12" t="str">
        <f>'Ability Extract'!E176</f>
        <v>PUREPOWER</v>
      </c>
      <c r="X176" s="12" t="str">
        <f>'Ability Extract'!F176</f>
        <v>INNERFOCUS,STEADFAST,PUREPOWER</v>
      </c>
      <c r="Y176" t="str">
        <f>VLOOKUP($A176,'Moves Species'!$A:$E,3,FALSE)</f>
        <v xml:space="preserve">0, BATTLEOFWITS, 1, BATTLEOFWITS, 1, HELPINGHAND, 1, SHUTDOWN, 1, NEUTRALIZE, 4, CHIORB, 4, MACHPUNCH, 7, FOCUSENERGY, 9, RAPIDSPIN, 11, ACHILLESHEEL, 13, CHIWAVE, 16, FORCEPALM, 19, CHIPAWAY, 22, FANTASYSEAL, 25, KNOCKOFF, 28, COACHING, 31, EDGESTRIKE, 31, MEGAPUNCH, 34, SWEEPINGWIND, 34, FLUXWAVE, 37, SUCKERPUNCH, 40, SKYUPPERCUT, 43, MANABLAST, 46, RETURN, 49, KAMEHAMEHA, 52, DETERMINATION, 56, CHAKRABLAST, 60, HIGHJUMPKICK, </v>
      </c>
      <c r="Z176" t="str">
        <f>VLOOKUP($A176,'Moves Species'!$A:$E,4,FALSE)</f>
        <v xml:space="preserve">ACROBATICS, AERIALACE, ATTRACT, AURASPHERE, BATTLEOFWITS, BODYPRESS, BODYSLAM, BOULDERCRUSH, BRICKBREAK, BULKUP, CALMMIND, CHIDORI, CLEANSE, CLOSECOMBAT, COACHING, COSMICPOWER, COUPDEGRACE, DAZZLINGGLEAM, DEADLYREACH, DRAINPUNCH, EARTHPOWER, EXPANDINGFORCE, FALSESWIPE, FANTASYSEAL, FIREPUNCH, FLAMECHARGE, FLUXWAVE, FOCUSBLAST, GENESIS, HEALBELL, HEAVENSKNUCKLE, HIDDENPOWER, ICEPUNCH, IRONIMPACT, KAMEHAMEHA, KNOCKOFF, LASHOUT, LIGHTSABER, LOVEBURST, MEMENTO, METRONOME, MIRRORSHOT, MOSSYPUNCH, MYSTICPULSE, NASTYPLOT, PAYDAY, PERCUSSIONBLAST, POWERUPPUNCH, PROTECT, PURGE, REST, RETURN, SACREDSTRIKE, SAFEGUARD, SHADOWPUNCH, SLEEPTALK, SUBSTITUTE, SUPERPOWER, SWEEPINGWIND, SWIFT, SWORDSDANCE, TAUNT, TERRAINPULSE, THUNDERPUNCH, TOXIC, TRIATTACK, WEAKSPOT, WORKUP, ZENHEADBUTT, </v>
      </c>
      <c r="AA176">
        <f>VLOOKUP($A176,'Moves Species'!$A:$E,5,FALSE)</f>
        <v>0</v>
      </c>
      <c r="AB176" t="s">
        <v>8588</v>
      </c>
      <c r="AC176" t="s">
        <v>7268</v>
      </c>
      <c r="AD176" t="s">
        <v>7346</v>
      </c>
    </row>
    <row r="177" spans="1:51" x14ac:dyDescent="0.25">
      <c r="A177">
        <f t="shared" si="8"/>
        <v>176</v>
      </c>
      <c r="B177" t="s">
        <v>1893</v>
      </c>
      <c r="C177" t="s">
        <v>7699</v>
      </c>
      <c r="D177" s="12" t="str">
        <f>'BST Extract'!J177</f>
        <v>FIGHTING</v>
      </c>
      <c r="E177" s="12" t="str">
        <f>'BST Extract'!K177</f>
        <v>NORMAL</v>
      </c>
      <c r="F177" t="str">
        <f t="shared" si="6"/>
        <v>FIGHTING,NORMAL</v>
      </c>
      <c r="G177">
        <f>'BST Extract'!C177</f>
        <v>100</v>
      </c>
      <c r="H177">
        <f>'BST Extract'!D177</f>
        <v>50</v>
      </c>
      <c r="I177">
        <f>'BST Extract'!E177</f>
        <v>75</v>
      </c>
      <c r="J177">
        <f>'BST Extract'!F177</f>
        <v>90</v>
      </c>
      <c r="K177">
        <f>'BST Extract'!G177</f>
        <v>95</v>
      </c>
      <c r="L177">
        <f>'BST Extract'!H177</f>
        <v>90</v>
      </c>
      <c r="M177">
        <f>'BST Extract'!I177</f>
        <v>500</v>
      </c>
      <c r="N177" t="s">
        <v>7283</v>
      </c>
      <c r="O177">
        <v>3</v>
      </c>
      <c r="P177" t="s">
        <v>7523</v>
      </c>
      <c r="R177" t="s">
        <v>7523</v>
      </c>
      <c r="T177" t="str">
        <f t="shared" si="7"/>
        <v>SPEED,3,,,,</v>
      </c>
      <c r="U177" s="12" t="str">
        <f>'Ability Extract'!C177</f>
        <v>INNERFOCUS</v>
      </c>
      <c r="V177" s="12" t="str">
        <f>'Ability Extract'!D177</f>
        <v>STEADFAST</v>
      </c>
      <c r="W177" s="12" t="str">
        <f>'Ability Extract'!E177</f>
        <v>PUREPOWER</v>
      </c>
      <c r="X177" s="12" t="str">
        <f>'Ability Extract'!F177</f>
        <v>INNERFOCUS,STEADFAST,PUREPOWER</v>
      </c>
      <c r="Y177" t="str">
        <f>VLOOKUP($A177,'Moves Species'!$A:$E,3,FALSE)</f>
        <v xml:space="preserve">0, CALMMIND, 1, CALMMIND, 1, BATTLEOFWITS, 1, HELPINGHAND, 1, SHUTDOWN, 1, NEUTRALIZE, 4, CHIORB, 4, MACHPUNCH, 7, FOCUSENERGY, 9, RAPIDSPIN, 11, ACHILLESHEEL, 13, CHIWAVE, 16, FORCEPALM, 19, CHIPAWAY, 22, FANTASYSEAL, 25, KNOCKOFF, 28, COACHING, 31, EDGESTRIKE, 31, MEGAPUNCH, 34, SWEEPINGWIND, 34, FLUXWAVE, 37, SUCKERPUNCH, 40, SKYUPPERCUT, 43, MANABLAST, 46, RETURN, 49, KAMEHAMEHA, 52, DETERMINATION, 56, CHAKRABLAST, 60, HIGHJUMPKICK, </v>
      </c>
      <c r="Z177" t="str">
        <f>VLOOKUP($A177,'Moves Species'!$A:$E,4,FALSE)</f>
        <v xml:space="preserve">ACROBATICS, AERIALACE, ATTRACT, AURASPHERE, BATTLEOFWITS, BODYPRESS, BODYSLAM, BOULDERCRUSH, BRICKBREAK, BULKUP, CALMMIND, CHIDORI, CLEANSE, CLOSECOMBAT, COACHING, COSMICPOWER, COUPDEGRACE, DAZZLINGGLEAM, DEADLYREACH, DRAINPUNCH, EARTHPOWER, EXPANDINGFORCE, FALSESWIPE, FANTASYSEAL, FIREPUNCH, FLAMECHARGE, FLUXWAVE, FOCUSBLAST, GENESIS, HEALBELL, HEAVENSKNUCKLE, HIDDENPOWER, ICEPUNCH, IRONIMPACT, KAMEHAMEHA, KNOCKOFF, LASHOUT, LIGHTSABER, LOVEBURST, MEMENTO, METRONOME, MIRRORSHOT, MOSSYPUNCH, MYSTICPULSE, NASTYPLOT, PAYDAY, PERCUSSIONBLAST, POWERUPPUNCH, PROTECT, PURGE, REST, RETURN, SACREDSTRIKE, SAFEGUARD, SHADOWPUNCH, SLEEPTALK, SUBSTITUTE, SUPERPOWER, SWEEPINGWIND, SWIFT, SWORDSDANCE, TAUNT, TERRAINPULSE, THUNDERPUNCH, TOXIC, TRIATTACK, WEAKSPOT, WORKUP, ZENHEADBUTT, </v>
      </c>
      <c r="AA177">
        <f>VLOOKUP($A177,'Moves Species'!$A:$E,5,FALSE)</f>
        <v>0</v>
      </c>
      <c r="AB177" t="s">
        <v>7523</v>
      </c>
    </row>
    <row r="178" spans="1:51" x14ac:dyDescent="0.25">
      <c r="A178">
        <f t="shared" si="8"/>
        <v>177</v>
      </c>
      <c r="B178" t="s">
        <v>1901</v>
      </c>
      <c r="C178" t="s">
        <v>7700</v>
      </c>
      <c r="D178" s="12" t="str">
        <f>'BST Extract'!J178</f>
        <v>BUG</v>
      </c>
      <c r="E178" s="12" t="str">
        <f>'BST Extract'!K178</f>
        <v>COSMIC</v>
      </c>
      <c r="F178" t="str">
        <f t="shared" si="6"/>
        <v>BUG,COSMIC</v>
      </c>
      <c r="G178">
        <f>'BST Extract'!C178</f>
        <v>45</v>
      </c>
      <c r="H178">
        <f>'BST Extract'!D178</f>
        <v>25</v>
      </c>
      <c r="I178">
        <f>'BST Extract'!E178</f>
        <v>59</v>
      </c>
      <c r="J178">
        <f>'BST Extract'!F178</f>
        <v>40</v>
      </c>
      <c r="K178">
        <f>'BST Extract'!G178</f>
        <v>35</v>
      </c>
      <c r="L178">
        <f>'BST Extract'!H178</f>
        <v>56</v>
      </c>
      <c r="M178">
        <f>'BST Extract'!I178</f>
        <v>260</v>
      </c>
      <c r="N178" t="s">
        <v>7324</v>
      </c>
      <c r="O178">
        <v>1</v>
      </c>
      <c r="P178" t="s">
        <v>7523</v>
      </c>
      <c r="R178" t="s">
        <v>7523</v>
      </c>
      <c r="T178" t="str">
        <f t="shared" si="7"/>
        <v>DEFENSE,1,,,,</v>
      </c>
      <c r="U178" s="12" t="str">
        <f>'Ability Extract'!C178</f>
        <v>TELEPATHY</v>
      </c>
      <c r="V178" s="12" t="str">
        <f>'Ability Extract'!D178</f>
        <v>TINTEDLENS</v>
      </c>
      <c r="W178" s="12" t="str">
        <f>'Ability Extract'!E178</f>
        <v>FORCEFIELD</v>
      </c>
      <c r="X178" s="12" t="str">
        <f>'Ability Extract'!F178</f>
        <v>TELEPATHY,TINTEDLENS,FORCEFIELD</v>
      </c>
      <c r="Y178" t="str">
        <f>VLOOKUP($A178,'Moves Species'!$A:$E,3,FALSE)</f>
        <v xml:space="preserve">1, DEFENSECURL, 1, METALLICGLEAM, 1, INFESTATION, 4, RADIATION, 6, STARDUST, 8, CONFUSION, 11, CLACKACLACK, 14, SWIFT, 17, SILVERWIND, 20, STARFALL, 23, IRONDEFENSE, 26, GAMMARAY, 29, SHRAPNEL, 32, STARDUSTREVERIE, 35, COBALTRAY, 38, LIGHTSCREEN, 38, REFLECT, 41, BLACKHOLE, 44, BEJEWELED, 47, MAGNETICCANNON, 50, COSMICPOWER, 53, STOREDPOWER, 56, METEORBEAM, 59, HIVEMIND, 62, IRONTEMPEST, </v>
      </c>
      <c r="Z178" t="str">
        <f>VLOOKUP($A178,'Moves Species'!$A:$E,4,FALSE)</f>
        <v xml:space="preserve">ANTIMATTER, ARCANEENERGY, ASTEROIDBELT, ASTRALWIND, ATTRACT, BEJEWELED, BODYSLAM, BOMBARDMENT, BUGBITE, BUGBUZZ, BULLDOZE, CALMMIND, CONFUSERAY, COSMICAVATAR, COSMICPOWER, CRYSTALLINEBEAM, DARKPULSE, DAZZLINGGLEAM, DEFENDORDER, EARTHPOWER, EARTHQUAKE, ECLIPSENOVA, ENDERSHOCK, ENERGYBALL, EXPANDINGFORCE, FLUXWAVE, FOCUSBLAST, GAMMARAY, GEOMANCY, GLISTEN, GOLDRUSH, GYROBALL, HEALBELL, HEXBOLT, HIDDENPOWER, HIVEMIND, IRONDEFENSE, IRONHEAD, IRONIMPACT, IRONTEMPEST, LEECHLIFE, LIGHTSCREEN, MAGICROOM, MAGNETICCANNON, METEORBEAM, METEORDRIVE, MINDMELD, MIRRORSHOT, MISSILESHOT, MIXEDWAVES, MOONBLAST, MYSTICPULSE, NASTYPLOT, NEBULASTRIKE, PHOBIA, PINMISSILE, POWERGEM, PROTECT, PSYCHIC, PSYCHICTERRAIN, RAINBOWSCALES, REFLECT, REFURBISH, REST, RETURN, SAFEGUARD, SATELLITERAY, SHADOWBALL, SLEEPTALK, SOLARECLIPSE, STARDUSTREVERIE, STEELROLLER, STELLARRUSH, STRUGGLEBUG, SWARMATTACK, SWARMOVERLOAD, SWIFT, SYNTHESIS, TAILGLOW, TERRAINPULSE, TOXIC, TRICKROOM, UTURN, WISH, WONDERROOM, ZENHEADBUTT, </v>
      </c>
      <c r="AA178" t="str">
        <f>VLOOKUP($A178,'Moves Species'!$A:$E,5,FALSE)</f>
        <v xml:space="preserve">EXTRASENSORY, PSYSHOCK, BIDE, AUTOTOMIZE, SYNCHRONOISE, TRICKROOM, WONDERROOM, MAGICROOM, RECOVER, STARSALIGNED, TAILGLOW, SKILLSWAP, MISSILESHOT, QUICKSILVER, </v>
      </c>
      <c r="AB178" t="s">
        <v>8589</v>
      </c>
      <c r="AC178" t="s">
        <v>7265</v>
      </c>
      <c r="AD178">
        <v>22</v>
      </c>
    </row>
    <row r="179" spans="1:51" x14ac:dyDescent="0.25">
      <c r="A179">
        <f t="shared" si="8"/>
        <v>178</v>
      </c>
      <c r="B179" t="s">
        <v>1914</v>
      </c>
      <c r="C179" t="s">
        <v>7701</v>
      </c>
      <c r="D179" s="12" t="str">
        <f>'BST Extract'!J179</f>
        <v>STEEL</v>
      </c>
      <c r="E179" s="12" t="str">
        <f>'BST Extract'!K179</f>
        <v>COSMIC</v>
      </c>
      <c r="F179" t="str">
        <f t="shared" si="6"/>
        <v>STEEL,COSMIC</v>
      </c>
      <c r="G179">
        <f>'BST Extract'!C179</f>
        <v>60</v>
      </c>
      <c r="H179">
        <f>'BST Extract'!D179</f>
        <v>30</v>
      </c>
      <c r="I179">
        <f>'BST Extract'!E179</f>
        <v>99</v>
      </c>
      <c r="J179">
        <f>'BST Extract'!F179</f>
        <v>50</v>
      </c>
      <c r="K179">
        <f>'BST Extract'!G179</f>
        <v>50</v>
      </c>
      <c r="L179">
        <f>'BST Extract'!H179</f>
        <v>71</v>
      </c>
      <c r="M179">
        <f>'BST Extract'!I179</f>
        <v>360</v>
      </c>
      <c r="N179" t="s">
        <v>7324</v>
      </c>
      <c r="O179">
        <v>2</v>
      </c>
      <c r="P179" t="s">
        <v>7523</v>
      </c>
      <c r="R179" t="s">
        <v>7523</v>
      </c>
      <c r="T179" t="str">
        <f t="shared" si="7"/>
        <v>DEFENSE,2,,,,</v>
      </c>
      <c r="U179" s="12" t="str">
        <f>'Ability Extract'!C179</f>
        <v>TELEPATHY</v>
      </c>
      <c r="V179" s="12" t="str">
        <f>'Ability Extract'!D179</f>
        <v>TINTEDLENS</v>
      </c>
      <c r="W179" s="12" t="str">
        <f>'Ability Extract'!E179</f>
        <v>FORCEFIELD</v>
      </c>
      <c r="X179" s="12" t="str">
        <f>'Ability Extract'!F179</f>
        <v>TELEPATHY,TINTEDLENS,FORCEFIELD</v>
      </c>
      <c r="Y179" t="str">
        <f>VLOOKUP($A179,'Moves Species'!$A:$E,3,FALSE)</f>
        <v xml:space="preserve">0, IRONSPARKS, 1, IRONSPARKS, 1, DEFENSECURL, 1, METALLICGLEAM, 1, INFESTATION, 4, RADIATION, 6, STARDUST, 8, CONFUSION, 11, CLACKACLACK, 14, SWIFT, 17, SILVERWIND, 20, STARFALL, 23, IRONDEFENSE, 26, GAMMARAY, 29, SHRAPNEL, 32, STARDUSTREVERIE, 35, COBALTRAY, 38, LIGHTSCREEN, 38, REFLECT, 41, BLACKHOLE, 44, BEJEWELED, 47, MAGNETICCANNON, 50, COSMICPOWER, 53, STOREDPOWER, 56, METEORBEAM, 59, HIVEMIND, 62, IRONTEMPEST, </v>
      </c>
      <c r="Z179" t="str">
        <f>VLOOKUP($A179,'Moves Species'!$A:$E,4,FALSE)</f>
        <v xml:space="preserve">ANTIMATTER, ARCANEENERGY, ASTEROIDBELT, ASTRALWIND, ATTRACT, BEJEWELED, BODYSLAM, BOMBARDMENT, BUGBITE, BUGBUZZ, BULLDOZE, CALMMIND, CONFUSERAY, COSMICAVATAR, COSMICPOWER, CRYSTALLINEBEAM, DARKPULSE, DAZZLINGGLEAM, DEFENDORDER, EARTHPOWER, EARTHQUAKE, ECLIPSENOVA, ENDERSHOCK, ENERGYBALL, EXPANDINGFORCE, FLUXWAVE, FOCUSBLAST, GAMMARAY, GEOMANCY, GLISTEN, GOLDRUSH, GYROBALL, HEALBELL, HEXBOLT, HIDDENPOWER, HIVEMIND, IRONDEFENSE, IRONHEAD, IRONIMPACT, IRONTEMPEST, LEECHLIFE, LIGHTSCREEN, MAGICROOM, MAGNETICCANNON, METEORBEAM, METEORDRIVE, MINDMELD, MIRRORSHOT, MISSILESHOT, MIXEDWAVES, MOONBLAST, MYSTICPULSE, NASTYPLOT, NEBULASTRIKE, PHOBIA, PINMISSILE, POWERGEM, PROTECT, PSYCHIC, PSYCHICTERRAIN, RAINBOWSCALES, REFLECT, REFURBISH, REST, RETURN, SAFEGUARD, SATELLITERAY, SHADOWBALL, SLEEPTALK, SOLARECLIPSE, STARDUSTREVERIE, STEELROLLER, STELLARRUSH, STRUGGLEBUG, SWARMATTACK, SWARMOVERLOAD, SWIFT, SYNTHESIS, TAILGLOW, TERRAINPULSE, TOXIC, TRICKROOM, UTURN, WISH, WONDERROOM, ZENHEADBUTT, </v>
      </c>
      <c r="AA179">
        <f>VLOOKUP($A179,'Moves Species'!$A:$E,5,FALSE)</f>
        <v>0</v>
      </c>
      <c r="AB179" t="s">
        <v>8590</v>
      </c>
      <c r="AC179" t="s">
        <v>7268</v>
      </c>
      <c r="AD179" t="s">
        <v>7371</v>
      </c>
    </row>
    <row r="180" spans="1:51" x14ac:dyDescent="0.25">
      <c r="A180">
        <f t="shared" si="8"/>
        <v>179</v>
      </c>
      <c r="B180" t="s">
        <v>1923</v>
      </c>
      <c r="C180" t="s">
        <v>7702</v>
      </c>
      <c r="D180" s="12" t="str">
        <f>'BST Extract'!J180</f>
        <v>STEEL</v>
      </c>
      <c r="E180" s="12" t="str">
        <f>'BST Extract'!K180</f>
        <v>COSMIC</v>
      </c>
      <c r="F180" t="str">
        <f t="shared" si="6"/>
        <v>STEEL,COSMIC</v>
      </c>
      <c r="G180">
        <f>'BST Extract'!C180</f>
        <v>95</v>
      </c>
      <c r="H180">
        <f>'BST Extract'!D180</f>
        <v>35</v>
      </c>
      <c r="I180">
        <f>'BST Extract'!E180</f>
        <v>99</v>
      </c>
      <c r="J180">
        <f>'BST Extract'!F180</f>
        <v>72</v>
      </c>
      <c r="K180">
        <f>'BST Extract'!G180</f>
        <v>85</v>
      </c>
      <c r="L180">
        <f>'BST Extract'!H180</f>
        <v>99</v>
      </c>
      <c r="M180">
        <f>'BST Extract'!I180</f>
        <v>485</v>
      </c>
      <c r="N180" t="s">
        <v>7251</v>
      </c>
      <c r="O180">
        <v>1</v>
      </c>
      <c r="P180" t="s">
        <v>7324</v>
      </c>
      <c r="Q180">
        <v>1</v>
      </c>
      <c r="R180" t="s">
        <v>7523</v>
      </c>
      <c r="T180" t="str">
        <f t="shared" si="7"/>
        <v>HP,1,DEFENSE,1,,</v>
      </c>
      <c r="U180" s="12" t="str">
        <f>'Ability Extract'!C180</f>
        <v>TELEPATHY</v>
      </c>
      <c r="V180" s="12" t="str">
        <f>'Ability Extract'!D180</f>
        <v>TINTEDLENS</v>
      </c>
      <c r="W180" s="12" t="str">
        <f>'Ability Extract'!E180</f>
        <v>FORCEFIELD</v>
      </c>
      <c r="X180" s="12" t="str">
        <f>'Ability Extract'!F180</f>
        <v>TELEPATHY,TINTEDLENS,FORCEFIELD</v>
      </c>
      <c r="Y180" t="str">
        <f>VLOOKUP($A180,'Moves Species'!$A:$E,3,FALSE)</f>
        <v xml:space="preserve">0, EXTRASENSORY, 1, EXTRASENSORY, 1, IRONSPARKS, 1, DEFENSECURL, 1, METALLICGLEAM, 1, INFESTATION, 4, RADIATION, 6, STARDUST, 8, CONFUSION, 11, CLACKACLACK, 14, SWIFT, 17, SILVERWIND, 20, STARFALL, 23, IRONDEFENSE, 26, GAMMARAY, 29, SHRAPNEL, 32, STARDUSTREVERIE, 35, COBALTRAY, 38, LIGHTSCREEN, 38, REFLECT, 41, BLACKHOLE, 44, BEJEWELED, 47, MAGNETICCANNON, 50, COSMICPOWER, 53, STOREDPOWER, 56, METEORBEAM, 59, HIVEMIND, 62, IRONTEMPEST, </v>
      </c>
      <c r="Z180" t="str">
        <f>VLOOKUP($A180,'Moves Species'!$A:$E,4,FALSE)</f>
        <v xml:space="preserve">ANTIMATTER, ARCANEENERGY, ASTEROIDBELT, ASTRALWIND, ATTRACT, BEJEWELED, BODYSLAM, BOMBARDMENT, BUGBITE, BUGBUZZ, BULLDOZE, CALMMIND, CONFUSERAY, COSMICAVATAR, COSMICPOWER, CRYSTALLINEBEAM, DARKPULSE, DAZZLINGGLEAM, DEFENDORDER, EARTHPOWER, EARTHQUAKE, ECLIPSENOVA, ENDERSHOCK, ENERGYBALL, EXPANDINGFORCE, FLUXWAVE, FOCUSBLAST, GAMMARAY, GEOMANCY, GLISTEN, GOLDRUSH, GYROBALL, HEALBELL, HEXBOLT, HIDDENPOWER, HIVEMIND, IRONDEFENSE, IRONHEAD, IRONIMPACT, IRONTEMPEST, LEECHLIFE, LIGHTSCREEN, MAGICROOM, MAGNETICCANNON, METEORBEAM, METEORDRIVE, MINDMELD, MIRRORSHOT, MISSILESHOT, MIXEDWAVES, MOONBLAST, MYSTICPULSE, NASTYPLOT, NEBULASTRIKE, PHOBIA, PINMISSILE, POWERGEM, PROTECT, PSYCHIC, PSYCHICTERRAIN, RAINBOWSCALES, REFLECT, REFURBISH, REST, RETURN, SAFEGUARD, SATELLITERAY, SHADOWBALL, SLEEPTALK, SOLARECLIPSE, STARDUSTREVERIE, STEELROLLER, STELLARRUSH, STRUGGLEBUG, SWARMATTACK, SWARMOVERLOAD, SWIFT, SYNTHESIS, TAILGLOW, TERRAINPULSE, TOXIC, TRICKROOM, UTURN, WISH, WONDERROOM, ZENHEADBUTT, </v>
      </c>
      <c r="AA180">
        <f>VLOOKUP($A180,'Moves Species'!$A:$E,5,FALSE)</f>
        <v>0</v>
      </c>
      <c r="AB180" t="s">
        <v>7523</v>
      </c>
    </row>
    <row r="181" spans="1:51" x14ac:dyDescent="0.25">
      <c r="A181">
        <f t="shared" si="8"/>
        <v>180</v>
      </c>
      <c r="B181" t="s">
        <v>1932</v>
      </c>
      <c r="C181" t="s">
        <v>7703</v>
      </c>
      <c r="D181" s="12" t="str">
        <f>'BST Extract'!J181</f>
        <v>BUG</v>
      </c>
      <c r="E181" s="12" t="str">
        <f>'BST Extract'!K181</f>
        <v>GROUND</v>
      </c>
      <c r="F181" t="str">
        <f t="shared" si="6"/>
        <v>BUG,GROUND</v>
      </c>
      <c r="G181">
        <f>'BST Extract'!C181</f>
        <v>80</v>
      </c>
      <c r="H181">
        <f>'BST Extract'!D181</f>
        <v>105</v>
      </c>
      <c r="I181">
        <f>'BST Extract'!E181</f>
        <v>95</v>
      </c>
      <c r="J181">
        <f>'BST Extract'!F181</f>
        <v>95</v>
      </c>
      <c r="K181">
        <f>'BST Extract'!G181</f>
        <v>40</v>
      </c>
      <c r="L181">
        <f>'BST Extract'!H181</f>
        <v>85</v>
      </c>
      <c r="M181">
        <f>'BST Extract'!I181</f>
        <v>500</v>
      </c>
      <c r="N181" t="s">
        <v>7345</v>
      </c>
      <c r="O181">
        <v>2</v>
      </c>
      <c r="P181" t="s">
        <v>7523</v>
      </c>
      <c r="R181" t="s">
        <v>7523</v>
      </c>
      <c r="T181" t="str">
        <f t="shared" si="7"/>
        <v>ATTACK,2,,,,</v>
      </c>
      <c r="U181" s="12" t="str">
        <f>'Ability Extract'!C181</f>
        <v>TOXICBOOST</v>
      </c>
      <c r="V181" s="12" t="str">
        <f>'Ability Extract'!D181</f>
        <v>POISONHEAL</v>
      </c>
      <c r="W181" s="12" t="str">
        <f>'Ability Extract'!E181</f>
        <v>LONGREACH</v>
      </c>
      <c r="X181" s="12" t="str">
        <f>'Ability Extract'!F181</f>
        <v>TOXICBOOST,POISONHEAL,LONGREACH</v>
      </c>
      <c r="Y181" t="str">
        <f>VLOOKUP($A181,'Moves Species'!$A:$E,3,FALSE)</f>
        <v xml:space="preserve">1, TACKLE, 1, LEER, 1, TRAMPLE, 4, FURYCUTTER, 7, ROCKTHROW, 10, STEAMROLLER, 13, ROLLOUT, 16, BUGBITE, 19, QUAKESLAM, 22, CHIPAWAY, 25, SKITTERSMACK, 28, VITALTHROW, 31, GOLDRUSH, 34, ROCKSLIDE, 37, EARTHENLANCE, 40, LEECHLIFE, 43, HAMMERARM, 46, SWORDSDANCE, 49, EARTHQUAKE, 53, CHITINOUSSTRIKE, 57, GUNKSHOT, 61, MEGAHORN, </v>
      </c>
      <c r="Z181" t="str">
        <f>VLOOKUP($A181,'Moves Species'!$A:$E,4,FALSE)</f>
        <v xml:space="preserve">AERIALACE, AMBUSH, ATTRACT, BODYPRESS, BODYSLAM, BOULDERCRUSH, BRICKBREAK, BUGBITE, BUGBUZZ, BULLDOZE, CLEARSMOG, CLOSECOMBAT, COVET, DEADLYREACH, DEFENDORDER, DRAINPUNCH, DUNEBLAST, DUSTDEVILS, EARTHENLANCE, EARTHPOWER, EARTHQUAKE, ENERGYBALL, FURYCUTTER, GAIAPULSE, GEOMANCY, GOLDRUSH, GUNKSHOT, GYROBALL, HIDDENPOWER, IRONDEFENSE, IRONHEAD, IRONIMPACT, KNOCKOFF, LEECHLIFE, MOSSYPUNCH, MUDSHACKLES, MUDSLIDE, NATURESWRATH, NECTARTAP, OBSIDIANSHARDS, PERCUSSIONBLAST, PHOBIA, PINMISSILE, PIXIEDUST, PLAYROUGH, POISONJAB, POWERUPPUNCH, PROTECT, QUICKSAND, REST, RETURN, ROCKBLAST, ROCKSLIDE, ROCKTOMB, SANDSTORM, SANDTOMB, SCORCHINGSANDS, SEISMICCHANT, SLEEPTALK, SLUDGEBOMB, SPIKES, STEALTHROCK, STEELROLLER, STONEEDGE, STRUGGLEBUG, SUNNYDAY, SUPERPOWER, SWARMATTACK, SWARMOVERLOAD, SWORDSDANCE, TAUNT, TERRAINPULSE, TOXIC, UTURN, VENDETTA, VENOMDRAIN, WEAKSPOT, WORKUP, ZENHEADBUTT, </v>
      </c>
      <c r="AA181" t="str">
        <f>VLOOKUP($A181,'Moves Species'!$A:$E,5,FALSE)</f>
        <v xml:space="preserve">HARDEN, BIDE, FURYATTACK, DIG, JUDOFLIP, ROCKBLAST, BOULDERHURL, BODYSLAM, XSCISSOR, MUDSHACKLES, SWAGGER, CATACLYSM, </v>
      </c>
      <c r="AB181" t="s">
        <v>7523</v>
      </c>
    </row>
    <row r="182" spans="1:51" x14ac:dyDescent="0.25">
      <c r="A182">
        <f t="shared" si="8"/>
        <v>181</v>
      </c>
      <c r="B182" t="s">
        <v>1944</v>
      </c>
      <c r="C182" t="s">
        <v>7704</v>
      </c>
      <c r="D182" s="12" t="str">
        <f>'BST Extract'!J182</f>
        <v>GHOST</v>
      </c>
      <c r="E182" s="12" t="str">
        <f>'BST Extract'!K182</f>
        <v>COSMIC</v>
      </c>
      <c r="F182" t="str">
        <f t="shared" si="6"/>
        <v>GHOST,COSMIC</v>
      </c>
      <c r="G182">
        <f>'BST Extract'!C182</f>
        <v>60</v>
      </c>
      <c r="H182">
        <f>'BST Extract'!D182</f>
        <v>50</v>
      </c>
      <c r="I182">
        <f>'BST Extract'!E182</f>
        <v>50</v>
      </c>
      <c r="J182">
        <f>'BST Extract'!F182</f>
        <v>55</v>
      </c>
      <c r="K182">
        <f>'BST Extract'!G182</f>
        <v>45</v>
      </c>
      <c r="L182">
        <f>'BST Extract'!H182</f>
        <v>70</v>
      </c>
      <c r="M182">
        <f>'BST Extract'!I182</f>
        <v>330</v>
      </c>
      <c r="N182" t="s">
        <v>7287</v>
      </c>
      <c r="O182">
        <v>1</v>
      </c>
      <c r="P182" t="s">
        <v>7523</v>
      </c>
      <c r="R182" t="s">
        <v>7523</v>
      </c>
      <c r="T182" t="str">
        <f t="shared" si="7"/>
        <v>SPECIAL_DEFENSE,1,,,,</v>
      </c>
      <c r="U182" s="12" t="str">
        <f>'Ability Extract'!C182</f>
        <v>ETHEREAL</v>
      </c>
      <c r="V182" s="12" t="str">
        <f>'Ability Extract'!D182</f>
        <v>TOUGHCLAWS</v>
      </c>
      <c r="W182" s="12" t="str">
        <f>'Ability Extract'!E182</f>
        <v>CLEARBODY</v>
      </c>
      <c r="X182" s="12" t="str">
        <f>'Ability Extract'!F182</f>
        <v>ETHEREAL,TOUGHCLAWS,CLEARBODY</v>
      </c>
      <c r="Y182" t="str">
        <f>VLOOKUP($A182,'Moves Species'!$A:$E,3,FALSE)</f>
        <v xml:space="preserve">1, ASTONISH, 1, SCRATCH, 4, ORBITALSTRIKE, 7, HELPINGHAND, 10, SHADOWPUNCH, 13, FEINTATTACK, 16, COMET, 19, SHADOWCLAW, 22, COSMICPOWER, 25, NEBULASTRIKE, 28, SOULFLAY, 31, MOONLIGHT, 34, ANTIMATTER, 37, SPIRITSHACKLE, 40, SHOOTINGSTAR, 43, METEORMASH, 46, SPECTRALTHIEF, 49, CELESTIALFURY, 52, SHADOWFORCE, 56, STELLARRUSH, 60, POSSESSION, </v>
      </c>
      <c r="Z182" t="str">
        <f>VLOOKUP($A182,'Moves Species'!$A:$E,4,FALSE)</f>
        <v xml:space="preserve">AMBUSH, ANTIMATTER, ARCANEENERGY, ASTEROIDBELT, ASTRALWIND, ATTRACT, AURASPHERE, BATTLEOFWITS, BLOODRITUAL, BODYPRESS, BODYSLAM, BONECHILL, BRICKBREAK, BULKUP, BULLDOZE, BURNINGOFUDA, CALMMIND, CHARM, CHIDORI, CHILLINGTOUCH, CLOSECOMBAT, COACHING, CONFUSERAY, COSMICAVATAR, COSMICPOWER, COVET, CRUNCH, CURSE, CURSEDTOUCH, DARKPULSE, DAZZLINGGLEAM, DEADLYREACH, DEFOG, DIVINEPUNISHMENT, DRAGONCLAW, DRAINPUNCH, EARTHPOWER, EARTHQUAKE, ECLIPSENOVA, EXPANDINGFORCE, FABLEDRUSH, FAIRYTALE, FALSESWIPE, FANTASYSEAL, FIREFANG, FLUXWAVE, FOCUSBLAST, FORTISSIMO, GAMMARAY, GENESIS, GEOMANCY, GHASTLYFLOOD, HAZE, HEALBELL, HEX, HIDDENPOWER, HYPERVOICE, ICEFANG, ICEHAMMER, ICYWIND, IRONHEAD, KAMEHAMEHA, KNOCKOFF, LIGHTSCREEN, LOVEBURST, MACABREDANCE, MEMENTO, METEORBEAM, METEORDRIVE, METEORMASH, METRONOME, MIRRORSHOT, MIST, MISTYTERRAIN, MOONBLAST, MYSTICALFIRE, MYSTICPULSE, NASTYPLOT, NEBULASTRIKE, NOBLEROAR, NUMBINGWIND, PAYDAY, PHANTOMFORCE, PLAYROUGH, POLTERGEIST, POSSESSION, PROTECT, PSYCHICFANGS, RADIANTLANCE, REFLECT, REST, RETURN, SAFEGUARD, SHADOWBALL, SHADOWPUNCH, SLASH, SLEEPTALK, SNARL, SOLARECLIPSE, SOULRIP, SOULSHIELD, STARDUSTREVERIE, STELLARRUSH, SUBSTITUTE, SUPERPOWER, SWEEPINGWIND, SWIFT, TAUNT, TERRAINPULSE, THUNDERFANG, TOXIC, TRIATTACK, VENDETTA, VITALITYDRAIN, WAIL, WEAKSPOT, WEATHERBALL, WISH, WORKUP, ZENHEADBUTT, </v>
      </c>
      <c r="AA182" t="str">
        <f>VLOOKUP($A182,'Moves Species'!$A:$E,5,FALSE)</f>
        <v xml:space="preserve">PHANTOMFORCE, NIGHTSLASH, DARKWHISPERS, THROATCHOP, NOBLEROAR, HONECLAWS, COUPDEGRACE, SLASH, </v>
      </c>
      <c r="AB182" t="s">
        <v>8591</v>
      </c>
      <c r="AC182" t="s">
        <v>7310</v>
      </c>
      <c r="AD182">
        <v>40</v>
      </c>
    </row>
    <row r="183" spans="1:51" x14ac:dyDescent="0.25">
      <c r="A183">
        <f t="shared" si="8"/>
        <v>182</v>
      </c>
      <c r="B183" t="s">
        <v>1957</v>
      </c>
      <c r="C183" t="s">
        <v>7705</v>
      </c>
      <c r="D183" s="12" t="str">
        <f>'BST Extract'!J183</f>
        <v>GHOST</v>
      </c>
      <c r="E183" s="12" t="str">
        <f>'BST Extract'!K183</f>
        <v>COSMIC</v>
      </c>
      <c r="F183" t="str">
        <f t="shared" si="6"/>
        <v>GHOST,COSMIC</v>
      </c>
      <c r="G183">
        <f>'BST Extract'!C183</f>
        <v>85</v>
      </c>
      <c r="H183">
        <f>'BST Extract'!D183</f>
        <v>85</v>
      </c>
      <c r="I183">
        <f>'BST Extract'!E183</f>
        <v>70</v>
      </c>
      <c r="J183">
        <f>'BST Extract'!F183</f>
        <v>85</v>
      </c>
      <c r="K183">
        <f>'BST Extract'!G183</f>
        <v>75</v>
      </c>
      <c r="L183">
        <f>'BST Extract'!H183</f>
        <v>100</v>
      </c>
      <c r="M183">
        <f>'BST Extract'!I183</f>
        <v>500</v>
      </c>
      <c r="N183" t="s">
        <v>7345</v>
      </c>
      <c r="O183">
        <v>1</v>
      </c>
      <c r="P183" t="s">
        <v>7287</v>
      </c>
      <c r="Q183">
        <v>1</v>
      </c>
      <c r="R183" t="s">
        <v>7523</v>
      </c>
      <c r="T183" t="str">
        <f t="shared" si="7"/>
        <v>ATTACK,1,SPECIAL_DEFENSE,1,,</v>
      </c>
      <c r="U183" s="12" t="str">
        <f>'Ability Extract'!C183</f>
        <v>ETHEREAL</v>
      </c>
      <c r="V183" s="12" t="str">
        <f>'Ability Extract'!D183</f>
        <v>TOUGHCLAWS</v>
      </c>
      <c r="W183" s="12" t="str">
        <f>'Ability Extract'!E183</f>
        <v>CLEARBODY</v>
      </c>
      <c r="X183" s="12" t="str">
        <f>'Ability Extract'!F183</f>
        <v>ETHEREAL,TOUGHCLAWS,CLEARBODY</v>
      </c>
      <c r="Y183" t="str">
        <f>VLOOKUP($A183,'Moves Species'!$A:$E,3,FALSE)</f>
        <v xml:space="preserve">0, TRIVEGA, 1, TRIVEGA, 1, ASTONISH, 1, SCRATCH, 4, ORBITALSTRIKE, 7, HELPINGHAND, 10, SHADOWPUNCH, 13, FEINTATTACK, 16, COMET, 19, SHADOWCLAW, 22, COSMICPOWER, 25, NEBULASTRIKE, 28, SOULFLAY, 31, MOONLIGHT, 34, ANTIMATTER, 37, SPIRITSHACKLE, 40, SHOOTINGSTAR, 43, METEORMASH, 46, SPECTRALTHIEF, 49, CELESTIALFURY, 52, SHADOWFORCE, 56, STELLARRUSH, 60, POSSESSION, </v>
      </c>
      <c r="Z183" t="str">
        <f>VLOOKUP($A183,'Moves Species'!$A:$E,4,FALSE)</f>
        <v xml:space="preserve">AMBUSH, ANTIMATTER, ARCANEENERGY, ASTEROIDBELT, ASTRALWIND, ATTRACT, AURASPHERE, BATTLEOFWITS, BLOODRITUAL, BODYPRESS, BODYSLAM, BONECHILL, BRICKBREAK, BULKUP, BULLDOZE, BURNINGOFUDA, CALMMIND, CHARM, CHIDORI, CHILLINGTOUCH, CLOSECOMBAT, COACHING, CONFUSERAY, COSMICAVATAR, COSMICPOWER, COVET, CRUNCH, CURSE, CURSEDTOUCH, DARKPULSE, DAZZLINGGLEAM, DEADLYREACH, DEFOG, DIVINEPUNISHMENT, DRAGONCLAW, DRAINPUNCH, EARTHPOWER, EARTHQUAKE, ECLIPSENOVA, EXPANDINGFORCE, FABLEDRUSH, FAIRYTALE, FALSESWIPE, FANTASYSEAL, FIREFANG, FLUXWAVE, FOCUSBLAST, FORTISSIMO, GAMMARAY, GENESIS, GEOMANCY, GHASTLYFLOOD, HAZE, HEALBELL, HEX, HIDDENPOWER, HYPERVOICE, ICEFANG, ICEHAMMER, ICYWIND, IRONHEAD, KAMEHAMEHA, KNOCKOFF, LIGHTSCREEN, LOVEBURST, MACABREDANCE, MEMENTO, METEORBEAM, METEORDRIVE, METEORMASH, METRONOME, MIRRORSHOT, MIST, MISTYTERRAIN, MOONBLAST, MYSTICALFIRE, MYSTICPULSE, NASTYPLOT, NEBULASTRIKE, NOBLEROAR, NUMBINGWIND, PAYDAY, PHANTOMFORCE, PLAYROUGH, POLTERGEIST, POSSESSION, PROTECT, PSYCHICFANGS, RADIANTLANCE, REFLECT, REST, RETURN, SAFEGUARD, SHADOWBALL, SHADOWPUNCH, SLASH, SLEEPTALK, SNARL, SOLARECLIPSE, SOULRIP, SOULSHIELD, STARDUSTREVERIE, STELLARRUSH, SUBSTITUTE, SUPERPOWER, SWEEPINGWIND, SWIFT, TAUNT, TERRAINPULSE, THUNDERFANG, TOXIC, TRIATTACK, VENDETTA, VITALITYDRAIN, WAIL, WEAKSPOT, WEATHERBALL, WISH, WORKUP, ZENHEADBUTT, </v>
      </c>
      <c r="AA183">
        <f>VLOOKUP($A183,'Moves Species'!$A:$E,5,FALSE)</f>
        <v>0</v>
      </c>
      <c r="AB183" t="s">
        <v>9843</v>
      </c>
      <c r="AC183" t="s">
        <v>7268</v>
      </c>
      <c r="AD183" t="s">
        <v>7271</v>
      </c>
    </row>
    <row r="184" spans="1:51" x14ac:dyDescent="0.25">
      <c r="A184">
        <f t="shared" si="8"/>
        <v>183</v>
      </c>
      <c r="B184" t="s">
        <v>1966</v>
      </c>
      <c r="C184" t="s">
        <v>7706</v>
      </c>
      <c r="D184" s="12" t="str">
        <f>'BST Extract'!J184</f>
        <v>GROUND</v>
      </c>
      <c r="E184" s="12" t="str">
        <f>'BST Extract'!K184</f>
        <v>PSYCHIC</v>
      </c>
      <c r="F184" t="str">
        <f t="shared" si="6"/>
        <v>GROUND,PSYCHIC</v>
      </c>
      <c r="G184">
        <f>'BST Extract'!C184</f>
        <v>65</v>
      </c>
      <c r="H184">
        <f>'BST Extract'!D184</f>
        <v>50</v>
      </c>
      <c r="I184">
        <f>'BST Extract'!E184</f>
        <v>60</v>
      </c>
      <c r="J184">
        <f>'BST Extract'!F184</f>
        <v>40</v>
      </c>
      <c r="K184">
        <f>'BST Extract'!G184</f>
        <v>70</v>
      </c>
      <c r="L184">
        <f>'BST Extract'!H184</f>
        <v>50</v>
      </c>
      <c r="M184">
        <f>'BST Extract'!I184</f>
        <v>335</v>
      </c>
      <c r="N184" t="s">
        <v>7286</v>
      </c>
      <c r="O184">
        <v>1</v>
      </c>
      <c r="P184" t="s">
        <v>7523</v>
      </c>
      <c r="R184" t="s">
        <v>7523</v>
      </c>
      <c r="T184" t="str">
        <f t="shared" si="7"/>
        <v>SPECIAL_ATTACK,1,,,,</v>
      </c>
      <c r="U184" s="12" t="str">
        <f>'Ability Extract'!C184</f>
        <v>SYNCHRONIZE</v>
      </c>
      <c r="V184" s="12" t="str">
        <f>'Ability Extract'!D184</f>
        <v>DISHEARTEN</v>
      </c>
      <c r="W184" s="12" t="str">
        <f>'Ability Extract'!E184</f>
        <v>NEUROFORCE</v>
      </c>
      <c r="X184" s="12" t="str">
        <f>'Ability Extract'!F184</f>
        <v>SYNCHRONIZE,DISHEARTEN,NEUROFORCE</v>
      </c>
      <c r="Y184" t="str">
        <f>VLOOKUP($A184,'Moves Species'!$A:$E,3,FALSE)</f>
        <v xml:space="preserve">1, SCRATCH, 1, CONFUSION, 1, MUDSLAP, 4, WATERGUN, 8, QUICKSPELL, 11, MUDSHACKLES, 14, HYPNOSIS, 17, SLUDGE, 20, PSYBEAM, 23, MUDBOMB, 26, SEISMICCHANT, 29, DRENCH, 32, MUDSLIDE, 35, KARMASPELL, 38, CALMMIND, 41, MUDBLAST, 44, PSYCHIC, 47, MUDDYWATER, 50, HELPINGHAND, 53, SLUDGEWAVE, 56, MUDSURGE, 60, PSYSTRIKE, </v>
      </c>
      <c r="Z184" t="str">
        <f>VLOOKUP($A184,'Moves Species'!$A:$E,4,FALSE)</f>
        <v xml:space="preserve">ALLERGY, ARCANEENERGY, ASTRALWIND, ATTRACT, AURASPHERE, BATTLEOFWITS, BRINE, CALMMIND, CASCADE, CAUSTICACID, CLEANSE, CLEARSMOG, CONFUSERAY, COSMICPOWER, CRYSTALLINEBEAM, CURSEDTOUCH, DAZZLINGGLEAM, DEFOG, DUNEBLAST, DUSTDEVILS, EARTHENLANCE, EARTHPOWER, EARTHQUAKE, ENDERSHOCK, EXPANDINGFORCE, FLUXWAVE, FOCUSBLAST, GAIAPULSE, GASTROACID, GEOMANCY, GOLDRUSH, GUNKSHOT, HEALBELL, HEXBOLT, HIDDENPOWER, HOLYNOVA, HYPERVOICE, LIGHTSCREEN, MAGICROOM, METEORBEAM, MIASMA, MINDDRAIN, MINDMELD, MIRRORSHOT, MIST, MISTYTERRAIN, MIXEDWAVES, MOONBLAST, MOONSTONERAY, MUDSHACKLES, MUDSLIDE, NASTYPLOT, NEBULASTRIKE, OCEANWRATH, OVERFLOW, PIXIEDUST, POISONJAB, POWERGEM, PROTECT, PSYCHIC, PSYCHICTERRAIN, QUICKSAND, RAINDANCE, REFLECT, REST, RETURN, SACREDSTRIKE, SAFEGUARD, SANDTOMB, SCALD, SEISMICCHANT, SLEEPTALK, SLUDGEBOMB, SLUDGEWAVE, SOULRIP, STARDUSTREVERIE, SUBMERGE, SUBSTITUTE, SWIFT, TERRAINPULSE, TIDALWAVE, TOXIC, TRICKROOM, VENOMDRAIN, WATERPRESSURE, WATERPULSE, WHIRLPOOL, WISH, WONDERROOM, WORKUP, ZENHEADBUTT, </v>
      </c>
      <c r="AA184" t="str">
        <f>VLOOKUP($A184,'Moves Species'!$A:$E,5,FALSE)</f>
        <v xml:space="preserve">YAWN, FUTURESIGHT, SEISMICSHIFT, TRICKROOM, MINDREADER, VENOMDRENCH, DIVINEVISION, SHOREUP, TIDALWAVE, GAIAPULSE, EXTRASENSORY, BUBBLEBEAM, </v>
      </c>
      <c r="AB184" t="s">
        <v>8592</v>
      </c>
      <c r="AC184" t="s">
        <v>7265</v>
      </c>
      <c r="AD184">
        <v>33</v>
      </c>
    </row>
    <row r="185" spans="1:51" x14ac:dyDescent="0.25">
      <c r="A185">
        <f t="shared" si="8"/>
        <v>184</v>
      </c>
      <c r="B185" t="s">
        <v>1979</v>
      </c>
      <c r="C185" t="s">
        <v>7707</v>
      </c>
      <c r="D185" s="12" t="str">
        <f>'BST Extract'!J185</f>
        <v>GROUND</v>
      </c>
      <c r="E185" s="12" t="str">
        <f>'BST Extract'!K185</f>
        <v>PSYCHIC</v>
      </c>
      <c r="F185" t="str">
        <f t="shared" si="6"/>
        <v>GROUND,PSYCHIC</v>
      </c>
      <c r="G185">
        <f>'BST Extract'!C185</f>
        <v>95</v>
      </c>
      <c r="H185">
        <f>'BST Extract'!D185</f>
        <v>62</v>
      </c>
      <c r="I185">
        <f>'BST Extract'!E185</f>
        <v>63</v>
      </c>
      <c r="J185">
        <f>'BST Extract'!F185</f>
        <v>80</v>
      </c>
      <c r="K185">
        <f>'BST Extract'!G185</f>
        <v>110</v>
      </c>
      <c r="L185">
        <f>'BST Extract'!H185</f>
        <v>90</v>
      </c>
      <c r="M185">
        <f>'BST Extract'!I185</f>
        <v>500</v>
      </c>
      <c r="N185" t="s">
        <v>7286</v>
      </c>
      <c r="O185">
        <v>2</v>
      </c>
      <c r="P185" t="s">
        <v>7523</v>
      </c>
      <c r="R185" t="s">
        <v>7523</v>
      </c>
      <c r="T185" t="str">
        <f t="shared" si="7"/>
        <v>SPECIAL_ATTACK,2,,,,</v>
      </c>
      <c r="U185" s="12" t="str">
        <f>'Ability Extract'!C185</f>
        <v>SYNCHRONIZE</v>
      </c>
      <c r="V185" s="12" t="str">
        <f>'Ability Extract'!D185</f>
        <v>DISHEARTEN</v>
      </c>
      <c r="W185" s="12" t="str">
        <f>'Ability Extract'!E185</f>
        <v>NEUROFORCE</v>
      </c>
      <c r="X185" s="12" t="str">
        <f>'Ability Extract'!F185</f>
        <v>SYNCHRONIZE,DISHEARTEN,NEUROFORCE</v>
      </c>
      <c r="Y185" t="str">
        <f>VLOOKUP($A185,'Moves Species'!$A:$E,3,FALSE)</f>
        <v xml:space="preserve">0, EERIESPELL, 1, EERIESPELL, 1, SCRATCH, 1, CONFUSION, 1, MUDSLAP, 4, WATERGUN, 8, QUICKSPELL, 11, MUDSHACKLES, 14, HYPNOSIS, 17, SLUDGE, 20, PSYBEAM, 23, MUDBOMB, 26, SEISMICCHANT, 29, DRENCH, 32, MUDSLIDE, 35, KARMASPELL, 38, CALMMIND, 41, MUDBLAST, 44, PSYCHIC, 47, MUDDYWATER, 50, HELPINGHAND, 53, SLUDGEWAVE, 56, MUDSURGE, 60, PSYSTRIKE, </v>
      </c>
      <c r="Z185" t="str">
        <f>VLOOKUP($A185,'Moves Species'!$A:$E,4,FALSE)</f>
        <v xml:space="preserve">ALLERGY, ARCANEENERGY, ASTRALWIND, ATTRACT, AURASPHERE, BATTLEOFWITS, BRINE, CALMMIND, CASCADE, CAUSTICACID, CLEANSE, CLEARSMOG, CONFUSERAY, COSMICPOWER, CRYSTALLINEBEAM, CURSEDTOUCH, DAZZLINGGLEAM, DEFOG, DUNEBLAST, DUSTDEVILS, EARTHENLANCE, EARTHPOWER, EARTHQUAKE, ENDERSHOCK, EXPANDINGFORCE, FLUXWAVE, FOCUSBLAST, GAIAPULSE, GASTROACID, GEOMANCY, GOLDRUSH, GUNKSHOT, HEALBELL, HEXBOLT, HIDDENPOWER, HOLYNOVA, HYPERVOICE, LIGHTSCREEN, MAGICROOM, METEORBEAM, MIASMA, MINDDRAIN, MINDMELD, MIRRORSHOT, MIST, MISTYTERRAIN, MIXEDWAVES, MOONBLAST, MOONSTONERAY, MUDSHACKLES, MUDSLIDE, NASTYPLOT, NEBULASTRIKE, OCEANWRATH, OVERFLOW, PIXIEDUST, POISONJAB, POWERGEM, PROTECT, PSYCHIC, PSYCHICTERRAIN, QUICKSAND, RAINDANCE, REFLECT, REST, RETURN, SACREDSTRIKE, SAFEGUARD, SANDTOMB, SCALD, SEISMICCHANT, SLEEPTALK, SLUDGEBOMB, SLUDGEWAVE, SOULRIP, STARDUSTREVERIE, SUBMERGE, SUBSTITUTE, SWIFT, TERRAINPULSE, TIDALWAVE, TOXIC, TRICKROOM, VENOMDRAIN, WATERPRESSURE, WATERPULSE, WHIRLPOOL, WISH, WONDERROOM, WORKUP, ZENHEADBUTT, </v>
      </c>
      <c r="AA185">
        <f>VLOOKUP($A185,'Moves Species'!$A:$E,5,FALSE)</f>
        <v>0</v>
      </c>
      <c r="AB185" t="s">
        <v>7523</v>
      </c>
    </row>
    <row r="186" spans="1:51" x14ac:dyDescent="0.25">
      <c r="A186">
        <f t="shared" si="8"/>
        <v>185</v>
      </c>
      <c r="B186" t="s">
        <v>1984</v>
      </c>
      <c r="C186" t="s">
        <v>7708</v>
      </c>
      <c r="D186" s="12" t="str">
        <f>'BST Extract'!J186</f>
        <v>FIRE</v>
      </c>
      <c r="E186" s="12" t="str">
        <f>'BST Extract'!K186</f>
        <v>GHOST</v>
      </c>
      <c r="F186" t="str">
        <f t="shared" si="6"/>
        <v>FIRE,GHOST</v>
      </c>
      <c r="G186">
        <f>'BST Extract'!C186</f>
        <v>60</v>
      </c>
      <c r="H186">
        <f>'BST Extract'!D186</f>
        <v>35</v>
      </c>
      <c r="I186">
        <f>'BST Extract'!E186</f>
        <v>65</v>
      </c>
      <c r="J186">
        <f>'BST Extract'!F186</f>
        <v>35</v>
      </c>
      <c r="K186">
        <f>'BST Extract'!G186</f>
        <v>35</v>
      </c>
      <c r="L186">
        <f>'BST Extract'!H186</f>
        <v>65</v>
      </c>
      <c r="M186">
        <f>'BST Extract'!I186</f>
        <v>295</v>
      </c>
      <c r="N186" t="s">
        <v>7286</v>
      </c>
      <c r="O186">
        <v>1</v>
      </c>
      <c r="P186" t="s">
        <v>7523</v>
      </c>
      <c r="R186" t="s">
        <v>7523</v>
      </c>
      <c r="T186" t="str">
        <f t="shared" si="7"/>
        <v>SPECIAL_ATTACK,1,,,,</v>
      </c>
      <c r="U186" s="12" t="str">
        <f>'Ability Extract'!C186</f>
        <v>IMPULSIVE</v>
      </c>
      <c r="V186" s="12" t="str">
        <f>'Ability Extract'!D186</f>
        <v>LEVITATE</v>
      </c>
      <c r="W186" s="12" t="str">
        <f>'Ability Extract'!E186</f>
        <v>WHITESMOKE</v>
      </c>
      <c r="X186" s="12" t="str">
        <f>'Ability Extract'!F186</f>
        <v>IMPULSIVE,LEVITATE,WHITESMOKE</v>
      </c>
      <c r="Y186" t="str">
        <f>VLOOKUP($A186,'Moves Species'!$A:$E,3,FALSE)</f>
        <v xml:space="preserve">1, ASTONISH, 1, LEER, 1, EMBER, 4, SCORCH, 7, SHADOWSNEAK, 7, SHIVER, 10, FIRESPIN, 10, FLAMECHARGE, 13, WILLOWISP, 16, DISTURB, 19, FLAMEBURST, 19, FLAMEPILLAR, 22, HEX, 25, PAINSPLIT, 28, MYSTICALFIRE, 31, CURSEDTOUCH, 34, SHADOWBALL, 37, FIREWALL, 40, FLAMETHROWER, 43, PHANTOMFORCE, 46, ECTOPLASM, 49, FIREBLAST, 52, FLAREBLITZ, 55, DEATHWALTZ, 58, BURNUP, 62, POSSESSION, </v>
      </c>
      <c r="Z186" t="str">
        <f>VLOOKUP($A186,'Moves Species'!$A:$E,4,FALSE)</f>
        <v xml:space="preserve">AMBUSH, ARCANEENERGY, ATTRACT, AURASPHERE, BLOODRITUAL, BRICKBREAK, BURNINGJEALOUSY, BURNINGOFUDA, CALMMIND, CHIDORI, CONFUSERAY, CRIMSONGATE, CURSE, CURSEDTOUCH, DARKPULSE, ENERGYBALL, EXPANDINGFORCE, FIREBLAST, FIREPUNCH, FLAMECHARGE, FLAMETHROWER, FLAMEVOLLEY, FLAREBLITZ, GHASTLYFLOOD, GOSSIP, HAZE, HEATWAVE, HEX, HEXBOLT, HIDDENPOWER, INCINERATE, KNOCKOFF, LASHOUT, LIGHTSCREEN, MACABREDANCE, MAGICROOM, MEMENTO, METRONOME, MINDMELD, MIRRORSHOT, MIST, MISTYTERRAIN, MYSTICALFIRE, NASTYPLOT, PHANTOMFORCE, PHOBIA, POLTERGEIST, POSSESSION, POWERUPPUNCH, PROTECT, PSYCHIC, PSYCHICTERRAIN, PURGE, RAYOFLIGHT, REFLECT, REST, RETURN, SAFEGUARD, SHADOWBALL, SHADOWPUNCH, SLEEPTALK, SOULRIP, SOULSHIELD, SUBSTITUTE, TAUNT, TERRAINPULSE, TOXIC, TRICKROOM, UMBRALWAVE, VENDETTA, VITALITYDRAIN, WAIL, WILDFIRE, WILLOWISP, ZENHEADBUTT, </v>
      </c>
      <c r="AA186" t="str">
        <f>VLOOKUP($A186,'Moves Species'!$A:$E,5,FALSE)</f>
        <v xml:space="preserve">FIREBALL, INFERNO, IMPRISON, DESTINYBOND, CURSE, GRUDGE, MEMENTO, FEINTATTACK, DARKPULSE, GLARE, FLAMEWHEEL, SPIRITSHACKLE, OMINOUSWIND, SEANCE, HELLBRAND, </v>
      </c>
      <c r="AB186" t="s">
        <v>8817</v>
      </c>
      <c r="AC186" t="s">
        <v>7265</v>
      </c>
      <c r="AD186">
        <v>28</v>
      </c>
    </row>
    <row r="187" spans="1:51" x14ac:dyDescent="0.25">
      <c r="A187">
        <f t="shared" si="8"/>
        <v>186</v>
      </c>
      <c r="B187" t="s">
        <v>1995</v>
      </c>
      <c r="C187" t="s">
        <v>7709</v>
      </c>
      <c r="D187" s="12" t="str">
        <f>'BST Extract'!J187</f>
        <v>FIRE</v>
      </c>
      <c r="E187" s="12" t="str">
        <f>'BST Extract'!K187</f>
        <v>GHOST</v>
      </c>
      <c r="F187" t="str">
        <f t="shared" si="6"/>
        <v>FIRE,GHOST</v>
      </c>
      <c r="G187">
        <f>'BST Extract'!C187</f>
        <v>85</v>
      </c>
      <c r="H187">
        <f>'BST Extract'!D187</f>
        <v>60</v>
      </c>
      <c r="I187">
        <f>'BST Extract'!E187</f>
        <v>95</v>
      </c>
      <c r="J187">
        <f>'BST Extract'!F187</f>
        <v>60</v>
      </c>
      <c r="K187">
        <f>'BST Extract'!G187</f>
        <v>60</v>
      </c>
      <c r="L187">
        <f>'BST Extract'!H187</f>
        <v>95</v>
      </c>
      <c r="M187">
        <f>'BST Extract'!I187</f>
        <v>455</v>
      </c>
      <c r="N187" t="s">
        <v>7345</v>
      </c>
      <c r="O187">
        <v>1</v>
      </c>
      <c r="P187" t="s">
        <v>7286</v>
      </c>
      <c r="Q187">
        <v>1</v>
      </c>
      <c r="R187" t="s">
        <v>7523</v>
      </c>
      <c r="T187" t="str">
        <f t="shared" si="7"/>
        <v>ATTACK,1,SPECIAL_ATTACK,1,,</v>
      </c>
      <c r="U187" s="12" t="str">
        <f>'Ability Extract'!C187</f>
        <v>IMPULSIVE</v>
      </c>
      <c r="V187" s="12" t="str">
        <f>'Ability Extract'!D187</f>
        <v>LEVITATE</v>
      </c>
      <c r="W187" s="12" t="str">
        <f>'Ability Extract'!E187</f>
        <v>WHITESMOKE</v>
      </c>
      <c r="X187" s="12" t="str">
        <f>'Ability Extract'!F187</f>
        <v>IMPULSIVE,LEVITATE,WHITESMOKE</v>
      </c>
      <c r="Y187" t="str">
        <f>VLOOKUP($A187,'Moves Species'!$A:$E,3,FALSE)</f>
        <v xml:space="preserve">0, FIREPUNCH, 1, FIREPUNCH, 1, ASTONISH, 1, LEER, 1, EMBER, 4, SCORCH, 7, SHADOWSNEAK, 7, SHIVER, 10, FIRESPIN, 10, FLAMECHARGE, 13, WILLOWISP, 16, DISTURB, 19, FLAMEBURST, 19, FLAMEPILLAR, 22, HEX, 25, PAINSPLIT, 28, MYSTICALFIRE, 31, CURSEDTOUCH, 34, SHADOWBALL, 37, FIREWALL, 40, FLAMETHROWER, 43, PHANTOMFORCE, 46, ECTOPLASM, 49, FIREBLAST, 52, FLAREBLITZ, 55, DEATHWALTZ, 58, BURNUP, 62, POSSESSION, </v>
      </c>
      <c r="Z187" t="str">
        <f>VLOOKUP($A187,'Moves Species'!$A:$E,4,FALSE)</f>
        <v xml:space="preserve">AMBUSH, ARCANEENERGY, ATTRACT, AURASPHERE, BLOODRITUAL, BRICKBREAK, BURNINGJEALOUSY, BURNINGOFUDA, CALMMIND, CHIDORI, CONFUSERAY, CRIMSONGATE, CURSE, CURSEDTOUCH, DARKPULSE, ENERGYBALL, EXPANDINGFORCE, FIREBLAST, FIREPUNCH, FLAMECHARGE, FLAMETHROWER, FLAMEVOLLEY, FLAREBLITZ, GHASTLYFLOOD, GOSSIP, HAZE, HEATWAVE, HEX, HEXBOLT, HIDDENPOWER, INCINERATE, KNOCKOFF, LASHOUT, LIGHTSCREEN, MACABREDANCE, MAGICROOM, MEMENTO, METRONOME, MINDMELD, MIRRORSHOT, MIST, MISTYTERRAIN, MYSTICALFIRE, NASTYPLOT, PHANTOMFORCE, PHOBIA, POLTERGEIST, POSSESSION, POWERUPPUNCH, PROTECT, PSYCHIC, PSYCHICTERRAIN, PURGE, RAYOFLIGHT, REFLECT, REST, RETURN, SAFEGUARD, SHADOWBALL, SHADOWPUNCH, SLEEPTALK, SOULRIP, SOULSHIELD, SUBSTITUTE, TAUNT, TERRAINPULSE, TOXIC, TRICKROOM, UMBRALWAVE, VENDETTA, VITALITYDRAIN, WAIL, WILDFIRE, WILLOWISP, ZENHEADBUTT, </v>
      </c>
      <c r="AA187">
        <f>VLOOKUP($A187,'Moves Species'!$A:$E,5,FALSE)</f>
        <v>0</v>
      </c>
      <c r="AB187" t="s">
        <v>7495</v>
      </c>
      <c r="AC187" t="s">
        <v>7268</v>
      </c>
      <c r="AD187" t="s">
        <v>7311</v>
      </c>
    </row>
    <row r="188" spans="1:51" x14ac:dyDescent="0.25">
      <c r="A188">
        <f t="shared" si="8"/>
        <v>187</v>
      </c>
      <c r="B188" t="s">
        <v>2001</v>
      </c>
      <c r="C188" t="s">
        <v>7710</v>
      </c>
      <c r="D188" s="12" t="str">
        <f>'BST Extract'!J188</f>
        <v>FIRE</v>
      </c>
      <c r="E188" s="12" t="str">
        <f>'BST Extract'!K188</f>
        <v>GHOST</v>
      </c>
      <c r="F188" t="str">
        <f t="shared" si="6"/>
        <v>FIRE,GHOST</v>
      </c>
      <c r="G188">
        <f>'BST Extract'!C188</f>
        <v>75</v>
      </c>
      <c r="H188">
        <f>'BST Extract'!D188</f>
        <v>105</v>
      </c>
      <c r="I188">
        <f>'BST Extract'!E188</f>
        <v>70</v>
      </c>
      <c r="J188">
        <f>'BST Extract'!F188</f>
        <v>100</v>
      </c>
      <c r="K188">
        <f>'BST Extract'!G188</f>
        <v>105</v>
      </c>
      <c r="L188">
        <f>'BST Extract'!H188</f>
        <v>70</v>
      </c>
      <c r="M188">
        <f>'BST Extract'!I188</f>
        <v>525</v>
      </c>
      <c r="N188" t="s">
        <v>7345</v>
      </c>
      <c r="O188">
        <v>1</v>
      </c>
      <c r="P188" t="s">
        <v>7286</v>
      </c>
      <c r="Q188">
        <v>2</v>
      </c>
      <c r="R188" t="s">
        <v>7523</v>
      </c>
      <c r="T188" t="str">
        <f t="shared" si="7"/>
        <v>ATTACK,1,SPECIAL_ATTACK,2,,</v>
      </c>
      <c r="U188" s="12" t="str">
        <f>'Ability Extract'!C188</f>
        <v>IMPULSIVE</v>
      </c>
      <c r="V188" s="12" t="str">
        <f>'Ability Extract'!D188</f>
        <v>LEVITATE</v>
      </c>
      <c r="W188" s="12" t="str">
        <f>'Ability Extract'!E188</f>
        <v>WHITESMOKE</v>
      </c>
      <c r="X188" s="12" t="str">
        <f>'Ability Extract'!F188</f>
        <v>IMPULSIVE,LEVITATE,WHITESMOKE</v>
      </c>
      <c r="Y188" t="str">
        <f>VLOOKUP($A188,'Moves Species'!$A:$E,3,FALSE)</f>
        <v xml:space="preserve">0, HEATSIPHON, 1, HEATSIPHON, 1, FIREPUNCH, 1, ASTONISH, 1, LEER, 1, EMBER, 4, SCORCH, 7, SHADOWSNEAK, 7, SHIVER, 10, FIRESPIN, 10, FLAMECHARGE, 13, WILLOWISP, 16, DISTURB, 19, FLAMEBURST, 19, FLAMEPILLAR, 22, HEX, 25, PAINSPLIT, 28, MYSTICALFIRE, 31, CURSEDTOUCH, 34, SHADOWBALL, 37, FIREWALL, 40, FLAMETHROWER, 43, PHANTOMFORCE, 46, ECTOPLASM, 49, FIREBLAST, 52, FLAREBLITZ, 55, DEATHWALTZ, 58, BURNUP, 62, POSSESSION, </v>
      </c>
      <c r="Z188" t="str">
        <f>VLOOKUP($A188,'Moves Species'!$A:$E,4,FALSE)</f>
        <v xml:space="preserve">AMBUSH, ARCANEENERGY, ATTRACT, AURASPHERE, BLOODRITUAL, BRICKBREAK, BURNINGJEALOUSY, BURNINGOFUDA, CALMMIND, CHIDORI, CONFUSERAY, CRIMSONGATE, CURSE, CURSEDTOUCH, DARKPULSE, ENERGYBALL, EXPANDINGFORCE, FIREBLAST, FIREPUNCH, FLAMECHARGE, FLAMETHROWER, FLAMEVOLLEY, FLAREBLITZ, GHASTLYFLOOD, GOSSIP, HAZE, HEATWAVE, HEX, HEXBOLT, HIDDENPOWER, INCINERATE, KNOCKOFF, LASHOUT, LIGHTSCREEN, MACABREDANCE, MAGICROOM, MEMENTO, METRONOME, MINDMELD, MIRRORSHOT, MIST, MISTYTERRAIN, MYSTICALFIRE, NASTYPLOT, PHANTOMFORCE, PHOBIA, POLTERGEIST, POSSESSION, POWERUPPUNCH, PROTECT, PSYCHIC, PSYCHICTERRAIN, PURGE, RAYOFLIGHT, REFLECT, REST, RETURN, SAFEGUARD, SHADOWBALL, SHADOWPUNCH, SLEEPTALK, SOULRIP, SOULSHIELD, SUBSTITUTE, TAUNT, TERRAINPULSE, TOXIC, TRICKROOM, UMBRALWAVE, VENDETTA, VITALITYDRAIN, WAIL, WILDFIRE, WILLOWISP, ZENHEADBUTT, </v>
      </c>
      <c r="AA188">
        <f>VLOOKUP($A188,'Moves Species'!$A:$E,5,FALSE)</f>
        <v>0</v>
      </c>
      <c r="AB188" t="s">
        <v>7523</v>
      </c>
    </row>
    <row r="189" spans="1:51" x14ac:dyDescent="0.25">
      <c r="A189">
        <f t="shared" si="8"/>
        <v>188</v>
      </c>
      <c r="B189" t="s">
        <v>2009</v>
      </c>
      <c r="C189" t="s">
        <v>7711</v>
      </c>
      <c r="D189" s="12" t="str">
        <f>'BST Extract'!J189</f>
        <v>GHOST</v>
      </c>
      <c r="E189" s="12" t="str">
        <f>'BST Extract'!K189</f>
        <v>NORMAL</v>
      </c>
      <c r="F189" t="str">
        <f t="shared" si="6"/>
        <v>GHOST,NORMAL</v>
      </c>
      <c r="G189">
        <f>'BST Extract'!C189</f>
        <v>55</v>
      </c>
      <c r="H189">
        <f>'BST Extract'!D189</f>
        <v>42</v>
      </c>
      <c r="I189">
        <f>'BST Extract'!E189</f>
        <v>55</v>
      </c>
      <c r="J189">
        <f>'BST Extract'!F189</f>
        <v>65</v>
      </c>
      <c r="K189">
        <f>'BST Extract'!G189</f>
        <v>68</v>
      </c>
      <c r="L189">
        <f>'BST Extract'!H189</f>
        <v>60</v>
      </c>
      <c r="M189">
        <f>'BST Extract'!I189</f>
        <v>345</v>
      </c>
      <c r="N189" t="s">
        <v>7286</v>
      </c>
      <c r="O189">
        <v>1</v>
      </c>
      <c r="P189" t="s">
        <v>7523</v>
      </c>
      <c r="R189" t="s">
        <v>7523</v>
      </c>
      <c r="T189" t="str">
        <f t="shared" si="7"/>
        <v>SPECIAL_ATTACK,1,,,,</v>
      </c>
      <c r="U189" s="12" t="str">
        <f>'Ability Extract'!C189</f>
        <v>BERSERK</v>
      </c>
      <c r="V189" s="12" t="str">
        <f>'Ability Extract'!D189</f>
        <v>ETHEREAL</v>
      </c>
      <c r="W189" s="12" t="str">
        <f>'Ability Extract'!E189</f>
        <v>MAGICGUARD</v>
      </c>
      <c r="X189" s="12" t="str">
        <f>'Ability Extract'!F189</f>
        <v>BERSERK,ETHEREAL,MAGICGUARD</v>
      </c>
      <c r="Y189" t="str">
        <f>VLOOKUP($A189,'Moves Species'!$A:$E,3,FALSE)</f>
        <v xml:space="preserve">1, SCRATCH, 1, GROWL, 1, GOOSEBUMP, 4, NEUTRALIZE, 6, FORESIGHT, 8, SHIVER, 11, SIPHON, 14, WILLPOWER, 17, SEANCE, 20, NIGHTSHADE, 23, PULSE, 26, WILLOWISP, 29, BONECHILL, 32, HARNESS, 35, SCREECH, 38, EXTRASENSORY, 38, DARKPULSE, 41, ECTOPLASM, 44, CURSE, 47, PRIMALWAVE, 50, GHASTLYFLOOD, 53, NASTYPLOT, 56, FRUSTRATION, 59, DESTINYBOND, 62, DARKOMEN, </v>
      </c>
      <c r="Z189" t="str">
        <f>VLOOKUP($A189,'Moves Species'!$A:$E,4,FALSE)</f>
        <v xml:space="preserve">ARCANEENERGY, ATTRACT, AURASPHERE, BATTLEOFWITS, BLOODRITUAL, BONECHILL, BURNINGOFUDA, CALMMIND, CHARM, CHILLINGTOUCH, CLEARSMOG, CONFUSERAY, COSMICPOWER, COVET, CRUNCH, CURSE, CURSEDTOUCH, DAZZLINGGLEAM, DEFOG, DRAININGKISS, ECHOEDVOICE, ECLIPSENOVA, EXPANDINGFORCE, FABLEDRUSH, FALSESWIPE, FANTASYSEAL, FLUXWAVE, GHASTLYFLOOD, GOBLINSTRIKE, GOSSIP, HEX, HEXBOLT, HIDDENPOWER, HYPERVOICE, KNOCKOFF, LASHOUT, LIGHTSCREEN, LOVEBURST, MACABREDANCE, MAGICROOM, MEMENTO, METRONOME, MIASMA, MINDDRAIN, MINDMELD, MIST, MISTYTERRAIN, MIXEDWAVES, MOONBLAST, MYSTICALFIRE, MYSTICPULSE, NASTYPLOT, PAYDAY, PHANTOMFORCE, PHOBIA, PIXIEDUST, PLAYROUGH, POISONJAB, POLTERGEIST, POSSESSION, PROTECT, PSYCHIC, PSYCHICFANGS, PSYCHICTERRAIN, REFLECT, REST, RETURN, SAFEGUARD, SHADOWBALL, SIRENSSONG, SLASH, SLEEPTALK, SLUDGEBOMB, SLUDGEWAVE, SNARL, SOULRIP, SOULSHIELD, SUBSTITUTE, SWIFT, SWITCHEROO, SWORDSDANCE, TAILGLOW, TERRAINPULSE, TOXIC, TRIATTACK, TRICKROOM, UMBRALWAVE, VENDETTA, VITALITYDRAIN, WAIL, WILLOWISP, WISH, WONDERROOM, WORKUP, ZENHEADBUTT, </v>
      </c>
      <c r="AA189" t="str">
        <f>VLOOKUP($A189,'Moves Species'!$A:$E,5,FALSE)</f>
        <v xml:space="preserve">NIGHTSLASH, FAKETEARS, TICKLE, LASTRESORT, FAKEOUT, ASSURANCE, SUCKERPUNCH, PLAYROUGH, GLARE, MEMENTO, TORMENT, LOVELYKISS, NIGHTMARE, OMINOUSWIND, SPITEFULCHANT, CLONESURGE, </v>
      </c>
      <c r="AB189" t="s">
        <v>8593</v>
      </c>
      <c r="AC189" t="s">
        <v>7268</v>
      </c>
      <c r="AD189" t="s">
        <v>7301</v>
      </c>
    </row>
    <row r="190" spans="1:51" x14ac:dyDescent="0.25">
      <c r="A190">
        <f t="shared" si="8"/>
        <v>189</v>
      </c>
      <c r="B190" t="s">
        <v>2021</v>
      </c>
      <c r="C190" t="s">
        <v>7712</v>
      </c>
      <c r="D190" s="12" t="str">
        <f>'BST Extract'!J190</f>
        <v>GHOST</v>
      </c>
      <c r="E190" s="12" t="str">
        <f>'BST Extract'!K190</f>
        <v>NORMAL</v>
      </c>
      <c r="F190" t="str">
        <f t="shared" si="6"/>
        <v>GHOST,NORMAL</v>
      </c>
      <c r="G190">
        <f>'BST Extract'!C190</f>
        <v>75</v>
      </c>
      <c r="H190">
        <f>'BST Extract'!D190</f>
        <v>52</v>
      </c>
      <c r="I190">
        <f>'BST Extract'!E190</f>
        <v>75</v>
      </c>
      <c r="J190">
        <f>'BST Extract'!F190</f>
        <v>85</v>
      </c>
      <c r="K190">
        <f>'BST Extract'!G190</f>
        <v>98</v>
      </c>
      <c r="L190">
        <f>'BST Extract'!H190</f>
        <v>100</v>
      </c>
      <c r="M190">
        <f>'BST Extract'!I190</f>
        <v>485</v>
      </c>
      <c r="N190" t="s">
        <v>7251</v>
      </c>
      <c r="O190">
        <v>1</v>
      </c>
      <c r="P190" t="s">
        <v>7286</v>
      </c>
      <c r="Q190">
        <v>1</v>
      </c>
      <c r="R190" t="s">
        <v>7523</v>
      </c>
      <c r="T190" t="str">
        <f t="shared" si="7"/>
        <v>HP,1,SPECIAL_ATTACK,1,,</v>
      </c>
      <c r="U190" s="12" t="str">
        <f>'Ability Extract'!C190</f>
        <v>BERSERK</v>
      </c>
      <c r="V190" s="12" t="str">
        <f>'Ability Extract'!D190</f>
        <v>ETHEREAL</v>
      </c>
      <c r="W190" s="12" t="str">
        <f>'Ability Extract'!E190</f>
        <v>MAGICGUARD</v>
      </c>
      <c r="X190" s="12" t="str">
        <f>'Ability Extract'!F190</f>
        <v>BERSERK,ETHEREAL,MAGICGUARD</v>
      </c>
      <c r="Y190" t="str">
        <f>VLOOKUP($A190,'Moves Species'!$A:$E,3,FALSE)</f>
        <v xml:space="preserve">0, PERISHSONG, 1, PERISHSONG, 1, SCRATCH, 1, GROWL, 1, GOOSEBUMP, 4, NEUTRALIZE, 6, FORESIGHT, 8, SHIVER, 11, SIPHON, 14, WILLPOWER, 17, SEANCE, 20, NIGHTSHADE, 23, PULSE, 26, WILLOWISP, 29, BONECHILL, 32, HARNESS, 35, SCREECH, 38, EXTRASENSORY, 38, DARKPULSE, 41, ECTOPLASM, 44, CURSE, 47, PRIMALWAVE, 50, GHASTLYFLOOD, 53, NASTYPLOT, 56, FRUSTRATION, 59, DESTINYBOND, 62, DARKOMEN, </v>
      </c>
      <c r="Z190" t="str">
        <f>VLOOKUP($A190,'Moves Species'!$A:$E,4,FALSE)</f>
        <v xml:space="preserve">ARCANEENERGY, ATTRACT, AURASPHERE, BATTLEOFWITS, BLOODRITUAL, BONECHILL, BURNINGOFUDA, CALMMIND, CHARM, CHILLINGTOUCH, CLEARSMOG, CONFUSERAY, COSMICPOWER, COVET, CRUNCH, CURSE, CURSEDTOUCH, DAZZLINGGLEAM, DEFOG, DRAININGKISS, ECHOEDVOICE, ECLIPSENOVA, EXPANDINGFORCE, FABLEDRUSH, FALSESWIPE, FANTASYSEAL, FLUXWAVE, GHASTLYFLOOD, GOBLINSTRIKE, GOSSIP, HEX, HEXBOLT, HIDDENPOWER, HYPERVOICE, KNOCKOFF, LASHOUT, LIGHTSCREEN, LOVEBURST, MACABREDANCE, MAGICROOM, MEMENTO, METRONOME, MIASMA, MINDDRAIN, MINDMELD, MIST, MISTYTERRAIN, MIXEDWAVES, MOONBLAST, MYSTICALFIRE, MYSTICPULSE, NASTYPLOT, PAYDAY, PHANTOMFORCE, PHOBIA, PIXIEDUST, PLAYROUGH, POISONJAB, POLTERGEIST, POSSESSION, PROTECT, PSYCHIC, PSYCHICFANGS, PSYCHICTERRAIN, REFLECT, REST, RETURN, SAFEGUARD, SHADOWBALL, SIRENSSONG, SLASH, SLEEPTALK, SLUDGEBOMB, SLUDGEWAVE, SNARL, SOULRIP, SOULSHIELD, SUBSTITUTE, SWIFT, SWITCHEROO, SWORDSDANCE, TAILGLOW, TERRAINPULSE, TOXIC, TRIATTACK, TRICKROOM, UMBRALWAVE, VENDETTA, VITALITYDRAIN, WAIL, WILLOWISP, WISH, WONDERROOM, WORKUP, ZENHEADBUTT, </v>
      </c>
      <c r="AA190">
        <f>VLOOKUP($A190,'Moves Species'!$A:$E,5,FALSE)</f>
        <v>0</v>
      </c>
      <c r="AB190" t="s">
        <v>7523</v>
      </c>
    </row>
    <row r="191" spans="1:51" x14ac:dyDescent="0.25">
      <c r="A191">
        <f t="shared" si="8"/>
        <v>190</v>
      </c>
      <c r="B191" t="s">
        <v>2028</v>
      </c>
      <c r="C191" t="s">
        <v>7522</v>
      </c>
      <c r="D191" s="12" t="str">
        <f>'BST Extract'!J191</f>
        <v>GHOST</v>
      </c>
      <c r="E191" s="12">
        <f>'BST Extract'!K191</f>
        <v>0</v>
      </c>
      <c r="F191" t="str">
        <f t="shared" si="6"/>
        <v>GHOST,0</v>
      </c>
      <c r="G191">
        <f>'BST Extract'!C191</f>
        <v>55</v>
      </c>
      <c r="H191">
        <f>'BST Extract'!D191</f>
        <v>70</v>
      </c>
      <c r="I191">
        <f>'BST Extract'!E191</f>
        <v>75</v>
      </c>
      <c r="J191">
        <f>'BST Extract'!F191</f>
        <v>90</v>
      </c>
      <c r="K191">
        <f>'BST Extract'!G191</f>
        <v>70</v>
      </c>
      <c r="L191">
        <f>'BST Extract'!H191</f>
        <v>75</v>
      </c>
      <c r="M191">
        <f>'BST Extract'!I191</f>
        <v>435</v>
      </c>
      <c r="N191" t="s">
        <v>7324</v>
      </c>
      <c r="O191">
        <v>1</v>
      </c>
      <c r="P191" t="s">
        <v>7523</v>
      </c>
      <c r="R191" t="s">
        <v>7523</v>
      </c>
      <c r="T191" t="str">
        <f t="shared" si="7"/>
        <v>DEFENSE,1,,,,</v>
      </c>
      <c r="U191" s="12" t="str">
        <f>'Ability Extract'!C191</f>
        <v>CURSEDBODY</v>
      </c>
      <c r="V191" s="12" t="str">
        <f>'Ability Extract'!D191</f>
        <v>SHADOWTAG</v>
      </c>
      <c r="W191" s="12" t="str">
        <f>'Ability Extract'!E191</f>
        <v>INSOMNIA</v>
      </c>
      <c r="X191" s="12" t="str">
        <f>'Ability Extract'!F191</f>
        <v>CURSEDBODY,SHADOWTAG,INSOMNIA</v>
      </c>
      <c r="Y191" t="str">
        <f>VLOOKUP($A191,'Moves Species'!$A:$E,3,FALSE)</f>
        <v xml:space="preserve">1, ASTONISH, 1, GROWL, 1, TAILWHIP, 5, SANDATTACK, 10, SHADOWSNEAK, 15, DISARMINGVOICE, 20, BITE, 25, SWIFT, 30, PERISHSONG, 35, DISABLE, 40, DESTINYBOND, 45, GRUDGE, 50, SHADOWCLAW, 55, MEMENTO, </v>
      </c>
      <c r="Z191" t="str">
        <f>VLOOKUP($A191,'Moves Species'!$A:$E,4,FALSE)</f>
        <v xml:space="preserve">ARCANEENERGY, ATTRACT, AURASPHERE, BLOODRITUAL, BONECHILL, BURNINGJEALOUSY, BURNINGOFUDA, CALMMIND, CHARM, CHILLINGTOUCH, CONFUSERAY, COSMICPOWER, COVET, CRUNCH, CURSE, CURSEDTOUCH, DARKPULSE, DEFOG, ECHOEDVOICE, ECLIPSENOVA, EXPANDINGFORCE, FAIRYTALE, FANTASYSEAL, FLUXWAVE, FOCUSBLAST, GENTLECHIMES, GHASTLYFLOOD, GOBLINSTRIKE, GOSSIP, HAZE, HEALBELL, HEX, HIDDENPOWER, HYPERVOICE, ICYWIND, KNOCKOFF, LASHOUT, LOVEBURST, MACABREDANCE, MEMENTO, MINDDRAIN, MIST, NASTYPLOT, PAYDAY, PHANTOMFORCE, PLAYROUGH, POLTERGEIST, POSSESSION, PROTECT, PSYCHICFANGS, REST, RETURN, SAFEGUARD, SHADOWBALL, SIRENSSONG, SLEEPTALK, SNARL, SOULRIP, SOULSHIELD, SUBSTITUTE, TAUNT, TERRAINPULSE, TOXIC, VENDETTA, VITALITYDRAIN, WAIL, WILLOWISP, WISH, WORKUP, </v>
      </c>
      <c r="AA191" t="str">
        <f>VLOOKUP($A191,'Moves Species'!$A:$E,5,FALSE)</f>
        <v xml:space="preserve">BABYDOLLEYES, ENDEAVOR, PROTECT, CURSE, SWEETKISS, WISH, FAKETEARS, COVET, HIDDENPOWER, SYNCHRONOISE, CAPTIVATE, FOCUSENERGY, HELPINGHAND, </v>
      </c>
      <c r="AB191" t="s">
        <v>8594</v>
      </c>
      <c r="AC191" t="s">
        <v>10989</v>
      </c>
      <c r="AD191" t="s">
        <v>7374</v>
      </c>
      <c r="AE191" t="s">
        <v>7375</v>
      </c>
      <c r="AF191" t="s">
        <v>10989</v>
      </c>
      <c r="AG191" t="s">
        <v>7269</v>
      </c>
      <c r="AH191" t="s">
        <v>7376</v>
      </c>
      <c r="AI191" t="s">
        <v>10989</v>
      </c>
      <c r="AJ191" t="s">
        <v>7377</v>
      </c>
      <c r="AK191" t="s">
        <v>7378</v>
      </c>
      <c r="AL191" t="s">
        <v>10989</v>
      </c>
      <c r="AM191" t="s">
        <v>7379</v>
      </c>
      <c r="AN191" t="s">
        <v>7380</v>
      </c>
      <c r="AO191" t="s">
        <v>10989</v>
      </c>
      <c r="AP191" t="s">
        <v>7371</v>
      </c>
      <c r="AQ191" t="s">
        <v>7381</v>
      </c>
      <c r="AR191" t="s">
        <v>10989</v>
      </c>
      <c r="AS191" t="s">
        <v>7367</v>
      </c>
      <c r="AT191" t="s">
        <v>7382</v>
      </c>
      <c r="AU191" t="s">
        <v>10989</v>
      </c>
      <c r="AV191" t="s">
        <v>7346</v>
      </c>
      <c r="AW191" t="s">
        <v>7383</v>
      </c>
      <c r="AX191" t="s">
        <v>10989</v>
      </c>
      <c r="AY191" t="s">
        <v>7304</v>
      </c>
    </row>
    <row r="192" spans="1:51" x14ac:dyDescent="0.25">
      <c r="A192">
        <f t="shared" si="8"/>
        <v>191</v>
      </c>
      <c r="B192" t="s">
        <v>2039</v>
      </c>
      <c r="C192" t="s">
        <v>7713</v>
      </c>
      <c r="D192" s="12" t="str">
        <f>'BST Extract'!J192</f>
        <v>GROUND</v>
      </c>
      <c r="E192" s="12">
        <f>'BST Extract'!K192</f>
        <v>0</v>
      </c>
      <c r="F192" t="str">
        <f t="shared" si="6"/>
        <v>GROUND,0</v>
      </c>
      <c r="G192">
        <f>'BST Extract'!C192</f>
        <v>140</v>
      </c>
      <c r="H192">
        <f>'BST Extract'!D192</f>
        <v>120</v>
      </c>
      <c r="I192">
        <f>'BST Extract'!E192</f>
        <v>100</v>
      </c>
      <c r="J192">
        <f>'BST Extract'!F192</f>
        <v>60</v>
      </c>
      <c r="K192">
        <f>'BST Extract'!G192</f>
        <v>50</v>
      </c>
      <c r="L192">
        <f>'BST Extract'!H192</f>
        <v>55</v>
      </c>
      <c r="M192">
        <f>'BST Extract'!I192</f>
        <v>525</v>
      </c>
      <c r="N192" t="s">
        <v>7251</v>
      </c>
      <c r="O192">
        <v>2</v>
      </c>
      <c r="P192" t="s">
        <v>7523</v>
      </c>
      <c r="R192" t="s">
        <v>7523</v>
      </c>
      <c r="T192" t="str">
        <f t="shared" si="7"/>
        <v>HP,2,,,,</v>
      </c>
      <c r="U192" s="12" t="str">
        <f>'Ability Extract'!C192</f>
        <v>SANDRUSH</v>
      </c>
      <c r="V192" s="12" t="str">
        <f>'Ability Extract'!D192</f>
        <v>ARENATRAP</v>
      </c>
      <c r="W192" s="12" t="str">
        <f>'Ability Extract'!E192</f>
        <v>EMERGENCYEXIT</v>
      </c>
      <c r="X192" s="12" t="str">
        <f>'Ability Extract'!F192</f>
        <v>SANDRUSH,ARENATRAP,EMERGENCYEXIT</v>
      </c>
      <c r="Y192" t="str">
        <f>VLOOKUP($A192,'Moves Species'!$A:$E,3,FALSE)</f>
        <v xml:space="preserve">0, QUAKESLAM, 1, QUAKESLAM, 1, ASTONISH, 1, GROWL, 1, TAILWHIP, 1, SANDATTACK, 1, SHADOWSNEAK, 1, DISARMINGVOICE, 1, BITE, 1, SWIFT, 1, PERISHSONG, 1, DISABLE, 1, DESTINYBOND, 1, GRUDGE, 1, SHADOWCLAW, 20, ACCELEROCK, 25, DIG, 30, WAIL, 35, STEALTHROCK, 40, THOUSANDWAVES, 45, EARTHQUAKE, 50, SHOREUP, 55, MEMENTO, 60, STAMPEDE, </v>
      </c>
      <c r="Z192" t="str">
        <f>VLOOKUP($A192,'Moves Species'!$A:$E,4,FALSE)</f>
        <v xml:space="preserve">ACROBATICS, ARCANEENERGY, ATTRACT, AURASPHERE, BEJEWELED, BLOODRITUAL, BODYSLAM, BONECHILL, BOULDERCRUSH, BRICKBREAK, BULLDOZE, BURNINGJEALOUSY, BURNINGOFUDA, CALMMIND, CHARM, CHILLINGTOUCH, CONFUSERAY, COSMICPOWER, COUPDEGRACE, COVET, CRUNCH, CRYSTALSHOWER, CURSE, CURSEDTOUCH, DARKPULSE, DEFOG, DUNEBLAST, DUSTDEVILS, EARTHENLANCE, EARTHPOWER, EARTHQUAKE, ECHOEDVOICE, ECLIPSENOVA, EXPANDINGFORCE, FAIRYTALE, FANTASYSEAL, FLUXWAVE, FOCUSBLAST, GAIAPULSE, GENTLECHIMES, GEOMANCY, GHASTLYFLOOD, GOBLINSTRIKE, GOLDRUSH, GOSSIP, HAZE, HEALBELL, HEX, HIDDENPOWER, HYPERVOICE, ICYWIND, KNOCKOFF, LASHOUT, LOVEBURST, MACABREDANCE, MEMENTO, MINDDRAIN, MIST, MUDSHACKLES, MUDSLIDE, NAGASKIN, NASTYPLOT, OBSIDIANSHARDS, PAYDAY, PHANTOMFORCE, PIXIEDUST, PLAYROUGH, POLTERGEIST, POSSESSION, POWERGEM, PROTECT, PSYCHICFANGS, QUICKSAND, RAYOFLIGHT, REST, RETURN, ROCKBLAST, ROCKSLIDE, ROCKTOMB, SAFEGUARD, SANDSTORM, SANDTOMB, SCORCHINGSANDS, SEISMICCHANT, SHADOWBALL, SIRENSSONG, SLEEPTALK, SNARL, SOULRIP, SOULSHIELD, SPIKES, STEALTHROCK, STONEEDGE, SUBSTITUTE, SUNNYDAY, SWEEPINGWIND, TAUNT, TERRAINPULSE, TOXIC, VALKYRIECHARIOT, VENDETTA, VITALITYDRAIN, WAIL, WILLOWISP, WISH, WORKUP, ZENHEADBUTT, </v>
      </c>
      <c r="AA192">
        <f>VLOOKUP($A192,'Moves Species'!$A:$E,5,FALSE)</f>
        <v>0</v>
      </c>
      <c r="AB192" t="s">
        <v>7523</v>
      </c>
    </row>
    <row r="193" spans="1:33" x14ac:dyDescent="0.25">
      <c r="A193">
        <f t="shared" si="8"/>
        <v>192</v>
      </c>
      <c r="B193" t="s">
        <v>2047</v>
      </c>
      <c r="C193" t="s">
        <v>7714</v>
      </c>
      <c r="D193" s="12" t="str">
        <f>'BST Extract'!J193</f>
        <v>FLYING</v>
      </c>
      <c r="E193" s="12">
        <f>'BST Extract'!K193</f>
        <v>0</v>
      </c>
      <c r="F193" t="str">
        <f t="shared" si="6"/>
        <v>FLYING,0</v>
      </c>
      <c r="G193">
        <f>'BST Extract'!C193</f>
        <v>60</v>
      </c>
      <c r="H193">
        <f>'BST Extract'!D193</f>
        <v>50</v>
      </c>
      <c r="I193">
        <f>'BST Extract'!E193</f>
        <v>55</v>
      </c>
      <c r="J193">
        <f>'BST Extract'!F193</f>
        <v>140</v>
      </c>
      <c r="K193">
        <f>'BST Extract'!G193</f>
        <v>100</v>
      </c>
      <c r="L193">
        <f>'BST Extract'!H193</f>
        <v>120</v>
      </c>
      <c r="M193">
        <f>'BST Extract'!I193</f>
        <v>525</v>
      </c>
      <c r="N193" t="s">
        <v>7283</v>
      </c>
      <c r="O193">
        <v>2</v>
      </c>
      <c r="P193" t="s">
        <v>7523</v>
      </c>
      <c r="R193" t="s">
        <v>7523</v>
      </c>
      <c r="T193" t="str">
        <f t="shared" si="7"/>
        <v>SPEED,2,,,,</v>
      </c>
      <c r="U193" s="12" t="str">
        <f>'Ability Extract'!C193</f>
        <v>DRIZZLE</v>
      </c>
      <c r="V193" s="12" t="str">
        <f>'Ability Extract'!D193</f>
        <v>LIGHTNINGROD</v>
      </c>
      <c r="W193" s="12" t="str">
        <f>'Ability Extract'!E193</f>
        <v>CLOUDNINE</v>
      </c>
      <c r="X193" s="12" t="str">
        <f>'Ability Extract'!F193</f>
        <v>DRIZZLE,LIGHTNINGROD,CLOUDNINE</v>
      </c>
      <c r="Y193" t="str">
        <f>VLOOKUP($A193,'Moves Species'!$A:$E,3,FALSE)</f>
        <v xml:space="preserve">0, AIRSLASH, 1, AIRSLASH, 1, ASTONISH, 1, GROWL, 1, TAILWHIP, 1, SANDATTACK, 1, SHADOWSNEAK, 1, DISARMINGVOICE, 1, BITE, 1, SWIFT, 1, PERISHSONG, 1, DISABLE, 1, DESTINYBOND, 1, GRUDGE, 1, SHADOWCLAW, 20, OMINOUSWIND, 25, TURBULENCE, 30, TORNADO, 35, TAILWIND, 40, WEATHERBALL, 45, AERIALPULSE, 50, THUNDER, 55, MEMENTO, 60, HURRICANE, </v>
      </c>
      <c r="Z193" t="str">
        <f>VLOOKUP($A193,'Moves Species'!$A:$E,4,FALSE)</f>
        <v xml:space="preserve">AERIALACE, AERIALPULSE, AIRSLASH, ARCANEENERGY, ASTRALWIND, ATTRACT, AURASPHERE, BALLLIGHTNING, BLIZZARD, BLOODRITUAL, BOLTCRASH, BONECHILL, BURNINGJEALOUSY, BURNINGOFUDA, CALMMIND, CHARGEBEAM, CHARM, CHILLINGTOUCH, CONFUSERAY, COSMICPOWER, COVET, CRUNCH, CURSE, CURSEDTOUCH, DARKPULSE, DAZZLINGGLEAM, DEFOG, DRAGONGALE, DUSTDEVILS, ECHOEDVOICE, ECLIPSENOVA, ELECTRICTERRAIN, ELECTRONCRUSH, ENERGYSURGE, EXPANDINGFORCE, FAIRYTALE, FANTASYSEAL, FLUXWAVE, FOCUSBLAST, GENTLECHIMES, GHASTLYFLOOD, GOBLINSTRIKE, GOSSIP, HAIL, HAZE, HEALBELL, HEATWAVE, HEX, HIDDENPOWER, HURRICANE, HYPERVOICE, ICEBEAM, ICEFANG, ICYWIND, KNOCKOFF, LASHOUT, LIGHTSCREEN, LOVEBURST, MACABREDANCE, MAGNETRISE, MEMENTO, MINDDRAIN, MIST, MYSTICPULSE, NASTYPLOT, NUMBINGWIND, PARABOLICCHARGE, PAYDAY, PHANTOMFORCE, PLAYROUGH, POLTERGEIST, POSSESSION, PROTECT, PSYCHICFANGS, RAINDANCE, REST, RETURN, RISINGVOLTAGE, SAFEGUARD, SCALD, SHADOWBALL, SIRENSSONG, SLEEPTALK, SNARL, SOAK, SOULRIP, SOULSHIELD, SUBSTITUTE, SWEEPINGWIND, SWIFT, TAILWIND, TAUNT, TEMPESTFLARE, TERRAINPULSE, THUNDER, THUNDERBOLT, THUNDERFANG, THUNDERWAVE, TORNADO, TOXIC, TURBULENCE, VENDETTA, VITALITYDRAIN, VOLTSWITCH, WAIL, WATERPULSE, WEATHERBALL, WILDCHARGE, WILLOWISP, WISH, WORKUP, </v>
      </c>
      <c r="AA193">
        <f>VLOOKUP($A193,'Moves Species'!$A:$E,5,FALSE)</f>
        <v>0</v>
      </c>
      <c r="AB193" t="s">
        <v>7523</v>
      </c>
    </row>
    <row r="194" spans="1:33" x14ac:dyDescent="0.25">
      <c r="A194">
        <f t="shared" si="8"/>
        <v>193</v>
      </c>
      <c r="B194" t="s">
        <v>2056</v>
      </c>
      <c r="C194" t="s">
        <v>7715</v>
      </c>
      <c r="D194" s="12" t="str">
        <f>'BST Extract'!J194</f>
        <v>STEEL</v>
      </c>
      <c r="E194" s="12">
        <f>'BST Extract'!K194</f>
        <v>0</v>
      </c>
      <c r="F194" t="str">
        <f t="shared" ref="F194:F257" si="9">D194&amp;","&amp;E194</f>
        <v>STEEL,0</v>
      </c>
      <c r="G194">
        <f>'BST Extract'!C194</f>
        <v>60</v>
      </c>
      <c r="H194">
        <f>'BST Extract'!D194</f>
        <v>100</v>
      </c>
      <c r="I194">
        <f>'BST Extract'!E194</f>
        <v>135</v>
      </c>
      <c r="J194">
        <f>'BST Extract'!F194</f>
        <v>50</v>
      </c>
      <c r="K194">
        <f>'BST Extract'!G194</f>
        <v>60</v>
      </c>
      <c r="L194">
        <f>'BST Extract'!H194</f>
        <v>120</v>
      </c>
      <c r="M194">
        <f>'BST Extract'!I194</f>
        <v>525</v>
      </c>
      <c r="N194" t="s">
        <v>7324</v>
      </c>
      <c r="O194">
        <v>1</v>
      </c>
      <c r="P194" t="s">
        <v>7287</v>
      </c>
      <c r="Q194">
        <v>1</v>
      </c>
      <c r="R194" t="s">
        <v>7523</v>
      </c>
      <c r="T194" t="str">
        <f t="shared" ref="T194:T257" si="10">N194&amp;","&amp;O194&amp;","&amp;P194&amp;","&amp;Q194&amp;","&amp;R194&amp;","&amp;S194</f>
        <v>DEFENSE,1,SPECIAL_DEFENSE,1,,</v>
      </c>
      <c r="U194" s="12" t="str">
        <f>'Ability Extract'!C194</f>
        <v>HEATPROOF</v>
      </c>
      <c r="V194" s="12" t="str">
        <f>'Ability Extract'!D194</f>
        <v>IRONBARBS</v>
      </c>
      <c r="W194" s="12" t="str">
        <f>'Ability Extract'!E194</f>
        <v>INTIMIDATE</v>
      </c>
      <c r="X194" s="12" t="str">
        <f>'Ability Extract'!F194</f>
        <v>HEATPROOF,IRONBARBS,INTIMIDATE</v>
      </c>
      <c r="Y194" t="str">
        <f>VLOOKUP($A194,'Moves Species'!$A:$E,3,FALSE)</f>
        <v xml:space="preserve">0, SMARTSTRIKE, 1, SMARTSTRIKE, 1, ASTONISH, 1, GROWL, 1, TAILWHIP, 1, SANDATTACK, 1, SHADOWSNEAK, 1, DISARMINGVOICE, 1, BITE, 1, SWIFT, 1, PERISHSONG, 1, DISABLE, 1, DESTINYBOND, 1, GRUDGE, 1, SHADOWCLAW, 20, GYROBALL, 25, SPIKES, 30, POWERDRILL, 35, DRILLRUN, 40, SHIELDBASH, 45, IRONTAIL, 50, HEAVYSLAM, 55, MEMENTO, 60, GEARGRIND, </v>
      </c>
      <c r="Z194" t="str">
        <f>VLOOKUP($A194,'Moves Species'!$A:$E,4,FALSE)</f>
        <v xml:space="preserve">ARCANEENERGY, ATTRACT, AURASPHERE, BALLLIGHTNING, BLOODRITUAL, BODYSLAM, BOLTCRASH, BONECHILL, BOULDERCRUSH, BRICKBREAK, BULLDOZE, BURNINGJEALOUSY, BURNINGOFUDA, CALMMIND, CAUSTICACID, CHARGEBEAM, CHARM, CHILLINGTOUCH, CLEARSMOG, CONFUSERAY, COSMICPOWER, COVET, CRUNCH, CURSE, CURSEDTOUCH, DARKPULSE, DEFOG, DUNEBLAST, EARTHENLANCE, EARTHPOWER, EARTHQUAKE, ECHOEDVOICE, ECLIPSENOVA, ELECTRICTERRAIN, ELECTRONCRUSH, ENERGYSURGE, EXECUTION, EXPANDINGFORCE, FAIRYTALE, FANTASYSEAL, FLAMECHARGE, FLAMETHROWER, FLAMEVOLLEY, FLAREBLITZ, FLUXWAVE, FOCUSBLAST, GENTLECHIMES, GEOMANCY, GHASTLYFLOOD, GLISTEN, GOBLINSTRIKE, GOLDENBULLET, GOLDRUSH, GOSSIP, GYROBALL, HAZE, HEALBELL, HEATWAVE, HEX, HIDDENPOWER, HYPERVOICE, ICYWIND, INCINERATE, IRONDEFENSE, IRONHEAD, IRONIMPACT, IRONTEMPEST, KNOCKOFF, LASHOUT, LOVEBURST, MACABREDANCE, MAGNETICCANNON, MAGNETRISE, MEMENTO, METEORDRIVE, MIASMA, MINDDRAIN, MIRRORSHOT, MISSILESHOT, MIST, MUDSHACKLES, MUDSLIDE, NASTYPLOT, OBSIDIANSHARDS, OVERCLOCK, PARABOLICCHARGE, PAYDAY, PERCUSSIONBLAST, PHANTOMFORCE, PLAYROUGH, POISONJAB, POLTERGEIST, POSSESSION, PROTECT, PSYCHICFANGS, REFURBISH, REST, RETURN, RISINGVOLTAGE, ROCKBLAST, ROCKSLIDE, ROCKTOMB, SAFEGUARD, SATELLITERAY, SHADOWBALL, SIRENSSONG, SLEEPTALK, SLUDGEBOMB, SLUDGEWAVE, SNARL, SOULRIP, SOULSHIELD, SPIKES, STEALTHROCK, STEELROLLER, STONEEDGE, SUBSTITUTE, SUPERPOWER, SWORDSDANCE, TAUNT, TERRAINPULSE, THUNDERBOLT, THUNDERFANG, THUNDERWAVE, TOXIC, VENDETTA, VITALITYDRAIN, VOLTSWITCH, WAIL, WEAKSPOT, WILDCHARGE, WILLOWISP, WISH, WORKUP, ZENHEADBUTT, </v>
      </c>
      <c r="AA194">
        <f>VLOOKUP($A194,'Moves Species'!$A:$E,5,FALSE)</f>
        <v>0</v>
      </c>
      <c r="AB194" t="s">
        <v>7523</v>
      </c>
    </row>
    <row r="195" spans="1:33" x14ac:dyDescent="0.25">
      <c r="A195">
        <f t="shared" ref="A195:A258" si="11">A194+1</f>
        <v>194</v>
      </c>
      <c r="B195" t="s">
        <v>2064</v>
      </c>
      <c r="C195" t="s">
        <v>7716</v>
      </c>
      <c r="D195" s="12" t="str">
        <f>'BST Extract'!J195</f>
        <v>POISON</v>
      </c>
      <c r="E195" s="12">
        <f>'BST Extract'!K195</f>
        <v>0</v>
      </c>
      <c r="F195" t="str">
        <f t="shared" si="9"/>
        <v>POISON,0</v>
      </c>
      <c r="G195">
        <f>'BST Extract'!C195</f>
        <v>110</v>
      </c>
      <c r="H195">
        <f>'BST Extract'!D195</f>
        <v>130</v>
      </c>
      <c r="I195">
        <f>'BST Extract'!E195</f>
        <v>60</v>
      </c>
      <c r="J195">
        <f>'BST Extract'!F195</f>
        <v>120</v>
      </c>
      <c r="K195">
        <f>'BST Extract'!G195</f>
        <v>50</v>
      </c>
      <c r="L195">
        <f>'BST Extract'!H195</f>
        <v>55</v>
      </c>
      <c r="M195">
        <f>'BST Extract'!I195</f>
        <v>525</v>
      </c>
      <c r="N195" t="s">
        <v>7345</v>
      </c>
      <c r="O195">
        <v>1</v>
      </c>
      <c r="P195" t="s">
        <v>7283</v>
      </c>
      <c r="Q195">
        <v>1</v>
      </c>
      <c r="R195" t="s">
        <v>7523</v>
      </c>
      <c r="T195" t="str">
        <f t="shared" si="10"/>
        <v>ATTACK,1,SPEED,1,,</v>
      </c>
      <c r="U195" s="12" t="str">
        <f>'Ability Extract'!C195</f>
        <v>POISONTOUCH</v>
      </c>
      <c r="V195" s="12" t="str">
        <f>'Ability Extract'!D195</f>
        <v>INFILTRATOR</v>
      </c>
      <c r="W195" s="12" t="str">
        <f>'Ability Extract'!E195</f>
        <v>SNIPER</v>
      </c>
      <c r="X195" s="12" t="str">
        <f>'Ability Extract'!F195</f>
        <v>POISONTOUCH,INFILTRATOR,SNIPER</v>
      </c>
      <c r="Y195" t="str">
        <f>VLOOKUP($A195,'Moves Species'!$A:$E,3,FALSE)</f>
        <v xml:space="preserve">0, POISONFANG, 1, POISONFANG, 1, ASTONISH, 1, GROWL, 1, TAILWHIP, 1, SANDATTACK, 1, SHADOWSNEAK, 1, DISARMINGVOICE, 1, BITE, 1, SWIFT, 1, PERISHSONG, 1, DISABLE, 1, DESTINYBOND, 1, GRUDGE, 1, SHADOWCLAW, 20, SPOIL, 25, CROSSPOISON, 30, ACIDARMOR, 35, GLARE, 40, NIGHTSLASH, 45, NEUROTOXIN, 50, VENOMDRENCH, 55, MEMENTO, 60, GUNKSHOT, </v>
      </c>
      <c r="Z195" t="str">
        <f>VLOOKUP($A195,'Moves Species'!$A:$E,4,FALSE)</f>
        <v xml:space="preserve">ACIDRAIN, ACROBATICS, AERIALACE, ALLERGY, AMBUSH, ARCANEENERGY, ATTRACT, AURASPHERE, BATTERYACID, BLOODRITUAL, BONECHILL, BURNINGJEALOUSY, BURNINGOFUDA, CALMMIND, CAUSTICACID, CHARM, CHILLINGTOUCH, CLEARSMOG, CONFUSERAY, CORROSIVEGAS, COSMICPOWER, COUPDEGRACE, COVET, CRUNCH, CURSE, CURSEDTOUCH, DARKPULSE, DEFOG, DRAININGKISS, ECHOEDVOICE, ECLIPSENOVA, EXECUTION, EXPANDINGFORCE, FABLEDRUSH, FAIRYTALE, FALSESWIPE, FANTASYSEAL, FLUXWAVE, FOCUSBLAST, GAMMARAY, GASTROACID, GENTLECHIMES, GHASTLYFLOOD, GOBLINSTRIKE, GOLDRUSH, GOSSIP, GUNKSHOT, HAZE, HEALBELL, HEX, HIDDENPOWER, HYPERVOICE, ICYWIND, KNOCKOFF, LASHOUT, LEAFBLADE, LOVEBURST, MACABREDANCE, MEMENTO, MIASMA, MINDDRAIN, MISSILESHOT, MIST, NASTYPLOT, PAYDAY, PHANTOMFORCE, PINMISSILE, PLAYROUGH, POISONFANG, POISONJAB, POLTERGEIST, POSSESSION, PROTECT, PSYCHICFANGS, REST, RETURN, SAFEGUARD, SHADOWBALL, SIRENSSONG, SLASH, SLEEPTALK, SLUDGEBOMB, SLUDGEWAVE, SNARL, SOULRIP, SOULSHIELD, SUBSTITUTE, SWEEPINGWIND, TAUNT, TERRAINPULSE, TOXIC, TOXICSPIKES, VENDETTA, VENOMDRAIN, VITALITYDRAIN, WAIL, WILLOWISP, WISH, WORKUP, </v>
      </c>
      <c r="AA195">
        <f>VLOOKUP($A195,'Moves Species'!$A:$E,5,FALSE)</f>
        <v>0</v>
      </c>
      <c r="AB195" t="s">
        <v>7523</v>
      </c>
    </row>
    <row r="196" spans="1:33" x14ac:dyDescent="0.25">
      <c r="A196">
        <f t="shared" si="11"/>
        <v>195</v>
      </c>
      <c r="B196" t="s">
        <v>2074</v>
      </c>
      <c r="C196" t="s">
        <v>7717</v>
      </c>
      <c r="D196" s="12" t="str">
        <f>'BST Extract'!J196</f>
        <v>FIGHTING</v>
      </c>
      <c r="E196" s="12">
        <f>'BST Extract'!K196</f>
        <v>0</v>
      </c>
      <c r="F196" t="str">
        <f t="shared" si="9"/>
        <v>FIGHTING,0</v>
      </c>
      <c r="G196">
        <f>'BST Extract'!C196</f>
        <v>65</v>
      </c>
      <c r="H196">
        <f>'BST Extract'!D196</f>
        <v>95</v>
      </c>
      <c r="I196">
        <f>'BST Extract'!E196</f>
        <v>65</v>
      </c>
      <c r="J196">
        <f>'BST Extract'!F196</f>
        <v>120</v>
      </c>
      <c r="K196">
        <f>'BST Extract'!G196</f>
        <v>120</v>
      </c>
      <c r="L196">
        <f>'BST Extract'!H196</f>
        <v>60</v>
      </c>
      <c r="M196">
        <f>'BST Extract'!I196</f>
        <v>525</v>
      </c>
      <c r="N196" t="s">
        <v>7345</v>
      </c>
      <c r="O196">
        <v>1</v>
      </c>
      <c r="P196" t="s">
        <v>7286</v>
      </c>
      <c r="Q196">
        <v>1</v>
      </c>
      <c r="R196" t="s">
        <v>7523</v>
      </c>
      <c r="T196" t="str">
        <f t="shared" si="10"/>
        <v>ATTACK,1,SPECIAL_ATTACK,1,,</v>
      </c>
      <c r="U196" s="12" t="str">
        <f>'Ability Extract'!C196</f>
        <v>SCRAPPY</v>
      </c>
      <c r="V196" s="12" t="str">
        <f>'Ability Extract'!D196</f>
        <v>MOLDBREAKER</v>
      </c>
      <c r="W196" s="12" t="str">
        <f>'Ability Extract'!E196</f>
        <v>INNERFOCUS</v>
      </c>
      <c r="X196" s="12" t="str">
        <f>'Ability Extract'!F196</f>
        <v>SCRAPPY,MOLDBREAKER,INNERFOCUS</v>
      </c>
      <c r="Y196" t="str">
        <f>VLOOKUP($A196,'Moves Species'!$A:$E,3,FALSE)</f>
        <v xml:space="preserve">0, BATTLEOFWITS, 1, BATTLEOFWITS, 1, ASTONISH, 1, GROWL, 1, TAILWHIP, 1, SANDATTACK, 1, SHADOWSNEAK, 1, DISARMINGVOICE, 1, BITE, 1, SWIFT, 1, PERISHSONG, 1, DISABLE, 1, DESTINYBOND, 1, GRUDGE, 1, SHADOWCLAW, 20, NOBLEROAR, 25, CALMMIND, 30, FANTASYSEAL, 35, SWEEPINGWIND, 40, AURASPHERE, 45, KAMEHAMEHA, 50, DETERMINATION, 55, MEMENTO, 60, CHAKRABLAST, </v>
      </c>
      <c r="Z196" t="str">
        <f>VLOOKUP($A196,'Moves Species'!$A:$E,4,FALSE)</f>
        <v xml:space="preserve">ACROBATICS, ARCANEENERGY, ATTRACT, AURASPHERE, BATTLEOFWITS, BLOODRITUAL, BODYSLAM, BONECHILL, BOULDERCRUSH, BRICKBREAK, BULKUP, BURNINGJEALOUSY, BURNINGOFUDA, CALMMIND, CHARM, CHIDORI, CHILLINGTOUCH, CLOSECOMBAT, COACHING, CONFUSERAY, COSMICAVATAR, COSMICPOWER, COUPDEGRACE, COVET, CRUNCH, CURSE, CURSEDTOUCH, DARKPULSE, DEADLYREACH, DEFOG, DIVINEPUNISHMENT, EARTHENLANCE, EARTHPOWER, EARTHQUAKE, ECHOEDVOICE, ECLIPSENOVA, EXECUTION, EXPANDINGFORCE, FAIRYTALE, FALSESWIPE, FANTASYSEAL, FLUXWAVE, FOCUSBLAST, GENTLECHIMES, GHASTLYFLOOD, GOBLINSTRIKE, GOLDRUSH, GOSSIP, HAZE, HEALBELL, HEX, HIDDENPOWER, HYPERVOICE, ICYWIND, IRONHEAD, KAMEHAMEHA, KNOCKOFF, LASHOUT, LOVEBURST, MACABREDANCE, MEMENTO, MINDDRAIN, MIRRORSHOT, MIST, NASTYPLOT, NEBULASTRIKE, OBSIDIANSHARDS, PAYDAY, PHANTOMFORCE, PLAYROUGH, POLTERGEIST, POSSESSION, PROTECT, PSYCHICFANGS, RADIANTLANCE, REST, RETURN, SAFEGUARD, SHADOWBALL, SIRENSSONG, SLEEPTALK, SNARL, SONICBLAST, SOULRIP, SOULSHIELD, SUBSTITUTE, SUPERPOWER, SWEEPINGWIND, TAUNT, TERRAINPULSE, TOXIC, TRIATTACK, VENDETTA, VITALITYDRAIN, WAIL, WEAKSPOT, WILLOWISP, WISH, WORKUP, ZENHEADBUTT, </v>
      </c>
      <c r="AA196">
        <f>VLOOKUP($A196,'Moves Species'!$A:$E,5,FALSE)</f>
        <v>0</v>
      </c>
      <c r="AB196" t="s">
        <v>7523</v>
      </c>
    </row>
    <row r="197" spans="1:33" x14ac:dyDescent="0.25">
      <c r="A197">
        <f t="shared" si="11"/>
        <v>196</v>
      </c>
      <c r="B197" t="s">
        <v>2085</v>
      </c>
      <c r="C197" t="s">
        <v>7718</v>
      </c>
      <c r="D197" s="12" t="str">
        <f>'BST Extract'!J197</f>
        <v>BUG</v>
      </c>
      <c r="E197" s="12">
        <f>'BST Extract'!K197</f>
        <v>0</v>
      </c>
      <c r="F197" t="str">
        <f t="shared" si="9"/>
        <v>BUG,0</v>
      </c>
      <c r="G197">
        <f>'BST Extract'!C197</f>
        <v>120</v>
      </c>
      <c r="H197">
        <f>'BST Extract'!D197</f>
        <v>55</v>
      </c>
      <c r="I197">
        <f>'BST Extract'!E197</f>
        <v>60</v>
      </c>
      <c r="J197">
        <f>'BST Extract'!F197</f>
        <v>95</v>
      </c>
      <c r="K197">
        <f>'BST Extract'!G197</f>
        <v>145</v>
      </c>
      <c r="L197">
        <f>'BST Extract'!H197</f>
        <v>50</v>
      </c>
      <c r="M197">
        <f>'BST Extract'!I197</f>
        <v>525</v>
      </c>
      <c r="N197" t="s">
        <v>7286</v>
      </c>
      <c r="O197">
        <v>2</v>
      </c>
      <c r="P197" t="s">
        <v>7523</v>
      </c>
      <c r="R197" t="s">
        <v>7523</v>
      </c>
      <c r="T197" t="str">
        <f t="shared" si="10"/>
        <v>SPECIAL_ATTACK,2,,,,</v>
      </c>
      <c r="U197" s="12" t="str">
        <f>'Ability Extract'!C197</f>
        <v>SHIELDDUST</v>
      </c>
      <c r="V197" s="12" t="str">
        <f>'Ability Extract'!D197</f>
        <v>COMPOUNDEYES</v>
      </c>
      <c r="W197" s="12" t="str">
        <f>'Ability Extract'!E197</f>
        <v>SWARM</v>
      </c>
      <c r="X197" s="12" t="str">
        <f>'Ability Extract'!F197</f>
        <v>SHIELDDUST,COMPOUNDEYES,SWARM</v>
      </c>
      <c r="Y197" t="str">
        <f>VLOOKUP($A197,'Moves Species'!$A:$E,3,FALSE)</f>
        <v xml:space="preserve">0, RAINBOWSCALES, 1, RAINBOWSCALES, 1, ASTONISH, 1, GROWL, 1, TAILWHIP, 1, SANDATTACK, 1, SHADOWSNEAK, 1, DISARMINGVOICE, 1, BITE, 1, SWIFT, 1, PERISHSONG, 1, DISABLE, 1, DESTINYBOND, 1, GRUDGE, 1, SHADOWCLAW, 20, INFESTATION, 25, SILVERWIND, 30, INFECTION, 35, GIGADRAIN, 40, BUTTERFLYKISS, 45, BUGBUZZ, 50, SYNTHESIS, 55, MEMENTO, 60, POLLENBLAST, </v>
      </c>
      <c r="Z197" t="str">
        <f>VLOOKUP($A197,'Moves Species'!$A:$E,4,FALSE)</f>
        <v xml:space="preserve">ACIDRAIN, ACROBATICS, AERIALACE, AERIALPULSE, AIRSLASH, ARCANEENERGY, ATTRACT, AURASPHERE, BLOODRITUAL, BONECHILL, BUGBITE, BUGBUZZ, BULLETSEED, BURNINGJEALOUSY, BURNINGOFUDA, BUTTERFLYKISS, CALMMIND, CAUSTICACID, CHARM, CHILLINGTOUCH, CLEARSMOG, CONFUSERAY, COSMICPOWER, COUPDEGRACE, COVET, CRUNCH, CURSE, CURSEDTOUCH, DARKPULSE, DEFENDORDER, DEFOG, DRAININGKISS, DUALWINGBEAT, ECHOEDVOICE, ECLIPSENOVA, ENERGYBALL, ESSENCEBLOOM, EXPANDINGFORCE, FAIRYTALE, FALSESWIPE, FANTASYSEAL, FLUTTER, FLUXWAVE, FOCUSBLAST, FURYCUTTER, GENTLECHIMES, GHASTLYFLOOD, GIGADRAIN, GOBLINSTRIKE, GOSSIP, GRASSYTERRAIN, HAZE, HEALBELL, HEX, HIDDENPOWER, HIVEMIND, HYPERVOICE, ICYWIND, KNOCKOFF, LASHOUT, LEAFBLADE, LEECHLIFE, LOVEBURST, MACABREDANCE, MAGICALLEAF, MEMENTO, MIASMA, MINDDRAIN, MIST, MYSTICPULSE, NASTYPLOT, NATURESWRATH, NECTARTAP, PAYDAY, PETALTEMPEST, PHANTOMFORCE, PHOBIA, PINMISSILE, PIXIEDUST, PLAYROUGH, POISONFANG, POISONJAB, POLLENPUFF, POLTERGEIST, POSSESSION, PROTECT, PSYCHICFANGS, RAINBOWSCALES, REST, RETURN, SAFEGUARD, SCENTEDSHIELD, SHADOWBALL, SIRENSSONG, SLEEPTALK, SLUDGEBOMB, SLUDGEWAVE, SNARL, SOLARBEAM, SONICBLAST, SOULRIP, SOULSHIELD, STRUGGLEBUG, SUBSTITUTE, SWARMATTACK, SWARMOVERLOAD, SWORDSDANCE, TAILWIND, TAUNT, TERRAINPULSE, TOXIC, TOXICSPIKES, UTURN, VENDETTA, VENOMDRAIN, VITALITYDRAIN, WAIL, WILLOWISP, WISH, WORKUP, </v>
      </c>
      <c r="AA197">
        <f>VLOOKUP($A197,'Moves Species'!$A:$E,5,FALSE)</f>
        <v>0</v>
      </c>
      <c r="AB197" t="s">
        <v>7523</v>
      </c>
    </row>
    <row r="198" spans="1:33" x14ac:dyDescent="0.25">
      <c r="A198">
        <f t="shared" si="11"/>
        <v>197</v>
      </c>
      <c r="B198" t="s">
        <v>2095</v>
      </c>
      <c r="C198" t="s">
        <v>7719</v>
      </c>
      <c r="D198" s="12" t="str">
        <f>'BST Extract'!J198</f>
        <v>ROCK</v>
      </c>
      <c r="E198" s="12">
        <f>'BST Extract'!K198</f>
        <v>0</v>
      </c>
      <c r="F198" t="str">
        <f t="shared" si="9"/>
        <v>ROCK,0</v>
      </c>
      <c r="G198">
        <f>'BST Extract'!C198</f>
        <v>120</v>
      </c>
      <c r="H198">
        <f>'BST Extract'!D198</f>
        <v>110</v>
      </c>
      <c r="I198">
        <f>'BST Extract'!E198</f>
        <v>60</v>
      </c>
      <c r="J198">
        <f>'BST Extract'!F198</f>
        <v>65</v>
      </c>
      <c r="K198">
        <f>'BST Extract'!G198</f>
        <v>110</v>
      </c>
      <c r="L198">
        <f>'BST Extract'!H198</f>
        <v>60</v>
      </c>
      <c r="M198">
        <f>'BST Extract'!I198</f>
        <v>525</v>
      </c>
      <c r="N198" t="s">
        <v>7345</v>
      </c>
      <c r="O198">
        <v>1</v>
      </c>
      <c r="P198" t="s">
        <v>7286</v>
      </c>
      <c r="Q198">
        <v>1</v>
      </c>
      <c r="R198" t="s">
        <v>7523</v>
      </c>
      <c r="T198" t="str">
        <f t="shared" si="10"/>
        <v>ATTACK,1,SPECIAL_ATTACK,1,,</v>
      </c>
      <c r="U198" s="12" t="str">
        <f>'Ability Extract'!C198</f>
        <v>WONDERSKIN</v>
      </c>
      <c r="V198" s="12" t="str">
        <f>'Ability Extract'!D198</f>
        <v>SOLIDROCK</v>
      </c>
      <c r="W198" s="12" t="str">
        <f>'Ability Extract'!E198</f>
        <v>ADAPTABILITY</v>
      </c>
      <c r="X198" s="12" t="str">
        <f>'Ability Extract'!F198</f>
        <v>WONDERSKIN,SOLIDROCK,ADAPTABILITY</v>
      </c>
      <c r="Y198" t="str">
        <f>VLOOKUP($A198,'Moves Species'!$A:$E,3,FALSE)</f>
        <v xml:space="preserve">0, ACCELEROCK, 1, ACCELEROCK, 1, ASTONISH, 1, GROWL, 1, TAILWHIP, 1, SANDATTACK, 1, SHADOWSNEAK, 1, DISARMINGVOICE, 1, BITE, 1, SWIFT, 1, PERISHSONG, 1, DISABLE, 1, DESTINYBOND, 1, GRUDGE, 1, SHADOWCLAW, 20, ANCIENTPOWER, 25, ROCKPOLISH, 30, DIAMONDBLADE, 35, DIAMONDSTORM, 40, PRISMATICFURY, 45, STONEEDGE, 50, GEMSTORM, 55, MEMENTO, 60, HEADSMASH, </v>
      </c>
      <c r="Z198" t="str">
        <f>VLOOKUP($A198,'Moves Species'!$A:$E,4,FALSE)</f>
        <v xml:space="preserve">AMBUSH, ANCIENTGLARE, ARCANEENERGY, ASTEROIDBELT, ATTRACT, AURASPHERE, BEJEWELED, BLOODRITUAL, BONECHILL, BOULDERCRUSH, BRICKBREAK, BULLDOZE, BURNINGJEALOUSY, BURNINGOFUDA, CALMMIND, CATAPULT, CHARM, CHILLINGTOUCH, CONFUSERAY, COSMICAVATAR, COSMICPOWER, COVET, CRUNCH, CRYSTALLINEBEAM, CRYSTALSHOWER, CURSE, CURSEDTOUCH, DARKPULSE, DAZZLINGGLEAM, DEFOG, DUNEBLAST, DUSTDEVILS, EARTHENLANCE, EARTHPOWER, EARTHQUAKE, ECHOEDVOICE, ECLIPSENOVA, ENDERSHOCK, EXPANDINGFORCE, FAIRYTALE, FANTASYSEAL, FLUXWAVE, FOCUSBLAST, GAIAPULSE, GAMMARAY, GENTLECHIMES, GEOMANCY, GHASTLYFLOOD, GLISTEN, GOBLINSTRIKE, GOLDRUSH, GOSSIP, HAIL, HAZE, HEALBELL, HEX, HIDDENPOWER, HYPERVOICE, ICYWIND, IRONDEFENSE, IRONHEAD, IRONIMPACT, KNOCKOFF, LASHOUT, LIGHTSCREEN, LOVEBURST, MACABREDANCE, MAGICROOM, MAGNETICCANNON, MAGNETRISE, MEMENTO, METEORBEAM, METEORDRIVE, MINDDRAIN, MINERALWAVE, MIRRORSHOT, MISSILESHOT, MIST, MOONBLAST, MOONSTONERAY, MUDSHACKLES, MUDSLIDE, MYSTICPULSE, NASTYPLOT, NEBULASTRIKE, OBSIDIANSHARDS, PAYDAY, PERCUSSIONBLAST, PHANTOMFORCE, PLAYROUGH, POLTERGEIST, POSSESSION, POWERGEM, PROTECT, PSYCHICFANGS, QUICKSAND, RADIANTLANCE, REFLECT, REST, RETURN, ROCKBLAST, ROCKSLIDE, ROCKTOMB, SAFEGUARD, SANDSTORM, SANDTOMB, SCORCHINGSANDS, SEISMICCHANT, SHADOWBALL, SIRENSSONG, SLASH, SLEEPTALK, SNARL, SOULRIP, SOULSHIELD, SPIKES, STEALTHROCK, STONEEDGE, SUBSTITUTE, SUPERPOWER, SWEEPINGWIND, SWIFT, SWORDSDANCE, TAUNT, TERRAINPULSE, THUNDERWAVE, TOXIC, TRIATTACK, VENDETTA, VITALITYDRAIN, WAIL, WILLOWISP, WISH, WORKUP, ZENHEADBUTT, </v>
      </c>
      <c r="AA198">
        <f>VLOOKUP($A198,'Moves Species'!$A:$E,5,FALSE)</f>
        <v>0</v>
      </c>
      <c r="AB198" t="s">
        <v>7523</v>
      </c>
    </row>
    <row r="199" spans="1:33" x14ac:dyDescent="0.25">
      <c r="A199">
        <f t="shared" si="11"/>
        <v>198</v>
      </c>
      <c r="B199" t="s">
        <v>2105</v>
      </c>
      <c r="C199" t="s">
        <v>7720</v>
      </c>
      <c r="D199" s="12" t="str">
        <f>'BST Extract'!J199</f>
        <v>DRAGON</v>
      </c>
      <c r="E199" s="12">
        <f>'BST Extract'!K199</f>
        <v>0</v>
      </c>
      <c r="F199" t="str">
        <f t="shared" si="9"/>
        <v>DRAGON,0</v>
      </c>
      <c r="G199">
        <f>'BST Extract'!C199</f>
        <v>65</v>
      </c>
      <c r="H199">
        <f>'BST Extract'!D199</f>
        <v>95</v>
      </c>
      <c r="I199">
        <f>'BST Extract'!E199</f>
        <v>130</v>
      </c>
      <c r="J199">
        <f>'BST Extract'!F199</f>
        <v>110</v>
      </c>
      <c r="K199">
        <f>'BST Extract'!G199</f>
        <v>60</v>
      </c>
      <c r="L199">
        <f>'BST Extract'!H199</f>
        <v>65</v>
      </c>
      <c r="M199">
        <f>'BST Extract'!I199</f>
        <v>525</v>
      </c>
      <c r="N199" t="s">
        <v>7324</v>
      </c>
      <c r="O199">
        <v>2</v>
      </c>
      <c r="P199" t="s">
        <v>7523</v>
      </c>
      <c r="R199" t="s">
        <v>7523</v>
      </c>
      <c r="T199" t="str">
        <f t="shared" si="10"/>
        <v>DEFENSE,2,,,,</v>
      </c>
      <c r="U199" s="12" t="str">
        <f>'Ability Extract'!C199</f>
        <v>REGENERATOR</v>
      </c>
      <c r="V199" s="12" t="str">
        <f>'Ability Extract'!D199</f>
        <v>MOODY</v>
      </c>
      <c r="W199" s="12" t="str">
        <f>'Ability Extract'!E199</f>
        <v>CONTRARY</v>
      </c>
      <c r="X199" s="12" t="str">
        <f>'Ability Extract'!F199</f>
        <v>REGENERATOR,MOODY,CONTRARY</v>
      </c>
      <c r="Y199" t="str">
        <f>VLOOKUP($A199,'Moves Species'!$A:$E,3,FALSE)</f>
        <v xml:space="preserve">0, DRAGONGNAW, 1, DRAGONGNAW, 1, ASTONISH, 1, GROWL, 1, TAILWHIP, 1, SANDATTACK, 1, SHADOWSNEAK, 1, DISARMINGVOICE, 1, BITE, 1, SWIFT, 1, PERISHSONG, 1, DISABLE, 1, DESTINYBOND, 1, GRUDGE, 1, SHADOWCLAW, 20, CRUELWHIP, 25, WORKUP, 30, DRAGONCLAW, 35, DRAGONDANCE, 40, DRACOSHRED, 45, UPROAR, 50, DRACONICCRASH, 55, MEMENTO, 60, DRACOMETEOR, </v>
      </c>
      <c r="Z199" t="str">
        <f>VLOOKUP($A199,'Moves Species'!$A:$E,4,FALSE)</f>
        <v xml:space="preserve">ACROBATICS, AERIALACE, ANCIENTGLARE, ARCANEENERGY, ATTRACT, AURASPHERE, BATTLEOFWITS, BLOODRITUAL, BONECHILL, BREAKINGSWIPE, BRICKBREAK, BURNINGJEALOUSY, BURNINGOFUDA, CALMMIND, CAUSTICACID, CHARM, CHILLINGTOUCH, CLEARSMOG, CONFUSERAY, COSMICPOWER, COUPDEGRACE, COVET, CRUNCH, CURSE, CURSEDTOUCH, DARKPULSE, DAZZLINGGLEAM, DEFOG, DRACARYS, DRACOMETEOR, DRAGONBLOOD, DRAGONBREATH, DRAGONCLAW, DRAGONDANCE, DRAGONGALE, DRAGONHAMMER, DRAGONMAGIC, EARTHENLANCE, EARTHPOWER, EARTHQUAKE, ECHOEDVOICE, ECLIPSENOVA, ENDERSHOCK, EXPANDINGFORCE, FAIRYTALE, FANTASYSEAL, FLAMECHARGE, FLAMETHROWER, FLAMEVOLLEY, FLAREBLITZ, FLUXWAVE, FOCUSBLAST, GENTLECHIMES, GEOMANCY, GHASTLYFLOOD, GOBLINSTRIKE, GOLDRUSH, GOSSIP, HAZE, HEALBELL, HEX, HIDDENPOWER, HYPERVOICE, ICYWIND, KNOCKOFF, LASHOUT, LOVEBURST, MACABREDANCE, MEMENTO, METEORDRIVE, MIASMA, MINDDRAIN, MIRRORSHOT, MIST, MOONBLAST, MOONSTONERAY, MYSTICPULSE, NAGASKIN, NASTYPLOT, NEBULASTRIKE, OUTRAGE, PAYDAY, PHANTOMFORCE, PLAYROUGH, POLTERGEIST, POSSESSION, PROTECT, PSYCHICFANGS, RADIANTLANCE, REST, RETURN, ROUND, SAFEGUARD, SCALESHOT, SHADOWBALL, SIRENSSONG, SLASH, SLEEPTALK, SLUDGEBOMB, SLUDGEWAVE, SNARL, SONICBLAST, SOULRIP, SOULSHIELD, STARDUSTREVERIE, SUBSTITUTE, SWEEPINGWIND, SWIFT, TAUNT, TERRAINPULSE, TOXIC, VENDETTA, VENOMDRAIN, VITALITYDRAIN, WAIL, WILDCHARGE, WILDFIRE, WILLOWISP, WISH, WORKUP, ZENHEADBUTT, </v>
      </c>
      <c r="AA199">
        <f>VLOOKUP($A199,'Moves Species'!$A:$E,5,FALSE)</f>
        <v>0</v>
      </c>
      <c r="AB199" t="s">
        <v>7523</v>
      </c>
    </row>
    <row r="200" spans="1:33" x14ac:dyDescent="0.25">
      <c r="A200">
        <f t="shared" si="11"/>
        <v>199</v>
      </c>
      <c r="B200" t="s">
        <v>2115</v>
      </c>
      <c r="C200" t="s">
        <v>7721</v>
      </c>
      <c r="D200" s="12" t="str">
        <f>'BST Extract'!J200</f>
        <v>NORMAL</v>
      </c>
      <c r="E200" s="12" t="str">
        <f>'BST Extract'!K200</f>
        <v>FIRE</v>
      </c>
      <c r="F200" t="str">
        <f t="shared" si="9"/>
        <v>NORMAL,FIRE</v>
      </c>
      <c r="G200">
        <f>'BST Extract'!C200</f>
        <v>60</v>
      </c>
      <c r="H200">
        <f>'BST Extract'!D200</f>
        <v>65</v>
      </c>
      <c r="I200">
        <f>'BST Extract'!E200</f>
        <v>45</v>
      </c>
      <c r="J200">
        <f>'BST Extract'!F200</f>
        <v>85</v>
      </c>
      <c r="K200">
        <f>'BST Extract'!G200</f>
        <v>35</v>
      </c>
      <c r="L200">
        <f>'BST Extract'!H200</f>
        <v>45</v>
      </c>
      <c r="M200">
        <f>'BST Extract'!I200</f>
        <v>335</v>
      </c>
      <c r="N200" t="s">
        <v>7283</v>
      </c>
      <c r="O200">
        <v>1</v>
      </c>
      <c r="P200" t="s">
        <v>7523</v>
      </c>
      <c r="R200" t="s">
        <v>7523</v>
      </c>
      <c r="T200" t="str">
        <f t="shared" si="10"/>
        <v>SPEED,1,,,,</v>
      </c>
      <c r="U200" s="12" t="str">
        <f>'Ability Extract'!C200</f>
        <v>FLAMEBODY</v>
      </c>
      <c r="V200" s="12" t="str">
        <f>'Ability Extract'!D200</f>
        <v>QUICKFEET</v>
      </c>
      <c r="W200" s="12" t="str">
        <f>'Ability Extract'!E200</f>
        <v>LIMBER</v>
      </c>
      <c r="X200" s="12" t="str">
        <f>'Ability Extract'!F200</f>
        <v>FLAMEBODY,QUICKFEET,LIMBER</v>
      </c>
      <c r="Y200" t="str">
        <f>VLOOKUP($A200,'Moves Species'!$A:$E,3,FALSE)</f>
        <v xml:space="preserve">1, LEER, 1, SIZZLE, 1, SCORCH, 4, QUICKATTACK, 6, PROTECT, 9, FLAMECHARGE, 11, CHARM, 11, CAPTIVATE, 13, HORNATTACK, 16, FLAMEWHEEL, 19, SUNNYDAY, 19, MORNINGSUN, 22, FLAMEPILLAR, 25, FACADE, 28, DOUBLEKICK, 31, HORNLEECH, 34, BODYSLAM, 37, FABLEDRUSH, 40, MELTINGHORN, 43, DOUBLEEDGE, 46, JUMPKICK, 49, SWORDSDANCE, 52, SOLARBLADE, 56, FLAREBLITZ, 60, HIGHJUMPKICK, </v>
      </c>
      <c r="Z200" t="str">
        <f>VLOOKUP($A200,'Moves Species'!$A:$E,4,FALSE)</f>
        <v xml:space="preserve">ACROBATICS, ATTRACT, BODYSLAM, BOUNCE, BULLDOZE, BURNINGJEALOUSY, CHARM, COUPDEGRACE, COVET, EARTHPOWER, EARTHQUAKE, ENERGYBALL, ESSENCEBLOOM, FABLEDRUSH, FAIRYTALE, FALSESWIPE, FANTASYSEAL, FIREBLAST, FLAMECHARGE, FLAMETHROWER, FLAMEVOLLEY, FLAREBLITZ, GENESIS, GOLDRUSH, HEATWAVE, HIDDENPOWER, HIGHHORSEPOWER, INCINERATE, LEAFBLADE, LOVEBURST, MELTINGHORN, METEORDRIVE, MIST, MYSTICALFIRE, PLAYROUGH, PROTECT, REST, RETURN, SAFEGUARD, SLEEPTALK, SOLARBEAM, SUBSTITUTE, SUNNYDAY, SWORDSDANCE, SYNTHESIS, TERRAINPULSE, TOXIC, TRIATTACK, VOLTSWITCH, WEATHERBALL, WILDCHARGE, WILDFIRE, WILLOWISP, WORKUP, ZENHEADBUTT, </v>
      </c>
      <c r="AA200" t="str">
        <f>VLOOKUP($A200,'Moves Species'!$A:$E,5,FALSE)</f>
        <v xml:space="preserve">PLAYROUGH, STOMP, INFERNALBLADE, BLAZEKICK, LASTRESORT, TRIPLEKICK, THRASH, BATONPASS, ENDEAVOR, WILDFIRE, HELLBRAND, HELPINGHAND, </v>
      </c>
      <c r="AB200" t="s">
        <v>8595</v>
      </c>
      <c r="AC200" t="s">
        <v>7265</v>
      </c>
      <c r="AD200">
        <v>27</v>
      </c>
    </row>
    <row r="201" spans="1:33" x14ac:dyDescent="0.25">
      <c r="A201">
        <f t="shared" si="11"/>
        <v>200</v>
      </c>
      <c r="B201" t="s">
        <v>2129</v>
      </c>
      <c r="C201" t="s">
        <v>7722</v>
      </c>
      <c r="D201" s="12" t="str">
        <f>'BST Extract'!J201</f>
        <v>NORMAL</v>
      </c>
      <c r="E201" s="12" t="str">
        <f>'BST Extract'!K201</f>
        <v>FIRE</v>
      </c>
      <c r="F201" t="str">
        <f t="shared" si="9"/>
        <v>NORMAL,FIRE</v>
      </c>
      <c r="G201">
        <f>'BST Extract'!C201</f>
        <v>70</v>
      </c>
      <c r="H201">
        <f>'BST Extract'!D201</f>
        <v>100</v>
      </c>
      <c r="I201">
        <f>'BST Extract'!E201</f>
        <v>65</v>
      </c>
      <c r="J201">
        <f>'BST Extract'!F201</f>
        <v>105</v>
      </c>
      <c r="K201">
        <f>'BST Extract'!G201</f>
        <v>50</v>
      </c>
      <c r="L201">
        <f>'BST Extract'!H201</f>
        <v>85</v>
      </c>
      <c r="M201">
        <f>'BST Extract'!I201</f>
        <v>475</v>
      </c>
      <c r="N201" t="s">
        <v>7345</v>
      </c>
      <c r="O201">
        <v>1</v>
      </c>
      <c r="P201" t="s">
        <v>7283</v>
      </c>
      <c r="Q201">
        <v>1</v>
      </c>
      <c r="R201" t="s">
        <v>7523</v>
      </c>
      <c r="T201" t="str">
        <f t="shared" si="10"/>
        <v>ATTACK,1,SPEED,1,,</v>
      </c>
      <c r="U201" s="12" t="str">
        <f>'Ability Extract'!C201</f>
        <v>FLAMEBODY</v>
      </c>
      <c r="V201" s="12" t="str">
        <f>'Ability Extract'!D201</f>
        <v>QUICKFEET</v>
      </c>
      <c r="W201" s="12" t="str">
        <f>'Ability Extract'!E201</f>
        <v>LIMBER</v>
      </c>
      <c r="X201" s="12" t="str">
        <f>'Ability Extract'!F201</f>
        <v>FLAMEBODY,QUICKFEET,LIMBER</v>
      </c>
      <c r="Y201" t="str">
        <f>VLOOKUP($A201,'Moves Species'!$A:$E,3,FALSE)</f>
        <v xml:space="preserve">0, HEATSIPHON, 1, HEATSIPHON, 1, LEER, 1, SIZZLE, 1, SCORCH, 4, QUICKATTACK, 6, PROTECT, 9, FLAMECHARGE, 11, CHARM, 11, CAPTIVATE, 13, HORNATTACK, 16, FLAMEWHEEL, 19, SUNNYDAY, 19, MORNINGSUN, 22, FLAMEPILLAR, 25, FACADE, 28, DOUBLEKICK, 31, HORNLEECH, 34, BODYSLAM, 37, FABLEDRUSH, 40, MELTINGHORN, 43, DOUBLEEDGE, 46, JUMPKICK, 49, SWORDSDANCE, 52, SOLARBLADE, 56, FLAREBLITZ, 60, HIGHJUMPKICK, </v>
      </c>
      <c r="Z201" t="str">
        <f>VLOOKUP($A201,'Moves Species'!$A:$E,4,FALSE)</f>
        <v xml:space="preserve">ACROBATICS, ATTRACT, BODYSLAM, BOUNCE, BULLDOZE, BURNINGJEALOUSY, CHARM, COUPDEGRACE, COVET, EARTHPOWER, EARTHQUAKE, ENERGYBALL, ESSENCEBLOOM, FABLEDRUSH, FAIRYTALE, FALSESWIPE, FANTASYSEAL, FIREBLAST, FLAMECHARGE, FLAMETHROWER, FLAMEVOLLEY, FLAREBLITZ, GENESIS, GOLDRUSH, HEATWAVE, HIDDENPOWER, HIGHHORSEPOWER, INCINERATE, LEAFBLADE, LOVEBURST, MELTINGHORN, METEORDRIVE, MIST, MYSTICALFIRE, PLAYROUGH, PROTECT, REST, RETURN, SAFEGUARD, SLEEPTALK, SOLARBEAM, SUBSTITUTE, SUNNYDAY, SWORDSDANCE, SYNTHESIS, TERRAINPULSE, TOXIC, TRIATTACK, VOLTSWITCH, WEATHERBALL, WILDCHARGE, WILDFIRE, WILLOWISP, WORKUP, ZENHEADBUTT, </v>
      </c>
      <c r="AA201">
        <f>VLOOKUP($A201,'Moves Species'!$A:$E,5,FALSE)</f>
        <v>0</v>
      </c>
      <c r="AB201" t="s">
        <v>7523</v>
      </c>
    </row>
    <row r="202" spans="1:33" x14ac:dyDescent="0.25">
      <c r="A202">
        <f t="shared" si="11"/>
        <v>201</v>
      </c>
      <c r="B202" t="s">
        <v>2135</v>
      </c>
      <c r="C202" t="s">
        <v>7723</v>
      </c>
      <c r="D202" s="12" t="str">
        <f>'BST Extract'!J202</f>
        <v>BUG</v>
      </c>
      <c r="E202" s="12" t="str">
        <f>'BST Extract'!K202</f>
        <v>ROCK</v>
      </c>
      <c r="F202" t="str">
        <f t="shared" si="9"/>
        <v>BUG,ROCK</v>
      </c>
      <c r="G202">
        <f>'BST Extract'!C202</f>
        <v>50</v>
      </c>
      <c r="H202">
        <f>'BST Extract'!D202</f>
        <v>70</v>
      </c>
      <c r="I202">
        <f>'BST Extract'!E202</f>
        <v>70</v>
      </c>
      <c r="J202">
        <f>'BST Extract'!F202</f>
        <v>40</v>
      </c>
      <c r="K202">
        <f>'BST Extract'!G202</f>
        <v>40</v>
      </c>
      <c r="L202">
        <f>'BST Extract'!H202</f>
        <v>60</v>
      </c>
      <c r="M202">
        <f>'BST Extract'!I202</f>
        <v>330</v>
      </c>
      <c r="N202" t="s">
        <v>7324</v>
      </c>
      <c r="O202">
        <v>1</v>
      </c>
      <c r="P202" t="s">
        <v>7523</v>
      </c>
      <c r="R202" t="s">
        <v>7523</v>
      </c>
      <c r="T202" t="str">
        <f t="shared" si="10"/>
        <v>DEFENSE,1,,,,</v>
      </c>
      <c r="U202" s="12" t="str">
        <f>'Ability Extract'!C202</f>
        <v>SWARM</v>
      </c>
      <c r="V202" s="12" t="str">
        <f>'Ability Extract'!D202</f>
        <v>FORTIFICATION</v>
      </c>
      <c r="W202" s="12" t="str">
        <f>'Ability Extract'!E202</f>
        <v>SKILLLINK</v>
      </c>
      <c r="X202" s="12" t="str">
        <f>'Ability Extract'!F202</f>
        <v>SWARM,FORTIFICATION,SKILLLINK</v>
      </c>
      <c r="Y202" t="str">
        <f>VLOOKUP($A202,'Moves Species'!$A:$E,3,FALSE)</f>
        <v xml:space="preserve">1, HARDEN, 1, TACKLE, 1, ROCKTHROW, 4, BUGSTING, 6, HELPINGHAND, 9, BITE, 12, BOULDERHURL, 15, BUGBITE, 18, FURYATTACK, 21, HEADBUTT, 24, FORTIFY, 27, ROCKBLAST, 30, ROCKSLIDE, 33, PINMISSILE, 36, IRONHEAD, 39, LEECHLIFE, 42, CATAPULT, 45, IRONDEFENSE, 48, STONEEDGE, 51, CHITINOUSSTRIKE, 54, ATTACKORDER, 58, MEGAHORN, 62, ROCKWRECKER, </v>
      </c>
      <c r="Z202" t="str">
        <f>VLOOKUP($A202,'Moves Species'!$A:$E,4,FALSE)</f>
        <v xml:space="preserve">AMBUSH, ATTRACT, BEJEWELED, BODYPRESS, BODYSLAM, BOULDERCRUSH, BRICKBREAK, BUGBITE, BUGBUZZ, BULKUP, BULLDOZE, BULLETSEED, CATAPULT, CLOSECOMBAT, DAZZLINGGLEAM, DEFENDORDER, DRAGONCLAW, DRAINPUNCH, EARTHENLANCE, EARTHPOWER, EARTHQUAKE, ENERGYBALL, EXECUTION, FURYCUTTER, GEOMANCY, GLISTEN, GOLDRUSH, HAZE, HIDDENPOWER, HIGHHORSEPOWER, HIVEMIND, IRONDEFENSE, IRONHEAD, IRONIMPACT, KNOCKOFF, LASHOUT, LEECHLIFE, MINERALWAVE, MOONSTONERAY, MOSSYPUNCH, MUDSHACKLES, MUDSLIDE, NECTARTAP, OBSIDIANSHARDS, PERCUSSIONBLAST, PHOBIA, PINMISSILE, POISONJAB, POWERGEM, PROTECT, REST, RETURN, ROCKBLAST, ROCKSLIDE, ROCKTOMB, SANDSTORM, SCALESHOT, SEISMICCHANT, SLASH, SLEEPTALK, SOLARBEAM, SONICBLAST, SPIKES, SPIKYSHIELD, STEALTHROCK, STEELROLLER, STONEEDGE, STRUGGLEBUG, SUPERPOWER, SWARMATTACK, SWARMOVERLOAD, SWORDSDANCE, TAUNT, TERRAINPULSE, TOXIC, UTURN, VENDETTA, VITALITYDRAIN, WORKUP, ZENHEADBUTT, </v>
      </c>
      <c r="AA202" t="str">
        <f>VLOOKUP($A202,'Moves Species'!$A:$E,5,FALSE)</f>
        <v xml:space="preserve">BULLETSEED, SCALESHOT, STEALTHROCK, GYROBALL, HEAVYSLAM, DIG, SANDTOMB, HIVEMIND, UTURN, FURYCUTTER, SWARMATTACK, WEARDOWN, </v>
      </c>
      <c r="AB202" t="s">
        <v>8596</v>
      </c>
      <c r="AC202" t="s">
        <v>7265</v>
      </c>
      <c r="AD202">
        <v>25</v>
      </c>
    </row>
    <row r="203" spans="1:33" x14ac:dyDescent="0.25">
      <c r="A203">
        <f t="shared" si="11"/>
        <v>202</v>
      </c>
      <c r="B203" t="s">
        <v>2147</v>
      </c>
      <c r="C203" t="s">
        <v>7724</v>
      </c>
      <c r="D203" s="12" t="str">
        <f>'BST Extract'!J203</f>
        <v>BUG</v>
      </c>
      <c r="E203" s="12" t="str">
        <f>'BST Extract'!K203</f>
        <v>ROCK</v>
      </c>
      <c r="F203" t="str">
        <f t="shared" si="9"/>
        <v>BUG,ROCK</v>
      </c>
      <c r="G203">
        <f>'BST Extract'!C203</f>
        <v>70</v>
      </c>
      <c r="H203">
        <f>'BST Extract'!D203</f>
        <v>90</v>
      </c>
      <c r="I203">
        <f>'BST Extract'!E203</f>
        <v>95</v>
      </c>
      <c r="J203">
        <f>'BST Extract'!F203</f>
        <v>45</v>
      </c>
      <c r="K203">
        <f>'BST Extract'!G203</f>
        <v>50</v>
      </c>
      <c r="L203">
        <f>'BST Extract'!H203</f>
        <v>80</v>
      </c>
      <c r="M203">
        <f>'BST Extract'!I203</f>
        <v>430</v>
      </c>
      <c r="N203" t="s">
        <v>7324</v>
      </c>
      <c r="O203">
        <v>1</v>
      </c>
      <c r="P203" t="s">
        <v>7345</v>
      </c>
      <c r="Q203">
        <v>1</v>
      </c>
      <c r="R203" t="s">
        <v>7523</v>
      </c>
      <c r="T203" t="str">
        <f t="shared" si="10"/>
        <v>DEFENSE,1,ATTACK,1,,</v>
      </c>
      <c r="U203" s="12" t="str">
        <f>'Ability Extract'!C203</f>
        <v>SWARM</v>
      </c>
      <c r="V203" s="12" t="str">
        <f>'Ability Extract'!D203</f>
        <v>FORTIFICATION</v>
      </c>
      <c r="W203" s="12" t="str">
        <f>'Ability Extract'!E203</f>
        <v>SKILLLINK</v>
      </c>
      <c r="X203" s="12" t="str">
        <f>'Ability Extract'!F203</f>
        <v>SWARM,FORTIFICATION,SKILLLINK</v>
      </c>
      <c r="Y203" t="str">
        <f>VLOOKUP($A203,'Moves Species'!$A:$E,3,FALSE)</f>
        <v xml:space="preserve">0, DEFENDORDER, 1, DEFENDORDER, 0, HEALORDER, 1, HEALORDER, 1, HARDEN, 1, TACKLE, 1, ROCKTHROW, 4, BUGSTING, 6, HELPINGHAND, 9, BITE, 12, BOULDERHURL, 15, BUGBITE, 18, FURYATTACK, 21, HEADBUTT, 24, FORTIFY, 27, ROCKBLAST, 30, ROCKSLIDE, 33, PINMISSILE, 36, IRONHEAD, 39, LEECHLIFE, 42, CATAPULT, 45, IRONDEFENSE, 48, STONEEDGE, 51, CHITINOUSSTRIKE, 54, ATTACKORDER, 58, MEGAHORN, 62, ROCKWRECKER, </v>
      </c>
      <c r="Z203" t="str">
        <f>VLOOKUP($A203,'Moves Species'!$A:$E,4,FALSE)</f>
        <v xml:space="preserve">AMBUSH, ATTRACT, BEJEWELED, BODYPRESS, BODYSLAM, BOULDERCRUSH, BRICKBREAK, BUGBITE, BUGBUZZ, BULKUP, BULLDOZE, BULLETSEED, CATAPULT, CLOSECOMBAT, DAZZLINGGLEAM, DEFENDORDER, DRAGONCLAW, DRAINPUNCH, EARTHENLANCE, EARTHPOWER, EARTHQUAKE, ENERGYBALL, EXECUTION, FURYCUTTER, GEOMANCY, GLISTEN, GOLDRUSH, HAZE, HIDDENPOWER, HIGHHORSEPOWER, HIVEMIND, IRONDEFENSE, IRONHEAD, IRONIMPACT, KNOCKOFF, LASHOUT, LEECHLIFE, MINERALWAVE, MOONSTONERAY, MOSSYPUNCH, MUDSHACKLES, MUDSLIDE, NECTARTAP, OBSIDIANSHARDS, PERCUSSIONBLAST, PHOBIA, PINMISSILE, POISONJAB, POWERGEM, PROTECT, REST, RETURN, ROCKBLAST, ROCKSLIDE, ROCKTOMB, SANDSTORM, SCALESHOT, SEISMICCHANT, SLASH, SLEEPTALK, SOLARBEAM, SONICBLAST, SPIKES, SPIKYSHIELD, STEALTHROCK, STEELROLLER, STONEEDGE, STRUGGLEBUG, SUPERPOWER, SWARMATTACK, SWARMOVERLOAD, SWORDSDANCE, TAUNT, TERRAINPULSE, TOXIC, UTURN, VENDETTA, VITALITYDRAIN, WORKUP, ZENHEADBUTT, </v>
      </c>
      <c r="AA203">
        <f>VLOOKUP($A203,'Moves Species'!$A:$E,5,FALSE)</f>
        <v>0</v>
      </c>
      <c r="AB203" t="s">
        <v>8597</v>
      </c>
      <c r="AC203" t="s">
        <v>7265</v>
      </c>
      <c r="AD203">
        <v>40</v>
      </c>
    </row>
    <row r="204" spans="1:33" x14ac:dyDescent="0.25">
      <c r="A204">
        <f t="shared" si="11"/>
        <v>203</v>
      </c>
      <c r="B204" t="s">
        <v>2156</v>
      </c>
      <c r="C204" t="s">
        <v>7725</v>
      </c>
      <c r="D204" s="12" t="str">
        <f>'BST Extract'!J204</f>
        <v>BUG</v>
      </c>
      <c r="E204" s="12" t="str">
        <f>'BST Extract'!K204</f>
        <v>ROCK</v>
      </c>
      <c r="F204" t="str">
        <f t="shared" si="9"/>
        <v>BUG,ROCK</v>
      </c>
      <c r="G204">
        <f>'BST Extract'!C204</f>
        <v>80</v>
      </c>
      <c r="H204">
        <f>'BST Extract'!D204</f>
        <v>115</v>
      </c>
      <c r="I204">
        <f>'BST Extract'!E204</f>
        <v>110</v>
      </c>
      <c r="J204">
        <f>'BST Extract'!F204</f>
        <v>55</v>
      </c>
      <c r="K204">
        <f>'BST Extract'!G204</f>
        <v>65</v>
      </c>
      <c r="L204">
        <f>'BST Extract'!H204</f>
        <v>105</v>
      </c>
      <c r="M204">
        <f>'BST Extract'!I204</f>
        <v>530</v>
      </c>
      <c r="N204" t="s">
        <v>7324</v>
      </c>
      <c r="O204">
        <v>2</v>
      </c>
      <c r="P204" t="s">
        <v>7345</v>
      </c>
      <c r="Q204">
        <v>1</v>
      </c>
      <c r="R204" t="s">
        <v>7523</v>
      </c>
      <c r="T204" t="str">
        <f t="shared" si="10"/>
        <v>DEFENSE,2,ATTACK,1,,</v>
      </c>
      <c r="U204" s="12" t="str">
        <f>'Ability Extract'!C204</f>
        <v>SWARM</v>
      </c>
      <c r="V204" s="12" t="str">
        <f>'Ability Extract'!D204</f>
        <v>FORTIFICATION</v>
      </c>
      <c r="W204" s="12" t="str">
        <f>'Ability Extract'!E204</f>
        <v>SKILLLINK</v>
      </c>
      <c r="X204" s="12" t="str">
        <f>'Ability Extract'!F204</f>
        <v>SWARM,FORTIFICATION,SKILLLINK</v>
      </c>
      <c r="Y204" t="str">
        <f>VLOOKUP($A204,'Moves Species'!$A:$E,3,FALSE)</f>
        <v xml:space="preserve">0, BODYPRESS, 1, BODYPRESS, 1, COMETPUNCH, 1, ARMTHRUST, 1, DEFENDORDER, 1, HEALORDER, 1, HARDEN, 1, TACKLE, 1, ROCKTHROW, 4, BUGSTING, 6, HELPINGHAND, 9, BITE, 12, BOULDERHURL, 15, BUGBITE, 18, FURYATTACK, 21, HEADBUTT, 24, FORTIFY, 27, ROCKBLAST, 30, ROCKSLIDE, 33, PINMISSILE, 36, IRONHEAD, 39, LEECHLIFE, 42, CATAPULT, 45, IRONDEFENSE, 48, STONEEDGE, 51, CHITINOUSSTRIKE, 54, ATTACKORDER, 58, MEGAHORN, 62, ROCKWRECKER, </v>
      </c>
      <c r="Z204" t="str">
        <f>VLOOKUP($A204,'Moves Species'!$A:$E,4,FALSE)</f>
        <v xml:space="preserve">AMBUSH, ATTRACT, BEJEWELED, BODYPRESS, BODYSLAM, BOULDERCRUSH, BRICKBREAK, BUGBITE, BUGBUZZ, BULKUP, BULLDOZE, BULLETSEED, CATAPULT, CLOSECOMBAT, DAZZLINGGLEAM, DEFENDORDER, DRAGONCLAW, DRAINPUNCH, EARTHENLANCE, EARTHPOWER, EARTHQUAKE, ENERGYBALL, EXECUTION, FURYCUTTER, GEOMANCY, GLISTEN, GOLDRUSH, HAZE, HIDDENPOWER, HIGHHORSEPOWER, HIVEMIND, IRONDEFENSE, IRONHEAD, IRONIMPACT, KNOCKOFF, LASHOUT, LEECHLIFE, MINERALWAVE, MOONSTONERAY, MOSSYPUNCH, MUDSHACKLES, MUDSLIDE, NECTARTAP, OBSIDIANSHARDS, PERCUSSIONBLAST, PHOBIA, PINMISSILE, POISONJAB, POWERGEM, PROTECT, REST, RETURN, ROCKBLAST, ROCKSLIDE, ROCKTOMB, SANDSTORM, SCALESHOT, SEISMICCHANT, SLASH, SLEEPTALK, SOLARBEAM, SONICBLAST, SPIKES, SPIKYSHIELD, STEALTHROCK, STEELROLLER, STONEEDGE, STRUGGLEBUG, SUPERPOWER, SWARMATTACK, SWARMOVERLOAD, SWORDSDANCE, TAUNT, TERRAINPULSE, TOXIC, UTURN, VENDETTA, VITALITYDRAIN, WORKUP, ZENHEADBUTT, </v>
      </c>
      <c r="AA204">
        <f>VLOOKUP($A204,'Moves Species'!$A:$E,5,FALSE)</f>
        <v>0</v>
      </c>
      <c r="AB204" t="s">
        <v>7523</v>
      </c>
    </row>
    <row r="205" spans="1:33" x14ac:dyDescent="0.25">
      <c r="A205">
        <f t="shared" si="11"/>
        <v>204</v>
      </c>
      <c r="B205" t="s">
        <v>2166</v>
      </c>
      <c r="C205" t="s">
        <v>7726</v>
      </c>
      <c r="D205" s="12" t="str">
        <f>'BST Extract'!J205</f>
        <v>DRAGON</v>
      </c>
      <c r="E205" s="12" t="str">
        <f>'BST Extract'!K205</f>
        <v>NORMAL</v>
      </c>
      <c r="F205" t="str">
        <f t="shared" si="9"/>
        <v>DRAGON,NORMAL</v>
      </c>
      <c r="G205">
        <f>'BST Extract'!C205</f>
        <v>86</v>
      </c>
      <c r="H205">
        <f>'BST Extract'!D205</f>
        <v>48</v>
      </c>
      <c r="I205">
        <f>'BST Extract'!E205</f>
        <v>58</v>
      </c>
      <c r="J205">
        <f>'BST Extract'!F205</f>
        <v>24</v>
      </c>
      <c r="K205">
        <f>'BST Extract'!G205</f>
        <v>50</v>
      </c>
      <c r="L205">
        <f>'BST Extract'!H205</f>
        <v>69</v>
      </c>
      <c r="M205">
        <f>'BST Extract'!I205</f>
        <v>335</v>
      </c>
      <c r="N205" t="s">
        <v>7251</v>
      </c>
      <c r="O205">
        <v>1</v>
      </c>
      <c r="P205" t="s">
        <v>7523</v>
      </c>
      <c r="R205" t="s">
        <v>7523</v>
      </c>
      <c r="T205" t="str">
        <f t="shared" si="10"/>
        <v>HP,1,,,,</v>
      </c>
      <c r="U205" s="12" t="str">
        <f>'Ability Extract'!C205</f>
        <v>GOOEY</v>
      </c>
      <c r="V205" s="12" t="str">
        <f>'Ability Extract'!D205</f>
        <v>FRIENDGUARD</v>
      </c>
      <c r="W205" s="12" t="str">
        <f>'Ability Extract'!E205</f>
        <v>DISHEARTEN</v>
      </c>
      <c r="X205" s="12" t="str">
        <f>'Ability Extract'!F205</f>
        <v>GOOEY,FRIENDGUARD,DISHEARTEN</v>
      </c>
      <c r="Y205" t="str">
        <f>VLOOKUP($A205,'Moves Species'!$A:$E,3,FALSE)</f>
        <v xml:space="preserve">1, CLONESURGE, 3, TWISTER, 5, MIMIC, 7, PROTECT, 10, ACHILLESHEEL, 13, HELPINGHAND, 16, DRAGONBREATH, 19, DRAGONBLOOD, 22, FANTASYSEAL, 25, DISARMINGVOICE, 28, GLARE, 31, DRAGONPULSE, 34, FLUXWAVE, 37, SAFEGUARD, 40, DRACOSURGE, 44, PRIMALWAVE, 48, ETHEREALBURST, 52, GUARDIANANGEL, 56, DRAGONENERGY, 60, DETERMINATION, </v>
      </c>
      <c r="Z205" t="str">
        <f>VLOOKUP($A205,'Moves Species'!$A:$E,4,FALSE)</f>
        <v xml:space="preserve">ANCIENTGLARE, ATTRACT, AURASPHERE, BATTLEOFWITS, BODYSLAM, BOOMBURST, BOUNCE, BRINE, BULLETSEED, CALMMIND, CHARM, COACHING, CURSE, DEFOG, DRACARYS, DRACOMETEOR, DRAGONBLOOD, DRAGONBREATH, DRAGONDANCE, DRAGONGALE, DRAGONHAMMER, DRAGONMAGIC, EARTHPOWER, ECHOEDVOICE, ENDERSHOCK, FANTASYSEAL, FLUXWAVE, FOCUSBLAST, FORTISSIMO, GENESIS, GEOMANCY, GYROBALL, HAIL, HAZE, HIDDENPOWER, HYPERVOICE, ICEBEAM, ICYWIND, LIGHTSCREEN, METEORBEAM, METRONOME, MIRRORSHOT, MOONBLAST, MUDSHACKLES, MUDSLIDE, MYSTICPULSE, NAGASKIN, NASTYPLOT, OUTRAGE, PLAYROUGH, PROTECT, QUICKSAND, RAINDANCE, REFLECT, REST, RETURN, ROUND, SAFEGUARD, SCALESHOT, SLEEPTALK, SOAK, STRANGESTEAM, SUBSTITUTE, SWIFT, SYNTHESIS, TERRAINPULSE, TOXIC, TRIATTACK, UTURN, WAIL, WATERPULSE, WEATHERBALL, WISH, WORKUP, ZENHEADBUTT, </v>
      </c>
      <c r="AA205" t="str">
        <f>VLOOKUP($A205,'Moves Species'!$A:$E,5,FALSE)</f>
        <v xml:space="preserve">COPYCAT, ENDERSHOCK, DETECT, CAMOUFLAGE, CONVERSION, RECOVER, HEALPULSE, PHILHARMONIC, TWINBEAM, DRACONICMAJESTY, </v>
      </c>
      <c r="AB205" t="s">
        <v>8435</v>
      </c>
      <c r="AC205" t="s">
        <v>7265</v>
      </c>
      <c r="AD205">
        <v>30</v>
      </c>
    </row>
    <row r="206" spans="1:33" x14ac:dyDescent="0.25">
      <c r="A206">
        <f t="shared" si="11"/>
        <v>205</v>
      </c>
      <c r="B206" t="s">
        <v>2180</v>
      </c>
      <c r="C206" t="s">
        <v>7727</v>
      </c>
      <c r="D206" s="12" t="str">
        <f>'BST Extract'!J206</f>
        <v>DRAGON</v>
      </c>
      <c r="E206" s="12" t="str">
        <f>'BST Extract'!K206</f>
        <v>NORMAL</v>
      </c>
      <c r="F206" t="str">
        <f t="shared" si="9"/>
        <v>DRAGON,NORMAL</v>
      </c>
      <c r="G206">
        <f>'BST Extract'!C206</f>
        <v>114</v>
      </c>
      <c r="H206">
        <f>'BST Extract'!D206</f>
        <v>57</v>
      </c>
      <c r="I206">
        <f>'BST Extract'!E206</f>
        <v>77</v>
      </c>
      <c r="J206">
        <f>'BST Extract'!F206</f>
        <v>44</v>
      </c>
      <c r="K206">
        <f>'BST Extract'!G206</f>
        <v>91</v>
      </c>
      <c r="L206">
        <f>'BST Extract'!H206</f>
        <v>102</v>
      </c>
      <c r="M206">
        <f>'BST Extract'!I206</f>
        <v>485</v>
      </c>
      <c r="N206" t="s">
        <v>7251</v>
      </c>
      <c r="O206">
        <v>2</v>
      </c>
      <c r="P206" t="s">
        <v>7523</v>
      </c>
      <c r="R206" t="s">
        <v>7523</v>
      </c>
      <c r="T206" t="str">
        <f t="shared" si="10"/>
        <v>HP,2,,,,</v>
      </c>
      <c r="U206" s="12" t="str">
        <f>'Ability Extract'!C206</f>
        <v>GOOEY</v>
      </c>
      <c r="V206" s="12" t="str">
        <f>'Ability Extract'!D206</f>
        <v>FRIENDGUARD</v>
      </c>
      <c r="W206" s="12" t="str">
        <f>'Ability Extract'!E206</f>
        <v>DISHEARTEN</v>
      </c>
      <c r="X206" s="12" t="str">
        <f>'Ability Extract'!F206</f>
        <v>GOOEY,FRIENDGUARD,DISHEARTEN</v>
      </c>
      <c r="Y206" t="str">
        <f>VLOOKUP($A206,'Moves Species'!$A:$E,3,FALSE)</f>
        <v xml:space="preserve">0, FOLLOWME, 1, FOLLOWME, 1, CLONESURGE, 3, TWISTER, 5, MIMIC, 7, PROTECT, 10, ACHILLESHEEL, 13, HELPINGHAND, 16, DRAGONBREATH, 19, DRAGONBLOOD, 22, FANTASYSEAL, 25, DISARMINGVOICE, 28, GLARE, 31, DRAGONPULSE, 34, FLUXWAVE, 37, SAFEGUARD, 40, DRACOSURGE, 44, PRIMALWAVE, 48, ETHEREALBURST, 52, GUARDIANANGEL, 56, DRAGONENERGY, 60, DETERMINATION, </v>
      </c>
      <c r="Z206" t="str">
        <f>VLOOKUP($A206,'Moves Species'!$A:$E,4,FALSE)</f>
        <v xml:space="preserve">ANCIENTGLARE, ATTRACT, AURASPHERE, BATTLEOFWITS, BODYSLAM, BOOMBURST, BOUNCE, BRINE, BULLETSEED, CALMMIND, CHARM, COACHING, CURSE, DEFOG, DRACARYS, DRACOMETEOR, DRAGONBLOOD, DRAGONBREATH, DRAGONDANCE, DRAGONGALE, DRAGONHAMMER, DRAGONMAGIC, EARTHPOWER, ECHOEDVOICE, ENDERSHOCK, FANTASYSEAL, FLUXWAVE, FOCUSBLAST, FORTISSIMO, GENESIS, GEOMANCY, GYROBALL, HAIL, HAZE, HIDDENPOWER, HYPERVOICE, ICEBEAM, ICYWIND, LIGHTSCREEN, METEORBEAM, METRONOME, MIRRORSHOT, MOONBLAST, MUDSHACKLES, MUDSLIDE, MYSTICPULSE, NAGASKIN, NASTYPLOT, OUTRAGE, PLAYROUGH, PROTECT, QUICKSAND, RAINDANCE, REFLECT, REST, RETURN, ROUND, SAFEGUARD, SCALESHOT, SLEEPTALK, SOAK, STRANGESTEAM, SUBSTITUTE, SWIFT, SYNTHESIS, TERRAINPULSE, TOXIC, TRIATTACK, UTURN, WAIL, WATERPULSE, WEATHERBALL, WISH, WORKUP, ZENHEADBUTT, </v>
      </c>
      <c r="AA206">
        <f>VLOOKUP($A206,'Moves Species'!$A:$E,5,FALSE)</f>
        <v>0</v>
      </c>
      <c r="AB206" t="s">
        <v>7523</v>
      </c>
    </row>
    <row r="207" spans="1:33" x14ac:dyDescent="0.25">
      <c r="A207">
        <f t="shared" si="11"/>
        <v>206</v>
      </c>
      <c r="B207" t="s">
        <v>2188</v>
      </c>
      <c r="C207" t="s">
        <v>7728</v>
      </c>
      <c r="D207" s="12" t="str">
        <f>'BST Extract'!J207</f>
        <v>ELECTRIC</v>
      </c>
      <c r="E207" s="12" t="str">
        <f>'BST Extract'!K207</f>
        <v>NORMAL</v>
      </c>
      <c r="F207" t="str">
        <f t="shared" si="9"/>
        <v>ELECTRIC,NORMAL</v>
      </c>
      <c r="G207">
        <f>'BST Extract'!C207</f>
        <v>45</v>
      </c>
      <c r="H207">
        <f>'BST Extract'!D207</f>
        <v>40</v>
      </c>
      <c r="I207">
        <f>'BST Extract'!E207</f>
        <v>45</v>
      </c>
      <c r="J207">
        <f>'BST Extract'!F207</f>
        <v>90</v>
      </c>
      <c r="K207">
        <f>'BST Extract'!G207</f>
        <v>60</v>
      </c>
      <c r="L207">
        <f>'BST Extract'!H207</f>
        <v>50</v>
      </c>
      <c r="M207">
        <f>'BST Extract'!I207</f>
        <v>330</v>
      </c>
      <c r="N207" t="s">
        <v>7283</v>
      </c>
      <c r="O207">
        <v>1</v>
      </c>
      <c r="P207" t="s">
        <v>7523</v>
      </c>
      <c r="R207" t="s">
        <v>7523</v>
      </c>
      <c r="T207" t="str">
        <f t="shared" si="10"/>
        <v>SPEED,1,,,,</v>
      </c>
      <c r="U207" s="12" t="str">
        <f>'Ability Extract'!C207</f>
        <v>STATIC</v>
      </c>
      <c r="V207" s="12" t="str">
        <f>'Ability Extract'!D207</f>
        <v>PICKPOCKET</v>
      </c>
      <c r="W207" s="12" t="str">
        <f>'Ability Extract'!E207</f>
        <v>UNBURDEN</v>
      </c>
      <c r="X207" s="12" t="str">
        <f>'Ability Extract'!F207</f>
        <v>STATIC,PICKPOCKET,UNBURDEN</v>
      </c>
      <c r="Y207" t="str">
        <f>VLOOKUP($A207,'Moves Species'!$A:$E,3,FALSE)</f>
        <v xml:space="preserve">1, ELECTRIFY, 1, THUNDERSHOCK, 1, GROWL, 4, CLONESURGE, 6, FAKEOUT, 8, NUZZLE, 10, CHARGEBEAM, 13, SNARL, 16, WILLPOWER, 19, FLASH, 21, PARABOLICCHARGE, 24, ELECTRICTERRAIN, 27, MILKDRINK, 30, BALANCEDBEAM, 33, CHAINLIGHTNING, 39, ELECTROBALL, 36, AGILITY, 42, DAZZLINGGLEAM, 45, RISINGVOLTAGE, 48, FRUSTRATION, 51, BLINDINGFLASH, 54, ETHEREALBURST, 58, THUNDER, 62, DETERMINATION, </v>
      </c>
      <c r="Z207" t="str">
        <f>VLOOKUP($A207,'Moves Species'!$A:$E,4,FALSE)</f>
        <v xml:space="preserve">ACROBATICS, AERIALACE, AMBUSH, ATTRACT, BALLLIGHTNING, BATTLEOFWITS, BEJEWELED, BODYSLAM, BOLTCRASH, BOUNCE, BRICKBREAK, CHARGEBEAM, COUPDEGRACE, COVET, CRUNCH, CRYSTALLINEBEAM, CRYSTALSHOWER, DAZZLINGGLEAM, DRAGONCLAW, DUNEBLAST, DUSTDEVILS, EARTHPOWER, ECHOEDVOICE, ELECTRICTERRAIN, ELECTRONCRUSH, ENERGYSURGE, EXECUTION, FALSESWIPE, FANTASYSEAL, FIREFANG, FLAMECHARGE, FLUXWAVE, FOCUSBLAST, GOLDENBULLET, GOLDRUSH, GOSSIP, HIDDENPOWER, HIGHHORSEPOWER, HYPERVOICE, ICEFANG, KNOCKOFF, LASHOUT, LIGHTSCREEN, LOVEBURST, MAGNETRISE, METEORDRIVE, NASTYPLOT, NOBLEROAR, PARABOLICCHARGE, PAYDAY, PLAYROUGH, POISONFANG, POWERGEM, PROTECT, PSYCHICFANGS, PURGE, QUICKGUARD, QUICKSAND, RADIANTLANCE, REFLECT, REST, RETURN, RISINGVOLTAGE, ROUND, SANDSTORM, SANDTOMB, SCORCHINGSANDS, SLASH, SLEEPTALK, SNARL, STELLARRUSH, SUNNYDAY, SWEEPINGWIND, SWIFT, SWITCHEROO, SWORDSDANCE, TAILGLOW, TAUNT, TERRAINPULSE, THUNDER, THUNDERBOLT, THUNDERFANG, THUNDERWAVE, TOXIC, UTURN, VOLTSWITCH, WEAKSPOT, WILDCHARGE, WORKUP, ZENHEADBUTT, </v>
      </c>
      <c r="AA207" t="str">
        <f>VLOOKUP($A207,'Moves Species'!$A:$E,5,FALSE)</f>
        <v xml:space="preserve">TRICK, TERRAINPULSE, THUNDERCAGE, SPOTLIGHT, ASSIST, HELPINGHAND, VOLTSWITCH, NIGHTSLASH, BITE, LASHOUT, CRUNCH, THUNDEROUSKICK, PULSE, BEJEWELED, COPYCAT, ICEBEAM, </v>
      </c>
      <c r="AB207" t="s">
        <v>8598</v>
      </c>
      <c r="AC207" t="s">
        <v>7268</v>
      </c>
      <c r="AD207" t="s">
        <v>7358</v>
      </c>
      <c r="AE207" t="s">
        <v>10705</v>
      </c>
      <c r="AF207" t="s">
        <v>7268</v>
      </c>
      <c r="AG207" t="s">
        <v>7276</v>
      </c>
    </row>
    <row r="208" spans="1:33" x14ac:dyDescent="0.25">
      <c r="A208">
        <f t="shared" si="11"/>
        <v>207</v>
      </c>
      <c r="B208" t="s">
        <v>2200</v>
      </c>
      <c r="C208" t="s">
        <v>7729</v>
      </c>
      <c r="D208" s="12" t="str">
        <f>'BST Extract'!J208</f>
        <v>ELECTRIC</v>
      </c>
      <c r="E208" s="12" t="str">
        <f>'BST Extract'!K208</f>
        <v>NORMAL</v>
      </c>
      <c r="F208" t="str">
        <f t="shared" si="9"/>
        <v>ELECTRIC,NORMAL</v>
      </c>
      <c r="G208">
        <f>'BST Extract'!C208</f>
        <v>65</v>
      </c>
      <c r="H208">
        <f>'BST Extract'!D208</f>
        <v>50</v>
      </c>
      <c r="I208">
        <f>'BST Extract'!E208</f>
        <v>60</v>
      </c>
      <c r="J208">
        <f>'BST Extract'!F208</f>
        <v>125</v>
      </c>
      <c r="K208">
        <f>'BST Extract'!G208</f>
        <v>80</v>
      </c>
      <c r="L208">
        <f>'BST Extract'!H208</f>
        <v>60</v>
      </c>
      <c r="M208">
        <f>'BST Extract'!I208</f>
        <v>440</v>
      </c>
      <c r="N208" t="s">
        <v>7283</v>
      </c>
      <c r="O208">
        <v>2</v>
      </c>
      <c r="P208" t="s">
        <v>7523</v>
      </c>
      <c r="R208" t="s">
        <v>7523</v>
      </c>
      <c r="T208" t="str">
        <f t="shared" si="10"/>
        <v>SPEED,2,,,,</v>
      </c>
      <c r="U208" s="12" t="str">
        <f>'Ability Extract'!C208</f>
        <v>STATIC</v>
      </c>
      <c r="V208" s="12" t="str">
        <f>'Ability Extract'!D208</f>
        <v>PICKPOCKET</v>
      </c>
      <c r="W208" s="12" t="str">
        <f>'Ability Extract'!E208</f>
        <v>ELECTRICSURGE</v>
      </c>
      <c r="X208" s="12" t="str">
        <f>'Ability Extract'!F208</f>
        <v>STATIC,PICKPOCKET,ELECTRICSURGE</v>
      </c>
      <c r="Y208" t="str">
        <f>VLOOKUP($A208,'Moves Species'!$A:$E,3,FALSE)</f>
        <v xml:space="preserve">0, FANTASYSEAL, 1, FANTASYSEAL, 1, ELECTRIFY, 1, THUNDERSHOCK, 1, GROWL, 4, CLONESURGE, 6, FAKEOUT, 8, NUZZLE, 10, CHARGEBEAM, 13, SNARL, 16, WILLPOWER, 19, FLASH, 21, PARABOLICCHARGE, 24, ELECTRICTERRAIN, 27, MILKDRINK, 30, BALANCEDBEAM, 33, CHAINLIGHTNING, 39, ELECTROBALL, 36, AGILITY, 42, DAZZLINGGLEAM, 45, RISINGVOLTAGE, 48, FRUSTRATION, 51, BLINDINGFLASH, 54, ETHEREALBURST, 58, THUNDER, 62, DETERMINATION, </v>
      </c>
      <c r="Z208" t="str">
        <f>VLOOKUP($A208,'Moves Species'!$A:$E,4,FALSE)</f>
        <v xml:space="preserve">ACROBATICS, AERIALACE, AMBUSH, ATTRACT, BALLLIGHTNING, BATTLEOFWITS, BEJEWELED, BODYSLAM, BOLTCRASH, BOUNCE, BRICKBREAK, CHARGEBEAM, COUPDEGRACE, COVET, CRUNCH, CRYSTALLINEBEAM, CRYSTALSHOWER, DAZZLINGGLEAM, DRAGONCLAW, DUNEBLAST, DUSTDEVILS, EARTHPOWER, ECHOEDVOICE, ELECTRICTERRAIN, ELECTRONCRUSH, ENERGYSURGE, EXECUTION, FALSESWIPE, FANTASYSEAL, FIREFANG, FLAMECHARGE, FLUXWAVE, FOCUSBLAST, GOLDENBULLET, GOLDRUSH, GOSSIP, HIDDENPOWER, HIGHHORSEPOWER, HYPERVOICE, ICEFANG, KNOCKOFF, LASHOUT, LIGHTSCREEN, LOVEBURST, MAGNETRISE, METEORDRIVE, NASTYPLOT, NOBLEROAR, PARABOLICCHARGE, PAYDAY, PLAYROUGH, POISONFANG, POWERGEM, PROTECT, PSYCHICFANGS, PURGE, QUICKGUARD, QUICKSAND, RADIANTLANCE, REFLECT, REST, RETURN, RISINGVOLTAGE, ROUND, SANDSTORM, SANDTOMB, SCORCHINGSANDS, SLASH, SLEEPTALK, SNARL, STELLARRUSH, SUNNYDAY, SWEEPINGWIND, SWIFT, SWITCHEROO, SWORDSDANCE, TAILGLOW, TAUNT, TERRAINPULSE, THUNDER, THUNDERBOLT, THUNDERFANG, THUNDERWAVE, TOXIC, UTURN, VOLTSWITCH, WEAKSPOT, WILDCHARGE, WORKUP, ZENHEADBUTT, </v>
      </c>
      <c r="AA208">
        <f>VLOOKUP($A208,'Moves Species'!$A:$E,5,FALSE)</f>
        <v>0</v>
      </c>
      <c r="AB208" t="s">
        <v>7523</v>
      </c>
    </row>
    <row r="209" spans="1:33" x14ac:dyDescent="0.25">
      <c r="A209">
        <f t="shared" si="11"/>
        <v>208</v>
      </c>
      <c r="B209" t="s">
        <v>2208</v>
      </c>
      <c r="C209" t="s">
        <v>7730</v>
      </c>
      <c r="D209" s="12" t="str">
        <f>'BST Extract'!J209</f>
        <v>BUG</v>
      </c>
      <c r="E209" s="12" t="str">
        <f>'BST Extract'!K209</f>
        <v>PSYCHIC</v>
      </c>
      <c r="F209" t="str">
        <f t="shared" si="9"/>
        <v>BUG,PSYCHIC</v>
      </c>
      <c r="G209">
        <f>'BST Extract'!C209</f>
        <v>45</v>
      </c>
      <c r="H209">
        <f>'BST Extract'!D209</f>
        <v>20</v>
      </c>
      <c r="I209">
        <f>'BST Extract'!E209</f>
        <v>35</v>
      </c>
      <c r="J209">
        <f>'BST Extract'!F209</f>
        <v>20</v>
      </c>
      <c r="K209">
        <f>'BST Extract'!G209</f>
        <v>45</v>
      </c>
      <c r="L209">
        <f>'BST Extract'!H209</f>
        <v>30</v>
      </c>
      <c r="M209">
        <f>'BST Extract'!I209</f>
        <v>195</v>
      </c>
      <c r="N209" t="s">
        <v>7251</v>
      </c>
      <c r="O209">
        <v>1</v>
      </c>
      <c r="P209" t="s">
        <v>7523</v>
      </c>
      <c r="R209" t="s">
        <v>7523</v>
      </c>
      <c r="T209" t="str">
        <f t="shared" si="10"/>
        <v>HP,1,,,,</v>
      </c>
      <c r="U209" s="12" t="str">
        <f>'Ability Extract'!C209</f>
        <v>TELEPATHY</v>
      </c>
      <c r="V209" s="12" t="str">
        <f>'Ability Extract'!D209</f>
        <v>GLUTTONY</v>
      </c>
      <c r="W209" s="12" t="str">
        <f>'Ability Extract'!E209</f>
        <v>COMPOUNDEYES</v>
      </c>
      <c r="X209" s="12" t="str">
        <f>'Ability Extract'!F209</f>
        <v>TELEPATHY,GLUTTONY,COMPOUNDEYES</v>
      </c>
      <c r="Y209" t="str">
        <f>VLOOKUP($A209,'Moves Species'!$A:$E,3,FALSE)</f>
        <v xml:space="preserve">1, INFESTATION, 1, REJUVENATE, 1, STRINGSHOT, 4, CONFUSION, 10, STRUGGLEBUG, </v>
      </c>
      <c r="Z209" t="str">
        <f>VLOOKUP($A209,'Moves Species'!$A:$E,4,FALSE)</f>
        <v xml:space="preserve">STRUGGLEBUG, </v>
      </c>
      <c r="AA209">
        <f>VLOOKUP($A209,'Moves Species'!$A:$E,5,FALSE)</f>
        <v>0</v>
      </c>
      <c r="AB209" t="s">
        <v>8599</v>
      </c>
      <c r="AC209" t="s">
        <v>7265</v>
      </c>
      <c r="AD209">
        <v>10</v>
      </c>
    </row>
    <row r="210" spans="1:33" x14ac:dyDescent="0.25">
      <c r="A210">
        <f t="shared" si="11"/>
        <v>209</v>
      </c>
      <c r="B210" t="s">
        <v>2220</v>
      </c>
      <c r="C210" t="s">
        <v>7731</v>
      </c>
      <c r="D210" s="12" t="str">
        <f>'BST Extract'!J210</f>
        <v>BUG</v>
      </c>
      <c r="E210" s="12" t="str">
        <f>'BST Extract'!K210</f>
        <v>PSYCHIC</v>
      </c>
      <c r="F210" t="str">
        <f t="shared" si="9"/>
        <v>BUG,PSYCHIC</v>
      </c>
      <c r="G210">
        <f>'BST Extract'!C210</f>
        <v>40</v>
      </c>
      <c r="H210">
        <f>'BST Extract'!D210</f>
        <v>20</v>
      </c>
      <c r="I210">
        <f>'BST Extract'!E210</f>
        <v>55</v>
      </c>
      <c r="J210">
        <f>'BST Extract'!F210</f>
        <v>15</v>
      </c>
      <c r="K210">
        <f>'BST Extract'!G210</f>
        <v>50</v>
      </c>
      <c r="L210">
        <f>'BST Extract'!H210</f>
        <v>65</v>
      </c>
      <c r="M210">
        <f>'BST Extract'!I210</f>
        <v>245</v>
      </c>
      <c r="N210" t="s">
        <v>7287</v>
      </c>
      <c r="O210">
        <v>2</v>
      </c>
      <c r="P210" t="s">
        <v>7523</v>
      </c>
      <c r="R210" t="s">
        <v>7523</v>
      </c>
      <c r="T210" t="str">
        <f t="shared" si="10"/>
        <v>SPECIAL_DEFENSE,2,,,,</v>
      </c>
      <c r="U210" s="12" t="str">
        <f>'Ability Extract'!C210</f>
        <v>TELEPATHY</v>
      </c>
      <c r="V210" s="12" t="str">
        <f>'Ability Extract'!D210</f>
        <v>CLEARBODY</v>
      </c>
      <c r="W210" s="12" t="str">
        <f>'Ability Extract'!E210</f>
        <v>OVERCOAT</v>
      </c>
      <c r="X210" s="12" t="str">
        <f>'Ability Extract'!F210</f>
        <v>TELEPATHY,CLEARBODY,OVERCOAT</v>
      </c>
      <c r="Y210" t="str">
        <f>VLOOKUP($A210,'Moves Species'!$A:$E,3,FALSE)</f>
        <v xml:space="preserve">0, HARDEN, 1, HARDEN, 1, INFESTATION, 1, REJUVENATE, 1, STRINGSHOT, 4, CONFUSION, 10, STRUGGLEBUG, </v>
      </c>
      <c r="Z210" t="str">
        <f>VLOOKUP($A210,'Moves Species'!$A:$E,4,FALSE)</f>
        <v xml:space="preserve">IRONDEFENSE, STRUGGLEBUG, </v>
      </c>
      <c r="AA210">
        <f>VLOOKUP($A210,'Moves Species'!$A:$E,5,FALSE)</f>
        <v>0</v>
      </c>
      <c r="AB210" t="s">
        <v>8600</v>
      </c>
      <c r="AC210" t="s">
        <v>7265</v>
      </c>
      <c r="AD210">
        <v>15</v>
      </c>
    </row>
    <row r="211" spans="1:33" x14ac:dyDescent="0.25">
      <c r="A211">
        <f t="shared" si="11"/>
        <v>210</v>
      </c>
      <c r="B211" t="s">
        <v>2230</v>
      </c>
      <c r="C211" t="s">
        <v>7732</v>
      </c>
      <c r="D211" s="12" t="str">
        <f>'BST Extract'!J211</f>
        <v>BUG</v>
      </c>
      <c r="E211" s="12" t="str">
        <f>'BST Extract'!K211</f>
        <v>PSYCHIC</v>
      </c>
      <c r="F211" t="str">
        <f t="shared" si="9"/>
        <v>BUG,PSYCHIC</v>
      </c>
      <c r="G211">
        <f>'BST Extract'!C211</f>
        <v>80</v>
      </c>
      <c r="H211">
        <f>'BST Extract'!D211</f>
        <v>50</v>
      </c>
      <c r="I211">
        <f>'BST Extract'!E211</f>
        <v>70</v>
      </c>
      <c r="J211">
        <f>'BST Extract'!F211</f>
        <v>90</v>
      </c>
      <c r="K211">
        <f>'BST Extract'!G211</f>
        <v>90</v>
      </c>
      <c r="L211">
        <f>'BST Extract'!H211</f>
        <v>70</v>
      </c>
      <c r="M211">
        <f>'BST Extract'!I211</f>
        <v>450</v>
      </c>
      <c r="N211" t="s">
        <v>7286</v>
      </c>
      <c r="O211">
        <v>2</v>
      </c>
      <c r="P211" t="s">
        <v>7283</v>
      </c>
      <c r="Q211">
        <v>1</v>
      </c>
      <c r="R211" t="s">
        <v>7523</v>
      </c>
      <c r="T211" t="str">
        <f t="shared" si="10"/>
        <v>SPECIAL_ATTACK,2,SPEED,1,,</v>
      </c>
      <c r="U211" s="12" t="str">
        <f>'Ability Extract'!C211</f>
        <v>TELEPATHY</v>
      </c>
      <c r="V211" s="12" t="str">
        <f>'Ability Extract'!D211</f>
        <v>PSYCHICSURGE</v>
      </c>
      <c r="W211" s="12" t="str">
        <f>'Ability Extract'!E211</f>
        <v>CHARISMA</v>
      </c>
      <c r="X211" s="12" t="str">
        <f>'Ability Extract'!F211</f>
        <v>TELEPATHY,PSYCHICSURGE,CHARISMA</v>
      </c>
      <c r="Y211" t="str">
        <f>VLOOKUP($A211,'Moves Species'!$A:$E,3,FALSE)</f>
        <v xml:space="preserve">0, PSYBEAM, 1, PSYBEAM, 1, CHECKMATE, 1, HARDEN, 1, INFESTATION, 1, REJUVENATE, 1, STRINGSHOT, 4, CONFUSION, 10, STRUGGLEBUG, 13, HYPNOSIS, 13, DREAMEATER, 16, SILVERWIND, 19, NYMPHSSPELL, 22, PSYCHICTERRAIN, 25, TRICK, 28, RAINBOWSCALES, 31, FLUTTER, 34, EXTRASENSORY, 37, REFLECT, 37, LIGHTSCREEN, 40, BUGBUZZ, 43, PSYCHIC, 46, BUTTERFLYKISS, 49, EXPANDINGFORCE, 52, QUIVERDANCE, 56, ARCANEENERGY, 60, POLLENBLAST, </v>
      </c>
      <c r="Z211" t="str">
        <f>VLOOKUP($A211,'Moves Species'!$A:$E,4,FALSE)</f>
        <v xml:space="preserve">AERIALACE, AERIALPULSE, AIRSLASH, ALLERGY, ARCANEENERGY, AROMATHERAPY, ASTRALWIND, ATTRACT, AURASPHERE, BATTLEOFWITS, BUGBITE, BUGBUZZ, BULLETSEED, BUTTERFLYKISS, CALMMIND, CHARGEBEAM, CHARM, CLEANSE, CONFUSERAY, COSMICPOWER, COVET, DAZZLINGGLEAM, DEFENDORDER, DEFOG, DRAGONGALE, DRAININGKISS, DUALWINGBEAT, DUSTDEVILS, EARTHPOWER, ENDERSHOCK, ENERGYBALL, ESSENCEBLOOM, FABLEDRUSH, FAIRYTALE, FANTASYSEAL, FLOCK, FLUTTER, FLUXWAVE, FOCUSBLAST, FURYCUTTER, GAMMARAY, GASTROACID, GENESIS, GEOMANCY, GIGADRAIN, GLISTEN, GRASSYTERRAIN, HEALBELL, HEXBOLT, HIDDENPOWER, HIVEMIND, HURRICANE, HYPERVOICE, LEECHLIFE, LIGHTSCREEN, LOVEBURST, MAGICALLEAF, MAGICROOM, METRONOME, MINDDRAIN, MINDMELD, MIST, MISTYTERRAIN, MIXEDWAVES, MOONBLAST, MYSTICPULSE, NASTYPLOT, NATURESWRATH, NEBULASTRIKE, NECTARTAP, NUMBINGWIND, ODETOJOY, PETALTEMPEST, PHOBIA, PIXIEDUST, POLLENPUFF, PROTECT, PSYCHIC, PSYCHICTERRAIN, RADIANTLANCE, RAINBOWSCALES, RAYOFLIGHT, REFLECT, REST, RETURN, ROUND, SAFEGUARD, SCENTEDSHIELD, SIGNALBEAM, SLEEPTALK, SOLARBEAM, STARDUSTREVERIE, STELLARRUSH, STRANGESTEAM, STRUGGLEBUG, SUBSTITUTE, SUNNYDAY, SWARMATTACK, SWARMOVERLOAD, SWEEPINGWIND, SWIFT, SYNTHESIS, TAILGLOW, TEMPESTFLARE, TERRAINPULSE, TORNADO, TOXIC, TRICKROOM, UTURN, WEATHERBALL, WISH, WONDERROOM, </v>
      </c>
      <c r="AA211">
        <f>VLOOKUP($A211,'Moves Species'!$A:$E,5,FALSE)</f>
        <v>0</v>
      </c>
      <c r="AB211" t="s">
        <v>7523</v>
      </c>
    </row>
    <row r="212" spans="1:33" x14ac:dyDescent="0.25">
      <c r="A212">
        <f t="shared" si="11"/>
        <v>211</v>
      </c>
      <c r="B212" t="s">
        <v>2241</v>
      </c>
      <c r="C212" t="s">
        <v>7730</v>
      </c>
      <c r="D212" s="12" t="str">
        <f>'BST Extract'!J212</f>
        <v>BUG</v>
      </c>
      <c r="E212" s="12" t="str">
        <f>'BST Extract'!K212</f>
        <v>ICE</v>
      </c>
      <c r="F212" t="str">
        <f t="shared" si="9"/>
        <v>BUG,ICE</v>
      </c>
      <c r="G212">
        <f>'BST Extract'!C212</f>
        <v>45</v>
      </c>
      <c r="H212">
        <f>'BST Extract'!D212</f>
        <v>45</v>
      </c>
      <c r="I212">
        <f>'BST Extract'!E212</f>
        <v>35</v>
      </c>
      <c r="J212">
        <f>'BST Extract'!F212</f>
        <v>20</v>
      </c>
      <c r="K212">
        <f>'BST Extract'!G212</f>
        <v>20</v>
      </c>
      <c r="L212">
        <f>'BST Extract'!H212</f>
        <v>30</v>
      </c>
      <c r="M212">
        <f>'BST Extract'!I212</f>
        <v>195</v>
      </c>
      <c r="N212" t="s">
        <v>7251</v>
      </c>
      <c r="O212">
        <v>1</v>
      </c>
      <c r="P212" t="s">
        <v>7523</v>
      </c>
      <c r="R212" t="s">
        <v>7523</v>
      </c>
      <c r="T212" t="str">
        <f t="shared" si="10"/>
        <v>HP,1,,,,</v>
      </c>
      <c r="U212" s="12" t="str">
        <f>'Ability Extract'!C212</f>
        <v>DEEPCHILL</v>
      </c>
      <c r="V212" s="12" t="str">
        <f>'Ability Extract'!D212</f>
        <v>GLUTTONY</v>
      </c>
      <c r="W212" s="12" t="str">
        <f>'Ability Extract'!E212</f>
        <v>COMPOUNDEYES</v>
      </c>
      <c r="X212" s="12" t="str">
        <f>'Ability Extract'!F212</f>
        <v>DEEPCHILL,GLUTTONY,COMPOUNDEYES</v>
      </c>
      <c r="Y212" t="str">
        <f>VLOOKUP($A212,'Moves Species'!$A:$E,3,FALSE)</f>
        <v xml:space="preserve">1, BUGSTING, 1, PECK, 1, STRINGSHOT, 4, ICEBALL, 10, BUGBITE, </v>
      </c>
      <c r="Z212" t="str">
        <f>VLOOKUP($A212,'Moves Species'!$A:$E,4,FALSE)</f>
        <v xml:space="preserve">HAIL, STRUGGLEBUG, </v>
      </c>
      <c r="AA212">
        <f>VLOOKUP($A212,'Moves Species'!$A:$E,5,FALSE)</f>
        <v>0</v>
      </c>
      <c r="AB212" t="s">
        <v>8601</v>
      </c>
      <c r="AC212" t="s">
        <v>7265</v>
      </c>
      <c r="AD212">
        <v>10</v>
      </c>
    </row>
    <row r="213" spans="1:33" x14ac:dyDescent="0.25">
      <c r="A213">
        <f t="shared" si="11"/>
        <v>212</v>
      </c>
      <c r="B213" t="s">
        <v>2249</v>
      </c>
      <c r="C213" t="s">
        <v>7733</v>
      </c>
      <c r="D213" s="12" t="str">
        <f>'BST Extract'!J213</f>
        <v>BUG</v>
      </c>
      <c r="E213" s="12" t="str">
        <f>'BST Extract'!K213</f>
        <v>ICE</v>
      </c>
      <c r="F213" t="str">
        <f t="shared" si="9"/>
        <v>BUG,ICE</v>
      </c>
      <c r="G213">
        <f>'BST Extract'!C213</f>
        <v>40</v>
      </c>
      <c r="H213">
        <f>'BST Extract'!D213</f>
        <v>50</v>
      </c>
      <c r="I213">
        <f>'BST Extract'!E213</f>
        <v>65</v>
      </c>
      <c r="J213">
        <f>'BST Extract'!F213</f>
        <v>15</v>
      </c>
      <c r="K213">
        <f>'BST Extract'!G213</f>
        <v>20</v>
      </c>
      <c r="L213">
        <f>'BST Extract'!H213</f>
        <v>55</v>
      </c>
      <c r="M213">
        <f>'BST Extract'!I213</f>
        <v>245</v>
      </c>
      <c r="N213" t="s">
        <v>7324</v>
      </c>
      <c r="O213">
        <v>2</v>
      </c>
      <c r="P213" t="s">
        <v>7523</v>
      </c>
      <c r="R213" t="s">
        <v>7523</v>
      </c>
      <c r="T213" t="str">
        <f t="shared" si="10"/>
        <v>DEFENSE,2,,,,</v>
      </c>
      <c r="U213" s="12" t="str">
        <f>'Ability Extract'!C213</f>
        <v>DEEPCHILL</v>
      </c>
      <c r="V213" s="12" t="str">
        <f>'Ability Extract'!D213</f>
        <v>CLEARBODY</v>
      </c>
      <c r="W213" s="12" t="str">
        <f>'Ability Extract'!E213</f>
        <v>OVERCOAT</v>
      </c>
      <c r="X213" s="12" t="str">
        <f>'Ability Extract'!F213</f>
        <v>DEEPCHILL,CLEARBODY,OVERCOAT</v>
      </c>
      <c r="Y213" t="str">
        <f>VLOOKUP($A213,'Moves Species'!$A:$E,3,FALSE)</f>
        <v xml:space="preserve">0, HARDEN, 1, HARDEN, 1, BUGSTING, 1, PECK, 1, STRINGSHOT, 4, ICEBALL, 10, BUGBITE, </v>
      </c>
      <c r="Z213" t="str">
        <f>VLOOKUP($A213,'Moves Species'!$A:$E,4,FALSE)</f>
        <v xml:space="preserve">HAIL, IRONDEFENSE, STRUGGLEBUG, </v>
      </c>
      <c r="AA213">
        <f>VLOOKUP($A213,'Moves Species'!$A:$E,5,FALSE)</f>
        <v>0</v>
      </c>
      <c r="AB213" t="s">
        <v>8602</v>
      </c>
      <c r="AC213" t="s">
        <v>7265</v>
      </c>
      <c r="AD213">
        <v>15</v>
      </c>
    </row>
    <row r="214" spans="1:33" x14ac:dyDescent="0.25">
      <c r="A214">
        <f t="shared" si="11"/>
        <v>213</v>
      </c>
      <c r="B214" t="s">
        <v>2257</v>
      </c>
      <c r="C214" t="s">
        <v>7734</v>
      </c>
      <c r="D214" s="12" t="str">
        <f>'BST Extract'!J214</f>
        <v>BUG</v>
      </c>
      <c r="E214" s="12" t="str">
        <f>'BST Extract'!K214</f>
        <v>ICE</v>
      </c>
      <c r="F214" t="str">
        <f t="shared" si="9"/>
        <v>BUG,ICE</v>
      </c>
      <c r="G214">
        <f>'BST Extract'!C214</f>
        <v>80</v>
      </c>
      <c r="H214">
        <f>'BST Extract'!D214</f>
        <v>80</v>
      </c>
      <c r="I214">
        <f>'BST Extract'!E214</f>
        <v>90</v>
      </c>
      <c r="J214">
        <f>'BST Extract'!F214</f>
        <v>85</v>
      </c>
      <c r="K214">
        <f>'BST Extract'!G214</f>
        <v>40</v>
      </c>
      <c r="L214">
        <f>'BST Extract'!H214</f>
        <v>85</v>
      </c>
      <c r="M214">
        <f>'BST Extract'!I214</f>
        <v>460</v>
      </c>
      <c r="N214" t="s">
        <v>7324</v>
      </c>
      <c r="O214">
        <v>3</v>
      </c>
      <c r="P214" t="s">
        <v>7523</v>
      </c>
      <c r="R214" t="s">
        <v>7523</v>
      </c>
      <c r="T214" t="str">
        <f t="shared" si="10"/>
        <v>DEFENSE,3,,,,</v>
      </c>
      <c r="U214" s="12" t="str">
        <f>'Ability Extract'!C214</f>
        <v>DEEPCHILL</v>
      </c>
      <c r="V214" s="12" t="str">
        <f>'Ability Extract'!D214</f>
        <v>SNOWWARNING</v>
      </c>
      <c r="W214" s="12" t="str">
        <f>'Ability Extract'!E214</f>
        <v>ICESCALES</v>
      </c>
      <c r="X214" s="12" t="str">
        <f>'Ability Extract'!F214</f>
        <v>DEEPCHILL,SNOWWARNING,ICESCALES</v>
      </c>
      <c r="Y214" t="str">
        <f>VLOOKUP($A214,'Moves Species'!$A:$E,3,FALSE)</f>
        <v xml:space="preserve">0, HAIL, 1, HAIL, 1, FELLSTINGER, 1, POWDER, 1, JETDIVE, 1, HARDEN, 1, BUGSTING, 1, PECK, 1, STRINGSHOT, 4, ICEBALL, 10, BUGBITE, 13, SLEEPPOWDER, 13, FROSTNIP, 16, ICICLESPEAR, 19, PINMISSILE, 22, UTURN, 25, FROZENHEART, 28, ICETOMB, 31, DUALWINGBEAT, 34, LEECHLIFE, 37, ICICLECRASH, 40, AURORAVEIL, 43, PERMAFROST, 46, ARCTICPARASITE, 49, GLACIALLANCE, 52, DEFENDORDER, 56, HEALORDER, 60, SWARMOVERLOAD, </v>
      </c>
      <c r="Z214" t="str">
        <f>VLOOKUP($A214,'Moves Species'!$A:$E,4,FALSE)</f>
        <v xml:space="preserve">AERIALACE, AERIALPULSE, AIRSLASH, AROMATHERAPY, ASTRALWIND, ATTRACT, BLIZZARD, BUGBITE, BUGBUZZ, BUTTERFLYKISS, CALMMIND, CHARM, CHILLINGTOUCH, CONFUSERAY, COUPDEGRACE, COVET, DAZZLINGGLEAM, DEFENDORDER, DRAGONGALE, DRAININGKISS, DUALWINGBEAT, ECHOEDVOICE, ENERGYBALL, ESSENCEBLOOM, EXPANDINGFORCE, FABLEDRUSH, FAIRYTALE, FANTASYSEAL, FLOCK, FLUTTER, FURYCUTTER, GENESIS, GENTLECHIMES, GIGADRAIN, GLISTEN, HAIL, HAZE, HEALBELL, HIDDENPOWER, HIVEMIND, HURRICANE, HYPOTHERMIA, ICEBEAM, ICICLESPEAR, ICICLESTRIKE, ICYWIND, LEAFBLADE, LEECHLIFE, LIGHTSCREEN, LOVEBURST, MIST, MISTYTERRAIN, MOONBLAST, MYSTICPULSE, NASTYPLOT, NECTARTAP, NUMBINGWIND, PETALTEMPEST, PHOBIA, PINMISSILE, PIXIEDUST, PLAYROUGH, POLLENPUFF, PROTECT, PSYCHIC, RADIANTLANCE, RAINBOWSCALES, RAYOFLIGHT, REFLECT, REST, RETURN, SAFEGUARD, SIGNALBEAM, SLASH, SLEEPTALK, SONICBLAST, STARDUSTREVERIE, STELLARRUSH, STRUGGLEBUG, SUBSTITUTE, SWARMATTACK, SWARMOVERLOAD, SWEEPINGWIND, SWIFT, TAILGLOW, TAILWIND, TEMPESTFLARE, TERRAINPULSE, TORNADO, TOXIC, UTURN, WEAKSPOT, WEATHERBALL, WISH, </v>
      </c>
      <c r="AA214">
        <f>VLOOKUP($A214,'Moves Species'!$A:$E,5,FALSE)</f>
        <v>0</v>
      </c>
      <c r="AB214" t="s">
        <v>7523</v>
      </c>
    </row>
    <row r="215" spans="1:33" x14ac:dyDescent="0.25">
      <c r="A215">
        <f t="shared" si="11"/>
        <v>214</v>
      </c>
      <c r="B215" t="s">
        <v>2267</v>
      </c>
      <c r="C215" t="s">
        <v>7735</v>
      </c>
      <c r="D215" s="12" t="str">
        <f>'BST Extract'!J215</f>
        <v>NORMAL</v>
      </c>
      <c r="E215" s="12" t="str">
        <f>'BST Extract'!K215</f>
        <v>PSYCHIC</v>
      </c>
      <c r="F215" t="str">
        <f t="shared" si="9"/>
        <v>NORMAL,PSYCHIC</v>
      </c>
      <c r="G215">
        <f>'BST Extract'!C215</f>
        <v>60</v>
      </c>
      <c r="H215">
        <f>'BST Extract'!D215</f>
        <v>40</v>
      </c>
      <c r="I215">
        <f>'BST Extract'!E215</f>
        <v>60</v>
      </c>
      <c r="J215">
        <f>'BST Extract'!F215</f>
        <v>80</v>
      </c>
      <c r="K215">
        <f>'BST Extract'!G215</f>
        <v>60</v>
      </c>
      <c r="L215">
        <f>'BST Extract'!H215</f>
        <v>60</v>
      </c>
      <c r="M215">
        <f>'BST Extract'!I215</f>
        <v>360</v>
      </c>
      <c r="N215" t="s">
        <v>7283</v>
      </c>
      <c r="O215">
        <v>1</v>
      </c>
      <c r="P215" t="s">
        <v>7523</v>
      </c>
      <c r="R215" t="s">
        <v>7523</v>
      </c>
      <c r="T215" t="str">
        <f t="shared" si="10"/>
        <v>SPEED,1,,,,</v>
      </c>
      <c r="U215" s="12" t="str">
        <f>'Ability Extract'!C215</f>
        <v>COMATOSE</v>
      </c>
      <c r="V215" s="12" t="str">
        <f>'Ability Extract'!D215</f>
        <v>ATTUNEMENT</v>
      </c>
      <c r="W215" s="12" t="str">
        <f>'Ability Extract'!E215</f>
        <v>TECHNICIAN</v>
      </c>
      <c r="X215" s="12" t="str">
        <f>'Ability Extract'!F215</f>
        <v>COMATOSE,ATTUNEMENT,TECHNICIAN</v>
      </c>
      <c r="Y215" t="str">
        <f>VLOOKUP($A215,'Moves Species'!$A:$E,3,FALSE)</f>
        <v xml:space="preserve">1, DOUBLESLAP, 1, TICKLE, 1, SNORE, 4, CONFUSION, 6, NEUTRALIZE, 8, SLEEPTALK, 11, SWIFT, 14, ARCANEBLAST, 17, KINETICBLAST, 20, YAWN, 20, DREAMEATER, 23, KARMASPELL, 26, HARNESS, 29, CALMMIND, 32, EXTRASENSORY, 35, SLACKOFF, 38, PSYCHICTERRAIN, 41, PSYCHIC, 44, MANABLAST, 47, MIRACLEEYE, 50, EXPANDINGFORCE, 53, FUTURESIGHT, 56, DETERMINATION, 60, ARCANEENERGY, </v>
      </c>
      <c r="Z215" t="str">
        <f>VLOOKUP($A215,'Moves Species'!$A:$E,4,FALSE)</f>
        <v xml:space="preserve">ACROBATICS, ARCANEENERGY, ASTRALWIND, ATTRACT, AURASPHERE, BATTLEOFWITS, BLOODRITUAL, BODYSLAM, BOUNCE, BULLETSEED, CALMMIND, CHARGEBEAM, CLEANSE, COACHING, CONFUSERAY, COSMICPOWER, CURSE, DEADLYREACH, DEFOG, DIVINEPUNISHMENT, DRAININGKISS, EARTHPOWER, ENDERSHOCK, ENERGYBALL, ESSENCEBLOOM, EXPANDINGFORCE, FABLEDRUSH, FAIRYTALE, FALSESWIPE, FANTASYSEAL, FLUXWAVE, FOCUSBLAST, FORTISSIMO, GENESIS, GOBLINSTRIKE, GOSSIP, HEALBELL, HEX, HEXBOLT, HIDDENPOWER, HOLYNOVA, HYPERVOICE, KAMEHAMEHA, KNOCKOFF, LASHOUT, LIGHTSCREEN, MAGICROOM, METRONOME, MINDDRAIN, MINDMELD, MIST, MISTYTERRAIN, MIXEDWAVES, MOONBLAST, MOSSYPUNCH, MYSTICALFIRE, MYSTICPULSE, NASTYPLOT, NEBULASTRIKE, ODETOJOY, PAYDAY, PHANTOMFORCE, PHOBIA, PIXIEDUST, PLAYROUGH, POLTERGEIST, POSSESSION, PROTECT, PSYCHIC, PSYCHICFANGS, PSYCHICTERRAIN, RAYOFLIGHT, REFLECT, REST, RETURN, ROCKBLAST, ROUND, SAFEGUARD, SEISMICCHANT, SHADOWBALL, SHADOWPUNCH, SLEEPTALK, SOULRIP, STARDUSTREVERIE, STELLARRUSH, SUBSTITUTE, SWEEPINGWIND, SWIFT, SWITCHEROO, TAUNT, TERRAINPULSE, TOXIC, TRIATTACK, TRICKROOM, WEATHERBALL, WISH, WONDERROOM, WORKUP, ZENHEADBUTT, </v>
      </c>
      <c r="AA215" t="str">
        <f>VLOOKUP($A215,'Moves Species'!$A:$E,5,FALSE)</f>
        <v xml:space="preserve">SCREECH, MEDITATE, FAKEOUT, COVET, SWITCHEROO, QUICKGUARD, AURASPHERE, TWINBEAM, STOREDPOWER, SUBSTITUTE, PULSE, PRIMALWAVE, PSYBEAM, QUICKSPELL, TWINSTARS, CHECKMATE, </v>
      </c>
      <c r="AB215" t="s">
        <v>8603</v>
      </c>
      <c r="AC215" t="s">
        <v>7268</v>
      </c>
      <c r="AD215" t="s">
        <v>7401</v>
      </c>
    </row>
    <row r="216" spans="1:33" x14ac:dyDescent="0.25">
      <c r="A216">
        <f t="shared" si="11"/>
        <v>215</v>
      </c>
      <c r="B216" t="s">
        <v>2278</v>
      </c>
      <c r="C216" t="s">
        <v>7736</v>
      </c>
      <c r="D216" s="12" t="str">
        <f>'BST Extract'!J216</f>
        <v>NORMAL</v>
      </c>
      <c r="E216" s="12" t="str">
        <f>'BST Extract'!K216</f>
        <v>PSYCHIC</v>
      </c>
      <c r="F216" t="str">
        <f t="shared" si="9"/>
        <v>NORMAL,PSYCHIC</v>
      </c>
      <c r="G216">
        <f>'BST Extract'!C216</f>
        <v>80</v>
      </c>
      <c r="H216">
        <f>'BST Extract'!D216</f>
        <v>60</v>
      </c>
      <c r="I216">
        <f>'BST Extract'!E216</f>
        <v>71</v>
      </c>
      <c r="J216">
        <f>'BST Extract'!F216</f>
        <v>110</v>
      </c>
      <c r="K216">
        <f>'BST Extract'!G216</f>
        <v>90</v>
      </c>
      <c r="L216">
        <f>'BST Extract'!H216</f>
        <v>71</v>
      </c>
      <c r="M216">
        <f>'BST Extract'!I216</f>
        <v>482</v>
      </c>
      <c r="N216" t="s">
        <v>7283</v>
      </c>
      <c r="O216">
        <v>2</v>
      </c>
      <c r="P216" t="s">
        <v>7523</v>
      </c>
      <c r="R216" t="s">
        <v>7523</v>
      </c>
      <c r="T216" t="str">
        <f t="shared" si="10"/>
        <v>SPEED,2,,,,</v>
      </c>
      <c r="U216" s="12" t="str">
        <f>'Ability Extract'!C216</f>
        <v>COMATOSE</v>
      </c>
      <c r="V216" s="12" t="str">
        <f>'Ability Extract'!D216</f>
        <v>ATTUNEMENT</v>
      </c>
      <c r="W216" s="12" t="str">
        <f>'Ability Extract'!E216</f>
        <v>TECHNICIAN</v>
      </c>
      <c r="X216" s="12" t="str">
        <f>'Ability Extract'!F216</f>
        <v>COMATOSE,ATTUNEMENT,TECHNICIAN</v>
      </c>
      <c r="Y216" t="str">
        <f>VLOOKUP($A216,'Moves Species'!$A:$E,3,FALSE)</f>
        <v xml:space="preserve">0, TWINBEAM, 1, TWINBEAM, 1, DOUBLESLAP, 1, TICKLE, 1, SNORE, 4, CONFUSION, 6, NEUTRALIZE, 8, SLEEPTALK, 11, SWIFT, 14, ARCANEBLAST, 17, KINETICBLAST, 20, YAWN, 20, DREAMEATER, 23, KARMASPELL, 26, HARNESS, 29, CALMMIND, 32, EXTRASENSORY, 35, SLACKOFF, 38, PSYCHICTERRAIN, 41, PSYCHIC, 44, MANABLAST, 47, MIRACLEEYE, 50, EXPANDINGFORCE, 53, FUTURESIGHT, 56, DETERMINATION, 60, ARCANEENERGY, </v>
      </c>
      <c r="Z216" t="str">
        <f>VLOOKUP($A216,'Moves Species'!$A:$E,4,FALSE)</f>
        <v xml:space="preserve">ACROBATICS, ARCANEENERGY, ASTRALWIND, ATTRACT, AURASPHERE, BATTLEOFWITS, BLOODRITUAL, BODYSLAM, BOUNCE, BULLETSEED, CALMMIND, CHARGEBEAM, CLEANSE, COACHING, CONFUSERAY, COSMICPOWER, CURSE, DEADLYREACH, DEFOG, DIVINEPUNISHMENT, DRAININGKISS, EARTHPOWER, ENDERSHOCK, ENERGYBALL, ESSENCEBLOOM, EXPANDINGFORCE, FABLEDRUSH, FAIRYTALE, FALSESWIPE, FANTASYSEAL, FLUXWAVE, FOCUSBLAST, FORTISSIMO, GENESIS, GOBLINSTRIKE, GOSSIP, HEALBELL, HEX, HEXBOLT, HIDDENPOWER, HOLYNOVA, HYPERVOICE, KAMEHAMEHA, KNOCKOFF, LASHOUT, LIGHTSCREEN, MAGICROOM, METRONOME, MINDDRAIN, MINDMELD, MIST, MISTYTERRAIN, MIXEDWAVES, MOONBLAST, MOSSYPUNCH, MYSTICALFIRE, MYSTICPULSE, NASTYPLOT, NEBULASTRIKE, ODETOJOY, PAYDAY, PHANTOMFORCE, PHOBIA, PIXIEDUST, PLAYROUGH, POLTERGEIST, POSSESSION, PROTECT, PSYCHIC, PSYCHICFANGS, PSYCHICTERRAIN, RAYOFLIGHT, REFLECT, REST, RETURN, ROCKBLAST, ROUND, SAFEGUARD, SEISMICCHANT, SHADOWBALL, SHADOWPUNCH, SLEEPTALK, SOULRIP, STARDUSTREVERIE, STELLARRUSH, SUBSTITUTE, SWEEPINGWIND, SWIFT, SWITCHEROO, TAUNT, TERRAINPULSE, TOXIC, TRIATTACK, TRICKROOM, WEATHERBALL, WISH, WONDERROOM, WORKUP, ZENHEADBUTT, </v>
      </c>
      <c r="AA216">
        <f>VLOOKUP($A216,'Moves Species'!$A:$E,5,FALSE)</f>
        <v>0</v>
      </c>
      <c r="AB216" t="s">
        <v>7523</v>
      </c>
    </row>
    <row r="217" spans="1:33" x14ac:dyDescent="0.25">
      <c r="A217">
        <f t="shared" si="11"/>
        <v>216</v>
      </c>
      <c r="B217" t="s">
        <v>2284</v>
      </c>
      <c r="C217" t="s">
        <v>7737</v>
      </c>
      <c r="D217" s="12" t="str">
        <f>'BST Extract'!J217</f>
        <v>PSYCHIC</v>
      </c>
      <c r="E217" s="12" t="str">
        <f>'BST Extract'!K217</f>
        <v>NORMAL</v>
      </c>
      <c r="F217" t="str">
        <f t="shared" si="9"/>
        <v>PSYCHIC,NORMAL</v>
      </c>
      <c r="G217">
        <f>'BST Extract'!C217</f>
        <v>45</v>
      </c>
      <c r="H217">
        <f>'BST Extract'!D217</f>
        <v>41</v>
      </c>
      <c r="I217">
        <f>'BST Extract'!E217</f>
        <v>56</v>
      </c>
      <c r="J217">
        <f>'BST Extract'!F217</f>
        <v>55</v>
      </c>
      <c r="K217">
        <f>'BST Extract'!G217</f>
        <v>30</v>
      </c>
      <c r="L217">
        <f>'BST Extract'!H217</f>
        <v>56</v>
      </c>
      <c r="M217">
        <f>'BST Extract'!I217</f>
        <v>283</v>
      </c>
      <c r="N217" t="s">
        <v>7324</v>
      </c>
      <c r="O217">
        <v>1</v>
      </c>
      <c r="P217" t="s">
        <v>7523</v>
      </c>
      <c r="R217" t="s">
        <v>7523</v>
      </c>
      <c r="T217" t="str">
        <f t="shared" si="10"/>
        <v>DEFENSE,1,,,,</v>
      </c>
      <c r="U217" s="12" t="str">
        <f>'Ability Extract'!C217</f>
        <v>TELEPATHY</v>
      </c>
      <c r="V217" s="12" t="str">
        <f>'Ability Extract'!D217</f>
        <v>RATTLED</v>
      </c>
      <c r="W217" s="12" t="str">
        <f>'Ability Extract'!E217</f>
        <v>MAGICGUARD</v>
      </c>
      <c r="X217" s="12" t="str">
        <f>'Ability Extract'!F217</f>
        <v>TELEPATHY,RATTLED,MAGICGUARD</v>
      </c>
      <c r="Y217" t="str">
        <f>VLOOKUP($A217,'Moves Species'!$A:$E,3,FALSE)</f>
        <v xml:space="preserve">1, TACKLE, 1, ALLYSWITCH, 1, SHUTDOWN, 2, MINDBLAST, 4, QUICKATTACK, 7, GRAVITY, 9, LIGHTSCREEN, 9, REFLECT, 13, MEMORYBLOCK, 16, FOLLOWME, 19, HEADBUTT, 22, HEALPULSE, 25, PSYCHOBREAK, 28, POWERSWAP, 28, SPEEDSWAP, 31, HYPERFANG, 34, MINDDRAIN, 37, PSYCHOSHIFT, 40, SUPERFANG, 43, PSYCHICFANGS, 46, DOUBLEEDGE, 49, ENCORE, 52, RETURN, 56, MINDCRUSH, 60, MANICOVERLOAD, </v>
      </c>
      <c r="Z217" t="str">
        <f>VLOOKUP($A217,'Moves Species'!$A:$E,4,FALSE)</f>
        <v xml:space="preserve">AERIALACE, AMBUSH, ANTIMATTER, ARCANEENERGY, ATTRACT, AURASPHERE, BATTLEOFWITS, BLOODRITUAL, BODYSLAM, BRICKBREAK, CALMMIND, CHARM, CLEANSE, CONFUSERAY, COSMICPOWER, COVET, CRUNCH, CURSEDTOUCH, DARKPULSE, EARTHPOWER, ECHOEDVOICE, ENDERSHOCK, EXPANDINGFORCE, FALSESWIPE, FANTASYSEAL, FIREFANG, FLAMECHARGE, FLUXWAVE, GAMMARAY, GEOMANCY, GOBLINSTRIKE, GOSSIP, HAZE, HEALBELL, HEXBOLT, HIDDENPOWER, HYPERVOICE, ICEFANG, KNOCKOFF, LASHOUT, LIGHTSCREEN, LOVEBURST, MAGICROOM, METRONOME, MINDDRAIN, MINDMELD, MIXEDWAVES, MYSTICPULSE, NASTYPLOT, NEBULASTRIKE, ODETOJOY, PAYDAY, PHANTOMFORCE, PHOBIA, PIXIEDUST, PLAYROUGH, POISONFANG, PROTECT, PSYCHIC, PSYCHICFANGS, PSYCHICTERRAIN, QUICKGUARD, REFLECT, REST, RETURN, ROUND, SAFEGUARD, SHADOWBALL, SLASH, SLEEPTALK, SNARL, SOULRIP, SUBSTITUTE, SWEEPINGWIND, SWIFT, SWITCHEROO, TAUNT, TERRAINPULSE, THUNDERFANG, TOXIC, TRIATTACK, TRICKROOM, UTURN, VENDETTA, VENOMDRAIN, VITALITYDRAIN, WEATHERBALL, WONDERROOM, WORKUP, ZENHEADBUTT, </v>
      </c>
      <c r="AA217" t="str">
        <f>VLOOKUP($A217,'Moves Species'!$A:$E,5,FALSE)</f>
        <v xml:space="preserve">HYPNOSIS, SWITCHEROO, INSTRUCT, MINDREADER, SIMPLEBEAM, YAWN, SHADOWSNEAK, CRUNCH, QUICKGUARD, HELPINGHAND, FACADE, </v>
      </c>
      <c r="AB217" t="s">
        <v>8604</v>
      </c>
      <c r="AC217" t="s">
        <v>7265</v>
      </c>
      <c r="AD217">
        <v>20</v>
      </c>
    </row>
    <row r="218" spans="1:33" x14ac:dyDescent="0.25">
      <c r="A218">
        <f t="shared" si="11"/>
        <v>217</v>
      </c>
      <c r="B218" t="s">
        <v>2296</v>
      </c>
      <c r="C218" t="s">
        <v>7738</v>
      </c>
      <c r="D218" s="12" t="str">
        <f>'BST Extract'!J218</f>
        <v>PSYCHIC</v>
      </c>
      <c r="E218" s="12" t="str">
        <f>'BST Extract'!K218</f>
        <v>NORMAL</v>
      </c>
      <c r="F218" t="str">
        <f t="shared" si="9"/>
        <v>PSYCHIC,NORMAL</v>
      </c>
      <c r="G218">
        <f>'BST Extract'!C218</f>
        <v>80</v>
      </c>
      <c r="H218">
        <f>'BST Extract'!D218</f>
        <v>61</v>
      </c>
      <c r="I218">
        <f>'BST Extract'!E218</f>
        <v>90</v>
      </c>
      <c r="J218">
        <f>'BST Extract'!F218</f>
        <v>67</v>
      </c>
      <c r="K218">
        <f>'BST Extract'!G218</f>
        <v>50</v>
      </c>
      <c r="L218">
        <f>'BST Extract'!H218</f>
        <v>85</v>
      </c>
      <c r="M218">
        <f>'BST Extract'!I218</f>
        <v>433</v>
      </c>
      <c r="N218" t="s">
        <v>7324</v>
      </c>
      <c r="O218">
        <v>2</v>
      </c>
      <c r="P218" t="s">
        <v>7523</v>
      </c>
      <c r="R218" t="s">
        <v>7523</v>
      </c>
      <c r="T218" t="str">
        <f t="shared" si="10"/>
        <v>DEFENSE,2,,,,</v>
      </c>
      <c r="U218" s="12" t="str">
        <f>'Ability Extract'!C218</f>
        <v>TELEPATHY</v>
      </c>
      <c r="V218" s="12" t="str">
        <f>'Ability Extract'!D218</f>
        <v>RATTLED</v>
      </c>
      <c r="W218" s="12" t="str">
        <f>'Ability Extract'!E218</f>
        <v>MAGICGUARD</v>
      </c>
      <c r="X218" s="12" t="str">
        <f>'Ability Extract'!F218</f>
        <v>TELEPATHY,RATTLED,MAGICGUARD</v>
      </c>
      <c r="Y218" t="str">
        <f>VLOOKUP($A218,'Moves Species'!$A:$E,3,FALSE)</f>
        <v xml:space="preserve">0, UTURN, 1, UTURN, 1, TACKLE, 1, ALLYSWITCH, 1, SHUTDOWN, 2, MINDBLAST, 4, QUICKATTACK, 7, GRAVITY, 9, LIGHTSCREEN, 9, REFLECT, 13, MEMORYBLOCK, 16, FOLLOWME, 19, HEADBUTT, 22, HEALPULSE, 25, PSYCHOBREAK, 28, POWERSWAP, 28, SPEEDSWAP, 31, HYPERFANG, 34, MINDDRAIN, 37, PSYCHOSHIFT, 40, SUPERFANG, 43, PSYCHICFANGS, 46, DOUBLEEDGE, 49, ENCORE, 52, RETURN, 56, MINDCRUSH, 60, MANICOVERLOAD, </v>
      </c>
      <c r="Z218" t="str">
        <f>VLOOKUP($A218,'Moves Species'!$A:$E,4,FALSE)</f>
        <v xml:space="preserve">AERIALACE, AMBUSH, ANTIMATTER, ARCANEENERGY, ATTRACT, AURASPHERE, BATTLEOFWITS, BLOODRITUAL, BODYSLAM, BRICKBREAK, CALMMIND, CHARM, CLEANSE, CONFUSERAY, COSMICPOWER, COVET, CRUNCH, CURSEDTOUCH, DARKPULSE, EARTHPOWER, ECHOEDVOICE, ENDERSHOCK, EXPANDINGFORCE, FALSESWIPE, FANTASYSEAL, FIREFANG, FLAMECHARGE, FLUXWAVE, GAMMARAY, GEOMANCY, GOBLINSTRIKE, GOSSIP, HAZE, HEALBELL, HEXBOLT, HIDDENPOWER, HYPERVOICE, ICEFANG, KNOCKOFF, LASHOUT, LIGHTSCREEN, LOVEBURST, MAGICROOM, METRONOME, MINDDRAIN, MINDMELD, MIXEDWAVES, MYSTICPULSE, NASTYPLOT, NEBULASTRIKE, ODETOJOY, PAYDAY, PHANTOMFORCE, PHOBIA, PIXIEDUST, PLAYROUGH, POISONFANG, PROTECT, PSYCHIC, PSYCHICFANGS, PSYCHICTERRAIN, QUICKGUARD, REFLECT, REST, RETURN, ROUND, SAFEGUARD, SHADOWBALL, SLASH, SLEEPTALK, SNARL, SOULRIP, SUBSTITUTE, SWEEPINGWIND, SWIFT, SWITCHEROO, TAUNT, TERRAINPULSE, THUNDERFANG, TOXIC, TRIATTACK, TRICKROOM, UTURN, VENDETTA, VENOMDRAIN, VITALITYDRAIN, WEATHERBALL, WONDERROOM, WORKUP, ZENHEADBUTT, </v>
      </c>
      <c r="AA218">
        <f>VLOOKUP($A218,'Moves Species'!$A:$E,5,FALSE)</f>
        <v>0</v>
      </c>
      <c r="AB218" t="s">
        <v>7523</v>
      </c>
    </row>
    <row r="219" spans="1:33" x14ac:dyDescent="0.25">
      <c r="A219">
        <f t="shared" si="11"/>
        <v>218</v>
      </c>
      <c r="B219" t="s">
        <v>2303</v>
      </c>
      <c r="C219" t="s">
        <v>7739</v>
      </c>
      <c r="D219" s="12" t="str">
        <f>'BST Extract'!J219</f>
        <v>SOUND</v>
      </c>
      <c r="E219" s="12" t="str">
        <f>'BST Extract'!K219</f>
        <v>FLYING</v>
      </c>
      <c r="F219" t="str">
        <f t="shared" si="9"/>
        <v>SOUND,FLYING</v>
      </c>
      <c r="G219">
        <f>'BST Extract'!C219</f>
        <v>50</v>
      </c>
      <c r="H219">
        <f>'BST Extract'!D219</f>
        <v>15</v>
      </c>
      <c r="I219">
        <f>'BST Extract'!E219</f>
        <v>50</v>
      </c>
      <c r="J219">
        <f>'BST Extract'!F219</f>
        <v>55</v>
      </c>
      <c r="K219">
        <f>'BST Extract'!G219</f>
        <v>45</v>
      </c>
      <c r="L219">
        <f>'BST Extract'!H219</f>
        <v>40</v>
      </c>
      <c r="M219">
        <f>'BST Extract'!I219</f>
        <v>255</v>
      </c>
      <c r="N219" t="s">
        <v>7283</v>
      </c>
      <c r="O219">
        <v>1</v>
      </c>
      <c r="P219" t="s">
        <v>7523</v>
      </c>
      <c r="R219" t="s">
        <v>7523</v>
      </c>
      <c r="T219" t="str">
        <f t="shared" si="10"/>
        <v>SPEED,1,,,,</v>
      </c>
      <c r="U219" s="12" t="str">
        <f>'Ability Extract'!C219</f>
        <v>CLOUDNINE</v>
      </c>
      <c r="V219" s="12" t="str">
        <f>'Ability Extract'!D219</f>
        <v>CACOPHONY</v>
      </c>
      <c r="W219" s="12" t="str">
        <f>'Ability Extract'!E219</f>
        <v>GALEWINGS</v>
      </c>
      <c r="X219" s="12" t="str">
        <f>'Ability Extract'!F219</f>
        <v>CLOUDNINE,CACOPHONY,GALEWINGS</v>
      </c>
      <c r="Y219" t="str">
        <f>VLOOKUP($A219,'Moves Species'!$A:$E,3,FALSE)</f>
        <v xml:space="preserve">1, SANDATTACK, 1, SONICBOOM, 4, GUST, 6, TWISTER, 9, LULLABY, 12, CRESCENDO, 15, SWANSONG, 19, TAILWIND, 22, TURBULENCE, 25, WHIRLWIND, 28, GENTLECHIMES, 31, EROSION, 34, ODETOJOY, 37, AIRSLASH, 40, SWEEPINGWIND, 43, AERIALPULSE, 46, HYPERACUSIS, 49, BOREASBREATH, 52, MIRRORMOVE, 56, BOOMBURST, 60, ZEPHYRPURGE, </v>
      </c>
      <c r="Z219" t="str">
        <f>VLOOKUP($A219,'Moves Species'!$A:$E,4,FALSE)</f>
        <v xml:space="preserve">ACROBATICS, AERIALACE, AERIALPULSE, AIRSLASH, AMBUSH, ASTRALWIND, ATTRACT, BOOMBURST, BOUNCE, BRAVEBIRD, BULLETSEED, CHARM, DEAFEN, DEFOG, DRAGONGALE, DRILLPECK, DUALWINGBEAT, DUSTDEVILS, ECHOEDVOICE, ENERGYBALL, FABLEDRUSH, FALSESWIPE, FEATHERDANCE, FLAMECHARGE, FLOCK, FLUTTER, FLUXWAVE, FORTISSIMO, GENESIS, GENTLECHIMES, GOSSIP, HEALBELL, HIDDENPOWER, HURRICANE, HYPERVOICE, ICYWIND, KNOCKOFF, MIST, MISTYTERRAIN, MYSTICPULSE, NUMBINGWIND, ODETOJOY, PERCUSSIONBLAST, PLAYROUGH, PROTECT, REST, RETURN, ROUND, SAFEGUARD, SIRENSSONG, SLASH, SLEEPTALK, SONICBLAST, SOUNDBARRIER, STARDUSTREVERIE, STEELWING, SUBSTITUTE, SWEEPINGWIND, SWIFT, SWORDSDANCE, TAILWIND, TAUNT, TERRAINPULSE, TITANIASLAW, TORNADO, TOXIC, TRIATTACK, TURBULENCE, UTURN, VALKYRIECHARIOT, WAIL, WEATHERBALL, WISH, WORKUP, </v>
      </c>
      <c r="AA219">
        <f>VLOOKUP($A219,'Moves Species'!$A:$E,5,FALSE)</f>
        <v>0</v>
      </c>
      <c r="AB219" t="s">
        <v>8605</v>
      </c>
      <c r="AC219" t="s">
        <v>7265</v>
      </c>
      <c r="AD219">
        <v>18</v>
      </c>
    </row>
    <row r="220" spans="1:33" x14ac:dyDescent="0.25">
      <c r="A220">
        <f t="shared" si="11"/>
        <v>219</v>
      </c>
      <c r="B220" t="s">
        <v>2314</v>
      </c>
      <c r="C220" t="s">
        <v>7740</v>
      </c>
      <c r="D220" s="12" t="str">
        <f>'BST Extract'!J220</f>
        <v>SOUND</v>
      </c>
      <c r="E220" s="12" t="str">
        <f>'BST Extract'!K220</f>
        <v>FLYING</v>
      </c>
      <c r="F220" t="str">
        <f t="shared" si="9"/>
        <v>SOUND,FLYING</v>
      </c>
      <c r="G220">
        <f>'BST Extract'!C220</f>
        <v>60</v>
      </c>
      <c r="H220">
        <f>'BST Extract'!D220</f>
        <v>25</v>
      </c>
      <c r="I220">
        <f>'BST Extract'!E220</f>
        <v>65</v>
      </c>
      <c r="J220">
        <f>'BST Extract'!F220</f>
        <v>80</v>
      </c>
      <c r="K220">
        <f>'BST Extract'!G220</f>
        <v>70</v>
      </c>
      <c r="L220">
        <f>'BST Extract'!H220</f>
        <v>55</v>
      </c>
      <c r="M220">
        <f>'BST Extract'!I220</f>
        <v>355</v>
      </c>
      <c r="N220" t="s">
        <v>7283</v>
      </c>
      <c r="O220">
        <v>2</v>
      </c>
      <c r="P220" t="s">
        <v>7523</v>
      </c>
      <c r="R220" t="s">
        <v>7523</v>
      </c>
      <c r="T220" t="str">
        <f t="shared" si="10"/>
        <v>SPEED,2,,,,</v>
      </c>
      <c r="U220" s="12" t="str">
        <f>'Ability Extract'!C220</f>
        <v>CLOUDNINE</v>
      </c>
      <c r="V220" s="12" t="str">
        <f>'Ability Extract'!D220</f>
        <v>CACOPHONY</v>
      </c>
      <c r="W220" s="12" t="str">
        <f>'Ability Extract'!E220</f>
        <v>GALEWINGS</v>
      </c>
      <c r="X220" s="12" t="str">
        <f>'Ability Extract'!F220</f>
        <v>CLOUDNINE,CACOPHONY,GALEWINGS</v>
      </c>
      <c r="Y220" t="str">
        <f>VLOOKUP($A220,'Moves Species'!$A:$E,3,FALSE)</f>
        <v xml:space="preserve">0, ROUND, 1, ROUND, 1, SANDATTACK, 1, SONICBOOM, 4, GUST, 6, TWISTER, 9, LULLABY, 12, CRESCENDO, 15, SWANSONG, 19, TAILWIND, 22, TURBULENCE, 25, WHIRLWIND, 28, GENTLECHIMES, 31, EROSION, 34, ODETOJOY, 37, AIRSLASH, 40, SWEEPINGWIND, 43, AERIALPULSE, 46, HYPERACUSIS, 49, BOREASBREATH, 52, MIRRORMOVE, 56, BOOMBURST, 60, ZEPHYRPURGE, </v>
      </c>
      <c r="Z220" t="str">
        <f>VLOOKUP($A220,'Moves Species'!$A:$E,4,FALSE)</f>
        <v xml:space="preserve">ACROBATICS, AERIALACE, AERIALPULSE, AIRSLASH, AMBUSH, ASTRALWIND, ATTRACT, BOOMBURST, BOUNCE, BRAVEBIRD, BULLETSEED, CHARM, DEAFEN, DEFOG, DRAGONGALE, DRILLPECK, DUALWINGBEAT, DUSTDEVILS, ECHOEDVOICE, ENERGYBALL, FABLEDRUSH, FALSESWIPE, FEATHERDANCE, FLAMECHARGE, FLOCK, FLUTTER, FLUXWAVE, FORTISSIMO, GENESIS, GENTLECHIMES, GOSSIP, HEALBELL, HIDDENPOWER, HURRICANE, HYPERVOICE, ICYWIND, KNOCKOFF, MIST, MISTYTERRAIN, MYSTICPULSE, NUMBINGWIND, ODETOJOY, PERCUSSIONBLAST, PLAYROUGH, PROTECT, REST, RETURN, ROUND, SAFEGUARD, SIRENSSONG, SLASH, SLEEPTALK, SONICBLAST, SOUNDBARRIER, STARDUSTREVERIE, STEELWING, SUBSTITUTE, SWEEPINGWIND, SWIFT, SWORDSDANCE, TAILWIND, TAUNT, TERRAINPULSE, TITANIASLAW, TORNADO, TOXIC, TRIATTACK, TURBULENCE, UTURN, VALKYRIECHARIOT, WAIL, WEATHERBALL, WISH, WORKUP, </v>
      </c>
      <c r="AA220">
        <f>VLOOKUP($A220,'Moves Species'!$A:$E,5,FALSE)</f>
        <v>0</v>
      </c>
      <c r="AB220" t="s">
        <v>8606</v>
      </c>
      <c r="AC220" t="s">
        <v>7265</v>
      </c>
      <c r="AD220">
        <v>37</v>
      </c>
    </row>
    <row r="221" spans="1:33" x14ac:dyDescent="0.25">
      <c r="A221">
        <f t="shared" si="11"/>
        <v>220</v>
      </c>
      <c r="B221" t="s">
        <v>2321</v>
      </c>
      <c r="C221" t="s">
        <v>7741</v>
      </c>
      <c r="D221" s="12" t="str">
        <f>'BST Extract'!J221</f>
        <v>SOUND</v>
      </c>
      <c r="E221" s="12" t="str">
        <f>'BST Extract'!K221</f>
        <v>FLYING</v>
      </c>
      <c r="F221" t="str">
        <f t="shared" si="9"/>
        <v>SOUND,FLYING</v>
      </c>
      <c r="G221">
        <f>'BST Extract'!C221</f>
        <v>80</v>
      </c>
      <c r="H221">
        <f>'BST Extract'!D221</f>
        <v>35</v>
      </c>
      <c r="I221">
        <f>'BST Extract'!E221</f>
        <v>85</v>
      </c>
      <c r="J221">
        <f>'BST Extract'!F221</f>
        <v>110</v>
      </c>
      <c r="K221">
        <f>'BST Extract'!G221</f>
        <v>95</v>
      </c>
      <c r="L221">
        <f>'BST Extract'!H221</f>
        <v>80</v>
      </c>
      <c r="M221">
        <f>'BST Extract'!I221</f>
        <v>485</v>
      </c>
      <c r="N221" t="s">
        <v>7283</v>
      </c>
      <c r="O221">
        <v>3</v>
      </c>
      <c r="P221" t="s">
        <v>7523</v>
      </c>
      <c r="R221" t="s">
        <v>7523</v>
      </c>
      <c r="T221" t="str">
        <f t="shared" si="10"/>
        <v>SPEED,3,,,,</v>
      </c>
      <c r="U221" s="12" t="str">
        <f>'Ability Extract'!C221</f>
        <v>CLOUDNINE</v>
      </c>
      <c r="V221" s="12" t="str">
        <f>'Ability Extract'!D221</f>
        <v>CACOPHONY</v>
      </c>
      <c r="W221" s="12" t="str">
        <f>'Ability Extract'!E221</f>
        <v>GALEWINGS</v>
      </c>
      <c r="X221" s="12" t="str">
        <f>'Ability Extract'!F221</f>
        <v>CLOUDNINE,CACOPHONY,GALEWINGS</v>
      </c>
      <c r="Y221" t="str">
        <f>VLOOKUP($A221,'Moves Species'!$A:$E,3,FALSE)</f>
        <v xml:space="preserve">0, SONGOFPASSION, 1, SONGOFPASSION, 1, ROUND, 1, SANDATTACK, 1, SONICBOOM, 4, GUST, 6, TWISTER, 9, LULLABY, 12, CRESCENDO, 15, SWANSONG, 19, TAILWIND, 22, TURBULENCE, 25, WHIRLWIND, 28, GENTLECHIMES, 31, EROSION, 34, ODETOJOY, 37, AIRSLASH, 40, SWEEPINGWIND, 43, AERIALPULSE, 46, HYPERACUSIS, 49, BOREASBREATH, 52, MIRRORMOVE, 56, BOOMBURST, 60, ZEPHYRPURGE, </v>
      </c>
      <c r="Z221" t="str">
        <f>VLOOKUP($A221,'Moves Species'!$A:$E,4,FALSE)</f>
        <v xml:space="preserve">ACROBATICS, AERIALACE, AERIALPULSE, AIRSLASH, AMBUSH, ASTRALWIND, ATTRACT, BOOMBURST, BOUNCE, BRAVEBIRD, BULLETSEED, CHARM, DEAFEN, DEFOG, DRAGONGALE, DRILLPECK, DUALWINGBEAT, DUSTDEVILS, ECHOEDVOICE, ENERGYBALL, FABLEDRUSH, FALSESWIPE, FEATHERDANCE, FLAMECHARGE, FLOCK, FLUTTER, FLUXWAVE, FORTISSIMO, GENESIS, GENTLECHIMES, GOSSIP, HEALBELL, HIDDENPOWER, HURRICANE, HYPERVOICE, ICYWIND, KNOCKOFF, MIST, MISTYTERRAIN, MYSTICPULSE, NUMBINGWIND, ODETOJOY, PERCUSSIONBLAST, PLAYROUGH, PROTECT, REST, RETURN, ROUND, SAFEGUARD, SIRENSSONG, SLASH, SLEEPTALK, SONICBLAST, SOUNDBARRIER, STARDUSTREVERIE, STEELWING, SUBSTITUTE, SWEEPINGWIND, SWIFT, SWORDSDANCE, TAILWIND, TAUNT, TERRAINPULSE, TITANIASLAW, TORNADO, TOXIC, TRIATTACK, TURBULENCE, VALKYRIECHARIOT, WAIL, WEATHERBALL, WISH, WORKUP, </v>
      </c>
      <c r="AA221">
        <f>VLOOKUP($A221,'Moves Species'!$A:$E,5,FALSE)</f>
        <v>0</v>
      </c>
      <c r="AB221" t="s">
        <v>7523</v>
      </c>
    </row>
    <row r="222" spans="1:33" x14ac:dyDescent="0.25">
      <c r="A222">
        <f t="shared" si="11"/>
        <v>221</v>
      </c>
      <c r="B222" t="s">
        <v>2326</v>
      </c>
      <c r="C222" t="s">
        <v>7742</v>
      </c>
      <c r="D222" s="12" t="str">
        <f>'BST Extract'!J222</f>
        <v>BUG</v>
      </c>
      <c r="E222" s="12" t="str">
        <f>'BST Extract'!K222</f>
        <v>SOUND</v>
      </c>
      <c r="F222" t="str">
        <f t="shared" si="9"/>
        <v>BUG,SOUND</v>
      </c>
      <c r="G222">
        <f>'BST Extract'!C222</f>
        <v>47</v>
      </c>
      <c r="H222">
        <f>'BST Extract'!D222</f>
        <v>20</v>
      </c>
      <c r="I222">
        <f>'BST Extract'!E222</f>
        <v>30</v>
      </c>
      <c r="J222">
        <f>'BST Extract'!F222</f>
        <v>36</v>
      </c>
      <c r="K222">
        <f>'BST Extract'!G222</f>
        <v>50</v>
      </c>
      <c r="L222">
        <f>'BST Extract'!H222</f>
        <v>47</v>
      </c>
      <c r="M222">
        <f>'BST Extract'!I222</f>
        <v>230</v>
      </c>
      <c r="N222" t="s">
        <v>7286</v>
      </c>
      <c r="O222">
        <v>1</v>
      </c>
      <c r="P222" t="s">
        <v>7523</v>
      </c>
      <c r="R222" t="s">
        <v>7523</v>
      </c>
      <c r="T222" t="str">
        <f t="shared" si="10"/>
        <v>SPECIAL_ATTACK,1,,,,</v>
      </c>
      <c r="U222" s="12" t="str">
        <f>'Ability Extract'!C222</f>
        <v>SHEDSKIN</v>
      </c>
      <c r="V222" s="12" t="str">
        <f>'Ability Extract'!D222</f>
        <v>SWARM</v>
      </c>
      <c r="W222" s="12" t="str">
        <f>'Ability Extract'!E222</f>
        <v>VIRTUOSO</v>
      </c>
      <c r="X222" s="12" t="str">
        <f>'Ability Extract'!F222</f>
        <v>SHEDSKIN,SWARM,VIRTUOSO</v>
      </c>
      <c r="Y222" t="str">
        <f>VLOOKUP($A222,'Moves Species'!$A:$E,3,FALSE)</f>
        <v xml:space="preserve">1, STRINGSHOT, 1, SUPERSONIC, 1, IRRITANT, 4, CRESCENDO, 7, STRUGGLEBUG, 9, SWEETNOTHINGS, 12, STACCATO, 15, HALLELUJAH, 18, SILVERWIND, 21, REVERB, 24, RALLENTANDO, 27, SIRENSSONG, 30, GENTLECHIMES, 33, PHEROMONESTREAM, 36, INSTRUCT, 39, SPARKLINGARIA, 42, HYPERVOICE, 45, BUGBUZZ, 48, FAESBLESSING, 51, SIGNALOVERLOAD, 54, PERISHSONG, 58, DARKRECITAL, 62, GLORIOUSHYMN, </v>
      </c>
      <c r="Z222" t="str">
        <f>VLOOKUP($A222,'Moves Species'!$A:$E,4,FALSE)</f>
        <v xml:space="preserve">ACROBATICS, AERIALACE, ALLERGY, AROMATHERAPY, ATTRACT, BOOMBURST, BOUNCE, BUGBITE, BUGBUZZ, BULLETSEED, CALMMIND, CATAPULT, CHARM, COACHING, CONFUSERAY, COSMICPOWER, DAZZLINGGLEAM, DEAFEN, DEFENDORDER, DRAININGKISS, ECHOEDVOICE, ENERGYBALL, FABLEDRUSH, FALSESWIPE, FANTASYSEAL, FLUTTER, FLUXWAVE, FORTISSIMO, FURYCUTTER, GENTLECHIMES, GIGADRAIN, GOSSIP, GRASSYTERRAIN, HEALBELL, HIDDENPOWER, HIVEMIND, HYPERVOICE, KNOCKOFF, LEECHLIFE, LIGHTSCREEN, LOVEBURST, MEMENTO, METRONOME, MIRRORSHOT, MIST, MISTYTERRAIN, MOONBLAST, MYSTICPULSE, NASTYPLOT, NECTARTAP, ODETOJOY, PERCUSSIONBLAST, PHOBIA, PINMISSILE, PIXIEDUST, PROTECT, RAINBOWSCALES, REFLECT, REST, RETURN, ROUND, SEISMICCHANT, SIGNALBEAM, SLASH, SLEEPTALK, SONICBLAST, SOUNDBARRIER, STRUGGLEBUG, SUBSTITUTE, SWARMATTACK, SWARMOVERLOAD, SWEEPINGWIND, SWIFT, SWORDSDANCE, TERRAINPULSE, THUNDERWAVE, TOXIC, UTURN, WAIL, WISH, WORKUP, </v>
      </c>
      <c r="AA222" t="str">
        <f>VLOOKUP($A222,'Moves Species'!$A:$E,5,FALSE)</f>
        <v xml:space="preserve">SCREECH, LUNARDANCE, DISARMINGVOICE, ELEGY, ECHOEDVOICE, DEFENDORDER, HEALORDER, MINDREADER, BOOMBURST, SONGOFPASSION, HELPINGHAND, </v>
      </c>
      <c r="AB222" t="s">
        <v>8607</v>
      </c>
      <c r="AC222" t="s">
        <v>7265</v>
      </c>
      <c r="AD222">
        <v>18</v>
      </c>
    </row>
    <row r="223" spans="1:33" x14ac:dyDescent="0.25">
      <c r="A223">
        <f t="shared" si="11"/>
        <v>222</v>
      </c>
      <c r="B223" t="s">
        <v>2339</v>
      </c>
      <c r="C223" t="s">
        <v>7743</v>
      </c>
      <c r="D223" s="12" t="str">
        <f>'BST Extract'!J223</f>
        <v>BUG</v>
      </c>
      <c r="E223" s="12" t="str">
        <f>'BST Extract'!K223</f>
        <v>SOUND</v>
      </c>
      <c r="F223" t="str">
        <f t="shared" si="9"/>
        <v>BUG,SOUND</v>
      </c>
      <c r="G223">
        <f>'BST Extract'!C223</f>
        <v>70</v>
      </c>
      <c r="H223">
        <f>'BST Extract'!D223</f>
        <v>40</v>
      </c>
      <c r="I223">
        <f>'BST Extract'!E223</f>
        <v>61</v>
      </c>
      <c r="J223">
        <f>'BST Extract'!F223</f>
        <v>94</v>
      </c>
      <c r="K223">
        <f>'BST Extract'!G223</f>
        <v>85</v>
      </c>
      <c r="L223">
        <f>'BST Extract'!H223</f>
        <v>70</v>
      </c>
      <c r="M223">
        <f>'BST Extract'!I223</f>
        <v>420</v>
      </c>
      <c r="N223" t="s">
        <v>7286</v>
      </c>
      <c r="O223">
        <v>2</v>
      </c>
      <c r="P223" t="s">
        <v>7523</v>
      </c>
      <c r="R223" t="s">
        <v>7523</v>
      </c>
      <c r="T223" t="str">
        <f t="shared" si="10"/>
        <v>SPECIAL_ATTACK,2,,,,</v>
      </c>
      <c r="U223" s="12" t="str">
        <f>'Ability Extract'!C223</f>
        <v>SHEDSKIN</v>
      </c>
      <c r="V223" s="12" t="str">
        <f>'Ability Extract'!D223</f>
        <v>SWARM</v>
      </c>
      <c r="W223" s="12" t="str">
        <f>'Ability Extract'!E223</f>
        <v>VIRTUOSO</v>
      </c>
      <c r="X223" s="12" t="str">
        <f>'Ability Extract'!F223</f>
        <v>SHEDSKIN,SWARM,VIRTUOSO</v>
      </c>
      <c r="Y223" t="str">
        <f>VLOOKUP($A223,'Moves Species'!$A:$E,3,FALSE)</f>
        <v xml:space="preserve">0, SING, 1, SING, 0, CLACKACLACK, 1, CLACKACLACK, 1, PERFECTPITCH, 1, STRINGSHOT, 1, SUPERSONIC, 1, IRRITANT, 4, CRESCENDO, 7, STRUGGLEBUG, 9, SWEETNOTHINGS, 12, STACCATO, 15, HALLELUJAH, 18, SILVERWIND, 21, REVERB, 24, RALLENTANDO, 27, SIRENSSONG, 30, GENTLECHIMES, 33, PHEROMONESTREAM, 36, INSTRUCT, 39, SPARKLINGARIA, 42, HYPERVOICE, 45, BUGBUZZ, 48, FAESBLESSING, 51, SIGNALOVERLOAD, 54, PERISHSONG, 58, DARKRECITAL, 62, GLORIOUSHYMN, </v>
      </c>
      <c r="Z223" t="str">
        <f>VLOOKUP($A223,'Moves Species'!$A:$E,4,FALSE)</f>
        <v xml:space="preserve">ACROBATICS, AERIALACE, ALLERGY, AROMATHERAPY, ATTRACT, BOOMBURST, BOUNCE, BUGBITE, BUGBUZZ, BULLETSEED, CALMMIND, CATAPULT, CHARM, COACHING, CONFUSERAY, COSMICPOWER, DAZZLINGGLEAM, DEAFEN, DEFENDORDER, DRAININGKISS, ECHOEDVOICE, ENERGYBALL, FABLEDRUSH, FALSESWIPE, FANTASYSEAL, FLUTTER, FLUXWAVE, FORTISSIMO, FURYCUTTER, GENTLECHIMES, GIGADRAIN, GOSSIP, GRASSYTERRAIN, HEALBELL, HIDDENPOWER, HIVEMIND, HYPERVOICE, KNOCKOFF, LEECHLIFE, LIGHTSCREEN, LOVEBURST, MEMENTO, METRONOME, MIRRORSHOT, MIST, MISTYTERRAIN, MOONBLAST, MYSTICPULSE, NASTYPLOT, NECTARTAP, ODETOJOY, PERCUSSIONBLAST, PHOBIA, PINMISSILE, PIXIEDUST, PROTECT, RAINBOWSCALES, REFLECT, REST, RETURN, ROUND, SEISMICCHANT, SIGNALBEAM, SLASH, SLEEPTALK, SONICBLAST, SOUNDBARRIER, STRUGGLEBUG, SUBSTITUTE, SWARMATTACK, SWARMOVERLOAD, SWEEPINGWIND, SWIFT, SWORDSDANCE, TERRAINPULSE, THUNDERWAVE, TOXIC, UTURN, WAIL, WISH, WORKUP, </v>
      </c>
      <c r="AA223">
        <f>VLOOKUP($A223,'Moves Species'!$A:$E,5,FALSE)</f>
        <v>0</v>
      </c>
      <c r="AB223" t="s">
        <v>7523</v>
      </c>
    </row>
    <row r="224" spans="1:33" x14ac:dyDescent="0.25">
      <c r="A224">
        <f t="shared" si="11"/>
        <v>223</v>
      </c>
      <c r="B224" t="s">
        <v>2345</v>
      </c>
      <c r="C224" t="s">
        <v>7744</v>
      </c>
      <c r="D224" s="12" t="str">
        <f>'BST Extract'!J224</f>
        <v>NORMAL</v>
      </c>
      <c r="E224" s="12">
        <f>'BST Extract'!K224</f>
        <v>0</v>
      </c>
      <c r="F224" t="str">
        <f t="shared" si="9"/>
        <v>NORMAL,0</v>
      </c>
      <c r="G224">
        <f>'BST Extract'!C224</f>
        <v>80</v>
      </c>
      <c r="H224">
        <f>'BST Extract'!D224</f>
        <v>60</v>
      </c>
      <c r="I224">
        <f>'BST Extract'!E224</f>
        <v>60</v>
      </c>
      <c r="J224">
        <f>'BST Extract'!F224</f>
        <v>15</v>
      </c>
      <c r="K224">
        <f>'BST Extract'!G224</f>
        <v>40</v>
      </c>
      <c r="L224">
        <f>'BST Extract'!H224</f>
        <v>60</v>
      </c>
      <c r="M224">
        <f>'BST Extract'!I224</f>
        <v>315</v>
      </c>
      <c r="N224" t="s">
        <v>7251</v>
      </c>
      <c r="O224">
        <v>1</v>
      </c>
      <c r="P224" t="s">
        <v>7523</v>
      </c>
      <c r="R224" t="s">
        <v>7523</v>
      </c>
      <c r="T224" t="str">
        <f t="shared" si="10"/>
        <v>HP,1,,,,</v>
      </c>
      <c r="U224" s="12" t="str">
        <f>'Ability Extract'!C224</f>
        <v>OBLIVIOUS</v>
      </c>
      <c r="V224" s="12" t="str">
        <f>'Ability Extract'!D224</f>
        <v>RIVALRY</v>
      </c>
      <c r="W224" s="12" t="str">
        <f>'Ability Extract'!E224</f>
        <v>GLUTTONY</v>
      </c>
      <c r="X224" s="12" t="str">
        <f>'Ability Extract'!F224</f>
        <v>OBLIVIOUS,RIVALRY,GLUTTONY</v>
      </c>
      <c r="Y224" t="str">
        <f>VLOOKUP($A224,'Moves Species'!$A:$E,3,FALSE)</f>
        <v xml:space="preserve">1, STUFFCHEEKS, 1, SWEETSCENT, 1, TACKLE, 1, GROWL, 6, COVET, 10, BUGBITE, 13, WOOINGHUG, 16, HEADBUTT, 19, YAWN, 22, NECTARTAP, 25, SKITTERSMACK, 28, CRUNCH, 31, SLAM, 34, LAZYBREAK, 37, RECYCLE, 40, REST, 43, SWARMATTACK, 46, PLAYROUGH, 49, DOUBLEEDGE, 52, HAMMERARM, 56, SWARMOVERLOAD, 60, GIGAIMPACT, </v>
      </c>
      <c r="Z224" t="str">
        <f>VLOOKUP($A224,'Moves Species'!$A:$E,4,FALSE)</f>
        <v xml:space="preserve">AROMATHERAPY, ATTRACT, BODYPRESS, BODYSLAM, BRICKBREAK, BUGBITE, BUGBUZZ, BULKUP, BULLDOZE, BULLETSEED, CALMMIND, CATAPULT, COVET, CRUNCH, DEFENDORDER, DRAININGKISS, EARTHPOWER, ENERGYBALL, ESSENCEBLOOM, FALSESWIPE, FLUXWAVE, FURYCUTTER, GIGADRAIN, GOSSIP, HIDDENPOWER, HIVEMIND, IRONHEAD, LEECHLIFE, LOVEBURST, NASTYPLOT, NATURESWRATH, NECTARTAP, NOBLEROAR, PAYDAY, PERCUSSIONBLAST, PIXIEDUST, PROTECT, REST, RETURN, ROCKBLAST, ROCKSLIDE, ROCKTOMB, SAFEGUARD, SCENTEDSHIELD, SLASH, SLEEPTALK, SOLARBEAM, STRUGGLEBUG, SUBSTITUTE, SUPERPOWER, SWARMATTACK, SWARMOVERLOAD, SYNTHESIS, TAUNT, TERRAINPULSE, TOXIC, TRIATTACK, UTURN, WEAKSPOT, WORKUP, ZENHEADBUTT, </v>
      </c>
      <c r="AA224" t="str">
        <f>VLOOKUP($A224,'Moves Species'!$A:$E,5,FALSE)</f>
        <v xml:space="preserve">AMNESIA, CURSE, ACHILLESHEEL, DIZZYPUNCH, ZENHEADBUTT, STEAMROLLER, ROLLOUT, DECORATE, HELPINGHAND, </v>
      </c>
      <c r="AB224" t="s">
        <v>8608</v>
      </c>
      <c r="AC224" t="s">
        <v>10984</v>
      </c>
      <c r="AD224" t="s">
        <v>7379</v>
      </c>
      <c r="AE224" t="s">
        <v>7397</v>
      </c>
      <c r="AF224" t="s">
        <v>10985</v>
      </c>
      <c r="AG224" t="s">
        <v>7379</v>
      </c>
    </row>
    <row r="225" spans="1:33" x14ac:dyDescent="0.25">
      <c r="A225">
        <f t="shared" si="11"/>
        <v>224</v>
      </c>
      <c r="B225" t="s">
        <v>2358</v>
      </c>
      <c r="C225" t="s">
        <v>7745</v>
      </c>
      <c r="D225" s="12" t="str">
        <f>'BST Extract'!J225</f>
        <v>NORMAL</v>
      </c>
      <c r="E225" s="12" t="str">
        <f>'BST Extract'!K225</f>
        <v>BUG</v>
      </c>
      <c r="F225" t="str">
        <f t="shared" si="9"/>
        <v>NORMAL,BUG</v>
      </c>
      <c r="G225">
        <f>'BST Extract'!C225</f>
        <v>95</v>
      </c>
      <c r="H225">
        <f>'BST Extract'!D225</f>
        <v>110</v>
      </c>
      <c r="I225">
        <f>'BST Extract'!E225</f>
        <v>100</v>
      </c>
      <c r="J225">
        <f>'BST Extract'!F225</f>
        <v>50</v>
      </c>
      <c r="K225">
        <f>'BST Extract'!G225</f>
        <v>65</v>
      </c>
      <c r="L225">
        <f>'BST Extract'!H225</f>
        <v>70</v>
      </c>
      <c r="M225">
        <f>'BST Extract'!I225</f>
        <v>490</v>
      </c>
      <c r="N225" t="s">
        <v>7324</v>
      </c>
      <c r="O225">
        <v>2</v>
      </c>
      <c r="P225" t="s">
        <v>7523</v>
      </c>
      <c r="R225" t="s">
        <v>7523</v>
      </c>
      <c r="T225" t="str">
        <f t="shared" si="10"/>
        <v>DEFENSE,2,,,,</v>
      </c>
      <c r="U225" s="12" t="str">
        <f>'Ability Extract'!C225</f>
        <v>OBLIVIOUS</v>
      </c>
      <c r="V225" s="12" t="str">
        <f>'Ability Extract'!D225</f>
        <v>RIVALRY</v>
      </c>
      <c r="W225" s="12" t="str">
        <f>'Ability Extract'!E225</f>
        <v>HONEYGATHER</v>
      </c>
      <c r="X225" s="12" t="str">
        <f>'Ability Extract'!F225</f>
        <v>OBLIVIOUS,RIVALRY,HONEYGATHER</v>
      </c>
      <c r="Y225" t="str">
        <f>VLOOKUP($A225,'Moves Species'!$A:$E,3,FALSE)</f>
        <v xml:space="preserve">0, BODYSLAM, 0, LUNGE, 1, BODYSLAM, 1, LUNGE, 1, ATTACKORDER, 1, DEFENDORDER, 1, HEALORDER, 1, STUFFCHEEKS, 1, SWEETSCENT, 1, TACKLE, 1, GROWL, 6, COVET, 10, BUGBITE, 13, WOOINGHUG, 16, HEADBUTT, 19, YAWN, 22, NECTARTAP, 25, SKITTERSMACK, 28, CRUNCH, 31, SLAM, 34, LAZYBREAK, 37, RECYCLE, 40, REST, 43, SWARMATTACK, 46, PLAYROUGH, 49, DOUBLEEDGE, 52, HAMMERARM, 56, SWARMOVERLOAD, 60, GIGAIMPACT, </v>
      </c>
      <c r="Z225" t="str">
        <f>VLOOKUP($A225,'Moves Species'!$A:$E,4,FALSE)</f>
        <v xml:space="preserve">AROMATHERAPY, ATTRACT, BODYPRESS, BODYSLAM, BRICKBREAK, BUGBITE, BUGBUZZ, BULKUP, BULLDOZE, BULLETSEED, CALMMIND, CATAPULT, COVET, CRUNCH, DEFENDORDER, DRAININGKISS, EARTHPOWER, ENERGYBALL, ESSENCEBLOOM, FALSESWIPE, FLUXWAVE, FURYCUTTER, GIGADRAIN, GOSSIP, HIDDENPOWER, HIVEMIND, IRONHEAD, LEECHLIFE, LOVEBURST, NASTYPLOT, NATURESWRATH, NECTARTAP, NOBLEROAR, PAYDAY, PERCUSSIONBLAST, PIXIEDUST, PROTECT, REST, RETURN, ROCKBLAST, ROCKSLIDE, ROCKTOMB, SAFEGUARD, SCENTEDSHIELD, SLASH, SLEEPTALK, SOLARBEAM, STRUGGLEBUG, SUBSTITUTE, SUPERPOWER, SWARMATTACK, SWARMOVERLOAD, SYNTHESIS, TAUNT, TERRAINPULSE, TOXIC, TRIATTACK, UTURN, WEAKSPOT, WORKUP, ZENHEADBUTT, </v>
      </c>
      <c r="AA225">
        <f>VLOOKUP($A225,'Moves Species'!$A:$E,5,FALSE)</f>
        <v>0</v>
      </c>
      <c r="AB225" t="s">
        <v>7523</v>
      </c>
    </row>
    <row r="226" spans="1:33" x14ac:dyDescent="0.25">
      <c r="A226">
        <f t="shared" si="11"/>
        <v>225</v>
      </c>
      <c r="B226" t="s">
        <v>2365</v>
      </c>
      <c r="C226" t="s">
        <v>7746</v>
      </c>
      <c r="D226" s="12" t="str">
        <f>'BST Extract'!J226</f>
        <v>NORMAL</v>
      </c>
      <c r="E226" s="12" t="str">
        <f>'BST Extract'!K226</f>
        <v>BUG</v>
      </c>
      <c r="F226" t="str">
        <f t="shared" si="9"/>
        <v>NORMAL,BUG</v>
      </c>
      <c r="G226">
        <f>'BST Extract'!C226</f>
        <v>95</v>
      </c>
      <c r="H226">
        <f>'BST Extract'!D226</f>
        <v>65</v>
      </c>
      <c r="I226">
        <f>'BST Extract'!E226</f>
        <v>70</v>
      </c>
      <c r="J226">
        <f>'BST Extract'!F226</f>
        <v>50</v>
      </c>
      <c r="K226">
        <f>'BST Extract'!G226</f>
        <v>110</v>
      </c>
      <c r="L226">
        <f>'BST Extract'!H226</f>
        <v>100</v>
      </c>
      <c r="M226">
        <f>'BST Extract'!I226</f>
        <v>490</v>
      </c>
      <c r="N226" t="s">
        <v>7287</v>
      </c>
      <c r="O226">
        <v>3</v>
      </c>
      <c r="P226" t="s">
        <v>7523</v>
      </c>
      <c r="R226" t="s">
        <v>7523</v>
      </c>
      <c r="T226" t="str">
        <f t="shared" si="10"/>
        <v>SPECIAL_DEFENSE,3,,,,</v>
      </c>
      <c r="U226" s="12" t="str">
        <f>'Ability Extract'!C226</f>
        <v>OBLIVIOUS</v>
      </c>
      <c r="V226" s="12" t="str">
        <f>'Ability Extract'!D226</f>
        <v>RIVALRY</v>
      </c>
      <c r="W226" s="12" t="str">
        <f>'Ability Extract'!E226</f>
        <v>HIVEMIND</v>
      </c>
      <c r="X226" s="12" t="str">
        <f>'Ability Extract'!F226</f>
        <v>OBLIVIOUS,RIVALRY,HIVEMIND</v>
      </c>
      <c r="Y226" t="str">
        <f>VLOOKUP($A226,'Moves Species'!$A:$E,3,FALSE)</f>
        <v xml:space="preserve">0, FLUXWAVE, 0, PHEROMONESTREAM, 1, FLUXWAVE, 1, PHEROMONESTREAM, 1, ATTACKORDER, 1, DEFENDORDER, 1, HEALORDER, 1, STUFFCHEEKS, 1, SWEETSCENT, 1, CLONESURGE, 1, GROWL, 6, STRUGGLEBUG, 10, INFESTATION, 13, PIXIEWAVE, 16, PULSE, 19, YAWN, 22, NECTARTAP, 25, BUTTERFLYKISS, 28, MYSTICPULSE, 31, HARNESS, 34, LAZYBREAK, 37, RECYCLE, 40, AROMATHERAPY, 43, POLLENPUFF, 46, HIVEMIND, 49, HYPERBEAM, 52, FOCUSBLAST, 56, POLLENBLAST, 60, DETERMINATION, </v>
      </c>
      <c r="Z226" t="str">
        <f>VLOOKUP($A226,'Moves Species'!$A:$E,4,FALSE)</f>
        <v xml:space="preserve">AROMATHERAPY, ATTRACT, BODYPRESS, BODYSLAM, BRICKBREAK, BUGBITE, BUGBUZZ, BULKUP, BULLDOZE, BULLETSEED, CALMMIND, CATAPULT, COVET, CRUNCH, DEFENDORDER, DRAININGKISS, EARTHPOWER, ENERGYBALL, ESSENCEBLOOM, FALSESWIPE, FLUXWAVE, FURYCUTTER, GIGADRAIN, GOSSIP, HIDDENPOWER, HIVEMIND, IRONHEAD, LEECHLIFE, LOVEBURST, NASTYPLOT, NATURESWRATH, NECTARTAP, NOBLEROAR, PAYDAY, PERCUSSIONBLAST, PIXIEDUST, PROTECT, REST, RETURN, ROCKBLAST, ROCKSLIDE, ROCKTOMB, SAFEGUARD, SCENTEDSHIELD, SLASH, SLEEPTALK, SOLARBEAM, STRUGGLEBUG, SUBSTITUTE, SUPERPOWER, SWARMATTACK, SWARMOVERLOAD, SYNTHESIS, TAUNT, TERRAINPULSE, TOXIC, TRIATTACK, UTURN, WEAKSPOT, WORKUP, ZENHEADBUTT, </v>
      </c>
      <c r="AA226">
        <f>VLOOKUP($A226,'Moves Species'!$A:$E,5,FALSE)</f>
        <v>0</v>
      </c>
      <c r="AB226" t="s">
        <v>7523</v>
      </c>
    </row>
    <row r="227" spans="1:33" x14ac:dyDescent="0.25">
      <c r="A227">
        <f t="shared" si="11"/>
        <v>226</v>
      </c>
      <c r="B227" t="s">
        <v>2374</v>
      </c>
      <c r="C227" t="s">
        <v>7747</v>
      </c>
      <c r="D227" s="12" t="str">
        <f>'BST Extract'!J227</f>
        <v>DARK</v>
      </c>
      <c r="E227" s="12" t="str">
        <f>'BST Extract'!K227</f>
        <v>ELECTRIC</v>
      </c>
      <c r="F227" t="str">
        <f t="shared" si="9"/>
        <v>DARK,ELECTRIC</v>
      </c>
      <c r="G227">
        <f>'BST Extract'!C227</f>
        <v>40</v>
      </c>
      <c r="H227">
        <f>'BST Extract'!D227</f>
        <v>55</v>
      </c>
      <c r="I227">
        <f>'BST Extract'!E227</f>
        <v>47</v>
      </c>
      <c r="J227">
        <f>'BST Extract'!F227</f>
        <v>50</v>
      </c>
      <c r="K227">
        <f>'BST Extract'!G227</f>
        <v>17</v>
      </c>
      <c r="L227">
        <f>'BST Extract'!H227</f>
        <v>47</v>
      </c>
      <c r="M227">
        <f>'BST Extract'!I227</f>
        <v>256</v>
      </c>
      <c r="N227" t="s">
        <v>7345</v>
      </c>
      <c r="O227">
        <v>1</v>
      </c>
      <c r="P227" t="s">
        <v>7523</v>
      </c>
      <c r="R227" t="s">
        <v>7523</v>
      </c>
      <c r="T227" t="str">
        <f t="shared" si="10"/>
        <v>ATTACK,1,,,,</v>
      </c>
      <c r="U227" s="12" t="str">
        <f>'Ability Extract'!C227</f>
        <v>BIGPECKS</v>
      </c>
      <c r="V227" s="12" t="str">
        <f>'Ability Extract'!D227</f>
        <v>CONDUCTOR</v>
      </c>
      <c r="W227" s="12" t="str">
        <f>'Ability Extract'!E227</f>
        <v>BLACKLIGHT</v>
      </c>
      <c r="X227" s="12" t="str">
        <f>'Ability Extract'!F227</f>
        <v>BIGPECKS,CONDUCTOR,BLACKLIGHT</v>
      </c>
      <c r="Y227" t="str">
        <f>VLOOKUP($A227,'Moves Species'!$A:$E,3,FALSE)</f>
        <v xml:space="preserve">1, LEER, 1, PURSUIT, 1, NUZZLE, 4, FAKEOUT, 7, SHORTFUSE, 9, SPARKLE, 12, CHARGE, 14, SPARK, 17, KNOCKOFF, 20, PURGE, 23, TAUNT, 26, ARCINGBLOW, 29, NIGHTSLASH, 32, SWEEPINGTALON, 35, HONECLAWS, 38, FALSESURRENDER, 41, EXTREMESPEED, 44, ENERGYSURGE, 47, AMBUSH, 50, STORMSHIELD, 53, QUILLVOLLEY, 56, BOLTBEAK, 60, EXECUTION, </v>
      </c>
      <c r="Z227" t="str">
        <f>VLOOKUP($A227,'Moves Species'!$A:$E,4,FALSE)</f>
        <v xml:space="preserve">ACROBATICS, AERIALACE, AERIALPULSE, AIRSLASH, AMBUSH, ASTRALWIND, ATTRACT, AURASPHERE, BALLLIGHTNING, BOLTCRASH, BRAVEBIRD, CHARGEBEAM, COVET, DARKPULSE, DEAFEN, DEFOG, DRAGONGALE, DRILLPECK, DUALWINGBEAT, ECLIPSENOVA, ELECTRICTERRAIN, ELECTRONCRUSH, ENERGYSURGE, EXECUTION, FEATHERDANCE, FLAMECHARGE, FLOCK, FOCUSBLAST, FORTISSIMO, GENESIS, HIDDENPOWER, HURRICANE, KNOCKOFF, LASHOUT, LIGHTSCREEN, MAGNETRISE, METEORDRIVE, NASTYPLOT, PARABOLICCHARGE, PROTECT, PURGE, RAYOFLIGHT, REFLECT, REST, RETURN, RISINGVOLTAGE, SLASH, SLEEPTALK, STEELWING, SWEEPINGWIND, SWIFT, SWITCHEROO, SWORDSDANCE, TAILWIND, TAUNT, THUNDER, THUNDERBOLT, THUNDERFANG, THUNDERPUNCH, THUNDERWAVE, TORNADO, TOXIC, TURBULENCE, UMBRALWAVE, VENDETTA, VOLTSWITCH, WILDCHARGE, WORKUP, </v>
      </c>
      <c r="AA227" t="str">
        <f>VLOOKUP($A227,'Moves Species'!$A:$E,5,FALSE)</f>
        <v xml:space="preserve">IRONDEFENSE, AGILITY, SKYDIVE, WHIRLWIND, TAILWIND, FEATHERDANCE, ASSURANCE, SCORESETTLER, STEELWING, STALKPREY, THUNDERCLAP, </v>
      </c>
      <c r="AB227" t="s">
        <v>8609</v>
      </c>
      <c r="AC227" t="s">
        <v>7265</v>
      </c>
      <c r="AD227">
        <v>18</v>
      </c>
    </row>
    <row r="228" spans="1:33" x14ac:dyDescent="0.25">
      <c r="A228">
        <f t="shared" si="11"/>
        <v>227</v>
      </c>
      <c r="B228" t="s">
        <v>2388</v>
      </c>
      <c r="C228" t="s">
        <v>7748</v>
      </c>
      <c r="D228" s="12" t="str">
        <f>'BST Extract'!J228</f>
        <v>DARK</v>
      </c>
      <c r="E228" s="12" t="str">
        <f>'BST Extract'!K228</f>
        <v>ELECTRIC</v>
      </c>
      <c r="F228" t="str">
        <f t="shared" si="9"/>
        <v>DARK,ELECTRIC</v>
      </c>
      <c r="G228">
        <f>'BST Extract'!C228</f>
        <v>65</v>
      </c>
      <c r="H228">
        <f>'BST Extract'!D228</f>
        <v>75</v>
      </c>
      <c r="I228">
        <f>'BST Extract'!E228</f>
        <v>63</v>
      </c>
      <c r="J228">
        <f>'BST Extract'!F228</f>
        <v>70</v>
      </c>
      <c r="K228">
        <f>'BST Extract'!G228</f>
        <v>29</v>
      </c>
      <c r="L228">
        <f>'BST Extract'!H228</f>
        <v>63</v>
      </c>
      <c r="M228">
        <f>'BST Extract'!I228</f>
        <v>365</v>
      </c>
      <c r="N228" t="s">
        <v>7345</v>
      </c>
      <c r="O228">
        <v>2</v>
      </c>
      <c r="P228" t="s">
        <v>7523</v>
      </c>
      <c r="R228" t="s">
        <v>7523</v>
      </c>
      <c r="T228" t="str">
        <f t="shared" si="10"/>
        <v>ATTACK,2,,,,</v>
      </c>
      <c r="U228" s="12" t="str">
        <f>'Ability Extract'!C228</f>
        <v>BIGPECKS</v>
      </c>
      <c r="V228" s="12" t="str">
        <f>'Ability Extract'!D228</f>
        <v>CONDUCTOR</v>
      </c>
      <c r="W228" s="12" t="str">
        <f>'Ability Extract'!E228</f>
        <v>BLACKLIGHT</v>
      </c>
      <c r="X228" s="12" t="str">
        <f>'Ability Extract'!F228</f>
        <v>BIGPECKS,CONDUCTOR,BLACKLIGHT</v>
      </c>
      <c r="Y228" t="str">
        <f>VLOOKUP($A228,'Moves Species'!$A:$E,3,FALSE)</f>
        <v xml:space="preserve">1, ELECTRIFY, 1, TORMENT, 1, LEER, 1, PURSUIT, 1, NUZZLE, 4, FAKEOUT, 7, SHORTFUSE, 9, SPARKLE, 12, CHARGE, 14, SPARK, 17, KNOCKOFF, 20, PURGE, 23, TAUNT, 26, ARCINGBLOW, 29, NIGHTSLASH, 32, SWEEPINGTALON, 35, HONECLAWS, 38, FALSESURRENDER, 41, EXTREMESPEED, 44, ENERGYSURGE, 47, AMBUSH, 50, STORMSHIELD, 53, QUILLVOLLEY, 56, BOLTBEAK, 60, EXECUTION, </v>
      </c>
      <c r="Z228" t="str">
        <f>VLOOKUP($A228,'Moves Species'!$A:$E,4,FALSE)</f>
        <v xml:space="preserve">ACROBATICS, AERIALACE, AERIALPULSE, AIRSLASH, AMBUSH, ASTRALWIND, ATTRACT, AURASPHERE, BALLLIGHTNING, BOLTCRASH, BRAVEBIRD, CHARGEBEAM, COVET, DARKPULSE, DEAFEN, DEFOG, DRAGONGALE, DRILLPECK, DUALWINGBEAT, ECLIPSENOVA, ELECTRICTERRAIN, ELECTRONCRUSH, ENERGYSURGE, EXECUTION, FEATHERDANCE, FLAMECHARGE, FLOCK, FOCUSBLAST, FORTISSIMO, GENESIS, HIDDENPOWER, HURRICANE, KNOCKOFF, LASHOUT, LIGHTSCREEN, MAGNETRISE, METEORDRIVE, NASTYPLOT, PARABOLICCHARGE, PROTECT, PURGE, RAYOFLIGHT, REFLECT, REST, RETURN, RISINGVOLTAGE, SLASH, SLEEPTALK, STEELWING, SWEEPINGWIND, SWIFT, SWITCHEROO, SWORDSDANCE, TAILWIND, TAUNT, THUNDER, THUNDERBOLT, THUNDERFANG, THUNDERPUNCH, THUNDERWAVE, TORNADO, TOXIC, TURBULENCE, UMBRALWAVE, VENDETTA, VOLTSWITCH, WILDCHARGE, WORKUP, </v>
      </c>
      <c r="AA228">
        <f>VLOOKUP($A228,'Moves Species'!$A:$E,5,FALSE)</f>
        <v>0</v>
      </c>
      <c r="AB228" t="s">
        <v>8610</v>
      </c>
      <c r="AC228" t="s">
        <v>7265</v>
      </c>
      <c r="AD228">
        <v>37</v>
      </c>
    </row>
    <row r="229" spans="1:33" x14ac:dyDescent="0.25">
      <c r="A229">
        <f t="shared" si="11"/>
        <v>228</v>
      </c>
      <c r="B229" t="s">
        <v>2393</v>
      </c>
      <c r="C229" t="s">
        <v>7749</v>
      </c>
      <c r="D229" s="12" t="str">
        <f>'BST Extract'!J229</f>
        <v>DARK</v>
      </c>
      <c r="E229" s="12" t="str">
        <f>'BST Extract'!K229</f>
        <v>ELECTRIC</v>
      </c>
      <c r="F229" t="str">
        <f t="shared" si="9"/>
        <v>DARK,ELECTRIC</v>
      </c>
      <c r="G229">
        <f>'BST Extract'!C229</f>
        <v>75</v>
      </c>
      <c r="H229">
        <f>'BST Extract'!D229</f>
        <v>100</v>
      </c>
      <c r="I229">
        <f>'BST Extract'!E229</f>
        <v>86</v>
      </c>
      <c r="J229">
        <f>'BST Extract'!F229</f>
        <v>100</v>
      </c>
      <c r="K229">
        <f>'BST Extract'!G229</f>
        <v>49</v>
      </c>
      <c r="L229">
        <f>'BST Extract'!H229</f>
        <v>85</v>
      </c>
      <c r="M229">
        <f>'BST Extract'!I229</f>
        <v>495</v>
      </c>
      <c r="N229" t="s">
        <v>7345</v>
      </c>
      <c r="O229">
        <v>3</v>
      </c>
      <c r="P229" t="s">
        <v>7523</v>
      </c>
      <c r="R229" t="s">
        <v>7523</v>
      </c>
      <c r="T229" t="str">
        <f t="shared" si="10"/>
        <v>ATTACK,3,,,,</v>
      </c>
      <c r="U229" s="12" t="str">
        <f>'Ability Extract'!C229</f>
        <v>BIGPECKS</v>
      </c>
      <c r="V229" s="12" t="str">
        <f>'Ability Extract'!D229</f>
        <v>CONDUCTOR</v>
      </c>
      <c r="W229" s="12" t="str">
        <f>'Ability Extract'!E229</f>
        <v>BLACKLIGHT</v>
      </c>
      <c r="X229" s="12" t="str">
        <f>'Ability Extract'!F229</f>
        <v>BIGPECKS,CONDUCTOR,BLACKLIGHT</v>
      </c>
      <c r="Y229" t="str">
        <f>VLOOKUP($A229,'Moves Species'!$A:$E,3,FALSE)</f>
        <v xml:space="preserve">0, PROTONCRASH, 1, PROTONCRASH, 1, ELECTRIFY, 1, TORMENT, 1, LEER, 1, PURSUIT, 1, NUZZLE, 4, FAKEOUT, 7, SHORTFUSE, 9, SPARKLE, 12, CHARGE, 14, SPARK, 17, KNOCKOFF, 20, PURGE, 23, TAUNT, 26, ARCINGBLOW, 29, NIGHTSLASH, 32, SWEEPINGTALON, 35, HONECLAWS, 38, FALSESURRENDER, 41, EXTREMESPEED, 44, ENERGYSURGE, 47, AMBUSH, 50, STORMSHIELD, 53, QUILLVOLLEY, 56, BOLTBEAK, 60, EXECUTION, </v>
      </c>
      <c r="Z229" t="str">
        <f>VLOOKUP($A229,'Moves Species'!$A:$E,4,FALSE)</f>
        <v xml:space="preserve">ACROBATICS, AERIALACE, AERIALPULSE, AIRSLASH, AMBUSH, ASTRALWIND, ATTRACT, AURASPHERE, BALLLIGHTNING, BOLTCRASH, BRAVEBIRD, CHARGEBEAM, COVET, DARKPULSE, DEAFEN, DEFOG, DRAGONGALE, DRILLPECK, DUALWINGBEAT, ECLIPSENOVA, ELECTRICTERRAIN, ELECTRONCRUSH, ENERGYSURGE, EXECUTION, FEATHERDANCE, FLAMECHARGE, FLOCK, FOCUSBLAST, FORTISSIMO, GENESIS, HIDDENPOWER, HURRICANE, KNOCKOFF, LASHOUT, LIGHTSCREEN, MAGNETRISE, METEORDRIVE, NASTYPLOT, PARABOLICCHARGE, PROTECT, PURGE, RAYOFLIGHT, REFLECT, REST, RETURN, RISINGVOLTAGE, SLASH, SLEEPTALK, STEELWING, SWEEPINGWIND, SWIFT, SWITCHEROO, SWORDSDANCE, TAILWIND, TAUNT, THUNDER, THUNDERBOLT, THUNDERFANG, THUNDERPUNCH, THUNDERWAVE, TORNADO, TOXIC, TURBULENCE, UMBRALWAVE, VENDETTA, VOLTSWITCH, WILDCHARGE, WORKUP, </v>
      </c>
      <c r="AA229">
        <f>VLOOKUP($A229,'Moves Species'!$A:$E,5,FALSE)</f>
        <v>0</v>
      </c>
      <c r="AB229" t="s">
        <v>7523</v>
      </c>
    </row>
    <row r="230" spans="1:33" x14ac:dyDescent="0.25">
      <c r="A230">
        <f t="shared" si="11"/>
        <v>229</v>
      </c>
      <c r="B230" t="s">
        <v>2398</v>
      </c>
      <c r="C230" t="s">
        <v>7750</v>
      </c>
      <c r="D230" s="12" t="str">
        <f>'BST Extract'!J230</f>
        <v>GRASS</v>
      </c>
      <c r="E230" s="12" t="str">
        <f>'BST Extract'!K230</f>
        <v>COSMIC</v>
      </c>
      <c r="F230" t="str">
        <f t="shared" si="9"/>
        <v>GRASS,COSMIC</v>
      </c>
      <c r="G230">
        <f>'BST Extract'!C230</f>
        <v>60</v>
      </c>
      <c r="H230">
        <f>'BST Extract'!D230</f>
        <v>45</v>
      </c>
      <c r="I230">
        <f>'BST Extract'!E230</f>
        <v>65</v>
      </c>
      <c r="J230">
        <f>'BST Extract'!F230</f>
        <v>25</v>
      </c>
      <c r="K230">
        <f>'BST Extract'!G230</f>
        <v>70</v>
      </c>
      <c r="L230">
        <f>'BST Extract'!H230</f>
        <v>55</v>
      </c>
      <c r="M230">
        <f>'BST Extract'!I230</f>
        <v>320</v>
      </c>
      <c r="N230" t="s">
        <v>7286</v>
      </c>
      <c r="O230">
        <v>1</v>
      </c>
      <c r="P230" t="s">
        <v>7523</v>
      </c>
      <c r="R230" t="s">
        <v>7523</v>
      </c>
      <c r="T230" t="str">
        <f t="shared" si="10"/>
        <v>SPECIAL_ATTACK,1,,,,</v>
      </c>
      <c r="U230" s="12" t="str">
        <f>'Ability Extract'!C230</f>
        <v>EFFECTSPORE</v>
      </c>
      <c r="V230" s="12" t="str">
        <f>'Ability Extract'!D230</f>
        <v>STARSTRUCK</v>
      </c>
      <c r="W230" s="12" t="str">
        <f>'Ability Extract'!E230</f>
        <v>VITALITY</v>
      </c>
      <c r="X230" s="12" t="str">
        <f>'Ability Extract'!F230</f>
        <v>EFFECTSPORE,STARSTRUCK,VITALITY</v>
      </c>
      <c r="Y230" t="str">
        <f>VLOOKUP($A230,'Moves Species'!$A:$E,3,FALSE)</f>
        <v xml:space="preserve">1, VOIDDRIFT, 1, GROWTH, 1, SWIFT, 4, MEGADRAIN, 6, CONFUSION, 10, METEORSHOWER, 13, GRASSYTERRAIN, 16, MAGICALLEAF, 19, PSYBEAM, 22, SLEEPPOWDER, 25, MIRRORCOAT, 28, MOONLIGHT, 31, GIGADRAIN, 34, STARDUSTREVERIE, 37, LUNARDANCE, 40, AUTUMNBLAST, 43, POLLENPUFF, 46, MOONBLAST, 49, PRIMORDIALBEAM, 52, FLEURCANNON, 56, SEEDFLARE, 60, METEORBEAM, </v>
      </c>
      <c r="Z230" t="str">
        <f>VLOOKUP($A230,'Moves Species'!$A:$E,4,FALSE)</f>
        <v xml:space="preserve">ANTIMATTER, ARCANEENERGY, AROMATHERAPY, ASTEROIDBELT, ASTRALWIND, ATTRACT, BULLETSEED, CALMMIND, CHARM, CLEANSE, CONFUSERAY, COSMICAVATAR, COSMICPOWER, DAZZLINGGLEAM, DEFOG, ECHOEDVOICE, ECLIPSENOVA, ENERGYBALL, ESSENCEBLOOM, EXPANDINGFORCE, FABLEDRUSH, FAIRYTALE, FANTASYSEAL, FLUXWAVE, FOCUSBLAST, FORTISSIMO, GAMMARAY, GENESIS, GENTLECHIMES, GEOMANCY, GIGADRAIN, GRASSYTERRAIN, HEALBELL, HEXBOLT, HIDDENPOWER, HYPERVOICE, LEAFBLADE, LIGHTSCREEN, LOVEBURST, MAGICALLEAF, MAGICROOM, METEORBEAM, METEORDRIVE, METRONOME, MINDDRAIN, MINDMELD, MIST, MISTYTERRAIN, MIXEDWAVES, MOONBLAST, MOSSYPUNCH, MYSTICPULSE, NATURESWRATH, NEBULASTRIKE, PETALTEMPEST, PIXIEDUST, PLAYROUGH, POWERWHIP, PROTECT, PSYCHIC, PSYCHICTERRAIN, RAINBOWSCALES, RAYOFLIGHT, REFLECT, REST, RETURN, ROUND, SAFEGUARD, SCENTEDSHIELD, SEISMICCHANT, SIGNALBEAM, SIRENSSONG, SLEEPTALK, SOLARBEAM, SOLARECLIPSE, STARDUSTREVERIE, STELLARRUSH, STRANGESTEAM, SUBSTITUTE, SUNNYDAY, SWIFT, SYNTHESIS, TERRAINPULSE, TITANIASLAW, TOXIC, TRIATTACK, TRICKROOM, WEATHERBALL, WISH, WONDERROOM, </v>
      </c>
      <c r="AA230" t="str">
        <f>VLOOKUP($A230,'Moves Species'!$A:$E,5,FALSE)</f>
        <v xml:space="preserve">SYNTHESIS, INGRAIN, TICKLE, TEETERDANCE, AFTERYOU, STRENGTHSAP, LEECHSEED, KARMASPELL, POLLENPUFF, VEXINGVINES, SUPERNOVA, DAZZLINGGLEAM, HELPINGHAND, </v>
      </c>
      <c r="AB230" t="s">
        <v>8611</v>
      </c>
      <c r="AC230" t="s">
        <v>7265</v>
      </c>
      <c r="AD230">
        <v>22</v>
      </c>
    </row>
    <row r="231" spans="1:33" x14ac:dyDescent="0.25">
      <c r="A231">
        <f t="shared" si="11"/>
        <v>230</v>
      </c>
      <c r="B231" t="s">
        <v>2410</v>
      </c>
      <c r="C231" t="s">
        <v>7751</v>
      </c>
      <c r="D231" s="12" t="str">
        <f>'BST Extract'!J231</f>
        <v>GRASS</v>
      </c>
      <c r="E231" s="12" t="str">
        <f>'BST Extract'!K231</f>
        <v>COSMIC</v>
      </c>
      <c r="F231" t="str">
        <f t="shared" si="9"/>
        <v>GRASS,COSMIC</v>
      </c>
      <c r="G231">
        <f>'BST Extract'!C231</f>
        <v>70</v>
      </c>
      <c r="H231">
        <f>'BST Extract'!D231</f>
        <v>60</v>
      </c>
      <c r="I231">
        <f>'BST Extract'!E231</f>
        <v>75</v>
      </c>
      <c r="J231">
        <f>'BST Extract'!F231</f>
        <v>45</v>
      </c>
      <c r="K231">
        <f>'BST Extract'!G231</f>
        <v>80</v>
      </c>
      <c r="L231">
        <f>'BST Extract'!H231</f>
        <v>65</v>
      </c>
      <c r="M231">
        <f>'BST Extract'!I231</f>
        <v>395</v>
      </c>
      <c r="N231" t="s">
        <v>7286</v>
      </c>
      <c r="O231">
        <v>2</v>
      </c>
      <c r="P231" t="s">
        <v>7523</v>
      </c>
      <c r="R231" t="s">
        <v>7523</v>
      </c>
      <c r="T231" t="str">
        <f t="shared" si="10"/>
        <v>SPECIAL_ATTACK,2,,,,</v>
      </c>
      <c r="U231" s="12" t="str">
        <f>'Ability Extract'!C231</f>
        <v>EFFECTSPORE</v>
      </c>
      <c r="V231" s="12" t="str">
        <f>'Ability Extract'!D231</f>
        <v>STARSTRUCK</v>
      </c>
      <c r="W231" s="12" t="str">
        <f>'Ability Extract'!E231</f>
        <v>VITALITY</v>
      </c>
      <c r="X231" s="12" t="str">
        <f>'Ability Extract'!F231</f>
        <v>EFFECTSPORE,STARSTRUCK,VITALITY</v>
      </c>
      <c r="Y231" t="str">
        <f>VLOOKUP($A231,'Moves Species'!$A:$E,3,FALSE)</f>
        <v xml:space="preserve">0, ASTRALBARRAGE, 1, ASTRALBARRAGE, 1, VOIDDRIFT, 1, GROWTH, 1, SWIFT, 4, MEGADRAIN, 6, CONFUSION, 10, METEORSHOWER, 13, GRASSYTERRAIN, 16, MAGICALLEAF, 19, PSYBEAM, 22, SLEEPPOWDER, 25, MIRRORCOAT, 28, MOONLIGHT, 31, GIGADRAIN, 34, STARDUSTREVERIE, 37, LUNARDANCE, 40, AUTUMNBLAST, 43, POLLENPUFF, 46, MOONBLAST, 49, PRIMORDIALBEAM, 52, FLEURCANNON, 56, SEEDFLARE, 60, METEORBEAM, </v>
      </c>
      <c r="Z231" t="str">
        <f>VLOOKUP($A231,'Moves Species'!$A:$E,4,FALSE)</f>
        <v xml:space="preserve">ANTIMATTER, ARCANEENERGY, AROMATHERAPY, ASTEROIDBELT, ASTRALWIND, ATTRACT, BULLETSEED, CALMMIND, CHARM, CLEANSE, CONFUSERAY, COSMICAVATAR, COSMICPOWER, DAZZLINGGLEAM, DEFOG, ECHOEDVOICE, ECLIPSENOVA, ENERGYBALL, ESSENCEBLOOM, EXPANDINGFORCE, FABLEDRUSH, FAIRYTALE, FANTASYSEAL, FLUXWAVE, FOCUSBLAST, FORTISSIMO, GAMMARAY, GENESIS, GENTLECHIMES, GEOMANCY, GIGADRAIN, GRASSYTERRAIN, HEALBELL, HEXBOLT, HIDDENPOWER, HYPERVOICE, LEAFBLADE, LIGHTSCREEN, LOVEBURST, MAGICALLEAF, MAGICROOM, METEORBEAM, METEORDRIVE, METRONOME, MINDDRAIN, MINDMELD, MIST, MISTYTERRAIN, MIXEDWAVES, MOONBLAST, MOSSYPUNCH, MYSTICPULSE, NATURESWRATH, NEBULASTRIKE, PETALTEMPEST, PIXIEDUST, PLAYROUGH, POWERWHIP, PROTECT, PSYCHIC, PSYCHICTERRAIN, RAINBOWSCALES, RAYOFLIGHT, REFLECT, REST, RETURN, ROUND, SAFEGUARD, SCENTEDSHIELD, SEISMICCHANT, SIGNALBEAM, SIRENSSONG, SLEEPTALK, SOLARBEAM, SOLARECLIPSE, STARDUSTREVERIE, STELLARRUSH, STRANGESTEAM, SUBSTITUTE, SUNNYDAY, SWIFT, SYNTHESIS, TERRAINPULSE, TITANIASLAW, TOXIC, TRIATTACK, TRICKROOM, WEATHERBALL, WISH, WONDERROOM, </v>
      </c>
      <c r="AA231">
        <f>VLOOKUP($A231,'Moves Species'!$A:$E,5,FALSE)</f>
        <v>0</v>
      </c>
      <c r="AB231" t="s">
        <v>8612</v>
      </c>
      <c r="AC231" t="s">
        <v>7268</v>
      </c>
      <c r="AD231" t="s">
        <v>7462</v>
      </c>
      <c r="AE231" t="s">
        <v>7399</v>
      </c>
      <c r="AF231" t="s">
        <v>7268</v>
      </c>
      <c r="AG231" t="s">
        <v>7271</v>
      </c>
    </row>
    <row r="232" spans="1:33" x14ac:dyDescent="0.25">
      <c r="A232">
        <f t="shared" si="11"/>
        <v>231</v>
      </c>
      <c r="B232" t="s">
        <v>2416</v>
      </c>
      <c r="C232" t="s">
        <v>7752</v>
      </c>
      <c r="D232" s="12" t="str">
        <f>'BST Extract'!J232</f>
        <v>GRASS</v>
      </c>
      <c r="E232" s="12" t="str">
        <f>'BST Extract'!K232</f>
        <v>COSMIC</v>
      </c>
      <c r="F232" t="str">
        <f t="shared" si="9"/>
        <v>GRASS,COSMIC</v>
      </c>
      <c r="G232">
        <f>'BST Extract'!C232</f>
        <v>85</v>
      </c>
      <c r="H232">
        <f>'BST Extract'!D232</f>
        <v>70</v>
      </c>
      <c r="I232">
        <f>'BST Extract'!E232</f>
        <v>105</v>
      </c>
      <c r="J232">
        <f>'BST Extract'!F232</f>
        <v>55</v>
      </c>
      <c r="K232">
        <f>'BST Extract'!G232</f>
        <v>100</v>
      </c>
      <c r="L232">
        <f>'BST Extract'!H232</f>
        <v>75</v>
      </c>
      <c r="M232">
        <f>'BST Extract'!I232</f>
        <v>490</v>
      </c>
      <c r="N232" t="s">
        <v>7286</v>
      </c>
      <c r="O232">
        <v>3</v>
      </c>
      <c r="P232" t="s">
        <v>7523</v>
      </c>
      <c r="R232" t="s">
        <v>7523</v>
      </c>
      <c r="T232" t="str">
        <f t="shared" si="10"/>
        <v>SPECIAL_ATTACK,3,,,,</v>
      </c>
      <c r="U232" s="12" t="str">
        <f>'Ability Extract'!C232</f>
        <v>EFFECTSPORE</v>
      </c>
      <c r="V232" s="12" t="str">
        <f>'Ability Extract'!D232</f>
        <v>STARSTRUCK</v>
      </c>
      <c r="W232" s="12" t="str">
        <f>'Ability Extract'!E232</f>
        <v>VITALITY</v>
      </c>
      <c r="X232" s="12" t="str">
        <f>'Ability Extract'!F232</f>
        <v>EFFECTSPORE,STARSTRUCK,VITALITY</v>
      </c>
      <c r="Y232" t="str">
        <f>VLOOKUP($A232,'Moves Species'!$A:$E,3,FALSE)</f>
        <v xml:space="preserve">0, ASTEROIDBELT, 1, ASTEROIDBELT, 1, EDENFRUIT, 1, SCENTEDSHIELD, 1, ASTRALBARRAGE, 1, VOIDDRIFT, 1, GROWTH, 1, SWIFT, 4, MEGADRAIN, 6, CONFUSION, 10, METEORSHOWER, 13, GRASSYTERRAIN, 16, MAGICALLEAF, 19, PSYBEAM, 22, SLEEPPOWDER, 25, MIRRORCOAT, 28, MOONLIGHT, 31, GIGADRAIN, 34, STARDUSTREVERIE, 37, LUNARDANCE, 40, AUTUMNBLAST, 43, POLLENPUFF, 46, MOONBLAST, 49, PRIMORDIALBEAM, 52, FLEURCANNON, 56, SEEDFLARE, 60, METEORBEAM, </v>
      </c>
      <c r="Z232" t="str">
        <f>VLOOKUP($A232,'Moves Species'!$A:$E,4,FALSE)</f>
        <v xml:space="preserve">ANTIMATTER, ARCANEENERGY, AROMATHERAPY, ASTEROIDBELT, ASTRALWIND, ATTRACT, BULLETSEED, CALMMIND, CHARM, CLEANSE, CONFUSERAY, COSMICAVATAR, COSMICPOWER, DAZZLINGGLEAM, DEFOG, ECHOEDVOICE, ECLIPSENOVA, ENERGYBALL, ESSENCEBLOOM, EXPANDINGFORCE, FABLEDRUSH, FAIRYTALE, FANTASYSEAL, FLUXWAVE, FOCUSBLAST, FORTISSIMO, GAMMARAY, GENESIS, GENTLECHIMES, GEOMANCY, GIGADRAIN, GRASSYTERRAIN, HEALBELL, HEXBOLT, HIDDENPOWER, HYPERVOICE, LEAFBLADE, LIGHTSCREEN, LOVEBURST, MAGICALLEAF, MAGICROOM, METEORBEAM, METEORDRIVE, METRONOME, MINDDRAIN, MINDMELD, MIST, MISTYTERRAIN, MIXEDWAVES, MOONBLAST, MOSSYPUNCH, MYSTICPULSE, NATURESWRATH, NEBULASTRIKE, PETALTEMPEST, PIXIEDUST, PLAYROUGH, POWERWHIP, PROTECT, PSYCHIC, PSYCHICTERRAIN, RAINBOWSCALES, RAYOFLIGHT, REFLECT, REST, RETURN, ROUND, SAFEGUARD, SCENTEDSHIELD, SEISMICCHANT, SIGNALBEAM, SIRENSSONG, SLEEPTALK, SOLARBEAM, SOLARECLIPSE, STARDUSTREVERIE, STELLARRUSH, STRANGESTEAM, SUBSTITUTE, SUNNYDAY, SWIFT, SYNTHESIS, TERRAINPULSE, TITANIASLAW, TOXIC, TRIATTACK, TRICKROOM, WEATHERBALL, WISH, WONDERROOM, </v>
      </c>
      <c r="AA232">
        <f>VLOOKUP($A232,'Moves Species'!$A:$E,5,FALSE)</f>
        <v>0</v>
      </c>
      <c r="AB232" t="s">
        <v>7523</v>
      </c>
    </row>
    <row r="233" spans="1:33" x14ac:dyDescent="0.25">
      <c r="A233">
        <f t="shared" si="11"/>
        <v>232</v>
      </c>
      <c r="B233" t="s">
        <v>2423</v>
      </c>
      <c r="C233" t="s">
        <v>7753</v>
      </c>
      <c r="D233" s="12" t="str">
        <f>'BST Extract'!J233</f>
        <v>GRASS</v>
      </c>
      <c r="E233" s="12" t="str">
        <f>'BST Extract'!K233</f>
        <v>PSYCHIC</v>
      </c>
      <c r="F233" t="str">
        <f t="shared" si="9"/>
        <v>GRASS,PSYCHIC</v>
      </c>
      <c r="G233">
        <f>'BST Extract'!C233</f>
        <v>85</v>
      </c>
      <c r="H233">
        <f>'BST Extract'!D233</f>
        <v>70</v>
      </c>
      <c r="I233">
        <f>'BST Extract'!E233</f>
        <v>75</v>
      </c>
      <c r="J233">
        <f>'BST Extract'!F233</f>
        <v>55</v>
      </c>
      <c r="K233">
        <f>'BST Extract'!G233</f>
        <v>100</v>
      </c>
      <c r="L233">
        <f>'BST Extract'!H233</f>
        <v>105</v>
      </c>
      <c r="M233">
        <f>'BST Extract'!I233</f>
        <v>490</v>
      </c>
      <c r="N233" t="s">
        <v>7287</v>
      </c>
      <c r="O233">
        <v>3</v>
      </c>
      <c r="P233" t="s">
        <v>7523</v>
      </c>
      <c r="R233" t="s">
        <v>7523</v>
      </c>
      <c r="T233" t="str">
        <f t="shared" si="10"/>
        <v>SPECIAL_DEFENSE,3,,,,</v>
      </c>
      <c r="U233" s="12" t="str">
        <f>'Ability Extract'!C233</f>
        <v>EFFECTSPORE</v>
      </c>
      <c r="V233" s="12" t="str">
        <f>'Ability Extract'!D233</f>
        <v>NEUROFORCE</v>
      </c>
      <c r="W233" s="12" t="str">
        <f>'Ability Extract'!E233</f>
        <v>STAMINA</v>
      </c>
      <c r="X233" s="12" t="str">
        <f>'Ability Extract'!F233</f>
        <v>EFFECTSPORE,NEUROFORCE,STAMINA</v>
      </c>
      <c r="Y233" t="str">
        <f>VLOOKUP($A233,'Moves Species'!$A:$E,3,FALSE)</f>
        <v xml:space="preserve">0, FLOWERSHIELD, 1, FLOWERSHIELD, 1, MINDREADER, 1, PETALDANCE, 1, ASTRALBARRAGE, 1, VOIDDRIFT, 1, GROWTH, 1, SWIFT, 4, MEGADRAIN, 6, CONFUSION, 10, METEORSHOWER, 13, GRASSYTERRAIN, 16, MAGICALLEAF, 19, PSYBEAM, 22, SLEEPPOWDER, 25, MIRRORCOAT, 28, RECOVER, 31, GIGADRAIN, 34, EXTRASENSORY, 37, LUNARDANCE, 40, AUTUMNBLAST, 43, BLINDINGFLASH, 46, PSYCHIC, 49, PRIMORDIALBEAM, 52, QUIVERDANCE, 56, SEEDFLARE, 60, ARCANEENERGY, </v>
      </c>
      <c r="Z233" t="str">
        <f>VLOOKUP($A233,'Moves Species'!$A:$E,4,FALSE)</f>
        <v xml:space="preserve">ANTIMATTER, ARCANEENERGY, AROMATHERAPY, ASTEROIDBELT, ASTRALWIND, ATTRACT, BULLETSEED, CALMMIND, CHARM, CLEANSE, CONFUSERAY, COSMICAVATAR, COSMICPOWER, DAZZLINGGLEAM, DEFOG, ECHOEDVOICE, ECLIPSENOVA, ENERGYBALL, ESSENCEBLOOM, EXPANDINGFORCE, FABLEDRUSH, FAIRYTALE, FANTASYSEAL, FLUXWAVE, FOCUSBLAST, FORTISSIMO, GAMMARAY, GENESIS, GENTLECHIMES, GEOMANCY, GIGADRAIN, GRASSYTERRAIN, HEALBELL, HEXBOLT, HIDDENPOWER, HYPERVOICE, LEAFBLADE, LIGHTSCREEN, LOVEBURST, MAGICALLEAF, MAGICROOM, METEORBEAM, METEORDRIVE, METRONOME, MINDDRAIN, MINDMELD, MIST, MISTYTERRAIN, MIXEDWAVES, MOONBLAST, MOSSYPUNCH, MYSTICPULSE, NATURESWRATH, NEBULASTRIKE, PETALTEMPEST, PIXIEDUST, PLAYROUGH, POWERWHIP, PROTECT, PSYCHIC, PSYCHICTERRAIN, RAINBOWSCALES, RAYOFLIGHT, REFLECT, REST, RETURN, ROUND, SAFEGUARD, SCENTEDSHIELD, SEISMICCHANT, SIGNALBEAM, SIRENSSONG, SLEEPTALK, SOLARBEAM, SOLARECLIPSE, STARDUSTREVERIE, STELLARRUSH, STRANGESTEAM, SUBSTITUTE, SUNNYDAY, SWIFT, SYNTHESIS, TERRAINPULSE, TITANIASLAW, TOXIC, TRIATTACK, TRICKROOM, WEATHERBALL, WISH, WONDERROOM, </v>
      </c>
      <c r="AA233">
        <f>VLOOKUP($A233,'Moves Species'!$A:$E,5,FALSE)</f>
        <v>0</v>
      </c>
      <c r="AB233" t="s">
        <v>7523</v>
      </c>
    </row>
    <row r="234" spans="1:33" x14ac:dyDescent="0.25">
      <c r="A234">
        <f t="shared" si="11"/>
        <v>233</v>
      </c>
      <c r="B234" t="s">
        <v>2430</v>
      </c>
      <c r="C234" t="s">
        <v>7754</v>
      </c>
      <c r="D234" s="12" t="str">
        <f>'BST Extract'!J234</f>
        <v>GRASS</v>
      </c>
      <c r="E234" s="12" t="str">
        <f>'BST Extract'!K234</f>
        <v>FIRE</v>
      </c>
      <c r="F234" t="str">
        <f t="shared" si="9"/>
        <v>GRASS,FIRE</v>
      </c>
      <c r="G234">
        <f>'BST Extract'!C234</f>
        <v>50</v>
      </c>
      <c r="H234">
        <f>'BST Extract'!D234</f>
        <v>50</v>
      </c>
      <c r="I234">
        <f>'BST Extract'!E234</f>
        <v>50</v>
      </c>
      <c r="J234">
        <f>'BST Extract'!F234</f>
        <v>50</v>
      </c>
      <c r="K234">
        <f>'BST Extract'!G234</f>
        <v>50</v>
      </c>
      <c r="L234">
        <f>'BST Extract'!H234</f>
        <v>50</v>
      </c>
      <c r="M234">
        <f>'BST Extract'!I234</f>
        <v>300</v>
      </c>
      <c r="N234" t="s">
        <v>7286</v>
      </c>
      <c r="O234">
        <v>1</v>
      </c>
      <c r="P234" t="s">
        <v>7523</v>
      </c>
      <c r="R234" t="s">
        <v>7523</v>
      </c>
      <c r="T234" t="str">
        <f t="shared" si="10"/>
        <v>SPECIAL_ATTACK,1,,,,</v>
      </c>
      <c r="U234" s="12" t="str">
        <f>'Ability Extract'!C234</f>
        <v>FLASHFIRE</v>
      </c>
      <c r="V234" s="12" t="str">
        <f>'Ability Extract'!D234</f>
        <v>SOLARPOWER</v>
      </c>
      <c r="W234" s="12" t="str">
        <f>'Ability Extract'!E234</f>
        <v>DRYSKIN</v>
      </c>
      <c r="X234" s="12" t="str">
        <f>'Ability Extract'!F234</f>
        <v>FLASHFIRE,SOLARPOWER,DRYSKIN</v>
      </c>
      <c r="Y234" t="str">
        <f>VLOOKUP($A234,'Moves Species'!$A:$E,3,FALSE)</f>
        <v xml:space="preserve">1, ESSENCEARROW, 1, GROWTH, 2, EMBER, 4, MEGADRAIN, 6, WILLOWISP, 8, RAINBOWBEAM, 10, LEECHSEED, 13, INCINERATE, 16, INGRAIN, 19, MAGICALLEAF, 22, RAYOFLIGHT, 25, FLAMEBURST, 28, MORNINGSUN, 31, GIGADRAIN, 34, FIERYDANCE, 37, DAZZLINGGLEAM, 40, AUTUMNBLAST, 43, AROMATHERAPY, 46, HEATWAVE, 49, PRIMORDIALBEAM, 52, OVERHEAT, 56, SOLARBEAM, 60, INFERNO, </v>
      </c>
      <c r="Z234" t="str">
        <f>VLOOKUP($A234,'Moves Species'!$A:$E,4,FALSE)</f>
        <v xml:space="preserve">AROMATHERAPY, ATTRACT, BULLETSEED, CLEANSE, COUPDEGRACE, CRIMSONGATE, DAZZLINGGLEAM, ECHOEDVOICE, ENERGYBALL, ESSENCEBLOOM, FIREBLAST, FLAMECHARGE, FLAMETHROWER, FLAMEVOLLEY, FLAREBLITZ, FLUXWAVE, GENESIS, GIGADRAIN, GRASSYTERRAIN, HEATWAVE, HIDDENPOWER, HOLYNOVA, INCINERATE, LEAFBLADE, LIGHTSCREEN, MAGICALLEAF, MYSTICALFIRE, NASTYPLOT, NATURESWRATH, ODETOJOY, PETALTEMPEST, PINMISSILE, PIXIEDUST, POLLENPUFF, POWERWHIP, PROTECT, PURGE, RADIANTLANCE, RAYOFLIGHT, REFLECT, REST, RETURN, SAFEGUARD, SCENTEDSHIELD, SIGNALBEAM, SLEEPTALK, SOLARBEAM, SUBSTITUTE, SUNNYDAY, SWEEPINGWIND, SWIFT, SYNTHESIS, TOXIC, WEATHERBALL, WILDFIRE, WILLOWISP, WISH, WORKUP, </v>
      </c>
      <c r="AA234" t="str">
        <f>VLOOKUP($A234,'Moves Species'!$A:$E,5,FALSE)</f>
        <v xml:space="preserve">SLEEPPOWDER, HELPINGHAND, GRASSYTERRAIN, ANCIENTFIRE, VEXINGVINES, LEAFSTORM, BLINDINGFLASH, </v>
      </c>
      <c r="AB234" t="s">
        <v>8613</v>
      </c>
      <c r="AC234" t="s">
        <v>7268</v>
      </c>
      <c r="AD234" t="s">
        <v>7401</v>
      </c>
    </row>
    <row r="235" spans="1:33" x14ac:dyDescent="0.25">
      <c r="A235">
        <f t="shared" si="11"/>
        <v>234</v>
      </c>
      <c r="B235" t="s">
        <v>2443</v>
      </c>
      <c r="C235" t="s">
        <v>7755</v>
      </c>
      <c r="D235" s="12" t="str">
        <f>'BST Extract'!J235</f>
        <v>GRASS</v>
      </c>
      <c r="E235" s="12" t="str">
        <f>'BST Extract'!K235</f>
        <v>FIRE</v>
      </c>
      <c r="F235" t="str">
        <f t="shared" si="9"/>
        <v>GRASS,FIRE</v>
      </c>
      <c r="G235">
        <f>'BST Extract'!C235</f>
        <v>75</v>
      </c>
      <c r="H235">
        <f>'BST Extract'!D235</f>
        <v>50</v>
      </c>
      <c r="I235">
        <f>'BST Extract'!E235</f>
        <v>80</v>
      </c>
      <c r="J235">
        <f>'BST Extract'!F235</f>
        <v>55</v>
      </c>
      <c r="K235">
        <f>'BST Extract'!G235</f>
        <v>105</v>
      </c>
      <c r="L235">
        <f>'BST Extract'!H235</f>
        <v>85</v>
      </c>
      <c r="M235">
        <f>'BST Extract'!I235</f>
        <v>450</v>
      </c>
      <c r="N235" t="s">
        <v>7286</v>
      </c>
      <c r="O235">
        <v>2</v>
      </c>
      <c r="P235" t="s">
        <v>7523</v>
      </c>
      <c r="R235" t="s">
        <v>7523</v>
      </c>
      <c r="T235" t="str">
        <f t="shared" si="10"/>
        <v>SPECIAL_ATTACK,2,,,,</v>
      </c>
      <c r="U235" s="12" t="str">
        <f>'Ability Extract'!C235</f>
        <v>FLASHFIRE</v>
      </c>
      <c r="V235" s="12" t="str">
        <f>'Ability Extract'!D235</f>
        <v>SOLARPOWER</v>
      </c>
      <c r="W235" s="12" t="str">
        <f>'Ability Extract'!E235</f>
        <v>DROUGHT</v>
      </c>
      <c r="X235" s="12" t="str">
        <f>'Ability Extract'!F235</f>
        <v>FLASHFIRE,SOLARPOWER,DROUGHT</v>
      </c>
      <c r="Y235" t="str">
        <f>VLOOKUP($A235,'Moves Species'!$A:$E,3,FALSE)</f>
        <v xml:space="preserve">0, WEATHERBALL, 1, WEATHERBALL, 1, ESSENCEARROW, 1, GROWTH, 2, EMBER, 4, MEGADRAIN, 6, WILLOWISP, 8, RAINBOWBEAM, 10, LEECHSEED, 13, INCINERATE, 16, INGRAIN, 19, MAGICALLEAF, 22, RAYOFLIGHT, 25, FLAMEBURST, 28, MORNINGSUN, 31, GIGADRAIN, 34, FIERYDANCE, 37, DAZZLINGGLEAM, 40, AUTUMNBLAST, 43, AROMATHERAPY, 46, HEATWAVE, 49, PRIMORDIALBEAM, 52, OVERHEAT, 56, SOLARBEAM, 60, INFERNO, </v>
      </c>
      <c r="Z235" t="str">
        <f>VLOOKUP($A235,'Moves Species'!$A:$E,4,FALSE)</f>
        <v xml:space="preserve">AROMATHERAPY, ATTRACT, BULLETSEED, CLEANSE, COUPDEGRACE, CRIMSONGATE, DAZZLINGGLEAM, ECHOEDVOICE, ENERGYBALL, ESSENCEBLOOM, FIREBLAST, FLAMECHARGE, FLAMETHROWER, FLAMEVOLLEY, FLAREBLITZ, FLUXWAVE, GENESIS, GIGADRAIN, GRASSYTERRAIN, HEATWAVE, HIDDENPOWER, HOLYNOVA, INCINERATE, LEAFBLADE, LIGHTSCREEN, MAGICALLEAF, MYSTICALFIRE, NASTYPLOT, NATURESWRATH, ODETOJOY, PETALTEMPEST, PINMISSILE, PIXIEDUST, POLLENPUFF, POWERWHIP, PROTECT, PURGE, RADIANTLANCE, RAYOFLIGHT, REFLECT, REST, RETURN, SAFEGUARD, SCENTEDSHIELD, SIGNALBEAM, SLEEPTALK, SOLARBEAM, SUBSTITUTE, SUNNYDAY, SWEEPINGWIND, SWIFT, SYNTHESIS, TOXIC, WEATHERBALL, WILDFIRE, WILLOWISP, WISH, WORKUP, </v>
      </c>
      <c r="AA235">
        <f>VLOOKUP($A235,'Moves Species'!$A:$E,5,FALSE)</f>
        <v>0</v>
      </c>
      <c r="AB235" t="s">
        <v>7523</v>
      </c>
    </row>
    <row r="236" spans="1:33" x14ac:dyDescent="0.25">
      <c r="A236">
        <f t="shared" si="11"/>
        <v>235</v>
      </c>
      <c r="B236" t="s">
        <v>2450</v>
      </c>
      <c r="C236" t="s">
        <v>7756</v>
      </c>
      <c r="D236" s="12" t="str">
        <f>'BST Extract'!J236</f>
        <v>NORMAL</v>
      </c>
      <c r="E236" s="12" t="str">
        <f>'BST Extract'!K236</f>
        <v>POISON</v>
      </c>
      <c r="F236" t="str">
        <f t="shared" si="9"/>
        <v>NORMAL,POISON</v>
      </c>
      <c r="G236">
        <f>'BST Extract'!C236</f>
        <v>63</v>
      </c>
      <c r="H236">
        <f>'BST Extract'!D236</f>
        <v>63</v>
      </c>
      <c r="I236">
        <f>'BST Extract'!E236</f>
        <v>47</v>
      </c>
      <c r="J236">
        <f>'BST Extract'!F236</f>
        <v>74</v>
      </c>
      <c r="K236">
        <f>'BST Extract'!G236</f>
        <v>41</v>
      </c>
      <c r="L236">
        <f>'BST Extract'!H236</f>
        <v>41</v>
      </c>
      <c r="M236">
        <f>'BST Extract'!I236</f>
        <v>329</v>
      </c>
      <c r="N236" t="s">
        <v>7283</v>
      </c>
      <c r="O236">
        <v>1</v>
      </c>
      <c r="P236" t="s">
        <v>7523</v>
      </c>
      <c r="R236" t="s">
        <v>7523</v>
      </c>
      <c r="T236" t="str">
        <f t="shared" si="10"/>
        <v>SPEED,1,,,,</v>
      </c>
      <c r="U236" s="12" t="str">
        <f>'Ability Extract'!C236</f>
        <v>SUPERLUCK</v>
      </c>
      <c r="V236" s="12" t="str">
        <f>'Ability Extract'!D236</f>
        <v>NEUTRALIZINGGAS</v>
      </c>
      <c r="W236" s="12" t="str">
        <f>'Ability Extract'!E236</f>
        <v>FURCOAT</v>
      </c>
      <c r="X236" s="12" t="str">
        <f>'Ability Extract'!F236</f>
        <v>SUPERLUCK,NEUTRALIZINGGAS,FURCOAT</v>
      </c>
      <c r="Y236" t="str">
        <f>VLOOKUP($A236,'Moves Species'!$A:$E,3,FALSE)</f>
        <v xml:space="preserve">1, SMOKESCREEN, 1, FEINT, 1, POISONSPIT, 4, SCRATCH, 7, ALKALINEBOMB, 9, BITE, 12, FURYSWIPES, 15, POISONFANG, 18, TOXICTHREAD, 21, SLASH, 24, CROSSPOISON, 27, NIGHTSLASH, 30, HONECLAWS, 33, HYPERFANG, 36, POISONJAB, 39, SUCKERPUNCH, 42, CRUSHCLAW, 45, NEUROTOXIN, 48, PLAYROUGH, 51, BANEFULBUNKER, 54, SUPERFANG, 57, DOUBLEEDGE, 60, PLAGUE, </v>
      </c>
      <c r="Z236" t="str">
        <f>VLOOKUP($A236,'Moves Species'!$A:$E,4,FALSE)</f>
        <v xml:space="preserve">ACIDRAIN, AERIALACE, ALLERGY, AMBUSH, AROMATHERAPY, ATTRACT, BODYSLAM, BOUNCE, BULLDOZE, CATAPULT, CAUSTICACID, CLEARSMOG, CONFUSERAY, CORROSIVEGAS, COUPDEGRACE, COVET, CRUELWHIP, CRUNCH, CURSE, DARKPULSE, DEFOG, ECHOEDVOICE, EXECUTION, FALSESWIPE, FLAMECHARGE, FLAMETHROWER, FLUXWAVE, FOCUSBLAST, GASTROACID, GIGADRAIN, GOBLINSTRIKE, GUNKSHOT, HAZE, HIDDENPOWER, IRONHEAD, KNOCKOFF, LASHOUT, LEAFBLADE, LOVEBURST, MIASMA, MIST, MISTYTERRAIN, NASTYPLOT, PAYDAY, PERCUSSIONBLAST, PINMISSILE, PIXIEDUST, PLAYROUGH, POISONFANG, POISONJAB, PROTECT, REST, RETURN, ROUND, SAFEGUARD, SHADOWBALL, SLASH, SLEEPTALK, SLUDGEBOMB, SLUDGEWAVE, SNARL, STRANGESTEAM, SUBSTITUTE, SWEEPINGWIND, SWITCHEROO, TAUNT, TERRAINPULSE, TOXIC, TOXICSPIKES, UTURN, VENOMDRAIN, WORKUP, ZENHEADBUTT, </v>
      </c>
      <c r="AA236" t="str">
        <f>VLOOKUP($A236,'Moves Species'!$A:$E,5,FALSE)</f>
        <v xml:space="preserve">FAKEOUT, TOXICSPIKES, LEAFBLADE, SHADOWCLAW, COACHING, NIGHTSHADE, VILEFUMES, CRUNCH, FLATULENCE, CONTAGION, </v>
      </c>
      <c r="AB236" t="s">
        <v>8614</v>
      </c>
      <c r="AC236" t="s">
        <v>7265</v>
      </c>
      <c r="AD236">
        <v>28</v>
      </c>
    </row>
    <row r="237" spans="1:33" x14ac:dyDescent="0.25">
      <c r="A237">
        <f t="shared" si="11"/>
        <v>236</v>
      </c>
      <c r="B237" t="s">
        <v>2463</v>
      </c>
      <c r="C237" t="s">
        <v>7757</v>
      </c>
      <c r="D237" s="12" t="str">
        <f>'BST Extract'!J237</f>
        <v>NORMAL</v>
      </c>
      <c r="E237" s="12" t="str">
        <f>'BST Extract'!K237</f>
        <v>POISON</v>
      </c>
      <c r="F237" t="str">
        <f t="shared" si="9"/>
        <v>NORMAL,POISON</v>
      </c>
      <c r="G237">
        <f>'BST Extract'!C237</f>
        <v>85</v>
      </c>
      <c r="H237">
        <f>'BST Extract'!D237</f>
        <v>113</v>
      </c>
      <c r="I237">
        <f>'BST Extract'!E237</f>
        <v>67</v>
      </c>
      <c r="J237">
        <f>'BST Extract'!F237</f>
        <v>92</v>
      </c>
      <c r="K237">
        <f>'BST Extract'!G237</f>
        <v>61</v>
      </c>
      <c r="L237">
        <f>'BST Extract'!H237</f>
        <v>61</v>
      </c>
      <c r="M237">
        <f>'BST Extract'!I237</f>
        <v>479</v>
      </c>
      <c r="N237" t="s">
        <v>7345</v>
      </c>
      <c r="O237">
        <v>2</v>
      </c>
      <c r="P237" t="s">
        <v>7523</v>
      </c>
      <c r="R237" t="s">
        <v>7523</v>
      </c>
      <c r="T237" t="str">
        <f t="shared" si="10"/>
        <v>ATTACK,2,,,,</v>
      </c>
      <c r="U237" s="12" t="str">
        <f>'Ability Extract'!C237</f>
        <v>SUPERLUCK</v>
      </c>
      <c r="V237" s="12" t="str">
        <f>'Ability Extract'!D237</f>
        <v>NEUTRALIZINGGAS</v>
      </c>
      <c r="W237" s="12" t="str">
        <f>'Ability Extract'!E237</f>
        <v>FURCOAT</v>
      </c>
      <c r="X237" s="12" t="str">
        <f>'Ability Extract'!F237</f>
        <v>SUPERLUCK,NEUTRALIZINGGAS,FURCOAT</v>
      </c>
      <c r="Y237" t="str">
        <f>VLOOKUP($A237,'Moves Species'!$A:$E,3,FALSE)</f>
        <v xml:space="preserve">0, VENOMDRENCH, 1, VENOMDRENCH, 1, SMOKESCREEN, 1, FEINT, 1, POISONSPIT, 4, SCRATCH, 7, ALKALINEBOMB, 9, BITE, 12, FURYSWIPES, 15, POISONFANG, 18, TOXICTHREAD, 21, SLASH, 24, CROSSPOISON, 27, NIGHTSLASH, 30, HONECLAWS, 33, HYPERFANG, 36, POISONJAB, 39, SUCKERPUNCH, 42, CRUSHCLAW, 45, NEUROTOXIN, 48, PLAYROUGH, 51, BANEFULBUNKER, 54, SUPERFANG, 57, DOUBLEEDGE, 60, PLAGUE, </v>
      </c>
      <c r="Z237" t="str">
        <f>VLOOKUP($A237,'Moves Species'!$A:$E,4,FALSE)</f>
        <v xml:space="preserve">ACIDRAIN, AERIALACE, ALLERGY, AMBUSH, AROMATHERAPY, ATTRACT, BODYSLAM, BOUNCE, BULLDOZE, CATAPULT, CAUSTICACID, CLEARSMOG, CONFUSERAY, CORROSIVEGAS, COUPDEGRACE, COVET, CRUELWHIP, CRUNCH, CURSE, DARKPULSE, DEFOG, ECHOEDVOICE, EXECUTION, FALSESWIPE, FLAMECHARGE, FLAMETHROWER, FLUXWAVE, FOCUSBLAST, GASTROACID, GIGADRAIN, GOBLINSTRIKE, GUNKSHOT, HAZE, HIDDENPOWER, IRONHEAD, KNOCKOFF, LASHOUT, LEAFBLADE, LOVEBURST, MIASMA, MIST, MISTYTERRAIN, NASTYPLOT, PAYDAY, PERCUSSIONBLAST, PINMISSILE, PIXIEDUST, PLAYROUGH, POISONFANG, POISONJAB, PROTECT, REST, RETURN, ROUND, SAFEGUARD, SHADOWBALL, SLASH, SLEEPTALK, SLUDGEBOMB, SLUDGEWAVE, SNARL, STRANGESTEAM, SUBSTITUTE, SWEEPINGWIND, SWITCHEROO, TAUNT, TERRAINPULSE, TOXIC, TOXICSPIKES, UTURN, VENOMDRAIN, WORKUP, ZENHEADBUTT, </v>
      </c>
      <c r="AA237">
        <f>VLOOKUP($A237,'Moves Species'!$A:$E,5,FALSE)</f>
        <v>0</v>
      </c>
      <c r="AB237" t="s">
        <v>7523</v>
      </c>
    </row>
    <row r="238" spans="1:33" x14ac:dyDescent="0.25">
      <c r="A238">
        <f t="shared" si="11"/>
        <v>237</v>
      </c>
      <c r="B238" t="s">
        <v>2468</v>
      </c>
      <c r="C238" t="s">
        <v>7758</v>
      </c>
      <c r="D238" s="12" t="str">
        <f>'BST Extract'!J238</f>
        <v>LIGHT</v>
      </c>
      <c r="E238" s="12" t="str">
        <f>'BST Extract'!K238</f>
        <v>FAIRY</v>
      </c>
      <c r="F238" t="str">
        <f t="shared" si="9"/>
        <v>LIGHT,FAIRY</v>
      </c>
      <c r="G238">
        <f>'BST Extract'!C238</f>
        <v>20</v>
      </c>
      <c r="H238">
        <f>'BST Extract'!D238</f>
        <v>15</v>
      </c>
      <c r="I238">
        <f>'BST Extract'!E238</f>
        <v>20</v>
      </c>
      <c r="J238">
        <f>'BST Extract'!F238</f>
        <v>80</v>
      </c>
      <c r="K238">
        <f>'BST Extract'!G238</f>
        <v>10</v>
      </c>
      <c r="L238">
        <f>'BST Extract'!H238</f>
        <v>55</v>
      </c>
      <c r="M238">
        <f>'BST Extract'!I238</f>
        <v>200</v>
      </c>
      <c r="N238" t="s">
        <v>7283</v>
      </c>
      <c r="O238">
        <v>1</v>
      </c>
      <c r="P238" t="s">
        <v>7523</v>
      </c>
      <c r="R238" t="s">
        <v>7523</v>
      </c>
      <c r="T238" t="str">
        <f t="shared" si="10"/>
        <v>SPEED,1,,,,</v>
      </c>
      <c r="U238" s="12" t="str">
        <f>'Ability Extract'!C238</f>
        <v>WONDERSKIN</v>
      </c>
      <c r="V238" s="12" t="str">
        <f>'Ability Extract'!D238</f>
        <v>STORMDRAIN</v>
      </c>
      <c r="W238" s="12" t="str">
        <f>'Ability Extract'!E238</f>
        <v>MARVELSCALE</v>
      </c>
      <c r="X238" s="12" t="str">
        <f>'Ability Extract'!F238</f>
        <v>WONDERSKIN,STORMDRAIN,MARVELSCALE</v>
      </c>
      <c r="Y238" t="str">
        <f>VLOOKUP($A238,'Moves Species'!$A:$E,3,FALSE)</f>
        <v xml:space="preserve">1, WATERGUN, 5, FAIRYRING, 10, RAINBOWBEAM, 15, FLAIL, </v>
      </c>
      <c r="Z238" t="str">
        <f>VLOOKUP($A238,'Moves Species'!$A:$E,4,FALSE)</f>
        <v xml:space="preserve">ARCANEENERGY, AROMATHERAPY, ATTRACT, AURASPHERE, BLIZZARD, BRINE, CASCADE, CHARGEBEAM, CHARM, CLEANSE, CONFUSERAY, COSMICPOWER, COUPDEGRACE, COVET, DAZZLINGGLEAM, DEFOG, DIVINEPUNISHMENT, DRACOMETEOR, DRAGONDANCE, DRAGONGALE, DRAGONHAMMER, DRAGONMAGIC, DRAININGKISS, ENDERSHOCK, ESSENCEBLOOM, FABLEDRUSH, FAIRYTALE, FANTASYSEAL, FLIPTURN, FLUXWAVE, FOCUSBLAST, FORTISSIMO, GAMMARAY, GENESIS, GENTLECHIMES, GOSSIP, HAIL, HEALBELL, HIDDENPOWER, HOLYNOVA, HYPERVOICE, ICEBEAM, ICICLESPEAR, ICYWIND, LIGHTSCREEN, LIQUIDATION, LOVEBURST, MIRRORSHOT, MIST, MISTYTERRAIN, MOONBLAST, MYSTICPULSE, NASTYPLOT, OCEANWRATH, ODETOJOY, OVERFLOW, PIXIEDUST, PLAYROUGH, PROTECT, PURGE, RADIANTLANCE, RAINDANCE, RAYOFLIGHT, REFLECT, REST, RETURN, ROUND, SACREDSTRIKE, SAFEGUARD, SCALD, SCENTEDSHIELD, SIGNALBEAM, SIRENSSONG, SLEEPTALK, SOAK, STARDUSTREVERIE, STRANGESTEAM, SUBMERGE, SUBSTITUTE, SWIFT, SYNTHESIS, TERRAINPULSE, TIDALWAVE, TITANIASLAW, TOXIC, WAIL, WATERPRESSURE, WATERPULSE, WHIRLPOOL, WISH, </v>
      </c>
      <c r="AA238">
        <f>VLOOKUP($A238,'Moves Species'!$A:$E,5,FALSE)</f>
        <v>0</v>
      </c>
      <c r="AB238" t="s">
        <v>8615</v>
      </c>
      <c r="AC238" t="s">
        <v>10989</v>
      </c>
      <c r="AD238" t="s">
        <v>7304</v>
      </c>
    </row>
    <row r="239" spans="1:33" x14ac:dyDescent="0.25">
      <c r="A239">
        <f t="shared" si="11"/>
        <v>238</v>
      </c>
      <c r="B239" t="s">
        <v>2481</v>
      </c>
      <c r="C239" t="s">
        <v>7759</v>
      </c>
      <c r="D239" s="12" t="str">
        <f>'BST Extract'!J239</f>
        <v>LIGHT</v>
      </c>
      <c r="E239" s="12" t="str">
        <f>'BST Extract'!K239</f>
        <v>FAIRY</v>
      </c>
      <c r="F239" t="str">
        <f t="shared" si="9"/>
        <v>LIGHT,FAIRY</v>
      </c>
      <c r="G239">
        <f>'BST Extract'!C239</f>
        <v>90</v>
      </c>
      <c r="H239">
        <f>'BST Extract'!D239</f>
        <v>65</v>
      </c>
      <c r="I239">
        <f>'BST Extract'!E239</f>
        <v>90</v>
      </c>
      <c r="J239">
        <f>'BST Extract'!F239</f>
        <v>70</v>
      </c>
      <c r="K239">
        <f>'BST Extract'!G239</f>
        <v>95</v>
      </c>
      <c r="L239">
        <f>'BST Extract'!H239</f>
        <v>130</v>
      </c>
      <c r="M239">
        <f>'BST Extract'!I239</f>
        <v>540</v>
      </c>
      <c r="N239" t="s">
        <v>7287</v>
      </c>
      <c r="O239">
        <v>2</v>
      </c>
      <c r="P239" t="s">
        <v>7523</v>
      </c>
      <c r="R239" t="s">
        <v>7523</v>
      </c>
      <c r="T239" t="str">
        <f t="shared" si="10"/>
        <v>SPECIAL_DEFENSE,2,,,,</v>
      </c>
      <c r="U239" s="12" t="str">
        <f>'Ability Extract'!C239</f>
        <v>WONDERSKIN</v>
      </c>
      <c r="V239" s="12" t="str">
        <f>'Ability Extract'!D239</f>
        <v>MISTYSURGE</v>
      </c>
      <c r="W239" s="12" t="str">
        <f>'Ability Extract'!E239</f>
        <v>MARVELSCALE</v>
      </c>
      <c r="X239" s="12" t="str">
        <f>'Ability Extract'!F239</f>
        <v>WONDERSKIN,MISTYSURGE,MARVELSCALE</v>
      </c>
      <c r="Y239" t="str">
        <f>VLOOKUP($A239,'Moves Species'!$A:$E,3,FALSE)</f>
        <v xml:space="preserve">0, LUMINOUSSCALES, 1, LUMINOUSSCALES, 1, CHARGE, 1, TIDALWAVE, 1, WATERGUN, 5, FAIRYRING, 10, RAINBOWBEAM, 15, FLAIL, 20, SIGNALBEAM, 23, DRAININGKISS, 26, RAYOFLIGHT, 29, SIRENSSONG, 32, REFLECT, 32, LIGHTSCREEN, 35, MYSTICPULSE, 38, REVITALIZE, 41, EXTRASENSORY, 44, APHRODITESMIRROR, 47, BLINDINGFLASH, 50, FAESBLESSING, 53, PHOTONGEYSER, 56, TITANIASLAW, 60, LUSTERPURGE, </v>
      </c>
      <c r="Z239" t="str">
        <f>VLOOKUP($A239,'Moves Species'!$A:$E,4,FALSE)</f>
        <v xml:space="preserve">ARCANEENERGY, AROMATHERAPY, ATTRACT, AURASPHERE, BLIZZARD, BRINE, CASCADE, CHARGEBEAM, CHARM, CLEANSE, CONFUSERAY, COSMICPOWER, COUPDEGRACE, COVET, DAZZLINGGLEAM, DEFOG, DIVINEPUNISHMENT, DRACOMETEOR, DRAGONDANCE, DRAGONGALE, DRAGONHAMMER, DRAGONMAGIC, DRAININGKISS, ENDERSHOCK, ESSENCEBLOOM, FABLEDRUSH, FAIRYTALE, FANTASYSEAL, FLIPTURN, FLUXWAVE, FOCUSBLAST, FORTISSIMO, GAMMARAY, GENESIS, GENTLECHIMES, GOSSIP, HAIL, HEALBELL, HIDDENPOWER, HOLYNOVA, HYPERVOICE, ICEBEAM, ICICLESPEAR, ICYWIND, LIGHTSCREEN, LIQUIDATION, LOVEBURST, MIRRORSHOT, MIST, MISTYTERRAIN, MOONBLAST, MYSTICPULSE, NASTYPLOT, OCEANWRATH, ODETOJOY, OVERFLOW, PIXIEDUST, PLAYROUGH, PROTECT, PURGE, RADIANTLANCE, RAINDANCE, RAYOFLIGHT, REFLECT, REST, RETURN, ROUND, SACREDSTRIKE, SAFEGUARD, SCALD, SCENTEDSHIELD, SIGNALBEAM, SIRENSSONG, SLEEPTALK, SOAK, STARDUSTREVERIE, STRANGESTEAM, SUBMERGE, SUBSTITUTE, SWIFT, SYNTHESIS, TERRAINPULSE, TIDALWAVE, TITANIASLAW, TOXIC, WAIL, WATERPRESSURE, WATERPULSE, WHIRLPOOL, WISH, </v>
      </c>
      <c r="AA239">
        <f>VLOOKUP($A239,'Moves Species'!$A:$E,5,FALSE)</f>
        <v>0</v>
      </c>
      <c r="AB239" t="s">
        <v>7523</v>
      </c>
    </row>
    <row r="240" spans="1:33" x14ac:dyDescent="0.25">
      <c r="A240">
        <f t="shared" si="11"/>
        <v>239</v>
      </c>
      <c r="B240" t="s">
        <v>2491</v>
      </c>
      <c r="C240" t="s">
        <v>7760</v>
      </c>
      <c r="D240" s="12" t="str">
        <f>'BST Extract'!J240</f>
        <v>WATER</v>
      </c>
      <c r="E240" s="12" t="str">
        <f>'BST Extract'!K240</f>
        <v>LIGHT</v>
      </c>
      <c r="F240" t="str">
        <f t="shared" si="9"/>
        <v>WATER,LIGHT</v>
      </c>
      <c r="G240">
        <f>'BST Extract'!C240</f>
        <v>75</v>
      </c>
      <c r="H240">
        <f>'BST Extract'!D240</f>
        <v>25</v>
      </c>
      <c r="I240">
        <f>'BST Extract'!E240</f>
        <v>35</v>
      </c>
      <c r="J240">
        <f>'BST Extract'!F240</f>
        <v>60</v>
      </c>
      <c r="K240">
        <f>'BST Extract'!G240</f>
        <v>45</v>
      </c>
      <c r="L240">
        <f>'BST Extract'!H240</f>
        <v>55</v>
      </c>
      <c r="M240">
        <f>'BST Extract'!I240</f>
        <v>295</v>
      </c>
      <c r="N240" t="s">
        <v>7286</v>
      </c>
      <c r="O240">
        <v>1</v>
      </c>
      <c r="P240" t="s">
        <v>7523</v>
      </c>
      <c r="R240" t="s">
        <v>7523</v>
      </c>
      <c r="T240" t="str">
        <f t="shared" si="10"/>
        <v>SPECIAL_ATTACK,1,,,,</v>
      </c>
      <c r="U240" s="12" t="str">
        <f>'Ability Extract'!C240</f>
        <v>NATURALCURE</v>
      </c>
      <c r="V240" s="12" t="str">
        <f>'Ability Extract'!D240</f>
        <v>HYDRATION</v>
      </c>
      <c r="W240" s="12" t="str">
        <f>'Ability Extract'!E240</f>
        <v>MEGALAUNCHER</v>
      </c>
      <c r="X240" s="12" t="str">
        <f>'Ability Extract'!F240</f>
        <v>NATURALCURE,HYDRATION,MEGALAUNCHER</v>
      </c>
      <c r="Y240" t="str">
        <f>VLOOKUP($A240,'Moves Species'!$A:$E,3,FALSE)</f>
        <v xml:space="preserve">1, WATERSPORT, 1, RENEWAL, 3, WATERGUN, 5, HALLOWEDGROUND, 9, RAINBOWBEAM, 13, CHARGEBEAM, 17, WATERPULSE, 20, SHOCKWAVE, 23, FLUTTER, 26, SIGNALBEAM, 29, LIFEDEW, 32, OCEANBLAST, 35, SHINYPLUMES, 39, DRAGONPULSE, 43, SPARKLINGARIA, 47, AURASPHERE, 51, MORNINGSUN, 56, DIVINEPUNISHMENT, 60, HYDROPUMP, </v>
      </c>
      <c r="Z240" t="str">
        <f>VLOOKUP($A240,'Moves Species'!$A:$E,4,FALSE)</f>
        <v xml:space="preserve">ARCANEENERGY, ATTRACT, AURASPHERE, BLIZZARD, BRINE, CASCADE, CHARGEBEAM, CHARM, CLEANSE, CONFUSERAY, COUPDEGRACE, DAZZLINGGLEAM, DEFOG, DIVINEPUNISHMENT, DRACOMETEOR, DRAGONBREATH, DRAGONDANCE, DRAGONGALE, DRAGONMAGIC, DRAININGKISS, ECHOEDVOICE, ENDERSHOCK, FABLEDRUSH, FAIRYTALE, FANTASYSEAL, FLIPTURN, FLUXWAVE, FOCUSBLAST, FORTISSIMO, GAMMARAY, GENESIS, GENTLECHIMES, GLISTEN, HAIL, HAZE, HIDDENPOWER, HOLYNOVA, HYPERVOICE, HYPOTHERMIA, ICEBEAM, ICICLESPEAR, ICYWIND, LIGHTSCREEN, LIQUIDATION, MIRRORSHOT, MIST, MISTYTERRAIN, MOONBLAST, MYSTICPULSE, NAGASKIN, NASTYPLOT, OCEANWRATH, OUTRAGE, OVERFLOW, PIXIEDUST, PLAYROUGH, PROTECT, PURGE, RADIANTLANCE, RAINDANCE, RAYOFLIGHT, REFLECT, REST, RETURN, ROUND, SAFEGUARD, SCALD, SCALESHOT, SIGNALBEAM, SIRENSSONG, SLEEPTALK, SOAK, STARDUSTREVERIE, SUBMERGE, SUBSTITUTE, SWIFT, TERRAINPULSE, TIDALWAVE, TITANIASLAW, TOXIC, WAIL, WATERPRESSURE, WATERPULSE, WEATHERBALL, WHIRLPOOL, WISH, </v>
      </c>
      <c r="AA240" t="str">
        <f>VLOOKUP($A240,'Moves Species'!$A:$E,5,FALSE)</f>
        <v xml:space="preserve">ODETOJOY, SPOTLIGHT, AURORAVEIL, MAGNETRISE, CHARGE, BRINE, WATERPLEDGE, SCALESHOT, TIDALWAVE, DRACARYS, </v>
      </c>
      <c r="AB240" t="s">
        <v>8616</v>
      </c>
      <c r="AC240" t="s">
        <v>7265</v>
      </c>
      <c r="AD240">
        <v>24</v>
      </c>
    </row>
    <row r="241" spans="1:36" x14ac:dyDescent="0.25">
      <c r="A241">
        <f t="shared" si="11"/>
        <v>240</v>
      </c>
      <c r="B241" t="s">
        <v>2502</v>
      </c>
      <c r="C241" t="s">
        <v>7761</v>
      </c>
      <c r="D241" s="12" t="str">
        <f>'BST Extract'!J241</f>
        <v>WATER</v>
      </c>
      <c r="E241" s="12" t="str">
        <f>'BST Extract'!K241</f>
        <v>LIGHT</v>
      </c>
      <c r="F241" t="str">
        <f t="shared" si="9"/>
        <v>WATER,LIGHT</v>
      </c>
      <c r="G241">
        <f>'BST Extract'!C241</f>
        <v>80</v>
      </c>
      <c r="H241">
        <f>'BST Extract'!D241</f>
        <v>45</v>
      </c>
      <c r="I241">
        <f>'BST Extract'!E241</f>
        <v>65</v>
      </c>
      <c r="J241">
        <f>'BST Extract'!F241</f>
        <v>85</v>
      </c>
      <c r="K241">
        <f>'BST Extract'!G241</f>
        <v>75</v>
      </c>
      <c r="L241">
        <f>'BST Extract'!H241</f>
        <v>90</v>
      </c>
      <c r="M241">
        <f>'BST Extract'!I241</f>
        <v>440</v>
      </c>
      <c r="N241" t="s">
        <v>7286</v>
      </c>
      <c r="O241">
        <v>1</v>
      </c>
      <c r="P241" t="s">
        <v>7287</v>
      </c>
      <c r="Q241">
        <v>1</v>
      </c>
      <c r="R241" t="s">
        <v>7523</v>
      </c>
      <c r="T241" t="str">
        <f t="shared" si="10"/>
        <v>SPECIAL_ATTACK,1,SPECIAL_DEFENSE,1,,</v>
      </c>
      <c r="U241" s="12" t="str">
        <f>'Ability Extract'!C241</f>
        <v>NATURALCURE</v>
      </c>
      <c r="V241" s="12" t="str">
        <f>'Ability Extract'!D241</f>
        <v>HYDRATION</v>
      </c>
      <c r="W241" s="12" t="str">
        <f>'Ability Extract'!E241</f>
        <v>MEGALAUNCHER</v>
      </c>
      <c r="X241" s="12" t="str">
        <f>'Ability Extract'!F241</f>
        <v>NATURALCURE,HYDRATION,MEGALAUNCHER</v>
      </c>
      <c r="Y241" t="str">
        <f>VLOOKUP($A241,'Moves Species'!$A:$E,3,FALSE)</f>
        <v xml:space="preserve">1, WATERSPORT, 1, RENEWAL, 3, WATERGUN, 5, HALLOWEDGROUND, 9, RAINBOWBEAM, 13, CHARGEBEAM, 17, WATERPULSE, 20, SHOCKWAVE, 23, FLUTTER, 26, SIGNALBEAM, 29, LIFEDEW, 32, OCEANBLAST, 35, SHINYPLUMES, 39, DRAGONPULSE, 43, SPARKLINGARIA, 47, AURASPHERE, 51, MORNINGSUN, 56, DIVINEPUNISHMENT, 60, HYDROPUMP, </v>
      </c>
      <c r="Z241" t="str">
        <f>VLOOKUP($A241,'Moves Species'!$A:$E,4,FALSE)</f>
        <v xml:space="preserve">ARCANEENERGY, ATTRACT, AURASPHERE, BLIZZARD, BRINE, CASCADE, CHARGEBEAM, CHARM, CLEANSE, CONFUSERAY, COUPDEGRACE, DAZZLINGGLEAM, DEFOG, DIVINEPUNISHMENT, DRACOMETEOR, DRAGONBREATH, DRAGONDANCE, DRAGONGALE, DRAGONMAGIC, DRAININGKISS, ECHOEDVOICE, ENDERSHOCK, FABLEDRUSH, FAIRYTALE, FANTASYSEAL, FLIPTURN, FLUXWAVE, FOCUSBLAST, FORTISSIMO, GAMMARAY, GENESIS, GENTLECHIMES, GLISTEN, HAIL, HAZE, HIDDENPOWER, HOLYNOVA, HYPERVOICE, HYPOTHERMIA, ICEBEAM, ICICLESPEAR, ICYWIND, LIGHTSCREEN, LIQUIDATION, MIRRORSHOT, MIST, MISTYTERRAIN, MOONBLAST, MYSTICPULSE, NAGASKIN, NASTYPLOT, OCEANWRATH, OUTRAGE, OVERFLOW, PIXIEDUST, PLAYROUGH, PROTECT, PURGE, RADIANTLANCE, RAINDANCE, RAYOFLIGHT, REFLECT, REST, RETURN, ROUND, SAFEGUARD, SCALD, SCALESHOT, SIGNALBEAM, SIRENSSONG, SLEEPTALK, SOAK, STARDUSTREVERIE, SUBMERGE, SUBSTITUTE, SWIFT, TERRAINPULSE, TIDALWAVE, TITANIASLAW, TOXIC, WAIL, WATERPRESSURE, WATERPULSE, WEATHERBALL, WHIRLPOOL, WISH, </v>
      </c>
      <c r="AA241">
        <f>VLOOKUP($A241,'Moves Species'!$A:$E,5,FALSE)</f>
        <v>0</v>
      </c>
      <c r="AB241" t="s">
        <v>8617</v>
      </c>
      <c r="AC241" t="s">
        <v>7268</v>
      </c>
      <c r="AD241" t="s">
        <v>8961</v>
      </c>
    </row>
    <row r="242" spans="1:36" x14ac:dyDescent="0.25">
      <c r="A242">
        <f t="shared" si="11"/>
        <v>241</v>
      </c>
      <c r="B242" t="s">
        <v>2509</v>
      </c>
      <c r="C242" t="s">
        <v>7762</v>
      </c>
      <c r="D242" s="12" t="str">
        <f>'BST Extract'!J242</f>
        <v>WATER</v>
      </c>
      <c r="E242" s="12" t="str">
        <f>'BST Extract'!K242</f>
        <v>LIGHT</v>
      </c>
      <c r="F242" t="str">
        <f t="shared" si="9"/>
        <v>WATER,LIGHT</v>
      </c>
      <c r="G242">
        <f>'BST Extract'!C242</f>
        <v>100</v>
      </c>
      <c r="H242">
        <f>'BST Extract'!D242</f>
        <v>70</v>
      </c>
      <c r="I242">
        <f>'BST Extract'!E242</f>
        <v>90</v>
      </c>
      <c r="J242">
        <f>'BST Extract'!F242</f>
        <v>85</v>
      </c>
      <c r="K242">
        <f>'BST Extract'!G242</f>
        <v>90</v>
      </c>
      <c r="L242">
        <f>'BST Extract'!H242</f>
        <v>105</v>
      </c>
      <c r="M242">
        <f>'BST Extract'!I242</f>
        <v>540</v>
      </c>
      <c r="N242" t="s">
        <v>7286</v>
      </c>
      <c r="O242">
        <v>1</v>
      </c>
      <c r="P242" t="s">
        <v>7287</v>
      </c>
      <c r="Q242">
        <v>1</v>
      </c>
      <c r="R242" t="s">
        <v>7523</v>
      </c>
      <c r="T242" t="str">
        <f t="shared" si="10"/>
        <v>SPECIAL_ATTACK,1,SPECIAL_DEFENSE,1,,</v>
      </c>
      <c r="U242" s="12" t="str">
        <f>'Ability Extract'!C242</f>
        <v>NATURALCURE</v>
      </c>
      <c r="V242" s="12" t="str">
        <f>'Ability Extract'!D242</f>
        <v>HYDRATION</v>
      </c>
      <c r="W242" s="12" t="str">
        <f>'Ability Extract'!E242</f>
        <v>MEGALAUNCHER</v>
      </c>
      <c r="X242" s="12" t="str">
        <f>'Ability Extract'!F242</f>
        <v>NATURALCURE,HYDRATION,MEGALAUNCHER</v>
      </c>
      <c r="Y242" t="str">
        <f>VLOOKUP($A242,'Moves Species'!$A:$E,3,FALSE)</f>
        <v xml:space="preserve">1, WATERSPORT, 1, RENEWAL, 3, WATERGUN, 5, HALLOWEDGROUND, 9, RAINBOWBEAM, 13, CHARGEBEAM, 17, WATERPULSE, 20, SHOCKWAVE, 23, FLUTTER, 26, SIGNALBEAM, 29, LIFEDEW, 32, OCEANBLAST, 35, SHINYPLUMES, 39, DRAGONPULSE, 43, SPARKLINGARIA, 47, AURASPHERE, 51, MORNINGSUN, 56, DIVINEPUNISHMENT, 60, HYDROPUMP, </v>
      </c>
      <c r="Z242" t="str">
        <f>VLOOKUP($A242,'Moves Species'!$A:$E,4,FALSE)</f>
        <v xml:space="preserve">ARCANEENERGY, ATTRACT, AURASPHERE, BLIZZARD, BRINE, CASCADE, CHARGEBEAM, CHARM, CLEANSE, CONFUSERAY, COUPDEGRACE, DAZZLINGGLEAM, DEFOG, DIVINEPUNISHMENT, DRACOMETEOR, DRAGONBREATH, DRAGONDANCE, DRAGONGALE, DRAGONMAGIC, DRAININGKISS, ECHOEDVOICE, ENDERSHOCK, FABLEDRUSH, FAIRYTALE, FANTASYSEAL, FLIPTURN, FLUXWAVE, FOCUSBLAST, FORTISSIMO, GAMMARAY, GENESIS, GENTLECHIMES, GLISTEN, HAIL, HAZE, HIDDENPOWER, HOLYNOVA, HYPERVOICE, HYPOTHERMIA, ICEBEAM, ICICLESPEAR, ICYWIND, LIGHTSCREEN, LIQUIDATION, MIRRORSHOT, MIST, MISTYTERRAIN, MOONBLAST, MYSTICPULSE, NAGASKIN, NASTYPLOT, OCEANWRATH, OUTRAGE, OVERFLOW, PIXIEDUST, PLAYROUGH, PROTECT, PURGE, RADIANTLANCE, RAINDANCE, RAYOFLIGHT, REFLECT, REST, RETURN, ROUND, SAFEGUARD, SCALD, SCALESHOT, SIGNALBEAM, SIRENSSONG, SLEEPTALK, SOAK, STARDUSTREVERIE, SUBMERGE, SUBSTITUTE, SWIFT, TERRAINPULSE, TIDALWAVE, TITANIASLAW, TOXIC, WAIL, WATERPRESSURE, WATERPULSE, WEATHERBALL, WHIRLPOOL, WISH, </v>
      </c>
      <c r="AA242">
        <f>VLOOKUP($A242,'Moves Species'!$A:$E,5,FALSE)</f>
        <v>0</v>
      </c>
      <c r="AB242" t="s">
        <v>7523</v>
      </c>
    </row>
    <row r="243" spans="1:36" x14ac:dyDescent="0.25">
      <c r="A243">
        <f t="shared" si="11"/>
        <v>242</v>
      </c>
      <c r="B243" t="s">
        <v>2513</v>
      </c>
      <c r="C243" t="s">
        <v>7763</v>
      </c>
      <c r="D243" s="12" t="str">
        <f>'BST Extract'!J243</f>
        <v>NORMAL</v>
      </c>
      <c r="E243" s="12">
        <f>'BST Extract'!K243</f>
        <v>0</v>
      </c>
      <c r="F243" t="str">
        <f t="shared" si="9"/>
        <v>NORMAL,0</v>
      </c>
      <c r="G243">
        <f>'BST Extract'!C243</f>
        <v>45</v>
      </c>
      <c r="H243">
        <f>'BST Extract'!D243</f>
        <v>55</v>
      </c>
      <c r="I243">
        <f>'BST Extract'!E243</f>
        <v>54</v>
      </c>
      <c r="J243">
        <f>'BST Extract'!F243</f>
        <v>66</v>
      </c>
      <c r="K243">
        <f>'BST Extract'!G243</f>
        <v>30</v>
      </c>
      <c r="L243">
        <f>'BST Extract'!H243</f>
        <v>40</v>
      </c>
      <c r="M243">
        <f>'BST Extract'!I243</f>
        <v>290</v>
      </c>
      <c r="N243" t="s">
        <v>7251</v>
      </c>
      <c r="O243">
        <v>1</v>
      </c>
      <c r="P243" t="s">
        <v>7523</v>
      </c>
      <c r="R243" t="s">
        <v>7523</v>
      </c>
      <c r="T243" t="str">
        <f t="shared" si="10"/>
        <v>HP,1,,,,</v>
      </c>
      <c r="U243" s="12" t="str">
        <f>'Ability Extract'!C243</f>
        <v>TOUGHCLAWS</v>
      </c>
      <c r="V243" s="12" t="str">
        <f>'Ability Extract'!D243</f>
        <v>OBLIVIOUS</v>
      </c>
      <c r="W243" s="12" t="str">
        <f>'Ability Extract'!E243</f>
        <v>ADAPTABILITY</v>
      </c>
      <c r="X243" s="12" t="str">
        <f>'Ability Extract'!F243</f>
        <v>TOUGHCLAWS,OBLIVIOUS,ADAPTABILITY</v>
      </c>
      <c r="Y243" t="str">
        <f>VLOOKUP($A243,'Moves Species'!$A:$E,3,FALSE)</f>
        <v xml:space="preserve">1, TAILWHIP, 1, TACKLE, 1, ODORSLEUTH, 4, QUICKATTACK, 6, WORKUP, 9, COVET, 11, BITE, 13, HELPINGHAND, 16, STOMP, 19, CHARM, 19, CAPTIVATE, 22, HEADBUTT, 25, BONERUSH, 28, SLACKOFF, 31, BODYSLAM, 34, SPIRITBREAK, 37, CRUNCH, 40, RAPIDSTRIKE, 43, PLAYROUGH, 46, RETURN, 49, UPROAR, 52, FABLEDSLAM, 56, DOUBLEEDGE, 60, LASTRESORT, </v>
      </c>
      <c r="Z243" t="str">
        <f>VLOOKUP($A243,'Moves Species'!$A:$E,4,FALSE)</f>
        <v xml:space="preserve">ACROBATICS, AERIALACE, AMBUSH, ATTRACT, AURASPHERE, BODYPRESS, BODYSLAM, BULKUP, BULLDOZE, CHARM, COUPDEGRACE, COVET, CRUNCH, DRAININGKISS, EARTHPOWER, EARTHQUAKE, ECHOEDVOICE, FABLEDRUSH, FALSESWIPE, FIREFANG, FLAMECHARGE, FOCUSBLAST, FORTISSIMO, GOBLINSTRIKE, GOLDRUSH, HEALBELL, HIDDENPOWER, HIGHHORSEPOWER, HYPERVOICE, ICEFANG, IRONHEAD, KNOCKOFF, LASHOUT, LOVEBURST, MEMENTO, NASTYPLOT, NOBLEROAR, ODETOJOY, PAYDAY, PLAYROUGH, POISONFANG, PROTECT, RAYOFLIGHT, REST, RETURN, ROUND, SAFEGUARD, SLASH, SLEEPTALK, SNARL, SONICBLAST, SUBSTITUTE, SUPERPOWER, TAUNT, TOXIC, TRIATTACK, UTURN, VALKYRIECHARIOT, VENDETTA, VOLTSWITCH, WEAKSPOT, WILDCHARGE, WISH, WORKUP, ZENHEADBUTT, </v>
      </c>
      <c r="AA243" t="str">
        <f>VLOOKUP($A243,'Moves Species'!$A:$E,5,FALSE)</f>
        <v xml:space="preserve">TAKEDOWN, PAYDAY, SLASH, ENDEAVOR, SUPERFANG, ROAR, NOBLEROAR, SAVAGERY, DIG, PURSUIT, </v>
      </c>
      <c r="AB243" t="s">
        <v>8618</v>
      </c>
      <c r="AC243" t="s">
        <v>7265</v>
      </c>
      <c r="AD243">
        <v>30</v>
      </c>
    </row>
    <row r="244" spans="1:36" x14ac:dyDescent="0.25">
      <c r="A244">
        <f t="shared" si="11"/>
        <v>243</v>
      </c>
      <c r="B244" t="s">
        <v>2524</v>
      </c>
      <c r="C244" t="s">
        <v>7764</v>
      </c>
      <c r="D244" s="12" t="str">
        <f>'BST Extract'!J244</f>
        <v>NORMAL</v>
      </c>
      <c r="E244" s="12">
        <f>'BST Extract'!K244</f>
        <v>0</v>
      </c>
      <c r="F244" t="str">
        <f t="shared" si="9"/>
        <v>NORMAL,0</v>
      </c>
      <c r="G244">
        <f>'BST Extract'!C244</f>
        <v>70</v>
      </c>
      <c r="H244">
        <f>'BST Extract'!D244</f>
        <v>90</v>
      </c>
      <c r="I244">
        <f>'BST Extract'!E244</f>
        <v>80</v>
      </c>
      <c r="J244">
        <f>'BST Extract'!F244</f>
        <v>120</v>
      </c>
      <c r="K244">
        <f>'BST Extract'!G244</f>
        <v>60</v>
      </c>
      <c r="L244">
        <f>'BST Extract'!H244</f>
        <v>70</v>
      </c>
      <c r="M244">
        <f>'BST Extract'!I244</f>
        <v>490</v>
      </c>
      <c r="N244" t="s">
        <v>7283</v>
      </c>
      <c r="O244">
        <v>2</v>
      </c>
      <c r="P244" t="s">
        <v>7523</v>
      </c>
      <c r="R244" t="s">
        <v>7523</v>
      </c>
      <c r="T244" t="str">
        <f t="shared" si="10"/>
        <v>SPEED,2,,,,</v>
      </c>
      <c r="U244" s="12" t="str">
        <f>'Ability Extract'!C244</f>
        <v>TOUGHCLAWS</v>
      </c>
      <c r="V244" s="12" t="str">
        <f>'Ability Extract'!D244</f>
        <v>OBLIVIOUS</v>
      </c>
      <c r="W244" s="12" t="str">
        <f>'Ability Extract'!E244</f>
        <v>ADAPTABILITY</v>
      </c>
      <c r="X244" s="12" t="str">
        <f>'Ability Extract'!F244</f>
        <v>TOUGHCLAWS,OBLIVIOUS,ADAPTABILITY</v>
      </c>
      <c r="Y244" t="str">
        <f>VLOOKUP($A244,'Moves Species'!$A:$E,3,FALSE)</f>
        <v xml:space="preserve">1, TAILWHIP, 1, TACKLE, 1, ODORSLEUTH, 4, QUICKATTACK, 6, WORKUP, 9, COVET, 11, BITE, 13, HELPINGHAND, 16, STOMP, 19, CHARM, 19, CAPTIVATE, 22, HEADBUTT, 25, BONERUSH, 28, SLACKOFF, 31, BODYSLAM, 34, SPIRITBREAK, 37, CRUNCH, 40, RAPIDSTRIKE, 43, PLAYROUGH, 46, RETURN, 49, UPROAR, 52, FABLEDSLAM, 56, DOUBLEEDGE, 60, LASTRESORT, </v>
      </c>
      <c r="Z244" t="str">
        <f>VLOOKUP($A244,'Moves Species'!$A:$E,4,FALSE)</f>
        <v xml:space="preserve">ACROBATICS, AERIALACE, AMBUSH, ATTRACT, AURASPHERE, BODYPRESS, BODYSLAM, BULKUP, BULLDOZE, CHARM, COUPDEGRACE, COVET, CRUNCH, DRAININGKISS, EARTHPOWER, EARTHQUAKE, ECHOEDVOICE, FABLEDRUSH, FALSESWIPE, FIREFANG, FLAMECHARGE, FOCUSBLAST, FORTISSIMO, GOBLINSTRIKE, GOLDRUSH, HEALBELL, HIDDENPOWER, HIGHHORSEPOWER, HYPERVOICE, ICEFANG, IRONHEAD, KNOCKOFF, LASHOUT, LOVEBURST, MEMENTO, NASTYPLOT, NOBLEROAR, ODETOJOY, PAYDAY, PLAYROUGH, POISONFANG, PROTECT, RAYOFLIGHT, REST, RETURN, ROUND, SAFEGUARD, SLASH, SLEEPTALK, SNARL, SONICBLAST, SUBSTITUTE, SUPERPOWER, TAUNT, TOXIC, TRIATTACK, UTURN, VALKYRIECHARIOT, VENDETTA, VOLTSWITCH, WEAKSPOT, WILDCHARGE, WISH, WORKUP, ZENHEADBUTT, </v>
      </c>
      <c r="AA244">
        <f>VLOOKUP($A244,'Moves Species'!$A:$E,5,FALSE)</f>
        <v>0</v>
      </c>
      <c r="AB244" t="s">
        <v>7523</v>
      </c>
    </row>
    <row r="245" spans="1:36" x14ac:dyDescent="0.25">
      <c r="A245">
        <f t="shared" si="11"/>
        <v>244</v>
      </c>
      <c r="B245" t="s">
        <v>2531</v>
      </c>
      <c r="C245" t="s">
        <v>7765</v>
      </c>
      <c r="D245" s="12" t="str">
        <f>'BST Extract'!J245</f>
        <v>BUG</v>
      </c>
      <c r="E245" s="12" t="str">
        <f>'BST Extract'!K245</f>
        <v>GRASS</v>
      </c>
      <c r="F245" t="str">
        <f t="shared" si="9"/>
        <v>BUG,GRASS</v>
      </c>
      <c r="G245">
        <f>'BST Extract'!C245</f>
        <v>65</v>
      </c>
      <c r="H245">
        <f>'BST Extract'!D245</f>
        <v>55</v>
      </c>
      <c r="I245">
        <f>'BST Extract'!E245</f>
        <v>40</v>
      </c>
      <c r="J245">
        <f>'BST Extract'!F245</f>
        <v>55</v>
      </c>
      <c r="K245">
        <f>'BST Extract'!G245</f>
        <v>40</v>
      </c>
      <c r="L245">
        <f>'BST Extract'!H245</f>
        <v>50</v>
      </c>
      <c r="M245">
        <f>'BST Extract'!I245</f>
        <v>305</v>
      </c>
      <c r="N245" t="s">
        <v>7251</v>
      </c>
      <c r="O245">
        <v>1</v>
      </c>
      <c r="P245" t="s">
        <v>7523</v>
      </c>
      <c r="R245" t="s">
        <v>7523</v>
      </c>
      <c r="T245" t="str">
        <f t="shared" si="10"/>
        <v>HP,1,,,,</v>
      </c>
      <c r="U245" s="12" t="str">
        <f>'Ability Extract'!C245</f>
        <v>SHIELDDUST</v>
      </c>
      <c r="V245" s="12" t="str">
        <f>'Ability Extract'!D245</f>
        <v>PROTEAN</v>
      </c>
      <c r="W245" s="12" t="str">
        <f>'Ability Extract'!E245</f>
        <v>TINTEDLENS</v>
      </c>
      <c r="X245" s="12" t="str">
        <f>'Ability Extract'!F245</f>
        <v>SHIELDDUST,PROTEAN,TINTEDLENS</v>
      </c>
      <c r="Y245" t="str">
        <f>VLOOKUP($A245,'Moves Species'!$A:$E,3,FALSE)</f>
        <v xml:space="preserve">1, MIMIC, 1, THORNPRISON, 1, FURYCUTTER, 4, CAMOUFLAGE, 6, FIRSTIMPRESSION, 8, FORESTLEAP, 11, BUGBITE, 14, PETALTEMPEST, 17, LEECHSEED, 20, PINMISSILE, 23, STUNSPORE, 23, POISONPOWDER, 23, SLEEPPOWDER, 26, BULLETSEED, 29, VEXINGVINES, 32, STRANDINGROOTS, 35, LEECHLIFE, 38, CATAPULT, 41, LEAFBLADE, 44, DRAGONFLYCHARGE, 47, SWARMATTACK, 50, CHITINOUSSTRIKE, 53, STRENGTHSAP, 56, POWERWHIP, 60, SWARMOVERLOAD, </v>
      </c>
      <c r="Z245" t="str">
        <f>VLOOKUP($A245,'Moves Species'!$A:$E,4,FALSE)</f>
        <v xml:space="preserve">ACIDRAIN, ACROBATICS, AERIALACE, AIRSLASH, ALLERGY, AROMATHERAPY, ATTRACT, BOUNCE, BUGBITE, BUGBUZZ, BULLETSEED, BUTTERFLYKISS, CLEARSMOG, CONFUSERAY, COVET, DAZZLINGGLEAM, DEFENDORDER, DUALWINGBEAT, ENERGYBALL, ESSENCEBLOOM, FABLEDRUSH, FLUTTER, FURYCUTTER, GASTROACID, GENESIS, GENTLECHIMES, GIGADRAIN, GRASSYTERRAIN, GUNKSHOT, HAZE, HEALBELL, HIDDENPOWER, HIVEMIND, LEAFBLADE, LEECHLIFE, LOVEBURST, MAGICALLEAF, MIASMA, MIXEDWAVES, NATURESWRATH, NECTARTAP, PETALTEMPEST, PHOBIA, PINMISSILE, PIXIEDUST, POISONFANG, POISONJAB, POLLENPUFF, PROTECT, QUICKGUARD, RAINBOWSCALES, RAYOFLIGHT, REST, RETURN, ROUND, SAFEGUARD, SCENTEDSHIELD, SIGNALBEAM, SLASH, SLEEPTALK, SLUDGEBOMB, SLUDGEWAVE, SOLARBEAM, SPIKYSHIELD, STRUGGLEBUG, SUBSTITUTE, SUNNYDAY, SWARMATTACK, SWARMOVERLOAD, SWEEPINGWIND, SYNTHESIS, TAILWIND, TERRAINPULSE, TOXIC, TOXICSPIKES, UTURN, VENOMDRAIN, WEATHERBALL, WORKUP, </v>
      </c>
      <c r="AA245" t="str">
        <f>VLOOKUP($A245,'Moves Species'!$A:$E,5,FALSE)</f>
        <v xml:space="preserve">SPIDERWEB, FLORALHEALING, POWERGEM, GRASSYTERRAIN, ENERGYBALL, BUGBUZZ, SEEDBOMB, </v>
      </c>
      <c r="AB245" t="s">
        <v>8619</v>
      </c>
      <c r="AC245" t="s">
        <v>7265</v>
      </c>
      <c r="AD245">
        <v>25</v>
      </c>
    </row>
    <row r="246" spans="1:36" x14ac:dyDescent="0.25">
      <c r="A246">
        <f t="shared" si="11"/>
        <v>245</v>
      </c>
      <c r="B246" t="s">
        <v>2541</v>
      </c>
      <c r="C246" t="s">
        <v>7766</v>
      </c>
      <c r="D246" s="12" t="str">
        <f>'BST Extract'!J246</f>
        <v>BUG</v>
      </c>
      <c r="E246" s="12" t="str">
        <f>'BST Extract'!K246</f>
        <v>GRASS</v>
      </c>
      <c r="F246" t="str">
        <f t="shared" si="9"/>
        <v>BUG,GRASS</v>
      </c>
      <c r="G246">
        <f>'BST Extract'!C246</f>
        <v>100</v>
      </c>
      <c r="H246">
        <f>'BST Extract'!D246</f>
        <v>90</v>
      </c>
      <c r="I246">
        <f>'BST Extract'!E246</f>
        <v>50</v>
      </c>
      <c r="J246">
        <f>'BST Extract'!F246</f>
        <v>90</v>
      </c>
      <c r="K246">
        <f>'BST Extract'!G246</f>
        <v>50</v>
      </c>
      <c r="L246">
        <f>'BST Extract'!H246</f>
        <v>70</v>
      </c>
      <c r="M246">
        <f>'BST Extract'!I246</f>
        <v>450</v>
      </c>
      <c r="N246" t="s">
        <v>7251</v>
      </c>
      <c r="O246">
        <v>2</v>
      </c>
      <c r="P246" t="s">
        <v>7523</v>
      </c>
      <c r="R246" t="s">
        <v>7523</v>
      </c>
      <c r="T246" t="str">
        <f t="shared" si="10"/>
        <v>HP,2,,,,</v>
      </c>
      <c r="U246" s="12" t="str">
        <f>'Ability Extract'!C246</f>
        <v>SHIELDDUST</v>
      </c>
      <c r="V246" s="12" t="str">
        <f>'Ability Extract'!D246</f>
        <v>PROTEAN</v>
      </c>
      <c r="W246" s="12" t="str">
        <f>'Ability Extract'!E246</f>
        <v>TINTEDLENS</v>
      </c>
      <c r="X246" s="12" t="str">
        <f>'Ability Extract'!F246</f>
        <v>SHIELDDUST,PROTEAN,TINTEDLENS</v>
      </c>
      <c r="Y246" t="str">
        <f>VLOOKUP($A246,'Moves Species'!$A:$E,3,FALSE)</f>
        <v xml:space="preserve">0, FLYTRAP, 1, FLYTRAP, 1, MIMIC, 1, THORNPRISON, 1, FURYCUTTER, 4, CAMOUFLAGE, 6, FIRSTIMPRESSION, 8, FORESTLEAP, 11, BUGBITE, 14, PETALTEMPEST, 17, LEECHSEED, 20, PINMISSILE, 23, STUNSPORE, 23, POISONPOWDER, 23, SLEEPPOWDER, 26, BULLETSEED, 29, VEXINGVINES, 32, STRANDINGROOTS, 35, LEECHLIFE, 38, CATAPULT, 41, LEAFBLADE, 44, DRAGONFLYCHARGE, 47, SWARMATTACK, 50, CHITINOUSSTRIKE, 53, STRENGTHSAP, 56, POWERWHIP, 60, SWARMOVERLOAD, </v>
      </c>
      <c r="Z246" t="str">
        <f>VLOOKUP($A246,'Moves Species'!$A:$E,4,FALSE)</f>
        <v xml:space="preserve">ACIDRAIN, ACROBATICS, AERIALACE, AIRSLASH, ALLERGY, AROMATHERAPY, ATTRACT, BOUNCE, BUGBITE, BUGBUZZ, BULLETSEED, BUTTERFLYKISS, CLEARSMOG, CONFUSERAY, COVET, DAZZLINGGLEAM, DEFENDORDER, DUALWINGBEAT, ENERGYBALL, ESSENCEBLOOM, FABLEDRUSH, FLUTTER, FURYCUTTER, GASTROACID, GENESIS, GENTLECHIMES, GIGADRAIN, GRASSYTERRAIN, GUNKSHOT, HAZE, HEALBELL, HIDDENPOWER, HIVEMIND, LEAFBLADE, LEECHLIFE, LOVEBURST, MAGICALLEAF, MIASMA, MIXEDWAVES, NATURESWRATH, NECTARTAP, PETALTEMPEST, PHOBIA, PINMISSILE, PIXIEDUST, POISONFANG, POISONJAB, POLLENPUFF, PROTECT, QUICKGUARD, RAINBOWSCALES, RAYOFLIGHT, REST, RETURN, ROUND, SAFEGUARD, SCENTEDSHIELD, SIGNALBEAM, SLASH, SLEEPTALK, SLUDGEBOMB, SLUDGEWAVE, SOLARBEAM, SPIKYSHIELD, STRUGGLEBUG, SUBSTITUTE, SUNNYDAY, SWARMATTACK, SWARMOVERLOAD, SWEEPINGWIND, SYNTHESIS, TAILWIND, TERRAINPULSE, TOXIC, TOXICSPIKES, UTURN, VENOMDRAIN, WEATHERBALL, WORKUP, </v>
      </c>
      <c r="AA246">
        <f>VLOOKUP($A246,'Moves Species'!$A:$E,5,FALSE)</f>
        <v>0</v>
      </c>
      <c r="AB246" t="s">
        <v>7523</v>
      </c>
    </row>
    <row r="247" spans="1:36" x14ac:dyDescent="0.25">
      <c r="A247">
        <f t="shared" si="11"/>
        <v>246</v>
      </c>
      <c r="B247" t="s">
        <v>2547</v>
      </c>
      <c r="C247" t="s">
        <v>7767</v>
      </c>
      <c r="D247" s="12" t="str">
        <f>'BST Extract'!J247</f>
        <v>BUG</v>
      </c>
      <c r="E247" s="12" t="str">
        <f>'BST Extract'!K247</f>
        <v>FAIRY</v>
      </c>
      <c r="F247" t="str">
        <f t="shared" si="9"/>
        <v>BUG,FAIRY</v>
      </c>
      <c r="G247">
        <f>'BST Extract'!C247</f>
        <v>45</v>
      </c>
      <c r="H247">
        <f>'BST Extract'!D247</f>
        <v>20</v>
      </c>
      <c r="I247">
        <f>'BST Extract'!E247</f>
        <v>35</v>
      </c>
      <c r="J247">
        <f>'BST Extract'!F247</f>
        <v>45</v>
      </c>
      <c r="K247">
        <f>'BST Extract'!G247</f>
        <v>30</v>
      </c>
      <c r="L247">
        <f>'BST Extract'!H247</f>
        <v>20</v>
      </c>
      <c r="M247">
        <f>'BST Extract'!I247</f>
        <v>195</v>
      </c>
      <c r="N247" t="s">
        <v>7251</v>
      </c>
      <c r="O247">
        <v>1</v>
      </c>
      <c r="P247" t="s">
        <v>7523</v>
      </c>
      <c r="R247" t="s">
        <v>7523</v>
      </c>
      <c r="T247" t="str">
        <f t="shared" si="10"/>
        <v>HP,1,,,,</v>
      </c>
      <c r="U247" s="12" t="str">
        <f>'Ability Extract'!C247</f>
        <v>SHIELDDUST</v>
      </c>
      <c r="V247" s="12">
        <f>'Ability Extract'!D247</f>
        <v>0</v>
      </c>
      <c r="W247" s="12">
        <f>'Ability Extract'!E247</f>
        <v>0</v>
      </c>
      <c r="X247" s="12" t="str">
        <f>'Ability Extract'!F247</f>
        <v>SHIELDDUST,,</v>
      </c>
      <c r="Y247" t="str">
        <f>VLOOKUP($A247,'Moves Species'!$A:$E,3,FALSE)</f>
        <v xml:space="preserve">1, INFESTATION, 1, ESSENCEARROW, 1, STRINGSHOT, 4, PIXIEDUST, 10, STRUGGLEBUG, </v>
      </c>
      <c r="Z247" t="str">
        <f>VLOOKUP($A247,'Moves Species'!$A:$E,4,FALSE)</f>
        <v xml:space="preserve">STRUGGLEBUG, </v>
      </c>
      <c r="AA247">
        <f>VLOOKUP($A247,'Moves Species'!$A:$E,5,FALSE)</f>
        <v>0</v>
      </c>
      <c r="AB247" t="s">
        <v>8818</v>
      </c>
      <c r="AC247" t="s">
        <v>7265</v>
      </c>
      <c r="AD247">
        <v>10</v>
      </c>
    </row>
    <row r="248" spans="1:36" x14ac:dyDescent="0.25">
      <c r="A248">
        <f t="shared" si="11"/>
        <v>247</v>
      </c>
      <c r="B248" t="s">
        <v>2557</v>
      </c>
      <c r="C248" t="s">
        <v>7768</v>
      </c>
      <c r="D248" s="12" t="str">
        <f>'BST Extract'!J248</f>
        <v>BUG</v>
      </c>
      <c r="E248" s="12" t="str">
        <f>'BST Extract'!K248</f>
        <v>FAIRY</v>
      </c>
      <c r="F248" t="str">
        <f t="shared" si="9"/>
        <v>BUG,FAIRY</v>
      </c>
      <c r="G248">
        <f>'BST Extract'!C248</f>
        <v>50</v>
      </c>
      <c r="H248">
        <f>'BST Extract'!D248</f>
        <v>20</v>
      </c>
      <c r="I248">
        <f>'BST Extract'!E248</f>
        <v>55</v>
      </c>
      <c r="J248">
        <f>'BST Extract'!F248</f>
        <v>20</v>
      </c>
      <c r="K248">
        <f>'BST Extract'!G248</f>
        <v>25</v>
      </c>
      <c r="L248">
        <f>'BST Extract'!H248</f>
        <v>35</v>
      </c>
      <c r="M248">
        <f>'BST Extract'!I248</f>
        <v>205</v>
      </c>
      <c r="N248" t="s">
        <v>7324</v>
      </c>
      <c r="O248">
        <v>2</v>
      </c>
      <c r="P248" t="s">
        <v>7523</v>
      </c>
      <c r="R248" t="s">
        <v>7523</v>
      </c>
      <c r="T248" t="str">
        <f t="shared" si="10"/>
        <v>DEFENSE,2,,,,</v>
      </c>
      <c r="U248" s="12" t="str">
        <f>'Ability Extract'!C248</f>
        <v>SHIELDDUST</v>
      </c>
      <c r="V248" s="12" t="str">
        <f>'Ability Extract'!D248</f>
        <v>TINTEDLENS</v>
      </c>
      <c r="W248" s="12" t="str">
        <f>'Ability Extract'!E248</f>
        <v>SHEDSKIN</v>
      </c>
      <c r="X248" s="12" t="str">
        <f>'Ability Extract'!F248</f>
        <v>SHIELDDUST,TINTEDLENS,SHEDSKIN</v>
      </c>
      <c r="Y248" t="str">
        <f>VLOOKUP($A248,'Moves Species'!$A:$E,3,FALSE)</f>
        <v xml:space="preserve">0, HARDEN, 1, HARDEN, 1, INFESTATION, 1, ESSENCEARROW, 1, STRINGSHOT, 4, PIXIEDUST, 10, STRUGGLEBUG, </v>
      </c>
      <c r="Z248" t="str">
        <f>VLOOKUP($A248,'Moves Species'!$A:$E,4,FALSE)</f>
        <v xml:space="preserve">IRONDEFENSE, STRUGGLEBUG, </v>
      </c>
      <c r="AA248">
        <f>VLOOKUP($A248,'Moves Species'!$A:$E,5,FALSE)</f>
        <v>0</v>
      </c>
      <c r="AB248" t="s">
        <v>8620</v>
      </c>
      <c r="AC248" t="s">
        <v>7265</v>
      </c>
      <c r="AD248">
        <v>15</v>
      </c>
    </row>
    <row r="249" spans="1:36" x14ac:dyDescent="0.25">
      <c r="A249">
        <f t="shared" si="11"/>
        <v>248</v>
      </c>
      <c r="B249" t="s">
        <v>2566</v>
      </c>
      <c r="C249" t="s">
        <v>7769</v>
      </c>
      <c r="D249" s="12" t="str">
        <f>'BST Extract'!J249</f>
        <v>BUG</v>
      </c>
      <c r="E249" s="12" t="str">
        <f>'BST Extract'!K249</f>
        <v>FAIRY</v>
      </c>
      <c r="F249" t="str">
        <f t="shared" si="9"/>
        <v>BUG,FAIRY</v>
      </c>
      <c r="G249">
        <f>'BST Extract'!C249</f>
        <v>85</v>
      </c>
      <c r="H249">
        <f>'BST Extract'!D249</f>
        <v>50</v>
      </c>
      <c r="I249">
        <f>'BST Extract'!E249</f>
        <v>60</v>
      </c>
      <c r="J249">
        <f>'BST Extract'!F249</f>
        <v>85</v>
      </c>
      <c r="K249">
        <f>'BST Extract'!G249</f>
        <v>95</v>
      </c>
      <c r="L249">
        <f>'BST Extract'!H249</f>
        <v>75</v>
      </c>
      <c r="M249">
        <f>'BST Extract'!I249</f>
        <v>450</v>
      </c>
      <c r="N249" t="s">
        <v>7286</v>
      </c>
      <c r="O249">
        <v>2</v>
      </c>
      <c r="P249" t="s">
        <v>7283</v>
      </c>
      <c r="Q249">
        <v>1</v>
      </c>
      <c r="R249" t="s">
        <v>7523</v>
      </c>
      <c r="T249" t="str">
        <f t="shared" si="10"/>
        <v>SPECIAL_ATTACK,2,SPEED,1,,</v>
      </c>
      <c r="U249" s="12" t="str">
        <f>'Ability Extract'!C249</f>
        <v>SHIELDDUST</v>
      </c>
      <c r="V249" s="12" t="str">
        <f>'Ability Extract'!D249</f>
        <v>TINTEDLENS</v>
      </c>
      <c r="W249" s="12" t="str">
        <f>'Ability Extract'!E249</f>
        <v>MISTYSURGE</v>
      </c>
      <c r="X249" s="12" t="str">
        <f>'Ability Extract'!F249</f>
        <v>SHIELDDUST,TINTEDLENS,MISTYSURGE</v>
      </c>
      <c r="Y249" t="str">
        <f>VLOOKUP($A249,'Moves Species'!$A:$E,3,FALSE)</f>
        <v xml:space="preserve">0, DRAININGKISS, 1, DRAININGKISS, 1, HARDEN, 1, INFESTATION, 1, ESSENCEARROW, 1, STRINGSHOT, 4, PIXIEDUST, 10, STRUGGLEBUG, 13, POISONPOWDER, 13, STUNSPORE, 13, SLEEPPOWDER, 16, SILVERWIND, 19, AIRCUTTER, 22, FLATTER, 25, RAINBOWSCALES, 28, MISTBALL, 31, GIGADRAIN, 34, BUTTERFLYKISS, 37, ENCHANTMENT, 40, BUGBUZZ, 43, ENERGYBALL, 46, STRANGESTEAM, 49, QUIVERDANCE, 52, ETHEREALBURST, 56, POLLENBLAST, 60, FLEURCANNON, </v>
      </c>
      <c r="Z249" t="str">
        <f>VLOOKUP($A249,'Moves Species'!$A:$E,4,FALSE)</f>
        <v xml:space="preserve">AERIALACE, AERIALPULSE, AIRSLASH, ARCANEENERGY, ATTRACT, AURASPHERE, BUGBITE, BUGBUZZ, BULLETSEED, BUTTERFLYKISS, CHARM, CLEANSE, CONFUSERAY, COSMICPOWER, COVET, DAZZLINGGLEAM, DEFENDORDER, DEFOG, DIVINEPUNISHMENT, DRAININGKISS, DUALWINGBEAT, EARTHPOWER, ENERGYBALL, ESSENCEBLOOM, FABLEDRUSH, FAIRYTALE, FANTASYSEAL, FLOCK, FLUTTER, FLUXWAVE, FOCUSBLAST, FURYCUTTER, GENESIS, GENTLECHIMES, GEOMANCY, GIGADRAIN, GOSSIP, GRASSYTERRAIN, HEALBELL, HEXBOLT, HIDDENPOWER, HIVEMIND, HURRICANE, LEECHLIFE, LIGHTSCREEN, LOVEBURST, MAGICALLEAF, METRONOME, MINDMELD, MIRRORSHOT, MISTYTERRAIN, MOONBLAST, MYSTICPULSE, NASTYPLOT, NECTARTAP, ODETOJOY, PETALTEMPEST, PHOBIA, PINMISSILE, PIXIEDUST, PLAYROUGH, POLLENPUFF, PROTECT, PSYCHIC, PSYCHICTERRAIN, PURGE, RAINBOWSCALES, RAYOFLIGHT, REFLECT, REST, RETURN, ROUND, SAFEGUARD, SCENTEDSHIELD, SIGNALBEAM, SIRENSSONG, SLEEPTALK, SOLARBEAM, STELLARRUSH, STRANGESTEAM, STRUGGLEBUG, SUNNYDAY, SWARMATTACK, SWARMOVERLOAD, SWEEPINGWIND, SWIFT, TAILGLOW, TAILWIND, TEMPESTFLARE, TERRAINPULSE, TITANIASLAW, TORNADO, TOXIC, TURBULENCE, UTURN, WAIL, WISH, WORKUP, </v>
      </c>
      <c r="AA249">
        <f>VLOOKUP($A249,'Moves Species'!$A:$E,5,FALSE)</f>
        <v>0</v>
      </c>
      <c r="AB249" t="s">
        <v>7523</v>
      </c>
    </row>
    <row r="250" spans="1:36" x14ac:dyDescent="0.25">
      <c r="A250">
        <f t="shared" si="11"/>
        <v>249</v>
      </c>
      <c r="B250" t="s">
        <v>2573</v>
      </c>
      <c r="C250" t="s">
        <v>7770</v>
      </c>
      <c r="D250" s="12" t="str">
        <f>'BST Extract'!J250</f>
        <v>SOUND</v>
      </c>
      <c r="E250" s="12" t="str">
        <f>'BST Extract'!K250</f>
        <v>FIGHTING</v>
      </c>
      <c r="F250" t="str">
        <f t="shared" si="9"/>
        <v>SOUND,FIGHTING</v>
      </c>
      <c r="G250">
        <f>'BST Extract'!C250</f>
        <v>50</v>
      </c>
      <c r="H250">
        <f>'BST Extract'!D250</f>
        <v>70</v>
      </c>
      <c r="I250">
        <f>'BST Extract'!E250</f>
        <v>45</v>
      </c>
      <c r="J250">
        <f>'BST Extract'!F250</f>
        <v>60</v>
      </c>
      <c r="K250">
        <f>'BST Extract'!G250</f>
        <v>35</v>
      </c>
      <c r="L250">
        <f>'BST Extract'!H250</f>
        <v>45</v>
      </c>
      <c r="M250">
        <f>'BST Extract'!I250</f>
        <v>305</v>
      </c>
      <c r="N250" t="s">
        <v>7345</v>
      </c>
      <c r="O250">
        <v>1</v>
      </c>
      <c r="P250" t="s">
        <v>7523</v>
      </c>
      <c r="R250" t="s">
        <v>7523</v>
      </c>
      <c r="T250" t="str">
        <f t="shared" si="10"/>
        <v>ATTACK,1,,,,</v>
      </c>
      <c r="U250" s="12" t="str">
        <f>'Ability Extract'!C250</f>
        <v>ANGERPOINT</v>
      </c>
      <c r="V250" s="12" t="str">
        <f>'Ability Extract'!D250</f>
        <v>DEFIANT</v>
      </c>
      <c r="W250" s="12" t="str">
        <f>'Ability Extract'!E250</f>
        <v>MOLDBREAKER</v>
      </c>
      <c r="X250" s="12" t="str">
        <f>'Ability Extract'!F250</f>
        <v>ANGERPOINT,DEFIANT,MOLDBREAKER</v>
      </c>
      <c r="Y250" t="str">
        <f>VLOOKUP($A250,'Moves Species'!$A:$E,3,FALSE)</f>
        <v xml:space="preserve">1, LEER, 1, SCRATCH, 1, ROAR, 4, ROCKSMASH, 8, FOCUSENERGY, 11, SONICPUNCH, 14, FORCEPALM, 17, DEAFEN, 20, LOWKICK, 23, VIBRATO, 26, DETECT, 29, BRUTEFORCE, 32, BULKUP, 35, DRUMBEATING, 38, SKYUPPERCUT, 41, SWORDSDANCE, 44, PERCUSSIONBLAST, 47, WEAKSPOT, 50, BEATDROP, 53, FRENZY, 56, SONICCRASH, 60, CLOSECOMBAT, </v>
      </c>
      <c r="Z250" t="str">
        <f>VLOOKUP($A250,'Moves Species'!$A:$E,4,FALSE)</f>
        <v xml:space="preserve">ACROBATICS, AERIALACE, AIRSLASH, AMBUSH, ATTRACT, BATTLEOFWITS, BODYPRESS, BODYSLAM, BOOMBURST, BOULDERCRUSH, BOUNCE, BRICKBREAK, BULKUP, BULLDOZE, BULLETSEED, CHIDORI, CLOSECOMBAT, COACHING, COVET, CRUNCH, DARKPULSE, DEADLYREACH, DEAFEN, DRAINPUNCH, EARTHQUAKE, ECHOEDVOICE, EXECUTION, FALSESWIPE, FIREFANG, FIREPUNCH, FLAMECHARGE, FLAREBLITZ, FOCUSBLAST, FORTISSIMO, GENTLECHIMES, GOBLINSTRIKE, GOSSIP, HEALBELL, HIDDENPOWER, HYPERVOICE, ICEFANG, ICEPUNCH, IRONHEAD, KAMEHAMEHA, KNOCKOFF, LASHOUT, LOVEBURST, METRONOME, MOSSYPUNCH, MUDSLIDE, NASTYPLOT, NOBLEROAR, ODETOJOY, OUTRAGE, PAYDAY, PERCUSSIONBLAST, PLAYROUGH, POISONFANG, POISONJAB, POWERUPPUNCH, PROTECT, QUICKGUARD, REST, RETURN, ROCKBLAST, ROCKSLIDE, ROCKTOMB, ROUND, SHADOWPUNCH, SLEEPTALK, SNARL, SONICBLAST, SOUNDBARRIER, STONEEDGE, SUBSTITUTE, SUPERPOWER, SWEEPINGWIND, SWORDSDANCE, TAUNT, THUNDERFANG, THUNDERPUNCH, TOXIC, VENDETTA, WAIL, WEAKSPOT, WILDCHARGE, WORKUP, ZENHEADBUTT, </v>
      </c>
      <c r="AA250" t="str">
        <f>VLOOKUP($A250,'Moves Species'!$A:$E,5,FALSE)</f>
        <v xml:space="preserve">ROLLINGKICK, CIRCLETHROW, EDGESTRIKE, SHATTER, CROSSCHOP, FURYSWIPES, SLASH, STAMPEDE, FACADE, SWAGGER, NIGHTSLASH, BATTLECRY, ARMTHRUST, BOOMBOX, FLYINGPRESS, SCREECH, </v>
      </c>
      <c r="AB250" t="s">
        <v>8621</v>
      </c>
      <c r="AC250" t="s">
        <v>7265</v>
      </c>
      <c r="AD250">
        <v>28</v>
      </c>
    </row>
    <row r="251" spans="1:36" x14ac:dyDescent="0.25">
      <c r="A251">
        <f t="shared" si="11"/>
        <v>250</v>
      </c>
      <c r="B251" t="s">
        <v>2585</v>
      </c>
      <c r="C251" t="s">
        <v>7771</v>
      </c>
      <c r="D251" s="12" t="str">
        <f>'BST Extract'!J251</f>
        <v>SOUND</v>
      </c>
      <c r="E251" s="12" t="str">
        <f>'BST Extract'!K251</f>
        <v>FIGHTING</v>
      </c>
      <c r="F251" t="str">
        <f t="shared" si="9"/>
        <v>SOUND,FIGHTING</v>
      </c>
      <c r="G251">
        <f>'BST Extract'!C251</f>
        <v>75</v>
      </c>
      <c r="H251">
        <f>'BST Extract'!D251</f>
        <v>100</v>
      </c>
      <c r="I251">
        <f>'BST Extract'!E251</f>
        <v>70</v>
      </c>
      <c r="J251">
        <f>'BST Extract'!F251</f>
        <v>90</v>
      </c>
      <c r="K251">
        <f>'BST Extract'!G251</f>
        <v>50</v>
      </c>
      <c r="L251">
        <f>'BST Extract'!H251</f>
        <v>70</v>
      </c>
      <c r="M251">
        <f>'BST Extract'!I251</f>
        <v>455</v>
      </c>
      <c r="N251" t="s">
        <v>7345</v>
      </c>
      <c r="O251">
        <v>2</v>
      </c>
      <c r="P251" t="s">
        <v>7523</v>
      </c>
      <c r="R251" t="s">
        <v>7523</v>
      </c>
      <c r="T251" t="str">
        <f t="shared" si="10"/>
        <v>ATTACK,2,,,,</v>
      </c>
      <c r="U251" s="12" t="str">
        <f>'Ability Extract'!C251</f>
        <v>ANGERPOINT</v>
      </c>
      <c r="V251" s="12" t="str">
        <f>'Ability Extract'!D251</f>
        <v>DEFIANT</v>
      </c>
      <c r="W251" s="12" t="str">
        <f>'Ability Extract'!E251</f>
        <v>MOLDBREAKER</v>
      </c>
      <c r="X251" s="12" t="str">
        <f>'Ability Extract'!F251</f>
        <v>ANGERPOINT,DEFIANT,MOLDBREAKER</v>
      </c>
      <c r="Y251" t="str">
        <f>VLOOKUP($A251,'Moves Species'!$A:$E,3,FALSE)</f>
        <v xml:space="preserve">0, SHATTER, 1, SHATTER, 1, LEER, 1, SCRATCH, 1, ROAR, 4, ROCKSMASH, 8, FOCUSENERGY, 11, SONICPUNCH, 14, FORCEPALM, 17, DEAFEN, 20, LOWKICK, 23, VIBRATO, 26, DETECT, 29, BRUTEFORCE, 32, BULKUP, 35, DRUMBEATING, 38, SKYUPPERCUT, 41, SWORDSDANCE, 44, PERCUSSIONBLAST, 47, WEAKSPOT, 50, BEATDROP, 53, FRENZY, 56, SONICCRASH, 60, CLOSECOMBAT, </v>
      </c>
      <c r="Z251" t="str">
        <f>VLOOKUP($A251,'Moves Species'!$A:$E,4,FALSE)</f>
        <v xml:space="preserve">ACROBATICS, AERIALACE, AIRSLASH, AMBUSH, ATTRACT, BATTLEOFWITS, BODYPRESS, BODYSLAM, BOOMBURST, BOULDERCRUSH, BOUNCE, BRICKBREAK, BULKUP, BULLDOZE, BULLETSEED, CHIDORI, CLOSECOMBAT, COACHING, COVET, CRUNCH, DARKPULSE, DEADLYREACH, DEAFEN, DRAINPUNCH, EARTHQUAKE, ECHOEDVOICE, EXECUTION, FALSESWIPE, FIREFANG, FIREPUNCH, FLAMECHARGE, FLAREBLITZ, FOCUSBLAST, FORTISSIMO, GENTLECHIMES, GOBLINSTRIKE, GOSSIP, HEALBELL, HIDDENPOWER, HYPERVOICE, ICEFANG, ICEPUNCH, IRONHEAD, KAMEHAMEHA, KNOCKOFF, LASHOUT, LOVEBURST, METRONOME, MOSSYPUNCH, MUDSLIDE, NASTYPLOT, NOBLEROAR, ODETOJOY, OUTRAGE, PAYDAY, PERCUSSIONBLAST, PLAYROUGH, POISONFANG, POISONJAB, POWERUPPUNCH, PROTECT, QUICKGUARD, REST, RETURN, ROCKBLAST, ROCKSLIDE, ROCKTOMB, ROUND, SHADOWPUNCH, SLEEPTALK, SNARL, SONICBLAST, SOUNDBARRIER, STONEEDGE, SUBSTITUTE, SUPERPOWER, SWEEPINGWIND, SWORDSDANCE, TAUNT, THUNDERFANG, THUNDERPUNCH, TOXIC, VENDETTA, WAIL, WEAKSPOT, WILDCHARGE, WORKUP, ZENHEADBUTT, </v>
      </c>
      <c r="AA251">
        <f>VLOOKUP($A251,'Moves Species'!$A:$E,5,FALSE)</f>
        <v>0</v>
      </c>
      <c r="AB251" t="s">
        <v>10412</v>
      </c>
      <c r="AC251" t="s">
        <v>7268</v>
      </c>
      <c r="AD251" t="s">
        <v>8822</v>
      </c>
    </row>
    <row r="252" spans="1:36" x14ac:dyDescent="0.25">
      <c r="A252">
        <f t="shared" si="11"/>
        <v>251</v>
      </c>
      <c r="B252" t="s">
        <v>2590</v>
      </c>
      <c r="C252" t="s">
        <v>7772</v>
      </c>
      <c r="D252" s="12" t="str">
        <f>'BST Extract'!J252</f>
        <v>BUG</v>
      </c>
      <c r="E252" s="12" t="str">
        <f>'BST Extract'!K252</f>
        <v>GROUND</v>
      </c>
      <c r="F252" t="str">
        <f t="shared" si="9"/>
        <v>BUG,GROUND</v>
      </c>
      <c r="G252">
        <f>'BST Extract'!C252</f>
        <v>35</v>
      </c>
      <c r="H252">
        <f>'BST Extract'!D252</f>
        <v>55</v>
      </c>
      <c r="I252">
        <f>'BST Extract'!E252</f>
        <v>50</v>
      </c>
      <c r="J252">
        <f>'BST Extract'!F252</f>
        <v>50</v>
      </c>
      <c r="K252">
        <f>'BST Extract'!G252</f>
        <v>35</v>
      </c>
      <c r="L252">
        <f>'BST Extract'!H252</f>
        <v>50</v>
      </c>
      <c r="M252">
        <f>'BST Extract'!I252</f>
        <v>275</v>
      </c>
      <c r="N252" t="s">
        <v>7283</v>
      </c>
      <c r="O252">
        <v>1</v>
      </c>
      <c r="P252" t="s">
        <v>7523</v>
      </c>
      <c r="R252" t="s">
        <v>7523</v>
      </c>
      <c r="T252" t="str">
        <f t="shared" si="10"/>
        <v>SPEED,1,,,,</v>
      </c>
      <c r="U252" s="12" t="str">
        <f>'Ability Extract'!C252</f>
        <v>WIMPOUT</v>
      </c>
      <c r="V252" s="12">
        <f>'Ability Extract'!D252</f>
        <v>0</v>
      </c>
      <c r="W252" s="12">
        <f>'Ability Extract'!E252</f>
        <v>0</v>
      </c>
      <c r="X252" s="12" t="str">
        <f>'Ability Extract'!F252</f>
        <v>WIMPOUT,,</v>
      </c>
      <c r="Y252" t="str">
        <f>VLOOKUP($A252,'Moves Species'!$A:$E,3,FALSE)</f>
        <v xml:space="preserve">1, SANDATTACK, 1, POISONSPIT, 1, BUGSTING, 4, SANDJET, 6, MUDSPORT, 8, INFESTATION, 11, SUCKBLOOD, 14, BULLDOZE, 17, ROCKTOMB, 20, PINMISSILE, 23, BONERUSH, 26, SKITTERSMACK, 29, COIL, 32, DRILLRUN, 35, LEECHLIFE, 38, VENOMDRAIN, 38, CRUNCH, 41, THOUSANDWAVES, 44, SWARMATTACK, 47, CATACLYSM, 50, ATTACKORDER, 53, EARTHQUAKE, 56, SWARMOVERLOAD, 60, FISSURE, </v>
      </c>
      <c r="Z252" t="str">
        <f>VLOOKUP($A252,'Moves Species'!$A:$E,4,FALSE)</f>
        <v xml:space="preserve">ALLERGY, AMBUSH, ATTRACT, BOULDERCRUSH, BUGBITE, BUGBUZZ, BULLDOZE, CAUSTICACID, CLEARSMOG, CONFUSERAY, COUPDEGRACE, CRUELWHIP, CRUNCH, DEFENDORDER, DRAGONCLAW, DRAGONHAMMER, DUNEBLAST, DUSTDEVILS, EARTHENLANCE, EARTHPOWER, EARTHQUAKE, ECHOEDVOICE, ENDERSHOCK, ENERGYBALL, FALSESWIPE, FIREFANG, FLUXWAVE, FURYCUTTER, GAIAPULSE, GASTROACID, GEOMANCY, GIGADRAIN, GOLDRUSH, GUNKSHOT, HIDDENPOWER, HIVEMIND, HYPERVOICE, ICEFANG, IRONHEAD, KNOCKOFF, LEECHLIFE, MIASMA, MINERALWAVE, MUDSHACKLES, MUDSLIDE, NAGASKIN, NASTYPLOT, NECTARTAP, OBSIDIANSHARDS, OUTRAGE, PHOBIA, PINMISSILE, POISONFANG, POISONJAB, POWERGEM, PROTECT, PSYCHICFANGS, QUICKSAND, REST, RETURN, ROCKBLAST, ROCKSLIDE, ROCKTOMB, ROUND, SAFEGUARD, SANDSTORM, SANDTOMB, SCALESHOT, SCORCHINGSANDS, SEISMICCHANT, SLASH, SLEEPTALK, SLUDGEBOMB, SLUDGEWAVE, SPIKES, STEALTHROCK, STONEEDGE, STRUGGLEBUG, SUBSTITUTE, SUNNYDAY, SWARMATTACK, SWARMOVERLOAD, SWEEPINGWIND, SYNTHESIS, TAUNT, TERRAINPULSE, TOXIC, TOXICSPIKES, UTURN, VENDETTA, VENOMDRAIN, WEATHERBALL, WISH, WORKUP, </v>
      </c>
      <c r="AA252" t="str">
        <f>VLOOKUP($A252,'Moves Species'!$A:$E,5,FALSE)</f>
        <v xml:space="preserve">QUAKESLAM, HIVEMIND, DEFENDORDER, HEALORDER, MAGNITUDE, SMACKDOWN, QUICKSAND, STRAFE, VENOMDRENCH, DIG, EARTHENLANCE, SAVAGERY, </v>
      </c>
      <c r="AB252" t="s">
        <v>8622</v>
      </c>
      <c r="AC252" t="s">
        <v>7265</v>
      </c>
      <c r="AD252">
        <v>16</v>
      </c>
    </row>
    <row r="253" spans="1:36" x14ac:dyDescent="0.25">
      <c r="A253">
        <f t="shared" si="11"/>
        <v>252</v>
      </c>
      <c r="B253" t="s">
        <v>2602</v>
      </c>
      <c r="C253" t="s">
        <v>7773</v>
      </c>
      <c r="D253" s="12" t="str">
        <f>'BST Extract'!J253</f>
        <v>BUG</v>
      </c>
      <c r="E253" s="12" t="str">
        <f>'BST Extract'!K253</f>
        <v>GROUND</v>
      </c>
      <c r="F253" t="str">
        <f t="shared" si="9"/>
        <v>BUG,GROUND</v>
      </c>
      <c r="G253">
        <f>'BST Extract'!C253</f>
        <v>65</v>
      </c>
      <c r="H253">
        <f>'BST Extract'!D253</f>
        <v>70</v>
      </c>
      <c r="I253">
        <f>'BST Extract'!E253</f>
        <v>85</v>
      </c>
      <c r="J253">
        <f>'BST Extract'!F253</f>
        <v>55</v>
      </c>
      <c r="K253">
        <f>'BST Extract'!G253</f>
        <v>45</v>
      </c>
      <c r="L253">
        <f>'BST Extract'!H253</f>
        <v>85</v>
      </c>
      <c r="M253">
        <f>'BST Extract'!I253</f>
        <v>405</v>
      </c>
      <c r="N253" t="s">
        <v>7345</v>
      </c>
      <c r="O253">
        <v>2</v>
      </c>
      <c r="P253" t="s">
        <v>7523</v>
      </c>
      <c r="R253" t="s">
        <v>7523</v>
      </c>
      <c r="T253" t="str">
        <f t="shared" si="10"/>
        <v>ATTACK,2,,,,</v>
      </c>
      <c r="U253" s="12" t="str">
        <f>'Ability Extract'!C253</f>
        <v>SANDVEIL</v>
      </c>
      <c r="V253" s="12" t="str">
        <f>'Ability Extract'!D253</f>
        <v>ARENATRAP</v>
      </c>
      <c r="W253" s="12" t="str">
        <f>'Ability Extract'!E253</f>
        <v>EARTHEATER</v>
      </c>
      <c r="X253" s="12" t="str">
        <f>'Ability Extract'!F253</f>
        <v>SANDVEIL,ARENATRAP,EARTHEATER</v>
      </c>
      <c r="Y253" t="str">
        <f>VLOOKUP($A253,'Moves Species'!$A:$E,3,FALSE)</f>
        <v xml:space="preserve">0, BUGBITE, 1, BUGBITE, 1, SANDATTACK, 1, POISONSPIT, 1, BUGSTING, 4, SANDJET, 6, MUDSPORT, 8, INFESTATION, 11, SUCKBLOOD, 14, BULLDOZE, 17, ROCKTOMB, 20, PINMISSILE, 23, BONERUSH, 26, SKITTERSMACK, 29, COIL, 32, DRILLRUN, 35, LEECHLIFE, 38, VENOMDRAIN, 38, CRUNCH, 41, THOUSANDWAVES, 44, SWARMATTACK, 47, CATACLYSM, 50, ATTACKORDER, 53, EARTHQUAKE, 56, SWARMOVERLOAD, 60, FISSURE, </v>
      </c>
      <c r="Z253" t="str">
        <f>VLOOKUP($A253,'Moves Species'!$A:$E,4,FALSE)</f>
        <v xml:space="preserve">ALLERGY, AMBUSH, ATTRACT, BOULDERCRUSH, BUGBITE, BUGBUZZ, BULLDOZE, CAUSTICACID, CLEARSMOG, CONFUSERAY, COUPDEGRACE, CRUELWHIP, CRUNCH, DEFENDORDER, DRAGONCLAW, DRAGONHAMMER, DUNEBLAST, DUSTDEVILS, EARTHENLANCE, EARTHPOWER, EARTHQUAKE, ECHOEDVOICE, ENDERSHOCK, ENERGYBALL, FALSESWIPE, FIREFANG, FLUXWAVE, FURYCUTTER, GAIAPULSE, GASTROACID, GEOMANCY, GIGADRAIN, GOLDRUSH, GUNKSHOT, HIDDENPOWER, HIVEMIND, HYPERVOICE, ICEFANG, IRONHEAD, KNOCKOFF, LEECHLIFE, MIASMA, MINERALWAVE, MUDSHACKLES, MUDSLIDE, NAGASKIN, NASTYPLOT, NECTARTAP, OBSIDIANSHARDS, OUTRAGE, PHOBIA, PINMISSILE, POISONFANG, POISONJAB, POWERGEM, PROTECT, PSYCHICFANGS, QUICKSAND, REST, RETURN, ROCKBLAST, ROCKSLIDE, ROCKTOMB, ROUND, SAFEGUARD, SANDSTORM, SANDTOMB, SCALESHOT, SCORCHINGSANDS, SEISMICCHANT, SLASH, SLEEPTALK, SLUDGEBOMB, SLUDGEWAVE, SPIKES, STEALTHROCK, STONEEDGE, STRUGGLEBUG, SUBSTITUTE, SUNNYDAY, SWARMATTACK, SWARMOVERLOAD, SWEEPINGWIND, SYNTHESIS, TAUNT, TERRAINPULSE, TOXIC, TOXICSPIKES, UTURN, VENDETTA, VENOMDRAIN, WEATHERBALL, WISH, WORKUP, </v>
      </c>
      <c r="AA253">
        <f>VLOOKUP($A253,'Moves Species'!$A:$E,5,FALSE)</f>
        <v>0</v>
      </c>
      <c r="AB253" t="s">
        <v>8623</v>
      </c>
      <c r="AC253" t="s">
        <v>7265</v>
      </c>
      <c r="AD253">
        <v>40</v>
      </c>
    </row>
    <row r="254" spans="1:36" x14ac:dyDescent="0.25">
      <c r="A254">
        <f t="shared" si="11"/>
        <v>253</v>
      </c>
      <c r="B254" t="s">
        <v>2609</v>
      </c>
      <c r="C254" t="s">
        <v>7774</v>
      </c>
      <c r="D254" s="12" t="str">
        <f>'BST Extract'!J254</f>
        <v>BUG</v>
      </c>
      <c r="E254" s="12" t="str">
        <f>'BST Extract'!K254</f>
        <v>GROUND</v>
      </c>
      <c r="F254" t="str">
        <f t="shared" si="9"/>
        <v>BUG,GROUND</v>
      </c>
      <c r="G254">
        <f>'BST Extract'!C254</f>
        <v>85</v>
      </c>
      <c r="H254">
        <f>'BST Extract'!D254</f>
        <v>95</v>
      </c>
      <c r="I254">
        <f>'BST Extract'!E254</f>
        <v>100</v>
      </c>
      <c r="J254">
        <f>'BST Extract'!F254</f>
        <v>70</v>
      </c>
      <c r="K254">
        <f>'BST Extract'!G254</f>
        <v>65</v>
      </c>
      <c r="L254">
        <f>'BST Extract'!H254</f>
        <v>100</v>
      </c>
      <c r="M254">
        <f>'BST Extract'!I254</f>
        <v>515</v>
      </c>
      <c r="N254" t="s">
        <v>7345</v>
      </c>
      <c r="O254">
        <v>3</v>
      </c>
      <c r="P254" t="s">
        <v>7523</v>
      </c>
      <c r="R254" t="s">
        <v>7523</v>
      </c>
      <c r="T254" t="str">
        <f t="shared" si="10"/>
        <v>ATTACK,3,,,,</v>
      </c>
      <c r="U254" s="12" t="str">
        <f>'Ability Extract'!C254</f>
        <v>SANDVEIL</v>
      </c>
      <c r="V254" s="12" t="str">
        <f>'Ability Extract'!D254</f>
        <v>ARENATRAP</v>
      </c>
      <c r="W254" s="12" t="str">
        <f>'Ability Extract'!E254</f>
        <v>EARTHEATER</v>
      </c>
      <c r="X254" s="12" t="str">
        <f>'Ability Extract'!F254</f>
        <v>SANDVEIL,ARENATRAP,EARTHEATER</v>
      </c>
      <c r="Y254" t="str">
        <f>VLOOKUP($A254,'Moves Species'!$A:$E,3,FALSE)</f>
        <v xml:space="preserve">0, SANDPIT, 1, SANDPIT, 1, BUGBITE, 1, SANDATTACK, 1, POISONSPIT, 1, BUGSTING, 4, SANDJET, 6, MUDSPORT, 8, INFESTATION, 11, SUCKBLOOD, 14, BULLDOZE, 17, ROCKTOMB, 20, PINMISSILE, 23, BONERUSH, 26, SKITTERSMACK, 29, COIL, 32, DRILLRUN, 35, LEECHLIFE, 38, VENOMDRAIN, 38, CRUNCH, 41, THOUSANDWAVES, 44, SWARMATTACK, 47, CATACLYSM, 50, ATTACKORDER, 53, EARTHQUAKE, 56, SWARMOVERLOAD, 60, FISSURE, </v>
      </c>
      <c r="Z254" t="str">
        <f>VLOOKUP($A254,'Moves Species'!$A:$E,4,FALSE)</f>
        <v xml:space="preserve">ALLERGY, AMBUSH, ATTRACT, BOULDERCRUSH, BUGBITE, BUGBUZZ, BULLDOZE, CAUSTICACID, CLEARSMOG, CONFUSERAY, COUPDEGRACE, CRUELWHIP, CRUNCH, DEFENDORDER, DRAGONCLAW, DRAGONHAMMER, DUNEBLAST, DUSTDEVILS, EARTHENLANCE, EARTHPOWER, EARTHQUAKE, ECHOEDVOICE, ENDERSHOCK, ENERGYBALL, FALSESWIPE, FIREFANG, FLUXWAVE, FURYCUTTER, GAIAPULSE, GASTROACID, GEOMANCY, GIGADRAIN, GOLDRUSH, GUNKSHOT, HIDDENPOWER, HIVEMIND, HYPERVOICE, ICEFANG, IRONHEAD, KNOCKOFF, LEECHLIFE, MIASMA, MINERALWAVE, MUDSHACKLES, MUDSLIDE, NAGASKIN, NASTYPLOT, NECTARTAP, OBSIDIANSHARDS, OUTRAGE, PHOBIA, PINMISSILE, POISONFANG, POISONJAB, POWERGEM, PROTECT, PSYCHICFANGS, QUICKSAND, REST, RETURN, ROCKBLAST, ROCKSLIDE, ROCKTOMB, ROUND, SAFEGUARD, SANDSTORM, SANDTOMB, SCALESHOT, SCORCHINGSANDS, SEISMICCHANT, SLASH, SLEEPTALK, SLUDGEBOMB, SLUDGEWAVE, SPIKES, STEALTHROCK, STONEEDGE, STRUGGLEBUG, SUBSTITUTE, SUNNYDAY, SWARMATTACK, SWARMOVERLOAD, SWEEPINGWIND, SYNTHESIS, TAUNT, TERRAINPULSE, TOXIC, TOXICSPIKES, UTURN, VENDETTA, VENOMDRAIN, WEATHERBALL, WISH, WORKUP, </v>
      </c>
      <c r="AA254">
        <f>VLOOKUP($A254,'Moves Species'!$A:$E,5,FALSE)</f>
        <v>0</v>
      </c>
      <c r="AB254" t="s">
        <v>7523</v>
      </c>
    </row>
    <row r="255" spans="1:36" x14ac:dyDescent="0.25">
      <c r="A255">
        <f t="shared" si="11"/>
        <v>254</v>
      </c>
      <c r="B255" t="s">
        <v>2618</v>
      </c>
      <c r="C255" t="s">
        <v>10308</v>
      </c>
      <c r="D255" s="12" t="str">
        <f>'BST Extract'!J255</f>
        <v>NORMAL</v>
      </c>
      <c r="E255" s="12">
        <f>'BST Extract'!K255</f>
        <v>0</v>
      </c>
      <c r="F255" t="str">
        <f t="shared" si="9"/>
        <v>NORMAL,0</v>
      </c>
      <c r="G255">
        <f>'BST Extract'!C255</f>
        <v>65</v>
      </c>
      <c r="H255">
        <f>'BST Extract'!D255</f>
        <v>75</v>
      </c>
      <c r="I255">
        <f>'BST Extract'!E255</f>
        <v>70</v>
      </c>
      <c r="J255">
        <f>'BST Extract'!F255</f>
        <v>75</v>
      </c>
      <c r="K255">
        <f>'BST Extract'!G255</f>
        <v>65</v>
      </c>
      <c r="L255">
        <f>'BST Extract'!H255</f>
        <v>85</v>
      </c>
      <c r="M255">
        <f>'BST Extract'!I255</f>
        <v>435</v>
      </c>
      <c r="N255" t="s">
        <v>7283</v>
      </c>
      <c r="O255">
        <v>1</v>
      </c>
      <c r="P255" t="s">
        <v>7523</v>
      </c>
      <c r="R255" t="s">
        <v>7523</v>
      </c>
      <c r="T255" t="str">
        <f t="shared" si="10"/>
        <v>SPEED,1,,,,</v>
      </c>
      <c r="U255" s="12" t="str">
        <f>'Ability Extract'!C255</f>
        <v>RUNAWAY</v>
      </c>
      <c r="V255" s="12" t="str">
        <f>'Ability Extract'!D255</f>
        <v>ADAPTABILITY</v>
      </c>
      <c r="W255" s="12" t="str">
        <f>'Ability Extract'!E255</f>
        <v>PUREHEART</v>
      </c>
      <c r="X255" s="12" t="str">
        <f>'Ability Extract'!F255</f>
        <v>RUNAWAY,ADAPTABILITY,PUREHEART</v>
      </c>
      <c r="Y255" t="str">
        <f>VLOOKUP($A255,'Moves Species'!$A:$E,3,FALSE)</f>
        <v xml:space="preserve">1, TACKLE, 1, COVET, 1, GROWL, 1, TAILWHIP, 8, QUICKATTACK, 11, PULSE, 14, BABYDOLLEYES, 17, PEEKABOO, 20, HEADBUTT, 23, POWERNAP, 26, BALANCEDBEAM, 29, CHARM, 29, CAPTIVATE, 32, COPYCAT, 35, BODYSLAM, 38, RECOVER, 41, RETURN, 44, WISH, 47, PLAYROUGH, 50, GENESIS, </v>
      </c>
      <c r="Z255" t="str">
        <f>VLOOKUP($A255,'Moves Species'!$A:$E,4,FALSE)</f>
        <v xml:space="preserve">AERIALACE, AMBUSH, ATTRACT, BODYSLAM, CHARM, CLEANSE, COVET, ECHOEDVOICE, FABLEDRUSH, FAIRYTALE, FALSESWIPE, FANTASYSEAL, FIREFANG, FLAMECHARGE, FLUXWAVE, FOCUSBLAST, FORTISSIMO, GENESIS, GENTLECHIMES, GOBLINSTRIKE, HEALBELL, HIDDENPOWER, ICEFANG, KNOCKOFF, LOVEBURST, METRONOME, MIST, NASTYPLOT, NOBLEROAR, PAYDAY, PLAYROUGH, POISONFANG, PROTECT, PURGE, RAYOFLIGHT, REST, RETURN, ROUND, SAFEGUARD, SIRENSSONG, SLEEPTALK, SNARL, SONICBLAST, SUBSTITUTE, SWIFT, TAUNT, TERRAINPULSE, TOXIC, UTURN, WILDCHARGE, WISH, WORKUP, ZENHEADBUTT, </v>
      </c>
      <c r="AA255" t="str">
        <f>VLOOKUP($A255,'Moves Species'!$A:$E,5,FALSE)</f>
        <v xml:space="preserve">DECORATE, DETECT, DISARMINGVOICE, FAKETEARS, SWEETKISS, LOVELYKISS, QUICKGUARD, TRIPLEKICK, TICKLE, HELPINGHAND, TWINBEAM, BATONPASS, CAPTIVATE, COPYCAT, RECOVER, </v>
      </c>
      <c r="AB255" t="s">
        <v>8819</v>
      </c>
      <c r="AC255" t="s">
        <v>10989</v>
      </c>
      <c r="AD255" t="s">
        <v>7271</v>
      </c>
      <c r="AE255" t="s">
        <v>8820</v>
      </c>
      <c r="AF255" t="s">
        <v>10989</v>
      </c>
      <c r="AG255" t="s">
        <v>8961</v>
      </c>
      <c r="AH255" t="s">
        <v>8821</v>
      </c>
      <c r="AI255" t="s">
        <v>10989</v>
      </c>
      <c r="AJ255" t="s">
        <v>8822</v>
      </c>
    </row>
    <row r="256" spans="1:36" x14ac:dyDescent="0.25">
      <c r="A256">
        <f t="shared" si="11"/>
        <v>255</v>
      </c>
      <c r="B256" t="s">
        <v>2628</v>
      </c>
      <c r="C256" t="s">
        <v>7775</v>
      </c>
      <c r="D256" s="12" t="str">
        <f>'BST Extract'!J256</f>
        <v>COSMIC</v>
      </c>
      <c r="E256" s="12">
        <f>'BST Extract'!K256</f>
        <v>0</v>
      </c>
      <c r="F256" t="str">
        <f t="shared" si="9"/>
        <v>COSMIC,0</v>
      </c>
      <c r="G256">
        <f>'BST Extract'!C256</f>
        <v>95</v>
      </c>
      <c r="H256">
        <f>'BST Extract'!D256</f>
        <v>65</v>
      </c>
      <c r="I256">
        <f>'BST Extract'!E256</f>
        <v>110</v>
      </c>
      <c r="J256">
        <f>'BST Extract'!F256</f>
        <v>85</v>
      </c>
      <c r="K256">
        <f>'BST Extract'!G256</f>
        <v>60</v>
      </c>
      <c r="L256">
        <f>'BST Extract'!H256</f>
        <v>110</v>
      </c>
      <c r="M256">
        <f>'BST Extract'!I256</f>
        <v>525</v>
      </c>
      <c r="N256" t="s">
        <v>7324</v>
      </c>
      <c r="O256">
        <v>1</v>
      </c>
      <c r="P256" t="s">
        <v>7287</v>
      </c>
      <c r="Q256">
        <v>1</v>
      </c>
      <c r="R256" t="s">
        <v>7523</v>
      </c>
      <c r="T256" t="str">
        <f t="shared" si="10"/>
        <v>DEFENSE,1,SPECIAL_DEFENSE,1,,</v>
      </c>
      <c r="U256" s="12" t="str">
        <f>'Ability Extract'!C256</f>
        <v>WONDERSKIN</v>
      </c>
      <c r="V256" s="12" t="str">
        <f>'Ability Extract'!D256</f>
        <v>MAGICGUARD</v>
      </c>
      <c r="W256" s="12" t="str">
        <f>'Ability Extract'!E256</f>
        <v>STARSTRUCK</v>
      </c>
      <c r="X256" s="12" t="str">
        <f>'Ability Extract'!F256</f>
        <v>WONDERSKIN,MAGICGUARD,STARSTRUCK</v>
      </c>
      <c r="Y256" t="str">
        <f>VLOOKUP($A256,'Moves Species'!$A:$E,3,FALSE)</f>
        <v xml:space="preserve">0, COMET, 1, COMET, 1, BALANCEDBEAM, 1, POWERNAP, 1, HEADBUTT, 1, PULSE, 1, QUANTUMSTAR, 1, BLACKOUT, 1, STARDUST, 4, QUICKATTACK, 4, PEEKABOO, 8, BABYDOLLEYES, 11, SWIFT, 14, STARFALL, 17, VOIDDRIFT, 20, RADIOWAVES, 23, POWERTRICK, 26, REFLECT, 26, LIGHTSCREEN, 29, SUPERNOVA, 32, MOONLIGHT, 35, INNERVATE, 38, ANTIMATTER, 41, ASTEROIDBELT, 44, JUMPKICK, 47, COSMICPOWER, 50, SHOOTINGSTAR, 53, WISH, 56, STARSALIGNED, 59, METEORASSAULT, 62, HEALINGWISH, </v>
      </c>
      <c r="Z256" t="str">
        <f>VLOOKUP($A256,'Moves Species'!$A:$E,4,FALSE)</f>
        <v xml:space="preserve">ACROBATICS, AERIALACE, AMBUSH, ANTIMATTER, ARCANEENERGY, ASTEROIDBELT, ASTRALWIND, ATTRACT, AURASPHERE, BATTLEOFWITS, BEJEWELED, BODYSLAM, CALMMIND, CHARGEBEAM, CHARM, CLEANSE, CONFUSERAY, COSMICAVATAR, COSMICPOWER, COVET, CURSE, DARKPULSE, DAZZLINGGLEAM, DEFOG, EARTHPOWER, ECHOEDVOICE, ECLIPSENOVA, FABLEDRUSH, FAIRYTALE, FALSESWIPE, FANTASYSEAL, FIREFANG, FLAMECHARGE, FLAREBLITZ, FLUXWAVE, FOCUSBLAST, FORTISSIMO, GAMMARAY, GENESIS, GENTLECHIMES, GEOMANCY, GLISTEN, GOBLINSTRIKE, HAIL, HAZE, HEALBELL, HIDDENPOWER, HYPERVOICE, ICEBEAM, ICEFANG, ICYWIND, KNOCKOFF, LIGHTSABER, LIGHTSCREEN, LOVEBURST, MAGICROOM, MEMENTO, METEORBEAM, METEORDRIVE, METRONOME, MINERALWAVE, MIRRORSHOT, MIST, MISTYTERRAIN, MIXEDWAVES, MOONBLAST, MYSTICPULSE, NASTYPLOT, NEBULASTRIKE, NOBLEROAR, PAYDAY, PHANTOMFORCE, PLAYROUGH, POISONFANG, PROTECT, PSYCHIC, PURGE, RAYOFLIGHT, REFLECT, REST, RETURN, ROUND, SAFEGUARD, SHADOWBALL, SIRENSSONG, SLEEPTALK, SNARL, SOLARECLIPSE, SONICBLAST, STARDUSTREVERIE, STELLARRUSH, SUBSTITUTE, SWEEPINGWIND, SWIFT, TAILGLOW, TAUNT, TERRAINPULSE, TOXIC, TRICKROOM, UTURN, VITALITYDRAIN, WAIL, WEATHERBALL, WILDCHARGE, WISH, WONDERROOM, WORKUP, ZENHEADBUTT, </v>
      </c>
      <c r="AA256">
        <f>VLOOKUP($A256,'Moves Species'!$A:$E,5,FALSE)</f>
        <v>0</v>
      </c>
      <c r="AB256" t="s">
        <v>7523</v>
      </c>
    </row>
    <row r="257" spans="1:30" x14ac:dyDescent="0.25">
      <c r="A257">
        <f t="shared" si="11"/>
        <v>256</v>
      </c>
      <c r="B257" t="s">
        <v>2638</v>
      </c>
      <c r="C257" t="s">
        <v>7776</v>
      </c>
      <c r="D257" s="12" t="str">
        <f>'BST Extract'!J257</f>
        <v>LIGHT</v>
      </c>
      <c r="E257" s="12">
        <f>'BST Extract'!K257</f>
        <v>0</v>
      </c>
      <c r="F257" t="str">
        <f t="shared" si="9"/>
        <v>LIGHT,0</v>
      </c>
      <c r="G257">
        <f>'BST Extract'!C257</f>
        <v>65</v>
      </c>
      <c r="H257">
        <f>'BST Extract'!D257</f>
        <v>75</v>
      </c>
      <c r="I257">
        <f>'BST Extract'!E257</f>
        <v>110</v>
      </c>
      <c r="J257">
        <f>'BST Extract'!F257</f>
        <v>95</v>
      </c>
      <c r="K257">
        <f>'BST Extract'!G257</f>
        <v>110</v>
      </c>
      <c r="L257">
        <f>'BST Extract'!H257</f>
        <v>70</v>
      </c>
      <c r="M257">
        <f>'BST Extract'!I257</f>
        <v>525</v>
      </c>
      <c r="N257" t="s">
        <v>7286</v>
      </c>
      <c r="O257">
        <v>2</v>
      </c>
      <c r="P257" t="s">
        <v>7523</v>
      </c>
      <c r="R257" t="s">
        <v>7523</v>
      </c>
      <c r="T257" t="str">
        <f t="shared" si="10"/>
        <v>SPECIAL_ATTACK,2,,,,</v>
      </c>
      <c r="U257" s="12" t="str">
        <f>'Ability Extract'!C257</f>
        <v>SOLARPOWER</v>
      </c>
      <c r="V257" s="12" t="str">
        <f>'Ability Extract'!D257</f>
        <v>MIRRORARMOR</v>
      </c>
      <c r="W257" s="12" t="str">
        <f>'Ability Extract'!E257</f>
        <v>IRRADIATE</v>
      </c>
      <c r="X257" s="12" t="str">
        <f>'Ability Extract'!F257</f>
        <v>SOLARPOWER,MIRRORARMOR,IRRADIATE</v>
      </c>
      <c r="Y257" t="str">
        <f>VLOOKUP($A257,'Moves Species'!$A:$E,3,FALSE)</f>
        <v xml:space="preserve">0, RENEWAL, 1, RENEWAL, 1, BALANCEDBEAM, 1, POWERNAP, 1, HEADBUTT, 1, PULSE, 1, COBALTRAY, 1, LASERFOCUS, 1, CLEANSE, 4, QUICKATTACK, 4, PEEKABOO, 8, BABYDOLLEYES, 11, SHOCKWAVE, 14, AURORABEAM, 17, STROBELIGHT, 20, MIRRORSHOT, 23, CHARGEBEAM, 26, SIGNALBEAM, 26, TWINBEAM, 29, RAYOFLIGHT, 32, PRISMATICLASER, 35, DISCHARGE, 38, REVITALIZE, 41, HOLYFIRE, 44, SKYBLESSING, 47, PHOTONGEYSER, 50, GUARDIANANGEL, 53, THUNDER, 56, DIVINEVISION, 59, REPENTANCE, 62, LUSTERPURGE, </v>
      </c>
      <c r="Z257" t="str">
        <f>VLOOKUP($A257,'Moves Species'!$A:$E,4,FALSE)</f>
        <v xml:space="preserve">AERIALACE, AMBUSH, ARCANEENERGY, ATTRACT, AURASPHERE, BALLLIGHTNING, BATTLEOFWITS, BEJEWELED, BODYSLAM, CALMMIND, CHARGEBEAM, CHARM, CLEANSE, COSMICPOWER, COUPDEGRACE, COVET, CRYSTALLINEBEAM, DAZZLINGGLEAM, DEFOG, DIVINEPUNISHMENT, EARTHPOWER, ECHOEDVOICE, ENERGYBALL, FABLEDRUSH, FAIRYTALE, FALSESWIPE, FANTASYSEAL, FLAMECHARGE, FLUXWAVE, FOCUSBLAST, FORTISSIMO, GENESIS, GENTLECHIMES, HEALBELL, HIDDENPOWER, HOLYNOVA, HYPERVOICE, ICEBEAM, IRONHEAD, KNOCKOFF, LIGHTSABER, LIGHTSCREEN, LOVEBURST, MAGICROOM, METEORBEAM, METEORDRIVE, METRONOME, MINERALWAVE, MIRRORSHOT, MIST, MISTYTERRAIN, MIXEDWAVES, MOONBLAST, MOONSTONERAY, MYSTICPULSE, NASTYPLOT, ODETOJOY, PAYDAY, PLAYROUGH, POWERGEM, PROTECT, PURGE, RADIANTLANCE, RAYOFLIGHT, REFLECT, REST, RETURN, ROUND, SACREDSTRIKE, SAFEGUARD, SIGNALBEAM, SIRENSSONG, SLEEPTALK, SNARL, SOLARBEAM, SONICBLAST, STARDUSTREVERIE, SUBSTITUTE, SWIFT, TAILGLOW, TAUNT, TERRAINPULSE, THUNDER, THUNDERBOLT, TOXIC, TRICKROOM, UTURN, WEATHERBALL, WILDCHARGE, WISH, WONDERROOM, WORKUP, </v>
      </c>
      <c r="AA257">
        <f>VLOOKUP($A257,'Moves Species'!$A:$E,5,FALSE)</f>
        <v>0</v>
      </c>
      <c r="AB257" t="s">
        <v>7523</v>
      </c>
    </row>
    <row r="258" spans="1:30" x14ac:dyDescent="0.25">
      <c r="A258">
        <f t="shared" si="11"/>
        <v>257</v>
      </c>
      <c r="B258" t="s">
        <v>2648</v>
      </c>
      <c r="C258" t="s">
        <v>7777</v>
      </c>
      <c r="D258" s="12" t="str">
        <f>'BST Extract'!J258</f>
        <v>SOUND</v>
      </c>
      <c r="E258" s="12">
        <f>'BST Extract'!K258</f>
        <v>0</v>
      </c>
      <c r="F258" t="str">
        <f t="shared" ref="F258:F321" si="12">D258&amp;","&amp;E258</f>
        <v>SOUND,0</v>
      </c>
      <c r="G258">
        <f>'BST Extract'!C258</f>
        <v>65</v>
      </c>
      <c r="H258">
        <f>'BST Extract'!D258</f>
        <v>110</v>
      </c>
      <c r="I258">
        <f>'BST Extract'!E258</f>
        <v>70</v>
      </c>
      <c r="J258">
        <f>'BST Extract'!F258</f>
        <v>95</v>
      </c>
      <c r="K258">
        <f>'BST Extract'!G258</f>
        <v>110</v>
      </c>
      <c r="L258">
        <f>'BST Extract'!H258</f>
        <v>75</v>
      </c>
      <c r="M258">
        <f>'BST Extract'!I258</f>
        <v>525</v>
      </c>
      <c r="N258" t="s">
        <v>7345</v>
      </c>
      <c r="O258">
        <v>2</v>
      </c>
      <c r="P258" t="s">
        <v>7523</v>
      </c>
      <c r="R258" t="s">
        <v>7523</v>
      </c>
      <c r="T258" t="str">
        <f t="shared" ref="T258:T321" si="13">N258&amp;","&amp;O258&amp;","&amp;P258&amp;","&amp;Q258&amp;","&amp;R258&amp;","&amp;S258</f>
        <v>ATTACK,2,,,,</v>
      </c>
      <c r="U258" s="12" t="str">
        <f>'Ability Extract'!C258</f>
        <v>RESONANT</v>
      </c>
      <c r="V258" s="12" t="str">
        <f>'Ability Extract'!D258</f>
        <v>REQUIEM</v>
      </c>
      <c r="W258" s="12" t="str">
        <f>'Ability Extract'!E258</f>
        <v>MAESTRO</v>
      </c>
      <c r="X258" s="12" t="str">
        <f>'Ability Extract'!F258</f>
        <v>RESONANT,REQUIEM,MAESTRO</v>
      </c>
      <c r="Y258" t="str">
        <f>VLOOKUP($A258,'Moves Species'!$A:$E,3,FALSE)</f>
        <v xml:space="preserve">0, PERFECTPITCH, 1, PERFECTPITCH, 1, BALANCEDBEAM, 1, POWERNAP, 1, HEADBUTT, 1, PULSE, 1, DARKRECITAL, 1, INSTRUCT, 1, FRENZY, 4, QUICKATTACK, 4, PEEKABOO, 8, BABYDOLLEYES, 11, CRESCENDO, 14, DEAFEN, 17, METALSOUND, 20, FAKEOUT, 23, NOBLEROAR, 26, SWANSONG, 26, SIRENSSONG, 29, ODETOJOY, 32, SING, 35, KNOCKOFF, 38, DARKPULSE, 41, SONGOFPASSION, 44, DEADSILENCE, 47, RALLENTANDO, 50, HYPERVOICE, 53, UPROAR, 56, PHILHARMONIC, 59, BOOMBURST, 62, PERISHSONG, </v>
      </c>
      <c r="Z258" t="str">
        <f>VLOOKUP($A258,'Moves Species'!$A:$E,4,FALSE)</f>
        <v xml:space="preserve">ACROBATICS, AERIALACE, AMBUSH, ATTRACT, BATTLEOFWITS, BODYSLAM, BOOMBURST, BOUNCE, CALMMIND, CHARGEBEAM, CHARM, CLEANSE, COACHING, CONFUSERAY, COVET, DARKPULSE, DEAFEN, ECHOEDVOICE, ECLIPSENOVA, FABLEDRUSH, FAIRYTALE, FALSESWIPE, FANTASYSEAL, FIREFANG, FLAMECHARGE, FLUXWAVE, FOCUSBLAST, FORTISSIMO, GENESIS, GENTLECHIMES, GEOMANCY, GOBLINSTRIKE, GOSSIP, HEALBELL, HIDDENPOWER, HYPERVOICE, ICEFANG, KNOCKOFF, LIGHTSCREEN, LOVEBURST, MEMENTO, METRONOME, MIRRORSHOT, MIST, MISTYTERRAIN, MYSTICPULSE, NASTYPLOT, NOBLEROAR, ODETOJOY, PAYDAY, PERCUSSIONBLAST, PLAYROUGH, POISONFANG, PROTECT, PURGE, RAYOFLIGHT, REFLECT, REST, RETURN, ROUND, SAFEGUARD, SIGNALBEAM, SIRENSSONG, SLEEPTALK, SNARL, SONICBLAST, SOUNDBARRIER, SUBSTITUTE, SWEEPINGWIND, SWIFT, TAILGLOW, TAUNT, TERRAINPULSE, TOXIC, TRICKROOM, UTURN, WAIL, WILDCHARGE, WISH, WONDERROOM, WORKUP, ZENHEADBUTT, </v>
      </c>
      <c r="AA258">
        <f>VLOOKUP($A258,'Moves Species'!$A:$E,5,FALSE)</f>
        <v>0</v>
      </c>
      <c r="AB258" t="s">
        <v>7523</v>
      </c>
    </row>
    <row r="259" spans="1:30" x14ac:dyDescent="0.25">
      <c r="A259">
        <f t="shared" ref="A259:A322" si="14">A258+1</f>
        <v>258</v>
      </c>
      <c r="B259" t="s">
        <v>2658</v>
      </c>
      <c r="C259" t="s">
        <v>7778</v>
      </c>
      <c r="D259" s="12" t="str">
        <f>'BST Extract'!J259</f>
        <v>DRAGON</v>
      </c>
      <c r="E259" s="12" t="str">
        <f>'BST Extract'!K259</f>
        <v>GHOST</v>
      </c>
      <c r="F259" t="str">
        <f t="shared" si="12"/>
        <v>DRAGON,GHOST</v>
      </c>
      <c r="G259">
        <f>'BST Extract'!C259</f>
        <v>70</v>
      </c>
      <c r="H259">
        <f>'BST Extract'!D259</f>
        <v>107</v>
      </c>
      <c r="I259">
        <f>'BST Extract'!E259</f>
        <v>85</v>
      </c>
      <c r="J259">
        <f>'BST Extract'!F259</f>
        <v>93</v>
      </c>
      <c r="K259">
        <f>'BST Extract'!G259</f>
        <v>50</v>
      </c>
      <c r="L259">
        <f>'BST Extract'!H259</f>
        <v>55</v>
      </c>
      <c r="M259">
        <f>'BST Extract'!I259</f>
        <v>460</v>
      </c>
      <c r="N259" t="s">
        <v>7345</v>
      </c>
      <c r="O259">
        <v>2</v>
      </c>
      <c r="P259" t="s">
        <v>7523</v>
      </c>
      <c r="R259" t="s">
        <v>7523</v>
      </c>
      <c r="T259" t="str">
        <f t="shared" si="13"/>
        <v>ATTACK,2,,,,</v>
      </c>
      <c r="U259" s="12" t="str">
        <f>'Ability Extract'!C259</f>
        <v>SWIFTSWIM</v>
      </c>
      <c r="V259" s="12" t="str">
        <f>'Ability Extract'!D259</f>
        <v>INNERFOCUS</v>
      </c>
      <c r="W259" s="12" t="str">
        <f>'Ability Extract'!E259</f>
        <v>ADAPTABILITY</v>
      </c>
      <c r="X259" s="12" t="str">
        <f>'Ability Extract'!F259</f>
        <v>SWIFTSWIM,INNERFOCUS,ADAPTABILITY</v>
      </c>
      <c r="Y259" t="str">
        <f>VLOOKUP($A259,'Moves Species'!$A:$E,3,FALSE)</f>
        <v xml:space="preserve">1, LEER, 1, TACKLE, 1, ASTONISH, 4, DRAGONFURY, 6, TORRENT, 8, SOULRIP, 11, BITE, 14, AQUAJET, 17, WYRMSRAGE, 20, NECROPHAGY, 23, SCALESHOT, 26, DRAGONGNAW, 29, SOULFLAY, 32, SCALESTORM, 35, SCARYFACE, 38, CURSEDTOUCH, 41, FLAIL, 44, DRACOSHRED, 47, SHADOWBONE, 50, PARTINGSHOT, 53, FISHIOUSREND, 56, THRASH, 59, OUTRAGE, 62, POSSESSION, </v>
      </c>
      <c r="Z259" t="str">
        <f>VLOOKUP($A259,'Moves Species'!$A:$E,4,FALSE)</f>
        <v xml:space="preserve">AMBUSH, ANCIENTGLARE, ATTRACT, BLOODRITUAL, BRINE, CASCADE, CLOSECOMBAT, COUPDEGRACE, CRUNCH, CURSEDTOUCH, DARKPULSE, DRAGONDANCE, ENDERSHOCK, EXECUTION, FALSESWIPE, FIREFANG, FLIPTURN, FROSTBITE, GOBLINSTRIKE, HAIL, HIDDENPOWER, HYPOTHERMIA, ICEFANG, ICICLESPEAR, ICYWIND, IRONHEAD, KNOCKOFF, LASHOUT, LIQUIDATION, MEMENTO, NAGASKIN, NASTYPLOT, OCEANWRATH, OUTRAGE, OVERFLOW, PHANTOMFORCE, PHOBIA, PLAYROUGH, POISONFANG, POISONJAB, PROTECT, PSYCHICFANGS, RAINDANCE, REST, RETURN, SAFEGUARD, SCALD, SCALESHOT, SHADOWBALL, SLEEPTALK, SOAK, SOULRIP, SPIKES, SUBMERGE, SUBSTITUTE, SWIFT, TAUNT, THUNDERFANG, TIDALWAVE, TOXIC, TOXICSPIKES, VENDETTA, VITALITYDRAIN, WATERPRESSURE, WATERPULSE, WHIRLPOOL, WORKUP, </v>
      </c>
      <c r="AA259" t="str">
        <f>VLOOKUP($A259,'Moves Species'!$A:$E,5,FALSE)</f>
        <v xml:space="preserve">WATERPRESSURE, ICEFANG, CASCADE, FOULPLAY, BEATUP, AGILITY, AQUAFANG, BREAKINGSWIPE, SPIRITSHACKLE, DUALCHOP, </v>
      </c>
      <c r="AB259" t="s">
        <v>10241</v>
      </c>
      <c r="AC259" t="s">
        <v>7265</v>
      </c>
      <c r="AD259">
        <v>40</v>
      </c>
    </row>
    <row r="260" spans="1:30" x14ac:dyDescent="0.25">
      <c r="A260">
        <f t="shared" si="14"/>
        <v>259</v>
      </c>
      <c r="B260" t="s">
        <v>2671</v>
      </c>
      <c r="C260" t="s">
        <v>7779</v>
      </c>
      <c r="D260" s="12" t="str">
        <f>'BST Extract'!J260</f>
        <v>LIGHT</v>
      </c>
      <c r="E260" s="12" t="str">
        <f>'BST Extract'!K260</f>
        <v>DARK</v>
      </c>
      <c r="F260" t="str">
        <f t="shared" si="12"/>
        <v>LIGHT,DARK</v>
      </c>
      <c r="G260">
        <f>'BST Extract'!C260</f>
        <v>80</v>
      </c>
      <c r="H260">
        <f>'BST Extract'!D260</f>
        <v>28</v>
      </c>
      <c r="I260">
        <f>'BST Extract'!E260</f>
        <v>58</v>
      </c>
      <c r="J260">
        <f>'BST Extract'!F260</f>
        <v>47</v>
      </c>
      <c r="K260">
        <f>'BST Extract'!G260</f>
        <v>61</v>
      </c>
      <c r="L260">
        <f>'BST Extract'!H260</f>
        <v>56</v>
      </c>
      <c r="M260">
        <f>'BST Extract'!I260</f>
        <v>330</v>
      </c>
      <c r="N260" t="s">
        <v>7251</v>
      </c>
      <c r="O260">
        <v>1</v>
      </c>
      <c r="P260" t="s">
        <v>7523</v>
      </c>
      <c r="R260" t="s">
        <v>7523</v>
      </c>
      <c r="T260" t="str">
        <f t="shared" si="13"/>
        <v>HP,1,,,,</v>
      </c>
      <c r="U260" s="12" t="str">
        <f>'Ability Extract'!C260</f>
        <v>MARVELSCALE</v>
      </c>
      <c r="V260" s="12" t="str">
        <f>'Ability Extract'!D260</f>
        <v>MEGALAUNCHER</v>
      </c>
      <c r="W260" s="12" t="str">
        <f>'Ability Extract'!E260</f>
        <v>REGENERATOR</v>
      </c>
      <c r="X260" s="12" t="str">
        <f>'Ability Extract'!F260</f>
        <v>MARVELSCALE,MEGALAUNCHER,REGENERATOR</v>
      </c>
      <c r="Y260" t="str">
        <f>VLOOKUP($A260,'Moves Species'!$A:$E,3,FALSE)</f>
        <v xml:space="preserve">1, SUPERSONIC, 1, OBFUSCATE, 1, LUMINESCENCE, 4, ECHOEDVOICE, 7, BLACKOUT, 9, SIPHON, 12, AURORABEAM, 15, TRICK, 18, PHOBIA, 21, SCREECH, 24, TOPSYTURVY, 27, MANIPULATION, 30, TAILGLOW, 33, PARTINGSHOT, 36, DAZZLINGGLEAM, 39, DARKPULSE, 42, HYPERACUSIS, 45, AURASPHERE, 48, ECLIPSENOVA, 51, HEALPULSE, 54, GEOMANCY, 57, PHOTONGEYSER, 60, UMBRALWAVE, </v>
      </c>
      <c r="Z260" t="str">
        <f>VLOOKUP($A260,'Moves Species'!$A:$E,4,FALSE)</f>
        <v xml:space="preserve">AMBUSH, ATTRACT, AURASPHERE, BALLLIGHTNING, BLIZZARD, BODYPRESS, BODYSLAM, BRINE, CALMMIND, CASCADE, CHARGEBEAM, CLEANSE, CONFUSERAY, COSMICPOWER, CRUNCH, DARKPULSE, DAZZLINGGLEAM, DEFOG, ECHOEDVOICE, ECLIPSENOVA, ELECTRICTERRAIN, FLIPTURN, FLUXWAVE, FROSTBITE, GAMMARAY, GASTROACID, GENESIS, GLISTEN, HAIL, HAZE, HIDDENPOWER, HOLYNOVA, HYPOTHERMIA, ICEBEAM, ICEFANG, ICICLESPEAR, ICYWIND, IRONHEAD, KNOCKOFF, LASHOUT, LIGHTSCREEN, LIQUIDATION, MEMENTO, MIRRORSHOT, MIST, MISTYTERRAIN, NASTYPLOT, OCEANWRATH, OVERFLOW, PARABOLICCHARGE, PHANTOMFORCE, PHOBIA, PLAYROUGH, PROTECT, PSYCHICFANGS, PURGE, RADIANTLANCE, RAINDANCE, RAYOFLIGHT, REFLECT, REST, RETURN, RISINGVOLTAGE, SAFEGUARD, SCALD, SHADOWBALL, SIGNALBEAM, SLEEPTALK, SOAK, SUBMERGE, SUBSTITUTE, SWIFT, SWITCHEROO, TAILGLOW, TAUNT, THUNDERBOLT, THUNDERFANG, THUNDERWAVE, TIDALWAVE, TOXIC, UMBRALWAVE, VITALITYDRAIN, VOLTSWITCH, WATERPRESSURE, WATERPULSE, WHIRLPOOL, WILDCHARGE, WISH, WORKUP, ZENHEADBUTT, </v>
      </c>
      <c r="AA260" t="str">
        <f>VLOOKUP($A260,'Moves Species'!$A:$E,5,FALSE)</f>
        <v xml:space="preserve">WATERPULSE, SOAK, THUNDERWAVE, DISCHARGE, STOCKPILE, SWALLOW, SPITUP, EERIEIMPULSE, FLAIL, PHANTOMFORCE, FAKETEARS, TIDALWAVE, HELPINGHAND, DARKVOID, </v>
      </c>
      <c r="AB260" t="s">
        <v>8823</v>
      </c>
      <c r="AC260" t="s">
        <v>7265</v>
      </c>
      <c r="AD260">
        <v>27</v>
      </c>
    </row>
    <row r="261" spans="1:30" x14ac:dyDescent="0.25">
      <c r="A261">
        <f t="shared" si="14"/>
        <v>260</v>
      </c>
      <c r="B261" t="s">
        <v>2684</v>
      </c>
      <c r="C261" t="s">
        <v>7780</v>
      </c>
      <c r="D261" s="12" t="str">
        <f>'BST Extract'!J261</f>
        <v>LIGHT</v>
      </c>
      <c r="E261" s="12" t="str">
        <f>'BST Extract'!K261</f>
        <v>DARK</v>
      </c>
      <c r="F261" t="str">
        <f t="shared" si="12"/>
        <v>LIGHT,DARK</v>
      </c>
      <c r="G261">
        <f>'BST Extract'!C261</f>
        <v>105</v>
      </c>
      <c r="H261">
        <f>'BST Extract'!D261</f>
        <v>38</v>
      </c>
      <c r="I261">
        <f>'BST Extract'!E261</f>
        <v>78</v>
      </c>
      <c r="J261">
        <f>'BST Extract'!F261</f>
        <v>77</v>
      </c>
      <c r="K261">
        <f>'BST Extract'!G261</f>
        <v>86</v>
      </c>
      <c r="L261">
        <f>'BST Extract'!H261</f>
        <v>76</v>
      </c>
      <c r="M261">
        <f>'BST Extract'!I261</f>
        <v>460</v>
      </c>
      <c r="N261" t="s">
        <v>7251</v>
      </c>
      <c r="O261">
        <v>2</v>
      </c>
      <c r="P261" t="s">
        <v>7523</v>
      </c>
      <c r="R261" t="s">
        <v>7523</v>
      </c>
      <c r="T261" t="str">
        <f t="shared" si="13"/>
        <v>HP,2,,,,</v>
      </c>
      <c r="U261" s="12" t="str">
        <f>'Ability Extract'!C261</f>
        <v>MARVELSCALE</v>
      </c>
      <c r="V261" s="12" t="str">
        <f>'Ability Extract'!D261</f>
        <v>MEGALAUNCHER</v>
      </c>
      <c r="W261" s="12" t="str">
        <f>'Ability Extract'!E261</f>
        <v>REGENERATOR</v>
      </c>
      <c r="X261" s="12" t="str">
        <f>'Ability Extract'!F261</f>
        <v>MARVELSCALE,MEGALAUNCHER,REGENERATOR</v>
      </c>
      <c r="Y261" t="str">
        <f>VLOOKUP($A261,'Moves Species'!$A:$E,3,FALSE)</f>
        <v xml:space="preserve">0, SIGNALBEAM, 1, SIGNALBEAM, 1, SUPERSONIC, 1, OBFUSCATE, 1, LUMINESCENCE, 4, ECHOEDVOICE, 7, BLACKOUT, 9, SIPHON, 12, AURORABEAM, 15, TRICK, 18, PHOBIA, 21, SCREECH, 24, TOPSYTURVY, 27, MANIPULATION, 30, TAILGLOW, 33, PARTINGSHOT, 36, DAZZLINGGLEAM, 39, DARKPULSE, 42, HYPERACUSIS, 45, AURASPHERE, 48, ECLIPSENOVA, 51, HEALPULSE, 54, GEOMANCY, 57, PHOTONGEYSER, 60, UMBRALWAVE, </v>
      </c>
      <c r="Z261" t="str">
        <f>VLOOKUP($A261,'Moves Species'!$A:$E,4,FALSE)</f>
        <v xml:space="preserve">AMBUSH, ATTRACT, AURASPHERE, BALLLIGHTNING, BLIZZARD, BODYPRESS, BODYSLAM, BRINE, CALMMIND, CASCADE, CHARGEBEAM, CLEANSE, CONFUSERAY, COSMICPOWER, CRUNCH, DARKPULSE, DAZZLINGGLEAM, DEFOG, ECHOEDVOICE, ECLIPSENOVA, ELECTRICTERRAIN, FLIPTURN, FLUXWAVE, FROSTBITE, GAMMARAY, GASTROACID, GENESIS, GLISTEN, HAIL, HAZE, HIDDENPOWER, HOLYNOVA, HYPOTHERMIA, ICEBEAM, ICEFANG, ICICLESPEAR, ICYWIND, IRONHEAD, KNOCKOFF, LASHOUT, LIGHTSCREEN, LIQUIDATION, MEMENTO, MIRRORSHOT, MIST, MISTYTERRAIN, NASTYPLOT, OCEANWRATH, OVERFLOW, PARABOLICCHARGE, PHANTOMFORCE, PHOBIA, PLAYROUGH, PROTECT, PSYCHICFANGS, PURGE, RADIANTLANCE, RAINDANCE, RAYOFLIGHT, REFLECT, REST, RETURN, RISINGVOLTAGE, SAFEGUARD, SCALD, SHADOWBALL, SIGNALBEAM, SLEEPTALK, SOAK, SUBMERGE, SUBSTITUTE, SWIFT, SWITCHEROO, TAILGLOW, TAUNT, THUNDERBOLT, THUNDERFANG, THUNDERWAVE, TIDALWAVE, TOXIC, UMBRALWAVE, VITALITYDRAIN, VOLTSWITCH, WATERPRESSURE, WATERPULSE, WHIRLPOOL, WILDCHARGE, WISH, WORKUP, ZENHEADBUTT, </v>
      </c>
      <c r="AA261">
        <f>VLOOKUP($A261,'Moves Species'!$A:$E,5,FALSE)</f>
        <v>0</v>
      </c>
      <c r="AB261" t="s">
        <v>7523</v>
      </c>
    </row>
    <row r="262" spans="1:30" x14ac:dyDescent="0.25">
      <c r="A262">
        <f t="shared" si="14"/>
        <v>261</v>
      </c>
      <c r="B262" t="s">
        <v>2691</v>
      </c>
      <c r="C262" t="s">
        <v>7781</v>
      </c>
      <c r="D262" s="12" t="str">
        <f>'BST Extract'!J262</f>
        <v>SOUND</v>
      </c>
      <c r="E262" s="12" t="str">
        <f>'BST Extract'!K262</f>
        <v>DRAGON</v>
      </c>
      <c r="F262" t="str">
        <f t="shared" si="12"/>
        <v>SOUND,DRAGON</v>
      </c>
      <c r="G262">
        <f>'BST Extract'!C262</f>
        <v>60</v>
      </c>
      <c r="H262">
        <f>'BST Extract'!D262</f>
        <v>65</v>
      </c>
      <c r="I262">
        <f>'BST Extract'!E262</f>
        <v>35</v>
      </c>
      <c r="J262">
        <f>'BST Extract'!F262</f>
        <v>85</v>
      </c>
      <c r="K262">
        <f>'BST Extract'!G262</f>
        <v>65</v>
      </c>
      <c r="L262">
        <f>'BST Extract'!H262</f>
        <v>40</v>
      </c>
      <c r="M262">
        <f>'BST Extract'!I262</f>
        <v>350</v>
      </c>
      <c r="N262" t="s">
        <v>7283</v>
      </c>
      <c r="O262">
        <v>1</v>
      </c>
      <c r="P262" t="s">
        <v>7523</v>
      </c>
      <c r="R262" t="s">
        <v>7523</v>
      </c>
      <c r="T262" t="str">
        <f t="shared" si="13"/>
        <v>SPEED,1,,,,</v>
      </c>
      <c r="U262" s="12" t="str">
        <f>'Ability Extract'!C262</f>
        <v>CACOPHONY</v>
      </c>
      <c r="V262" s="12" t="str">
        <f>'Ability Extract'!D262</f>
        <v>IRREDEEMABLE</v>
      </c>
      <c r="W262" s="12" t="str">
        <f>'Ability Extract'!E262</f>
        <v>PUNKROCK</v>
      </c>
      <c r="X262" s="12" t="str">
        <f>'Ability Extract'!F262</f>
        <v>CACOPHONY,IRREDEEMABLE,PUNKROCK</v>
      </c>
      <c r="Y262" t="str">
        <f>VLOOKUP($A262,'Moves Species'!$A:$E,3,FALSE)</f>
        <v xml:space="preserve">1, TACKLE, 1, SUPERSONIC, 1, DRAGONFURY, 4, SONICBOOM, 6, TWISTER, 8, GLIDE, 11, DEAFEN, 14, BITE, 14, DRAGONGNAW, 17, DRAGONBREATH, 20, REVERB, 23, SONICBLAST, 23, DOUBLETEAM, 26, CRESCENDO, 29, DRACONICWAVE, 32, SHATTER, 35, DRAGONPULSE, 38, CRUNCH, 41, PERCUSSIONBLAST, 44, DRACOSHRED, 44, DRAGONGALE, 47, HYPERVOICE, 50, OUTRAGE, 53, FORTISSIMO, 56, CLANGINGSCALES, 60, DRACOMETEOR, </v>
      </c>
      <c r="Z262" t="str">
        <f>VLOOKUP($A262,'Moves Species'!$A:$E,4,FALSE)</f>
        <v xml:space="preserve">ACROBATICS, AERIALACE, AERIALPULSE, AIRSLASH, ANCIENTGLARE, ATTRACT, BATTLEOFWITS, BLOODRITUAL, BODYSLAM, BOOMBURST, BOUNCE, BRAVEBIRD, BREAKINGSWIPE, CHARM, CONFUSERAY, COUPDEGRACE, CRUELWHIP, CRUNCH, DARKPULSE, DEAFEN, DEFOG, DRACARYS, DRACOMETEOR, DRACONICWAVE, DRAGONBLOOD, DRAGONBREATH, DRAGONCLAW, DRAGONDANCE, DRAGONGALE, DRAGONMAGIC, DUALWINGBEAT, DUSTDEVILS, EARTHQUAKE, ECHOEDVOICE, ENDERSHOCK, EXECUTION, FABLEDRUSH, FALSESWIPE, FIREBLAST, FIREFANG, FLAMECHARGE, FLAMETHROWER, FLAREBLITZ, FOCUSBLAST, FORTISSIMO, GEOMANCY, GOBLINSTRIKE, GOLDENBULLET, GOLDRUSH, HAZE, HIDDENPOWER, HURRICANE, HYPERVOICE, ICEFANG, IRONHEAD, KNOCKOFF, LASHOUT, MEMENTO, METEORDRIVE, MIASMA, NAGASKIN, NOBLEROAR, OBSIDIANSHARDS, OUTRAGE, PERCUSSIONBLAST, PHANTOMFORCE, PHOBIA, PLAYROUGH, POISONFANG, POISONJAB, PROTECT, PSYCHICFANGS, REST, RETURN, ROCKBLAST, ROCKSLIDE, ROCKTOMB, ROUND, SANDSTORM, SANDTOMB, SCALESHOT, SLASH, SLEEPTALK, SONICBLAST, SOUNDBARRIER, STEALTHROCK, STEELWING, STONEEDGE, SWEEPINGWIND, TAILWIND, TAUNT, THUNDERFANG, TORNADO, TOXIC, TURBULENCE, UTURN, VENDETTA, VENOMDRAIN, WAIL, WILDCHARGE, WORKUP, ZENHEADBUTT, </v>
      </c>
      <c r="AA262" t="str">
        <f>VLOOKUP($A262,'Moves Species'!$A:$E,5,FALSE)</f>
        <v xml:space="preserve">DRACONICCRASH, LEECHLIFE, DRAGONASCENT, WINGATTACK, DUALWINGBEAT, SWEEPINGTALON, STEELWING, BEATDROP, BOOMBURST, NOBLEROAR, WYVERNSLASH, SCREECH, DRACOTEMPEST, </v>
      </c>
      <c r="AB262" t="s">
        <v>8624</v>
      </c>
      <c r="AC262" t="s">
        <v>7265</v>
      </c>
      <c r="AD262">
        <v>38</v>
      </c>
    </row>
    <row r="263" spans="1:30" x14ac:dyDescent="0.25">
      <c r="A263">
        <f t="shared" si="14"/>
        <v>262</v>
      </c>
      <c r="B263" t="s">
        <v>2704</v>
      </c>
      <c r="C263" t="s">
        <v>7782</v>
      </c>
      <c r="D263" s="12" t="str">
        <f>'BST Extract'!J263</f>
        <v>SOUND</v>
      </c>
      <c r="E263" s="12" t="str">
        <f>'BST Extract'!K263</f>
        <v>DRAGON</v>
      </c>
      <c r="F263" t="str">
        <f t="shared" si="12"/>
        <v>SOUND,DRAGON</v>
      </c>
      <c r="G263">
        <f>'BST Extract'!C263</f>
        <v>95</v>
      </c>
      <c r="H263">
        <f>'BST Extract'!D263</f>
        <v>90</v>
      </c>
      <c r="I263">
        <f>'BST Extract'!E263</f>
        <v>75</v>
      </c>
      <c r="J263">
        <f>'BST Extract'!F263</f>
        <v>112</v>
      </c>
      <c r="K263">
        <f>'BST Extract'!G263</f>
        <v>88</v>
      </c>
      <c r="L263">
        <f>'BST Extract'!H263</f>
        <v>75</v>
      </c>
      <c r="M263">
        <f>'BST Extract'!I263</f>
        <v>535</v>
      </c>
      <c r="N263" t="s">
        <v>7283</v>
      </c>
      <c r="O263">
        <v>2</v>
      </c>
      <c r="P263" t="s">
        <v>7523</v>
      </c>
      <c r="R263" t="s">
        <v>7523</v>
      </c>
      <c r="T263" t="str">
        <f t="shared" si="13"/>
        <v>SPEED,2,,,,</v>
      </c>
      <c r="U263" s="12" t="str">
        <f>'Ability Extract'!C263</f>
        <v>CACOPHONY</v>
      </c>
      <c r="V263" s="12" t="str">
        <f>'Ability Extract'!D263</f>
        <v>IRREDEEMABLE</v>
      </c>
      <c r="W263" s="12" t="str">
        <f>'Ability Extract'!E263</f>
        <v>PUNKROCK</v>
      </c>
      <c r="X263" s="12" t="str">
        <f>'Ability Extract'!F263</f>
        <v>CACOPHONY,IRREDEEMABLE,PUNKROCK</v>
      </c>
      <c r="Y263" t="str">
        <f>VLOOKUP($A263,'Moves Species'!$A:$E,3,FALSE)</f>
        <v xml:space="preserve">0, GUTTURALROAR, 1, GUTTURALROAR, 1, TACKLE, 1, SUPERSONIC, 1, DRAGONFURY, 4, SONICBOOM, 6, TWISTER, 8, GLIDE, 11, DEAFEN, 14, BITE, 14, DRAGONGNAW, 17, DRAGONBREATH, 20, REVERB, 23, SONICBLAST, 23, DOUBLETEAM, 26, CRESCENDO, 29, DRACONICWAVE, 32, SHATTER, 35, DRAGONPULSE, 38, CRUNCH, 41, PERCUSSIONBLAST, 44, DRACOSHRED, 44, DRAGONGALE, 47, HYPERVOICE, 50, OUTRAGE, 53, FORTISSIMO, 56, CLANGINGSCALES, 60, DRACOMETEOR, </v>
      </c>
      <c r="Z263" t="str">
        <f>VLOOKUP($A263,'Moves Species'!$A:$E,4,FALSE)</f>
        <v xml:space="preserve">ACROBATICS, AERIALACE, AERIALPULSE, AIRSLASH, ANCIENTGLARE, ATTRACT, BATTLEOFWITS, BLOODRITUAL, BODYSLAM, BOOMBURST, BOUNCE, BRAVEBIRD, BREAKINGSWIPE, CHARM, CONFUSERAY, COUPDEGRACE, CRUELWHIP, CRUNCH, DARKPULSE, DEAFEN, DEFOG, DRACARYS, DRACOMETEOR, DRACONICWAVE, DRAGONBLOOD, DRAGONBREATH, DRAGONCLAW, DRAGONDANCE, DRAGONGALE, DRAGONMAGIC, DUALWINGBEAT, DUSTDEVILS, EARTHQUAKE, ECHOEDVOICE, ENDERSHOCK, EXECUTION, FABLEDRUSH, FALSESWIPE, FIREBLAST, FIREFANG, FLAMECHARGE, FLAMETHROWER, FLAREBLITZ, FOCUSBLAST, FORTISSIMO, GEOMANCY, GOBLINSTRIKE, GOLDENBULLET, GOLDRUSH, HAZE, HIDDENPOWER, HURRICANE, HYPERVOICE, ICEFANG, IRONHEAD, KNOCKOFF, LASHOUT, MEMENTO, METEORDRIVE, MIASMA, NAGASKIN, NOBLEROAR, OBSIDIANSHARDS, OUTRAGE, PERCUSSIONBLAST, PHANTOMFORCE, PHOBIA, PLAYROUGH, POISONFANG, POISONJAB, PROTECT, PSYCHICFANGS, REST, RETURN, ROCKBLAST, ROCKSLIDE, ROCKTOMB, ROUND, SANDSTORM, SANDTOMB, SCALESHOT, SLASH, SLEEPTALK, SONICBLAST, SOUNDBARRIER, STEALTHROCK, STEELWING, STONEEDGE, SWEEPINGWIND, TAILWIND, TAUNT, THUNDERFANG, TORNADO, TOXIC, TURBULENCE, UTURN, VENDETTA, VENOMDRAIN, WAIL, WILDCHARGE, WORKUP, ZENHEADBUTT, </v>
      </c>
      <c r="AA263">
        <f>VLOOKUP($A263,'Moves Species'!$A:$E,5,FALSE)</f>
        <v>0</v>
      </c>
      <c r="AB263" t="s">
        <v>7523</v>
      </c>
    </row>
    <row r="264" spans="1:30" x14ac:dyDescent="0.25">
      <c r="A264">
        <f t="shared" si="14"/>
        <v>263</v>
      </c>
      <c r="B264" t="s">
        <v>2710</v>
      </c>
      <c r="C264" t="s">
        <v>7783</v>
      </c>
      <c r="D264" s="12" t="str">
        <f>'BST Extract'!J264</f>
        <v>BUG</v>
      </c>
      <c r="E264" s="12" t="str">
        <f>'BST Extract'!K264</f>
        <v>GHOST</v>
      </c>
      <c r="F264" t="str">
        <f t="shared" si="12"/>
        <v>BUG,GHOST</v>
      </c>
      <c r="G264">
        <f>'BST Extract'!C264</f>
        <v>55</v>
      </c>
      <c r="H264">
        <f>'BST Extract'!D264</f>
        <v>30</v>
      </c>
      <c r="I264">
        <f>'BST Extract'!E264</f>
        <v>60</v>
      </c>
      <c r="J264">
        <f>'BST Extract'!F264</f>
        <v>30</v>
      </c>
      <c r="K264">
        <f>'BST Extract'!G264</f>
        <v>70</v>
      </c>
      <c r="L264">
        <f>'BST Extract'!H264</f>
        <v>55</v>
      </c>
      <c r="M264">
        <f>'BST Extract'!I264</f>
        <v>300</v>
      </c>
      <c r="N264" t="s">
        <v>7286</v>
      </c>
      <c r="O264">
        <v>1</v>
      </c>
      <c r="P264" t="s">
        <v>7523</v>
      </c>
      <c r="R264" t="s">
        <v>7523</v>
      </c>
      <c r="T264" t="str">
        <f t="shared" si="13"/>
        <v>SPECIAL_ATTACK,1,,,,</v>
      </c>
      <c r="U264" s="12" t="str">
        <f>'Ability Extract'!C264</f>
        <v>EFFECTSPORE</v>
      </c>
      <c r="V264" s="12" t="str">
        <f>'Ability Extract'!D264</f>
        <v>DRYSKIN</v>
      </c>
      <c r="W264" s="12" t="str">
        <f>'Ability Extract'!E264</f>
        <v>CONTRARY</v>
      </c>
      <c r="X264" s="12" t="str">
        <f>'Ability Extract'!F264</f>
        <v>EFFECTSPORE,DRYSKIN,CONTRARY</v>
      </c>
      <c r="Y264" t="str">
        <f>VLOOKUP($A264,'Moves Species'!$A:$E,3,FALSE)</f>
        <v xml:space="preserve">1, IRRITANT, 1, FIRSTIMPRESSION, 1, GOOSEBUMP, 3, INFESTATION, 5, ACIDSPRAY, 8, SHIVER, 10, STUNSPORE, 10, POISONPOWDER, 10, SLEEPPOWDER, 12, MEGADRAIN, 15, INFECTION, 18, HEX, 21, SPEEDSWAP, 21, POWERSWAP, 21, GUARDSWAP, 24, INFECTION, 27, GIGADRAIN, 30, SPORE, 33, PHEROMONESTREAM, 36, SHADOWRAY, 39, DESTINYBOND, 42, SLUDGEBOMB, 45, POLLENPUFF, 48, ECTOPLASM, 51, TOXIC, 54, POLLENBLAST, 58, DEATHWALTZ, 62, CAUSTICACID, </v>
      </c>
      <c r="Z264" t="str">
        <f>VLOOKUP($A264,'Moves Species'!$A:$E,4,FALSE)</f>
        <v xml:space="preserve">ACIDRAIN, ALLERGY, AMBUSH, AROMATHERAPY, ATTRACT, BONECHILL, BUGBITE, BUGBUZZ, BULLETSEED, CALMMIND, CAUSTICACID, CLEARSMOG, CONFUSERAY, CURSE, CURSEDTOUCH, DARKPULSE, DEFENDORDER, EARTHPOWER, ENERGYBALL, ESSENCEBLOOM, FALSESWIPE, FURYCUTTER, GASTROACID, GEOMANCY, GHASTLYFLOOD, GIGADRAIN, GOBLINSTRIKE, GUNKSHOT, HAZE, HEX, HIDDENPOWER, HIVEMIND, KNOCKOFF, LASHOUT, LEAFBLADE, LEECHLIFE, MACABREDANCE, MEMENTO, METRONOME, MIASMA, MYSTICPULSE, NASTYPLOT, NATURESWRATH, NECTARTAP, PHANTOMFORCE, PHOBIA, PINMISSILE, PIXIEDUST, POISONFANG, POISONJAB, POLTERGEIST, POSSESSION, PROTECT, PSYCHIC, RAINBOWSCALES, REST, RETURN, SAFEGUARD, SHADOWBALL, SLASH, SLEEPTALK, SLUDGEBOMB, SLUDGEWAVE, SOULRIP, SOULSHIELD, STEALTHROCK, STRUGGLEBUG, SUBSTITUTE, SWARMATTACK, SWARMOVERLOAD, SYNTHESIS, TAUNT, TOXIC, TOXICSPIKES, UMBRALWAVE, UTURN, VENDETTA, VENOMDRAIN, VITALITYDRAIN, </v>
      </c>
      <c r="AA264" t="str">
        <f>VLOOKUP($A264,'Moves Species'!$A:$E,5,FALSE)</f>
        <v xml:space="preserve">STICKYWEB, HEALORDER, DEFENDORDER, ATTACKORDER, SPIRITBARRAGE, BANEFULBUNKER, GASTROACID, POISONSPIT, VENOMDRENCH, SPITE, ALLERGY, STRENGTHSAP, PERISHSONG, SKILLSWAP, LEAFSTORM, </v>
      </c>
      <c r="AB264" t="s">
        <v>8625</v>
      </c>
      <c r="AC264" t="s">
        <v>7265</v>
      </c>
      <c r="AD264">
        <v>25</v>
      </c>
    </row>
    <row r="265" spans="1:30" x14ac:dyDescent="0.25">
      <c r="A265">
        <f t="shared" si="14"/>
        <v>264</v>
      </c>
      <c r="B265" t="s">
        <v>2722</v>
      </c>
      <c r="C265" t="s">
        <v>7784</v>
      </c>
      <c r="D265" s="12" t="str">
        <f>'BST Extract'!J265</f>
        <v>BUG</v>
      </c>
      <c r="E265" s="12" t="str">
        <f>'BST Extract'!K265</f>
        <v>GHOST</v>
      </c>
      <c r="F265" t="str">
        <f t="shared" si="12"/>
        <v>BUG,GHOST</v>
      </c>
      <c r="G265">
        <f>'BST Extract'!C265</f>
        <v>75</v>
      </c>
      <c r="H265">
        <f>'BST Extract'!D265</f>
        <v>40</v>
      </c>
      <c r="I265">
        <f>'BST Extract'!E265</f>
        <v>90</v>
      </c>
      <c r="J265">
        <f>'BST Extract'!F265</f>
        <v>45</v>
      </c>
      <c r="K265">
        <f>'BST Extract'!G265</f>
        <v>100</v>
      </c>
      <c r="L265">
        <f>'BST Extract'!H265</f>
        <v>75</v>
      </c>
      <c r="M265">
        <f>'BST Extract'!I265</f>
        <v>425</v>
      </c>
      <c r="N265" t="s">
        <v>7324</v>
      </c>
      <c r="O265">
        <v>1</v>
      </c>
      <c r="P265" t="s">
        <v>7286</v>
      </c>
      <c r="Q265">
        <v>1</v>
      </c>
      <c r="R265" t="s">
        <v>7523</v>
      </c>
      <c r="T265" t="str">
        <f t="shared" si="13"/>
        <v>DEFENSE,1,SPECIAL_ATTACK,1,,</v>
      </c>
      <c r="U265" s="12" t="str">
        <f>'Ability Extract'!C265</f>
        <v>EFFECTSPORE</v>
      </c>
      <c r="V265" s="12" t="str">
        <f>'Ability Extract'!D265</f>
        <v>DRYSKIN</v>
      </c>
      <c r="W265" s="12" t="str">
        <f>'Ability Extract'!E265</f>
        <v>CONTRARY</v>
      </c>
      <c r="X265" s="12" t="str">
        <f>'Ability Extract'!F265</f>
        <v>EFFECTSPORE,DRYSKIN,CONTRARY</v>
      </c>
      <c r="Y265" t="str">
        <f>VLOOKUP($A265,'Moves Species'!$A:$E,3,FALSE)</f>
        <v xml:space="preserve">0, BONECHILL, 1, BONECHILL, 1, IRRITANT, 1, FIRSTIMPRESSION, 1, GOOSEBUMP, 3, INFESTATION, 5, ACIDSPRAY, 8, SHIVER, 10, STUNSPORE, 10, POISONPOWDER, 10, SLEEPPOWDER, 12, MEGADRAIN, 15, INFECTION, 18, HEX, 21, SPEEDSWAP, 21, POWERSWAP, 21, GUARDSWAP, 24, INFECTION, 27, GIGADRAIN, 30, SPORE, 33, PHEROMONESTREAM, 36, SHADOWRAY, 39, DESTINYBOND, 42, SLUDGEBOMB, 45, POLLENPUFF, 48, ECTOPLASM, 51, TOXIC, 54, POLLENBLAST, 58, DEATHWALTZ, 62, CAUSTICACID, </v>
      </c>
      <c r="Z265" t="str">
        <f>VLOOKUP($A265,'Moves Species'!$A:$E,4,FALSE)</f>
        <v xml:space="preserve">ACIDRAIN, ALLERGY, AMBUSH, AROMATHERAPY, ATTRACT, BONECHILL, BUGBITE, BUGBUZZ, BULLETSEED, CALMMIND, CAUSTICACID, CLEARSMOG, CONFUSERAY, CURSE, CURSEDTOUCH, DARKPULSE, DEFENDORDER, EARTHPOWER, ENERGYBALL, ESSENCEBLOOM, FALSESWIPE, FURYCUTTER, GASTROACID, GEOMANCY, GHASTLYFLOOD, GIGADRAIN, GOBLINSTRIKE, GUNKSHOT, HAZE, HEX, HIDDENPOWER, HIVEMIND, KNOCKOFF, LASHOUT, LEAFBLADE, LEECHLIFE, MACABREDANCE, MEMENTO, METRONOME, MIASMA, MYSTICPULSE, NASTYPLOT, NATURESWRATH, NECTARTAP, PHANTOMFORCE, PHOBIA, PINMISSILE, PIXIEDUST, POISONFANG, POISONJAB, POLTERGEIST, POSSESSION, PROTECT, PSYCHIC, RAINBOWSCALES, REST, RETURN, SAFEGUARD, SHADOWBALL, SLASH, SLEEPTALK, SLUDGEBOMB, SLUDGEWAVE, SOULRIP, SOULSHIELD, STEALTHROCK, STRUGGLEBUG, SUBSTITUTE, SWARMATTACK, SWARMOVERLOAD, SYNTHESIS, TAUNT, TOXIC, TOXICSPIKES, UMBRALWAVE, UTURN, VENDETTA, VENOMDRAIN, VITALITYDRAIN, </v>
      </c>
      <c r="AA265">
        <f>VLOOKUP($A265,'Moves Species'!$A:$E,5,FALSE)</f>
        <v>0</v>
      </c>
      <c r="AB265" t="s">
        <v>7523</v>
      </c>
    </row>
    <row r="266" spans="1:30" x14ac:dyDescent="0.25">
      <c r="A266">
        <f t="shared" si="14"/>
        <v>265</v>
      </c>
      <c r="B266" t="s">
        <v>2728</v>
      </c>
      <c r="C266" t="s">
        <v>7785</v>
      </c>
      <c r="D266" s="12" t="str">
        <f>'BST Extract'!J266</f>
        <v>GROUND</v>
      </c>
      <c r="E266" s="12" t="str">
        <f>'BST Extract'!K266</f>
        <v>FAIRY</v>
      </c>
      <c r="F266" t="str">
        <f t="shared" si="12"/>
        <v>GROUND,FAIRY</v>
      </c>
      <c r="G266">
        <f>'BST Extract'!C266</f>
        <v>50</v>
      </c>
      <c r="H266">
        <f>'BST Extract'!D266</f>
        <v>65</v>
      </c>
      <c r="I266">
        <f>'BST Extract'!E266</f>
        <v>30</v>
      </c>
      <c r="J266">
        <f>'BST Extract'!F266</f>
        <v>30</v>
      </c>
      <c r="K266">
        <f>'BST Extract'!G266</f>
        <v>65</v>
      </c>
      <c r="L266">
        <f>'BST Extract'!H266</f>
        <v>60</v>
      </c>
      <c r="M266">
        <f>'BST Extract'!I266</f>
        <v>300</v>
      </c>
      <c r="N266" t="s">
        <v>7286</v>
      </c>
      <c r="O266">
        <v>1</v>
      </c>
      <c r="P266" t="s">
        <v>7523</v>
      </c>
      <c r="R266" t="s">
        <v>7523</v>
      </c>
      <c r="T266" t="str">
        <f t="shared" si="13"/>
        <v>SPECIAL_ATTACK,1,,,,</v>
      </c>
      <c r="U266" s="12" t="str">
        <f>'Ability Extract'!C266</f>
        <v>TANGLINGHAIR</v>
      </c>
      <c r="V266" s="12" t="str">
        <f>'Ability Extract'!D266</f>
        <v>STORMDRAIN</v>
      </c>
      <c r="W266" s="12" t="str">
        <f>'Ability Extract'!E266</f>
        <v>PRANKSTER</v>
      </c>
      <c r="X266" s="12" t="str">
        <f>'Ability Extract'!F266</f>
        <v>TANGLINGHAIR,STORMDRAIN,PRANKSTER</v>
      </c>
      <c r="Y266" t="str">
        <f>VLOOKUP($A266,'Moves Species'!$A:$E,3,FALSE)</f>
        <v xml:space="preserve">1, MUDSLAP, 1, FAIRYRING, 1, FAKEOUT, 4, GOBLINSTRIKE, 8, MUDSHACKLES, 10, CHANGELINGS, 10, FAIRYTALE, 12, TREMOR, 15, COVET, 15, NYMPHSSPELL, 18, QUICKSAND, 21, QUAKESLAM, 24, CHARM, 24, CAPTIVATE, 27, MISTBALL, 27, SPIRITBREAK, 30, QUASH, 33, STOMPINGTANTRUM, 36, MOONLIGHT, 39, ENCHANTMENT, 39, FABLEDRUSH, 42, MUDBLAST, 45, STRANGESTEAM, 48, EARTHQUAKE, 51, ETHEREALBURST, 54, NASTYPLOT, 54, SWORDSDANCE, 57, MUDSURGE, 60, CONTINENTALRIFT, 60, FABLEDSLAM, </v>
      </c>
      <c r="Z266" t="str">
        <f>VLOOKUP($A266,'Moves Species'!$A:$E,4,FALSE)</f>
        <v xml:space="preserve">ACROBATICS, AMBUSH, ATTRACT, BATTLEOFWITS, BODYPRESS, BODYSLAM, BRICKBREAK, BULKUP, BULLDOZE, CLEARSMOG, COVET, CRUELWHIP, CRUNCH, CURSE, DARKPULSE, DRAININGKISS, DRAINPUNCH, DUNEBLAST, DUSTDEVILS, EARTHENLANCE, EARTHPOWER, EARTHQUAKE, EXECUTION, FABLEDRUSH, FAIRYTALE, FALSESWIPE, FIREFANG, FIREPUNCH, FLAREBLITZ, FOCUSBLAST, FORTISSIMO, GAIAPULSE, GEOMANCY, GOBLINSTRIKE, GOLDRUSH, GOSSIP, HAZE, HEAVENSKNUCKLE, HIDDENPOWER, ICEPUNCH, IRONHEAD, KNOCKOFF, LASHOUT, LOVEBURST, MACABREDANCE, MEMENTO, METEORMASH, MINDDRAIN, MOSSYPUNCH, MUDSHACKLES, MUDSLIDE, MYSTICPULSE, NASTYPLOT, PHOBIA, PIXIEDUST, PLAYROUGH, POISONFANG, POISONJAB, PROTECT, PSYCHICFANGS, QUICKSAND, REST, RETURN, ROCKBLAST, ROCKSLIDE, ROCKTOMB, SAFEGUARD, SANDSTORM, SANDTOMB, SCORCHINGSANDS, SEISMICCHANT, SHADOWBALL, SHADOWPUNCH, SLEEPTALK, SNARL, SOULSHIELD, SPIKES, STEALTHROCK, STONEEDGE, STRANGESTEAM, SUBSTITUTE, SUPERPOWER, SWEEPINGWIND, SWITCHEROO, SWORDSDANCE, TAUNT, THUNDERFANG, THUNDERPUNCH, TOXIC, VENDETTA, VITALITYDRAIN, WILDCHARGE, WORKUP, ZENHEADBUTT, </v>
      </c>
      <c r="AA266" t="str">
        <f>VLOOKUP($A266,'Moves Species'!$A:$E,5,FALSE)</f>
        <v xml:space="preserve">EARTHPOWER, MUDSLIDE, DRAININGKISS, GAIAPULSE, WOOINGHUG, OBERONSWRATH, ENCORE, MUDBOMB, SEISMICCHANT, HELPINGHAND, </v>
      </c>
      <c r="AB266" t="s">
        <v>8626</v>
      </c>
      <c r="AC266" t="s">
        <v>7265</v>
      </c>
      <c r="AD266">
        <v>24</v>
      </c>
    </row>
    <row r="267" spans="1:30" x14ac:dyDescent="0.25">
      <c r="A267">
        <f t="shared" si="14"/>
        <v>266</v>
      </c>
      <c r="B267" t="s">
        <v>2739</v>
      </c>
      <c r="C267" t="s">
        <v>7786</v>
      </c>
      <c r="D267" s="12" t="str">
        <f>'BST Extract'!J267</f>
        <v>GROUND</v>
      </c>
      <c r="E267" s="12" t="str">
        <f>'BST Extract'!K267</f>
        <v>FAIRY</v>
      </c>
      <c r="F267" t="str">
        <f t="shared" si="12"/>
        <v>GROUND,FAIRY</v>
      </c>
      <c r="G267">
        <f>'BST Extract'!C267</f>
        <v>60</v>
      </c>
      <c r="H267">
        <f>'BST Extract'!D267</f>
        <v>85</v>
      </c>
      <c r="I267">
        <f>'BST Extract'!E267</f>
        <v>45</v>
      </c>
      <c r="J267">
        <f>'BST Extract'!F267</f>
        <v>50</v>
      </c>
      <c r="K267">
        <f>'BST Extract'!G267</f>
        <v>85</v>
      </c>
      <c r="L267">
        <f>'BST Extract'!H267</f>
        <v>75</v>
      </c>
      <c r="M267">
        <f>'BST Extract'!I267</f>
        <v>400</v>
      </c>
      <c r="N267" t="s">
        <v>7345</v>
      </c>
      <c r="O267">
        <v>1</v>
      </c>
      <c r="P267" t="s">
        <v>7286</v>
      </c>
      <c r="Q267">
        <v>1</v>
      </c>
      <c r="R267" t="s">
        <v>7523</v>
      </c>
      <c r="T267" t="str">
        <f t="shared" si="13"/>
        <v>ATTACK,1,SPECIAL_ATTACK,1,,</v>
      </c>
      <c r="U267" s="12" t="str">
        <f>'Ability Extract'!C267</f>
        <v>TANGLINGHAIR</v>
      </c>
      <c r="V267" s="12" t="str">
        <f>'Ability Extract'!D267</f>
        <v>STORMDRAIN</v>
      </c>
      <c r="W267" s="12" t="str">
        <f>'Ability Extract'!E267</f>
        <v>PRANKSTER</v>
      </c>
      <c r="X267" s="12" t="str">
        <f>'Ability Extract'!F267</f>
        <v>TANGLINGHAIR,STORMDRAIN,PRANKSTER</v>
      </c>
      <c r="Y267" t="str">
        <f>VLOOKUP($A267,'Moves Species'!$A:$E,3,FALSE)</f>
        <v xml:space="preserve">0, MUDSLIDE, 1, MUDSLIDE, 1, MUDSLAP, 1, FAIRYRING, 1, FAKEOUT, 4, GOBLINSTRIKE, 8, MUDSHACKLES, 10, CHANGELINGS, 10, FAIRYTALE, 12, TREMOR, 15, COVET, 15, NYMPHSSPELL, 18, QUICKSAND, 21, QUAKESLAM, 24, CHARM, 24, CAPTIVATE, 27, MISTBALL, 27, SPIRITBREAK, 30, QUASH, 33, STOMPINGTANTRUM, 36, MOONLIGHT, 39, ENCHANTMENT, 39, FABLEDRUSH, 42, MUDBLAST, 45, STRANGESTEAM, 48, EARTHQUAKE, 51, ETHEREALBURST, 54, NASTYPLOT, 54, SWORDSDANCE, 57, MUDSURGE, 60, CONTINENTALRIFT, 60, FABLEDSLAM, </v>
      </c>
      <c r="Z267" t="str">
        <f>VLOOKUP($A267,'Moves Species'!$A:$E,4,FALSE)</f>
        <v xml:space="preserve">ACROBATICS, AMBUSH, ATTRACT, BATTLEOFWITS, BODYPRESS, BODYSLAM, BRICKBREAK, BULKUP, BULLDOZE, CLEARSMOG, COVET, CRUELWHIP, CRUNCH, CURSE, DARKPULSE, DRAININGKISS, DRAINPUNCH, DUNEBLAST, DUSTDEVILS, EARTHENLANCE, EARTHPOWER, EARTHQUAKE, EXECUTION, FABLEDRUSH, FAIRYTALE, FALSESWIPE, FIREFANG, FIREPUNCH, FLAREBLITZ, FOCUSBLAST, FORTISSIMO, GAIAPULSE, GEOMANCY, GOBLINSTRIKE, GOLDRUSH, GOSSIP, HAZE, HEAVENSKNUCKLE, HIDDENPOWER, ICEPUNCH, IRONHEAD, KNOCKOFF, LASHOUT, LOVEBURST, MACABREDANCE, MEMENTO, METEORMASH, MINDDRAIN, MOSSYPUNCH, MUDSHACKLES, MUDSLIDE, MYSTICPULSE, NASTYPLOT, PHOBIA, PIXIEDUST, PLAYROUGH, POISONFANG, POISONJAB, PROTECT, PSYCHICFANGS, QUICKSAND, REST, RETURN, ROCKBLAST, ROCKSLIDE, ROCKTOMB, SAFEGUARD, SANDSTORM, SANDTOMB, SCORCHINGSANDS, SEISMICCHANT, SHADOWBALL, SHADOWPUNCH, SLEEPTALK, SNARL, SOULSHIELD, SPIKES, STEALTHROCK, STONEEDGE, STRANGESTEAM, SUBSTITUTE, SUPERPOWER, SWEEPINGWIND, SWITCHEROO, SWORDSDANCE, TAUNT, THUNDERFANG, THUNDERPUNCH, TOXIC, VENDETTA, VITALITYDRAIN, WILDCHARGE, WORKUP, ZENHEADBUTT, </v>
      </c>
      <c r="AA267">
        <f>VLOOKUP($A267,'Moves Species'!$A:$E,5,FALSE)</f>
        <v>0</v>
      </c>
      <c r="AB267" t="s">
        <v>8627</v>
      </c>
      <c r="AC267" t="s">
        <v>7265</v>
      </c>
      <c r="AD267">
        <v>42</v>
      </c>
    </row>
    <row r="268" spans="1:30" x14ac:dyDescent="0.25">
      <c r="A268">
        <f t="shared" si="14"/>
        <v>267</v>
      </c>
      <c r="B268" t="s">
        <v>2746</v>
      </c>
      <c r="C268" t="s">
        <v>7787</v>
      </c>
      <c r="D268" s="12" t="str">
        <f>'BST Extract'!J268</f>
        <v>GROUND</v>
      </c>
      <c r="E268" s="12" t="str">
        <f>'BST Extract'!K268</f>
        <v>FAIRY</v>
      </c>
      <c r="F268" t="str">
        <f t="shared" si="12"/>
        <v>GROUND,FAIRY</v>
      </c>
      <c r="G268">
        <f>'BST Extract'!C268</f>
        <v>85</v>
      </c>
      <c r="H268">
        <f>'BST Extract'!D268</f>
        <v>105</v>
      </c>
      <c r="I268">
        <f>'BST Extract'!E268</f>
        <v>80</v>
      </c>
      <c r="J268">
        <f>'BST Extract'!F268</f>
        <v>50</v>
      </c>
      <c r="K268">
        <f>'BST Extract'!G268</f>
        <v>105</v>
      </c>
      <c r="L268">
        <f>'BST Extract'!H268</f>
        <v>85</v>
      </c>
      <c r="M268">
        <f>'BST Extract'!I268</f>
        <v>510</v>
      </c>
      <c r="N268" t="s">
        <v>7345</v>
      </c>
      <c r="O268">
        <v>3</v>
      </c>
      <c r="P268" t="s">
        <v>7523</v>
      </c>
      <c r="R268" t="s">
        <v>7523</v>
      </c>
      <c r="T268" t="str">
        <f t="shared" si="13"/>
        <v>ATTACK,3,,,,</v>
      </c>
      <c r="U268" s="12" t="str">
        <f>'Ability Extract'!C268</f>
        <v>TANGLINGHAIR</v>
      </c>
      <c r="V268" s="12" t="str">
        <f>'Ability Extract'!D268</f>
        <v>STORMDRAIN</v>
      </c>
      <c r="W268" s="12" t="str">
        <f>'Ability Extract'!E268</f>
        <v>PRANKSTER</v>
      </c>
      <c r="X268" s="12" t="str">
        <f>'Ability Extract'!F268</f>
        <v>TANGLINGHAIR,STORMDRAIN,PRANKSTER</v>
      </c>
      <c r="Y268" t="str">
        <f>VLOOKUP($A268,'Moves Species'!$A:$E,3,FALSE)</f>
        <v xml:space="preserve">0, PLAYROUGH, 1, PLAYROUGH, 1, FALSESURRENDER, 1, BULKUP, 1, MUDSLAP, 1, FAIRYRING, 1, FAKEOUT, 4, GOBLINSTRIKE, 8, MUDSHACKLES, 10, CHANGELINGS, 10, FAIRYTALE, 12, TREMOR, 15, COVET, 15, NYMPHSSPELL, 18, QUICKSAND, 21, QUAKESLAM, 24, CHARM, 24, CAPTIVATE, 27, MISTBALL, 27, SPIRITBREAK, 30, QUASH, 33, STOMPINGTANTRUM, 36, MOONLIGHT, 39, ENCHANTMENT, 39, FABLEDRUSH, 42, MUDBLAST, 45, STRANGESTEAM, 48, EARTHQUAKE, 51, ETHEREALBURST, 54, NASTYPLOT, 54, SWORDSDANCE, 57, MUDSURGE, 60, CONTINENTALRIFT, 60, FABLEDSLAM, </v>
      </c>
      <c r="Z268" t="str">
        <f>VLOOKUP($A268,'Moves Species'!$A:$E,4,FALSE)</f>
        <v xml:space="preserve">ACROBATICS, AMBUSH, ATTRACT, BATTLEOFWITS, BODYPRESS, BODYSLAM, BRICKBREAK, BULKUP, BULLDOZE, CLEARSMOG, COVET, CRUELWHIP, CRUNCH, CURSE, DARKPULSE, DRAININGKISS, DRAINPUNCH, DUNEBLAST, DUSTDEVILS, EARTHENLANCE, EARTHPOWER, EARTHQUAKE, EXECUTION, FABLEDRUSH, FAIRYTALE, FALSESWIPE, FIREFANG, FIREPUNCH, FLAREBLITZ, FOCUSBLAST, FORTISSIMO, GAIAPULSE, GEOMANCY, GOBLINSTRIKE, GOLDRUSH, GOSSIP, HAZE, HEAVENSKNUCKLE, HIDDENPOWER, ICEPUNCH, IRONHEAD, KNOCKOFF, LASHOUT, LOVEBURST, MACABREDANCE, MEMENTO, METEORMASH, MINDDRAIN, MOSSYPUNCH, MUDSHACKLES, MUDSLIDE, MYSTICPULSE, NASTYPLOT, PHOBIA, PIXIEDUST, PLAYROUGH, POISONFANG, POISONJAB, PROTECT, PSYCHICFANGS, QUICKSAND, REST, RETURN, ROCKBLAST, ROCKSLIDE, ROCKTOMB, SAFEGUARD, SANDSTORM, SANDTOMB, SCORCHINGSANDS, SEISMICCHANT, SHADOWBALL, SHADOWPUNCH, SLEEPTALK, SNARL, SOULSHIELD, SPIKES, STEALTHROCK, STONEEDGE, STRANGESTEAM, SUBSTITUTE, SUPERPOWER, SWEEPINGWIND, SWITCHEROO, SWORDSDANCE, TAUNT, THUNDERFANG, THUNDERPUNCH, TOXIC, VENDETTA, VITALITYDRAIN, WILDCHARGE, WORKUP, ZENHEADBUTT, </v>
      </c>
      <c r="AA268">
        <f>VLOOKUP($A268,'Moves Species'!$A:$E,5,FALSE)</f>
        <v>0</v>
      </c>
      <c r="AB268" t="s">
        <v>7523</v>
      </c>
    </row>
    <row r="269" spans="1:30" x14ac:dyDescent="0.25">
      <c r="A269">
        <f t="shared" si="14"/>
        <v>268</v>
      </c>
      <c r="B269" t="s">
        <v>2753</v>
      </c>
      <c r="C269" t="s">
        <v>7788</v>
      </c>
      <c r="D269" s="12" t="str">
        <f>'BST Extract'!J269</f>
        <v>PSYCHIC</v>
      </c>
      <c r="E269" s="12" t="str">
        <f>'BST Extract'!K269</f>
        <v>FAIRY</v>
      </c>
      <c r="F269" t="str">
        <f t="shared" si="12"/>
        <v>PSYCHIC,FAIRY</v>
      </c>
      <c r="G269">
        <f>'BST Extract'!C269</f>
        <v>50</v>
      </c>
      <c r="H269">
        <f>'BST Extract'!D269</f>
        <v>40</v>
      </c>
      <c r="I269">
        <f>'BST Extract'!E269</f>
        <v>50</v>
      </c>
      <c r="J269">
        <f>'BST Extract'!F269</f>
        <v>55</v>
      </c>
      <c r="K269">
        <f>'BST Extract'!G269</f>
        <v>20</v>
      </c>
      <c r="L269">
        <f>'BST Extract'!H269</f>
        <v>50</v>
      </c>
      <c r="M269">
        <f>'BST Extract'!I269</f>
        <v>265</v>
      </c>
      <c r="N269" t="s">
        <v>7324</v>
      </c>
      <c r="O269">
        <v>1</v>
      </c>
      <c r="P269" t="s">
        <v>7523</v>
      </c>
      <c r="R269" t="s">
        <v>7523</v>
      </c>
      <c r="T269" t="str">
        <f t="shared" si="13"/>
        <v>DEFENSE,1,,,,</v>
      </c>
      <c r="U269" s="12" t="str">
        <f>'Ability Extract'!C269</f>
        <v>PUREHEART</v>
      </c>
      <c r="V269" s="12" t="str">
        <f>'Ability Extract'!D269</f>
        <v>GENIUS</v>
      </c>
      <c r="W269" s="12" t="str">
        <f>'Ability Extract'!E269</f>
        <v>HEALER</v>
      </c>
      <c r="X269" s="12" t="str">
        <f>'Ability Extract'!F269</f>
        <v>PUREHEART,GENIUS,HEALER</v>
      </c>
      <c r="Y269" t="str">
        <f>VLOOKUP($A269,'Moves Species'!$A:$E,3,FALSE)</f>
        <v xml:space="preserve">1, SANDATTACK, 1, BABYDOLLEYES, 1, MINDBLAST, 4, CUPIDSARROW, 6, FAIRYWIND, 8, QUICKSPELL, 11, ATTRACT, 14, MEMORYBLOCK, 17, AROMATHERAPY, 17, HEARTBREAK, 20, PSYBEAM, 20, MISTBALL, 23, CHARM, 23, CAPTIVATE, 26, SPIRITBREAK, 29, MINDDRAIN, 32, NURTURINGCHANT, 32, WILDIMAGINATION, 35, EXTRASENSORY, 38, ROOST, 41, GRACEFULSTRIKE, 44, SCRAMBLEMIND, 47, PSYCHIC, 47, APHRODITESMIRROR, 50, PSYSTRIKE, 53, MANICOVERLOAD, 56, OBERONSWRATH, 60, TITANIASLAW, </v>
      </c>
      <c r="Z269" t="str">
        <f>VLOOKUP($A269,'Moves Species'!$A:$E,4,FALSE)</f>
        <v xml:space="preserve">ACROBATICS, AERIALACE, AERIALPULSE, AIRSLASH, ARCANEENERGY, ATTRACT, AURASPHERE, BATTLEOFWITS, BRAVEBIRD, CALMMIND, CHARGEBEAM, CHARM, COACHING, COVET, DAZZLINGGLEAM, DEFOG, DRAININGKISS, DRILLPECK, DUALWINGBEAT, ECHOEDVOICE, EXPANDINGFORCE, FABLEDRUSH, FAIRYTALE, FANTASYSEAL, FEATHERDANCE, FLOCK, FLUTTER, FLUXWAVE, GAMMARAY, GENTLECHIMES, GOSSIP, HEXBOLT, HIDDENPOWER, HOLYNOVA, HURRICANE, ICEBEAM, ICYWIND, LIGHTSCREEN, LOVEBURST, MAGICALLEAF, MAGICROOM, METEORBEAM, MINDDRAIN, MINDMELD, MIRRORSHOT, MIST, MISTYTERRAIN, MIXEDWAVES, MYSTICPULSE, PIXIEDUST, PLAYROUGH, PROTECT, PSYCHIC, PSYCHICTERRAIN, PURGE, RAYOFLIGHT, REFLECT, REST, RETURN, ROUND, SAFEGUARD, SIRENSSONG, SLASH, SLEEPTALK, STARDUSTREVERIE, STRANGESTEAM, SUBSTITUTE, SWEEPINGWIND, SWIFT, TAILWIND, TEMPESTFLARE, TERRAINPULSE, TITANIASLAW, TORNADO, TOXIC, TRICKROOM, TURBULENCE, UTURN, VALKYRIECHARIOT, WEATHERBALL, WISH, WONDERROOM, WORKUP, ZENHEADBUTT, </v>
      </c>
      <c r="AA269" t="str">
        <f>VLOOKUP($A269,'Moves Species'!$A:$E,5,FALSE)</f>
        <v xml:space="preserve">PSYCHICTERRAIN, MISTYTERRAIN, MINDREADER, FABLEDRUSH, ALLYSWITCH, TORNADO, TYPHOON, NYMPHSSPELL, LOVEBURST, FLEETINGBLOW, HELPINGHAND, </v>
      </c>
      <c r="AB269" t="s">
        <v>8628</v>
      </c>
      <c r="AC269" t="s">
        <v>7265</v>
      </c>
      <c r="AD269">
        <v>18</v>
      </c>
    </row>
    <row r="270" spans="1:30" x14ac:dyDescent="0.25">
      <c r="A270">
        <f t="shared" si="14"/>
        <v>269</v>
      </c>
      <c r="B270" t="s">
        <v>2765</v>
      </c>
      <c r="C270" t="s">
        <v>7789</v>
      </c>
      <c r="D270" s="12" t="str">
        <f>'BST Extract'!J270</f>
        <v>PSYCHIC</v>
      </c>
      <c r="E270" s="12" t="str">
        <f>'BST Extract'!K270</f>
        <v>FAIRY</v>
      </c>
      <c r="F270" t="str">
        <f t="shared" si="12"/>
        <v>PSYCHIC,FAIRY</v>
      </c>
      <c r="G270">
        <f>'BST Extract'!C270</f>
        <v>60</v>
      </c>
      <c r="H270">
        <f>'BST Extract'!D270</f>
        <v>70</v>
      </c>
      <c r="I270">
        <f>'BST Extract'!E270</f>
        <v>60</v>
      </c>
      <c r="J270">
        <f>'BST Extract'!F270</f>
        <v>75</v>
      </c>
      <c r="K270">
        <f>'BST Extract'!G270</f>
        <v>35</v>
      </c>
      <c r="L270">
        <f>'BST Extract'!H270</f>
        <v>60</v>
      </c>
      <c r="M270">
        <f>'BST Extract'!I270</f>
        <v>360</v>
      </c>
      <c r="N270" t="s">
        <v>7324</v>
      </c>
      <c r="O270">
        <v>1</v>
      </c>
      <c r="P270" t="s">
        <v>7287</v>
      </c>
      <c r="Q270">
        <v>1</v>
      </c>
      <c r="R270" t="s">
        <v>7523</v>
      </c>
      <c r="T270" t="str">
        <f t="shared" si="13"/>
        <v>DEFENSE,1,SPECIAL_DEFENSE,1,,</v>
      </c>
      <c r="U270" s="12" t="str">
        <f>'Ability Extract'!C270</f>
        <v>PUREHEART</v>
      </c>
      <c r="V270" s="12" t="str">
        <f>'Ability Extract'!D270</f>
        <v>GENIUS</v>
      </c>
      <c r="W270" s="12" t="str">
        <f>'Ability Extract'!E270</f>
        <v>HEALER</v>
      </c>
      <c r="X270" s="12" t="str">
        <f>'Ability Extract'!F270</f>
        <v>PUREHEART,GENIUS,HEALER</v>
      </c>
      <c r="Y270" t="str">
        <f>VLOOKUP($A270,'Moves Species'!$A:$E,3,FALSE)</f>
        <v xml:space="preserve">0, HEARTSTAMP, 1, HEARTSTAMP, 1, SANDATTACK, 1, BABYDOLLEYES, 1, MINDBLAST, 4, CUPIDSARROW, 6, FAIRYWIND, 8, QUICKSPELL, 11, ATTRACT, 14, MEMORYBLOCK, 17, AROMATHERAPY, 17, HEARTBREAK, 20, PSYBEAM, 20, MISTBALL, 23, CHARM, 23, CAPTIVATE, 26, SPIRITBREAK, 29, MINDDRAIN, 32, NURTURINGCHANT, 32, WILDIMAGINATION, 35, EXTRASENSORY, 38, ROOST, 41, GRACEFULSTRIKE, 44, SCRAMBLEMIND, 47, PSYCHIC, 47, APHRODITESMIRROR, 50, PSYSTRIKE, 53, MANICOVERLOAD, 56, OBERONSWRATH, 60, TITANIASLAW, </v>
      </c>
      <c r="Z270" t="str">
        <f>VLOOKUP($A270,'Moves Species'!$A:$E,4,FALSE)</f>
        <v xml:space="preserve">ACROBATICS, AERIALACE, AERIALPULSE, AIRSLASH, ARCANEENERGY, ATTRACT, AURASPHERE, BATTLEOFWITS, BRAVEBIRD, CALMMIND, CHARGEBEAM, CHARM, COACHING, COVET, DAZZLINGGLEAM, DEFOG, DRAININGKISS, DRILLPECK, DUALWINGBEAT, ECHOEDVOICE, EXPANDINGFORCE, FABLEDRUSH, FAIRYTALE, FANTASYSEAL, FEATHERDANCE, FLOCK, FLUTTER, FLUXWAVE, GAMMARAY, GENTLECHIMES, GOSSIP, HEXBOLT, HIDDENPOWER, HOLYNOVA, HURRICANE, ICEBEAM, ICYWIND, LIGHTSCREEN, LOVEBURST, MAGICALLEAF, MAGICROOM, METEORBEAM, MINDDRAIN, MINDMELD, MIRRORSHOT, MIST, MISTYTERRAIN, MIXEDWAVES, MYSTICPULSE, PIXIEDUST, PLAYROUGH, PROTECT, PSYCHIC, PSYCHICTERRAIN, PURGE, RAYOFLIGHT, REFLECT, REST, RETURN, ROUND, SAFEGUARD, SIRENSSONG, SLASH, SLEEPTALK, STARDUSTREVERIE, STRANGESTEAM, SUBSTITUTE, SWEEPINGWIND, SWIFT, TAILWIND, TEMPESTFLARE, TERRAINPULSE, TITANIASLAW, TORNADO, TOXIC, TRICKROOM, TURBULENCE, UTURN, VALKYRIECHARIOT, WEATHERBALL, WISH, WONDERROOM, WORKUP, ZENHEADBUTT, </v>
      </c>
      <c r="AA270">
        <f>VLOOKUP($A270,'Moves Species'!$A:$E,5,FALSE)</f>
        <v>0</v>
      </c>
      <c r="AB270" t="s">
        <v>8629</v>
      </c>
      <c r="AC270" t="s">
        <v>7265</v>
      </c>
      <c r="AD270">
        <v>37</v>
      </c>
    </row>
    <row r="271" spans="1:30" x14ac:dyDescent="0.25">
      <c r="A271">
        <f t="shared" si="14"/>
        <v>270</v>
      </c>
      <c r="B271" t="s">
        <v>2771</v>
      </c>
      <c r="C271" t="s">
        <v>7790</v>
      </c>
      <c r="D271" s="12" t="str">
        <f>'BST Extract'!J271</f>
        <v>PSYCHIC</v>
      </c>
      <c r="E271" s="12" t="str">
        <f>'BST Extract'!K271</f>
        <v>FAIRY</v>
      </c>
      <c r="F271" t="str">
        <f t="shared" si="12"/>
        <v>PSYCHIC,FAIRY</v>
      </c>
      <c r="G271">
        <f>'BST Extract'!C271</f>
        <v>75</v>
      </c>
      <c r="H271">
        <f>'BST Extract'!D271</f>
        <v>95</v>
      </c>
      <c r="I271">
        <f>'BST Extract'!E271</f>
        <v>85</v>
      </c>
      <c r="J271">
        <f>'BST Extract'!F271</f>
        <v>100</v>
      </c>
      <c r="K271">
        <f>'BST Extract'!G271</f>
        <v>50</v>
      </c>
      <c r="L271">
        <f>'BST Extract'!H271</f>
        <v>83</v>
      </c>
      <c r="M271">
        <f>'BST Extract'!I271</f>
        <v>488</v>
      </c>
      <c r="N271" t="s">
        <v>7324</v>
      </c>
      <c r="O271">
        <v>3</v>
      </c>
      <c r="P271" t="s">
        <v>7523</v>
      </c>
      <c r="R271" t="s">
        <v>7523</v>
      </c>
      <c r="T271" t="str">
        <f t="shared" si="13"/>
        <v>DEFENSE,3,,,,</v>
      </c>
      <c r="U271" s="12" t="str">
        <f>'Ability Extract'!C271</f>
        <v>PUREHEART</v>
      </c>
      <c r="V271" s="12" t="str">
        <f>'Ability Extract'!D271</f>
        <v>GENIUS</v>
      </c>
      <c r="W271" s="12" t="str">
        <f>'Ability Extract'!E271</f>
        <v>HEALER</v>
      </c>
      <c r="X271" s="12" t="str">
        <f>'Ability Extract'!F271</f>
        <v>PUREHEART,GENIUS,HEALER</v>
      </c>
      <c r="Y271" t="str">
        <f>VLOOKUP($A271,'Moves Species'!$A:$E,3,FALSE)</f>
        <v xml:space="preserve">0, MYSTICPULSE, 1, MYSTICPULSE, 1, HEARTSTAMP, 1, SANDATTACK, 1, BABYDOLLEYES, 1, MINDBLAST, 4, CUPIDSARROW, 6, FAIRYWIND, 8, QUICKSPELL, 11, ATTRACT, 14, MEMORYBLOCK, 17, AROMATHERAPY, 17, HEARTBREAK, 20, PSYBEAM, 20, MISTBALL, 23, CHARM, 23, CAPTIVATE, 26, SPIRITBREAK, 29, MINDDRAIN, 32, NURTURINGCHANT, 32, WILDIMAGINATION, 35, EXTRASENSORY, 38, ROOST, 41, GRACEFULSTRIKE, 44, SCRAMBLEMIND, 47, PSYCHIC, 47, APHRODITESMIRROR, 50, PSYSTRIKE, 53, MANICOVERLOAD, 56, OBERONSWRATH, 60, TITANIASLAW, </v>
      </c>
      <c r="Z271" t="str">
        <f>VLOOKUP($A271,'Moves Species'!$A:$E,4,FALSE)</f>
        <v xml:space="preserve">ACROBATICS, AERIALACE, AERIALPULSE, AIRSLASH, ARCANEENERGY, ATTRACT, AURASPHERE, BATTLEOFWITS, BRAVEBIRD, CALMMIND, CHARGEBEAM, CHARM, COACHING, COVET, DAZZLINGGLEAM, DEFOG, DRAININGKISS, DRILLPECK, DUALWINGBEAT, ECHOEDVOICE, EXPANDINGFORCE, FABLEDRUSH, FAIRYTALE, FANTASYSEAL, FEATHERDANCE, FLOCK, FLUTTER, FLUXWAVE, GAMMARAY, GENTLECHIMES, GOSSIP, HEXBOLT, HIDDENPOWER, HOLYNOVA, HURRICANE, ICEBEAM, ICYWIND, LIGHTSCREEN, LOVEBURST, MAGICALLEAF, MAGICROOM, METEORBEAM, MINDDRAIN, MINDMELD, MIRRORSHOT, MIST, MISTYTERRAIN, MIXEDWAVES, MYSTICPULSE, PIXIEDUST, PLAYROUGH, PROTECT, PSYCHIC, PSYCHICTERRAIN, PURGE, RAYOFLIGHT, REFLECT, REST, RETURN, ROUND, SAFEGUARD, SIRENSSONG, SLASH, SLEEPTALK, STARDUSTREVERIE, STRANGESTEAM, SUBSTITUTE, SWEEPINGWIND, SWIFT, TAILWIND, TEMPESTFLARE, TERRAINPULSE, TITANIASLAW, TORNADO, TOXIC, TRICKROOM, TURBULENCE, UTURN, VALKYRIECHARIOT, WEATHERBALL, WISH, WONDERROOM, WORKUP, ZENHEADBUTT, </v>
      </c>
      <c r="AA271">
        <f>VLOOKUP($A271,'Moves Species'!$A:$E,5,FALSE)</f>
        <v>0</v>
      </c>
      <c r="AB271" t="s">
        <v>7523</v>
      </c>
    </row>
    <row r="272" spans="1:30" x14ac:dyDescent="0.25">
      <c r="A272">
        <f t="shared" si="14"/>
        <v>271</v>
      </c>
      <c r="B272" t="s">
        <v>2776</v>
      </c>
      <c r="C272" t="s">
        <v>7791</v>
      </c>
      <c r="D272" s="12" t="str">
        <f>'BST Extract'!J272</f>
        <v>GRASS</v>
      </c>
      <c r="E272" s="12" t="str">
        <f>'BST Extract'!K272</f>
        <v>FIRE</v>
      </c>
      <c r="F272" t="str">
        <f t="shared" si="12"/>
        <v>GRASS,FIRE</v>
      </c>
      <c r="G272">
        <f>'BST Extract'!C272</f>
        <v>30</v>
      </c>
      <c r="H272">
        <f>'BST Extract'!D272</f>
        <v>30</v>
      </c>
      <c r="I272">
        <f>'BST Extract'!E272</f>
        <v>55</v>
      </c>
      <c r="J272">
        <f>'BST Extract'!F272</f>
        <v>20</v>
      </c>
      <c r="K272">
        <f>'BST Extract'!G272</f>
        <v>30</v>
      </c>
      <c r="L272">
        <f>'BST Extract'!H272</f>
        <v>55</v>
      </c>
      <c r="M272">
        <f>'BST Extract'!I272</f>
        <v>220</v>
      </c>
      <c r="N272" t="s">
        <v>7324</v>
      </c>
      <c r="O272">
        <v>1</v>
      </c>
      <c r="P272" t="s">
        <v>7523</v>
      </c>
      <c r="R272" t="s">
        <v>7523</v>
      </c>
      <c r="T272" t="str">
        <f t="shared" si="13"/>
        <v>DEFENSE,1,,,,</v>
      </c>
      <c r="U272" s="12" t="str">
        <f>'Ability Extract'!C272</f>
        <v>LEAFGUARD</v>
      </c>
      <c r="V272" s="12" t="str">
        <f>'Ability Extract'!D272</f>
        <v>OVERGROW</v>
      </c>
      <c r="W272" s="12" t="str">
        <f>'Ability Extract'!E272</f>
        <v>VANDAL</v>
      </c>
      <c r="X272" s="12" t="str">
        <f>'Ability Extract'!F272</f>
        <v>LEAFGUARD,OVERGROW,VANDAL</v>
      </c>
      <c r="Y272" t="str">
        <f>VLOOKUP($A272,'Moves Species'!$A:$E,3,FALSE)</f>
        <v xml:space="preserve">1, IGNITE, 1, MEGADRAIN, 4, EMBER, 6, HELPINGHAND, 8, ESSENCEBLOOM, 11, GROWTH, 14, FIRESPIN, 17, MAGICALLEAF, 20, FLAMEBURST, 23, SUNNYDAY, 26, SYNTHESIS, 29, GIGADRAIN, 32, MYSTICALFIRE, 35, REVITALIZE, 38, AUTUMNBLAST, 41, FIERYDANCE, 44, JUNGLEHEALING, 47, ENERGYBALL, 50, HEATWAVE, 53, FIREWALL, 56, SOLARBEAM, 60, OVERHEAT, </v>
      </c>
      <c r="Z272" t="str">
        <f>VLOOKUP($A272,'Moves Species'!$A:$E,4,FALSE)</f>
        <v xml:space="preserve">ACROBATICS, AERIALACE, AIRSLASH, AROMATHERAPY, ATTRACT, BOUNCE, BRICKBREAK, BULLETSEED, CHARM, CHIDORI, COACHING, COUPDEGRACE, CRIMSONGATE, CURSE, DEADLYREACH, DRAINPUNCH, DUSTDEVILS, EARTHPOWER, ENERGYBALL, ESSENCEBLOOM, EXECUTION, FIREBLAST, FIREPUNCH, FLAMECHARGE, FLAMETHROWER, FLAMEVOLLEY, FLAREBLITZ, FLUXWAVE, FOCUSBLAST, GENESIS, GEOMANCY, GIGADRAIN, GOBLINSTRIKE, GRASSYTERRAIN, HEATWAVE, HIDDENPOWER, INCINERATE, IRONHEAD, KNOCKOFF, LASHOUT, LEAFBLADE, MAGICALLEAF, MOSSYPUNCH, MYSTICALFIRE, NASTYPLOT, NATURESWRATH, NECTARTAP, PETALTEMPEST, PLAYROUGH, PROTECT, QUICKGUARD, RAYOFLIGHT, REST, RETURN, SAFEGUARD, SCENTEDSHIELD, SLEEPTALK, SNARL, SOLARBEAM, SPIKYSHIELD, SUNNYDAY, SWEEPINGWIND, SYNTHESIS, TAUNT, TOXIC, UTURN, VENDETTA, WEATHERBALL, WILDCHARGE, WILDFIRE, WILLOWISP, WORKUP, ZENHEADBUTT, </v>
      </c>
      <c r="AA272" t="str">
        <f>VLOOKUP($A272,'Moves Species'!$A:$E,5,FALSE)</f>
        <v xml:space="preserve">LEECHSEED, FORESTLEAP, DEFOG, MORNINGSUN, SLEEPPOWDER, SWEEPINGWIND, AIRSLASH, ANCIENTFIRE, </v>
      </c>
      <c r="AB272" t="s">
        <v>8630</v>
      </c>
      <c r="AC272" t="s">
        <v>7265</v>
      </c>
      <c r="AD272">
        <v>16</v>
      </c>
    </row>
    <row r="273" spans="1:30" x14ac:dyDescent="0.25">
      <c r="A273">
        <f t="shared" si="14"/>
        <v>272</v>
      </c>
      <c r="B273" t="s">
        <v>2789</v>
      </c>
      <c r="C273" t="s">
        <v>7792</v>
      </c>
      <c r="D273" s="12" t="str">
        <f>'BST Extract'!J273</f>
        <v>GRASS</v>
      </c>
      <c r="E273" s="12" t="str">
        <f>'BST Extract'!K273</f>
        <v>FIRE</v>
      </c>
      <c r="F273" t="str">
        <f t="shared" si="12"/>
        <v>GRASS,FIRE</v>
      </c>
      <c r="G273">
        <f>'BST Extract'!C273</f>
        <v>70</v>
      </c>
      <c r="H273">
        <f>'BST Extract'!D273</f>
        <v>50</v>
      </c>
      <c r="I273">
        <f>'BST Extract'!E273</f>
        <v>40</v>
      </c>
      <c r="J273">
        <f>'BST Extract'!F273</f>
        <v>60</v>
      </c>
      <c r="K273">
        <f>'BST Extract'!G273</f>
        <v>80</v>
      </c>
      <c r="L273">
        <f>'BST Extract'!H273</f>
        <v>40</v>
      </c>
      <c r="M273">
        <f>'BST Extract'!I273</f>
        <v>340</v>
      </c>
      <c r="N273" t="s">
        <v>7286</v>
      </c>
      <c r="O273">
        <v>2</v>
      </c>
      <c r="P273" t="s">
        <v>7523</v>
      </c>
      <c r="R273" t="s">
        <v>7523</v>
      </c>
      <c r="T273" t="str">
        <f t="shared" si="13"/>
        <v>SPECIAL_ATTACK,2,,,,</v>
      </c>
      <c r="U273" s="12" t="str">
        <f>'Ability Extract'!C273</f>
        <v>LEAFGUARD</v>
      </c>
      <c r="V273" s="12" t="str">
        <f>'Ability Extract'!D273</f>
        <v>OVERGROW</v>
      </c>
      <c r="W273" s="12" t="str">
        <f>'Ability Extract'!E273</f>
        <v>VANDAL</v>
      </c>
      <c r="X273" s="12" t="str">
        <f>'Ability Extract'!F273</f>
        <v>LEAFGUARD,OVERGROW,VANDAL</v>
      </c>
      <c r="Y273" t="str">
        <f>VLOOKUP($A273,'Moves Species'!$A:$E,3,FALSE)</f>
        <v xml:space="preserve">0, AIRCUTTER, 1, AIRCUTTER, 1, IGNITE, 1, MEGADRAIN, 4, EMBER, 6, HELPINGHAND, 8, ESSENCEBLOOM, 11, GROWTH, 14, FIRESPIN, 17, MAGICALLEAF, 20, FLAMEBURST, 23, SUNNYDAY, 26, SYNTHESIS, 29, GIGADRAIN, 32, MYSTICALFIRE, 35, REVITALIZE, 38, AUTUMNBLAST, 41, FIERYDANCE, 44, JUNGLEHEALING, 47, ENERGYBALL, 50, HEATWAVE, 53, FIREWALL, 56, SOLARBEAM, 60, OVERHEAT, </v>
      </c>
      <c r="Z273" t="str">
        <f>VLOOKUP($A273,'Moves Species'!$A:$E,4,FALSE)</f>
        <v xml:space="preserve">ACROBATICS, AERIALACE, AIRSLASH, AROMATHERAPY, ATTRACT, BOUNCE, BRICKBREAK, BULLETSEED, CHARM, CHIDORI, COACHING, COUPDEGRACE, CRIMSONGATE, CURSE, DEADLYREACH, DRAINPUNCH, DUSTDEVILS, EARTHPOWER, ENERGYBALL, ESSENCEBLOOM, EXECUTION, FIREBLAST, FIREPUNCH, FLAMECHARGE, FLAMETHROWER, FLAMEVOLLEY, FLAREBLITZ, FLUXWAVE, FOCUSBLAST, GENESIS, GEOMANCY, GIGADRAIN, GOBLINSTRIKE, GRASSYTERRAIN, HEATWAVE, HIDDENPOWER, INCINERATE, IRONHEAD, KNOCKOFF, LASHOUT, LEAFBLADE, MAGICALLEAF, MOSSYPUNCH, MYSTICALFIRE, NASTYPLOT, NATURESWRATH, NECTARTAP, PETALTEMPEST, PLAYROUGH, PROTECT, QUICKGUARD, RAYOFLIGHT, REST, RETURN, SAFEGUARD, SCENTEDSHIELD, SLEEPTALK, SNARL, SOLARBEAM, SPIKYSHIELD, SUNNYDAY, SWEEPINGWIND, SYNTHESIS, TAUNT, TOXIC, UTURN, VENDETTA, WEATHERBALL, WILDCHARGE, WILDFIRE, WILLOWISP, WORKUP, ZENHEADBUTT, </v>
      </c>
      <c r="AA273">
        <f>VLOOKUP($A273,'Moves Species'!$A:$E,5,FALSE)</f>
        <v>0</v>
      </c>
      <c r="AB273" t="s">
        <v>8631</v>
      </c>
      <c r="AC273" t="s">
        <v>7268</v>
      </c>
      <c r="AD273" t="s">
        <v>7401</v>
      </c>
    </row>
    <row r="274" spans="1:30" x14ac:dyDescent="0.25">
      <c r="A274">
        <f t="shared" si="14"/>
        <v>273</v>
      </c>
      <c r="B274" t="s">
        <v>2796</v>
      </c>
      <c r="C274" t="s">
        <v>7793</v>
      </c>
      <c r="D274" s="12" t="str">
        <f>'BST Extract'!J274</f>
        <v>GRASS</v>
      </c>
      <c r="E274" s="12" t="str">
        <f>'BST Extract'!K274</f>
        <v>FIRE</v>
      </c>
      <c r="F274" t="str">
        <f t="shared" si="12"/>
        <v>GRASS,FIRE</v>
      </c>
      <c r="G274">
        <f>'BST Extract'!C274</f>
        <v>100</v>
      </c>
      <c r="H274">
        <f>'BST Extract'!D274</f>
        <v>70</v>
      </c>
      <c r="I274">
        <f>'BST Extract'!E274</f>
        <v>55</v>
      </c>
      <c r="J274">
        <f>'BST Extract'!F274</f>
        <v>90</v>
      </c>
      <c r="K274">
        <f>'BST Extract'!G274</f>
        <v>110</v>
      </c>
      <c r="L274">
        <f>'BST Extract'!H274</f>
        <v>55</v>
      </c>
      <c r="M274">
        <f>'BST Extract'!I274</f>
        <v>480</v>
      </c>
      <c r="N274" t="s">
        <v>7251</v>
      </c>
      <c r="O274">
        <v>1</v>
      </c>
      <c r="P274" t="s">
        <v>7286</v>
      </c>
      <c r="Q274">
        <v>2</v>
      </c>
      <c r="R274" t="s">
        <v>7523</v>
      </c>
      <c r="T274" t="str">
        <f t="shared" si="13"/>
        <v>HP,1,SPECIAL_ATTACK,2,,</v>
      </c>
      <c r="U274" s="12" t="str">
        <f>'Ability Extract'!C274</f>
        <v>LEAFGUARD</v>
      </c>
      <c r="V274" s="12" t="str">
        <f>'Ability Extract'!D274</f>
        <v>OVERGROW</v>
      </c>
      <c r="W274" s="12" t="str">
        <f>'Ability Extract'!E274</f>
        <v>VANDAL</v>
      </c>
      <c r="X274" s="12" t="str">
        <f>'Ability Extract'!F274</f>
        <v>LEAFGUARD,OVERGROW,VANDAL</v>
      </c>
      <c r="Y274" t="str">
        <f>VLOOKUP($A274,'Moves Species'!$A:$E,3,FALSE)</f>
        <v xml:space="preserve">0, FIERYWRATH, 1, FIERYWRATH, 1, AIRCUTTER, 1, DISABLE, 1, FAKEOUT, 1, IGNITE, 1, MEGADRAIN, 4, EMBER, 6, HELPINGHAND, 8, ESSENCEBLOOM, 11, GROWTH, 14, FIRESPIN, 17, MAGICALLEAF, 20, FLAMEBURST, 23, SUNNYDAY, 26, SYNTHESIS, 29, GIGADRAIN, 32, MYSTICALFIRE, 35, REVITALIZE, 38, AUTUMNBLAST, 41, FIERYDANCE, 44, JUNGLEHEALING, 47, ENERGYBALL, 50, HEATWAVE, 53, FIREWALL, 56, SOLARBEAM, 60, OVERHEAT, </v>
      </c>
      <c r="Z274" t="str">
        <f>VLOOKUP($A274,'Moves Species'!$A:$E,4,FALSE)</f>
        <v xml:space="preserve">ACROBATICS, AERIALACE, AIRSLASH, AROMATHERAPY, ATTRACT, BOUNCE, BRICKBREAK, BULLETSEED, CHARM, CHIDORI, COACHING, COUPDEGRACE, CRIMSONGATE, CURSE, DEADLYREACH, DRAINPUNCH, DUSTDEVILS, EARTHPOWER, ENERGYBALL, ESSENCEBLOOM, EXECUTION, FIREBLAST, FIREPUNCH, FLAMECHARGE, FLAMETHROWER, FLAMEVOLLEY, FLAREBLITZ, FLUXWAVE, FOCUSBLAST, GENESIS, GEOMANCY, GIGADRAIN, GOBLINSTRIKE, GRASSYTERRAIN, HEATWAVE, HIDDENPOWER, INCINERATE, IRONHEAD, KNOCKOFF, LASHOUT, LEAFBLADE, MAGICALLEAF, MOSSYPUNCH, MYSTICALFIRE, NASTYPLOT, NATURESWRATH, NECTARTAP, PETALTEMPEST, PLAYROUGH, PROTECT, QUICKGUARD, RAYOFLIGHT, REST, RETURN, SAFEGUARD, SCENTEDSHIELD, SLEEPTALK, SNARL, SOLARBEAM, SPIKYSHIELD, SUNNYDAY, SWEEPINGWIND, SYNTHESIS, TAUNT, TOXIC, UTURN, VENDETTA, WEATHERBALL, WILDCHARGE, WILDFIRE, WILLOWISP, WORKUP, ZENHEADBUTT, </v>
      </c>
      <c r="AA274">
        <f>VLOOKUP($A274,'Moves Species'!$A:$E,5,FALSE)</f>
        <v>0</v>
      </c>
      <c r="AB274" t="s">
        <v>7523</v>
      </c>
    </row>
    <row r="275" spans="1:30" x14ac:dyDescent="0.25">
      <c r="A275">
        <f t="shared" si="14"/>
        <v>274</v>
      </c>
      <c r="B275" t="s">
        <v>2803</v>
      </c>
      <c r="C275" t="s">
        <v>7794</v>
      </c>
      <c r="D275" s="12" t="str">
        <f>'BST Extract'!J275</f>
        <v>ICE</v>
      </c>
      <c r="E275" s="12" t="str">
        <f>'BST Extract'!K275</f>
        <v>SOUND</v>
      </c>
      <c r="F275" t="str">
        <f t="shared" si="12"/>
        <v>ICE,SOUND</v>
      </c>
      <c r="G275">
        <f>'BST Extract'!C275</f>
        <v>35</v>
      </c>
      <c r="H275">
        <f>'BST Extract'!D275</f>
        <v>25</v>
      </c>
      <c r="I275">
        <f>'BST Extract'!E275</f>
        <v>40</v>
      </c>
      <c r="J275">
        <f>'BST Extract'!F275</f>
        <v>50</v>
      </c>
      <c r="K275">
        <f>'BST Extract'!G275</f>
        <v>45</v>
      </c>
      <c r="L275">
        <f>'BST Extract'!H275</f>
        <v>55</v>
      </c>
      <c r="M275">
        <f>'BST Extract'!I275</f>
        <v>250</v>
      </c>
      <c r="N275" t="s">
        <v>7287</v>
      </c>
      <c r="O275">
        <v>1</v>
      </c>
      <c r="P275" t="s">
        <v>7523</v>
      </c>
      <c r="R275" t="s">
        <v>7523</v>
      </c>
      <c r="T275" t="str">
        <f t="shared" si="13"/>
        <v>SPECIAL_DEFENSE,1,,,,</v>
      </c>
      <c r="U275" s="12" t="str">
        <f>'Ability Extract'!C275</f>
        <v>LEVITATE</v>
      </c>
      <c r="V275" s="12" t="str">
        <f>'Ability Extract'!D275</f>
        <v>SHIELDDUST</v>
      </c>
      <c r="W275" s="12" t="str">
        <f>'Ability Extract'!E275</f>
        <v>PACKEDSNOW</v>
      </c>
      <c r="X275" s="12" t="str">
        <f>'Ability Extract'!F275</f>
        <v>LEVITATE,SHIELDDUST,PACKEDSNOW</v>
      </c>
      <c r="Y275" t="str">
        <f>VLOOKUP($A275,'Moves Species'!$A:$E,3,FALSE)</f>
        <v xml:space="preserve">1, SNOWFLAKES, 1, POWDERSNOW, 1, ECHOEDVOICE, 4, SING, 6, FROSTNIP, 9, LOVELOOP, 12, HALLELUJAH, 15, ICYWIND, 18, STACCATO, 21, HYPOTHERMIA, 24, GENTLECHIMES, 27, EROSION, 30, NUMBINGWIND, 33, RALLENTANDO, 36, SONGOFPASSION, 39, HEALBELL, 42, COLDSNAP, 45, HYPERVOICE, 48, BOREASBREATH, 52, PHILHARMONIC, 56, BLIZZARD, 60, GLORIOUSHYMN, </v>
      </c>
      <c r="Z275" t="str">
        <f>VLOOKUP($A275,'Moves Species'!$A:$E,4,FALSE)</f>
        <v xml:space="preserve">ACROBATICS, AERIALACE, AERIALPULSE, AIRSLASH, ASTEROIDBELT, ASTRALWIND, ATTRACT, BLIZZARD, BOUNCE, CALMMIND, CHARM, CHILLINGTOUCH, CLEANSE, COSMICPOWER, COVET, DAZZLINGGLEAM, DEAFEN, DEFOG, DRAININGKISS, ECHOEDVOICE, ESSENCEBLOOM, FABLEDRUSH, FAIRYTALE, FANTASYSEAL, FLUXWAVE, FORTISSIMO, FROSTBITE, GENESIS, GENTLECHIMES, GOSSIP, HAIL, HAZE, HEALBELL, HIDDENPOWER, HOLYNOVA, HURRICANE, HYPERVOICE, HYPOTHERMIA, ICEBEAM, ICICLESPEAR, ICICLESTRIKE, ICYWIND, LIGHTSCREEN, LOVEBURST, MAGICROOM, MEMENTO, METRONOME, MIRRORSHOT, MIST, MIXEDWAVES, MOONBLAST, MYSTICPULSE, NASTYPLOT, NUMBINGWIND, ODETOJOY, PAYDAY, PERCUSSIONBLAST, PIXIEDUST, PLAYROUGH, PROTECT, PURGE, RAINDANCE, REFLECT, REST, RETURN, ROUND, SIGNALBEAM, SLEEPTALK, SOAK, SOUNDBARRIER, STARDUSTREVERIE, STRANGESTEAM, SUBSTITUTE, SWEEPINGWIND, TAILWIND, TEMPESTFLARE, TORNADO, TOXIC, TRIATTACK, TURBULENCE, WAIL, WEATHERBALL, WISH, </v>
      </c>
      <c r="AA275" t="str">
        <f>VLOOKUP($A275,'Moves Species'!$A:$E,5,FALSE)</f>
        <v xml:space="preserve">FAIRYWIND, ENCORE, HELPINGHAND, ENDURE, TURBULENCE, DEFOG, MISTBALL, WILDIMAGINATION, BABYDOLLEYES, FREEZEDRY, FROZENHEART, </v>
      </c>
      <c r="AB275" t="s">
        <v>8632</v>
      </c>
      <c r="AC275" t="s">
        <v>7265</v>
      </c>
      <c r="AD275">
        <v>18</v>
      </c>
    </row>
    <row r="276" spans="1:30" x14ac:dyDescent="0.25">
      <c r="A276">
        <f t="shared" si="14"/>
        <v>275</v>
      </c>
      <c r="B276" t="s">
        <v>2814</v>
      </c>
      <c r="C276" t="s">
        <v>7795</v>
      </c>
      <c r="D276" s="12" t="str">
        <f>'BST Extract'!J276</f>
        <v>ICE</v>
      </c>
      <c r="E276" s="12" t="str">
        <f>'BST Extract'!K276</f>
        <v>SOUND</v>
      </c>
      <c r="F276" t="str">
        <f t="shared" si="12"/>
        <v>ICE,SOUND</v>
      </c>
      <c r="G276">
        <f>'BST Extract'!C276</f>
        <v>55</v>
      </c>
      <c r="H276">
        <f>'BST Extract'!D276</f>
        <v>35</v>
      </c>
      <c r="I276">
        <f>'BST Extract'!E276</f>
        <v>50</v>
      </c>
      <c r="J276">
        <f>'BST Extract'!F276</f>
        <v>70</v>
      </c>
      <c r="K276">
        <f>'BST Extract'!G276</f>
        <v>65</v>
      </c>
      <c r="L276">
        <f>'BST Extract'!H276</f>
        <v>65</v>
      </c>
      <c r="M276">
        <f>'BST Extract'!I276</f>
        <v>340</v>
      </c>
      <c r="N276" t="s">
        <v>7283</v>
      </c>
      <c r="O276">
        <v>2</v>
      </c>
      <c r="P276" t="s">
        <v>7523</v>
      </c>
      <c r="R276" t="s">
        <v>7523</v>
      </c>
      <c r="T276" t="str">
        <f t="shared" si="13"/>
        <v>SPEED,2,,,,</v>
      </c>
      <c r="U276" s="12" t="str">
        <f>'Ability Extract'!C276</f>
        <v>LEVITATE</v>
      </c>
      <c r="V276" s="12" t="str">
        <f>'Ability Extract'!D276</f>
        <v>SHIELDDUST</v>
      </c>
      <c r="W276" s="12" t="str">
        <f>'Ability Extract'!E276</f>
        <v>SNOWWARNING</v>
      </c>
      <c r="X276" s="12" t="str">
        <f>'Ability Extract'!F276</f>
        <v>LEVITATE,SHIELDDUST,SNOWWARNING</v>
      </c>
      <c r="Y276" t="str">
        <f>VLOOKUP($A276,'Moves Species'!$A:$E,3,FALSE)</f>
        <v xml:space="preserve">0, COLDFRONT, 1, COLDFRONT, 1, SNOWFLAKES, 1, POWDERSNOW, 1, ECHOEDVOICE, 4, SING, 6, FROSTNIP, 9, LOVELOOP, 12, HALLELUJAH, 15, ICYWIND, 18, STACCATO, 21, HYPOTHERMIA, 24, GENTLECHIMES, 27, EROSION, 30, NUMBINGWIND, 33, RALLENTANDO, 36, SONGOFPASSION, 39, HEALBELL, 42, COLDSNAP, 45, HYPERVOICE, 48, BOREASBREATH, 52, PHILHARMONIC, 56, BLIZZARD, 60, GLORIOUSHYMN, </v>
      </c>
      <c r="Z276" t="str">
        <f>VLOOKUP($A276,'Moves Species'!$A:$E,4,FALSE)</f>
        <v xml:space="preserve">ACROBATICS, AERIALACE, AERIALPULSE, AIRSLASH, ASTEROIDBELT, ASTRALWIND, ATTRACT, BLIZZARD, BOUNCE, CALMMIND, CHARM, CHILLINGTOUCH, CLEANSE, COSMICPOWER, COVET, DAZZLINGGLEAM, DEAFEN, DEFOG, DRAININGKISS, ECHOEDVOICE, ESSENCEBLOOM, FABLEDRUSH, FAIRYTALE, FANTASYSEAL, FLUXWAVE, FORTISSIMO, FROSTBITE, GENESIS, GENTLECHIMES, GOSSIP, HAIL, HAZE, HEALBELL, HIDDENPOWER, HOLYNOVA, HURRICANE, HYPERVOICE, HYPOTHERMIA, ICEBEAM, ICICLESPEAR, ICICLESTRIKE, ICYWIND, LIGHTSCREEN, LOVEBURST, MAGICROOM, MEMENTO, METRONOME, MIRRORSHOT, MIST, MIXEDWAVES, MOONBLAST, MYSTICPULSE, NASTYPLOT, NUMBINGWIND, ODETOJOY, PAYDAY, PERCUSSIONBLAST, PIXIEDUST, PLAYROUGH, PROTECT, PURGE, RAINDANCE, REFLECT, REST, RETURN, ROUND, SIGNALBEAM, SLEEPTALK, SOAK, SOUNDBARRIER, STARDUSTREVERIE, STRANGESTEAM, SUBSTITUTE, SWEEPINGWIND, TAILWIND, TEMPESTFLARE, TORNADO, TOXIC, TRIATTACK, TURBULENCE, WAIL, WEATHERBALL, WISH, </v>
      </c>
      <c r="AA276">
        <f>VLOOKUP($A276,'Moves Species'!$A:$E,5,FALSE)</f>
        <v>0</v>
      </c>
      <c r="AB276" t="s">
        <v>8633</v>
      </c>
      <c r="AC276" t="s">
        <v>7265</v>
      </c>
      <c r="AD276">
        <v>27</v>
      </c>
    </row>
    <row r="277" spans="1:30" x14ac:dyDescent="0.25">
      <c r="A277">
        <f t="shared" si="14"/>
        <v>276</v>
      </c>
      <c r="B277" t="s">
        <v>2819</v>
      </c>
      <c r="C277" t="s">
        <v>7796</v>
      </c>
      <c r="D277" s="12" t="str">
        <f>'BST Extract'!J277</f>
        <v>ICE</v>
      </c>
      <c r="E277" s="12" t="str">
        <f>'BST Extract'!K277</f>
        <v>SOUND</v>
      </c>
      <c r="F277" t="str">
        <f t="shared" si="12"/>
        <v>ICE,SOUND</v>
      </c>
      <c r="G277">
        <f>'BST Extract'!C277</f>
        <v>75</v>
      </c>
      <c r="H277">
        <f>'BST Extract'!D277</f>
        <v>45</v>
      </c>
      <c r="I277">
        <f>'BST Extract'!E277</f>
        <v>70</v>
      </c>
      <c r="J277">
        <f>'BST Extract'!F277</f>
        <v>100</v>
      </c>
      <c r="K277">
        <f>'BST Extract'!G277</f>
        <v>75</v>
      </c>
      <c r="L277">
        <f>'BST Extract'!H277</f>
        <v>95</v>
      </c>
      <c r="M277">
        <f>'BST Extract'!I277</f>
        <v>460</v>
      </c>
      <c r="N277" t="s">
        <v>7283</v>
      </c>
      <c r="O277">
        <v>3</v>
      </c>
      <c r="P277" t="s">
        <v>7523</v>
      </c>
      <c r="R277" t="s">
        <v>7523</v>
      </c>
      <c r="T277" t="str">
        <f t="shared" si="13"/>
        <v>SPEED,3,,,,</v>
      </c>
      <c r="U277" s="12" t="str">
        <f>'Ability Extract'!C277</f>
        <v>LEVITATE</v>
      </c>
      <c r="V277" s="12" t="str">
        <f>'Ability Extract'!D277</f>
        <v>SHIELDDUST</v>
      </c>
      <c r="W277" s="12" t="str">
        <f>'Ability Extract'!E277</f>
        <v>SNOWWARNING</v>
      </c>
      <c r="X277" s="12" t="str">
        <f>'Ability Extract'!F277</f>
        <v>LEVITATE,SHIELDDUST,SNOWWARNING</v>
      </c>
      <c r="Y277" t="str">
        <f>VLOOKUP($A277,'Moves Species'!$A:$E,3,FALSE)</f>
        <v xml:space="preserve">0, MISTBALL, 1, MISTBALL, 1, COLDFRONT, 1, SNOWFLAKES, 1, POWDERSNOW, 1, ECHOEDVOICE, 4, SING, 6, FROSTNIP, 9, LOVELOOP, 12, HALLELUJAH, 15, ICYWIND, 18, STACCATO, 21, HYPOTHERMIA, 24, GENTLECHIMES, 27, EROSION, 30, NUMBINGWIND, 33, RALLENTANDO, 36, SONGOFPASSION, 39, HEALBELL, 42, COLDSNAP, 45, HYPERVOICE, 48, BOREASBREATH, 52, PHILHARMONIC, 56, BLIZZARD, 60, GLORIOUSHYMN, </v>
      </c>
      <c r="Z277" t="str">
        <f>VLOOKUP($A277,'Moves Species'!$A:$E,4,FALSE)</f>
        <v xml:space="preserve">ACROBATICS, AERIALACE, AERIALPULSE, AIRSLASH, ASTEROIDBELT, ASTRALWIND, ATTRACT, BLIZZARD, BOUNCE, CALMMIND, CHARM, CHILLINGTOUCH, CLEANSE, COSMICPOWER, COVET, DAZZLINGGLEAM, DEAFEN, DEFOG, DRAININGKISS, ECHOEDVOICE, ESSENCEBLOOM, FABLEDRUSH, FAIRYTALE, FANTASYSEAL, FLUXWAVE, FORTISSIMO, FROSTBITE, GENESIS, GENTLECHIMES, GOSSIP, HAIL, HAZE, HEALBELL, HIDDENPOWER, HOLYNOVA, HURRICANE, HYPERVOICE, HYPOTHERMIA, ICEBEAM, ICICLESPEAR, ICICLESTRIKE, ICYWIND, LIGHTSCREEN, LOVEBURST, MAGICROOM, MEMENTO, METRONOME, MIRRORSHOT, MIST, MIXEDWAVES, MOONBLAST, MYSTICPULSE, NASTYPLOT, NUMBINGWIND, ODETOJOY, PAYDAY, PERCUSSIONBLAST, PIXIEDUST, PLAYROUGH, PROTECT, PURGE, RAINDANCE, REFLECT, REST, RETURN, ROUND, SIGNALBEAM, SLEEPTALK, SOAK, SOUNDBARRIER, STARDUSTREVERIE, STRANGESTEAM, SUBSTITUTE, SWEEPINGWIND, TAILWIND, TEMPESTFLARE, TORNADO, TOXIC, TRIATTACK, TURBULENCE, WAIL, WEATHERBALL, WISH, </v>
      </c>
      <c r="AA277">
        <f>VLOOKUP($A277,'Moves Species'!$A:$E,5,FALSE)</f>
        <v>0</v>
      </c>
      <c r="AB277" t="s">
        <v>7523</v>
      </c>
    </row>
    <row r="278" spans="1:30" x14ac:dyDescent="0.25">
      <c r="A278">
        <f t="shared" si="14"/>
        <v>277</v>
      </c>
      <c r="B278" t="s">
        <v>2828</v>
      </c>
      <c r="C278" t="s">
        <v>7797</v>
      </c>
      <c r="D278" s="12" t="str">
        <f>'BST Extract'!J278</f>
        <v>BUG</v>
      </c>
      <c r="E278" s="12" t="str">
        <f>'BST Extract'!K278</f>
        <v>WATER</v>
      </c>
      <c r="F278" t="str">
        <f t="shared" si="12"/>
        <v>BUG,WATER</v>
      </c>
      <c r="G278">
        <f>'BST Extract'!C278</f>
        <v>40</v>
      </c>
      <c r="H278">
        <f>'BST Extract'!D278</f>
        <v>55</v>
      </c>
      <c r="I278">
        <f>'BST Extract'!E278</f>
        <v>75</v>
      </c>
      <c r="J278">
        <f>'BST Extract'!F278</f>
        <v>25</v>
      </c>
      <c r="K278">
        <f>'BST Extract'!G278</f>
        <v>35</v>
      </c>
      <c r="L278">
        <f>'BST Extract'!H278</f>
        <v>85</v>
      </c>
      <c r="M278">
        <f>'BST Extract'!I278</f>
        <v>315</v>
      </c>
      <c r="N278" t="s">
        <v>7287</v>
      </c>
      <c r="O278">
        <v>1</v>
      </c>
      <c r="P278" t="s">
        <v>7523</v>
      </c>
      <c r="R278" t="s">
        <v>7523</v>
      </c>
      <c r="T278" t="str">
        <f t="shared" si="13"/>
        <v>SPECIAL_DEFENSE,1,,,,</v>
      </c>
      <c r="U278" s="12" t="str">
        <f>'Ability Extract'!C278</f>
        <v>HYPERCUTTER</v>
      </c>
      <c r="V278" s="12" t="str">
        <f>'Ability Extract'!D278</f>
        <v>ROCKYPAYLOAD</v>
      </c>
      <c r="W278" s="12" t="str">
        <f>'Ability Extract'!E278</f>
        <v>SHEERFORCE</v>
      </c>
      <c r="X278" s="12" t="str">
        <f>'Ability Extract'!F278</f>
        <v>HYPERCUTTER,ROCKYPAYLOAD,SHEERFORCE</v>
      </c>
      <c r="Y278" t="str">
        <f>VLOOKUP($A278,'Moves Species'!$A:$E,3,FALSE)</f>
        <v xml:space="preserve">1, WITHDRAW, 1, FIRSTIMPRESSION, 1, CLAMP, 4, ROCKTHROW, 7, ROCKPOLISH, 10, BUGBITE, 12, SPIKECANNON, 15, VISEGRIP, 18, ROCKTOMB, 21, CORALBOMB, 24, SKITTERSMACK, 27, HEALORDER, 30, RAZORSHELL, 33, ROCKSLIDE, 36, LUNGE, 39, GEOMANCY, 42, LIQUIDATION, 45, CATAPULT, 48, CHITINOUSSTRIKE, 51, CRABHAMMER, 54, SHELLSMASH, 58, SWARMOVERLOAD, 62, WATERPRESSURE, </v>
      </c>
      <c r="Z278" t="str">
        <f>VLOOKUP($A278,'Moves Species'!$A:$E,4,FALSE)</f>
        <v xml:space="preserve">AERIALACE, ASTEROIDBELT, ATTRACT, BEJEWELED, BODYPRESS, BODYSLAM, BOULDERCRUSH, BRICKBREAK, BRINE, BUGBITE, BUGBUZZ, CASCADE, CATAPULT, COVET, DEFENDORDER, DUNEBLAST, EARTHENLANCE, EARTHPOWER, EARTHQUAKE, FALSESWIPE, FLIPTURN, FURYCUTTER, GEOMANCY, GIGADRAIN, GLISTEN, HAIL, HIDDENPOWER, HIVEMIND, ICEBEAM, ICEFANG, ICEHAMMER, ICICLESTRIKE, ICYWIND, IRONIMPACT, KNOCKOFF, LEECHLIFE, LIQUIDATION, MINERALWAVE, MIST, MOONSTONERAY, MUDSHACKLES, MUDSLIDE, NECTARTAP, OBSIDIANSHARDS, OCEANWRATH, OVERFLOW, PERCUSSIONBLAST, PINMISSILE, POWERGEM, PROTECT, QUICKGUARD, RAINDANCE, RAZORSHELL, REST, RETURN, ROCKBLAST, ROCKSLIDE, ROCKTOMB, SANDSTORM, SANDTOMB, SCALD, SEISMICCHANT, SLASH, SLEEPTALK, SOAK, SPIKES, STEALTHROCK, STONEEDGE, STRUGGLEBUG, SUBMERGE, SUBSTITUTE, SWARMATTACK, SWARMOVERLOAD, TERRAINPULSE, TIDALWAVE, TOXIC, UTURN, WATERPRESSURE, WATERPULSE, WHIRLPOOL, WORKUP, ZENHEADBUTT, </v>
      </c>
      <c r="AA278" t="str">
        <f>VLOOKUP($A278,'Moves Species'!$A:$E,5,FALSE)</f>
        <v xml:space="preserve">FORTIFY, WIDEGUARD, BODYPRESS, SHIELDBASH, INGRAIN, WATERWHIP, HONECLAWS, SMACKDOWN, NECTARTAP, </v>
      </c>
      <c r="AB278" t="s">
        <v>8634</v>
      </c>
      <c r="AC278" t="s">
        <v>7268</v>
      </c>
      <c r="AD278" t="s">
        <v>7356</v>
      </c>
    </row>
    <row r="279" spans="1:30" x14ac:dyDescent="0.25">
      <c r="A279">
        <f t="shared" si="14"/>
        <v>278</v>
      </c>
      <c r="B279" t="s">
        <v>2842</v>
      </c>
      <c r="C279" t="s">
        <v>7798</v>
      </c>
      <c r="D279" s="12" t="str">
        <f>'BST Extract'!J279</f>
        <v>BUG</v>
      </c>
      <c r="E279" s="12" t="str">
        <f>'BST Extract'!K279</f>
        <v>WATER</v>
      </c>
      <c r="F279" t="str">
        <f t="shared" si="12"/>
        <v>BUG,WATER</v>
      </c>
      <c r="G279">
        <f>'BST Extract'!C279</f>
        <v>70</v>
      </c>
      <c r="H279">
        <f>'BST Extract'!D279</f>
        <v>95</v>
      </c>
      <c r="I279">
        <f>'BST Extract'!E279</f>
        <v>105</v>
      </c>
      <c r="J279">
        <f>'BST Extract'!F279</f>
        <v>35</v>
      </c>
      <c r="K279">
        <f>'BST Extract'!G279</f>
        <v>55</v>
      </c>
      <c r="L279">
        <f>'BST Extract'!H279</f>
        <v>125</v>
      </c>
      <c r="M279">
        <f>'BST Extract'!I279</f>
        <v>485</v>
      </c>
      <c r="N279" t="s">
        <v>7287</v>
      </c>
      <c r="O279">
        <v>2</v>
      </c>
      <c r="P279" t="s">
        <v>7523</v>
      </c>
      <c r="R279" t="s">
        <v>7523</v>
      </c>
      <c r="T279" t="str">
        <f t="shared" si="13"/>
        <v>SPECIAL_DEFENSE,2,,,,</v>
      </c>
      <c r="U279" s="12" t="str">
        <f>'Ability Extract'!C279</f>
        <v>HYPERCUTTER</v>
      </c>
      <c r="V279" s="12" t="str">
        <f>'Ability Extract'!D279</f>
        <v>ROCKYPAYLOAD</v>
      </c>
      <c r="W279" s="12" t="str">
        <f>'Ability Extract'!E279</f>
        <v>SHEERFORCE</v>
      </c>
      <c r="X279" s="12" t="str">
        <f>'Ability Extract'!F279</f>
        <v>HYPERCUTTER,ROCKYPAYLOAD,SHEERFORCE</v>
      </c>
      <c r="Y279" t="str">
        <f>VLOOKUP($A279,'Moves Species'!$A:$E,3,FALSE)</f>
        <v xml:space="preserve">0, FELLSTINGER, 1, FELLSTINGER, 1, WITHDRAW, 1, FIRSTIMPRESSION, 1, CLAMP, 4, ROCKTHROW, 7, ROCKPOLISH, 10, BUGBITE, 12, SPIKECANNON, 15, VISEGRIP, 18, ROCKTOMB, 21, CORALBOMB, 24, SKITTERSMACK, 27, HEALORDER, 30, RAZORSHELL, 33, ROCKSLIDE, 36, LUNGE, 39, GEOMANCY, 42, LIQUIDATION, 45, CATAPULT, 48, CHITINOUSSTRIKE, 51, CRABHAMMER, 54, SHELLSMASH, 58, SWARMOVERLOAD, 62, WATERPRESSURE, </v>
      </c>
      <c r="Z279" t="str">
        <f>VLOOKUP($A279,'Moves Species'!$A:$E,4,FALSE)</f>
        <v xml:space="preserve">AERIALACE, ASTEROIDBELT, ATTRACT, BEJEWELED, BODYPRESS, BODYSLAM, BOULDERCRUSH, BRICKBREAK, BRINE, BUGBITE, BUGBUZZ, CASCADE, CATAPULT, COVET, DEFENDORDER, DUNEBLAST, EARTHENLANCE, EARTHPOWER, EARTHQUAKE, FALSESWIPE, FLIPTURN, FURYCUTTER, GEOMANCY, GIGADRAIN, GLISTEN, HAIL, HIDDENPOWER, HIVEMIND, ICEBEAM, ICEFANG, ICEHAMMER, ICICLESTRIKE, ICYWIND, IRONIMPACT, KNOCKOFF, LEECHLIFE, LIQUIDATION, MINERALWAVE, MIST, MOONSTONERAY, MUDSHACKLES, MUDSLIDE, NECTARTAP, OBSIDIANSHARDS, OCEANWRATH, OVERFLOW, PERCUSSIONBLAST, PINMISSILE, POWERGEM, PROTECT, QUICKGUARD, RAINDANCE, RAZORSHELL, REST, RETURN, ROCKBLAST, ROCKSLIDE, ROCKTOMB, SANDSTORM, SANDTOMB, SCALD, SEISMICCHANT, SLASH, SLEEPTALK, SOAK, SPIKES, STEALTHROCK, STONEEDGE, STRUGGLEBUG, SUBMERGE, SUBSTITUTE, SWARMATTACK, SWARMOVERLOAD, TERRAINPULSE, TIDALWAVE, TOXIC, UTURN, WATERPRESSURE, WATERPULSE, WHIRLPOOL, WORKUP, ZENHEADBUTT, </v>
      </c>
      <c r="AA279">
        <f>VLOOKUP($A279,'Moves Species'!$A:$E,5,FALSE)</f>
        <v>0</v>
      </c>
      <c r="AB279" t="s">
        <v>7523</v>
      </c>
    </row>
    <row r="280" spans="1:30" x14ac:dyDescent="0.25">
      <c r="A280">
        <f t="shared" si="14"/>
        <v>279</v>
      </c>
      <c r="B280" t="s">
        <v>2850</v>
      </c>
      <c r="C280" t="s">
        <v>7799</v>
      </c>
      <c r="D280" s="12" t="str">
        <f>'BST Extract'!J280</f>
        <v>GHOST</v>
      </c>
      <c r="E280" s="12" t="str">
        <f>'BST Extract'!K280</f>
        <v>POISON</v>
      </c>
      <c r="F280" t="str">
        <f t="shared" si="12"/>
        <v>GHOST,POISON</v>
      </c>
      <c r="G280">
        <f>'BST Extract'!C280</f>
        <v>45</v>
      </c>
      <c r="H280">
        <f>'BST Extract'!D280</f>
        <v>25</v>
      </c>
      <c r="I280">
        <f>'BST Extract'!E280</f>
        <v>34</v>
      </c>
      <c r="J280">
        <f>'BST Extract'!F280</f>
        <v>48</v>
      </c>
      <c r="K280">
        <f>'BST Extract'!G280</f>
        <v>60</v>
      </c>
      <c r="L280">
        <f>'BST Extract'!H280</f>
        <v>48</v>
      </c>
      <c r="M280">
        <f>'BST Extract'!I280</f>
        <v>260</v>
      </c>
      <c r="N280" t="s">
        <v>7283</v>
      </c>
      <c r="O280">
        <v>1</v>
      </c>
      <c r="P280" t="s">
        <v>7523</v>
      </c>
      <c r="R280" t="s">
        <v>7523</v>
      </c>
      <c r="T280" t="str">
        <f t="shared" si="13"/>
        <v>SPEED,1,,,,</v>
      </c>
      <c r="U280" s="12" t="str">
        <f>'Ability Extract'!C280</f>
        <v>FLEXIBLE</v>
      </c>
      <c r="V280" s="12" t="str">
        <f>'Ability Extract'!D280</f>
        <v>INNARDSOUT</v>
      </c>
      <c r="W280" s="12" t="str">
        <f>'Ability Extract'!E280</f>
        <v>CORROSION</v>
      </c>
      <c r="X280" s="12" t="str">
        <f>'Ability Extract'!F280</f>
        <v>FLEXIBLE,INNARDSOUT,CORROSION</v>
      </c>
      <c r="Y280" t="str">
        <f>VLOOKUP($A280,'Moves Species'!$A:$E,3,FALSE)</f>
        <v xml:space="preserve">1, DISABLE, 1, GOOSEBUMP, 1, VILEFUMES, 4, INFESTATION, 6, POISONGAS, 9, SHIVER, 12, SLUDGE, 15, RECYCLE, 18, HEX, 18, PHOBIA, 21, BELCH, 24, CURSE, 27, ELEGY, 30, MIASMA, 33, SHADOWBALL, 33, DESTINYBOND, 36, PHEROMONESTREAM, 39, ECTOPLASM, 42, SLUDGEBOMB, 45, MEMENTO, 48, WRAITHPULSE, 51, ACIDRAIN, 54, HIVEMIND, 58, DEATHWALTZ, 62, CAUSTICACID, </v>
      </c>
      <c r="Z280" t="str">
        <f>VLOOKUP($A280,'Moves Species'!$A:$E,4,FALSE)</f>
        <v xml:space="preserve">ACROBATICS, ALLERGY, AMBUSH, ATTRACT, BLOODRITUAL, BODYSLAM, BONECHILL, BUGBITE, BUGBUZZ, CAUSTICACID, CHARM, CLEARSMOG, CONFUSERAY, CORROSIVEGAS, COUPDEGRACE, CRUELWHIP, CRUNCH, CURSE, CURSEDTOUCH, DARKPULSE, DEFENDORDER, ECHOEDVOICE, ECLIPSENOVA, EXECUTION, FALSESWIPE, FIREFANG, FLUXWAVE, FURYCUTTER, GASTROACID, GHASTLYFLOOD, GIGADRAIN, GOLDRUSH, GUNKSHOT, HEX, HEXBOLT, HIDDENPOWER, HIVEMIND, HYPERVOICE, ICEFANG, KNOCKOFF, LASHOUT, LOVEBURST, MACABREDANCE, MEMENTO, METRONOME, MIASMA, MINDDRAIN, MIXEDWAVES, NASTYPLOT, PHANTOMFORCE, PHOBIA, PLAYROUGH, POISONFANG, POISONJAB, POLTERGEIST, POSSESSION, PROTECT, PSYCHIC, PSYCHICFANGS, REST, RETURN, SHADOWBALL, SHADOWPUNCH, SLEEPTALK, SLUDGEBOMB, SLUDGEWAVE, SNARL, SOULRIP, SOULSHIELD, SUBSTITUTE, SWARMATTACK, SWARMOVERLOAD, SWEEPINGWIND, SWITCHEROO, TAUNT, TERRAINPULSE, THUNDERFANG, TOXIC, TOXICSPIKES, UMBRALWAVE, UTURN, VENDETTA, VENOMDRAIN, VITALITYDRAIN, WAIL, WORKUP, ZENHEADBUTT, </v>
      </c>
      <c r="AA280" t="str">
        <f>VLOOKUP($A280,'Moves Species'!$A:$E,5,FALSE)</f>
        <v xml:space="preserve">NECROPHAGY, RAGEPOWDER, HEALORDER, PARTINGSHOT, VENDETTA, SPOIL, INFECTION, ATTACKORDER, CORRODE, </v>
      </c>
      <c r="AB280" t="s">
        <v>8635</v>
      </c>
      <c r="AC280" t="s">
        <v>7265</v>
      </c>
      <c r="AD280">
        <v>20</v>
      </c>
    </row>
    <row r="281" spans="1:30" x14ac:dyDescent="0.25">
      <c r="A281">
        <f t="shared" si="14"/>
        <v>280</v>
      </c>
      <c r="B281" t="s">
        <v>2863</v>
      </c>
      <c r="C281" t="s">
        <v>7800</v>
      </c>
      <c r="D281" s="12" t="str">
        <f>'BST Extract'!J281</f>
        <v>GHOST</v>
      </c>
      <c r="E281" s="12" t="str">
        <f>'BST Extract'!K281</f>
        <v>POISON</v>
      </c>
      <c r="F281" t="str">
        <f t="shared" si="12"/>
        <v>GHOST,POISON</v>
      </c>
      <c r="G281">
        <f>'BST Extract'!C281</f>
        <v>75</v>
      </c>
      <c r="H281">
        <f>'BST Extract'!D281</f>
        <v>41</v>
      </c>
      <c r="I281">
        <f>'BST Extract'!E281</f>
        <v>54</v>
      </c>
      <c r="J281">
        <f>'BST Extract'!F281</f>
        <v>85</v>
      </c>
      <c r="K281">
        <f>'BST Extract'!G281</f>
        <v>95</v>
      </c>
      <c r="L281">
        <f>'BST Extract'!H281</f>
        <v>80</v>
      </c>
      <c r="M281">
        <f>'BST Extract'!I281</f>
        <v>430</v>
      </c>
      <c r="N281" t="s">
        <v>7283</v>
      </c>
      <c r="O281">
        <v>2</v>
      </c>
      <c r="P281" t="s">
        <v>7523</v>
      </c>
      <c r="R281" t="s">
        <v>7523</v>
      </c>
      <c r="T281" t="str">
        <f t="shared" si="13"/>
        <v>SPEED,2,,,,</v>
      </c>
      <c r="U281" s="12" t="str">
        <f>'Ability Extract'!C281</f>
        <v>FLEXIBLE</v>
      </c>
      <c r="V281" s="12" t="str">
        <f>'Ability Extract'!D281</f>
        <v>INNARDSOUT</v>
      </c>
      <c r="W281" s="12" t="str">
        <f>'Ability Extract'!E281</f>
        <v>CORROSION</v>
      </c>
      <c r="X281" s="12" t="str">
        <f>'Ability Extract'!F281</f>
        <v>FLEXIBLE,INNARDSOUT,CORROSION</v>
      </c>
      <c r="Y281" t="str">
        <f>VLOOKUP($A281,'Moves Species'!$A:$E,3,FALSE)</f>
        <v xml:space="preserve">0, TOXIC, 1, TOXIC, 0, DEFENDORDER, 1, DEFENDORDER, 1, DISABLE, 1, GOOSEBUMP, 1, VILEFUMES, 4, INFESTATION, 6, POISONGAS, 9, SHIVER, 12, SLUDGE, 15, RECYCLE, 18, HEX, 18, PHOBIA, 21, BELCH, 24, CURSE, 27, ELEGY, 30, MIASMA, 33, SHADOWBALL, 33, DESTINYBOND, 36, PHEROMONESTREAM, 39, ECTOPLASM, 42, SLUDGEBOMB, 45, MEMENTO, 48, WRAITHPULSE, 51, ACIDRAIN, 54, HIVEMIND, 58, DEATHWALTZ, 62, CAUSTICACID, </v>
      </c>
      <c r="Z281" t="str">
        <f>VLOOKUP($A281,'Moves Species'!$A:$E,4,FALSE)</f>
        <v xml:space="preserve">ACROBATICS, ALLERGY, AMBUSH, ATTRACT, BLOODRITUAL, BODYSLAM, BONECHILL, BUGBITE, BUGBUZZ, CAUSTICACID, CHARM, CLEARSMOG, CONFUSERAY, CORROSIVEGAS, COUPDEGRACE, CRUELWHIP, CRUNCH, CURSE, CURSEDTOUCH, DARKPULSE, DEFENDORDER, ECHOEDVOICE, ECLIPSENOVA, EXECUTION, FALSESWIPE, FIREFANG, FLUXWAVE, FURYCUTTER, GASTROACID, GHASTLYFLOOD, GIGADRAIN, GOLDRUSH, GUNKSHOT, HEX, HEXBOLT, HIDDENPOWER, HIVEMIND, HYPERVOICE, ICEFANG, KNOCKOFF, LASHOUT, LOVEBURST, MACABREDANCE, MEMENTO, METRONOME, MIASMA, MINDDRAIN, MIXEDWAVES, NASTYPLOT, PHANTOMFORCE, PHOBIA, PLAYROUGH, POISONFANG, POISONJAB, POLTERGEIST, POSSESSION, PROTECT, PSYCHIC, PSYCHICFANGS, REST, RETURN, SHADOWBALL, SHADOWPUNCH, SLEEPTALK, SLUDGEBOMB, SLUDGEWAVE, SNARL, SOULRIP, SOULSHIELD, SUBSTITUTE, SWARMATTACK, SWARMOVERLOAD, SWEEPINGWIND, SWITCHEROO, TAUNT, TERRAINPULSE, THUNDERFANG, TOXIC, TOXICSPIKES, UMBRALWAVE, UTURN, VENDETTA, VENOMDRAIN, VITALITYDRAIN, WAIL, WORKUP, ZENHEADBUTT, </v>
      </c>
      <c r="AA281">
        <f>VLOOKUP($A281,'Moves Species'!$A:$E,5,FALSE)</f>
        <v>0</v>
      </c>
      <c r="AB281" t="s">
        <v>7523</v>
      </c>
    </row>
    <row r="282" spans="1:30" x14ac:dyDescent="0.25">
      <c r="A282">
        <f t="shared" si="14"/>
        <v>281</v>
      </c>
      <c r="B282" t="s">
        <v>2870</v>
      </c>
      <c r="C282" t="s">
        <v>7801</v>
      </c>
      <c r="D282" s="12" t="str">
        <f>'BST Extract'!J282</f>
        <v>FAIRY</v>
      </c>
      <c r="E282" s="12" t="str">
        <f>'BST Extract'!K282</f>
        <v>GRASS</v>
      </c>
      <c r="F282" t="str">
        <f t="shared" si="12"/>
        <v>FAIRY,GRASS</v>
      </c>
      <c r="G282">
        <f>'BST Extract'!C282</f>
        <v>75</v>
      </c>
      <c r="H282">
        <f>'BST Extract'!D282</f>
        <v>63</v>
      </c>
      <c r="I282">
        <f>'BST Extract'!E282</f>
        <v>55</v>
      </c>
      <c r="J282">
        <f>'BST Extract'!F282</f>
        <v>40</v>
      </c>
      <c r="K282">
        <f>'BST Extract'!G282</f>
        <v>30</v>
      </c>
      <c r="L282">
        <f>'BST Extract'!H282</f>
        <v>55</v>
      </c>
      <c r="M282">
        <f>'BST Extract'!I282</f>
        <v>318</v>
      </c>
      <c r="N282" t="s">
        <v>7287</v>
      </c>
      <c r="O282">
        <v>1</v>
      </c>
      <c r="P282" t="s">
        <v>7523</v>
      </c>
      <c r="R282" t="s">
        <v>7523</v>
      </c>
      <c r="T282" t="str">
        <f t="shared" si="13"/>
        <v>SPECIAL_DEFENSE,1,,,,</v>
      </c>
      <c r="U282" s="12" t="str">
        <f>'Ability Extract'!C282</f>
        <v>FLOWERVEIL</v>
      </c>
      <c r="V282" s="12" t="str">
        <f>'Ability Extract'!D282</f>
        <v>RIPEN</v>
      </c>
      <c r="W282" s="12" t="str">
        <f>'Ability Extract'!E282</f>
        <v>REGROWTH</v>
      </c>
      <c r="X282" s="12" t="str">
        <f>'Ability Extract'!F282</f>
        <v>FLOWERVEIL,RIPEN,REGROWTH</v>
      </c>
      <c r="Y282" t="str">
        <f>VLOOKUP($A282,'Moves Species'!$A:$E,3,FALSE)</f>
        <v xml:space="preserve">1, TACKLE, 1, LEAFAGE, 1, GROWL, 4, BEWITCH, 6, LEECHSEED, 9, AROMATHERAPY, 12, PETALTEMPEST, 15, COVET, 18, RECYCLE, 21, SLEEPPOWDER, 24, GRASSYGLIDE, 27, CURSE, 30, SPIRITBREAK, 33, SEEDBOMB, 36, REFLECT, 36, LIGHTSCREEN, 39, EDENFRUIT, 42, PLAYROUGH, 45, PETALBLIZZARD, 48, FLORALHEALING, 52, NATURESMADNESS, 56, FABLEDSLAM, 60, WOODHAMMER, </v>
      </c>
      <c r="Z282" t="str">
        <f>VLOOKUP($A282,'Moves Species'!$A:$E,4,FALSE)</f>
        <v xml:space="preserve">ALLERGY, AROMATHERAPY, ATTRACT, AURASPHERE, BODYSLAM, BOUNCE, BREAKINGSWIPE, BULLDOZE, BULLETSEED, CALMMIND, CHARM, CLEANSE, COSMICPOWER, COUPDEGRACE, COVET, CRUNCH, DAZZLINGGLEAM, DEFOG, DRAININGKISS, EARTHPOWER, EARTHQUAKE, ENERGYBALL, ESSENCEBLOOM, FABLEDRUSH, FAIRYTALE, FLUXWAVE, GENESIS, GEOMANCY, GIGADRAIN, GRASSYTERRAIN, HEALBELL, HIDDENPOWER, HIGHHORSEPOWER, HOLYNOVA, HYPERVOICE, IRONHEAD, LEAFBLADE, LEECHLIFE, LIGHTSCREEN, LOVEBURST, MAGICALLEAF, MISTYTERRAIN, MYSTICPULSE, NATURESWRATH, NECTARTAP, OUTRAGE, PETALTEMPEST, PIXIEDUST, PLAYROUGH, POLLENPUFF, POWERWHIP, PROTECT, RAINDANCE, RAYOFLIGHT, REFLECT, REST, RETURN, ROCKTOMB, ROUND, SAFEGUARD, SCENTEDSHIELD, SEISMICCHANT, SIGNALBEAM, SIRENSSONG, SLEEPTALK, SOLARBEAM, SPIKYSHIELD, STARDUSTREVERIE, STRANGESTEAM, SUBSTITUTE, SUNNYDAY, SUPERPOWER, SWIFT, SYNTHESIS, TERRAINPULSE, TITANIASLAW, TOXIC, VALKYRIECHARIOT, WISH, WONDERROOM, WORKUP, ZENHEADBUTT, </v>
      </c>
      <c r="AA282" t="str">
        <f>VLOOKUP($A282,'Moves Species'!$A:$E,5,FALSE)</f>
        <v xml:space="preserve">SAFEGUARD, STUNSPORE, NATUREPOWER, BLESSEDHAMMER, STRENGTHSAP, REFRESH, HEALPULSE, GRASSYTERRAIN, MISTYEXPLOSION, CAPTIVATE, SCENTEDSHIELD, </v>
      </c>
      <c r="AB282" t="s">
        <v>8824</v>
      </c>
      <c r="AC282" t="s">
        <v>7265</v>
      </c>
      <c r="AD282">
        <v>16</v>
      </c>
    </row>
    <row r="283" spans="1:30" x14ac:dyDescent="0.25">
      <c r="A283">
        <f t="shared" si="14"/>
        <v>282</v>
      </c>
      <c r="B283" t="s">
        <v>2884</v>
      </c>
      <c r="C283" t="s">
        <v>7802</v>
      </c>
      <c r="D283" s="12" t="str">
        <f>'BST Extract'!J283</f>
        <v>FAIRY</v>
      </c>
      <c r="E283" s="12" t="str">
        <f>'BST Extract'!K283</f>
        <v>GRASS</v>
      </c>
      <c r="F283" t="str">
        <f t="shared" si="12"/>
        <v>FAIRY,GRASS</v>
      </c>
      <c r="G283">
        <f>'BST Extract'!C283</f>
        <v>105</v>
      </c>
      <c r="H283">
        <f>'BST Extract'!D283</f>
        <v>80</v>
      </c>
      <c r="I283">
        <f>'BST Extract'!E283</f>
        <v>65</v>
      </c>
      <c r="J283">
        <f>'BST Extract'!F283</f>
        <v>50</v>
      </c>
      <c r="K283">
        <f>'BST Extract'!G283</f>
        <v>40</v>
      </c>
      <c r="L283">
        <f>'BST Extract'!H283</f>
        <v>65</v>
      </c>
      <c r="M283">
        <f>'BST Extract'!I283</f>
        <v>405</v>
      </c>
      <c r="N283" t="s">
        <v>7324</v>
      </c>
      <c r="O283">
        <v>1</v>
      </c>
      <c r="P283" t="s">
        <v>7287</v>
      </c>
      <c r="Q283">
        <v>1</v>
      </c>
      <c r="R283" t="s">
        <v>7523</v>
      </c>
      <c r="T283" t="str">
        <f t="shared" si="13"/>
        <v>DEFENSE,1,SPECIAL_DEFENSE,1,,</v>
      </c>
      <c r="U283" s="12" t="str">
        <f>'Ability Extract'!C283</f>
        <v>FLOWERVEIL</v>
      </c>
      <c r="V283" s="12" t="str">
        <f>'Ability Extract'!D283</f>
        <v>RIPEN</v>
      </c>
      <c r="W283" s="12" t="str">
        <f>'Ability Extract'!E283</f>
        <v>REGROWTH</v>
      </c>
      <c r="X283" s="12" t="str">
        <f>'Ability Extract'!F283</f>
        <v>FLOWERVEIL,RIPEN,REGROWTH</v>
      </c>
      <c r="Y283" t="str">
        <f>VLOOKUP($A283,'Moves Species'!$A:$E,3,FALSE)</f>
        <v xml:space="preserve">0, FLOWERSHIELD, 1, FLOWERSHIELD, 1, TACKLE, 1, LEAFAGE, 1, GROWL, 4, BEWITCH, 6, LEECHSEED, 9, AROMATHERAPY, 12, PETALTEMPEST, 15, COVET, 18, RECYCLE, 21, SLEEPPOWDER, 24, GRASSYGLIDE, 27, CURSE, 30, SPIRITBREAK, 33, SEEDBOMB, 36, REFLECT, 36, LIGHTSCREEN, 39, EDENFRUIT, 42, PLAYROUGH, 45, PETALBLIZZARD, 48, FLORALHEALING, 52, NATURESMADNESS, 56, FABLEDSLAM, 60, WOODHAMMER, </v>
      </c>
      <c r="Z283" t="str">
        <f>VLOOKUP($A283,'Moves Species'!$A:$E,4,FALSE)</f>
        <v xml:space="preserve">ALLERGY, AROMATHERAPY, ATTRACT, AURASPHERE, BODYSLAM, BOUNCE, BREAKINGSWIPE, BULLDOZE, BULLETSEED, CALMMIND, CHARM, CLEANSE, COSMICPOWER, COUPDEGRACE, COVET, CRUNCH, DAZZLINGGLEAM, DEFOG, DRAININGKISS, EARTHPOWER, EARTHQUAKE, ENERGYBALL, ESSENCEBLOOM, FABLEDRUSH, FAIRYTALE, FLUXWAVE, GENESIS, GEOMANCY, GIGADRAIN, GRASSYTERRAIN, HEALBELL, HIDDENPOWER, HIGHHORSEPOWER, HOLYNOVA, HYPERVOICE, IRONHEAD, LEAFBLADE, LEECHLIFE, LIGHTSCREEN, LOVEBURST, MAGICALLEAF, MISTYTERRAIN, MYSTICPULSE, NATURESWRATH, NECTARTAP, OUTRAGE, PETALTEMPEST, PIXIEDUST, PLAYROUGH, POLLENPUFF, POWERWHIP, PROTECT, RAINDANCE, RAYOFLIGHT, REFLECT, REST, RETURN, ROCKTOMB, ROUND, SAFEGUARD, SCENTEDSHIELD, SEISMICCHANT, SIGNALBEAM, SIRENSSONG, SLEEPTALK, SOLARBEAM, SPIKYSHIELD, STARDUSTREVERIE, STRANGESTEAM, SUBSTITUTE, SUNNYDAY, SUPERPOWER, SWIFT, SYNTHESIS, TERRAINPULSE, TITANIASLAW, TOXIC, VALKYRIECHARIOT, WISH, WONDERROOM, WORKUP, ZENHEADBUTT, </v>
      </c>
      <c r="AA283">
        <f>VLOOKUP($A283,'Moves Species'!$A:$E,5,FALSE)</f>
        <v>0</v>
      </c>
      <c r="AB283" t="s">
        <v>8636</v>
      </c>
      <c r="AC283" t="s">
        <v>7265</v>
      </c>
      <c r="AD283">
        <v>32</v>
      </c>
    </row>
    <row r="284" spans="1:30" x14ac:dyDescent="0.25">
      <c r="A284">
        <f t="shared" si="14"/>
        <v>283</v>
      </c>
      <c r="B284" t="s">
        <v>2891</v>
      </c>
      <c r="C284" t="s">
        <v>7803</v>
      </c>
      <c r="D284" s="12" t="str">
        <f>'BST Extract'!J284</f>
        <v>FAIRY</v>
      </c>
      <c r="E284" s="12" t="str">
        <f>'BST Extract'!K284</f>
        <v>GRASS</v>
      </c>
      <c r="F284" t="str">
        <f t="shared" si="12"/>
        <v>FAIRY,GRASS</v>
      </c>
      <c r="G284">
        <f>'BST Extract'!C284</f>
        <v>165</v>
      </c>
      <c r="H284">
        <f>'BST Extract'!D284</f>
        <v>100</v>
      </c>
      <c r="I284">
        <f>'BST Extract'!E284</f>
        <v>75</v>
      </c>
      <c r="J284">
        <f>'BST Extract'!F284</f>
        <v>70</v>
      </c>
      <c r="K284">
        <f>'BST Extract'!G284</f>
        <v>40</v>
      </c>
      <c r="L284">
        <f>'BST Extract'!H284</f>
        <v>75</v>
      </c>
      <c r="M284">
        <f>'BST Extract'!I284</f>
        <v>525</v>
      </c>
      <c r="N284" t="s">
        <v>7324</v>
      </c>
      <c r="O284">
        <v>1</v>
      </c>
      <c r="P284" t="s">
        <v>7287</v>
      </c>
      <c r="Q284">
        <v>2</v>
      </c>
      <c r="R284" t="s">
        <v>7523</v>
      </c>
      <c r="T284" t="str">
        <f t="shared" si="13"/>
        <v>DEFENSE,1,SPECIAL_DEFENSE,2,,</v>
      </c>
      <c r="U284" s="12" t="str">
        <f>'Ability Extract'!C284</f>
        <v>FLOWERVEIL</v>
      </c>
      <c r="V284" s="12" t="str">
        <f>'Ability Extract'!D284</f>
        <v>RIPEN</v>
      </c>
      <c r="W284" s="12" t="str">
        <f>'Ability Extract'!E284</f>
        <v>REGROWTH</v>
      </c>
      <c r="X284" s="12" t="str">
        <f>'Ability Extract'!F284</f>
        <v>FLOWERVEIL,RIPEN,REGROWTH</v>
      </c>
      <c r="Y284" t="str">
        <f>VLOOKUP($A284,'Moves Species'!$A:$E,3,FALSE)</f>
        <v xml:space="preserve">0, STRANDINGROOTS, 1, STRANDINGROOTS, 1, FLOWERSHIELD, 1, TACKLE, 1, LEAFAGE, 1, GROWL, 4, BEWITCH, 6, LEECHSEED, 9, AROMATHERAPY, 12, PETALTEMPEST, 15, COVET, 18, RECYCLE, 21, SLEEPPOWDER, 24, GRASSYGLIDE, 27, CURSE, 30, SPIRITBREAK, 33, SEEDBOMB, 36, REFLECT, 36, LIGHTSCREEN, 39, EDENFRUIT, 42, PLAYROUGH, 45, PETALBLIZZARD, 48, FLORALHEALING, 52, NATURESMADNESS, 56, FABLEDSLAM, 60, WOODHAMMER, </v>
      </c>
      <c r="Z284" t="str">
        <f>VLOOKUP($A284,'Moves Species'!$A:$E,4,FALSE)</f>
        <v xml:space="preserve">ALLERGY, AROMATHERAPY, ATTRACT, AURASPHERE, BODYSLAM, BOUNCE, BREAKINGSWIPE, BULLDOZE, BULLETSEED, CALMMIND, CHARM, CLEANSE, COSMICPOWER, COUPDEGRACE, COVET, CRUNCH, DAZZLINGGLEAM, DEFOG, DRAININGKISS, EARTHPOWER, EARTHQUAKE, ENERGYBALL, ESSENCEBLOOM, FABLEDRUSH, FAIRYTALE, FLUXWAVE, GENESIS, GEOMANCY, GIGADRAIN, GRASSYTERRAIN, HEALBELL, HIDDENPOWER, HIGHHORSEPOWER, HOLYNOVA, HYPERVOICE, IRONHEAD, LEAFBLADE, LEECHLIFE, LIGHTSCREEN, LOVEBURST, MAGICALLEAF, MISTYTERRAIN, MYSTICPULSE, NATURESWRATH, NECTARTAP, OUTRAGE, PETALTEMPEST, PIXIEDUST, PLAYROUGH, POLLENPUFF, POWERWHIP, PROTECT, RAINDANCE, RAYOFLIGHT, REFLECT, REST, RETURN, ROCKTOMB, ROUND, SAFEGUARD, SCENTEDSHIELD, SEISMICCHANT, SIGNALBEAM, SIRENSSONG, SLEEPTALK, SOLARBEAM, SPIKYSHIELD, STARDUSTREVERIE, STRANGESTEAM, SUBSTITUTE, SUNNYDAY, SUPERPOWER, SWIFT, SYNTHESIS, TERRAINPULSE, TITANIASLAW, TOXIC, VALKYRIECHARIOT, WISH, WONDERROOM, WORKUP, ZENHEADBUTT, </v>
      </c>
      <c r="AA284">
        <f>VLOOKUP($A284,'Moves Species'!$A:$E,5,FALSE)</f>
        <v>0</v>
      </c>
      <c r="AB284" t="s">
        <v>7523</v>
      </c>
    </row>
    <row r="285" spans="1:30" x14ac:dyDescent="0.25">
      <c r="A285">
        <f t="shared" si="14"/>
        <v>284</v>
      </c>
      <c r="B285" t="s">
        <v>2899</v>
      </c>
      <c r="C285" t="s">
        <v>7804</v>
      </c>
      <c r="D285" s="12" t="str">
        <f>'BST Extract'!J285</f>
        <v>STEEL</v>
      </c>
      <c r="E285" s="12" t="str">
        <f>'BST Extract'!K285</f>
        <v>NORMAL</v>
      </c>
      <c r="F285" t="str">
        <f t="shared" si="12"/>
        <v>STEEL,NORMAL</v>
      </c>
      <c r="G285">
        <f>'BST Extract'!C285</f>
        <v>60</v>
      </c>
      <c r="H285">
        <f>'BST Extract'!D285</f>
        <v>65</v>
      </c>
      <c r="I285">
        <f>'BST Extract'!E285</f>
        <v>50</v>
      </c>
      <c r="J285">
        <f>'BST Extract'!F285</f>
        <v>52</v>
      </c>
      <c r="K285">
        <f>'BST Extract'!G285</f>
        <v>39</v>
      </c>
      <c r="L285">
        <f>'BST Extract'!H285</f>
        <v>43</v>
      </c>
      <c r="M285">
        <f>'BST Extract'!I285</f>
        <v>309</v>
      </c>
      <c r="N285" t="s">
        <v>7345</v>
      </c>
      <c r="O285">
        <v>1</v>
      </c>
      <c r="P285" t="s">
        <v>7523</v>
      </c>
      <c r="R285" t="s">
        <v>7523</v>
      </c>
      <c r="T285" t="str">
        <f t="shared" si="13"/>
        <v>ATTACK,1,,,,</v>
      </c>
      <c r="U285" s="12" t="str">
        <f>'Ability Extract'!C285</f>
        <v>MOTORDRIVE</v>
      </c>
      <c r="V285" s="12" t="str">
        <f>'Ability Extract'!D285</f>
        <v>STURDY</v>
      </c>
      <c r="W285" s="12" t="str">
        <f>'Ability Extract'!E285</f>
        <v>FULLMETALBODY</v>
      </c>
      <c r="X285" s="12" t="str">
        <f>'Ability Extract'!F285</f>
        <v>MOTORDRIVE,STURDY,FULLMETALBODY</v>
      </c>
      <c r="Y285" t="str">
        <f>VLOOKUP($A285,'Moves Species'!$A:$E,3,FALSE)</f>
        <v xml:space="preserve">1, TACKLE, 1, GROWL, 1, METALCLAW, 4, STATICSHOCK, 6, RAPIDSPIN, 8, SNAPTRAP, 11, SPARK, 14, VISEGRIP, 17, METALSOUND, 20, MAGNETBOMB, 23, HEADBUTT, 26, REFURBISH, 29, POWERDRILL, 32, GEARUP, 35, IRONDEFENSE, 38, IRONHEAD, 41, SAVAGERY, 44, IRONIMPACT, 47, ELECTRONCRUSH, 50, DOUBLEEDGE, 54, GEARGRIND, 58, GIGASMASH, 62, TITANHAMMER, </v>
      </c>
      <c r="Z285" t="str">
        <f>VLOOKUP($A285,'Moves Species'!$A:$E,4,FALSE)</f>
        <v xml:space="preserve">ATTRACT, BALLLIGHTNING, BODYPRESS, BODYSLAM, BOMBARDMENT, BREAKINGSWIPE, BRICKBREAK, BULKUP, BULLDOZE, CATAPULT, CHIDORI, CLOSECOMBAT, CLUSTERROCKETS, COUPDEGRACE, COVET, CRUNCH, DRAGONCLAW, DRAINPUNCH, EARTHPOWER, EARTHQUAKE, ELECTRONCRUSH, ENERGYSURGE, EXECUTION, FABLEDRUSH, FALSESWIPE, FIREFANG, FIREPUNCH, FLAMECHARGE, FLAREBLITZ, FLUXWAVE, FOCUSBLAST, FORTISSIMO, GAMMARAY, GLISTEN, GOBLINSTRIKE, GOLDENBULLET, GYROBALL, HIDDENPOWER, ICEFANG, ICEPUNCH, IRONDEFENSE, IRONHEAD, IRONIMPACT, IRONTEMPEST, MAGNETICCANNON, METEORDRIVE, METEORMASH, METRONOME, MISSILESHOT, NASTYPLOT, NOBLEROAR, OUTRAGE, OVERCLOCK, PARABOLICCHARGE, PERCUSSIONBLAST, PLAYROUGH, POISONFANG, POWERUPPUNCH, PROTECT, PSYCHICFANGS, QUICKGUARD, REFURBISH, REST, RETURN, SATELLITERAY, SHADOWPUNCH, SLASH, SLEEPTALK, SNARL, SONICBLAST, SPIKES, STEELROLLER, SUBSTITUTE, SUPERPOWER, SWEEPINGWIND, SWORDSDANCE, TAUNT, TERRAINPULSE, THUNDERFANG, THUNDERPUNCH, THUNDERWAVE, TOXIC, TRIATTACK, VENDETTA, VOLTSWITCH, WILDCHARGE, WORKUP, ZENHEADBUTT, </v>
      </c>
      <c r="AA285" t="str">
        <f>VLOOKUP($A285,'Moves Species'!$A:$E,5,FALSE)</f>
        <v xml:space="preserve">REVERSAL, COVET, GOLDENBULLET, BODYSLAM, SHORTFUSE, BOOMBOX, SHUTDOWN, CRUSHCLAW, NERVESOFSTEEL, </v>
      </c>
      <c r="AB285" t="s">
        <v>8825</v>
      </c>
      <c r="AC285" t="s">
        <v>7265</v>
      </c>
      <c r="AD285">
        <v>18</v>
      </c>
    </row>
    <row r="286" spans="1:30" x14ac:dyDescent="0.25">
      <c r="A286">
        <f t="shared" si="14"/>
        <v>285</v>
      </c>
      <c r="B286" t="s">
        <v>2912</v>
      </c>
      <c r="C286" t="s">
        <v>7805</v>
      </c>
      <c r="D286" s="12" t="str">
        <f>'BST Extract'!J286</f>
        <v>STEEL</v>
      </c>
      <c r="E286" s="12" t="str">
        <f>'BST Extract'!K286</f>
        <v>NORMAL</v>
      </c>
      <c r="F286" t="str">
        <f t="shared" si="12"/>
        <v>STEEL,NORMAL</v>
      </c>
      <c r="G286">
        <f>'BST Extract'!C286</f>
        <v>75</v>
      </c>
      <c r="H286">
        <f>'BST Extract'!D286</f>
        <v>85</v>
      </c>
      <c r="I286">
        <f>'BST Extract'!E286</f>
        <v>65</v>
      </c>
      <c r="J286">
        <f>'BST Extract'!F286</f>
        <v>68</v>
      </c>
      <c r="K286">
        <f>'BST Extract'!G286</f>
        <v>54</v>
      </c>
      <c r="L286">
        <f>'BST Extract'!H286</f>
        <v>58</v>
      </c>
      <c r="M286">
        <f>'BST Extract'!I286</f>
        <v>405</v>
      </c>
      <c r="N286" t="s">
        <v>7345</v>
      </c>
      <c r="O286">
        <v>2</v>
      </c>
      <c r="R286" t="s">
        <v>7523</v>
      </c>
      <c r="T286" t="str">
        <f t="shared" si="13"/>
        <v>ATTACK,2,,,,</v>
      </c>
      <c r="U286" s="12" t="str">
        <f>'Ability Extract'!C286</f>
        <v>MOTORDRIVE</v>
      </c>
      <c r="V286" s="12" t="str">
        <f>'Ability Extract'!D286</f>
        <v>STURDY</v>
      </c>
      <c r="W286" s="12" t="str">
        <f>'Ability Extract'!E286</f>
        <v>FULLMETALBODY</v>
      </c>
      <c r="X286" s="12" t="str">
        <f>'Ability Extract'!F286</f>
        <v>MOTORDRIVE,STURDY,FULLMETALBODY</v>
      </c>
      <c r="Y286" t="str">
        <f>VLOOKUP($A286,'Moves Species'!$A:$E,3,FALSE)</f>
        <v xml:space="preserve">0, SHIFTGEAR, 1, SHIFTGEAR, 1, TACKLE, 1, GROWL, 1, METALCLAW, 4, STATICSHOCK, 6, RAPIDSPIN, 8, SNAPTRAP, 11, SPARK, 14, VISEGRIP, 17, METALSOUND, 20, MAGNETBOMB, 23, HEADBUTT, 26, REFURBISH, 29, POWERDRILL, 32, GEARUP, 35, IRONDEFENSE, 38, IRONHEAD, 41, SAVAGERY, 44, IRONIMPACT, 47, ELECTRONCRUSH, 50, DOUBLEEDGE, 54, GEARGRIND, 58, GIGASMASH, 62, TITANHAMMER, </v>
      </c>
      <c r="Z286" t="str">
        <f>VLOOKUP($A286,'Moves Species'!$A:$E,4,FALSE)</f>
        <v xml:space="preserve">ATTRACT, BALLLIGHTNING, BODYPRESS, BODYSLAM, BOMBARDMENT, BREAKINGSWIPE, BRICKBREAK, BULKUP, BULLDOZE, CATAPULT, CHIDORI, CLOSECOMBAT, CLUSTERROCKETS, COUPDEGRACE, COVET, CRUNCH, DRAGONCLAW, DRAINPUNCH, EARTHPOWER, EARTHQUAKE, ELECTRONCRUSH, ENERGYSURGE, EXECUTION, FABLEDRUSH, FALSESWIPE, FIREFANG, FIREPUNCH, FLAMECHARGE, FLAREBLITZ, FLUXWAVE, FOCUSBLAST, FORTISSIMO, GAMMARAY, GLISTEN, GOBLINSTRIKE, GOLDENBULLET, GYROBALL, HIDDENPOWER, ICEFANG, ICEPUNCH, IRONDEFENSE, IRONHEAD, IRONIMPACT, IRONTEMPEST, MAGNETICCANNON, METEORDRIVE, METEORMASH, METRONOME, MISSILESHOT, NASTYPLOT, NOBLEROAR, OUTRAGE, OVERCLOCK, PARABOLICCHARGE, PERCUSSIONBLAST, PLAYROUGH, POISONFANG, POWERUPPUNCH, PROTECT, PSYCHICFANGS, QUICKGUARD, REFURBISH, REST, RETURN, SATELLITERAY, SHADOWPUNCH, SLASH, SLEEPTALK, SNARL, SONICBLAST, SPIKES, STEELROLLER, SUBSTITUTE, SUPERPOWER, SWEEPINGWIND, SWORDSDANCE, TAUNT, TERRAINPULSE, THUNDERFANG, THUNDERPUNCH, THUNDERWAVE, TOXIC, TRIATTACK, VENDETTA, VOLTSWITCH, WILDCHARGE, WORKUP, ZENHEADBUTT, </v>
      </c>
      <c r="AA286">
        <f>VLOOKUP($A286,'Moves Species'!$A:$E,5,FALSE)</f>
        <v>0</v>
      </c>
      <c r="AB286" t="s">
        <v>8637</v>
      </c>
      <c r="AC286" t="s">
        <v>7265</v>
      </c>
      <c r="AD286">
        <v>36</v>
      </c>
    </row>
    <row r="287" spans="1:30" x14ac:dyDescent="0.25">
      <c r="A287">
        <f t="shared" si="14"/>
        <v>286</v>
      </c>
      <c r="B287" t="s">
        <v>2920</v>
      </c>
      <c r="C287" t="s">
        <v>7806</v>
      </c>
      <c r="D287" s="12" t="str">
        <f>'BST Extract'!J287</f>
        <v>STEEL</v>
      </c>
      <c r="E287" s="12" t="str">
        <f>'BST Extract'!K287</f>
        <v>NORMAL</v>
      </c>
      <c r="F287" t="str">
        <f t="shared" si="12"/>
        <v>STEEL,NORMAL</v>
      </c>
      <c r="G287">
        <f>'BST Extract'!C287</f>
        <v>100</v>
      </c>
      <c r="H287">
        <f>'BST Extract'!D287</f>
        <v>109</v>
      </c>
      <c r="I287">
        <f>'BST Extract'!E287</f>
        <v>85</v>
      </c>
      <c r="J287">
        <f>'BST Extract'!F287</f>
        <v>92</v>
      </c>
      <c r="K287">
        <f>'BST Extract'!G287</f>
        <v>70</v>
      </c>
      <c r="L287">
        <f>'BST Extract'!H287</f>
        <v>78</v>
      </c>
      <c r="M287">
        <f>'BST Extract'!I287</f>
        <v>534</v>
      </c>
      <c r="N287" t="s">
        <v>7345</v>
      </c>
      <c r="O287">
        <v>2</v>
      </c>
      <c r="P287" t="s">
        <v>7251</v>
      </c>
      <c r="Q287">
        <v>1</v>
      </c>
      <c r="R287" t="s">
        <v>7523</v>
      </c>
      <c r="T287" t="str">
        <f t="shared" si="13"/>
        <v>ATTACK,2,HP,1,,</v>
      </c>
      <c r="U287" s="12" t="str">
        <f>'Ability Extract'!C287</f>
        <v>MOTORDRIVE</v>
      </c>
      <c r="V287" s="12" t="str">
        <f>'Ability Extract'!D287</f>
        <v>STURDY</v>
      </c>
      <c r="W287" s="12" t="str">
        <f>'Ability Extract'!E287</f>
        <v>FULLMETALBODY</v>
      </c>
      <c r="X287" s="12" t="str">
        <f>'Ability Extract'!F287</f>
        <v>MOTORDRIVE,STURDY,FULLMETALBODY</v>
      </c>
      <c r="Y287" t="str">
        <f>VLOOKUP($A287,'Moves Species'!$A:$E,3,FALSE)</f>
        <v xml:space="preserve">0, DOUBLEHIT, 1, DOUBLEHIT, 1, SHIFTGEAR, 1, TACKLE, 1, GROWL, 1, METALCLAW, 4, STATICSHOCK, 6, RAPIDSPIN, 8, SNAPTRAP, 11, SPARK, 14, VISEGRIP, 17, METALSOUND, 20, MAGNETBOMB, 23, HEADBUTT, 26, REFURBISH, 29, POWERDRILL, 32, GEARUP, 35, IRONDEFENSE, 38, IRONHEAD, 41, SAVAGERY, 44, IRONIMPACT, 47, ELECTRONCRUSH, 50, DOUBLEEDGE, 54, GEARGRIND, 58, GIGASMASH, 62, TITANHAMMER, </v>
      </c>
      <c r="Z287" t="str">
        <f>VLOOKUP($A287,'Moves Species'!$A:$E,4,FALSE)</f>
        <v xml:space="preserve">ATTRACT, BALLLIGHTNING, BODYPRESS, BODYSLAM, BOMBARDMENT, BREAKINGSWIPE, BRICKBREAK, BULKUP, BULLDOZE, CATAPULT, CHIDORI, CLOSECOMBAT, CLUSTERROCKETS, COUPDEGRACE, COVET, CRUNCH, DRAGONCLAW, DRAINPUNCH, EARTHPOWER, EARTHQUAKE, ELECTRONCRUSH, ENERGYSURGE, EXECUTION, FABLEDRUSH, FALSESWIPE, FIREFANG, FIREPUNCH, FLAMECHARGE, FLAREBLITZ, FLUXWAVE, FOCUSBLAST, FORTISSIMO, GAMMARAY, GLISTEN, GOBLINSTRIKE, GOLDENBULLET, GYROBALL, HIDDENPOWER, ICEFANG, ICEPUNCH, IRONDEFENSE, IRONHEAD, IRONIMPACT, IRONTEMPEST, MAGNETICCANNON, METEORDRIVE, METEORMASH, METRONOME, MISSILESHOT, NASTYPLOT, NOBLEROAR, OUTRAGE, OVERCLOCK, PARABOLICCHARGE, PERCUSSIONBLAST, PLAYROUGH, POISONFANG, POWERUPPUNCH, PROTECT, PSYCHICFANGS, QUICKGUARD, REFURBISH, REST, RETURN, SATELLITERAY, SHADOWPUNCH, SLASH, SLEEPTALK, SNARL, SONICBLAST, SPIKES, STEELROLLER, SUBSTITUTE, SUPERPOWER, SWEEPINGWIND, SWORDSDANCE, TAUNT, TERRAINPULSE, THUNDERFANG, THUNDERPUNCH, THUNDERWAVE, TOXIC, TRIATTACK, VENDETTA, VOLTSWITCH, WILDCHARGE, WORKUP, ZENHEADBUTT, </v>
      </c>
      <c r="AA287">
        <f>VLOOKUP($A287,'Moves Species'!$A:$E,5,FALSE)</f>
        <v>0</v>
      </c>
      <c r="AB287" t="s">
        <v>7523</v>
      </c>
    </row>
    <row r="288" spans="1:30" x14ac:dyDescent="0.25">
      <c r="A288">
        <f t="shared" si="14"/>
        <v>287</v>
      </c>
      <c r="B288" t="s">
        <v>2926</v>
      </c>
      <c r="C288" t="s">
        <v>7807</v>
      </c>
      <c r="D288" s="12" t="str">
        <f>'BST Extract'!J288</f>
        <v>DARK</v>
      </c>
      <c r="E288" s="12" t="str">
        <f>'BST Extract'!K288</f>
        <v>POISON</v>
      </c>
      <c r="F288" t="str">
        <f t="shared" si="12"/>
        <v>DARK,POISON</v>
      </c>
      <c r="G288">
        <f>'BST Extract'!C288</f>
        <v>30</v>
      </c>
      <c r="H288">
        <f>'BST Extract'!D288</f>
        <v>35</v>
      </c>
      <c r="I288">
        <f>'BST Extract'!E288</f>
        <v>35</v>
      </c>
      <c r="J288">
        <f>'BST Extract'!F288</f>
        <v>40</v>
      </c>
      <c r="K288">
        <f>'BST Extract'!G288</f>
        <v>35</v>
      </c>
      <c r="L288">
        <f>'BST Extract'!H288</f>
        <v>35</v>
      </c>
      <c r="M288">
        <f>'BST Extract'!I288</f>
        <v>210</v>
      </c>
      <c r="N288" t="s">
        <v>7251</v>
      </c>
      <c r="O288">
        <v>1</v>
      </c>
      <c r="P288" t="s">
        <v>7523</v>
      </c>
      <c r="R288" t="s">
        <v>7523</v>
      </c>
      <c r="T288" t="str">
        <f t="shared" si="13"/>
        <v>HP,1,,,,</v>
      </c>
      <c r="U288" s="12" t="str">
        <f>'Ability Extract'!C288</f>
        <v>RUNAWAY</v>
      </c>
      <c r="V288" s="12" t="str">
        <f>'Ability Extract'!D288</f>
        <v>QUICKFEET</v>
      </c>
      <c r="W288" s="12" t="str">
        <f>'Ability Extract'!E288</f>
        <v>RATTLED</v>
      </c>
      <c r="X288" s="12" t="str">
        <f>'Ability Extract'!F288</f>
        <v>RUNAWAY,QUICKFEET,RATTLED</v>
      </c>
      <c r="Y288" t="str">
        <f>VLOOKUP($A288,'Moves Species'!$A:$E,3,FALSE)</f>
        <v xml:space="preserve">1, GLOOM, 1, BACKSTABBING, 1, ACID, 1, POISONSPIT, 6, HEARTBREAK, 9, PRANKCALL, 9, PAYBACK, 12, SLUDGE, 12, ALKALINEBOMB, 15, HYPNOSIS, 18, CROSSPOISON, 18, CORRODE, 21, SCORESETTLER, 21, MANIPULATION, 24, TRICK, 27, NECROPHAGY, 27, HEX, 30, SOULSHIELD, 33, POISONJAB, 33, MIASMA, 36, SUCKERPUNCH, 36, DARKPULSE, 39, SHADOWRAY, 39, CURSEDTOUCH, 42, CONTAGION, 42, SLUDGEBOMB, 45, SWORDSDANCE, 45, NASTYPLOT, 48, DESTINYBOND, 52, GRIMREAPER, 52, WRAITHPULSE, 56, ACIDRAIN, 56, PLAGUE, 56, EXECUTION, 60, UMBRALWAVE, </v>
      </c>
      <c r="Z288" t="str">
        <f>VLOOKUP($A288,'Moves Species'!$A:$E,4,FALSE)</f>
        <v xml:space="preserve">ACIDRAIN, AERIALACE, ALLERGY, AMBUSH, ANTIMATTER, ARCANEENERGY, ATTRACT, BATTLEOFWITS, BLOODRITUAL, BRICKBREAK, CALMMIND, CAUSTICACID, CHARM, CLEARSMOG, CONFUSERAY, CORROSIVEGAS, COSMICPOWER, COUPDEGRACE, COVET, CRUELWHIP, CRUNCH, CURSE, CURSEDTOUCH, DARKPULSE, EARTHPOWER, ECHOEDVOICE, ECLIPSENOVA, EXECUTION, EXPANDINGFORCE, FALSESWIPE, FANTASYSEAL, FLUXWAVE, FOCUSBLAST, FORTISSIMO, GAMMARAY, GASTROACID, GOBLINSTRIKE, GOSSIP, GUNKSHOT, HAZE, HEX, HEXBOLT, HIDDENPOWER, HYPERVOICE, KAMEHAMEHA, KNOCKOFF, LASHOUT, LIGHTSCREEN, LOVEBURST, MAGICROOM, MEMENTO, METRONOME, MIASMA, MINDDRAIN, MINDMELD, MIXEDWAVES, NASTYPLOT, PHANTOMFORCE, PHOBIA, PIXIEDUST, POISONFANG, POISONJAB, POLTERGEIST, POSSESSION, PROTECT, PSYCHIC, PSYCHICFANGS, PSYCHICTERRAIN, REFLECT, REST, RETURN, SHADOWBALL, SHADOWPUNCH, SLEEPTALK, SLUDGEBOMB, SLUDGEWAVE, SNARL, SOULRIP, SOULSHIELD, SUBSTITUTE, SWEEPINGWIND, SWIFT, SWITCHEROO, TAUNT, TERRAINPULSE, TOXIC, TOXICSPIKES, TRICKROOM, UMBRALWAVE, VENDETTA, VENOMDRAIN, VITALITYDRAIN, WAIL, WILLOWISP, WISH, WONDERROOM, ZENHEADBUTT, </v>
      </c>
      <c r="AA288" t="str">
        <f>VLOOKUP($A288,'Moves Species'!$A:$E,5,FALSE)</f>
        <v xml:space="preserve">FAKEOUT, WISH, EMBARGO, FEINT, GASTROACID, BELCH, ACIDARMOR, HAUNT, SHADOWSNEAK, SPIRITBARRAGE, DARKPRISM, ECLIPSENOVA, NIGHTSLASH, </v>
      </c>
      <c r="AB288" t="s">
        <v>10126</v>
      </c>
      <c r="AC288" t="s">
        <v>7265</v>
      </c>
      <c r="AD288">
        <v>18</v>
      </c>
    </row>
    <row r="289" spans="1:33" x14ac:dyDescent="0.25">
      <c r="A289">
        <f t="shared" si="14"/>
        <v>288</v>
      </c>
      <c r="B289" t="s">
        <v>2938</v>
      </c>
      <c r="C289" t="s">
        <v>7808</v>
      </c>
      <c r="D289" s="12" t="str">
        <f>'BST Extract'!J289</f>
        <v>DARK</v>
      </c>
      <c r="E289" s="12" t="str">
        <f>'BST Extract'!K289</f>
        <v>POISON</v>
      </c>
      <c r="F289" t="str">
        <f t="shared" si="12"/>
        <v>DARK,POISON</v>
      </c>
      <c r="G289">
        <f>'BST Extract'!C289</f>
        <v>40</v>
      </c>
      <c r="H289">
        <f>'BST Extract'!D289</f>
        <v>55</v>
      </c>
      <c r="I289">
        <f>'BST Extract'!E289</f>
        <v>45</v>
      </c>
      <c r="J289">
        <f>'BST Extract'!F289</f>
        <v>60</v>
      </c>
      <c r="K289">
        <f>'BST Extract'!G289</f>
        <v>55</v>
      </c>
      <c r="L289">
        <f>'BST Extract'!H289</f>
        <v>45</v>
      </c>
      <c r="M289">
        <f>'BST Extract'!I289</f>
        <v>300</v>
      </c>
      <c r="N289" t="s">
        <v>7283</v>
      </c>
      <c r="O289">
        <v>2</v>
      </c>
      <c r="P289" t="s">
        <v>7523</v>
      </c>
      <c r="R289" t="s">
        <v>7523</v>
      </c>
      <c r="T289" t="str">
        <f t="shared" si="13"/>
        <v>SPEED,2,,,,</v>
      </c>
      <c r="U289" s="12" t="str">
        <f>'Ability Extract'!C289</f>
        <v>RUNAWAY</v>
      </c>
      <c r="V289" s="12" t="str">
        <f>'Ability Extract'!D289</f>
        <v>QUICKFEET</v>
      </c>
      <c r="W289" s="12" t="str">
        <f>'Ability Extract'!E289</f>
        <v>RATTLED</v>
      </c>
      <c r="X289" s="12" t="str">
        <f>'Ability Extract'!F289</f>
        <v>RUNAWAY,QUICKFEET,RATTLED</v>
      </c>
      <c r="Y289" t="str">
        <f>VLOOKUP($A289,'Moves Species'!$A:$E,3,FALSE)</f>
        <v xml:space="preserve">1, GLOOM, 1, BACKSTABBING, 1, ACID, 1, POISONSPIT, 6, HEARTBREAK, 9, PRANKCALL, 9, PAYBACK, 12, SLUDGE, 12, ALKALINEBOMB, 15, HYPNOSIS, 18, CROSSPOISON, 18, CORRODE, 21, SCORESETTLER, 21, MANIPULATION, 24, TRICK, 27, NECROPHAGY, 27, HEX, 30, SOULSHIELD, 33, POISONJAB, 33, MIASMA, 36, SUCKERPUNCH, 36, DARKPULSE, 39, SHADOWRAY, 39, CURSEDTOUCH, 42, CONTAGION, 42, SLUDGEBOMB, 45, SWORDSDANCE, 45, NASTYPLOT, 48, DESTINYBOND, 52, GRIMREAPER, 52, WRAITHPULSE, 56, ACIDRAIN, 56, PLAGUE, 56, EXECUTION, 60, UMBRALWAVE, </v>
      </c>
      <c r="Z289" t="str">
        <f>VLOOKUP($A289,'Moves Species'!$A:$E,4,FALSE)</f>
        <v xml:space="preserve">ACIDRAIN, AERIALACE, ALLERGY, AMBUSH, ANTIMATTER, ARCANEENERGY, ATTRACT, BATTLEOFWITS, BLOODRITUAL, BRICKBREAK, CALMMIND, CAUSTICACID, CHARM, CLEARSMOG, CONFUSERAY, CORROSIVEGAS, COSMICPOWER, COUPDEGRACE, COVET, CRUELWHIP, CRUNCH, CURSE, CURSEDTOUCH, DARKPULSE, EARTHPOWER, ECHOEDVOICE, ECLIPSENOVA, EXECUTION, EXPANDINGFORCE, FALSESWIPE, FANTASYSEAL, FLUXWAVE, FOCUSBLAST, FORTISSIMO, GAMMARAY, GASTROACID, GOBLINSTRIKE, GOSSIP, GUNKSHOT, HAZE, HEX, HEXBOLT, HIDDENPOWER, HYPERVOICE, KAMEHAMEHA, KNOCKOFF, LASHOUT, LIGHTSCREEN, LOVEBURST, MAGICROOM, MEMENTO, METRONOME, MIASMA, MINDDRAIN, MINDMELD, MIXEDWAVES, NASTYPLOT, PHANTOMFORCE, PHOBIA, PIXIEDUST, POISONFANG, POISONJAB, POLTERGEIST, POSSESSION, PROTECT, PSYCHIC, PSYCHICFANGS, PSYCHICTERRAIN, REFLECT, REST, RETURN, SHADOWBALL, SHADOWPUNCH, SLEEPTALK, SLUDGEBOMB, SLUDGEWAVE, SNARL, SOULRIP, SOULSHIELD, SUBSTITUTE, SWEEPINGWIND, SWIFT, SWITCHEROO, TAUNT, TERRAINPULSE, TOXIC, TOXICSPIKES, TRICKROOM, UMBRALWAVE, VENDETTA, VENOMDRAIN, VITALITYDRAIN, WAIL, WILLOWISP, WISH, WONDERROOM, ZENHEADBUTT, </v>
      </c>
      <c r="AA289">
        <f>VLOOKUP($A289,'Moves Species'!$A:$E,5,FALSE)</f>
        <v>0</v>
      </c>
      <c r="AB289" t="s">
        <v>8638</v>
      </c>
      <c r="AC289" t="s">
        <v>7414</v>
      </c>
      <c r="AD289">
        <v>30</v>
      </c>
      <c r="AE289" t="s">
        <v>7415</v>
      </c>
      <c r="AF289" t="s">
        <v>7416</v>
      </c>
      <c r="AG289">
        <v>30</v>
      </c>
    </row>
    <row r="290" spans="1:33" x14ac:dyDescent="0.25">
      <c r="A290">
        <f t="shared" si="14"/>
        <v>289</v>
      </c>
      <c r="B290" t="s">
        <v>2947</v>
      </c>
      <c r="C290" t="s">
        <v>7809</v>
      </c>
      <c r="D290" s="12" t="str">
        <f>'BST Extract'!J290</f>
        <v>DARK</v>
      </c>
      <c r="E290" s="12" t="str">
        <f>'BST Extract'!K290</f>
        <v>POISON</v>
      </c>
      <c r="F290" t="str">
        <f t="shared" si="12"/>
        <v>DARK,POISON</v>
      </c>
      <c r="G290">
        <f>'BST Extract'!C290</f>
        <v>68</v>
      </c>
      <c r="H290">
        <f>'BST Extract'!D290</f>
        <v>65</v>
      </c>
      <c r="I290">
        <f>'BST Extract'!E290</f>
        <v>65</v>
      </c>
      <c r="J290">
        <f>'BST Extract'!F290</f>
        <v>90</v>
      </c>
      <c r="K290">
        <f>'BST Extract'!G290</f>
        <v>125</v>
      </c>
      <c r="L290">
        <f>'BST Extract'!H290</f>
        <v>105</v>
      </c>
      <c r="M290">
        <f>'BST Extract'!I290</f>
        <v>518</v>
      </c>
      <c r="N290" t="s">
        <v>7286</v>
      </c>
      <c r="O290">
        <v>3</v>
      </c>
      <c r="P290" t="s">
        <v>7523</v>
      </c>
      <c r="R290" t="s">
        <v>7523</v>
      </c>
      <c r="T290" t="str">
        <f t="shared" si="13"/>
        <v>SPECIAL_ATTACK,3,,,,</v>
      </c>
      <c r="U290" s="12" t="str">
        <f>'Ability Extract'!C290</f>
        <v>SERENEGRACE</v>
      </c>
      <c r="V290" s="12" t="str">
        <f>'Ability Extract'!D290</f>
        <v>STALWART</v>
      </c>
      <c r="W290" s="12" t="str">
        <f>'Ability Extract'!E290</f>
        <v>NOBILITY</v>
      </c>
      <c r="X290" s="12" t="str">
        <f>'Ability Extract'!F290</f>
        <v>SERENEGRACE,STALWART,NOBILITY</v>
      </c>
      <c r="Y290" t="str">
        <f>VLOOKUP($A290,'Moves Species'!$A:$E,3,FALSE)</f>
        <v xml:space="preserve">0, DEATHGATE, 1, DEATHGATE, 1, MOONBLAST, 1, GLOOM, 1, ACID, 6, HEARTBREAK, 9, PRANKCALL, 12, SLUDGE, 15, HYPNOSIS, 18, CORRODE, 21, MANIPULATION, 24, TRICK, 27, HEX, 30, SOULSHIELD, 33, MIASMA, 36, DARKPULSE, 39, SHADOWRAY, 42, SLUDGEBOMB, 45, NASTYPLOT, 48, DESTINYBOND, 52, WRAITHPULSE, 56, ACIDRAIN, 60, UMBRALWAVE, </v>
      </c>
      <c r="Z290" t="str">
        <f>VLOOKUP($A290,'Moves Species'!$A:$E,4,FALSE)</f>
        <v xml:space="preserve">ACIDRAIN, AERIALACE, ALLERGY, AMBUSH, ANTIMATTER, ARCANEENERGY, ATTRACT, BATTLEOFWITS, BLOODRITUAL, BRICKBREAK, CALMMIND, CAUSTICACID, CHARM, CLEARSMOG, CONFUSERAY, CORROSIVEGAS, COSMICPOWER, COUPDEGRACE, COVET, CRUELWHIP, CRUNCH, CURSE, CURSEDTOUCH, DARKPULSE, EARTHPOWER, ECHOEDVOICE, ECLIPSENOVA, EXECUTION, EXPANDINGFORCE, FALSESWIPE, FANTASYSEAL, FLUXWAVE, FOCUSBLAST, FORTISSIMO, GAMMARAY, GASTROACID, GOBLINSTRIKE, GOSSIP, GUNKSHOT, HAZE, HEX, HEXBOLT, HIDDENPOWER, HYPERVOICE, KAMEHAMEHA, KNOCKOFF, LASHOUT, LIGHTSCREEN, LOVEBURST, MAGICROOM, MEMENTO, METRONOME, MIASMA, MINDDRAIN, MINDMELD, MIXEDWAVES, NASTYPLOT, PHANTOMFORCE, PHOBIA, PIXIEDUST, POISONFANG, POISONJAB, POLTERGEIST, POSSESSION, PROTECT, PSYCHIC, PSYCHICFANGS, PSYCHICTERRAIN, REFLECT, REST, RETURN, SHADOWBALL, SHADOWPUNCH, SLEEPTALK, SLUDGEBOMB, SLUDGEWAVE, SNARL, SOULRIP, SOULSHIELD, SUBSTITUTE, SWEEPINGWIND, SWIFT, SWITCHEROO, TAUNT, TERRAINPULSE, TOXIC, TOXICSPIKES, TRICKROOM, UMBRALWAVE, VENDETTA, VENOMDRAIN, VITALITYDRAIN, WAIL, WILLOWISP, WISH, WONDERROOM, ZENHEADBUTT, </v>
      </c>
      <c r="AA290">
        <f>VLOOKUP($A290,'Moves Species'!$A:$E,5,FALSE)</f>
        <v>0</v>
      </c>
      <c r="AB290" t="s">
        <v>7523</v>
      </c>
    </row>
    <row r="291" spans="1:33" x14ac:dyDescent="0.25">
      <c r="A291">
        <f t="shared" si="14"/>
        <v>290</v>
      </c>
      <c r="B291" t="s">
        <v>2957</v>
      </c>
      <c r="C291" t="s">
        <v>7810</v>
      </c>
      <c r="D291" s="12" t="str">
        <f>'BST Extract'!J291</f>
        <v>DARK</v>
      </c>
      <c r="E291" s="12" t="str">
        <f>'BST Extract'!K291</f>
        <v>POISON</v>
      </c>
      <c r="F291" t="str">
        <f t="shared" si="12"/>
        <v>DARK,POISON</v>
      </c>
      <c r="G291">
        <f>'BST Extract'!C291</f>
        <v>108</v>
      </c>
      <c r="H291">
        <f>'BST Extract'!D291</f>
        <v>85</v>
      </c>
      <c r="I291">
        <f>'BST Extract'!E291</f>
        <v>90</v>
      </c>
      <c r="J291">
        <f>'BST Extract'!F291</f>
        <v>90</v>
      </c>
      <c r="K291">
        <f>'BST Extract'!G291</f>
        <v>65</v>
      </c>
      <c r="L291">
        <f>'BST Extract'!H291</f>
        <v>80</v>
      </c>
      <c r="M291">
        <f>'BST Extract'!I291</f>
        <v>518</v>
      </c>
      <c r="N291" t="s">
        <v>7345</v>
      </c>
      <c r="O291">
        <v>3</v>
      </c>
      <c r="P291" t="s">
        <v>7523</v>
      </c>
      <c r="R291" t="s">
        <v>7523</v>
      </c>
      <c r="T291" t="str">
        <f t="shared" si="13"/>
        <v>ATTACK,3,,,,</v>
      </c>
      <c r="U291" s="12" t="str">
        <f>'Ability Extract'!C291</f>
        <v>HYPERCUTTER</v>
      </c>
      <c r="V291" s="12" t="str">
        <f>'Ability Extract'!D291</f>
        <v>POISONTOUCH</v>
      </c>
      <c r="W291" s="12" t="str">
        <f>'Ability Extract'!E291</f>
        <v>NOBILITY</v>
      </c>
      <c r="X291" s="12" t="str">
        <f>'Ability Extract'!F291</f>
        <v>HYPERCUTTER,POISONTOUCH,NOBILITY</v>
      </c>
      <c r="Y291" t="str">
        <f>VLOOKUP($A291,'Moves Species'!$A:$E,3,FALSE)</f>
        <v xml:space="preserve">0, DEATHREAP, 1, DEATHREAP, 1, METEORMASH, 1, BACKSTABBING, 1, POISONSPIT, 6, HEARTBREAK, 9, PAYBACK, 12, ALKALINEBOMB, 15, HYPNOSIS, 18, CROSSPOISON, 21, SCORESETTLER, 24, TRICK, 27, NECROPHAGY, 30, SOULSHIELD, 33, POISONJAB, 36, SUCKERPUNCH, 39, CURSEDTOUCH, 42, CONTAGION, 45, SWORDSDANCE, 48, DESTINYBOND, 52, GRIMREAPER, 56, PLAGUE, 60, EXECUTION, </v>
      </c>
      <c r="Z291" t="str">
        <f>VLOOKUP($A291,'Moves Species'!$A:$E,4,FALSE)</f>
        <v xml:space="preserve">ACIDRAIN, AERIALACE, ALLERGY, AMBUSH, ANTIMATTER, ARCANEENERGY, ATTRACT, BATTLEOFWITS, BLOODRITUAL, BRICKBREAK, CALMMIND, CAUSTICACID, CHARM, CLEARSMOG, CONFUSERAY, CORROSIVEGAS, COSMICPOWER, COUPDEGRACE, COVET, CRUELWHIP, CRUNCH, CURSE, CURSEDTOUCH, DARKPULSE, EARTHPOWER, ECHOEDVOICE, ECLIPSENOVA, EXECUTION, EXPANDINGFORCE, FALSESWIPE, FANTASYSEAL, FLUXWAVE, FOCUSBLAST, FORTISSIMO, GAMMARAY, GASTROACID, GOBLINSTRIKE, GOSSIP, GUNKSHOT, HAZE, HEX, HEXBOLT, HIDDENPOWER, HYPERVOICE, KAMEHAMEHA, KNOCKOFF, LASHOUT, LIGHTSCREEN, LOVEBURST, MAGICROOM, MEMENTO, METRONOME, MIASMA, MINDDRAIN, MINDMELD, MIXEDWAVES, NASTYPLOT, PHANTOMFORCE, PHOBIA, PIXIEDUST, POISONFANG, POISONJAB, POLTERGEIST, POSSESSION, PROTECT, PSYCHIC, PSYCHICFANGS, PSYCHICTERRAIN, REFLECT, REST, RETURN, SHADOWBALL, SHADOWPUNCH, SLEEPTALK, SLUDGEBOMB, SLUDGEWAVE, SNARL, SOULRIP, SOULSHIELD, SUBSTITUTE, SWEEPINGWIND, SWIFT, SWITCHEROO, TAUNT, TERRAINPULSE, TOXIC, TOXICSPIKES, TRICKROOM, UMBRALWAVE, VENDETTA, VENOMDRAIN, VITALITYDRAIN, WAIL, WILLOWISP, WISH, WONDERROOM, ZENHEADBUTT, </v>
      </c>
      <c r="AA291">
        <f>VLOOKUP($A291,'Moves Species'!$A:$E,5,FALSE)</f>
        <v>0</v>
      </c>
      <c r="AB291" t="s">
        <v>7523</v>
      </c>
    </row>
    <row r="292" spans="1:33" x14ac:dyDescent="0.25">
      <c r="A292">
        <f t="shared" si="14"/>
        <v>291</v>
      </c>
      <c r="B292" t="s">
        <v>2966</v>
      </c>
      <c r="C292" t="s">
        <v>7811</v>
      </c>
      <c r="D292" s="12" t="str">
        <f>'BST Extract'!J292</f>
        <v>FIRE</v>
      </c>
      <c r="E292" s="12" t="str">
        <f>'BST Extract'!K292</f>
        <v>WATER</v>
      </c>
      <c r="F292" t="str">
        <f t="shared" si="12"/>
        <v>FIRE,WATER</v>
      </c>
      <c r="G292">
        <f>'BST Extract'!C292</f>
        <v>85</v>
      </c>
      <c r="H292">
        <f>'BST Extract'!D292</f>
        <v>40</v>
      </c>
      <c r="I292">
        <f>'BST Extract'!E292</f>
        <v>40</v>
      </c>
      <c r="J292">
        <f>'BST Extract'!F292</f>
        <v>25</v>
      </c>
      <c r="K292">
        <f>'BST Extract'!G292</f>
        <v>70</v>
      </c>
      <c r="L292">
        <f>'BST Extract'!H292</f>
        <v>45</v>
      </c>
      <c r="M292">
        <f>'BST Extract'!I292</f>
        <v>305</v>
      </c>
      <c r="N292" t="s">
        <v>7251</v>
      </c>
      <c r="O292">
        <v>1</v>
      </c>
      <c r="P292" t="s">
        <v>7523</v>
      </c>
      <c r="R292" t="s">
        <v>7523</v>
      </c>
      <c r="T292" t="str">
        <f t="shared" si="13"/>
        <v>HP,1,,,,</v>
      </c>
      <c r="U292" s="12" t="str">
        <f>'Ability Extract'!C292</f>
        <v>DRYSKIN</v>
      </c>
      <c r="V292" s="12" t="str">
        <f>'Ability Extract'!D292</f>
        <v>STEAMENGINE</v>
      </c>
      <c r="W292" s="12" t="str">
        <f>'Ability Extract'!E292</f>
        <v>FLASHFIRE</v>
      </c>
      <c r="X292" s="12" t="str">
        <f>'Ability Extract'!F292</f>
        <v>DRYSKIN,STEAMENGINE,FLASHFIRE</v>
      </c>
      <c r="Y292" t="str">
        <f>VLOOKUP($A292,'Moves Species'!$A:$E,3,FALSE)</f>
        <v xml:space="preserve">1, GROWL, 1, WATERGUN, 4, EMBER, 8, SIZZLE, 12, AQUARING, 15, WATERPULSE, 18, FLAMEBURST, 21, REST, 24, DRENCH, 27, HOTSPRINGS, 30, BOIL, 33, HYDROSTEAM, 36, LAVAPLUME, 39, HAZE, 42, STRANGESTEAM, 45, HEATWAVE, 48, SLACKOFF, 51, INFERNO, 54, STEAMERUPTION, 57, ERUPTION, 60, WATERSPOUT, </v>
      </c>
      <c r="Z292" t="str">
        <f>VLOOKUP($A292,'Moves Species'!$A:$E,4,FALSE)</f>
        <v xml:space="preserve">ATTRACT, BODYPRESS, BODYSLAM, BRINE, BULLDOZE, CASCADE, CLEARSMOG, CRUNCH, CURSE, DUNEBLAST, DUSTDEVILS, EARTHPOWER, EARTHQUAKE, FABLEDRUSH, FIREBLAST, FIREFANG, FLAMECHARGE, FLAMETHROWER, FLAMEVOLLEY, FLAREBLITZ, FOCUSBLAST, FORTISSIMO, GAIAPULSE, GENESIS, GEOMANCY, GOLDRUSH, GRASSYTERRAIN, HEATWAVE, HIDDENPOWER, HIGHHORSEPOWER, INCINERATE, IRONHEAD, KNOCKOFF, LIQUIDATION, MUDSHACKLES, MUDSLIDE, NASTYPLOT, NOBLEROAR, OCEANWRATH, OVERFLOW, PLAYROUGH, PROTECT, QUICKSAND, RAINDANCE, REST, RETURN, ROCKBLAST, ROCKSLIDE, ROCKTOMB, SANDSTORM, SANDTOMB, SCALD, SCORCHINGSANDS, SLEEPTALK, SOAK, SOLARBEAM, STEAMERUPTION, STRANGESTEAM, SUBMERGE, SUNNYDAY, SUPERPOWER, TAUNT, TERRAINPULSE, TIDALWAVE, TOXIC, WATERPRESSURE, WATERPULSE, WILDCHARGE, WILDFIRE, WORKUP, ZENHEADBUTT, </v>
      </c>
      <c r="AA292" t="str">
        <f>VLOOKUP($A292,'Moves Species'!$A:$E,5,FALSE)</f>
        <v xml:space="preserve">SCORCHINGSANDS, DUNEBLAST, EARTHPOWER, BODYSLAM, SANDJET, STOMP, YAWN, MIST, BURNINGBULWARK, HELPINGHAND, </v>
      </c>
      <c r="AB292" t="s">
        <v>8639</v>
      </c>
      <c r="AC292" t="s">
        <v>7265</v>
      </c>
      <c r="AD292">
        <v>33</v>
      </c>
    </row>
    <row r="293" spans="1:33" x14ac:dyDescent="0.25">
      <c r="A293">
        <f t="shared" si="14"/>
        <v>292</v>
      </c>
      <c r="B293" t="s">
        <v>2978</v>
      </c>
      <c r="C293" t="s">
        <v>7812</v>
      </c>
      <c r="D293" s="12" t="str">
        <f>'BST Extract'!J293</f>
        <v>FIRE</v>
      </c>
      <c r="E293" s="12" t="str">
        <f>'BST Extract'!K293</f>
        <v>WATER</v>
      </c>
      <c r="F293" t="str">
        <f t="shared" si="12"/>
        <v>FIRE,WATER</v>
      </c>
      <c r="G293">
        <f>'BST Extract'!C293</f>
        <v>130</v>
      </c>
      <c r="H293">
        <f>'BST Extract'!D293</f>
        <v>50</v>
      </c>
      <c r="I293">
        <f>'BST Extract'!E293</f>
        <v>70</v>
      </c>
      <c r="J293">
        <f>'BST Extract'!F293</f>
        <v>30</v>
      </c>
      <c r="K293">
        <f>'BST Extract'!G293</f>
        <v>105</v>
      </c>
      <c r="L293">
        <f>'BST Extract'!H293</f>
        <v>75</v>
      </c>
      <c r="M293">
        <f>'BST Extract'!I293</f>
        <v>460</v>
      </c>
      <c r="N293" t="s">
        <v>7251</v>
      </c>
      <c r="O293">
        <v>1</v>
      </c>
      <c r="P293" t="s">
        <v>7286</v>
      </c>
      <c r="Q293">
        <v>1</v>
      </c>
      <c r="R293" t="s">
        <v>7523</v>
      </c>
      <c r="T293" t="str">
        <f t="shared" si="13"/>
        <v>HP,1,SPECIAL_ATTACK,1,,</v>
      </c>
      <c r="U293" s="12" t="str">
        <f>'Ability Extract'!C293</f>
        <v>DRYSKIN</v>
      </c>
      <c r="V293" s="12" t="str">
        <f>'Ability Extract'!D293</f>
        <v>STEAMENGINE</v>
      </c>
      <c r="W293" s="12" t="str">
        <f>'Ability Extract'!E293</f>
        <v>FLASHFIRE</v>
      </c>
      <c r="X293" s="12" t="str">
        <f>'Ability Extract'!F293</f>
        <v>DRYSKIN,STEAMENGINE,FLASHFIRE</v>
      </c>
      <c r="Y293" t="str">
        <f>VLOOKUP($A293,'Moves Species'!$A:$E,3,FALSE)</f>
        <v xml:space="preserve">0, SCALD, 1, SCALD, 1, GROWL, 1, WATERGUN, 4, EMBER, 8, SIZZLE, 12, AQUARING, 15, WATERPULSE, 18, FLAMEBURST, 21, REST, 24, DRENCH, 27, HOTSPRINGS, 30, BOIL, 33, HYDROSTEAM, 36, LAVAPLUME, 39, HAZE, 42, STRANGESTEAM, 45, HEATWAVE, 48, SLACKOFF, 51, INFERNO, 54, STEAMERUPTION, 57, ERUPTION, 60, WATERSPOUT, </v>
      </c>
      <c r="Z293" t="str">
        <f>VLOOKUP($A293,'Moves Species'!$A:$E,4,FALSE)</f>
        <v xml:space="preserve">ATTRACT, BODYPRESS, BODYSLAM, BRINE, BULLDOZE, CASCADE, CLEARSMOG, CRUNCH, CURSE, DUNEBLAST, DUSTDEVILS, EARTHPOWER, EARTHQUAKE, FABLEDRUSH, FIREBLAST, FIREFANG, FLAMECHARGE, FLAMETHROWER, FLAMEVOLLEY, FLAREBLITZ, FOCUSBLAST, FORTISSIMO, GAIAPULSE, GENESIS, GEOMANCY, GOLDRUSH, GRASSYTERRAIN, HEATWAVE, HIDDENPOWER, HIGHHORSEPOWER, INCINERATE, IRONHEAD, KNOCKOFF, LIQUIDATION, MUDSHACKLES, MUDSLIDE, NASTYPLOT, NOBLEROAR, OCEANWRATH, OVERFLOW, PLAYROUGH, PROTECT, QUICKSAND, RAINDANCE, REST, RETURN, ROCKBLAST, ROCKSLIDE, ROCKTOMB, SANDSTORM, SANDTOMB, SCALD, SCORCHINGSANDS, SLEEPTALK, SOAK, SOLARBEAM, STEAMERUPTION, STRANGESTEAM, SUBMERGE, SUNNYDAY, SUPERPOWER, TAUNT, TERRAINPULSE, TIDALWAVE, TOXIC, WATERPRESSURE, WATERPULSE, WILDCHARGE, WILDFIRE, WORKUP, ZENHEADBUTT, </v>
      </c>
      <c r="AA293">
        <f>VLOOKUP($A293,'Moves Species'!$A:$E,5,FALSE)</f>
        <v>0</v>
      </c>
      <c r="AB293" t="s">
        <v>7523</v>
      </c>
    </row>
    <row r="294" spans="1:33" x14ac:dyDescent="0.25">
      <c r="A294">
        <f t="shared" si="14"/>
        <v>293</v>
      </c>
      <c r="B294" t="s">
        <v>2990</v>
      </c>
      <c r="C294" t="s">
        <v>7813</v>
      </c>
      <c r="D294" s="12" t="str">
        <f>'BST Extract'!J294</f>
        <v>FIRE</v>
      </c>
      <c r="E294" s="12" t="str">
        <f>'BST Extract'!K294</f>
        <v>ROCK</v>
      </c>
      <c r="F294" t="str">
        <f t="shared" si="12"/>
        <v>FIRE,ROCK</v>
      </c>
      <c r="G294">
        <f>'BST Extract'!C294</f>
        <v>130</v>
      </c>
      <c r="H294">
        <f>'BST Extract'!D294</f>
        <v>85</v>
      </c>
      <c r="I294">
        <f>'BST Extract'!E294</f>
        <v>90</v>
      </c>
      <c r="J294">
        <f>'BST Extract'!F294</f>
        <v>40</v>
      </c>
      <c r="K294">
        <f>'BST Extract'!G294</f>
        <v>85</v>
      </c>
      <c r="L294">
        <f>'BST Extract'!H294</f>
        <v>105</v>
      </c>
      <c r="M294">
        <f>'BST Extract'!I294</f>
        <v>535</v>
      </c>
      <c r="N294" t="s">
        <v>7251</v>
      </c>
      <c r="O294">
        <v>2</v>
      </c>
      <c r="P294" t="s">
        <v>7523</v>
      </c>
      <c r="R294" t="s">
        <v>7523</v>
      </c>
      <c r="T294" t="str">
        <f t="shared" si="13"/>
        <v>HP,2,,,,</v>
      </c>
      <c r="U294" s="12" t="str">
        <f>'Ability Extract'!C294</f>
        <v>STEAMENGINE</v>
      </c>
      <c r="V294" s="12" t="str">
        <f>'Ability Extract'!D294</f>
        <v>ANGERSHELL</v>
      </c>
      <c r="W294" s="12" t="str">
        <f>'Ability Extract'!E294</f>
        <v>WATERABSORB</v>
      </c>
      <c r="X294" s="12" t="str">
        <f>'Ability Extract'!F294</f>
        <v>STEAMENGINE,ANGERSHELL,WATERABSORB</v>
      </c>
      <c r="Y294" t="str">
        <f>VLOOKUP($A294,'Moves Species'!$A:$E,3,FALSE)</f>
        <v xml:space="preserve">1, GROWL, 1, EMBER, 1, ROCKTHROW, 4, TARSHOT, 7, INCINERATE, 10, MINERALWAVE, 13, FLAMEVOLLEY, 16, MUDBOMB, 19, FLAMEBURST, 19, FLAMEPILLAR, 22, ROCKBLAST, 25, SEISMICSHIFT, 28, SUBMERGE, 31, POWERGEM, 31, ROCKSLIDE, 34, SCALD, 37, LAVAPLUME, 37, HEATSIPHON, 40, SUNNYDAY, 40, RAINDANCE, 43, AMBERWAVE, 46, OBSIDIANSHARDS, 49, SACREDFIRE, 49, MAGMASTORM, 52, STEAMERUPTION, 55, CONTINENTALRIFT, 58, ROCKWRECKER, 62, ERUPTION, </v>
      </c>
      <c r="Z294" t="str">
        <f>VLOOKUP($A294,'Moves Species'!$A:$E,4,FALSE)</f>
        <v xml:space="preserve">ASTEROIDBELT, ATTRACT, BATTLEOFWITS, BODYPRESS, BODYSLAM, BOULDERCRUSH, BREAKINGSWIPE, BRINE, BULLDOZE, CASCADE, CLEARSMOG, CRYSTALSHOWER, DRACARYS, DRAGONBREATH, DRAGONHAMMER, DRAININGKISS, DUNEBLAST, DUSTDEVILS, EARTHENLANCE, EARTHPOWER, EARTHQUAKE, ECHOEDVOICE, ENDERSHOCK, FIREBLAST, FLAMECHARGE, FLAMETHROWER, FLAMEVOLLEY, FLAREBLITZ, FLIPTURN, FOCUSBLAST, FORTISSIMO, GAIAPULSE, GENESIS, GOLDRUSH, HAZE, HEATWAVE, HIDDENPOWER, HYPERVOICE, INCINERATE, IRONHEAD, KNOCKOFF, LIQUIDATION, MELTINGHORN, MOONSTONERAY, MUDSLIDE, MYSTICALFIRE, NASTYPLOT, NOBLEROAR, OBSIDIANSHARDS, OCEANWRATH, OUTRAGE, OVERFLOW, PLAYROUGH, PROTECT, QUICKSAND, RAYOFLIGHT, RAZORSHELL, REST, RETURN, ROCKBLAST, ROCKSLIDE, ROCKTOMB, SANDSTORM, SCALD, SCORCHINGSANDS, SEISMICCHANT, SLEEPTALK, SOAK, STEALTHROCK, STEAMERUPTION, STONEEDGE, STRANGESTEAM, SUBMERGE, SUBSTITUTE, SUNNYDAY, TAUNT, TERRAINPULSE, TIDALWAVE, TOXIC, WAIL, WATERPRESSURE, WATERPULSE, WHIRLPOOL, WILDFIRE, WILLOWISP, WORKUP, ZENHEADBUTT, </v>
      </c>
      <c r="AA294" t="str">
        <f>VLOOKUP($A294,'Moves Species'!$A:$E,5,FALSE)</f>
        <v xml:space="preserve">SIZZLE, PERFECTPITCH, PERISHSONG, ECHOEDVOICE, WAIL, STRANGESTEAM, BRINE, INFERNO, BOIL, FIREBLAST, HYDROSTEAM, STONESURGE, BURNINGBULWARK, </v>
      </c>
    </row>
    <row r="295" spans="1:33" x14ac:dyDescent="0.25">
      <c r="A295">
        <f t="shared" si="14"/>
        <v>294</v>
      </c>
      <c r="B295" t="s">
        <v>3005</v>
      </c>
      <c r="C295" t="s">
        <v>7814</v>
      </c>
      <c r="D295" s="12" t="str">
        <f>'BST Extract'!J295</f>
        <v>FIGHTING</v>
      </c>
      <c r="E295" s="12" t="str">
        <f>'BST Extract'!K295</f>
        <v>GROUND</v>
      </c>
      <c r="F295" t="str">
        <f t="shared" si="12"/>
        <v>FIGHTING,GROUND</v>
      </c>
      <c r="G295">
        <f>'BST Extract'!C295</f>
        <v>50</v>
      </c>
      <c r="H295">
        <f>'BST Extract'!D295</f>
        <v>65</v>
      </c>
      <c r="I295">
        <f>'BST Extract'!E295</f>
        <v>64</v>
      </c>
      <c r="J295">
        <f>'BST Extract'!F295</f>
        <v>48</v>
      </c>
      <c r="K295">
        <f>'BST Extract'!G295</f>
        <v>44</v>
      </c>
      <c r="L295">
        <f>'BST Extract'!H295</f>
        <v>43</v>
      </c>
      <c r="M295">
        <f>'BST Extract'!I295</f>
        <v>314</v>
      </c>
      <c r="N295" t="s">
        <v>7345</v>
      </c>
      <c r="O295">
        <v>1</v>
      </c>
      <c r="P295" t="s">
        <v>7523</v>
      </c>
      <c r="R295" t="s">
        <v>7523</v>
      </c>
      <c r="T295" t="str">
        <f t="shared" si="13"/>
        <v>ATTACK,1,,,,</v>
      </c>
      <c r="U295" s="12" t="str">
        <f>'Ability Extract'!C295</f>
        <v>SANDFORCE</v>
      </c>
      <c r="V295" s="12" t="str">
        <f>'Ability Extract'!D295</f>
        <v>NOGUARD</v>
      </c>
      <c r="W295" s="12" t="str">
        <f>'Ability Extract'!E295</f>
        <v>MOXIE</v>
      </c>
      <c r="X295" s="12" t="str">
        <f>'Ability Extract'!F295</f>
        <v>SANDFORCE,NOGUARD,MOXIE</v>
      </c>
      <c r="Y295" t="str">
        <f>VLOOKUP($A295,'Moves Species'!$A:$E,3,FALSE)</f>
        <v xml:space="preserve">1, MAIM, 1, LEER, 1, TRAMPLE, 4, MACHPUNCH, 8, BITE, 11, AURABLOCK, 14, TREMOR, 17, ARMTHRUST, 20, SCARYFACE, 23, QUAKESLAM, 26, LOWSWEEP, 29, BULKUP, 32, GOLDRUSH, 35, OVERWHELM, 38, CRUNCH, 41, SWAGGER, 44, EARTHQUAKE, 47, SUPERPOWER, 50, DYNAMICPUNCH, 54, FRENZY, 58, STAMPEDE, 62, CLOSECOMBAT, </v>
      </c>
      <c r="Z295" t="str">
        <f>VLOOKUP($A295,'Moves Species'!$A:$E,4,FALSE)</f>
        <v xml:space="preserve">ACROBATICS, AMBUSH, ANCIENTGLARE, ATTRACT, BATTLEOFWITS, BODYPRESS, BODYSLAM, BOULDERCRUSH, BREAKINGSWIPE, BRICKBREAK, BULKUP, BULLDOZE, CHIDORI, CLOSECOMBAT, COACHING, COSMICAVATAR, COUPDEGRACE, CRUELWHIP, CRUNCH, DARKPULSE, DEADLYREACH, DRAGONCLAW, DRAGONDANCE, DRAINPUNCH, DUNEBLAST, DUSTDEVILS, EARTHENLANCE, EARTHPOWER, EARTHQUAKE, ECHOEDVOICE, EXECUTION, FALSESWIPE, FIREFANG, FIREPUNCH, FLAMECHARGE, FLAMETHROWER, FLAREBLITZ, FOCUSBLAST, FROSTBITE, GOBLINSTRIKE, GOLDRUSH, HEAVENSKNUCKLE, HIDDENPOWER, HYPERVOICE, ICEFANG, ICEPUNCH, IRONHEAD, KAMEHAMEHA, KNOCKOFF, LASHOUT, MOSSYPUNCH, MUDSHACKLES, MUDSLIDE, NAGASKIN, NASTYPLOT, NOBLEROAR, OBSIDIANSHARDS, OUTRAGE, PERCUSSIONBLAST, PHANTOMFORCE, PLAYROUGH, POISONFANG, POWERUPPUNCH, PROTECT, PSYCHICFANGS, QUICKGUARD, QUICKSAND, REST, RETURN, ROCKBLAST, ROCKSLIDE, ROCKTOMB, SANDSTORM, SANDTOMB, SCORCHINGSANDS, SHADOWPUNCH, SLEEPTALK, SNARL, SPIKES, STEALTHROCK, STONEEDGE, SUBSTITUTE, SUPERPOWER, SWEEPINGWIND, SWORDSDANCE, TAUNT, THUNDERFANG, THUNDERPUNCH, TOXIC, VENDETTA, VITALITYDRAIN, WEAKSPOT, WILDCHARGE, WORKUP, ZENHEADBUTT, </v>
      </c>
      <c r="AA295" t="str">
        <f>VLOOKUP($A295,'Moves Species'!$A:$E,5,FALSE)</f>
        <v xml:space="preserve">DETECT, SANDJET, THRASH, FIREFANG, DRACONICCRASH, MUDSPORT, DRAGONGNAW, BLOCK, BRICKBREAK, BRUTEFORCE, </v>
      </c>
      <c r="AB295" t="s">
        <v>8640</v>
      </c>
      <c r="AC295" t="s">
        <v>7265</v>
      </c>
      <c r="AD295">
        <v>18</v>
      </c>
    </row>
    <row r="296" spans="1:33" x14ac:dyDescent="0.25">
      <c r="A296">
        <f t="shared" si="14"/>
        <v>295</v>
      </c>
      <c r="B296" t="s">
        <v>3017</v>
      </c>
      <c r="C296" t="s">
        <v>7815</v>
      </c>
      <c r="D296" s="12" t="str">
        <f>'BST Extract'!J296</f>
        <v>FIGHTING</v>
      </c>
      <c r="E296" s="12" t="str">
        <f>'BST Extract'!K296</f>
        <v>GROUND</v>
      </c>
      <c r="F296" t="str">
        <f t="shared" si="12"/>
        <v>FIGHTING,GROUND</v>
      </c>
      <c r="G296">
        <f>'BST Extract'!C296</f>
        <v>65</v>
      </c>
      <c r="H296">
        <f>'BST Extract'!D296</f>
        <v>80</v>
      </c>
      <c r="I296">
        <f>'BST Extract'!E296</f>
        <v>80</v>
      </c>
      <c r="J296">
        <f>'BST Extract'!F296</f>
        <v>63</v>
      </c>
      <c r="K296">
        <f>'BST Extract'!G296</f>
        <v>59</v>
      </c>
      <c r="L296">
        <f>'BST Extract'!H296</f>
        <v>58</v>
      </c>
      <c r="M296">
        <f>'BST Extract'!I296</f>
        <v>405</v>
      </c>
      <c r="N296" t="s">
        <v>7345</v>
      </c>
      <c r="O296">
        <v>1</v>
      </c>
      <c r="P296" t="s">
        <v>7324</v>
      </c>
      <c r="Q296">
        <v>1</v>
      </c>
      <c r="R296" t="s">
        <v>7523</v>
      </c>
      <c r="T296" t="str">
        <f t="shared" si="13"/>
        <v>ATTACK,1,DEFENSE,1,,</v>
      </c>
      <c r="U296" s="12" t="str">
        <f>'Ability Extract'!C296</f>
        <v>SANDFORCE</v>
      </c>
      <c r="V296" s="12" t="str">
        <f>'Ability Extract'!D296</f>
        <v>NOGUARD</v>
      </c>
      <c r="W296" s="12" t="str">
        <f>'Ability Extract'!E296</f>
        <v>MOXIE</v>
      </c>
      <c r="X296" s="12" t="str">
        <f>'Ability Extract'!F296</f>
        <v>SANDFORCE,NOGUARD,MOXIE</v>
      </c>
      <c r="Y296" t="str">
        <f>VLOOKUP($A296,'Moves Species'!$A:$E,3,FALSE)</f>
        <v xml:space="preserve">0, FIREFANG, 1, FIREFANG, 1, MAIM, 1, LEER, 1, TRAMPLE, 4, MACHPUNCH, 8, BITE, 11, AURABLOCK, 14, TREMOR, 17, ARMTHRUST, 20, SCARYFACE, 23, QUAKESLAM, 26, LOWSWEEP, 29, BULKUP, 32, GOLDRUSH, 35, OVERWHELM, 38, CRUNCH, 41, SWAGGER, 44, EARTHQUAKE, 47, SUPERPOWER, 50, DYNAMICPUNCH, 54, FRENZY, 58, STAMPEDE, 62, CLOSECOMBAT, </v>
      </c>
      <c r="Z296" t="str">
        <f>VLOOKUP($A296,'Moves Species'!$A:$E,4,FALSE)</f>
        <v xml:space="preserve">ACROBATICS, AMBUSH, ANCIENTGLARE, ATTRACT, BATTLEOFWITS, BODYPRESS, BODYSLAM, BOULDERCRUSH, BREAKINGSWIPE, BRICKBREAK, BULKUP, BULLDOZE, CHIDORI, CLOSECOMBAT, COACHING, COSMICAVATAR, COUPDEGRACE, CRUELWHIP, CRUNCH, DARKPULSE, DEADLYREACH, DRAGONCLAW, DRAGONDANCE, DRAINPUNCH, DUNEBLAST, DUSTDEVILS, EARTHENLANCE, EARTHPOWER, EARTHQUAKE, ECHOEDVOICE, EXECUTION, FALSESWIPE, FIREFANG, FIREPUNCH, FLAMECHARGE, FLAMETHROWER, FLAREBLITZ, FOCUSBLAST, FROSTBITE, GOBLINSTRIKE, GOLDRUSH, HEAVENSKNUCKLE, HIDDENPOWER, HYPERVOICE, ICEFANG, ICEPUNCH, IRONHEAD, KAMEHAMEHA, KNOCKOFF, LASHOUT, MOSSYPUNCH, MUDSHACKLES, MUDSLIDE, NAGASKIN, NASTYPLOT, NOBLEROAR, OBSIDIANSHARDS, OUTRAGE, PERCUSSIONBLAST, PHANTOMFORCE, PLAYROUGH, POISONFANG, POWERUPPUNCH, PROTECT, PSYCHICFANGS, QUICKGUARD, QUICKSAND, REST, RETURN, ROCKBLAST, ROCKSLIDE, ROCKTOMB, SANDSTORM, SANDTOMB, SCORCHINGSANDS, SHADOWPUNCH, SLEEPTALK, SNARL, SPIKES, STEALTHROCK, STONEEDGE, SUBSTITUTE, SUPERPOWER, SWEEPINGWIND, SWORDSDANCE, TAUNT, THUNDERFANG, THUNDERPUNCH, TOXIC, VENDETTA, VITALITYDRAIN, WEAKSPOT, WILDCHARGE, WORKUP, ZENHEADBUTT, </v>
      </c>
      <c r="AA296">
        <f>VLOOKUP($A296,'Moves Species'!$A:$E,5,FALSE)</f>
        <v>0</v>
      </c>
      <c r="AB296" t="s">
        <v>8641</v>
      </c>
      <c r="AC296" t="s">
        <v>7265</v>
      </c>
      <c r="AD296">
        <v>30</v>
      </c>
    </row>
    <row r="297" spans="1:33" x14ac:dyDescent="0.25">
      <c r="A297">
        <f t="shared" si="14"/>
        <v>296</v>
      </c>
      <c r="B297" t="s">
        <v>3025</v>
      </c>
      <c r="C297" t="s">
        <v>7816</v>
      </c>
      <c r="D297" s="12" t="str">
        <f>'BST Extract'!J297</f>
        <v>FIGHTING</v>
      </c>
      <c r="E297" s="12" t="str">
        <f>'BST Extract'!K297</f>
        <v>GROUND</v>
      </c>
      <c r="F297" t="str">
        <f t="shared" si="12"/>
        <v>FIGHTING,GROUND</v>
      </c>
      <c r="G297">
        <f>'BST Extract'!C297</f>
        <v>85</v>
      </c>
      <c r="H297">
        <f>'BST Extract'!D297</f>
        <v>105</v>
      </c>
      <c r="I297">
        <f>'BST Extract'!E297</f>
        <v>100</v>
      </c>
      <c r="J297">
        <f>'BST Extract'!F297</f>
        <v>83</v>
      </c>
      <c r="K297">
        <f>'BST Extract'!G297</f>
        <v>79</v>
      </c>
      <c r="L297">
        <f>'BST Extract'!H297</f>
        <v>78</v>
      </c>
      <c r="M297">
        <f>'BST Extract'!I297</f>
        <v>530</v>
      </c>
      <c r="N297" t="s">
        <v>7345</v>
      </c>
      <c r="O297">
        <v>3</v>
      </c>
      <c r="P297" t="s">
        <v>7523</v>
      </c>
      <c r="R297" t="s">
        <v>7523</v>
      </c>
      <c r="T297" t="str">
        <f t="shared" si="13"/>
        <v>ATTACK,3,,,,</v>
      </c>
      <c r="U297" s="12" t="str">
        <f>'Ability Extract'!C297</f>
        <v>SANDFORCE</v>
      </c>
      <c r="V297" s="12" t="str">
        <f>'Ability Extract'!D297</f>
        <v>NOGUARD</v>
      </c>
      <c r="W297" s="12" t="str">
        <f>'Ability Extract'!E297</f>
        <v>MOXIE</v>
      </c>
      <c r="X297" s="12" t="str">
        <f>'Ability Extract'!F297</f>
        <v>SANDFORCE,NOGUARD,MOXIE</v>
      </c>
      <c r="Y297" t="str">
        <f>VLOOKUP($A297,'Moves Species'!$A:$E,3,FALSE)</f>
        <v xml:space="preserve">0, DRAGONDANCE, 1, DRAGONDANCE, 1, FIREFANG, 1, MAIM, 1, LEER, 1, TRAMPLE, 4, MACHPUNCH, 8, BITE, 11, AURABLOCK, 14, TREMOR, 17, ARMTHRUST, 20, SCARYFACE, 23, QUAKESLAM, 26, LOWSWEEP, 29, BULKUP, 32, GOLDRUSH, 35, OVERWHELM, 38, CRUNCH, 41, SWAGGER, 44, EARTHQUAKE, 47, SUPERPOWER, 50, DYNAMICPUNCH, 54, FRENZY, 58, STAMPEDE, 62, CLOSECOMBAT, </v>
      </c>
      <c r="Z297" t="str">
        <f>VLOOKUP($A297,'Moves Species'!$A:$E,4,FALSE)</f>
        <v xml:space="preserve">ACROBATICS, AMBUSH, ANCIENTGLARE, ATTRACT, BATTLEOFWITS, BODYPRESS, BODYSLAM, BOULDERCRUSH, BREAKINGSWIPE, BRICKBREAK, BULKUP, BULLDOZE, CHIDORI, CLOSECOMBAT, COACHING, COSMICAVATAR, COUPDEGRACE, CRUELWHIP, CRUNCH, DARKPULSE, DEADLYREACH, DRAGONCLAW, DRAGONDANCE, DRAINPUNCH, DUNEBLAST, DUSTDEVILS, EARTHENLANCE, EARTHPOWER, EARTHQUAKE, ECHOEDVOICE, EXECUTION, FALSESWIPE, FIREFANG, FIREPUNCH, FLAMECHARGE, FLAMETHROWER, FLAREBLITZ, FOCUSBLAST, FROSTBITE, GOBLINSTRIKE, GOLDRUSH, HEAVENSKNUCKLE, HIDDENPOWER, HYPERVOICE, ICEFANG, ICEPUNCH, IRONHEAD, KAMEHAMEHA, KNOCKOFF, LASHOUT, MOSSYPUNCH, MUDSHACKLES, MUDSLIDE, NAGASKIN, NASTYPLOT, NOBLEROAR, OBSIDIANSHARDS, OUTRAGE, PERCUSSIONBLAST, PHANTOMFORCE, PLAYROUGH, POISONFANG, POWERUPPUNCH, PROTECT, PSYCHICFANGS, QUICKGUARD, QUICKSAND, REST, RETURN, ROCKBLAST, ROCKSLIDE, ROCKTOMB, SANDSTORM, SANDTOMB, SCORCHINGSANDS, SHADOWPUNCH, SLEEPTALK, SNARL, SPIKES, STEALTHROCK, STONEEDGE, SUBSTITUTE, SUPERPOWER, SWEEPINGWIND, SWORDSDANCE, TAUNT, THUNDERFANG, THUNDERPUNCH, TOXIC, VENDETTA, VITALITYDRAIN, WEAKSPOT, WILDCHARGE, WORKUP, ZENHEADBUTT, </v>
      </c>
      <c r="AA297">
        <f>VLOOKUP($A297,'Moves Species'!$A:$E,5,FALSE)</f>
        <v>0</v>
      </c>
      <c r="AB297" t="s">
        <v>7523</v>
      </c>
    </row>
    <row r="298" spans="1:33" x14ac:dyDescent="0.25">
      <c r="A298">
        <f t="shared" si="14"/>
        <v>297</v>
      </c>
      <c r="B298" t="s">
        <v>3034</v>
      </c>
      <c r="C298" t="s">
        <v>7817</v>
      </c>
      <c r="D298" s="12" t="str">
        <f>'BST Extract'!J298</f>
        <v>GHOST</v>
      </c>
      <c r="E298" s="12" t="str">
        <f>'BST Extract'!K298</f>
        <v>GROUND</v>
      </c>
      <c r="F298" t="str">
        <f t="shared" si="12"/>
        <v>GHOST,GROUND</v>
      </c>
      <c r="G298">
        <f>'BST Extract'!C298</f>
        <v>50</v>
      </c>
      <c r="H298">
        <f>'BST Extract'!D298</f>
        <v>75</v>
      </c>
      <c r="I298">
        <f>'BST Extract'!E298</f>
        <v>25</v>
      </c>
      <c r="J298">
        <f>'BST Extract'!F298</f>
        <v>95</v>
      </c>
      <c r="K298">
        <f>'BST Extract'!G298</f>
        <v>35</v>
      </c>
      <c r="L298">
        <f>'BST Extract'!H298</f>
        <v>45</v>
      </c>
      <c r="M298">
        <f>'BST Extract'!I298</f>
        <v>325</v>
      </c>
      <c r="N298" t="s">
        <v>7283</v>
      </c>
      <c r="O298">
        <v>1</v>
      </c>
      <c r="P298" t="s">
        <v>7523</v>
      </c>
      <c r="R298" t="s">
        <v>7523</v>
      </c>
      <c r="T298" t="str">
        <f t="shared" si="13"/>
        <v>SPEED,1,,,,</v>
      </c>
      <c r="U298" s="12" t="str">
        <f>'Ability Extract'!C298</f>
        <v>INFILTRATOR</v>
      </c>
      <c r="V298" s="12" t="str">
        <f>'Ability Extract'!D298</f>
        <v>MOLDBREAKER</v>
      </c>
      <c r="W298" s="12" t="str">
        <f>'Ability Extract'!E298</f>
        <v>ARENATRAP</v>
      </c>
      <c r="X298" s="12" t="str">
        <f>'Ability Extract'!F298</f>
        <v>INFILTRATOR,MOLDBREAKER,ARENATRAP</v>
      </c>
      <c r="Y298" t="str">
        <f>VLOOKUP($A298,'Moves Species'!$A:$E,3,FALSE)</f>
        <v xml:space="preserve">1, ASTONISH, 1, SCRATCH, 1, GROWL, 4, SANDTOMB, 7, SHADOWSNEAK, 10, TREMOR, 13, ROCKTOMB, 16, DARKWHISPERS, 19, NECROPHAGY, 22, QUAKESLAM, 25, DISTURB, 28, DIG, 31, SUCKERPUNCH, 34, SPIRITSHACKLE, 37, PARTINGSHOT, 40, THOUSANDWAVES, 43, SPECTRALTHIEF, 46, STONEEDGE, 49, EARTHQUAKE, 52, BOULDERCRUSH, 56, POLTERGEIST, 60, MEMENTO, </v>
      </c>
      <c r="Z298" t="str">
        <f>VLOOKUP($A298,'Moves Species'!$A:$E,4,FALSE)</f>
        <v xml:space="preserve">AMBUSH, ATTRACT, BATTLEOFWITS, BLOODRITUAL, BONECHILL, BOULDERCRUSH, BULLDOZE, CHILLINGTOUCH, CONFUSERAY, COSMICPOWER, COVET, CRUNCH, CURSE, CURSEDTOUCH, DARKPULSE, DEFOG, DUNEBLAST, DUSTDEVILS, EARTHENLANCE, EARTHPOWER, EARTHQUAKE, ECHOEDVOICE, ECLIPSENOVA, EXECUTION, FALSESWIPE, FIREFANG, FOCUSBLAST, FORTISSIMO, GAIAPULSE, GEOMANCY, GHASTLYFLOOD, GOBLINSTRIKE, GOLDRUSH, HAZE, HEX, HIDDENPOWER, HYPERVOICE, HYPOTHERMIA, ICEFANG, ICYWIND, KNOCKOFF, LASHOUT, MEMENTO, MINERALWAVE, MIST, MISTYTERRAIN, MOONSTONERAY, MUDSHACKLES, MUDSLIDE, NASTYPLOT, OBSIDIANSHARDS, PHANTOMFORCE, PHOBIA, POLTERGEIST, POSSESSION, PROTECT, QUICKGUARD, QUICKSAND, REST, RETURN, ROCKBLAST, ROCKSLIDE, ROCKTOMB, SANDSTORM, SANDTOMB, SEISMICCHANT, SHADOWBALL, SLASH, SLEEPTALK, SNARL, SOULRIP, SOULSHIELD, SOUNDBARRIER, SPIKES, STEALTHROCK, STONEEDGE, SUBSTITUTE, SWEEPINGWIND, TAUNT, TERRAINPULSE, THUNDERFANG, TOXIC, UMBRALWAVE, VENDETTA, VITALITYDRAIN, WAIL, WILLOWISP, WISH, WORKUP, </v>
      </c>
      <c r="AA298" t="str">
        <f>VLOOKUP($A298,'Moves Species'!$A:$E,5,FALSE)</f>
        <v xml:space="preserve">OMINOUSWIND, SCHIZOPHRENIA, IRONDEFENSE, SPIRITBARRAGE, GLARE, HONECLAWS, SMACKDOWN, PHANTOMFORCE, SHADOWCLAW, </v>
      </c>
      <c r="AB298" t="s">
        <v>8800</v>
      </c>
      <c r="AC298" t="s">
        <v>7265</v>
      </c>
      <c r="AD298">
        <v>26</v>
      </c>
    </row>
    <row r="299" spans="1:33" x14ac:dyDescent="0.25">
      <c r="A299">
        <f t="shared" si="14"/>
        <v>298</v>
      </c>
      <c r="B299" t="s">
        <v>3046</v>
      </c>
      <c r="C299" t="s">
        <v>7818</v>
      </c>
      <c r="D299" s="12" t="str">
        <f>'BST Extract'!J299</f>
        <v>GHOST</v>
      </c>
      <c r="E299" s="12" t="str">
        <f>'BST Extract'!K299</f>
        <v>GROUND</v>
      </c>
      <c r="F299" t="str">
        <f t="shared" si="12"/>
        <v>GHOST,GROUND</v>
      </c>
      <c r="G299">
        <f>'BST Extract'!C299</f>
        <v>75</v>
      </c>
      <c r="H299">
        <f>'BST Extract'!D299</f>
        <v>100</v>
      </c>
      <c r="I299">
        <f>'BST Extract'!E299</f>
        <v>60</v>
      </c>
      <c r="J299">
        <f>'BST Extract'!F299</f>
        <v>120</v>
      </c>
      <c r="K299">
        <f>'BST Extract'!G299</f>
        <v>50</v>
      </c>
      <c r="L299">
        <f>'BST Extract'!H299</f>
        <v>80</v>
      </c>
      <c r="M299">
        <f>'BST Extract'!I299</f>
        <v>485</v>
      </c>
      <c r="N299" t="s">
        <v>7283</v>
      </c>
      <c r="O299">
        <v>2</v>
      </c>
      <c r="P299" t="s">
        <v>7523</v>
      </c>
      <c r="R299" t="s">
        <v>7523</v>
      </c>
      <c r="T299" t="str">
        <f t="shared" si="13"/>
        <v>SPEED,2,,,,</v>
      </c>
      <c r="U299" s="12" t="str">
        <f>'Ability Extract'!C299</f>
        <v>INFILTRATOR</v>
      </c>
      <c r="V299" s="12" t="str">
        <f>'Ability Extract'!D299</f>
        <v>MOLDBREAKER</v>
      </c>
      <c r="W299" s="12" t="str">
        <f>'Ability Extract'!E299</f>
        <v>ARENATRAP</v>
      </c>
      <c r="X299" s="12" t="str">
        <f>'Ability Extract'!F299</f>
        <v>INFILTRATOR,MOLDBREAKER,ARENATRAP</v>
      </c>
      <c r="Y299" t="str">
        <f>VLOOKUP($A299,'Moves Species'!$A:$E,3,FALSE)</f>
        <v xml:space="preserve">1, ASTONISH, 1, SCRATCH, 1, GROWL, 4, SANDTOMB, 7, SHADOWSNEAK, 10, TREMOR, 13, ROCKTOMB, 16, DARKWHISPERS, 19, NECROPHAGY, 22, QUAKESLAM, 25, DISTURB, 28, DIG, 31, SUCKERPUNCH, 34, SPIRITSHACKLE, 37, PARTINGSHOT, 40, THOUSANDWAVES, 43, SPECTRALTHIEF, 46, STONEEDGE, 49, EARTHQUAKE, 52, BOULDERCRUSH, 56, POLTERGEIST, 60, MEMENTO, </v>
      </c>
      <c r="Z299" t="str">
        <f>VLOOKUP($A299,'Moves Species'!$A:$E,4,FALSE)</f>
        <v xml:space="preserve">AMBUSH, ATTRACT, BATTLEOFWITS, BLOODRITUAL, BONECHILL, BOULDERCRUSH, BULLDOZE, CHILLINGTOUCH, CONFUSERAY, COSMICPOWER, COVET, CRUNCH, CURSE, CURSEDTOUCH, DARKPULSE, DEFOG, DUNEBLAST, DUSTDEVILS, EARTHENLANCE, EARTHPOWER, EARTHQUAKE, ECHOEDVOICE, ECLIPSENOVA, EXECUTION, FALSESWIPE, FIREFANG, FOCUSBLAST, FORTISSIMO, GAIAPULSE, GEOMANCY, GHASTLYFLOOD, GOBLINSTRIKE, GOLDRUSH, HAZE, HEX, HIDDENPOWER, HYPERVOICE, HYPOTHERMIA, ICEFANG, ICYWIND, KNOCKOFF, LASHOUT, MEMENTO, MINERALWAVE, MIST, MISTYTERRAIN, MOONSTONERAY, MUDSHACKLES, MUDSLIDE, NASTYPLOT, OBSIDIANSHARDS, PHANTOMFORCE, PHOBIA, POLTERGEIST, POSSESSION, PROTECT, QUICKGUARD, QUICKSAND, REST, RETURN, ROCKBLAST, ROCKSLIDE, ROCKTOMB, SANDSTORM, SANDTOMB, SEISMICCHANT, SHADOWBALL, SLASH, SLEEPTALK, SNARL, SOULRIP, SOULSHIELD, SOUNDBARRIER, SPIKES, STEALTHROCK, STONEEDGE, SUBSTITUTE, SWEEPINGWIND, TAUNT, TERRAINPULSE, THUNDERFANG, TOXIC, UMBRALWAVE, VENDETTA, VITALITYDRAIN, WAIL, WILLOWISP, WISH, WORKUP, </v>
      </c>
      <c r="AA299">
        <f>VLOOKUP($A299,'Moves Species'!$A:$E,5,FALSE)</f>
        <v>0</v>
      </c>
      <c r="AB299" t="s">
        <v>7523</v>
      </c>
    </row>
    <row r="300" spans="1:33" x14ac:dyDescent="0.25">
      <c r="A300">
        <f t="shared" si="14"/>
        <v>299</v>
      </c>
      <c r="B300" t="s">
        <v>3054</v>
      </c>
      <c r="C300" t="s">
        <v>7819</v>
      </c>
      <c r="D300" s="12" t="str">
        <f>'BST Extract'!J300</f>
        <v>POISON</v>
      </c>
      <c r="E300" s="12" t="str">
        <f>'BST Extract'!K300</f>
        <v>PSYCHIC</v>
      </c>
      <c r="F300" t="str">
        <f t="shared" si="12"/>
        <v>POISON,PSYCHIC</v>
      </c>
      <c r="G300">
        <f>'BST Extract'!C300</f>
        <v>48</v>
      </c>
      <c r="H300">
        <f>'BST Extract'!D300</f>
        <v>67</v>
      </c>
      <c r="I300">
        <f>'BST Extract'!E300</f>
        <v>35</v>
      </c>
      <c r="J300">
        <f>'BST Extract'!F300</f>
        <v>60</v>
      </c>
      <c r="K300">
        <f>'BST Extract'!G300</f>
        <v>55</v>
      </c>
      <c r="L300">
        <f>'BST Extract'!H300</f>
        <v>35</v>
      </c>
      <c r="M300">
        <f>'BST Extract'!I300</f>
        <v>300</v>
      </c>
      <c r="N300" t="s">
        <v>7345</v>
      </c>
      <c r="O300">
        <v>1</v>
      </c>
      <c r="P300" t="s">
        <v>7523</v>
      </c>
      <c r="R300" t="s">
        <v>7523</v>
      </c>
      <c r="T300" t="str">
        <f t="shared" si="13"/>
        <v>ATTACK,1,,,,</v>
      </c>
      <c r="U300" s="12" t="str">
        <f>'Ability Extract'!C300</f>
        <v>DAMP</v>
      </c>
      <c r="V300" s="12" t="str">
        <f>'Ability Extract'!D300</f>
        <v>TELEPATHY</v>
      </c>
      <c r="W300" s="12" t="str">
        <f>'Ability Extract'!E300</f>
        <v>EFFECTSPORE</v>
      </c>
      <c r="X300" s="12" t="str">
        <f>'Ability Extract'!F300</f>
        <v>DAMP,TELEPATHY,EFFECTSPORE</v>
      </c>
      <c r="Y300" t="str">
        <f>VLOOKUP($A300,'Moves Species'!$A:$E,3,FALSE)</f>
        <v xml:space="preserve">1, GROWL, 1, POISONSTING, 4, MINDBLAST, 8, POISONSPIT, 11, ALKALINEBOMB, 14, MEMORYBLOCK, 17, HYPNOSIS, 20, SPOIL, 23, SCHIZOPHRENIA, 26, WAIL, 29, PSYCHOBREAK, 32, POISONJAB, 35, MINDDRAIN, 38, NEUROTOXIN, 41, SWORDSDANCE, 44, SCRAMBLEMIND, 47, CONTAGION, 50, TOXIC, 54, MANICOVERLOAD, 58, GUNKSHOT, </v>
      </c>
      <c r="Z300" t="str">
        <f>VLOOKUP($A300,'Moves Species'!$A:$E,4,FALSE)</f>
        <v xml:space="preserve">ACIDRAIN, ALLERGY, AMBUSH, ARCANEENERGY, ATTRACT, BATTLEOFWITS, BLOODRITUAL, BODYSLAM, BRICKBREAK, BRINE, CALMMIND, CASCADE, CAUSTICACID, CHARGEBEAM, CHIDORI, CLEARSMOG, CLOSECOMBAT, CONCOCTION, CONFUSERAY, CORROSIVEGAS, COSMICPOWER, COUPDEGRACE, COVET, CURSE, CURSEDTOUCH, DARKPULSE, DAZZLINGGLEAM, DRAININGKISS, DRAINPUNCH, EARTHPOWER, ECHOEDVOICE, ENERGYBALL, ESSENCEBLOOM, EXPANDINGFORCE, FIREPUNCH, FLIPTURN, FOCUSBLAST, FORTISSIMO, GAMMARAY, GASTROACID, GIGADRAIN, GOBLINSTRIKE, GUNKSHOT, HAZE, HEAVENSKNUCKLE, HEXBOLT, HIDDENPOWER, HYPERVOICE, ICEFANG, ICEPUNCH, KNOCKOFF, LASHOUT, LIGHTSCREEN, LIQUIDATION, LOVEBURST, MAGICROOM, METEORBEAM, METEORMASH, METRONOME, MIASMA, MINDDRAIN, MINDMELD, MIXEDWAVES, MOSSYPUNCH, MUDSHACKLES, MUDSLIDE, NASTYPLOT, OCEANWRATH, PHOBIA, PIXIEDUST, POISONFANG, POISONJAB, PROTECT, PSYCHIC, PSYCHICFANGS, PSYCHICTERRAIN, RAINDANCE, REFLECT, REST, RETURN, SCALD, SHADOWBALL, SHADOWPUNCH, SLEEPTALK, SLUDGEBOMB, SLUDGEWAVE, SOAK, SOULRIP, STEAMERUPTION, STRANGESTEAM, SUBSTITUTE, SUPERPOWER, SWEEPINGWIND, SWITCHEROO, SYNTHESIS, TAUNT, THUNDERFANG, THUNDERPUNCH, TOXIC, TOXICSPIKES, TRICKROOM, VENDETTA, VENOMDRAIN, VITALITYDRAIN, WAIL, WATERPULSE, WEAKSPOT, WHIRLPOOL, WONDERROOM, ZENHEADBUTT, </v>
      </c>
      <c r="AA300" t="str">
        <f>VLOOKUP($A300,'Moves Species'!$A:$E,5,FALSE)</f>
        <v xml:space="preserve">FEINT, KNOCKOFF, PSYCHOCUT, ACHILLESHEEL, FAKEOUT, LEECHLIFE, BULLETPUNCH, ECTOPLASM, QUICKGUARD, LASHOUT, SUCKERPUNCH, ROUND, TAPDANCE, </v>
      </c>
      <c r="AB300" t="s">
        <v>8642</v>
      </c>
      <c r="AC300" t="s">
        <v>7265</v>
      </c>
      <c r="AD300">
        <v>36</v>
      </c>
    </row>
    <row r="301" spans="1:33" x14ac:dyDescent="0.25">
      <c r="A301">
        <f t="shared" si="14"/>
        <v>300</v>
      </c>
      <c r="B301" t="s">
        <v>3068</v>
      </c>
      <c r="C301" t="s">
        <v>7820</v>
      </c>
      <c r="D301" s="12" t="str">
        <f>'BST Extract'!J301</f>
        <v>POISON</v>
      </c>
      <c r="E301" s="12" t="str">
        <f>'BST Extract'!K301</f>
        <v>PSYCHIC</v>
      </c>
      <c r="F301" t="str">
        <f t="shared" si="12"/>
        <v>POISON,PSYCHIC</v>
      </c>
      <c r="G301">
        <f>'BST Extract'!C301</f>
        <v>83</v>
      </c>
      <c r="H301">
        <f>'BST Extract'!D301</f>
        <v>112</v>
      </c>
      <c r="I301">
        <f>'BST Extract'!E301</f>
        <v>60</v>
      </c>
      <c r="J301">
        <f>'BST Extract'!F301</f>
        <v>95</v>
      </c>
      <c r="K301">
        <f>'BST Extract'!G301</f>
        <v>80</v>
      </c>
      <c r="L301">
        <f>'BST Extract'!H301</f>
        <v>60</v>
      </c>
      <c r="M301">
        <f>'BST Extract'!I301</f>
        <v>490</v>
      </c>
      <c r="N301" t="s">
        <v>7345</v>
      </c>
      <c r="O301">
        <v>2</v>
      </c>
      <c r="P301" t="s">
        <v>7523</v>
      </c>
      <c r="R301" t="s">
        <v>7523</v>
      </c>
      <c r="T301" t="str">
        <f t="shared" si="13"/>
        <v>ATTACK,2,,,,</v>
      </c>
      <c r="U301" s="12" t="str">
        <f>'Ability Extract'!C301</f>
        <v>DAMP</v>
      </c>
      <c r="V301" s="12" t="str">
        <f>'Ability Extract'!D301</f>
        <v>TELEPATHY</v>
      </c>
      <c r="W301" s="12" t="str">
        <f>'Ability Extract'!E301</f>
        <v>EFFECTSPORE</v>
      </c>
      <c r="X301" s="12" t="str">
        <f>'Ability Extract'!F301</f>
        <v>DAMP,TELEPATHY,EFFECTSPORE</v>
      </c>
      <c r="Y301" t="str">
        <f>VLOOKUP($A301,'Moves Species'!$A:$E,3,FALSE)</f>
        <v xml:space="preserve">0, VENOMDRAIN, 1, VENOMDRAIN, 1, VENOMDRENCH, 1, MOSSYPUNCH, 1, GROWL, 1, POISONSTING, 4, MINDBLAST, 8, POISONSPIT, 11, ALKALINEBOMB, 14, MEMORYBLOCK, 17, HYPNOSIS, 20, SPOIL, 23, SCHIZOPHRENIA, 26, WAIL, 29, PSYCHOBREAK, 32, POISONJAB, 35, MINDDRAIN, 38, NEUROTOXIN, 41, SWORDSDANCE, 44, SCRAMBLEMIND, 47, CONTAGION, 50, TOXIC, 54, MANICOVERLOAD, 58, GUNKSHOT, </v>
      </c>
      <c r="Z301" t="str">
        <f>VLOOKUP($A301,'Moves Species'!$A:$E,4,FALSE)</f>
        <v xml:space="preserve">ACIDRAIN, ALLERGY, AMBUSH, ARCANEENERGY, ATTRACT, BATTLEOFWITS, BLOODRITUAL, BODYSLAM, BRICKBREAK, BRINE, CALMMIND, CASCADE, CAUSTICACID, CHARGEBEAM, CHIDORI, CLEARSMOG, CLOSECOMBAT, CONCOCTION, CONFUSERAY, CORROSIVEGAS, COSMICPOWER, COUPDEGRACE, COVET, CURSE, CURSEDTOUCH, DARKPULSE, DAZZLINGGLEAM, DRAININGKISS, DRAINPUNCH, EARTHPOWER, ECHOEDVOICE, ENERGYBALL, ESSENCEBLOOM, EXPANDINGFORCE, FIREPUNCH, FLIPTURN, FOCUSBLAST, FORTISSIMO, GAMMARAY, GASTROACID, GIGADRAIN, GOBLINSTRIKE, GUNKSHOT, HAZE, HEAVENSKNUCKLE, HEXBOLT, HIDDENPOWER, HYPERVOICE, ICEFANG, ICEPUNCH, KNOCKOFF, LASHOUT, LIGHTSCREEN, LIQUIDATION, LOVEBURST, MAGICROOM, METEORBEAM, METEORMASH, METRONOME, MIASMA, MINDDRAIN, MINDMELD, MIXEDWAVES, MOSSYPUNCH, MUDSHACKLES, MUDSLIDE, NASTYPLOT, OCEANWRATH, PHOBIA, PIXIEDUST, POISONFANG, POISONJAB, PROTECT, PSYCHIC, PSYCHICFANGS, PSYCHICTERRAIN, RAINDANCE, REFLECT, REST, RETURN, SCALD, SHADOWBALL, SHADOWPUNCH, SLEEPTALK, SLUDGEBOMB, SLUDGEWAVE, SOAK, SOULRIP, STEAMERUPTION, STRANGESTEAM, SUBSTITUTE, SUPERPOWER, SWEEPINGWIND, SWITCHEROO, SYNTHESIS, TAUNT, THUNDERFANG, THUNDERPUNCH, TOXIC, TOXICSPIKES, TRICKROOM, VENDETTA, VENOMDRAIN, VITALITYDRAIN, WAIL, WATERPULSE, WEAKSPOT, WHIRLPOOL, WONDERROOM, ZENHEADBUTT, </v>
      </c>
      <c r="AA301">
        <f>VLOOKUP($A301,'Moves Species'!$A:$E,5,FALSE)</f>
        <v>0</v>
      </c>
      <c r="AB301" t="s">
        <v>7523</v>
      </c>
    </row>
    <row r="302" spans="1:33" x14ac:dyDescent="0.25">
      <c r="A302">
        <f t="shared" si="14"/>
        <v>301</v>
      </c>
      <c r="B302" t="s">
        <v>3075</v>
      </c>
      <c r="C302" t="s">
        <v>7821</v>
      </c>
      <c r="D302" s="12" t="str">
        <f>'BST Extract'!J302</f>
        <v>FAIRY</v>
      </c>
      <c r="E302" s="12" t="str">
        <f>'BST Extract'!K302</f>
        <v>POISON</v>
      </c>
      <c r="F302" t="str">
        <f t="shared" si="12"/>
        <v>FAIRY,POISON</v>
      </c>
      <c r="G302">
        <f>'BST Extract'!C302</f>
        <v>78</v>
      </c>
      <c r="H302">
        <f>'BST Extract'!D302</f>
        <v>63</v>
      </c>
      <c r="I302">
        <f>'BST Extract'!E302</f>
        <v>60</v>
      </c>
      <c r="J302">
        <f>'BST Extract'!F302</f>
        <v>23</v>
      </c>
      <c r="K302">
        <f>'BST Extract'!G302</f>
        <v>42</v>
      </c>
      <c r="L302">
        <f>'BST Extract'!H302</f>
        <v>75</v>
      </c>
      <c r="M302">
        <f>'BST Extract'!I302</f>
        <v>341</v>
      </c>
      <c r="N302" t="s">
        <v>7251</v>
      </c>
      <c r="O302">
        <v>1</v>
      </c>
      <c r="P302" t="s">
        <v>7523</v>
      </c>
      <c r="R302" t="s">
        <v>7523</v>
      </c>
      <c r="T302" t="str">
        <f t="shared" si="13"/>
        <v>HP,1,,,,</v>
      </c>
      <c r="U302" s="12" t="str">
        <f>'Ability Extract'!C302</f>
        <v>CURIOUSMEDICINE</v>
      </c>
      <c r="V302" s="12" t="str">
        <f>'Ability Extract'!D302</f>
        <v>HEALER</v>
      </c>
      <c r="W302" s="12" t="str">
        <f>'Ability Extract'!E302</f>
        <v>POISONTOUCH</v>
      </c>
      <c r="X302" s="12" t="str">
        <f>'Ability Extract'!F302</f>
        <v>CURIOUSMEDICINE,HEALER,POISONTOUCH</v>
      </c>
      <c r="Y302" t="str">
        <f>VLOOKUP($A302,'Moves Species'!$A:$E,3,FALSE)</f>
        <v xml:space="preserve">1, SWEETSCENT, 1, GOBLINSTRIKE, 2, SWEETKISS, 4, POISONSPIT, 7, ALKALINEBOMB, 10, COVET, 13, HAZE, 16, TOXICSPIKES, 19, SNATCH, 22, SPOIL, 25, SPIRITBREAK, 28, MISTYTERRAIN, 31, VENOMDRAIN, 34, REFLECT, 34, LIGHTSCREEN, 37, LOVEBURST, 40, TOXIC, 43, PLAYROUGH, 46, CONCOCTION, 49, PAINSPLIT, 52, OBERONSWRATH, 56, PLAGUE, 60, HEALINGWISH, </v>
      </c>
      <c r="Z302" t="str">
        <f>VLOOKUP($A302,'Moves Species'!$A:$E,4,FALSE)</f>
        <v xml:space="preserve">ACIDRAIN, ALLERGY, ARCANEENERGY, ATTRACT, BATTERYACID, BATTLEOFWITS, BLOODRITUAL, CALMMIND, CAUSTICACID, CHARM, CLEANSE, CLEARSMOG, CONCOCTION, CONFUSERAY, CORROSIVEGAS, COSMICPOWER, COVET, CRUELWHIP, CURSE, DARKPULSE, DAZZLINGGLEAM, DRAININGKISS, ECHOEDVOICE, ESSENCEBLOOM, FAIRYTALE, FLUXWAVE, GAMMARAY, GASTROACID, GEOMANCY, GOBLINSTRIKE, GUNKSHOT, HAZE, HEX, HIDDENPOWER, HYPERVOICE, KNOCKOFF, LOVEBURST, MACABREDANCE, MAGICROOM, MEMENTO, METRONOME, MIASMA, MIST, MISTYTERRAIN, MOONBLAST, MYSTICALFIRE, MYSTICPULSE, NASTYPLOT, ODETOJOY, PHANTOMFORCE, PHOBIA, PIXIEDUST, PLAYROUGH, POISONJAB, PROTECT, PSYCHIC, PSYCHICTERRAIN, PURGE, QUICKGUARD, REST, RETURN, ROUND, SAFEGUARD, SCENTEDSHIELD, SHADOWBALL, SIRENSSONG, SLEEPTALK, SLUDGEBOMB, SLUDGEWAVE, SOULSHIELD, SOUNDBARRIER, STRANGESTEAM, SUBSTITUTE, SWIFT, SWITCHEROO, TAUNT, TERRAINPULSE, TITANIASLAW, TOXIC, TOXICSPIKES, TRICKROOM, VENDETTA, VENOMDRAIN, VITALITYDRAIN, WAIL, WILLOWISP, WISH, WONDERROOM, </v>
      </c>
      <c r="AA302" t="str">
        <f>VLOOKUP($A302,'Moves Species'!$A:$E,5,FALSE)</f>
        <v xml:space="preserve">DISABLE, MINDDRAIN, BEWITCH, FABLEDRUSH, WAIL, AROMATHERAPY, WISH, HEALPULSE, CLEANSE, PSYCHOSHIFT, AROMATICMIST, </v>
      </c>
      <c r="AB302" t="s">
        <v>8643</v>
      </c>
      <c r="AC302" t="s">
        <v>7268</v>
      </c>
      <c r="AD302" t="s">
        <v>7367</v>
      </c>
    </row>
    <row r="303" spans="1:33" x14ac:dyDescent="0.25">
      <c r="A303">
        <f t="shared" si="14"/>
        <v>302</v>
      </c>
      <c r="B303" t="s">
        <v>3087</v>
      </c>
      <c r="C303" t="s">
        <v>7822</v>
      </c>
      <c r="D303" s="12" t="str">
        <f>'BST Extract'!J303</f>
        <v>FAIRY</v>
      </c>
      <c r="E303" s="12" t="str">
        <f>'BST Extract'!K303</f>
        <v>POISON</v>
      </c>
      <c r="F303" t="str">
        <f t="shared" si="12"/>
        <v>FAIRY,POISON</v>
      </c>
      <c r="G303">
        <f>'BST Extract'!C303</f>
        <v>101</v>
      </c>
      <c r="H303">
        <f>'BST Extract'!D303</f>
        <v>89</v>
      </c>
      <c r="I303">
        <f>'BST Extract'!E303</f>
        <v>92</v>
      </c>
      <c r="J303">
        <f>'BST Extract'!F303</f>
        <v>29</v>
      </c>
      <c r="K303">
        <f>'BST Extract'!G303</f>
        <v>52</v>
      </c>
      <c r="L303">
        <f>'BST Extract'!H303</f>
        <v>99</v>
      </c>
      <c r="M303">
        <f>'BST Extract'!I303</f>
        <v>462</v>
      </c>
      <c r="N303" t="s">
        <v>7251</v>
      </c>
      <c r="O303">
        <v>2</v>
      </c>
      <c r="P303" t="s">
        <v>7523</v>
      </c>
      <c r="R303" t="s">
        <v>7523</v>
      </c>
      <c r="T303" t="str">
        <f t="shared" si="13"/>
        <v>HP,2,,,,</v>
      </c>
      <c r="U303" s="12" t="str">
        <f>'Ability Extract'!C303</f>
        <v>CURIOUSMEDICINE</v>
      </c>
      <c r="V303" s="12" t="str">
        <f>'Ability Extract'!D303</f>
        <v>HEALER</v>
      </c>
      <c r="W303" s="12" t="str">
        <f>'Ability Extract'!E303</f>
        <v>POISONTOUCH</v>
      </c>
      <c r="X303" s="12" t="str">
        <f>'Ability Extract'!F303</f>
        <v>CURIOUSMEDICINE,HEALER,POISONTOUCH</v>
      </c>
      <c r="Y303" t="str">
        <f>VLOOKUP($A303,'Moves Species'!$A:$E,3,FALSE)</f>
        <v xml:space="preserve">0, CONTAGION, 1, CONTAGION, 1, SWEETSCENT, 1, GOBLINSTRIKE, 2, SWEETKISS, 4, POISONSPIT, 7, ALKALINEBOMB, 10, COVET, 13, HAZE, 16, TOXICSPIKES, 19, SNATCH, 22, SPOIL, 25, SPIRITBREAK, 28, MISTYTERRAIN, 31, VENOMDRAIN, 34, REFLECT, 34, LIGHTSCREEN, 37, LOVEBURST, 40, TOXIC, 43, PLAYROUGH, 46, CONCOCTION, 49, PAINSPLIT, 52, OBERONSWRATH, 56, PLAGUE, 60, HEALINGWISH, </v>
      </c>
      <c r="Z303" t="str">
        <f>VLOOKUP($A303,'Moves Species'!$A:$E,4,FALSE)</f>
        <v xml:space="preserve">ACIDRAIN, ALLERGY, ARCANEENERGY, ATTRACT, BATTERYACID, BATTLEOFWITS, BLOODRITUAL, CALMMIND, CAUSTICACID, CHARM, CLEANSE, CLEARSMOG, CONCOCTION, CONFUSERAY, CORROSIVEGAS, COSMICPOWER, COVET, CRUELWHIP, CURSE, DARKPULSE, DAZZLINGGLEAM, DRAININGKISS, ECHOEDVOICE, ESSENCEBLOOM, FAIRYTALE, FLUXWAVE, GAMMARAY, GASTROACID, GEOMANCY, GOBLINSTRIKE, GUNKSHOT, HAZE, HEX, HIDDENPOWER, HYPERVOICE, KNOCKOFF, LOVEBURST, MACABREDANCE, MAGICROOM, MEMENTO, METRONOME, MIASMA, MIST, MISTYTERRAIN, MOONBLAST, MYSTICALFIRE, MYSTICPULSE, NASTYPLOT, ODETOJOY, PHANTOMFORCE, PHOBIA, PIXIEDUST, PLAYROUGH, POISONJAB, PROTECT, PSYCHIC, PSYCHICTERRAIN, PURGE, QUICKGUARD, REST, RETURN, ROUND, SAFEGUARD, SCENTEDSHIELD, SHADOWBALL, SIRENSSONG, SLEEPTALK, SLUDGEBOMB, SLUDGEWAVE, SOULSHIELD, SOUNDBARRIER, STRANGESTEAM, SUBSTITUTE, SWIFT, SWITCHEROO, TAUNT, TERRAINPULSE, TITANIASLAW, TOXIC, TOXICSPIKES, TRICKROOM, VENDETTA, VENOMDRAIN, VITALITYDRAIN, WAIL, WILLOWISP, WISH, WONDERROOM, </v>
      </c>
      <c r="AA303">
        <f>VLOOKUP($A303,'Moves Species'!$A:$E,5,FALSE)</f>
        <v>0</v>
      </c>
      <c r="AB303" t="s">
        <v>7523</v>
      </c>
    </row>
    <row r="304" spans="1:33" x14ac:dyDescent="0.25">
      <c r="A304">
        <f t="shared" si="14"/>
        <v>303</v>
      </c>
      <c r="B304" t="s">
        <v>3094</v>
      </c>
      <c r="C304" t="s">
        <v>7823</v>
      </c>
      <c r="D304" s="12" t="str">
        <f>'BST Extract'!J304</f>
        <v>BUG</v>
      </c>
      <c r="E304" s="12" t="str">
        <f>'BST Extract'!K304</f>
        <v>FIRE</v>
      </c>
      <c r="F304" t="str">
        <f t="shared" si="12"/>
        <v>BUG,FIRE</v>
      </c>
      <c r="G304">
        <f>'BST Extract'!C304</f>
        <v>58</v>
      </c>
      <c r="H304">
        <f>'BST Extract'!D304</f>
        <v>112</v>
      </c>
      <c r="I304">
        <f>'BST Extract'!E304</f>
        <v>109</v>
      </c>
      <c r="J304">
        <f>'BST Extract'!F304</f>
        <v>109</v>
      </c>
      <c r="K304">
        <f>'BST Extract'!G304</f>
        <v>48</v>
      </c>
      <c r="L304">
        <f>'BST Extract'!H304</f>
        <v>48</v>
      </c>
      <c r="M304">
        <f>'BST Extract'!I304</f>
        <v>484</v>
      </c>
      <c r="N304" t="s">
        <v>7345</v>
      </c>
      <c r="O304">
        <v>2</v>
      </c>
      <c r="P304" t="s">
        <v>7523</v>
      </c>
      <c r="R304" t="s">
        <v>7523</v>
      </c>
      <c r="T304" t="str">
        <f t="shared" si="13"/>
        <v>ATTACK,2,,,,</v>
      </c>
      <c r="U304" s="12" t="str">
        <f>'Ability Extract'!C304</f>
        <v>ANGERPOINT</v>
      </c>
      <c r="V304" s="12" t="str">
        <f>'Ability Extract'!D304</f>
        <v>MERCILESS</v>
      </c>
      <c r="W304" s="12" t="str">
        <f>'Ability Extract'!E304</f>
        <v>RECKLESS</v>
      </c>
      <c r="X304" s="12" t="str">
        <f>'Ability Extract'!F304</f>
        <v>ANGERPOINT,MERCILESS,RECKLESS</v>
      </c>
      <c r="Y304" t="str">
        <f>VLOOKUP($A304,'Moves Species'!$A:$E,3,FALSE)</f>
        <v xml:space="preserve">1, SLURP, 1, KINDLE, 1, SCORCH, 4, BUGSTING, 6, SUCKBLOOD, 9, FLAMECHARGE, 12, VISEGRIP, 15, BUGBITE, 18, FIREFANG, 21, VENDETTA, 24, SKITTERSMACK, 27, FLAMEPILLAR, 30, DIG, 33, CRUNCH, 36, LEECHLIFE, 39, HEATSIPHON, 42, STONESURGE, 45, MELTINGHORN, 48, CHITINOUSSTRIKE, 51, SWORDSDANCE, 54, CRIMSONGATE, 58, FLAREBLITZ, 62, SWARMOVERLOAD, </v>
      </c>
      <c r="Z304" t="str">
        <f>VLOOKUP($A304,'Moves Species'!$A:$E,4,FALSE)</f>
        <v xml:space="preserve">ATTRACT, BATTLEOFWITS, BODYPRESS, BOULDERCRUSH, BUGBITE, BUGBUZZ, BULKUP, BULLDOZE, BURNINGJEALOUSY, CHIDORI, CLOSECOMBAT, COACHING, CRIMSONGATE, CRUNCH, CURSE, DARKPULSE, DEFENDORDER, DUNEBLAST, EARTHENLANCE, EARTHPOWER, EARTHQUAKE, EXECUTION, FALSESWIPE, FIREBLAST, FIREFANG, FLAMECHARGE, FLAMETHROWER, FLAMEVOLLEY, FLAREBLITZ, FOCUSBLAST, FURYCUTTER, GASTROACID, GEOMANCY, GOBLINSTRIKE, GOLDRUSH, HAZE, HEATWAVE, HIDDENPOWER, HIVEMIND, INCINERATE, IRONHEAD, IRONIMPACT, KNOCKOFF, LASHOUT, LEECHLIFE, METEORDRIVE, MOONSTONERAY, MUDSHACKLES, MUDSLIDE, NASTYPLOT, NECTARTAP, OBSIDIANSHARDS, PHANTOMFORCE, PHOBIA, PINMISSILE, POISONFANG, POISONJAB, POWERGEM, PROTECT, PSYCHICFANGS, REST, RETURN, ROCKBLAST, ROCKSLIDE, ROCKTOMB, SANDTOMB, SCORCHINGSANDS, SEISMICCHANT, SLASH, SLEEPTALK, SNARL, SPIKES, STEELROLLER, STONEEDGE, STRUGGLEBUG, SUNNYDAY, SUPERPOWER, SWARMATTACK, SWARMOVERLOAD, SWEEPINGWIND, SWORDSDANCE, TAUNT, TERRAINPULSE, TOXIC, UTURN, VENDETTA, WILDFIRE, WILLOWISP, WORKUP, ZENHEADBUTT, </v>
      </c>
      <c r="AA304" t="str">
        <f>VLOOKUP($A304,'Moves Species'!$A:$E,5,FALSE)</f>
        <v xml:space="preserve">STRUGGLEBUG, FIRSTIMPRESSION, SIZZLE, DOUBLEEDGE, WILDCHARGE, NECTARTAP, FURYCUTTER, STRAFE, AGILITY, HELLBRAND, </v>
      </c>
      <c r="AB304" t="s">
        <v>7523</v>
      </c>
    </row>
    <row r="305" spans="1:30" x14ac:dyDescent="0.25">
      <c r="A305">
        <f t="shared" si="14"/>
        <v>304</v>
      </c>
      <c r="B305" t="s">
        <v>3105</v>
      </c>
      <c r="C305" t="s">
        <v>7824</v>
      </c>
      <c r="D305" s="12" t="str">
        <f>'BST Extract'!J305</f>
        <v>BUG</v>
      </c>
      <c r="E305" s="12" t="str">
        <f>'BST Extract'!K305</f>
        <v>WATER</v>
      </c>
      <c r="F305" t="str">
        <f t="shared" si="12"/>
        <v>BUG,WATER</v>
      </c>
      <c r="G305">
        <f>'BST Extract'!C305</f>
        <v>65</v>
      </c>
      <c r="H305">
        <f>'BST Extract'!D305</f>
        <v>75</v>
      </c>
      <c r="I305">
        <f>'BST Extract'!E305</f>
        <v>45</v>
      </c>
      <c r="J305">
        <f>'BST Extract'!F305</f>
        <v>95</v>
      </c>
      <c r="K305">
        <f>'BST Extract'!G305</f>
        <v>65</v>
      </c>
      <c r="L305">
        <f>'BST Extract'!H305</f>
        <v>45</v>
      </c>
      <c r="M305">
        <f>'BST Extract'!I305</f>
        <v>390</v>
      </c>
      <c r="N305" t="s">
        <v>7283</v>
      </c>
      <c r="O305">
        <v>1</v>
      </c>
      <c r="P305" t="s">
        <v>7523</v>
      </c>
      <c r="R305" t="s">
        <v>7523</v>
      </c>
      <c r="T305" t="str">
        <f t="shared" si="13"/>
        <v>SPEED,1,,,,</v>
      </c>
      <c r="U305" s="12" t="str">
        <f>'Ability Extract'!C305</f>
        <v>STORMDRAIN</v>
      </c>
      <c r="V305" s="12" t="str">
        <f>'Ability Extract'!D305</f>
        <v>COMPOUNDEYES</v>
      </c>
      <c r="W305" s="12" t="str">
        <f>'Ability Extract'!E305</f>
        <v>TINTEDLENS</v>
      </c>
      <c r="X305" s="12" t="str">
        <f>'Ability Extract'!F305</f>
        <v>STORMDRAIN,COMPOUNDEYES,TINTEDLENS</v>
      </c>
      <c r="Y305" t="str">
        <f>VLOOKUP($A305,'Moves Species'!$A:$E,3,FALSE)</f>
        <v xml:space="preserve">1, TACKLE, 1, FORESIGHT, 1, BUGSTING, 4, AQUAJET, 6, SUPERSONIC, 8, STRUGGLEBUG, 10, DOUBLETEAM, 12, BUGBITE, 15, POWERWASH, 15, BUBBLEBEAM, 18, DETECT, 21, FELLSTINGER, 21, RAINBOWSCALES, 24, FLIPTURN, 27, FLUTTER, 30, UTURN, 30, SNIPESHOT, 33, LEECHLIFE, 36, RIPTIDE, 39, AQUARING, 42, BUGBUZZ, 42, SWARMATTACK, 45, CRASHINGWAVE, 48, HYDROPUMP, 48, SIGNALOVERLOAD, 52, SURGINGSTRIKES, 56, SWARMOVERLOAD, 60, WATERPRESSURE, </v>
      </c>
      <c r="Z305" t="str">
        <f>VLOOKUP($A305,'Moves Species'!$A:$E,4,FALSE)</f>
        <v xml:space="preserve">ACROBATICS, AERIALACE, AERIALPULSE, AIRSLASH, AMBUSH, ATTRACT, BOOMBURST, BRINE, BUGBITE, BUGBUZZ, BUTTERFLYKISS, CASCADE, CONFUSERAY, DEAFEN, DEFENDORDER, DEFOG, DRAGONBREATH, DRAGONDANCE, DRAGONGALE, DRAININGKISS, DUALWINGBEAT, ECHOEDVOICE, ENDERSHOCK, FEATHERDANCE, FLIPTURN, FLOCK, FLUTTER, FLUXWAVE, FOCUSBLAST, FORTISSIMO, FURYCUTTER, GOBLINSTRIKE, GOLDRUSH, HAZE, HIDDENPOWER, HIVEMIND, HURRICANE, HYPERVOICE, KNOCKOFF, LEECHLIFE, LIQUIDATION, METEORDRIVE, MINDDRAIN, NASTYPLOT, NECTARTAP, OCEANWRATH, OVERFLOW, PHOBIA, PINMISSILE, PIXIEDUST, POLLENPUFF, PROTECT, QUICKGUARD, RAINBOWSCALES, RAINDANCE, REST, RETURN, ROCKBLAST, ROCKSLIDE, ROCKTOMB, ROUND, SAFEGUARD, SCALD, SLEEPTALK, SOAK, SONICBLAST, STEELWING, STRUGGLEBUG, SWARMATTACK, SWARMOVERLOAD, SWIFT, SWORDSDANCE, SYNTHESIS, TAILWIND, TEMPESTFLARE, TERRAINPULSE, TIDALWAVE, TORNADO, TOXIC, TURBULENCE, UTURN, VENOMDRAIN, WAIL, WATERPRESSURE, WATERPULSE, WHIRLPOOL, WORKUP, </v>
      </c>
      <c r="AA305" t="str">
        <f>VLOOKUP($A305,'Moves Species'!$A:$E,5,FALSE)</f>
        <v xml:space="preserve">PURSUIT, MUDDYWATER, GIGADRAIN, SILVERWIND, FEINT, FEINTATTACK, OCTAZOOKA, POISONJAB, CHITINOUSSTRIKE, STRAFE, SNIPESHOT, DRAGONRUSH, </v>
      </c>
      <c r="AB305" t="s">
        <v>8807</v>
      </c>
      <c r="AC305" t="s">
        <v>7268</v>
      </c>
      <c r="AD305" t="s">
        <v>7356</v>
      </c>
    </row>
    <row r="306" spans="1:30" x14ac:dyDescent="0.25">
      <c r="A306">
        <f t="shared" si="14"/>
        <v>305</v>
      </c>
      <c r="B306" t="s">
        <v>3117</v>
      </c>
      <c r="C306" t="s">
        <v>7825</v>
      </c>
      <c r="D306" s="12" t="str">
        <f>'BST Extract'!J306</f>
        <v>BUG</v>
      </c>
      <c r="E306" s="12" t="str">
        <f>'BST Extract'!K306</f>
        <v>WATER</v>
      </c>
      <c r="F306" t="str">
        <f t="shared" si="12"/>
        <v>BUG,WATER</v>
      </c>
      <c r="G306">
        <f>'BST Extract'!C306</f>
        <v>86</v>
      </c>
      <c r="H306">
        <f>'BST Extract'!D306</f>
        <v>106</v>
      </c>
      <c r="I306">
        <f>'BST Extract'!E306</f>
        <v>76</v>
      </c>
      <c r="J306">
        <f>'BST Extract'!F306</f>
        <v>95</v>
      </c>
      <c r="K306">
        <f>'BST Extract'!G306</f>
        <v>96</v>
      </c>
      <c r="L306">
        <f>'BST Extract'!H306</f>
        <v>56</v>
      </c>
      <c r="M306">
        <f>'BST Extract'!I306</f>
        <v>515</v>
      </c>
      <c r="N306" t="s">
        <v>7345</v>
      </c>
      <c r="O306">
        <v>2</v>
      </c>
      <c r="P306" t="s">
        <v>7523</v>
      </c>
      <c r="R306" t="s">
        <v>7523</v>
      </c>
      <c r="T306" t="str">
        <f t="shared" si="13"/>
        <v>ATTACK,2,,,,</v>
      </c>
      <c r="U306" s="12" t="str">
        <f>'Ability Extract'!C306</f>
        <v>STORMDRAIN</v>
      </c>
      <c r="V306" s="12" t="str">
        <f>'Ability Extract'!D306</f>
        <v>COMPOUNDEYES</v>
      </c>
      <c r="W306" s="12" t="str">
        <f>'Ability Extract'!E306</f>
        <v>TINTEDLENS</v>
      </c>
      <c r="X306" s="12" t="str">
        <f>'Ability Extract'!F306</f>
        <v>STORMDRAIN,COMPOUNDEYES,TINTEDLENS</v>
      </c>
      <c r="Y306" t="str">
        <f>VLOOKUP($A306,'Moves Species'!$A:$E,3,FALSE)</f>
        <v xml:space="preserve">0, DRAGONFLYCHARGE, 1, DRAGONFLYCHARGE, 0, PHEROMONESTREAM, 1, PHEROMONESTREAM, 1, TACKLE, 1, FORESIGHT, 1, BUGSTING, 4, AQUAJET, 6, SUPERSONIC, 8, STRUGGLEBUG, 10, DOUBLETEAM, 12, BUGBITE, 15, POWERWASH, 15, BUBBLEBEAM, 18, DETECT, 21, FELLSTINGER, 21, RAINBOWSCALES, 24, FLIPTURN, 27, FLUTTER, 30, UTURN, 30, SNIPESHOT, 33, LEECHLIFE, 36, RIPTIDE, 39, AQUARING, 42, BUGBUZZ, 42, SWARMATTACK, 45, CRASHINGWAVE, 48, HYDROPUMP, 48, SIGNALOVERLOAD, 52, SURGINGSTRIKES, 56, SWARMOVERLOAD, 60, WATERPRESSURE, </v>
      </c>
      <c r="Z306" t="str">
        <f>VLOOKUP($A306,'Moves Species'!$A:$E,4,FALSE)</f>
        <v xml:space="preserve">ACROBATICS, AERIALACE, AERIALPULSE, AIRSLASH, AMBUSH, ATTRACT, BOOMBURST, BRINE, BUGBITE, BUGBUZZ, BUTTERFLYKISS, CASCADE, CONFUSERAY, DEAFEN, DEFENDORDER, DEFOG, DRAGONBREATH, DRAGONDANCE, DRAGONGALE, DRAININGKISS, DUALWINGBEAT, ECHOEDVOICE, ENDERSHOCK, FEATHERDANCE, FLIPTURN, FLOCK, FLUTTER, FLUXWAVE, FOCUSBLAST, FORTISSIMO, FURYCUTTER, GOBLINSTRIKE, GOLDRUSH, HAZE, HIDDENPOWER, HIVEMIND, HURRICANE, HYPERVOICE, KNOCKOFF, LEECHLIFE, LIQUIDATION, METEORDRIVE, MINDDRAIN, NASTYPLOT, NECTARTAP, OCEANWRATH, OVERFLOW, PHOBIA, PINMISSILE, PIXIEDUST, POLLENPUFF, PROTECT, QUICKGUARD, RAINBOWSCALES, RAINDANCE, REST, RETURN, ROCKBLAST, ROCKSLIDE, ROCKTOMB, ROUND, SAFEGUARD, SCALD, SLEEPTALK, SOAK, SONICBLAST, STEELWING, STRUGGLEBUG, SWARMATTACK, SWARMOVERLOAD, SWIFT, SWORDSDANCE, SYNTHESIS, TAILWIND, TEMPESTFLARE, TERRAINPULSE, TIDALWAVE, TORNADO, TOXIC, TURBULENCE, UTURN, VENOMDRAIN, WAIL, WATERPRESSURE, WATERPULSE, WHIRLPOOL, WORKUP, </v>
      </c>
      <c r="AA306">
        <f>VLOOKUP($A306,'Moves Species'!$A:$E,5,FALSE)</f>
        <v>0</v>
      </c>
      <c r="AB306" t="s">
        <v>7523</v>
      </c>
    </row>
    <row r="307" spans="1:30" x14ac:dyDescent="0.25">
      <c r="A307">
        <f t="shared" si="14"/>
        <v>306</v>
      </c>
      <c r="B307" t="s">
        <v>3125</v>
      </c>
      <c r="C307" t="s">
        <v>7826</v>
      </c>
      <c r="D307" s="12" t="str">
        <f>'BST Extract'!J307</f>
        <v>FIGHTING</v>
      </c>
      <c r="E307" s="12">
        <f>'BST Extract'!K307</f>
        <v>0</v>
      </c>
      <c r="F307" t="str">
        <f t="shared" si="12"/>
        <v>FIGHTING,0</v>
      </c>
      <c r="G307">
        <f>'BST Extract'!C307</f>
        <v>40</v>
      </c>
      <c r="H307">
        <f>'BST Extract'!D307</f>
        <v>20</v>
      </c>
      <c r="I307">
        <f>'BST Extract'!E307</f>
        <v>45</v>
      </c>
      <c r="J307">
        <f>'BST Extract'!F307</f>
        <v>20</v>
      </c>
      <c r="K307">
        <f>'BST Extract'!G307</f>
        <v>20</v>
      </c>
      <c r="L307">
        <f>'BST Extract'!H307</f>
        <v>45</v>
      </c>
      <c r="M307">
        <f>'BST Extract'!I307</f>
        <v>190</v>
      </c>
      <c r="N307" t="s">
        <v>7251</v>
      </c>
      <c r="O307">
        <v>1</v>
      </c>
      <c r="P307" t="s">
        <v>7523</v>
      </c>
      <c r="R307" t="s">
        <v>7523</v>
      </c>
      <c r="T307" t="str">
        <f t="shared" si="13"/>
        <v>HP,1,,,,</v>
      </c>
      <c r="U307" s="12" t="str">
        <f>'Ability Extract'!C307</f>
        <v>FLUFFY</v>
      </c>
      <c r="V307" s="12" t="str">
        <f>'Ability Extract'!D307</f>
        <v>THICKFAT</v>
      </c>
      <c r="W307" s="12" t="str">
        <f>'Ability Extract'!E307</f>
        <v>FURCOAT</v>
      </c>
      <c r="X307" s="12" t="str">
        <f>'Ability Extract'!F307</f>
        <v>FLUFFY,THICKFAT,FURCOAT</v>
      </c>
      <c r="Y307" t="str">
        <f>VLOOKUP($A307,'Moves Species'!$A:$E,3,FALSE)</f>
        <v xml:space="preserve">1, TACKLE, 1, DEFENSECURL, 1, ROLLOUT, 4, POWERUPPUNCH, 8, ENDURE, 11, ENDEAVOR, 14, BOULDERHURL, 17, COUNTER, 17, MIRRORCOAT, 20, REVERSAL, 23, SPIKES, 26, IRONDEFENSE, 29, AMNESIA, 32, PARRY, 35, POWERSPLIT, 35, GUARDSPLIT, 38, SEISMICTOSS, 41, PLAYROUGH, 44, POWERTRICK, 47, COTTONGUARD, 50, BATONPASS, 53, FINALGAMBIT, 56, CLOSECOMBAT, 60, POWERSWAP, </v>
      </c>
      <c r="Z307" t="str">
        <f>VLOOKUP($A307,'Moves Species'!$A:$E,4,FALSE)</f>
        <v xml:space="preserve">ACROBATICS, AERIALACE, AMBUSH, ATTRACT, BATTLEOFWITS, BODYPRESS, BODYSLAM, BOULDERCRUSH, BOUNCE, BRICKBREAK, BULKUP, BULLDOZE, CALMMIND, CATAPULT, CHIDORI, CLOSECOMBAT, COACHING, COVET, CURSE, DEADLYREACH, DRAINPUNCH, EARTHENLANCE, FALSESWIPE, FANTASYSEAL, FIREPUNCH, FLAMECHARGE, FOCUSBLAST, HIDDENPOWER, ICEPUNCH, IRONDEFENSE, IRONHEAD, IRONIMPACT, KAMEHAMEHA, KNOCKOFF, LASHOUT, LIGHTSCREEN, LOVEBURST, MEMENTO, METRONOME, MUDSHACKLES, MUDSLIDE, NASTYPLOT, NEBULASTRIKE, PAYDAY, PERCUSSIONBLAST, PLAYROUGH, POWERUPPUNCH, PROTECT, QUICKGUARD, REFLECT, REST, RETURN, ROCKBLAST, ROCKSLIDE, ROCKTOMB, SHADOWPUNCH, SLEEPTALK, SPIKES, SPIKYSHIELD, SUBSTITUTE, SUPERPOWER, SWEEPINGWIND, SWITCHEROO, SWORDSDANCE, TAUNT, TERRAINPULSE, TOXIC, TRIATTACK, UTURN, WEAKSPOT, WILDCHARGE, WORKUP, ZENHEADBUTT, </v>
      </c>
      <c r="AA307" t="str">
        <f>VLOOKUP($A307,'Moves Species'!$A:$E,5,FALSE)</f>
        <v xml:space="preserve">FLAIL, BELLYDRUM, DETECT, JUDOFLIP, FOLLOWME, PROTECT, ALLYSWITCH, HEALINGWISH, COURTCHANGE, HELPINGHAND, </v>
      </c>
      <c r="AB307" t="s">
        <v>8644</v>
      </c>
      <c r="AC307" t="s">
        <v>7265</v>
      </c>
      <c r="AD307">
        <v>16</v>
      </c>
    </row>
    <row r="308" spans="1:30" x14ac:dyDescent="0.25">
      <c r="A308">
        <f t="shared" si="14"/>
        <v>307</v>
      </c>
      <c r="B308" t="s">
        <v>3136</v>
      </c>
      <c r="C308" t="s">
        <v>7827</v>
      </c>
      <c r="D308" s="12" t="str">
        <f>'BST Extract'!J308</f>
        <v>FIGHTING</v>
      </c>
      <c r="E308" s="12">
        <f>'BST Extract'!K308</f>
        <v>0</v>
      </c>
      <c r="F308" t="str">
        <f t="shared" si="12"/>
        <v>FIGHTING,0</v>
      </c>
      <c r="G308">
        <f>'BST Extract'!C308</f>
        <v>45</v>
      </c>
      <c r="H308">
        <f>'BST Extract'!D308</f>
        <v>35</v>
      </c>
      <c r="I308">
        <f>'BST Extract'!E308</f>
        <v>55</v>
      </c>
      <c r="J308">
        <f>'BST Extract'!F308</f>
        <v>25</v>
      </c>
      <c r="K308">
        <f>'BST Extract'!G308</f>
        <v>35</v>
      </c>
      <c r="L308">
        <f>'BST Extract'!H308</f>
        <v>55</v>
      </c>
      <c r="M308">
        <f>'BST Extract'!I308</f>
        <v>250</v>
      </c>
      <c r="N308" t="s">
        <v>7251</v>
      </c>
      <c r="O308">
        <v>2</v>
      </c>
      <c r="P308" t="s">
        <v>7523</v>
      </c>
      <c r="R308" t="s">
        <v>7523</v>
      </c>
      <c r="T308" t="str">
        <f t="shared" si="13"/>
        <v>HP,2,,,,</v>
      </c>
      <c r="U308" s="12" t="str">
        <f>'Ability Extract'!C308</f>
        <v>FLUFFY</v>
      </c>
      <c r="V308" s="12" t="str">
        <f>'Ability Extract'!D308</f>
        <v>THICKFAT</v>
      </c>
      <c r="W308" s="12" t="str">
        <f>'Ability Extract'!E308</f>
        <v>FURCOAT</v>
      </c>
      <c r="X308" s="12" t="str">
        <f>'Ability Extract'!F308</f>
        <v>FLUFFY,THICKFAT,FURCOAT</v>
      </c>
      <c r="Y308" t="str">
        <f>VLOOKUP($A308,'Moves Species'!$A:$E,3,FALSE)</f>
        <v xml:space="preserve">0, BIDE, 1, BIDE, 1, TACKLE, 1, DEFENSECURL, 1, ROLLOUT, 4, POWERUPPUNCH, 8, ENDURE, 11, ENDEAVOR, 14, BOULDERHURL, 17, COUNTER, 17, MIRRORCOAT, 20, REVERSAL, 23, SPIKES, 26, IRONDEFENSE, 29, AMNESIA, 32, PARRY, 35, POWERSPLIT, 35, GUARDSPLIT, 38, SEISMICTOSS, 41, PLAYROUGH, 44, POWERTRICK, 47, COTTONGUARD, 50, BATONPASS, 53, FINALGAMBIT, 56, CLOSECOMBAT, 60, POWERSWAP, </v>
      </c>
      <c r="Z308" t="str">
        <f>VLOOKUP($A308,'Moves Species'!$A:$E,4,FALSE)</f>
        <v xml:space="preserve">ACROBATICS, AERIALACE, AMBUSH, ATTRACT, BATTLEOFWITS, BODYPRESS, BODYSLAM, BOULDERCRUSH, BOUNCE, BRICKBREAK, BULKUP, BULLDOZE, CALMMIND, CATAPULT, CHIDORI, CLOSECOMBAT, COACHING, COVET, CURSE, DEADLYREACH, DRAINPUNCH, EARTHENLANCE, FALSESWIPE, FANTASYSEAL, FIREPUNCH, FLAMECHARGE, FOCUSBLAST, HIDDENPOWER, ICEPUNCH, IRONDEFENSE, IRONHEAD, IRONIMPACT, KAMEHAMEHA, KNOCKOFF, LASHOUT, LIGHTSCREEN, LOVEBURST, MEMENTO, METRONOME, MUDSHACKLES, MUDSLIDE, NASTYPLOT, NEBULASTRIKE, PAYDAY, PERCUSSIONBLAST, PLAYROUGH, POWERUPPUNCH, PROTECT, QUICKGUARD, REFLECT, REST, RETURN, ROCKBLAST, ROCKSLIDE, ROCKTOMB, SHADOWPUNCH, SLEEPTALK, SPIKES, SPIKYSHIELD, SUBSTITUTE, SUPERPOWER, SWEEPINGWIND, SWITCHEROO, SWORDSDANCE, TAUNT, TERRAINPULSE, TOXIC, TRIATTACK, UTURN, WEAKSPOT, WILDCHARGE, WORKUP, ZENHEADBUTT, </v>
      </c>
      <c r="AA308" t="str">
        <f>VLOOKUP($A308,'Moves Species'!$A:$E,5,FALSE)</f>
        <v xml:space="preserve">FLAIL, BELLYDRUM, DETECT, JUDOFLIP, FOLLOWME, PROTECT, ALLYSWITCH, HEALINGWISH, COURTCHANGE, HELPINGHAND, </v>
      </c>
      <c r="AB308" t="s">
        <v>8645</v>
      </c>
      <c r="AC308" t="s">
        <v>7265</v>
      </c>
      <c r="AD308">
        <v>36</v>
      </c>
    </row>
    <row r="309" spans="1:30" x14ac:dyDescent="0.25">
      <c r="A309">
        <f t="shared" si="14"/>
        <v>308</v>
      </c>
      <c r="B309" t="s">
        <v>3144</v>
      </c>
      <c r="C309" t="s">
        <v>7828</v>
      </c>
      <c r="D309" s="12" t="str">
        <f>'BST Extract'!J309</f>
        <v>FIGHTING</v>
      </c>
      <c r="E309" s="12">
        <f>'BST Extract'!K309</f>
        <v>0</v>
      </c>
      <c r="F309" t="str">
        <f t="shared" si="12"/>
        <v>FIGHTING,0</v>
      </c>
      <c r="G309">
        <f>'BST Extract'!C309</f>
        <v>90</v>
      </c>
      <c r="H309">
        <f>'BST Extract'!D309</f>
        <v>50</v>
      </c>
      <c r="I309">
        <f>'BST Extract'!E309</f>
        <v>90</v>
      </c>
      <c r="J309">
        <f>'BST Extract'!F309</f>
        <v>50</v>
      </c>
      <c r="K309">
        <f>'BST Extract'!G309</f>
        <v>50</v>
      </c>
      <c r="L309">
        <f>'BST Extract'!H309</f>
        <v>90</v>
      </c>
      <c r="M309">
        <f>'BST Extract'!I309</f>
        <v>420</v>
      </c>
      <c r="N309" t="s">
        <v>7251</v>
      </c>
      <c r="O309">
        <v>3</v>
      </c>
      <c r="P309" t="s">
        <v>7523</v>
      </c>
      <c r="R309" t="s">
        <v>7523</v>
      </c>
      <c r="T309" t="str">
        <f t="shared" si="13"/>
        <v>HP,3,,,,</v>
      </c>
      <c r="U309" s="12" t="str">
        <f>'Ability Extract'!C309</f>
        <v>FLUFFY</v>
      </c>
      <c r="V309" s="12" t="str">
        <f>'Ability Extract'!D309</f>
        <v>THICKFAT</v>
      </c>
      <c r="W309" s="12" t="str">
        <f>'Ability Extract'!E309</f>
        <v>FURCOAT</v>
      </c>
      <c r="X309" s="12" t="str">
        <f>'Ability Extract'!F309</f>
        <v>FLUFFY,THICKFAT,FURCOAT</v>
      </c>
      <c r="Y309" t="str">
        <f>VLOOKUP($A309,'Moves Species'!$A:$E,3,FALSE)</f>
        <v xml:space="preserve">0, BODYPRESS, 1, BODYPRESS, 1, BIDE, 1, TACKLE, 1, DEFENSECURL, 1, ROLLOUT, 4, POWERUPPUNCH, 8, ENDURE, 11, ENDEAVOR, 14, BOULDERHURL, 17, COUNTER, 17, MIRRORCOAT, 20, REVERSAL, 23, SPIKES, 26, IRONDEFENSE, 29, AMNESIA, 32, PARRY, 35, POWERSPLIT, 35, GUARDSPLIT, 38, SEISMICTOSS, 41, PLAYROUGH, 44, POWERTRICK, 47, COTTONGUARD, 50, BATONPASS, 53, FINALGAMBIT, 56, CLOSECOMBAT, 60, POWERSWAP, </v>
      </c>
      <c r="Z309" t="str">
        <f>VLOOKUP($A309,'Moves Species'!$A:$E,4,FALSE)</f>
        <v xml:space="preserve">ACROBATICS, AERIALACE, AMBUSH, ATTRACT, BATTLEOFWITS, BODYPRESS, BODYSLAM, BOULDERCRUSH, BOUNCE, BRICKBREAK, BULKUP, BULLDOZE, CALMMIND, CATAPULT, CHIDORI, CLOSECOMBAT, COACHING, COVET, CURSE, DEADLYREACH, DRAINPUNCH, EARTHENLANCE, FALSESWIPE, FANTASYSEAL, FIREPUNCH, FLAMECHARGE, FOCUSBLAST, HIDDENPOWER, ICEPUNCH, IRONDEFENSE, IRONHEAD, IRONIMPACT, KAMEHAMEHA, KNOCKOFF, LASHOUT, LIGHTSCREEN, LOVEBURST, MEMENTO, METRONOME, MUDSHACKLES, MUDSLIDE, NASTYPLOT, NEBULASTRIKE, PAYDAY, PERCUSSIONBLAST, PLAYROUGH, POWERUPPUNCH, PROTECT, QUICKGUARD, REFLECT, REST, RETURN, ROCKBLAST, ROCKSLIDE, ROCKTOMB, SHADOWPUNCH, SLEEPTALK, SPIKES, SPIKYSHIELD, SUBSTITUTE, SUPERPOWER, SWEEPINGWIND, SWITCHEROO, SWORDSDANCE, TAUNT, TERRAINPULSE, TOXIC, TRIATTACK, UTURN, WEAKSPOT, WILDCHARGE, WORKUP, ZENHEADBUTT, </v>
      </c>
      <c r="AA309">
        <f>VLOOKUP($A309,'Moves Species'!$A:$E,5,FALSE)</f>
        <v>0</v>
      </c>
      <c r="AB309" t="s">
        <v>7523</v>
      </c>
    </row>
    <row r="310" spans="1:30" x14ac:dyDescent="0.25">
      <c r="A310">
        <f t="shared" si="14"/>
        <v>309</v>
      </c>
      <c r="B310" t="s">
        <v>3153</v>
      </c>
      <c r="C310" t="s">
        <v>7829</v>
      </c>
      <c r="D310" s="12" t="str">
        <f>'BST Extract'!J310</f>
        <v>FAIRY</v>
      </c>
      <c r="E310" s="12" t="str">
        <f>'BST Extract'!K310</f>
        <v>WATER</v>
      </c>
      <c r="F310" t="str">
        <f t="shared" si="12"/>
        <v>FAIRY,WATER</v>
      </c>
      <c r="G310">
        <f>'BST Extract'!C310</f>
        <v>61</v>
      </c>
      <c r="H310">
        <f>'BST Extract'!D310</f>
        <v>52</v>
      </c>
      <c r="I310">
        <f>'BST Extract'!E310</f>
        <v>100</v>
      </c>
      <c r="J310">
        <f>'BST Extract'!F310</f>
        <v>70</v>
      </c>
      <c r="K310">
        <f>'BST Extract'!G310</f>
        <v>82</v>
      </c>
      <c r="L310">
        <f>'BST Extract'!H310</f>
        <v>120</v>
      </c>
      <c r="M310">
        <f>'BST Extract'!I310</f>
        <v>485</v>
      </c>
      <c r="N310" t="s">
        <v>7287</v>
      </c>
      <c r="O310">
        <v>2</v>
      </c>
      <c r="P310" t="s">
        <v>7523</v>
      </c>
      <c r="R310" t="s">
        <v>7523</v>
      </c>
      <c r="T310" t="str">
        <f t="shared" si="13"/>
        <v>SPECIAL_DEFENSE,2,,,,</v>
      </c>
      <c r="U310" s="12" t="str">
        <f>'Ability Extract'!C310</f>
        <v>NATURALCURE</v>
      </c>
      <c r="V310" s="12" t="str">
        <f>'Ability Extract'!D310</f>
        <v>REGENERATOR</v>
      </c>
      <c r="W310" s="12" t="str">
        <f>'Ability Extract'!E310</f>
        <v>MAGICBOUNCE</v>
      </c>
      <c r="X310" s="12" t="str">
        <f>'Ability Extract'!F310</f>
        <v>NATURALCURE,REGENERATOR,MAGICBOUNCE</v>
      </c>
      <c r="Y310" t="str">
        <f>VLOOKUP($A310,'Moves Species'!$A:$E,3,FALSE)</f>
        <v xml:space="preserve">1, HELPINGHAND, 1, FAIRYRING, 4, WATERGUN, 6, RAINBOWBEAM, 9, LIFEDEW, 12, PIXIEDUST, 15, CHARM, 15, CAPTIVATE, 18, BUBBLEBEAM, 21, WILDIMAGINATION, 21, TEATIME, 24, DRAININGKISS, 27, DECORATE, 30, WATERPLEDGE, 33, DAZZLINGGLEAM, 36, ENCHANTMENT, 39, LULLABY, 42, APHRODITESMIRROR, 45, SPARKLINGARIA, 48, MISTYTERRAIN, 52, FAESBLESSING, 56, HYDROPUMP, 60, FLEURCANNON, </v>
      </c>
      <c r="Z310" t="str">
        <f>VLOOKUP($A310,'Moves Species'!$A:$E,4,FALSE)</f>
        <v xml:space="preserve">ARCANEENERGY, ATTRACT, AURASPHERE, BATTLEOFWITS, BRINE, CALMMIND, CASCADE, CHARM, CLEANSE, COACHING, COSMICPOWER, COVET, DAZZLINGGLEAM, DEFOG, DIVINEPUNISHMENT, DRAININGKISS, ECHOEDVOICE, ENERGYBALL, ESSENCEBLOOM, FABLEDRUSH, FAIRYTALE, FLIPTURN, FLUTTER, FLUXWAVE, FORTISSIMO, GENESIS, GENTLECHIMES, GEOMANCY, GLISTEN, GOSSIP, HAIL, HEALBELL, HIDDENPOWER, HYPERVOICE, ICEBEAM, ICYWIND, KNOCKOFF, LIGHTSCREEN, LIQUIDATION, LOVEBURST, MAGICROOM, MEMENTO, MIRRORSHOT, MIST, MISTYTERRAIN, MYSTICPULSE, NASTYPLOT, OCEANWRATH, ODETOJOY, OVERFLOW, PIXIEDUST, PLAYROUGH, PROTECT, PURGE, RAINDANCE, RAYOFLIGHT, RAZORSHELL, REFLECT, REST, RETURN, ROUND, SAFEGUARD, SCALD, SEISMICCHANT, SIGNALBEAM, SIRENSSONG, SLEEPTALK, SOAK, SOUNDBARRIER, STRANGESTEAM, SUBMERGE, SUBSTITUTE, SWIFT, SYNTHESIS, TERRAINPULSE, TIDALWAVE, TITANIASLAW, TOXIC, TRICKROOM, UTURN, VALKYRIECHARIOT, WAIL, WATERPRESSURE, WATERPULSE, WHIRLPOOL, WISH, WONDERROOM, WORKUP, </v>
      </c>
      <c r="AA310" t="str">
        <f>VLOOKUP($A310,'Moves Species'!$A:$E,5,FALSE)</f>
        <v xml:space="preserve">AFTERYOU, ALLYSWITCH, BRINE, CRAFTYSHIELD, MIRRORCOAT, HEARTSWAP, REFLECT, LIGHTSCREEN, QUICKSPELL, MIST, FLIPTURN, MISTBALL, </v>
      </c>
      <c r="AB310" t="s">
        <v>7523</v>
      </c>
    </row>
    <row r="311" spans="1:30" x14ac:dyDescent="0.25">
      <c r="A311">
        <f t="shared" si="14"/>
        <v>310</v>
      </c>
      <c r="B311" t="s">
        <v>3164</v>
      </c>
      <c r="C311" t="s">
        <v>7830</v>
      </c>
      <c r="D311" s="12" t="str">
        <f>'BST Extract'!J311</f>
        <v>FIRE</v>
      </c>
      <c r="E311" s="12" t="str">
        <f>'BST Extract'!K311</f>
        <v>FLYING</v>
      </c>
      <c r="F311" t="str">
        <f t="shared" si="12"/>
        <v>FIRE,FLYING</v>
      </c>
      <c r="G311">
        <f>'BST Extract'!C311</f>
        <v>54</v>
      </c>
      <c r="H311">
        <f>'BST Extract'!D311</f>
        <v>46</v>
      </c>
      <c r="I311">
        <f>'BST Extract'!E311</f>
        <v>50</v>
      </c>
      <c r="J311">
        <f>'BST Extract'!F311</f>
        <v>56</v>
      </c>
      <c r="K311">
        <f>'BST Extract'!G311</f>
        <v>60</v>
      </c>
      <c r="L311">
        <f>'BST Extract'!H311</f>
        <v>54</v>
      </c>
      <c r="M311">
        <f>'BST Extract'!I311</f>
        <v>320</v>
      </c>
      <c r="N311" t="s">
        <v>7286</v>
      </c>
      <c r="O311">
        <v>1</v>
      </c>
      <c r="P311" t="s">
        <v>7523</v>
      </c>
      <c r="R311" t="s">
        <v>7523</v>
      </c>
      <c r="T311" t="str">
        <f t="shared" si="13"/>
        <v>SPECIAL_ATTACK,1,,,,</v>
      </c>
      <c r="U311" s="12" t="str">
        <f>'Ability Extract'!C311</f>
        <v>STALWART</v>
      </c>
      <c r="V311" s="12" t="str">
        <f>'Ability Extract'!D311</f>
        <v>INTUITION</v>
      </c>
      <c r="W311" s="12" t="str">
        <f>'Ability Extract'!E311</f>
        <v>COMPETITIVE</v>
      </c>
      <c r="X311" s="12" t="str">
        <f>'Ability Extract'!F311</f>
        <v>STALWART,INTUITION,COMPETITIVE</v>
      </c>
      <c r="Y311" t="str">
        <f>VLOOKUP($A311,'Moves Species'!$A:$E,3,FALSE)</f>
        <v xml:space="preserve">1, GROWL, 1, STALKPREY, 1, GUST, 4, EMBER, 6, RENEWAL, 9, SUNNYDAY, 12, AIRCUTTER, 15, FEATHERDANCE, 18, FLASH, 21, WILLOWISP, 24, EROSION, 27, FLAMEBURST, 30, ROOST, 33, AIRSLASH, 36, REVITALIZE, 39, TAILWIND, 42, AERIALPULSE, 45, HEATWAVE, 48, ENCIRCLE, 52, FIREBLAST, 56, HURRICANE, 60, BURNUP, </v>
      </c>
      <c r="Z311" t="str">
        <f>VLOOKUP($A311,'Moves Species'!$A:$E,4,FALSE)</f>
        <v xml:space="preserve">ACROBATICS, AERIALACE, AERIALPULSE, AIRSLASH, AMBUSH, ASTRALWIND, ATTRACT, AURASPHERE, BATTLEOFWITS, BRAVEBIRD, BURNINGJEALOUSY, CHARM, COACHING, COUPDEGRACE, CRIMSONGATE, DAZZLINGGLEAM, DEADLYREACH, DEFOG, DIVINEPUNISHMENT, DRAGONGALE, DRILLPECK, DUALWINGBEAT, FABLEDRUSH, FALSESWIPE, FANTASYSEAL, FEATHERDANCE, FIREBLAST, FLAMECHARGE, FLAMETHROWER, FLAMEVOLLEY, FLAREBLITZ, FLOCK, FLUXWAVE, FOCUSBLAST, FORTISSIMO, GENESIS, GEOMANCY, GOLDRUSH, HEALBELL, HEATWAVE, HIDDENPOWER, HURRICANE, INCINERATE, LIGHTSCREEN, MIRRORSHOT, MISSILESHOT, MYSTICALFIRE, NASTYPLOT, PAYDAY, PINMISSILE, PROTECT, PURGE, RADIANTLANCE, RAYOFLIGHT, REFLECT, REST, RETURN, SAFEGUARD, SIGNALBEAM, SLEEPTALK, SUNNYDAY, SWEEPINGWIND, SWORDSDANCE, TAILWIND, TEMPESTFLARE, TORNADO, TOXIC, TURBULENCE, VENDETTA, WEAKSPOT, WILDFIRE, WILLOWISP, WORKUP, </v>
      </c>
      <c r="AA311" t="str">
        <f>VLOOKUP($A311,'Moves Species'!$A:$E,5,FALSE)</f>
        <v xml:space="preserve">DEFOG, FLOCK, CUPIDSARROW, SWORDSDANCE, BURNINGJEALOUSY, DAZZLINGGLEAM, ARROWFLURRY, FLAMEVOLLEY, </v>
      </c>
      <c r="AB311" t="s">
        <v>8646</v>
      </c>
      <c r="AC311" t="s">
        <v>7265</v>
      </c>
      <c r="AD311">
        <v>17</v>
      </c>
    </row>
    <row r="312" spans="1:30" x14ac:dyDescent="0.25">
      <c r="A312">
        <f t="shared" si="14"/>
        <v>311</v>
      </c>
      <c r="B312" t="s">
        <v>3175</v>
      </c>
      <c r="C312" t="s">
        <v>7831</v>
      </c>
      <c r="D312" s="12" t="str">
        <f>'BST Extract'!J312</f>
        <v>FIRE</v>
      </c>
      <c r="E312" s="12" t="str">
        <f>'BST Extract'!K312</f>
        <v>FLYING</v>
      </c>
      <c r="F312" t="str">
        <f t="shared" si="12"/>
        <v>FIRE,FLYING</v>
      </c>
      <c r="G312">
        <f>'BST Extract'!C312</f>
        <v>72</v>
      </c>
      <c r="H312">
        <f>'BST Extract'!D312</f>
        <v>64</v>
      </c>
      <c r="I312">
        <f>'BST Extract'!E312</f>
        <v>67</v>
      </c>
      <c r="J312">
        <f>'BST Extract'!F312</f>
        <v>75</v>
      </c>
      <c r="K312">
        <f>'BST Extract'!G312</f>
        <v>80</v>
      </c>
      <c r="L312">
        <f>'BST Extract'!H312</f>
        <v>72</v>
      </c>
      <c r="M312">
        <f>'BST Extract'!I312</f>
        <v>430</v>
      </c>
      <c r="N312" t="s">
        <v>7251</v>
      </c>
      <c r="O312">
        <v>2</v>
      </c>
      <c r="P312" t="s">
        <v>7523</v>
      </c>
      <c r="R312" t="s">
        <v>7523</v>
      </c>
      <c r="T312" t="str">
        <f t="shared" si="13"/>
        <v>HP,2,,,,</v>
      </c>
      <c r="U312" s="12" t="str">
        <f>'Ability Extract'!C312</f>
        <v>STALWART</v>
      </c>
      <c r="V312" s="12" t="str">
        <f>'Ability Extract'!D312</f>
        <v>INTUITION</v>
      </c>
      <c r="W312" s="12" t="str">
        <f>'Ability Extract'!E312</f>
        <v>COMPETITIVE</v>
      </c>
      <c r="X312" s="12" t="str">
        <f>'Ability Extract'!F312</f>
        <v>STALWART,INTUITION,COMPETITIVE</v>
      </c>
      <c r="Y312" t="str">
        <f>VLOOKUP($A312,'Moves Species'!$A:$E,3,FALSE)</f>
        <v xml:space="preserve">0, INCINERATE, 1, INCINERATE, 1, GROWL, 1, STALKPREY, 1, GUST, 4, EMBER, 6, RENEWAL, 9, SUNNYDAY, 12, AIRCUTTER, 15, FEATHERDANCE, 18, FLASH, 21, WILLOWISP, 24, EROSION, 27, FLAMEBURST, 30, ROOST, 33, AIRSLASH, 36, REVITALIZE, 39, TAILWIND, 42, AERIALPULSE, 45, HEATWAVE, 48, ENCIRCLE, 52, FIREBLAST, 56, HURRICANE, 60, BURNUP, </v>
      </c>
      <c r="Z312" t="str">
        <f>VLOOKUP($A312,'Moves Species'!$A:$E,4,FALSE)</f>
        <v xml:space="preserve">ACROBATICS, AERIALACE, AERIALPULSE, AIRSLASH, AMBUSH, ASTRALWIND, ATTRACT, AURASPHERE, BATTLEOFWITS, BRAVEBIRD, BURNINGJEALOUSY, CHARM, COACHING, COUPDEGRACE, CRIMSONGATE, DAZZLINGGLEAM, DEADLYREACH, DEFOG, DIVINEPUNISHMENT, DRAGONGALE, DRILLPECK, DUALWINGBEAT, FABLEDRUSH, FALSESWIPE, FANTASYSEAL, FEATHERDANCE, FIREBLAST, FLAMECHARGE, FLAMETHROWER, FLAMEVOLLEY, FLAREBLITZ, FLOCK, FLUXWAVE, FOCUSBLAST, FORTISSIMO, GENESIS, GEOMANCY, GOLDRUSH, HEALBELL, HEATWAVE, HIDDENPOWER, HURRICANE, INCINERATE, LIGHTSCREEN, MIRRORSHOT, MISSILESHOT, MYSTICALFIRE, NASTYPLOT, PAYDAY, PINMISSILE, PROTECT, PURGE, RADIANTLANCE, RAYOFLIGHT, REFLECT, REST, RETURN, SAFEGUARD, SIGNALBEAM, SLEEPTALK, SUNNYDAY, SWEEPINGWIND, SWORDSDANCE, TAILWIND, TEMPESTFLARE, TORNADO, TOXIC, TURBULENCE, VENDETTA, WEAKSPOT, WILDFIRE, WILLOWISP, WORKUP, </v>
      </c>
      <c r="AA312">
        <f>VLOOKUP($A312,'Moves Species'!$A:$E,5,FALSE)</f>
        <v>0</v>
      </c>
      <c r="AB312" t="s">
        <v>8647</v>
      </c>
      <c r="AC312" t="s">
        <v>7265</v>
      </c>
      <c r="AD312">
        <v>34</v>
      </c>
    </row>
    <row r="313" spans="1:30" x14ac:dyDescent="0.25">
      <c r="A313">
        <f t="shared" si="14"/>
        <v>312</v>
      </c>
      <c r="B313" t="s">
        <v>3181</v>
      </c>
      <c r="C313" t="s">
        <v>7832</v>
      </c>
      <c r="D313" s="12" t="str">
        <f>'BST Extract'!J313</f>
        <v>FIRE</v>
      </c>
      <c r="E313" s="12" t="str">
        <f>'BST Extract'!K313</f>
        <v>FLYING</v>
      </c>
      <c r="F313" t="str">
        <f t="shared" si="12"/>
        <v>FIRE,FLYING</v>
      </c>
      <c r="G313">
        <f>'BST Extract'!C313</f>
        <v>80</v>
      </c>
      <c r="H313">
        <f>'BST Extract'!D313</f>
        <v>75</v>
      </c>
      <c r="I313">
        <f>'BST Extract'!E313</f>
        <v>85</v>
      </c>
      <c r="J313">
        <f>'BST Extract'!F313</f>
        <v>95</v>
      </c>
      <c r="K313">
        <f>'BST Extract'!G313</f>
        <v>105</v>
      </c>
      <c r="L313">
        <f>'BST Extract'!H313</f>
        <v>90</v>
      </c>
      <c r="M313">
        <f>'BST Extract'!I313</f>
        <v>530</v>
      </c>
      <c r="N313" t="s">
        <v>7345</v>
      </c>
      <c r="O313">
        <v>3</v>
      </c>
      <c r="P313" t="s">
        <v>7523</v>
      </c>
      <c r="R313" t="s">
        <v>7523</v>
      </c>
      <c r="T313" t="str">
        <f t="shared" si="13"/>
        <v>ATTACK,3,,,,</v>
      </c>
      <c r="U313" s="12" t="str">
        <f>'Ability Extract'!C313</f>
        <v>STALWART</v>
      </c>
      <c r="V313" s="12" t="str">
        <f>'Ability Extract'!D313</f>
        <v>INTUITION</v>
      </c>
      <c r="W313" s="12" t="str">
        <f>'Ability Extract'!E313</f>
        <v>COMPETITIVE</v>
      </c>
      <c r="X313" s="12" t="str">
        <f>'Ability Extract'!F313</f>
        <v>STALWART,INTUITION,COMPETITIVE</v>
      </c>
      <c r="Y313" t="str">
        <f>VLOOKUP($A313,'Moves Species'!$A:$E,3,FALSE)</f>
        <v xml:space="preserve">0, FIERYDANCE, 1, FIERYDANCE, 1, INCINERATE, 1, GROWL, 1, STALKPREY, 1, GUST, 4, EMBER, 6, RENEWAL, 9, SUNNYDAY, 12, AIRCUTTER, 15, FEATHERDANCE, 18, FLASH, 21, WILLOWISP, 24, EROSION, 27, FLAMEBURST, 30, ROOST, 33, AIRSLASH, 36, REVITALIZE, 39, TAILWIND, 42, AERIALPULSE, 45, HEATWAVE, 48, ENCIRCLE, 52, FIREBLAST, 56, HURRICANE, 60, BURNUP, </v>
      </c>
      <c r="Z313" t="str">
        <f>VLOOKUP($A313,'Moves Species'!$A:$E,4,FALSE)</f>
        <v xml:space="preserve">ACROBATICS, AERIALACE, AERIALPULSE, AIRSLASH, AMBUSH, ASTRALWIND, ATTRACT, AURASPHERE, BATTLEOFWITS, BRAVEBIRD, BURNINGJEALOUSY, CHARM, COACHING, COUPDEGRACE, CRIMSONGATE, DAZZLINGGLEAM, DEADLYREACH, DEFOG, DIVINEPUNISHMENT, DRAGONGALE, DRILLPECK, DUALWINGBEAT, FABLEDRUSH, FALSESWIPE, FANTASYSEAL, FEATHERDANCE, FIREBLAST, FLAMECHARGE, FLAMETHROWER, FLAMEVOLLEY, FLAREBLITZ, FLOCK, FLUXWAVE, FOCUSBLAST, FORTISSIMO, GENESIS, GEOMANCY, GOLDRUSH, HEALBELL, HEATWAVE, HIDDENPOWER, HURRICANE, INCINERATE, LIGHTSCREEN, MIRRORSHOT, MISSILESHOT, MYSTICALFIRE, NASTYPLOT, PAYDAY, PINMISSILE, PROTECT, PURGE, RADIANTLANCE, RAYOFLIGHT, REFLECT, REST, RETURN, SAFEGUARD, SIGNALBEAM, SLEEPTALK, SUNNYDAY, SWEEPINGWIND, SWORDSDANCE, TAILWIND, TEMPESTFLARE, TORNADO, TOXIC, TURBULENCE, VENDETTA, WEAKSPOT, WILDFIRE, WILLOWISP, WORKUP, </v>
      </c>
      <c r="AA313">
        <f>VLOOKUP($A313,'Moves Species'!$A:$E,5,FALSE)</f>
        <v>0</v>
      </c>
      <c r="AB313" t="s">
        <v>7523</v>
      </c>
    </row>
    <row r="314" spans="1:30" x14ac:dyDescent="0.25">
      <c r="A314">
        <f t="shared" si="14"/>
        <v>313</v>
      </c>
      <c r="B314" t="s">
        <v>3188</v>
      </c>
      <c r="C314" t="s">
        <v>7833</v>
      </c>
      <c r="D314" s="12" t="str">
        <f>'BST Extract'!J314</f>
        <v>GROUND</v>
      </c>
      <c r="E314" s="12" t="str">
        <f>'BST Extract'!K314</f>
        <v>POISON</v>
      </c>
      <c r="F314" t="str">
        <f t="shared" si="12"/>
        <v>GROUND,POISON</v>
      </c>
      <c r="G314">
        <f>'BST Extract'!C314</f>
        <v>40</v>
      </c>
      <c r="H314">
        <f>'BST Extract'!D314</f>
        <v>50</v>
      </c>
      <c r="I314">
        <f>'BST Extract'!E314</f>
        <v>90</v>
      </c>
      <c r="J314">
        <f>'BST Extract'!F314</f>
        <v>65</v>
      </c>
      <c r="K314">
        <f>'BST Extract'!G314</f>
        <v>30</v>
      </c>
      <c r="L314">
        <f>'BST Extract'!H314</f>
        <v>55</v>
      </c>
      <c r="M314">
        <f>'BST Extract'!I314</f>
        <v>330</v>
      </c>
      <c r="N314" t="s">
        <v>7324</v>
      </c>
      <c r="O314">
        <v>1</v>
      </c>
      <c r="P314" t="s">
        <v>7523</v>
      </c>
      <c r="R314" t="s">
        <v>7523</v>
      </c>
      <c r="T314" t="str">
        <f t="shared" si="13"/>
        <v>DEFENSE,1,,,,</v>
      </c>
      <c r="U314" s="12" t="str">
        <f>'Ability Extract'!C314</f>
        <v>SHEERFORCE</v>
      </c>
      <c r="V314" s="12" t="str">
        <f>'Ability Extract'!D314</f>
        <v>SNIPER</v>
      </c>
      <c r="W314" s="12" t="str">
        <f>'Ability Extract'!E314</f>
        <v>POISONPOINT</v>
      </c>
      <c r="X314" s="12" t="str">
        <f>'Ability Extract'!F314</f>
        <v>SHEERFORCE,SNIPER,POISONPOINT</v>
      </c>
      <c r="Y314" t="str">
        <f>VLOOKUP($A314,'Moves Species'!$A:$E,3,FALSE)</f>
        <v xml:space="preserve">1, LEER, 1, BUGSTING, 1, POISONSTING, 4, SANDTOMB, 7, FELLSTINGER, 10, STEAMROLLER, 12, POISONFANG, 15, VISEGRIP, 18, HONECLAWS, 21, BULLDOZE, 24, SKITTERSMACK, 27, CROSSPOISON, 30, TOXICSPIKES, 33, GOLDRUSH, 36, VENOMDRAIN, 39, XSCISSOR, 42, EARTHENLANCE, 45, CONTAGION, 48, ACUPRESSURE, 51, EARTHQUAKE, 54, CHITINOUSSTRIKE, 57, GUNKSHOT, 60, STAMPEDE, </v>
      </c>
      <c r="Z314" t="str">
        <f>VLOOKUP($A314,'Moves Species'!$A:$E,4,FALSE)</f>
        <v xml:space="preserve">ALLERGY, AMBUSH, ATTRACT, BOULDERCRUSH, BUGBITE, BULLDOZE, BULLETSEED, CAUSTICACID, CLEARSMOG, COUPDEGRACE, CRUELWHIP, CRUNCH, CURSE, DARKPULSE, DEFENDORDER, DRAGONCLAW, DRAGONDANCE, DRAGONHAMMER, DUNEBLAST, DUSTDEVILS, EARTHENLANCE, EARTHPOWER, EARTHQUAKE, EXECUTION, FOCUSBLAST, FORTISSIMO, FURYCUTTER, GAIAPULSE, GASTROACID, GEOMANCY, GOBLINSTRIKE, GOLDRUSH, GUNKSHOT, HIDDENPOWER, HIVEMIND, IRONHEAD, KNOCKOFF, LASHOUT, LEECHLIFE, MIASMA, MUDSHACKLES, MUDSLIDE, NAGASKIN, NASTYPLOT, NECTARTAP, OBSIDIANSHARDS, OUTRAGE, PHOBIA, PINMISSILE, PLAYROUGH, POISONFANG, POISONJAB, PROTECT, QUICKSAND, REST, RETURN, ROCKBLAST, ROCKSLIDE, ROCKTOMB, SANDSTORM, SANDTOMB, SCORCHINGSANDS, SEISMICCHANT, SLASH, SLEEPTALK, SLUDGEBOMB, SLUDGEWAVE, SNARL, SPIKES, STEALTHROCK, STEELROLLER, STONEEDGE, STRUGGLEBUG, SUPERPOWER, SWARMATTACK, SWARMOVERLOAD, SWEEPINGWIND, SWORDSDANCE, TAUNT, TERRAINPULSE, TOXIC, TOXICSPIKES, UTURN, VENDETTA, VENOMDRAIN, WEAKSPOT, WORKUP, ZENHEADBUTT, </v>
      </c>
      <c r="AA314" t="str">
        <f>VLOOKUP($A314,'Moves Species'!$A:$E,5,FALSE)</f>
        <v xml:space="preserve">SANDATTACK, SANDJET, NIGHTSLASH, SLASH, STOMPINGTANTRUM, STEALTHROCK, VENOMDRENCH, GASTROACID, POISONTAIL, NEUROTOXIN, DIG, </v>
      </c>
      <c r="AB314" t="s">
        <v>8826</v>
      </c>
      <c r="AC314" t="s">
        <v>7265</v>
      </c>
      <c r="AD314">
        <v>40</v>
      </c>
    </row>
    <row r="315" spans="1:30" x14ac:dyDescent="0.25">
      <c r="A315">
        <f t="shared" si="14"/>
        <v>314</v>
      </c>
      <c r="B315" t="s">
        <v>3200</v>
      </c>
      <c r="C315" t="s">
        <v>7834</v>
      </c>
      <c r="D315" s="12" t="str">
        <f>'BST Extract'!J315</f>
        <v>GROUND</v>
      </c>
      <c r="E315" s="12" t="str">
        <f>'BST Extract'!K315</f>
        <v>POISON</v>
      </c>
      <c r="F315" t="str">
        <f t="shared" si="12"/>
        <v>GROUND,POISON</v>
      </c>
      <c r="G315">
        <f>'BST Extract'!C315</f>
        <v>70</v>
      </c>
      <c r="H315">
        <f>'BST Extract'!D315</f>
        <v>90</v>
      </c>
      <c r="I315">
        <f>'BST Extract'!E315</f>
        <v>110</v>
      </c>
      <c r="J315">
        <f>'BST Extract'!F315</f>
        <v>95</v>
      </c>
      <c r="K315">
        <f>'BST Extract'!G315</f>
        <v>60</v>
      </c>
      <c r="L315">
        <f>'BST Extract'!H315</f>
        <v>75</v>
      </c>
      <c r="M315">
        <f>'BST Extract'!I315</f>
        <v>500</v>
      </c>
      <c r="N315" t="s">
        <v>7324</v>
      </c>
      <c r="O315">
        <v>2</v>
      </c>
      <c r="P315" t="s">
        <v>7523</v>
      </c>
      <c r="R315" t="s">
        <v>7523</v>
      </c>
      <c r="T315" t="str">
        <f t="shared" si="13"/>
        <v>DEFENSE,2,,,,</v>
      </c>
      <c r="U315" s="12" t="str">
        <f>'Ability Extract'!C315</f>
        <v>SHEERFORCE</v>
      </c>
      <c r="V315" s="12" t="str">
        <f>'Ability Extract'!D315</f>
        <v>SNIPER</v>
      </c>
      <c r="W315" s="12" t="str">
        <f>'Ability Extract'!E315</f>
        <v>POISONPOINT</v>
      </c>
      <c r="X315" s="12" t="str">
        <f>'Ability Extract'!F315</f>
        <v>SHEERFORCE,SNIPER,POISONPOINT</v>
      </c>
      <c r="Y315" t="str">
        <f>VLOOKUP($A315,'Moves Species'!$A:$E,3,FALSE)</f>
        <v xml:space="preserve">1, LEER, 1, BUGSTING, 1, POISONSTING, 4, SANDTOMB, 7, FELLSTINGER, 10, STEAMROLLER, 12, POISONFANG, 15, VISEGRIP, 18, HONECLAWS, 21, BULLDOZE, 24, SKITTERSMACK, 27, CROSSPOISON, 30, TOXICSPIKES, 33, GOLDRUSH, 36, VENOMDRAIN, 39, XSCISSOR, 42, EARTHENLANCE, 45, CONTAGION, 48, ACUPRESSURE, 51, EARTHQUAKE, 54, CHITINOUSSTRIKE, 57, GUNKSHOT, 60, STAMPEDE, </v>
      </c>
      <c r="Z315" t="str">
        <f>VLOOKUP($A315,'Moves Species'!$A:$E,4,FALSE)</f>
        <v xml:space="preserve">ALLERGY, AMBUSH, ATTRACT, BOULDERCRUSH, BUGBITE, BULLDOZE, BULLETSEED, CAUSTICACID, CLEARSMOG, COUPDEGRACE, CRUELWHIP, CRUNCH, CURSE, DARKPULSE, DEFENDORDER, DRAGONCLAW, DRAGONDANCE, DRAGONHAMMER, DUNEBLAST, DUSTDEVILS, EARTHENLANCE, EARTHPOWER, EARTHQUAKE, EXECUTION, FOCUSBLAST, FORTISSIMO, FURYCUTTER, GAIAPULSE, GASTROACID, GEOMANCY, GOBLINSTRIKE, GOLDRUSH, GUNKSHOT, HIDDENPOWER, HIVEMIND, IRONHEAD, KNOCKOFF, LASHOUT, LEECHLIFE, MIASMA, MUDSHACKLES, MUDSLIDE, NAGASKIN, NASTYPLOT, NECTARTAP, OBSIDIANSHARDS, OUTRAGE, PHOBIA, PINMISSILE, PLAYROUGH, POISONFANG, POISONJAB, PROTECT, QUICKSAND, REST, RETURN, ROCKBLAST, ROCKSLIDE, ROCKTOMB, SANDSTORM, SANDTOMB, SCORCHINGSANDS, SEISMICCHANT, SLASH, SLEEPTALK, SLUDGEBOMB, SLUDGEWAVE, SNARL, SPIKES, STEALTHROCK, STEELROLLER, STONEEDGE, STRUGGLEBUG, SUPERPOWER, SWARMATTACK, SWARMOVERLOAD, SWEEPINGWIND, SWORDSDANCE, TAUNT, TERRAINPULSE, TOXIC, TOXICSPIKES, UTURN, VENDETTA, VENOMDRAIN, WEAKSPOT, WORKUP, ZENHEADBUTT, </v>
      </c>
      <c r="AA315">
        <f>VLOOKUP($A315,'Moves Species'!$A:$E,5,FALSE)</f>
        <v>0</v>
      </c>
      <c r="AB315" t="s">
        <v>7523</v>
      </c>
    </row>
    <row r="316" spans="1:30" x14ac:dyDescent="0.25">
      <c r="A316">
        <f t="shared" si="14"/>
        <v>315</v>
      </c>
      <c r="B316" t="s">
        <v>3206</v>
      </c>
      <c r="C316" t="s">
        <v>7835</v>
      </c>
      <c r="D316" s="12" t="str">
        <f>'BST Extract'!J316</f>
        <v>FLYING</v>
      </c>
      <c r="E316" s="12">
        <f>'BST Extract'!K316</f>
        <v>0</v>
      </c>
      <c r="F316" t="str">
        <f t="shared" si="12"/>
        <v>FLYING,0</v>
      </c>
      <c r="G316">
        <f>'BST Extract'!C316</f>
        <v>70</v>
      </c>
      <c r="H316">
        <f>'BST Extract'!D316</f>
        <v>75</v>
      </c>
      <c r="I316">
        <f>'BST Extract'!E316</f>
        <v>65</v>
      </c>
      <c r="J316">
        <f>'BST Extract'!F316</f>
        <v>115</v>
      </c>
      <c r="K316">
        <f>'BST Extract'!G316</f>
        <v>75</v>
      </c>
      <c r="L316">
        <f>'BST Extract'!H316</f>
        <v>75</v>
      </c>
      <c r="M316">
        <f>'BST Extract'!I316</f>
        <v>475</v>
      </c>
      <c r="N316" t="s">
        <v>7283</v>
      </c>
      <c r="O316">
        <v>2</v>
      </c>
      <c r="P316" t="s">
        <v>7523</v>
      </c>
      <c r="R316" t="s">
        <v>7523</v>
      </c>
      <c r="T316" t="str">
        <f t="shared" si="13"/>
        <v>SPEED,2,,,,</v>
      </c>
      <c r="U316" s="12" t="str">
        <f>'Ability Extract'!C316</f>
        <v>ADAPTABILITY</v>
      </c>
      <c r="V316" s="12">
        <f>'Ability Extract'!D316</f>
        <v>0</v>
      </c>
      <c r="W316" s="12">
        <f>'Ability Extract'!E316</f>
        <v>0</v>
      </c>
      <c r="X316" s="12" t="str">
        <f>'Ability Extract'!F316</f>
        <v>ADAPTABILITY,,</v>
      </c>
      <c r="Y316" t="str">
        <f>VLOOKUP($A316,'Moves Species'!$A:$E,3,FALSE)</f>
        <v xml:space="preserve">1, GALEHOLD, 1, TACKLE, 4, JETDIVE, 8, TWISTER, 10, AIRCUTTER, 13, HEADBUTT, 16, ACROBATICS, 19, STREAMRUSH, 22, TAILWIND, 25, PULSE, 28, AIRSLASH, 31, AEROBLAST, 34, ROOST, 37, RAPIDSTRIKE, 40, WEATHERBALL, 43, AERIALPULSE, 46, PRIMALWAVE, 49, PHOTONGEYSER, 52, HURRICANE, 56, GENESIS, 60, MOONLIGHT, </v>
      </c>
      <c r="Z316" t="str">
        <f>VLOOKUP($A316,'Moves Species'!$A:$E,4,FALSE)</f>
        <v xml:space="preserve">ACROBATICS, AERIALACE, AERIALPULSE, AIRSLASH, ASTRALWIND, ATTRACT, AURASPHERE, BLIZZARD, BODYSLAM, BOOMBURST, BOUNCE, BRINE, CALMMIND, CHARGEBEAM, CHILLINGTOUCH, CLEARSMOG, COACHING, CRUNCH, DEAFEN, DEFOG, DRAGONGALE, DUSTDEVILS, ECHOEDVOICE, FEATHERDANCE, FLOCK, FLUXWAVE, FOCUSBLAST, FORTISSIMO, GENESIS, HAIL, HAZE, HIDDENPOWER, HURRICANE, HYPERVOICE, ICYWIND, KNOCKOFF, MEMENTO, MIST, MISTYTERRAIN, NASTYPLOT, NEBULASTRIKE, NOBLEROAR, NUMBINGWIND, PIXIEDUST, PLAYROUGH, PROTECT, PURGE, RAYOFLIGHT, REST, RETURN, ROUND, SAFEGUARD, SLEEPTALK, SNARL, SONICBLAST, STRANGESTEAM, SUBSTITUTE, SUNNYDAY, SWEEPINGWIND, SWIFT, TAILWIND, TAUNT, TEMPESTFLARE, TERRAINPULSE, TORNADO, TOXIC, TRIATTACK, TURBULENCE, WAIL, WEATHERBALL, WISH, WORKUP, ZENHEADBUTT, </v>
      </c>
      <c r="AA316" t="str">
        <f>VLOOKUP($A316,'Moves Species'!$A:$E,5,FALSE)</f>
        <v xml:space="preserve">ROLEPLAY, WORKUP, MIMIC, CAPTIVATE, CHARM, ODORSLEUTH, TICKLE, HELPINGHAND, </v>
      </c>
      <c r="AB316" t="s">
        <v>7523</v>
      </c>
    </row>
    <row r="317" spans="1:30" x14ac:dyDescent="0.25">
      <c r="A317">
        <f t="shared" si="14"/>
        <v>316</v>
      </c>
      <c r="B317" t="s">
        <v>3216</v>
      </c>
      <c r="C317" t="s">
        <v>7836</v>
      </c>
      <c r="D317" s="12" t="str">
        <f>'BST Extract'!J317</f>
        <v>FIRE</v>
      </c>
      <c r="E317" s="12" t="str">
        <f>'BST Extract'!K317</f>
        <v>SOUND</v>
      </c>
      <c r="F317" t="str">
        <f t="shared" si="12"/>
        <v>FIRE,SOUND</v>
      </c>
      <c r="G317">
        <f>'BST Extract'!C317</f>
        <v>100</v>
      </c>
      <c r="H317">
        <f>'BST Extract'!D317</f>
        <v>77</v>
      </c>
      <c r="I317">
        <f>'BST Extract'!E317</f>
        <v>77</v>
      </c>
      <c r="J317">
        <f>'BST Extract'!F317</f>
        <v>90</v>
      </c>
      <c r="K317">
        <f>'BST Extract'!G317</f>
        <v>128</v>
      </c>
      <c r="L317">
        <f>'BST Extract'!H317</f>
        <v>128</v>
      </c>
      <c r="M317">
        <f>'BST Extract'!I317</f>
        <v>600</v>
      </c>
      <c r="N317" t="s">
        <v>7286</v>
      </c>
      <c r="O317">
        <v>2</v>
      </c>
      <c r="P317" t="s">
        <v>7287</v>
      </c>
      <c r="Q317">
        <v>1</v>
      </c>
      <c r="T317" t="str">
        <f t="shared" si="13"/>
        <v>SPECIAL_ATTACK,2,SPECIAL_DEFENSE,1,,</v>
      </c>
      <c r="U317" s="12" t="str">
        <f>'Ability Extract'!C317</f>
        <v>PUREHEART</v>
      </c>
      <c r="V317" s="12" t="str">
        <f>'Ability Extract'!D317</f>
        <v>INTUITION</v>
      </c>
      <c r="W317" s="12" t="str">
        <f>'Ability Extract'!E317</f>
        <v>NOBILITY</v>
      </c>
      <c r="X317" s="12" t="str">
        <f>'Ability Extract'!F317</f>
        <v>PUREHEART,INTUITION,NOBILITY</v>
      </c>
      <c r="Y317" t="str">
        <f>VLOOKUP($A317,'Moves Species'!$A:$E,3,FALSE)</f>
        <v xml:space="preserve">1, SIZZLE, 1, BABYDOLLEYES, 1, CRESCENDO, 4, SING, 6, FIRESPIN, 9, STACCATO, 12, TEETERDANCE, 15, PERFECTPITCH, 18, FLAMEBURST, 21, GOSSIP, 24, ACROBATICS, 27, BURNINGJEALOUSY, 30, MYSTICALFIRE, 33, RELICSONG, 36, DAZZLINGGLEAM, 39, ODETOJOY, 42, ANCIENTFIRE, 45, HYPERVOICE, 48, INSTRUCT, 51, PERISHSONG, 54, BOOMINGBEATS, 58, FIREBLAST, 62, GLORIOUSHYMN, </v>
      </c>
      <c r="Z317" t="str">
        <f>VLOOKUP($A317,'Moves Species'!$A:$E,4,FALSE)</f>
        <v xml:space="preserve">ACROBATICS, AIRSLASH, AURASPHERE, BATTLEOFWITS, BOOMBURST, BURNINGJEALOUSY, CALMMIND, CHARM, CLEANSE, COACHING, COSMICPOWER, COUPDEGRACE, COVET, CRIMSONGATE, DAZZLINGGLEAM, DEAFEN, DIVINEPUNISHMENT, EARTHPOWER, ECHOEDVOICE, ENERGYBALL, ESSENCEBLOOM, FABLEDRUSH, FAIRYTALE, FANTASYSEAL, FIREBLAST, FIREPUNCH, FLAMECHARGE, FLAMETHROWER, FLAMEVOLLEY, FLAREBLITZ, FLUXWAVE, FORTISSIMO, GENESIS, GENTLECHIMES, GLISTEN, GOSSIP, HEALBELL, HEATWAVE, HEAVENSKNUCKLE, HIDDENPOWER, HOLYNOVA, HYPERVOICE, INCINERATE, LIGHTSCREEN, LOVEBURST, MACABREDANCE, MEMENTO, METRONOME, MIRRORSHOT, MYSTICALFIRE, MYSTICPULSE, NASTYPLOT, ODETOJOY, PERCUSSIONBLAST, PLAYROUGH, PROTECT, PURGE, RAYOFLIGHT, REFLECT, REST, RETURN, ROUND, SAFEGUARD, SIGNALBEAM, SLEEPTALK, SONICBLAST, SOUNDBARRIER, SUBSTITUTE, SUNNYDAY, SWEEPINGWIND, SWIFT, TERRAINPULSE, TITANIASLAW, TOXIC, TRIATTACK, WAIL, WILDFIRE, WILLOWISP, WISH, WORKUP, </v>
      </c>
      <c r="AA317">
        <f>VLOOKUP($A317,'Moves Species'!$A:$E,5,FALSE)</f>
        <v>0</v>
      </c>
    </row>
    <row r="318" spans="1:30" x14ac:dyDescent="0.25">
      <c r="A318">
        <f t="shared" si="14"/>
        <v>317</v>
      </c>
      <c r="B318" t="s">
        <v>3230</v>
      </c>
      <c r="C318" t="s">
        <v>7837</v>
      </c>
      <c r="D318" s="12" t="str">
        <f>'BST Extract'!J318</f>
        <v>ICE</v>
      </c>
      <c r="E318" s="12">
        <f>'BST Extract'!K318</f>
        <v>0</v>
      </c>
      <c r="F318" t="str">
        <f t="shared" si="12"/>
        <v>ICE,0</v>
      </c>
      <c r="G318">
        <f>'BST Extract'!C318</f>
        <v>45</v>
      </c>
      <c r="H318">
        <f>'BST Extract'!D318</f>
        <v>65</v>
      </c>
      <c r="I318">
        <f>'BST Extract'!E318</f>
        <v>35</v>
      </c>
      <c r="J318">
        <f>'BST Extract'!F318</f>
        <v>45</v>
      </c>
      <c r="K318">
        <f>'BST Extract'!G318</f>
        <v>20</v>
      </c>
      <c r="L318">
        <f>'BST Extract'!H318</f>
        <v>30</v>
      </c>
      <c r="M318">
        <f>'BST Extract'!I318</f>
        <v>240</v>
      </c>
      <c r="N318" t="s">
        <v>7345</v>
      </c>
      <c r="O318">
        <v>1</v>
      </c>
      <c r="P318" t="s">
        <v>7523</v>
      </c>
      <c r="R318" t="s">
        <v>7523</v>
      </c>
      <c r="T318" t="str">
        <f t="shared" si="13"/>
        <v>ATTACK,1,,,,</v>
      </c>
      <c r="U318" s="12" t="str">
        <f>'Ability Extract'!C318</f>
        <v>INTIMIDATE</v>
      </c>
      <c r="V318" s="12" t="str">
        <f>'Ability Extract'!D318</f>
        <v>MOXIE</v>
      </c>
      <c r="W318" s="12" t="str">
        <f>'Ability Extract'!E318</f>
        <v>STRONGJAW</v>
      </c>
      <c r="X318" s="12" t="str">
        <f>'Ability Extract'!F318</f>
        <v>INTIMIDATE,MOXIE,STRONGJAW</v>
      </c>
      <c r="Y318" t="str">
        <f>VLOOKUP($A318,'Moves Species'!$A:$E,3,FALSE)</f>
        <v xml:space="preserve">1, TACKLE, 1, HOWL, 1, LICK, 4, ICESHARD, 7, FROSTNIP, 9, ROAR, 11, BITE, 14, ICICLESTRIKE, 17, SNARL, 20, SWAGGER, 23, ICEFANG, 26, HONECLAWS, 29, NOBLEROAR, 32, CRUNCH, 35, ICETOMB, 38, SAVAGERY, 41, TUNDRARUSH, 44, PLAYROUGH, 47, FROSTBITE, 50, RETURN, 53, WICKEDBLOW, 56, FABLEDSLAM, 60, WINTERSHOWL, </v>
      </c>
      <c r="Z318" t="str">
        <f>VLOOKUP($A318,'Moves Species'!$A:$E,4,FALSE)</f>
        <v xml:space="preserve">AERIALACE, AMBUSH, ATTRACT, BLIZZARD, BODYSLAM, BULKUP, CHARM, CHILLINGTOUCH, CLOSECOMBAT, COACHING, COVET, CRUNCH, DARKPULSE, DEFOG, ECHOEDVOICE, EXECUTION, FIREFANG, FOCUSBLAST, FROSTBITE, GOBLINSTRIKE, HAIL, HAZE, HIDDENPOWER, HYPERVOICE, HYPOTHERMIA, ICEBEAM, ICEFANG, ICICLESPEAR, ICICLESTRIKE, ICYWIND, KNOCKOFF, LASHOUT, LOVEBURST, MEMENTO, MIST, NASTYPLOT, NUMBINGWIND, PHANTOMFORCE, PHOBIA, POISONFANG, PROTECT, PSYCHICFANGS, REST, RETURN, ROUND, SAFEGUARD, SHADOWBALL, SLASH, SLEEPTALK, SNARL, SUPERPOWER, SWEEPINGWIND, TAUNT, THUNDERFANG, TOXIC, VENDETTA, VOLTSWITCH, WEAKSPOT, WILDCHARGE, WORKUP, ZENHEADBUTT, </v>
      </c>
      <c r="AA318" t="str">
        <f>VLOOKUP($A318,'Moves Species'!$A:$E,5,FALSE)</f>
        <v xml:space="preserve">POISONFANG, COVET, LEER, FIREFANG, THUNDERFANG, SNATCH, TAUNT, ODORSLEUTH, ASSURANCE, AQUAFANG, STOMPINGTANTRUM, AVALANCHE, ICICLECRASH, TAKEDOWN, </v>
      </c>
      <c r="AB318" t="s">
        <v>8648</v>
      </c>
      <c r="AC318" t="s">
        <v>7265</v>
      </c>
      <c r="AD318">
        <v>26</v>
      </c>
    </row>
    <row r="319" spans="1:30" x14ac:dyDescent="0.25">
      <c r="A319">
        <f t="shared" si="14"/>
        <v>318</v>
      </c>
      <c r="B319" t="s">
        <v>3241</v>
      </c>
      <c r="C319" t="s">
        <v>7838</v>
      </c>
      <c r="D319" s="12" t="str">
        <f>'BST Extract'!J319</f>
        <v>ICE</v>
      </c>
      <c r="E319" s="12">
        <f>'BST Extract'!K319</f>
        <v>0</v>
      </c>
      <c r="F319" t="str">
        <f t="shared" si="12"/>
        <v>ICE,0</v>
      </c>
      <c r="G319">
        <f>'BST Extract'!C319</f>
        <v>80</v>
      </c>
      <c r="H319">
        <f>'BST Extract'!D319</f>
        <v>100</v>
      </c>
      <c r="I319">
        <f>'BST Extract'!E319</f>
        <v>70</v>
      </c>
      <c r="J319">
        <f>'BST Extract'!F319</f>
        <v>90</v>
      </c>
      <c r="K319">
        <f>'BST Extract'!G319</f>
        <v>40</v>
      </c>
      <c r="L319">
        <f>'BST Extract'!H319</f>
        <v>70</v>
      </c>
      <c r="M319">
        <f>'BST Extract'!I319</f>
        <v>450</v>
      </c>
      <c r="N319" t="s">
        <v>7345</v>
      </c>
      <c r="O319">
        <v>2</v>
      </c>
      <c r="P319" t="s">
        <v>7523</v>
      </c>
      <c r="R319" t="s">
        <v>7523</v>
      </c>
      <c r="T319" t="str">
        <f t="shared" si="13"/>
        <v>ATTACK,2,,,,</v>
      </c>
      <c r="U319" s="12" t="str">
        <f>'Ability Extract'!C319</f>
        <v>INTIMIDATE</v>
      </c>
      <c r="V319" s="12" t="str">
        <f>'Ability Extract'!D319</f>
        <v>MOXIE</v>
      </c>
      <c r="W319" s="12" t="str">
        <f>'Ability Extract'!E319</f>
        <v>STRONGJAW</v>
      </c>
      <c r="X319" s="12" t="str">
        <f>'Ability Extract'!F319</f>
        <v>INTIMIDATE,MOXIE,STRONGJAW</v>
      </c>
      <c r="Y319" t="str">
        <f>VLOOKUP($A319,'Moves Species'!$A:$E,3,FALSE)</f>
        <v xml:space="preserve">1, TACKLE, 1, HOWL, 1, LICK, 4, ICESHARD, 7, FROSTNIP, 9, ROAR, 11, BITE, 14, ICICLESTRIKE, 17, SNARL, 20, SWAGGER, 23, ICEFANG, 26, HONECLAWS, 29, NOBLEROAR, 32, CRUNCH, 35, ICETOMB, 38, SAVAGERY, 41, TUNDRARUSH, 44, PLAYROUGH, 47, FROSTBITE, 50, RETURN, 53, WICKEDBLOW, 56, FABLEDSLAM, 60, WINTERSHOWL, </v>
      </c>
      <c r="Z319" t="str">
        <f>VLOOKUP($A319,'Moves Species'!$A:$E,4,FALSE)</f>
        <v xml:space="preserve">AERIALACE, AMBUSH, ATTRACT, BLIZZARD, BODYSLAM, BULKUP, CHARM, CHILLINGTOUCH, CLOSECOMBAT, COACHING, COVET, CRUNCH, DARKPULSE, DEFOG, ECHOEDVOICE, EXECUTION, FIREFANG, FOCUSBLAST, FROSTBITE, GOBLINSTRIKE, HAIL, HAZE, HIDDENPOWER, HYPERVOICE, HYPOTHERMIA, ICEBEAM, ICEFANG, ICICLESPEAR, ICICLESTRIKE, ICYWIND, KNOCKOFF, LASHOUT, LOVEBURST, MEMENTO, MIST, NASTYPLOT, NUMBINGWIND, PHANTOMFORCE, PHOBIA, POISONFANG, PROTECT, PSYCHICFANGS, REST, RETURN, ROUND, SAFEGUARD, SHADOWBALL, SLASH, SLEEPTALK, SNARL, SUPERPOWER, SWEEPINGWIND, TAUNT, THUNDERFANG, TOXIC, VENDETTA, VOLTSWITCH, WEAKSPOT, WILDCHARGE, WORKUP, ZENHEADBUTT, </v>
      </c>
      <c r="AA319">
        <f>VLOOKUP($A319,'Moves Species'!$A:$E,5,FALSE)</f>
        <v>0</v>
      </c>
      <c r="AB319" t="s">
        <v>7523</v>
      </c>
    </row>
    <row r="320" spans="1:30" x14ac:dyDescent="0.25">
      <c r="A320">
        <f t="shared" si="14"/>
        <v>319</v>
      </c>
      <c r="B320" t="s">
        <v>3248</v>
      </c>
      <c r="C320" t="s">
        <v>7839</v>
      </c>
      <c r="D320" s="12" t="str">
        <f>'BST Extract'!J320</f>
        <v>FIGHTING</v>
      </c>
      <c r="E320" s="12" t="str">
        <f>'BST Extract'!K320</f>
        <v>COSMIC</v>
      </c>
      <c r="F320" t="str">
        <f t="shared" si="12"/>
        <v>FIGHTING,COSMIC</v>
      </c>
      <c r="G320">
        <f>'BST Extract'!C320</f>
        <v>50</v>
      </c>
      <c r="H320">
        <f>'BST Extract'!D320</f>
        <v>70</v>
      </c>
      <c r="I320">
        <f>'BST Extract'!E320</f>
        <v>40</v>
      </c>
      <c r="J320">
        <f>'BST Extract'!F320</f>
        <v>70</v>
      </c>
      <c r="K320">
        <f>'BST Extract'!G320</f>
        <v>50</v>
      </c>
      <c r="L320">
        <f>'BST Extract'!H320</f>
        <v>40</v>
      </c>
      <c r="M320">
        <f>'BST Extract'!I320</f>
        <v>320</v>
      </c>
      <c r="N320" t="s">
        <v>7283</v>
      </c>
      <c r="O320">
        <v>1</v>
      </c>
      <c r="P320" t="s">
        <v>7523</v>
      </c>
      <c r="R320" t="s">
        <v>7523</v>
      </c>
      <c r="T320" t="str">
        <f t="shared" si="13"/>
        <v>SPEED,1,,,,</v>
      </c>
      <c r="U320" s="12" t="str">
        <f>'Ability Extract'!C320</f>
        <v>STEADFAST</v>
      </c>
      <c r="V320" s="12" t="str">
        <f>'Ability Extract'!D320</f>
        <v>SCRAPPY</v>
      </c>
      <c r="W320" s="12" t="str">
        <f>'Ability Extract'!E320</f>
        <v>TOUGHCLAWS</v>
      </c>
      <c r="X320" s="12" t="str">
        <f>'Ability Extract'!F320</f>
        <v>STEADFAST,SCRAPPY,TOUGHCLAWS</v>
      </c>
      <c r="Y320" t="str">
        <f>VLOOKUP($A320,'Moves Species'!$A:$E,3,FALSE)</f>
        <v xml:space="preserve">1, SCRATCH, 1, GROWL, 1, ORBITALSTRIKE, 4, MACHPUNCH, 7, MEDITATE, 11, BITE, 14, METEORDRIVE, 17, HONECLAWS, 20, LOWSWEEP, 23, SLASH, 26, NEBULASTRIKE, 29, DIMENSIONWARP, 32, DOUBLEKICK, 35, QUANTUMSTAR, 38, SKYUPPERCUT, 41, BULKUP, 44, METEORMASH, 47, WEAKSPOT, 50, CELESTIALFURY, 53, TRIVEGA, 56, CLOSECOMBAT, 60, COSMICAVATAR, </v>
      </c>
      <c r="Z320" t="str">
        <f>VLOOKUP($A320,'Moves Species'!$A:$E,4,FALSE)</f>
        <v xml:space="preserve">ACROBATICS, AERIALACE, ANTIMATTER, ASTEROIDBELT, ASTRALWIND, ATTRACT, BATTLEOFWITS, BODYPRESS, BODYSLAM, BOULDERCRUSH, BREAKINGSWIPE, BRICKBREAK, BULKUP, CALMMIND, CHIDORI, CLEANSE, CLOSECOMBAT, COACHING, COSMICAVATAR, COSMICPOWER, CRUNCH, DARKPULSE, DEADLYREACH, DRAGONCLAW, DRAINPUNCH, EARTHPOWER, EARTHQUAKE, ECHOEDVOICE, ECLIPSENOVA, EXECUTION, FALSESWIPE, FIREFANG, FIREPUNCH, FLAMECHARGE, FLAREBLITZ, FOCUSBLAST, FORTISSIMO, GAMMARAY, GOBLINSTRIKE, GOLDRUSH, HEAVENSKNUCKLE, HIDDENPOWER, HYPERVOICE, ICEFANG, ICEPUNCH, IRONHEAD, KAMEHAMEHA, KNOCKOFF, LASHOUT, LIGHTSABER, METEORBEAM, METEORDRIVE, METEORMASH, MOONBLAST, NASTYPLOT, NEBULASTRIKE, PERCUSSIONBLAST, PLAYROUGH, POWERUPPUNCH, PROTECT, QUICKGUARD, REST, RETURN, SHADOWPUNCH, SLASH, SLEEPTALK, SNARL, SOLARECLIPSE, STARDUSTREVERIE, STELLARRUSH, SUBSTITUTE, SUPERPOWER, SWEEPINGWIND, SWIFT, TAUNT, THUNDERFANG, THUNDERPUNCH, TOXIC, VENDETTA, VITALITYDRAIN, WEAKSPOT, WILDCHARGE, WISH, WORKUP, ZENHEADBUTT, </v>
      </c>
      <c r="AA320" t="str">
        <f>VLOOKUP($A320,'Moves Species'!$A:$E,5,FALSE)</f>
        <v xml:space="preserve">BODYSLAM, DARKESTLARIAT, REVENGE, VENDETTA, SCORESETTLER, CHEAPSHOT, SUBMISSION, BRICKBREAK, TAUNT, EMBARGO, COMETPUNCH, HAMMERARM, </v>
      </c>
      <c r="AB320" t="s">
        <v>8649</v>
      </c>
      <c r="AC320" t="s">
        <v>7265</v>
      </c>
      <c r="AD320">
        <v>17</v>
      </c>
    </row>
    <row r="321" spans="1:33" x14ac:dyDescent="0.25">
      <c r="A321">
        <f t="shared" si="14"/>
        <v>320</v>
      </c>
      <c r="B321" t="s">
        <v>3260</v>
      </c>
      <c r="C321" t="s">
        <v>7840</v>
      </c>
      <c r="D321" s="12" t="str">
        <f>'BST Extract'!J321</f>
        <v>FIGHTING</v>
      </c>
      <c r="E321" s="12" t="str">
        <f>'BST Extract'!K321</f>
        <v>COSMIC</v>
      </c>
      <c r="F321" t="str">
        <f t="shared" si="12"/>
        <v>FIGHTING,COSMIC</v>
      </c>
      <c r="G321">
        <f>'BST Extract'!C321</f>
        <v>65</v>
      </c>
      <c r="H321">
        <f>'BST Extract'!D321</f>
        <v>95</v>
      </c>
      <c r="I321">
        <f>'BST Extract'!E321</f>
        <v>50</v>
      </c>
      <c r="J321">
        <f>'BST Extract'!F321</f>
        <v>90</v>
      </c>
      <c r="K321">
        <f>'BST Extract'!G321</f>
        <v>70</v>
      </c>
      <c r="L321">
        <f>'BST Extract'!H321</f>
        <v>50</v>
      </c>
      <c r="M321">
        <f>'BST Extract'!I321</f>
        <v>420</v>
      </c>
      <c r="N321" t="s">
        <v>7283</v>
      </c>
      <c r="O321">
        <v>2</v>
      </c>
      <c r="P321" t="s">
        <v>7523</v>
      </c>
      <c r="R321" t="s">
        <v>7523</v>
      </c>
      <c r="T321" t="str">
        <f t="shared" si="13"/>
        <v>SPEED,2,,,,</v>
      </c>
      <c r="U321" s="12" t="str">
        <f>'Ability Extract'!C321</f>
        <v>STEADFAST</v>
      </c>
      <c r="V321" s="12" t="str">
        <f>'Ability Extract'!D321</f>
        <v>SCRAPPY</v>
      </c>
      <c r="W321" s="12" t="str">
        <f>'Ability Extract'!E321</f>
        <v>TOUGHCLAWS</v>
      </c>
      <c r="X321" s="12" t="str">
        <f>'Ability Extract'!F321</f>
        <v>STEADFAST,SCRAPPY,TOUGHCLAWS</v>
      </c>
      <c r="Y321" t="str">
        <f>VLOOKUP($A321,'Moves Species'!$A:$E,3,FALSE)</f>
        <v xml:space="preserve">0, ARMTHRUST, 1, ARMTHRUST, 1, SCRATCH, 1, GROWL, 1, ORBITALSTRIKE, 4, MACHPUNCH, 7, MEDITATE, 11, BITE, 14, METEORDRIVE, 17, HONECLAWS, 20, LOWSWEEP, 23, SLASH, 26, NEBULASTRIKE, 29, DIMENSIONWARP, 32, DOUBLEKICK, 35, QUANTUMSTAR, 38, SKYUPPERCUT, 41, BULKUP, 44, METEORMASH, 47, WEAKSPOT, 50, CELESTIALFURY, 53, TRIVEGA, 56, CLOSECOMBAT, 60, COSMICAVATAR, </v>
      </c>
      <c r="Z321" t="str">
        <f>VLOOKUP($A321,'Moves Species'!$A:$E,4,FALSE)</f>
        <v xml:space="preserve">ACROBATICS, AERIALACE, ANTIMATTER, ASTEROIDBELT, ASTRALWIND, ATTRACT, BATTLEOFWITS, BODYPRESS, BODYSLAM, BOULDERCRUSH, BREAKINGSWIPE, BRICKBREAK, BULKUP, CALMMIND, CHIDORI, CLEANSE, CLOSECOMBAT, COACHING, COSMICAVATAR, COSMICPOWER, CRUNCH, DARKPULSE, DEADLYREACH, DRAGONCLAW, DRAINPUNCH, EARTHPOWER, EARTHQUAKE, ECHOEDVOICE, ECLIPSENOVA, EXECUTION, FALSESWIPE, FIREFANG, FIREPUNCH, FLAMECHARGE, FLAREBLITZ, FOCUSBLAST, FORTISSIMO, GAMMARAY, GOBLINSTRIKE, GOLDRUSH, HEAVENSKNUCKLE, HIDDENPOWER, HYPERVOICE, ICEFANG, ICEPUNCH, IRONHEAD, KAMEHAMEHA, KNOCKOFF, LASHOUT, LIGHTSABER, METEORBEAM, METEORDRIVE, METEORMASH, MOONBLAST, NASTYPLOT, NEBULASTRIKE, PERCUSSIONBLAST, PLAYROUGH, POWERUPPUNCH, PROTECT, QUICKGUARD, REST, RETURN, SHADOWPUNCH, SLASH, SLEEPTALK, SNARL, SOLARECLIPSE, STARDUSTREVERIE, STELLARRUSH, SUBSTITUTE, SUPERPOWER, SWEEPINGWIND, SWIFT, TAUNT, THUNDERFANG, THUNDERPUNCH, TOXIC, VENDETTA, VITALITYDRAIN, WEAKSPOT, WILDCHARGE, WISH, WORKUP, ZENHEADBUTT, </v>
      </c>
      <c r="AA321">
        <f>VLOOKUP($A321,'Moves Species'!$A:$E,5,FALSE)</f>
        <v>0</v>
      </c>
      <c r="AB321" t="s">
        <v>8650</v>
      </c>
      <c r="AC321" t="s">
        <v>7265</v>
      </c>
      <c r="AD321">
        <v>34</v>
      </c>
    </row>
    <row r="322" spans="1:33" x14ac:dyDescent="0.25">
      <c r="A322">
        <f t="shared" si="14"/>
        <v>321</v>
      </c>
      <c r="B322" t="s">
        <v>3266</v>
      </c>
      <c r="C322" t="s">
        <v>7841</v>
      </c>
      <c r="D322" s="12" t="str">
        <f>'BST Extract'!J322</f>
        <v>FIGHTING</v>
      </c>
      <c r="E322" s="12" t="str">
        <f>'BST Extract'!K322</f>
        <v>COSMIC</v>
      </c>
      <c r="F322" t="str">
        <f t="shared" ref="F322:F385" si="15">D322&amp;","&amp;E322</f>
        <v>FIGHTING,COSMIC</v>
      </c>
      <c r="G322">
        <f>'BST Extract'!C322</f>
        <v>95</v>
      </c>
      <c r="H322">
        <f>'BST Extract'!D322</f>
        <v>115</v>
      </c>
      <c r="I322">
        <f>'BST Extract'!E322</f>
        <v>80</v>
      </c>
      <c r="J322">
        <f>'BST Extract'!F322</f>
        <v>100</v>
      </c>
      <c r="K322">
        <f>'BST Extract'!G322</f>
        <v>75</v>
      </c>
      <c r="L322">
        <f>'BST Extract'!H322</f>
        <v>65</v>
      </c>
      <c r="M322">
        <f>'BST Extract'!I322</f>
        <v>530</v>
      </c>
      <c r="N322" t="s">
        <v>7345</v>
      </c>
      <c r="O322">
        <v>3</v>
      </c>
      <c r="P322" t="s">
        <v>7523</v>
      </c>
      <c r="R322" t="s">
        <v>7523</v>
      </c>
      <c r="T322" t="str">
        <f t="shared" ref="T322:T385" si="16">N322&amp;","&amp;O322&amp;","&amp;P322&amp;","&amp;Q322&amp;","&amp;R322&amp;","&amp;S322</f>
        <v>ATTACK,3,,,,</v>
      </c>
      <c r="U322" s="12" t="str">
        <f>'Ability Extract'!C322</f>
        <v>STEADFAST</v>
      </c>
      <c r="V322" s="12" t="str">
        <f>'Ability Extract'!D322</f>
        <v>SCRAPPY</v>
      </c>
      <c r="W322" s="12" t="str">
        <f>'Ability Extract'!E322</f>
        <v>TOUGHCLAWS</v>
      </c>
      <c r="X322" s="12" t="str">
        <f>'Ability Extract'!F322</f>
        <v>STEADFAST,SCRAPPY,TOUGHCLAWS</v>
      </c>
      <c r="Y322" t="str">
        <f>VLOOKUP($A322,'Moves Species'!$A:$E,3,FALSE)</f>
        <v xml:space="preserve">0, JUDOFLIP, 1, JUDOFLIP, 1, ARMTHRUST, 1, SCRATCH, 1, GROWL, 1, ORBITALSTRIKE, 4, MACHPUNCH, 7, MEDITATE, 11, BITE, 14, METEORDRIVE, 17, HONECLAWS, 20, LOWSWEEP, 23, SLASH, 26, NEBULASTRIKE, 29, DIMENSIONWARP, 32, DOUBLEKICK, 35, QUANTUMSTAR, 38, SKYUPPERCUT, 41, BULKUP, 44, METEORMASH, 47, WEAKSPOT, 50, CELESTIALFURY, 53, TRIVEGA, 56, CLOSECOMBAT, 60, COSMICAVATAR, </v>
      </c>
      <c r="Z322" t="str">
        <f>VLOOKUP($A322,'Moves Species'!$A:$E,4,FALSE)</f>
        <v xml:space="preserve">ACROBATICS, AERIALACE, ANTIMATTER, ASTEROIDBELT, ASTRALWIND, ATTRACT, BATTLEOFWITS, BODYPRESS, BODYSLAM, BOULDERCRUSH, BREAKINGSWIPE, BRICKBREAK, BULKUP, CALMMIND, CHIDORI, CLEANSE, CLOSECOMBAT, COACHING, COSMICAVATAR, COSMICPOWER, CRUNCH, DARKPULSE, DEADLYREACH, DRAGONCLAW, DRAINPUNCH, EARTHPOWER, EARTHQUAKE, ECHOEDVOICE, ECLIPSENOVA, EXECUTION, FALSESWIPE, FIREFANG, FIREPUNCH, FLAMECHARGE, FLAREBLITZ, FOCUSBLAST, FORTISSIMO, GAMMARAY, GOBLINSTRIKE, GOLDRUSH, HEAVENSKNUCKLE, HIDDENPOWER, HYPERVOICE, ICEFANG, ICEPUNCH, IRONHEAD, KAMEHAMEHA, KNOCKOFF, LASHOUT, LIGHTSABER, METEORBEAM, METEORDRIVE, METEORMASH, MOONBLAST, NASTYPLOT, NEBULASTRIKE, PERCUSSIONBLAST, PLAYROUGH, POWERUPPUNCH, PROTECT, QUICKGUARD, REST, RETURN, SHADOWPUNCH, SLASH, SLEEPTALK, SNARL, SOLARECLIPSE, STARDUSTREVERIE, STELLARRUSH, SUBSTITUTE, SUPERPOWER, SWEEPINGWIND, SWIFT, TAUNT, THUNDERFANG, THUNDERPUNCH, TOXIC, VENDETTA, VITALITYDRAIN, WEAKSPOT, WILDCHARGE, WISH, WORKUP, ZENHEADBUTT, </v>
      </c>
      <c r="AA322">
        <f>VLOOKUP($A322,'Moves Species'!$A:$E,5,FALSE)</f>
        <v>0</v>
      </c>
      <c r="AB322" t="s">
        <v>7523</v>
      </c>
    </row>
    <row r="323" spans="1:33" x14ac:dyDescent="0.25">
      <c r="A323">
        <f t="shared" ref="A323:A386" si="17">A322+1</f>
        <v>322</v>
      </c>
      <c r="B323" t="s">
        <v>3273</v>
      </c>
      <c r="C323" t="s">
        <v>7842</v>
      </c>
      <c r="D323" s="12" t="str">
        <f>'BST Extract'!J323</f>
        <v>COSMIC</v>
      </c>
      <c r="E323" s="12" t="str">
        <f>'BST Extract'!K323</f>
        <v>LIGHT</v>
      </c>
      <c r="F323" t="str">
        <f t="shared" si="15"/>
        <v>COSMIC,LIGHT</v>
      </c>
      <c r="G323">
        <f>'BST Extract'!C323</f>
        <v>50</v>
      </c>
      <c r="H323">
        <f>'BST Extract'!D323</f>
        <v>92</v>
      </c>
      <c r="I323">
        <f>'BST Extract'!E323</f>
        <v>108</v>
      </c>
      <c r="J323">
        <f>'BST Extract'!F323</f>
        <v>35</v>
      </c>
      <c r="K323">
        <f>'BST Extract'!G323</f>
        <v>92</v>
      </c>
      <c r="L323">
        <f>'BST Extract'!H323</f>
        <v>108</v>
      </c>
      <c r="M323">
        <f>'BST Extract'!I323</f>
        <v>485</v>
      </c>
      <c r="N323" t="s">
        <v>7324</v>
      </c>
      <c r="O323">
        <v>1</v>
      </c>
      <c r="P323" t="s">
        <v>7287</v>
      </c>
      <c r="Q323">
        <v>1</v>
      </c>
      <c r="R323" t="s">
        <v>7523</v>
      </c>
      <c r="T323" t="str">
        <f t="shared" si="16"/>
        <v>DEFENSE,1,SPECIAL_DEFENSE,1,,</v>
      </c>
      <c r="U323" s="12" t="str">
        <f>'Ability Extract'!C323</f>
        <v>ORBIT</v>
      </c>
      <c r="V323" s="12" t="str">
        <f>'Ability Extract'!D323</f>
        <v>FLAREBOOST</v>
      </c>
      <c r="W323" s="12" t="str">
        <f>'Ability Extract'!E323</f>
        <v>ETHEREAL</v>
      </c>
      <c r="X323" s="12" t="str">
        <f>'Ability Extract'!F323</f>
        <v>ORBIT,FLAREBOOST,ETHEREAL</v>
      </c>
      <c r="Y323" t="str">
        <f>VLOOKUP($A323,'Moves Species'!$A:$E,3,FALSE)</f>
        <v xml:space="preserve">1, STARDUST, 1, STARGAZE, 1, RAINBOWBEAM, 4, SPATIALGRIP, 6, SPARKLE, 9, VOIDDRIFT, 11, FLASH, 14, COMET, 17, RADIOWAVES, 20, REFRACTION, 23, SIGNALBEAM, 26, COSMICPOWER, 29, SHOOTINGSTAR, 32, SOLARECLIPSE, 32, ANTIMATTER, 35, DAZZLINGGLEAM, 38, RADIANTBURST, 41, STARSALIGNED, 44, SOLARFLARE, 44, SOLARMETEOR, 49, PHOTONGEYSER, 52, CORECOLLAPSE, 55, GRAVITYPRESS, 58, BIGBANG, 62, RAPTURE, </v>
      </c>
      <c r="Z323" t="str">
        <f>VLOOKUP($A323,'Moves Species'!$A:$E,4,FALSE)</f>
        <v xml:space="preserve">ANTIMATTER, ASTEROIDBELT, ASTRALWIND, ATTRACT, AURASPHERE, BATTLEOFWITS, CALMMIND, CLEANSE, CONFUSERAY, COSMICAVATAR, COSMICPOWER, DARKPULSE, DAZZLINGGLEAM, DIVINEPUNISHMENT, DRAININGKISS, EARTHPOWER, ECLIPSENOVA, ENERGYBALL, FABLEDRUSH, FLAMEVOLLEY, FLAREBLITZ, FLUXWAVE, GAMMARAY, GEOMANCY, HAZE, HEATWAVE, HIDDENPOWER, HOLYNOVA, ICEBEAM, LIGHTSCREEN, METEORBEAM, METEORDRIVE, MIRRORSHOT, MOONBLAST, MYSTICALFIRE, MYSTICPULSE, NASTYPLOT, NEBULASTRIKE, PHANTOMFORCE, PHOBIA, PROTECT, PURGE, RADIANTLANCE, RAYOFLIGHT, REST, RETURN, SAFEGUARD, SHADOWBALL, SIGNALBEAM, SLEEPTALK, SOLARECLIPSE, STARDUSTREVERIE, STELLARRUSH, SUBSTITUTE, SWIFT, TOXIC, UMBRALWAVE, VITALITYDRAIN, WAIL, WISH, </v>
      </c>
      <c r="AA323" t="str">
        <f>VLOOKUP($A323,'Moves Species'!$A:$E,5,FALSE)</f>
        <v xml:space="preserve">ASTRALWIND, ASTRALBARRAGE, DARKPULSE, DESTINYBOND, RADIATION, DISABLE, SELFDESTRUCT, EXPLOSION, GAMMARAY, BLACKHOLE, PRISMATICFURY, GRAVITY, POLARSPEAR, CATACLYSM, </v>
      </c>
      <c r="AB323" t="s">
        <v>7523</v>
      </c>
    </row>
    <row r="324" spans="1:33" x14ac:dyDescent="0.25">
      <c r="A324">
        <f t="shared" si="17"/>
        <v>323</v>
      </c>
      <c r="B324" t="s">
        <v>3283</v>
      </c>
      <c r="C324" t="s">
        <v>7843</v>
      </c>
      <c r="D324" s="12" t="str">
        <f>'BST Extract'!J324</f>
        <v>LIGHT</v>
      </c>
      <c r="E324" s="12">
        <f>'BST Extract'!K324</f>
        <v>0</v>
      </c>
      <c r="F324" t="str">
        <f t="shared" si="15"/>
        <v>LIGHT,0</v>
      </c>
      <c r="G324">
        <f>'BST Extract'!C324</f>
        <v>65</v>
      </c>
      <c r="H324">
        <f>'BST Extract'!D324</f>
        <v>130</v>
      </c>
      <c r="I324">
        <f>'BST Extract'!E324</f>
        <v>60</v>
      </c>
      <c r="J324">
        <f>'BST Extract'!F324</f>
        <v>75</v>
      </c>
      <c r="K324">
        <f>'BST Extract'!G324</f>
        <v>75</v>
      </c>
      <c r="L324">
        <f>'BST Extract'!H324</f>
        <v>60</v>
      </c>
      <c r="M324">
        <f>'BST Extract'!I324</f>
        <v>465</v>
      </c>
      <c r="N324" t="s">
        <v>7345</v>
      </c>
      <c r="O324">
        <v>2</v>
      </c>
      <c r="P324" t="s">
        <v>7523</v>
      </c>
      <c r="R324" t="s">
        <v>7523</v>
      </c>
      <c r="T324" t="str">
        <f t="shared" si="16"/>
        <v>ATTACK,2,,,,</v>
      </c>
      <c r="U324" s="12" t="str">
        <f>'Ability Extract'!C324</f>
        <v>PUREHEART</v>
      </c>
      <c r="V324" s="12" t="str">
        <f>'Ability Extract'!D324</f>
        <v>SUPERLUCK</v>
      </c>
      <c r="W324" s="12" t="str">
        <f>'Ability Extract'!E324</f>
        <v>ILLUMINATE</v>
      </c>
      <c r="X324" s="12" t="str">
        <f>'Ability Extract'!F324</f>
        <v>PUREHEART,SUPERLUCK,ILLUMINATE</v>
      </c>
      <c r="Y324" t="str">
        <f>VLOOKUP($A324,'Moves Species'!$A:$E,3,FALSE)</f>
        <v xml:space="preserve">1, LEER, 1, HOLYFIRE, 1, SPARKLE, 4, TACKLE, 6, DOUBLETEAM, 8, QUICKATTACK, 10, HEAVENSKNUCKLE, 12, FLEETINGBLOW, 15, COUPDEGRACE, 18, CONSECRATE, 21, SLASH, 24, FANATICISM, 27, PURIFY, 30, PSYCHOCUT, 33, SACREDSTRIKE, 36, BODYSLAM, 39, EXTREMESPEED, 42, EXCALIBUR, 45, PRISMATICFURY, 48, DOUBLEEDGE, 51, SWORDSDANCE, 54, RADIANTLANCE, 57, VALKYRIECHARIOT, 60, RAPTURE, </v>
      </c>
      <c r="Z324" t="str">
        <f>VLOOKUP($A324,'Moves Species'!$A:$E,4,FALSE)</f>
        <v xml:space="preserve">ACROBATICS, AERIALACE, AIRSLASH, ATTRACT, AURASPHERE, BATTLEOFWITS, CALMMIND, CHARM, CHIDORI, CLEANSE, CLOSECOMBAT, COACHING, COSMICAVATAR, COSMICPOWER, COUPDEGRACE, COVET, DAZZLINGGLEAM, DEADLYREACH, DIVINEPUNISHMENT, FABLEDRUSH, FALSESWIPE, FLAMECHARGE, FLUXWAVE, FOCUSBLAST, GENESIS, GEOMANCY, GOBLINSTRIKE, HEALBELL, HEAVENSKNUCKLE, HIDDENPOWER, HOLYNOVA, LIGHTSABER, LIGHTSCREEN, LOVEBURST, MIRRORSHOT, MIST, MISTYTERRAIN, MYSTICPULSE, NEBULASTRIKE, PLAYROUGH, PROTECT, PURGE, RADIANTLANCE, RAYOFLIGHT, REFLECT, REST, RETURN, ROUND, SACREDSTRIKE, SAFEGUARD, SIGNALBEAM, SLASH, SLEEPTALK, SUBSTITUTE, SUNNYDAY, SUPERPOWER, SWEEPINGWIND, SYNTHESIS, TAILGLOW, TERRAINPULSE, TITANIASLAW, TOXIC, VALKYRIECHARIOT, VOLTSWITCH, WILDCHARGE, WISH, WORKUP, ZENHEADBUTT, </v>
      </c>
      <c r="AA324" t="str">
        <f>VLOOKUP($A324,'Moves Species'!$A:$E,5,FALSE)</f>
        <v xml:space="preserve">REBUKE, TAILGLOW, FINALSTAND, HALLOWEDGROUND, GUARDIANANGEL, ZEAL, SOLARBLADE, REFRACTION, HELPINGHAND, RADIANTBURST, SMARTBLADE, GIGAIMPACT, </v>
      </c>
      <c r="AB324" t="s">
        <v>7523</v>
      </c>
    </row>
    <row r="325" spans="1:33" x14ac:dyDescent="0.25">
      <c r="A325">
        <f t="shared" si="17"/>
        <v>324</v>
      </c>
      <c r="B325" t="s">
        <v>3295</v>
      </c>
      <c r="C325" t="s">
        <v>7844</v>
      </c>
      <c r="D325" s="12" t="str">
        <f>'BST Extract'!J325</f>
        <v>FAIRY</v>
      </c>
      <c r="E325" s="12">
        <f>'BST Extract'!K325</f>
        <v>0</v>
      </c>
      <c r="F325" t="str">
        <f t="shared" si="15"/>
        <v>FAIRY,0</v>
      </c>
      <c r="G325">
        <f>'BST Extract'!C325</f>
        <v>45</v>
      </c>
      <c r="H325">
        <f>'BST Extract'!D325</f>
        <v>35</v>
      </c>
      <c r="I325">
        <f>'BST Extract'!E325</f>
        <v>60</v>
      </c>
      <c r="J325">
        <f>'BST Extract'!F325</f>
        <v>68</v>
      </c>
      <c r="K325">
        <f>'BST Extract'!G325</f>
        <v>50</v>
      </c>
      <c r="L325">
        <f>'BST Extract'!H325</f>
        <v>67</v>
      </c>
      <c r="M325">
        <f>'BST Extract'!I325</f>
        <v>325</v>
      </c>
      <c r="N325" t="s">
        <v>7286</v>
      </c>
      <c r="O325">
        <v>1</v>
      </c>
      <c r="P325" t="s">
        <v>7523</v>
      </c>
      <c r="R325" t="s">
        <v>7523</v>
      </c>
      <c r="T325" t="str">
        <f t="shared" si="16"/>
        <v>SPECIAL_ATTACK,1,,,,</v>
      </c>
      <c r="U325" s="12" t="str">
        <f>'Ability Extract'!C325</f>
        <v>TELEPATHY</v>
      </c>
      <c r="V325" s="12" t="str">
        <f>'Ability Extract'!D325</f>
        <v>MAGICGUARD</v>
      </c>
      <c r="W325" s="12" t="str">
        <f>'Ability Extract'!E325</f>
        <v>MEGALAUNCHER</v>
      </c>
      <c r="X325" s="12" t="str">
        <f>'Ability Extract'!F325</f>
        <v>TELEPATHY,MAGICGUARD,MEGALAUNCHER</v>
      </c>
      <c r="Y325" t="str">
        <f>VLOOKUP($A325,'Moves Species'!$A:$E,3,FALSE)</f>
        <v xml:space="preserve">1, HELPINGHAND, 1, FAIRYWIND, 1, IMPRISON, 4, QUICKSPELL, 8, RAINBOWBEAM, 12, NYMPHSSPELL, 15, LUCKYCHANT, 18, KARMASPELL, 21, MIRRORCOAT, 24, MISTBALL, 27, PULSE, 30, HEALPULSE, 33, EERIESPELL, 36, COBALTRAY, 39, REFLECT, 39, LIGHTSCREEN, 42, PSYCHIC, 45, MAGNETICCANNON, 48, AURASPHERE, 51, CHROMERAY, 54, ARCANEENERGY, 57, ETHEREALBURST, 60, WEAPONMASTERY, </v>
      </c>
      <c r="Z325" t="str">
        <f>VLOOKUP($A325,'Moves Species'!$A:$E,4,FALSE)</f>
        <v xml:space="preserve">ARCANEENERGY, ASTRALWIND, ATTRACT, AURASPHERE, BATTLEOFWITS, BLOODRITUAL, CALMMIND, CHARM, CHIDORI, CONFUSERAY, COSMICPOWER, COVET, CURSE, DARKPULSE, DAZZLINGGLEAM, DIVINEPUNISHMENT, DRAGONMAGIC, DRAININGKISS, ENERGYBALL, ESSENCEBLOOM, EXPANDINGFORCE, FABLEDRUSH, FAIRYTALE, FLUXWAVE, FOCUSBLAST, GAMMARAY, GENESIS, GENTLECHIMES, GEOMANCY, HEALBELL, HEX, HEXBOLT, HIDDENPOWER, IRONDEFENSE, IRONHEAD, IRONIMPACT, IRONTEMPEST, LIGHTSCREEN, LOVEBURST, MAGICALLEAF, MAGICROOM, METRONOME, MINDMELD, MIRRORSHOT, MIST, MISTYTERRAIN, MIXEDWAVES, MOONBLAST, MOONSTONERAY, MYSTICALFIRE, MYSTICPULSE, NASTYPLOT, PHOBIA, PIXIEDUST, POSSESSION, PROTECT, PSYCHIC, PSYCHICTERRAIN, PURGE, RADIANTLANCE, RAYOFLIGHT, REFLECT, REFURBISH, REST, RETURN, ROUND, SAFEGUARD, SHADOWBALL, SIGNALBEAM, SLEEPTALK, SOULSHIELD, STRANGESTEAM, SUBSTITUTE, SWIFT, TERRAINPULSE, TITANIASLAW, TOXIC, TRICKROOM, WISH, WONDERROOM, </v>
      </c>
      <c r="AA325" t="str">
        <f>VLOOKUP($A325,'Moves Species'!$A:$E,5,FALSE)</f>
        <v xml:space="preserve">BARRIER, KINESIS, CHECKMATE, CONFUSION, AUTOTOMIZE, EXTRASENSORY, PSYCHICTERRAIN, </v>
      </c>
      <c r="AB325" t="s">
        <v>8437</v>
      </c>
      <c r="AC325" t="s">
        <v>7265</v>
      </c>
      <c r="AD325">
        <v>35</v>
      </c>
    </row>
    <row r="326" spans="1:33" x14ac:dyDescent="0.25">
      <c r="A326">
        <f t="shared" si="17"/>
        <v>325</v>
      </c>
      <c r="B326" t="s">
        <v>3307</v>
      </c>
      <c r="C326" t="s">
        <v>7845</v>
      </c>
      <c r="D326" s="12" t="str">
        <f>'BST Extract'!J326</f>
        <v>FAIRY</v>
      </c>
      <c r="E326" s="12">
        <f>'BST Extract'!K326</f>
        <v>0</v>
      </c>
      <c r="F326" t="str">
        <f t="shared" si="15"/>
        <v>FAIRY,0</v>
      </c>
      <c r="G326">
        <f>'BST Extract'!C326</f>
        <v>64</v>
      </c>
      <c r="H326">
        <f>'BST Extract'!D326</f>
        <v>60</v>
      </c>
      <c r="I326">
        <f>'BST Extract'!E326</f>
        <v>75</v>
      </c>
      <c r="J326">
        <f>'BST Extract'!F326</f>
        <v>90</v>
      </c>
      <c r="K326">
        <f>'BST Extract'!G326</f>
        <v>70</v>
      </c>
      <c r="L326">
        <f>'BST Extract'!H326</f>
        <v>89</v>
      </c>
      <c r="M326">
        <f>'BST Extract'!I326</f>
        <v>448</v>
      </c>
      <c r="N326" t="s">
        <v>7286</v>
      </c>
      <c r="O326">
        <v>2</v>
      </c>
      <c r="P326" t="s">
        <v>7523</v>
      </c>
      <c r="R326" t="s">
        <v>7523</v>
      </c>
      <c r="T326" t="str">
        <f t="shared" si="16"/>
        <v>SPECIAL_ATTACK,2,,,,</v>
      </c>
      <c r="U326" s="12" t="str">
        <f>'Ability Extract'!C326</f>
        <v>TELEPATHY</v>
      </c>
      <c r="V326" s="12" t="str">
        <f>'Ability Extract'!D326</f>
        <v>MAGICGUARD</v>
      </c>
      <c r="W326" s="12" t="str">
        <f>'Ability Extract'!E326</f>
        <v>MEGALAUNCHER</v>
      </c>
      <c r="X326" s="12" t="str">
        <f>'Ability Extract'!F326</f>
        <v>TELEPATHY,MAGICGUARD,MEGALAUNCHER</v>
      </c>
      <c r="Y326" t="str">
        <f>VLOOKUP($A326,'Moves Species'!$A:$E,3,FALSE)</f>
        <v xml:space="preserve">1, HELPINGHAND, 1, FAIRYWIND, 1, IMPRISON, 4, QUICKSPELL, 8, RAINBOWBEAM, 12, NYMPHSSPELL, 15, LUCKYCHANT, 18, KARMASPELL, 21, MIRRORCOAT, 24, MISTBALL, 27, PULSE, 30, HEALPULSE, 33, EERIESPELL, 36, COBALTRAY, 39, REFLECT, 39, LIGHTSCREEN, 42, PSYCHIC, 45, MAGNETICCANNON, 48, AURASPHERE, 51, CHROMERAY, 54, ARCANEENERGY, 57, ETHEREALBURST, 60, WEAPONMASTERY, </v>
      </c>
      <c r="Z326" t="str">
        <f>VLOOKUP($A326,'Moves Species'!$A:$E,4,FALSE)</f>
        <v xml:space="preserve">ARCANEENERGY, ASTRALWIND, ATTRACT, AURASPHERE, BATTLEOFWITS, BLOODRITUAL, CALMMIND, CHARM, CHIDORI, CONFUSERAY, COSMICPOWER, COVET, CURSE, DARKPULSE, DAZZLINGGLEAM, DIVINEPUNISHMENT, DRAGONMAGIC, DRAININGKISS, ENERGYBALL, ESSENCEBLOOM, EXPANDINGFORCE, FABLEDRUSH, FAIRYTALE, FLUXWAVE, FOCUSBLAST, GAMMARAY, GENESIS, GENTLECHIMES, GEOMANCY, HEALBELL, HEX, HEXBOLT, HIDDENPOWER, IRONDEFENSE, IRONHEAD, IRONIMPACT, IRONTEMPEST, LIGHTSCREEN, LOVEBURST, MAGICALLEAF, MAGICROOM, METRONOME, MINDMELD, MIRRORSHOT, MIST, MISTYTERRAIN, MIXEDWAVES, MOONBLAST, MOONSTONERAY, MYSTICALFIRE, MYSTICPULSE, NASTYPLOT, PHOBIA, PIXIEDUST, POSSESSION, PROTECT, PSYCHIC, PSYCHICTERRAIN, PURGE, RADIANTLANCE, RAYOFLIGHT, REFLECT, REFURBISH, REST, RETURN, ROUND, SAFEGUARD, SHADOWBALL, SIGNALBEAM, SLEEPTALK, SOULSHIELD, STRANGESTEAM, SUBSTITUTE, SWIFT, TERRAINPULSE, TITANIASLAW, TOXIC, TRICKROOM, WISH, WONDERROOM, </v>
      </c>
      <c r="AA326">
        <f>VLOOKUP($A326,'Moves Species'!$A:$E,5,FALSE)</f>
        <v>0</v>
      </c>
      <c r="AB326" t="s">
        <v>8438</v>
      </c>
      <c r="AC326" t="s">
        <v>7268</v>
      </c>
      <c r="AD326" t="s">
        <v>7304</v>
      </c>
    </row>
    <row r="327" spans="1:33" x14ac:dyDescent="0.25">
      <c r="A327">
        <f t="shared" si="17"/>
        <v>326</v>
      </c>
      <c r="B327" t="s">
        <v>3313</v>
      </c>
      <c r="C327" t="s">
        <v>7846</v>
      </c>
      <c r="D327" s="12" t="str">
        <f>'BST Extract'!J327</f>
        <v>FAIRY</v>
      </c>
      <c r="E327" s="12" t="str">
        <f>'BST Extract'!K327</f>
        <v>STEEL</v>
      </c>
      <c r="F327" t="str">
        <f t="shared" si="15"/>
        <v>FAIRY,STEEL</v>
      </c>
      <c r="G327">
        <f>'BST Extract'!C327</f>
        <v>79</v>
      </c>
      <c r="H327">
        <f>'BST Extract'!D327</f>
        <v>65</v>
      </c>
      <c r="I327">
        <f>'BST Extract'!E327</f>
        <v>80</v>
      </c>
      <c r="J327">
        <f>'BST Extract'!F327</f>
        <v>100</v>
      </c>
      <c r="K327">
        <f>'BST Extract'!G327</f>
        <v>81</v>
      </c>
      <c r="L327">
        <f>'BST Extract'!H327</f>
        <v>95</v>
      </c>
      <c r="M327">
        <f>'BST Extract'!I327</f>
        <v>500</v>
      </c>
      <c r="N327" t="s">
        <v>7286</v>
      </c>
      <c r="O327">
        <v>2</v>
      </c>
      <c r="P327" t="s">
        <v>7287</v>
      </c>
      <c r="Q327">
        <v>1</v>
      </c>
      <c r="R327" t="s">
        <v>7523</v>
      </c>
      <c r="T327" t="str">
        <f t="shared" si="16"/>
        <v>SPECIAL_ATTACK,2,SPECIAL_DEFENSE,1,,</v>
      </c>
      <c r="U327" s="12" t="str">
        <f>'Ability Extract'!C327</f>
        <v>TELEPATHY</v>
      </c>
      <c r="V327" s="12" t="str">
        <f>'Ability Extract'!D327</f>
        <v>MAGICGUARD</v>
      </c>
      <c r="W327" s="12" t="str">
        <f>'Ability Extract'!E327</f>
        <v>MEGALAUNCHER</v>
      </c>
      <c r="X327" s="12" t="str">
        <f>'Ability Extract'!F327</f>
        <v>TELEPATHY,MAGICGUARD,MEGALAUNCHER</v>
      </c>
      <c r="Y327" t="str">
        <f>VLOOKUP($A327,'Moves Species'!$A:$E,3,FALSE)</f>
        <v xml:space="preserve">0, MYSTICPULSE, 1, MYSTICPULSE, 1, HELPINGHAND, 1, FAIRYWIND, 1, IMPRISON, 4, QUICKSPELL, 8, RAINBOWBEAM, 12, NYMPHSSPELL, 15, LUCKYCHANT, 18, KARMASPELL, 21, MIRRORCOAT, 24, MISTBALL, 27, PULSE, 30, HEALPULSE, 33, EERIESPELL, 36, COBALTRAY, 39, REFLECT, 39, LIGHTSCREEN, 42, PSYCHIC, 45, MAGNETICCANNON, 48, AURASPHERE, 51, CHROMERAY, 54, ARCANEENERGY, 57, ETHEREALBURST, 60, WEAPONMASTERY, </v>
      </c>
      <c r="Z327" t="str">
        <f>VLOOKUP($A327,'Moves Species'!$A:$E,4,FALSE)</f>
        <v xml:space="preserve">ARCANEENERGY, ASTRALWIND, ATTRACT, AURASPHERE, BATTLEOFWITS, BLOODRITUAL, CALMMIND, CHARM, CHIDORI, CONFUSERAY, COSMICPOWER, COVET, CURSE, DARKPULSE, DAZZLINGGLEAM, DIVINEPUNISHMENT, DRAGONMAGIC, DRAININGKISS, ENERGYBALL, ESSENCEBLOOM, EXPANDINGFORCE, FABLEDRUSH, FAIRYTALE, FLUXWAVE, FOCUSBLAST, GAMMARAY, GENESIS, GENTLECHIMES, GEOMANCY, HEALBELL, HEX, HEXBOLT, HIDDENPOWER, IRONDEFENSE, IRONHEAD, IRONIMPACT, IRONTEMPEST, LIGHTSCREEN, LOVEBURST, MAGICALLEAF, MAGICROOM, METRONOME, MINDMELD, MIRRORSHOT, MIST, MISTYTERRAIN, MIXEDWAVES, MOONBLAST, MOONSTONERAY, MYSTICALFIRE, MYSTICPULSE, NASTYPLOT, PHOBIA, PIXIEDUST, POSSESSION, PROTECT, PSYCHIC, PSYCHICTERRAIN, PURGE, RADIANTLANCE, RAYOFLIGHT, REFLECT, REFURBISH, REST, RETURN, ROUND, SAFEGUARD, SHADOWBALL, SIGNALBEAM, SLEEPTALK, SOULSHIELD, STRANGESTEAM, SUBSTITUTE, SWIFT, TERRAINPULSE, TITANIASLAW, TOXIC, TRICKROOM, WISH, WONDERROOM, </v>
      </c>
      <c r="AA327">
        <f>VLOOKUP($A327,'Moves Species'!$A:$E,5,FALSE)</f>
        <v>0</v>
      </c>
      <c r="AB327" t="s">
        <v>7523</v>
      </c>
    </row>
    <row r="328" spans="1:33" x14ac:dyDescent="0.25">
      <c r="A328">
        <f t="shared" si="17"/>
        <v>327</v>
      </c>
      <c r="B328" t="s">
        <v>3321</v>
      </c>
      <c r="C328" t="s">
        <v>7847</v>
      </c>
      <c r="D328" s="12" t="str">
        <f>'BST Extract'!J328</f>
        <v>COSMIC</v>
      </c>
      <c r="E328" s="12" t="str">
        <f>'BST Extract'!K328</f>
        <v>PSYCHIC</v>
      </c>
      <c r="F328" t="str">
        <f t="shared" si="15"/>
        <v>COSMIC,PSYCHIC</v>
      </c>
      <c r="G328">
        <f>'BST Extract'!C328</f>
        <v>40</v>
      </c>
      <c r="H328">
        <f>'BST Extract'!D328</f>
        <v>35</v>
      </c>
      <c r="I328">
        <f>'BST Extract'!E328</f>
        <v>80</v>
      </c>
      <c r="J328">
        <f>'BST Extract'!F328</f>
        <v>30</v>
      </c>
      <c r="K328">
        <f>'BST Extract'!G328</f>
        <v>55</v>
      </c>
      <c r="L328">
        <f>'BST Extract'!H328</f>
        <v>60</v>
      </c>
      <c r="M328">
        <f>'BST Extract'!I328</f>
        <v>300</v>
      </c>
      <c r="N328" t="s">
        <v>7324</v>
      </c>
      <c r="O328">
        <v>1</v>
      </c>
      <c r="P328" t="s">
        <v>7523</v>
      </c>
      <c r="R328" t="s">
        <v>7523</v>
      </c>
      <c r="T328" t="str">
        <f t="shared" si="16"/>
        <v>DEFENSE,1,,,,</v>
      </c>
      <c r="U328" s="12" t="str">
        <f>'Ability Extract'!C328</f>
        <v>FILTER</v>
      </c>
      <c r="V328" s="12" t="str">
        <f>'Ability Extract'!D328</f>
        <v>FULLMETALBODY</v>
      </c>
      <c r="W328" s="12" t="str">
        <f>'Ability Extract'!E328</f>
        <v>ANALYTIC</v>
      </c>
      <c r="X328" s="12" t="str">
        <f>'Ability Extract'!F328</f>
        <v>FILTER,FULLMETALBODY,ANALYTIC</v>
      </c>
      <c r="Y328" t="str">
        <f>VLOOKUP($A328,'Moves Species'!$A:$E,3,FALSE)</f>
        <v xml:space="preserve">1, VOIDDRIFT, 1, SWIFT, 1, CONFUSION, 4, TACKLE, 6, METEORSHOWER, 12, SPATIALGRIP, 15, ARCANEBLAST, 18, INNERVATE, 21, RADIOWAVES, 24, IRONSPARKS, 27, ASTRALBARRAGE, 30, EXTRASENSORY, 33, STARDUSTREVERIE, 36, MAGICCOAT, 39, MAGNETICCANNON, 42, PSYCHIC, 45, IRONDEFENSE, 48, SOLARFLARE, 51, PLASMAFORGE, 54, FUTURESIGHT, 58, METEORBEAM, 62, ARCANEENERGY, </v>
      </c>
      <c r="Z328" t="str">
        <f>VLOOKUP($A328,'Moves Species'!$A:$E,4,FALSE)</f>
        <v xml:space="preserve">ANTIMATTER, ARCANEENERGY, ASTEROIDBELT, ASTRALWIND, BATTLEOFWITS, BODYPRESS, BODYSLAM, BOMBARDMENT, BULKUP, BULLDOZE, CALMMIND, CHARGEBEAM, CLUSTERROCKETS, CONFUSERAY, COSMICAVATAR, COSMICPOWER, CRUNCH, DARKPULSE, DAZZLINGGLEAM, DRAINPUNCH, EARTHPOWER, EARTHQUAKE, ECLIPSENOVA, ENDERSHOCK, EXPANDINGFORCE, FIREPUNCH, FLAMECHARGE, FLAMETHROWER, FLAREBLITZ, FLUXWAVE, GAMMARAY, GOLDENBULLET, GYROBALL, HEAVENSKNUCKLE, HEXBOLT, HIDDENPOWER, ICEBEAM, ICEPUNCH, IRONDEFENSE, IRONHEAD, IRONIMPACT, LIGHTSCREEN, MAGICROOM, MAGNETICCANNON, MEMENTO, METEORBEAM, METEORDRIVE, METEORMASH, MINDDRAIN, MINDMELD, MIRRORSHOT, MISSILESHOT, MIXEDWAVES, MOONBLAST, MOONSTONERAY, MYSTICPULSE, NASTYPLOT, NEBULASTRIKE, NOBLEROAR, OVERCLOCK, POWERUPPUNCH, PROTECT, PSYCHIC, PSYCHICTERRAIN, REFLECT, REST, RETURN, RISINGVOLTAGE, ROCKBLAST, ROCKSLIDE, SATELLITERAY, SHADOWBALL, SHADOWPUNCH, SIGNALBEAM, SLEEPTALK, SOLARECLIPSE, STARDUSTREVERIE, STEELROLLER, STELLARRUSH, SUBSTITUTE, SUPERPOWER, SWIFT, SWORDSDANCE, TAUNT, TERRAINPULSE, THUNDER, THUNDERBOLT, THUNDERPUNCH, THUNDERWAVE, TOXIC, TRICKROOM, VENDETTA, VOLTSWITCH, WILDCHARGE, WISH, WONDERROOM, WORKUP, ZENHEADBUTT, </v>
      </c>
      <c r="AA328">
        <f>VLOOKUP($A328,'Moves Species'!$A:$E,5,FALSE)</f>
        <v>0</v>
      </c>
      <c r="AB328" t="s">
        <v>8651</v>
      </c>
      <c r="AC328" t="s">
        <v>7265</v>
      </c>
      <c r="AD328">
        <v>20</v>
      </c>
    </row>
    <row r="329" spans="1:33" x14ac:dyDescent="0.25">
      <c r="A329">
        <f t="shared" si="17"/>
        <v>328</v>
      </c>
      <c r="B329" t="s">
        <v>3333</v>
      </c>
      <c r="C329" t="s">
        <v>7848</v>
      </c>
      <c r="D329" s="12" t="str">
        <f>'BST Extract'!J329</f>
        <v>COSMIC</v>
      </c>
      <c r="E329" s="12" t="str">
        <f>'BST Extract'!K329</f>
        <v>PSYCHIC</v>
      </c>
      <c r="F329" t="str">
        <f t="shared" si="15"/>
        <v>COSMIC,PSYCHIC</v>
      </c>
      <c r="G329">
        <f>'BST Extract'!C329</f>
        <v>60</v>
      </c>
      <c r="H329">
        <f>'BST Extract'!D329</f>
        <v>55</v>
      </c>
      <c r="I329">
        <f>'BST Extract'!E329</f>
        <v>100</v>
      </c>
      <c r="J329">
        <f>'BST Extract'!F329</f>
        <v>50</v>
      </c>
      <c r="K329">
        <f>'BST Extract'!G329</f>
        <v>75</v>
      </c>
      <c r="L329">
        <f>'BST Extract'!H329</f>
        <v>80</v>
      </c>
      <c r="M329">
        <f>'BST Extract'!I329</f>
        <v>420</v>
      </c>
      <c r="N329" t="s">
        <v>7324</v>
      </c>
      <c r="O329">
        <v>2</v>
      </c>
      <c r="P329" t="s">
        <v>7523</v>
      </c>
      <c r="R329" t="s">
        <v>7523</v>
      </c>
      <c r="T329" t="str">
        <f t="shared" si="16"/>
        <v>DEFENSE,2,,,,</v>
      </c>
      <c r="U329" s="12" t="str">
        <f>'Ability Extract'!C329</f>
        <v>FILTER</v>
      </c>
      <c r="V329" s="12" t="str">
        <f>'Ability Extract'!D329</f>
        <v>FULLMETALBODY</v>
      </c>
      <c r="W329" s="12" t="str">
        <f>'Ability Extract'!E329</f>
        <v>ANALYTIC</v>
      </c>
      <c r="X329" s="12" t="str">
        <f>'Ability Extract'!F329</f>
        <v>FILTER,FULLMETALBODY,ANALYTIC</v>
      </c>
      <c r="Y329" t="str">
        <f>VLOOKUP($A329,'Moves Species'!$A:$E,3,FALSE)</f>
        <v xml:space="preserve">0, PSYBEAM, 1, PSYBEAM, 1, VOIDDRIFT, 1, SWIFT, 1, CONFUSION, 4, TACKLE, 6, METEORSHOWER, 12, SPATIALGRIP, 15, ARCANEBLAST, 18, INNERVATE, 21, RADIOWAVES, 24, IRONSPARKS, 27, ASTRALBARRAGE, 30, EXTRASENSORY, 33, STARDUSTREVERIE, 36, MAGICCOAT, 39, MAGNETICCANNON, 42, PSYCHIC, 45, IRONDEFENSE, 48, SOLARFLARE, 51, PLASMAFORGE, 54, FUTURESIGHT, 58, METEORBEAM, 62, ARCANEENERGY, </v>
      </c>
      <c r="Z329" t="str">
        <f>VLOOKUP($A329,'Moves Species'!$A:$E,4,FALSE)</f>
        <v xml:space="preserve">ANTIMATTER, ARCANEENERGY, ASTEROIDBELT, ASTRALWIND, BATTLEOFWITS, BODYPRESS, BODYSLAM, BOMBARDMENT, BULKUP, BULLDOZE, CALMMIND, CHARGEBEAM, CLUSTERROCKETS, CONFUSERAY, COSMICAVATAR, COSMICPOWER, CRUNCH, DARKPULSE, DAZZLINGGLEAM, DRAINPUNCH, EARTHPOWER, EARTHQUAKE, ECLIPSENOVA, ENDERSHOCK, EXPANDINGFORCE, FIREPUNCH, FLAMECHARGE, FLAMETHROWER, FLAREBLITZ, FLUXWAVE, GAMMARAY, GOLDENBULLET, GYROBALL, HEAVENSKNUCKLE, HEXBOLT, HIDDENPOWER, ICEBEAM, ICEPUNCH, IRONDEFENSE, IRONHEAD, IRONIMPACT, LIGHTSCREEN, MAGICROOM, MAGNETICCANNON, MEMENTO, METEORBEAM, METEORDRIVE, METEORMASH, MINDDRAIN, MINDMELD, MIRRORSHOT, MISSILESHOT, MIXEDWAVES, MOONBLAST, MOONSTONERAY, MYSTICPULSE, NASTYPLOT, NEBULASTRIKE, NOBLEROAR, OVERCLOCK, POWERUPPUNCH, PROTECT, PSYCHIC, PSYCHICTERRAIN, REFLECT, REST, RETURN, RISINGVOLTAGE, ROCKBLAST, ROCKSLIDE, SATELLITERAY, SHADOWBALL, SHADOWPUNCH, SIGNALBEAM, SLEEPTALK, SOLARECLIPSE, STARDUSTREVERIE, STEELROLLER, STELLARRUSH, SUBSTITUTE, SUPERPOWER, SWIFT, SWORDSDANCE, TAUNT, TERRAINPULSE, THUNDER, THUNDERBOLT, THUNDERPUNCH, THUNDERWAVE, TOXIC, TRICKROOM, VENDETTA, VOLTSWITCH, WILDCHARGE, WISH, WONDERROOM, WORKUP, ZENHEADBUTT, </v>
      </c>
      <c r="AA329">
        <f>VLOOKUP($A329,'Moves Species'!$A:$E,5,FALSE)</f>
        <v>0</v>
      </c>
      <c r="AB329" t="s">
        <v>8860</v>
      </c>
      <c r="AC329" t="s">
        <v>7265</v>
      </c>
      <c r="AD329">
        <v>45</v>
      </c>
    </row>
    <row r="330" spans="1:33" x14ac:dyDescent="0.25">
      <c r="A330">
        <f t="shared" si="17"/>
        <v>329</v>
      </c>
      <c r="B330" t="s">
        <v>3342</v>
      </c>
      <c r="C330" t="s">
        <v>7849</v>
      </c>
      <c r="D330" s="12" t="str">
        <f>'BST Extract'!J330</f>
        <v>COSMIC</v>
      </c>
      <c r="E330" s="12" t="str">
        <f>'BST Extract'!K330</f>
        <v>PSYCHIC</v>
      </c>
      <c r="F330" t="str">
        <f t="shared" si="15"/>
        <v>COSMIC,PSYCHIC</v>
      </c>
      <c r="G330">
        <f>'BST Extract'!C330</f>
        <v>80</v>
      </c>
      <c r="H330">
        <f>'BST Extract'!D330</f>
        <v>95</v>
      </c>
      <c r="I330">
        <f>'BST Extract'!E330</f>
        <v>130</v>
      </c>
      <c r="J330">
        <f>'BST Extract'!F330</f>
        <v>70</v>
      </c>
      <c r="K330">
        <f>'BST Extract'!G330</f>
        <v>135</v>
      </c>
      <c r="L330">
        <f>'BST Extract'!H330</f>
        <v>90</v>
      </c>
      <c r="M330">
        <f>'BST Extract'!I330</f>
        <v>600</v>
      </c>
      <c r="N330" t="s">
        <v>7324</v>
      </c>
      <c r="O330">
        <v>3</v>
      </c>
      <c r="P330" t="s">
        <v>7523</v>
      </c>
      <c r="R330" t="s">
        <v>7523</v>
      </c>
      <c r="T330" t="str">
        <f t="shared" si="16"/>
        <v>DEFENSE,3,,,,</v>
      </c>
      <c r="U330" s="12" t="str">
        <f>'Ability Extract'!C330</f>
        <v>FILTER</v>
      </c>
      <c r="V330" s="12" t="str">
        <f>'Ability Extract'!D330</f>
        <v>FULLMETALBODY</v>
      </c>
      <c r="W330" s="12" t="str">
        <f>'Ability Extract'!E330</f>
        <v>ANALYTIC</v>
      </c>
      <c r="X330" s="12" t="str">
        <f>'Ability Extract'!F330</f>
        <v>FILTER,FULLMETALBODY,ANALYTIC</v>
      </c>
      <c r="Y330" t="str">
        <f>VLOOKUP($A330,'Moves Species'!$A:$E,3,FALSE)</f>
        <v xml:space="preserve">0, BLACKHOLE, 1, BLACKHOLE, 1, PSYBEAM, 1, VOIDDRIFT, 1, SWIFT, 1, CONFUSION, 4, TACKLE, 6, METEORSHOWER, 12, SPATIALGRIP, 15, ARCANEBLAST, 18, INNERVATE, 21, RADIOWAVES, 24, IRONSPARKS, 27, ASTRALBARRAGE, 30, EXTRASENSORY, 33, STARDUSTREVERIE, 36, MAGICCOAT, 39, MAGNETICCANNON, 42, PSYCHIC, 45, IRONDEFENSE, 48, SOLARFLARE, 51, PLASMAFORGE, 54, FUTURESIGHT, 58, METEORBEAM, 62, ARCANEENERGY, </v>
      </c>
      <c r="Z330" t="str">
        <f>VLOOKUP($A330,'Moves Species'!$A:$E,4,FALSE)</f>
        <v xml:space="preserve">ANTIMATTER, ARCANEENERGY, ASTEROIDBELT, ASTRALWIND, BATTLEOFWITS, BODYPRESS, BODYSLAM, BOMBARDMENT, BULKUP, BULLDOZE, CALMMIND, CHARGEBEAM, CLUSTERROCKETS, CONFUSERAY, COSMICAVATAR, COSMICPOWER, CRUNCH, DARKPULSE, DAZZLINGGLEAM, DRAINPUNCH, EARTHPOWER, EARTHQUAKE, ECLIPSENOVA, ENDERSHOCK, EXPANDINGFORCE, FIREPUNCH, FLAMECHARGE, FLAMETHROWER, FLAREBLITZ, FLUXWAVE, GAMMARAY, GOLDENBULLET, GYROBALL, HEAVENSKNUCKLE, HEXBOLT, HIDDENPOWER, ICEBEAM, ICEPUNCH, IRONDEFENSE, IRONHEAD, IRONIMPACT, LIGHTSCREEN, MAGICROOM, MAGNETICCANNON, MEMENTO, METEORBEAM, METEORDRIVE, METEORMASH, MINDDRAIN, MINDMELD, MIRRORSHOT, MISSILESHOT, MIXEDWAVES, MOONBLAST, MOONSTONERAY, MYSTICPULSE, NASTYPLOT, NEBULASTRIKE, NOBLEROAR, OVERCLOCK, POWERUPPUNCH, PROTECT, PSYCHIC, PSYCHICTERRAIN, REFLECT, REST, RETURN, RISINGVOLTAGE, ROCKBLAST, ROCKSLIDE, SATELLITERAY, SHADOWBALL, SHADOWPUNCH, SIGNALBEAM, SLEEPTALK, SOLARECLIPSE, STARDUSTREVERIE, STEELROLLER, STELLARRUSH, SUBSTITUTE, SUPERPOWER, SWIFT, SWORDSDANCE, TAUNT, TERRAINPULSE, THUNDER, THUNDERBOLT, THUNDERPUNCH, THUNDERWAVE, TOXIC, TRICKROOM, VENDETTA, VOLTSWITCH, WILDCHARGE, WISH, WONDERROOM, WORKUP, ZENHEADBUTT, </v>
      </c>
      <c r="AA330">
        <f>VLOOKUP($A330,'Moves Species'!$A:$E,5,FALSE)</f>
        <v>0</v>
      </c>
      <c r="AB330" t="s">
        <v>7523</v>
      </c>
    </row>
    <row r="331" spans="1:33" x14ac:dyDescent="0.25">
      <c r="A331">
        <f t="shared" si="17"/>
        <v>330</v>
      </c>
      <c r="B331" t="s">
        <v>3349</v>
      </c>
      <c r="C331" t="s">
        <v>7850</v>
      </c>
      <c r="D331" s="12" t="str">
        <f>'BST Extract'!J331</f>
        <v>BUG</v>
      </c>
      <c r="E331" s="12" t="str">
        <f>'BST Extract'!K331</f>
        <v>POISON</v>
      </c>
      <c r="F331" t="str">
        <f t="shared" si="15"/>
        <v>BUG,POISON</v>
      </c>
      <c r="G331">
        <f>'BST Extract'!C331</f>
        <v>100</v>
      </c>
      <c r="H331">
        <f>'BST Extract'!D331</f>
        <v>95</v>
      </c>
      <c r="I331">
        <f>'BST Extract'!E331</f>
        <v>70</v>
      </c>
      <c r="J331">
        <f>'BST Extract'!F331</f>
        <v>45</v>
      </c>
      <c r="K331">
        <f>'BST Extract'!G331</f>
        <v>40</v>
      </c>
      <c r="L331">
        <f>'BST Extract'!H331</f>
        <v>65</v>
      </c>
      <c r="M331">
        <f>'BST Extract'!I331</f>
        <v>415</v>
      </c>
      <c r="N331" t="s">
        <v>7251</v>
      </c>
      <c r="O331">
        <v>1</v>
      </c>
      <c r="P331" t="s">
        <v>7523</v>
      </c>
      <c r="R331" t="s">
        <v>7523</v>
      </c>
      <c r="T331" t="str">
        <f t="shared" si="16"/>
        <v>HP,1,,,,</v>
      </c>
      <c r="U331" s="12" t="str">
        <f>'Ability Extract'!C331</f>
        <v>EMERGENCYEXIT</v>
      </c>
      <c r="V331" s="12" t="str">
        <f>'Ability Extract'!D331</f>
        <v>RUNAWAY</v>
      </c>
      <c r="W331" s="12" t="str">
        <f>'Ability Extract'!E331</f>
        <v>REGENERATOR</v>
      </c>
      <c r="X331" s="12" t="str">
        <f>'Ability Extract'!F331</f>
        <v>EMERGENCYEXIT,RUNAWAY,REGENERATOR</v>
      </c>
      <c r="Y331" t="str">
        <f>VLOOKUP($A331,'Moves Species'!$A:$E,3,FALSE)</f>
        <v xml:space="preserve">1, SUPERSONIC, 1, SLURP, 1, MALADY, 4, POISONSPIT, 6, SUCKBLOOD, 9, BITE, 12, GLARE, 15, POISONFANG, 18, FELLSTINGER, 21, DIG, 24, SKITTERSMACK, 27, SCREECH, 30, POISONJAB, 33, SUCKERPUNCH, 36, LEECHLIFE, 39, TOXICSPIKES, 39, VENOMDRENCH, 42, CONTAGION, 45, COIL, 48, CHITINOUSSTRIKE, 52, BATONPASS, 56, PLAGUE, 60, SWARMOVERLOAD, </v>
      </c>
      <c r="Z331" t="str">
        <f>VLOOKUP($A331,'Moves Species'!$A:$E,4,FALSE)</f>
        <v xml:space="preserve">ACIDRAIN, AERIALACE, ALLERGY, AMBUSH, AROMATHERAPY, ATTRACT, BUGBITE, BUGBUZZ, BULLETSEED, BUTTERFLYKISS, CAUSTICACID, CLEARSMOG, CORROSIVEGAS, CURSE, DEFENDORDER, DEFOG, EARTHPOWER, ENERGYBALL, ESSENCEBLOOM, FLUTTER, FURYCUTTER, GASTROACID, GEOMANCY, GIGADRAIN, GUNKSHOT, HIDDENPOWER, HIVEMIND, LEAFBLADE, LEECHLIFE, MIASMA, NAGASKIN, NASTYPLOT, NECTARTAP, PHOBIA, PINMISSILE, POISONFANG, POISONJAB, PROTECT, REST, RETURN, SLASH, SLEEPTALK, SLUDGEBOMB, SLUDGEWAVE, STEALTHROCK, STRUGGLEBUG, SUNNYDAY, SWARMATTACK, SWARMOVERLOAD, SWITCHEROO, SYNTHESIS, TAUNT, TERRAINPULSE, TOXIC, TOXICSPIKES, UTURN, VENOMDRAIN, WORKUP, </v>
      </c>
      <c r="AA331" t="str">
        <f>VLOOKUP($A331,'Moves Species'!$A:$E,5,FALSE)</f>
        <v xml:space="preserve">MINIMIZE, AGILITY, ENDURE, BUGBITE, CROSSPOISON, POISONTAIL, INFESTATION, ENDEAVOR, STRAFE, POISONSTING, </v>
      </c>
      <c r="AB331" t="s">
        <v>10048</v>
      </c>
      <c r="AC331" t="s">
        <v>7265</v>
      </c>
      <c r="AD331">
        <v>40</v>
      </c>
    </row>
    <row r="332" spans="1:33" x14ac:dyDescent="0.25">
      <c r="A332">
        <f t="shared" si="17"/>
        <v>331</v>
      </c>
      <c r="B332" t="s">
        <v>3360</v>
      </c>
      <c r="C332" t="s">
        <v>7851</v>
      </c>
      <c r="D332" s="12" t="str">
        <f>'BST Extract'!J332</f>
        <v>LIGHT</v>
      </c>
      <c r="E332" s="12" t="str">
        <f>'BST Extract'!K332</f>
        <v>FIGHTING</v>
      </c>
      <c r="F332" t="str">
        <f t="shared" si="15"/>
        <v>LIGHT,FIGHTING</v>
      </c>
      <c r="G332">
        <f>'BST Extract'!C332</f>
        <v>30</v>
      </c>
      <c r="H332">
        <f>'BST Extract'!D332</f>
        <v>30</v>
      </c>
      <c r="I332">
        <f>'BST Extract'!E332</f>
        <v>65</v>
      </c>
      <c r="J332">
        <f>'BST Extract'!F332</f>
        <v>60</v>
      </c>
      <c r="K332">
        <f>'BST Extract'!G332</f>
        <v>60</v>
      </c>
      <c r="L332">
        <f>'BST Extract'!H332</f>
        <v>75</v>
      </c>
      <c r="M332">
        <f>'BST Extract'!I332</f>
        <v>320</v>
      </c>
      <c r="N332" t="s">
        <v>7287</v>
      </c>
      <c r="O332">
        <v>1</v>
      </c>
      <c r="P332" t="s">
        <v>7523</v>
      </c>
      <c r="R332" t="s">
        <v>7523</v>
      </c>
      <c r="T332" t="str">
        <f t="shared" si="16"/>
        <v>SPECIAL_DEFENSE,1,,,,</v>
      </c>
      <c r="U332" s="12" t="str">
        <f>'Ability Extract'!C332</f>
        <v>WONDERSKIN</v>
      </c>
      <c r="V332" s="12" t="str">
        <f>'Ability Extract'!D332</f>
        <v>SHIELDDUST</v>
      </c>
      <c r="W332" s="12" t="str">
        <f>'Ability Extract'!E332</f>
        <v>BATTLEARMOR</v>
      </c>
      <c r="X332" s="12" t="str">
        <f>'Ability Extract'!F332</f>
        <v>WONDERSKIN,SHIELDDUST,BATTLEARMOR</v>
      </c>
      <c r="Y332" t="str">
        <f>VLOOKUP($A332,'Moves Species'!$A:$E,3,FALSE)</f>
        <v xml:space="preserve">1, BIDE, 1, LUMINESCENCE, 1, CHIORB, 4, CLEANSE, 7, HOLYBOLT, 9, QUICKGUARD, 11, CHIDORI, 14, DETECT, 17, FLASH, 20, SAFEGUARD, 23, MAGICPALM, 26, MIRRORSHOT, 29, GUARDIANANGEL, 32, BATTLEOFWITS, 35, REVITALIZE, 38, CALMMIND, 41, REFLECT, 41, LIGHTSCREEN, 44, KAMEHAMEHA, 47, AURASPHERE, 50, ATHENASWISDOM, 54, HOLYNOVA, 58, CHAKRABLAST, 62, DIVINEPUNISHMENT, </v>
      </c>
      <c r="Z332" t="str">
        <f>VLOOKUP($A332,'Moves Species'!$A:$E,4,FALSE)</f>
        <v xml:space="preserve">ACROBATICS, AIRSLASH, ATTRACT, AURASPHERE, BATTLEOFWITS, BODYSLAM, BRICKBREAK, BULKUP, CALMMIND, CHARM, CHIDORI, CLEANSE, CLOSECOMBAT, COACHING, COSMICAVATAR, COSMICPOWER, COUPDEGRACE, DAZZLINGGLEAM, DEADLYREACH, DIVINEPUNISHMENT, DRAINPUNCH, DUNEBLAST, EARTHPOWER, ENERGYBALL, ESSENCEBLOOM, FIREPUNCH, FLAMECHARGE, FLUXWAVE, FOCUSBLAST, GENESIS, GENTLECHIMES, GEOMANCY, HEALBELL, HEAVENSKNUCKLE, HIDDENPOWER, HOLYNOVA, ICEPUNCH, IRONHEAD, KAMEHAMEHA, KNOCKOFF, LIGHTSCREEN, LOVEBURST, MEMENTO, METRONOME, MIRRORSHOT, MYSTICPULSE, NEBULASTRIKE, ODETOJOY, POWERUPPUNCH, PROTECT, PURGE, QUICKGUARD, RADIANTLANCE, RAYOFLIGHT, REFLECT, REST, RETURN, SACREDSTRIKE, SAFEGUARD, SHADOWBALL, SHADOWPUNCH, SIGNALBEAM, SLEEPTALK, SOULSHIELD, SUBSTITUTE, SUPERPOWER, SWEEPINGWIND, THUNDERPUNCH, TOXIC, WEAKSPOT, WISH, WORKUP, ZENHEADBUTT, </v>
      </c>
      <c r="AA332" t="str">
        <f>VLOOKUP($A332,'Moves Species'!$A:$E,5,FALSE)</f>
        <v xml:space="preserve">PENANCE, FOCUSBLAST, POWERSWAP, GUARDSWAP, SECRETPOWER, HELPINGHAND, DIVINEVISION, HALLOWEDGROUND, HOLYWARD, CHIWAVE, UNLOCKCHI, MEDITATE, </v>
      </c>
      <c r="AB332" t="s">
        <v>8799</v>
      </c>
      <c r="AC332" t="s">
        <v>7265</v>
      </c>
      <c r="AD332">
        <v>37</v>
      </c>
    </row>
    <row r="333" spans="1:33" x14ac:dyDescent="0.25">
      <c r="A333">
        <f t="shared" si="17"/>
        <v>332</v>
      </c>
      <c r="B333" t="s">
        <v>3371</v>
      </c>
      <c r="C333" t="s">
        <v>7852</v>
      </c>
      <c r="D333" s="12" t="str">
        <f>'BST Extract'!J333</f>
        <v>LIGHT</v>
      </c>
      <c r="E333" s="12" t="str">
        <f>'BST Extract'!K333</f>
        <v>FIGHTING</v>
      </c>
      <c r="F333" t="str">
        <f t="shared" si="15"/>
        <v>LIGHT,FIGHTING</v>
      </c>
      <c r="G333">
        <f>'BST Extract'!C333</f>
        <v>60</v>
      </c>
      <c r="H333">
        <f>'BST Extract'!D333</f>
        <v>50</v>
      </c>
      <c r="I333">
        <f>'BST Extract'!E333</f>
        <v>85</v>
      </c>
      <c r="J333">
        <f>'BST Extract'!F333</f>
        <v>80</v>
      </c>
      <c r="K333">
        <f>'BST Extract'!G333</f>
        <v>80</v>
      </c>
      <c r="L333">
        <f>'BST Extract'!H333</f>
        <v>95</v>
      </c>
      <c r="M333">
        <f>'BST Extract'!I333</f>
        <v>450</v>
      </c>
      <c r="N333" t="s">
        <v>7287</v>
      </c>
      <c r="O333">
        <v>2</v>
      </c>
      <c r="P333" t="s">
        <v>7523</v>
      </c>
      <c r="R333" t="s">
        <v>7523</v>
      </c>
      <c r="T333" t="str">
        <f t="shared" si="16"/>
        <v>SPECIAL_DEFENSE,2,,,,</v>
      </c>
      <c r="U333" s="12" t="str">
        <f>'Ability Extract'!C333</f>
        <v>WONDERSKIN</v>
      </c>
      <c r="V333" s="12" t="str">
        <f>'Ability Extract'!D333</f>
        <v>SHIELDDUST</v>
      </c>
      <c r="W333" s="12" t="str">
        <f>'Ability Extract'!E333</f>
        <v>BATTLEARMOR</v>
      </c>
      <c r="X333" s="12" t="str">
        <f>'Ability Extract'!F333</f>
        <v>WONDERSKIN,SHIELDDUST,BATTLEARMOR</v>
      </c>
      <c r="Y333" t="str">
        <f>VLOOKUP($A333,'Moves Species'!$A:$E,3,FALSE)</f>
        <v xml:space="preserve">0, SWEEPINGWIND, 1, SWEEPINGWIND, 1, BIDE, 1, LUMINESCENCE, 1, CHIORB, 4, CLEANSE, 7, HOLYBOLT, 9, QUICKGUARD, 11, CHIDORI, 14, DETECT, 17, FLASH, 20, SAFEGUARD, 23, MAGICPALM, 26, MIRRORSHOT, 29, GUARDIANANGEL, 32, BATTLEOFWITS, 35, REVITALIZE, 38, CALMMIND, 41, REFLECT, 41, LIGHTSCREEN, 44, KAMEHAMEHA, 47, AURASPHERE, 50, ATHENASWISDOM, 54, HOLYNOVA, 58, CHAKRABLAST, 62, DIVINEPUNISHMENT, </v>
      </c>
      <c r="Z333" t="str">
        <f>VLOOKUP($A333,'Moves Species'!$A:$E,4,FALSE)</f>
        <v xml:space="preserve">ACROBATICS, AIRSLASH, ATTRACT, AURASPHERE, BATTLEOFWITS, BODYSLAM, BRICKBREAK, BULKUP, CALMMIND, CHARM, CHIDORI, CLEANSE, CLOSECOMBAT, COACHING, COSMICAVATAR, COSMICPOWER, COUPDEGRACE, DAZZLINGGLEAM, DEADLYREACH, DIVINEPUNISHMENT, DRAINPUNCH, DUNEBLAST, EARTHPOWER, ENERGYBALL, ESSENCEBLOOM, FIREPUNCH, FLAMECHARGE, FLUXWAVE, FOCUSBLAST, GENESIS, GENTLECHIMES, GEOMANCY, HEALBELL, HEAVENSKNUCKLE, HIDDENPOWER, HOLYNOVA, ICEPUNCH, IRONHEAD, KAMEHAMEHA, KNOCKOFF, LIGHTSCREEN, LOVEBURST, MEMENTO, METRONOME, MIRRORSHOT, MYSTICPULSE, NEBULASTRIKE, ODETOJOY, POWERUPPUNCH, PROTECT, PURGE, QUICKGUARD, RADIANTLANCE, RAYOFLIGHT, REFLECT, REST, RETURN, SACREDSTRIKE, SAFEGUARD, SHADOWBALL, SHADOWPUNCH, SIGNALBEAM, SLEEPTALK, SOULSHIELD, SUBSTITUTE, SUPERPOWER, SWEEPINGWIND, THUNDERPUNCH, TOXIC, WEAKSPOT, WISH, WORKUP, ZENHEADBUTT, </v>
      </c>
      <c r="AA333">
        <f>VLOOKUP($A333,'Moves Species'!$A:$E,5,FALSE)</f>
        <v>0</v>
      </c>
      <c r="AB333" t="s">
        <v>7523</v>
      </c>
    </row>
    <row r="334" spans="1:33" x14ac:dyDescent="0.25">
      <c r="A334">
        <f t="shared" si="17"/>
        <v>333</v>
      </c>
      <c r="B334" t="s">
        <v>3378</v>
      </c>
      <c r="C334" t="s">
        <v>7853</v>
      </c>
      <c r="D334" s="12" t="str">
        <f>'BST Extract'!J334</f>
        <v>NORMAL</v>
      </c>
      <c r="E334" s="12" t="str">
        <f>'BST Extract'!K334</f>
        <v>BUG</v>
      </c>
      <c r="F334" t="str">
        <f t="shared" si="15"/>
        <v>NORMAL,BUG</v>
      </c>
      <c r="G334">
        <f>'BST Extract'!C334</f>
        <v>30</v>
      </c>
      <c r="H334">
        <f>'BST Extract'!D334</f>
        <v>55</v>
      </c>
      <c r="I334">
        <f>'BST Extract'!E334</f>
        <v>70</v>
      </c>
      <c r="J334">
        <f>'BST Extract'!F334</f>
        <v>45</v>
      </c>
      <c r="K334">
        <f>'BST Extract'!G334</f>
        <v>30</v>
      </c>
      <c r="L334">
        <f>'BST Extract'!H334</f>
        <v>40</v>
      </c>
      <c r="M334">
        <f>'BST Extract'!I334</f>
        <v>270</v>
      </c>
      <c r="N334" t="s">
        <v>7324</v>
      </c>
      <c r="O334">
        <v>1</v>
      </c>
      <c r="P334" t="s">
        <v>7523</v>
      </c>
      <c r="R334" t="s">
        <v>7523</v>
      </c>
      <c r="T334" t="str">
        <f t="shared" si="16"/>
        <v>DEFENSE,1,,,,</v>
      </c>
      <c r="U334" s="12" t="str">
        <f>'Ability Extract'!C334</f>
        <v>SWARM</v>
      </c>
      <c r="V334" s="12" t="str">
        <f>'Ability Extract'!D334</f>
        <v>COMPOUNDEYES</v>
      </c>
      <c r="W334" s="12" t="str">
        <f>'Ability Extract'!E334</f>
        <v>SHELLARMOR</v>
      </c>
      <c r="X334" s="12" t="str">
        <f>'Ability Extract'!F334</f>
        <v>SWARM,COMPOUNDEYES,SHELLARMOR</v>
      </c>
      <c r="Y334" t="str">
        <f>VLOOKUP($A334,'Moves Species'!$A:$E,3,FALSE)</f>
        <v xml:space="preserve">1, HARDEN, 1, SCRATCH, 1, POISONSPIT, 4, FURYCUTTER, 7, NECTARTAP, 10, THIEF, 13, FURYSWIPES, 16, HONECLAWS, 19, SKITTERSMACK, 22, SLASH, 25, AGILITY, 28, STICKYWEB, 31, VENOMDRAIN, 34, LEECHLIFE, 37, DOUBLEHIT, 40, SUBSTITUTE, 43, CRUSHCLAW, 46, SWARMATTACK, 49, DOUBLEEDGE, 52, SWARMOVERLOAD, 56, THRASH, </v>
      </c>
      <c r="Z334" t="str">
        <f>VLOOKUP($A334,'Moves Species'!$A:$E,4,FALSE)</f>
        <v xml:space="preserve">AERIALACE, AIRSLASH, ATTRACT, BUGBITE, BUGBUZZ, CALMMIND, COVET, DEFENDORDER, EARTHPOWER, FALSESWIPE, FLUXWAVE, FURYCUTTER, GEOMANCY, GOBLINSTRIKE, GOLDRUSH, HIDDENPOWER, HIVEMIND, IRONDEFENSE, IRONHEAD, KNOCKOFF, LEECHLIFE, MUDSHACKLES, MUDSLIDE, PINMISSILE, POISONJAB, PROTECT, REST, RETURN, ROCKBLAST, ROCKSLIDE, ROCKTOMB, SANDTOMB, SLASH, SLEEPTALK, STRUGGLEBUG, SUBSTITUTE, SWARMATTACK, SWARMOVERLOAD, SWEEPINGWIND, TERRAINPULSE, TOXIC, UTURN, WORKUP, </v>
      </c>
      <c r="AA334" t="str">
        <f>VLOOKUP($A334,'Moves Species'!$A:$E,5,FALSE)</f>
        <v xml:space="preserve">NIGHTSLASH, BUGBITE, FIRSTIMPRESSION, INFESTATION, CROSSPOISON, BACKSTABBING, SINFULSMITE, </v>
      </c>
      <c r="AB334" t="s">
        <v>8797</v>
      </c>
      <c r="AC334" t="s">
        <v>7310</v>
      </c>
      <c r="AD334">
        <v>26</v>
      </c>
      <c r="AE334" t="s">
        <v>8798</v>
      </c>
      <c r="AF334" t="s">
        <v>7261</v>
      </c>
      <c r="AG334">
        <v>26</v>
      </c>
    </row>
    <row r="335" spans="1:33" x14ac:dyDescent="0.25">
      <c r="A335">
        <f t="shared" si="17"/>
        <v>334</v>
      </c>
      <c r="B335" t="s">
        <v>3391</v>
      </c>
      <c r="C335" t="s">
        <v>7854</v>
      </c>
      <c r="D335" s="12" t="str">
        <f>'BST Extract'!J335</f>
        <v>DARK</v>
      </c>
      <c r="E335" s="12" t="str">
        <f>'BST Extract'!K335</f>
        <v>BUG</v>
      </c>
      <c r="F335" t="str">
        <f t="shared" si="15"/>
        <v>DARK,BUG</v>
      </c>
      <c r="G335">
        <f>'BST Extract'!C335</f>
        <v>65</v>
      </c>
      <c r="H335">
        <f>'BST Extract'!D335</f>
        <v>90</v>
      </c>
      <c r="I335">
        <f>'BST Extract'!E335</f>
        <v>50</v>
      </c>
      <c r="J335">
        <f>'BST Extract'!F335</f>
        <v>160</v>
      </c>
      <c r="K335">
        <f>'BST Extract'!G335</f>
        <v>45</v>
      </c>
      <c r="L335">
        <f>'BST Extract'!H335</f>
        <v>50</v>
      </c>
      <c r="M335">
        <f>'BST Extract'!I335</f>
        <v>460</v>
      </c>
      <c r="N335" t="s">
        <v>7283</v>
      </c>
      <c r="O335">
        <v>2</v>
      </c>
      <c r="P335" t="s">
        <v>7523</v>
      </c>
      <c r="R335" t="s">
        <v>7523</v>
      </c>
      <c r="T335" t="str">
        <f t="shared" si="16"/>
        <v>SPEED,2,,,,</v>
      </c>
      <c r="U335" s="12" t="str">
        <f>'Ability Extract'!C335</f>
        <v>INFILTRATOR</v>
      </c>
      <c r="V335" s="12" t="str">
        <f>'Ability Extract'!D335</f>
        <v>DEFIANT</v>
      </c>
      <c r="W335" s="12" t="str">
        <f>'Ability Extract'!E335</f>
        <v>SPEEDBOOST</v>
      </c>
      <c r="X335" s="12" t="str">
        <f>'Ability Extract'!F335</f>
        <v>INFILTRATOR,DEFIANT,SPEEDBOOST</v>
      </c>
      <c r="Y335" t="str">
        <f>VLOOKUP($A335,'Moves Species'!$A:$E,3,FALSE)</f>
        <v xml:space="preserve">0, TORMENT, 1, TORMENT, 0, EVILTHORN, 1, EVILTHORN, 1, GRIMREAPER, 1, STEELWING, 1, NECROPHAGY, 1, HARDEN, 1, SCRATCH, 1, POISONSPIT, 4, FURYCUTTER, 7, NECTARTAP, 10, THIEF, 13, FURYSWIPES, 16, HONECLAWS, 19, SKITTERSMACK, 22, SINFULSMITE, 25, BLACKOUT, 28, STICKYWEB, 31, VENOMDRAIN, 34, LEECHLIFE, 37, SWORDSDANCE, 40, PARTINGSHOT, 43, AMBUSH, 46, SWARMATTACK, 49, CHITINOUSSTRIKE, 52, SWARMOVERLOAD, 56, BLOODRITUAL, 60, EXECUTION, </v>
      </c>
      <c r="Z335" t="str">
        <f>VLOOKUP($A335,'Moves Species'!$A:$E,4,FALSE)</f>
        <v xml:space="preserve">AERIALACE, AIRSLASH, AMBUSH, ATTRACT, AURASPHERE, BLOODRITUAL, BUGBITE, BUGBUZZ, CALMMIND, CHIDORI, CONFUSERAY, COSMICPOWER, COUPDEGRACE, COVET, CURSE, CURSEDTOUCH, DARKPULSE, DEFENDORDER, EARTHPOWER, ECLIPSENOVA, EXECUTION, FALSESWIPE, FLUXWAVE, FURYCUTTER, GAMMARAY, GEOMANCY, GOBLINSTRIKE, GOLDRUSH, HAZE, HEX, HIDDENPOWER, HIVEMIND, IRONDEFENSE, IRONHEAD, KNOCKOFF, LASHOUT, LEAFBLADE, LEECHLIFE, MIRRORSHOT, MUDSHACKLES, MUDSLIDE, MYSTICALFIRE, NASTYPLOT, PHANTOMFORCE, PHOBIA, PINMISSILE, POISONJAB, POLTERGEIST, POSSESSION, PROTECT, PURGE, RAYOFLIGHT, REST, RETURN, ROCKBLAST, ROCKSLIDE, ROCKTOMB, SAFEGUARD, SANDTOMB, SHADOWBALL, SIGNALBEAM, SLASH, SLEEPTALK, SOULRIP, SOULSHIELD, STRUGGLEBUG, SUBSTITUTE, SWARMATTACK, SWARMOVERLOAD, SWEEPINGWIND, SWITCHEROO, TAUNT, TERRAINPULSE, TOXIC, UMBRALWAVE, UTURN, VENDETTA, VENOMDRAIN, VITALITYDRAIN, WILLOWISP, WORKUP, </v>
      </c>
      <c r="AA335">
        <f>VLOOKUP($A335,'Moves Species'!$A:$E,5,FALSE)</f>
        <v>0</v>
      </c>
      <c r="AB335" t="s">
        <v>7523</v>
      </c>
    </row>
    <row r="336" spans="1:33" x14ac:dyDescent="0.25">
      <c r="A336">
        <f t="shared" si="17"/>
        <v>335</v>
      </c>
      <c r="B336" t="s">
        <v>3401</v>
      </c>
      <c r="C336" t="s">
        <v>7855</v>
      </c>
      <c r="D336" s="12" t="str">
        <f>'BST Extract'!J336</f>
        <v>LIGHT</v>
      </c>
      <c r="E336" s="12" t="str">
        <f>'BST Extract'!K336</f>
        <v>BUG</v>
      </c>
      <c r="F336" t="str">
        <f t="shared" si="15"/>
        <v>LIGHT,BUG</v>
      </c>
      <c r="G336">
        <f>'BST Extract'!C336</f>
        <v>1</v>
      </c>
      <c r="H336">
        <f>'BST Extract'!D336</f>
        <v>30</v>
      </c>
      <c r="I336">
        <f>'BST Extract'!E336</f>
        <v>45</v>
      </c>
      <c r="J336">
        <f>'BST Extract'!F336</f>
        <v>80</v>
      </c>
      <c r="K336">
        <f>'BST Extract'!G336</f>
        <v>100</v>
      </c>
      <c r="L336">
        <f>'BST Extract'!H336</f>
        <v>30</v>
      </c>
      <c r="M336">
        <f>'BST Extract'!I336</f>
        <v>286</v>
      </c>
      <c r="N336" t="s">
        <v>7251</v>
      </c>
      <c r="O336">
        <v>2</v>
      </c>
      <c r="P336" t="s">
        <v>7523</v>
      </c>
      <c r="R336" t="s">
        <v>7523</v>
      </c>
      <c r="T336" t="str">
        <f t="shared" si="16"/>
        <v>HP,2,,,,</v>
      </c>
      <c r="U336" s="12" t="str">
        <f>'Ability Extract'!C336</f>
        <v>WONDERGUARD</v>
      </c>
      <c r="V336" s="12">
        <f>'Ability Extract'!D336</f>
        <v>0</v>
      </c>
      <c r="W336" s="12">
        <f>'Ability Extract'!E336</f>
        <v>0</v>
      </c>
      <c r="X336" s="12" t="str">
        <f>'Ability Extract'!F336</f>
        <v>WONDERGUARD,,</v>
      </c>
      <c r="Y336" t="str">
        <f>VLOOKUP($A336,'Moves Species'!$A:$E,3,FALSE)</f>
        <v xml:space="preserve">0, GUARDIANANGEL, 1, GUARDIANANGEL, 0, SIGNALBEAM, 1, SIGNALBEAM, 1, DAZZLINGGLEAM, 1, HOLYFIRE, 1, ETHEREALBURST, 1, HARDEN, 1, SCRATCH, 1, POISONSPIT, 4, FURYCUTTER, 7, NECTARTAP, 10, THIEF, 13, FURYSWIPES, 16, HONECLAWS, 19, RAINBOWSCALES, 22, PEEKABOO, 25, MIRRORSHOT, 28, STICKYWEB, 31, EXTRASENSORY, 34, PHEROMONESTREAM, 37, FAESBLESSING, 40, APHRODITESMIRROR, 43, BLINDINGFLASH, 46, POLLENPUFF, 49, GENESIS, 52, HIVEMIND, 56, TITANIASLAW, 60, DIVINEPUNISHMENT, </v>
      </c>
      <c r="Z336" t="str">
        <f>VLOOKUP($A336,'Moves Species'!$A:$E,4,FALSE)</f>
        <v xml:space="preserve">AERIALACE, AIRSLASH, ATTRACT, AURASPHERE, BATTLEOFWITS, BUGBITE, BUGBUZZ, BURNINGOFUDA, CALMMIND, CHARGEBEAM, CHARM, CLEANSE, COSMICPOWER, COUPDEGRACE, COVET, CURSE, DAZZLINGGLEAM, DEFENDORDER, DEFOG, DIVINEPUNISHMENT, EARTHPOWER, ENERGYBALL, ESSENCEBLOOM, FAIRYTALE, FALSESWIPE, FLUTTER, FLUXWAVE, FURYCUTTER, GENESIS, GENTLECHIMES, GEOMANCY, GOBLINSTRIKE, GOLDRUSH, HIDDENPOWER, HIVEMIND, HOLYNOVA, IRONDEFENSE, IRONHEAD, KNOCKOFF, LEECHLIFE, LIGHTSCREEN, LOVEBURST, MEMENTO, METRONOME, MIRRORSHOT, MIST, MISTYTERRAIN, MUDSHACKLES, MUDSLIDE, MYSTICPULSE, ODETOJOY, PINMISSILE, PIXIEDUST, POISONJAB, PROTECT, PURGE, RADIANTLANCE, RAINBOWSCALES, RAYOFLIGHT, REFLECT, REST, RETURN, ROCKBLAST, ROCKSLIDE, ROCKTOMB, SACREDSTRIKE, SAFEGUARD, SANDTOMB, SIGNALBEAM, SLASH, SLEEPTALK, SOULSHIELD, STELLARRUSH, STRANGESTEAM, STRUGGLEBUG, SUBSTITUTE, SWARMATTACK, SWARMOVERLOAD, SWEEPINGWIND, TERRAINPULSE, TOXIC, UTURN, WEATHERBALL, WILLOWISP, WISH, WORKUP, </v>
      </c>
      <c r="AA336">
        <f>VLOOKUP($A336,'Moves Species'!$A:$E,5,FALSE)</f>
        <v>0</v>
      </c>
      <c r="AB336" t="s">
        <v>7523</v>
      </c>
    </row>
    <row r="337" spans="1:30" x14ac:dyDescent="0.25">
      <c r="A337">
        <f t="shared" si="17"/>
        <v>336</v>
      </c>
      <c r="B337" t="s">
        <v>3410</v>
      </c>
      <c r="C337" t="s">
        <v>7856</v>
      </c>
      <c r="D337" s="12" t="str">
        <f>'BST Extract'!J337</f>
        <v>PSYCHIC</v>
      </c>
      <c r="E337" s="12" t="str">
        <f>'BST Extract'!K337</f>
        <v>DRAGON</v>
      </c>
      <c r="F337" t="str">
        <f t="shared" si="15"/>
        <v>PSYCHIC,DRAGON</v>
      </c>
      <c r="G337">
        <f>'BST Extract'!C337</f>
        <v>72</v>
      </c>
      <c r="H337">
        <f>'BST Extract'!D337</f>
        <v>45</v>
      </c>
      <c r="I337">
        <f>'BST Extract'!E337</f>
        <v>50</v>
      </c>
      <c r="J337">
        <f>'BST Extract'!F337</f>
        <v>38</v>
      </c>
      <c r="K337">
        <f>'BST Extract'!G337</f>
        <v>45</v>
      </c>
      <c r="L337">
        <f>'BST Extract'!H337</f>
        <v>50</v>
      </c>
      <c r="M337">
        <f>'BST Extract'!I337</f>
        <v>300</v>
      </c>
      <c r="N337" t="s">
        <v>7251</v>
      </c>
      <c r="O337">
        <v>1</v>
      </c>
      <c r="P337" t="s">
        <v>7523</v>
      </c>
      <c r="R337" t="s">
        <v>7523</v>
      </c>
      <c r="T337" t="str">
        <f t="shared" si="16"/>
        <v>HP,1,,,,</v>
      </c>
      <c r="U337" s="12" t="str">
        <f>'Ability Extract'!C337</f>
        <v>RESONANT</v>
      </c>
      <c r="V337" s="12" t="str">
        <f>'Ability Extract'!D337</f>
        <v>ATTUNEMENT</v>
      </c>
      <c r="W337" s="12" t="str">
        <f>'Ability Extract'!E337</f>
        <v>ANTICIPATION</v>
      </c>
      <c r="X337" s="12" t="str">
        <f>'Ability Extract'!F337</f>
        <v>RESONANT,ATTUNEMENT,ANTICIPATION</v>
      </c>
      <c r="Y337" t="str">
        <f>VLOOKUP($A337,'Moves Species'!$A:$E,3,FALSE)</f>
        <v xml:space="preserve">1, CONFUSION, 1, SMOKESCREEN, 4, DRAGONFEAR, 7, QUICKSPELL, 10, ALLYSWITCH, 13, KARMASPELL, 16, DRAGONBREATH, 19, HEXBOLT, 22, DRAGONMAGIC, 25, PSYWAVE, 28, ANCIENTROAR, 31, GASTROACID, 34, PSYBLAST, 37, WYRMBEAM, 40, PSYCHOSHIFT, 43, PSYCHIC, 46, DRACOSURGE, 49, MAGICCOAT, 52, DRACONICMAJESTY, 56, PSYCHOBOOST, 60, DRACARYS, </v>
      </c>
      <c r="Z337" t="str">
        <f>VLOOKUP($A337,'Moves Species'!$A:$E,4,FALSE)</f>
        <v xml:space="preserve">ANCIENTGLARE, ANTIMATTER, ARCANEENERGY, AROMATHERAPY, ASTEROIDBELT, ASTRALWIND, ATTRACT, AURASPHERE, BATTLEOFWITS, BODYSLAM, BREAKINGSWIPE, BULLETSEED, CALMMIND, CAUSTICACID, CHARGEBEAM, CLEARSMOG, CONFUSERAY, COSMICPOWER, CRUNCH, DARKPULSE, DAZZLINGGLEAM, DEFENDORDER, DRACARYS, DRACOMETEOR, DRACONICWAVE, DRAGONBLOOD, DRAGONBREATH, DRAGONCLAW, DRAGONDANCE, DRAGONGALE, DRAGONHAMMER, DRAGONMAGIC, EARTHPOWER, ECHOEDVOICE, ENDERSHOCK, ENERGYBALL, EXPANDINGFORCE, FANTASYSEAL, FIREBLAST, FIREFANG, FLAMETHROWER, FLUXWAVE, FOCUSBLAST, FORTISSIMO, GAMMARAY, GASTROACID, GEOMANCY, GIGADRAIN, HAZE, HEXBOLT, HIDDENPOWER, HYPERVOICE, ICEBEAM, ICEFANG, IRONHEAD, KNOCKOFF, LIGHTSCREEN, METEORBEAM, MIASMA, MINDDRAIN, MINDMELD, MIRRORSHOT, MIXEDWAVES, MYSTICPULSE, NAGASKIN, NATURESWRATH, NOBLEROAR, OUTRAGE, PROTECT, PSYCHIC, PSYCHICFANGS, PSYCHICTERRAIN, QUICKGUARD, REFLECT, REST, RETURN, SAFEGUARD, SCALESHOT, SHADOWBALL, SIGNALBEAM, SLEEPTALK, SNARL, SOLARBEAM, SWEEPINGWIND, SYNTHESIS, TAUNT, TERRAINPULSE, TOXIC, VENOMDRAIN, WORKUP, ZENHEADBUTT, </v>
      </c>
      <c r="AA337" t="str">
        <f>VLOOKUP($A337,'Moves Species'!$A:$E,5,FALSE)</f>
        <v xml:space="preserve">NAGASKIN, ECHOEDVOICE, NOBLEROAR, POISONSPIT, VENOMDRENCH, VENOSHOCK, CORRODE, TWISTER, PSYBEAM, EXTRASENSORY, DRACONICMIGHT, DRAGONSOUL, DRAGONPULSE, </v>
      </c>
      <c r="AB337" t="s">
        <v>8652</v>
      </c>
      <c r="AC337" t="s">
        <v>7265</v>
      </c>
      <c r="AD337">
        <v>30</v>
      </c>
    </row>
    <row r="338" spans="1:30" x14ac:dyDescent="0.25">
      <c r="A338">
        <f t="shared" si="17"/>
        <v>337</v>
      </c>
      <c r="B338" t="s">
        <v>3423</v>
      </c>
      <c r="C338" t="s">
        <v>7857</v>
      </c>
      <c r="D338" s="12" t="str">
        <f>'BST Extract'!J338</f>
        <v>PSYCHIC</v>
      </c>
      <c r="E338" s="12" t="str">
        <f>'BST Extract'!K338</f>
        <v>DRAGON</v>
      </c>
      <c r="F338" t="str">
        <f t="shared" si="15"/>
        <v>PSYCHIC,DRAGON</v>
      </c>
      <c r="G338">
        <f>'BST Extract'!C338</f>
        <v>92</v>
      </c>
      <c r="H338">
        <f>'BST Extract'!D338</f>
        <v>65</v>
      </c>
      <c r="I338">
        <f>'BST Extract'!E338</f>
        <v>70</v>
      </c>
      <c r="J338">
        <f>'BST Extract'!F338</f>
        <v>58</v>
      </c>
      <c r="K338">
        <f>'BST Extract'!G338</f>
        <v>65</v>
      </c>
      <c r="L338">
        <f>'BST Extract'!H338</f>
        <v>70</v>
      </c>
      <c r="M338">
        <f>'BST Extract'!I338</f>
        <v>420</v>
      </c>
      <c r="N338" t="s">
        <v>7251</v>
      </c>
      <c r="O338">
        <v>2</v>
      </c>
      <c r="P338" t="s">
        <v>7523</v>
      </c>
      <c r="R338" t="s">
        <v>7523</v>
      </c>
      <c r="T338" t="str">
        <f t="shared" si="16"/>
        <v>HP,2,,,,</v>
      </c>
      <c r="U338" s="12" t="str">
        <f>'Ability Extract'!C338</f>
        <v>RESONANT</v>
      </c>
      <c r="V338" s="12" t="str">
        <f>'Ability Extract'!D338</f>
        <v>ATTUNEMENT</v>
      </c>
      <c r="W338" s="12" t="str">
        <f>'Ability Extract'!E338</f>
        <v>ANTICIPATION</v>
      </c>
      <c r="X338" s="12" t="str">
        <f>'Ability Extract'!F338</f>
        <v>RESONANT,ATTUNEMENT,ANTICIPATION</v>
      </c>
      <c r="Y338" t="str">
        <f>VLOOKUP($A338,'Moves Species'!$A:$E,3,FALSE)</f>
        <v xml:space="preserve">1, CONFUSION, 1, SMOKESCREEN, 4, DRAGONFEAR, 7, QUICKSPELL, 10, ALLYSWITCH, 13, KARMASPELL, 16, DRAGONBREATH, 19, HEXBOLT, 22, DRAGONMAGIC, 25, PSYWAVE, 28, ANCIENTROAR, 31, GASTROACID, 34, PSYBLAST, 37, WYRMBEAM, 40, PSYCHOSHIFT, 43, PSYCHIC, 46, DRACOSURGE, 49, MAGICCOAT, 52, DRACONICMAJESTY, 56, PSYCHOBOOST, 60, DRACARYS, </v>
      </c>
      <c r="Z338" t="str">
        <f>VLOOKUP($A338,'Moves Species'!$A:$E,4,FALSE)</f>
        <v xml:space="preserve">ANCIENTGLARE, ANTIMATTER, ARCANEENERGY, AROMATHERAPY, ASTEROIDBELT, ASTRALWIND, ATTRACT, AURASPHERE, BATTLEOFWITS, BODYSLAM, BREAKINGSWIPE, BULLETSEED, CALMMIND, CAUSTICACID, CHARGEBEAM, CLEARSMOG, CONFUSERAY, COSMICPOWER, CRUNCH, DARKPULSE, DAZZLINGGLEAM, DEFENDORDER, DRACARYS, DRACOMETEOR, DRACONICWAVE, DRAGONBLOOD, DRAGONBREATH, DRAGONCLAW, DRAGONDANCE, DRAGONGALE, DRAGONHAMMER, DRAGONMAGIC, EARTHPOWER, ECHOEDVOICE, ENDERSHOCK, ENERGYBALL, EXPANDINGFORCE, FANTASYSEAL, FIREBLAST, FIREFANG, FLAMETHROWER, FLUXWAVE, FOCUSBLAST, FORTISSIMO, GAMMARAY, GASTROACID, GEOMANCY, GIGADRAIN, HAZE, HEXBOLT, HIDDENPOWER, HYPERVOICE, ICEBEAM, ICEFANG, IRONHEAD, KNOCKOFF, LIGHTSCREEN, METEORBEAM, MIASMA, MINDDRAIN, MINDMELD, MIRRORSHOT, MIXEDWAVES, MYSTICPULSE, NAGASKIN, NATURESWRATH, NOBLEROAR, OUTRAGE, PROTECT, PSYCHIC, PSYCHICFANGS, PSYCHICTERRAIN, QUICKGUARD, REFLECT, REST, RETURN, SAFEGUARD, SCALESHOT, SHADOWBALL, SIGNALBEAM, SLEEPTALK, SNARL, SOLARBEAM, SWEEPINGWIND, SYNTHESIS, TAUNT, TERRAINPULSE, TOXIC, VENOMDRAIN, WORKUP, ZENHEADBUTT, </v>
      </c>
      <c r="AA338">
        <f>VLOOKUP($A338,'Moves Species'!$A:$E,5,FALSE)</f>
        <v>0</v>
      </c>
      <c r="AB338" t="s">
        <v>8827</v>
      </c>
      <c r="AC338" t="s">
        <v>7265</v>
      </c>
      <c r="AD338">
        <v>55</v>
      </c>
    </row>
    <row r="339" spans="1:30" x14ac:dyDescent="0.25">
      <c r="A339">
        <f t="shared" si="17"/>
        <v>338</v>
      </c>
      <c r="B339" t="s">
        <v>3432</v>
      </c>
      <c r="C339" t="s">
        <v>7858</v>
      </c>
      <c r="D339" s="12" t="str">
        <f>'BST Extract'!J339</f>
        <v>PSYCHIC</v>
      </c>
      <c r="E339" s="12" t="str">
        <f>'BST Extract'!K339</f>
        <v>DRAGON</v>
      </c>
      <c r="F339" t="str">
        <f t="shared" si="15"/>
        <v>PSYCHIC,DRAGON</v>
      </c>
      <c r="G339">
        <f>'BST Extract'!C339</f>
        <v>132</v>
      </c>
      <c r="H339">
        <f>'BST Extract'!D339</f>
        <v>95</v>
      </c>
      <c r="I339">
        <f>'BST Extract'!E339</f>
        <v>85</v>
      </c>
      <c r="J339">
        <f>'BST Extract'!F339</f>
        <v>108</v>
      </c>
      <c r="K339">
        <f>'BST Extract'!G339</f>
        <v>95</v>
      </c>
      <c r="L339">
        <f>'BST Extract'!H339</f>
        <v>85</v>
      </c>
      <c r="M339">
        <f>'BST Extract'!I339</f>
        <v>600</v>
      </c>
      <c r="N339" t="s">
        <v>7251</v>
      </c>
      <c r="O339">
        <v>3</v>
      </c>
      <c r="P339" t="s">
        <v>7523</v>
      </c>
      <c r="R339" t="s">
        <v>7523</v>
      </c>
      <c r="T339" t="str">
        <f t="shared" si="16"/>
        <v>HP,3,,,,</v>
      </c>
      <c r="U339" s="12" t="str">
        <f>'Ability Extract'!C339</f>
        <v>RESONANT</v>
      </c>
      <c r="V339" s="12" t="str">
        <f>'Ability Extract'!D339</f>
        <v>ATTUNEMENT</v>
      </c>
      <c r="W339" s="12" t="str">
        <f>'Ability Extract'!E339</f>
        <v>LEVITATE</v>
      </c>
      <c r="X339" s="12" t="str">
        <f>'Ability Extract'!F339</f>
        <v>RESONANT,ATTUNEMENT,LEVITATE</v>
      </c>
      <c r="Y339" t="str">
        <f>VLOOKUP($A339,'Moves Species'!$A:$E,3,FALSE)</f>
        <v xml:space="preserve">1, CONFUSION, 1, SMOKESCREEN, 4, DRAGONFEAR, 7, QUICKSPELL, 10, ALLYSWITCH, 13, KARMASPELL, 16, DRAGONBREATH, 19, HEXBOLT, 22, DRAGONMAGIC, 25, PSYWAVE, 28, ANCIENTROAR, 31, GASTROACID, 34, PSYBLAST, 37, WYRMBEAM, 40, PSYCHOSHIFT, 43, PSYCHIC, 46, DRACOSURGE, 49, MAGICCOAT, 52, DRACONICMAJESTY, 56, PSYCHOBOOST, 60, DRACARYS, </v>
      </c>
      <c r="Z339" t="str">
        <f>VLOOKUP($A339,'Moves Species'!$A:$E,4,FALSE)</f>
        <v xml:space="preserve">ANCIENTGLARE, ANTIMATTER, ARCANEENERGY, AROMATHERAPY, ASTEROIDBELT, ASTRALWIND, ATTRACT, AURASPHERE, BATTLEOFWITS, BODYSLAM, BREAKINGSWIPE, BULLETSEED, CALMMIND, CAUSTICACID, CHARGEBEAM, CLEARSMOG, CONFUSERAY, COSMICPOWER, CRUNCH, DARKPULSE, DAZZLINGGLEAM, DEFENDORDER, DRACARYS, DRACOMETEOR, DRACONICWAVE, DRAGONBLOOD, DRAGONBREATH, DRAGONCLAW, DRAGONDANCE, DRAGONGALE, DRAGONHAMMER, DRAGONMAGIC, EARTHPOWER, ECHOEDVOICE, ENDERSHOCK, ENERGYBALL, EXPANDINGFORCE, FANTASYSEAL, FIREBLAST, FIREFANG, FLAMETHROWER, FLUXWAVE, FOCUSBLAST, FORTISSIMO, GAMMARAY, GASTROACID, GEOMANCY, GIGADRAIN, HAZE, HEXBOLT, HIDDENPOWER, HYPERVOICE, ICEBEAM, ICEFANG, IRONHEAD, KNOCKOFF, LIGHTSCREEN, METEORBEAM, MIASMA, MINDDRAIN, MINDMELD, MIRRORSHOT, MIXEDWAVES, MYSTICPULSE, NAGASKIN, NATURESWRATH, NOBLEROAR, OUTRAGE, PROTECT, PSYCHIC, PSYCHICFANGS, PSYCHICTERRAIN, QUICKGUARD, REFLECT, REST, RETURN, SAFEGUARD, SCALESHOT, SHADOWBALL, SIGNALBEAM, SLEEPTALK, SNARL, SOLARBEAM, SWEEPINGWIND, SYNTHESIS, TAUNT, TERRAINPULSE, TOXIC, VENOMDRAIN, WORKUP, ZENHEADBUTT, </v>
      </c>
      <c r="AA339">
        <f>VLOOKUP($A339,'Moves Species'!$A:$E,5,FALSE)</f>
        <v>0</v>
      </c>
      <c r="AB339" t="s">
        <v>7523</v>
      </c>
    </row>
    <row r="340" spans="1:30" x14ac:dyDescent="0.25">
      <c r="A340">
        <f t="shared" si="17"/>
        <v>339</v>
      </c>
      <c r="B340" t="s">
        <v>3438</v>
      </c>
      <c r="C340" t="s">
        <v>7859</v>
      </c>
      <c r="D340" s="12" t="str">
        <f>'BST Extract'!J340</f>
        <v>GRASS</v>
      </c>
      <c r="E340" s="12" t="str">
        <f>'BST Extract'!K340</f>
        <v>ICE</v>
      </c>
      <c r="F340" t="str">
        <f t="shared" si="15"/>
        <v>GRASS,ICE</v>
      </c>
      <c r="G340">
        <f>'BST Extract'!C340</f>
        <v>45</v>
      </c>
      <c r="H340">
        <f>'BST Extract'!D340</f>
        <v>25</v>
      </c>
      <c r="I340">
        <f>'BST Extract'!E340</f>
        <v>40</v>
      </c>
      <c r="J340">
        <f>'BST Extract'!F340</f>
        <v>45</v>
      </c>
      <c r="K340">
        <f>'BST Extract'!G340</f>
        <v>67</v>
      </c>
      <c r="L340">
        <f>'BST Extract'!H340</f>
        <v>53</v>
      </c>
      <c r="M340">
        <f>'BST Extract'!I340</f>
        <v>275</v>
      </c>
      <c r="N340" t="s">
        <v>7286</v>
      </c>
      <c r="O340">
        <v>1</v>
      </c>
      <c r="P340" t="s">
        <v>7523</v>
      </c>
      <c r="R340" t="s">
        <v>7523</v>
      </c>
      <c r="T340" t="str">
        <f t="shared" si="16"/>
        <v>SPECIAL_ATTACK,1,,,,</v>
      </c>
      <c r="U340" s="12" t="str">
        <f>'Ability Extract'!C340</f>
        <v>SNOWCLOAK</v>
      </c>
      <c r="V340" s="12" t="str">
        <f>'Ability Extract'!D340</f>
        <v>CHARISMA</v>
      </c>
      <c r="W340" s="12" t="str">
        <f>'Ability Extract'!E340</f>
        <v>SYMBIOSIS</v>
      </c>
      <c r="X340" s="12" t="str">
        <f>'Ability Extract'!F340</f>
        <v>SNOWCLOAK,CHARISMA,SYMBIOSIS</v>
      </c>
      <c r="Y340" t="str">
        <f>VLOOKUP($A340,'Moves Species'!$A:$E,3,FALSE)</f>
        <v xml:space="preserve">1, SNOWFLAKES, 1, BABYDOLLEYES, 1, ESSENCEARROW, 4, POWDERSNOW, 6, MEGADRAIN, 8, FROSTNIP, 11, LEECHSEED, 14, ICYWIND, 17, LEAFTORNADO, 20, GRASSWHISTLE, 20, AROMATHERAPY, 23, HYPOTHERMIA, 26, MAGICALLEAF, 29, FREEZEDRY, 32, GIGADRAIN, 35, MYSTICPULSE, 38, FROSTBREATH, 41, AUTUMNBLAST, 44, FLOWERSHIELD, 44, FLORALHEALING, 47, BLASTFREEZE, 50, PRIMORDIALBEAM, 54, BLIZZARD, 58, PETALDANCE, 62, WINTERWARNING, </v>
      </c>
      <c r="Z340" t="str">
        <f>VLOOKUP($A340,'Moves Species'!$A:$E,4,FALSE)</f>
        <v xml:space="preserve">AROMATHERAPY, ATTRACT, AURASPHERE, BLIZZARD, BULLETSEED, CALMMIND, CHARM, CHILLINGTOUCH, COSMICPOWER, COVET, DAZZLINGGLEAM, DEFOG, ECHOEDVOICE, ENERGYBALL, ESSENCEBLOOM, FABLEDRUSH, FAIRYTALE, FANTASYSEAL, FLUXWAVE, FORTISSIMO, GENTLECHIMES, GIGADRAIN, GRASSYTERRAIN, HAIL, HEALBELL, HIDDENPOWER, HYPERVOICE, HYPOTHERMIA, ICEBEAM, ICICLESPEAR, ICICLESTRIKE, ICYWIND, LEAFBLADE, LIGHTSCREEN, LOVEBURST, MAGICALLEAF, MIRRORSHOT, MIST, MISTYTERRAIN, MYSTICPULSE, NASTYPLOT, NATURESWRATH, NECTARTAP, NUMBINGWIND, ODETOJOY, PETALTEMPEST, PINMISSILE, PIXIEDUST, PROTECT, PURGE, RAYOFLIGHT, REFLECT, REST, RETURN, ROUND, SAFEGUARD, SCENTEDSHIELD, SIGNALBEAM, SLEEPTALK, SOLARBEAM, STARDUSTREVERIE, SUBSTITUTE, SYNTHESIS, TERRAINPULSE, TITANIASLAW, TOXIC, WAIL, WEATHERBALL, WISH, WORKUP, </v>
      </c>
      <c r="AA340" t="str">
        <f>VLOOKUP($A340,'Moves Species'!$A:$E,5,FALSE)</f>
        <v xml:space="preserve">SWEETSCENT, TICKLE, HEALPULSE, HEALINGWISH, CRAFTYSHIELD, MIST, SYNTHESIS, COLDSNAP, COLDFRONT, ESSENCEBLOOM, HELPINGHAND, </v>
      </c>
      <c r="AB340" t="s">
        <v>8653</v>
      </c>
      <c r="AC340" t="s">
        <v>7265</v>
      </c>
      <c r="AD340">
        <v>25</v>
      </c>
    </row>
    <row r="341" spans="1:30" x14ac:dyDescent="0.25">
      <c r="A341">
        <f t="shared" si="17"/>
        <v>340</v>
      </c>
      <c r="B341" t="s">
        <v>3451</v>
      </c>
      <c r="C341" t="s">
        <v>7860</v>
      </c>
      <c r="D341" s="12" t="str">
        <f>'BST Extract'!J341</f>
        <v>GRASS</v>
      </c>
      <c r="E341" s="12" t="str">
        <f>'BST Extract'!K341</f>
        <v>ICE</v>
      </c>
      <c r="F341" t="str">
        <f t="shared" si="15"/>
        <v>GRASS,ICE</v>
      </c>
      <c r="G341">
        <f>'BST Extract'!C341</f>
        <v>70</v>
      </c>
      <c r="H341">
        <f>'BST Extract'!D341</f>
        <v>40</v>
      </c>
      <c r="I341">
        <f>'BST Extract'!E341</f>
        <v>60</v>
      </c>
      <c r="J341">
        <f>'BST Extract'!F341</f>
        <v>95</v>
      </c>
      <c r="K341">
        <f>'BST Extract'!G341</f>
        <v>92</v>
      </c>
      <c r="L341">
        <f>'BST Extract'!H341</f>
        <v>93</v>
      </c>
      <c r="M341">
        <f>'BST Extract'!I341</f>
        <v>450</v>
      </c>
      <c r="N341" t="s">
        <v>7286</v>
      </c>
      <c r="O341">
        <v>2</v>
      </c>
      <c r="P341" t="s">
        <v>7523</v>
      </c>
      <c r="R341" t="s">
        <v>7523</v>
      </c>
      <c r="T341" t="str">
        <f t="shared" si="16"/>
        <v>SPECIAL_ATTACK,2,,,,</v>
      </c>
      <c r="U341" s="12" t="str">
        <f>'Ability Extract'!C341</f>
        <v>WINTERGIFT</v>
      </c>
      <c r="V341" s="12" t="str">
        <f>'Ability Extract'!D341</f>
        <v>CHARISMA</v>
      </c>
      <c r="W341" s="12" t="str">
        <f>'Ability Extract'!E341</f>
        <v>SYMBIOSIS</v>
      </c>
      <c r="X341" s="12" t="str">
        <f>'Ability Extract'!F341</f>
        <v>WINTERGIFT,CHARISMA,SYMBIOSIS</v>
      </c>
      <c r="Y341" t="str">
        <f>VLOOKUP($A341,'Moves Species'!$A:$E,3,FALSE)</f>
        <v xml:space="preserve">0, HAIL, 1, HAIL, 1, SNOWFLAKES, 1, BABYDOLLEYES, 1, ESSENCEARROW, 4, POWDERSNOW, 6, MEGADRAIN, 8, FROSTNIP, 11, LEECHSEED, 14, ICYWIND, 17, LEAFTORNADO, 20, GRASSWHISTLE, 20, AROMATHERAPY, 23, HYPOTHERMIA, 26, MAGICALLEAF, 29, FREEZEDRY, 32, GIGADRAIN, 35, MYSTICPULSE, 38, FROSTBREATH, 41, AUTUMNBLAST, 44, FLOWERSHIELD, 44, FLORALHEALING, 47, BLASTFREEZE, 50, PRIMORDIALBEAM, 54, BLIZZARD, 58, PETALDANCE, 62, WINTERWARNING, </v>
      </c>
      <c r="Z341" t="str">
        <f>VLOOKUP($A341,'Moves Species'!$A:$E,4,FALSE)</f>
        <v xml:space="preserve">AROMATHERAPY, ATTRACT, AURASPHERE, BLIZZARD, BULLETSEED, CALMMIND, CHARM, CHILLINGTOUCH, COSMICPOWER, COVET, DAZZLINGGLEAM, DEFOG, ECHOEDVOICE, ENERGYBALL, ESSENCEBLOOM, FABLEDRUSH, FAIRYTALE, FANTASYSEAL, FLUXWAVE, FORTISSIMO, GENTLECHIMES, GIGADRAIN, GRASSYTERRAIN, HAIL, HEALBELL, HIDDENPOWER, HYPERVOICE, HYPOTHERMIA, ICEBEAM, ICICLESPEAR, ICICLESTRIKE, ICYWIND, LEAFBLADE, LIGHTSCREEN, LOVEBURST, MAGICALLEAF, MIRRORSHOT, MIST, MISTYTERRAIN, MYSTICPULSE, NASTYPLOT, NATURESWRATH, NECTARTAP, NUMBINGWIND, ODETOJOY, PETALTEMPEST, PINMISSILE, PIXIEDUST, PROTECT, PURGE, RAYOFLIGHT, REFLECT, REST, RETURN, ROUND, SAFEGUARD, SCENTEDSHIELD, SIGNALBEAM, SLEEPTALK, SOLARBEAM, STARDUSTREVERIE, SUBSTITUTE, SYNTHESIS, TERRAINPULSE, TITANIASLAW, TOXIC, WAIL, WEATHERBALL, WISH, WORKUP, </v>
      </c>
      <c r="AA341">
        <f>VLOOKUP($A341,'Moves Species'!$A:$E,5,FALSE)</f>
        <v>0</v>
      </c>
      <c r="AB341" t="s">
        <v>7523</v>
      </c>
    </row>
    <row r="342" spans="1:30" x14ac:dyDescent="0.25">
      <c r="A342">
        <f t="shared" si="17"/>
        <v>341</v>
      </c>
      <c r="B342" t="s">
        <v>3460</v>
      </c>
      <c r="C342" t="s">
        <v>7861</v>
      </c>
      <c r="D342" s="12" t="str">
        <f>'BST Extract'!J342</f>
        <v>DARK</v>
      </c>
      <c r="E342" s="12" t="str">
        <f>'BST Extract'!K342</f>
        <v>GRASS</v>
      </c>
      <c r="F342" t="str">
        <f t="shared" si="15"/>
        <v>DARK,GRASS</v>
      </c>
      <c r="G342">
        <f>'BST Extract'!C342</f>
        <v>50</v>
      </c>
      <c r="H342">
        <f>'BST Extract'!D342</f>
        <v>20</v>
      </c>
      <c r="I342">
        <f>'BST Extract'!E342</f>
        <v>50</v>
      </c>
      <c r="J342">
        <f>'BST Extract'!F342</f>
        <v>10</v>
      </c>
      <c r="K342">
        <f>'BST Extract'!G342</f>
        <v>50</v>
      </c>
      <c r="L342">
        <f>'BST Extract'!H342</f>
        <v>70</v>
      </c>
      <c r="M342">
        <f>'BST Extract'!I342</f>
        <v>250</v>
      </c>
      <c r="N342" t="s">
        <v>7287</v>
      </c>
      <c r="O342">
        <v>1</v>
      </c>
      <c r="P342" t="s">
        <v>7523</v>
      </c>
      <c r="R342" t="s">
        <v>7523</v>
      </c>
      <c r="T342" t="str">
        <f t="shared" si="16"/>
        <v>SPECIAL_DEFENSE,1,,,,</v>
      </c>
      <c r="U342" s="12" t="str">
        <f>'Ability Extract'!C342</f>
        <v>POISONHEAL</v>
      </c>
      <c r="V342" s="12" t="str">
        <f>'Ability Extract'!D342</f>
        <v>GORGING</v>
      </c>
      <c r="W342" s="12" t="str">
        <f>'Ability Extract'!E342</f>
        <v>COTTONDOWN</v>
      </c>
      <c r="X342" s="12" t="str">
        <f>'Ability Extract'!F342</f>
        <v>POISONHEAL,GORGING,COTTONDOWN</v>
      </c>
      <c r="Y342" t="str">
        <f>VLOOKUP($A342,'Moves Species'!$A:$E,3,FALSE)</f>
        <v xml:space="preserve">1, BACKSTABBING, 1, POISONSPIT, 1, THORNPRISON, 4, MEGADRAIN, 6, SIPHON, 8, ESSENCEBLOOM, 10, LEECHSEED, 12, WORRYSEED, 15, LEAFTORNADO, 18, PHOBIA, 21, POISONPOWDER, 21, STUNSPORE, 21, SLEEPPOWDER, 24, ALLERGY, 27, MANIPULATION, 30, GIGADRAIN, 33, VITALITYDRAIN, 36, COTTONGUARD, 39, AUTUMNBLAST, 39, BLIGHT, 42, EDENFRUIT, 45, ECLIPSENOVA, 48, PRIMORDIALBEAM, 51, SPORE, 54, POLLENBLAST, 57, UMBRALWAVE, 60, SEEDFLARE, </v>
      </c>
      <c r="Z342" t="str">
        <f>VLOOKUP($A342,'Moves Species'!$A:$E,4,FALSE)</f>
        <v xml:space="preserve">ACIDRAIN, ALLERGY, AMBUSH, AROMATHERAPY, ATTRACT, BLOODRITUAL, BULLETSEED, CALMMIND, CAUSTICACID, CHARM, CLEARSMOG, CONFUSERAY, COSMICPOWER, CRUELWHIP, CURSE, CURSEDTOUCH, DARKPULSE, DRAININGKISS, ECHOEDVOICE, ECLIPSENOVA, ENERGYBALL, ESSENCEBLOOM, FANTASYSEAL, FURYCUTTER, GASTROACID, GIGADRAIN, GRASSYTERRAIN, GUNKSHOT, HEX, HIDDENPOWER, KNOCKOFF, LASHOUT, LEAFBLADE, MAGICALLEAF, MEMENTO, METRONOME, MIASMA, MINDDRAIN, MYSTICPULSE, NASTYPLOT, NATURESWRATH, PETALTEMPEST, PHOBIA, PIXIEDUST, POISONJAB, POLLENPUFF, POWERWHIP, PROTECT, REST, RETURN, SCENTEDSHIELD, SHADOWBALL, SLEEPTALK, SLUDGEBOMB, SLUDGEWAVE, SOLARBEAM, SOULRIP, SOULSHIELD, SPIKYSHIELD, STRANGESTEAM, SUBSTITUTE, SWITCHEROO, SYNTHESIS, TOXIC, TOXICSPIKES, UMBRALWAVE, VENDETTA, VENOMDRAIN, VITALITYDRAIN, WILLOWISP, </v>
      </c>
      <c r="AA342" t="str">
        <f>VLOOKUP($A342,'Moves Species'!$A:$E,5,FALSE)</f>
        <v xml:space="preserve">ESSENCEARROW, SEEDBOMB, TOXIC, CONTAGION, GRASSKNOT, FACADE, RAZORLEAF, RAGEPOWDER, SINFULSMITE, SPOIL, WAIL, GRASSYGLIDE, STRANDINGROOTS, WICKEDSTRIKE, PETALBLIZZARD, FOULPLAY, </v>
      </c>
      <c r="AB342" t="s">
        <v>8654</v>
      </c>
      <c r="AC342" t="s">
        <v>7265</v>
      </c>
      <c r="AD342">
        <v>20</v>
      </c>
    </row>
    <row r="343" spans="1:30" x14ac:dyDescent="0.25">
      <c r="A343">
        <f t="shared" si="17"/>
        <v>342</v>
      </c>
      <c r="B343" t="s">
        <v>3471</v>
      </c>
      <c r="C343" t="s">
        <v>7862</v>
      </c>
      <c r="D343" s="12" t="str">
        <f>'BST Extract'!J343</f>
        <v>DARK</v>
      </c>
      <c r="E343" s="12" t="str">
        <f>'BST Extract'!K343</f>
        <v>GRASS</v>
      </c>
      <c r="F343" t="str">
        <f t="shared" si="15"/>
        <v>DARK,GRASS</v>
      </c>
      <c r="G343">
        <f>'BST Extract'!C343</f>
        <v>100</v>
      </c>
      <c r="H343">
        <f>'BST Extract'!D343</f>
        <v>30</v>
      </c>
      <c r="I343">
        <f>'BST Extract'!E343</f>
        <v>105</v>
      </c>
      <c r="J343">
        <f>'BST Extract'!F343</f>
        <v>30</v>
      </c>
      <c r="K343">
        <f>'BST Extract'!G343</f>
        <v>90</v>
      </c>
      <c r="L343">
        <f>'BST Extract'!H343</f>
        <v>105</v>
      </c>
      <c r="M343">
        <f>'BST Extract'!I343</f>
        <v>460</v>
      </c>
      <c r="N343" t="s">
        <v>7287</v>
      </c>
      <c r="O343">
        <v>2</v>
      </c>
      <c r="P343" t="s">
        <v>7523</v>
      </c>
      <c r="R343" t="s">
        <v>7523</v>
      </c>
      <c r="T343" t="str">
        <f t="shared" si="16"/>
        <v>SPECIAL_DEFENSE,2,,,,</v>
      </c>
      <c r="U343" s="12" t="str">
        <f>'Ability Extract'!C343</f>
        <v>POISONHEAL</v>
      </c>
      <c r="V343" s="12" t="str">
        <f>'Ability Extract'!D343</f>
        <v>GORGING</v>
      </c>
      <c r="W343" s="12" t="str">
        <f>'Ability Extract'!E343</f>
        <v>COTTONDOWN</v>
      </c>
      <c r="X343" s="12" t="str">
        <f>'Ability Extract'!F343</f>
        <v>POISONHEAL,GORGING,COTTONDOWN</v>
      </c>
      <c r="Y343" t="str">
        <f>VLOOKUP($A343,'Moves Species'!$A:$E,3,FALSE)</f>
        <v xml:space="preserve">0, COTTONSPORE, 1, COTTONSPORE, 1, BACKSTABBING, 1, POISONSPIT, 1, THORNPRISON, 4, MEGADRAIN, 6, SIPHON, 8, ESSENCEBLOOM, 10, LEECHSEED, 12, WORRYSEED, 15, LEAFTORNADO, 18, PHOBIA, 21, POISONPOWDER, 21, STUNSPORE, 21, SLEEPPOWDER, 24, ALLERGY, 27, MANIPULATION, 30, GIGADRAIN, 33, VITALITYDRAIN, 36, COTTONGUARD, 39, AUTUMNBLAST, 39, BLIGHT, 42, EDENFRUIT, 45, ECLIPSENOVA, 48, PRIMORDIALBEAM, 51, SPORE, 54, POLLENBLAST, 57, UMBRALWAVE, 60, SEEDFLARE, </v>
      </c>
      <c r="Z343" t="str">
        <f>VLOOKUP($A343,'Moves Species'!$A:$E,4,FALSE)</f>
        <v xml:space="preserve">ACIDRAIN, ALLERGY, AMBUSH, AROMATHERAPY, ATTRACT, BLOODRITUAL, BULLETSEED, CALMMIND, CAUSTICACID, CHARM, CLEARSMOG, CONFUSERAY, COSMICPOWER, CRUELWHIP, CURSE, CURSEDTOUCH, DARKPULSE, DRAININGKISS, ECHOEDVOICE, ECLIPSENOVA, ENERGYBALL, ESSENCEBLOOM, FANTASYSEAL, FURYCUTTER, GASTROACID, GIGADRAIN, GRASSYTERRAIN, GUNKSHOT, HEX, HIDDENPOWER, KNOCKOFF, LASHOUT, LEAFBLADE, MAGICALLEAF, MEMENTO, METRONOME, MIASMA, MINDDRAIN, MYSTICPULSE, NASTYPLOT, NATURESWRATH, PETALTEMPEST, PHOBIA, PIXIEDUST, POISONJAB, POLLENPUFF, POWERWHIP, PROTECT, REST, RETURN, SCENTEDSHIELD, SHADOWBALL, SLEEPTALK, SLUDGEBOMB, SLUDGEWAVE, SOLARBEAM, SOULRIP, SOULSHIELD, SPIKYSHIELD, STRANGESTEAM, SUBSTITUTE, SWITCHEROO, SYNTHESIS, TOXIC, TOXICSPIKES, UMBRALWAVE, VENDETTA, VENOMDRAIN, VITALITYDRAIN, WILLOWISP, </v>
      </c>
      <c r="AA343">
        <f>VLOOKUP($A343,'Moves Species'!$A:$E,5,FALSE)</f>
        <v>0</v>
      </c>
      <c r="AB343" t="s">
        <v>7523</v>
      </c>
    </row>
    <row r="344" spans="1:30" x14ac:dyDescent="0.25">
      <c r="A344">
        <f t="shared" si="17"/>
        <v>343</v>
      </c>
      <c r="B344" t="s">
        <v>3477</v>
      </c>
      <c r="C344" t="s">
        <v>7863</v>
      </c>
      <c r="D344" s="12" t="str">
        <f>'BST Extract'!J344</f>
        <v>PSYCHIC</v>
      </c>
      <c r="E344" s="12" t="str">
        <f>'BST Extract'!K344</f>
        <v>GHOST</v>
      </c>
      <c r="F344" t="str">
        <f t="shared" si="15"/>
        <v>PSYCHIC,GHOST</v>
      </c>
      <c r="G344">
        <f>'BST Extract'!C344</f>
        <v>62</v>
      </c>
      <c r="H344">
        <f>'BST Extract'!D344</f>
        <v>78</v>
      </c>
      <c r="I344">
        <f>'BST Extract'!E344</f>
        <v>49</v>
      </c>
      <c r="J344">
        <f>'BST Extract'!F344</f>
        <v>73</v>
      </c>
      <c r="K344">
        <f>'BST Extract'!G344</f>
        <v>48</v>
      </c>
      <c r="L344">
        <f>'BST Extract'!H344</f>
        <v>45</v>
      </c>
      <c r="M344">
        <f>'BST Extract'!I344</f>
        <v>355</v>
      </c>
      <c r="N344" t="s">
        <v>7345</v>
      </c>
      <c r="O344">
        <v>1</v>
      </c>
      <c r="P344" t="s">
        <v>7523</v>
      </c>
      <c r="R344" t="s">
        <v>7523</v>
      </c>
      <c r="T344" t="str">
        <f t="shared" si="16"/>
        <v>ATTACK,1,,,,</v>
      </c>
      <c r="U344" s="12" t="str">
        <f>'Ability Extract'!C344</f>
        <v>REALISM</v>
      </c>
      <c r="V344" s="12" t="str">
        <f>'Ability Extract'!D344</f>
        <v>TELEPATHY</v>
      </c>
      <c r="W344" s="12" t="str">
        <f>'Ability Extract'!E344</f>
        <v>HUSTLE</v>
      </c>
      <c r="X344" s="12" t="str">
        <f>'Ability Extract'!F344</f>
        <v>REALISM,TELEPATHY,HUSTLE</v>
      </c>
      <c r="Y344" t="str">
        <f>VLOOKUP($A344,'Moves Species'!$A:$E,3,FALSE)</f>
        <v xml:space="preserve">1, ASTONISH, 1, LEER, 1, MINDBLAST, 6, MINDSPASM, 8, SOULRIP, 10, COVET, 13, MINDCRUSH, 16, SCREECH, 19, DISTURB, 22, IMPRISON, 25, PSYCHOCUT, 28, HONECLAWS, 31, MALEFICACT, 34, SPIRITBREAK, 37, MINDDRAIN, 40, WICKEDSTRIKE, 43, SPECTRALTHIEF, 46, SCRAMBLEMIND, 49, POWERTRIP, 52, POSSESSION, 56, MANICOVERLOAD, 60, EXECUTION, </v>
      </c>
      <c r="Z344" t="str">
        <f>VLOOKUP($A344,'Moves Species'!$A:$E,4,FALSE)</f>
        <v xml:space="preserve">AERIALACE, AMBUSH, ARCANEENERGY, ATTRACT, BLOODRITUAL, BONECHILL, BURNINGJEALOUSY, BURNINGOFUDA, CALMMIND, CONFUSERAY, COSMICPOWER, COVET, CRUELWHIP, CRUNCH, CURSE, CURSEDTOUCH, DARKPULSE, DRAININGKISS, DRAINPUNCH, ECHOEDVOICE, ECLIPSENOVA, EXECUTION, EXPANDINGFORCE, FIREFANG, FIREPUNCH, FLAMECHARGE, FLAMEVOLLEY, GAMMARAY, GENTLECHIMES, GHASTLYFLOOD, GOBLINSTRIKE, HEATWAVE, HEX, HEXBOLT, HIDDENPOWER, ICEFANG, ICEPUNCH, INCINERATE, KNOCKOFF, LASHOUT, MACABREDANCE, MAGICROOM, MEMENTO, METRONOME, MINDDRAIN, MINDMELD, MOONBLAST, MYSTICALFIRE, MYSTICPULSE, NASTYPLOT, PHANTOMFORCE, PHOBIA, PLAYROUGH, POLTERGEIST, POSSESSION, PROTECT, PSYCHIC, PSYCHICFANGS, PSYCHICTERRAIN, REST, RETURN, ROUND, SHADOWBALL, SHADOWPUNCH, SLASH, SLEEPTALK, SNARL, SOULRIP, SOULSHIELD, SUBSTITUTE, TAUNT, TOXIC, TRICKROOM, UMBRALWAVE, VENDETTA, VITALITYDRAIN, WILDFIRE, WILLOWISP, WONDERROOM, WORKUP, ZENHEADBUTT, </v>
      </c>
      <c r="AA344" t="str">
        <f>VLOOKUP($A344,'Moves Species'!$A:$E,5,FALSE)</f>
        <v xml:space="preserve">CURSE, PURSUIT, BEATUP, CRUNCH, FRENZY, SUCKERPUNCH, NIGHTSLASH, ALLYSWITCH, DESTINYBOND, GRUDGE, SPITE, POLTERGEIST, MEMENTO, SHADOWSNEAK, NECROPHAGY, DARKOMEN, MEMORYBLOCK, SOULFLAY, </v>
      </c>
      <c r="AB344" t="s">
        <v>8436</v>
      </c>
      <c r="AC344" t="s">
        <v>7268</v>
      </c>
      <c r="AD344" t="s">
        <v>7301</v>
      </c>
    </row>
    <row r="345" spans="1:30" x14ac:dyDescent="0.25">
      <c r="A345">
        <f t="shared" si="17"/>
        <v>344</v>
      </c>
      <c r="B345" t="s">
        <v>3490</v>
      </c>
      <c r="C345" t="s">
        <v>7864</v>
      </c>
      <c r="D345" s="12" t="str">
        <f>'BST Extract'!J345</f>
        <v>PSYCHIC</v>
      </c>
      <c r="E345" s="12" t="str">
        <f>'BST Extract'!K345</f>
        <v>GHOST</v>
      </c>
      <c r="F345" t="str">
        <f t="shared" si="15"/>
        <v>PSYCHIC,GHOST</v>
      </c>
      <c r="G345">
        <f>'BST Extract'!C345</f>
        <v>74</v>
      </c>
      <c r="H345">
        <f>'BST Extract'!D345</f>
        <v>88</v>
      </c>
      <c r="I345">
        <f>'BST Extract'!E345</f>
        <v>76</v>
      </c>
      <c r="J345">
        <f>'BST Extract'!F345</f>
        <v>104</v>
      </c>
      <c r="K345">
        <f>'BST Extract'!G345</f>
        <v>53</v>
      </c>
      <c r="L345">
        <f>'BST Extract'!H345</f>
        <v>71</v>
      </c>
      <c r="M345">
        <f>'BST Extract'!I345</f>
        <v>466</v>
      </c>
      <c r="N345" t="s">
        <v>7283</v>
      </c>
      <c r="O345">
        <v>2</v>
      </c>
      <c r="P345" t="s">
        <v>7523</v>
      </c>
      <c r="R345" t="s">
        <v>7523</v>
      </c>
      <c r="T345" t="str">
        <f t="shared" si="16"/>
        <v>SPEED,2,,,,</v>
      </c>
      <c r="U345" s="12" t="str">
        <f>'Ability Extract'!C345</f>
        <v>REALISM</v>
      </c>
      <c r="V345" s="12" t="str">
        <f>'Ability Extract'!D345</f>
        <v>TELEPATHY</v>
      </c>
      <c r="W345" s="12" t="str">
        <f>'Ability Extract'!E345</f>
        <v>HUSTLE</v>
      </c>
      <c r="X345" s="12" t="str">
        <f>'Ability Extract'!F345</f>
        <v>REALISM,TELEPATHY,HUSTLE</v>
      </c>
      <c r="Y345" t="str">
        <f>VLOOKUP($A345,'Moves Species'!$A:$E,3,FALSE)</f>
        <v xml:space="preserve">0, PSYCHOBREAK, 1, PSYCHOBREAK, 1, ASTONISH, 1, LEER, 1, MINDBLAST, 6, MINDSPASM, 8, SOULRIP, 10, COVET, 13, MINDCRUSH, 16, SCREECH, 19, DISTURB, 22, IMPRISON, 25, PSYCHOCUT, 28, HONECLAWS, 31, MALEFICACT, 34, SPIRITBREAK, 37, MINDDRAIN, 40, WICKEDSTRIKE, 43, SPECTRALTHIEF, 46, SCRAMBLEMIND, 49, POWERTRIP, 52, POSSESSION, 56, MANICOVERLOAD, 60, EXECUTION, </v>
      </c>
      <c r="Z345" t="str">
        <f>VLOOKUP($A345,'Moves Species'!$A:$E,4,FALSE)</f>
        <v xml:space="preserve">AERIALACE, AMBUSH, ARCANEENERGY, ATTRACT, BLOODRITUAL, BONECHILL, BURNINGJEALOUSY, BURNINGOFUDA, CALMMIND, CONFUSERAY, COSMICPOWER, COVET, CRUELWHIP, CRUNCH, CURSE, CURSEDTOUCH, DARKPULSE, DRAININGKISS, DRAINPUNCH, ECHOEDVOICE, ECLIPSENOVA, EXECUTION, EXPANDINGFORCE, FIREFANG, FIREPUNCH, FLAMECHARGE, FLAMEVOLLEY, GAMMARAY, GENTLECHIMES, GHASTLYFLOOD, GOBLINSTRIKE, HEATWAVE, HEX, HEXBOLT, HIDDENPOWER, ICEFANG, ICEPUNCH, INCINERATE, KNOCKOFF, LASHOUT, MACABREDANCE, MAGICROOM, MEMENTO, METRONOME, MINDDRAIN, MINDMELD, MOONBLAST, MYSTICALFIRE, MYSTICPULSE, NASTYPLOT, PHANTOMFORCE, PHOBIA, PLAYROUGH, POLTERGEIST, POSSESSION, PROTECT, PSYCHIC, PSYCHICFANGS, PSYCHICTERRAIN, REST, RETURN, ROUND, SHADOWBALL, SHADOWPUNCH, SLASH, SLEEPTALK, SNARL, SOULRIP, SOULSHIELD, SUBSTITUTE, TAUNT, TOXIC, TRICKROOM, UMBRALWAVE, VENDETTA, VITALITYDRAIN, WILDFIRE, WILLOWISP, WONDERROOM, WORKUP, ZENHEADBUTT, </v>
      </c>
      <c r="AA345">
        <f>VLOOKUP($A345,'Moves Species'!$A:$E,5,FALSE)</f>
        <v>0</v>
      </c>
      <c r="AB345" t="s">
        <v>7523</v>
      </c>
    </row>
    <row r="346" spans="1:30" x14ac:dyDescent="0.25">
      <c r="A346">
        <f t="shared" si="17"/>
        <v>345</v>
      </c>
      <c r="B346" t="s">
        <v>3496</v>
      </c>
      <c r="C346" t="s">
        <v>7865</v>
      </c>
      <c r="D346" s="12" t="str">
        <f>'BST Extract'!J346</f>
        <v>WATER</v>
      </c>
      <c r="E346" s="12" t="str">
        <f>'BST Extract'!K346</f>
        <v>POISON</v>
      </c>
      <c r="F346" t="str">
        <f t="shared" si="15"/>
        <v>WATER,POISON</v>
      </c>
      <c r="G346">
        <f>'BST Extract'!C346</f>
        <v>55</v>
      </c>
      <c r="H346">
        <f>'BST Extract'!D346</f>
        <v>45</v>
      </c>
      <c r="I346">
        <f>'BST Extract'!E346</f>
        <v>100</v>
      </c>
      <c r="J346">
        <f>'BST Extract'!F346</f>
        <v>45</v>
      </c>
      <c r="K346">
        <f>'BST Extract'!G346</f>
        <v>65</v>
      </c>
      <c r="L346">
        <f>'BST Extract'!H346</f>
        <v>100</v>
      </c>
      <c r="M346">
        <f>'BST Extract'!I346</f>
        <v>410</v>
      </c>
      <c r="N346" t="s">
        <v>7324</v>
      </c>
      <c r="O346">
        <v>1</v>
      </c>
      <c r="P346" t="s">
        <v>7287</v>
      </c>
      <c r="Q346">
        <v>1</v>
      </c>
      <c r="R346" t="s">
        <v>7523</v>
      </c>
      <c r="T346" t="str">
        <f t="shared" si="16"/>
        <v>DEFENSE,1,SPECIAL_DEFENSE,1,,</v>
      </c>
      <c r="U346" s="12" t="str">
        <f>'Ability Extract'!C346</f>
        <v>LIQUIDOOZE</v>
      </c>
      <c r="V346" s="12" t="str">
        <f>'Ability Extract'!D346</f>
        <v>FILTER</v>
      </c>
      <c r="W346" s="12" t="str">
        <f>'Ability Extract'!E346</f>
        <v>POWEROFALCHEMY</v>
      </c>
      <c r="X346" s="12" t="str">
        <f>'Ability Extract'!F346</f>
        <v>LIQUIDOOZE,FILTER,POWEROFALCHEMY</v>
      </c>
      <c r="Y346" t="str">
        <f>VLOOKUP($A346,'Moves Species'!$A:$E,3,FALSE)</f>
        <v xml:space="preserve">1, WITHDRAW, 1, ACID, 1, WHIRLPOOL, 4, HAUNT, 8, MEANLOOK, 11, SLUDGE, 14, BUBBLEBEAM, 17, TOXIC, 20, BRINE, 23, CORRODE, 26, RECOVER, 29, TIDALSHIFT, 32, OCEANBLAST, 35, BLIGHT, 38, ACIDARMOR, 41, ECTOPLASM, 44, MUDDYWATER, 47, SLUDGEWAVE, 50, RECYCLE, 54, HYDROPUMP, 58, ACIDRAIN, 62, DEATHWALTZ, </v>
      </c>
      <c r="Z346" t="str">
        <f>VLOOKUP($A346,'Moves Species'!$A:$E,4,FALSE)</f>
        <v xml:space="preserve">ACIDRAIN, ALLERGY, ASTEROIDBELT, ATTRACT, BLIZZARD, BRINE, CASCADE, CAUSTICACID, CLEARSMOG, CORROSIVEGAS, CURSE, CURSEDTOUCH, DARKPULSE, DEFOG, ECHOEDVOICE, FLUXWAVE, FOCUSBLAST, FORTISSIMO, GAMMARAY, GASTROACID, GENTLECHIMES, GHASTLYFLOOD, GIGADRAIN, GUNKSHOT, HAZE, HEALBELL, HIDDENPOWER, HYPERVOICE, ICEBEAM, ICICLESPEAR, ICYWIND, IRONHEAD, KNOCKOFF, LIQUIDATION, MEMENTO, METRONOME, MIASMA, MINERALWAVE, MOONBLAST, MOONSTONERAY, MYSTICPULSE, NASTYPLOT, OCEANWRATH, OVERFLOW, POISONFANG, POISONJAB, PROTECT, RAINDANCE, RAZORSHELL, REST, RETURN, ROUND, SCALD, SHADOWBALL, SLEEPTALK, SLUDGEBOMB, SLUDGEWAVE, SOAK, SOULRIP, SOUNDBARRIER, STEALTHROCK, STONEEDGE, STRANGESTEAM, SUBMERGE, SUBSTITUTE, TIDALWAVE, TOXIC, TOXICSPIKES, VENOMDRAIN, VITALITYDRAIN, WAIL, WATERPRESSURE, WATERPULSE, WHIRLPOOL, WILLOWISP, ZENHEADBUTT, </v>
      </c>
      <c r="AA346" t="str">
        <f>VLOOKUP($A346,'Moves Species'!$A:$E,5,FALSE)</f>
        <v xml:space="preserve">SOAK, ALLERGY, TOXICSPIKES, VENOMDRENCH, MEMENTO, BANEFULBUNKER, SLUDGEBOMB, TIDALWAVE, SPITEFULCHANT, DRENCH, </v>
      </c>
      <c r="AB346" t="s">
        <v>10127</v>
      </c>
      <c r="AC346" t="s">
        <v>7265</v>
      </c>
      <c r="AD346">
        <v>38</v>
      </c>
    </row>
    <row r="347" spans="1:30" x14ac:dyDescent="0.25">
      <c r="A347">
        <f t="shared" si="17"/>
        <v>346</v>
      </c>
      <c r="B347" t="s">
        <v>3510</v>
      </c>
      <c r="C347" t="s">
        <v>7866</v>
      </c>
      <c r="D347" s="12" t="str">
        <f>'BST Extract'!J347</f>
        <v>WATER</v>
      </c>
      <c r="E347" s="12" t="str">
        <f>'BST Extract'!K347</f>
        <v>POISON</v>
      </c>
      <c r="F347" t="str">
        <f t="shared" si="15"/>
        <v>WATER,POISON</v>
      </c>
      <c r="G347">
        <f>'BST Extract'!C347</f>
        <v>60</v>
      </c>
      <c r="H347">
        <f>'BST Extract'!D347</f>
        <v>60</v>
      </c>
      <c r="I347">
        <f>'BST Extract'!E347</f>
        <v>115</v>
      </c>
      <c r="J347">
        <f>'BST Extract'!F347</f>
        <v>45</v>
      </c>
      <c r="K347">
        <f>'BST Extract'!G347</f>
        <v>115</v>
      </c>
      <c r="L347">
        <f>'BST Extract'!H347</f>
        <v>115</v>
      </c>
      <c r="M347">
        <f>'BST Extract'!I347</f>
        <v>510</v>
      </c>
      <c r="N347" t="s">
        <v>7324</v>
      </c>
      <c r="O347">
        <v>1</v>
      </c>
      <c r="P347" t="s">
        <v>7286</v>
      </c>
      <c r="Q347">
        <v>1</v>
      </c>
      <c r="R347" t="s">
        <v>7287</v>
      </c>
      <c r="S347">
        <v>1</v>
      </c>
      <c r="T347" t="str">
        <f t="shared" si="16"/>
        <v>DEFENSE,1,SPECIAL_ATTACK,1,SPECIAL_DEFENSE,1</v>
      </c>
      <c r="U347" s="12" t="str">
        <f>'Ability Extract'!C347</f>
        <v>LIQUIDOOZE</v>
      </c>
      <c r="V347" s="12" t="str">
        <f>'Ability Extract'!D347</f>
        <v>FILTER</v>
      </c>
      <c r="W347" s="12" t="str">
        <f>'Ability Extract'!E347</f>
        <v>POWEROFALCHEMY</v>
      </c>
      <c r="X347" s="12" t="str">
        <f>'Ability Extract'!F347</f>
        <v>LIQUIDOOZE,FILTER,POWEROFALCHEMY</v>
      </c>
      <c r="Y347" t="str">
        <f>VLOOKUP($A347,'Moves Species'!$A:$E,3,FALSE)</f>
        <v xml:space="preserve">0, PAINSPLIT, 1, PAINSPLIT, 1, PERISHSONG, 1, WITHDRAW, 1, ACID, 1, WHIRLPOOL, 4, HAUNT, 8, MEANLOOK, 11, SLUDGE, 14, BUBBLEBEAM, 17, TOXIC, 20, BRINE, 23, CORRODE, 26, RECOVER, 29, TIDALSHIFT, 32, OCEANBLAST, 35, BLIGHT, 38, ACIDARMOR, 41, ECTOPLASM, 44, MUDDYWATER, 47, SLUDGEWAVE, 50, RECYCLE, 54, HYDROPUMP, 58, ACIDRAIN, 62, DEATHWALTZ, </v>
      </c>
      <c r="Z347" t="str">
        <f>VLOOKUP($A347,'Moves Species'!$A:$E,4,FALSE)</f>
        <v xml:space="preserve">ACIDRAIN, ALLERGY, ASTEROIDBELT, ATTRACT, BLIZZARD, BRINE, CASCADE, CAUSTICACID, CLEARSMOG, CORROSIVEGAS, CURSE, CURSEDTOUCH, DARKPULSE, DEFOG, ECHOEDVOICE, FLUXWAVE, FOCUSBLAST, FORTISSIMO, GAMMARAY, GASTROACID, GENTLECHIMES, GHASTLYFLOOD, GIGADRAIN, GUNKSHOT, HAZE, HEALBELL, HIDDENPOWER, HYPERVOICE, ICEBEAM, ICICLESPEAR, ICYWIND, IRONHEAD, KNOCKOFF, LIQUIDATION, MEMENTO, METRONOME, MIASMA, MINERALWAVE, MOONBLAST, MOONSTONERAY, MYSTICPULSE, NASTYPLOT, OCEANWRATH, OVERFLOW, POISONFANG, POISONJAB, PROTECT, RAINDANCE, RAZORSHELL, REST, RETURN, ROUND, SCALD, SHADOWBALL, SLEEPTALK, SLUDGEBOMB, SLUDGEWAVE, SOAK, SOULRIP, SOUNDBARRIER, STEALTHROCK, STONEEDGE, STRANGESTEAM, SUBMERGE, SUBSTITUTE, TIDALWAVE, TOXIC, TOXICSPIKES, VENOMDRAIN, VITALITYDRAIN, WAIL, WATERPRESSURE, WATERPULSE, WHIRLPOOL, WILLOWISP, ZENHEADBUTT, </v>
      </c>
      <c r="AA347">
        <f>VLOOKUP($A347,'Moves Species'!$A:$E,5,FALSE)</f>
        <v>0</v>
      </c>
      <c r="AB347" t="s">
        <v>7523</v>
      </c>
    </row>
    <row r="348" spans="1:30" x14ac:dyDescent="0.25">
      <c r="A348">
        <f t="shared" si="17"/>
        <v>347</v>
      </c>
      <c r="B348" t="s">
        <v>3517</v>
      </c>
      <c r="C348" t="s">
        <v>7867</v>
      </c>
      <c r="D348" s="12" t="str">
        <f>'BST Extract'!J348</f>
        <v>ICE</v>
      </c>
      <c r="E348" s="12" t="str">
        <f>'BST Extract'!K348</f>
        <v>FLYING</v>
      </c>
      <c r="F348" t="str">
        <f t="shared" si="15"/>
        <v>ICE,FLYING</v>
      </c>
      <c r="G348">
        <f>'BST Extract'!C348</f>
        <v>40</v>
      </c>
      <c r="H348">
        <f>'BST Extract'!D348</f>
        <v>35</v>
      </c>
      <c r="I348">
        <f>'BST Extract'!E348</f>
        <v>40</v>
      </c>
      <c r="J348">
        <f>'BST Extract'!F348</f>
        <v>56</v>
      </c>
      <c r="K348">
        <f>'BST Extract'!G348</f>
        <v>45</v>
      </c>
      <c r="L348">
        <f>'BST Extract'!H348</f>
        <v>35</v>
      </c>
      <c r="M348">
        <f>'BST Extract'!I348</f>
        <v>251</v>
      </c>
      <c r="N348" t="s">
        <v>7283</v>
      </c>
      <c r="O348">
        <v>1</v>
      </c>
      <c r="P348" t="s">
        <v>7523</v>
      </c>
      <c r="R348" t="s">
        <v>7523</v>
      </c>
      <c r="T348" t="str">
        <f t="shared" si="16"/>
        <v>SPEED,1,,,,</v>
      </c>
      <c r="U348" s="12" t="str">
        <f>'Ability Extract'!C348</f>
        <v>KEENEYE</v>
      </c>
      <c r="V348" s="12" t="str">
        <f>'Ability Extract'!D348</f>
        <v>REFRIGERATE</v>
      </c>
      <c r="W348" s="12" t="str">
        <f>'Ability Extract'!E348</f>
        <v>GALEWINGS</v>
      </c>
      <c r="X348" s="12" t="str">
        <f>'Ability Extract'!F348</f>
        <v>KEENEYE,REFRIGERATE,GALEWINGS</v>
      </c>
      <c r="Y348" t="str">
        <f>VLOOKUP($A348,'Moves Species'!$A:$E,3,FALSE)</f>
        <v xml:space="preserve">1, ICEVORTEX, 1, SNOWFLAKES, 1, POWDERSNOW, 4, GUST, 7, WILLPOWER, 10, WHIRLWIND, 13, ICYWIND, 16, AIRCUTTER, 19, PERFECTPITCH, 22, GLACIATE, 25, FANTASYSEAL, 28, EROSION, 31, NUMBINGWIND, 34, CHILLINGTOUCH, 37, ROOST, 40, TAILWIND, 43, COLDSNAP, 46, MANABLAST, 49, BOREASBREATH, 52, BLIZZARD, 56, GENESIS, 60, RAZORWIND, </v>
      </c>
      <c r="Z348" t="str">
        <f>VLOOKUP($A348,'Moves Species'!$A:$E,4,FALSE)</f>
        <v xml:space="preserve">ACROBATICS, AERIALACE, AERIALPULSE, AIRSLASH, ASTRALWIND, ATTRACT, AURASPHERE, BLIZZARD, BONECHILL, BRAVEBIRD, CHARM, CHILLINGTOUCH, DAZZLINGGLEAM, DEADLYREACH, DEFOG, DRAGONGALE, DRILLPECK, DUALWINGBEAT, FABLEDRUSH, FANTASYSEAL, FEATHERDANCE, FLOCK, FLUXWAVE, GENESIS, HAIL, HAZE, HEALBELL, HIDDENPOWER, HURRICANE, HYPOTHERMIA, ICEBEAM, ICICLESPEAR, ICICLESTRIKE, ICYWIND, KNOCKOFF, LIGHTSCREEN, MIRRORSHOT, MIST, MOONBLAST, NEBULASTRIKE, NUMBINGWIND, ODETOJOY, PLAYROUGH, PROTECT, PURGE, RAINDANCE, RAYOFLIGHT, REFLECT, REST, RETURN, ROUND, SAFEGUARD, SLASH, SLEEPTALK, STEELWING, STELLARRUSH, SUBSTITUTE, SWEEPINGWIND, SWIFT, TAILWIND, TEMPESTFLARE, TERRAINPULSE, TORNADO, TOXIC, TRIATTACK, TURBULENCE, UTURN, WEATHERBALL, WISH, WORKUP, </v>
      </c>
      <c r="AA348" t="str">
        <f>VLOOKUP($A348,'Moves Species'!$A:$E,5,FALSE)</f>
        <v xml:space="preserve">MIST, FORESIGHT, DEFOG, HAZE, ICICLESPEAR, TURBULENCE, STEELWING, BRAVEBIRD, UPROAR, FREEZEDRY, BONECHILL, MIRRORMOVE, CLONESURGE, BLASTFREEZE, AGILITY, </v>
      </c>
      <c r="AB348" t="s">
        <v>10128</v>
      </c>
      <c r="AC348" t="s">
        <v>7265</v>
      </c>
      <c r="AD348">
        <v>18</v>
      </c>
    </row>
    <row r="349" spans="1:30" x14ac:dyDescent="0.25">
      <c r="A349">
        <f t="shared" si="17"/>
        <v>348</v>
      </c>
      <c r="B349" t="s">
        <v>3527</v>
      </c>
      <c r="C349" t="s">
        <v>7868</v>
      </c>
      <c r="D349" s="12" t="str">
        <f>'BST Extract'!J349</f>
        <v>ICE</v>
      </c>
      <c r="E349" s="12" t="str">
        <f>'BST Extract'!K349</f>
        <v>FLYING</v>
      </c>
      <c r="F349" t="str">
        <f t="shared" si="15"/>
        <v>ICE,FLYING</v>
      </c>
      <c r="G349">
        <f>'BST Extract'!C349</f>
        <v>63</v>
      </c>
      <c r="H349">
        <f>'BST Extract'!D349</f>
        <v>45</v>
      </c>
      <c r="I349">
        <f>'BST Extract'!E349</f>
        <v>55</v>
      </c>
      <c r="J349">
        <f>'BST Extract'!F349</f>
        <v>71</v>
      </c>
      <c r="K349">
        <f>'BST Extract'!G349</f>
        <v>65</v>
      </c>
      <c r="L349">
        <f>'BST Extract'!H349</f>
        <v>50</v>
      </c>
      <c r="M349">
        <f>'BST Extract'!I349</f>
        <v>349</v>
      </c>
      <c r="N349" t="s">
        <v>7283</v>
      </c>
      <c r="O349">
        <v>2</v>
      </c>
      <c r="P349" t="s">
        <v>7523</v>
      </c>
      <c r="R349" t="s">
        <v>7523</v>
      </c>
      <c r="T349" t="str">
        <f t="shared" si="16"/>
        <v>SPEED,2,,,,</v>
      </c>
      <c r="U349" s="12" t="str">
        <f>'Ability Extract'!C349</f>
        <v>KEENEYE</v>
      </c>
      <c r="V349" s="12" t="str">
        <f>'Ability Extract'!D349</f>
        <v>REFRIGERATE</v>
      </c>
      <c r="W349" s="12" t="str">
        <f>'Ability Extract'!E349</f>
        <v>GALEWINGS</v>
      </c>
      <c r="X349" s="12" t="str">
        <f>'Ability Extract'!F349</f>
        <v>KEENEYE,REFRIGERATE,GALEWINGS</v>
      </c>
      <c r="Y349" t="str">
        <f>VLOOKUP($A349,'Moves Species'!$A:$E,3,FALSE)</f>
        <v xml:space="preserve">0, FEATHERDANCE, 1, FEATHERDANCE, 1, ICEVORTEX, 1, SNOWFLAKES, 1, POWDERSNOW, 4, GUST, 7, WILLPOWER, 10, WHIRLWIND, 13, ICYWIND, 16, AIRCUTTER, 19, PERFECTPITCH, 22, GLACIATE, 25, FANTASYSEAL, 28, EROSION, 31, NUMBINGWIND, 34, CHILLINGTOUCH, 37, ROOST, 40, TAILWIND, 43, COLDSNAP, 46, MANABLAST, 49, BOREASBREATH, 52, BLIZZARD, 56, GENESIS, 60, RAZORWIND, </v>
      </c>
      <c r="Z349" t="str">
        <f>VLOOKUP($A349,'Moves Species'!$A:$E,4,FALSE)</f>
        <v xml:space="preserve">ACROBATICS, AERIALACE, AERIALPULSE, AIRSLASH, ASTRALWIND, ATTRACT, AURASPHERE, BLIZZARD, BONECHILL, BRAVEBIRD, CHARM, CHILLINGTOUCH, DAZZLINGGLEAM, DEADLYREACH, DEFOG, DRAGONGALE, DRILLPECK, DUALWINGBEAT, FABLEDRUSH, FANTASYSEAL, FEATHERDANCE, FLOCK, FLUXWAVE, GENESIS, HAIL, HAZE, HEALBELL, HIDDENPOWER, HURRICANE, HYPOTHERMIA, ICEBEAM, ICICLESPEAR, ICICLESTRIKE, ICYWIND, KNOCKOFF, LIGHTSCREEN, MIRRORSHOT, MIST, MOONBLAST, NEBULASTRIKE, NUMBINGWIND, ODETOJOY, PLAYROUGH, PROTECT, PURGE, RAINDANCE, RAYOFLIGHT, REFLECT, REST, RETURN, ROUND, SAFEGUARD, SLASH, SLEEPTALK, STEELWING, STELLARRUSH, SUBSTITUTE, SWEEPINGWIND, SWIFT, TAILWIND, TEMPESTFLARE, TERRAINPULSE, TORNADO, TOXIC, TRIATTACK, TURBULENCE, UTURN, WEATHERBALL, WISH, WORKUP, </v>
      </c>
      <c r="AA349">
        <f>VLOOKUP($A349,'Moves Species'!$A:$E,5,FALSE)</f>
        <v>0</v>
      </c>
      <c r="AB349" t="s">
        <v>8655</v>
      </c>
      <c r="AC349" t="s">
        <v>7265</v>
      </c>
      <c r="AD349">
        <v>36</v>
      </c>
    </row>
    <row r="350" spans="1:30" x14ac:dyDescent="0.25">
      <c r="A350">
        <f t="shared" si="17"/>
        <v>349</v>
      </c>
      <c r="B350" t="s">
        <v>3533</v>
      </c>
      <c r="C350" t="s">
        <v>7869</v>
      </c>
      <c r="D350" s="12" t="str">
        <f>'BST Extract'!J350</f>
        <v>ICE</v>
      </c>
      <c r="E350" s="12" t="str">
        <f>'BST Extract'!K350</f>
        <v>FLYING</v>
      </c>
      <c r="F350" t="str">
        <f t="shared" si="15"/>
        <v>ICE,FLYING</v>
      </c>
      <c r="G350">
        <f>'BST Extract'!C350</f>
        <v>83</v>
      </c>
      <c r="H350">
        <f>'BST Extract'!D350</f>
        <v>60</v>
      </c>
      <c r="I350">
        <f>'BST Extract'!E350</f>
        <v>75</v>
      </c>
      <c r="J350">
        <f>'BST Extract'!F350</f>
        <v>101</v>
      </c>
      <c r="K350">
        <f>'BST Extract'!G350</f>
        <v>90</v>
      </c>
      <c r="L350">
        <f>'BST Extract'!H350</f>
        <v>70</v>
      </c>
      <c r="M350">
        <f>'BST Extract'!I350</f>
        <v>479</v>
      </c>
      <c r="N350" t="s">
        <v>7283</v>
      </c>
      <c r="O350">
        <v>3</v>
      </c>
      <c r="P350" t="s">
        <v>7523</v>
      </c>
      <c r="R350" t="s">
        <v>7523</v>
      </c>
      <c r="T350" t="str">
        <f t="shared" si="16"/>
        <v>SPEED,3,,,,</v>
      </c>
      <c r="U350" s="12" t="str">
        <f>'Ability Extract'!C350</f>
        <v>KEENEYE</v>
      </c>
      <c r="V350" s="12" t="str">
        <f>'Ability Extract'!D350</f>
        <v>REFRIGERATE</v>
      </c>
      <c r="W350" s="12" t="str">
        <f>'Ability Extract'!E350</f>
        <v>GALEWINGS</v>
      </c>
      <c r="X350" s="12" t="str">
        <f>'Ability Extract'!F350</f>
        <v>KEENEYE,REFRIGERATE,GALEWINGS</v>
      </c>
      <c r="Y350" t="str">
        <f>VLOOKUP($A350,'Moves Species'!$A:$E,3,FALSE)</f>
        <v xml:space="preserve">0, TYPHOON, 1, TYPHOON, 1, FEATHERDANCE, 1, ICEVORTEX, 1, SNOWFLAKES, 1, POWDERSNOW, 4, GUST, 7, WILLPOWER, 10, WHIRLWIND, 13, ICYWIND, 16, AIRCUTTER, 19, PERFECTPITCH, 22, GLACIATE, 25, FANTASYSEAL, 28, EROSION, 31, NUMBINGWIND, 34, CHILLINGTOUCH, 37, ROOST, 40, TAILWIND, 43, COLDSNAP, 46, MANABLAST, 49, BOREASBREATH, 52, BLIZZARD, 56, GENESIS, 60, RAZORWIND, </v>
      </c>
      <c r="Z350" t="str">
        <f>VLOOKUP($A350,'Moves Species'!$A:$E,4,FALSE)</f>
        <v xml:space="preserve">ACROBATICS, AERIALACE, AERIALPULSE, AIRSLASH, ASTRALWIND, ATTRACT, AURASPHERE, BLIZZARD, BONECHILL, BRAVEBIRD, CHARM, CHILLINGTOUCH, DAZZLINGGLEAM, DEADLYREACH, DEFOG, DRAGONGALE, DRILLPECK, DUALWINGBEAT, FABLEDRUSH, FANTASYSEAL, FEATHERDANCE, FLOCK, FLUXWAVE, GENESIS, HAIL, HAZE, HEALBELL, HIDDENPOWER, HURRICANE, HYPOTHERMIA, ICEBEAM, ICICLESPEAR, ICICLESTRIKE, ICYWIND, KNOCKOFF, LIGHTSCREEN, MIRRORSHOT, MIST, MOONBLAST, NEBULASTRIKE, NUMBINGWIND, ODETOJOY, PLAYROUGH, PROTECT, PURGE, RAINDANCE, RAYOFLIGHT, REFLECT, REST, RETURN, ROUND, SAFEGUARD, SLASH, SLEEPTALK, STEELWING, STELLARRUSH, SUBSTITUTE, SWEEPINGWIND, SWIFT, TAILWIND, TEMPESTFLARE, TERRAINPULSE, TORNADO, TOXIC, TRIATTACK, TURBULENCE, UTURN, WEATHERBALL, WISH, WORKUP, </v>
      </c>
      <c r="AA350">
        <f>VLOOKUP($A350,'Moves Species'!$A:$E,5,FALSE)</f>
        <v>0</v>
      </c>
      <c r="AB350" t="s">
        <v>7523</v>
      </c>
    </row>
    <row r="351" spans="1:30" x14ac:dyDescent="0.25">
      <c r="A351">
        <f t="shared" si="17"/>
        <v>350</v>
      </c>
      <c r="B351" t="s">
        <v>3539</v>
      </c>
      <c r="C351" t="s">
        <v>7870</v>
      </c>
      <c r="D351" s="12" t="str">
        <f>'BST Extract'!J351</f>
        <v>WATER</v>
      </c>
      <c r="E351" s="12" t="str">
        <f>'BST Extract'!K351</f>
        <v>ELECTRIC</v>
      </c>
      <c r="F351" t="str">
        <f t="shared" si="15"/>
        <v>WATER,ELECTRIC</v>
      </c>
      <c r="G351">
        <f>'BST Extract'!C351</f>
        <v>45</v>
      </c>
      <c r="H351">
        <f>'BST Extract'!D351</f>
        <v>30</v>
      </c>
      <c r="I351">
        <f>'BST Extract'!E351</f>
        <v>100</v>
      </c>
      <c r="J351">
        <f>'BST Extract'!F351</f>
        <v>55</v>
      </c>
      <c r="K351">
        <f>'BST Extract'!G351</f>
        <v>55</v>
      </c>
      <c r="L351">
        <f>'BST Extract'!H351</f>
        <v>60</v>
      </c>
      <c r="M351">
        <f>'BST Extract'!I351</f>
        <v>345</v>
      </c>
      <c r="N351" t="s">
        <v>7324</v>
      </c>
      <c r="O351">
        <v>1</v>
      </c>
      <c r="P351" t="s">
        <v>7523</v>
      </c>
      <c r="R351" t="s">
        <v>7523</v>
      </c>
      <c r="T351" t="str">
        <f t="shared" si="16"/>
        <v>DEFENSE,1,,,,</v>
      </c>
      <c r="U351" s="12" t="str">
        <f>'Ability Extract'!C351</f>
        <v>RAINDISH</v>
      </c>
      <c r="V351" s="12" t="str">
        <f>'Ability Extract'!D351</f>
        <v>VOLTABSORB</v>
      </c>
      <c r="W351" s="12" t="str">
        <f>'Ability Extract'!E351</f>
        <v>DRIZZLE</v>
      </c>
      <c r="X351" s="12" t="str">
        <f>'Ability Extract'!F351</f>
        <v>RAINDISH,VOLTABSORB,DRIZZLE</v>
      </c>
      <c r="Y351" t="str">
        <f>VLOOKUP($A351,'Moves Species'!$A:$E,3,FALSE)</f>
        <v xml:space="preserve">1, CHARGE, 1, THUNDERWAVE, 1, WATERGUN, 4, THUNDERSHOCK, 6, HAZE, 8, AQUAJET, 11, WHIRLPOOL, 14, SHOCKWAVE, 17, BUBBLEBEAM, 20, ELECTRICTERRAIN, 23, SOAK, 26, DRENCH, 29, TAILWIND, 32, ROOST, 35, OCEANBLAST, 38, VOLTSWITCH, 41, ELECTRIFY, 44, THUNDERBOLT, 47, MUDDYWATER, 50, HYPERTORRENT, 54, THUNDER, 58, HURRICANE, 62, HYDROPUMP, </v>
      </c>
      <c r="Z351" t="str">
        <f>VLOOKUP($A351,'Moves Species'!$A:$E,4,FALSE)</f>
        <v xml:space="preserve">ACROBATICS, AERIALACE, AERIALPULSE, AIRSLASH, ASTRALWIND, ATTRACT, AURASPHERE, BALLLIGHTNING, BODYPRESS, BODYSLAM, BOLTCRASH, BOUNCE, BRINE, BULKUP, CALMMIND, CASCADE, CHARGEBEAM, CHARM, CONFUSERAY, COSMICPOWER, DAZZLINGGLEAM, DEADLYREACH, DEFOG, DRAGONGALE, DUALWINGBEAT, ECHOEDVOICE, ELECTRICTERRAIN, ELECTRONCRUSH, ENERGYSURGE, FABLEDRUSH, FLIPTURN, FLUXWAVE, FOCUSBLAST, FORTISSIMO, GENESIS, GOLDENBULLET, HAIL, HEALBELL, HIDDENPOWER, HURRICANE, HYPERVOICE, ICEBEAM, ICICLESPEAR, ICYWIND, KNOCKOFF, LIGHTSCREEN, LIQUIDATION, MAGNETICCANNON, MAGNETRISE, MEMENTO, MIRRORSHOT, MIST, MISTYTERRAIN, NASTYPLOT, NEBULASTRIKE, OCEANWRATH, ODETOJOY, OVERFLOW, PARABOLICCHARGE, PERCUSSIONBLAST, PLAYROUGH, PROTECT, PURGE, QUICKGUARD, RAINDANCE, RAYOFLIGHT, REFLECT, REST, RETURN, RISINGVOLTAGE, ROUND, SAFEGUARD, SCALD, SIGNALBEAM, SLEEPTALK, SOAK, SONICBLAST, SUBMERGE, SUBSTITUTE, SWEEPINGWIND, SWIFT, TAILWIND, TAUNT, TEMPESTFLARE, TERRAINPULSE, THUNDER, THUNDERBOLT, THUNDERFANG, THUNDERWAVE, TIDALWAVE, TORNADO, TOXIC, TURBULENCE, VOLTSWITCH, WATERPRESSURE, WATERPULSE, WEATHERBALL, WHIRLPOOL, WILDCHARGE, WISH, WORKUP, ZENHEADBUTT, </v>
      </c>
      <c r="AA351" t="str">
        <f>VLOOKUP($A351,'Moves Species'!$A:$E,5,FALSE)</f>
        <v xml:space="preserve">FLASH, MISSILESHOT, HELPINGHAND, MIRRORCOAT, CHARGEBEAM, PARABOLICCHARGE, WIDEGUARD, QUICKGUARD, ELECTROBALL, AMNESIA, NUZZLE, BOLTCRASH, </v>
      </c>
      <c r="AB351" t="s">
        <v>10129</v>
      </c>
      <c r="AC351" t="s">
        <v>7265</v>
      </c>
      <c r="AD351">
        <v>30</v>
      </c>
    </row>
    <row r="352" spans="1:30" x14ac:dyDescent="0.25">
      <c r="A352">
        <f t="shared" si="17"/>
        <v>351</v>
      </c>
      <c r="B352" t="s">
        <v>3552</v>
      </c>
      <c r="C352" t="s">
        <v>7871</v>
      </c>
      <c r="D352" s="12" t="str">
        <f>'BST Extract'!J352</f>
        <v>WATER</v>
      </c>
      <c r="E352" s="12" t="str">
        <f>'BST Extract'!K352</f>
        <v>ELECTRIC</v>
      </c>
      <c r="F352" t="str">
        <f t="shared" si="15"/>
        <v>WATER,ELECTRIC</v>
      </c>
      <c r="G352">
        <f>'BST Extract'!C352</f>
        <v>85</v>
      </c>
      <c r="H352">
        <f>'BST Extract'!D352</f>
        <v>40</v>
      </c>
      <c r="I352">
        <f>'BST Extract'!E352</f>
        <v>130</v>
      </c>
      <c r="J352">
        <f>'BST Extract'!F352</f>
        <v>70</v>
      </c>
      <c r="K352">
        <f>'BST Extract'!G352</f>
        <v>85</v>
      </c>
      <c r="L352">
        <f>'BST Extract'!H352</f>
        <v>75</v>
      </c>
      <c r="M352">
        <f>'BST Extract'!I352</f>
        <v>485</v>
      </c>
      <c r="N352" t="s">
        <v>7324</v>
      </c>
      <c r="O352">
        <v>2</v>
      </c>
      <c r="P352" t="s">
        <v>7523</v>
      </c>
      <c r="R352" t="s">
        <v>7523</v>
      </c>
      <c r="T352" t="str">
        <f t="shared" si="16"/>
        <v>DEFENSE,2,,,,</v>
      </c>
      <c r="U352" s="12" t="str">
        <f>'Ability Extract'!C352</f>
        <v>RAINDISH</v>
      </c>
      <c r="V352" s="12" t="str">
        <f>'Ability Extract'!D352</f>
        <v>VOLTABSORB</v>
      </c>
      <c r="W352" s="12" t="str">
        <f>'Ability Extract'!E352</f>
        <v>DRIZZLE</v>
      </c>
      <c r="X352" s="12" t="str">
        <f>'Ability Extract'!F352</f>
        <v>RAINDISH,VOLTABSORB,DRIZZLE</v>
      </c>
      <c r="Y352" t="str">
        <f>VLOOKUP($A352,'Moves Species'!$A:$E,3,FALSE)</f>
        <v xml:space="preserve">0, DISCHARGE, 1, DISCHARGE, 1, CHARGE, 1, THUNDERWAVE, 1, WATERGUN, 4, THUNDERSHOCK, 6, HAZE, 8, AQUAJET, 11, WHIRLPOOL, 14, SHOCKWAVE, 17, BUBBLEBEAM, 20, ELECTRICTERRAIN, 23, SOAK, 26, DRENCH, 29, TAILWIND, 32, ROOST, 35, OCEANBLAST, 38, VOLTSWITCH, 41, ELECTRIFY, 44, THUNDERBOLT, 47, MUDDYWATER, 50, HYPERTORRENT, 54, THUNDER, 58, HURRICANE, 62, HYDROPUMP, </v>
      </c>
      <c r="Z352" t="str">
        <f>VLOOKUP($A352,'Moves Species'!$A:$E,4,FALSE)</f>
        <v xml:space="preserve">ACROBATICS, AERIALACE, AERIALPULSE, AIRSLASH, ASTRALWIND, ATTRACT, AURASPHERE, BALLLIGHTNING, BODYPRESS, BODYSLAM, BOLTCRASH, BOUNCE, BRINE, BULKUP, CALMMIND, CASCADE, CHARGEBEAM, CHARM, CONFUSERAY, COSMICPOWER, DAZZLINGGLEAM, DEADLYREACH, DEFOG, DRAGONGALE, DUALWINGBEAT, ECHOEDVOICE, ELECTRICTERRAIN, ELECTRONCRUSH, ENERGYSURGE, FABLEDRUSH, FLIPTURN, FLUXWAVE, FOCUSBLAST, FORTISSIMO, GENESIS, GOLDENBULLET, HAIL, HEALBELL, HIDDENPOWER, HURRICANE, HYPERVOICE, ICEBEAM, ICICLESPEAR, ICYWIND, KNOCKOFF, LIGHTSCREEN, LIQUIDATION, MAGNETICCANNON, MAGNETRISE, MEMENTO, MIRRORSHOT, MIST, MISTYTERRAIN, NASTYPLOT, NEBULASTRIKE, OCEANWRATH, ODETOJOY, OVERFLOW, PARABOLICCHARGE, PERCUSSIONBLAST, PLAYROUGH, PROTECT, PURGE, QUICKGUARD, RAINDANCE, RAYOFLIGHT, REFLECT, REST, RETURN, RISINGVOLTAGE, ROUND, SAFEGUARD, SCALD, SIGNALBEAM, SLEEPTALK, SOAK, SONICBLAST, SUBMERGE, SUBSTITUTE, SWEEPINGWIND, SWIFT, TAILWIND, TAUNT, TEMPESTFLARE, TERRAINPULSE, THUNDER, THUNDERBOLT, THUNDERFANG, THUNDERWAVE, TIDALWAVE, TORNADO, TOXIC, TURBULENCE, VOLTSWITCH, WATERPRESSURE, WATERPULSE, WEATHERBALL, WHIRLPOOL, WILDCHARGE, WISH, WORKUP, ZENHEADBUTT, </v>
      </c>
      <c r="AA352" t="str">
        <f>VLOOKUP($A352,'Moves Species'!$A:$E,5,FALSE)</f>
        <v xml:space="preserve">FLASH, MISSILESHOT, HELPINGHAND, MIRRORCOAT, CHARGEBEAM, PARABOLICCHARGE, WIDEGUARD, QUICKGUARD, ELECTROBALL, AMNESIA, NUZZLE, BOLTCRASH, </v>
      </c>
      <c r="AB352" t="s">
        <v>7523</v>
      </c>
    </row>
    <row r="353" spans="1:30" x14ac:dyDescent="0.25">
      <c r="A353">
        <f t="shared" si="17"/>
        <v>352</v>
      </c>
      <c r="B353" t="s">
        <v>3559</v>
      </c>
      <c r="C353" t="s">
        <v>7872</v>
      </c>
      <c r="D353" s="12" t="str">
        <f>'BST Extract'!J353</f>
        <v>NORMAL</v>
      </c>
      <c r="E353" s="12" t="str">
        <f>'BST Extract'!K353</f>
        <v>FLYING</v>
      </c>
      <c r="F353" t="str">
        <f t="shared" si="15"/>
        <v>NORMAL,FLYING</v>
      </c>
      <c r="G353">
        <f>'BST Extract'!C353</f>
        <v>64</v>
      </c>
      <c r="H353">
        <f>'BST Extract'!D353</f>
        <v>30</v>
      </c>
      <c r="I353">
        <f>'BST Extract'!E353</f>
        <v>55</v>
      </c>
      <c r="J353">
        <f>'BST Extract'!F353</f>
        <v>70</v>
      </c>
      <c r="K353">
        <f>'BST Extract'!G353</f>
        <v>81</v>
      </c>
      <c r="L353">
        <f>'BST Extract'!H353</f>
        <v>55</v>
      </c>
      <c r="M353">
        <f>'BST Extract'!I353</f>
        <v>355</v>
      </c>
      <c r="N353" t="s">
        <v>7286</v>
      </c>
      <c r="O353">
        <v>1</v>
      </c>
      <c r="P353" t="s">
        <v>7523</v>
      </c>
      <c r="R353" t="s">
        <v>7523</v>
      </c>
      <c r="T353" t="str">
        <f t="shared" si="16"/>
        <v>SPECIAL_ATTACK,1,,,,</v>
      </c>
      <c r="U353" s="12" t="str">
        <f>'Ability Extract'!C353</f>
        <v>AIRLOCK</v>
      </c>
      <c r="V353" s="12" t="str">
        <f>'Ability Extract'!D353</f>
        <v>EMERGENCYEXIT</v>
      </c>
      <c r="W353" s="12" t="str">
        <f>'Ability Extract'!E353</f>
        <v>WINDFURY</v>
      </c>
      <c r="X353" s="12" t="str">
        <f>'Ability Extract'!F353</f>
        <v>AIRLOCK,EMERGENCYEXIT,WINDFURY</v>
      </c>
      <c r="Y353" t="str">
        <f>VLOOKUP($A353,'Moves Species'!$A:$E,3,FALSE)</f>
        <v xml:space="preserve">1, HELPINGHAND, 1, SANDATTACK, 1, GUST, 3, CLONESURGE, 5, TWISTER, 7, WHIRLWIND, 10, AIRCUTTER, 13, VACUUMWAVE, 16, DEFOG, 19, TURBULENCE, 22, PULSE, 25, ROOST, 28, EROSION, 31, FLUXWAVE, 34, TYPHOON, 37, NOISEPOLLUTION, 40, PRIMALWAVE, 43, HYPERACUSIS, 46, AERIALPULSE, 49, GENESIS, 52, DETERMINATION, 56, TEMPESTFLARE, 60, RAZORWIND, </v>
      </c>
      <c r="Z353" t="str">
        <f>VLOOKUP($A353,'Moves Species'!$A:$E,4,FALSE)</f>
        <v xml:space="preserve">AERIALACE, AERIALPULSE, AIRSLASH, ASTRALWIND, ATTRACT, AURASPHERE, BLIZZARD, BODYSLAM, BOOMBURST, BOUNCE, BULKUP, CALMMIND, CHARGEBEAM, CHARM, CONFUSERAY, COSMICPOWER, CURSE, DAZZLINGGLEAM, DEAFEN, DEFOG, DRAGONGALE, DUSTDEVILS, ECHOEDVOICE, FLUXWAVE, FOCUSBLAST, FORTISSIMO, GENESIS, GENTLECHIMES, GOSSIP, GYROBALL, HEALBELL, HEATWAVE, HIDDENPOWER, HURRICANE, HYPERVOICE, ICYWIND, IRONDEFENSE, IRONHEAD, LIGHTSCREEN, MEMENTO, MIRRORSHOT, MISSILESHOT, NASTYPLOT, NUMBINGWIND, ODETOJOY, OVERCLOCK, PETALTEMPEST, PIXIEDUST, PLAYROUGH, PROTECT, PURGE, RAYOFLIGHT, REFLECT, REST, RETURN, ROUND, SAFEGUARD, SIGNALBEAM, SLEEPTALK, SONICBLAST, SOUNDBARRIER, STEELROLLER, SUBSTITUTE, SWEEPINGWIND, SWIFT, TAILWIND, TAUNT, TEMPESTFLARE, TERRAINPULSE, TORNADO, TOXIC, TRIATTACK, TURBULENCE, WEATHERBALL, WISH, WORKUP, ZENHEADBUTT, </v>
      </c>
      <c r="AA353" t="str">
        <f>VLOOKUP($A353,'Moves Species'!$A:$E,5,FALSE)</f>
        <v xml:space="preserve">SILVERWIND, OMINOUSWIND, TORNADO, LEAFTORNADO, LEAFSTORM, DRAGONGALE, MISTBALL, RAPIDSPIN, HURRICANE, DUSTDEVILS, </v>
      </c>
      <c r="AB353" t="s">
        <v>8828</v>
      </c>
      <c r="AC353" t="s">
        <v>7265</v>
      </c>
      <c r="AD353">
        <v>40</v>
      </c>
    </row>
    <row r="354" spans="1:30" x14ac:dyDescent="0.25">
      <c r="A354">
        <f t="shared" si="17"/>
        <v>353</v>
      </c>
      <c r="B354" t="s">
        <v>3573</v>
      </c>
      <c r="C354" t="s">
        <v>7873</v>
      </c>
      <c r="D354" s="12" t="str">
        <f>'BST Extract'!J354</f>
        <v>NORMAL</v>
      </c>
      <c r="E354" s="12" t="str">
        <f>'BST Extract'!K354</f>
        <v>FLYING</v>
      </c>
      <c r="F354" t="str">
        <f t="shared" si="15"/>
        <v>NORMAL,FLYING</v>
      </c>
      <c r="G354">
        <f>'BST Extract'!C354</f>
        <v>72</v>
      </c>
      <c r="H354">
        <f>'BST Extract'!D354</f>
        <v>40</v>
      </c>
      <c r="I354">
        <f>'BST Extract'!E354</f>
        <v>88</v>
      </c>
      <c r="J354">
        <f>'BST Extract'!F354</f>
        <v>106</v>
      </c>
      <c r="K354">
        <f>'BST Extract'!G354</f>
        <v>101</v>
      </c>
      <c r="L354">
        <f>'BST Extract'!H354</f>
        <v>88</v>
      </c>
      <c r="M354">
        <f>'BST Extract'!I354</f>
        <v>495</v>
      </c>
      <c r="N354" t="s">
        <v>7286</v>
      </c>
      <c r="O354">
        <v>2</v>
      </c>
      <c r="P354" t="s">
        <v>7523</v>
      </c>
      <c r="R354" t="s">
        <v>7523</v>
      </c>
      <c r="T354" t="str">
        <f t="shared" si="16"/>
        <v>SPECIAL_ATTACK,2,,,,</v>
      </c>
      <c r="U354" s="12" t="str">
        <f>'Ability Extract'!C354</f>
        <v>AIRLOCK</v>
      </c>
      <c r="V354" s="12" t="str">
        <f>'Ability Extract'!D354</f>
        <v>EMERGENCYEXIT</v>
      </c>
      <c r="W354" s="12" t="str">
        <f>'Ability Extract'!E354</f>
        <v>WINDFURY</v>
      </c>
      <c r="X354" s="12" t="str">
        <f>'Ability Extract'!F354</f>
        <v>AIRLOCK,EMERGENCYEXIT,WINDFURY</v>
      </c>
      <c r="Y354" t="str">
        <f>VLOOKUP($A354,'Moves Species'!$A:$E,3,FALSE)</f>
        <v xml:space="preserve">1, HELPINGHAND, 1, SANDATTACK, 1, GUST, 3, CLONESURGE, 5, TWISTER, 7, WHIRLWIND, 10, AIRCUTTER, 13, VACUUMWAVE, 16, DEFOG, 19, TURBULENCE, 22, PULSE, 25, ROOST, 28, EROSION, 31, FLUXWAVE, 34, TYPHOON, 37, NOISEPOLLUTION, 40, PRIMALWAVE, 43, HYPERACUSIS, 46, AERIALPULSE, 49, GENESIS, 52, DETERMINATION, 56, TEMPESTFLARE, 60, RAZORWIND, </v>
      </c>
      <c r="Z354" t="str">
        <f>VLOOKUP($A354,'Moves Species'!$A:$E,4,FALSE)</f>
        <v xml:space="preserve">AERIALACE, AERIALPULSE, AIRSLASH, ASTRALWIND, ATTRACT, AURASPHERE, BLIZZARD, BODYSLAM, BOOMBURST, BOUNCE, BULKUP, CALMMIND, CHARGEBEAM, CHARM, CONFUSERAY, COSMICPOWER, CURSE, DAZZLINGGLEAM, DEAFEN, DEFOG, DRAGONGALE, DUSTDEVILS, ECHOEDVOICE, FLUXWAVE, FOCUSBLAST, FORTISSIMO, GENESIS, GENTLECHIMES, GOSSIP, GYROBALL, HEALBELL, HEATWAVE, HIDDENPOWER, HURRICANE, HYPERVOICE, ICYWIND, IRONDEFENSE, IRONHEAD, LIGHTSCREEN, MEMENTO, MIRRORSHOT, MISSILESHOT, NASTYPLOT, NUMBINGWIND, ODETOJOY, OVERCLOCK, PETALTEMPEST, PIXIEDUST, PLAYROUGH, PROTECT, PURGE, RAYOFLIGHT, REFLECT, REST, RETURN, ROUND, SAFEGUARD, SIGNALBEAM, SLEEPTALK, SONICBLAST, SOUNDBARRIER, STEELROLLER, SUBSTITUTE, SWEEPINGWIND, SWIFT, TAILWIND, TAUNT, TEMPESTFLARE, TERRAINPULSE, TORNADO, TOXIC, TRIATTACK, TURBULENCE, WEATHERBALL, WISH, WORKUP, ZENHEADBUTT, </v>
      </c>
      <c r="AA354">
        <f>VLOOKUP($A354,'Moves Species'!$A:$E,5,FALSE)</f>
        <v>0</v>
      </c>
      <c r="AB354" t="s">
        <v>7523</v>
      </c>
    </row>
    <row r="355" spans="1:30" x14ac:dyDescent="0.25">
      <c r="A355">
        <f t="shared" si="17"/>
        <v>354</v>
      </c>
      <c r="B355" t="s">
        <v>3580</v>
      </c>
      <c r="C355" t="s">
        <v>7874</v>
      </c>
      <c r="D355" s="12" t="str">
        <f>'BST Extract'!J355</f>
        <v>NORMAL</v>
      </c>
      <c r="E355" s="12" t="str">
        <f>'BST Extract'!K355</f>
        <v>FLYING</v>
      </c>
      <c r="F355" t="str">
        <f t="shared" si="15"/>
        <v>NORMAL,FLYING</v>
      </c>
      <c r="G355">
        <f>'BST Extract'!C355</f>
        <v>81</v>
      </c>
      <c r="H355">
        <f>'BST Extract'!D355</f>
        <v>70</v>
      </c>
      <c r="I355">
        <f>'BST Extract'!E355</f>
        <v>85</v>
      </c>
      <c r="J355">
        <f>'BST Extract'!F355</f>
        <v>54</v>
      </c>
      <c r="K355">
        <f>'BST Extract'!G355</f>
        <v>30</v>
      </c>
      <c r="L355">
        <f>'BST Extract'!H355</f>
        <v>85</v>
      </c>
      <c r="M355">
        <f>'BST Extract'!I355</f>
        <v>405</v>
      </c>
      <c r="N355" t="s">
        <v>7324</v>
      </c>
      <c r="O355">
        <v>1</v>
      </c>
      <c r="P355" t="s">
        <v>7287</v>
      </c>
      <c r="Q355">
        <v>1</v>
      </c>
      <c r="R355" t="s">
        <v>7523</v>
      </c>
      <c r="T355" t="str">
        <f t="shared" si="16"/>
        <v>DEFENSE,1,SPECIAL_DEFENSE,1,,</v>
      </c>
      <c r="U355" s="12" t="str">
        <f>'Ability Extract'!C355</f>
        <v>BIGPECKS</v>
      </c>
      <c r="V355" s="12" t="str">
        <f>'Ability Extract'!D355</f>
        <v>INTIMIDATE</v>
      </c>
      <c r="W355" s="12" t="str">
        <f>'Ability Extract'!E355</f>
        <v>CLOUDNINE</v>
      </c>
      <c r="X355" s="12" t="str">
        <f>'Ability Extract'!F355</f>
        <v>BIGPECKS,INTIMIDATE,CLOUDNINE</v>
      </c>
      <c r="Y355" t="str">
        <f>VLOOKUP($A355,'Moves Species'!$A:$E,3,FALSE)</f>
        <v xml:space="preserve">1, TACKLE, 1, GALEHOLD, 1, PECK, 5, FURYATTACK, 8, GRASSWHISTLE, 11, COVET, 14, PLUCK, 17, TAILWIND, 20, FACADE, 23, TAUNT, 26, ROOST, 29, ENCIRCLE, 32, DUALWINGBEAT, 35, WHIRLWIND, 38, SAVAGERY, 41, FOULPLAY, 44, DRILLPECK, 47, FRENZY, 50, BEAKBLAST, 53, THRASH, 56, FORTISSIMO, 60, BRAVEBIRD, </v>
      </c>
      <c r="Z355" t="str">
        <f>VLOOKUP($A355,'Moves Species'!$A:$E,4,FALSE)</f>
        <v xml:space="preserve">AERIALACE, AERIALPULSE, AIRSLASH, AMBUSH, ATTRACT, BATTLEOFWITS, BOOMBURST, BRAVEBIRD, BULLETSEED, CALMMIND, CHARM, COACHING, COUPDEGRACE, COVET, DEAFEN, DEFOG, DRAGONGALE, DRILLPECK, DUALWINGBEAT, DUSTDEVILS, EARTHPOWER, ECHOEDVOICE, FABLEDRUSH, FAIRYTALE, FALSESWIPE, FANTASYSEAL, FEATHERDANCE, FLAMECHARGE, FLOCK, FOCUSBLAST, FORTISSIMO, GENESIS, GENTLECHIMES, GOBLINSTRIKE, HEALBELL, HIDDENPOWER, HURRICANE, HYPERVOICE, KNOCKOFF, LEAFBLADE, MAGICALLEAF, MEMENTO, METRONOME, MIRRORSHOT, MIST, MISTYTERRAIN, NASTYPLOT, ODETOJOY, PAYDAY, PERCUSSIONBLAST, PLAYROUGH, PROTECT, PURGE, QUICKGUARD, RAYOFLIGHT, REST, RETURN, ROUND, SAFEGUARD, SLASH, SLEEPTALK, SONICBLAST, SOUNDBARRIER, STEELWING, SUBSTITUTE, SWEEPINGWIND, TAILWIND, TAUNT, TERRAINPULSE, TORNADO, TOXIC, TRIATTACK, TURBULENCE, UTURN, VENDETTA, WAIL, WEATHERBALL, WISH, WORKUP, </v>
      </c>
      <c r="AA355" t="str">
        <f>VLOOKUP($A355,'Moves Species'!$A:$E,5,FALSE)</f>
        <v xml:space="preserve">BULLETSEED, TALKSMACK, WINGATTACK, MIRRORMOVE, FEATHERDANCE, BARRIER, JETDIVE, ENCORE, TORMENT, CRUSHCLAW, </v>
      </c>
      <c r="AB355" t="s">
        <v>8829</v>
      </c>
      <c r="AC355" t="s">
        <v>7268</v>
      </c>
      <c r="AD355" t="s">
        <v>7269</v>
      </c>
    </row>
    <row r="356" spans="1:30" x14ac:dyDescent="0.25">
      <c r="A356">
        <f t="shared" si="17"/>
        <v>355</v>
      </c>
      <c r="B356" t="s">
        <v>3591</v>
      </c>
      <c r="C356" t="s">
        <v>7875</v>
      </c>
      <c r="D356" s="12" t="str">
        <f>'BST Extract'!J356</f>
        <v>NORMAL</v>
      </c>
      <c r="E356" s="12" t="str">
        <f>'BST Extract'!K356</f>
        <v>FLYING</v>
      </c>
      <c r="F356" t="str">
        <f t="shared" si="15"/>
        <v>NORMAL,FLYING</v>
      </c>
      <c r="G356">
        <f>'BST Extract'!C356</f>
        <v>125</v>
      </c>
      <c r="H356">
        <f>'BST Extract'!D356</f>
        <v>90</v>
      </c>
      <c r="I356">
        <f>'BST Extract'!E356</f>
        <v>105</v>
      </c>
      <c r="J356">
        <f>'BST Extract'!F356</f>
        <v>40</v>
      </c>
      <c r="K356">
        <f>'BST Extract'!G356</f>
        <v>40</v>
      </c>
      <c r="L356">
        <f>'BST Extract'!H356</f>
        <v>105</v>
      </c>
      <c r="M356">
        <f>'BST Extract'!I356</f>
        <v>505</v>
      </c>
      <c r="N356" t="s">
        <v>7251</v>
      </c>
      <c r="O356">
        <v>2</v>
      </c>
      <c r="P356" t="s">
        <v>7523</v>
      </c>
      <c r="R356" t="s">
        <v>7523</v>
      </c>
      <c r="T356" t="str">
        <f t="shared" si="16"/>
        <v>HP,2,,,,</v>
      </c>
      <c r="U356" s="12" t="str">
        <f>'Ability Extract'!C356</f>
        <v>BIGPECKS</v>
      </c>
      <c r="V356" s="12" t="str">
        <f>'Ability Extract'!D356</f>
        <v>INTIMIDATE</v>
      </c>
      <c r="W356" s="12" t="str">
        <f>'Ability Extract'!E356</f>
        <v>CLOUDNINE</v>
      </c>
      <c r="X356" s="12" t="str">
        <f>'Ability Extract'!F356</f>
        <v>BIGPECKS,INTIMIDATE,CLOUDNINE</v>
      </c>
      <c r="Y356" t="str">
        <f>VLOOKUP($A356,'Moves Species'!$A:$E,3,FALSE)</f>
        <v xml:space="preserve">0, PARTINGSHOT, 1, PARTINGSHOT, 1, TACKLE, 1, GALEHOLD, 1, PECK, 5, FURYATTACK, 8, GRASSWHISTLE, 11, COVET, 14, PLUCK, 17, TAILWIND, 20, FACADE, 23, TAUNT, 26, ROOST, 29, ENCIRCLE, 32, DUALWINGBEAT, 35, WHIRLWIND, 38, SAVAGERY, 41, FOULPLAY, 44, DRILLPECK, 47, FRENZY, 50, BEAKBLAST, 53, THRASH, 56, FORTISSIMO, 60, BRAVEBIRD, </v>
      </c>
      <c r="Z356" t="str">
        <f>VLOOKUP($A356,'Moves Species'!$A:$E,4,FALSE)</f>
        <v xml:space="preserve">AERIALACE, AERIALPULSE, AIRSLASH, AMBUSH, ATTRACT, BATTLEOFWITS, BOOMBURST, BRAVEBIRD, BULLETSEED, CALMMIND, CHARM, COACHING, COUPDEGRACE, COVET, DEAFEN, DEFOG, DRAGONGALE, DRILLPECK, DUALWINGBEAT, DUSTDEVILS, EARTHPOWER, ECHOEDVOICE, FABLEDRUSH, FAIRYTALE, FALSESWIPE, FANTASYSEAL, FEATHERDANCE, FLAMECHARGE, FLOCK, FOCUSBLAST, FORTISSIMO, GENESIS, GENTLECHIMES, GOBLINSTRIKE, HEALBELL, HIDDENPOWER, HURRICANE, HYPERVOICE, KNOCKOFF, LEAFBLADE, MAGICALLEAF, MEMENTO, METRONOME, MIRRORSHOT, MIST, MISTYTERRAIN, NASTYPLOT, ODETOJOY, PAYDAY, PERCUSSIONBLAST, PLAYROUGH, PROTECT, PURGE, QUICKGUARD, RAYOFLIGHT, REST, RETURN, ROUND, SAFEGUARD, SLASH, SLEEPTALK, SONICBLAST, SOUNDBARRIER, STEELWING, SUBSTITUTE, SWEEPINGWIND, TAILWIND, TAUNT, TERRAINPULSE, TORNADO, TOXIC, TRIATTACK, TURBULENCE, UTURN, VENDETTA, WAIL, WEATHERBALL, WISH, WORKUP, </v>
      </c>
      <c r="AA356">
        <f>VLOOKUP($A356,'Moves Species'!$A:$E,5,FALSE)</f>
        <v>0</v>
      </c>
      <c r="AB356" t="s">
        <v>7523</v>
      </c>
    </row>
    <row r="357" spans="1:30" x14ac:dyDescent="0.25">
      <c r="A357">
        <f t="shared" si="17"/>
        <v>356</v>
      </c>
      <c r="B357" t="s">
        <v>3597</v>
      </c>
      <c r="C357" t="s">
        <v>7876</v>
      </c>
      <c r="D357" s="12" t="str">
        <f>'BST Extract'!J357</f>
        <v>ICE</v>
      </c>
      <c r="E357" s="12" t="str">
        <f>'BST Extract'!K357</f>
        <v>FIGHTING</v>
      </c>
      <c r="F357" t="str">
        <f t="shared" si="15"/>
        <v>ICE,FIGHTING</v>
      </c>
      <c r="G357">
        <f>'BST Extract'!C357</f>
        <v>50</v>
      </c>
      <c r="H357">
        <f>'BST Extract'!D357</f>
        <v>65</v>
      </c>
      <c r="I357">
        <f>'BST Extract'!E357</f>
        <v>65</v>
      </c>
      <c r="J357">
        <f>'BST Extract'!F357</f>
        <v>55</v>
      </c>
      <c r="K357">
        <f>'BST Extract'!G357</f>
        <v>35</v>
      </c>
      <c r="L357">
        <f>'BST Extract'!H357</f>
        <v>65</v>
      </c>
      <c r="M357">
        <f>'BST Extract'!I357</f>
        <v>335</v>
      </c>
      <c r="N357" t="s">
        <v>7345</v>
      </c>
      <c r="O357">
        <v>1</v>
      </c>
      <c r="P357" t="s">
        <v>7523</v>
      </c>
      <c r="R357" t="s">
        <v>7523</v>
      </c>
      <c r="T357" t="str">
        <f t="shared" si="16"/>
        <v>ATTACK,1,,,,</v>
      </c>
      <c r="U357" s="12" t="str">
        <f>'Ability Extract'!C357</f>
        <v>IRONFIST</v>
      </c>
      <c r="V357" s="12" t="str">
        <f>'Ability Extract'!D357</f>
        <v>DEFIANT</v>
      </c>
      <c r="W357" s="12" t="str">
        <f>'Ability Extract'!E357</f>
        <v>PACKEDSNOW</v>
      </c>
      <c r="X357" s="12" t="str">
        <f>'Ability Extract'!F357</f>
        <v>IRONFIST,DEFIANT,PACKEDSNOW</v>
      </c>
      <c r="Y357" t="str">
        <f>VLOOKUP($A357,'Moves Species'!$A:$E,3,FALSE)</f>
        <v xml:space="preserve">1, TACKLE, 1, LEER, 1, ROCKSMASH, 4, SNOWBALL, 7, ICEBALL, 10, POWERUPPUNCH, 13, COMETPUNCH, 16, BULKUP, 19, AVALANCHE, 22, SCORESETTLER, 25, ARMTHRUST, 28, ICEPUNCH, 31, SWAGGER, 34, SUCKERPUNCH, 37, DRAINPUNCH, 40, SKYUPPERCUT, 43, POLARPUMMEL, 46, DYNAMICPUNCH, 49, FRENZY, 52, NORETREAT, 56, SUPERPOWER, 60, TRIPLEAXEL, </v>
      </c>
      <c r="Z357" t="str">
        <f>VLOOKUP($A357,'Moves Species'!$A:$E,4,FALSE)</f>
        <v xml:space="preserve">ACROBATICS, AMBUSH, ATTRACT, BATTLEOFWITS, BLIZZARD, BODYPRESS, BODYSLAM, BOULDERCRUSH, BRICKBREAK, BULKUP, CALMMIND, CATAPULT, CHIDORI, CHILLINGTOUCH, CLOSECOMBAT, COACHING, COSMICAVATAR, COVET, DEADLYREACH, DRAINPUNCH, EARTHQUAKE, EXECUTION, FALSESWIPE, FOCUSBLAST, GOBLINSTRIKE, HAIL, HAZE, HIDDENPOWER, HYPOTHERMIA, ICEBEAM, ICEHAMMER, ICEPUNCH, ICICLESPEAR, ICICLESTRIKE, ICYWIND, IRONDEFENSE, IRONHEAD, KAMEHAMEHA, KNOCKOFF, LASHOUT, LOVEBURST, MEMENTO, METEORMASH, MIST, MOONSTONERAY, NASTYPLOT, NUMBINGWIND, PLAYROUGH, POWERGEM, POWERUPPUNCH, PROTECT, QUICKGUARD, REST, RETURN, ROCKBLAST, ROCKSLIDE, ROCKTOMB, SAFEGUARD, SHADOWPUNCH, SLEEPTALK, STEALTHROCK, STONEEDGE, SUBSTITUTE, SUPERPOWER, SWEEPINGWIND, SWIFT, TAUNT, TERRAINPULSE, THUNDERPUNCH, TOXIC, TRIPLEAXEL, VENDETTA, WEAKSPOT, WORKUP, ZENHEADBUTT, </v>
      </c>
      <c r="AA357" t="str">
        <f>VLOOKUP($A357,'Moves Species'!$A:$E,5,FALSE)</f>
        <v xml:space="preserve">ICICLESPEAR, ICICLECRASH, TEETERDANCE, COUNTER, LOWKICK, SWORDSDANCE, DISABLE, PARRY, ICESHARD, ICEHAMMER, HAMMERARM, MACHPUNCH, METEORMASH, FROSTNIP, </v>
      </c>
      <c r="AB357" t="s">
        <v>8792</v>
      </c>
      <c r="AC357" t="s">
        <v>7265</v>
      </c>
      <c r="AD357">
        <v>32</v>
      </c>
    </row>
    <row r="358" spans="1:30" x14ac:dyDescent="0.25">
      <c r="A358">
        <f t="shared" si="17"/>
        <v>357</v>
      </c>
      <c r="B358" t="s">
        <v>3610</v>
      </c>
      <c r="C358" t="s">
        <v>7877</v>
      </c>
      <c r="D358" s="12" t="str">
        <f>'BST Extract'!J358</f>
        <v>ICE</v>
      </c>
      <c r="E358" s="12" t="str">
        <f>'BST Extract'!K358</f>
        <v>FIGHTING</v>
      </c>
      <c r="F358" t="str">
        <f t="shared" si="15"/>
        <v>ICE,FIGHTING</v>
      </c>
      <c r="G358">
        <f>'BST Extract'!C358</f>
        <v>70</v>
      </c>
      <c r="H358">
        <f>'BST Extract'!D358</f>
        <v>95</v>
      </c>
      <c r="I358">
        <f>'BST Extract'!E358</f>
        <v>95</v>
      </c>
      <c r="J358">
        <f>'BST Extract'!F358</f>
        <v>65</v>
      </c>
      <c r="K358">
        <f>'BST Extract'!G358</f>
        <v>55</v>
      </c>
      <c r="L358">
        <f>'BST Extract'!H358</f>
        <v>95</v>
      </c>
      <c r="M358">
        <f>'BST Extract'!I358</f>
        <v>475</v>
      </c>
      <c r="N358" t="s">
        <v>7345</v>
      </c>
      <c r="O358">
        <v>2</v>
      </c>
      <c r="R358" t="s">
        <v>7523</v>
      </c>
      <c r="T358" t="str">
        <f t="shared" si="16"/>
        <v>ATTACK,2,,,,</v>
      </c>
      <c r="U358" s="12" t="str">
        <f>'Ability Extract'!C358</f>
        <v>IRONFIST</v>
      </c>
      <c r="V358" s="12" t="str">
        <f>'Ability Extract'!D358</f>
        <v>DEFIANT</v>
      </c>
      <c r="W358" s="12" t="str">
        <f>'Ability Extract'!E358</f>
        <v>PACKEDSNOW</v>
      </c>
      <c r="X358" s="12" t="str">
        <f>'Ability Extract'!F358</f>
        <v>IRONFIST,DEFIANT,PACKEDSNOW</v>
      </c>
      <c r="Y358" t="str">
        <f>VLOOKUP($A358,'Moves Species'!$A:$E,3,FALSE)</f>
        <v xml:space="preserve">0, BRICKBREAK, 1, BRICKBREAK, 1, TACKLE, 1, LEER, 1, ROCKSMASH, 4, SNOWBALL, 7, ICEBALL, 10, POWERUPPUNCH, 13, COMETPUNCH, 16, BULKUP, 19, AVALANCHE, 22, SCORESETTLER, 25, ARMTHRUST, 28, ICEPUNCH, 31, SWAGGER, 34, SUCKERPUNCH, 37, DRAINPUNCH, 40, SKYUPPERCUT, 43, POLARPUMMEL, 46, DYNAMICPUNCH, 49, FRENZY, 52, NORETREAT, 56, SUPERPOWER, 60, TRIPLEAXEL, </v>
      </c>
      <c r="Z358" t="str">
        <f>VLOOKUP($A358,'Moves Species'!$A:$E,4,FALSE)</f>
        <v xml:space="preserve">ACROBATICS, AMBUSH, ATTRACT, BATTLEOFWITS, BLIZZARD, BODYPRESS, BODYSLAM, BOULDERCRUSH, BRICKBREAK, BULKUP, CALMMIND, CATAPULT, CHIDORI, CHILLINGTOUCH, CLOSECOMBAT, COACHING, COSMICAVATAR, COVET, DEADLYREACH, DRAINPUNCH, EARTHQUAKE, EXECUTION, FALSESWIPE, FOCUSBLAST, GOBLINSTRIKE, HAIL, HAZE, HIDDENPOWER, HYPOTHERMIA, ICEBEAM, ICEHAMMER, ICEPUNCH, ICICLESPEAR, ICICLESTRIKE, ICYWIND, IRONDEFENSE, IRONHEAD, KAMEHAMEHA, KNOCKOFF, LASHOUT, LOVEBURST, MEMENTO, METEORMASH, MIST, MOONSTONERAY, NASTYPLOT, NUMBINGWIND, PLAYROUGH, POWERGEM, POWERUPPUNCH, PROTECT, QUICKGUARD, REST, RETURN, ROCKBLAST, ROCKSLIDE, ROCKTOMB, SAFEGUARD, SHADOWPUNCH, SLEEPTALK, STEALTHROCK, STONEEDGE, SUBSTITUTE, SUPERPOWER, SWEEPINGWIND, SWIFT, TAUNT, TERRAINPULSE, THUNDERPUNCH, TOXIC, TRIPLEAXEL, VENDETTA, WEAKSPOT, WORKUP, ZENHEADBUTT, </v>
      </c>
      <c r="AA358">
        <f>VLOOKUP($A358,'Moves Species'!$A:$E,5,FALSE)</f>
        <v>0</v>
      </c>
    </row>
    <row r="359" spans="1:30" x14ac:dyDescent="0.25">
      <c r="A359">
        <f t="shared" si="17"/>
        <v>358</v>
      </c>
      <c r="B359" t="s">
        <v>3616</v>
      </c>
      <c r="C359" t="s">
        <v>7878</v>
      </c>
      <c r="D359" s="12" t="str">
        <f>'BST Extract'!J359</f>
        <v>NORMAL</v>
      </c>
      <c r="E359" s="12" t="str">
        <f>'BST Extract'!K359</f>
        <v>STEEL</v>
      </c>
      <c r="F359" t="str">
        <f t="shared" si="15"/>
        <v>NORMAL,STEEL</v>
      </c>
      <c r="G359">
        <f>'BST Extract'!C359</f>
        <v>40</v>
      </c>
      <c r="H359">
        <f>'BST Extract'!D359</f>
        <v>45</v>
      </c>
      <c r="I359">
        <f>'BST Extract'!E359</f>
        <v>35</v>
      </c>
      <c r="J359">
        <f>'BST Extract'!F359</f>
        <v>30</v>
      </c>
      <c r="K359">
        <f>'BST Extract'!G359</f>
        <v>25</v>
      </c>
      <c r="L359">
        <f>'BST Extract'!H359</f>
        <v>45</v>
      </c>
      <c r="M359">
        <f>'BST Extract'!I359</f>
        <v>220</v>
      </c>
      <c r="N359" t="s">
        <v>7251</v>
      </c>
      <c r="O359">
        <v>1</v>
      </c>
      <c r="P359" t="s">
        <v>7523</v>
      </c>
      <c r="R359" t="s">
        <v>7523</v>
      </c>
      <c r="T359" t="str">
        <f t="shared" si="16"/>
        <v>HP,1,,,,</v>
      </c>
      <c r="U359" s="12" t="str">
        <f>'Ability Extract'!C359</f>
        <v>TERMINATOR</v>
      </c>
      <c r="V359" s="12" t="str">
        <f>'Ability Extract'!D359</f>
        <v>ANALYTIC</v>
      </c>
      <c r="W359" s="12" t="str">
        <f>'Ability Extract'!E359</f>
        <v>DOWNLOAD</v>
      </c>
      <c r="X359" s="12" t="str">
        <f>'Ability Extract'!F359</f>
        <v>TERMINATOR,ANALYTIC,DOWNLOAD</v>
      </c>
      <c r="Y359" t="str">
        <f>VLOOKUP($A359,'Moves Species'!$A:$E,3,FALSE)</f>
        <v xml:space="preserve">1, NUZZLE, 1, POUND, 1, SHOTPUT, 4, COVET, 7, DEFENSECURL, 9, DOUBLESLAP, 12, BULLETCHARGE, 15, SPARK, 18, ENDEAVOR, 21, CHIPAWAY, 24, GYROBALL, 27, HEALPULSE, 30, BODYSLAM, 33, IRONHEAD, 36, SOFTBOILED, 39, EGGBOMB, 42, IRONIMPACT, 45, DOUBLEEDGE, 48, HELPINGHAND, 51, GEARGRIND, 54, VOLTTACKLE, 57, IRONCASCADE, 60, EXPLOSION, </v>
      </c>
      <c r="Z359" t="str">
        <f>VLOOKUP($A359,'Moves Species'!$A:$E,4,FALSE)</f>
        <v xml:space="preserve">ANTIMATTER, ATTRACT, AURASPHERE, BALLLIGHTNING, BODYPRESS, BODYSLAM, BOLTCRASH, BOMBARDMENT, BOUNCE, BRICKBREAK, BULKUP, BULLDOZE, CALMMIND, CATAPULT, CHARGEBEAM, CLUSTERROCKETS, CONFUSERAY, COSMICPOWER, COVET, DAZZLINGGLEAM, EARTHQUAKE, ELECTRONCRUSH, ENERGYSURGE, FLAMECHARGE, FLAREBLITZ, FLUXWAVE, FOCUSBLAST, FORTISSIMO, GAMMARAY, GOLDENBULLET, GYROBALL, HAZE, HEALBELL, HIDDENPOWER, INCINERATE, IRONDEFENSE, IRONHEAD, IRONIMPACT, IRONTEMPEST, KNOCKOFF, LIGHTSCREEN, LOVEBURST, MAGNETICCANNON, METEORBEAM, METEORMASH, METRONOME, MINERALWAVE, MIRRORSHOT, MISSILESHOT, NASTYPLOT, OVERCLOCK, PARABOLICCHARGE, PAYDAY, PERCUSSIONBLAST, PLAYROUGH, POWERUPPUNCH, PROTECT, RAYOFLIGHT, REFLECT, REFURBISH, REST, RETURN, ROCKBLAST, ROCKSLIDE, ROCKTOMB, SATELLITERAY, SHADOWBALL, SHADOWPUNCH, SLEEPTALK, SONICBLAST, SPIKES, SPIKYSHIELD, STEALTHROCK, STEELROLLER, STONEEDGE, SUBSTITUTE, SUPERPOWER, SWIFT, TAUNT, TERRAINPULSE, THUNDERBOLT, THUNDERPUNCH, THUNDERWAVE, TOXIC, TRIATTACK, WAIL, WEATHERBALL, WILDCHARGE, WISH, WORKUP, ZENHEADBUTT, </v>
      </c>
      <c r="AA359" t="str">
        <f>VLOOKUP($A359,'Moves Species'!$A:$E,5,FALSE)</f>
        <v xml:space="preserve">RETALIATE, MAGNETBOMB, SHUTDOWN, DOUBLEHIT, HEAVYSLAM, SELFDESTRUCT, VISEGRIP, CHAINSWEEP, SAVAGERY, BALLLIGHTNING, </v>
      </c>
      <c r="AB359" t="s">
        <v>8793</v>
      </c>
      <c r="AC359" t="s">
        <v>7265</v>
      </c>
      <c r="AD359">
        <v>20</v>
      </c>
    </row>
    <row r="360" spans="1:30" x14ac:dyDescent="0.25">
      <c r="A360">
        <f t="shared" si="17"/>
        <v>359</v>
      </c>
      <c r="B360" t="s">
        <v>3634</v>
      </c>
      <c r="C360" t="s">
        <v>7879</v>
      </c>
      <c r="D360" s="12" t="str">
        <f>'BST Extract'!J360</f>
        <v>NORMAL</v>
      </c>
      <c r="E360" s="12" t="str">
        <f>'BST Extract'!K360</f>
        <v>STEEL</v>
      </c>
      <c r="F360" t="str">
        <f t="shared" si="15"/>
        <v>NORMAL,STEEL</v>
      </c>
      <c r="G360">
        <f>'BST Extract'!C360</f>
        <v>80</v>
      </c>
      <c r="H360">
        <f>'BST Extract'!D360</f>
        <v>85</v>
      </c>
      <c r="I360">
        <f>'BST Extract'!E360</f>
        <v>105</v>
      </c>
      <c r="J360">
        <f>'BST Extract'!F360</f>
        <v>50</v>
      </c>
      <c r="K360">
        <f>'BST Extract'!G360</f>
        <v>55</v>
      </c>
      <c r="L360">
        <f>'BST Extract'!H360</f>
        <v>75</v>
      </c>
      <c r="M360">
        <f>'BST Extract'!I360</f>
        <v>450</v>
      </c>
      <c r="N360" t="s">
        <v>7251</v>
      </c>
      <c r="O360">
        <v>2</v>
      </c>
      <c r="P360" t="s">
        <v>7523</v>
      </c>
      <c r="R360" t="s">
        <v>7523</v>
      </c>
      <c r="T360" t="str">
        <f t="shared" si="16"/>
        <v>HP,2,,,,</v>
      </c>
      <c r="U360" s="12" t="str">
        <f>'Ability Extract'!C360</f>
        <v>TERMINATOR</v>
      </c>
      <c r="V360" s="12" t="str">
        <f>'Ability Extract'!D360</f>
        <v>ANALYTIC</v>
      </c>
      <c r="W360" s="12" t="str">
        <f>'Ability Extract'!E360</f>
        <v>DOWNLOAD</v>
      </c>
      <c r="X360" s="12" t="str">
        <f>'Ability Extract'!F360</f>
        <v>TERMINATOR,ANALYTIC,DOWNLOAD</v>
      </c>
      <c r="Y360" t="str">
        <f>VLOOKUP($A360,'Moves Species'!$A:$E,3,FALSE)</f>
        <v xml:space="preserve">0, MAGNETBOMB, 1, MAGNETBOMB, 1, NUZZLE, 1, POUND, 1, SHOTPUT, 4, COVET, 7, DEFENSECURL, 9, DOUBLESLAP, 12, BULLETCHARGE, 15, SPARK, 18, ENDEAVOR, 21, CHIPAWAY, 24, GYROBALL, 27, HEALPULSE, 30, BODYSLAM, 33, IRONHEAD, 36, SOFTBOILED, 39, EGGBOMB, 42, IRONIMPACT, 45, DOUBLEEDGE, 48, HELPINGHAND, 51, GEARGRIND, 54, VOLTTACKLE, 57, IRONCASCADE, 60, EXPLOSION, </v>
      </c>
      <c r="Z360" t="str">
        <f>VLOOKUP($A360,'Moves Species'!$A:$E,4,FALSE)</f>
        <v xml:space="preserve">ANTIMATTER, ATTRACT, AURASPHERE, BALLLIGHTNING, BODYPRESS, BODYSLAM, BOLTCRASH, BOMBARDMENT, BOUNCE, BRICKBREAK, BULKUP, BULLDOZE, CALMMIND, CATAPULT, CHARGEBEAM, CLUSTERROCKETS, CONFUSERAY, COSMICPOWER, COVET, DAZZLINGGLEAM, EARTHQUAKE, ELECTRONCRUSH, ENERGYSURGE, FLAMECHARGE, FLAREBLITZ, FLUXWAVE, FOCUSBLAST, FORTISSIMO, GAMMARAY, GOLDENBULLET, GYROBALL, HAZE, HEALBELL, HIDDENPOWER, INCINERATE, IRONDEFENSE, IRONHEAD, IRONIMPACT, IRONTEMPEST, KNOCKOFF, LIGHTSCREEN, LOVEBURST, MAGNETICCANNON, METEORBEAM, METEORMASH, METRONOME, MINERALWAVE, MIRRORSHOT, MISSILESHOT, NASTYPLOT, OVERCLOCK, PARABOLICCHARGE, PAYDAY, PERCUSSIONBLAST, PLAYROUGH, POWERUPPUNCH, PROTECT, RAYOFLIGHT, REFLECT, REFURBISH, REST, RETURN, ROCKBLAST, ROCKSLIDE, ROCKTOMB, SATELLITERAY, SHADOWBALL, SHADOWPUNCH, SLEEPTALK, SONICBLAST, SPIKES, SPIKYSHIELD, STEALTHROCK, STEELROLLER, STONEEDGE, SUBSTITUTE, SUPERPOWER, SWIFT, TAUNT, TERRAINPULSE, THUNDERBOLT, THUNDERPUNCH, THUNDERWAVE, TOXIC, TRIATTACK, WAIL, WEATHERBALL, WILDCHARGE, WISH, WORKUP, ZENHEADBUTT, </v>
      </c>
      <c r="AA360" t="str">
        <f>VLOOKUP($A360,'Moves Species'!$A:$E,5,FALSE)</f>
        <v xml:space="preserve">RETALIATE, DOUBLEIRONBASH, MAGNETBOMB, SHUTDOWN, DOUBLEHIT, HEAVYSLAM, SELFDESTRUCT, VISEGRIP, CHAINSWEEP, SAVAGERY, BALLLIGHTNING, </v>
      </c>
      <c r="AB360" t="s">
        <v>8794</v>
      </c>
      <c r="AC360" t="s">
        <v>7265</v>
      </c>
      <c r="AD360">
        <v>40</v>
      </c>
    </row>
    <row r="361" spans="1:30" x14ac:dyDescent="0.25">
      <c r="A361">
        <f t="shared" si="17"/>
        <v>360</v>
      </c>
      <c r="B361" t="s">
        <v>3644</v>
      </c>
      <c r="C361" t="s">
        <v>7880</v>
      </c>
      <c r="D361" s="12" t="str">
        <f>'BST Extract'!J361</f>
        <v>NORMAL</v>
      </c>
      <c r="E361" s="12" t="str">
        <f>'BST Extract'!K361</f>
        <v>STEEL</v>
      </c>
      <c r="F361" t="str">
        <f t="shared" si="15"/>
        <v>NORMAL,STEEL</v>
      </c>
      <c r="G361">
        <f>'BST Extract'!C361</f>
        <v>105</v>
      </c>
      <c r="H361">
        <f>'BST Extract'!D361</f>
        <v>100</v>
      </c>
      <c r="I361">
        <f>'BST Extract'!E361</f>
        <v>120</v>
      </c>
      <c r="J361">
        <f>'BST Extract'!F361</f>
        <v>55</v>
      </c>
      <c r="K361">
        <f>'BST Extract'!G361</f>
        <v>75</v>
      </c>
      <c r="L361">
        <f>'BST Extract'!H361</f>
        <v>85</v>
      </c>
      <c r="M361">
        <f>'BST Extract'!I361</f>
        <v>540</v>
      </c>
      <c r="N361" t="s">
        <v>7251</v>
      </c>
      <c r="O361">
        <v>3</v>
      </c>
      <c r="P361" t="s">
        <v>7523</v>
      </c>
      <c r="R361" t="s">
        <v>7523</v>
      </c>
      <c r="T361" t="str">
        <f t="shared" si="16"/>
        <v>HP,3,,,,</v>
      </c>
      <c r="U361" s="12" t="str">
        <f>'Ability Extract'!C361</f>
        <v>TERMINATOR</v>
      </c>
      <c r="V361" s="12" t="str">
        <f>'Ability Extract'!D361</f>
        <v>ANALYTIC</v>
      </c>
      <c r="W361" s="12" t="str">
        <f>'Ability Extract'!E361</f>
        <v>DOWNLOAD</v>
      </c>
      <c r="X361" s="12" t="str">
        <f>'Ability Extract'!F361</f>
        <v>TERMINATOR,ANALYTIC,DOWNLOAD</v>
      </c>
      <c r="Y361" t="str">
        <f>VLOOKUP($A361,'Moves Species'!$A:$E,3,FALSE)</f>
        <v xml:space="preserve">0, SHIFTGEAR, 1, SHIFTGEAR, 1, MAGNETBOMB, 1, NUZZLE, 1, POUND, 1, SHOTPUT, 4, COVET, 7, DEFENSECURL, 9, DOUBLESLAP, 12, BULLETCHARGE, 15, SPARK, 18, ENDEAVOR, 21, CHIPAWAY, 24, GYROBALL, 27, HEALPULSE, 30, BODYSLAM, 33, IRONHEAD, 36, SOFTBOILED, 39, EGGBOMB, 42, IRONIMPACT, 45, DOUBLEEDGE, 48, HELPINGHAND, 51, GEARGRIND, 54, VOLTTACKLE, 57, IRONCASCADE, 60, EXPLOSION, </v>
      </c>
      <c r="Z361" t="str">
        <f>VLOOKUP($A361,'Moves Species'!$A:$E,4,FALSE)</f>
        <v xml:space="preserve">ANTIMATTER, ATTRACT, AURASPHERE, BALLLIGHTNING, BODYPRESS, BODYSLAM, BOLTCRASH, BOMBARDMENT, BOUNCE, BRICKBREAK, BULKUP, BULLDOZE, CALMMIND, CATAPULT, CHARGEBEAM, CLUSTERROCKETS, CONFUSERAY, COSMICPOWER, COVET, DAZZLINGGLEAM, EARTHQUAKE, ELECTRONCRUSH, ENERGYSURGE, FLAMECHARGE, FLAREBLITZ, FLUXWAVE, FOCUSBLAST, FORTISSIMO, GAMMARAY, GOLDENBULLET, GYROBALL, HAZE, HEALBELL, HIDDENPOWER, INCINERATE, IRONDEFENSE, IRONHEAD, IRONIMPACT, IRONTEMPEST, KNOCKOFF, LIGHTSCREEN, LOVEBURST, MAGNETICCANNON, METEORBEAM, METEORMASH, METRONOME, MINERALWAVE, MIRRORSHOT, MISSILESHOT, NASTYPLOT, OVERCLOCK, PARABOLICCHARGE, PAYDAY, PERCUSSIONBLAST, PLAYROUGH, POWERUPPUNCH, PROTECT, RAYOFLIGHT, REFLECT, REFURBISH, REST, RETURN, ROCKBLAST, ROCKSLIDE, ROCKTOMB, SATELLITERAY, SHADOWBALL, SHADOWPUNCH, SLEEPTALK, SONICBLAST, SPIKES, SPIKYSHIELD, STEALTHROCK, STEELROLLER, STONEEDGE, SUBSTITUTE, SUPERPOWER, SWIFT, TAUNT, TERRAINPULSE, THUNDERBOLT, THUNDERPUNCH, THUNDERWAVE, TOXIC, TRIATTACK, WAIL, WEATHERBALL, WILDCHARGE, WISH, WORKUP, ZENHEADBUTT, </v>
      </c>
      <c r="AA361">
        <f>VLOOKUP($A361,'Moves Species'!$A:$E,5,FALSE)</f>
        <v>0</v>
      </c>
    </row>
    <row r="362" spans="1:30" x14ac:dyDescent="0.25">
      <c r="A362">
        <f t="shared" si="17"/>
        <v>361</v>
      </c>
      <c r="B362" t="s">
        <v>3655</v>
      </c>
      <c r="C362" t="s">
        <v>7881</v>
      </c>
      <c r="D362" s="12" t="str">
        <f>'BST Extract'!J362</f>
        <v>COSMIC</v>
      </c>
      <c r="E362" s="12" t="str">
        <f>'BST Extract'!K362</f>
        <v>WATER</v>
      </c>
      <c r="F362" t="str">
        <f t="shared" si="15"/>
        <v>COSMIC,WATER</v>
      </c>
      <c r="G362">
        <f>'BST Extract'!C362</f>
        <v>70</v>
      </c>
      <c r="H362">
        <f>'BST Extract'!D362</f>
        <v>20</v>
      </c>
      <c r="I362">
        <f>'BST Extract'!E362</f>
        <v>60</v>
      </c>
      <c r="J362">
        <f>'BST Extract'!F362</f>
        <v>60</v>
      </c>
      <c r="K362">
        <f>'BST Extract'!G362</f>
        <v>50</v>
      </c>
      <c r="L362">
        <f>'BST Extract'!H362</f>
        <v>75</v>
      </c>
      <c r="M362">
        <f>'BST Extract'!I362</f>
        <v>335</v>
      </c>
      <c r="N362" t="s">
        <v>7287</v>
      </c>
      <c r="O362">
        <v>1</v>
      </c>
      <c r="P362" t="s">
        <v>7523</v>
      </c>
      <c r="R362" t="s">
        <v>7523</v>
      </c>
      <c r="T362" t="str">
        <f t="shared" si="16"/>
        <v>SPECIAL_DEFENSE,1,,,,</v>
      </c>
      <c r="U362" s="12" t="str">
        <f>'Ability Extract'!C362</f>
        <v>DARKMATTER</v>
      </c>
      <c r="V362" s="12" t="str">
        <f>'Ability Extract'!D362</f>
        <v>SUCTIONCUPS</v>
      </c>
      <c r="W362" s="12" t="str">
        <f>'Ability Extract'!E362</f>
        <v>OVERCOAT</v>
      </c>
      <c r="X362" s="12" t="str">
        <f>'Ability Extract'!F362</f>
        <v>DARKMATTER,SUCTIONCUPS,OVERCOAT</v>
      </c>
      <c r="Y362" t="str">
        <f>VLOOKUP($A362,'Moves Species'!$A:$E,3,FALSE)</f>
        <v xml:space="preserve">1, VOIDDRIFT, 1, SUPERSONIC, 1, WATERGUN, 4, RADIATION, 6, WILLPOWER, 8, QUICKSPELL, 11, WATERPULSE, 14, AQUARING, 17, GAMMARAY, 20, PULSE, 23, SIGNALBEAM, 26, DRENCH, 29, MAGICCOAT, 32, STARDUSTREVERIE, 35, OCEANBLAST, 38, EERIESPELL, 41, MOONBLAST, 44, PRIMALWAVE, 47, TIDALWAVE, 50, COSMICPOWER, 53, ARCANEENERGY, 56, GENESIS, 59, WATERSPOUT, 62, URANOMETRIA, </v>
      </c>
      <c r="Z362" t="str">
        <f>VLOOKUP($A362,'Moves Species'!$A:$E,4,FALSE)</f>
        <v xml:space="preserve">ANTIMATTER, ARCANEENERGY, ASTEROIDBELT, ASTRALWIND, ATTRACT, AURASPHERE, BATTLEOFWITS, BLIZZARD, BRINE, CALMMIND, CASCADE, CHARGEBEAM, CHARM, COACHING, CONFUSERAY, COSMICAVATAR, COSMICPOWER, CURSE, DARKPULSE, DAZZLINGGLEAM, ECLIPSENOVA, EXPANDINGFORCE, FANTASYSEAL, FLIPTURN, FLUXWAVE, FOCUSBLAST, GAMMARAY, GENESIS, HAIL, HEALBELL, HEXBOLT, HIDDENPOWER, HYPOTHERMIA, ICEBEAM, ICICLESPEAR, ICYWIND, KNOCKOFF, LASHOUT, LIGHTSCREEN, LIQUIDATION, MAGICROOM, MEMENTO, METEORBEAM, METEORDRIVE, MINDDRAIN, MINDMELD, MIRRORSHOT, MIST, MISTYTERRAIN, MIXEDWAVES, MOONBLAST, MYSTICPULSE, NASTYPLOT, NEBULASTRIKE, OCEANWRATH, OVERFLOW, PHANTOMFORCE, PHOBIA, PROTECT, PSYCHIC, PSYCHICTERRAIN, RAINDANCE, REFLECT, REST, RETURN, SAFEGUARD, SCALD, SHADOWBALL, SIGNALBEAM, SLEEPTALK, SLUDGEBOMB, SLUDGEWAVE, SOAK, SOLARECLIPSE, STARDUSTREVERIE, STEAMERUPTION, STELLARRUSH, SUBMERGE, SUBSTITUTE, SWIFT, TERRAINPULSE, TIDALWAVE, TOXIC, TRIATTACK, TRICKROOM, VITALITYDRAIN, WATERPRESSURE, WATERPULSE, WHIRLPOOL, WISH, WONDERROOM, ZENHEADBUTT, </v>
      </c>
      <c r="AA362" t="str">
        <f>VLOOKUP($A362,'Moves Species'!$A:$E,5,FALSE)</f>
        <v xml:space="preserve">KARMASPELL, CHECKMATE, INNERVATE, WHIRLPOOL, OCTOLOCK, OCTAZOOKA, METEORBEAM, TRICKROOM, WONDERROOM, MAGICROOM, RAPIDSPIN, HYPERBEAM, STARFALL, </v>
      </c>
      <c r="AB362" t="s">
        <v>10122</v>
      </c>
      <c r="AC362" t="s">
        <v>7265</v>
      </c>
      <c r="AD362">
        <v>30</v>
      </c>
    </row>
    <row r="363" spans="1:30" x14ac:dyDescent="0.25">
      <c r="A363">
        <f t="shared" si="17"/>
        <v>362</v>
      </c>
      <c r="B363" t="s">
        <v>3668</v>
      </c>
      <c r="C363" t="s">
        <v>7882</v>
      </c>
      <c r="D363" s="12" t="str">
        <f>'BST Extract'!J363</f>
        <v>COSMIC</v>
      </c>
      <c r="E363" s="12" t="str">
        <f>'BST Extract'!K363</f>
        <v>WATER</v>
      </c>
      <c r="F363" t="str">
        <f t="shared" si="15"/>
        <v>COSMIC,WATER</v>
      </c>
      <c r="G363">
        <f>'BST Extract'!C363</f>
        <v>100</v>
      </c>
      <c r="H363">
        <f>'BST Extract'!D363</f>
        <v>40</v>
      </c>
      <c r="I363">
        <f>'BST Extract'!E363</f>
        <v>100</v>
      </c>
      <c r="J363">
        <f>'BST Extract'!F363</f>
        <v>80</v>
      </c>
      <c r="K363">
        <f>'BST Extract'!G363</f>
        <v>90</v>
      </c>
      <c r="L363">
        <f>'BST Extract'!H363</f>
        <v>105</v>
      </c>
      <c r="M363">
        <f>'BST Extract'!I363</f>
        <v>515</v>
      </c>
      <c r="N363" t="s">
        <v>7287</v>
      </c>
      <c r="O363">
        <v>2</v>
      </c>
      <c r="P363" t="s">
        <v>7523</v>
      </c>
      <c r="R363" t="s">
        <v>7523</v>
      </c>
      <c r="T363" t="str">
        <f t="shared" si="16"/>
        <v>SPECIAL_DEFENSE,2,,,,</v>
      </c>
      <c r="U363" s="12" t="str">
        <f>'Ability Extract'!C363</f>
        <v>DARKMATTER</v>
      </c>
      <c r="V363" s="12" t="str">
        <f>'Ability Extract'!D363</f>
        <v>SUCTIONCUPS</v>
      </c>
      <c r="W363" s="12" t="str">
        <f>'Ability Extract'!E363</f>
        <v>OVERCOAT</v>
      </c>
      <c r="X363" s="12" t="str">
        <f>'Ability Extract'!F363</f>
        <v>DARKMATTER,SUCTIONCUPS,OVERCOAT</v>
      </c>
      <c r="Y363" t="str">
        <f>VLOOKUP($A363,'Moves Species'!$A:$E,3,FALSE)</f>
        <v xml:space="preserve">0, REFLECTTYPE, 1, REFLECTTYPE, 1, VOIDDRIFT, 1, SUPERSONIC, 1, WATERGUN, 4, RADIATION, 6, WILLPOWER, 8, QUICKSPELL, 11, WATERPULSE, 14, AQUARING, 17, GAMMARAY, 20, PULSE, 23, SIGNALBEAM, 26, DRENCH, 29, MAGICCOAT, 32, STARDUSTREVERIE, 35, OCEANBLAST, 38, EERIESPELL, 41, MOONBLAST, 44, PRIMALWAVE, 47, TIDALWAVE, 50, COSMICPOWER, 53, ARCANEENERGY, 56, GENESIS, 59, WATERSPOUT, 62, URANOMETRIA, </v>
      </c>
      <c r="Z363" t="str">
        <f>VLOOKUP($A363,'Moves Species'!$A:$E,4,FALSE)</f>
        <v xml:space="preserve">ANTIMATTER, ARCANEENERGY, ASTEROIDBELT, ASTRALWIND, ATTRACT, AURASPHERE, BATTLEOFWITS, BLIZZARD, BRINE, CALMMIND, CASCADE, CHARGEBEAM, CHARM, COACHING, CONFUSERAY, COSMICAVATAR, COSMICPOWER, CURSE, DARKPULSE, DAZZLINGGLEAM, ECLIPSENOVA, EXPANDINGFORCE, FANTASYSEAL, FLIPTURN, FLUXWAVE, FOCUSBLAST, GAMMARAY, GENESIS, HAIL, HEALBELL, HEXBOLT, HIDDENPOWER, HYPOTHERMIA, ICEBEAM, ICICLESPEAR, ICYWIND, KNOCKOFF, LASHOUT, LIGHTSCREEN, LIQUIDATION, MAGICROOM, MEMENTO, METEORBEAM, METEORDRIVE, MINDDRAIN, MINDMELD, MIRRORSHOT, MIST, MISTYTERRAIN, MIXEDWAVES, MOONBLAST, MYSTICPULSE, NASTYPLOT, NEBULASTRIKE, OCEANWRATH, OVERFLOW, PHANTOMFORCE, PHOBIA, PROTECT, PSYCHIC, PSYCHICTERRAIN, RAINDANCE, REFLECT, REST, RETURN, SAFEGUARD, SCALD, SHADOWBALL, SIGNALBEAM, SLEEPTALK, SLUDGEBOMB, SLUDGEWAVE, SOAK, SOLARECLIPSE, STARDUSTREVERIE, STEAMERUPTION, STELLARRUSH, SUBMERGE, SUBSTITUTE, SWIFT, TERRAINPULSE, TIDALWAVE, TOXIC, TRIATTACK, TRICKROOM, VITALITYDRAIN, WATERPRESSURE, WATERPULSE, WHIRLPOOL, WISH, WONDERROOM, ZENHEADBUTT, </v>
      </c>
      <c r="AA363">
        <f>VLOOKUP($A363,'Moves Species'!$A:$E,5,FALSE)</f>
        <v>0</v>
      </c>
    </row>
    <row r="364" spans="1:30" x14ac:dyDescent="0.25">
      <c r="A364">
        <f t="shared" si="17"/>
        <v>363</v>
      </c>
      <c r="B364" t="s">
        <v>3674</v>
      </c>
      <c r="C364" t="s">
        <v>7883</v>
      </c>
      <c r="D364" s="12" t="str">
        <f>'BST Extract'!J364</f>
        <v>LIGHT</v>
      </c>
      <c r="E364" s="12" t="str">
        <f>'BST Extract'!K364</f>
        <v>DARK</v>
      </c>
      <c r="F364" t="str">
        <f t="shared" si="15"/>
        <v>LIGHT,DARK</v>
      </c>
      <c r="G364">
        <f>'BST Extract'!C364</f>
        <v>38</v>
      </c>
      <c r="H364">
        <f>'BST Extract'!D364</f>
        <v>47</v>
      </c>
      <c r="I364">
        <f>'BST Extract'!E364</f>
        <v>30</v>
      </c>
      <c r="J364">
        <f>'BST Extract'!F364</f>
        <v>38</v>
      </c>
      <c r="K364">
        <f>'BST Extract'!G364</f>
        <v>25</v>
      </c>
      <c r="L364">
        <f>'BST Extract'!H364</f>
        <v>32</v>
      </c>
      <c r="M364">
        <f>'BST Extract'!I364</f>
        <v>210</v>
      </c>
      <c r="N364" t="s">
        <v>7345</v>
      </c>
      <c r="O364">
        <v>1</v>
      </c>
      <c r="P364" t="s">
        <v>7523</v>
      </c>
      <c r="R364" t="s">
        <v>7523</v>
      </c>
      <c r="T364" t="str">
        <f t="shared" si="16"/>
        <v>ATTACK,1,,,,</v>
      </c>
      <c r="U364" s="12" t="str">
        <f>'Ability Extract'!C364</f>
        <v>LIGHTAURA</v>
      </c>
      <c r="V364" s="12" t="str">
        <f>'Ability Extract'!D364</f>
        <v>DARKAURA</v>
      </c>
      <c r="W364" s="12" t="str">
        <f>'Ability Extract'!E364</f>
        <v>RETRIBUTION</v>
      </c>
      <c r="X364" s="12" t="str">
        <f>'Ability Extract'!F364</f>
        <v>LIGHTAURA,DARKAURA,RETRIBUTION</v>
      </c>
      <c r="Y364" t="str">
        <f>VLOOKUP($A364,'Moves Species'!$A:$E,3,FALSE)</f>
        <v xml:space="preserve">1, FEINT, 1, PLAYNICE, 4, SPARKLE, 8, BEWITCH, 12, FEINTATTACK, 15, FLATTER, 18, COUPDEGRACE, 21, SINFULSMITE, 24, REBUKE, 27, EVILTHORN, 30, TORMENT, 33, SACREDSTRIKE, 36, LASHOUT, 39, CONSECRATE, 42, AMBUSH, 45, LOSTHEAVEN, 48, SKYBLESSING, 51, RADIANTLANCE, 54, LUMINOUSBLADE, 58, EXECUTION, 62, RAPTURE, </v>
      </c>
      <c r="Z364" t="str">
        <f>VLOOKUP($A364,'Moves Species'!$A:$E,4,FALSE)</f>
        <v xml:space="preserve">ACROBATICS, AERIALACE, AMBUSH, ARCANEENERGY, ATTRACT, AURASPHERE, BATTLEOFWITS, BLOODRITUAL, BRICKBREAK, BURNINGJEALOUSY, CHARM, CLEANSE, COACHING, CONFUSERAY, COSMICAVATAR, COSMICPOWER, COUPDEGRACE, COVET, CRUELWHIP, CURSE, DARKPULSE, DAZZLINGGLEAM, DEADLYREACH, DEFOG, DIVINEPUNISHMENT, DRAININGKISS, DRAINPUNCH, ECHOEDVOICE, ECLIPSENOVA, EXECUTION, FABLEDRUSH, FAIRYTALE, FANTASYSEAL, FLAMECHARGE, FLUXWAVE, GAMMARAY, GENESIS, GENTLECHIMES, GEOMANCY, GOBLINSTRIKE, HAZE, HEALBELL, HEAVENSKNUCKLE, HEX, HIDDENPOWER, HOLYNOVA, HYPERVOICE, KAMEHAMEHA, KNOCKOFF, LASHOUT, LIGHTSABER, LIGHTSCREEN, LOVEBURST, METEORMASH, MIRRORSHOT, MISTYTERRAIN, MOONBLAST, MYSTICALFIRE, MYSTICPULSE, NASTYPLOT, PHANTOMFORCE, PHOBIA, PIXIEDUST, PLAYROUGH, POISONJAB, POLTERGEIST, POSSESSION, PROTECT, PURGE, QUICKGUARD, RADIANTLANCE, RAYOFLIGHT, REFLECT, REST, RETURN, SACREDSTRIKE, SAFEGUARD, SHADOWBALL, SHADOWPUNCH, SIGNALBEAM, SIRENSSONG, SLEEPTALK, SOULSHIELD, STELLARRUSH, SUBSTITUTE, SWEEPINGWIND, SWIFT, SWITCHEROO, SWORDSDANCE, TAUNT, TITANIASLAW, TOXIC, UMBRALWAVE, VALKYRIECHARIOT, VENDETTA, VITALITYDRAIN, WAIL, WILLOWISP, WISH, WORKUP, </v>
      </c>
      <c r="AA364" t="str">
        <f>VLOOKUP($A364,'Moves Species'!$A:$E,5,FALSE)</f>
        <v xml:space="preserve">CHARM, CAPTIVATE, CLEANSE, GUARDIANANGEL, PAINSPLIT, THIEF, TRICK, OBSTRUCT, RAYOFLIGHT, MORNINGSUN, CRUELWHIP, WICKEDSTRIKE, FANATICISM, </v>
      </c>
      <c r="AB364" t="s">
        <v>8656</v>
      </c>
      <c r="AC364" t="s">
        <v>7265</v>
      </c>
      <c r="AD364">
        <v>18</v>
      </c>
    </row>
    <row r="365" spans="1:30" x14ac:dyDescent="0.25">
      <c r="A365">
        <f t="shared" si="17"/>
        <v>364</v>
      </c>
      <c r="B365" t="s">
        <v>3686</v>
      </c>
      <c r="C365" t="s">
        <v>7884</v>
      </c>
      <c r="D365" s="12" t="str">
        <f>'BST Extract'!J365</f>
        <v>LIGHT</v>
      </c>
      <c r="E365" s="12" t="str">
        <f>'BST Extract'!K365</f>
        <v>DARK</v>
      </c>
      <c r="F365" t="str">
        <f t="shared" si="15"/>
        <v>LIGHT,DARK</v>
      </c>
      <c r="G365">
        <f>'BST Extract'!C365</f>
        <v>40</v>
      </c>
      <c r="H365">
        <f>'BST Extract'!D365</f>
        <v>67</v>
      </c>
      <c r="I365">
        <f>'BST Extract'!E365</f>
        <v>48</v>
      </c>
      <c r="J365">
        <f>'BST Extract'!F365</f>
        <v>48</v>
      </c>
      <c r="K365">
        <f>'BST Extract'!G365</f>
        <v>35</v>
      </c>
      <c r="L365">
        <f>'BST Extract'!H365</f>
        <v>62</v>
      </c>
      <c r="M365">
        <f>'BST Extract'!I365</f>
        <v>300</v>
      </c>
      <c r="N365" t="s">
        <v>7345</v>
      </c>
      <c r="O365">
        <v>1</v>
      </c>
      <c r="P365" t="s">
        <v>7283</v>
      </c>
      <c r="Q365">
        <v>1</v>
      </c>
      <c r="R365" t="s">
        <v>7523</v>
      </c>
      <c r="T365" t="str">
        <f t="shared" si="16"/>
        <v>ATTACK,1,SPEED,1,,</v>
      </c>
      <c r="U365" s="12" t="str">
        <f>'Ability Extract'!C365</f>
        <v>LIGHTAURA</v>
      </c>
      <c r="V365" s="12" t="str">
        <f>'Ability Extract'!D365</f>
        <v>DARKAURA</v>
      </c>
      <c r="W365" s="12" t="str">
        <f>'Ability Extract'!E365</f>
        <v>RETRIBUTION</v>
      </c>
      <c r="X365" s="12" t="str">
        <f>'Ability Extract'!F365</f>
        <v>LIGHTAURA,DARKAURA,RETRIBUTION</v>
      </c>
      <c r="Y365" t="str">
        <f>VLOOKUP($A365,'Moves Species'!$A:$E,3,FALSE)</f>
        <v xml:space="preserve">1, FEINT, 1, PLAYNICE, 4, SPARKLE, 8, BEWITCH, 12, FEINTATTACK, 15, FLATTER, 18, COUPDEGRACE, 21, SINFULSMITE, 24, REBUKE, 27, EVILTHORN, 30, TORMENT, 33, SACREDSTRIKE, 36, LASHOUT, 39, CONSECRATE, 42, AMBUSH, 45, LOSTHEAVEN, 48, SKYBLESSING, 51, RADIANTLANCE, 54, LUMINOUSBLADE, 58, EXECUTION, 62, RAPTURE, </v>
      </c>
      <c r="Z365" t="str">
        <f>VLOOKUP($A365,'Moves Species'!$A:$E,4,FALSE)</f>
        <v xml:space="preserve">ACROBATICS, AERIALACE, AMBUSH, ARCANEENERGY, ATTRACT, AURASPHERE, BATTLEOFWITS, BLOODRITUAL, BRICKBREAK, BURNINGJEALOUSY, CHARM, CLEANSE, COACHING, CONFUSERAY, COSMICAVATAR, COSMICPOWER, COUPDEGRACE, COVET, CRUELWHIP, CURSE, DARKPULSE, DAZZLINGGLEAM, DEADLYREACH, DEFOG, DIVINEPUNISHMENT, DRAININGKISS, DRAINPUNCH, ECHOEDVOICE, ECLIPSENOVA, EXECUTION, FABLEDRUSH, FAIRYTALE, FANTASYSEAL, FLAMECHARGE, FLUXWAVE, GAMMARAY, GENESIS, GENTLECHIMES, GEOMANCY, GOBLINSTRIKE, HAZE, HEALBELL, HEAVENSKNUCKLE, HEX, HIDDENPOWER, HOLYNOVA, HYPERVOICE, KAMEHAMEHA, KNOCKOFF, LASHOUT, LIGHTSABER, LIGHTSCREEN, LOVEBURST, METEORMASH, MIRRORSHOT, MISTYTERRAIN, MOONBLAST, MYSTICALFIRE, MYSTICPULSE, NASTYPLOT, PHANTOMFORCE, PHOBIA, PIXIEDUST, PLAYROUGH, POISONJAB, POLTERGEIST, POSSESSION, PROTECT, PURGE, QUICKGUARD, RADIANTLANCE, RAYOFLIGHT, REFLECT, REST, RETURN, SACREDSTRIKE, SAFEGUARD, SHADOWBALL, SHADOWPUNCH, SIGNALBEAM, SIRENSSONG, SLEEPTALK, SOULSHIELD, STELLARRUSH, SUBSTITUTE, SWEEPINGWIND, SWIFT, SWITCHEROO, SWORDSDANCE, TAUNT, TITANIASLAW, TOXIC, UMBRALWAVE, VALKYRIECHARIOT, VENDETTA, VITALITYDRAIN, WAIL, WILLOWISP, WISH, WORKUP, </v>
      </c>
      <c r="AA365">
        <f>VLOOKUP($A365,'Moves Species'!$A:$E,5,FALSE)</f>
        <v>0</v>
      </c>
      <c r="AB365" t="s">
        <v>8657</v>
      </c>
      <c r="AC365" t="s">
        <v>7265</v>
      </c>
      <c r="AD365">
        <v>38</v>
      </c>
    </row>
    <row r="366" spans="1:30" x14ac:dyDescent="0.25">
      <c r="A366">
        <f t="shared" si="17"/>
        <v>365</v>
      </c>
      <c r="B366" t="s">
        <v>3696</v>
      </c>
      <c r="C366" t="s">
        <v>7885</v>
      </c>
      <c r="D366" s="12" t="str">
        <f>'BST Extract'!J366</f>
        <v>LIGHT</v>
      </c>
      <c r="E366" s="12" t="str">
        <f>'BST Extract'!K366</f>
        <v>DARK</v>
      </c>
      <c r="F366" t="str">
        <f t="shared" si="15"/>
        <v>LIGHT,DARK</v>
      </c>
      <c r="G366">
        <f>'BST Extract'!C366</f>
        <v>92</v>
      </c>
      <c r="H366">
        <f>'BST Extract'!D366</f>
        <v>120</v>
      </c>
      <c r="I366">
        <f>'BST Extract'!E366</f>
        <v>78</v>
      </c>
      <c r="J366">
        <f>'BST Extract'!F366</f>
        <v>103</v>
      </c>
      <c r="K366">
        <f>'BST Extract'!G366</f>
        <v>45</v>
      </c>
      <c r="L366">
        <f>'BST Extract'!H366</f>
        <v>72</v>
      </c>
      <c r="M366">
        <f>'BST Extract'!I366</f>
        <v>510</v>
      </c>
      <c r="N366" t="s">
        <v>7345</v>
      </c>
      <c r="O366">
        <v>2</v>
      </c>
      <c r="P366" t="s">
        <v>7283</v>
      </c>
      <c r="Q366">
        <v>1</v>
      </c>
      <c r="R366" t="s">
        <v>7523</v>
      </c>
      <c r="T366" t="str">
        <f t="shared" si="16"/>
        <v>ATTACK,2,SPEED,1,,</v>
      </c>
      <c r="U366" s="12" t="str">
        <f>'Ability Extract'!C366</f>
        <v>LIGHTAURA</v>
      </c>
      <c r="V366" s="12" t="str">
        <f>'Ability Extract'!D366</f>
        <v>DARKAURA</v>
      </c>
      <c r="W366" s="12" t="str">
        <f>'Ability Extract'!E366</f>
        <v>RETRIBUTION</v>
      </c>
      <c r="X366" s="12" t="str">
        <f>'Ability Extract'!F366</f>
        <v>LIGHTAURA,DARKAURA,RETRIBUTION</v>
      </c>
      <c r="Y366" t="str">
        <f>VLOOKUP($A366,'Moves Species'!$A:$E,3,FALSE)</f>
        <v xml:space="preserve">1, FEINT, 1, PLAYNICE, 4, SPARKLE, 8, BEWITCH, 12, FEINTATTACK, 15, FLATTER, 18, COUPDEGRACE, 21, SINFULSMITE, 24, REBUKE, 27, EVILTHORN, 30, TORMENT, 33, SACREDSTRIKE, 36, LASHOUT, 39, CONSECRATE, 42, AMBUSH, 45, LOSTHEAVEN, 48, SKYBLESSING, 51, RADIANTLANCE, 54, LUMINOUSBLADE, 58, EXECUTION, 62, RAPTURE, </v>
      </c>
      <c r="Z366" t="str">
        <f>VLOOKUP($A366,'Moves Species'!$A:$E,4,FALSE)</f>
        <v xml:space="preserve">ACROBATICS, AERIALACE, AMBUSH, ARCANEENERGY, ATTRACT, AURASPHERE, BATTLEOFWITS, BLOODRITUAL, BRICKBREAK, BURNINGJEALOUSY, CHARM, CLEANSE, COACHING, CONFUSERAY, COSMICAVATAR, COSMICPOWER, COUPDEGRACE, COVET, CRUELWHIP, CURSE, DARKPULSE, DAZZLINGGLEAM, DEADLYREACH, DEFOG, DIVINEPUNISHMENT, DRAININGKISS, DRAINPUNCH, ECHOEDVOICE, ECLIPSENOVA, EXECUTION, FABLEDRUSH, FAIRYTALE, FANTASYSEAL, FLAMECHARGE, FLUXWAVE, GAMMARAY, GENESIS, GENTLECHIMES, GEOMANCY, GOBLINSTRIKE, HAZE, HEALBELL, HEAVENSKNUCKLE, HEX, HIDDENPOWER, HOLYNOVA, HYPERVOICE, KAMEHAMEHA, KNOCKOFF, LASHOUT, LIGHTSABER, LIGHTSCREEN, LOVEBURST, METEORMASH, MIRRORSHOT, MISTYTERRAIN, MOONBLAST, MYSTICALFIRE, MYSTICPULSE, NASTYPLOT, PHANTOMFORCE, PHOBIA, PIXIEDUST, PLAYROUGH, POISONJAB, POLTERGEIST, POSSESSION, PROTECT, PURGE, QUICKGUARD, RADIANTLANCE, RAYOFLIGHT, REFLECT, REST, RETURN, SACREDSTRIKE, SAFEGUARD, SHADOWBALL, SHADOWPUNCH, SIGNALBEAM, SIRENSSONG, SLEEPTALK, SOULSHIELD, STELLARRUSH, SUBSTITUTE, SWEEPINGWIND, SWIFT, SWITCHEROO, SWORDSDANCE, TAUNT, TITANIASLAW, TOXIC, UMBRALWAVE, VALKYRIECHARIOT, VENDETTA, VITALITYDRAIN, WAIL, WILLOWISP, WISH, WORKUP, </v>
      </c>
      <c r="AA366">
        <f>VLOOKUP($A366,'Moves Species'!$A:$E,5,FALSE)</f>
        <v>0</v>
      </c>
      <c r="AB366" t="s">
        <v>7523</v>
      </c>
    </row>
    <row r="367" spans="1:30" x14ac:dyDescent="0.25">
      <c r="A367">
        <f t="shared" si="17"/>
        <v>366</v>
      </c>
      <c r="B367" t="s">
        <v>3705</v>
      </c>
      <c r="C367" t="s">
        <v>7886</v>
      </c>
      <c r="D367" s="12" t="str">
        <f>'BST Extract'!J367</f>
        <v>COSMIC</v>
      </c>
      <c r="E367" s="12" t="str">
        <f>'BST Extract'!K367</f>
        <v>DRAGON</v>
      </c>
      <c r="F367" t="str">
        <f t="shared" si="15"/>
        <v>COSMIC,DRAGON</v>
      </c>
      <c r="G367">
        <f>'BST Extract'!C367</f>
        <v>55</v>
      </c>
      <c r="H367">
        <f>'BST Extract'!D367</f>
        <v>70</v>
      </c>
      <c r="I367">
        <f>'BST Extract'!E367</f>
        <v>55</v>
      </c>
      <c r="J367">
        <f>'BST Extract'!F367</f>
        <v>70</v>
      </c>
      <c r="K367">
        <f>'BST Extract'!G367</f>
        <v>40</v>
      </c>
      <c r="L367">
        <f>'BST Extract'!H367</f>
        <v>60</v>
      </c>
      <c r="M367">
        <f>'BST Extract'!I367</f>
        <v>350</v>
      </c>
      <c r="N367" t="s">
        <v>7345</v>
      </c>
      <c r="O367">
        <v>1</v>
      </c>
      <c r="P367" t="s">
        <v>7523</v>
      </c>
      <c r="R367" t="s">
        <v>7523</v>
      </c>
      <c r="T367" t="str">
        <f t="shared" si="16"/>
        <v>ATTACK,1,,,,</v>
      </c>
      <c r="U367" s="12" t="str">
        <f>'Ability Extract'!C367</f>
        <v>DAZZLING</v>
      </c>
      <c r="V367" s="12" t="str">
        <f>'Ability Extract'!D367</f>
        <v>OPAQUENESS</v>
      </c>
      <c r="W367" s="12" t="str">
        <f>'Ability Extract'!E367</f>
        <v>ASTRALMAJESTY</v>
      </c>
      <c r="X367" s="12" t="str">
        <f>'Ability Extract'!F367</f>
        <v>DAZZLING,OPAQUENESS,ASTRALMAJESTY</v>
      </c>
      <c r="Y367" t="str">
        <f>VLOOKUP($A367,'Moves Species'!$A:$E,3,FALSE)</f>
        <v xml:space="preserve">1, STARDUST, 1, STARDASH, 4, DRAGONFURY, 6, HOWL, 10, ZEAL, 13, METEORDRIVE, 16, NOBLEROAR, 19, BREAKINGSWIPE, 22, COMET, 25, DIMENSIONALRUSH, 28, DRAGONGNAW, 31, NEBULASTRIKE, 34, SHOOTINGSTAR, 37, DRAGONCLAW, 40, COSMICPOWER, 43, DRAGONDANCE, 46, TRIVEGA, 49, DRAGONRUSH, 52, STELLARRUSH, 56, MOONLIGHT, 60, DRACONICCRASH, </v>
      </c>
      <c r="Z367" t="str">
        <f>VLOOKUP($A367,'Moves Species'!$A:$E,4,FALSE)</f>
        <v xml:space="preserve">ANCIENTGLARE, ANTIMATTER, ARCANEENERGY, ASTEROIDBELT, ASTRALWIND, ATTRACT, AURASPHERE, BATTLEOFWITS, BODYSLAM, BREAKINGSWIPE, BURNINGJEALOUSY, CALMMIND, CHARGEBEAM, CHARM, CONFUSERAY, COSMICAVATAR, COSMICPOWER, COUPDEGRACE, COVET, CRUNCH, DARKPULSE, DAZZLINGGLEAM, DRACARYS, DRACOMETEOR, DRACONICWAVE, DRAGONBLOOD, DRAGONBREATH, DRAGONCLAW, DRAGONDANCE, DRAGONGALE, DRAGONMAGIC, EARTHPOWER, EARTHQUAKE, ECLIPSENOVA, ENDERSHOCK, ENERGYBALL, EXPANDINGFORCE, FABLEDRUSH, FANTASYSEAL, FIREBLAST, FIREFANG, FLAMECHARGE, FLAMETHROWER, FLAREBLITZ, FOCUSBLAST, FORTISSIMO, GAMMARAY, GENESIS, GEOMANCY, GLISTEN, HIDDENPOWER, HIGHHORSEPOWER, HYPERVOICE, IRONHEAD, KNOCKOFF, LIGHTSCREEN, LOVEBURST, MAGICROOM, MEMENTO, METEORBEAM, METEORDRIVE, MIRRORSHOT, MIST, MISTYTERRAIN, MOONBLAST, MYSTICALFIRE, MYSTICPULSE, NASTYPLOT, NEBULASTRIKE, NOBLEROAR, OUTRAGE, PHANTOMFORCE, PLAYROUGH, PROTECT, PSYCHIC, PSYCHICFANGS, RADIANTLANCE, RAYOFLIGHT, REFLECT, REST, RETURN, SHADOWBALL, SIGNALBEAM, SLASH, SLEEPTALK, SOLARECLIPSE, STARDUSTREVERIE, STELLARRUSH, SUBSTITUTE, SWIFT, TAUNT, TERRAINPULSE, TOXIC, TRICKROOM, VALKYRIECHARIOT, VENDETTA, WAIL, WILDCHARGE, WISH, WONDERROOM, WORKUP, ZENHEADBUTT, </v>
      </c>
      <c r="AA367" t="str">
        <f>VLOOKUP($A367,'Moves Species'!$A:$E,5,FALSE)</f>
        <v xml:space="preserve">THRASH, DOUBLEEDGE, CRUNCH, ODORSLEUTH, DETECT, NUZZLE, BATTLECRY, VALKYRIECHARIOT, DRACONICMAJESTY, DRACONICMIGHT, </v>
      </c>
      <c r="AB367" t="s">
        <v>8830</v>
      </c>
      <c r="AC367" t="s">
        <v>7268</v>
      </c>
      <c r="AD367" t="s">
        <v>7304</v>
      </c>
    </row>
    <row r="368" spans="1:30" x14ac:dyDescent="0.25">
      <c r="A368">
        <f t="shared" si="17"/>
        <v>367</v>
      </c>
      <c r="B368" t="s">
        <v>3717</v>
      </c>
      <c r="C368" t="s">
        <v>7887</v>
      </c>
      <c r="D368" s="12" t="str">
        <f>'BST Extract'!J368</f>
        <v>COSMIC</v>
      </c>
      <c r="E368" s="12" t="str">
        <f>'BST Extract'!K368</f>
        <v>DRAGON</v>
      </c>
      <c r="F368" t="str">
        <f t="shared" si="15"/>
        <v>COSMIC,DRAGON</v>
      </c>
      <c r="G368">
        <f>'BST Extract'!C368</f>
        <v>95</v>
      </c>
      <c r="H368">
        <f>'BST Extract'!D368</f>
        <v>115</v>
      </c>
      <c r="I368">
        <f>'BST Extract'!E368</f>
        <v>95</v>
      </c>
      <c r="J368">
        <f>'BST Extract'!F368</f>
        <v>95</v>
      </c>
      <c r="K368">
        <f>'BST Extract'!G368</f>
        <v>60</v>
      </c>
      <c r="L368">
        <f>'BST Extract'!H368</f>
        <v>95</v>
      </c>
      <c r="M368">
        <f>'BST Extract'!I368</f>
        <v>555</v>
      </c>
      <c r="N368" t="s">
        <v>7345</v>
      </c>
      <c r="O368">
        <v>2</v>
      </c>
      <c r="P368" t="s">
        <v>7523</v>
      </c>
      <c r="R368" t="s">
        <v>7523</v>
      </c>
      <c r="T368" t="str">
        <f t="shared" si="16"/>
        <v>ATTACK,2,,,,</v>
      </c>
      <c r="U368" s="12" t="str">
        <f>'Ability Extract'!C368</f>
        <v>DAZZLING</v>
      </c>
      <c r="V368" s="12" t="str">
        <f>'Ability Extract'!D368</f>
        <v>OPAQUENESS</v>
      </c>
      <c r="W368" s="12" t="str">
        <f>'Ability Extract'!E368</f>
        <v>ASTRALMAJESTY</v>
      </c>
      <c r="X368" s="12" t="str">
        <f>'Ability Extract'!F368</f>
        <v>DAZZLING,OPAQUENESS,ASTRALMAJESTY</v>
      </c>
      <c r="Y368" t="str">
        <f>VLOOKUP($A368,'Moves Species'!$A:$E,3,FALSE)</f>
        <v xml:space="preserve">0, ANTIMATTER, 1, ANTIMATTER, 1, STARDUST, 1, STARDASH, 4, DRAGONFURY, 6, HOWL, 10, ZEAL, 13, METEORDRIVE, 16, NOBLEROAR, 19, BREAKINGSWIPE, 22, COMET, 25, DIMENSIONALRUSH, 28, DRAGONGNAW, 31, NEBULASTRIKE, 34, SHOOTINGSTAR, 37, DRAGONCLAW, 40, COSMICPOWER, 43, DRAGONDANCE, 46, TRIVEGA, 49, DRAGONRUSH, 52, STELLARRUSH, 56, MOONLIGHT, 60, DRACONICCRASH, </v>
      </c>
      <c r="Z368" t="str">
        <f>VLOOKUP($A368,'Moves Species'!$A:$E,4,FALSE)</f>
        <v xml:space="preserve">ANCIENTGLARE, ANTIMATTER, ARCANEENERGY, ASTEROIDBELT, ASTRALWIND, ATTRACT, AURASPHERE, BATTLEOFWITS, BODYSLAM, BREAKINGSWIPE, BURNINGJEALOUSY, CALMMIND, CHARGEBEAM, CHARM, CONFUSERAY, COSMICAVATAR, COSMICPOWER, COUPDEGRACE, COVET, CRUNCH, DARKPULSE, DAZZLINGGLEAM, DRACARYS, DRACOMETEOR, DRACONICWAVE, DRAGONBLOOD, DRAGONBREATH, DRAGONCLAW, DRAGONDANCE, DRAGONGALE, DRAGONMAGIC, EARTHPOWER, EARTHQUAKE, ECLIPSENOVA, ENDERSHOCK, ENERGYBALL, EXPANDINGFORCE, FABLEDRUSH, FANTASYSEAL, FIREBLAST, FIREFANG, FLAMECHARGE, FLAMETHROWER, FLAREBLITZ, FOCUSBLAST, FORTISSIMO, GAMMARAY, GENESIS, GEOMANCY, GLISTEN, HIDDENPOWER, HIGHHORSEPOWER, HYPERVOICE, IRONHEAD, KNOCKOFF, LIGHTSCREEN, LOVEBURST, MAGICROOM, MEMENTO, METEORBEAM, METEORDRIVE, MIRRORSHOT, MIST, MISTYTERRAIN, MOONBLAST, MYSTICALFIRE, MYSTICPULSE, NASTYPLOT, NEBULASTRIKE, NOBLEROAR, OUTRAGE, PHANTOMFORCE, PLAYROUGH, PROTECT, PSYCHIC, PSYCHICFANGS, RADIANTLANCE, RAYOFLIGHT, REFLECT, REST, RETURN, SHADOWBALL, SIGNALBEAM, SLASH, SLEEPTALK, SOLARECLIPSE, STARDUSTREVERIE, STELLARRUSH, SUBSTITUTE, SWIFT, TAUNT, TERRAINPULSE, TOXIC, TRICKROOM, VALKYRIECHARIOT, VENDETTA, WAIL, WILDCHARGE, WISH, WONDERROOM, WORKUP, ZENHEADBUTT, </v>
      </c>
      <c r="AA368">
        <f>VLOOKUP($A368,'Moves Species'!$A:$E,5,FALSE)</f>
        <v>0</v>
      </c>
    </row>
    <row r="369" spans="1:33" x14ac:dyDescent="0.25">
      <c r="A369">
        <f t="shared" si="17"/>
        <v>368</v>
      </c>
      <c r="B369" t="s">
        <v>3728</v>
      </c>
      <c r="C369" t="s">
        <v>7888</v>
      </c>
      <c r="D369" s="12" t="str">
        <f>'BST Extract'!J369</f>
        <v>COSMIC</v>
      </c>
      <c r="E369" s="12" t="str">
        <f>'BST Extract'!K369</f>
        <v>DARK</v>
      </c>
      <c r="F369" t="str">
        <f t="shared" si="15"/>
        <v>COSMIC,DARK</v>
      </c>
      <c r="G369">
        <f>'BST Extract'!C369</f>
        <v>75</v>
      </c>
      <c r="H369">
        <f>'BST Extract'!D369</f>
        <v>45</v>
      </c>
      <c r="I369">
        <f>'BST Extract'!E369</f>
        <v>65</v>
      </c>
      <c r="J369">
        <f>'BST Extract'!F369</f>
        <v>30</v>
      </c>
      <c r="K369">
        <f>'BST Extract'!G369</f>
        <v>35</v>
      </c>
      <c r="L369">
        <f>'BST Extract'!H369</f>
        <v>85</v>
      </c>
      <c r="M369">
        <f>'BST Extract'!I369</f>
        <v>335</v>
      </c>
      <c r="N369" t="s">
        <v>7286</v>
      </c>
      <c r="O369">
        <v>1</v>
      </c>
      <c r="P369" t="s">
        <v>7523</v>
      </c>
      <c r="R369" t="s">
        <v>7523</v>
      </c>
      <c r="T369" t="str">
        <f t="shared" si="16"/>
        <v>SPECIAL_ATTACK,1,,,,</v>
      </c>
      <c r="U369" s="12" t="str">
        <f>'Ability Extract'!C369</f>
        <v>GENIUS</v>
      </c>
      <c r="V369" s="12" t="str">
        <f>'Ability Extract'!D369</f>
        <v>IMMUNITY</v>
      </c>
      <c r="W369" s="12" t="str">
        <f>'Ability Extract'!E369</f>
        <v>FULLMETALBODY</v>
      </c>
      <c r="X369" s="12" t="str">
        <f>'Ability Extract'!F369</f>
        <v>GENIUS,IMMUNITY,FULLMETALBODY</v>
      </c>
      <c r="Y369" t="str">
        <f>VLOOKUP($A369,'Moves Species'!$A:$E,3,FALSE)</f>
        <v xml:space="preserve">1, VOIDDRIFT, 1, CONFUSION, 1, RADIATION, 4, SIPHON, 6, DARKWHISPERS, 6, PAYBACK, 9, SPATIALGRIP, 9, COMETPUNCH, 12, PSYBEAM, 15, POWERSPLIT, 18, SINFULSMITE, 18, PHOBIA, 21, RADIOWAVES, 24, SCHIZOPHRENIA, 27, SATELLITERAY, 30, SHOOTINGSTAR, 30, SUCKERPUNCH, 33, SOLARECLIPSE, 33, DARKPRISM, 36, COSMICPOWER, 39, FALSESURRENDER, 42, METEORMASH, 45, MAGICROOM, 45, WONDERROOM, 45, TRICKROOM, 48, BLACKHOLE, 52, MINDREADER, 52, ZAPCANNON, 56, DARKOMEN, 60, BIGBANG, </v>
      </c>
      <c r="Z369" t="str">
        <f>VLOOKUP($A369,'Moves Species'!$A:$E,4,FALSE)</f>
        <v xml:space="preserve">AMBUSH, ANTIMATTER, ARCANEENERGY, ASTEROIDBELT, ASTRALWIND, ATTRACT, BATTLEOFWITS, BLOODRITUAL, BOMBARDMENT, BRICKBREAK, CALMMIND, CHARGEBEAM, CLUSTERROCKETS, CONFUSERAY, COSMICAVATAR, COSMICPOWER, CURSE, DARKPULSE, EARTHPOWER, ECLIPSENOVA, ENDERSHOCK, EXECUTION, EXPANDINGFORCE, FANTASYSEAL, FLUXWAVE, FOCUSBLAST, FORTISSIMO, GAMMARAY, GEOMANCY, GOLDENBULLET, GYROBALL, HEXBOLT, HIDDENPOWER, IRONDEFENSE, IRONHEAD, IRONIMPACT, KNOCKOFF, LIGHTSCREEN, MAGICROOM, MAGNETICCANNON, MEMENTO, METEORBEAM, METEORDRIVE, METEORMASH, METRONOME, MINDMELD, MISSILESHOT, MIXEDWAVES, MOONBLAST, NASTYPLOT, NEBULASTRIKE, OVERCLOCK, PHANTOMFORCE, PHOBIA, PROTECT, PSYCHIC, PSYCHICTERRAIN, REFLECT, REST, RETURN, SATELLITERAY, SHADOWBALL, SLEEPTALK, SOLARECLIPSE, STARDUSTREVERIE, STELLARRUSH, SUBSTITUTE, SWIFT, SWITCHEROO, TAUNT, TOXIC, TRICKROOM, UMBRALWAVE, VENDETTA, VITALITYDRAIN, WAIL, WILDCHARGE, WISH, WONDERROOM, ZENHEADBUTT, </v>
      </c>
      <c r="AA369" t="str">
        <f>VLOOKUP($A369,'Moves Species'!$A:$E,5,FALSE)</f>
        <v xml:space="preserve">SYNCHRONOISE, DISABLE, ASTONISH, PSYCHUP, HIVEMIND, SCREECH, CONFUSERAY, TELEKINESIS, PSYSHOCK, ECLIPSENOVA, </v>
      </c>
      <c r="AB369" t="s">
        <v>8658</v>
      </c>
      <c r="AC369" t="s">
        <v>7265</v>
      </c>
      <c r="AD369">
        <v>38</v>
      </c>
    </row>
    <row r="370" spans="1:33" x14ac:dyDescent="0.25">
      <c r="A370">
        <f t="shared" si="17"/>
        <v>369</v>
      </c>
      <c r="B370" t="s">
        <v>3741</v>
      </c>
      <c r="C370" t="s">
        <v>7889</v>
      </c>
      <c r="D370" s="12" t="str">
        <f>'BST Extract'!J370</f>
        <v>COSMIC</v>
      </c>
      <c r="E370" s="12" t="str">
        <f>'BST Extract'!K370</f>
        <v>DARK</v>
      </c>
      <c r="F370" t="str">
        <f t="shared" si="15"/>
        <v>COSMIC,DARK</v>
      </c>
      <c r="G370">
        <f>'BST Extract'!C370</f>
        <v>115</v>
      </c>
      <c r="H370">
        <f>'BST Extract'!D370</f>
        <v>70</v>
      </c>
      <c r="I370">
        <f>'BST Extract'!E370</f>
        <v>95</v>
      </c>
      <c r="J370">
        <f>'BST Extract'!F370</f>
        <v>40</v>
      </c>
      <c r="K370">
        <f>'BST Extract'!G370</f>
        <v>50</v>
      </c>
      <c r="L370">
        <f>'BST Extract'!H370</f>
        <v>115</v>
      </c>
      <c r="M370">
        <f>'BST Extract'!I370</f>
        <v>485</v>
      </c>
      <c r="N370" t="s">
        <v>7286</v>
      </c>
      <c r="O370">
        <v>2</v>
      </c>
      <c r="P370" t="s">
        <v>7523</v>
      </c>
      <c r="R370" t="s">
        <v>7523</v>
      </c>
      <c r="T370" t="str">
        <f t="shared" si="16"/>
        <v>SPECIAL_ATTACK,2,,,,</v>
      </c>
      <c r="U370" s="12" t="str">
        <f>'Ability Extract'!C370</f>
        <v>GENIUS</v>
      </c>
      <c r="V370" s="12" t="str">
        <f>'Ability Extract'!D370</f>
        <v>IMMUNITY</v>
      </c>
      <c r="W370" s="12" t="str">
        <f>'Ability Extract'!E370</f>
        <v>FULLMETALBODY</v>
      </c>
      <c r="X370" s="12" t="str">
        <f>'Ability Extract'!F370</f>
        <v>GENIUS,IMMUNITY,FULLMETALBODY</v>
      </c>
      <c r="Y370" t="str">
        <f>VLOOKUP($A370,'Moves Species'!$A:$E,3,FALSE)</f>
        <v xml:space="preserve">0, DARKVOID, 1, DARKVOID, 1, VOIDDRIFT, 1, CONFUSION, 1, RADIATION, 4, SIPHON, 6, DARKWHISPERS, 6, PAYBACK, 9, SPATIALGRIP, 9, COMETPUNCH, 12, PSYBEAM, 15, POWERSPLIT, 18, SINFULSMITE, 18, PHOBIA, 21, RADIOWAVES, 24, SCHIZOPHRENIA, 27, SATELLITERAY, 30, SHOOTINGSTAR, 30, SUCKERPUNCH, 33, SOLARECLIPSE, 33, DARKPRISM, 36, COSMICPOWER, 39, FALSESURRENDER, 42, METEORMASH, 45, MAGICROOM, 45, WONDERROOM, 45, TRICKROOM, 48, BLACKHOLE, 52, MINDREADER, 52, ZAPCANNON, 56, DARKOMEN, 60, BIGBANG, </v>
      </c>
      <c r="Z370" t="str">
        <f>VLOOKUP($A370,'Moves Species'!$A:$E,4,FALSE)</f>
        <v xml:space="preserve">AMBUSH, ANTIMATTER, ARCANEENERGY, ASTEROIDBELT, ASTRALWIND, ATTRACT, BATTLEOFWITS, BLOODRITUAL, BOMBARDMENT, BRICKBREAK, CALMMIND, CHARGEBEAM, CLUSTERROCKETS, CONFUSERAY, COSMICAVATAR, COSMICPOWER, CURSE, DARKPULSE, EARTHPOWER, ECLIPSENOVA, ENDERSHOCK, EXECUTION, EXPANDINGFORCE, FANTASYSEAL, FLUXWAVE, FOCUSBLAST, FORTISSIMO, GAMMARAY, GEOMANCY, GOLDENBULLET, GYROBALL, HEXBOLT, HIDDENPOWER, IRONDEFENSE, IRONHEAD, IRONIMPACT, KNOCKOFF, LIGHTSCREEN, MAGICROOM, MAGNETICCANNON, MEMENTO, METEORBEAM, METEORDRIVE, METEORMASH, METRONOME, MINDMELD, MISSILESHOT, MIXEDWAVES, MOONBLAST, NASTYPLOT, NEBULASTRIKE, OVERCLOCK, PHANTOMFORCE, PHOBIA, PROTECT, PSYCHIC, PSYCHICTERRAIN, REFLECT, REST, RETURN, SATELLITERAY, SHADOWBALL, SLEEPTALK, SOLARECLIPSE, STARDUSTREVERIE, STELLARRUSH, SUBSTITUTE, SWIFT, SWITCHEROO, TAUNT, TOXIC, TRICKROOM, UMBRALWAVE, VENDETTA, VITALITYDRAIN, WAIL, WILDCHARGE, WISH, WONDERROOM, ZENHEADBUTT, </v>
      </c>
      <c r="AA370">
        <f>VLOOKUP($A370,'Moves Species'!$A:$E,5,FALSE)</f>
        <v>0</v>
      </c>
      <c r="AB370" t="s">
        <v>7523</v>
      </c>
    </row>
    <row r="371" spans="1:33" x14ac:dyDescent="0.25">
      <c r="A371">
        <f t="shared" si="17"/>
        <v>370</v>
      </c>
      <c r="B371" t="s">
        <v>3746</v>
      </c>
      <c r="C371" t="s">
        <v>7890</v>
      </c>
      <c r="D371" s="12" t="str">
        <f>'BST Extract'!J371</f>
        <v>WATER</v>
      </c>
      <c r="E371" s="12">
        <f>'BST Extract'!K371</f>
        <v>0</v>
      </c>
      <c r="F371" t="str">
        <f t="shared" si="15"/>
        <v>WATER,0</v>
      </c>
      <c r="G371">
        <f>'BST Extract'!C371</f>
        <v>50</v>
      </c>
      <c r="H371">
        <f>'BST Extract'!D371</f>
        <v>70</v>
      </c>
      <c r="I371">
        <f>'BST Extract'!E371</f>
        <v>50</v>
      </c>
      <c r="J371">
        <f>'BST Extract'!F371</f>
        <v>35</v>
      </c>
      <c r="K371">
        <f>'BST Extract'!G371</f>
        <v>62</v>
      </c>
      <c r="L371">
        <f>'BST Extract'!H371</f>
        <v>48</v>
      </c>
      <c r="M371">
        <f>'BST Extract'!I371</f>
        <v>315</v>
      </c>
      <c r="N371" t="s">
        <v>7345</v>
      </c>
      <c r="O371">
        <v>1</v>
      </c>
      <c r="P371" t="s">
        <v>7523</v>
      </c>
      <c r="R371" t="s">
        <v>7523</v>
      </c>
      <c r="T371" t="str">
        <f t="shared" si="16"/>
        <v>ATTACK,1,,,,</v>
      </c>
      <c r="U371" s="12" t="str">
        <f>'Ability Extract'!C371</f>
        <v>FLEXIBLE</v>
      </c>
      <c r="V371" s="12" t="str">
        <f>'Ability Extract'!D371</f>
        <v>SWIFTSWIM</v>
      </c>
      <c r="W371" s="12" t="str">
        <f>'Ability Extract'!E371</f>
        <v>WATERCOMPACTION</v>
      </c>
      <c r="X371" s="12" t="str">
        <f>'Ability Extract'!F371</f>
        <v>FLEXIBLE,SWIFTSWIM,WATERCOMPACTION</v>
      </c>
      <c r="Y371" t="str">
        <f>VLOOKUP($A371,'Moves Species'!$A:$E,3,FALSE)</f>
        <v xml:space="preserve">1, TAILWHIP, 1, TORRENT, 1, WATERGUN, 5, WRAP, 7, AQUAJET, 10, TRICK, 13, WATERPULSE, 16, BITE, 16, AQUAFANG, 19, DRACOTEMPEST, 22, TAILSLAP, 25, BRUTALSWING, 28, GLARE, 31, OCEANBLAST, 31, RIPTIDE, 34, LIQUIDNITROGEN, 37, BOUNCE, 40, JAWLOCK, 43, TIDALWAVE, 43, AQUATAIL, 46, IRONTAIL, 49, COIL, 52, OCEANWRATH, 56, WATERSPOUT, 60, WATERPRESSURE, </v>
      </c>
      <c r="Z371" t="str">
        <f>VLOOKUP($A371,'Moves Species'!$A:$E,4,FALSE)</f>
        <v xml:space="preserve">ACROBATICS, ANCIENTGLARE, ATTRACT, BLIZZARD, BODYPRESS, BODYSLAM, BOUNCE, BRINE, CASCADE, CURSE, DEFOG, DRAGONHAMMER, DUNEBLAST, EARTHPOWER, ENDERSHOCK, FLIPTURN, FROSTBITE, GENESIS, GYROBALL, HAIL, HIDDENPOWER, HYPOTHERMIA, ICEBEAM, ICEFANG, ICICLESPEAR, ICYWIND, IRONDEFENSE, KNOCKOFF, LASHOUT, LIQUIDATION, LOVEBURST, MEMENTO, MIST, NAGASKIN, NASTYPLOT, OCEANWRATH, OVERFLOW, PERCUSSIONBLAST, PHOBIA, PLAYROUGH, PROTECT, PSYCHICFANGS, RAINDANCE, REST, RETURN, SAFEGUARD, SCALD, SLEEPTALK, SNARL, SOAK, SONICBLAST, STEELROLLER, SUBMERGE, SUBSTITUTE, SWIFT, TAUNT, TERRAINPULSE, THUNDERFANG, TIDALWAVE, TOXIC, TRIATTACK, VENDETTA, WATERPRESSURE, WATERPULSE, WHIRLPOOL, WISH, WORKUP, ZENHEADBUTT, </v>
      </c>
      <c r="AA371" t="str">
        <f>VLOOKUP($A371,'Moves Species'!$A:$E,5,FALSE)</f>
        <v xml:space="preserve">SOAK, CRUNCH, OCTOLOCK, ZENHEADBUTT, WRINGOUT, SCORCHINGSANDS, SCALESHOT, LASHOUT, PSYCHICFANGS, FLIPTURN, RECOVER, HYDROPUMP, HELPINGHAND, </v>
      </c>
      <c r="AB371" t="s">
        <v>8659</v>
      </c>
      <c r="AC371" t="s">
        <v>7265</v>
      </c>
      <c r="AD371">
        <v>28</v>
      </c>
    </row>
    <row r="372" spans="1:33" x14ac:dyDescent="0.25">
      <c r="A372">
        <f t="shared" si="17"/>
        <v>371</v>
      </c>
      <c r="B372" t="s">
        <v>3758</v>
      </c>
      <c r="C372" t="s">
        <v>7891</v>
      </c>
      <c r="D372" s="12" t="str">
        <f>'BST Extract'!J372</f>
        <v>WATER</v>
      </c>
      <c r="E372" s="12">
        <f>'BST Extract'!K372</f>
        <v>0</v>
      </c>
      <c r="F372" t="str">
        <f t="shared" si="15"/>
        <v>WATER,0</v>
      </c>
      <c r="G372">
        <f>'BST Extract'!C372</f>
        <v>70</v>
      </c>
      <c r="H372">
        <f>'BST Extract'!D372</f>
        <v>115</v>
      </c>
      <c r="I372">
        <f>'BST Extract'!E372</f>
        <v>82</v>
      </c>
      <c r="J372">
        <f>'BST Extract'!F372</f>
        <v>71</v>
      </c>
      <c r="K372">
        <f>'BST Extract'!G372</f>
        <v>100</v>
      </c>
      <c r="L372">
        <f>'BST Extract'!H372</f>
        <v>72</v>
      </c>
      <c r="M372">
        <f>'BST Extract'!I372</f>
        <v>510</v>
      </c>
      <c r="N372" t="s">
        <v>7345</v>
      </c>
      <c r="O372">
        <v>1</v>
      </c>
      <c r="P372" t="s">
        <v>7523</v>
      </c>
      <c r="R372" t="s">
        <v>7523</v>
      </c>
      <c r="T372" t="str">
        <f t="shared" si="16"/>
        <v>ATTACK,1,,,,</v>
      </c>
      <c r="U372" s="12" t="str">
        <f>'Ability Extract'!C372</f>
        <v>FLEXIBLE</v>
      </c>
      <c r="V372" s="12" t="str">
        <f>'Ability Extract'!D372</f>
        <v>SWIFTSWIM</v>
      </c>
      <c r="W372" s="12" t="str">
        <f>'Ability Extract'!E372</f>
        <v>WATERCOMPACTION</v>
      </c>
      <c r="X372" s="12" t="str">
        <f>'Ability Extract'!F372</f>
        <v>FLEXIBLE,SWIFTSWIM,WATERCOMPACTION</v>
      </c>
      <c r="Y372" t="str">
        <f>VLOOKUP($A372,'Moves Species'!$A:$E,3,FALSE)</f>
        <v xml:space="preserve">0, HYPERTORRENT, 0, IRONDEFENSE, 1, HYPERTORRENT, 1, IRONDEFENSE, 1, MUDDYWATER, 1, TAILWHIP, 1, TORRENT, 1, WATERGUN, 5, WRAP, 7, AQUAJET, 10, TRICK, 13, WATERPULSE, 16, BITE, 16, AQUAFANG, 19, DRACOTEMPEST, 22, TAILSLAP, 25, BRUTALSWING, 28, GLARE, 31, OCEANBLAST, 31, RIPTIDE, 34, LIQUIDNITROGEN, 37, BOUNCE, 40, JAWLOCK, 43, TIDALWAVE, 43, AQUATAIL, 46, IRONTAIL, 49, COIL, 52, OCEANWRATH, 56, WATERSPOUT, 60, WATERPRESSURE, </v>
      </c>
      <c r="Z372" t="str">
        <f>VLOOKUP($A372,'Moves Species'!$A:$E,4,FALSE)</f>
        <v xml:space="preserve">ACROBATICS, ANCIENTGLARE, ATTRACT, BLIZZARD, BODYPRESS, BODYSLAM, BOUNCE, BRINE, CASCADE, CURSE, DEFOG, DRAGONHAMMER, DUNEBLAST, EARTHPOWER, ENDERSHOCK, FLIPTURN, FROSTBITE, GENESIS, GYROBALL, HAIL, HIDDENPOWER, HYPOTHERMIA, ICEBEAM, ICEFANG, ICICLESPEAR, ICYWIND, IRONDEFENSE, KNOCKOFF, LASHOUT, LIQUIDATION, LOVEBURST, MEMENTO, MIST, NAGASKIN, NASTYPLOT, OCEANWRATH, OVERFLOW, PERCUSSIONBLAST, PHOBIA, PLAYROUGH, PROTECT, PSYCHICFANGS, RAINDANCE, REST, RETURN, SAFEGUARD, SCALD, SLEEPTALK, SNARL, SOAK, SONICBLAST, STEELROLLER, SUBMERGE, SUBSTITUTE, SWIFT, TAUNT, TERRAINPULSE, THUNDERFANG, TIDALWAVE, TOXIC, TRIATTACK, VENDETTA, WATERPRESSURE, WATERPULSE, WHIRLPOOL, WISH, WORKUP, ZENHEADBUTT, </v>
      </c>
      <c r="AA372">
        <f>VLOOKUP($A372,'Moves Species'!$A:$E,5,FALSE)</f>
        <v>0</v>
      </c>
      <c r="AB372" t="s">
        <v>7523</v>
      </c>
    </row>
    <row r="373" spans="1:33" x14ac:dyDescent="0.25">
      <c r="A373">
        <f t="shared" si="17"/>
        <v>372</v>
      </c>
      <c r="B373" t="s">
        <v>3767</v>
      </c>
      <c r="C373" t="s">
        <v>7892</v>
      </c>
      <c r="D373" s="12" t="str">
        <f>'BST Extract'!J373</f>
        <v>SOUND</v>
      </c>
      <c r="E373" s="12" t="str">
        <f>'BST Extract'!K373</f>
        <v>STEEL</v>
      </c>
      <c r="F373" t="str">
        <f t="shared" si="15"/>
        <v>SOUND,STEEL</v>
      </c>
      <c r="G373">
        <f>'BST Extract'!C373</f>
        <v>20</v>
      </c>
      <c r="H373">
        <f>'BST Extract'!D373</f>
        <v>25</v>
      </c>
      <c r="I373">
        <f>'BST Extract'!E373</f>
        <v>15</v>
      </c>
      <c r="J373">
        <f>'BST Extract'!F373</f>
        <v>60</v>
      </c>
      <c r="K373">
        <f>'BST Extract'!G373</f>
        <v>50</v>
      </c>
      <c r="L373">
        <f>'BST Extract'!H373</f>
        <v>35</v>
      </c>
      <c r="M373">
        <f>'BST Extract'!I373</f>
        <v>205</v>
      </c>
      <c r="N373" t="s">
        <v>7283</v>
      </c>
      <c r="O373">
        <v>1</v>
      </c>
      <c r="P373" t="s">
        <v>7523</v>
      </c>
      <c r="R373" t="s">
        <v>7523</v>
      </c>
      <c r="T373" t="str">
        <f t="shared" si="16"/>
        <v>SPEED,1,,,,</v>
      </c>
      <c r="U373" s="12" t="str">
        <f>'Ability Extract'!C373</f>
        <v>CACOPHONY</v>
      </c>
      <c r="V373" s="12" t="str">
        <f>'Ability Extract'!D373</f>
        <v>RESONANT</v>
      </c>
      <c r="W373" s="12" t="str">
        <f>'Ability Extract'!E373</f>
        <v>FILTER</v>
      </c>
      <c r="X373" s="12" t="str">
        <f>'Ability Extract'!F373</f>
        <v>CACOPHONY,RESONANT,FILTER</v>
      </c>
      <c r="Y373" t="str">
        <f>VLOOKUP($A373,'Moves Species'!$A:$E,3,FALSE)</f>
        <v xml:space="preserve">1, STACCATO, 1, NUZZLE, 1, METALLICGLEAM, 4, THUNDERSHOCK, 7, CRESCENDO, 9, DOUBLETEAM, 12, OVERCLOCK, 15, MIRRORSHOT, 18, REFURBISH, 21, IRONSPARKS, 24, AGILITY, 27, GENTLECHIMES, 30, COBALTRAY, 33, DISCHARGE, 36, OVERDRIVE, 39, STROBELIGHT, 42, MAGNETICCANNON, 45, PLASMAFORGE, 48, HYPERVOICE, 52, BATTERYACID, 56, CHROMERAY, 60, BOOMBURST, </v>
      </c>
      <c r="Z373" t="str">
        <f>VLOOKUP($A373,'Moves Species'!$A:$E,4,FALSE)</f>
        <v xml:space="preserve">ACROBATICS, ATTRACT, BALLLIGHTNING, BATTERYACID, BODYSLAM, BOLTCRASH, BOOMBURST, BULKUP, CALMMIND, CHARGEBEAM, CHARM, COACHING, CONFUSERAY, COUPDEGRACE, COVET, DAZZLINGGLEAM, DEAFEN, DRAININGKISS, DRAINPUNCH, ECHOEDVOICE, ELECTRICTERRAIN, ELECTRONCRUSH, ENERGYSURGE, FANTASYSEAL, FIREFANG, FIREPUNCH, FLUXWAVE, FOCUSBLAST, FORTISSIMO, GAMMARAY, GENESIS, GENTLECHIMES, GOLDENBULLET, GOSSIP, GYROBALL, HIDDENPOWER, HYPERVOICE, ICEFANG, ICEPUNCH, IRONHEAD, IRONIMPACT, IRONTEMPEST, KNOCKOFF, LIGHTSCREEN, LOVEBURST, MAGNETICCANNON, MAGNETRISE, METEORBEAM, METEORMASH, MIRRORSHOT, MISSILESHOT, NASTYPLOT, ODETOJOY, OVERCLOCK, PARABOLICCHARGE, PERCUSSIONBLAST, PROTECT, PSYCHICFANGS, RAYOFLIGHT, REFLECT, REFURBISH, REST, RETURN, RISINGVOLTAGE, ROUND, SATELLITERAY, SIGNALBEAM, SLEEPTALK, SONICBLAST, SOUNDBARRIER, STARDUSTREVERIE, STELLARRUSH, SUBSTITUTE, SWIFT, TAILGLOW, TAUNT, TERRAINPULSE, THUNDER, THUNDERBOLT, THUNDERFANG, THUNDERPUNCH, THUNDERWAVE, TOXIC, VOLTSWITCH, WAIL, WILDCHARGE, WISH, WORKUP, ZENHEADBUTT, </v>
      </c>
      <c r="AA373" t="str">
        <f>VLOOKUP($A373,'Moves Species'!$A:$E,5,FALSE)</f>
        <v xml:space="preserve">SOUNDBARRIER, FLASH, DAZZLINGGLEAM, VOLTSWITCH, NOISEPOLLUTION, MISSILESHOT, QUICKSILVER, BLINDINGFLASH, HELPINGHAND, </v>
      </c>
      <c r="AB373" t="s">
        <v>8832</v>
      </c>
      <c r="AC373" t="s">
        <v>7265</v>
      </c>
      <c r="AD373">
        <v>20</v>
      </c>
    </row>
    <row r="374" spans="1:33" x14ac:dyDescent="0.25">
      <c r="A374">
        <f t="shared" si="17"/>
        <v>373</v>
      </c>
      <c r="B374" t="s">
        <v>3778</v>
      </c>
      <c r="C374" t="s">
        <v>7893</v>
      </c>
      <c r="D374" s="12" t="str">
        <f>'BST Extract'!J374</f>
        <v>SOUND</v>
      </c>
      <c r="E374" s="12" t="str">
        <f>'BST Extract'!K374</f>
        <v>STEEL</v>
      </c>
      <c r="F374" t="str">
        <f t="shared" si="15"/>
        <v>SOUND,STEEL</v>
      </c>
      <c r="G374">
        <f>'BST Extract'!C374</f>
        <v>35</v>
      </c>
      <c r="H374">
        <f>'BST Extract'!D374</f>
        <v>45</v>
      </c>
      <c r="I374">
        <f>'BST Extract'!E374</f>
        <v>40</v>
      </c>
      <c r="J374">
        <f>'BST Extract'!F374</f>
        <v>90</v>
      </c>
      <c r="K374">
        <f>'BST Extract'!G374</f>
        <v>60</v>
      </c>
      <c r="L374">
        <f>'BST Extract'!H374</f>
        <v>50</v>
      </c>
      <c r="M374">
        <f>'BST Extract'!I374</f>
        <v>320</v>
      </c>
      <c r="N374" t="s">
        <v>7283</v>
      </c>
      <c r="O374">
        <v>2</v>
      </c>
      <c r="P374" t="s">
        <v>7523</v>
      </c>
      <c r="R374" t="s">
        <v>7523</v>
      </c>
      <c r="T374" t="str">
        <f t="shared" si="16"/>
        <v>SPEED,2,,,,</v>
      </c>
      <c r="U374" s="12" t="str">
        <f>'Ability Extract'!C374</f>
        <v>CACOPHONY</v>
      </c>
      <c r="V374" s="12" t="str">
        <f>'Ability Extract'!D374</f>
        <v>RESONANT</v>
      </c>
      <c r="W374" s="12" t="str">
        <f>'Ability Extract'!E374</f>
        <v>FILTER</v>
      </c>
      <c r="X374" s="12" t="str">
        <f>'Ability Extract'!F374</f>
        <v>CACOPHONY,RESONANT,FILTER</v>
      </c>
      <c r="Y374" t="str">
        <f>VLOOKUP($A374,'Moves Species'!$A:$E,3,FALSE)</f>
        <v xml:space="preserve">0, REVERB, 1, REVERB, 1, STACCATO, 1, NUZZLE, 1, METALLICGLEAM, 4, THUNDERSHOCK, 7, CRESCENDO, 9, DOUBLETEAM, 12, OVERCLOCK, 15, MIRRORSHOT, 18, REFURBISH, 21, IRONSPARKS, 24, AGILITY, 27, GENTLECHIMES, 30, COBALTRAY, 33, DISCHARGE, 36, OVERDRIVE, 39, STROBELIGHT, 42, MAGNETICCANNON, 45, PLASMAFORGE, 48, HYPERVOICE, 52, BATTERYACID, 56, CHROMERAY, 60, BOOMBURST, </v>
      </c>
      <c r="Z374" t="str">
        <f>VLOOKUP($A374,'Moves Species'!$A:$E,4,FALSE)</f>
        <v xml:space="preserve">ACROBATICS, ATTRACT, BALLLIGHTNING, BATTERYACID, BODYSLAM, BOLTCRASH, BOOMBURST, BULKUP, CALMMIND, CHARGEBEAM, CHARM, COACHING, CONFUSERAY, COUPDEGRACE, COVET, DAZZLINGGLEAM, DEAFEN, DRAININGKISS, DRAINPUNCH, ECHOEDVOICE, ELECTRICTERRAIN, ELECTRONCRUSH, ENERGYSURGE, FANTASYSEAL, FIREFANG, FIREPUNCH, FLUXWAVE, FOCUSBLAST, FORTISSIMO, GAMMARAY, GENESIS, GENTLECHIMES, GOLDENBULLET, GOSSIP, GYROBALL, HIDDENPOWER, HYPERVOICE, ICEFANG, ICEPUNCH, IRONHEAD, IRONIMPACT, IRONTEMPEST, KNOCKOFF, LIGHTSCREEN, LOVEBURST, MAGNETICCANNON, MAGNETRISE, METEORBEAM, METEORMASH, MIRRORSHOT, MISSILESHOT, NASTYPLOT, ODETOJOY, OVERCLOCK, PARABOLICCHARGE, PERCUSSIONBLAST, PROTECT, PSYCHICFANGS, RAYOFLIGHT, REFLECT, REFURBISH, REST, RETURN, RISINGVOLTAGE, ROUND, SATELLITERAY, SIGNALBEAM, SLEEPTALK, SONICBLAST, SOUNDBARRIER, STARDUSTREVERIE, STELLARRUSH, SUBSTITUTE, SWIFT, TAILGLOW, TAUNT, TERRAINPULSE, THUNDER, THUNDERBOLT, THUNDERFANG, THUNDERPUNCH, THUNDERWAVE, TOXIC, VOLTSWITCH, WAIL, WILDCHARGE, WISH, WORKUP, ZENHEADBUTT, </v>
      </c>
      <c r="AA374">
        <f>VLOOKUP($A374,'Moves Species'!$A:$E,5,FALSE)</f>
        <v>0</v>
      </c>
      <c r="AB374" t="s">
        <v>8831</v>
      </c>
      <c r="AC374" t="s">
        <v>7268</v>
      </c>
      <c r="AD374" t="s">
        <v>8822</v>
      </c>
    </row>
    <row r="375" spans="1:33" x14ac:dyDescent="0.25">
      <c r="A375">
        <f t="shared" si="17"/>
        <v>374</v>
      </c>
      <c r="B375" t="s">
        <v>3788</v>
      </c>
      <c r="C375" t="s">
        <v>7894</v>
      </c>
      <c r="D375" s="12" t="str">
        <f>'BST Extract'!J375</f>
        <v>SOUND</v>
      </c>
      <c r="E375" s="12" t="str">
        <f>'BST Extract'!K375</f>
        <v>STEEL</v>
      </c>
      <c r="F375" t="str">
        <f t="shared" si="15"/>
        <v>SOUND,STEEL</v>
      </c>
      <c r="G375">
        <f>'BST Extract'!C375</f>
        <v>60</v>
      </c>
      <c r="H375">
        <f>'BST Extract'!D375</f>
        <v>70</v>
      </c>
      <c r="I375">
        <f>'BST Extract'!E375</f>
        <v>55</v>
      </c>
      <c r="J375">
        <f>'BST Extract'!F375</f>
        <v>120</v>
      </c>
      <c r="K375">
        <f>'BST Extract'!G375</f>
        <v>110</v>
      </c>
      <c r="L375">
        <f>'BST Extract'!H375</f>
        <v>70</v>
      </c>
      <c r="M375">
        <f>'BST Extract'!I375</f>
        <v>485</v>
      </c>
      <c r="N375" t="s">
        <v>7283</v>
      </c>
      <c r="O375">
        <v>3</v>
      </c>
      <c r="P375" t="s">
        <v>7523</v>
      </c>
      <c r="R375" t="s">
        <v>7523</v>
      </c>
      <c r="T375" t="str">
        <f t="shared" si="16"/>
        <v>SPEED,3,,,,</v>
      </c>
      <c r="U375" s="12" t="str">
        <f>'Ability Extract'!C375</f>
        <v>CACOPHONY</v>
      </c>
      <c r="V375" s="12" t="str">
        <f>'Ability Extract'!D375</f>
        <v>RESONANT</v>
      </c>
      <c r="W375" s="12" t="str">
        <f>'Ability Extract'!E375</f>
        <v>FILTER</v>
      </c>
      <c r="X375" s="12" t="str">
        <f>'Ability Extract'!F375</f>
        <v>CACOPHONY,RESONANT,FILTER</v>
      </c>
      <c r="Y375" t="str">
        <f>VLOOKUP($A375,'Moves Species'!$A:$E,3,FALSE)</f>
        <v xml:space="preserve">0, BOOMINGBEATS, 1, BOOMINGBEATS, 1, REVERB, 1, STACCATO, 1, NUZZLE, 1, METALLICGLEAM, 4, THUNDERSHOCK, 7, CRESCENDO, 9, DOUBLETEAM, 12, OVERCLOCK, 15, MIRRORSHOT, 18, REFURBISH, 21, IRONSPARKS, 24, AGILITY, 27, GENTLECHIMES, 30, COBALTRAY, 33, DISCHARGE, 36, OVERDRIVE, 39, STROBELIGHT, 42, MAGNETICCANNON, 45, PLASMAFORGE, 48, HYPERVOICE, 52, BATTERYACID, 56, CHROMERAY, 60, BOOMBURST, </v>
      </c>
      <c r="Z375" t="str">
        <f>VLOOKUP($A375,'Moves Species'!$A:$E,4,FALSE)</f>
        <v xml:space="preserve">ACROBATICS, ATTRACT, BALLLIGHTNING, BATTERYACID, BODYSLAM, BOLTCRASH, BOOMBURST, BULKUP, CALMMIND, CHARGEBEAM, CHARM, COACHING, CONFUSERAY, COUPDEGRACE, COVET, DAZZLINGGLEAM, DEAFEN, DRAININGKISS, DRAINPUNCH, ECHOEDVOICE, ELECTRICTERRAIN, ELECTRONCRUSH, ENERGYSURGE, FANTASYSEAL, FIREFANG, FIREPUNCH, FLUXWAVE, FOCUSBLAST, FORTISSIMO, GAMMARAY, GENESIS, GENTLECHIMES, GOLDENBULLET, GOSSIP, GYROBALL, HIDDENPOWER, HYPERVOICE, ICEFANG, ICEPUNCH, IRONHEAD, IRONIMPACT, IRONTEMPEST, KNOCKOFF, LIGHTSCREEN, LOVEBURST, MAGNETICCANNON, MAGNETRISE, METEORBEAM, METEORMASH, MIRRORSHOT, MISSILESHOT, NASTYPLOT, ODETOJOY, OVERCLOCK, PARABOLICCHARGE, PERCUSSIONBLAST, PROTECT, PSYCHICFANGS, RAYOFLIGHT, REFLECT, REFURBISH, REST, RETURN, RISINGVOLTAGE, ROUND, SATELLITERAY, SIGNALBEAM, SLEEPTALK, SONICBLAST, SOUNDBARRIER, STARDUSTREVERIE, STELLARRUSH, SUBSTITUTE, SWIFT, TAILGLOW, TAUNT, TERRAINPULSE, THUNDER, THUNDERBOLT, THUNDERFANG, THUNDERPUNCH, THUNDERWAVE, TOXIC, VOLTSWITCH, WAIL, WILDCHARGE, WISH, WORKUP, ZENHEADBUTT, </v>
      </c>
      <c r="AA375">
        <f>VLOOKUP($A375,'Moves Species'!$A:$E,5,FALSE)</f>
        <v>0</v>
      </c>
      <c r="AB375" t="s">
        <v>7523</v>
      </c>
    </row>
    <row r="376" spans="1:33" x14ac:dyDescent="0.25">
      <c r="A376">
        <f t="shared" si="17"/>
        <v>375</v>
      </c>
      <c r="B376" t="s">
        <v>3795</v>
      </c>
      <c r="C376" t="s">
        <v>7895</v>
      </c>
      <c r="D376" s="12" t="str">
        <f>'BST Extract'!J376</f>
        <v>SOUND</v>
      </c>
      <c r="E376" s="12" t="str">
        <f>'BST Extract'!K376</f>
        <v>GHOST</v>
      </c>
      <c r="F376" t="str">
        <f t="shared" si="15"/>
        <v>SOUND,GHOST</v>
      </c>
      <c r="G376">
        <f>'BST Extract'!C376</f>
        <v>38</v>
      </c>
      <c r="H376">
        <f>'BST Extract'!D376</f>
        <v>25</v>
      </c>
      <c r="I376">
        <f>'BST Extract'!E376</f>
        <v>45</v>
      </c>
      <c r="J376">
        <f>'BST Extract'!F376</f>
        <v>70</v>
      </c>
      <c r="K376">
        <f>'BST Extract'!G376</f>
        <v>80</v>
      </c>
      <c r="L376">
        <f>'BST Extract'!H376</f>
        <v>45</v>
      </c>
      <c r="M376">
        <f>'BST Extract'!I376</f>
        <v>303</v>
      </c>
      <c r="N376" t="s">
        <v>7286</v>
      </c>
      <c r="O376">
        <v>1</v>
      </c>
      <c r="P376" t="s">
        <v>7523</v>
      </c>
      <c r="R376" t="s">
        <v>7523</v>
      </c>
      <c r="T376" t="str">
        <f t="shared" si="16"/>
        <v>SPECIAL_ATTACK,1,,,,</v>
      </c>
      <c r="U376" s="12" t="str">
        <f>'Ability Extract'!C376</f>
        <v>SOUNDPROOF</v>
      </c>
      <c r="V376" s="12" t="str">
        <f>'Ability Extract'!D376</f>
        <v>SYNCHRONIZE</v>
      </c>
      <c r="W376" s="12" t="str">
        <f>'Ability Extract'!E376</f>
        <v>VITALSPIRIT</v>
      </c>
      <c r="X376" s="12" t="str">
        <f>'Ability Extract'!F376</f>
        <v>SOUNDPROOF,SYNCHRONIZE,VITALSPIRIT</v>
      </c>
      <c r="Y376" t="str">
        <f>VLOOKUP($A376,'Moves Species'!$A:$E,3,FALSE)</f>
        <v xml:space="preserve">1, HELPINGHAND, 1, DARKWHISPERS, 1, ECHOEDVOICE, 4, HAUNT, 8, NIGHTSHADE, 11, ENCORE, 14, ROUND, 17, SPIRITBARRAGE, 20, ELEGY, 23, SEANCE, 26, REVERB, 29, DIRGE, 32, OVERDRIVE, 35, SHADOWBALL, 38, INSTRUCT, 41, HYPERVOICE, 44, SOULSHIELD, 47, ECTOPLASM, 50, POWERTRICK, 53, PERISHSONG, 56, BOOMBURST, 60, DEATHWALTZ, </v>
      </c>
      <c r="Z376" t="str">
        <f>VLOOKUP($A376,'Moves Species'!$A:$E,4,FALSE)</f>
        <v xml:space="preserve">AMBUSH, ATTRACT, BATTLEOFWITS, BLOODRITUAL, BONECHILL, BOOMBURST, BULLDOZE, BURNINGOFUDA, CALMMIND, CHARM, COACHING, CONFUSERAY, COSMICPOWER, CURSE, CURSEDTOUCH, DEAFEN, DRAINPUNCH, EARTHPOWER, EARTHQUAKE, ECHOEDVOICE, ECLIPSENOVA, EXECUTION, FLUXWAVE, FOCUSBLAST, FORTISSIMO, GENTLECHIMES, GHASTLYFLOOD, GOSSIP, HEALBELL, HEX, HEXBOLT, HIDDENPOWER, HYPERVOICE, IRONDEFENSE, IRONHEAD, KNOCKOFF, MACABREDANCE, MEMENTO, METRONOME, MINDMELD, MIRRORSHOT, MYSTICALFIRE, MYSTICPULSE, NASTYPLOT, ODETOJOY, PERCUSSIONBLAST, PHANTOMFORCE, PLAYROUGH, POLTERGEIST, POSSESSION, PROTECT, REST, RETURN, ROCKSLIDE, ROCKTOMB, ROUND, SEISMICCHANT, SHADOWBALL, SHADOWPUNCH, SLEEPTALK, SONICBLAST, SOULRIP, SOULSHIELD, SOUNDBARRIER, STEELROLLER, SUBSTITUTE, SWEEPINGWIND, SWIFT, SWITCHEROO, TAUNT, TERRAINPULSE, TOXIC, UMBRALWAVE, VENDETTA, WAIL, WILLOWISP, WISH, WORKUP, </v>
      </c>
      <c r="AA376" t="str">
        <f>VLOOKUP($A376,'Moves Species'!$A:$E,5,FALSE)</f>
        <v xml:space="preserve">OMINOUSWIND, MEMENTO, BELLYDRUM, DESTINYBOND, CURSE, REVERB, ASTONISH, BOOMINGBEATS, NOISEPOLLUTION, PSYCHOBREAK, BOOMBOX, SPITEFULCHANT, BEATDROP, </v>
      </c>
      <c r="AB376" t="s">
        <v>8660</v>
      </c>
      <c r="AC376" t="s">
        <v>7268</v>
      </c>
      <c r="AD376" t="s">
        <v>8822</v>
      </c>
      <c r="AE376" t="s">
        <v>10724</v>
      </c>
      <c r="AF376" t="s">
        <v>7268</v>
      </c>
      <c r="AG376" t="s">
        <v>7301</v>
      </c>
    </row>
    <row r="377" spans="1:33" x14ac:dyDescent="0.25">
      <c r="A377">
        <f t="shared" si="17"/>
        <v>376</v>
      </c>
      <c r="B377" t="s">
        <v>3807</v>
      </c>
      <c r="C377" t="s">
        <v>7896</v>
      </c>
      <c r="D377" s="12" t="str">
        <f>'BST Extract'!J377</f>
        <v>SOUND</v>
      </c>
      <c r="E377" s="12" t="str">
        <f>'BST Extract'!K377</f>
        <v>GHOST</v>
      </c>
      <c r="F377" t="str">
        <f t="shared" si="15"/>
        <v>SOUND,GHOST</v>
      </c>
      <c r="G377">
        <f>'BST Extract'!C377</f>
        <v>58</v>
      </c>
      <c r="H377">
        <f>'BST Extract'!D377</f>
        <v>40</v>
      </c>
      <c r="I377">
        <f>'BST Extract'!E377</f>
        <v>80</v>
      </c>
      <c r="J377">
        <f>'BST Extract'!F377</f>
        <v>90</v>
      </c>
      <c r="K377">
        <f>'BST Extract'!G377</f>
        <v>125</v>
      </c>
      <c r="L377">
        <f>'BST Extract'!H377</f>
        <v>90</v>
      </c>
      <c r="M377">
        <f>'BST Extract'!I377</f>
        <v>483</v>
      </c>
      <c r="N377" t="s">
        <v>7286</v>
      </c>
      <c r="O377">
        <v>1</v>
      </c>
      <c r="P377" s="3" t="s">
        <v>7287</v>
      </c>
      <c r="Q377" s="3">
        <v>1</v>
      </c>
      <c r="R377" t="s">
        <v>7523</v>
      </c>
      <c r="T377" t="str">
        <f t="shared" si="16"/>
        <v>SPECIAL_ATTACK,1,SPECIAL_DEFENSE,1,,</v>
      </c>
      <c r="U377" s="12" t="str">
        <f>'Ability Extract'!C377</f>
        <v>SOUNDPROOF</v>
      </c>
      <c r="V377" s="12" t="str">
        <f>'Ability Extract'!D377</f>
        <v>SYNCHRONIZE</v>
      </c>
      <c r="W377" s="12" t="str">
        <f>'Ability Extract'!E377</f>
        <v>VITALSPIRIT</v>
      </c>
      <c r="X377" s="12" t="str">
        <f>'Ability Extract'!F377</f>
        <v>SOUNDPROOF,SYNCHRONIZE,VITALSPIRIT</v>
      </c>
      <c r="Y377" t="str">
        <f>VLOOKUP($A377,'Moves Species'!$A:$E,3,FALSE)</f>
        <v xml:space="preserve">0, DRUMBEATING, 1, DRUMBEATING, 1, HELPINGHAND, 1, DARKWHISPERS, 1, ECHOEDVOICE, 4, HAUNT, 8, NIGHTSHADE, 11, ENCORE, 14, ROUND, 17, SPIRITBARRAGE, 20, ELEGY, 23, SEANCE, 26, REVERB, 29, DIRGE, 32, OVERDRIVE, 35, SHADOWBALL, 38, INSTRUCT, 41, HYPERVOICE, 44, SOULSHIELD, 47, ECTOPLASM, 50, POWERTRICK, 53, PERISHSONG, 56, BOOMBURST, 60, DEATHWALTZ, </v>
      </c>
      <c r="Z377" t="str">
        <f>VLOOKUP($A377,'Moves Species'!$A:$E,4,FALSE)</f>
        <v xml:space="preserve">AMBUSH, ATTRACT, BATTLEOFWITS, BLOODRITUAL, BONECHILL, BOOMBURST, BULLDOZE, BURNINGOFUDA, CALMMIND, CHARM, COACHING, CONFUSERAY, COSMICPOWER, CURSE, CURSEDTOUCH, DEAFEN, DRAINPUNCH, EARTHPOWER, EARTHQUAKE, ECHOEDVOICE, ECLIPSENOVA, EXECUTION, FLUXWAVE, FOCUSBLAST, FORTISSIMO, GENTLECHIMES, GHASTLYFLOOD, GOSSIP, HEALBELL, HEX, HEXBOLT, HIDDENPOWER, HYPERVOICE, IRONDEFENSE, IRONHEAD, KNOCKOFF, MACABREDANCE, MEMENTO, METRONOME, MINDMELD, MIRRORSHOT, MYSTICALFIRE, MYSTICPULSE, NASTYPLOT, ODETOJOY, PERCUSSIONBLAST, PHANTOMFORCE, PLAYROUGH, POLTERGEIST, POSSESSION, PROTECT, REST, RETURN, ROCKSLIDE, ROCKTOMB, ROUND, SEISMICCHANT, SHADOWBALL, SHADOWPUNCH, SLEEPTALK, SONICBLAST, SOULRIP, SOULSHIELD, SOUNDBARRIER, STEELROLLER, SUBSTITUTE, SWEEPINGWIND, SWIFT, SWITCHEROO, TAUNT, TERRAINPULSE, TOXIC, UMBRALWAVE, VENDETTA, WAIL, WILLOWISP, WISH, WORKUP, </v>
      </c>
      <c r="AA377">
        <f>VLOOKUP($A377,'Moves Species'!$A:$E,5,FALSE)</f>
        <v>0</v>
      </c>
      <c r="AB377" t="s">
        <v>7523</v>
      </c>
    </row>
    <row r="378" spans="1:33" x14ac:dyDescent="0.25">
      <c r="A378">
        <f t="shared" si="17"/>
        <v>377</v>
      </c>
      <c r="B378" t="s">
        <v>3815</v>
      </c>
      <c r="C378" t="s">
        <v>7897</v>
      </c>
      <c r="D378" s="12" t="str">
        <f>'BST Extract'!J378</f>
        <v>WATER</v>
      </c>
      <c r="E378" s="12" t="str">
        <f>'BST Extract'!K378</f>
        <v>POISON</v>
      </c>
      <c r="F378" t="str">
        <f t="shared" si="15"/>
        <v>WATER,POISON</v>
      </c>
      <c r="G378">
        <f>'BST Extract'!C378</f>
        <v>50</v>
      </c>
      <c r="H378">
        <f>'BST Extract'!D378</f>
        <v>45</v>
      </c>
      <c r="I378">
        <f>'BST Extract'!E378</f>
        <v>45</v>
      </c>
      <c r="J378">
        <f>'BST Extract'!F378</f>
        <v>50</v>
      </c>
      <c r="K378">
        <f>'BST Extract'!G378</f>
        <v>64</v>
      </c>
      <c r="L378">
        <f>'BST Extract'!H378</f>
        <v>54</v>
      </c>
      <c r="M378">
        <f>'BST Extract'!I378</f>
        <v>308</v>
      </c>
      <c r="N378" t="s">
        <v>7286</v>
      </c>
      <c r="O378">
        <v>1</v>
      </c>
      <c r="P378" t="s">
        <v>7523</v>
      </c>
      <c r="R378" t="s">
        <v>7523</v>
      </c>
      <c r="T378" t="str">
        <f t="shared" si="16"/>
        <v>SPECIAL_ATTACK,1,,,,</v>
      </c>
      <c r="U378" s="12" t="str">
        <f>'Ability Extract'!C378</f>
        <v>MOODY</v>
      </c>
      <c r="V378" s="12" t="str">
        <f>'Ability Extract'!D378</f>
        <v>WEAKARMOR</v>
      </c>
      <c r="W378" s="12" t="str">
        <f>'Ability Extract'!E378</f>
        <v>BERSERK</v>
      </c>
      <c r="X378" s="12" t="str">
        <f>'Ability Extract'!F378</f>
        <v>MOODY,WEAKARMOR,BERSERK</v>
      </c>
      <c r="Y378" t="str">
        <f>VLOOKUP($A378,'Moves Species'!$A:$E,3,FALSE)</f>
        <v xml:space="preserve">1, HELPINGHAND, 1, WATERGUN, 1, PROTECT, 4, ACID, 7, AQUARING, 11, WATERPULSE, 14, SLUDGE, 17, TOXICSPIKES, 20, VENOMDRENCH, 23, OCTAZOOKA, 26, TEATIME, 29, CORRODE, 32, SNIPESHOT, 35, MIASMA, 38, TEETERDANCE, 41, HYPERTORRENT, 44, TIDALWAVE, 47, SLUDGEBOMB, 50, ECTOPLASM, 53, HYDROPUMP, 56, CONCOCTION, 60, WATERSPOUT, </v>
      </c>
      <c r="Z378" t="str">
        <f>VLOOKUP($A378,'Moves Species'!$A:$E,4,FALSE)</f>
        <v xml:space="preserve">BATTLEOFWITS, BRINE, CALMMIND, CASCADE, CAUSTICACID, CHARM, CLEARSMOG, COACHING, CONCOCTION, CONFUSERAY, COSMICPOWER, CURSE, DARKPULSE, DAZZLINGGLEAM, DEFOG, ECHOEDVOICE, FANTASYSEAL, FLUXWAVE, FOCUSBLAST, FORTISSIMO, GASTROACID, GLISTEN, GOBLINSTRIKE, GUNKSHOT, HAZE, HEX, HIDDENPOWER, ICEBEAM, KNOCKOFF, LASHOUT, LIGHTSCREEN, LIQUIDATION, MACABREDANCE, MAGICROOM, MEMENTO, METRONOME, MIASMA, MIST, MISTYTERRAIN, NASTYPLOT, NEBULASTRIKE, OCEANWRATH, OVERFLOW, PAYDAY, PHOBIA, PIXIEDUST, POLTERGEIST, POSSESSION, PROTECT, RAINDANCE, REFLECT, REST, RETURN, ROUND, SAFEGUARD, SCALD, SHADOWBALL, SLEEPTALK, SLUDGEBOMB, SLUDGEWAVE, SOAK, SOULSHIELD, STRANGESTEAM, SUBMERGE, SUBSTITUTE, SWIFT, SWITCHEROO, TAUNT, TERRAINPULSE, TIDALWAVE, TOXIC, TRICKROOM, VENOMDRAIN, VITALITYDRAIN, WAIL, WATERPRESSURE, WATERPULSE, WHIRLPOOL, WISH, WONDERROOM, WORKUP, </v>
      </c>
      <c r="AA378">
        <f>VLOOKUP($A378,'Moves Species'!$A:$E,5,FALSE)</f>
        <v>0</v>
      </c>
      <c r="AB378" t="s">
        <v>8661</v>
      </c>
      <c r="AC378" t="s">
        <v>7265</v>
      </c>
      <c r="AD378">
        <v>38</v>
      </c>
    </row>
    <row r="379" spans="1:33" x14ac:dyDescent="0.25">
      <c r="A379">
        <f t="shared" si="17"/>
        <v>378</v>
      </c>
      <c r="B379" t="s">
        <v>3825</v>
      </c>
      <c r="C379" t="s">
        <v>7898</v>
      </c>
      <c r="D379" s="12" t="str">
        <f>'BST Extract'!J379</f>
        <v>WATER</v>
      </c>
      <c r="E379" s="12" t="str">
        <f>'BST Extract'!K379</f>
        <v>POISON</v>
      </c>
      <c r="F379" t="str">
        <f t="shared" si="15"/>
        <v>WATER,POISON</v>
      </c>
      <c r="G379">
        <f>'BST Extract'!C379</f>
        <v>80</v>
      </c>
      <c r="H379">
        <f>'BST Extract'!D379</f>
        <v>65</v>
      </c>
      <c r="I379">
        <f>'BST Extract'!E379</f>
        <v>65</v>
      </c>
      <c r="J379">
        <f>'BST Extract'!F379</f>
        <v>70</v>
      </c>
      <c r="K379">
        <f>'BST Extract'!G379</f>
        <v>119</v>
      </c>
      <c r="L379">
        <f>'BST Extract'!H379</f>
        <v>109</v>
      </c>
      <c r="M379">
        <f>'BST Extract'!I379</f>
        <v>508</v>
      </c>
      <c r="N379" t="s">
        <v>7286</v>
      </c>
      <c r="O379">
        <v>2</v>
      </c>
      <c r="P379" t="s">
        <v>7523</v>
      </c>
      <c r="R379" t="s">
        <v>7523</v>
      </c>
      <c r="T379" t="str">
        <f t="shared" si="16"/>
        <v>SPECIAL_ATTACK,2,,,,</v>
      </c>
      <c r="U379" s="12" t="str">
        <f>'Ability Extract'!C379</f>
        <v>MOODY</v>
      </c>
      <c r="V379" s="12" t="str">
        <f>'Ability Extract'!D379</f>
        <v>WEAKARMOR</v>
      </c>
      <c r="W379" s="12" t="str">
        <f>'Ability Extract'!E379</f>
        <v>BERSERK</v>
      </c>
      <c r="X379" s="12" t="str">
        <f>'Ability Extract'!F379</f>
        <v>MOODY,WEAKARMOR,BERSERK</v>
      </c>
      <c r="Y379" t="str">
        <f>VLOOKUP($A379,'Moves Species'!$A:$E,3,FALSE)</f>
        <v xml:space="preserve">0, TOXIC, 1, TOXIC, 1, HELPINGHAND, 1, WATERGUN, 1, PROTECT, 4, ACID, 7, AQUARING, 11, WATERPULSE, 14, SLUDGE, 17, TOXICSPIKES, 20, VENOMDRENCH, 23, OCTAZOOKA, 26, TEATIME, 29, CORRODE, 32, SNIPESHOT, 35, MIASMA, 38, TEETERDANCE, 41, HYPERTORRENT, 44, TIDALWAVE, 47, SLUDGEBOMB, 50, ECTOPLASM, 53, HYDROPUMP, 56, CONCOCTION, 60, WATERSPOUT, </v>
      </c>
      <c r="Z379" t="str">
        <f>VLOOKUP($A379,'Moves Species'!$A:$E,4,FALSE)</f>
        <v xml:space="preserve">BATTLEOFWITS, BRINE, CALMMIND, CASCADE, CAUSTICACID, CHARM, CLEARSMOG, COACHING, CONCOCTION, CONFUSERAY, COSMICPOWER, CURSE, DARKPULSE, DAZZLINGGLEAM, DEFOG, ECHOEDVOICE, FANTASYSEAL, FLUXWAVE, FOCUSBLAST, FORTISSIMO, GASTROACID, GLISTEN, GOBLINSTRIKE, GUNKSHOT, HAZE, HEX, HIDDENPOWER, ICEBEAM, KNOCKOFF, LASHOUT, LIGHTSCREEN, LIQUIDATION, MACABREDANCE, MAGICROOM, MEMENTO, METRONOME, MIASMA, MIST, MISTYTERRAIN, NASTYPLOT, NEBULASTRIKE, OCEANWRATH, OVERFLOW, PAYDAY, PHOBIA, PIXIEDUST, POLTERGEIST, POSSESSION, PROTECT, RAINDANCE, REFLECT, REST, RETURN, ROUND, SAFEGUARD, SCALD, SHADOWBALL, SLEEPTALK, SLUDGEBOMB, SLUDGEWAVE, SOAK, SOULSHIELD, STRANGESTEAM, SUBMERGE, SUBSTITUTE, SWIFT, SWITCHEROO, TAUNT, TERRAINPULSE, TIDALWAVE, TOXIC, TRICKROOM, VENOMDRAIN, VITALITYDRAIN, WAIL, WATERPRESSURE, WATERPULSE, WHIRLPOOL, WISH, WONDERROOM, WORKUP, </v>
      </c>
      <c r="AA379">
        <f>VLOOKUP($A379,'Moves Species'!$A:$E,5,FALSE)</f>
        <v>0</v>
      </c>
      <c r="AB379" t="s">
        <v>7523</v>
      </c>
    </row>
    <row r="380" spans="1:33" x14ac:dyDescent="0.25">
      <c r="A380">
        <f t="shared" si="17"/>
        <v>379</v>
      </c>
      <c r="B380" t="s">
        <v>3831</v>
      </c>
      <c r="C380" t="s">
        <v>7899</v>
      </c>
      <c r="D380" s="12" t="str">
        <f>'BST Extract'!J380</f>
        <v>ROCK</v>
      </c>
      <c r="E380" s="12" t="str">
        <f>'BST Extract'!K380</f>
        <v>FIGHTING</v>
      </c>
      <c r="F380" t="str">
        <f t="shared" si="15"/>
        <v>ROCK,FIGHTING</v>
      </c>
      <c r="G380">
        <f>'BST Extract'!C380</f>
        <v>80</v>
      </c>
      <c r="H380">
        <f>'BST Extract'!D380</f>
        <v>90</v>
      </c>
      <c r="I380">
        <f>'BST Extract'!E380</f>
        <v>115</v>
      </c>
      <c r="J380">
        <f>'BST Extract'!F380</f>
        <v>45</v>
      </c>
      <c r="K380">
        <f>'BST Extract'!G380</f>
        <v>30</v>
      </c>
      <c r="L380">
        <f>'BST Extract'!H380</f>
        <v>105</v>
      </c>
      <c r="M380">
        <f>'BST Extract'!I380</f>
        <v>465</v>
      </c>
      <c r="N380" t="s">
        <v>7251</v>
      </c>
      <c r="O380">
        <v>2</v>
      </c>
      <c r="P380" t="s">
        <v>7523</v>
      </c>
      <c r="R380" t="s">
        <v>7523</v>
      </c>
      <c r="T380" t="str">
        <f t="shared" si="16"/>
        <v>HP,2,,,,</v>
      </c>
      <c r="U380" s="12" t="str">
        <f>'Ability Extract'!C380</f>
        <v>BULLETPROOF</v>
      </c>
      <c r="V380" s="12" t="str">
        <f>'Ability Extract'!D380</f>
        <v>DRYSKIN</v>
      </c>
      <c r="W380" s="12" t="str">
        <f>'Ability Extract'!E380</f>
        <v>SOLIDROCK</v>
      </c>
      <c r="X380" s="12" t="str">
        <f>'Ability Extract'!F380</f>
        <v>BULLETPROOF,DRYSKIN,SOLIDROCK</v>
      </c>
      <c r="Y380" t="str">
        <f>VLOOKUP($A380,'Moves Species'!$A:$E,3,FALSE)</f>
        <v xml:space="preserve">1, LEER, 1, AURABLOCK, 1, ROCKTHROW, 4, POWERUPPUNCH, 7, ACCELEROCK, 9, QUICKGUARD, 12, WIDEGUARD, 15, BOULDERHURL, 18, VITALTHROW, 21, BULKUP, 24, KNOCKOFF, 27, CIRCLETHROW, 30, DRAINPUNCH, 33, ROCKCLIMB, 36, IRONDEFENSE, 40, BODYPRESS, 43, SHIELDBASH, 46, STORMTHROW, 49, STONEEDGE, 52, WEAKSPOT, 56, ROCKWRECKER, 60, SUPERPOWER, </v>
      </c>
      <c r="Z380" t="str">
        <f>VLOOKUP($A380,'Moves Species'!$A:$E,4,FALSE)</f>
        <v xml:space="preserve">AIRSLASH, ASTEROIDBELT, ATTRACT, BATTLEOFWITS, BEJEWELED, BODYPRESS, BODYSLAM, BOULDERCRUSH, BRICKBREAK, BULKUP, BULLDOZE, CALMMIND, CATAPULT, CHIDORI, CLEANSE, CLOSECOMBAT, COACHING, COSMICAVATAR, COSMICPOWER, CRYSTALSHOWER, CURSE, DEADLYREACH, DRAINPUNCH, DUNEBLAST, EARTHENLANCE, EARTHPOWER, EARTHQUAKE, EXECUTION, FALSESWIPE, FIREPUNCH, FLAMECHARGE, FLAREBLITZ, FOCUSBLAST, FORTISSIMO, GAIAPULSE, GEOMANCY, GLISTEN, GOLDRUSH, HIDDENPOWER, ICEHAMMER, ICEPUNCH, IRONDEFENSE, IRONHEAD, IRONIMPACT, KAMEHAMEHA, KNOCKOFF, LASHOUT, MEMENTO, METEORMASH, METRONOME, MINERALWAVE, MOONSTONERAY, MOSSYPUNCH, MUDSHACKLES, MUDSLIDE, NASTYPLOT, NATURESWRATH, OBSIDIANSHARDS, PERCUSSIONBLAST, PLAYROUGH, POWERGEM, POWERUPPUNCH, PROTECT, QUICKGUARD, QUICKSAND, REST, RETURN, ROCKBLAST, ROCKSLIDE, ROCKTOMB, SAFEGUARD, SANDSTORM, SANDTOMB, SCORCHINGSANDS, SEISMICCHANT, SHADOWPUNCH, SLEEPTALK, SOULRIP, SPIKES, STEALTHROCK, STONEEDGE, SUBSTITUTE, SUPERPOWER, SWEEPINGWIND, SWORDSDANCE, TAUNT, TERRAINPULSE, THUNDERPUNCH, TOXIC, TRIATTACK, VENDETTA, WEAKSPOT, WILDCHARGE, WISH, WORKUP, ZENHEADBUTT, </v>
      </c>
      <c r="AA380" t="str">
        <f>VLOOKUP($A380,'Moves Species'!$A:$E,5,FALSE)</f>
        <v xml:space="preserve">SUBSTITUTE, SUBMISSION, SEISMICTOSS, ARMTHRUST, ROLLOUT, OBSTRUCT, QUASH, FRENZY, JUDOFLIP, WEARDOWN, HAMMERARM, HELPINGHAND, </v>
      </c>
      <c r="AB380" t="s">
        <v>7523</v>
      </c>
    </row>
    <row r="381" spans="1:33" x14ac:dyDescent="0.25">
      <c r="A381">
        <f t="shared" si="17"/>
        <v>380</v>
      </c>
      <c r="B381" t="s">
        <v>3842</v>
      </c>
      <c r="C381" t="s">
        <v>7900</v>
      </c>
      <c r="D381" s="12" t="str">
        <f>'BST Extract'!J381</f>
        <v>ROCK</v>
      </c>
      <c r="E381" s="12" t="str">
        <f>'BST Extract'!K381</f>
        <v>FIGHTING</v>
      </c>
      <c r="F381" t="str">
        <f t="shared" si="15"/>
        <v>ROCK,FIGHTING</v>
      </c>
      <c r="G381">
        <f>'BST Extract'!C381</f>
        <v>75</v>
      </c>
      <c r="H381">
        <f>'BST Extract'!D381</f>
        <v>125</v>
      </c>
      <c r="I381">
        <f>'BST Extract'!E381</f>
        <v>65</v>
      </c>
      <c r="J381">
        <f>'BST Extract'!F381</f>
        <v>95</v>
      </c>
      <c r="K381">
        <f>'BST Extract'!G381</f>
        <v>40</v>
      </c>
      <c r="L381">
        <f>'BST Extract'!H381</f>
        <v>65</v>
      </c>
      <c r="M381">
        <f>'BST Extract'!I381</f>
        <v>465</v>
      </c>
      <c r="N381" t="s">
        <v>7345</v>
      </c>
      <c r="O381">
        <v>2</v>
      </c>
      <c r="P381" t="s">
        <v>7523</v>
      </c>
      <c r="R381" t="s">
        <v>7523</v>
      </c>
      <c r="T381" t="str">
        <f t="shared" si="16"/>
        <v>ATTACK,2,,,,</v>
      </c>
      <c r="U381" s="12" t="str">
        <f>'Ability Extract'!C381</f>
        <v>STURDY</v>
      </c>
      <c r="V381" s="12" t="str">
        <f>'Ability Extract'!D381</f>
        <v>ROCKHEAD</v>
      </c>
      <c r="W381" s="12" t="str">
        <f>'Ability Extract'!E381</f>
        <v>CLAYFORM</v>
      </c>
      <c r="X381" s="12" t="str">
        <f>'Ability Extract'!F381</f>
        <v>STURDY,ROCKHEAD,CLAYFORM</v>
      </c>
      <c r="Y381" t="str">
        <f>VLOOKUP($A381,'Moves Species'!$A:$E,3,FALSE)</f>
        <v xml:space="preserve">1, SANDATTACK, 1, SUPPRESSAURA, 1, ROCKSMASH, 4, ROCKTHROW, 7, MACHPUNCH, 9, FOCUSENERGY, 12, SHARPEN, 15, LOWKICK, 18, ROCKTOMB, 21, BULKUP, 24, DIZZYPUNCH, 27, TAKEDOWN, 30, ROCKSLIDE, 33, OVERWHELM, 36, ROCKPOLISH, 40, CATAPULT, 43, METEORMASH, 46, DOUBLEEDGE, 49, JUMPKICK, 52, OBSIDIANSHARDS, 56, CLOSECOMBAT, 60, HEADSMASH, </v>
      </c>
      <c r="Z381" t="str">
        <f>VLOOKUP($A381,'Moves Species'!$A:$E,4,FALSE)</f>
        <v xml:space="preserve">AIRSLASH, ASTEROIDBELT, ATTRACT, BATTLEOFWITS, BEJEWELED, BODYPRESS, BODYSLAM, BOULDERCRUSH, BRICKBREAK, BULKUP, BULLDOZE, CALMMIND, CATAPULT, CHIDORI, CLEANSE, CLOSECOMBAT, COACHING, COSMICAVATAR, COSMICPOWER, CRYSTALSHOWER, CURSE, DEADLYREACH, DRAINPUNCH, DUNEBLAST, EARTHENLANCE, EARTHPOWER, EARTHQUAKE, EXECUTION, FALSESWIPE, FIREPUNCH, FLAMECHARGE, FLAREBLITZ, FOCUSBLAST, FORTISSIMO, GAIAPULSE, GEOMANCY, GLISTEN, GOLDRUSH, HIDDENPOWER, ICEHAMMER, ICEPUNCH, IRONDEFENSE, IRONHEAD, IRONIMPACT, KAMEHAMEHA, KNOCKOFF, LASHOUT, MEMENTO, METEORMASH, METRONOME, MINERALWAVE, MOONSTONERAY, MOSSYPUNCH, MUDSHACKLES, MUDSLIDE, NASTYPLOT, NATURESWRATH, OBSIDIANSHARDS, PERCUSSIONBLAST, PLAYROUGH, POWERGEM, POWERUPPUNCH, PROTECT, QUICKGUARD, QUICKSAND, REST, RETURN, ROCKBLAST, ROCKSLIDE, ROCKTOMB, SAFEGUARD, SANDSTORM, SANDTOMB, SCORCHINGSANDS, SEISMICCHANT, SHADOWPUNCH, SLEEPTALK, SOULRIP, SPIKES, STEALTHROCK, STONEEDGE, SUBSTITUTE, SUPERPOWER, SWEEPINGWIND, SWORDSDANCE, TAUNT, TERRAINPULSE, THUNDERPUNCH, TOXIC, TRIATTACK, VENDETTA, WEAKSPOT, WILDCHARGE, WISH, WORKUP, ZENHEADBUTT, </v>
      </c>
      <c r="AA381" t="str">
        <f>VLOOKUP($A381,'Moves Species'!$A:$E,5,FALSE)</f>
        <v xml:space="preserve">FAKEOUT, SUBMISSION, FINALSTAND, POSSESSION, SAFEGUARD, WIDEGUARD, ROCKBLAST, ROLLINGKICK, REVERSAL, FORTIFY, SKYUPPERCUT, HELPINGHAND, </v>
      </c>
      <c r="AB381" t="s">
        <v>7523</v>
      </c>
    </row>
    <row r="382" spans="1:33" x14ac:dyDescent="0.25">
      <c r="A382">
        <f t="shared" si="17"/>
        <v>381</v>
      </c>
      <c r="B382" t="s">
        <v>3851</v>
      </c>
      <c r="C382" t="s">
        <v>7901</v>
      </c>
      <c r="D382" s="12" t="str">
        <f>'BST Extract'!J382</f>
        <v>WATER</v>
      </c>
      <c r="E382" s="12" t="str">
        <f>'BST Extract'!K382</f>
        <v>DARK</v>
      </c>
      <c r="F382" t="str">
        <f t="shared" si="15"/>
        <v>WATER,DARK</v>
      </c>
      <c r="G382">
        <f>'BST Extract'!C382</f>
        <v>50</v>
      </c>
      <c r="H382">
        <f>'BST Extract'!D382</f>
        <v>52</v>
      </c>
      <c r="I382">
        <f>'BST Extract'!E382</f>
        <v>45</v>
      </c>
      <c r="J382">
        <f>'BST Extract'!F382</f>
        <v>65</v>
      </c>
      <c r="K382">
        <f>'BST Extract'!G382</f>
        <v>35</v>
      </c>
      <c r="L382">
        <f>'BST Extract'!H382</f>
        <v>45</v>
      </c>
      <c r="M382">
        <f>'BST Extract'!I382</f>
        <v>292</v>
      </c>
      <c r="N382" t="s">
        <v>7345</v>
      </c>
      <c r="O382">
        <v>1</v>
      </c>
      <c r="P382" t="s">
        <v>7523</v>
      </c>
      <c r="R382" t="s">
        <v>7523</v>
      </c>
      <c r="T382" t="str">
        <f t="shared" si="16"/>
        <v>ATTACK,1,,,,</v>
      </c>
      <c r="U382" s="12" t="str">
        <f>'Ability Extract'!C382</f>
        <v>STALWART</v>
      </c>
      <c r="V382" s="12" t="str">
        <f>'Ability Extract'!D382</f>
        <v>CANNONFIRE</v>
      </c>
      <c r="W382" s="12" t="str">
        <f>'Ability Extract'!E382</f>
        <v>SCREENCLEANER</v>
      </c>
      <c r="X382" s="12" t="str">
        <f>'Ability Extract'!F382</f>
        <v>STALWART,CANNONFIRE,SCREENCLEANER</v>
      </c>
      <c r="Y382" t="str">
        <f>VLOOKUP($A382,'Moves Species'!$A:$E,3,FALSE)</f>
        <v xml:space="preserve">1, CLAMP, 1, LEER, 1, BACKSTABBING, 4, TORRENT, 7, EMBARGO, 9, SPIKECANNON, 13, THIEF, 16, MAGNETBOMB, 19, CHEAPSHOT, 22, WATERWHIP, 25, DIRTYBOMB, 28, CORALBOMB, 31, ANCHORSHOT, 34, CRUNCH, 37, RIPTIDE, 40, SWORDSDANCE, 43, FISHIOUSREND, 46, AMBUSH, 49, OCEANWRATH, 52, FRENZY, 56, BOMBARDMENT, 60, WATERPRESSURE, </v>
      </c>
      <c r="Z382" t="str">
        <f>VLOOKUP($A382,'Moves Species'!$A:$E,4,FALSE)</f>
        <v xml:space="preserve">AERIALACE, AMBUSH, ANCIENTGLARE, ATTRACT, BATTLEOFWITS, BODYPRESS, BODYSLAM, BOMBARDMENT, BREAKINGSWIPE, BRICKBREAK, BRINE, BULKUP, CASCADE, CLOSECOMBAT, COUPDEGRACE, COVET, CRUELWHIP, CRUNCH, DARKPULSE, DEADLYREACH, DEFOG, DRAGONCLAW, DRAGONDANCE, DRAINPUNCH, ECHOEDVOICE, EXECUTION, FALSESWIPE, FIREFANG, FIREPUNCH, FLIPTURN, FOCUSBLAST, FORTISSIMO, FROSTBITE, GOBLINSTRIKE, GOLDENBULLET, GOLDRUSH, HAIL, HIDDENPOWER, ICEFANG, ICEPUNCH, IRONDEFENSE, IRONHEAD, IRONIMPACT, IRONTEMPEST, KNOCKOFF, LASHOUT, LIQUIDATION, MAGNETICCANNON, MEMENTO, METEORMASH, MISSILESHOT, NASTYPLOT, NOBLEROAR, OCEANWRATH, OUTRAGE, OVERFLOW, PHOBIA, POISONFANG, POWERUPPUNCH, PROTECT, PSYCHICFANGS, QUICKGUARD, RAINDANCE, REST, RETURN, SCALD, SHADOWPUNCH, SLASH, SLEEPTALK, SNARL, SOAK, SPIKES, SUBMERGE, SUPERPOWER, SWEEPINGWIND, SWITCHEROO, SWORDSDANCE, TAUNT, TERRAINPULSE, THUNDERFANG, THUNDERPUNCH, TIDALWAVE, TOXIC, VENDETTA, VITALITYDRAIN, WATERPRESSURE, WATERPULSE, WEAKSPOT, WHIRLPOOL, WORKUP, ZENHEADBUTT, </v>
      </c>
      <c r="AA382" t="str">
        <f>VLOOKUP($A382,'Moves Species'!$A:$E,5,FALSE)</f>
        <v xml:space="preserve">BARRAGE, EGGBOMB, HONECLAWS, CATAPULT, TIMEBOMB, SNATCH, SURGINGBLOW, WICKEDSTRIKE, SNAPTRAP, BEATUP, ALKALINEBOMB, AQUAJET, </v>
      </c>
      <c r="AB382" t="s">
        <v>8662</v>
      </c>
      <c r="AC382" t="s">
        <v>7265</v>
      </c>
      <c r="AD382">
        <v>20</v>
      </c>
    </row>
    <row r="383" spans="1:33" x14ac:dyDescent="0.25">
      <c r="A383">
        <f t="shared" si="17"/>
        <v>382</v>
      </c>
      <c r="B383" t="s">
        <v>3864</v>
      </c>
      <c r="C383" t="s">
        <v>7902</v>
      </c>
      <c r="D383" s="12" t="str">
        <f>'BST Extract'!J383</f>
        <v>WATER</v>
      </c>
      <c r="E383" s="12" t="str">
        <f>'BST Extract'!K383</f>
        <v>DARK</v>
      </c>
      <c r="F383" t="str">
        <f t="shared" si="15"/>
        <v>WATER,DARK</v>
      </c>
      <c r="G383">
        <f>'BST Extract'!C383</f>
        <v>60</v>
      </c>
      <c r="H383">
        <f>'BST Extract'!D383</f>
        <v>67</v>
      </c>
      <c r="I383">
        <f>'BST Extract'!E383</f>
        <v>55</v>
      </c>
      <c r="J383">
        <f>'BST Extract'!F383</f>
        <v>74</v>
      </c>
      <c r="K383">
        <f>'BST Extract'!G383</f>
        <v>45</v>
      </c>
      <c r="L383">
        <f>'BST Extract'!H383</f>
        <v>50</v>
      </c>
      <c r="M383">
        <f>'BST Extract'!I383</f>
        <v>351</v>
      </c>
      <c r="N383" t="s">
        <v>7345</v>
      </c>
      <c r="O383">
        <v>2</v>
      </c>
      <c r="P383" t="s">
        <v>7523</v>
      </c>
      <c r="R383" t="s">
        <v>7523</v>
      </c>
      <c r="T383" t="str">
        <f t="shared" si="16"/>
        <v>ATTACK,2,,,,</v>
      </c>
      <c r="U383" s="12" t="str">
        <f>'Ability Extract'!C383</f>
        <v>STALWART</v>
      </c>
      <c r="V383" s="12" t="str">
        <f>'Ability Extract'!D383</f>
        <v>CANNONFIRE</v>
      </c>
      <c r="W383" s="12" t="str">
        <f>'Ability Extract'!E383</f>
        <v>SCREENCLEANER</v>
      </c>
      <c r="X383" s="12" t="str">
        <f>'Ability Extract'!F383</f>
        <v>STALWART,CANNONFIRE,SCREENCLEANER</v>
      </c>
      <c r="Y383" t="str">
        <f>VLOOKUP($A383,'Moves Species'!$A:$E,3,FALSE)</f>
        <v xml:space="preserve">1, CLAMP, 1, LEER, 1, BACKSTABBING, 4, TORRENT, 7, EMBARGO, 9, SPIKECANNON, 13, THIEF, 16, MAGNETBOMB, 19, CHEAPSHOT, 22, WATERWHIP, 25, DIRTYBOMB, 28, CORALBOMB, 31, ANCHORSHOT, 34, CRUNCH, 37, RIPTIDE, 40, SWORDSDANCE, 43, FISHIOUSREND, 46, AMBUSH, 49, OCEANWRATH, 52, FRENZY, 56, BOMBARDMENT, 60, WATERPRESSURE, </v>
      </c>
      <c r="Z383" t="str">
        <f>VLOOKUP($A383,'Moves Species'!$A:$E,4,FALSE)</f>
        <v xml:space="preserve">AERIALACE, AMBUSH, ANCIENTGLARE, ATTRACT, BATTLEOFWITS, BODYPRESS, BODYSLAM, BOMBARDMENT, BREAKINGSWIPE, BRICKBREAK, BRINE, BULKUP, CASCADE, CLOSECOMBAT, COUPDEGRACE, COVET, CRUELWHIP, CRUNCH, DARKPULSE, DEADLYREACH, DEFOG, DRAGONCLAW, DRAGONDANCE, DRAINPUNCH, ECHOEDVOICE, EXECUTION, FALSESWIPE, FIREFANG, FIREPUNCH, FLIPTURN, FOCUSBLAST, FORTISSIMO, FROSTBITE, GOBLINSTRIKE, GOLDENBULLET, GOLDRUSH, HAIL, HIDDENPOWER, ICEFANG, ICEPUNCH, IRONDEFENSE, IRONHEAD, IRONIMPACT, IRONTEMPEST, KNOCKOFF, LASHOUT, LIQUIDATION, MAGNETICCANNON, MEMENTO, METEORMASH, MISSILESHOT, NASTYPLOT, NOBLEROAR, OCEANWRATH, OUTRAGE, OVERFLOW, PHOBIA, POISONFANG, POWERUPPUNCH, PROTECT, PSYCHICFANGS, QUICKGUARD, RAINDANCE, REST, RETURN, SCALD, SHADOWPUNCH, SLASH, SLEEPTALK, SNARL, SOAK, SPIKES, SUBMERGE, SUPERPOWER, SWEEPINGWIND, SWITCHEROO, SWORDSDANCE, TAUNT, TERRAINPULSE, THUNDERFANG, THUNDERPUNCH, TIDALWAVE, TOXIC, VENDETTA, VITALITYDRAIN, WATERPRESSURE, WATERPULSE, WEAKSPOT, WHIRLPOOL, WORKUP, ZENHEADBUTT, </v>
      </c>
      <c r="AA383">
        <f>VLOOKUP($A383,'Moves Species'!$A:$E,5,FALSE)</f>
        <v>0</v>
      </c>
      <c r="AB383" t="s">
        <v>8663</v>
      </c>
      <c r="AC383" t="s">
        <v>7265</v>
      </c>
      <c r="AD383">
        <v>40</v>
      </c>
    </row>
    <row r="384" spans="1:33" x14ac:dyDescent="0.25">
      <c r="A384">
        <f t="shared" si="17"/>
        <v>383</v>
      </c>
      <c r="B384" t="s">
        <v>3873</v>
      </c>
      <c r="C384" t="s">
        <v>7903</v>
      </c>
      <c r="D384" s="12" t="str">
        <f>'BST Extract'!J384</f>
        <v>WATER</v>
      </c>
      <c r="E384" s="12" t="str">
        <f>'BST Extract'!K384</f>
        <v>DARK</v>
      </c>
      <c r="F384" t="str">
        <f t="shared" si="15"/>
        <v>WATER,DARK</v>
      </c>
      <c r="G384">
        <f>'BST Extract'!C384</f>
        <v>97</v>
      </c>
      <c r="H384">
        <f>'BST Extract'!D384</f>
        <v>87</v>
      </c>
      <c r="I384">
        <f>'BST Extract'!E384</f>
        <v>90</v>
      </c>
      <c r="J384">
        <f>'BST Extract'!F384</f>
        <v>100</v>
      </c>
      <c r="K384">
        <f>'BST Extract'!G384</f>
        <v>65</v>
      </c>
      <c r="L384">
        <f>'BST Extract'!H384</f>
        <v>80</v>
      </c>
      <c r="M384">
        <f>'BST Extract'!I384</f>
        <v>519</v>
      </c>
      <c r="N384" t="s">
        <v>7345</v>
      </c>
      <c r="O384">
        <v>3</v>
      </c>
      <c r="P384" t="s">
        <v>7523</v>
      </c>
      <c r="R384" t="s">
        <v>7523</v>
      </c>
      <c r="T384" t="str">
        <f t="shared" si="16"/>
        <v>ATTACK,3,,,,</v>
      </c>
      <c r="U384" s="12" t="str">
        <f>'Ability Extract'!C384</f>
        <v>STALWART</v>
      </c>
      <c r="V384" s="12" t="str">
        <f>'Ability Extract'!D384</f>
        <v>CANNONFIRE</v>
      </c>
      <c r="W384" s="12" t="str">
        <f>'Ability Extract'!E384</f>
        <v>SCREENCLEANER</v>
      </c>
      <c r="X384" s="12" t="str">
        <f>'Ability Extract'!F384</f>
        <v>STALWART,CANNONFIRE,SCREENCLEANER</v>
      </c>
      <c r="Y384" t="str">
        <f>VLOOKUP($A384,'Moves Species'!$A:$E,3,FALSE)</f>
        <v xml:space="preserve">0, SWORDSTRIKE, 1, SWORDSTRIKE, 1, CLAMP, 1, LEER, 1, BACKSTABBING, 4, TORRENT, 7, EMBARGO, 9, SPIKECANNON, 13, THIEF, 16, MAGNETBOMB, 19, CHEAPSHOT, 22, WATERWHIP, 25, DIRTYBOMB, 28, CORALBOMB, 31, ANCHORSHOT, 34, CRUNCH, 37, RIPTIDE, 40, SWORDSDANCE, 43, FISHIOUSREND, 46, AMBUSH, 49, OCEANWRATH, 52, FRENZY, 56, BOMBARDMENT, 60, WATERPRESSURE, </v>
      </c>
      <c r="Z384" t="str">
        <f>VLOOKUP($A384,'Moves Species'!$A:$E,4,FALSE)</f>
        <v xml:space="preserve">AERIALACE, AMBUSH, ANCIENTGLARE, ATTRACT, BATTLEOFWITS, BODYPRESS, BODYSLAM, BOMBARDMENT, BREAKINGSWIPE, BRICKBREAK, BRINE, BULKUP, CASCADE, CLOSECOMBAT, COUPDEGRACE, COVET, CRUELWHIP, CRUNCH, DARKPULSE, DEADLYREACH, DEFOG, DRAGONCLAW, DRAGONDANCE, DRAINPUNCH, ECHOEDVOICE, EXECUTION, FALSESWIPE, FIREFANG, FIREPUNCH, FLIPTURN, FOCUSBLAST, FORTISSIMO, FROSTBITE, GOBLINSTRIKE, GOLDENBULLET, GOLDRUSH, HAIL, HIDDENPOWER, ICEFANG, ICEPUNCH, IRONDEFENSE, IRONHEAD, IRONIMPACT, IRONTEMPEST, KNOCKOFF, LASHOUT, LIQUIDATION, MAGNETICCANNON, MEMENTO, METEORMASH, MISSILESHOT, NASTYPLOT, NOBLEROAR, OCEANWRATH, OUTRAGE, OVERFLOW, PHOBIA, POISONFANG, POWERUPPUNCH, PROTECT, PSYCHICFANGS, QUICKGUARD, RAINDANCE, REST, RETURN, SCALD, SHADOWPUNCH, SLASH, SLEEPTALK, SNARL, SOAK, SPIKES, SUBMERGE, SUPERPOWER, SWEEPINGWIND, SWITCHEROO, SWORDSDANCE, TAUNT, TERRAINPULSE, THUNDERFANG, THUNDERPUNCH, TIDALWAVE, TOXIC, VENDETTA, VITALITYDRAIN, WATERPRESSURE, WATERPULSE, WEAKSPOT, WHIRLPOOL, WORKUP, ZENHEADBUTT, </v>
      </c>
      <c r="AA384">
        <f>VLOOKUP($A384,'Moves Species'!$A:$E,5,FALSE)</f>
        <v>0</v>
      </c>
      <c r="AB384" t="s">
        <v>7523</v>
      </c>
    </row>
    <row r="385" spans="1:30" x14ac:dyDescent="0.25">
      <c r="A385">
        <f t="shared" si="17"/>
        <v>384</v>
      </c>
      <c r="B385" t="s">
        <v>3880</v>
      </c>
      <c r="C385" t="s">
        <v>7904</v>
      </c>
      <c r="D385" s="12" t="str">
        <f>'BST Extract'!J385</f>
        <v>COSMIC</v>
      </c>
      <c r="E385" s="12" t="str">
        <f>'BST Extract'!K385</f>
        <v>FIRE</v>
      </c>
      <c r="F385" t="str">
        <f t="shared" si="15"/>
        <v>COSMIC,FIRE</v>
      </c>
      <c r="G385">
        <f>'BST Extract'!C385</f>
        <v>60</v>
      </c>
      <c r="H385">
        <f>'BST Extract'!D385</f>
        <v>40</v>
      </c>
      <c r="I385">
        <f>'BST Extract'!E385</f>
        <v>50</v>
      </c>
      <c r="J385">
        <f>'BST Extract'!F385</f>
        <v>40</v>
      </c>
      <c r="K385">
        <f>'BST Extract'!G385</f>
        <v>50</v>
      </c>
      <c r="L385">
        <f>'BST Extract'!H385</f>
        <v>70</v>
      </c>
      <c r="M385">
        <f>'BST Extract'!I385</f>
        <v>310</v>
      </c>
      <c r="N385" t="s">
        <v>7287</v>
      </c>
      <c r="O385">
        <v>1</v>
      </c>
      <c r="P385" t="s">
        <v>7523</v>
      </c>
      <c r="R385" t="s">
        <v>7523</v>
      </c>
      <c r="T385" t="str">
        <f t="shared" si="16"/>
        <v>SPECIAL_DEFENSE,1,,,,</v>
      </c>
      <c r="U385" s="12" t="str">
        <f>'Ability Extract'!C385</f>
        <v>STARSTRUCK</v>
      </c>
      <c r="V385" s="12" t="str">
        <f>'Ability Extract'!D385</f>
        <v>FILTER</v>
      </c>
      <c r="W385" s="12" t="str">
        <f>'Ability Extract'!E385</f>
        <v>NEBULACLOUD</v>
      </c>
      <c r="X385" s="12" t="str">
        <f>'Ability Extract'!F385</f>
        <v>STARSTRUCK,FILTER,NEBULACLOUD</v>
      </c>
      <c r="Y385" t="str">
        <f>VLOOKUP($A385,'Moves Species'!$A:$E,3,FALSE)</f>
        <v xml:space="preserve">1, GROWL, 1, SIZZLE, 1, RADIATION, 4, FIRESPIN, 7, DEFENSECURL, 10, ASTEROIDBELT, 13, ASTRALWIND, 16, INCINERATE, 19, WILLOWISP, 22, RADIOWAVES, 25, FLAMEBURST, 28, COSMICPOWER, 31, STARDUSTREVERIE, 34, LAVAPLUME, 37, SCREECH, 40, AMBERWAVE, 44, HEATWAVE, 47, SOLARFLARE, 50, MORNINGSUN, 53, INFERNO, 56, PHOTONGEYSER, 60, BIGBANG, </v>
      </c>
      <c r="Z385" t="str">
        <f>VLOOKUP($A385,'Moves Species'!$A:$E,4,FALSE)</f>
        <v xml:space="preserve">ANCIENTGLARE, ANTIMATTER, ARCANEENERGY, ASTEROIDBELT, ASTRALWIND, ATTRACT, AURASPHERE, BATTLEOFWITS, BODYPRESS, BODYSLAM, BULKUP, BULLDOZE, BURNINGJEALOUSY, CALMMIND, CHARGEBEAM, CONFUSERAY, COSMICAVATAR, COSMICPOWER, COUPDEGRACE, CRIMSONGATE, CRUNCH, CURSE, DARKPULSE, DAZZLINGGLEAM, DIVINEPUNISHMENT, DRAGONBREATH, DRAGONCLAW, DRAINPUNCH, EARTHENLANCE, EARTHPOWER, EARTHQUAKE, ECHOEDVOICE, ECLIPSENOVA, ENDERSHOCK, EXPANDINGFORCE, FABLEDRUSH, FANTASYSEAL, FIREBLAST, FIREFANG, FIREPUNCH, FLAMECHARGE, FLAMETHROWER, FLAMEVOLLEY, FLAREBLITZ, FLUXWAVE, FOCUSBLAST, FORTISSIMO, GAMMARAY, GEOMANCY, GLISTEN, GOLDRUSH, HAZE, HEATWAVE, HEAVENSKNUCKLE, HIDDENPOWER, HOLYNOVA, INCINERATE, IRONHEAD, KNOCKOFF, LIGHTSABER, LIGHTSCREEN, MAGICROOM, METEORBEAM, METEORDRIVE, METEORMASH, MIRRORSHOT, MOONBLAST, MYSTICALFIRE, NASTYPLOT, NEBULASTRIKE, OBSIDIANSHARDS, PLAYROUGH, POWERGEM, PROTECT, PURGE, RADIANTLANCE, RAYOFLIGHT, REFLECT, REST, RETURN, ROCKBLAST, ROCKSLIDE, SAFEGUARD, SIGNALBEAM, SLEEPTALK, SOLARECLIPSE, STARDUSTREVERIE, STEALTHROCK, STELLARRUSH, STONEEDGE, SUNNYDAY, SUPERPOWER, SWEEPINGWIND, SWIFT, TAUNT, TERRAINPULSE, TOXIC, TRIATTACK, WEATHERBALL, WILDFIRE, WILLOWISP, WISH, WORKUP, ZENHEADBUTT, </v>
      </c>
      <c r="AA385" t="str">
        <f>VLOOKUP($A385,'Moves Species'!$A:$E,5,FALSE)</f>
        <v xml:space="preserve">BURNUP, TAILGLOW, MAGICCOAT, GAMMARAY, OVERHEAT, STARFALL, GRAVITY, </v>
      </c>
      <c r="AB385" t="s">
        <v>8664</v>
      </c>
      <c r="AC385" t="s">
        <v>7265</v>
      </c>
      <c r="AD385">
        <v>16</v>
      </c>
    </row>
    <row r="386" spans="1:30" x14ac:dyDescent="0.25">
      <c r="A386">
        <f t="shared" si="17"/>
        <v>385</v>
      </c>
      <c r="B386" t="s">
        <v>3892</v>
      </c>
      <c r="C386" t="s">
        <v>7905</v>
      </c>
      <c r="D386" s="12" t="str">
        <f>'BST Extract'!J386</f>
        <v>COSMIC</v>
      </c>
      <c r="E386" s="12" t="str">
        <f>'BST Extract'!K386</f>
        <v>FIRE</v>
      </c>
      <c r="F386" t="str">
        <f t="shared" ref="F386:F449" si="18">D386&amp;","&amp;E386</f>
        <v>COSMIC,FIRE</v>
      </c>
      <c r="G386">
        <f>'BST Extract'!C386</f>
        <v>80</v>
      </c>
      <c r="H386">
        <f>'BST Extract'!D386</f>
        <v>60</v>
      </c>
      <c r="I386">
        <f>'BST Extract'!E386</f>
        <v>70</v>
      </c>
      <c r="J386">
        <f>'BST Extract'!F386</f>
        <v>50</v>
      </c>
      <c r="K386">
        <f>'BST Extract'!G386</f>
        <v>60</v>
      </c>
      <c r="L386">
        <f>'BST Extract'!H386</f>
        <v>85</v>
      </c>
      <c r="M386">
        <f>'BST Extract'!I386</f>
        <v>405</v>
      </c>
      <c r="N386" t="s">
        <v>7287</v>
      </c>
      <c r="O386">
        <v>1</v>
      </c>
      <c r="P386" t="s">
        <v>7251</v>
      </c>
      <c r="Q386">
        <v>1</v>
      </c>
      <c r="R386" t="s">
        <v>7523</v>
      </c>
      <c r="T386" t="str">
        <f t="shared" ref="T386:T449" si="19">N386&amp;","&amp;O386&amp;","&amp;P386&amp;","&amp;Q386&amp;","&amp;R386&amp;","&amp;S386</f>
        <v>SPECIAL_DEFENSE,1,HP,1,,</v>
      </c>
      <c r="U386" s="12" t="str">
        <f>'Ability Extract'!C386</f>
        <v>STARSTRUCK</v>
      </c>
      <c r="V386" s="12" t="str">
        <f>'Ability Extract'!D386</f>
        <v>FILTER</v>
      </c>
      <c r="W386" s="12" t="str">
        <f>'Ability Extract'!E386</f>
        <v>NEBULACLOUD</v>
      </c>
      <c r="X386" s="12" t="str">
        <f>'Ability Extract'!F386</f>
        <v>STARSTRUCK,FILTER,NEBULACLOUD</v>
      </c>
      <c r="Y386" t="str">
        <f>VLOOKUP($A386,'Moves Species'!$A:$E,3,FALSE)</f>
        <v xml:space="preserve">1, GROWL, 1, SIZZLE, 1, RADIATION, 4, FIRESPIN, 7, DEFENSECURL, 10, ASTEROIDBELT, 13, ASTRALWIND, 16, INCINERATE, 19, WILLOWISP, 22, RADIOWAVES, 25, FLAMEBURST, 28, COSMICPOWER, 31, STARDUSTREVERIE, 34, LAVAPLUME, 37, SCREECH, 40, AMBERWAVE, 44, HEATWAVE, 47, SOLARFLARE, 50, MORNINGSUN, 53, INFERNO, 56, PHOTONGEYSER, 60, BIGBANG, </v>
      </c>
      <c r="Z386" t="str">
        <f>VLOOKUP($A386,'Moves Species'!$A:$E,4,FALSE)</f>
        <v xml:space="preserve">ANCIENTGLARE, ANTIMATTER, ARCANEENERGY, ASTEROIDBELT, ASTRALWIND, ATTRACT, AURASPHERE, BATTLEOFWITS, BODYPRESS, BODYSLAM, BULKUP, BULLDOZE, BURNINGJEALOUSY, CALMMIND, CHARGEBEAM, CONFUSERAY, COSMICAVATAR, COSMICPOWER, COUPDEGRACE, CRIMSONGATE, CRUNCH, CURSE, DARKPULSE, DAZZLINGGLEAM, DIVINEPUNISHMENT, DRAGONBREATH, DRAGONCLAW, DRAINPUNCH, EARTHENLANCE, EARTHPOWER, EARTHQUAKE, ECHOEDVOICE, ECLIPSENOVA, ENDERSHOCK, EXPANDINGFORCE, FABLEDRUSH, FANTASYSEAL, FIREBLAST, FIREFANG, FIREPUNCH, FLAMECHARGE, FLAMETHROWER, FLAMEVOLLEY, FLAREBLITZ, FLUXWAVE, FOCUSBLAST, FORTISSIMO, GAMMARAY, GEOMANCY, GLISTEN, GOLDRUSH, HAZE, HEATWAVE, HEAVENSKNUCKLE, HIDDENPOWER, HOLYNOVA, INCINERATE, IRONHEAD, KNOCKOFF, LIGHTSABER, LIGHTSCREEN, MAGICROOM, METEORBEAM, METEORDRIVE, METEORMASH, MIRRORSHOT, MOONBLAST, MYSTICALFIRE, NASTYPLOT, NEBULASTRIKE, OBSIDIANSHARDS, PLAYROUGH, POWERGEM, PROTECT, PURGE, RADIANTLANCE, RAYOFLIGHT, REFLECT, REST, RETURN, ROCKBLAST, ROCKSLIDE, SAFEGUARD, SIGNALBEAM, SLEEPTALK, SOLARECLIPSE, STARDUSTREVERIE, STEALTHROCK, STELLARRUSH, STONEEDGE, SUNNYDAY, SUPERPOWER, SWEEPINGWIND, SWIFT, TAUNT, TERRAINPULSE, TOXIC, TRIATTACK, WEATHERBALL, WILDFIRE, WILLOWISP, WISH, WORKUP, ZENHEADBUTT, </v>
      </c>
      <c r="AA386">
        <f>VLOOKUP($A386,'Moves Species'!$A:$E,5,FALSE)</f>
        <v>0</v>
      </c>
      <c r="AB386" t="s">
        <v>8665</v>
      </c>
      <c r="AC386" t="s">
        <v>7265</v>
      </c>
      <c r="AD386">
        <v>36</v>
      </c>
    </row>
    <row r="387" spans="1:30" x14ac:dyDescent="0.25">
      <c r="A387">
        <f t="shared" ref="A387:A450" si="20">A386+1</f>
        <v>386</v>
      </c>
      <c r="B387" t="s">
        <v>3899</v>
      </c>
      <c r="C387" t="s">
        <v>7906</v>
      </c>
      <c r="D387" s="12" t="str">
        <f>'BST Extract'!J387</f>
        <v>COSMIC</v>
      </c>
      <c r="E387" s="12" t="str">
        <f>'BST Extract'!K387</f>
        <v>FIRE</v>
      </c>
      <c r="F387" t="str">
        <f t="shared" si="18"/>
        <v>COSMIC,FIRE</v>
      </c>
      <c r="G387">
        <f>'BST Extract'!C387</f>
        <v>110</v>
      </c>
      <c r="H387">
        <f>'BST Extract'!D387</f>
        <v>70</v>
      </c>
      <c r="I387">
        <f>'BST Extract'!E387</f>
        <v>90</v>
      </c>
      <c r="J387">
        <f>'BST Extract'!F387</f>
        <v>60</v>
      </c>
      <c r="K387">
        <f>'BST Extract'!G387</f>
        <v>85</v>
      </c>
      <c r="L387">
        <f>'BST Extract'!H387</f>
        <v>120</v>
      </c>
      <c r="M387">
        <f>'BST Extract'!I387</f>
        <v>535</v>
      </c>
      <c r="N387" t="s">
        <v>7287</v>
      </c>
      <c r="O387">
        <v>2</v>
      </c>
      <c r="P387" t="s">
        <v>7251</v>
      </c>
      <c r="Q387">
        <v>1</v>
      </c>
      <c r="R387" t="s">
        <v>7523</v>
      </c>
      <c r="T387" t="str">
        <f t="shared" si="19"/>
        <v>SPECIAL_DEFENSE,2,HP,1,,</v>
      </c>
      <c r="U387" s="12" t="str">
        <f>'Ability Extract'!C387</f>
        <v>STARSTRUCK</v>
      </c>
      <c r="V387" s="12" t="str">
        <f>'Ability Extract'!D387</f>
        <v>FILTER</v>
      </c>
      <c r="W387" s="12" t="str">
        <f>'Ability Extract'!E387</f>
        <v>NEBULACLOUD</v>
      </c>
      <c r="X387" s="12" t="str">
        <f>'Ability Extract'!F387</f>
        <v>STARSTRUCK,FILTER,NEBULACLOUD</v>
      </c>
      <c r="Y387" t="str">
        <f>VLOOKUP($A387,'Moves Species'!$A:$E,3,FALSE)</f>
        <v xml:space="preserve">1, GROWL, 1, SIZZLE, 1, RADIATION, 4, FIRESPIN, 7, DEFENSECURL, 10, ASTEROIDBELT, 13, ASTRALWIND, 16, INCINERATE, 19, WILLOWISP, 22, RADIOWAVES, 25, FLAMEBURST, 28, COSMICPOWER, 31, STARDUSTREVERIE, 34, LAVAPLUME, 37, SCREECH, 40, AMBERWAVE, 44, HEATWAVE, 47, SOLARFLARE, 50, MORNINGSUN, 53, INFERNO, 56, PHOTONGEYSER, 60, BIGBANG, </v>
      </c>
      <c r="Z387" t="str">
        <f>VLOOKUP($A387,'Moves Species'!$A:$E,4,FALSE)</f>
        <v xml:space="preserve">ANCIENTGLARE, ANTIMATTER, ARCANEENERGY, ASTEROIDBELT, ASTRALWIND, ATTRACT, AURASPHERE, BATTLEOFWITS, BODYPRESS, BODYSLAM, BULKUP, BULLDOZE, BURNINGJEALOUSY, CALMMIND, CHARGEBEAM, CONFUSERAY, COSMICAVATAR, COSMICPOWER, COUPDEGRACE, CRIMSONGATE, CRUNCH, CURSE, DARKPULSE, DAZZLINGGLEAM, DIVINEPUNISHMENT, DRAGONBREATH, DRAGONCLAW, DRAINPUNCH, EARTHENLANCE, EARTHPOWER, EARTHQUAKE, ECHOEDVOICE, ECLIPSENOVA, ENDERSHOCK, EXPANDINGFORCE, FABLEDRUSH, FANTASYSEAL, FIREBLAST, FIREFANG, FIREPUNCH, FLAMECHARGE, FLAMETHROWER, FLAMEVOLLEY, FLAREBLITZ, FLUXWAVE, FOCUSBLAST, FORTISSIMO, GAMMARAY, GEOMANCY, GLISTEN, GOLDRUSH, HAZE, HEATWAVE, HEAVENSKNUCKLE, HIDDENPOWER, HOLYNOVA, INCINERATE, IRONHEAD, KNOCKOFF, LIGHTSABER, LIGHTSCREEN, MAGICROOM, METEORBEAM, METEORDRIVE, METEORMASH, MIRRORSHOT, MOONBLAST, MYSTICALFIRE, NASTYPLOT, NEBULASTRIKE, OBSIDIANSHARDS, PLAYROUGH, POWERGEM, PROTECT, PURGE, RADIANTLANCE, RAYOFLIGHT, REFLECT, REST, RETURN, ROCKBLAST, ROCKSLIDE, SAFEGUARD, SIGNALBEAM, SLEEPTALK, SOLARECLIPSE, STARDUSTREVERIE, STEALTHROCK, STELLARRUSH, STONEEDGE, SUNNYDAY, SUPERPOWER, SWEEPINGWIND, SWIFT, TAUNT, TERRAINPULSE, TOXIC, TRIATTACK, WEATHERBALL, WILDFIRE, WILLOWISP, WISH, WORKUP, ZENHEADBUTT, </v>
      </c>
      <c r="AA387">
        <f>VLOOKUP($A387,'Moves Species'!$A:$E,5,FALSE)</f>
        <v>0</v>
      </c>
      <c r="AB387" t="s">
        <v>7523</v>
      </c>
    </row>
    <row r="388" spans="1:30" x14ac:dyDescent="0.25">
      <c r="A388">
        <f t="shared" si="20"/>
        <v>387</v>
      </c>
      <c r="B388" t="s">
        <v>3906</v>
      </c>
      <c r="C388" t="s">
        <v>7907</v>
      </c>
      <c r="D388" s="12" t="str">
        <f>'BST Extract'!J388</f>
        <v>POISON</v>
      </c>
      <c r="E388" s="12" t="str">
        <f>'BST Extract'!K388</f>
        <v>WATER</v>
      </c>
      <c r="F388" t="str">
        <f t="shared" si="18"/>
        <v>POISON,WATER</v>
      </c>
      <c r="G388">
        <f>'BST Extract'!C388</f>
        <v>55</v>
      </c>
      <c r="H388">
        <f>'BST Extract'!D388</f>
        <v>25</v>
      </c>
      <c r="I388">
        <f>'BST Extract'!E388</f>
        <v>50</v>
      </c>
      <c r="J388">
        <f>'BST Extract'!F388</f>
        <v>63</v>
      </c>
      <c r="K388">
        <f>'BST Extract'!G388</f>
        <v>77</v>
      </c>
      <c r="L388">
        <f>'BST Extract'!H388</f>
        <v>60</v>
      </c>
      <c r="M388">
        <f>'BST Extract'!I388</f>
        <v>330</v>
      </c>
      <c r="N388" t="s">
        <v>7286</v>
      </c>
      <c r="O388">
        <v>1</v>
      </c>
      <c r="P388" t="s">
        <v>7523</v>
      </c>
      <c r="R388" t="s">
        <v>7523</v>
      </c>
      <c r="T388" t="str">
        <f t="shared" si="19"/>
        <v>SPECIAL_ATTACK,1,,,,</v>
      </c>
      <c r="U388" s="12" t="str">
        <f>'Ability Extract'!C388</f>
        <v>STORMDRAIN</v>
      </c>
      <c r="V388" s="12" t="str">
        <f>'Ability Extract'!D388</f>
        <v>STENCH</v>
      </c>
      <c r="W388" s="12" t="str">
        <f>'Ability Extract'!E388</f>
        <v>RAINDISH</v>
      </c>
      <c r="X388" s="12" t="str">
        <f>'Ability Extract'!F388</f>
        <v>STORMDRAIN,STENCH,RAINDISH</v>
      </c>
      <c r="Y388" t="str">
        <f>VLOOKUP($A388,'Moves Species'!$A:$E,3,FALSE)</f>
        <v xml:space="preserve">1, WATERGUN, 1, WHIRLPOOL, 1, TAILWHIP, 4, ACID, 7, GASTROACID, 10, WATERPULSE, 13, SLUDGE, 16, AQUARING, 19, OCTAZOOKA, 22, AGILITY, 25, CORRODE, 28, DRENCH, 31, WRINGOUT, 34, SCALD, 37, BLIGHT, 40, ACIDARMOR, 43, TIDALWAVE, 46, SLUDGEWAVE, 49, MUDDYWATER, 52, ACIDRAIN, 56, MUDSURGE, 60, HYDROPUMP, </v>
      </c>
      <c r="Z388" t="str">
        <f>VLOOKUP($A388,'Moves Species'!$A:$E,4,FALSE)</f>
        <v xml:space="preserve">ACIDRAIN, ALLERGY, ATTRACT, BOUNCE, BRINE, CASCADE, CAUSTICACID, CHARM, CHIDORI, CLEARSMOG, CONFUSERAY, CORROSIVEGAS, COSMICPOWER, COUPDEGRACE, CRUNCH, CURSE, DARKPULSE, DEAFEN, DRAININGKISS, ECHOEDVOICE, FLIPTURN, FLUXWAVE, FOCUSBLAST, FORTISSIMO, GASTROACID, GIGADRAIN, GUNKSHOT, HIDDENPOWER, HYPERVOICE, ICEBEAM, ICICLESPEAR, KNOCKOFF, LIQUIDATION, MEMENTO, MIASMA, NASTYPLOT, OCEANWRATH, OVERFLOW, PHANTOMFORCE, PHOBIA, POISONFANG, POISONJAB, PROTECT, PSYCHICFANGS, RAINDANCE, REST, RETURN, ROUND, SAFEGUARD, SCALD, SHADOWBALL, SLEEPTALK, SLUDGEBOMB, SLUDGEWAVE, SOAK, SUBMERGE, SUBSTITUTE, TAUNT, TIDALWAVE, TOXIC, TOXICSPIKES, UMBRALWAVE, VENDETTA, VENOMDRAIN, WAIL, WATERPRESSURE, WATERPULSE, WHIRLPOOL, WISH, </v>
      </c>
      <c r="AA388" t="str">
        <f>VLOOKUP($A388,'Moves Species'!$A:$E,5,FALSE)</f>
        <v xml:space="preserve">RAPIDSPIN, HAZE, SMOKESCREEN, TOXIC, VENOMDRENCH, FLAIL, OVERFLOW, MUDBLAST, VIRUS, </v>
      </c>
      <c r="AB388" t="s">
        <v>8862</v>
      </c>
      <c r="AC388" t="s">
        <v>7265</v>
      </c>
      <c r="AD388">
        <v>33</v>
      </c>
    </row>
    <row r="389" spans="1:30" x14ac:dyDescent="0.25">
      <c r="A389">
        <f t="shared" si="20"/>
        <v>388</v>
      </c>
      <c r="B389" t="s">
        <v>3918</v>
      </c>
      <c r="C389" t="s">
        <v>7908</v>
      </c>
      <c r="D389" s="12" t="str">
        <f>'BST Extract'!J389</f>
        <v>POISON</v>
      </c>
      <c r="E389" s="12" t="str">
        <f>'BST Extract'!K389</f>
        <v>WATER</v>
      </c>
      <c r="F389" t="str">
        <f t="shared" si="18"/>
        <v>POISON,WATER</v>
      </c>
      <c r="G389">
        <f>'BST Extract'!C389</f>
        <v>90</v>
      </c>
      <c r="H389">
        <f>'BST Extract'!D389</f>
        <v>40</v>
      </c>
      <c r="I389">
        <f>'BST Extract'!E389</f>
        <v>70</v>
      </c>
      <c r="J389">
        <f>'BST Extract'!F389</f>
        <v>83</v>
      </c>
      <c r="K389">
        <f>'BST Extract'!G389</f>
        <v>102</v>
      </c>
      <c r="L389">
        <f>'BST Extract'!H389</f>
        <v>80</v>
      </c>
      <c r="M389">
        <f>'BST Extract'!I389</f>
        <v>465</v>
      </c>
      <c r="N389" t="s">
        <v>7286</v>
      </c>
      <c r="O389">
        <v>2</v>
      </c>
      <c r="P389" t="s">
        <v>7523</v>
      </c>
      <c r="R389" t="s">
        <v>7523</v>
      </c>
      <c r="T389" t="str">
        <f t="shared" si="19"/>
        <v>SPECIAL_ATTACK,2,,,,</v>
      </c>
      <c r="U389" s="12" t="str">
        <f>'Ability Extract'!C389</f>
        <v>STORMDRAIN</v>
      </c>
      <c r="V389" s="12" t="str">
        <f>'Ability Extract'!D389</f>
        <v>STENCH</v>
      </c>
      <c r="W389" s="12" t="str">
        <f>'Ability Extract'!E389</f>
        <v>RAINDISH</v>
      </c>
      <c r="X389" s="12" t="str">
        <f>'Ability Extract'!F389</f>
        <v>STORMDRAIN,STENCH,RAINDISH</v>
      </c>
      <c r="Y389" t="str">
        <f>VLOOKUP($A389,'Moves Species'!$A:$E,3,FALSE)</f>
        <v xml:space="preserve">1, WATERGUN, 1, WHIRLPOOL, 1, TAILWHIP, 4, ACID, 7, GASTROACID, 10, WATERPULSE, 13, SLUDGE, 16, AQUARING, 19, OCTAZOOKA, 22, AGILITY, 25, CORRODE, 28, DRENCH, 31, WRINGOUT, 34, SCALD, 37, BLIGHT, 40, ACIDARMOR, 43, TIDALWAVE, 46, SLUDGEWAVE, 49, MUDDYWATER, 52, ACIDRAIN, 56, MUDSURGE, 60, HYDROPUMP, </v>
      </c>
      <c r="Z389" t="str">
        <f>VLOOKUP($A389,'Moves Species'!$A:$E,4,FALSE)</f>
        <v xml:space="preserve">ACIDRAIN, ALLERGY, ATTRACT, BOUNCE, BRINE, CASCADE, CAUSTICACID, CHARM, CHIDORI, CLEARSMOG, CONFUSERAY, CORROSIVEGAS, COSMICPOWER, COUPDEGRACE, CRUNCH, CURSE, DARKPULSE, DEAFEN, DRAININGKISS, ECHOEDVOICE, FLIPTURN, FLUXWAVE, FOCUSBLAST, FORTISSIMO, GASTROACID, GIGADRAIN, GUNKSHOT, HIDDENPOWER, HYPERVOICE, ICEBEAM, ICICLESPEAR, KNOCKOFF, LIQUIDATION, MEMENTO, MIASMA, NASTYPLOT, OCEANWRATH, OVERFLOW, PHANTOMFORCE, PHOBIA, POISONFANG, POISONJAB, PROTECT, PSYCHICFANGS, RAINDANCE, REST, RETURN, ROUND, SAFEGUARD, SCALD, SHADOWBALL, SLEEPTALK, SLUDGEBOMB, SLUDGEWAVE, SOAK, SUBMERGE, SUBSTITUTE, TAUNT, TIDALWAVE, TOXIC, TOXICSPIKES, UMBRALWAVE, VENDETTA, VENOMDRAIN, WAIL, WATERPRESSURE, WATERPULSE, WHIRLPOOL, WISH, </v>
      </c>
      <c r="AA389">
        <f>VLOOKUP($A389,'Moves Species'!$A:$E,5,FALSE)</f>
        <v>0</v>
      </c>
      <c r="AB389" t="s">
        <v>7523</v>
      </c>
    </row>
    <row r="390" spans="1:30" x14ac:dyDescent="0.25">
      <c r="A390">
        <f t="shared" si="20"/>
        <v>389</v>
      </c>
      <c r="B390" t="s">
        <v>3924</v>
      </c>
      <c r="C390" t="s">
        <v>7909</v>
      </c>
      <c r="D390" s="12" t="str">
        <f>'BST Extract'!J390</f>
        <v>DARK</v>
      </c>
      <c r="E390" s="12" t="str">
        <f>'BST Extract'!K390</f>
        <v>FLYING</v>
      </c>
      <c r="F390" t="str">
        <f t="shared" si="18"/>
        <v>DARK,FLYING</v>
      </c>
      <c r="G390">
        <f>'BST Extract'!C390</f>
        <v>40</v>
      </c>
      <c r="H390">
        <f>'BST Extract'!D390</f>
        <v>50</v>
      </c>
      <c r="I390">
        <f>'BST Extract'!E390</f>
        <v>30</v>
      </c>
      <c r="J390">
        <f>'BST Extract'!F390</f>
        <v>65</v>
      </c>
      <c r="K390">
        <f>'BST Extract'!G390</f>
        <v>45</v>
      </c>
      <c r="L390">
        <f>'BST Extract'!H390</f>
        <v>40</v>
      </c>
      <c r="M390">
        <f>'BST Extract'!I390</f>
        <v>270</v>
      </c>
      <c r="N390" t="s">
        <v>7283</v>
      </c>
      <c r="O390">
        <v>1</v>
      </c>
      <c r="P390" t="s">
        <v>7523</v>
      </c>
      <c r="R390" t="s">
        <v>7523</v>
      </c>
      <c r="T390" t="str">
        <f t="shared" si="19"/>
        <v>SPEED,1,,,,</v>
      </c>
      <c r="U390" s="12" t="str">
        <f>'Ability Extract'!C390</f>
        <v>HUSTLE</v>
      </c>
      <c r="V390" s="12" t="str">
        <f>'Ability Extract'!D390</f>
        <v>DEFIANT</v>
      </c>
      <c r="W390" s="12" t="str">
        <f>'Ability Extract'!E390</f>
        <v>VANDAL</v>
      </c>
      <c r="X390" s="12" t="str">
        <f>'Ability Extract'!F390</f>
        <v>HUSTLE,DEFIANT,VANDAL</v>
      </c>
      <c r="Y390" t="str">
        <f>VLOOKUP($A390,'Moves Species'!$A:$E,3,FALSE)</f>
        <v xml:space="preserve">1, DOUBLETEAM, 1, PECK, 1, MAIM, 4, PURSUIT, 6, TALKSMACK, 8, HUNTDOWN, 11, FOCUSENERGY, 14, PLUCK, 17, PAYBACK, 20, FLOCK, 23, CHEAPSHOT, 26, HONECLAWS, 29, KNOCKOFF, 32, DIVEBOMB, 35, LASHOUT, 38, DUALWINGBEAT, 41, AMBUSH, 44, SKYDIVE, 47, SONICNOVA, 50, AGILITY, 53, QUILLVOLLEY, 56, EXECUTION, 60, BRAVEBIRD, </v>
      </c>
      <c r="Z390" t="str">
        <f>VLOOKUP($A390,'Moves Species'!$A:$E,4,FALSE)</f>
        <v xml:space="preserve">AERIALACE, AERIALPULSE, AIRSLASH, AMBUSH, ATTRACT, BOOMBURST, BRAVEBIRD, CALMMIND, CLOSECOMBAT, CONFUSERAY, COUPDEGRACE, COVET, CRUELWHIP, CURSE, DARKPULSE, DEAFEN, DEFOG, DRILLPECK, DUALWINGBEAT, DUSTDEVILS, ECHOEDVOICE, ECLIPSENOVA, EXECUTION, FEATHERDANCE, FLOCK, FORTISSIMO, GENESIS, GENTLECHIMES, GOBLINSTRIKE, GOSSIP, HEALBELL, HIDDENPOWER, HURRICANE, HYPERVOICE, KNOCKOFF, LASHOUT, METEORDRIVE, MINDDRAIN, NASTYPLOT, NUMBINGWIND, ODETOJOY, PHOBIA, PLAYROUGH, PROTECT, REST, RETURN, ROUND, SHADOWBALL, SLASH, SLEEPTALK, SONICBLAST, SOUNDBARRIER, STEELWING, SWEEPINGWIND, SWITCHEROO, SWORDSDANCE, TAILWIND, TAUNT, TEMPESTFLARE, TORNADO, TOXIC, TURBULENCE, UTURN, VENDETTA, VITALITYDRAIN, WAIL, WILDCHARGE, WORKUP, ZENHEADBUTT, </v>
      </c>
      <c r="AA390" t="str">
        <f>VLOOKUP($A390,'Moves Species'!$A:$E,5,FALSE)</f>
        <v xml:space="preserve">ROOST, STEELWING, NIGHTSLASH, TAILWIND, BIRDOFPREY, TAUNT, FOULPLAY, DRILLPECK, WICKEDSTRIKE, SWOOPATTACK, BEATUP, STALKPREY, </v>
      </c>
      <c r="AB390" t="s">
        <v>8666</v>
      </c>
      <c r="AC390" t="s">
        <v>7265</v>
      </c>
      <c r="AD390">
        <v>22</v>
      </c>
    </row>
    <row r="391" spans="1:30" x14ac:dyDescent="0.25">
      <c r="A391">
        <f t="shared" si="20"/>
        <v>390</v>
      </c>
      <c r="B391" t="s">
        <v>3936</v>
      </c>
      <c r="C391" t="s">
        <v>7910</v>
      </c>
      <c r="D391" s="12" t="str">
        <f>'BST Extract'!J391</f>
        <v>DARK</v>
      </c>
      <c r="E391" s="12" t="str">
        <f>'BST Extract'!K391</f>
        <v>FLYING</v>
      </c>
      <c r="F391" t="str">
        <f t="shared" si="18"/>
        <v>DARK,FLYING</v>
      </c>
      <c r="G391">
        <f>'BST Extract'!C391</f>
        <v>80</v>
      </c>
      <c r="H391">
        <f>'BST Extract'!D391</f>
        <v>80</v>
      </c>
      <c r="I391">
        <f>'BST Extract'!E391</f>
        <v>60</v>
      </c>
      <c r="J391">
        <f>'BST Extract'!F391</f>
        <v>100</v>
      </c>
      <c r="K391">
        <f>'BST Extract'!G391</f>
        <v>70</v>
      </c>
      <c r="L391">
        <f>'BST Extract'!H391</f>
        <v>65</v>
      </c>
      <c r="M391">
        <f>'BST Extract'!I391</f>
        <v>455</v>
      </c>
      <c r="N391" t="s">
        <v>7283</v>
      </c>
      <c r="O391">
        <v>2</v>
      </c>
      <c r="P391" t="s">
        <v>7523</v>
      </c>
      <c r="R391" t="s">
        <v>7523</v>
      </c>
      <c r="T391" t="str">
        <f t="shared" si="19"/>
        <v>SPEED,2,,,,</v>
      </c>
      <c r="U391" s="12" t="str">
        <f>'Ability Extract'!C391</f>
        <v>HUSTLE</v>
      </c>
      <c r="V391" s="12" t="str">
        <f>'Ability Extract'!D391</f>
        <v>DEFIANT</v>
      </c>
      <c r="W391" s="12" t="str">
        <f>'Ability Extract'!E391</f>
        <v>VANDAL</v>
      </c>
      <c r="X391" s="12" t="str">
        <f>'Ability Extract'!F391</f>
        <v>HUSTLE,DEFIANT,VANDAL</v>
      </c>
      <c r="Y391" t="str">
        <f>VLOOKUP($A391,'Moves Species'!$A:$E,3,FALSE)</f>
        <v xml:space="preserve">0, AERIALACE, 1, AERIALACE, 1, DOUBLETEAM, 1, PECK, 1, MAIM, 4, PURSUIT, 6, TALKSMACK, 8, HUNTDOWN, 11, FOCUSENERGY, 14, PLUCK, 17, PAYBACK, 20, FLOCK, 23, CHEAPSHOT, 26, HONECLAWS, 29, KNOCKOFF, 32, DIVEBOMB, 35, LASHOUT, 38, DUALWINGBEAT, 41, AMBUSH, 44, SKYDIVE, 47, SONICNOVA, 50, AGILITY, 53, QUILLVOLLEY, 56, EXECUTION, 60, BRAVEBIRD, </v>
      </c>
      <c r="Z391" t="str">
        <f>VLOOKUP($A391,'Moves Species'!$A:$E,4,FALSE)</f>
        <v xml:space="preserve">AERIALACE, AERIALPULSE, AIRSLASH, AMBUSH, ATTRACT, BOOMBURST, BRAVEBIRD, CALMMIND, CLOSECOMBAT, CONFUSERAY, COUPDEGRACE, COVET, CRUELWHIP, CURSE, DARKPULSE, DEAFEN, DEFOG, DRILLPECK, DUALWINGBEAT, DUSTDEVILS, ECHOEDVOICE, ECLIPSENOVA, EXECUTION, FEATHERDANCE, FLOCK, FORTISSIMO, GENESIS, GENTLECHIMES, GOBLINSTRIKE, GOSSIP, HEALBELL, HIDDENPOWER, HURRICANE, HYPERVOICE, KNOCKOFF, LASHOUT, METEORDRIVE, MINDDRAIN, NASTYPLOT, NUMBINGWIND, ODETOJOY, PHOBIA, PLAYROUGH, PROTECT, REST, RETURN, ROUND, SHADOWBALL, SLASH, SLEEPTALK, SONICBLAST, SOUNDBARRIER, STEELWING, SWEEPINGWIND, SWITCHEROO, SWORDSDANCE, TAILWIND, TAUNT, TEMPESTFLARE, TORNADO, TOXIC, TURBULENCE, UTURN, VENDETTA, VITALITYDRAIN, WAIL, WILDCHARGE, WORKUP, ZENHEADBUTT, </v>
      </c>
      <c r="AA391">
        <f>VLOOKUP($A391,'Moves Species'!$A:$E,5,FALSE)</f>
        <v>0</v>
      </c>
      <c r="AB391" t="s">
        <v>7523</v>
      </c>
    </row>
    <row r="392" spans="1:30" x14ac:dyDescent="0.25">
      <c r="A392">
        <f t="shared" si="20"/>
        <v>391</v>
      </c>
      <c r="B392" t="s">
        <v>3943</v>
      </c>
      <c r="C392" t="s">
        <v>7911</v>
      </c>
      <c r="D392" s="12" t="str">
        <f>'BST Extract'!J392</f>
        <v>DARK</v>
      </c>
      <c r="E392" s="12" t="str">
        <f>'BST Extract'!K392</f>
        <v>PSYCHIC</v>
      </c>
      <c r="F392" t="str">
        <f t="shared" si="18"/>
        <v>DARK,PSYCHIC</v>
      </c>
      <c r="G392">
        <f>'BST Extract'!C392</f>
        <v>45</v>
      </c>
      <c r="H392">
        <f>'BST Extract'!D392</f>
        <v>50</v>
      </c>
      <c r="I392">
        <f>'BST Extract'!E392</f>
        <v>39</v>
      </c>
      <c r="J392">
        <f>'BST Extract'!F392</f>
        <v>42</v>
      </c>
      <c r="K392">
        <f>'BST Extract'!G392</f>
        <v>40</v>
      </c>
      <c r="L392">
        <f>'BST Extract'!H392</f>
        <v>39</v>
      </c>
      <c r="M392">
        <f>'BST Extract'!I392</f>
        <v>255</v>
      </c>
      <c r="N392" t="s">
        <v>7345</v>
      </c>
      <c r="O392">
        <v>1</v>
      </c>
      <c r="P392" t="s">
        <v>7523</v>
      </c>
      <c r="R392" t="s">
        <v>7523</v>
      </c>
      <c r="T392" t="str">
        <f t="shared" si="19"/>
        <v>ATTACK,1,,,,</v>
      </c>
      <c r="U392" s="12" t="str">
        <f>'Ability Extract'!C392</f>
        <v>MOODY</v>
      </c>
      <c r="V392" s="12" t="str">
        <f>'Ability Extract'!D392</f>
        <v>SIMPLE</v>
      </c>
      <c r="W392" s="12" t="str">
        <f>'Ability Extract'!E392</f>
        <v>DISARRAY</v>
      </c>
      <c r="X392" s="12" t="str">
        <f>'Ability Extract'!F392</f>
        <v>MOODY,SIMPLE,DISARRAY</v>
      </c>
      <c r="Y392" t="str">
        <f>VLOOKUP($A392,'Moves Species'!$A:$E,3,FALSE)</f>
        <v xml:space="preserve">1, SCRATCH, 1, LEER, 1, MINDBLAST, 4, FAKEOUT, 6, DETECT, 8, BITE, 8, SNARL, 11, MINDCRUSH, 14, ODORSLEUTH, 17, HYPNOSIS, 20, NIGHTSLASH, 23, PSYCHOBREAK, 26, CHEAPSHOT, 29, HONECLAWS, 32, CRUNCH, 35, PSYCHICFANGS, 35, PSYBLAST, 38, VITALITYDRAIN, 41, FOULPLAY, 44, PSYCHIC, 47, FRENZY, 50, POWERTRICK, 53, UMBRALWAVE, 56, MANICOVERLOAD, 60, PSYCHOBOOST, </v>
      </c>
      <c r="Z392" t="str">
        <f>VLOOKUP($A392,'Moves Species'!$A:$E,4,FALSE)</f>
        <v xml:space="preserve">ACROBATICS, AERIALACE, AMBUSH, ARCANEENERGY, ATTRACT, BATTLEOFWITS, BLOODRITUAL, BRICKBREAK, BULLETSEED, CALMMIND, CHARM, COACHING, CONFUSERAY, COSMICPOWER, COVET, CRUNCH, DARKPULSE, DEAFEN, ECHOEDVOICE, ECLIPSENOVA, ENDERSHOCK, EXECUTION, EXPANDINGFORCE, FIREFANG, FLUXWAVE, FOCUSBLAST, FORTISSIMO, GAMMARAY, GOBLINSTRIKE, GOSSIP, HAZE, HEX, HEXBOLT, HIDDENPOWER, HYPERVOICE, ICEFANG, INCINERATE, KNOCKOFF, LASHOUT, LIGHTSCREEN, LOVEBURST, MACABREDANCE, MAGICROOM, MEMENTO, MINDDRAIN, MINDMELD, MIXEDWAVES, NASTYPLOT, PHANTOMFORCE, PHOBIA, POISONFANG, POLTERGEIST, POSSESSION, PROTECT, PSYCHIC, PSYCHICFANGS, PSYCHICTERRAIN, REFLECT, REST, RETURN, ROUND, SHADOWBALL, SLASH, SLEEPTALK, SLUDGEBOMB, SNARL, SOULSHIELD, SUBSTITUTE, SWEEPINGWIND, SWIFT, SWITCHEROO, SWORDSDANCE, TAUNT, TERRAINPULSE, THUNDERFANG, TOXIC, TRICKROOM, UMBRALWAVE, VENDETTA, VITALITYDRAIN, WAIL, WISH, WONDERROOM, WORKUP, ZENHEADBUTT, </v>
      </c>
      <c r="AA392" t="str">
        <f>VLOOKUP($A392,'Moves Species'!$A:$E,5,FALSE)</f>
        <v xml:space="preserve">BACKSTABBING, FORESIGHT, EXTRASENSORY, ASSURANCE, PURSUIT, SCORESETTLER, SCHIZOPHRENIA, SHADOWCLAW, NASTYPLOT, STOREDPOWER, EXPANDINGFORCE, PSYSHOCK, PUNISHMENT, MEMORYBLOCK, </v>
      </c>
      <c r="AB392" t="s">
        <v>8667</v>
      </c>
      <c r="AC392" t="s">
        <v>7265</v>
      </c>
      <c r="AD392">
        <v>20</v>
      </c>
    </row>
    <row r="393" spans="1:30" x14ac:dyDescent="0.25">
      <c r="A393">
        <f t="shared" si="20"/>
        <v>392</v>
      </c>
      <c r="B393" t="s">
        <v>3956</v>
      </c>
      <c r="C393" t="s">
        <v>7912</v>
      </c>
      <c r="D393" s="12" t="str">
        <f>'BST Extract'!J393</f>
        <v>DARK</v>
      </c>
      <c r="E393" s="12" t="str">
        <f>'BST Extract'!K393</f>
        <v>PSYCHIC</v>
      </c>
      <c r="F393" t="str">
        <f t="shared" si="18"/>
        <v>DARK,PSYCHIC</v>
      </c>
      <c r="G393">
        <f>'BST Extract'!C393</f>
        <v>60</v>
      </c>
      <c r="H393">
        <f>'BST Extract'!D393</f>
        <v>72</v>
      </c>
      <c r="I393">
        <f>'BST Extract'!E393</f>
        <v>69</v>
      </c>
      <c r="J393">
        <f>'BST Extract'!F393</f>
        <v>80</v>
      </c>
      <c r="K393">
        <f>'BST Extract'!G393</f>
        <v>70</v>
      </c>
      <c r="L393">
        <f>'BST Extract'!H393</f>
        <v>69</v>
      </c>
      <c r="M393">
        <f>'BST Extract'!I393</f>
        <v>420</v>
      </c>
      <c r="N393" t="s">
        <v>7345</v>
      </c>
      <c r="O393">
        <v>1</v>
      </c>
      <c r="P393" t="s">
        <v>7286</v>
      </c>
      <c r="Q393">
        <v>1</v>
      </c>
      <c r="R393" t="s">
        <v>7523</v>
      </c>
      <c r="T393" t="str">
        <f t="shared" si="19"/>
        <v>ATTACK,1,SPECIAL_ATTACK,1,,</v>
      </c>
      <c r="U393" s="12" t="str">
        <f>'Ability Extract'!C393</f>
        <v>MOODY</v>
      </c>
      <c r="V393" s="12" t="str">
        <f>'Ability Extract'!D393</f>
        <v>SIMPLE</v>
      </c>
      <c r="W393" s="12" t="str">
        <f>'Ability Extract'!E393</f>
        <v>DISARRAY</v>
      </c>
      <c r="X393" s="12" t="str">
        <f>'Ability Extract'!F393</f>
        <v>MOODY,SIMPLE,DISARRAY</v>
      </c>
      <c r="Y393" t="str">
        <f>VLOOKUP($A393,'Moves Species'!$A:$E,3,FALSE)</f>
        <v xml:space="preserve">0, HEXBOLT, 1, HEXBOLT, 0, MANIPULATION, 1, MANIPULATION, 1, SCRATCH, 1, LEER, 1, MINDBLAST, 4, FAKEOUT, 6, DETECT, 8, BITE, 8, SNARL, 11, MINDCRUSH, 14, ODORSLEUTH, 17, HYPNOSIS, 20, NIGHTSLASH, 23, PSYCHOBREAK, 26, CHEAPSHOT, 29, HONECLAWS, 32, CRUNCH, 35, PSYCHICFANGS, 35, PSYBLAST, 38, VITALITYDRAIN, 41, FOULPLAY, 44, PSYCHIC, 47, FRENZY, 50, POWERTRICK, 53, UMBRALWAVE, 56, MANICOVERLOAD, 60, PSYCHOBOOST, </v>
      </c>
      <c r="Z393" t="str">
        <f>VLOOKUP($A393,'Moves Species'!$A:$E,4,FALSE)</f>
        <v xml:space="preserve">ACROBATICS, AERIALACE, AMBUSH, ARCANEENERGY, ATTRACT, BATTLEOFWITS, BLOODRITUAL, BRICKBREAK, BULLETSEED, CALMMIND, CHARM, COACHING, CONFUSERAY, COSMICPOWER, COVET, CRUNCH, DARKPULSE, DEAFEN, ECHOEDVOICE, ECLIPSENOVA, ENDERSHOCK, EXECUTION, EXPANDINGFORCE, FIREFANG, FLUXWAVE, FOCUSBLAST, FORTISSIMO, GAMMARAY, GOBLINSTRIKE, GOSSIP, HAZE, HEX, HEXBOLT, HIDDENPOWER, HYPERVOICE, ICEFANG, INCINERATE, KNOCKOFF, LASHOUT, LIGHTSCREEN, LOVEBURST, MACABREDANCE, MAGICROOM, MEMENTO, MINDDRAIN, MINDMELD, MIXEDWAVES, NASTYPLOT, PHANTOMFORCE, PHOBIA, POISONFANG, POLTERGEIST, POSSESSION, PROTECT, PSYCHIC, PSYCHICFANGS, PSYCHICTERRAIN, REFLECT, REST, RETURN, ROUND, SHADOWBALL, SLASH, SLEEPTALK, SLUDGEBOMB, SNARL, SOULSHIELD, SUBSTITUTE, SWEEPINGWIND, SWIFT, SWITCHEROO, SWORDSDANCE, TAUNT, TERRAINPULSE, THUNDERFANG, TOXIC, TRICKROOM, UMBRALWAVE, VENDETTA, VITALITYDRAIN, WAIL, WISH, WONDERROOM, WORKUP, ZENHEADBUTT, </v>
      </c>
      <c r="AA393">
        <f>VLOOKUP($A393,'Moves Species'!$A:$E,5,FALSE)</f>
        <v>0</v>
      </c>
      <c r="AB393" t="s">
        <v>7523</v>
      </c>
    </row>
    <row r="394" spans="1:30" x14ac:dyDescent="0.25">
      <c r="A394">
        <f t="shared" si="20"/>
        <v>393</v>
      </c>
      <c r="B394" t="s">
        <v>3961</v>
      </c>
      <c r="C394" t="s">
        <v>7913</v>
      </c>
      <c r="D394" s="12" t="str">
        <f>'BST Extract'!J394</f>
        <v>FAIRY</v>
      </c>
      <c r="E394" s="12" t="str">
        <f>'BST Extract'!K394</f>
        <v>FIGHTING</v>
      </c>
      <c r="F394" t="str">
        <f t="shared" si="18"/>
        <v>FAIRY,FIGHTING</v>
      </c>
      <c r="G394">
        <f>'BST Extract'!C394</f>
        <v>45</v>
      </c>
      <c r="H394">
        <f>'BST Extract'!D394</f>
        <v>55</v>
      </c>
      <c r="I394">
        <f>'BST Extract'!E394</f>
        <v>40</v>
      </c>
      <c r="J394">
        <f>'BST Extract'!F394</f>
        <v>55</v>
      </c>
      <c r="K394">
        <f>'BST Extract'!G394</f>
        <v>30</v>
      </c>
      <c r="L394">
        <f>'BST Extract'!H394</f>
        <v>65</v>
      </c>
      <c r="M394">
        <f>'BST Extract'!I394</f>
        <v>290</v>
      </c>
      <c r="N394" t="s">
        <v>7287</v>
      </c>
      <c r="O394">
        <v>1</v>
      </c>
      <c r="P394" t="s">
        <v>7523</v>
      </c>
      <c r="R394" t="s">
        <v>7523</v>
      </c>
      <c r="T394" t="str">
        <f t="shared" si="19"/>
        <v>SPECIAL_DEFENSE,1,,,,</v>
      </c>
      <c r="U394" s="12" t="str">
        <f>'Ability Extract'!C394</f>
        <v>VANDAL</v>
      </c>
      <c r="V394" s="12" t="str">
        <f>'Ability Extract'!D394</f>
        <v>IMMUNITY</v>
      </c>
      <c r="W394" s="12" t="str">
        <f>'Ability Extract'!E394</f>
        <v>CANNONFIRE</v>
      </c>
      <c r="X394" s="12" t="str">
        <f>'Ability Extract'!F394</f>
        <v>VANDAL,IMMUNITY,CANNONFIRE</v>
      </c>
      <c r="Y394" t="str">
        <f>VLOOKUP($A394,'Moves Species'!$A:$E,3,FALSE)</f>
        <v xml:space="preserve">1, PLAYNICE, 1, CUPIDSARROW, 4, ROCKSMASH, 6, BARRAGE, 9, SWEETKISS, 12, HEARTSTAMP, 15, ALKALINEBOMB, 18, LOWSWEEP, 21, MAGNETBOMB, 24, DIZZYPUNCH, 27, SUPPRESSAURA, 30, BRICKBREAK, 33, ATTRACT, 36, FLATTER, 39, PSYCHUP, 42, JUMPKICK, 45, PLAYROUGH, 48, TRIPLEKICK, 52, FABLEDSLAM, 56, TITANHAMMER, 60, CLOSECOMBAT, </v>
      </c>
      <c r="Z394" t="str">
        <f>VLOOKUP($A394,'Moves Species'!$A:$E,4,FALSE)</f>
        <v xml:space="preserve">ACROBATICS, AERIALACE, AMBUSH, ATTRACT, BATTLEOFWITS, BODYSLAM, BRICKBREAK, BULKUP, BURNINGJEALOUSY, CHARM, CHIDORI, CLOSECOMBAT, COACHING, CONFUSERAY, COSMICPOWER, COUPDEGRACE, COVET, CRUELWHIP, CURSE, DARKPULSE, DEADLYREACH, DRAGONHAMMER, DRAININGKISS, DRAINPUNCH, ECHOEDVOICE, EXECUTION, FABLEDRUSH, FAIRYTALE, FALSESWIPE, FIREPUNCH, FLAMECHARGE, FOCUSBLAST, GENTLECHIMES, GOBLINSTRIKE, GOLDRUSH, GOSSIP, HEAVENSKNUCKLE, HIDDENPOWER, HYPERVOICE, ICEHAMMER, ICEPUNCH, IRONIMPACT, KAMEHAMEHA, KNOCKOFF, LASHOUT, LOVEBURST, MACABREDANCE, MAGICROOM, METEORMASH, MISSILESHOT, MISTYTERRAIN, MYSTICPULSE, NASTYPLOT, PERCUSSIONBLAST, PHANTOMFORCE, PIXIEDUST, PLAYROUGH, POISONJAB, POWERUPPUNCH, PROTECT, QUICKGUARD, REST, RETURN, ROUND, SAFEGUARD, SHADOWBALL, SHADOWPUNCH, SIRENSSONG, SLEEPTALK, SLUDGEBOMB, SONICBLAST, STEELROLLER, SUBSTITUTE, SUPERPOWER, SWEEPINGWIND, SWITCHEROO, SWORDSDANCE, TAUNT, TERRAINPULSE, THUNDERPUNCH, TITANIASLAW, TOXIC, TRICKROOM, VALKYRIECHARIOT, VENDETTA, WAIL, WEAKSPOT, WONDERROOM, WORKUP, ZENHEADBUTT, </v>
      </c>
      <c r="AA394" t="str">
        <f>VLOOKUP($A394,'Moves Species'!$A:$E,5,FALSE)</f>
        <v xml:space="preserve">TRICK, TIMEBOMB, TORMENT, FAKEOUT, CRUELWHIP, SWITCHEROO, FOULPLAY, DIRTYBOMB, COVET, BLESSEDHAMMER, HELPINGHAND, TAPDANCE, </v>
      </c>
      <c r="AB394" t="s">
        <v>8668</v>
      </c>
      <c r="AC394" t="s">
        <v>7265</v>
      </c>
      <c r="AD394">
        <v>32</v>
      </c>
    </row>
    <row r="395" spans="1:30" x14ac:dyDescent="0.25">
      <c r="A395">
        <f t="shared" si="20"/>
        <v>394</v>
      </c>
      <c r="B395" t="s">
        <v>3972</v>
      </c>
      <c r="C395" t="s">
        <v>7914</v>
      </c>
      <c r="D395" s="12" t="str">
        <f>'BST Extract'!J395</f>
        <v>FAIRY</v>
      </c>
      <c r="E395" s="12" t="str">
        <f>'BST Extract'!K395</f>
        <v>FIGHTING</v>
      </c>
      <c r="F395" t="str">
        <f t="shared" si="18"/>
        <v>FAIRY,FIGHTING</v>
      </c>
      <c r="G395">
        <f>'BST Extract'!C395</f>
        <v>60</v>
      </c>
      <c r="H395">
        <f>'BST Extract'!D395</f>
        <v>75</v>
      </c>
      <c r="I395">
        <f>'BST Extract'!E395</f>
        <v>60</v>
      </c>
      <c r="J395">
        <f>'BST Extract'!F395</f>
        <v>65</v>
      </c>
      <c r="K395">
        <f>'BST Extract'!G395</f>
        <v>45</v>
      </c>
      <c r="L395">
        <f>'BST Extract'!H395</f>
        <v>85</v>
      </c>
      <c r="M395">
        <f>'BST Extract'!I395</f>
        <v>390</v>
      </c>
      <c r="N395" t="s">
        <v>7345</v>
      </c>
      <c r="O395">
        <v>1</v>
      </c>
      <c r="P395" t="s">
        <v>7287</v>
      </c>
      <c r="Q395">
        <v>1</v>
      </c>
      <c r="R395" t="s">
        <v>7523</v>
      </c>
      <c r="T395" t="str">
        <f t="shared" si="19"/>
        <v>ATTACK,1,SPECIAL_DEFENSE,1,,</v>
      </c>
      <c r="U395" s="12" t="str">
        <f>'Ability Extract'!C395</f>
        <v>VANDAL</v>
      </c>
      <c r="V395" s="12" t="str">
        <f>'Ability Extract'!D395</f>
        <v>IMMUNITY</v>
      </c>
      <c r="W395" s="12" t="str">
        <f>'Ability Extract'!E395</f>
        <v>CANNONFIRE</v>
      </c>
      <c r="X395" s="12" t="str">
        <f>'Ability Extract'!F395</f>
        <v>VANDAL,IMMUNITY,CANNONFIRE</v>
      </c>
      <c r="Y395" t="str">
        <f>VLOOKUP($A395,'Moves Species'!$A:$E,3,FALSE)</f>
        <v xml:space="preserve">1, PLAYNICE, 1, CUPIDSARROW, 4, ROCKSMASH, 6, BARRAGE, 9, SWEETKISS, 12, HEARTSTAMP, 15, ALKALINEBOMB, 18, LOWSWEEP, 21, MAGNETBOMB, 24, DIZZYPUNCH, 27, SUPPRESSAURA, 30, BRICKBREAK, 33, ATTRACT, 36, FLATTER, 39, PSYCHUP, 42, JUMPKICK, 45, PLAYROUGH, 48, TRIPLEKICK, 52, FABLEDSLAM, 56, TITANHAMMER, 60, CLOSECOMBAT, </v>
      </c>
      <c r="Z395" t="str">
        <f>VLOOKUP($A395,'Moves Species'!$A:$E,4,FALSE)</f>
        <v xml:space="preserve">ACROBATICS, AERIALACE, AMBUSH, ATTRACT, BATTLEOFWITS, BODYSLAM, BRICKBREAK, BULKUP, BURNINGJEALOUSY, CHARM, CHIDORI, CLOSECOMBAT, COACHING, CONFUSERAY, COSMICPOWER, COUPDEGRACE, COVET, CRUELWHIP, CURSE, DARKPULSE, DEADLYREACH, DRAGONHAMMER, DRAININGKISS, DRAINPUNCH, ECHOEDVOICE, EXECUTION, FABLEDRUSH, FAIRYTALE, FALSESWIPE, FIREPUNCH, FLAMECHARGE, FOCUSBLAST, GENTLECHIMES, GOBLINSTRIKE, GOLDRUSH, GOSSIP, HEAVENSKNUCKLE, HIDDENPOWER, HYPERVOICE, ICEHAMMER, ICEPUNCH, IRONIMPACT, KAMEHAMEHA, KNOCKOFF, LASHOUT, LOVEBURST, MACABREDANCE, MAGICROOM, METEORMASH, MISSILESHOT, MISTYTERRAIN, MYSTICPULSE, NASTYPLOT, PERCUSSIONBLAST, PHANTOMFORCE, PIXIEDUST, PLAYROUGH, POISONJAB, POWERUPPUNCH, PROTECT, QUICKGUARD, REST, RETURN, ROUND, SAFEGUARD, SHADOWBALL, SHADOWPUNCH, SIRENSSONG, SLEEPTALK, SLUDGEBOMB, SONICBLAST, STEELROLLER, SUBSTITUTE, SUPERPOWER, SWEEPINGWIND, SWITCHEROO, SWORDSDANCE, TAUNT, TERRAINPULSE, THUNDERPUNCH, TITANIASLAW, TOXIC, TRICKROOM, VALKYRIECHARIOT, VENDETTA, WAIL, WEAKSPOT, WONDERROOM, WORKUP, ZENHEADBUTT, </v>
      </c>
      <c r="AA395">
        <f>VLOOKUP($A395,'Moves Species'!$A:$E,5,FALSE)</f>
        <v>0</v>
      </c>
      <c r="AB395" t="s">
        <v>8833</v>
      </c>
      <c r="AC395" t="s">
        <v>7265</v>
      </c>
      <c r="AD395">
        <v>41</v>
      </c>
    </row>
    <row r="396" spans="1:30" x14ac:dyDescent="0.25">
      <c r="A396">
        <f t="shared" si="20"/>
        <v>395</v>
      </c>
      <c r="B396" t="s">
        <v>3979</v>
      </c>
      <c r="C396" t="s">
        <v>7915</v>
      </c>
      <c r="D396" s="12" t="str">
        <f>'BST Extract'!J396</f>
        <v>FAIRY</v>
      </c>
      <c r="E396" s="12" t="str">
        <f>'BST Extract'!K396</f>
        <v>FIGHTING</v>
      </c>
      <c r="F396" t="str">
        <f t="shared" si="18"/>
        <v>FAIRY,FIGHTING</v>
      </c>
      <c r="G396">
        <f>'BST Extract'!C396</f>
        <v>70</v>
      </c>
      <c r="H396">
        <f>'BST Extract'!D396</f>
        <v>115</v>
      </c>
      <c r="I396">
        <f>'BST Extract'!E396</f>
        <v>65</v>
      </c>
      <c r="J396">
        <f>'BST Extract'!F396</f>
        <v>90</v>
      </c>
      <c r="K396">
        <f>'BST Extract'!G396</f>
        <v>55</v>
      </c>
      <c r="L396">
        <f>'BST Extract'!H396</f>
        <v>95</v>
      </c>
      <c r="M396">
        <f>'BST Extract'!I396</f>
        <v>490</v>
      </c>
      <c r="N396" t="s">
        <v>7345</v>
      </c>
      <c r="O396">
        <v>2</v>
      </c>
      <c r="P396" t="s">
        <v>7287</v>
      </c>
      <c r="Q396">
        <v>1</v>
      </c>
      <c r="R396" t="s">
        <v>7523</v>
      </c>
      <c r="T396" t="str">
        <f t="shared" si="19"/>
        <v>ATTACK,2,SPECIAL_DEFENSE,1,,</v>
      </c>
      <c r="U396" s="12" t="str">
        <f>'Ability Extract'!C396</f>
        <v>VANDAL</v>
      </c>
      <c r="V396" s="12" t="str">
        <f>'Ability Extract'!D396</f>
        <v>IMMUNITY</v>
      </c>
      <c r="W396" s="12" t="str">
        <f>'Ability Extract'!E396</f>
        <v>CANNONFIRE</v>
      </c>
      <c r="X396" s="12" t="str">
        <f>'Ability Extract'!F396</f>
        <v>VANDAL,IMMUNITY,CANNONFIRE</v>
      </c>
      <c r="Y396" t="str">
        <f>VLOOKUP($A396,'Moves Species'!$A:$E,3,FALSE)</f>
        <v xml:space="preserve">0, LOVEBURST, 1, LOVEBURST, 1, PLAYNICE, 1, CUPIDSARROW, 4, ROCKSMASH, 6, BARRAGE, 9, SWEETKISS, 12, HEARTSTAMP, 15, ALKALINEBOMB, 18, LOWSWEEP, 21, MAGNETBOMB, 24, DIZZYPUNCH, 27, SUPPRESSAURA, 30, BRICKBREAK, 33, ATTRACT, 36, FLATTER, 39, PSYCHUP, 42, JUMPKICK, 45, PLAYROUGH, 48, TRIPLEKICK, 52, FABLEDSLAM, 56, TITANHAMMER, 60, CLOSECOMBAT, </v>
      </c>
      <c r="Z396" t="str">
        <f>VLOOKUP($A396,'Moves Species'!$A:$E,4,FALSE)</f>
        <v xml:space="preserve">ACROBATICS, AERIALACE, AMBUSH, ATTRACT, BATTLEOFWITS, BODYSLAM, BRICKBREAK, BULKUP, BURNINGJEALOUSY, CHARM, CHIDORI, CLOSECOMBAT, COACHING, CONFUSERAY, COSMICPOWER, COUPDEGRACE, COVET, CRUELWHIP, CURSE, DARKPULSE, DEADLYREACH, DRAGONHAMMER, DRAININGKISS, DRAINPUNCH, ECHOEDVOICE, EXECUTION, FABLEDRUSH, FAIRYTALE, FALSESWIPE, FIREPUNCH, FLAMECHARGE, FOCUSBLAST, GENTLECHIMES, GOBLINSTRIKE, GOLDRUSH, GOSSIP, HEAVENSKNUCKLE, HIDDENPOWER, HYPERVOICE, ICEHAMMER, ICEPUNCH, IRONIMPACT, KAMEHAMEHA, KNOCKOFF, LASHOUT, LOVEBURST, MACABREDANCE, MAGICROOM, METEORMASH, MISSILESHOT, MISTYTERRAIN, MYSTICPULSE, NASTYPLOT, PERCUSSIONBLAST, PHANTOMFORCE, PIXIEDUST, PLAYROUGH, POISONJAB, POWERUPPUNCH, PROTECT, QUICKGUARD, REST, RETURN, ROUND, SAFEGUARD, SHADOWBALL, SHADOWPUNCH, SIRENSSONG, SLEEPTALK, SLUDGEBOMB, SONICBLAST, STEELROLLER, SUBSTITUTE, SUPERPOWER, SWEEPINGWIND, SWITCHEROO, SWORDSDANCE, TAUNT, TERRAINPULSE, THUNDERPUNCH, TITANIASLAW, TOXIC, TRICKROOM, VALKYRIECHARIOT, VENDETTA, WAIL, WEAKSPOT, WONDERROOM, WORKUP, ZENHEADBUTT, </v>
      </c>
      <c r="AA396">
        <f>VLOOKUP($A396,'Moves Species'!$A:$E,5,FALSE)</f>
        <v>0</v>
      </c>
      <c r="AB396" t="s">
        <v>7523</v>
      </c>
    </row>
    <row r="397" spans="1:30" x14ac:dyDescent="0.25">
      <c r="A397">
        <f t="shared" si="20"/>
        <v>396</v>
      </c>
      <c r="B397" t="s">
        <v>3986</v>
      </c>
      <c r="C397" t="s">
        <v>7916</v>
      </c>
      <c r="D397" s="12" t="str">
        <f>'BST Extract'!J397</f>
        <v>ICE</v>
      </c>
      <c r="E397" s="12" t="str">
        <f>'BST Extract'!K397</f>
        <v>GROUND</v>
      </c>
      <c r="F397" t="str">
        <f t="shared" si="18"/>
        <v>ICE,GROUND</v>
      </c>
      <c r="G397">
        <f>'BST Extract'!C397</f>
        <v>60</v>
      </c>
      <c r="H397">
        <f>'BST Extract'!D397</f>
        <v>50</v>
      </c>
      <c r="I397">
        <f>'BST Extract'!E397</f>
        <v>60</v>
      </c>
      <c r="J397">
        <f>'BST Extract'!F397</f>
        <v>25</v>
      </c>
      <c r="K397">
        <f>'BST Extract'!G397</f>
        <v>35</v>
      </c>
      <c r="L397">
        <f>'BST Extract'!H397</f>
        <v>60</v>
      </c>
      <c r="M397">
        <f>'BST Extract'!I397</f>
        <v>290</v>
      </c>
      <c r="N397" t="s">
        <v>7251</v>
      </c>
      <c r="O397">
        <v>1</v>
      </c>
      <c r="P397" t="s">
        <v>7523</v>
      </c>
      <c r="R397" t="s">
        <v>7523</v>
      </c>
      <c r="T397" t="str">
        <f t="shared" si="19"/>
        <v>HP,1,,,,</v>
      </c>
      <c r="U397" s="12" t="str">
        <f>'Ability Extract'!C397</f>
        <v>WATERABSORB</v>
      </c>
      <c r="V397" s="12" t="str">
        <f>'Ability Extract'!D397</f>
        <v>SWIFTSWIM</v>
      </c>
      <c r="W397" s="12" t="str">
        <f>'Ability Extract'!E397</f>
        <v>OBLIVIOUS</v>
      </c>
      <c r="X397" s="12" t="str">
        <f>'Ability Extract'!F397</f>
        <v>WATERABSORB,SWIFTSWIM,OBLIVIOUS</v>
      </c>
      <c r="Y397" t="str">
        <f>VLOOKUP($A397,'Moves Species'!$A:$E,3,FALSE)</f>
        <v xml:space="preserve">1, GROWL, 1, TRAMPLE, 1, DEFENSECURL, 4, SNOWBALL, 6, CHILLINGTOUCH, 9, ICEBALL, 12, STEAMROLLER, 15, AVALANCHE, 18, BULLDOZE, 21, AQUAFANG, 24, SHOREUP, 27, ICETOMB, 30, BODYSLAM, 33, WAIL, 36, PERMAFROST, 39, AMNESIA, 42, CATAPULT, 45, FROSTBITE, 48, EARTHQUAKE, 52, OCEANWRATH, 56, STAMPEDE, 60, WINTERSHOWL, </v>
      </c>
      <c r="Z397" t="str">
        <f>VLOOKUP($A397,'Moves Species'!$A:$E,4,FALSE)</f>
        <v xml:space="preserve">ATTRACT, BLIZZARD, BODYPRESS, BODYSLAM, BOULDERCRUSH, BRINE, BULLDOZE, CASCADE, CATAPULT, CHILLINGTOUCH, COVET, CRUNCH, CURSE, DEAFEN, EARTHENLANCE, EARTHPOWER, EARTHQUAKE, ECHOEDVOICE, FLIPTURN, FORTISSIMO, FROSTBITE, GAIAPULSE, GENESIS, GENTLECHIMES, GYROBALL, HAIL, HEALBELL, HIDDENPOWER, HYPERVOICE, HYPOTHERMIA, ICEBEAM, ICEFANG, ICICLESPEAR, ICICLESTRIKE, ICYWIND, IRONHEAD, KNOCKOFF, LIQUIDATION, LOVEBURST, MIST, MUDSHACKLES, MUDSLIDE, NOBLEROAR, NUMBINGWIND, OCEANWRATH, OVERFLOW, PERCUSSIONBLAST, PLAYROUGH, PROTECT, RAINDANCE, REST, RETURN, ROCKBLAST, ROCKSLIDE, ROCKTOMB, ROUND, SCALD, SEISMICCHANT, SLEEPTALK, SOAK, SONICBLAST, SOUNDBARRIER, STONEEDGE, SUBMERGE, SUPERPOWER, TIDALWAVE, TOXIC, WAIL, WATERPRESSURE, WATERPULSE, WHIRLPOOL, WISH, WORKUP, ZENHEADBUTT, </v>
      </c>
      <c r="AA397" t="str">
        <f>VLOOKUP($A397,'Moves Species'!$A:$E,5,FALSE)</f>
        <v xml:space="preserve">COACHING, AQUATAIL, AQUARING, BELLYDRUM, SPITUP, STOCKPILE, SWALLOW, YAWN, WATERPRESSURE, NOBLEROAR, ICESHARD, ICICLECRASH, TIDALSHIFT, </v>
      </c>
      <c r="AB397" t="s">
        <v>8669</v>
      </c>
      <c r="AC397" t="s">
        <v>7265</v>
      </c>
      <c r="AD397">
        <v>28</v>
      </c>
    </row>
    <row r="398" spans="1:30" x14ac:dyDescent="0.25">
      <c r="A398">
        <f t="shared" si="20"/>
        <v>397</v>
      </c>
      <c r="B398" t="s">
        <v>3998</v>
      </c>
      <c r="C398" t="s">
        <v>7917</v>
      </c>
      <c r="D398" s="12" t="str">
        <f>'BST Extract'!J398</f>
        <v>ICE</v>
      </c>
      <c r="E398" s="12" t="str">
        <f>'BST Extract'!K398</f>
        <v>GROUND</v>
      </c>
      <c r="F398" t="str">
        <f t="shared" si="18"/>
        <v>ICE,GROUND</v>
      </c>
      <c r="G398">
        <f>'BST Extract'!C398</f>
        <v>80</v>
      </c>
      <c r="H398">
        <f>'BST Extract'!D398</f>
        <v>70</v>
      </c>
      <c r="I398">
        <f>'BST Extract'!E398</f>
        <v>85</v>
      </c>
      <c r="J398">
        <f>'BST Extract'!F398</f>
        <v>45</v>
      </c>
      <c r="K398">
        <f>'BST Extract'!G398</f>
        <v>45</v>
      </c>
      <c r="L398">
        <f>'BST Extract'!H398</f>
        <v>85</v>
      </c>
      <c r="M398">
        <f>'BST Extract'!I398</f>
        <v>410</v>
      </c>
      <c r="N398" t="s">
        <v>7251</v>
      </c>
      <c r="O398">
        <v>2</v>
      </c>
      <c r="P398" t="s">
        <v>7523</v>
      </c>
      <c r="R398" t="s">
        <v>7523</v>
      </c>
      <c r="T398" t="str">
        <f t="shared" si="19"/>
        <v>HP,2,,,,</v>
      </c>
      <c r="U398" s="12" t="str">
        <f>'Ability Extract'!C398</f>
        <v>WATERABSORB</v>
      </c>
      <c r="V398" s="12" t="str">
        <f>'Ability Extract'!D398</f>
        <v>SWIFTSWIM</v>
      </c>
      <c r="W398" s="12" t="str">
        <f>'Ability Extract'!E398</f>
        <v>OBLIVIOUS</v>
      </c>
      <c r="X398" s="12" t="str">
        <f>'Ability Extract'!F398</f>
        <v>WATERABSORB,SWIFTSWIM,OBLIVIOUS</v>
      </c>
      <c r="Y398" t="str">
        <f>VLOOKUP($A398,'Moves Species'!$A:$E,3,FALSE)</f>
        <v xml:space="preserve">0, STOMPINGTANTRUM, 1, STOMPINGTANTRUM, 1, GROWL, 1, TRAMPLE, 1, DEFENSECURL, 4, SNOWBALL, 6, CHILLINGTOUCH, 9, ICEBALL, 12, STEAMROLLER, 15, AVALANCHE, 18, BULLDOZE, 21, AQUAFANG, 24, SHOREUP, 27, ICETOMB, 30, BODYSLAM, 33, WAIL, 36, PERMAFROST, 39, AMNESIA, 42, CATAPULT, 45, FROSTBITE, 48, EARTHQUAKE, 52, OCEANWRATH, 56, STAMPEDE, 60, WINTERSHOWL, </v>
      </c>
      <c r="Z398" t="str">
        <f>VLOOKUP($A398,'Moves Species'!$A:$E,4,FALSE)</f>
        <v xml:space="preserve">ATTRACT, BLIZZARD, BODYPRESS, BODYSLAM, BOULDERCRUSH, BRINE, BULLDOZE, CASCADE, CATAPULT, CHILLINGTOUCH, COVET, CRUNCH, CURSE, DEAFEN, EARTHENLANCE, EARTHPOWER, EARTHQUAKE, ECHOEDVOICE, FLIPTURN, FORTISSIMO, FROSTBITE, GAIAPULSE, GENESIS, GENTLECHIMES, GYROBALL, HAIL, HEALBELL, HIDDENPOWER, HYPERVOICE, HYPOTHERMIA, ICEBEAM, ICEFANG, ICICLESPEAR, ICICLESTRIKE, ICYWIND, IRONHEAD, KNOCKOFF, LIQUIDATION, LOVEBURST, MIST, MUDSHACKLES, MUDSLIDE, NOBLEROAR, NUMBINGWIND, OCEANWRATH, OVERFLOW, PERCUSSIONBLAST, PLAYROUGH, PROTECT, RAINDANCE, REST, RETURN, ROCKBLAST, ROCKSLIDE, ROCKTOMB, ROUND, SCALD, SEISMICCHANT, SLEEPTALK, SOAK, SONICBLAST, SOUNDBARRIER, STONEEDGE, SUBMERGE, SUPERPOWER, TIDALWAVE, TOXIC, WAIL, WATERPRESSURE, WATERPULSE, WHIRLPOOL, WISH, WORKUP, ZENHEADBUTT, </v>
      </c>
      <c r="AA398">
        <f>VLOOKUP($A398,'Moves Species'!$A:$E,5,FALSE)</f>
        <v>0</v>
      </c>
      <c r="AB398" t="s">
        <v>8670</v>
      </c>
      <c r="AC398" t="s">
        <v>7265</v>
      </c>
      <c r="AD398">
        <v>38</v>
      </c>
    </row>
    <row r="399" spans="1:30" x14ac:dyDescent="0.25">
      <c r="A399">
        <f t="shared" si="20"/>
        <v>398</v>
      </c>
      <c r="B399" t="s">
        <v>4006</v>
      </c>
      <c r="C399" t="s">
        <v>7918</v>
      </c>
      <c r="D399" s="12" t="str">
        <f>'BST Extract'!J399</f>
        <v>ICE</v>
      </c>
      <c r="E399" s="12" t="str">
        <f>'BST Extract'!K399</f>
        <v>GROUND</v>
      </c>
      <c r="F399" t="str">
        <f t="shared" si="18"/>
        <v>ICE,GROUND</v>
      </c>
      <c r="G399">
        <f>'BST Extract'!C399</f>
        <v>110</v>
      </c>
      <c r="H399">
        <f>'BST Extract'!D399</f>
        <v>100</v>
      </c>
      <c r="I399">
        <f>'BST Extract'!E399</f>
        <v>100</v>
      </c>
      <c r="J399">
        <f>'BST Extract'!F399</f>
        <v>65</v>
      </c>
      <c r="K399">
        <f>'BST Extract'!G399</f>
        <v>55</v>
      </c>
      <c r="L399">
        <f>'BST Extract'!H399</f>
        <v>100</v>
      </c>
      <c r="M399">
        <f>'BST Extract'!I399</f>
        <v>530</v>
      </c>
      <c r="N399" t="s">
        <v>7251</v>
      </c>
      <c r="O399">
        <v>3</v>
      </c>
      <c r="P399" t="s">
        <v>7523</v>
      </c>
      <c r="R399" t="s">
        <v>7523</v>
      </c>
      <c r="T399" t="str">
        <f t="shared" si="19"/>
        <v>HP,3,,,,</v>
      </c>
      <c r="U399" s="12" t="str">
        <f>'Ability Extract'!C399</f>
        <v>WATERABSORB</v>
      </c>
      <c r="V399" s="12" t="str">
        <f>'Ability Extract'!D399</f>
        <v>SWIFTSWIM</v>
      </c>
      <c r="W399" s="12" t="str">
        <f>'Ability Extract'!E399</f>
        <v>OBLIVIOUS</v>
      </c>
      <c r="X399" s="12" t="str">
        <f>'Ability Extract'!F399</f>
        <v>WATERABSORB,SWIFTSWIM,OBLIVIOUS</v>
      </c>
      <c r="Y399" t="str">
        <f>VLOOKUP($A399,'Moves Species'!$A:$E,3,FALSE)</f>
        <v xml:space="preserve">0, LANDSWRATH, 1, LANDSWRATH, 1, STOMPINGTANTRUM, 1, GROWL, 1, TRAMPLE, 1, DEFENSECURL, 4, SNOWBALL, 6, CHILLINGTOUCH, 9, ICEBALL, 12, STEAMROLLER, 15, AVALANCHE, 18, BULLDOZE, 21, AQUAFANG, 24, SHOREUP, 27, ICETOMB, 30, BODYSLAM, 33, WAIL, 36, PERMAFROST, 39, AMNESIA, 42, CATAPULT, 45, FROSTBITE, 48, EARTHQUAKE, 52, OCEANWRATH, 56, STAMPEDE, 60, WINTERSHOWL, </v>
      </c>
      <c r="Z399" t="str">
        <f>VLOOKUP($A399,'Moves Species'!$A:$E,4,FALSE)</f>
        <v xml:space="preserve">ATTRACT, BLIZZARD, BODYPRESS, BODYSLAM, BOULDERCRUSH, BRINE, BULLDOZE, CASCADE, CATAPULT, CHILLINGTOUCH, COVET, CRUNCH, CURSE, DEAFEN, EARTHENLANCE, EARTHPOWER, EARTHQUAKE, ECHOEDVOICE, FLIPTURN, FORTISSIMO, FROSTBITE, GAIAPULSE, GENESIS, GENTLECHIMES, GYROBALL, HAIL, HEALBELL, HIDDENPOWER, HYPERVOICE, HYPOTHERMIA, ICEBEAM, ICEFANG, ICICLESPEAR, ICICLESTRIKE, ICYWIND, IRONHEAD, KNOCKOFF, LIQUIDATION, LOVEBURST, MIST, MUDSHACKLES, MUDSLIDE, NOBLEROAR, NUMBINGWIND, OCEANWRATH, OVERFLOW, PERCUSSIONBLAST, PLAYROUGH, PROTECT, RAINDANCE, REST, RETURN, ROCKBLAST, ROCKSLIDE, ROCKTOMB, ROUND, SCALD, SEISMICCHANT, SLEEPTALK, SOAK, SONICBLAST, SOUNDBARRIER, STONEEDGE, SUBMERGE, SUPERPOWER, TIDALWAVE, TOXIC, WAIL, WATERPRESSURE, WATERPULSE, WHIRLPOOL, WISH, WORKUP, ZENHEADBUTT, </v>
      </c>
      <c r="AA399">
        <f>VLOOKUP($A399,'Moves Species'!$A:$E,5,FALSE)</f>
        <v>0</v>
      </c>
      <c r="AB399" t="s">
        <v>7523</v>
      </c>
    </row>
    <row r="400" spans="1:30" x14ac:dyDescent="0.25">
      <c r="A400">
        <f t="shared" si="20"/>
        <v>399</v>
      </c>
      <c r="B400" t="s">
        <v>4013</v>
      </c>
      <c r="C400" t="s">
        <v>7919</v>
      </c>
      <c r="D400" s="12" t="str">
        <f>'BST Extract'!J400</f>
        <v>GHOST</v>
      </c>
      <c r="E400" s="12">
        <f>'BST Extract'!K400</f>
        <v>0</v>
      </c>
      <c r="F400" t="str">
        <f t="shared" si="18"/>
        <v>GHOST,0</v>
      </c>
      <c r="G400">
        <f>'BST Extract'!C400</f>
        <v>40</v>
      </c>
      <c r="H400">
        <f>'BST Extract'!D400</f>
        <v>20</v>
      </c>
      <c r="I400">
        <f>'BST Extract'!E400</f>
        <v>32</v>
      </c>
      <c r="J400">
        <f>'BST Extract'!F400</f>
        <v>65</v>
      </c>
      <c r="K400">
        <f>'BST Extract'!G400</f>
        <v>60</v>
      </c>
      <c r="L400">
        <f>'BST Extract'!H400</f>
        <v>52</v>
      </c>
      <c r="M400">
        <f>'BST Extract'!I400</f>
        <v>269</v>
      </c>
      <c r="N400" t="s">
        <v>7283</v>
      </c>
      <c r="O400">
        <v>1</v>
      </c>
      <c r="P400" t="s">
        <v>7523</v>
      </c>
      <c r="R400" t="s">
        <v>7523</v>
      </c>
      <c r="T400" t="str">
        <f t="shared" si="19"/>
        <v>SPEED,1,,,,</v>
      </c>
      <c r="U400" s="12" t="str">
        <f>'Ability Extract'!C400</f>
        <v>INTIMIDATE</v>
      </c>
      <c r="V400" s="12" t="str">
        <f>'Ability Extract'!D400</f>
        <v>TINTEDLENS</v>
      </c>
      <c r="W400" s="12" t="str">
        <f>'Ability Extract'!E400</f>
        <v>WANDERINGSPIRIT</v>
      </c>
      <c r="X400" s="12" t="str">
        <f>'Ability Extract'!F400</f>
        <v>INTIMIDATE,TINTEDLENS,WANDERINGSPIRIT</v>
      </c>
      <c r="Y400" t="str">
        <f>VLOOKUP($A400,'Moves Species'!$A:$E,3,FALSE)</f>
        <v xml:space="preserve">1, ASTONISH, 1, CONFUSERAY, 1, BUBBLE, 4, GOOSEBUMP, 6, SHADOWSNEAK, 9, SIPHON, 12, HYPNOSIS, 15, OMINOUSWIND, 18, NIGHTSHADE, 21, SCARYFACE, 24, HEX, 27, BUBBLEBEAM, 30, WILLOWISP, 33, BONECHILL, 36, ENCHANTMENT, 39, VITALITYDRAIN, 42, SHADOWRAY, 45, SPARKLINGARIA, 48, GHASTLYFLOOD, 52, BURNINGOFUDA, 56, UMBRALWAVE, 60, DEATHWALTZ, </v>
      </c>
      <c r="Z400" t="str">
        <f>VLOOKUP($A400,'Moves Species'!$A:$E,4,FALSE)</f>
        <v xml:space="preserve">AERIALACE, AERIALPULSE, AIRSLASH, AMBUSH, ASTRALWIND, ATTRACT, BLOODRITUAL, BONECHILL, BUGBITE, BUGBUZZ, BURNINGOFUDA, BUTTERFLYKISS, CALMMIND, CHARGEBEAM, CHARM, CHILLINGTOUCH, CONFUSERAY, COSMICAVATAR, COSMICPOWER, CURSE, CURSEDTOUCH, DARKPULSE, DEFENDORDER, DEFOG, DUALWINGBEAT, ECLIPSENOVA, ESSENCEBLOOM, FABLEDRUSH, FAIRYTALE, FANTASYSEAL, FEATHERDANCE, FLAMECHARGE, FLUTTER, FLUXWAVE, FORTISSIMO, GAMMARAY, GENESIS, GEOMANCY, GHASTLYFLOOD, GIGADRAIN, GOSSIP, HAZE, HEX, HEXBOLT, HIDDENPOWER, HIVEMIND, HURRICANE, ICYWIND, KNOCKOFF, LEECHLIFE, LOVEBURST, MACABREDANCE, MEMENTO, METEORDRIVE, MIST, MISTYTERRAIN, MOONBLAST, NASTYPLOT, NECTARTAP, NUMBINGWIND, PHANTOMFORCE, PHOBIA, PINMISSILE, PIXIEDUST, POLTERGEIST, POSSESSION, PROTECT, RAINBOWSCALES, REST, RETURN, ROUND, SAFEGUARD, SHADOWBALL, SLEEPTALK, SOULRIP, SOULSHIELD, STARDUSTREVERIE, STELLARRUSH, STRUGGLEBUG, SUBMERGE, SWARMATTACK, SWARMOVERLOAD, SWEEPINGWIND, SWIFT, TAILWIND, TAUNT, TIDALWAVE, TORNADO, TOXIC, TURBULENCE, UMBRALWAVE, UTURN, VENDETTA, VITALITYDRAIN, WAIL, WATERPULSE, WILLOWISP, WISH, WORKUP, </v>
      </c>
      <c r="AA400" t="str">
        <f>VLOOKUP($A400,'Moves Species'!$A:$E,5,FALSE)</f>
        <v xml:space="preserve">FORESIGHT, PSYBEAM, EXTRASENSORY, MINDREADER, AQUAJET, POWERSPLIT, LUNGE, DARKWHISPERS, SPIRITBARRAGE, MYSTICALFIRE, MISTBALL, DARKRECITAL, WRAITHPULSE, </v>
      </c>
      <c r="AB400" t="s">
        <v>8844</v>
      </c>
      <c r="AC400" t="s">
        <v>7265</v>
      </c>
      <c r="AD400">
        <v>22</v>
      </c>
    </row>
    <row r="401" spans="1:30" x14ac:dyDescent="0.25">
      <c r="A401">
        <f t="shared" si="20"/>
        <v>400</v>
      </c>
      <c r="B401" t="s">
        <v>4026</v>
      </c>
      <c r="C401" t="s">
        <v>7920</v>
      </c>
      <c r="D401" s="12" t="str">
        <f>'BST Extract'!J401</f>
        <v>GHOST</v>
      </c>
      <c r="E401" s="12">
        <f>'BST Extract'!K401</f>
        <v>0</v>
      </c>
      <c r="F401" t="str">
        <f t="shared" si="18"/>
        <v>GHOST,0</v>
      </c>
      <c r="G401">
        <f>'BST Extract'!C401</f>
        <v>70</v>
      </c>
      <c r="H401">
        <f>'BST Extract'!D401</f>
        <v>40</v>
      </c>
      <c r="I401">
        <f>'BST Extract'!E401</f>
        <v>62</v>
      </c>
      <c r="J401">
        <f>'BST Extract'!F401</f>
        <v>100</v>
      </c>
      <c r="K401">
        <f>'BST Extract'!G401</f>
        <v>100</v>
      </c>
      <c r="L401">
        <f>'BST Extract'!H401</f>
        <v>82</v>
      </c>
      <c r="M401">
        <f>'BST Extract'!I401</f>
        <v>454</v>
      </c>
      <c r="N401" t="s">
        <v>7286</v>
      </c>
      <c r="O401">
        <v>1</v>
      </c>
      <c r="P401" t="s">
        <v>7283</v>
      </c>
      <c r="Q401">
        <v>1</v>
      </c>
      <c r="R401" t="s">
        <v>7523</v>
      </c>
      <c r="T401" t="str">
        <f t="shared" si="19"/>
        <v>SPECIAL_ATTACK,1,SPEED,1,,</v>
      </c>
      <c r="U401" s="12" t="str">
        <f>'Ability Extract'!C401</f>
        <v>INTIMIDATE</v>
      </c>
      <c r="V401" s="12" t="str">
        <f>'Ability Extract'!D401</f>
        <v>TINTEDLENS</v>
      </c>
      <c r="W401" s="12" t="str">
        <f>'Ability Extract'!E401</f>
        <v>WANDERINGSPIRIT</v>
      </c>
      <c r="X401" s="12" t="str">
        <f>'Ability Extract'!F401</f>
        <v>INTIMIDATE,TINTEDLENS,WANDERINGSPIRIT</v>
      </c>
      <c r="Y401" t="str">
        <f>VLOOKUP($A401,'Moves Species'!$A:$E,3,FALSE)</f>
        <v xml:space="preserve">1, ASTONISH, 1, CONFUSERAY, 1, BUBBLE, 4, GOOSEBUMP, 6, SHADOWSNEAK, 9, SIPHON, 12, HYPNOSIS, 15, OMINOUSWIND, 18, NIGHTSHADE, 21, SCARYFACE, 24, HEX, 27, BUBBLEBEAM, 30, WILLOWISP, 33, BONECHILL, 36, ENCHANTMENT, 39, VITALITYDRAIN, 42, SHADOWRAY, 45, SPARKLINGARIA, 48, GHASTLYFLOOD, 52, BURNINGOFUDA, 56, UMBRALWAVE, 60, DEATHWALTZ, </v>
      </c>
      <c r="Z401" t="str">
        <f>VLOOKUP($A401,'Moves Species'!$A:$E,4,FALSE)</f>
        <v xml:space="preserve">AERIALACE, AERIALPULSE, AIRSLASH, AMBUSH, ASTRALWIND, ATTRACT, BLOODRITUAL, BONECHILL, BUGBITE, BUGBUZZ, BURNINGOFUDA, BUTTERFLYKISS, CALMMIND, CHARGEBEAM, CHARM, CHILLINGTOUCH, CONFUSERAY, COSMICAVATAR, COSMICPOWER, CURSE, CURSEDTOUCH, DARKPULSE, DEFENDORDER, DEFOG, DUALWINGBEAT, ECLIPSENOVA, ESSENCEBLOOM, FABLEDRUSH, FAIRYTALE, FANTASYSEAL, FEATHERDANCE, FLAMECHARGE, FLUTTER, FLUXWAVE, FORTISSIMO, GAMMARAY, GENESIS, GEOMANCY, GHASTLYFLOOD, GIGADRAIN, GOSSIP, HAZE, HEX, HEXBOLT, HIDDENPOWER, HIVEMIND, HURRICANE, ICYWIND, KNOCKOFF, LEECHLIFE, LOVEBURST, MACABREDANCE, MEMENTO, METEORDRIVE, MIST, MISTYTERRAIN, MOONBLAST, NASTYPLOT, NECTARTAP, NUMBINGWIND, PHANTOMFORCE, PHOBIA, PINMISSILE, PIXIEDUST, POLTERGEIST, POSSESSION, PROTECT, RAINBOWSCALES, REST, RETURN, ROUND, SAFEGUARD, SHADOWBALL, SLEEPTALK, SOULRIP, SOULSHIELD, STARDUSTREVERIE, STELLARRUSH, STRUGGLEBUG, SUBMERGE, SWARMATTACK, SWARMOVERLOAD, SWEEPINGWIND, SWIFT, TAILWIND, TAUNT, TIDALWAVE, TORNADO, TOXIC, TURBULENCE, UMBRALWAVE, UTURN, VENDETTA, VITALITYDRAIN, WAIL, WATERPULSE, WILLOWISP, WISH, WORKUP, </v>
      </c>
      <c r="AA401">
        <f>VLOOKUP($A401,'Moves Species'!$A:$E,5,FALSE)</f>
        <v>0</v>
      </c>
    </row>
    <row r="402" spans="1:30" x14ac:dyDescent="0.25">
      <c r="A402">
        <f t="shared" si="20"/>
        <v>401</v>
      </c>
      <c r="B402" t="s">
        <v>4034</v>
      </c>
      <c r="C402" t="s">
        <v>7921</v>
      </c>
      <c r="D402" s="12" t="str">
        <f>'BST Extract'!J402</f>
        <v>DARK</v>
      </c>
      <c r="E402" s="12" t="str">
        <f>'BST Extract'!K402</f>
        <v>FLYING</v>
      </c>
      <c r="F402" t="str">
        <f t="shared" si="18"/>
        <v>DARK,FLYING</v>
      </c>
      <c r="G402">
        <f>'BST Extract'!C402</f>
        <v>45</v>
      </c>
      <c r="H402">
        <f>'BST Extract'!D402</f>
        <v>50</v>
      </c>
      <c r="I402">
        <f>'BST Extract'!E402</f>
        <v>30</v>
      </c>
      <c r="J402">
        <f>'BST Extract'!F402</f>
        <v>85</v>
      </c>
      <c r="K402">
        <f>'BST Extract'!G402</f>
        <v>30</v>
      </c>
      <c r="L402">
        <f>'BST Extract'!H402</f>
        <v>50</v>
      </c>
      <c r="M402">
        <f>'BST Extract'!I402</f>
        <v>290</v>
      </c>
      <c r="N402" t="s">
        <v>7283</v>
      </c>
      <c r="O402">
        <v>1</v>
      </c>
      <c r="P402" t="s">
        <v>7523</v>
      </c>
      <c r="R402" t="s">
        <v>7523</v>
      </c>
      <c r="T402" t="str">
        <f t="shared" si="19"/>
        <v>SPEED,1,,,,</v>
      </c>
      <c r="U402" s="12" t="str">
        <f>'Ability Extract'!C402</f>
        <v>PICKUP</v>
      </c>
      <c r="V402" s="12" t="str">
        <f>'Ability Extract'!D402</f>
        <v>LEADERSHIP</v>
      </c>
      <c r="W402" s="12" t="str">
        <f>'Ability Extract'!E402</f>
        <v>EARLYBIRD</v>
      </c>
      <c r="X402" s="12" t="str">
        <f>'Ability Extract'!F402</f>
        <v>PICKUP,LEADERSHIP,EARLYBIRD</v>
      </c>
      <c r="Y402" t="str">
        <f>VLOOKUP($A402,'Moves Species'!$A:$E,3,FALSE)</f>
        <v xml:space="preserve">1, STALKPREY, 1, PECK, 4, BACKSTABBING, 6, HUNTDOWN, 8, TRICK, 11, GLIDE, 14, THIEF, 17, SNATCH, 20, PLUCK, 23, TAUNT, 26, DIVEBOMB, 29, FLIPTURN, 32, ROOST, 35, DUALWINGBEAT, 38, FALSESURRENDER, 41, SKYDIVE, 44, FOULPLAY, 47, BEAKBLAST, 50, FRENZY, 53, BIRDOFPREY, 56, SURGINGSTRIKES, 60, BRAVEBIRD, </v>
      </c>
      <c r="Z402" t="str">
        <f>VLOOKUP($A402,'Moves Species'!$A:$E,4,FALSE)</f>
        <v xml:space="preserve">ACROBATICS, AERIALACE, AERIALPULSE, AIRSLASH, AMBUSH, ASTRALWIND, ATTRACT, BRAVEBIRD, BRINE, CASCADE, COVET, CURSE, DARKPULSE, DEFOG, DRAGONGALE, DRILLPECK, DUALWINGBEAT, DUSTDEVILS, ECHOEDVOICE, EXECUTION, FABLEDRUSH, FEATHERDANCE, FLIPTURN, FLOCK, FORTISSIMO, GENESIS, HAZE, HIDDENPOWER, HURRICANE, ICICLESPEAR, ICYWIND, KNOCKOFF, LIQUIDATION, MEMENTO, NASTYPLOT, OCEANWRATH, PAYDAY, PLAYROUGH, PROTECT, RAINDANCE, REST, RETURN, ROUND, SAFEGUARD, SCALD, SLEEPTALK, SOAK, SONICBLAST, STEELWING, SUBMERGE, SUBSTITUTE, SWEEPINGWIND, SWITCHEROO, SWORDSDANCE, TAILWIND, TAUNT, TIDALWAVE, TORNADO, TOXIC, TRIATTACK, TURBULENCE, VENDETTA, WAIL, WATERPRESSURE, WATERPULSE, WHIRLPOOL, WORKUP, </v>
      </c>
      <c r="AA402" t="str">
        <f>VLOOKUP($A402,'Moves Species'!$A:$E,5,FALSE)</f>
        <v xml:space="preserve">FEINT, KNOCKOFF, TAILWIND, TORMENT, CHEAPSHOT, SWEEPINGTALON, COVET, FEATHERDANCE, FLING, DRILLPECK, SWOOPATTACK, HELPINGHAND, </v>
      </c>
      <c r="AB402" t="s">
        <v>8834</v>
      </c>
      <c r="AC402" t="s">
        <v>7265</v>
      </c>
      <c r="AD402">
        <v>26</v>
      </c>
    </row>
    <row r="403" spans="1:30" x14ac:dyDescent="0.25">
      <c r="A403">
        <f t="shared" si="20"/>
        <v>402</v>
      </c>
      <c r="B403" t="s">
        <v>4044</v>
      </c>
      <c r="C403" t="s">
        <v>7922</v>
      </c>
      <c r="D403" s="12" t="str">
        <f>'BST Extract'!J403</f>
        <v>DARK</v>
      </c>
      <c r="E403" s="12" t="str">
        <f>'BST Extract'!K403</f>
        <v>FLYING</v>
      </c>
      <c r="F403" t="str">
        <f t="shared" si="18"/>
        <v>DARK,FLYING</v>
      </c>
      <c r="G403">
        <f>'BST Extract'!C403</f>
        <v>70</v>
      </c>
      <c r="H403">
        <f>'BST Extract'!D403</f>
        <v>95</v>
      </c>
      <c r="I403">
        <f>'BST Extract'!E403</f>
        <v>70</v>
      </c>
      <c r="J403">
        <f>'BST Extract'!F403</f>
        <v>75</v>
      </c>
      <c r="K403">
        <f>'BST Extract'!G403</f>
        <v>50</v>
      </c>
      <c r="L403">
        <f>'BST Extract'!H403</f>
        <v>100</v>
      </c>
      <c r="M403">
        <f>'BST Extract'!I403</f>
        <v>460</v>
      </c>
      <c r="N403" t="s">
        <v>7287</v>
      </c>
      <c r="O403">
        <v>2</v>
      </c>
      <c r="P403" t="s">
        <v>7523</v>
      </c>
      <c r="R403" t="s">
        <v>7523</v>
      </c>
      <c r="T403" t="str">
        <f t="shared" si="19"/>
        <v>SPECIAL_DEFENSE,2,,,,</v>
      </c>
      <c r="U403" s="12" t="str">
        <f>'Ability Extract'!C403</f>
        <v>PICKUP</v>
      </c>
      <c r="V403" s="12" t="str">
        <f>'Ability Extract'!D403</f>
        <v>LEADERSHIP</v>
      </c>
      <c r="W403" s="12" t="str">
        <f>'Ability Extract'!E403</f>
        <v>EARLYBIRD</v>
      </c>
      <c r="X403" s="12" t="str">
        <f>'Ability Extract'!F403</f>
        <v>PICKUP,LEADERSHIP,EARLYBIRD</v>
      </c>
      <c r="Y403" t="str">
        <f>VLOOKUP($A403,'Moves Species'!$A:$E,3,FALSE)</f>
        <v xml:space="preserve">0, SCORESETTLER, 1, SCORESETTLER, 1, NATURALGIFT, 1, STALKPREY, 1, PECK, 4, BACKSTABBING, 6, HUNTDOWN, 8, TRICK, 11, GLIDE, 14, THIEF, 17, SNATCH, 20, PLUCK, 23, TAUNT, 26, DIVEBOMB, 29, FLIPTURN, 32, ROOST, 35, DUALWINGBEAT, 38, FALSESURRENDER, 41, SKYDIVE, 44, FOULPLAY, 47, BEAKBLAST, 50, FRENZY, 53, BIRDOFPREY, 56, SURGINGSTRIKES, 60, BRAVEBIRD, </v>
      </c>
      <c r="Z403" t="str">
        <f>VLOOKUP($A403,'Moves Species'!$A:$E,4,FALSE)</f>
        <v xml:space="preserve">ACROBATICS, AERIALACE, AERIALPULSE, AIRSLASH, AMBUSH, ASTRALWIND, ATTRACT, BRAVEBIRD, BRINE, CASCADE, COVET, CURSE, DARKPULSE, DEFOG, DRAGONGALE, DRILLPECK, DUALWINGBEAT, DUSTDEVILS, ECHOEDVOICE, EXECUTION, FABLEDRUSH, FEATHERDANCE, FLIPTURN, FLOCK, FORTISSIMO, GENESIS, HAZE, HIDDENPOWER, HURRICANE, ICICLESPEAR, ICYWIND, KNOCKOFF, LIQUIDATION, MEMENTO, NASTYPLOT, OCEANWRATH, PAYDAY, PLAYROUGH, PROTECT, RAINDANCE, REST, RETURN, ROUND, SAFEGUARD, SCALD, SLEEPTALK, SOAK, SONICBLAST, STEELWING, SUBMERGE, SUBSTITUTE, SWEEPINGWIND, SWITCHEROO, SWORDSDANCE, TAILWIND, TAUNT, TIDALWAVE, TORNADO, TOXIC, TRIATTACK, TURBULENCE, VENDETTA, WAIL, WATERPRESSURE, WATERPULSE, WHIRLPOOL, WORKUP, </v>
      </c>
      <c r="AA403">
        <f>VLOOKUP($A403,'Moves Species'!$A:$E,5,FALSE)</f>
        <v>0</v>
      </c>
      <c r="AB403" t="s">
        <v>7523</v>
      </c>
    </row>
    <row r="404" spans="1:30" x14ac:dyDescent="0.25">
      <c r="A404">
        <f t="shared" si="20"/>
        <v>403</v>
      </c>
      <c r="B404" t="s">
        <v>4051</v>
      </c>
      <c r="C404" t="s">
        <v>7923</v>
      </c>
      <c r="D404" s="12" t="str">
        <f>'BST Extract'!J404</f>
        <v>GROUND</v>
      </c>
      <c r="E404" s="12" t="str">
        <f>'BST Extract'!K404</f>
        <v>DRAGON</v>
      </c>
      <c r="F404" t="str">
        <f t="shared" si="18"/>
        <v>GROUND,DRAGON</v>
      </c>
      <c r="G404">
        <f>'BST Extract'!C404</f>
        <v>55</v>
      </c>
      <c r="H404">
        <f>'BST Extract'!D404</f>
        <v>50</v>
      </c>
      <c r="I404">
        <f>'BST Extract'!E404</f>
        <v>47</v>
      </c>
      <c r="J404">
        <f>'BST Extract'!F404</f>
        <v>65</v>
      </c>
      <c r="K404">
        <f>'BST Extract'!G404</f>
        <v>42</v>
      </c>
      <c r="L404">
        <f>'BST Extract'!H404</f>
        <v>50</v>
      </c>
      <c r="M404">
        <f>'BST Extract'!I404</f>
        <v>309</v>
      </c>
      <c r="N404" t="s">
        <v>7345</v>
      </c>
      <c r="O404">
        <v>1</v>
      </c>
      <c r="P404" t="s">
        <v>7523</v>
      </c>
      <c r="R404" t="s">
        <v>7523</v>
      </c>
      <c r="T404" t="str">
        <f t="shared" si="19"/>
        <v>ATTACK,1,,,,</v>
      </c>
      <c r="U404" s="12" t="str">
        <f>'Ability Extract'!C404</f>
        <v>MOXIE</v>
      </c>
      <c r="V404" s="12" t="str">
        <f>'Ability Extract'!D404</f>
        <v>SANDFORCE</v>
      </c>
      <c r="W404" s="12" t="str">
        <f>'Ability Extract'!E404</f>
        <v>POISONHEAL</v>
      </c>
      <c r="X404" s="12" t="str">
        <f>'Ability Extract'!F404</f>
        <v>MOXIE,SANDFORCE,POISONHEAL</v>
      </c>
      <c r="Y404" t="str">
        <f>VLOOKUP($A404,'Moves Species'!$A:$E,3,FALSE)</f>
        <v xml:space="preserve">1, LEER, 1, SCRATCH, 1, TRAMPLE, 4, DRAGONFURY, 6, SMOKESCREEN, 9, TARSHOT, 12, TREMOR, 15, WYRMSRAGE, 18, DRAGONTAIL, 21, BONERUSH, 24, WYVERNSLASH, 27, SCARYFACE, 30, STOMPINGTANTRUM, 33, DRAGONCLAW, 36, CRUNCH, 39, DRAGONSOUL, 42, THOUSANDARROWS, 45, DRACOSHRED, 48, EARTHQUAKE, 52, BONEMERANG, 56, DRACONICCRASH, 60, STAMPEDE, </v>
      </c>
      <c r="Z404" t="str">
        <f>VLOOKUP($A404,'Moves Species'!$A:$E,4,FALSE)</f>
        <v xml:space="preserve">AERIALACE, AIRSLASH, AMBUSH, ANCIENTGLARE, ATTRACT, BATTLEOFWITS, BLOODRITUAL, BODYPRESS, BODYSLAM, BOULDERCRUSH, BREAKINGSWIPE, BRICKBREAK, BULLDOZE, BURNINGJEALOUSY, CHARM, COACHING, COSMICAVATAR, COSMICPOWER, CRUELWHIP, CRUNCH, CURSE, DARKPULSE, DEADLYREACH, DEFOG, DRACARYS, DRACOMETEOR, DRACONICWAVE, DRAGONBLOOD, DRAGONBREATH, DRAGONCLAW, DRAGONDANCE, DRAGONGALE, DRAGONHAMMER, DRAGONMAGIC, DRAINPUNCH, DUALWINGBEAT, DUNEBLAST, DUSTDEVILS, EARTHENLANCE, EARTHPOWER, EARTHQUAKE, ENDERSHOCK, EXECUTION, FALSESWIPE, FIREBLAST, FIREFANG, FIREPUNCH, FLAMECHARGE, FLAMETHROWER, FLAREBLITZ, FOCUSBLAST, FORTISSIMO, GAIAPULSE, GENESIS, GEOMANCY, GOBLINSTRIKE, GOLDRUSH, HAZE, HIDDENPOWER, HURRICANE, INCINERATE, KNOCKOFF, LASHOUT, METEORMASH, MINERALWAVE, MOONSTONERAY, MUDSHACKLES, MUDSLIDE, NAGASKIN, OBSIDIANSHARDS, OUTRAGE, PLAYROUGH, POWERGEM, PROTECT, PSYCHICFANGS, QUICKSAND, REST, RETURN, ROCKBLAST, ROCKSLIDE, ROCKTOMB, SANDSTORM, SANDTOMB, SCALESHOT, SCORCHINGSANDS, SEISMICCHANT, SLASH, SLEEPTALK, SPIKES, STEALTHROCK, STEELROLLER, STEELWING, STONEEDGE, SUBSTITUTE, SUNNYDAY, SUPERPOWER, SWEEPINGWIND, SWIFT, TAILWIND, TAUNT, TERRAINPULSE, TOXIC, TURBULENCE, VENDETTA, VITALITYDRAIN, WILDCHARGE, WORKUP, ZENHEADBUTT, </v>
      </c>
      <c r="AA404" t="str">
        <f>VLOOKUP($A404,'Moves Species'!$A:$E,5,FALSE)</f>
        <v xml:space="preserve">ROCKTHROW, SMACKDOWN, BITE, METALCLAW, DRAGONRUSH, ROCKSLIDE, GUNKSHOT, ROCKCLIMB, SCALESTORM, CATACLYSM, </v>
      </c>
      <c r="AB404" t="s">
        <v>8879</v>
      </c>
      <c r="AC404" t="s">
        <v>7265</v>
      </c>
      <c r="AD404">
        <v>16</v>
      </c>
    </row>
    <row r="405" spans="1:30" x14ac:dyDescent="0.25">
      <c r="A405">
        <f t="shared" si="20"/>
        <v>404</v>
      </c>
      <c r="B405" t="s">
        <v>4063</v>
      </c>
      <c r="C405" t="s">
        <v>7924</v>
      </c>
      <c r="D405" s="12" t="str">
        <f>'BST Extract'!J405</f>
        <v>GROUND</v>
      </c>
      <c r="E405" s="12" t="str">
        <f>'BST Extract'!K405</f>
        <v>DRAGON</v>
      </c>
      <c r="F405" t="str">
        <f t="shared" si="18"/>
        <v>GROUND,DRAGON</v>
      </c>
      <c r="G405">
        <f>'BST Extract'!C405</f>
        <v>66</v>
      </c>
      <c r="H405">
        <f>'BST Extract'!D405</f>
        <v>70</v>
      </c>
      <c r="I405">
        <f>'BST Extract'!E405</f>
        <v>60</v>
      </c>
      <c r="J405">
        <f>'BST Extract'!F405</f>
        <v>80</v>
      </c>
      <c r="K405">
        <f>'BST Extract'!G405</f>
        <v>64</v>
      </c>
      <c r="L405">
        <f>'BST Extract'!H405</f>
        <v>65</v>
      </c>
      <c r="M405">
        <f>'BST Extract'!I405</f>
        <v>405</v>
      </c>
      <c r="N405" t="s">
        <v>7345</v>
      </c>
      <c r="O405">
        <v>1</v>
      </c>
      <c r="P405" t="s">
        <v>7283</v>
      </c>
      <c r="Q405">
        <v>1</v>
      </c>
      <c r="R405" t="s">
        <v>7523</v>
      </c>
      <c r="T405" t="str">
        <f t="shared" si="19"/>
        <v>ATTACK,1,SPEED,1,,</v>
      </c>
      <c r="U405" s="12" t="str">
        <f>'Ability Extract'!C405</f>
        <v>MOXIE</v>
      </c>
      <c r="V405" s="12" t="str">
        <f>'Ability Extract'!D405</f>
        <v>SANDFORCE</v>
      </c>
      <c r="W405" s="12" t="str">
        <f>'Ability Extract'!E405</f>
        <v>POISONHEAL</v>
      </c>
      <c r="X405" s="12" t="str">
        <f>'Ability Extract'!F405</f>
        <v>MOXIE,SANDFORCE,POISONHEAL</v>
      </c>
      <c r="Y405" t="str">
        <f>VLOOKUP($A405,'Moves Species'!$A:$E,3,FALSE)</f>
        <v xml:space="preserve">1, LEER, 1, SCRATCH, 1, TRAMPLE, 4, DRAGONFURY, 6, SMOKESCREEN, 9, TARSHOT, 12, TREMOR, 15, WYRMSRAGE, 18, DRAGONTAIL, 21, BONERUSH, 24, WYVERNSLASH, 27, SCARYFACE, 30, STOMPINGTANTRUM, 33, DRAGONCLAW, 36, CRUNCH, 39, DRAGONSOUL, 42, THOUSANDARROWS, 45, DRACOSHRED, 48, EARTHQUAKE, 52, BONEMERANG, 56, DRACONICCRASH, 60, STAMPEDE, </v>
      </c>
      <c r="Z405" t="str">
        <f>VLOOKUP($A405,'Moves Species'!$A:$E,4,FALSE)</f>
        <v xml:space="preserve">AERIALACE, AIRSLASH, AMBUSH, ANCIENTGLARE, ATTRACT, BATTLEOFWITS, BLOODRITUAL, BODYPRESS, BODYSLAM, BOULDERCRUSH, BREAKINGSWIPE, BRICKBREAK, BULLDOZE, BURNINGJEALOUSY, CHARM, COACHING, COSMICAVATAR, COSMICPOWER, CRUELWHIP, CRUNCH, CURSE, DARKPULSE, DEADLYREACH, DEFOG, DRACARYS, DRACOMETEOR, DRACONICWAVE, DRAGONBLOOD, DRAGONBREATH, DRAGONCLAW, DRAGONDANCE, DRAGONGALE, DRAGONHAMMER, DRAGONMAGIC, DRAINPUNCH, DUALWINGBEAT, DUNEBLAST, DUSTDEVILS, EARTHENLANCE, EARTHPOWER, EARTHQUAKE, ENDERSHOCK, EXECUTION, FALSESWIPE, FIREBLAST, FIREFANG, FIREPUNCH, FLAMECHARGE, FLAMETHROWER, FLAREBLITZ, FOCUSBLAST, FORTISSIMO, GAIAPULSE, GENESIS, GEOMANCY, GOBLINSTRIKE, GOLDRUSH, HAZE, HIDDENPOWER, HURRICANE, INCINERATE, KNOCKOFF, LASHOUT, METEORMASH, MINERALWAVE, MOONSTONERAY, MUDSHACKLES, MUDSLIDE, NAGASKIN, OBSIDIANSHARDS, OUTRAGE, PLAYROUGH, POWERGEM, PROTECT, PSYCHICFANGS, QUICKSAND, REST, RETURN, ROCKBLAST, ROCKSLIDE, ROCKTOMB, SANDSTORM, SANDTOMB, SCALESHOT, SCORCHINGSANDS, SEISMICCHANT, SLASH, SLEEPTALK, SPIKES, STEALTHROCK, STEELROLLER, STEELWING, STONEEDGE, SUBSTITUTE, SUNNYDAY, SUPERPOWER, SWEEPINGWIND, SWIFT, TAILWIND, TAUNT, TERRAINPULSE, TOXIC, TURBULENCE, VENDETTA, VITALITYDRAIN, WILDCHARGE, WORKUP, ZENHEADBUTT, </v>
      </c>
      <c r="AA405">
        <f>VLOOKUP($A405,'Moves Species'!$A:$E,5,FALSE)</f>
        <v>0</v>
      </c>
      <c r="AB405" t="s">
        <v>8671</v>
      </c>
      <c r="AC405" t="s">
        <v>7265</v>
      </c>
      <c r="AD405">
        <v>36</v>
      </c>
    </row>
    <row r="406" spans="1:30" x14ac:dyDescent="0.25">
      <c r="A406">
        <f t="shared" si="20"/>
        <v>405</v>
      </c>
      <c r="B406" t="s">
        <v>4069</v>
      </c>
      <c r="C406" t="s">
        <v>7925</v>
      </c>
      <c r="D406" s="12" t="str">
        <f>'BST Extract'!J406</f>
        <v>GROUND</v>
      </c>
      <c r="E406" s="12" t="str">
        <f>'BST Extract'!K406</f>
        <v>DRAGON</v>
      </c>
      <c r="F406" t="str">
        <f t="shared" si="18"/>
        <v>GROUND,DRAGON</v>
      </c>
      <c r="G406">
        <f>'BST Extract'!C406</f>
        <v>95</v>
      </c>
      <c r="H406">
        <f>'BST Extract'!D406</f>
        <v>90</v>
      </c>
      <c r="I406">
        <f>'BST Extract'!E406</f>
        <v>80</v>
      </c>
      <c r="J406">
        <f>'BST Extract'!F406</f>
        <v>100</v>
      </c>
      <c r="K406">
        <f>'BST Extract'!G406</f>
        <v>84</v>
      </c>
      <c r="L406">
        <f>'BST Extract'!H406</f>
        <v>85</v>
      </c>
      <c r="M406">
        <f>'BST Extract'!I406</f>
        <v>534</v>
      </c>
      <c r="N406" t="s">
        <v>7345</v>
      </c>
      <c r="O406">
        <v>2</v>
      </c>
      <c r="P406" t="s">
        <v>7283</v>
      </c>
      <c r="Q406">
        <v>1</v>
      </c>
      <c r="R406" t="s">
        <v>7523</v>
      </c>
      <c r="T406" t="str">
        <f t="shared" si="19"/>
        <v>ATTACK,2,SPEED,1,,</v>
      </c>
      <c r="U406" s="12" t="str">
        <f>'Ability Extract'!C406</f>
        <v>MOXIE</v>
      </c>
      <c r="V406" s="12" t="str">
        <f>'Ability Extract'!D406</f>
        <v>SANDFORCE</v>
      </c>
      <c r="W406" s="12" t="str">
        <f>'Ability Extract'!E406</f>
        <v>POISONHEAL</v>
      </c>
      <c r="X406" s="12" t="str">
        <f>'Ability Extract'!F406</f>
        <v>MOXIE,SANDFORCE,POISONHEAL</v>
      </c>
      <c r="Y406" t="str">
        <f>VLOOKUP($A406,'Moves Species'!$A:$E,3,FALSE)</f>
        <v xml:space="preserve">1, LEER, 1, SCRATCH, 1, TRAMPLE, 4, DRAGONFURY, 6, SMOKESCREEN, 9, TARSHOT, 12, TREMOR, 15, WYRMSRAGE, 18, DRAGONTAIL, 21, BONERUSH, 24, WYVERNSLASH, 27, SCARYFACE, 30, STOMPINGTANTRUM, 33, DRAGONCLAW, 36, CRUNCH, 39, DRAGONSOUL, 42, THOUSANDARROWS, 45, DRACOSHRED, 48, EARTHQUAKE, 52, BONEMERANG, 56, DRACONICCRASH, 60, STAMPEDE, </v>
      </c>
      <c r="Z406" t="str">
        <f>VLOOKUP($A406,'Moves Species'!$A:$E,4,FALSE)</f>
        <v xml:space="preserve">AERIALACE, AIRSLASH, AMBUSH, ANCIENTGLARE, ATTRACT, BATTLEOFWITS, BLOODRITUAL, BODYPRESS, BODYSLAM, BOULDERCRUSH, BREAKINGSWIPE, BRICKBREAK, BULLDOZE, BURNINGJEALOUSY, CHARM, COACHING, COSMICAVATAR, COSMICPOWER, CRUELWHIP, CRUNCH, CURSE, DARKPULSE, DEADLYREACH, DEFOG, DRACARYS, DRACOMETEOR, DRACONICWAVE, DRAGONBLOOD, DRAGONBREATH, DRAGONCLAW, DRAGONDANCE, DRAGONGALE, DRAGONHAMMER, DRAGONMAGIC, DRAINPUNCH, DUALWINGBEAT, DUNEBLAST, DUSTDEVILS, EARTHENLANCE, EARTHPOWER, EARTHQUAKE, ENDERSHOCK, EXECUTION, FALSESWIPE, FIREBLAST, FIREFANG, FIREPUNCH, FLAMECHARGE, FLAMETHROWER, FLAREBLITZ, FOCUSBLAST, FORTISSIMO, GAIAPULSE, GENESIS, GEOMANCY, GOBLINSTRIKE, GOLDRUSH, HAZE, HIDDENPOWER, HURRICANE, INCINERATE, KNOCKOFF, LASHOUT, METEORMASH, MINERALWAVE, MOONSTONERAY, MUDSHACKLES, MUDSLIDE, NAGASKIN, OBSIDIANSHARDS, OUTRAGE, PLAYROUGH, POWERGEM, PROTECT, PSYCHICFANGS, QUICKSAND, REST, RETURN, ROCKBLAST, ROCKSLIDE, ROCKTOMB, SANDSTORM, SANDTOMB, SCALESHOT, SCORCHINGSANDS, SEISMICCHANT, SLASH, SLEEPTALK, SPIKES, STEALTHROCK, STEELROLLER, STEELWING, STONEEDGE, SUBSTITUTE, SUNNYDAY, SUPERPOWER, SWEEPINGWIND, SWIFT, TAILWIND, TAUNT, TERRAINPULSE, TOXIC, TURBULENCE, VENDETTA, VITALITYDRAIN, WILDCHARGE, WORKUP, ZENHEADBUTT, </v>
      </c>
      <c r="AA406">
        <f>VLOOKUP($A406,'Moves Species'!$A:$E,5,FALSE)</f>
        <v>0</v>
      </c>
      <c r="AB406" t="s">
        <v>7523</v>
      </c>
    </row>
    <row r="407" spans="1:30" x14ac:dyDescent="0.25">
      <c r="A407">
        <f t="shared" si="20"/>
        <v>406</v>
      </c>
      <c r="B407" t="s">
        <v>4076</v>
      </c>
      <c r="C407" t="s">
        <v>7926</v>
      </c>
      <c r="D407" s="12" t="str">
        <f>'BST Extract'!J407</f>
        <v>COSMIC</v>
      </c>
      <c r="E407" s="12" t="str">
        <f>'BST Extract'!K407</f>
        <v>STEEL</v>
      </c>
      <c r="F407" t="str">
        <f t="shared" si="18"/>
        <v>COSMIC,STEEL</v>
      </c>
      <c r="G407">
        <f>'BST Extract'!C407</f>
        <v>25</v>
      </c>
      <c r="H407">
        <f>'BST Extract'!D407</f>
        <v>35</v>
      </c>
      <c r="I407">
        <f>'BST Extract'!E407</f>
        <v>70</v>
      </c>
      <c r="J407">
        <f>'BST Extract'!F407</f>
        <v>45</v>
      </c>
      <c r="K407">
        <f>'BST Extract'!G407</f>
        <v>95</v>
      </c>
      <c r="L407">
        <f>'BST Extract'!H407</f>
        <v>55</v>
      </c>
      <c r="M407">
        <f>'BST Extract'!I407</f>
        <v>325</v>
      </c>
      <c r="N407" t="s">
        <v>7286</v>
      </c>
      <c r="O407">
        <v>1</v>
      </c>
      <c r="P407" t="s">
        <v>7523</v>
      </c>
      <c r="R407" t="s">
        <v>7523</v>
      </c>
      <c r="T407" t="str">
        <f t="shared" si="19"/>
        <v>SPECIAL_ATTACK,1,,,,</v>
      </c>
      <c r="U407" s="12" t="str">
        <f>'Ability Extract'!C407</f>
        <v>FRISK</v>
      </c>
      <c r="V407" s="12" t="str">
        <f>'Ability Extract'!D407</f>
        <v>TRANSISTOR</v>
      </c>
      <c r="W407" s="12" t="str">
        <f>'Ability Extract'!E407</f>
        <v>ORBIT</v>
      </c>
      <c r="X407" s="12" t="str">
        <f>'Ability Extract'!F407</f>
        <v>FRISK,TRANSISTOR,ORBIT</v>
      </c>
      <c r="Y407" t="str">
        <f>VLOOKUP($A407,'Moves Species'!$A:$E,3,FALSE)</f>
        <v xml:space="preserve">1, METALLICGLEAM, 1, SUPERSONIC, 1, MISSILESHOT, 4, RADIATION, 6, THUNDERSHOCK, 9, GRAVITY, 12, OVERCLOCK, 15, RADIOWAVES, 18, CHARGEBEAM, 21, AUTOTOMIZE, 24, SATELLITERAY, 27, GAMMARAY, 30, CHAINLIGHTNING, 33, COBALTRAY, 36, BLACKHOLE, 39, EERIEIMPULSE, 39, METALSOUND, 42, MAGNETICCANNON, 45, MAGNETFORCE, 48, SOLARFLARE, 51, WELD, 54, LOCKON, 54, ZAPCANNON, 58, METEORBEAM, 62, CHROMERAY, </v>
      </c>
      <c r="Z407" t="str">
        <f>VLOOKUP($A407,'Moves Species'!$A:$E,4,FALSE)</f>
        <v xml:space="preserve">ANTIMATTER, ASTEROIDBELT, ASTRALWIND, AURASPHERE, BALLLIGHTNING, BATTERYACID, BEJEWELED, BOMBARDMENT, CALMMIND, CHARGEBEAM, CLUSTERROCKETS, CONFUSERAY, COSMICAVATAR, COSMICPOWER, DAZZLINGGLEAM, DEFOG, ECLIPSENOVA, ELECTRICTERRAIN, ELECTRONCRUSH, ENERGYSURGE, EXPANDINGFORCE, FANTASYSEAL, FLUXWAVE, FOCUSBLAST, GAMMARAY, GLISTEN, GOLDENBULLET, GYROBALL, HEXBOLT, HIDDENPOWER, IRONDEFENSE, IRONHEAD, IRONIMPACT, IRONTEMPEST, LIGHTSCREEN, MAGICROOM, MAGNETICCANNON, MAGNETRISE, MEMENTO, METEORBEAM, METEORDRIVE, MINDDRAIN, MINDMELD, MIRRORSHOT, MISSILESHOT, MIXEDWAVES, MOONBLAST, NASTYPLOT, NEBULASTRIKE, OVERCLOCK, PARABOLICCHARGE, PROTECT, PSYCHIC, PSYCHICTERRAIN, PURGE, RAYOFLIGHT, REFLECT, REFURBISH, REST, RETURN, RISINGVOLTAGE, SAFEGUARD, SATELLITERAY, SIGNALBEAM, SLEEPTALK, SOLARECLIPSE, STARDUSTREVERIE, STEELROLLER, STELLARRUSH, SUBSTITUTE, SWIFT, TERRAINPULSE, THUNDER, THUNDERBOLT, THUNDERWAVE, TOXIC, TRICKROOM, VOLTSWITCH, WILDCHARGE, WISH, WONDERROOM, </v>
      </c>
      <c r="AA407">
        <f>VLOOKUP($A407,'Moves Species'!$A:$E,5,FALSE)</f>
        <v>0</v>
      </c>
      <c r="AB407" t="s">
        <v>8672</v>
      </c>
      <c r="AC407" t="s">
        <v>7265</v>
      </c>
      <c r="AD407">
        <v>30</v>
      </c>
    </row>
    <row r="408" spans="1:30" x14ac:dyDescent="0.25">
      <c r="A408">
        <f t="shared" si="20"/>
        <v>407</v>
      </c>
      <c r="B408" t="s">
        <v>4087</v>
      </c>
      <c r="C408" t="s">
        <v>7927</v>
      </c>
      <c r="D408" s="12" t="str">
        <f>'BST Extract'!J408</f>
        <v>COSMIC</v>
      </c>
      <c r="E408" s="12" t="str">
        <f>'BST Extract'!K408</f>
        <v>STEEL</v>
      </c>
      <c r="F408" t="str">
        <f t="shared" si="18"/>
        <v>COSMIC,STEEL</v>
      </c>
      <c r="G408">
        <f>'BST Extract'!C408</f>
        <v>50</v>
      </c>
      <c r="H408">
        <f>'BST Extract'!D408</f>
        <v>60</v>
      </c>
      <c r="I408">
        <f>'BST Extract'!E408</f>
        <v>95</v>
      </c>
      <c r="J408">
        <f>'BST Extract'!F408</f>
        <v>70</v>
      </c>
      <c r="K408">
        <f>'BST Extract'!G408</f>
        <v>120</v>
      </c>
      <c r="L408">
        <f>'BST Extract'!H408</f>
        <v>70</v>
      </c>
      <c r="M408">
        <f>'BST Extract'!I408</f>
        <v>465</v>
      </c>
      <c r="N408" t="s">
        <v>7286</v>
      </c>
      <c r="O408">
        <v>2</v>
      </c>
      <c r="P408" t="s">
        <v>7523</v>
      </c>
      <c r="R408" t="s">
        <v>7523</v>
      </c>
      <c r="T408" t="str">
        <f t="shared" si="19"/>
        <v>SPECIAL_ATTACK,2,,,,</v>
      </c>
      <c r="U408" s="12" t="str">
        <f>'Ability Extract'!C408</f>
        <v>FRISK</v>
      </c>
      <c r="V408" s="12" t="str">
        <f>'Ability Extract'!D408</f>
        <v>TRANSISTOR</v>
      </c>
      <c r="W408" s="12" t="str">
        <f>'Ability Extract'!E408</f>
        <v>ORBIT</v>
      </c>
      <c r="X408" s="12" t="str">
        <f>'Ability Extract'!F408</f>
        <v>FRISK,TRANSISTOR,ORBIT</v>
      </c>
      <c r="Y408" t="str">
        <f>VLOOKUP($A408,'Moves Species'!$A:$E,3,FALSE)</f>
        <v xml:space="preserve">1, METALLICGLEAM, 1, SUPERSONIC, 1, MISSILESHOT, 4, RADIATION, 6, THUNDERSHOCK, 9, GRAVITY, 12, OVERCLOCK, 15, RADIOWAVES, 18, CHARGEBEAM, 21, AUTOTOMIZE, 24, SATELLITERAY, 27, GAMMARAY, 30, CHAINLIGHTNING, 33, COBALTRAY, 36, BLACKHOLE, 39, EERIEIMPULSE, 39, METALSOUND, 42, MAGNETICCANNON, 45, MAGNETFORCE, 48, SOLARFLARE, 51, WELD, 54, LOCKON, 54, ZAPCANNON, 58, METEORBEAM, 62, CHROMERAY, </v>
      </c>
      <c r="Z408" t="str">
        <f>VLOOKUP($A408,'Moves Species'!$A:$E,4,FALSE)</f>
        <v xml:space="preserve">ANTIMATTER, ASTEROIDBELT, ASTRALWIND, AURASPHERE, BALLLIGHTNING, BATTERYACID, BEJEWELED, BOMBARDMENT, CALMMIND, CHARGEBEAM, CLUSTERROCKETS, CONFUSERAY, COSMICAVATAR, COSMICPOWER, DAZZLINGGLEAM, DEFOG, ECLIPSENOVA, ELECTRICTERRAIN, ELECTRONCRUSH, ENERGYSURGE, EXPANDINGFORCE, FANTASYSEAL, FLUXWAVE, FOCUSBLAST, GAMMARAY, GLISTEN, GOLDENBULLET, GYROBALL, HEXBOLT, HIDDENPOWER, IRONDEFENSE, IRONHEAD, IRONIMPACT, IRONTEMPEST, LIGHTSCREEN, MAGICROOM, MAGNETICCANNON, MAGNETRISE, MEMENTO, METEORBEAM, METEORDRIVE, MINDDRAIN, MINDMELD, MIRRORSHOT, MISSILESHOT, MIXEDWAVES, MOONBLAST, NASTYPLOT, NEBULASTRIKE, OVERCLOCK, PARABOLICCHARGE, PROTECT, PSYCHIC, PSYCHICTERRAIN, PURGE, RAYOFLIGHT, REFLECT, REFURBISH, REST, RETURN, RISINGVOLTAGE, SAFEGUARD, SATELLITERAY, SIGNALBEAM, SLEEPTALK, SOLARECLIPSE, STARDUSTREVERIE, STEELROLLER, STELLARRUSH, SUBSTITUTE, SWIFT, TERRAINPULSE, THUNDER, THUNDERBOLT, THUNDERWAVE, TOXIC, TRICKROOM, VOLTSWITCH, WILDCHARGE, WISH, WONDERROOM, </v>
      </c>
      <c r="AA408">
        <f>VLOOKUP($A408,'Moves Species'!$A:$E,5,FALSE)</f>
        <v>0</v>
      </c>
      <c r="AB408" t="s">
        <v>7441</v>
      </c>
      <c r="AC408" t="s">
        <v>7268</v>
      </c>
      <c r="AD408" t="s">
        <v>7377</v>
      </c>
    </row>
    <row r="409" spans="1:30" x14ac:dyDescent="0.25">
      <c r="A409">
        <f t="shared" si="20"/>
        <v>408</v>
      </c>
      <c r="B409" t="s">
        <v>4095</v>
      </c>
      <c r="C409" t="s">
        <v>7928</v>
      </c>
      <c r="D409" s="12" t="str">
        <f>'BST Extract'!J409</f>
        <v>COSMIC</v>
      </c>
      <c r="E409" s="12" t="str">
        <f>'BST Extract'!K409</f>
        <v>STEEL</v>
      </c>
      <c r="F409" t="str">
        <f t="shared" si="18"/>
        <v>COSMIC,STEEL</v>
      </c>
      <c r="G409">
        <f>'BST Extract'!C409</f>
        <v>70</v>
      </c>
      <c r="H409">
        <f>'BST Extract'!D409</f>
        <v>70</v>
      </c>
      <c r="I409">
        <f>'BST Extract'!E409</f>
        <v>115</v>
      </c>
      <c r="J409">
        <f>'BST Extract'!F409</f>
        <v>60</v>
      </c>
      <c r="K409">
        <f>'BST Extract'!G409</f>
        <v>130</v>
      </c>
      <c r="L409">
        <f>'BST Extract'!H409</f>
        <v>90</v>
      </c>
      <c r="M409">
        <f>'BST Extract'!I409</f>
        <v>535</v>
      </c>
      <c r="N409" t="s">
        <v>7286</v>
      </c>
      <c r="O409">
        <v>3</v>
      </c>
      <c r="P409" t="s">
        <v>7523</v>
      </c>
      <c r="R409" t="s">
        <v>7523</v>
      </c>
      <c r="T409" t="str">
        <f t="shared" si="19"/>
        <v>SPECIAL_ATTACK,3,,,,</v>
      </c>
      <c r="U409" s="12" t="str">
        <f>'Ability Extract'!C409</f>
        <v>FRISK</v>
      </c>
      <c r="V409" s="12" t="str">
        <f>'Ability Extract'!D409</f>
        <v>TRANSISTOR</v>
      </c>
      <c r="W409" s="12" t="str">
        <f>'Ability Extract'!E409</f>
        <v>ORBIT</v>
      </c>
      <c r="X409" s="12" t="str">
        <f>'Ability Extract'!F409</f>
        <v>FRISK,TRANSISTOR,ORBIT</v>
      </c>
      <c r="Y409" t="str">
        <f>VLOOKUP($A409,'Moves Species'!$A:$E,3,FALSE)</f>
        <v xml:space="preserve">0, DISCHARGE, 1, DISCHARGE, 1, METALLICGLEAM, 1, SUPERSONIC, 1, MISSILESHOT, 4, RADIATION, 6, THUNDERSHOCK, 9, GRAVITY, 12, OVERCLOCK, 15, RADIOWAVES, 18, CHARGEBEAM, 21, AUTOTOMIZE, 24, SATELLITERAY, 27, GAMMARAY, 30, CHAINLIGHTNING, 33, COBALTRAY, 36, BLACKHOLE, 39, EERIEIMPULSE, 39, METALSOUND, 42, MAGNETICCANNON, 45, MAGNETFORCE, 48, SOLARFLARE, 51, WELD, 54, LOCKON, 54, ZAPCANNON, 58, METEORBEAM, 62, CHROMERAY, </v>
      </c>
      <c r="Z409" t="str">
        <f>VLOOKUP($A409,'Moves Species'!$A:$E,4,FALSE)</f>
        <v xml:space="preserve">ANTIMATTER, ASTEROIDBELT, ASTRALWIND, AURASPHERE, BALLLIGHTNING, BATTERYACID, BEJEWELED, BOMBARDMENT, CALMMIND, CHARGEBEAM, CLUSTERROCKETS, CONFUSERAY, COSMICAVATAR, COSMICPOWER, DAZZLINGGLEAM, DEFOG, ECLIPSENOVA, ELECTRICTERRAIN, ELECTRONCRUSH, ENERGYSURGE, EXPANDINGFORCE, FANTASYSEAL, FLUXWAVE, FOCUSBLAST, GAMMARAY, GLISTEN, GOLDENBULLET, GYROBALL, HEXBOLT, HIDDENPOWER, IRONDEFENSE, IRONHEAD, IRONIMPACT, IRONTEMPEST, LIGHTSCREEN, MAGICROOM, MAGNETICCANNON, MAGNETRISE, MEMENTO, METEORBEAM, METEORDRIVE, MINDDRAIN, MINDMELD, MIRRORSHOT, MISSILESHOT, MIXEDWAVES, MOONBLAST, NASTYPLOT, NEBULASTRIKE, OVERCLOCK, PARABOLICCHARGE, PROTECT, PSYCHIC, PSYCHICTERRAIN, PURGE, RAYOFLIGHT, REFLECT, REFURBISH, REST, RETURN, RISINGVOLTAGE, SAFEGUARD, SATELLITERAY, SIGNALBEAM, SLEEPTALK, SOLARECLIPSE, STARDUSTREVERIE, STEELROLLER, STELLARRUSH, SUBSTITUTE, SWIFT, TERRAINPULSE, THUNDER, THUNDERBOLT, THUNDERWAVE, TOXIC, TRICKROOM, VOLTSWITCH, WILDCHARGE, WISH, WONDERROOM, </v>
      </c>
      <c r="AA409">
        <f>VLOOKUP($A409,'Moves Species'!$A:$E,5,FALSE)</f>
        <v>0</v>
      </c>
      <c r="AB409" t="s">
        <v>7523</v>
      </c>
    </row>
    <row r="410" spans="1:30" x14ac:dyDescent="0.25">
      <c r="A410">
        <f t="shared" si="20"/>
        <v>409</v>
      </c>
      <c r="B410" t="s">
        <v>4102</v>
      </c>
      <c r="C410" t="s">
        <v>7929</v>
      </c>
      <c r="D410" s="12" t="str">
        <f>'BST Extract'!J410</f>
        <v>FLYING</v>
      </c>
      <c r="E410" s="12">
        <f>'BST Extract'!K410</f>
        <v>0</v>
      </c>
      <c r="F410" t="str">
        <f t="shared" si="18"/>
        <v>FLYING,0</v>
      </c>
      <c r="G410">
        <f>'BST Extract'!C410</f>
        <v>105</v>
      </c>
      <c r="H410">
        <f>'BST Extract'!D410</f>
        <v>25</v>
      </c>
      <c r="I410">
        <f>'BST Extract'!E410</f>
        <v>100</v>
      </c>
      <c r="J410">
        <f>'BST Extract'!F410</f>
        <v>50</v>
      </c>
      <c r="K410">
        <f>'BST Extract'!G410</f>
        <v>100</v>
      </c>
      <c r="L410">
        <f>'BST Extract'!H410</f>
        <v>200</v>
      </c>
      <c r="M410">
        <f>'BST Extract'!I410</f>
        <v>580</v>
      </c>
      <c r="N410" t="s">
        <v>7287</v>
      </c>
      <c r="O410">
        <v>3</v>
      </c>
      <c r="P410" t="s">
        <v>7523</v>
      </c>
      <c r="R410" t="s">
        <v>7523</v>
      </c>
      <c r="T410" t="str">
        <f t="shared" si="19"/>
        <v>SPECIAL_DEFENSE,3,,,,</v>
      </c>
      <c r="U410" s="12" t="str">
        <f>'Ability Extract'!C410</f>
        <v>HYDRATION</v>
      </c>
      <c r="V410" s="12" t="str">
        <f>'Ability Extract'!D410</f>
        <v>RAINDISH</v>
      </c>
      <c r="W410" s="12" t="str">
        <f>'Ability Extract'!E410</f>
        <v>DRIZZLE</v>
      </c>
      <c r="X410" s="12" t="str">
        <f>'Ability Extract'!F410</f>
        <v>HYDRATION,RAINDISH,DRIZZLE</v>
      </c>
      <c r="Y410" t="str">
        <f>VLOOKUP($A410,'Moves Species'!$A:$E,3,FALSE)</f>
        <v xml:space="preserve">1, GALEHOLD, 1, DOUBLETEAM, 4, GUST, 8, CLONESURGE, 13, AIRCUTTER, 17, TURBULENCE, 21, MIST, 25, EROSION, 29, RAINDANCE, 34, TORNADO, 38, PRIMALWAVE, 43, BOREASBREATH, 48, TAILWIND, 53, HURRICANE, 59, THUNDER, </v>
      </c>
      <c r="Z410" t="str">
        <f>VLOOKUP($A410,'Moves Species'!$A:$E,4,FALSE)</f>
        <v xml:space="preserve">AERIALACE, AERIALPULSE, AIRSLASH, ASTRALWIND, ATTRACT, AURASPHERE, BALLLIGHTNING, BLIZZARD, BOLTCRASH, BONECHILL, BRINE, CALMMIND, CASCADE, CHARGEBEAM, CHILLINGTOUCH, CLEARSMOG, COSMICPOWER, COUPDEGRACE, DAZZLINGGLEAM, DEAFEN, DEFOG, DIVINEPUNISHMENT, DRAGONGALE, DUSTDEVILS, ECHOEDVOICE, ELECTRONCRUSH, ENERGYSURGE, FABLEDRUSH, FAIRYTALE, FANTASYSEAL, FLUXWAVE, FOCUSBLAST, FORTISSIMO, GENESIS, HAIL, HAZE, HEALBELL, HEAVENSKNUCKLE, HIDDENPOWER, HURRICANE, HYPOTHERMIA, ICEBEAM, ICEPUNCH, ICICLESPEAR, ICICLESTRIKE, ICYWIND, KNOCKOFF, LIGHTSCREEN, LIQUIDATION, METRONOME, MIRRORSHOT, MIST, MISTYTERRAIN, MOONBLAST, MYSTICPULSE, NASTYPLOT, NEBULASTRIKE, NUMBINGWIND, OCEANWRATH, OVERFLOW, PARABOLICCHARGE, PROTECT, PURGE, RAINDANCE, RAYOFLIGHT, REFLECT, REST, RETURN, ROUND, SAFEGUARD, SCALD, SIGNALBEAM, SLEEPTALK, SOAK, SOUNDBARRIER, STARDUSTREVERIE, STRANGESTEAM, SUBSTITUTE, SWEEPINGWIND, TAILWIND, TAUNT, TEMPESTFLARE, TERRAINPULSE, THUNDER, THUNDERBOLT, THUNDERPUNCH, THUNDERWAVE, TORNADO, TOXIC, TURBULENCE, WAIL, WATERPRESSURE, WATERPULSE, WHIRLPOOL, WISH, WORKUP, </v>
      </c>
      <c r="AA410">
        <f>VLOOKUP($A410,'Moves Species'!$A:$E,5,FALSE)</f>
        <v>0</v>
      </c>
      <c r="AB410" t="s">
        <v>7523</v>
      </c>
    </row>
    <row r="411" spans="1:30" x14ac:dyDescent="0.25">
      <c r="A411">
        <f t="shared" si="20"/>
        <v>410</v>
      </c>
      <c r="B411" t="s">
        <v>4114</v>
      </c>
      <c r="C411" t="s">
        <v>7930</v>
      </c>
      <c r="D411" s="12" t="str">
        <f>'BST Extract'!J411</f>
        <v>GRASS</v>
      </c>
      <c r="E411" s="12">
        <f>'BST Extract'!K411</f>
        <v>0</v>
      </c>
      <c r="F411" t="str">
        <f t="shared" si="18"/>
        <v>GRASS,0</v>
      </c>
      <c r="G411">
        <f>'BST Extract'!C411</f>
        <v>105</v>
      </c>
      <c r="H411">
        <f>'BST Extract'!D411</f>
        <v>100</v>
      </c>
      <c r="I411">
        <f>'BST Extract'!E411</f>
        <v>200</v>
      </c>
      <c r="J411">
        <f>'BST Extract'!F411</f>
        <v>50</v>
      </c>
      <c r="K411">
        <f>'BST Extract'!G411</f>
        <v>25</v>
      </c>
      <c r="L411">
        <f>'BST Extract'!H411</f>
        <v>100</v>
      </c>
      <c r="M411">
        <f>'BST Extract'!I411</f>
        <v>580</v>
      </c>
      <c r="N411" t="s">
        <v>7324</v>
      </c>
      <c r="O411">
        <v>3</v>
      </c>
      <c r="P411" t="s">
        <v>7523</v>
      </c>
      <c r="R411" t="s">
        <v>7523</v>
      </c>
      <c r="T411" t="str">
        <f t="shared" si="19"/>
        <v>DEFENSE,3,,,,</v>
      </c>
      <c r="U411" s="12" t="str">
        <f>'Ability Extract'!C411</f>
        <v>ROUGHSKIN</v>
      </c>
      <c r="V411" s="12" t="str">
        <f>'Ability Extract'!D411</f>
        <v>OVERCOAT</v>
      </c>
      <c r="W411" s="12" t="str">
        <f>'Ability Extract'!E411</f>
        <v>OVERGROW</v>
      </c>
      <c r="X411" s="12" t="str">
        <f>'Ability Extract'!F411</f>
        <v>ROUGHSKIN,OVERCOAT,OVERGROW</v>
      </c>
      <c r="Y411" t="str">
        <f>VLOOKUP($A411,'Moves Species'!$A:$E,3,FALSE)</f>
        <v xml:space="preserve">1, BRANCHPOKE, 1, LEECHSEED, 4, THORNPRISON, 8, ROCKTHROW, 13, BOULDERHURL, 17, RAZORLEAF, 21, SYNTHESIS, 25, MOSSYPUNCH, 29, SPIKYSHIELD, 34, SEEDBOMB, 38, BODYSLAM, 43, ROCKSLIDE, 48, EDENFRUIT, 53, HAMMERARM, 59, WOODHAMMER, </v>
      </c>
      <c r="Z411" t="str">
        <f>VLOOKUP($A411,'Moves Species'!$A:$E,4,FALSE)</f>
        <v xml:space="preserve">AROMATHERAPY, ATTRACT, BODYPRESS, BODYSLAM, BRICKBREAK, BULKUP, BULLDOZE, BULLETSEED, CALMMIND, CLOSECOMBAT, DEFENDORDER, DRAINPUNCH, DUSTDEVILS, EARTHENLANCE, EARTHPOWER, EARTHQUAKE, ENERGYBALL, ESSENCEBLOOM, FALSESWIPE, FANTASYSEAL, FOCUSBLAST, FURYCUTTER, GAIAPULSE, GENESIS, GEOMANCY, GIGADRAIN, GRASSYTERRAIN, HEALBELL, HIDDENPOWER, LEAFBLADE, MAGICALLEAF, MEMENTO, MOSSYPUNCH, NATURESWRATH, NECTARTAP, PETALTEMPEST, PINMISSILE, POWERWHIP, PROTECT, REST, RETURN, ROCKBLAST, ROCKSLIDE, ROCKTOMB, ROUND, SAFEGUARD, SCENTEDSHIELD, SEISMICCHANT, SLEEPTALK, SOLARBEAM, SPIKYSHIELD, STONEEDGE, SUBSTITUTE, SUNNYDAY, SUPERPOWER, SWEEPINGWIND, SYNTHESIS, TAUNT, TERRAINPULSE, TOXIC, WORKUP, ZENHEADBUTT, </v>
      </c>
      <c r="AA411">
        <f>VLOOKUP($A411,'Moves Species'!$A:$E,5,FALSE)</f>
        <v>0</v>
      </c>
      <c r="AB411" t="s">
        <v>7523</v>
      </c>
    </row>
    <row r="412" spans="1:30" x14ac:dyDescent="0.25">
      <c r="A412">
        <f t="shared" si="20"/>
        <v>411</v>
      </c>
      <c r="B412" t="s">
        <v>4124</v>
      </c>
      <c r="C412" t="s">
        <v>7931</v>
      </c>
      <c r="D412" s="12" t="str">
        <f>'BST Extract'!J412</f>
        <v>PSYCHIC</v>
      </c>
      <c r="E412" s="12">
        <f>'BST Extract'!K412</f>
        <v>0</v>
      </c>
      <c r="F412" t="str">
        <f t="shared" si="18"/>
        <v>PSYCHIC,0</v>
      </c>
      <c r="G412">
        <f>'BST Extract'!C412</f>
        <v>80</v>
      </c>
      <c r="H412">
        <f>'BST Extract'!D412</f>
        <v>75</v>
      </c>
      <c r="I412">
        <f>'BST Extract'!E412</f>
        <v>150</v>
      </c>
      <c r="J412">
        <f>'BST Extract'!F412</f>
        <v>50</v>
      </c>
      <c r="K412">
        <f>'BST Extract'!G412</f>
        <v>75</v>
      </c>
      <c r="L412">
        <f>'BST Extract'!H412</f>
        <v>150</v>
      </c>
      <c r="M412">
        <f>'BST Extract'!I412</f>
        <v>580</v>
      </c>
      <c r="N412" t="s">
        <v>7324</v>
      </c>
      <c r="O412">
        <v>2</v>
      </c>
      <c r="P412" t="s">
        <v>7287</v>
      </c>
      <c r="Q412">
        <v>1</v>
      </c>
      <c r="R412" t="s">
        <v>7523</v>
      </c>
      <c r="T412" t="str">
        <f t="shared" si="19"/>
        <v>DEFENSE,2,SPECIAL_DEFENSE,1,,</v>
      </c>
      <c r="U412" s="12" t="str">
        <f>'Ability Extract'!C412</f>
        <v>DAZZLING</v>
      </c>
      <c r="V412" s="12" t="str">
        <f>'Ability Extract'!D412</f>
        <v>SCREENCLEANER</v>
      </c>
      <c r="W412" s="12" t="str">
        <f>'Ability Extract'!E412</f>
        <v>SPELLCASTER</v>
      </c>
      <c r="X412" s="12" t="str">
        <f>'Ability Extract'!F412</f>
        <v>DAZZLING,SCREENCLEANER,SPELLCASTER</v>
      </c>
      <c r="Y412" t="str">
        <f>VLOOKUP($A412,'Moves Species'!$A:$E,3,FALSE)</f>
        <v xml:space="preserve">1, MINDBLAST, 1, STARDUST, 4, CONFUSION, 8, MIXEDWAVES, 13, SWIFT, 17, KARMASPELL, 21, RECOVER, 25, PSYBEAM, 29, COSMICPOWER, 34, EXTRASENSORY, 38, GAMMARAY, 43, FUTURESIGHT, 48, TRICKROOM, 53, BIGBANG, 59, MANICOVERLOAD, </v>
      </c>
      <c r="Z412" t="str">
        <f>VLOOKUP($A412,'Moves Species'!$A:$E,4,FALSE)</f>
        <v xml:space="preserve">ANTIMATTER, ARCANEENERGY, ASTRALWIND, ATTRACT, AURASPHERE, BONECHILL, CALMMIND, CHARM, CHILLINGTOUCH, CLEANSE, CONFUSERAY, COSMICAVATAR, COSMICPOWER, CRYSTALLINEBEAM, CRYSTALSHOWER, CURSEDTOUCH, DARKPULSE, DAZZLINGGLEAM, EARTHPOWER, ECLIPSENOVA, ENDERSHOCK, EXPANDINGFORCE, FANTASYSEAL, FLUXWAVE, FOCUSBLAST, GAMMARAY, GENESIS, GEOMANCY, GYROBALL, HAZE, HEALBELL, HEXBOLT, HIDDENPOWER, ICEBEAM, KAMEHAMEHA, LIGHTSCREEN, MAGICROOM, MEMENTO, METEORBEAM, METEORDRIVE, MINDDRAIN, MINDMELD, MIRRORSHOT, MIST, MISTYTERRAIN, MIXEDWAVES, MOONBLAST, MYSTICPULSE, NASTYPLOT, NEBULASTRIKE, PHOBIA, PROTECT, PSYCHIC, PSYCHICTERRAIN, QUICKGUARD, RADIANTLANCE, RAYOFLIGHT, REFLECT, REST, RETURN, ROUND, SATELLITERAY, SHADOWBALL, SIGNALBEAM, SLEEPTALK, SOLARECLIPSE, SOULRIP, STARDUSTREVERIE, STELLARRUSH, STRANGESTEAM, SUBSTITUTE, SWIFT, SWITCHEROO, TAUNT, TOXIC, TRICKROOM, UMBRALWAVE, VENDETTA, VITALITYDRAIN, WISH, WONDERROOM, ZENHEADBUTT, </v>
      </c>
      <c r="AA412">
        <f>VLOOKUP($A412,'Moves Species'!$A:$E,5,FALSE)</f>
        <v>0</v>
      </c>
      <c r="AB412" t="s">
        <v>7523</v>
      </c>
    </row>
    <row r="413" spans="1:30" x14ac:dyDescent="0.25">
      <c r="A413">
        <f t="shared" si="20"/>
        <v>412</v>
      </c>
      <c r="B413" t="s">
        <v>4133</v>
      </c>
      <c r="C413" t="s">
        <v>7932</v>
      </c>
      <c r="D413" s="12" t="str">
        <f>'BST Extract'!J413</f>
        <v>WATER</v>
      </c>
      <c r="E413" s="12" t="str">
        <f>'BST Extract'!K413</f>
        <v>FLYING</v>
      </c>
      <c r="F413" t="str">
        <f t="shared" si="18"/>
        <v>WATER,FLYING</v>
      </c>
      <c r="G413">
        <f>'BST Extract'!C413</f>
        <v>30</v>
      </c>
      <c r="H413">
        <f>'BST Extract'!D413</f>
        <v>60</v>
      </c>
      <c r="I413">
        <f>'BST Extract'!E413</f>
        <v>40</v>
      </c>
      <c r="J413">
        <f>'BST Extract'!F413</f>
        <v>60</v>
      </c>
      <c r="K413">
        <f>'BST Extract'!G413</f>
        <v>31</v>
      </c>
      <c r="L413">
        <f>'BST Extract'!H413</f>
        <v>41</v>
      </c>
      <c r="M413">
        <f>'BST Extract'!I413</f>
        <v>262</v>
      </c>
      <c r="N413" t="s">
        <v>7283</v>
      </c>
      <c r="O413">
        <v>1</v>
      </c>
      <c r="P413" t="s">
        <v>7523</v>
      </c>
      <c r="R413" t="s">
        <v>7523</v>
      </c>
      <c r="T413" t="str">
        <f t="shared" si="19"/>
        <v>SPEED,1,,,,</v>
      </c>
      <c r="U413" s="12" t="str">
        <f>'Ability Extract'!C413</f>
        <v>SNIPER</v>
      </c>
      <c r="V413" s="12" t="str">
        <f>'Ability Extract'!D413</f>
        <v>MOLDBREAKER</v>
      </c>
      <c r="W413" s="12" t="str">
        <f>'Ability Extract'!E413</f>
        <v>SUPERLUCK</v>
      </c>
      <c r="X413" s="12" t="str">
        <f>'Ability Extract'!F413</f>
        <v>SNIPER,MOLDBREAKER,SUPERLUCK</v>
      </c>
      <c r="Y413" t="str">
        <f>VLOOKUP($A413,'Moves Species'!$A:$E,3,FALSE)</f>
        <v xml:space="preserve">1, MIRRORMOVE, 1, GROWL, 1, PECK, 4, TORRENT, 7, METALCLAW, 10, OVERFLOW, 13, GLIDE, 16, FOCUSENERGY, 19, WINGATTACK, 22, POWERWASH, 25, STEELWING, 28, STREAMRUSH, 31, DIVEBOMB, 34, POWERDRILL, 37, RIPTIDE, 40, SMARTBLADE, 43, LIQUIDATION, 46, DRILLPECK, 49, SWORDSDANCE, 52, OCEANWRATH, 56, BRAVEBIRD, 60, SURGINGSTRIKES, </v>
      </c>
      <c r="Z413" t="str">
        <f>VLOOKUP($A413,'Moves Species'!$A:$E,4,FALSE)</f>
        <v xml:space="preserve">ACROBATICS, AERIALACE, AERIALPULSE, AIRSLASH, AMBUSH, ATTRACT, BLIZZARD, BRAVEBIRD, BRINE, CASCADE, CLOSECOMBAT, COACHING, COUPDEGRACE, COVET, DEFOG, DRILLPECK, DUALWINGBEAT, ECHOEDVOICE, FALSESWIPE, FEATHERDANCE, FLIPTURN, FLOCK, FORTISSIMO, GENESIS, HAIL, HIDDENPOWER, HURRICANE, HYPERVOICE, ICEBEAM, ICICLESPEAR, ICYWIND, KNOCKOFF, LIQUIDATION, MEMENTO, MIRRORSHOT, MISSILESHOT, NASTYPLOT, OCEANWRATH, OVERFLOW, PAYDAY, PLAYROUGH, PROTECT, RAINDANCE, REST, RETURN, ROUND, SAFEGUARD, SCALD, SLASH, SLEEPTALK, SOAK, STEELWING, SUBMERGE, SWEEPINGWIND, SWORDSDANCE, TAILWIND, TAUNT, TEMPESTFLARE, TIDALWAVE, TORNADO, TOXIC, TURBULENCE, VENDETTA, WATERPRESSURE, WATERPULSE, WHIRLPOOL, WORKUP, </v>
      </c>
      <c r="AA413" t="str">
        <f>VLOOKUP($A413,'Moves Species'!$A:$E,5,FALSE)</f>
        <v xml:space="preserve">VISEGRIP, WHIRLWIND, DUALWINGBEAT, GOLDRUSH, STOCKPILE, SPITUP, SWALLOW, CLAMP, AQUAJET, SWEEPINGTALON, SHARPEN, SKYATTACK, </v>
      </c>
      <c r="AB413" t="s">
        <v>8673</v>
      </c>
      <c r="AC413" t="s">
        <v>7265</v>
      </c>
      <c r="AD413">
        <v>25</v>
      </c>
    </row>
    <row r="414" spans="1:30" x14ac:dyDescent="0.25">
      <c r="A414">
        <f t="shared" si="20"/>
        <v>413</v>
      </c>
      <c r="B414" t="s">
        <v>4144</v>
      </c>
      <c r="C414" t="s">
        <v>7933</v>
      </c>
      <c r="D414" s="12" t="str">
        <f>'BST Extract'!J414</f>
        <v>WATER</v>
      </c>
      <c r="E414" s="12" t="str">
        <f>'BST Extract'!K414</f>
        <v>FLYING</v>
      </c>
      <c r="F414" t="str">
        <f t="shared" si="18"/>
        <v>WATER,FLYING</v>
      </c>
      <c r="G414">
        <f>'BST Extract'!C414</f>
        <v>61</v>
      </c>
      <c r="H414">
        <f>'BST Extract'!D414</f>
        <v>98</v>
      </c>
      <c r="I414">
        <f>'BST Extract'!E414</f>
        <v>75</v>
      </c>
      <c r="J414">
        <f>'BST Extract'!F414</f>
        <v>100</v>
      </c>
      <c r="K414">
        <f>'BST Extract'!G414</f>
        <v>61</v>
      </c>
      <c r="L414">
        <f>'BST Extract'!H414</f>
        <v>75</v>
      </c>
      <c r="M414">
        <f>'BST Extract'!I414</f>
        <v>470</v>
      </c>
      <c r="N414" t="s">
        <v>7283</v>
      </c>
      <c r="O414">
        <v>2</v>
      </c>
      <c r="P414" t="s">
        <v>7523</v>
      </c>
      <c r="R414" t="s">
        <v>7523</v>
      </c>
      <c r="T414" t="str">
        <f t="shared" si="19"/>
        <v>SPEED,2,,,,</v>
      </c>
      <c r="U414" s="12" t="str">
        <f>'Ability Extract'!C414</f>
        <v>SNIPER</v>
      </c>
      <c r="V414" s="12" t="str">
        <f>'Ability Extract'!D414</f>
        <v>MOLDBREAKER</v>
      </c>
      <c r="W414" s="12" t="str">
        <f>'Ability Extract'!E414</f>
        <v>SUPERLUCK</v>
      </c>
      <c r="X414" s="12" t="str">
        <f>'Ability Extract'!F414</f>
        <v>SNIPER,MOLDBREAKER,SUPERLUCK</v>
      </c>
      <c r="Y414" t="str">
        <f>VLOOKUP($A414,'Moves Species'!$A:$E,3,FALSE)</f>
        <v xml:space="preserve">0, ROOST, 1, ROOST, 1, MIRRORMOVE, 1, GROWL, 1, PECK, 4, TORRENT, 7, METALCLAW, 10, OVERFLOW, 13, GLIDE, 16, FOCUSENERGY, 19, WINGATTACK, 22, POWERWASH, 25, STEELWING, 28, STREAMRUSH, 31, DIVEBOMB, 34, POWERDRILL, 37, RIPTIDE, 40, SMARTBLADE, 43, LIQUIDATION, 46, DRILLPECK, 49, SWORDSDANCE, 52, OCEANWRATH, 56, BRAVEBIRD, 60, SURGINGSTRIKES, </v>
      </c>
      <c r="Z414" t="str">
        <f>VLOOKUP($A414,'Moves Species'!$A:$E,4,FALSE)</f>
        <v xml:space="preserve">ACROBATICS, AERIALACE, AERIALPULSE, AIRSLASH, AMBUSH, ATTRACT, BLIZZARD, BRAVEBIRD, BRINE, CASCADE, CLOSECOMBAT, COACHING, COUPDEGRACE, COVET, DEFOG, DRILLPECK, DUALWINGBEAT, ECHOEDVOICE, FALSESWIPE, FEATHERDANCE, FLIPTURN, FLOCK, FORTISSIMO, GENESIS, HAIL, HIDDENPOWER, HURRICANE, HYPERVOICE, ICEBEAM, ICICLESPEAR, ICYWIND, KNOCKOFF, LIQUIDATION, MEMENTO, MIRRORSHOT, MISSILESHOT, NASTYPLOT, OCEANWRATH, OVERFLOW, PAYDAY, PLAYROUGH, PROTECT, RAINDANCE, REST, RETURN, ROUND, SAFEGUARD, SCALD, SLASH, SLEEPTALK, SOAK, STEELWING, SUBMERGE, SWEEPINGWIND, SWORDSDANCE, TAILWIND, TAUNT, TEMPESTFLARE, TIDALWAVE, TORNADO, TOXIC, TURBULENCE, VENDETTA, WATERPRESSURE, WATERPULSE, WHIRLPOOL, WORKUP, </v>
      </c>
      <c r="AA414">
        <f>VLOOKUP($A414,'Moves Species'!$A:$E,5,FALSE)</f>
        <v>0</v>
      </c>
      <c r="AB414" t="s">
        <v>7523</v>
      </c>
    </row>
    <row r="415" spans="1:30" x14ac:dyDescent="0.25">
      <c r="A415">
        <f t="shared" si="20"/>
        <v>414</v>
      </c>
      <c r="B415" t="s">
        <v>4152</v>
      </c>
      <c r="C415" t="s">
        <v>7934</v>
      </c>
      <c r="D415" s="12" t="str">
        <f>'BST Extract'!J415</f>
        <v>WATER</v>
      </c>
      <c r="E415" s="12" t="str">
        <f>'BST Extract'!K415</f>
        <v>NORMAL</v>
      </c>
      <c r="F415" t="str">
        <f t="shared" si="18"/>
        <v>WATER,NORMAL</v>
      </c>
      <c r="G415">
        <f>'BST Extract'!C415</f>
        <v>45</v>
      </c>
      <c r="H415">
        <f>'BST Extract'!D415</f>
        <v>15</v>
      </c>
      <c r="I415">
        <f>'BST Extract'!E415</f>
        <v>40</v>
      </c>
      <c r="J415">
        <f>'BST Extract'!F415</f>
        <v>25</v>
      </c>
      <c r="K415">
        <f>'BST Extract'!G415</f>
        <v>45</v>
      </c>
      <c r="L415">
        <f>'BST Extract'!H415</f>
        <v>40</v>
      </c>
      <c r="M415">
        <f>'BST Extract'!I415</f>
        <v>210</v>
      </c>
      <c r="N415" t="s">
        <v>7251</v>
      </c>
      <c r="O415">
        <v>1</v>
      </c>
      <c r="P415" t="s">
        <v>7523</v>
      </c>
      <c r="R415" t="s">
        <v>7523</v>
      </c>
      <c r="T415" t="str">
        <f t="shared" si="19"/>
        <v>HP,1,,,,</v>
      </c>
      <c r="U415" s="12" t="str">
        <f>'Ability Extract'!C415</f>
        <v>SIMPLE</v>
      </c>
      <c r="V415" s="12" t="str">
        <f>'Ability Extract'!D415</f>
        <v>RAINDISH</v>
      </c>
      <c r="W415" s="12" t="str">
        <f>'Ability Extract'!E415</f>
        <v>WATERBUBBLE</v>
      </c>
      <c r="X415" s="12" t="str">
        <f>'Ability Extract'!F415</f>
        <v>SIMPLE,RAINDISH,WATERBUBBLE</v>
      </c>
      <c r="Y415" t="str">
        <f>VLOOKUP($A415,'Moves Species'!$A:$E,3,FALSE)</f>
        <v xml:space="preserve">1, RAINDANCE, 1, WATERSPORT, 1, BABYDOLLEYES, 1, BUBBLE, 4, CLONESURGE, 6, LIFEDEW, 8, WILLPOWER, 11, BUBBLEBEAM, 14, SOAK, 17, KINETICBLAST, 20, WORKUP, 23, DRAININGKISS, 26, DRENCH, 29, HARNESS, 32, WATERPLEDGE, 35, FLUXWAVE, 38, STRANGESTEAM, 41, SPARKLINGARIA, 44, MANABLAST, 47, FAESBLESSING, 50, TIDALSHIFT, 53, GENESIS, 56, HYDROPUMP, 60, WATERSPOUT, </v>
      </c>
      <c r="Z415" t="str">
        <f>VLOOKUP($A415,'Moves Species'!$A:$E,4,FALSE)</f>
        <v xml:space="preserve">AIRSLASH, ATTRACT, BLIZZARD, BOUNCE, BRINE, CALMMIND, CASCADE, CHARM, COACHING, COSMICPOWER, COVET, CURSE, DAZZLINGGLEAM, DEAFEN, ECHOEDVOICE, FAIRYTALE, FANTASYSEAL, FLIPTURN, FLUXWAVE, FOCUSBLAST, FORTISSIMO, GENESIS, GENTLECHIMES, GOSSIP, HAIL, HEALBELL, HIDDENPOWER, HYPERVOICE, ICEBEAM, ICICLESPEAR, ICYWIND, LIGHTSCREEN, LIQUIDATION, LOVEBURST, METRONOME, MIST, MOONBLAST, MYSTICPULSE, NASTYPLOT, NUMBINGWIND, OCEANWRATH, ODETOJOY, OVERFLOW, PAYDAY, PIXIEDUST, PROTECT, RAINDANCE, REFLECT, REST, RETURN, ROUND, SCALD, SLEEPTALK, SOAK, SOUNDBARRIER, STEAMERUPTION, STRANGESTEAM, SUBMERGE, SUBSTITUTE, SWEEPINGWIND, SWIFT, TAILWIND, TERRAINPULSE, TIDALWAVE, TOXIC, TRIATTACK, WAIL, WATERPRESSURE, WATERPULSE, WEATHERBALL, WHIRLPOOL, WISH, WORKUP, </v>
      </c>
      <c r="AA415" t="str">
        <f>VLOOKUP($A415,'Moves Species'!$A:$E,5,FALSE)</f>
        <v xml:space="preserve">AQUARING, HYDROCANNON, HALLELUJAH, PERFECTPITCH, NURTURINGCHANT, ACIDARMOR, LOVELYKISS, SIMPLEBEAM, TIDALWAVE, PULSE, TWINBEAM, PRIMALWAVE, </v>
      </c>
      <c r="AB415" t="s">
        <v>8674</v>
      </c>
      <c r="AC415" t="s">
        <v>7265</v>
      </c>
      <c r="AD415">
        <v>20</v>
      </c>
    </row>
    <row r="416" spans="1:30" x14ac:dyDescent="0.25">
      <c r="A416">
        <f t="shared" si="20"/>
        <v>415</v>
      </c>
      <c r="B416" t="s">
        <v>4166</v>
      </c>
      <c r="C416" t="s">
        <v>7935</v>
      </c>
      <c r="D416" s="12" t="str">
        <f>'BST Extract'!J416</f>
        <v>WATER</v>
      </c>
      <c r="E416" s="12" t="str">
        <f>'BST Extract'!K416</f>
        <v>NORMAL</v>
      </c>
      <c r="F416" t="str">
        <f t="shared" si="18"/>
        <v>WATER,NORMAL</v>
      </c>
      <c r="G416">
        <f>'BST Extract'!C416</f>
        <v>50</v>
      </c>
      <c r="H416">
        <f>'BST Extract'!D416</f>
        <v>30</v>
      </c>
      <c r="I416">
        <f>'BST Extract'!E416</f>
        <v>50</v>
      </c>
      <c r="J416">
        <f>'BST Extract'!F416</f>
        <v>35</v>
      </c>
      <c r="K416">
        <f>'BST Extract'!G416</f>
        <v>55</v>
      </c>
      <c r="L416">
        <f>'BST Extract'!H416</f>
        <v>50</v>
      </c>
      <c r="M416">
        <f>'BST Extract'!I416</f>
        <v>270</v>
      </c>
      <c r="N416" t="s">
        <v>7251</v>
      </c>
      <c r="O416">
        <v>2</v>
      </c>
      <c r="P416" t="s">
        <v>7523</v>
      </c>
      <c r="R416" t="s">
        <v>7523</v>
      </c>
      <c r="T416" t="str">
        <f t="shared" si="19"/>
        <v>HP,2,,,,</v>
      </c>
      <c r="U416" s="12" t="str">
        <f>'Ability Extract'!C416</f>
        <v>SIMPLE</v>
      </c>
      <c r="V416" s="12" t="str">
        <f>'Ability Extract'!D416</f>
        <v>RAINDISH</v>
      </c>
      <c r="W416" s="12" t="str">
        <f>'Ability Extract'!E416</f>
        <v>WATERBUBBLE</v>
      </c>
      <c r="X416" s="12" t="str">
        <f>'Ability Extract'!F416</f>
        <v>SIMPLE,RAINDISH,WATERBUBBLE</v>
      </c>
      <c r="Y416" t="str">
        <f>VLOOKUP($A416,'Moves Species'!$A:$E,3,FALSE)</f>
        <v xml:space="preserve">0, RECOVER, 1, RECOVER, 1, RAINDANCE, 1, WATERSPORT, 1, BABYDOLLEYES, 1, BUBBLE, 4, CLONESURGE, 6, LIFEDEW, 8, WILLPOWER, 11, BUBBLEBEAM, 14, SOAK, 17, KINETICBLAST, 20, WORKUP, 23, DRAININGKISS, 26, DRENCH, 29, HARNESS, 32, WATERPLEDGE, 35, FLUXWAVE, 38, STRANGESTEAM, 41, SPARKLINGARIA, 44, MANABLAST, 47, FAESBLESSING, 50, TIDALSHIFT, 53, GENESIS, 56, HYDROPUMP, 60, WATERSPOUT, </v>
      </c>
      <c r="Z416" t="str">
        <f>VLOOKUP($A416,'Moves Species'!$A:$E,4,FALSE)</f>
        <v xml:space="preserve">AIRSLASH, ATTRACT, BLIZZARD, BOUNCE, BRINE, CALMMIND, CASCADE, CHARM, COACHING, COSMICPOWER, COVET, CURSE, DAZZLINGGLEAM, DEAFEN, ECHOEDVOICE, FAIRYTALE, FANTASYSEAL, FLIPTURN, FLUXWAVE, FOCUSBLAST, FORTISSIMO, GENESIS, GENTLECHIMES, GOSSIP, HAIL, HEALBELL, HIDDENPOWER, HYPERVOICE, ICEBEAM, ICICLESPEAR, ICYWIND, LIGHTSCREEN, LIQUIDATION, LOVEBURST, METRONOME, MIST, MOONBLAST, MYSTICPULSE, NASTYPLOT, NUMBINGWIND, OCEANWRATH, ODETOJOY, OVERFLOW, PAYDAY, PIXIEDUST, PROTECT, RAINDANCE, REFLECT, REST, RETURN, ROUND, SCALD, SLEEPTALK, SOAK, SOUNDBARRIER, STEAMERUPTION, STRANGESTEAM, SUBMERGE, SUBSTITUTE, SWEEPINGWIND, SWIFT, TAILWIND, TERRAINPULSE, TIDALWAVE, TOXIC, TRIATTACK, WAIL, WATERPRESSURE, WATERPULSE, WEATHERBALL, WHIRLPOOL, WISH, WORKUP, </v>
      </c>
      <c r="AA416">
        <f>VLOOKUP($A416,'Moves Species'!$A:$E,5,FALSE)</f>
        <v>0</v>
      </c>
      <c r="AB416" t="s">
        <v>8675</v>
      </c>
      <c r="AC416" t="s">
        <v>7268</v>
      </c>
      <c r="AD416" t="s">
        <v>7356</v>
      </c>
    </row>
    <row r="417" spans="1:30" x14ac:dyDescent="0.25">
      <c r="A417">
        <f t="shared" si="20"/>
        <v>416</v>
      </c>
      <c r="B417" t="s">
        <v>4174</v>
      </c>
      <c r="C417" t="s">
        <v>7936</v>
      </c>
      <c r="D417" s="12" t="str">
        <f>'BST Extract'!J417</f>
        <v>WATER</v>
      </c>
      <c r="E417" s="12" t="str">
        <f>'BST Extract'!K417</f>
        <v>NORMAL</v>
      </c>
      <c r="F417" t="str">
        <f t="shared" si="18"/>
        <v>WATER,NORMAL</v>
      </c>
      <c r="G417">
        <f>'BST Extract'!C417</f>
        <v>100</v>
      </c>
      <c r="H417">
        <f>'BST Extract'!D417</f>
        <v>50</v>
      </c>
      <c r="I417">
        <f>'BST Extract'!E417</f>
        <v>80</v>
      </c>
      <c r="J417">
        <f>'BST Extract'!F417</f>
        <v>60</v>
      </c>
      <c r="K417">
        <f>'BST Extract'!G417</f>
        <v>65</v>
      </c>
      <c r="L417">
        <f>'BST Extract'!H417</f>
        <v>80</v>
      </c>
      <c r="M417">
        <f>'BST Extract'!I417</f>
        <v>435</v>
      </c>
      <c r="N417" t="s">
        <v>7251</v>
      </c>
      <c r="O417">
        <v>3</v>
      </c>
      <c r="P417" t="s">
        <v>7523</v>
      </c>
      <c r="R417" t="s">
        <v>7523</v>
      </c>
      <c r="T417" t="str">
        <f t="shared" si="19"/>
        <v>HP,3,,,,</v>
      </c>
      <c r="U417" s="12" t="str">
        <f>'Ability Extract'!C417</f>
        <v>SIMPLE</v>
      </c>
      <c r="V417" s="12" t="str">
        <f>'Ability Extract'!D417</f>
        <v>RAINDISH</v>
      </c>
      <c r="W417" s="12" t="str">
        <f>'Ability Extract'!E417</f>
        <v>WATERBUBBLE</v>
      </c>
      <c r="X417" s="12" t="str">
        <f>'Ability Extract'!F417</f>
        <v>SIMPLE,RAINDISH,WATERBUBBLE</v>
      </c>
      <c r="Y417" t="str">
        <f>VLOOKUP($A417,'Moves Species'!$A:$E,3,FALSE)</f>
        <v xml:space="preserve">0, WEATHERBALL, 1, WEATHERBALL, 1, RECOVER, 1, RAINDANCE, 1, WATERSPORT, 1, BABYDOLLEYES, 1, BUBBLE, 4, CLONESURGE, 6, LIFEDEW, 8, WILLPOWER, 11, BUBBLEBEAM, 14, SOAK, 17, KINETICBLAST, 20, WORKUP, 23, DRAININGKISS, 26, DRENCH, 29, HARNESS, 32, WATERPLEDGE, 35, FLUXWAVE, 38, STRANGESTEAM, 41, SPARKLINGARIA, 44, MANABLAST, 47, FAESBLESSING, 50, TIDALSHIFT, 53, GENESIS, 56, HYDROPUMP, 60, WATERSPOUT, </v>
      </c>
      <c r="Z417" t="str">
        <f>VLOOKUP($A417,'Moves Species'!$A:$E,4,FALSE)</f>
        <v xml:space="preserve">AIRSLASH, ATTRACT, BLIZZARD, BOUNCE, BRINE, CALMMIND, CASCADE, CHARM, COACHING, COSMICPOWER, COVET, CURSE, DAZZLINGGLEAM, DEAFEN, ECHOEDVOICE, FAIRYTALE, FANTASYSEAL, FLIPTURN, FLUXWAVE, FOCUSBLAST, FORTISSIMO, GENESIS, GENTLECHIMES, GOSSIP, HAIL, HEALBELL, HIDDENPOWER, HYPERVOICE, ICEBEAM, ICICLESPEAR, ICYWIND, LIGHTSCREEN, LIQUIDATION, LOVEBURST, METRONOME, MIST, MOONBLAST, MYSTICPULSE, NASTYPLOT, NUMBINGWIND, OCEANWRATH, ODETOJOY, OVERFLOW, PAYDAY, PIXIEDUST, PROTECT, RAINDANCE, REFLECT, REST, RETURN, ROUND, SCALD, SLEEPTALK, SOAK, SOUNDBARRIER, STEAMERUPTION, STRANGESTEAM, SUBMERGE, SUBSTITUTE, SWEEPINGWIND, SWIFT, TAILWIND, TERRAINPULSE, TIDALWAVE, TOXIC, TRIATTACK, WAIL, WATERPRESSURE, WATERPULSE, WEATHERBALL, WHIRLPOOL, WISH, WORKUP, </v>
      </c>
      <c r="AA417">
        <f>VLOOKUP($A417,'Moves Species'!$A:$E,5,FALSE)</f>
        <v>0</v>
      </c>
      <c r="AB417" t="s">
        <v>7523</v>
      </c>
    </row>
    <row r="418" spans="1:30" x14ac:dyDescent="0.25">
      <c r="A418">
        <f t="shared" si="20"/>
        <v>417</v>
      </c>
      <c r="B418" t="s">
        <v>4181</v>
      </c>
      <c r="C418" t="s">
        <v>7937</v>
      </c>
      <c r="D418" s="12" t="str">
        <f>'BST Extract'!J418</f>
        <v>GROUND</v>
      </c>
      <c r="E418" s="12" t="str">
        <f>'BST Extract'!K418</f>
        <v>FLYING</v>
      </c>
      <c r="F418" t="str">
        <f t="shared" si="18"/>
        <v>GROUND,FLYING</v>
      </c>
      <c r="G418">
        <f>'BST Extract'!C418</f>
        <v>70</v>
      </c>
      <c r="H418">
        <f>'BST Extract'!D418</f>
        <v>75</v>
      </c>
      <c r="I418">
        <f>'BST Extract'!E418</f>
        <v>65</v>
      </c>
      <c r="J418">
        <f>'BST Extract'!F418</f>
        <v>60</v>
      </c>
      <c r="K418">
        <f>'BST Extract'!G418</f>
        <v>45</v>
      </c>
      <c r="L418">
        <f>'BST Extract'!H418</f>
        <v>55</v>
      </c>
      <c r="M418">
        <f>'BST Extract'!I418</f>
        <v>370</v>
      </c>
      <c r="N418" t="s">
        <v>7324</v>
      </c>
      <c r="O418">
        <v>1</v>
      </c>
      <c r="P418" t="s">
        <v>7523</v>
      </c>
      <c r="R418" t="s">
        <v>7523</v>
      </c>
      <c r="T418" t="str">
        <f t="shared" si="19"/>
        <v>DEFENSE,1,,,,</v>
      </c>
      <c r="U418" s="12" t="str">
        <f>'Ability Extract'!C418</f>
        <v>REAPER</v>
      </c>
      <c r="V418" s="12" t="str">
        <f>'Ability Extract'!D418</f>
        <v>SANDVEIL</v>
      </c>
      <c r="W418" s="12" t="str">
        <f>'Ability Extract'!E418</f>
        <v>ANGERPOINT</v>
      </c>
      <c r="X418" s="12" t="str">
        <f>'Ability Extract'!F418</f>
        <v>REAPER,SANDVEIL,ANGERPOINT</v>
      </c>
      <c r="Y418" t="str">
        <f>VLOOKUP($A418,'Moves Species'!$A:$E,3,FALSE)</f>
        <v xml:space="preserve">1, LEER, 1, HUNTDOWN, 4, SANDTOMB, 7, STALKPREY, 10, TAILWIND, 13, GLIDE, 16, BONERUSH, 19, PLUCK, 22, FEATHERDANCE, 25, ROOST, 28, BONECLUB, 31, DIVEBOMB, 34, SNATCH, 37, SWOOPATTACK, 40, THOUSANDARROWS, 43, SKYDIVE, 46, STONESURGE, 49, ENCIRCLE, 52, BONEMERANG, 56, SANDSHROUD, 60, BRAVEBIRD, </v>
      </c>
      <c r="Z418" t="str">
        <f>VLOOKUP($A418,'Moves Species'!$A:$E,4,FALSE)</f>
        <v xml:space="preserve">AERIALACE, AERIALPULSE, AIRSLASH, AMBUSH, ATTRACT, BLOODRITUAL, BOUNCE, BRAVEBIRD, BULLDOZE, BURNINGJEALOUSY, CHARM, CONFUSERAY, COVET, CURSE, DARKPULSE, DEAFEN, DEFOG, DRAGONGALE, DRILLPECK, DUALWINGBEAT, DUNEBLAST, DUSTDEVILS, EARTHENLANCE, EARTHPOWER, EXECUTION, FALSESWIPE, FEATHERDANCE, FLOCK, FOCUSBLAST, FORTISSIMO, GAIAPULSE, GENESIS, GEOMANCY, GOBLINSTRIKE, GOLDRUSH, HAZE, HIDDENPOWER, HURRICANE, KNOCKOFF, LASHOUT, MEMENTO, MOONSTONERAY, MUDSHACKLES, MUDSLIDE, NASTYPLOT, OBSIDIANSHARDS, PHOBIA, PLAYROUGH, PROTECT, QUICKSAND, REST, RETURN, ROCKBLAST, ROCKSLIDE, ROCKTOMB, SANDSTORM, SANDTOMB, SCORCHINGSANDS, SEISMICCHANT, SLASH, SLEEPTALK, SNARL, SONICBLAST, SPIKES, STEALTHROCK, STEELWING, STONEEDGE, SUBSTITUTE, SUNNYDAY, SWEEPINGWIND, SWORDSDANCE, TAILWIND, TAUNT, TEMPESTFLARE, TERRAINPULSE, TORNADO, TOXIC, TURBULENCE, UTURN, VENDETTA, VITALITYDRAIN, WAIL, WORKUP, </v>
      </c>
      <c r="AA418" t="str">
        <f>VLOOKUP($A418,'Moves Species'!$A:$E,5,FALSE)</f>
        <v xml:space="preserve">MEANLOOK, SWAGGER, TORMENT, NIGHTSLASH, DEATHVORTEX, FALSESURRENDER, SWEEPINGTALON, BIRDOFPREY, DRILLPECK, SANDSTORM, </v>
      </c>
      <c r="AB418" t="s">
        <v>8676</v>
      </c>
      <c r="AC418" t="s">
        <v>7265</v>
      </c>
      <c r="AD418">
        <v>40</v>
      </c>
    </row>
    <row r="419" spans="1:30" x14ac:dyDescent="0.25">
      <c r="A419">
        <f t="shared" si="20"/>
        <v>418</v>
      </c>
      <c r="B419" t="s">
        <v>4192</v>
      </c>
      <c r="C419" t="s">
        <v>7938</v>
      </c>
      <c r="D419" s="12" t="str">
        <f>'BST Extract'!J419</f>
        <v>GROUND</v>
      </c>
      <c r="E419" s="12" t="str">
        <f>'BST Extract'!K419</f>
        <v>FLYING</v>
      </c>
      <c r="F419" t="str">
        <f t="shared" si="18"/>
        <v>GROUND,FLYING</v>
      </c>
      <c r="G419">
        <f>'BST Extract'!C419</f>
        <v>110</v>
      </c>
      <c r="H419">
        <f>'BST Extract'!D419</f>
        <v>105</v>
      </c>
      <c r="I419">
        <f>'BST Extract'!E419</f>
        <v>95</v>
      </c>
      <c r="J419">
        <f>'BST Extract'!F419</f>
        <v>80</v>
      </c>
      <c r="K419">
        <f>'BST Extract'!G419</f>
        <v>55</v>
      </c>
      <c r="L419">
        <f>'BST Extract'!H419</f>
        <v>65</v>
      </c>
      <c r="M419">
        <f>'BST Extract'!I419</f>
        <v>510</v>
      </c>
      <c r="N419" t="s">
        <v>7286</v>
      </c>
      <c r="O419">
        <v>2</v>
      </c>
      <c r="P419" t="s">
        <v>7523</v>
      </c>
      <c r="R419" t="s">
        <v>7523</v>
      </c>
      <c r="T419" t="str">
        <f t="shared" si="19"/>
        <v>SPECIAL_ATTACK,2,,,,</v>
      </c>
      <c r="U419" s="12" t="str">
        <f>'Ability Extract'!C419</f>
        <v>REAPER</v>
      </c>
      <c r="V419" s="12" t="str">
        <f>'Ability Extract'!D419</f>
        <v>SANDVEIL</v>
      </c>
      <c r="W419" s="12" t="str">
        <f>'Ability Extract'!E419</f>
        <v>ANGERPOINT</v>
      </c>
      <c r="X419" s="12" t="str">
        <f>'Ability Extract'!F419</f>
        <v>REAPER,SANDVEIL,ANGERPOINT</v>
      </c>
      <c r="Y419" t="str">
        <f>VLOOKUP($A419,'Moves Species'!$A:$E,3,FALSE)</f>
        <v xml:space="preserve">0, CHEAPSHOT, 1, CHEAPSHOT, 1, LEER, 1, HUNTDOWN, 4, SANDTOMB, 7, STALKPREY, 10, TAILWIND, 13, GLIDE, 16, BONERUSH, 19, PLUCK, 22, FEATHERDANCE, 25, ROOST, 28, BONECLUB, 31, DIVEBOMB, 34, SNATCH, 37, SWOOPATTACK, 40, THOUSANDARROWS, 43, SKYDIVE, 46, STONESURGE, 49, ENCIRCLE, 52, BONEMERANG, 56, SANDSHROUD, 60, BRAVEBIRD, </v>
      </c>
      <c r="Z419" t="str">
        <f>VLOOKUP($A419,'Moves Species'!$A:$E,4,FALSE)</f>
        <v xml:space="preserve">AERIALACE, AERIALPULSE, AIRSLASH, AMBUSH, ATTRACT, BLOODRITUAL, BOUNCE, BRAVEBIRD, BULLDOZE, BURNINGJEALOUSY, CHARM, CONFUSERAY, COVET, CURSE, DARKPULSE, DEAFEN, DEFOG, DRAGONGALE, DRILLPECK, DUALWINGBEAT, DUNEBLAST, DUSTDEVILS, EARTHENLANCE, EARTHPOWER, EXECUTION, FALSESWIPE, FEATHERDANCE, FLOCK, FOCUSBLAST, FORTISSIMO, GAIAPULSE, GENESIS, GEOMANCY, GOBLINSTRIKE, GOLDRUSH, HAZE, HIDDENPOWER, HURRICANE, KNOCKOFF, LASHOUT, MEMENTO, MOONSTONERAY, MUDSHACKLES, MUDSLIDE, NASTYPLOT, OBSIDIANSHARDS, PHOBIA, PLAYROUGH, PROTECT, QUICKSAND, REST, RETURN, ROCKBLAST, ROCKSLIDE, ROCKTOMB, SANDSTORM, SANDTOMB, SCORCHINGSANDS, SEISMICCHANT, SLASH, SLEEPTALK, SNARL, SONICBLAST, SPIKES, STEALTHROCK, STEELWING, STONEEDGE, SUBSTITUTE, SUNNYDAY, SWEEPINGWIND, SWORDSDANCE, TAILWIND, TAUNT, TEMPESTFLARE, TERRAINPULSE, TORNADO, TOXIC, TURBULENCE, UTURN, VENDETTA, VITALITYDRAIN, WAIL, WORKUP, </v>
      </c>
      <c r="AA419">
        <f>VLOOKUP($A419,'Moves Species'!$A:$E,5,FALSE)</f>
        <v>0</v>
      </c>
      <c r="AB419" t="s">
        <v>7523</v>
      </c>
    </row>
    <row r="420" spans="1:30" x14ac:dyDescent="0.25">
      <c r="A420">
        <f t="shared" si="20"/>
        <v>419</v>
      </c>
      <c r="B420" t="s">
        <v>4198</v>
      </c>
      <c r="C420" t="s">
        <v>7939</v>
      </c>
      <c r="D420" s="12" t="str">
        <f>'BST Extract'!J420</f>
        <v>DARK</v>
      </c>
      <c r="E420" s="12" t="str">
        <f>'BST Extract'!K420</f>
        <v>DRAGON</v>
      </c>
      <c r="F420" t="str">
        <f t="shared" si="18"/>
        <v>DARK,DRAGON</v>
      </c>
      <c r="G420">
        <f>'BST Extract'!C420</f>
        <v>55</v>
      </c>
      <c r="H420">
        <f>'BST Extract'!D420</f>
        <v>45</v>
      </c>
      <c r="I420">
        <f>'BST Extract'!E420</f>
        <v>44</v>
      </c>
      <c r="J420">
        <f>'BST Extract'!F420</f>
        <v>45</v>
      </c>
      <c r="K420">
        <f>'BST Extract'!G420</f>
        <v>30</v>
      </c>
      <c r="L420">
        <f>'BST Extract'!H420</f>
        <v>44</v>
      </c>
      <c r="M420">
        <f>'BST Extract'!I420</f>
        <v>263</v>
      </c>
      <c r="N420" t="s">
        <v>7345</v>
      </c>
      <c r="O420">
        <v>1</v>
      </c>
      <c r="P420" t="s">
        <v>7523</v>
      </c>
      <c r="R420" t="s">
        <v>7523</v>
      </c>
      <c r="T420" t="str">
        <f t="shared" si="19"/>
        <v>ATTACK,1,,,,</v>
      </c>
      <c r="U420" s="12" t="str">
        <f>'Ability Extract'!C420</f>
        <v>REALISM</v>
      </c>
      <c r="V420" s="12" t="str">
        <f>'Ability Extract'!D420</f>
        <v>GUTS</v>
      </c>
      <c r="W420" s="12" t="str">
        <f>'Ability Extract'!E420</f>
        <v>TOUGHCLAWS</v>
      </c>
      <c r="X420" s="12" t="str">
        <f>'Ability Extract'!F420</f>
        <v>REALISM,GUTS,TOUGHCLAWS</v>
      </c>
      <c r="Y420" t="str">
        <f>VLOOKUP($A420,'Moves Species'!$A:$E,3,FALSE)</f>
        <v xml:space="preserve">1, SCRATCH, 1, DRAGONBLOOD, 1, PURSUIT, 4, DRAGONFURY, 8, DRAGONWING, 11, BITE, 14, PARTINGSHOT, 17, NOBLEROAR, 20, DRAGONGNAW, 23, CRUELWHIP, 26, WYRMSRAGE, 29, LASHOUT, 32, NAGASKIN, 35, CRUNCH, 38, NEUROTOXIN, 41, DRACOSHRED, 44, AMBUSH, 47, DRAGONDANCE, 50, DRAGONRUSH, 53, FRENZY, 56, OUTRAGE, 60, DRAGONASCENT, </v>
      </c>
      <c r="Z420" t="str">
        <f>VLOOKUP($A420,'Moves Species'!$A:$E,4,FALSE)</f>
        <v xml:space="preserve">ACIDRAIN, AERIALACE, AIRSLASH, ALLERGY, AMBUSH, ANCIENTGLARE, ATTRACT, AURASPHERE, BATTLEOFWITS, BLOODRITUAL, BODYSLAM, BREAKINGSWIPE, BULKUP, BULLDOZE, CAUSTICACID, CLEARSMOG, CLOSECOMBAT, COACHING, COSMICPOWER, COUPDEGRACE, CRUELWHIP, CRUNCH, DARKPULSE, DEADLYREACH, DEAFEN, DEFOG, DRACARYS, DRACOMETEOR, DRACONICWAVE, DRAGONBLOOD, DRAGONBREATH, DRAGONCLAW, DRAGONDANCE, DRAGONGALE, DRAGONHAMMER, DRAGONMAGIC, DUALWINGBEAT, DUNEBLAST, DUSTDEVILS, EARTHPOWER, EARTHQUAKE, ECHOEDVOICE, ECLIPSENOVA, ENDERSHOCK, EXECUTION, FALSESWIPE, FIREBLAST, FIREFANG, FLAMECHARGE, FLAMETHROWER, FLAREBLITZ, FOCUSBLAST, GASTROACID, GEOMANCY, GOBLINSTRIKE, GOLDRUSH, GUNKSHOT, HIDDENPOWER, HYPERVOICE, ICEFANG, INCINERATE, KNOCKOFF, LASHOUT, MEMENTO, MIASMA, NAGASKIN, NASTYPLOT, NOBLEROAR, OBSIDIANSHARDS, OUTRAGE, PHANTOMFORCE, PHOBIA, PLAYROUGH, POISONFANG, POISONJAB, PROTECT, PSYCHICFANGS, REST, RETURN, ROCKSLIDE, SCALESHOT, SLASH, SLEEPTALK, SLUDGEBOMB, SLUDGEWAVE, SNARL, SPIKES, STEELWING, STONEEDGE, SUBSTITUTE, SUPERPOWER, SWEEPINGWIND, SWITCHEROO, SWORDSDANCE, TAILWIND, TAUNT, THUNDERFANG, TOXIC, TOXICSPIKES, UMBRALWAVE, VENDETTA, VENOMDRAIN, VITALITYDRAIN, WILDCHARGE, WORKUP, ZENHEADBUTT, </v>
      </c>
      <c r="AA420" t="str">
        <f>VLOOKUP($A420,'Moves Species'!$A:$E,5,FALSE)</f>
        <v xml:space="preserve">DRACONICCRASH, NIGHTSLASH, DOUBLEEDGE, EVILTHORN, PUNISHMENT, WYVERNSLASH, HOWL, GLARE, PSYCHICFANGS, FACADE, DRACONICWAVE, SCALESTORM, </v>
      </c>
      <c r="AB420" t="s">
        <v>8677</v>
      </c>
      <c r="AC420" t="s">
        <v>7265</v>
      </c>
      <c r="AD420">
        <v>15</v>
      </c>
    </row>
    <row r="421" spans="1:30" x14ac:dyDescent="0.25">
      <c r="A421">
        <f t="shared" si="20"/>
        <v>420</v>
      </c>
      <c r="B421" t="s">
        <v>4209</v>
      </c>
      <c r="C421" t="s">
        <v>7940</v>
      </c>
      <c r="D421" s="12" t="str">
        <f>'BST Extract'!J421</f>
        <v>DARK</v>
      </c>
      <c r="E421" s="12" t="str">
        <f>'BST Extract'!K421</f>
        <v>DRAGON</v>
      </c>
      <c r="F421" t="str">
        <f t="shared" si="18"/>
        <v>DARK,DRAGON</v>
      </c>
      <c r="G421">
        <f>'BST Extract'!C421</f>
        <v>70</v>
      </c>
      <c r="H421">
        <f>'BST Extract'!D421</f>
        <v>65</v>
      </c>
      <c r="I421">
        <f>'BST Extract'!E421</f>
        <v>59</v>
      </c>
      <c r="J421">
        <f>'BST Extract'!F421</f>
        <v>70</v>
      </c>
      <c r="K421">
        <f>'BST Extract'!G421</f>
        <v>40</v>
      </c>
      <c r="L421">
        <f>'BST Extract'!H421</f>
        <v>59</v>
      </c>
      <c r="M421">
        <f>'BST Extract'!I421</f>
        <v>363</v>
      </c>
      <c r="N421" t="s">
        <v>7345</v>
      </c>
      <c r="O421">
        <v>2</v>
      </c>
      <c r="P421" t="s">
        <v>7523</v>
      </c>
      <c r="R421" t="s">
        <v>7523</v>
      </c>
      <c r="T421" t="str">
        <f t="shared" si="19"/>
        <v>ATTACK,2,,,,</v>
      </c>
      <c r="U421" s="12" t="str">
        <f>'Ability Extract'!C421</f>
        <v>REALISM</v>
      </c>
      <c r="V421" s="12" t="str">
        <f>'Ability Extract'!D421</f>
        <v>GUTS</v>
      </c>
      <c r="W421" s="12" t="str">
        <f>'Ability Extract'!E421</f>
        <v>TOUGHCLAWS</v>
      </c>
      <c r="X421" s="12" t="str">
        <f>'Ability Extract'!F421</f>
        <v>REALISM,GUTS,TOUGHCLAWS</v>
      </c>
      <c r="Y421" t="str">
        <f>VLOOKUP($A421,'Moves Species'!$A:$E,3,FALSE)</f>
        <v xml:space="preserve">0, BREAKINGSWIPE, 1, BREAKINGSWIPE, 1, SCRATCH, 1, DRAGONBLOOD, 1, PURSUIT, 4, DRAGONFURY, 8, DRAGONWING, 11, BITE, 14, PARTINGSHOT, 17, NOBLEROAR, 20, DRAGONGNAW, 23, CRUELWHIP, 26, WYRMSRAGE, 29, LASHOUT, 32, NAGASKIN, 35, CRUNCH, 38, NEUROTOXIN, 41, DRACOSHRED, 44, AMBUSH, 47, DRAGONDANCE, 50, DRAGONRUSH, 53, FRENZY, 56, OUTRAGE, 60, DRAGONASCENT, </v>
      </c>
      <c r="Z421" t="str">
        <f>VLOOKUP($A421,'Moves Species'!$A:$E,4,FALSE)</f>
        <v xml:space="preserve">ACIDRAIN, AERIALACE, AIRSLASH, ALLERGY, AMBUSH, ANCIENTGLARE, ATTRACT, AURASPHERE, BATTLEOFWITS, BLOODRITUAL, BODYSLAM, BREAKINGSWIPE, BULKUP, BULLDOZE, CAUSTICACID, CLEARSMOG, CLOSECOMBAT, COACHING, COSMICPOWER, COUPDEGRACE, CRUELWHIP, CRUNCH, DARKPULSE, DEADLYREACH, DEAFEN, DEFOG, DRACARYS, DRACOMETEOR, DRACONICWAVE, DRAGONBLOOD, DRAGONBREATH, DRAGONCLAW, DRAGONDANCE, DRAGONGALE, DRAGONHAMMER, DRAGONMAGIC, DUALWINGBEAT, DUNEBLAST, DUSTDEVILS, EARTHPOWER, EARTHQUAKE, ECHOEDVOICE, ECLIPSENOVA, ENDERSHOCK, EXECUTION, FALSESWIPE, FIREBLAST, FIREFANG, FLAMECHARGE, FLAMETHROWER, FLAREBLITZ, FOCUSBLAST, GASTROACID, GEOMANCY, GOBLINSTRIKE, GOLDRUSH, GUNKSHOT, HIDDENPOWER, HYPERVOICE, ICEFANG, INCINERATE, KNOCKOFF, LASHOUT, MEMENTO, MIASMA, NAGASKIN, NASTYPLOT, NOBLEROAR, OBSIDIANSHARDS, OUTRAGE, PHANTOMFORCE, PHOBIA, PLAYROUGH, POISONFANG, POISONJAB, PROTECT, PSYCHICFANGS, REST, RETURN, ROCKSLIDE, SCALESHOT, SLASH, SLEEPTALK, SLUDGEBOMB, SLUDGEWAVE, SNARL, SPIKES, STEELWING, STONEEDGE, SUBSTITUTE, SUPERPOWER, SWEEPINGWIND, SWITCHEROO, SWORDSDANCE, TAILWIND, TAUNT, THUNDERFANG, TOXIC, TOXICSPIKES, UMBRALWAVE, VENDETTA, VENOMDRAIN, VITALITYDRAIN, WILDCHARGE, WORKUP, ZENHEADBUTT, </v>
      </c>
      <c r="AA421">
        <f>VLOOKUP($A421,'Moves Species'!$A:$E,5,FALSE)</f>
        <v>0</v>
      </c>
      <c r="AB421" t="s">
        <v>8678</v>
      </c>
      <c r="AC421" t="s">
        <v>7265</v>
      </c>
      <c r="AD421">
        <v>30</v>
      </c>
    </row>
    <row r="422" spans="1:30" x14ac:dyDescent="0.25">
      <c r="A422">
        <f t="shared" si="20"/>
        <v>421</v>
      </c>
      <c r="B422" t="s">
        <v>4216</v>
      </c>
      <c r="C422" t="s">
        <v>7941</v>
      </c>
      <c r="D422" s="12" t="str">
        <f>'BST Extract'!J422</f>
        <v>DARK</v>
      </c>
      <c r="E422" s="12" t="str">
        <f>'BST Extract'!K422</f>
        <v>DRAGON</v>
      </c>
      <c r="F422" t="str">
        <f t="shared" si="18"/>
        <v>DARK,DRAGON</v>
      </c>
      <c r="G422">
        <f>'BST Extract'!C422</f>
        <v>90</v>
      </c>
      <c r="H422">
        <f>'BST Extract'!D422</f>
        <v>95</v>
      </c>
      <c r="I422">
        <f>'BST Extract'!E422</f>
        <v>89</v>
      </c>
      <c r="J422">
        <f>'BST Extract'!F422</f>
        <v>105</v>
      </c>
      <c r="K422">
        <f>'BST Extract'!G422</f>
        <v>55</v>
      </c>
      <c r="L422">
        <f>'BST Extract'!H422</f>
        <v>89</v>
      </c>
      <c r="M422">
        <f>'BST Extract'!I422</f>
        <v>523</v>
      </c>
      <c r="N422" t="s">
        <v>7345</v>
      </c>
      <c r="O422">
        <v>3</v>
      </c>
      <c r="P422" t="s">
        <v>7523</v>
      </c>
      <c r="R422" t="s">
        <v>7523</v>
      </c>
      <c r="T422" t="str">
        <f t="shared" si="19"/>
        <v>ATTACK,3,,,,</v>
      </c>
      <c r="U422" s="12" t="str">
        <f>'Ability Extract'!C422</f>
        <v>REALISM</v>
      </c>
      <c r="V422" s="12" t="str">
        <f>'Ability Extract'!D422</f>
        <v>GUTS</v>
      </c>
      <c r="W422" s="12" t="str">
        <f>'Ability Extract'!E422</f>
        <v>TOUGHCLAWS</v>
      </c>
      <c r="X422" s="12" t="str">
        <f>'Ability Extract'!F422</f>
        <v>REALISM,GUTS,TOUGHCLAWS</v>
      </c>
      <c r="Y422" t="str">
        <f>VLOOKUP($A422,'Moves Species'!$A:$E,3,FALSE)</f>
        <v xml:space="preserve">0, DRACONICWAVE, 1, DRACONICWAVE, 1, BREAKINGSWIPE, 1, SCRATCH, 1, DRAGONBLOOD, 1, PURSUIT, 4, DRAGONFURY, 8, DRAGONWING, 11, BITE, 14, PARTINGSHOT, 17, NOBLEROAR, 20, DRAGONGNAW, 23, CRUELWHIP, 26, WYRMSRAGE, 29, LASHOUT, 32, NAGASKIN, 35, CRUNCH, 38, NEUROTOXIN, 41, DRACOSHRED, 44, AMBUSH, 47, DRAGONDANCE, 50, DRAGONRUSH, 53, FRENZY, 56, OUTRAGE, 60, DRAGONASCENT, </v>
      </c>
      <c r="Z422" t="str">
        <f>VLOOKUP($A422,'Moves Species'!$A:$E,4,FALSE)</f>
        <v xml:space="preserve">ACIDRAIN, AERIALACE, AIRSLASH, ALLERGY, AMBUSH, ANCIENTGLARE, ATTRACT, AURASPHERE, BATTLEOFWITS, BLOODRITUAL, BODYSLAM, BREAKINGSWIPE, BULKUP, BULLDOZE, CAUSTICACID, CLEARSMOG, CLOSECOMBAT, COACHING, COSMICPOWER, COUPDEGRACE, CRUELWHIP, CRUNCH, DARKPULSE, DEADLYREACH, DEAFEN, DEFOG, DRACARYS, DRACOMETEOR, DRACONICWAVE, DRAGONBLOOD, DRAGONBREATH, DRAGONCLAW, DRAGONDANCE, DRAGONGALE, DRAGONHAMMER, DRAGONMAGIC, DUALWINGBEAT, DUNEBLAST, DUSTDEVILS, EARTHPOWER, EARTHQUAKE, ECHOEDVOICE, ECLIPSENOVA, ENDERSHOCK, EXECUTION, FALSESWIPE, FIREBLAST, FIREFANG, FLAMECHARGE, FLAMETHROWER, FLAREBLITZ, FOCUSBLAST, GASTROACID, GEOMANCY, GOBLINSTRIKE, GOLDRUSH, GUNKSHOT, HIDDENPOWER, HYPERVOICE, ICEFANG, INCINERATE, KNOCKOFF, LASHOUT, MEMENTO, MIASMA, NAGASKIN, NASTYPLOT, NOBLEROAR, OBSIDIANSHARDS, OUTRAGE, PHANTOMFORCE, PHOBIA, PLAYROUGH, POISONFANG, POISONJAB, PROTECT, PSYCHICFANGS, REST, RETURN, ROCKSLIDE, SCALESHOT, SLASH, SLEEPTALK, SLUDGEBOMB, SLUDGEWAVE, SNARL, SPIKES, STEELWING, STONEEDGE, SUBSTITUTE, SUPERPOWER, SWEEPINGWIND, SWITCHEROO, SWORDSDANCE, TAILWIND, TAUNT, THUNDERFANG, TOXIC, TOXICSPIKES, UMBRALWAVE, VENDETTA, VENOMDRAIN, VITALITYDRAIN, WILDCHARGE, WORKUP, ZENHEADBUTT, </v>
      </c>
      <c r="AA422">
        <f>VLOOKUP($A422,'Moves Species'!$A:$E,5,FALSE)</f>
        <v>0</v>
      </c>
      <c r="AB422" t="s">
        <v>7523</v>
      </c>
    </row>
    <row r="423" spans="1:30" x14ac:dyDescent="0.25">
      <c r="A423">
        <f t="shared" si="20"/>
        <v>422</v>
      </c>
      <c r="B423" t="s">
        <v>4223</v>
      </c>
      <c r="C423" t="s">
        <v>7942</v>
      </c>
      <c r="D423" s="12" t="str">
        <f>'BST Extract'!J423</f>
        <v>GROUND</v>
      </c>
      <c r="E423" s="12" t="str">
        <f>'BST Extract'!K423</f>
        <v>GHOST</v>
      </c>
      <c r="F423" t="str">
        <f t="shared" si="18"/>
        <v>GROUND,GHOST</v>
      </c>
      <c r="G423">
        <f>'BST Extract'!C423</f>
        <v>40</v>
      </c>
      <c r="H423">
        <f>'BST Extract'!D423</f>
        <v>65</v>
      </c>
      <c r="I423">
        <f>'BST Extract'!E423</f>
        <v>30</v>
      </c>
      <c r="J423">
        <f>'BST Extract'!F423</f>
        <v>65</v>
      </c>
      <c r="K423">
        <f>'BST Extract'!G423</f>
        <v>45</v>
      </c>
      <c r="L423">
        <f>'BST Extract'!H423</f>
        <v>50</v>
      </c>
      <c r="M423">
        <f>'BST Extract'!I423</f>
        <v>295</v>
      </c>
      <c r="N423" t="s">
        <v>7283</v>
      </c>
      <c r="O423">
        <v>1</v>
      </c>
      <c r="P423" t="s">
        <v>7523</v>
      </c>
      <c r="R423" t="s">
        <v>7523</v>
      </c>
      <c r="T423" t="str">
        <f t="shared" si="19"/>
        <v>SPEED,1,,,,</v>
      </c>
      <c r="U423" s="12" t="str">
        <f>'Ability Extract'!C423</f>
        <v>INTIMIDATE</v>
      </c>
      <c r="V423" s="12" t="str">
        <f>'Ability Extract'!D423</f>
        <v>MOXIE</v>
      </c>
      <c r="W423" s="12" t="str">
        <f>'Ability Extract'!E423</f>
        <v>CURSEDBODY</v>
      </c>
      <c r="X423" s="12" t="str">
        <f>'Ability Extract'!F423</f>
        <v>INTIMIDATE,MOXIE,CURSEDBODY</v>
      </c>
      <c r="Y423" t="str">
        <f>VLOOKUP($A423,'Moves Species'!$A:$E,3,FALSE)</f>
        <v xml:space="preserve">1, TACKLE, 1, SANDATTACK, 1, TRAMPLE, 4, LICK, 6, SANDJET, 8, SOULRIP, 11, HOWL, 14, BITE, 17, TREMOR, 20, NECROPHAGY, 23, BATTLECRY, 26, BONERUSH, 29, MALEFICACT, 32, CRUNCH, 35, EARTHENLANCE, 38, SCREECH, 41, SHADOWBONE, 44, LANDSWRATH, 47, AGILITY, 50, BONEMERANG, 53, STAMPEDE, 56, SHADOWFORCE, 60, SKULLBASH, </v>
      </c>
      <c r="Z423" t="str">
        <f>VLOOKUP($A423,'Moves Species'!$A:$E,4,FALSE)</f>
        <v xml:space="preserve">AMBUSH, ATTRACT, BLOODRITUAL, BODYSLAM, BOULDERCRUSH, BULKUP, BULLDOZE, BURNINGOFUDA, CONFUSERAY, COUPDEGRACE, COVET, CRUNCH, CURSE, CURSEDTOUCH, DUNEBLAST, DUSTDEVILS, EARTHENLANCE, EARTHPOWER, EARTHQUAKE, EXECUTION, FALSESWIPE, FIREFANG, FLAMECHARGE, FOCUSBLAST, FROSTBITE, GAIAPULSE, GEOMANCY, GHASTLYFLOOD, GOBLINSTRIKE, GOLDRUSH, HAZE, HEX, HIDDENPOWER, ICEFANG, IRONHEAD, IRONIMPACT, KNOCKOFF, LASHOUT, MACABREDANCE, MEMENTO, MUDSHACKLES, MUDSLIDE, NASTYPLOT, NOBLEROAR, OBSIDIANSHARDS, PHANTOMFORCE, PHOBIA, PLAYROUGH, POISONFANG, POLTERGEIST, POSSESSION, PROTECT, PSYCHICFANGS, QUICKSAND, REST, RETURN, ROCKBLAST, ROCKSLIDE, ROCKTOMB, SANDSTORM, SANDTOMB, SCORCHINGSANDS, SEISMICCHANT, SHADOWBALL, SLASH, SLEEPTALK, SNARL, SOULRIP, SOULSHIELD, SPIKES, STEALTHROCK, STONEEDGE, SUNNYDAY, SUPERPOWER, SWEEPINGWIND, SWITCHEROO, TAUNT, TERRAINPULSE, THUNDERFANG, TOXIC, UMBRALWAVE, VENDETTA, VITALITYDRAIN, WAIL, WILDCHARGE, WORKUP, ZENHEADBUTT, </v>
      </c>
      <c r="AA423" t="str">
        <f>VLOOKUP($A423,'Moves Species'!$A:$E,5,FALSE)</f>
        <v xml:space="preserve">HEADBUTT, ZENHEADBUTT, CURSE, SWITCHEROO, DOUBLEKICK, ENDEAVOR, FOCUSENERGY, BONECLUB, SPIRITSHACKLE, CATACLYSM, </v>
      </c>
      <c r="AB423" t="s">
        <v>8679</v>
      </c>
      <c r="AC423" t="s">
        <v>7265</v>
      </c>
      <c r="AD423">
        <v>26</v>
      </c>
    </row>
    <row r="424" spans="1:30" x14ac:dyDescent="0.25">
      <c r="A424">
        <f t="shared" si="20"/>
        <v>423</v>
      </c>
      <c r="B424" t="s">
        <v>4232</v>
      </c>
      <c r="C424" t="s">
        <v>7943</v>
      </c>
      <c r="D424" s="12" t="str">
        <f>'BST Extract'!J424</f>
        <v>GROUND</v>
      </c>
      <c r="E424" s="12" t="str">
        <f>'BST Extract'!K424</f>
        <v>GHOST</v>
      </c>
      <c r="F424" t="str">
        <f t="shared" si="18"/>
        <v>GROUND,GHOST</v>
      </c>
      <c r="G424">
        <f>'BST Extract'!C424</f>
        <v>70</v>
      </c>
      <c r="H424">
        <f>'BST Extract'!D424</f>
        <v>115</v>
      </c>
      <c r="I424">
        <f>'BST Extract'!E424</f>
        <v>55</v>
      </c>
      <c r="J424">
        <f>'BST Extract'!F424</f>
        <v>105</v>
      </c>
      <c r="K424">
        <f>'BST Extract'!G424</f>
        <v>55</v>
      </c>
      <c r="L424">
        <f>'BST Extract'!H424</f>
        <v>75</v>
      </c>
      <c r="M424">
        <f>'BST Extract'!I424</f>
        <v>475</v>
      </c>
      <c r="N424" t="s">
        <v>7283</v>
      </c>
      <c r="O424">
        <v>2</v>
      </c>
      <c r="P424" t="s">
        <v>7523</v>
      </c>
      <c r="R424" t="s">
        <v>7523</v>
      </c>
      <c r="T424" t="str">
        <f t="shared" si="19"/>
        <v>SPEED,2,,,,</v>
      </c>
      <c r="U424" s="12" t="str">
        <f>'Ability Extract'!C424</f>
        <v>INTIMIDATE</v>
      </c>
      <c r="V424" s="12" t="str">
        <f>'Ability Extract'!D424</f>
        <v>MOXIE</v>
      </c>
      <c r="W424" s="12" t="str">
        <f>'Ability Extract'!E424</f>
        <v>CURSEDBODY</v>
      </c>
      <c r="X424" s="12" t="str">
        <f>'Ability Extract'!F424</f>
        <v>INTIMIDATE,MOXIE,CURSEDBODY</v>
      </c>
      <c r="Y424" t="str">
        <f>VLOOKUP($A424,'Moves Species'!$A:$E,3,FALSE)</f>
        <v xml:space="preserve">0, SHADOWCLAW, 1, SHADOWCLAW, 1, TACKLE, 1, SANDATTACK, 1, TRAMPLE, 4, LICK, 6, SANDJET, 8, SOULRIP, 11, HOWL, 14, BITE, 17, TREMOR, 20, NECROPHAGY, 23, BATTLECRY, 26, BONERUSH, 29, MALEFICACT, 32, CRUNCH, 35, EARTHENLANCE, 38, SCREECH, 41, SHADOWBONE, 44, LANDSWRATH, 47, AGILITY, 50, BONEMERANG, 53, STAMPEDE, 56, SHADOWFORCE, 60, SKULLBASH, </v>
      </c>
      <c r="Z424" t="str">
        <f>VLOOKUP($A424,'Moves Species'!$A:$E,4,FALSE)</f>
        <v xml:space="preserve">AMBUSH, ATTRACT, BLOODRITUAL, BODYSLAM, BOULDERCRUSH, BULKUP, BULLDOZE, BURNINGOFUDA, CONFUSERAY, COUPDEGRACE, COVET, CRUNCH, CURSE, CURSEDTOUCH, DUNEBLAST, DUSTDEVILS, EARTHENLANCE, EARTHPOWER, EARTHQUAKE, EXECUTION, FALSESWIPE, FIREFANG, FLAMECHARGE, FOCUSBLAST, FROSTBITE, GAIAPULSE, GEOMANCY, GHASTLYFLOOD, GOBLINSTRIKE, GOLDRUSH, HAZE, HEX, HIDDENPOWER, ICEFANG, IRONHEAD, IRONIMPACT, KNOCKOFF, LASHOUT, MACABREDANCE, MEMENTO, MUDSHACKLES, MUDSLIDE, NASTYPLOT, NOBLEROAR, OBSIDIANSHARDS, PHANTOMFORCE, PHOBIA, PLAYROUGH, POISONFANG, POLTERGEIST, POSSESSION, PROTECT, PSYCHICFANGS, QUICKSAND, REST, RETURN, ROCKBLAST, ROCKSLIDE, ROCKTOMB, SANDSTORM, SANDTOMB, SCORCHINGSANDS, SEISMICCHANT, SHADOWBALL, SLASH, SLEEPTALK, SNARL, SOULRIP, SOULSHIELD, SPIKES, STEALTHROCK, STONEEDGE, SUNNYDAY, SUPERPOWER, SWEEPINGWIND, SWITCHEROO, TAUNT, TERRAINPULSE, THUNDERFANG, TOXIC, UMBRALWAVE, VENDETTA, VITALITYDRAIN, WAIL, WILDCHARGE, WORKUP, ZENHEADBUTT, </v>
      </c>
      <c r="AA424">
        <f>VLOOKUP($A424,'Moves Species'!$A:$E,5,FALSE)</f>
        <v>0</v>
      </c>
      <c r="AB424" t="s">
        <v>7523</v>
      </c>
    </row>
    <row r="425" spans="1:30" x14ac:dyDescent="0.25">
      <c r="A425">
        <f t="shared" si="20"/>
        <v>424</v>
      </c>
      <c r="B425" t="s">
        <v>4238</v>
      </c>
      <c r="C425" t="s">
        <v>7944</v>
      </c>
      <c r="D425" s="12" t="str">
        <f>'BST Extract'!J425</f>
        <v>GRASS</v>
      </c>
      <c r="E425" s="12">
        <f>'BST Extract'!K425</f>
        <v>0</v>
      </c>
      <c r="F425" t="str">
        <f t="shared" si="18"/>
        <v>GRASS,0</v>
      </c>
      <c r="G425">
        <f>'BST Extract'!C425</f>
        <v>44</v>
      </c>
      <c r="H425">
        <f>'BST Extract'!D425</f>
        <v>86</v>
      </c>
      <c r="I425">
        <f>'BST Extract'!E425</f>
        <v>91</v>
      </c>
      <c r="J425">
        <f>'BST Extract'!F425</f>
        <v>10</v>
      </c>
      <c r="K425">
        <f>'BST Extract'!G425</f>
        <v>24</v>
      </c>
      <c r="L425">
        <f>'BST Extract'!H425</f>
        <v>50</v>
      </c>
      <c r="M425">
        <f>'BST Extract'!I425</f>
        <v>305</v>
      </c>
      <c r="N425" t="s">
        <v>7324</v>
      </c>
      <c r="O425">
        <v>1</v>
      </c>
      <c r="P425" t="s">
        <v>7523</v>
      </c>
      <c r="R425" t="s">
        <v>7523</v>
      </c>
      <c r="T425" t="str">
        <f t="shared" si="19"/>
        <v>DEFENSE,1,,,,</v>
      </c>
      <c r="U425" s="12" t="str">
        <f>'Ability Extract'!C425</f>
        <v>IRONBARBS</v>
      </c>
      <c r="V425" s="12" t="str">
        <f>'Ability Extract'!D425</f>
        <v>REGROWTH</v>
      </c>
      <c r="W425" s="12" t="str">
        <f>'Ability Extract'!E425</f>
        <v>POISONPOINT</v>
      </c>
      <c r="X425" s="12" t="str">
        <f>'Ability Extract'!F425</f>
        <v>IRONBARBS,REGROWTH,POISONPOINT</v>
      </c>
      <c r="Y425" t="str">
        <f>VLOOKUP($A425,'Moves Species'!$A:$E,3,FALSE)</f>
        <v xml:space="preserve">1, SWEETSCENT, 1, VINEWHIP, 1, STRAFE, 4, THORNPRISON, 6, INGRAIN, 9, NEEDLEARM, 12, BITE, 15, POISONFANG, 18, LEECHSEED, 21, FLYTRAP, 24, PINMISSILE, 27, CROSSPOISON, 30, CRUNCH, 33, SEEDBOMB, 36, VENOMDRAIN, 39, SYNTHESIS, 42, THOUSANDARROWS, 45, AROMATHERAPY, 48, CURSE, 52, GUNKSHOT, 56, POWERWHIP, 60, EXECUTION, </v>
      </c>
      <c r="Z425" t="str">
        <f>VLOOKUP($A425,'Moves Species'!$A:$E,4,FALSE)</f>
        <v xml:space="preserve">ALLERGY, AMBUSH, AROMATHERAPY, ATTRACT, BODYSLAM, BOULDERCRUSH, BUGBITE, BULLETSEED, CAUSTICACID, CLEARSMOG, COUPDEGRACE, CRUELWHIP, CRUNCH, DUSTDEVILS, EARTHENLANCE, ENERGYBALL, ESSENCEBLOOM, FALSESWIPE, FURYCUTTER, GAMMARAY, GENESIS, GIGADRAIN, GRASSYTERRAIN, HIDDENPOWER, IRONHEAD, KNOCKOFF, LASHOUT, LEAFBLADE, MAGICALLEAF, MEMENTO, MIASMA, NASTYPLOT, NATURESWRATH, PETALTEMPEST, PHOBIA, PINMISSILE, PLAYROUGH, POISONFANG, POISONJAB, POWERWHIP, PROTECT, REST, RETURN, SAFEGUARD, SCENTEDSHIELD, SEISMICCHANT, SLEEPTALK, SLUDGEBOMB, SLUDGEWAVE, SOLARBEAM, SPIKES, SPIKYSHIELD, SUBSTITUTE, SUNNYDAY, SYNTHESIS, TAUNT, TERRAINPULSE, TOXIC, TOXICSPIKES, UTURN, VENDETTA, VENOMDRAIN, WEATHERBALL, WORKUP, ZENHEADBUTT, </v>
      </c>
      <c r="AA425" t="str">
        <f>VLOOKUP($A425,'Moves Species'!$A:$E,5,FALSE)</f>
        <v xml:space="preserve">WORRYSEED, GASTROACID, VENOMDRENCH, STOCKPILE, SWALLOW, SPITUP, BULLETSEED, SPIKES, CURSE, CATACLYSM, PLAGUE, CONTAGION, SPOIL, LEECHLIFE, </v>
      </c>
      <c r="AB425" t="s">
        <v>8680</v>
      </c>
      <c r="AC425" t="s">
        <v>7265</v>
      </c>
      <c r="AD425">
        <v>40</v>
      </c>
    </row>
    <row r="426" spans="1:30" x14ac:dyDescent="0.25">
      <c r="A426">
        <f t="shared" si="20"/>
        <v>425</v>
      </c>
      <c r="B426" t="s">
        <v>4249</v>
      </c>
      <c r="C426" t="s">
        <v>7945</v>
      </c>
      <c r="D426" s="12" t="str">
        <f>'BST Extract'!J426</f>
        <v>GRASS</v>
      </c>
      <c r="E426" s="12">
        <f>'BST Extract'!K426</f>
        <v>0</v>
      </c>
      <c r="F426" t="str">
        <f t="shared" si="18"/>
        <v>GRASS,0</v>
      </c>
      <c r="G426">
        <f>'BST Extract'!C426</f>
        <v>74</v>
      </c>
      <c r="H426">
        <f>'BST Extract'!D426</f>
        <v>116</v>
      </c>
      <c r="I426">
        <f>'BST Extract'!E426</f>
        <v>131</v>
      </c>
      <c r="J426">
        <f>'BST Extract'!F426</f>
        <v>20</v>
      </c>
      <c r="K426">
        <f>'BST Extract'!G426</f>
        <v>54</v>
      </c>
      <c r="L426">
        <f>'BST Extract'!H426</f>
        <v>94</v>
      </c>
      <c r="M426">
        <f>'BST Extract'!I426</f>
        <v>489</v>
      </c>
      <c r="N426" t="s">
        <v>7324</v>
      </c>
      <c r="O426">
        <v>2</v>
      </c>
      <c r="P426" t="s">
        <v>7523</v>
      </c>
      <c r="R426" t="s">
        <v>7523</v>
      </c>
      <c r="T426" t="str">
        <f t="shared" si="19"/>
        <v>DEFENSE,2,,,,</v>
      </c>
      <c r="U426" s="12" t="str">
        <f>'Ability Extract'!C426</f>
        <v>IRONBARBS</v>
      </c>
      <c r="V426" s="12" t="str">
        <f>'Ability Extract'!D426</f>
        <v>REGROWTH</v>
      </c>
      <c r="W426" s="12" t="str">
        <f>'Ability Extract'!E426</f>
        <v>POISONPOINT</v>
      </c>
      <c r="X426" s="12" t="str">
        <f>'Ability Extract'!F426</f>
        <v>IRONBARBS,REGROWTH,POISONPOINT</v>
      </c>
      <c r="Y426" t="str">
        <f>VLOOKUP($A426,'Moves Species'!$A:$E,3,FALSE)</f>
        <v xml:space="preserve">0, PETALBLIZZARD, 1, PETALBLIZZARD, 1, SWEETSCENT, 1, VINEWHIP, 1, STRAFE, 4, THORNPRISON, 6, INGRAIN, 9, NEEDLEARM, 12, BITE, 15, POISONFANG, 18, LEECHSEED, 21, FLYTRAP, 24, PINMISSILE, 27, CROSSPOISON, 30, CRUNCH, 33, SEEDBOMB, 36, VENOMDRAIN, 39, SYNTHESIS, 42, THOUSANDARROWS, 45, AROMATHERAPY, 48, CURSE, 52, GUNKSHOT, 56, POWERWHIP, 60, EXECUTION, </v>
      </c>
      <c r="Z426" t="str">
        <f>VLOOKUP($A426,'Moves Species'!$A:$E,4,FALSE)</f>
        <v xml:space="preserve">ALLERGY, AMBUSH, AROMATHERAPY, ATTRACT, BODYSLAM, BOULDERCRUSH, BUGBITE, BULLETSEED, CAUSTICACID, CLEARSMOG, COUPDEGRACE, CRUELWHIP, CRUNCH, DUSTDEVILS, EARTHENLANCE, ENERGYBALL, ESSENCEBLOOM, FALSESWIPE, FURYCUTTER, GAMMARAY, GENESIS, GIGADRAIN, GRASSYTERRAIN, HIDDENPOWER, IRONHEAD, KNOCKOFF, LASHOUT, LEAFBLADE, MAGICALLEAF, MEMENTO, MIASMA, NASTYPLOT, NATURESWRATH, PETALTEMPEST, PHOBIA, PINMISSILE, PLAYROUGH, POISONFANG, POISONJAB, POWERWHIP, PROTECT, REST, RETURN, SAFEGUARD, SCENTEDSHIELD, SEISMICCHANT, SLEEPTALK, SLUDGEBOMB, SLUDGEWAVE, SOLARBEAM, SPIKES, SPIKYSHIELD, SUBSTITUTE, SUNNYDAY, SYNTHESIS, TAUNT, TERRAINPULSE, TOXIC, TOXICSPIKES, UTURN, VENDETTA, VENOMDRAIN, WEATHERBALL, WORKUP, ZENHEADBUTT, </v>
      </c>
      <c r="AA426">
        <f>VLOOKUP($A426,'Moves Species'!$A:$E,5,FALSE)</f>
        <v>0</v>
      </c>
      <c r="AB426" t="s">
        <v>7523</v>
      </c>
    </row>
    <row r="427" spans="1:30" x14ac:dyDescent="0.25">
      <c r="A427">
        <f t="shared" si="20"/>
        <v>426</v>
      </c>
      <c r="B427" t="s">
        <v>4258</v>
      </c>
      <c r="C427" t="s">
        <v>7946</v>
      </c>
      <c r="D427" s="12" t="str">
        <f>'BST Extract'!J427</f>
        <v>GRASS</v>
      </c>
      <c r="E427" s="12" t="str">
        <f>'BST Extract'!K427</f>
        <v>POISON</v>
      </c>
      <c r="F427" t="str">
        <f t="shared" si="18"/>
        <v>GRASS,POISON</v>
      </c>
      <c r="G427">
        <f>'BST Extract'!C427</f>
        <v>50</v>
      </c>
      <c r="H427">
        <f>'BST Extract'!D427</f>
        <v>55</v>
      </c>
      <c r="I427">
        <f>'BST Extract'!E427</f>
        <v>65</v>
      </c>
      <c r="J427">
        <f>'BST Extract'!F427</f>
        <v>40</v>
      </c>
      <c r="K427">
        <f>'BST Extract'!G427</f>
        <v>30</v>
      </c>
      <c r="L427">
        <f>'BST Extract'!H427</f>
        <v>65</v>
      </c>
      <c r="M427">
        <f>'BST Extract'!I427</f>
        <v>305</v>
      </c>
      <c r="N427" t="s">
        <v>7324</v>
      </c>
      <c r="O427">
        <v>1</v>
      </c>
      <c r="P427" t="s">
        <v>7523</v>
      </c>
      <c r="R427" t="s">
        <v>7523</v>
      </c>
      <c r="T427" t="str">
        <f t="shared" si="19"/>
        <v>DEFENSE,1,,,,</v>
      </c>
      <c r="U427" s="12" t="str">
        <f>'Ability Extract'!C427</f>
        <v>ARENATRAP</v>
      </c>
      <c r="V427" s="12" t="str">
        <f>'Ability Extract'!D427</f>
        <v>PRESSURE</v>
      </c>
      <c r="W427" s="12" t="str">
        <f>'Ability Extract'!E427</f>
        <v>POISONPOINT</v>
      </c>
      <c r="X427" s="12" t="str">
        <f>'Ability Extract'!F427</f>
        <v>ARENATRAP,PRESSURE,POISONPOINT</v>
      </c>
      <c r="Y427" t="str">
        <f>VLOOKUP($A427,'Moves Species'!$A:$E,3,FALSE)</f>
        <v xml:space="preserve">1, TEARFULLOOK, 1, BRANCHPOKE, 1, FAKEOUT, 4, POISONSTING, 6, LEECHSEED, 8, THORNPRISON, 11, NEEDLEARM, 14, SPOIL, 17, TOXICSPIKES, 20, KNOCKOFF, 23, INGRAIN, 26, FLYTRAP, 29, SPIKYSHIELD, 32, VENOMDRAIN, 35, STRANDINGROOTS, 38, SUCKERPUNCH, 41, NEUROTOXIN, 44, PETALBLIZZARD, 47, FOULPLAY, 50, DESTINYBOND, 53, PAINSPLIT, 56, PLAGUE, 60, POWERWHIP, </v>
      </c>
      <c r="Z427" t="str">
        <f>VLOOKUP($A427,'Moves Species'!$A:$E,4,FALSE)</f>
        <v xml:space="preserve">ACIDRAIN, ALLERGY, AMBUSH, AROMATHERAPY, ATTRACT, BATTLEOFWITS, BULLETSEED, CALMMIND, CHARM, CLEARSMOG, COUPDEGRACE, CRUELWHIP, CRUNCH, DUNEBLAST, DUSTDEVILS, EARTHPOWER, ENERGYBALL, ESSENCEBLOOM, FALSESWIPE, FOCUSBLAST, FURYCUTTER, GASTROACID, GIGADRAIN, GRASSYTERRAIN, GUNKSHOT, HIDDENPOWER, KNOCKOFF, LASHOUT, LEAFBLADE, LEECHLIFE, MAGICALLEAF, MEMENTO, MIASMA, MOSSYPUNCH, MUDSHACKLES, MUDSLIDE, NASTYPLOT, NATURESWRATH, PETALTEMPEST, PHOBIA, PINMISSILE, POISONJAB, POWERWHIP, PROTECT, QUICKSAND, REST, RETURN, SANDSTORM, SANDTOMB, SCENTEDSHIELD, SCORCHINGSANDS, SLEEPTALK, SLUDGEBOMB, SLUDGEWAVE, SOLARBEAM, SPIKES, SPIKYSHIELD, SUBSTITUTE, SUNNYDAY, SWIFT, SYNTHESIS, TAUNT, TERRAINPULSE, TOXIC, TOXICSPIKES, VENDETTA, VENOMDRAIN, VITALITYDRAIN, WEATHERBALL, WORKUP, </v>
      </c>
      <c r="AA427" t="str">
        <f>VLOOKUP($A427,'Moves Species'!$A:$E,5,FALSE)</f>
        <v xml:space="preserve">TOXICTHREAD, POISONSPIT, LASHOUT, WILDROOTS, INFECTION, FIRSTIMPRESSION, POISONJAB, RAZORLEAF, PEPPERBURST, POISONFANG, </v>
      </c>
      <c r="AB427" t="s">
        <v>8681</v>
      </c>
      <c r="AC427" t="s">
        <v>7265</v>
      </c>
      <c r="AD427">
        <v>36</v>
      </c>
    </row>
    <row r="428" spans="1:30" x14ac:dyDescent="0.25">
      <c r="A428">
        <f t="shared" si="20"/>
        <v>427</v>
      </c>
      <c r="B428" t="s">
        <v>4268</v>
      </c>
      <c r="C428" t="s">
        <v>7947</v>
      </c>
      <c r="D428" s="12" t="str">
        <f>'BST Extract'!J428</f>
        <v>GRASS</v>
      </c>
      <c r="E428" s="12" t="str">
        <f>'BST Extract'!K428</f>
        <v>POISON</v>
      </c>
      <c r="F428" t="str">
        <f t="shared" si="18"/>
        <v>GRASS,POISON</v>
      </c>
      <c r="G428">
        <f>'BST Extract'!C428</f>
        <v>75</v>
      </c>
      <c r="H428">
        <f>'BST Extract'!D428</f>
        <v>95</v>
      </c>
      <c r="I428">
        <f>'BST Extract'!E428</f>
        <v>120</v>
      </c>
      <c r="J428">
        <f>'BST Extract'!F428</f>
        <v>35</v>
      </c>
      <c r="K428">
        <f>'BST Extract'!G428</f>
        <v>50</v>
      </c>
      <c r="L428">
        <f>'BST Extract'!H428</f>
        <v>120</v>
      </c>
      <c r="M428">
        <f>'BST Extract'!I428</f>
        <v>495</v>
      </c>
      <c r="N428" t="s">
        <v>7324</v>
      </c>
      <c r="O428">
        <v>1</v>
      </c>
      <c r="P428" t="s">
        <v>7287</v>
      </c>
      <c r="Q428">
        <v>1</v>
      </c>
      <c r="R428" t="s">
        <v>7523</v>
      </c>
      <c r="T428" t="str">
        <f t="shared" si="19"/>
        <v>DEFENSE,1,SPECIAL_DEFENSE,1,,</v>
      </c>
      <c r="U428" s="12" t="str">
        <f>'Ability Extract'!C428</f>
        <v>ARENATRAP</v>
      </c>
      <c r="V428" s="12" t="str">
        <f>'Ability Extract'!D428</f>
        <v>PRESSURE</v>
      </c>
      <c r="W428" s="12" t="str">
        <f>'Ability Extract'!E428</f>
        <v>POISONPOINT</v>
      </c>
      <c r="X428" s="12" t="str">
        <f>'Ability Extract'!F428</f>
        <v>ARENATRAP,PRESSURE,POISONPOINT</v>
      </c>
      <c r="Y428" t="str">
        <f>VLOOKUP($A428,'Moves Species'!$A:$E,3,FALSE)</f>
        <v xml:space="preserve">0, TOXIC, 1, TOXIC, 1, TEARFULLOOK, 1, BRANCHPOKE, 1, FAKEOUT, 4, POISONSTING, 6, LEECHSEED, 8, THORNPRISON, 11, NEEDLEARM, 14, SPOIL, 17, TOXICSPIKES, 20, KNOCKOFF, 23, INGRAIN, 26, FLYTRAP, 29, SPIKYSHIELD, 32, VENOMDRAIN, 35, STRANDINGROOTS, 38, SUCKERPUNCH, 41, NEUROTOXIN, 44, PETALBLIZZARD, 47, FOULPLAY, 50, DESTINYBOND, 53, PAINSPLIT, 56, PLAGUE, 60, POWERWHIP, </v>
      </c>
      <c r="Z428" t="str">
        <f>VLOOKUP($A428,'Moves Species'!$A:$E,4,FALSE)</f>
        <v xml:space="preserve">ACIDRAIN, ALLERGY, AMBUSH, AROMATHERAPY, ATTRACT, BATTLEOFWITS, BULLETSEED, CALMMIND, CHARM, CLEARSMOG, COUPDEGRACE, CRUELWHIP, CRUNCH, DUNEBLAST, DUSTDEVILS, EARTHPOWER, ENERGYBALL, ESSENCEBLOOM, FALSESWIPE, FOCUSBLAST, FURYCUTTER, GASTROACID, GIGADRAIN, GRASSYTERRAIN, GUNKSHOT, HIDDENPOWER, KNOCKOFF, LASHOUT, LEAFBLADE, LEECHLIFE, MAGICALLEAF, MEMENTO, MIASMA, MOSSYPUNCH, MUDSHACKLES, MUDSLIDE, NASTYPLOT, NATURESWRATH, PETALTEMPEST, PHOBIA, PINMISSILE, POISONJAB, POWERWHIP, PROTECT, QUICKSAND, REST, RETURN, SANDSTORM, SANDTOMB, SCENTEDSHIELD, SCORCHINGSANDS, SLEEPTALK, SLUDGEBOMB, SLUDGEWAVE, SOLARBEAM, SPIKES, SPIKYSHIELD, SUBSTITUTE, SUNNYDAY, SWIFT, SYNTHESIS, TAUNT, TERRAINPULSE, TOXIC, TOXICSPIKES, VENDETTA, VENOMDRAIN, VITALITYDRAIN, WEATHERBALL, WORKUP, </v>
      </c>
      <c r="AA428">
        <f>VLOOKUP($A428,'Moves Species'!$A:$E,5,FALSE)</f>
        <v>0</v>
      </c>
      <c r="AB428" t="s">
        <v>7523</v>
      </c>
    </row>
    <row r="429" spans="1:30" x14ac:dyDescent="0.25">
      <c r="A429">
        <f t="shared" si="20"/>
        <v>428</v>
      </c>
      <c r="B429" t="s">
        <v>4274</v>
      </c>
      <c r="C429" t="s">
        <v>7948</v>
      </c>
      <c r="D429" s="12" t="str">
        <f>'BST Extract'!J429</f>
        <v>ELECTRIC</v>
      </c>
      <c r="E429" s="12" t="str">
        <f>'BST Extract'!K429</f>
        <v>GROUND</v>
      </c>
      <c r="F429" t="str">
        <f t="shared" si="18"/>
        <v>ELECTRIC,GROUND</v>
      </c>
      <c r="G429">
        <f>'BST Extract'!C429</f>
        <v>50</v>
      </c>
      <c r="H429">
        <f>'BST Extract'!D429</f>
        <v>55</v>
      </c>
      <c r="I429">
        <f>'BST Extract'!E429</f>
        <v>45</v>
      </c>
      <c r="J429">
        <f>'BST Extract'!F429</f>
        <v>50</v>
      </c>
      <c r="K429">
        <f>'BST Extract'!G429</f>
        <v>25</v>
      </c>
      <c r="L429">
        <f>'BST Extract'!H429</f>
        <v>25</v>
      </c>
      <c r="M429">
        <f>'BST Extract'!I429</f>
        <v>250</v>
      </c>
      <c r="N429" t="s">
        <v>7345</v>
      </c>
      <c r="O429">
        <v>1</v>
      </c>
      <c r="P429" t="s">
        <v>7523</v>
      </c>
      <c r="R429" t="s">
        <v>7523</v>
      </c>
      <c r="T429" t="str">
        <f t="shared" si="19"/>
        <v>ATTACK,1,,,,</v>
      </c>
      <c r="U429" s="12" t="str">
        <f>'Ability Extract'!C429</f>
        <v>STATIC</v>
      </c>
      <c r="V429" s="12" t="str">
        <f>'Ability Extract'!D429</f>
        <v>GALVANIZE</v>
      </c>
      <c r="W429" s="12" t="str">
        <f>'Ability Extract'!E429</f>
        <v>OVERCOAT</v>
      </c>
      <c r="X429" s="12" t="str">
        <f>'Ability Extract'!F429</f>
        <v>STATIC,GALVANIZE,OVERCOAT</v>
      </c>
      <c r="Y429" t="str">
        <f>VLOOKUP($A429,'Moves Species'!$A:$E,3,FALSE)</f>
        <v xml:space="preserve">1, GROWL, 1, TACKLE, 1, STATICSHOCK, 4, TRAMPLE, 7, NUZZLE, 10, BITE, 13, SPARK, 16, BULLDOZE, 19, STOMP, 22, ENDURE, 25, THUNDERFANG, 28, HIGHHORSEPOWER, 31, BALLLIGHTNING, 34, STOMPINGTANTRUM, 37, WILDCHARGE, 40, AMNESIA, 43, CATACLYSM, 46, ELECTRONCRUSH, 49, EARTHQUAKE, 52, THRASH, 55, STAMPEDE, 58, DOUBLEEDGE, 62, VOLTTACKLE, </v>
      </c>
      <c r="Z429" t="str">
        <f>VLOOKUP($A429,'Moves Species'!$A:$E,4,FALSE)</f>
        <v xml:space="preserve">ATTRACT, BALLLIGHTNING, BODYPRESS, BODYSLAM, BOLTCRASH, BOULDERCRUSH, BULKUP, BULLDOZE, CHARGEBEAM, CHARM, CLOSECOMBAT, COUPDEGRACE, COVET, CRUNCH, CURSE, DUNEBLAST, DUSTDEVILS, EARTHENLANCE, EARTHPOWER, EARTHQUAKE, ELECTRICTERRAIN, ELECTRONCRUSH, ENERGYSURGE, EXECUTION, FALSESWIPE, FIREFANG, FLAMECHARGE, FOCUSBLAST, GAIAPULSE, GEOMANCY, GOLDRUSH, HIDDENPOWER, HIGHHORSEPOWER, ICEFANG, IRONHEAD, IRONIMPACT, KNOCKOFF, METEORDRIVE, MUDSHACKLES, MUDSLIDE, NOBLEROAR, OBSIDIANSHARDS, PARABOLICCHARGE, PLAYROUGH, PROTECT, QUICKSAND, REST, RETURN, RISINGVOLTAGE, ROCKBLAST, ROCKSLIDE, ROCKTOMB, SANDTOMB, SCORCHINGSANDS, SEISMICCHANT, SLEEPTALK, SNARL, SONICBLAST, STONEEDGE, SUPERPOWER, TAUNT, TERRAINPULSE, THUNDER, THUNDERBOLT, THUNDERFANG, THUNDERWAVE, TOXIC, VENDETTA, VOLTSWITCH, WILDCHARGE, WORKUP, ZENHEADBUTT, </v>
      </c>
      <c r="AA429" t="str">
        <f>VLOOKUP($A429,'Moves Species'!$A:$E,5,FALSE)</f>
        <v xml:space="preserve">BODYPRESS, DEFENSECURL, BRUTEFORCE, KNOCKOFF, PLAYROUGH, HONECLAWS, TAKEDOWN, PROTONCRASH, STORMSHIELD, HELPINGHAND, </v>
      </c>
      <c r="AB429" t="s">
        <v>8835</v>
      </c>
      <c r="AC429" t="s">
        <v>7265</v>
      </c>
      <c r="AD429">
        <v>28</v>
      </c>
    </row>
    <row r="430" spans="1:30" x14ac:dyDescent="0.25">
      <c r="A430">
        <f t="shared" si="20"/>
        <v>429</v>
      </c>
      <c r="B430" t="s">
        <v>4285</v>
      </c>
      <c r="C430" t="s">
        <v>7949</v>
      </c>
      <c r="D430" s="12" t="str">
        <f>'BST Extract'!J430</f>
        <v>ELECTRIC</v>
      </c>
      <c r="E430" s="12" t="str">
        <f>'BST Extract'!K430</f>
        <v>GROUND</v>
      </c>
      <c r="F430" t="str">
        <f t="shared" si="18"/>
        <v>ELECTRIC,GROUND</v>
      </c>
      <c r="G430">
        <f>'BST Extract'!C430</f>
        <v>100</v>
      </c>
      <c r="H430">
        <f>'BST Extract'!D430</f>
        <v>90</v>
      </c>
      <c r="I430">
        <f>'BST Extract'!E430</f>
        <v>90</v>
      </c>
      <c r="J430">
        <f>'BST Extract'!F430</f>
        <v>75</v>
      </c>
      <c r="K430">
        <f>'BST Extract'!G430</f>
        <v>50</v>
      </c>
      <c r="L430">
        <f>'BST Extract'!H430</f>
        <v>45</v>
      </c>
      <c r="M430">
        <f>'BST Extract'!I430</f>
        <v>450</v>
      </c>
      <c r="N430" t="s">
        <v>7251</v>
      </c>
      <c r="O430">
        <v>1</v>
      </c>
      <c r="P430" t="s">
        <v>7345</v>
      </c>
      <c r="Q430">
        <v>1</v>
      </c>
      <c r="R430" t="s">
        <v>7523</v>
      </c>
      <c r="T430" t="str">
        <f t="shared" si="19"/>
        <v>HP,1,ATTACK,1,,</v>
      </c>
      <c r="U430" s="12" t="str">
        <f>'Ability Extract'!C430</f>
        <v>STATIC</v>
      </c>
      <c r="V430" s="12" t="str">
        <f>'Ability Extract'!D430</f>
        <v>GALVANIZE</v>
      </c>
      <c r="W430" s="12" t="str">
        <f>'Ability Extract'!E430</f>
        <v>OVERCOAT</v>
      </c>
      <c r="X430" s="12" t="str">
        <f>'Ability Extract'!F430</f>
        <v>STATIC,GALVANIZE,OVERCOAT</v>
      </c>
      <c r="Y430" t="str">
        <f>VLOOKUP($A430,'Moves Species'!$A:$E,3,FALSE)</f>
        <v xml:space="preserve">0, BODYSLAM, 1, BODYSLAM, 1, GROWL, 1, TACKLE, 1, STATICSHOCK, 4, TRAMPLE, 7, NUZZLE, 10, BITE, 13, SPARK, 16, BULLDOZE, 19, STOMP, 22, ENDURE, 25, THUNDERFANG, 28, HIGHHORSEPOWER, 31, BALLLIGHTNING, 34, STOMPINGTANTRUM, 37, WILDCHARGE, 40, AMNESIA, 43, CATACLYSM, 46, ELECTRONCRUSH, 49, EARTHQUAKE, 52, THRASH, 55, STAMPEDE, 58, DOUBLEEDGE, 62, VOLTTACKLE, </v>
      </c>
      <c r="Z430" t="str">
        <f>VLOOKUP($A430,'Moves Species'!$A:$E,4,FALSE)</f>
        <v xml:space="preserve">ATTRACT, BALLLIGHTNING, BODYPRESS, BODYSLAM, BOLTCRASH, BOULDERCRUSH, BULKUP, BULLDOZE, CHARGEBEAM, CHARM, CLOSECOMBAT, COUPDEGRACE, COVET, CRUNCH, CURSE, DUNEBLAST, DUSTDEVILS, EARTHENLANCE, EARTHPOWER, EARTHQUAKE, ELECTRICTERRAIN, ELECTRONCRUSH, ENERGYSURGE, EXECUTION, FALSESWIPE, FIREFANG, FLAMECHARGE, FOCUSBLAST, GAIAPULSE, GEOMANCY, GOLDRUSH, HIDDENPOWER, HIGHHORSEPOWER, ICEFANG, IRONHEAD, IRONIMPACT, KNOCKOFF, METEORDRIVE, MUDSHACKLES, MUDSLIDE, NOBLEROAR, OBSIDIANSHARDS, PARABOLICCHARGE, PLAYROUGH, PROTECT, QUICKSAND, REST, RETURN, RISINGVOLTAGE, ROCKBLAST, ROCKSLIDE, ROCKTOMB, SANDTOMB, SCORCHINGSANDS, SEISMICCHANT, SLEEPTALK, SNARL, SONICBLAST, STONEEDGE, SUPERPOWER, TAUNT, TERRAINPULSE, THUNDER, THUNDERBOLT, THUNDERFANG, THUNDERWAVE, TOXIC, VENDETTA, VOLTSWITCH, WILDCHARGE, WORKUP, ZENHEADBUTT, </v>
      </c>
      <c r="AA430">
        <f>VLOOKUP($A430,'Moves Species'!$A:$E,5,FALSE)</f>
        <v>0</v>
      </c>
      <c r="AB430" t="s">
        <v>8682</v>
      </c>
      <c r="AC430" t="s">
        <v>7265</v>
      </c>
      <c r="AD430">
        <v>38</v>
      </c>
    </row>
    <row r="431" spans="1:30" x14ac:dyDescent="0.25">
      <c r="A431">
        <f t="shared" si="20"/>
        <v>430</v>
      </c>
      <c r="B431" t="s">
        <v>4293</v>
      </c>
      <c r="C431" t="s">
        <v>7950</v>
      </c>
      <c r="D431" s="12" t="str">
        <f>'BST Extract'!J431</f>
        <v>ELECTRIC</v>
      </c>
      <c r="E431" s="12" t="str">
        <f>'BST Extract'!K431</f>
        <v>GROUND</v>
      </c>
      <c r="F431" t="str">
        <f t="shared" si="18"/>
        <v>ELECTRIC,GROUND</v>
      </c>
      <c r="G431">
        <f>'BST Extract'!C431</f>
        <v>120</v>
      </c>
      <c r="H431">
        <f>'BST Extract'!D431</f>
        <v>120</v>
      </c>
      <c r="I431">
        <f>'BST Extract'!E431</f>
        <v>95</v>
      </c>
      <c r="J431">
        <f>'BST Extract'!F431</f>
        <v>90</v>
      </c>
      <c r="K431">
        <f>'BST Extract'!G431</f>
        <v>55</v>
      </c>
      <c r="L431">
        <f>'BST Extract'!H431</f>
        <v>50</v>
      </c>
      <c r="M431">
        <f>'BST Extract'!I431</f>
        <v>530</v>
      </c>
      <c r="N431" t="s">
        <v>7345</v>
      </c>
      <c r="O431">
        <v>3</v>
      </c>
      <c r="P431" t="s">
        <v>7523</v>
      </c>
      <c r="R431" t="s">
        <v>7523</v>
      </c>
      <c r="T431" t="str">
        <f t="shared" si="19"/>
        <v>ATTACK,3,,,,</v>
      </c>
      <c r="U431" s="12" t="str">
        <f>'Ability Extract'!C431</f>
        <v>STATIC</v>
      </c>
      <c r="V431" s="12" t="str">
        <f>'Ability Extract'!D431</f>
        <v>GALVANIZE</v>
      </c>
      <c r="W431" s="12" t="str">
        <f>'Ability Extract'!E431</f>
        <v>OVERCOAT</v>
      </c>
      <c r="X431" s="12" t="str">
        <f>'Ability Extract'!F431</f>
        <v>STATIC,GALVANIZE,OVERCOAT</v>
      </c>
      <c r="Y431" t="str">
        <f>VLOOKUP($A431,'Moves Species'!$A:$E,3,FALSE)</f>
        <v xml:space="preserve">0, SKULLBASH, 1, SKULLBASH, 1, BODYSLAM, 1, GROWL, 1, TACKLE, 1, STATICSHOCK, 4, TRAMPLE, 7, NUZZLE, 10, BITE, 13, SPARK, 16, BULLDOZE, 19, STOMP, 22, ENDURE, 25, THUNDERFANG, 28, HIGHHORSEPOWER, 31, BALLLIGHTNING, 34, STOMPINGTANTRUM, 37, WILDCHARGE, 40, AMNESIA, 43, CATACLYSM, 46, ELECTRONCRUSH, 49, EARTHQUAKE, 52, THRASH, 55, STAMPEDE, 58, DOUBLEEDGE, 62, VOLTTACKLE, </v>
      </c>
      <c r="Z431" t="str">
        <f>VLOOKUP($A431,'Moves Species'!$A:$E,4,FALSE)</f>
        <v xml:space="preserve">ATTRACT, BALLLIGHTNING, BODYPRESS, BODYSLAM, BOLTCRASH, BOULDERCRUSH, BULKUP, BULLDOZE, CHARGEBEAM, CHARM, CLOSECOMBAT, COUPDEGRACE, COVET, CRUNCH, CURSE, DUNEBLAST, DUSTDEVILS, EARTHENLANCE, EARTHPOWER, EARTHQUAKE, ELECTRICTERRAIN, ELECTRONCRUSH, ENERGYSURGE, EXECUTION, FALSESWIPE, FIREFANG, FLAMECHARGE, FOCUSBLAST, GAIAPULSE, GEOMANCY, GOLDRUSH, HIDDENPOWER, HIGHHORSEPOWER, ICEFANG, IRONHEAD, IRONIMPACT, KNOCKOFF, METEORDRIVE, MUDSHACKLES, MUDSLIDE, NOBLEROAR, OBSIDIANSHARDS, PARABOLICCHARGE, PLAYROUGH, PROTECT, QUICKSAND, REST, RETURN, RISINGVOLTAGE, ROCKBLAST, ROCKSLIDE, ROCKTOMB, SANDTOMB, SCORCHINGSANDS, SEISMICCHANT, SLEEPTALK, SNARL, SONICBLAST, STONEEDGE, SUPERPOWER, TAUNT, TERRAINPULSE, THUNDER, THUNDERBOLT, THUNDERFANG, THUNDERWAVE, TOXIC, VENDETTA, VOLTSWITCH, WILDCHARGE, WORKUP, ZENHEADBUTT, </v>
      </c>
      <c r="AA431">
        <f>VLOOKUP($A431,'Moves Species'!$A:$E,5,FALSE)</f>
        <v>0</v>
      </c>
      <c r="AB431" t="s">
        <v>7523</v>
      </c>
    </row>
    <row r="432" spans="1:30" x14ac:dyDescent="0.25">
      <c r="A432">
        <f t="shared" si="20"/>
        <v>431</v>
      </c>
      <c r="B432" t="s">
        <v>4300</v>
      </c>
      <c r="C432" t="s">
        <v>7951</v>
      </c>
      <c r="D432" s="12" t="str">
        <f>'BST Extract'!J432</f>
        <v>ELECTRIC</v>
      </c>
      <c r="E432" s="12">
        <f>'BST Extract'!K432</f>
        <v>0</v>
      </c>
      <c r="F432" t="str">
        <f t="shared" si="18"/>
        <v>ELECTRIC,0</v>
      </c>
      <c r="G432">
        <f>'BST Extract'!C432</f>
        <v>70</v>
      </c>
      <c r="H432">
        <f>'BST Extract'!D432</f>
        <v>65</v>
      </c>
      <c r="I432">
        <f>'BST Extract'!E432</f>
        <v>110</v>
      </c>
      <c r="J432">
        <f>'BST Extract'!F432</f>
        <v>20</v>
      </c>
      <c r="K432">
        <f>'BST Extract'!G432</f>
        <v>105</v>
      </c>
      <c r="L432">
        <f>'BST Extract'!H432</f>
        <v>100</v>
      </c>
      <c r="M432">
        <f>'BST Extract'!I432</f>
        <v>470</v>
      </c>
      <c r="N432" t="s">
        <v>7324</v>
      </c>
      <c r="O432">
        <v>2</v>
      </c>
      <c r="P432" t="s">
        <v>7523</v>
      </c>
      <c r="R432" t="s">
        <v>7523</v>
      </c>
      <c r="T432" t="str">
        <f t="shared" si="19"/>
        <v>DEFENSE,2,,,,</v>
      </c>
      <c r="U432" s="12" t="str">
        <f>'Ability Extract'!C432</f>
        <v>ELECTRICSURGE</v>
      </c>
      <c r="V432" s="12" t="str">
        <f>'Ability Extract'!D432</f>
        <v>STATIC</v>
      </c>
      <c r="W432" s="12" t="str">
        <f>'Ability Extract'!E432</f>
        <v>DRIZZLE</v>
      </c>
      <c r="X432" s="12" t="str">
        <f>'Ability Extract'!F432</f>
        <v>ELECTRICSURGE,STATIC,DRIZZLE</v>
      </c>
      <c r="Y432" t="str">
        <f>VLOOKUP($A432,'Moves Species'!$A:$E,3,FALSE)</f>
        <v xml:space="preserve">1, WITHDRAW, 1, THUNDERSHOCK, 1, GUST, 4, THUNDERWAVE, 8, THUNDERCAGE, 11, HAZE, 14, SHOCKWAVE, 17, WATERPULSE, 20, IRONDEFENSE, 23, YAWN, 26, TURBULENCE, 29, NUMBINGWIND, 32, DISCHARGE, 35, STORMSHIELD, 38, THUNDERCLAP, 41, SHELLSMASH, 44, AERIALPULSE, 47, BOLTCRASH, 50, TAILWIND, 53, RISINGVOLTAGE, 56, HURRICANE, 60, THUNDER, </v>
      </c>
      <c r="Z432" t="str">
        <f>VLOOKUP($A432,'Moves Species'!$A:$E,4,FALSE)</f>
        <v xml:space="preserve">AERIALACE, AERIALPULSE, ASTRALWIND, ATTRACT, BALLLIGHTNING, BATTLEOFWITS, BODYSLAM, BOLTCRASH, BULLDOZE, CHARGEBEAM, CHARM, CLEARSMOG, COSMICPOWER, CRUNCH, CURSE, DEFOG, DRAGONGALE, DUSTDEVILS, ELECTRICTERRAIN, ELECTRONCRUSH, ENDERSHOCK, ENERGYSURGE, FLUXWAVE, FORTISSIMO, GENESIS, HAZE, HIDDENPOWER, HURRICANE, IRONDEFENSE, IRONHEAD, LIGHTSCREEN, MAGNETICCANNON, MAGNETRISE, METEORBEAM, NASTYPLOT, NEBULASTRIKE, NOBLEROAR, NUMBINGWIND, OVERFLOW, PARABOLICCHARGE, PLAYROUGH, PROTECT, RAINDANCE, REFLECT, REST, RETURN, RISINGVOLTAGE, ROUND, SAFEGUARD, SLEEPTALK, SONICBLAST, STRANGESTEAM, SUBSTITUTE, SWEEPINGWIND, TAILWIND, TEMPESTFLARE, TERRAINPULSE, THUNDER, THUNDERBOLT, THUNDERFANG, THUNDERWAVE, TORNADO, TOXIC, VOLTSWITCH, WEATHERBALL, WILDCHARGE, WORKUP, ZENHEADBUTT, </v>
      </c>
      <c r="AA432" t="str">
        <f>VLOOKUP($A432,'Moves Species'!$A:$E,5,FALSE)</f>
        <v xml:space="preserve">ENDURE, SLEEPTALK, SNORE, STATICSHOCK, FLAIL, OMINOUSWIND, EROSION, AIRSLASH, DEFOG, WEATHERBALL, TORNADO, CHAINLIGHTNING, AMNESIA, </v>
      </c>
      <c r="AB432" t="s">
        <v>7523</v>
      </c>
    </row>
    <row r="433" spans="1:30" x14ac:dyDescent="0.25">
      <c r="A433">
        <f t="shared" si="20"/>
        <v>432</v>
      </c>
      <c r="B433" t="s">
        <v>4311</v>
      </c>
      <c r="C433" t="s">
        <v>7952</v>
      </c>
      <c r="D433" s="12" t="str">
        <f>'BST Extract'!J433</f>
        <v>DRAGON</v>
      </c>
      <c r="E433" s="12" t="str">
        <f>'BST Extract'!K433</f>
        <v>FIRE</v>
      </c>
      <c r="F433" t="str">
        <f t="shared" si="18"/>
        <v>DRAGON,FIRE</v>
      </c>
      <c r="G433">
        <f>'BST Extract'!C433</f>
        <v>55</v>
      </c>
      <c r="H433">
        <f>'BST Extract'!D433</f>
        <v>68</v>
      </c>
      <c r="I433">
        <f>'BST Extract'!E433</f>
        <v>64</v>
      </c>
      <c r="J433">
        <f>'BST Extract'!F433</f>
        <v>31</v>
      </c>
      <c r="K433">
        <f>'BST Extract'!G433</f>
        <v>45</v>
      </c>
      <c r="L433">
        <f>'BST Extract'!H433</f>
        <v>55</v>
      </c>
      <c r="M433">
        <f>'BST Extract'!I433</f>
        <v>318</v>
      </c>
      <c r="N433" t="s">
        <v>7345</v>
      </c>
      <c r="O433">
        <v>1</v>
      </c>
      <c r="P433" t="s">
        <v>7523</v>
      </c>
      <c r="R433" t="s">
        <v>7523</v>
      </c>
      <c r="T433" t="str">
        <f t="shared" si="19"/>
        <v>ATTACK,1,,,,</v>
      </c>
      <c r="U433" s="12" t="str">
        <f>'Ability Extract'!C433</f>
        <v>SOLIDROCK</v>
      </c>
      <c r="V433" s="12" t="str">
        <f>'Ability Extract'!D433</f>
        <v>FLAMEBODY</v>
      </c>
      <c r="W433" s="12" t="str">
        <f>'Ability Extract'!E433</f>
        <v>SHELLARMOR</v>
      </c>
      <c r="X433" s="12" t="str">
        <f>'Ability Extract'!F433</f>
        <v>SOLIDROCK,FLAMEBODY,SHELLARMOR</v>
      </c>
      <c r="Y433" t="str">
        <f>VLOOKUP($A433,'Moves Species'!$A:$E,3,FALSE)</f>
        <v xml:space="preserve">1, SMOKESCREEN, 1, DEFENSECURL, 1, FIREBALL, 4, DRAGONFURY, 7, SMACKDOWN, 10, TARSHOT, 13, FLAMEWHEEL, 16, DRAGONGNAW, 19, FLAMEVOLLEY, 22, BULLDOZE, 25, FLAMEPILLAR, 28, STEALTHROCK, 31, BODYSLAM, 34, HELLBRAND, 37, CRUNCH, 40, FIREWALL, 43, DRAGONRUSH, 46, SHELLSMASH, 49, OUTRAGE, 52, FLAREBLITZ, 56, STAMPEDE, 60, DRACONICCRASH, </v>
      </c>
      <c r="Z433" t="str">
        <f>VLOOKUP($A433,'Moves Species'!$A:$E,4,FALSE)</f>
        <v xml:space="preserve">ANCIENTGLARE, ATTRACT, BEJEWELED, BODYPRESS, BODYSLAM, BOULDERCRUSH, BREAKINGSWIPE, BULLDOZE, BURNINGJEALOUSY, CATAPULT, CLEARSMOG, CLOSECOMBAT, CRIMSONGATE, CRUNCH, CRYSTALLINEBEAM, CRYSTALSHOWER, CURSE, DEFOG, DRACARYS, DRACOMETEOR, DRAGONBLOOD, DRAGONBREATH, DRAGONCLAW, DRAGONDANCE, DRAGONGALE, DRAGONHAMMER, DRAGONMAGIC, DUNEBLAST, DUSTDEVILS, EARTHENLANCE, EARTHPOWER, EARTHQUAKE, ENDERSHOCK, EXECUTION, FIREBLAST, FIREFANG, FLAMECHARGE, FLAMETHROWER, FLAMEVOLLEY, FLAREBLITZ, FLUXWAVE, FOCUSBLAST, FORTISSIMO, GAIAPULSE, GAMMARAY, GENESIS, GEOMANCY, GLISTEN, GOLDRUSH, HAZE, HEATWAVE, HIDDENPOWER, HIGHHORSEPOWER, INCINERATE, IRONHEAD, IRONIMPACT, KNOCKOFF, MAGNETICCANNON, MELTINGHORN, METEORBEAM, MINERALWAVE, MOONSTONERAY, MUDSHACKLES, MUDSLIDE, MYSTICALFIRE, NAGASKIN, OBSIDIANSHARDS, OUTRAGE, PLAYROUGH, POWERGEM, PROTECT, QUICKSAND, REST, RETURN, ROCKBLAST, ROCKSLIDE, ROCKTOMB, SANDSTORM, SANDTOMB, SCALESHOT, SCORCHINGSANDS, SEISMICCHANT, SLEEPTALK, SNARL, SPIKES, STEALTHROCK, STEELROLLER, STONEEDGE, SUBSTITUTE, SUNNYDAY, SUPERPOWER, TAUNT, TOXIC, VENDETTA, WILDFIRE, WILLOWISP, WORKUP, ZENHEADBUTT, </v>
      </c>
      <c r="AA433" t="str">
        <f>VLOOKUP($A433,'Moves Species'!$A:$E,5,FALSE)</f>
        <v xml:space="preserve">WITHDRAW, BREAKINGSWIPE, HEADBUTT, SKULLBASH, LAVAPLUME, ERUPTION, DOUBLEEDGE, AMNESIA, HEAVYSLAM, HEATCRASH, FIREFANG, DRAGONSOUL, FIRELASH, </v>
      </c>
      <c r="AB433" t="s">
        <v>8683</v>
      </c>
      <c r="AC433" t="s">
        <v>7265</v>
      </c>
      <c r="AD433">
        <v>18</v>
      </c>
    </row>
    <row r="434" spans="1:30" x14ac:dyDescent="0.25">
      <c r="A434">
        <f t="shared" si="20"/>
        <v>433</v>
      </c>
      <c r="B434" t="s">
        <v>4323</v>
      </c>
      <c r="C434" t="s">
        <v>7953</v>
      </c>
      <c r="D434" s="12" t="str">
        <f>'BST Extract'!J434</f>
        <v>DRAGON</v>
      </c>
      <c r="E434" s="12" t="str">
        <f>'BST Extract'!K434</f>
        <v>FIRE</v>
      </c>
      <c r="F434" t="str">
        <f t="shared" si="18"/>
        <v>DRAGON,FIRE</v>
      </c>
      <c r="G434">
        <f>'BST Extract'!C434</f>
        <v>75</v>
      </c>
      <c r="H434">
        <f>'BST Extract'!D434</f>
        <v>89</v>
      </c>
      <c r="I434">
        <f>'BST Extract'!E434</f>
        <v>85</v>
      </c>
      <c r="J434">
        <f>'BST Extract'!F434</f>
        <v>36</v>
      </c>
      <c r="K434">
        <f>'BST Extract'!G434</f>
        <v>55</v>
      </c>
      <c r="L434">
        <f>'BST Extract'!H434</f>
        <v>65</v>
      </c>
      <c r="M434">
        <f>'BST Extract'!I434</f>
        <v>405</v>
      </c>
      <c r="N434" t="s">
        <v>7345</v>
      </c>
      <c r="O434">
        <v>1</v>
      </c>
      <c r="P434" t="s">
        <v>7324</v>
      </c>
      <c r="Q434">
        <v>1</v>
      </c>
      <c r="R434" t="s">
        <v>7523</v>
      </c>
      <c r="T434" t="str">
        <f t="shared" si="19"/>
        <v>ATTACK,1,DEFENSE,1,,</v>
      </c>
      <c r="U434" s="12" t="str">
        <f>'Ability Extract'!C434</f>
        <v>SOLIDROCK</v>
      </c>
      <c r="V434" s="12" t="str">
        <f>'Ability Extract'!D434</f>
        <v>FLAMEBODY</v>
      </c>
      <c r="W434" s="12" t="str">
        <f>'Ability Extract'!E434</f>
        <v>SHELLARMOR</v>
      </c>
      <c r="X434" s="12" t="str">
        <f>'Ability Extract'!F434</f>
        <v>SOLIDROCK,FLAMEBODY,SHELLARMOR</v>
      </c>
      <c r="Y434" t="str">
        <f>VLOOKUP($A434,'Moves Species'!$A:$E,3,FALSE)</f>
        <v xml:space="preserve">1, SMOKESCREEN, 1, DEFENSECURL, 1, FIREBALL, 4, DRAGONFURY, 7, SMACKDOWN, 10, TARSHOT, 13, FLAMEWHEEL, 16, DRAGONGNAW, 19, FLAMEVOLLEY, 22, BULLDOZE, 25, FLAMEPILLAR, 28, STEALTHROCK, 31, BODYSLAM, 34, HELLBRAND, 37, CRUNCH, 40, FIREWALL, 43, DRAGONRUSH, 46, SHELLSMASH, 49, OUTRAGE, 52, FLAREBLITZ, 56, STAMPEDE, 60, DRACONICCRASH, </v>
      </c>
      <c r="Z434" t="str">
        <f>VLOOKUP($A434,'Moves Species'!$A:$E,4,FALSE)</f>
        <v xml:space="preserve">ANCIENTGLARE, ATTRACT, BEJEWELED, BODYPRESS, BODYSLAM, BOULDERCRUSH, BREAKINGSWIPE, BULLDOZE, BURNINGJEALOUSY, CATAPULT, CLEARSMOG, CLOSECOMBAT, CRIMSONGATE, CRUNCH, CRYSTALLINEBEAM, CRYSTALSHOWER, CURSE, DEFOG, DRACARYS, DRACOMETEOR, DRAGONBLOOD, DRAGONBREATH, DRAGONCLAW, DRAGONDANCE, DRAGONGALE, DRAGONHAMMER, DRAGONMAGIC, DUNEBLAST, DUSTDEVILS, EARTHENLANCE, EARTHPOWER, EARTHQUAKE, ENDERSHOCK, EXECUTION, FIREBLAST, FIREFANG, FLAMECHARGE, FLAMETHROWER, FLAMEVOLLEY, FLAREBLITZ, FLUXWAVE, FOCUSBLAST, FORTISSIMO, GAIAPULSE, GAMMARAY, GENESIS, GEOMANCY, GLISTEN, GOLDRUSH, HAZE, HEATWAVE, HIDDENPOWER, HIGHHORSEPOWER, INCINERATE, IRONHEAD, IRONIMPACT, KNOCKOFF, MAGNETICCANNON, MELTINGHORN, METEORBEAM, MINERALWAVE, MOONSTONERAY, MUDSHACKLES, MUDSLIDE, MYSTICALFIRE, NAGASKIN, OBSIDIANSHARDS, OUTRAGE, PLAYROUGH, POWERGEM, PROTECT, QUICKSAND, REST, RETURN, ROCKBLAST, ROCKSLIDE, ROCKTOMB, SANDSTORM, SANDTOMB, SCALESHOT, SCORCHINGSANDS, SEISMICCHANT, SLEEPTALK, SNARL, SPIKES, STEALTHROCK, STEELROLLER, STONEEDGE, SUBSTITUTE, SUNNYDAY, SUPERPOWER, TAUNT, TOXIC, VENDETTA, WILDFIRE, WILLOWISP, WORKUP, ZENHEADBUTT, </v>
      </c>
      <c r="AA434">
        <f>VLOOKUP($A434,'Moves Species'!$A:$E,5,FALSE)</f>
        <v>0</v>
      </c>
      <c r="AB434" t="s">
        <v>8684</v>
      </c>
      <c r="AC434" t="s">
        <v>7265</v>
      </c>
      <c r="AD434">
        <v>32</v>
      </c>
    </row>
    <row r="435" spans="1:30" x14ac:dyDescent="0.25">
      <c r="A435">
        <f t="shared" si="20"/>
        <v>434</v>
      </c>
      <c r="B435" t="s">
        <v>4329</v>
      </c>
      <c r="C435" t="s">
        <v>7954</v>
      </c>
      <c r="D435" s="12" t="str">
        <f>'BST Extract'!J435</f>
        <v>DRAGON</v>
      </c>
      <c r="E435" s="12" t="str">
        <f>'BST Extract'!K435</f>
        <v>FIRE</v>
      </c>
      <c r="F435" t="str">
        <f t="shared" si="18"/>
        <v>DRAGON,FIRE</v>
      </c>
      <c r="G435">
        <f>'BST Extract'!C435</f>
        <v>95</v>
      </c>
      <c r="H435">
        <f>'BST Extract'!D435</f>
        <v>109</v>
      </c>
      <c r="I435">
        <f>'BST Extract'!E435</f>
        <v>105</v>
      </c>
      <c r="J435">
        <f>'BST Extract'!F435</f>
        <v>56</v>
      </c>
      <c r="K435">
        <f>'BST Extract'!G435</f>
        <v>75</v>
      </c>
      <c r="L435">
        <f>'BST Extract'!H435</f>
        <v>85</v>
      </c>
      <c r="M435">
        <f>'BST Extract'!I435</f>
        <v>525</v>
      </c>
      <c r="N435" t="s">
        <v>7345</v>
      </c>
      <c r="O435">
        <v>2</v>
      </c>
      <c r="P435" t="s">
        <v>7324</v>
      </c>
      <c r="Q435">
        <v>1</v>
      </c>
      <c r="R435" t="s">
        <v>7523</v>
      </c>
      <c r="T435" t="str">
        <f t="shared" si="19"/>
        <v>ATTACK,2,DEFENSE,1,,</v>
      </c>
      <c r="U435" s="12" t="str">
        <f>'Ability Extract'!C435</f>
        <v>SOLIDROCK</v>
      </c>
      <c r="V435" s="12" t="str">
        <f>'Ability Extract'!D435</f>
        <v>FLAMEBODY</v>
      </c>
      <c r="W435" s="12" t="str">
        <f>'Ability Extract'!E435</f>
        <v>SHELLARMOR</v>
      </c>
      <c r="X435" s="12" t="str">
        <f>'Ability Extract'!F435</f>
        <v>SOLIDROCK,FLAMEBODY,SHELLARMOR</v>
      </c>
      <c r="Y435" t="str">
        <f>VLOOKUP($A435,'Moves Species'!$A:$E,3,FALSE)</f>
        <v xml:space="preserve">0, DRAGONHAMMER, 1, DRAGONHAMMER, 1, SMOKESCREEN, 1, DEFENSECURL, 1, FIREBALL, 4, DRAGONFURY, 7, SMACKDOWN, 10, TARSHOT, 13, FLAMEWHEEL, 16, DRAGONGNAW, 19, FLAMEVOLLEY, 22, BULLDOZE, 25, FLAMEPILLAR, 28, STEALTHROCK, 31, BODYSLAM, 34, HELLBRAND, 37, CRUNCH, 40, FIREWALL, 43, DRAGONRUSH, 46, SHELLSMASH, 49, OUTRAGE, 52, FLAREBLITZ, 56, STAMPEDE, 60, DRACONICCRASH, </v>
      </c>
      <c r="Z435" t="str">
        <f>VLOOKUP($A435,'Moves Species'!$A:$E,4,FALSE)</f>
        <v xml:space="preserve">ANCIENTGLARE, ATTRACT, BEJEWELED, BODYPRESS, BODYSLAM, BOULDERCRUSH, BREAKINGSWIPE, BULLDOZE, BURNINGJEALOUSY, CATAPULT, CLEARSMOG, CLOSECOMBAT, CRIMSONGATE, CRUNCH, CRYSTALLINEBEAM, CRYSTALSHOWER, CURSE, DEFOG, DRACARYS, DRACOMETEOR, DRAGONBLOOD, DRAGONBREATH, DRAGONCLAW, DRAGONDANCE, DRAGONGALE, DRAGONHAMMER, DRAGONMAGIC, DUNEBLAST, DUSTDEVILS, EARTHENLANCE, EARTHPOWER, EARTHQUAKE, ENDERSHOCK, EXECUTION, FIREBLAST, FIREFANG, FLAMECHARGE, FLAMETHROWER, FLAMEVOLLEY, FLAREBLITZ, FLUXWAVE, FOCUSBLAST, FORTISSIMO, GAIAPULSE, GAMMARAY, GENESIS, GEOMANCY, GLISTEN, GOLDRUSH, HAZE, HEATWAVE, HIDDENPOWER, HIGHHORSEPOWER, INCINERATE, IRONHEAD, IRONIMPACT, KNOCKOFF, MAGNETICCANNON, MELTINGHORN, METEORBEAM, MINERALWAVE, MOONSTONERAY, MUDSHACKLES, MUDSLIDE, MYSTICALFIRE, NAGASKIN, OBSIDIANSHARDS, OUTRAGE, PLAYROUGH, POWERGEM, PROTECT, QUICKSAND, REST, RETURN, ROCKBLAST, ROCKSLIDE, ROCKTOMB, SANDSTORM, SANDTOMB, SCALESHOT, SCORCHINGSANDS, SEISMICCHANT, SLEEPTALK, SNARL, SPIKES, STEALTHROCK, STEELROLLER, STONEEDGE, SUBSTITUTE, SUNNYDAY, SUPERPOWER, TAUNT, TOXIC, VENDETTA, WILDFIRE, WILLOWISP, WORKUP, ZENHEADBUTT, </v>
      </c>
      <c r="AA435">
        <f>VLOOKUP($A435,'Moves Species'!$A:$E,5,FALSE)</f>
        <v>0</v>
      </c>
      <c r="AB435" t="s">
        <v>7523</v>
      </c>
    </row>
    <row r="436" spans="1:30" x14ac:dyDescent="0.25">
      <c r="A436">
        <f t="shared" si="20"/>
        <v>435</v>
      </c>
      <c r="B436" t="s">
        <v>4336</v>
      </c>
      <c r="C436" t="s">
        <v>7955</v>
      </c>
      <c r="D436" s="12" t="str">
        <f>'BST Extract'!J436</f>
        <v>COSMIC</v>
      </c>
      <c r="E436" s="12" t="str">
        <f>'BST Extract'!K436</f>
        <v>ICE</v>
      </c>
      <c r="F436" t="str">
        <f t="shared" si="18"/>
        <v>COSMIC,ICE</v>
      </c>
      <c r="G436">
        <f>'BST Extract'!C436</f>
        <v>55</v>
      </c>
      <c r="H436">
        <f>'BST Extract'!D436</f>
        <v>66</v>
      </c>
      <c r="I436">
        <f>'BST Extract'!E436</f>
        <v>44</v>
      </c>
      <c r="J436">
        <f>'BST Extract'!F436</f>
        <v>85</v>
      </c>
      <c r="K436">
        <f>'BST Extract'!G436</f>
        <v>44</v>
      </c>
      <c r="L436">
        <f>'BST Extract'!H436</f>
        <v>56</v>
      </c>
      <c r="M436">
        <f>'BST Extract'!I436</f>
        <v>350</v>
      </c>
      <c r="N436" t="s">
        <v>7283</v>
      </c>
      <c r="O436">
        <v>1</v>
      </c>
      <c r="P436" t="s">
        <v>7523</v>
      </c>
      <c r="R436" t="s">
        <v>7523</v>
      </c>
      <c r="T436" t="str">
        <f t="shared" si="19"/>
        <v>SPEED,1,,,,</v>
      </c>
      <c r="U436" s="12" t="str">
        <f>'Ability Extract'!C436</f>
        <v>COSTAR</v>
      </c>
      <c r="V436" s="12" t="str">
        <f>'Ability Extract'!D436</f>
        <v>DANCER</v>
      </c>
      <c r="W436" s="12" t="str">
        <f>'Ability Extract'!E436</f>
        <v>TECHNICIAN</v>
      </c>
      <c r="X436" s="12" t="str">
        <f>'Ability Extract'!F436</f>
        <v>COSTAR,DANCER,TECHNICIAN</v>
      </c>
      <c r="Y436" t="str">
        <f>VLOOKUP($A436,'Moves Species'!$A:$E,3,FALSE)</f>
        <v xml:space="preserve">1, FROSTNIP, 1, SNOWBALL, 1, BABYDOLLEYES, 4, STARDASH, 8, ICICLESTRIKE, 11, GOSSIP, 14, COMETPUNCH, 17, AVALANCHE, 20, LUCKYCHANT, 23, WOOINGHUG, 26, COMET, 29, ICEPUNCH, 32, MOONLIGHT, 35, SHOOTINGSTAR, 38, DOUBLEKICK, 41, ICICLECRASH, 44, ICECOMET, 47, JUMPKICK, 50, POLARSPEAR, 53, INSTRUCT, 56, STELLARRUSH, 60, TRIPLEAXEL, </v>
      </c>
      <c r="Z436" t="str">
        <f>VLOOKUP($A436,'Moves Species'!$A:$E,4,FALSE)</f>
        <v xml:space="preserve">ACROBATICS, AERIALACE, ANTIMATTER, ASTRALWIND, ATTRACT, AURASPHERE, BATTLEOFWITS, BLIZZARD, BOUNCE, BRICKBREAK, CALMMIND, CHARGEBEAM, CHARM, CHIDORI, CHILLINGTOUCH, CLOSECOMBAT, COACHING, COSMICAVATAR, COSMICPOWER, COUPDEGRACE, COVET, DARKPULSE, DAZZLINGGLEAM, DRAININGKISS, DRAINPUNCH, FABLEDRUSH, FAIRYTALE, FLUXWAVE, FOCUSBLAST, FROSTBITE, GAMMARAY, GENESIS, GOSSIP, HAIL, HIDDENPOWER, HYPOTHERMIA, ICEBEAM, ICEFANG, ICEHAMMER, ICEPUNCH, ICICLESPEAR, ICICLESTRIKE, ICYWIND, KNOCKOFF, LOVEBURST, METEORBEAM, METEORDRIVE, METEORMASH, MIST, MOONBLAST, NASTYPLOT, NEBULASTRIKE, NUMBINGWIND, ODETOJOY, PAYDAY, PERCUSSIONBLAST, PIXIEDUST, PLAYROUGH, PROTECT, PURGE, QUICKGUARD, RAYOFLIGHT, REST, RETURN, ROUND, SAFEGUARD, SIRENSSONG, SLEEPTALK, SOLARECLIPSE, SONICBLAST, STARDUSTREVERIE, STELLARRUSH, SUBSTITUTE, SWIFT, TAUNT, TERRAINPULSE, TITANIASLAW, TOXIC, TRIATTACK, TRIPLEAXEL, VALKYRIECHARIOT, WEATHERBALL, WISH, WORKUP, ZENHEADBUTT, </v>
      </c>
      <c r="AA436" t="str">
        <f>VLOOKUP($A436,'Moves Species'!$A:$E,5,FALSE)</f>
        <v xml:space="preserve">PUNISHMENT, POWERUPPUNCH, COVET, COUPDEGRACE, MEMORYBLOCK, CHARM, CAPTIVATE, HAIL, HEARTBREAK, ATTRACT, SWORDSDANCE, FOULPLAY, ICESHARD, TAPDANCE, </v>
      </c>
      <c r="AB436" t="s">
        <v>8685</v>
      </c>
      <c r="AC436" t="s">
        <v>7265</v>
      </c>
      <c r="AD436">
        <v>30</v>
      </c>
    </row>
    <row r="437" spans="1:30" x14ac:dyDescent="0.25">
      <c r="A437">
        <f t="shared" si="20"/>
        <v>436</v>
      </c>
      <c r="B437" t="s">
        <v>4348</v>
      </c>
      <c r="C437" t="s">
        <v>7956</v>
      </c>
      <c r="D437" s="12" t="str">
        <f>'BST Extract'!J437</f>
        <v>COSMIC</v>
      </c>
      <c r="E437" s="12" t="str">
        <f>'BST Extract'!K437</f>
        <v>ICE</v>
      </c>
      <c r="F437" t="str">
        <f t="shared" si="18"/>
        <v>COSMIC,ICE</v>
      </c>
      <c r="G437">
        <f>'BST Extract'!C437</f>
        <v>55</v>
      </c>
      <c r="H437">
        <f>'BST Extract'!D437</f>
        <v>86</v>
      </c>
      <c r="I437">
        <f>'BST Extract'!E437</f>
        <v>80</v>
      </c>
      <c r="J437">
        <f>'BST Extract'!F437</f>
        <v>105</v>
      </c>
      <c r="K437">
        <f>'BST Extract'!G437</f>
        <v>59</v>
      </c>
      <c r="L437">
        <f>'BST Extract'!H437</f>
        <v>95</v>
      </c>
      <c r="M437">
        <f>'BST Extract'!I437</f>
        <v>480</v>
      </c>
      <c r="N437" t="s">
        <v>7283</v>
      </c>
      <c r="O437">
        <v>2</v>
      </c>
      <c r="P437" t="s">
        <v>7523</v>
      </c>
      <c r="R437" t="s">
        <v>7523</v>
      </c>
      <c r="T437" t="str">
        <f t="shared" si="19"/>
        <v>SPEED,2,,,,</v>
      </c>
      <c r="U437" s="12" t="str">
        <f>'Ability Extract'!C437</f>
        <v>COSTAR</v>
      </c>
      <c r="V437" s="12" t="str">
        <f>'Ability Extract'!D437</f>
        <v>DANCER</v>
      </c>
      <c r="W437" s="12" t="str">
        <f>'Ability Extract'!E437</f>
        <v>TECHNICIAN</v>
      </c>
      <c r="X437" s="12" t="str">
        <f>'Ability Extract'!F437</f>
        <v>COSTAR,DANCER,TECHNICIAN</v>
      </c>
      <c r="Y437" t="str">
        <f>VLOOKUP($A437,'Moves Species'!$A:$E,3,FALSE)</f>
        <v xml:space="preserve">0, SPOTLIGHT, 1, SPOTLIGHT, 1, FROSTNIP, 1, SNOWBALL, 1, BABYDOLLEYES, 4, STARDASH, 8, ICICLESTRIKE, 11, GOSSIP, 14, COMETPUNCH, 17, AVALANCHE, 20, LUCKYCHANT, 23, WOOINGHUG, 26, COMET, 29, ICEPUNCH, 32, MOONLIGHT, 35, SHOOTINGSTAR, 38, DOUBLEKICK, 41, ICICLECRASH, 44, ICECOMET, 47, JUMPKICK, 50, POLARSPEAR, 53, INSTRUCT, 56, STELLARRUSH, 60, TRIPLEAXEL, </v>
      </c>
      <c r="Z437" t="str">
        <f>VLOOKUP($A437,'Moves Species'!$A:$E,4,FALSE)</f>
        <v xml:space="preserve">ACROBATICS, AERIALACE, ANTIMATTER, ASTRALWIND, ATTRACT, AURASPHERE, BATTLEOFWITS, BLIZZARD, BOUNCE, BRICKBREAK, CALMMIND, CHARGEBEAM, CHARM, CHIDORI, CHILLINGTOUCH, CLOSECOMBAT, COACHING, COSMICAVATAR, COSMICPOWER, COUPDEGRACE, COVET, DARKPULSE, DAZZLINGGLEAM, DRAININGKISS, DRAINPUNCH, FABLEDRUSH, FAIRYTALE, FLUXWAVE, FOCUSBLAST, FROSTBITE, GAMMARAY, GENESIS, GOSSIP, HAIL, HIDDENPOWER, HYPOTHERMIA, ICEBEAM, ICEFANG, ICEHAMMER, ICEPUNCH, ICICLESPEAR, ICICLESTRIKE, ICYWIND, KNOCKOFF, LOVEBURST, METEORBEAM, METEORDRIVE, METEORMASH, MIST, MOONBLAST, NASTYPLOT, NEBULASTRIKE, NUMBINGWIND, ODETOJOY, PAYDAY, PERCUSSIONBLAST, PIXIEDUST, PLAYROUGH, PROTECT, PURGE, QUICKGUARD, RAYOFLIGHT, REST, RETURN, ROUND, SAFEGUARD, SIRENSSONG, SLEEPTALK, SOLARECLIPSE, SONICBLAST, STARDUSTREVERIE, STELLARRUSH, SUBSTITUTE, SWIFT, TAUNT, TERRAINPULSE, TITANIASLAW, TOXIC, TRIATTACK, TRIPLEAXEL, VALKYRIECHARIOT, WEATHERBALL, WISH, WORKUP, ZENHEADBUTT, </v>
      </c>
      <c r="AA437">
        <f>VLOOKUP($A437,'Moves Species'!$A:$E,5,FALSE)</f>
        <v>0</v>
      </c>
      <c r="AB437" t="s">
        <v>7523</v>
      </c>
    </row>
    <row r="438" spans="1:30" x14ac:dyDescent="0.25">
      <c r="A438">
        <f t="shared" si="20"/>
        <v>437</v>
      </c>
      <c r="B438" t="s">
        <v>9783</v>
      </c>
      <c r="C438" t="s">
        <v>9784</v>
      </c>
      <c r="D438" s="12" t="str">
        <f>'BST Extract'!J438</f>
        <v>COSMIC</v>
      </c>
      <c r="E438" s="12">
        <f>'BST Extract'!K438</f>
        <v>0</v>
      </c>
      <c r="F438" t="str">
        <f t="shared" si="18"/>
        <v>COSMIC,0</v>
      </c>
      <c r="G438">
        <f>'BST Extract'!C438</f>
        <v>48</v>
      </c>
      <c r="H438">
        <f>'BST Extract'!D438</f>
        <v>48</v>
      </c>
      <c r="I438">
        <f>'BST Extract'!E438</f>
        <v>48</v>
      </c>
      <c r="J438">
        <f>'BST Extract'!F438</f>
        <v>48</v>
      </c>
      <c r="K438">
        <f>'BST Extract'!G438</f>
        <v>48</v>
      </c>
      <c r="L438">
        <f>'BST Extract'!H438</f>
        <v>48</v>
      </c>
      <c r="M438">
        <f>'BST Extract'!I438</f>
        <v>288</v>
      </c>
      <c r="N438" t="s">
        <v>7251</v>
      </c>
      <c r="O438">
        <v>1</v>
      </c>
      <c r="P438" t="s">
        <v>7523</v>
      </c>
      <c r="R438" t="s">
        <v>7523</v>
      </c>
      <c r="T438" t="str">
        <f t="shared" si="19"/>
        <v>HP,1,,,,</v>
      </c>
      <c r="U438" s="12" t="str">
        <f>'Ability Extract'!C438</f>
        <v>LIMBER</v>
      </c>
      <c r="V438" s="12" t="str">
        <f>'Ability Extract'!D438</f>
        <v>UNBURDEN</v>
      </c>
      <c r="W438" s="12" t="str">
        <f>'Ability Extract'!E438</f>
        <v>IMPOSTER</v>
      </c>
      <c r="X438" s="12" t="str">
        <f>'Ability Extract'!F438</f>
        <v>LIMBER,UNBURDEN,IMPOSTER</v>
      </c>
      <c r="Y438" t="str">
        <f>VLOOKUP($A438,'Moves Species'!$A:$E,3,FALSE)</f>
        <v xml:space="preserve">1, TRANSFORM, </v>
      </c>
      <c r="Z438">
        <f>VLOOKUP($A438,'Moves Species'!$A:$E,4,FALSE)</f>
        <v>0</v>
      </c>
      <c r="AA438">
        <f>VLOOKUP($A438,'Moves Species'!$A:$E,5,FALSE)</f>
        <v>0</v>
      </c>
      <c r="AB438" t="s">
        <v>7523</v>
      </c>
    </row>
    <row r="439" spans="1:30" x14ac:dyDescent="0.25">
      <c r="A439">
        <f t="shared" si="20"/>
        <v>438</v>
      </c>
      <c r="B439" t="s">
        <v>8916</v>
      </c>
      <c r="C439" t="s">
        <v>7957</v>
      </c>
      <c r="D439" s="12" t="str">
        <f>'BST Extract'!J439</f>
        <v>FAIRY</v>
      </c>
      <c r="E439" s="12">
        <f>'BST Extract'!K439</f>
        <v>0</v>
      </c>
      <c r="F439" t="str">
        <f t="shared" si="18"/>
        <v>FAIRY,0</v>
      </c>
      <c r="G439">
        <f>'BST Extract'!C439</f>
        <v>80</v>
      </c>
      <c r="H439">
        <f>'BST Extract'!D439</f>
        <v>80</v>
      </c>
      <c r="I439">
        <f>'BST Extract'!E439</f>
        <v>80</v>
      </c>
      <c r="J439">
        <f>'BST Extract'!F439</f>
        <v>100</v>
      </c>
      <c r="K439">
        <f>'BST Extract'!G439</f>
        <v>100</v>
      </c>
      <c r="L439">
        <f>'BST Extract'!H439</f>
        <v>80</v>
      </c>
      <c r="M439">
        <f>'BST Extract'!I439</f>
        <v>520</v>
      </c>
      <c r="N439" t="s">
        <v>7251</v>
      </c>
      <c r="O439">
        <v>1</v>
      </c>
      <c r="P439" t="s">
        <v>7523</v>
      </c>
      <c r="R439" t="s">
        <v>7523</v>
      </c>
      <c r="T439" t="str">
        <f t="shared" si="19"/>
        <v>HP,1,,,,</v>
      </c>
      <c r="U439" s="12" t="str">
        <f>'Ability Extract'!C439</f>
        <v>INTUITION</v>
      </c>
      <c r="V439" s="12" t="str">
        <f>'Ability Extract'!D439</f>
        <v>ATTUNEMENT</v>
      </c>
      <c r="W439" s="12" t="str">
        <f>'Ability Extract'!E439</f>
        <v>WONDERSKIN</v>
      </c>
      <c r="X439" s="12" t="str">
        <f>'Ability Extract'!F439</f>
        <v>INTUITION,ATTUNEMENT,WONDERSKIN</v>
      </c>
      <c r="Y439" t="str">
        <f>VLOOKUP($A439,'Moves Species'!$A:$E,3,FALSE)</f>
        <v xml:space="preserve">1, PIXIEWAVE, 1, REJUVENATE, 4, BABYDOLLEYES, 7, FAIRYRING, 10, LOVELOOP, 13, HOLYBOLT, 16, CHARM, 16, CAPTIVATE, 19, NYMPHSSPELL, 22, PERFECTPITCH, 25, WISH, 28, MISTBALL, 31, WILDIMAGINATION, 34, DAZZLINGGLEAM, 37, MYSTICPULSE, 40, RELICSONG, 43, TRIATTACK, 46, APHRODITESMIRROR, 49, AURASPHERE, 52, SKYBLESSING, 56, TITANIASLAW, 60, HEALINGWISH, </v>
      </c>
      <c r="Z439" t="str">
        <f>VLOOKUP($A439,'Moves Species'!$A:$E,4,FALSE)</f>
        <v xml:space="preserve">ARCANEENERGY, AURASPHERE, BATTLEOFWITS, BURNINGJEALOUSY, CALMMIND, CASCADE, CHARGEBEAM, CHARM, CLEANSE, COACHING, COSMICAVATAR, COSMICPOWER, COVET, DAZZLINGGLEAM, DEFOG, DRAININGKISS, ECHOEDVOICE, ESSENCEBLOOM, EXPANDINGFORCE, FABLEDRUSH, FAIRYTALE, FANTASYSEAL, FLUXWAVE, GAMMARAY, GENESIS, GEOMANCY, GOBLINSTRIKE, GOSSIP, HAIL, HEALBELL, HEXBOLT, HIDDENPOWER, HOLYNOVA, ICEBEAM, ICICLESPEAR, ICYWIND, LIGHTSCREEN, LOVEBURST, MEMENTO, METRONOME, MINDMELD, MIRRORSHOT, MIST, MISTYTERRAIN, MOONBLAST, MYSTICPULSE, NASTYPLOT, NEBULASTRIKE, ODETOJOY, OVERFLOW, PAYDAY, PIXIEDUST, PLAYROUGH, PROTECT, PSYCHIC, PSYCHICTERRAIN, RADIANTLANCE, RAYOFLIGHT, REFLECT, REST, RETURN, ROUND, SACREDSTRIKE, SAFEGUARD, SIRENSSONG, SLEEPTALK, SONICBLAST, STARDUSTREVERIE, STELLARRUSH, STRANGESTEAM, SUBSTITUTE, SWEEPINGWIND, SWIFT, TAILGLOW, TERRAINPULSE, TITANIASLAW, TOXIC, VALKYRIECHARIOT, WAIL, WISH, WORKUP, </v>
      </c>
      <c r="AA439">
        <f>VLOOKUP($A439,'Moves Species'!$A:$E,5,FALSE)</f>
        <v>0</v>
      </c>
      <c r="AB439" t="s">
        <v>7523</v>
      </c>
    </row>
    <row r="440" spans="1:30" x14ac:dyDescent="0.25">
      <c r="A440">
        <f t="shared" si="20"/>
        <v>439</v>
      </c>
      <c r="B440" t="s">
        <v>8917</v>
      </c>
      <c r="C440" t="s">
        <v>7958</v>
      </c>
      <c r="D440" s="12" t="str">
        <f>'BST Extract'!J440</f>
        <v>FAIRY</v>
      </c>
      <c r="E440" s="12">
        <f>'BST Extract'!K440</f>
        <v>0</v>
      </c>
      <c r="F440" t="str">
        <f t="shared" si="18"/>
        <v>FAIRY,0</v>
      </c>
      <c r="G440">
        <f>'BST Extract'!C440</f>
        <v>100</v>
      </c>
      <c r="H440">
        <f>'BST Extract'!D440</f>
        <v>80</v>
      </c>
      <c r="I440">
        <f>'BST Extract'!E440</f>
        <v>100</v>
      </c>
      <c r="J440">
        <f>'BST Extract'!F440</f>
        <v>110</v>
      </c>
      <c r="K440">
        <f>'BST Extract'!G440</f>
        <v>110</v>
      </c>
      <c r="L440">
        <f>'BST Extract'!H440</f>
        <v>100</v>
      </c>
      <c r="M440">
        <f>'BST Extract'!I440</f>
        <v>600</v>
      </c>
      <c r="N440" t="s">
        <v>7251</v>
      </c>
      <c r="O440">
        <v>3</v>
      </c>
      <c r="P440" t="s">
        <v>7523</v>
      </c>
      <c r="R440" t="s">
        <v>7523</v>
      </c>
      <c r="T440" t="str">
        <f t="shared" si="19"/>
        <v>HP,3,,,,</v>
      </c>
      <c r="U440" s="12" t="str">
        <f>'Ability Extract'!C440</f>
        <v>INTUITION</v>
      </c>
      <c r="V440" s="12" t="str">
        <f>'Ability Extract'!D440</f>
        <v>ATTUNEMENT</v>
      </c>
      <c r="W440" s="12" t="str">
        <f>'Ability Extract'!E440</f>
        <v>WONDERSKIN</v>
      </c>
      <c r="X440" s="12" t="str">
        <f>'Ability Extract'!F440</f>
        <v>INTUITION,ATTUNEMENT,WONDERSKIN</v>
      </c>
      <c r="Y440" t="str">
        <f>VLOOKUP($A440,'Moves Species'!$A:$E,3,FALSE)</f>
        <v xml:space="preserve">1, PIXIEWAVE, 1, REJUVENATE, 4, BABYDOLLEYES, 7, FAIRYRING, 10, LOVELOOP, 13, HOLYBOLT, 16, CHARM, 16, CAPTIVATE, 19, NYMPHSSPELL, 22, PERFECTPITCH, 25, WISH, 28, MISTBALL, 31, WILDIMAGINATION, 34, DAZZLINGGLEAM, 37, MYSTICPULSE, 40, RELICSONG, 43, TRIATTACK, 46, APHRODITESMIRROR, 49, AURASPHERE, 52, SKYBLESSING, 56, TITANIASLAW, 60, HEALINGWISH, </v>
      </c>
      <c r="Z440" t="str">
        <f>VLOOKUP($A440,'Moves Species'!$A:$E,4,FALSE)</f>
        <v xml:space="preserve">ARCANEENERGY, AURASPHERE, BATTLEOFWITS, BURNINGJEALOUSY, CALMMIND, CASCADE, CHARGEBEAM, CHARM, CLEANSE, COACHING, COSMICAVATAR, COSMICPOWER, COVET, DAZZLINGGLEAM, DEFOG, DRAININGKISS, ECHOEDVOICE, ESSENCEBLOOM, EXPANDINGFORCE, FABLEDRUSH, FAIRYTALE, FANTASYSEAL, FLUXWAVE, GAMMARAY, GENESIS, GEOMANCY, GOBLINSTRIKE, GOSSIP, HAIL, HEALBELL, HEXBOLT, HIDDENPOWER, HOLYNOVA, ICEBEAM, ICICLESPEAR, ICYWIND, LIGHTSCREEN, LOVEBURST, MEMENTO, METRONOME, MINDMELD, MIRRORSHOT, MIST, MISTYTERRAIN, MOONBLAST, MYSTICPULSE, NASTYPLOT, NEBULASTRIKE, ODETOJOY, OVERFLOW, PAYDAY, PIXIEDUST, PLAYROUGH, PROTECT, PSYCHIC, PSYCHICTERRAIN, RADIANTLANCE, RAYOFLIGHT, REFLECT, REST, RETURN, ROUND, SACREDSTRIKE, SAFEGUARD, SIRENSSONG, SLEEPTALK, SONICBLAST, STARDUSTREVERIE, STELLARRUSH, STRANGESTEAM, SUBSTITUTE, SWEEPINGWIND, SWIFT, TAILGLOW, TERRAINPULSE, TITANIASLAW, TOXIC, VALKYRIECHARIOT, WAIL, WISH, WORKUP, </v>
      </c>
      <c r="AA440">
        <f>VLOOKUP($A440,'Moves Species'!$A:$E,5,FALSE)</f>
        <v>0</v>
      </c>
      <c r="AB440" t="s">
        <v>7523</v>
      </c>
    </row>
    <row r="441" spans="1:30" x14ac:dyDescent="0.25">
      <c r="A441">
        <f t="shared" si="20"/>
        <v>440</v>
      </c>
      <c r="B441" t="s">
        <v>4381</v>
      </c>
      <c r="C441" t="s">
        <v>7959</v>
      </c>
      <c r="D441" s="12" t="str">
        <f>'BST Extract'!J441</f>
        <v>LIGHT</v>
      </c>
      <c r="E441" s="12">
        <f>'BST Extract'!K441</f>
        <v>0</v>
      </c>
      <c r="F441" t="str">
        <f t="shared" si="18"/>
        <v>LIGHT,0</v>
      </c>
      <c r="G441">
        <f>'BST Extract'!C441</f>
        <v>70</v>
      </c>
      <c r="H441">
        <f>'BST Extract'!D441</f>
        <v>70</v>
      </c>
      <c r="I441">
        <f>'BST Extract'!E441</f>
        <v>90</v>
      </c>
      <c r="J441">
        <f>'BST Extract'!F441</f>
        <v>125</v>
      </c>
      <c r="K441">
        <f>'BST Extract'!G441</f>
        <v>135</v>
      </c>
      <c r="L441">
        <f>'BST Extract'!H441</f>
        <v>110</v>
      </c>
      <c r="M441">
        <f>'BST Extract'!I441</f>
        <v>600</v>
      </c>
      <c r="N441" t="s">
        <v>7286</v>
      </c>
      <c r="O441">
        <v>2</v>
      </c>
      <c r="P441" t="s">
        <v>7283</v>
      </c>
      <c r="Q441">
        <v>1</v>
      </c>
      <c r="R441" t="s">
        <v>7523</v>
      </c>
      <c r="T441" t="str">
        <f t="shared" si="19"/>
        <v>SPECIAL_ATTACK,2,SPEED,1,,</v>
      </c>
      <c r="U441" s="12" t="str">
        <f>'Ability Extract'!C441</f>
        <v>HEALER</v>
      </c>
      <c r="V441" s="12" t="str">
        <f>'Ability Extract'!D441</f>
        <v>MAGICBOUNCE</v>
      </c>
      <c r="W441" s="12" t="str">
        <f>'Ability Extract'!E441</f>
        <v>LEVITATE</v>
      </c>
      <c r="X441" s="12" t="str">
        <f>'Ability Extract'!F441</f>
        <v>HEALER,MAGICBOUNCE,LEVITATE</v>
      </c>
      <c r="Y441" t="str">
        <f>VLOOKUP($A441,'Moves Species'!$A:$E,3,FALSE)</f>
        <v xml:space="preserve">1, HOLYBOLT, 1, REJUVENATE, 4, HALLOWEDGROUND, 9, RENEWAL, 13, LIGHTSCREEN, 13, REFLECT, 18, FLASH, 24, MYSTICPULSE, 29, PURIFY, 33, REVITALIZE, 38, DAZZLINGGLEAM, 42, DIVINEVISION, 46, GENESIS, 53, SKYBLESSING, 58, DIVINEPUNISHMENT, </v>
      </c>
      <c r="Z441" t="str">
        <f>VLOOKUP($A441,'Moves Species'!$A:$E,4,FALSE)</f>
        <v xml:space="preserve">AERIALACE, AERIALPULSE, AIRSLASH, ARCANEENERGY, ATTRACT, AURASPHERE, BATTLEOFWITS, CALMMIND, CHARGEBEAM, CHARM, CLEANSE, COACHING, COSMICPOWER, COUPDEGRACE, COVET, DAZZLINGGLEAM, DIVINEPUNISHMENT, DRAININGKISS, ECHOEDVOICE, FABLEDRUSH, FAIRYTALE, FANTASYSEAL, FLUXWAVE, FORTISSIMO, GAMMARAY, GENTLECHIMES, GEOMANCY, GOSSIP, HEALBELL, HEAVENSKNUCKLE, HIDDENPOWER, HOLYNOVA, HYPERVOICE, KAMEHAMEHA, LIGHTSABER, LIGHTSCREEN, LOVEBURST, MEMENTO, METRONOME, MIRRORSHOT, MISTYTERRAIN, MYSTICPULSE, NEBULASTRIKE, ODETOJOY, PAYDAY, PIXIEDUST, PLAYROUGH, PROTECT, PSYCHIC, PURGE, RADIANTLANCE, RAYOFLIGHT, REFLECT, REST, RETURN, ROUND, SACREDSTRIKE, SAFEGUARD, SIGNALBEAM, SIRENSSONG, SLEEPTALK, SOUNDBARRIER, STARDUSTREVERIE, STRANGESTEAM, SUBSTITUTE, SWEEPINGWIND, SWIFT, TAILGLOW, TAUNT, TERRAINPULSE, TITANIASLAW, TOXIC, TRIATTACK, VALKYRIECHARIOT, WAIL, WISH, WORKUP, </v>
      </c>
      <c r="AA441">
        <f>VLOOKUP($A441,'Moves Species'!$A:$E,5,FALSE)</f>
        <v>0</v>
      </c>
      <c r="AB441" t="s">
        <v>7523</v>
      </c>
    </row>
    <row r="442" spans="1:30" x14ac:dyDescent="0.25">
      <c r="A442">
        <f t="shared" si="20"/>
        <v>441</v>
      </c>
      <c r="B442" t="s">
        <v>4388</v>
      </c>
      <c r="C442" t="s">
        <v>7960</v>
      </c>
      <c r="D442" s="12" t="str">
        <f>'BST Extract'!J442</f>
        <v>POISON</v>
      </c>
      <c r="E442" s="12">
        <f>'BST Extract'!K442</f>
        <v>0</v>
      </c>
      <c r="F442" t="str">
        <f t="shared" si="18"/>
        <v>POISON,0</v>
      </c>
      <c r="G442">
        <f>'BST Extract'!C442</f>
        <v>120</v>
      </c>
      <c r="H442">
        <f>'BST Extract'!D442</f>
        <v>100</v>
      </c>
      <c r="I442">
        <f>'BST Extract'!E442</f>
        <v>75</v>
      </c>
      <c r="J442">
        <f>'BST Extract'!F442</f>
        <v>85</v>
      </c>
      <c r="K442">
        <f>'BST Extract'!G442</f>
        <v>100</v>
      </c>
      <c r="L442">
        <f>'BST Extract'!H442</f>
        <v>120</v>
      </c>
      <c r="M442">
        <f>'BST Extract'!I442</f>
        <v>600</v>
      </c>
      <c r="N442" t="s">
        <v>7287</v>
      </c>
      <c r="O442">
        <v>3</v>
      </c>
      <c r="P442" t="s">
        <v>7523</v>
      </c>
      <c r="R442" t="s">
        <v>7523</v>
      </c>
      <c r="T442" t="str">
        <f t="shared" si="19"/>
        <v>SPECIAL_DEFENSE,3,,,,</v>
      </c>
      <c r="U442" s="12" t="str">
        <f>'Ability Extract'!C442</f>
        <v>CORROSION</v>
      </c>
      <c r="V442" s="12" t="str">
        <f>'Ability Extract'!D442</f>
        <v>MERCILESS</v>
      </c>
      <c r="W442" s="12" t="str">
        <f>'Ability Extract'!E442</f>
        <v>LEVITATE</v>
      </c>
      <c r="X442" s="12" t="str">
        <f>'Ability Extract'!F442</f>
        <v>CORROSION,MERCILESS,LEVITATE</v>
      </c>
      <c r="Y442" t="str">
        <f>VLOOKUP($A442,'Moves Species'!$A:$E,3,FALSE)</f>
        <v xml:space="preserve">1, ACID, 1, TORMENT, 4, OBFUSCATE, 9, ASSURANCE, 13, SIPHON, 18, VENOSHOCK, 24, SPOIL, 29, TOPSYTURVY, 33, CORRODE, 38, WICKEDSTRIKE, 42, SLUDGEBOMB, 46, DARKPULSE, 53, ACIDRAIN, 58, PLAGUE, </v>
      </c>
      <c r="Z442" t="str">
        <f>VLOOKUP($A442,'Moves Species'!$A:$E,4,FALSE)</f>
        <v xml:space="preserve">ACIDRAIN, ALLERGY, AMBUSH, ARCANEENERGY, ATTRACT, BLOODRITUAL, CALMMIND, CAUSTICACID, CLEARSMOG, CORROSIVEGAS, COSMICPOWER, CRUELWHIP, CRUNCH, CURSEDTOUCH, DARKPULSE, DRAININGKISS, ECLIPSENOVA, EXECUTION, FOCUSBLAST, GAMMARAY, GASTROACID, GUNKSHOT, HAZE, HEXBOLT, HIDDENPOWER, KNOCKOFF, LASHOUT, MACABREDANCE, MIASMA, MINDDRAIN, MINDMELD, MIST, MIXEDWAVES, NASTYPLOT, PHOBIA, POISONFANG, POISONJAB, POLTERGEIST, POSSESSION, PROTECT, PSYCHIC, PSYCHICFANGS, PSYCHICTERRAIN, REST, RETURN, SLEEPTALK, SLUDGEBOMB, SLUDGEWAVE, SNARL, SOULRIP, SOULSHIELD, STRANGESTEAM, SUBSTITUTE, SWEEPINGWIND, SWITCHEROO, TAUNT, TOXIC, TOXICSPIKES, UMBRALWAVE, UTURN, VENDETTA, VENOMDRAIN, VITALITYDRAIN, WAIL, WISH, WORKUP, </v>
      </c>
      <c r="AA442">
        <f>VLOOKUP($A442,'Moves Species'!$A:$E,5,FALSE)</f>
        <v>0</v>
      </c>
      <c r="AB442" t="s">
        <v>7523</v>
      </c>
    </row>
    <row r="443" spans="1:30" x14ac:dyDescent="0.25">
      <c r="A443">
        <f t="shared" si="20"/>
        <v>442</v>
      </c>
      <c r="B443" t="s">
        <v>4395</v>
      </c>
      <c r="C443" t="s">
        <v>7961</v>
      </c>
      <c r="D443" s="12" t="str">
        <f>'BST Extract'!J443</f>
        <v>WATER</v>
      </c>
      <c r="E443" s="12" t="str">
        <f>'BST Extract'!K443</f>
        <v>STEEL</v>
      </c>
      <c r="F443" t="str">
        <f t="shared" si="18"/>
        <v>WATER,STEEL</v>
      </c>
      <c r="G443">
        <f>'BST Extract'!C443</f>
        <v>50</v>
      </c>
      <c r="H443">
        <f>'BST Extract'!D443</f>
        <v>55</v>
      </c>
      <c r="I443">
        <f>'BST Extract'!E443</f>
        <v>65</v>
      </c>
      <c r="J443">
        <f>'BST Extract'!F443</f>
        <v>85</v>
      </c>
      <c r="K443">
        <f>'BST Extract'!G443</f>
        <v>40</v>
      </c>
      <c r="L443">
        <f>'BST Extract'!H443</f>
        <v>35</v>
      </c>
      <c r="M443">
        <f>'BST Extract'!I443</f>
        <v>330</v>
      </c>
      <c r="N443" t="s">
        <v>7283</v>
      </c>
      <c r="O443">
        <v>1</v>
      </c>
      <c r="P443" t="s">
        <v>7523</v>
      </c>
      <c r="R443" t="s">
        <v>7523</v>
      </c>
      <c r="T443" t="str">
        <f t="shared" si="19"/>
        <v>SPEED,1,,,,</v>
      </c>
      <c r="U443" s="12" t="str">
        <f>'Ability Extract'!C443</f>
        <v>SHARPNESS</v>
      </c>
      <c r="V443" s="12" t="str">
        <f>'Ability Extract'!D443</f>
        <v>IRONBARBS</v>
      </c>
      <c r="W443" s="12" t="str">
        <f>'Ability Extract'!E443</f>
        <v>LIGHTMETAL</v>
      </c>
      <c r="X443" s="12" t="str">
        <f>'Ability Extract'!F443</f>
        <v>SHARPNESS,IRONBARBS,LIGHTMETAL</v>
      </c>
      <c r="Y443" t="str">
        <f>VLOOKUP($A443,'Moves Species'!$A:$E,3,FALSE)</f>
        <v xml:space="preserve">1, GROWL, 1, TORRENT, 1, METALCLAW, 4, AQUAJET, 6, AQUARING, 9, SPIKECANNON, 11, BULLETCHARGE, 14, POWERWASH, 17, IRONDEFENSE, 20, FLIPTURN, 23, PURIFY, 26, SLASH, 30, RAZORSHELL, 33, POWERDRILL, 36, EDGESTRIKE, 39, GOLDENBULLET, 42, AQUATAIL, 45, SMARTBLADE, 48, CRASHINGWAVE, 52, SWORDSDANCE, 56, SLICINGTAIL, 60, SURGINGSTRIKES, </v>
      </c>
      <c r="Z443" t="str">
        <f>VLOOKUP($A443,'Moves Species'!$A:$E,4,FALSE)</f>
        <v xml:space="preserve">AERIALACE, AIRSLASH, ATTRACT, BODYSLAM, BOMBARDMENT, BRICKBREAK, BRINE, BULKUP, CASCADE, CHARGEBEAM, CLEANSE, CLUSTERROCKETS, CONFUSERAY, COUPDEGRACE, CRUNCH, DEAFEN, ECHOEDVOICE, EXECUTION, FANTASYSEAL, FIREFANG, FLIPTURN, FLUXWAVE, FORTISSIMO, GAMMARAY, GOLDENBULLET, GYROBALL, HAZE, HIDDENPOWER, HYPERVOICE, ICEBEAM, ICEFANG, ICEPUNCH, ICICLESPEAR, ICYWIND, IRONDEFENSE, IRONHEAD, IRONIMPACT, IRONTEMPEST, KNOCKOFF, LIGHTSCREEN, LIQUIDATION, LOVEBURST, MAGNETICCANNON, METEORBEAM, METEORDRIVE, METRONOME, MIRRORSHOT, MISSILESHOT, NASTYPLOT, NOBLEROAR, OCEANWRATH, OVERCLOCK, OVERFLOW, PROTECT, PSYCHICFANGS, RAINDANCE, RAZORSHELL, REFLECT, REFURBISH, REST, RETURN, ROUND, SATELLITERAY, SCALD, SLASH, SLEEPTALK, SOAK, SONICBLAST, SOUNDBARRIER, STEAMERUPTION, STEELROLLER, STELLARRUSH, SUBMERGE, SUBSTITUTE, SWEEPINGWIND, SWIFT, SWORDSDANCE, TAUNT, TERRAINPULSE, THUNDERFANG, THUNDERWAVE, TIDALWAVE, TOXIC, UTURN, VENDETTA, WAIL, WATERPRESSURE, WATERPULSE, WHIRLPOOL, WORKUP, </v>
      </c>
      <c r="AA443" t="str">
        <f>VLOOKUP($A443,'Moves Species'!$A:$E,5,FALSE)</f>
        <v xml:space="preserve">CLAMP, RAPIDSPIN, POISONTAIL, TIMEBOMB, LIQUIDATION, BULLETPUNCH, IRONHEAD, ICEPUNCH, IRONTAIL, GUNKSHOT, SELFDESTRUCT, LIGHTSABER, EXPLOSION, NIGHTSLASH, VISEGRIP, </v>
      </c>
      <c r="AB443" t="s">
        <v>8686</v>
      </c>
      <c r="AC443" t="s">
        <v>7265</v>
      </c>
      <c r="AD443">
        <v>29</v>
      </c>
    </row>
    <row r="444" spans="1:30" x14ac:dyDescent="0.25">
      <c r="A444">
        <f t="shared" si="20"/>
        <v>443</v>
      </c>
      <c r="B444" t="s">
        <v>4407</v>
      </c>
      <c r="C444" t="s">
        <v>7962</v>
      </c>
      <c r="D444" s="12" t="str">
        <f>'BST Extract'!J444</f>
        <v>WATER</v>
      </c>
      <c r="E444" s="12" t="str">
        <f>'BST Extract'!K444</f>
        <v>STEEL</v>
      </c>
      <c r="F444" t="str">
        <f t="shared" si="18"/>
        <v>WATER,STEEL</v>
      </c>
      <c r="G444">
        <f>'BST Extract'!C444</f>
        <v>80</v>
      </c>
      <c r="H444">
        <f>'BST Extract'!D444</f>
        <v>95</v>
      </c>
      <c r="I444">
        <f>'BST Extract'!E444</f>
        <v>105</v>
      </c>
      <c r="J444">
        <f>'BST Extract'!F444</f>
        <v>115</v>
      </c>
      <c r="K444">
        <f>'BST Extract'!G444</f>
        <v>50</v>
      </c>
      <c r="L444">
        <f>'BST Extract'!H444</f>
        <v>55</v>
      </c>
      <c r="M444">
        <f>'BST Extract'!I444</f>
        <v>500</v>
      </c>
      <c r="N444" t="s">
        <v>7283</v>
      </c>
      <c r="O444">
        <v>2</v>
      </c>
      <c r="P444" t="s">
        <v>7523</v>
      </c>
      <c r="R444" t="s">
        <v>7523</v>
      </c>
      <c r="T444" t="str">
        <f t="shared" si="19"/>
        <v>SPEED,2,,,,</v>
      </c>
      <c r="U444" s="12" t="str">
        <f>'Ability Extract'!C444</f>
        <v>SHARPNESS</v>
      </c>
      <c r="V444" s="12" t="str">
        <f>'Ability Extract'!D444</f>
        <v>IRONBARBS</v>
      </c>
      <c r="W444" s="12" t="str">
        <f>'Ability Extract'!E444</f>
        <v>LIGHTMETAL</v>
      </c>
      <c r="X444" s="12" t="str">
        <f>'Ability Extract'!F444</f>
        <v>SHARPNESS,IRONBARBS,LIGHTMETAL</v>
      </c>
      <c r="Y444" t="str">
        <f>VLOOKUP($A444,'Moves Species'!$A:$E,3,FALSE)</f>
        <v xml:space="preserve">0, SMARTSTRIKE, 1, SMARTSTRIKE, 1, AUTOTOMIZE, 1, GROWL, 1, TORRENT, 1, METALCLAW, 4, AQUAJET, 6, AQUARING, 9, SPIKECANNON, 11, BULLETCHARGE, 14, POWERWASH, 17, IRONDEFENSE, 20, FLIPTURN, 23, PURIFY, 26, SLASH, 30, RAZORSHELL, 33, POWERDRILL, 36, EDGESTRIKE, 39, GOLDENBULLET, 42, AQUATAIL, 45, SMARTBLADE, 48, CRASHINGWAVE, 52, SWORDSDANCE, 56, SLICINGTAIL, 60, SURGINGSTRIKES, </v>
      </c>
      <c r="Z444" t="str">
        <f>VLOOKUP($A444,'Moves Species'!$A:$E,4,FALSE)</f>
        <v xml:space="preserve">AERIALACE, AIRSLASH, ATTRACT, BODYSLAM, BOMBARDMENT, BRICKBREAK, BRINE, BULKUP, CASCADE, CHARGEBEAM, CLEANSE, CLUSTERROCKETS, CONFUSERAY, COUPDEGRACE, CRUNCH, DEAFEN, ECHOEDVOICE, EXECUTION, FANTASYSEAL, FIREFANG, FLIPTURN, FLUXWAVE, FORTISSIMO, GAMMARAY, GOLDENBULLET, GYROBALL, HAZE, HIDDENPOWER, HYPERVOICE, ICEBEAM, ICEFANG, ICEPUNCH, ICICLESPEAR, ICYWIND, IRONDEFENSE, IRONHEAD, IRONIMPACT, IRONTEMPEST, KNOCKOFF, LIGHTSCREEN, LIQUIDATION, LOVEBURST, MAGNETICCANNON, METEORBEAM, METEORDRIVE, METRONOME, MIRRORSHOT, MISSILESHOT, NASTYPLOT, NOBLEROAR, OCEANWRATH, OVERCLOCK, OVERFLOW, PROTECT, PSYCHICFANGS, RAINDANCE, RAZORSHELL, REFLECT, REFURBISH, REST, RETURN, ROUND, SATELLITERAY, SCALD, SLASH, SLEEPTALK, SOAK, SONICBLAST, SOUNDBARRIER, STEAMERUPTION, STEELROLLER, STELLARRUSH, SUBMERGE, SUBSTITUTE, SWEEPINGWIND, SWIFT, SWORDSDANCE, TAUNT, TERRAINPULSE, THUNDERFANG, THUNDERWAVE, TIDALWAVE, TOXIC, UTURN, VENDETTA, WAIL, WATERPRESSURE, WATERPULSE, WHIRLPOOL, WORKUP, </v>
      </c>
      <c r="AA444">
        <f>VLOOKUP($A444,'Moves Species'!$A:$E,5,FALSE)</f>
        <v>0</v>
      </c>
      <c r="AB444" t="s">
        <v>7523</v>
      </c>
    </row>
    <row r="445" spans="1:30" x14ac:dyDescent="0.25">
      <c r="A445">
        <f t="shared" si="20"/>
        <v>444</v>
      </c>
      <c r="B445" t="s">
        <v>4413</v>
      </c>
      <c r="C445" t="s">
        <v>7963</v>
      </c>
      <c r="D445" s="12" t="str">
        <f>'BST Extract'!J445</f>
        <v>GROUND</v>
      </c>
      <c r="E445" s="12" t="str">
        <f>'BST Extract'!K445</f>
        <v>FAIRY</v>
      </c>
      <c r="F445" t="str">
        <f t="shared" si="18"/>
        <v>GROUND,FAIRY</v>
      </c>
      <c r="G445">
        <f>'BST Extract'!C445</f>
        <v>40</v>
      </c>
      <c r="H445">
        <f>'BST Extract'!D445</f>
        <v>50</v>
      </c>
      <c r="I445">
        <f>'BST Extract'!E445</f>
        <v>35</v>
      </c>
      <c r="J445">
        <f>'BST Extract'!F445</f>
        <v>55</v>
      </c>
      <c r="K445">
        <f>'BST Extract'!G445</f>
        <v>30</v>
      </c>
      <c r="L445">
        <f>'BST Extract'!H445</f>
        <v>70</v>
      </c>
      <c r="M445">
        <f>'BST Extract'!I445</f>
        <v>280</v>
      </c>
      <c r="N445" t="s">
        <v>7345</v>
      </c>
      <c r="O445">
        <v>1</v>
      </c>
      <c r="P445" t="s">
        <v>7523</v>
      </c>
      <c r="R445" t="s">
        <v>7523</v>
      </c>
      <c r="T445" t="str">
        <f t="shared" si="19"/>
        <v>ATTACK,1,,,,</v>
      </c>
      <c r="U445" s="12" t="str">
        <f>'Ability Extract'!C445</f>
        <v>SHARPNESS</v>
      </c>
      <c r="V445" s="12" t="str">
        <f>'Ability Extract'!D445</f>
        <v>JUSTIFIED</v>
      </c>
      <c r="W445" s="12" t="str">
        <f>'Ability Extract'!E445</f>
        <v>FRISK</v>
      </c>
      <c r="X445" s="12" t="str">
        <f>'Ability Extract'!F445</f>
        <v>SHARPNESS,JUSTIFIED,FRISK</v>
      </c>
      <c r="Y445" t="str">
        <f>VLOOKUP($A445,'Moves Species'!$A:$E,3,FALSE)</f>
        <v xml:space="preserve">1, HELPINGHAND, 1, BEWITCH, 1, SANDJET, 4, LOVELYKISS, 7, CUPIDSARROW, 10, TREMOR, 13, FLEETINGBLOW, 16, ZEAL, 19, QUAKESLAM, 22, PARRY, 25, SWEETNOTHINGS, 28, SPIRITBREAK, 31, GOLDRUSH, 34, SWORDSDANCE, 37, LOVEBURST, 40, THOUSANDWAVES, 43, GRACEFULSTRIKE, 46, EXTREMESPEED, 49, EXCALIBUR, 52, ODETOJOY, 56, VALKYRIECHARIOT, 60, LUMINOUSBLADE, </v>
      </c>
      <c r="Z445" t="str">
        <f>VLOOKUP($A445,'Moves Species'!$A:$E,4,FALSE)</f>
        <v xml:space="preserve">AERIALACE, AROMATHERAPY, ATTRACT, AURASPHERE, BATTLEOFWITS, BRICKBREAK, CALMMIND, CHARM, CLEANSE, COACHING, COUPDEGRACE, COVET, DAZZLINGGLEAM, DIVINEPUNISHMENT, DRAININGKISS, DUNEBLAST, DUSTDEVILS, EARTHENLANCE, EARTHPOWER, ECHOEDVOICE, ESSENCEBLOOM, EXECUTION, FABLEDRUSH, FAIRYTALE, FALSESWIPE, FANTASYSEAL, FLUXWAVE, FOCUSBLAST, FORTISSIMO, FURYCUTTER, GAIAPULSE, GENESIS, GENTLECHIMES, GEOMANCY, GLISTEN, GOLDRUSH, GOSSIP, HEALBELL, HIDDENPOWER, HYPERVOICE, ICICLESTRIKE, KNOCKOFF, LEAFBLADE, LIGHTSABER, LOVEBURST, MUDSHACKLES, MUDSLIDE, MYSTICPULSE, NASTYPLOT, ODETOJOY, PAYDAY, PETALTEMPEST, PIXIEDUST, PLAYROUGH, POISONJAB, PROTECT, PURGE, QUICKGUARD, QUICKSAND, RADIANTLANCE, RAYOFLIGHT, REST, RETURN, ROUND, SACREDSTRIKE, SAFEGUARD, SANDTOMB, SCENTEDSHIELD, SCORCHINGSANDS, SEISMICCHANT, SIGNALBEAM, SIRENSSONG, SLASH, SLEEPTALK, SPIKES, SUBSTITUTE, SUNNYDAY, SWEEPINGWIND, SWIFT, SWORDSDANCE, TAUNT, TERRAINPULSE, TITANIASLAW, TOXIC, VALKYRIECHARIOT, WAIL, WEAKSPOT, WEATHERBALL, WISH, WORKUP, </v>
      </c>
      <c r="AA445" t="str">
        <f>VLOOKUP($A445,'Moves Species'!$A:$E,5,FALSE)</f>
        <v xml:space="preserve">PETALDANCE, GENTLECHIMES, MORNINGSUN, RAYOFLIGHT, CLEANSE, SWEETKISS, ATTRACT, LEAFBLADE, EDGESTRIKE, SACREDSWORD, </v>
      </c>
      <c r="AB445" t="s">
        <v>8880</v>
      </c>
      <c r="AC445" t="s">
        <v>7265</v>
      </c>
      <c r="AD445">
        <v>20</v>
      </c>
    </row>
    <row r="446" spans="1:30" x14ac:dyDescent="0.25">
      <c r="A446">
        <f t="shared" si="20"/>
        <v>445</v>
      </c>
      <c r="B446" t="s">
        <v>4425</v>
      </c>
      <c r="C446" t="s">
        <v>7964</v>
      </c>
      <c r="D446" s="12" t="str">
        <f>'BST Extract'!J446</f>
        <v>GROUND</v>
      </c>
      <c r="E446" s="12" t="str">
        <f>'BST Extract'!K446</f>
        <v>FAIRY</v>
      </c>
      <c r="F446" t="str">
        <f t="shared" si="18"/>
        <v>GROUND,FAIRY</v>
      </c>
      <c r="G446">
        <f>'BST Extract'!C446</f>
        <v>50</v>
      </c>
      <c r="H446">
        <f>'BST Extract'!D446</f>
        <v>100</v>
      </c>
      <c r="I446">
        <f>'BST Extract'!E446</f>
        <v>45</v>
      </c>
      <c r="J446">
        <f>'BST Extract'!F446</f>
        <v>65</v>
      </c>
      <c r="K446">
        <f>'BST Extract'!G446</f>
        <v>60</v>
      </c>
      <c r="L446">
        <f>'BST Extract'!H446</f>
        <v>80</v>
      </c>
      <c r="M446">
        <f>'BST Extract'!I446</f>
        <v>400</v>
      </c>
      <c r="N446" t="s">
        <v>7345</v>
      </c>
      <c r="O446">
        <v>2</v>
      </c>
      <c r="P446" t="s">
        <v>7523</v>
      </c>
      <c r="R446" t="s">
        <v>7523</v>
      </c>
      <c r="T446" t="str">
        <f t="shared" si="19"/>
        <v>ATTACK,2,,,,</v>
      </c>
      <c r="U446" s="12" t="str">
        <f>'Ability Extract'!C446</f>
        <v>SHARPNESS</v>
      </c>
      <c r="V446" s="12" t="str">
        <f>'Ability Extract'!D446</f>
        <v>JUSTIFIED</v>
      </c>
      <c r="W446" s="12" t="str">
        <f>'Ability Extract'!E446</f>
        <v>FRISK</v>
      </c>
      <c r="X446" s="12" t="str">
        <f>'Ability Extract'!F446</f>
        <v>SHARPNESS,JUSTIFIED,FRISK</v>
      </c>
      <c r="Y446" t="str">
        <f>VLOOKUP($A446,'Moves Species'!$A:$E,3,FALSE)</f>
        <v xml:space="preserve">1, HELPINGHAND, 1, BEWITCH, 1, SANDJET, 4, LOVELYKISS, 7, CUPIDSARROW, 10, TREMOR, 13, FLEETINGBLOW, 16, ZEAL, 19, QUAKESLAM, 22, PARRY, 25, SWEETNOTHINGS, 28, SPIRITBREAK, 31, GOLDRUSH, 34, SWORDSDANCE, 37, LOVEBURST, 40, THOUSANDWAVES, 43, GRACEFULSTRIKE, 46, EXTREMESPEED, 49, EXCALIBUR, 52, ODETOJOY, 56, VALKYRIECHARIOT, 60, LUMINOUSBLADE, </v>
      </c>
      <c r="Z446" t="str">
        <f>VLOOKUP($A446,'Moves Species'!$A:$E,4,FALSE)</f>
        <v xml:space="preserve">AERIALACE, AROMATHERAPY, ATTRACT, AURASPHERE, BATTLEOFWITS, BRICKBREAK, CALMMIND, CHARM, CLEANSE, COACHING, COUPDEGRACE, COVET, DAZZLINGGLEAM, DIVINEPUNISHMENT, DRAININGKISS, DUNEBLAST, DUSTDEVILS, EARTHENLANCE, EARTHPOWER, ECHOEDVOICE, ESSENCEBLOOM, EXECUTION, FABLEDRUSH, FAIRYTALE, FALSESWIPE, FANTASYSEAL, FLUXWAVE, FOCUSBLAST, FORTISSIMO, FURYCUTTER, GAIAPULSE, GENESIS, GENTLECHIMES, GEOMANCY, GLISTEN, GOLDRUSH, GOSSIP, HEALBELL, HIDDENPOWER, HYPERVOICE, ICICLESTRIKE, KNOCKOFF, LEAFBLADE, LIGHTSABER, LOVEBURST, MUDSHACKLES, MUDSLIDE, MYSTICPULSE, NASTYPLOT, ODETOJOY, PAYDAY, PETALTEMPEST, PIXIEDUST, PLAYROUGH, POISONJAB, PROTECT, PURGE, QUICKGUARD, QUICKSAND, RADIANTLANCE, RAYOFLIGHT, REST, RETURN, ROUND, SACREDSTRIKE, SAFEGUARD, SANDTOMB, SCENTEDSHIELD, SCORCHINGSANDS, SEISMICCHANT, SIGNALBEAM, SIRENSSONG, SLASH, SLEEPTALK, SPIKES, SUBSTITUTE, SUNNYDAY, SWEEPINGWIND, SWIFT, SWORDSDANCE, TAUNT, TERRAINPULSE, TITANIASLAW, TOXIC, VALKYRIECHARIOT, WAIL, WEAKSPOT, WEATHERBALL, WISH, WORKUP, </v>
      </c>
      <c r="AA446" t="str">
        <f>VLOOKUP($A446,'Moves Species'!$A:$E,5,FALSE)</f>
        <v xml:space="preserve">PETALDANCE, GENTLECHIMES, MORNINGSUN, RAYOFLIGHT, CLEANSE, SWEETKISS, ATTRACT, LEAFBLADE, EDGESTRIKE, SACREDSWORD, </v>
      </c>
      <c r="AB446" t="s">
        <v>8881</v>
      </c>
      <c r="AC446" t="s">
        <v>7268</v>
      </c>
      <c r="AD446" t="s">
        <v>7348</v>
      </c>
    </row>
    <row r="447" spans="1:30" x14ac:dyDescent="0.25">
      <c r="A447">
        <f t="shared" si="20"/>
        <v>446</v>
      </c>
      <c r="B447" t="s">
        <v>4434</v>
      </c>
      <c r="C447" t="s">
        <v>7965</v>
      </c>
      <c r="D447" s="12" t="str">
        <f>'BST Extract'!J447</f>
        <v>GROUND</v>
      </c>
      <c r="E447" s="12" t="str">
        <f>'BST Extract'!K447</f>
        <v>FAIRY</v>
      </c>
      <c r="F447" t="str">
        <f t="shared" si="18"/>
        <v>GROUND,FAIRY</v>
      </c>
      <c r="G447">
        <f>'BST Extract'!C447</f>
        <v>60</v>
      </c>
      <c r="H447">
        <f>'BST Extract'!D447</f>
        <v>125</v>
      </c>
      <c r="I447">
        <f>'BST Extract'!E447</f>
        <v>65</v>
      </c>
      <c r="J447">
        <f>'BST Extract'!F447</f>
        <v>90</v>
      </c>
      <c r="K447">
        <f>'BST Extract'!G447</f>
        <v>70</v>
      </c>
      <c r="L447">
        <f>'BST Extract'!H447</f>
        <v>105</v>
      </c>
      <c r="M447">
        <f>'BST Extract'!I447</f>
        <v>515</v>
      </c>
      <c r="N447" t="s">
        <v>7345</v>
      </c>
      <c r="O447">
        <v>3</v>
      </c>
      <c r="P447" t="s">
        <v>7523</v>
      </c>
      <c r="R447" t="s">
        <v>7523</v>
      </c>
      <c r="T447" t="str">
        <f t="shared" si="19"/>
        <v>ATTACK,3,,,,</v>
      </c>
      <c r="U447" s="12" t="str">
        <f>'Ability Extract'!C447</f>
        <v>SHARPNESS</v>
      </c>
      <c r="V447" s="12" t="str">
        <f>'Ability Extract'!D447</f>
        <v>JUSTIFIED</v>
      </c>
      <c r="W447" s="12" t="str">
        <f>'Ability Extract'!E447</f>
        <v>FRISK</v>
      </c>
      <c r="X447" s="12" t="str">
        <f>'Ability Extract'!F447</f>
        <v>SHARPNESS,JUSTIFIED,FRISK</v>
      </c>
      <c r="Y447" t="str">
        <f>VLOOKUP($A447,'Moves Species'!$A:$E,3,FALSE)</f>
        <v xml:space="preserve">0, COUPDEGRACE, 1, COUPDEGRACE, 1, HELPINGHAND, 1, BEWITCH, 1, SANDJET, 4, LOVELYKISS, 7, CUPIDSARROW, 10, TREMOR, 13, FLEETINGBLOW, 16, ZEAL, 19, QUAKESLAM, 22, PARRY, 25, SWEETNOTHINGS, 28, SPIRITBREAK, 31, GOLDRUSH, 34, SWORDSDANCE, 37, LOVEBURST, 40, THOUSANDWAVES, 43, GRACEFULSTRIKE, 46, EXTREMESPEED, 49, EXCALIBUR, 52, ODETOJOY, 56, VALKYRIECHARIOT, 60, LUMINOUSBLADE, </v>
      </c>
      <c r="Z447" t="str">
        <f>VLOOKUP($A447,'Moves Species'!$A:$E,4,FALSE)</f>
        <v xml:space="preserve">AERIALACE, AROMATHERAPY, ATTRACT, AURASPHERE, BATTLEOFWITS, BRICKBREAK, CALMMIND, CHARM, CLEANSE, COACHING, COUPDEGRACE, COVET, DAZZLINGGLEAM, DIVINEPUNISHMENT, DRAININGKISS, DUNEBLAST, DUSTDEVILS, EARTHENLANCE, EARTHPOWER, ECHOEDVOICE, ESSENCEBLOOM, EXECUTION, FABLEDRUSH, FAIRYTALE, FALSESWIPE, FANTASYSEAL, FLUXWAVE, FOCUSBLAST, FORTISSIMO, FURYCUTTER, GAIAPULSE, GENESIS, GENTLECHIMES, GEOMANCY, GLISTEN, GOLDRUSH, GOSSIP, HEALBELL, HIDDENPOWER, HYPERVOICE, ICICLESTRIKE, KNOCKOFF, LEAFBLADE, LIGHTSABER, LOVEBURST, MUDSHACKLES, MUDSLIDE, MYSTICPULSE, NASTYPLOT, ODETOJOY, PAYDAY, PETALTEMPEST, PIXIEDUST, PLAYROUGH, POISONJAB, PROTECT, PURGE, QUICKGUARD, QUICKSAND, RADIANTLANCE, RAYOFLIGHT, REST, RETURN, ROUND, SACREDSTRIKE, SAFEGUARD, SANDTOMB, SCENTEDSHIELD, SCORCHINGSANDS, SEISMICCHANT, SIGNALBEAM, SIRENSSONG, SLASH, SLEEPTALK, SPIKES, SUBSTITUTE, SUNNYDAY, SWEEPINGWIND, SWIFT, SWORDSDANCE, TAUNT, TERRAINPULSE, TITANIASLAW, TOXIC, VALKYRIECHARIOT, WAIL, WEAKSPOT, WEATHERBALL, WISH, WORKUP, </v>
      </c>
      <c r="AA447">
        <f>VLOOKUP($A447,'Moves Species'!$A:$E,5,FALSE)</f>
        <v>0</v>
      </c>
      <c r="AB447" t="s">
        <v>7523</v>
      </c>
    </row>
    <row r="448" spans="1:30" x14ac:dyDescent="0.25">
      <c r="A448">
        <f t="shared" si="20"/>
        <v>447</v>
      </c>
      <c r="B448" t="s">
        <v>4441</v>
      </c>
      <c r="C448" t="s">
        <v>7966</v>
      </c>
      <c r="D448" s="12" t="str">
        <f>'BST Extract'!J448</f>
        <v>GHOST</v>
      </c>
      <c r="E448" s="12" t="str">
        <f>'BST Extract'!K448</f>
        <v>STEEL</v>
      </c>
      <c r="F448" t="str">
        <f t="shared" si="18"/>
        <v>GHOST,STEEL</v>
      </c>
      <c r="G448">
        <f>'BST Extract'!C448</f>
        <v>62</v>
      </c>
      <c r="H448">
        <f>'BST Extract'!D448</f>
        <v>71</v>
      </c>
      <c r="I448">
        <f>'BST Extract'!E448</f>
        <v>90</v>
      </c>
      <c r="J448">
        <f>'BST Extract'!F448</f>
        <v>80</v>
      </c>
      <c r="K448">
        <f>'BST Extract'!G448</f>
        <v>67</v>
      </c>
      <c r="L448">
        <f>'BST Extract'!H448</f>
        <v>100</v>
      </c>
      <c r="M448">
        <f>'BST Extract'!I448</f>
        <v>470</v>
      </c>
      <c r="N448" t="s">
        <v>7324</v>
      </c>
      <c r="O448">
        <v>1</v>
      </c>
      <c r="P448" t="s">
        <v>7287</v>
      </c>
      <c r="Q448">
        <v>1</v>
      </c>
      <c r="R448" t="s">
        <v>7523</v>
      </c>
      <c r="T448" t="str">
        <f t="shared" si="19"/>
        <v>DEFENSE,1,SPECIAL_DEFENSE,1,,</v>
      </c>
      <c r="U448" s="12" t="str">
        <f>'Ability Extract'!C448</f>
        <v>FRISK</v>
      </c>
      <c r="V448" s="12" t="str">
        <f>'Ability Extract'!D448</f>
        <v>BADDREAMS</v>
      </c>
      <c r="W448" s="12" t="str">
        <f>'Ability Extract'!E448</f>
        <v>DISARRAY</v>
      </c>
      <c r="X448" s="12" t="str">
        <f>'Ability Extract'!F448</f>
        <v>FRISK,BADDREAMS,DISARRAY</v>
      </c>
      <c r="Y448" t="str">
        <f>VLOOKUP($A448,'Moves Species'!$A:$E,3,FALSE)</f>
        <v xml:space="preserve">1, BLACKOUT, 1, METALLICGLEAM, 1, HAUNT, 4, CONFUSERAY, 8, MISSILESHOT, 12, SHIVER, 15, METALSOUND, 18, SEANCE, 21, SHRAPNEL, 24, SOULSHIELD, 27, SHATTER, 30, HYPNOSIS, 30, DREAMEATER, 30, NIGHTMARE, 33, BONECHILL, 36, COBALTRAY, 39, MAGICROOM, 42, ECTOPLASM, 45, MEMENTO, 48, PLASMAFORGE, 51, FOULPLAY, 54, IRONTEMPEST, 57, DESTINYBOND, 60, STEELBEAM, </v>
      </c>
      <c r="Z448" t="str">
        <f>VLOOKUP($A448,'Moves Species'!$A:$E,4,FALSE)</f>
        <v xml:space="preserve">ACROBATICS, ARCANEENERGY, ASTRALWIND, ATTRACT, BATTLEOFWITS, BLOODRITUAL, BONECHILL, BURNINGJEALOUSY, BURNINGOFUDA, CALMMIND, CHARGEBEAM, CHARM, CLEANSE, COACHING, CONFUSERAY, COSMICAVATAR, COSMICPOWER, COVET, CURSE, CURSEDTOUCH, DARKPULSE, DAZZLINGGLEAM, DRAININGKISS, DUNEBLAST, EARTHPOWER, ECHOEDVOICE, ECLIPSENOVA, EXPANDINGFORCE, FABLEDRUSH, FAIRYTALE, FANTASYSEAL, FLUXWAVE, FOCUSBLAST, FORTISSIMO, GAMMARAY, GENESIS, GENTLECHIMES, GEOMANCY, GHASTLYFLOOD, GLISTEN, GOBLINSTRIKE, GOSSIP, GYROBALL, HAZE, HEALBELL, HEX, HEXBOLT, HIDDENPOWER, HYPERVOICE, ICICLESPEAR, ICYWIND, IRONDEFENSE, IRONIMPACT, IRONTEMPEST, KNOCKOFF, LASHOUT, LIGHTSCREEN, MACABREDANCE, MAGICROOM, MAGNETICCANNON, MEMENTO, MINDMELD, MISSILESHOT, MIST, MISTYTERRAIN, MIXEDWAVES, MYSTICPULSE, NASTYPLOT, NEBULASTRIKE, ODETOJOY, OVERCLOCK, PHANTOMFORCE, PHOBIA, PIXIEDUST, PLAYROUGH, POLTERGEIST, POSSESSION, PROTECT, PSYCHIC, PSYCHICTERRAIN, PURGE, RAYOFLIGHT, REFLECT, REFURBISH, REST, RETURN, SANDSTORM, SATELLITERAY, SEISMICCHANT, SHADOWBALL, SIRENSSONG, SLEEPTALK, SOULRIP, SOULSHIELD, STRANGESTEAM, SUBSTITUTE, SUNNYDAY, SWEEPINGWIND, SWIFT, SWITCHEROO, TAILWIND, TAUNT, TERRAINPULSE, TITANIASLAW, TOXIC, TOXICSPIKES, TRICKROOM, UMBRALWAVE, VALKYRIECHARIOT, VENDETTA, VITALITYDRAIN, WAIL, WILLOWISP, WISH, WONDERROOM, WORKUP, </v>
      </c>
      <c r="AA448" t="str">
        <f>VLOOKUP($A448,'Moves Species'!$A:$E,5,FALSE)</f>
        <v xml:space="preserve">SWITCHEROO, MAGNETRISE, SPEEDSWAP, POWERSWAP, PEEKABOO, CHANGELINGS, SWEETNOTHINGS, THIEF, QUICKSILVER, OMINOUSWIND, SPITEFULCHANT, SPIRITBARRAGE, </v>
      </c>
      <c r="AB448" t="s">
        <v>7523</v>
      </c>
    </row>
    <row r="449" spans="1:30" x14ac:dyDescent="0.25">
      <c r="A449">
        <f t="shared" si="20"/>
        <v>448</v>
      </c>
      <c r="B449" t="s">
        <v>4451</v>
      </c>
      <c r="C449" t="s">
        <v>7967</v>
      </c>
      <c r="D449" s="12" t="str">
        <f>'BST Extract'!J449</f>
        <v>LIGHT</v>
      </c>
      <c r="E449" s="12" t="str">
        <f>'BST Extract'!K449</f>
        <v>ELECTRIC</v>
      </c>
      <c r="F449" t="str">
        <f t="shared" si="18"/>
        <v>LIGHT,ELECTRIC</v>
      </c>
      <c r="G449">
        <f>'BST Extract'!C449</f>
        <v>38</v>
      </c>
      <c r="H449">
        <f>'BST Extract'!D449</f>
        <v>40</v>
      </c>
      <c r="I449">
        <f>'BST Extract'!E449</f>
        <v>52</v>
      </c>
      <c r="J449">
        <f>'BST Extract'!F449</f>
        <v>27</v>
      </c>
      <c r="K449">
        <f>'BST Extract'!G449</f>
        <v>40</v>
      </c>
      <c r="L449">
        <f>'BST Extract'!H449</f>
        <v>72</v>
      </c>
      <c r="M449">
        <f>'BST Extract'!I449</f>
        <v>269</v>
      </c>
      <c r="N449" t="s">
        <v>7287</v>
      </c>
      <c r="O449">
        <v>1</v>
      </c>
      <c r="P449" t="s">
        <v>7523</v>
      </c>
      <c r="R449" t="s">
        <v>7523</v>
      </c>
      <c r="T449" t="str">
        <f t="shared" si="19"/>
        <v>SPECIAL_DEFENSE,1,,,,</v>
      </c>
      <c r="U449" s="12" t="str">
        <f>'Ability Extract'!C449</f>
        <v>QUARKDRIVE</v>
      </c>
      <c r="V449" s="12" t="str">
        <f>'Ability Extract'!D449</f>
        <v>COMPOUNDEYES</v>
      </c>
      <c r="W449" s="12" t="str">
        <f>'Ability Extract'!E449</f>
        <v>LIGHTBULB</v>
      </c>
      <c r="X449" s="12" t="str">
        <f>'Ability Extract'!F449</f>
        <v>QUARKDRIVE,COMPOUNDEYES,LIGHTBULB</v>
      </c>
      <c r="Y449" t="str">
        <f>VLOOKUP($A449,'Moves Species'!$A:$E,3,FALSE)</f>
        <v xml:space="preserve">1, LUMINESCENCE, 1, SPARKLE, 1, THUNDERSHOCK, 4, SHORTFUSE, 8, THUNDERWAVE, 11, FLASH, 11, ZEAL, 14, STROBELIGHT, 17, SHOCKWAVE, 17, SPARK, 20, MIRRORSHOT, 23, DOUBLETEAM, 26, SIGNALBEAM, 29, VOLTSWITCH, 32, DISCHARGE, 35, HELPINGHAND, 38, DAZZLINGGLEAM, 41, MIRRORCOAT, 44, THUNDERBOLT, 47, FLASHCANNON, 50, PHOTONGEYSER, 53, OVERHEAT, 56, BATTERYACID, 60, LUSTERPURGE, </v>
      </c>
      <c r="Z449" t="str">
        <f>VLOOKUP($A449,'Moves Species'!$A:$E,4,FALSE)</f>
        <v xml:space="preserve">ANTIMATTER, ATTRACT, AURASPHERE, BALLLIGHTNING, BATTERYACID, BOLTCRASH, CALMMIND, CHARGEBEAM, CHARM, CHIDORI, CLEANSE, COACHING, COUPDEGRACE, CRYSTALLINEBEAM, DAZZLINGGLEAM, DEFOG, DUNEBLAST, EARTHPOWER, ECHOEDVOICE, ELECTRICTERRAIN, ELECTRONCRUSH, ENERGYSURGE, FALSESWIPE, FLUXWAVE, FOCUSBLAST, GAMMARAY, GENESIS, GLISTEN, GYROBALL, HEALBELL, HIDDENPOWER, HYPERVOICE, IRONHEAD, IRONIMPACT, KNOCKOFF, LIGHTSCREEN, MAGNETRISE, MIRRORSHOT, MISSILESHOT, NASTYPLOT, NEBULASTRIKE, PARABOLICCHARGE, PHOBIA, PLAYROUGH, PROTECT, PURGE, RADIANTLANCE, RAYOFLIGHT, REFLECT, REFURBISH, REST, RETURN, RISINGVOLTAGE, SAFEGUARD, SATELLITERAY, SIGNALBEAM, SLEEPTALK, SOLARECLIPSE, SUBSTITUTE, SWIFT, SWORDSDANCE, TAUNT, TERRAINPULSE, THUNDER, THUNDERBOLT, THUNDERFANG, THUNDERWAVE, TOXIC, UTURN, VENDETTA, VOLTSWITCH, WILDCHARGE, WORKUP, ZENHEADBUTT, </v>
      </c>
      <c r="AA449" t="str">
        <f>VLOOKUP($A449,'Moves Species'!$A:$E,5,FALSE)</f>
        <v xml:space="preserve">FINALSTAND, SKITTERSMACK, SHADOWSNEAK, ARCINGBLOW, QUICKSILVER, SMARTSTRIKE, BLINDINGFLASH, BULLETCHARGE, ZINGZAP, REFRACTION, RADIANTBURST, RAPTURE, </v>
      </c>
      <c r="AB449" t="s">
        <v>8687</v>
      </c>
      <c r="AC449" t="s">
        <v>7265</v>
      </c>
      <c r="AD449">
        <v>22</v>
      </c>
    </row>
    <row r="450" spans="1:30" x14ac:dyDescent="0.25">
      <c r="A450">
        <f t="shared" si="20"/>
        <v>449</v>
      </c>
      <c r="B450" t="s">
        <v>4461</v>
      </c>
      <c r="C450" t="s">
        <v>7968</v>
      </c>
      <c r="D450" s="12" t="str">
        <f>'BST Extract'!J450</f>
        <v>LIGHT</v>
      </c>
      <c r="E450" s="12" t="str">
        <f>'BST Extract'!K450</f>
        <v>ELECTRIC</v>
      </c>
      <c r="F450" t="str">
        <f t="shared" ref="F450:F513" si="21">D450&amp;","&amp;E450</f>
        <v>LIGHT,ELECTRIC</v>
      </c>
      <c r="G450">
        <f>'BST Extract'!C450</f>
        <v>80</v>
      </c>
      <c r="H450">
        <f>'BST Extract'!D450</f>
        <v>68</v>
      </c>
      <c r="I450">
        <f>'BST Extract'!E450</f>
        <v>82</v>
      </c>
      <c r="J450">
        <f>'BST Extract'!F450</f>
        <v>42</v>
      </c>
      <c r="K450">
        <f>'BST Extract'!G450</f>
        <v>90</v>
      </c>
      <c r="L450">
        <f>'BST Extract'!H450</f>
        <v>92</v>
      </c>
      <c r="M450">
        <f>'BST Extract'!I450</f>
        <v>454</v>
      </c>
      <c r="N450" t="s">
        <v>7287</v>
      </c>
      <c r="O450">
        <v>2</v>
      </c>
      <c r="P450" t="s">
        <v>7523</v>
      </c>
      <c r="R450" t="s">
        <v>7523</v>
      </c>
      <c r="T450" t="str">
        <f t="shared" ref="T450:T513" si="22">N450&amp;","&amp;O450&amp;","&amp;P450&amp;","&amp;Q450&amp;","&amp;R450&amp;","&amp;S450</f>
        <v>SPECIAL_DEFENSE,2,,,,</v>
      </c>
      <c r="U450" s="12" t="str">
        <f>'Ability Extract'!C450</f>
        <v>QUARKDRIVE</v>
      </c>
      <c r="V450" s="12" t="str">
        <f>'Ability Extract'!D450</f>
        <v>COMPOUNDEYES</v>
      </c>
      <c r="W450" s="12" t="str">
        <f>'Ability Extract'!E450</f>
        <v>LIGHTBULB</v>
      </c>
      <c r="X450" s="12" t="str">
        <f>'Ability Extract'!F450</f>
        <v>QUARKDRIVE,COMPOUNDEYES,LIGHTBULB</v>
      </c>
      <c r="Y450" t="str">
        <f>VLOOKUP($A450,'Moves Species'!$A:$E,3,FALSE)</f>
        <v xml:space="preserve">0, CHARGEBEAM, 1, CHARGEBEAM, 1, LUMINESCENCE, 1, SPARKLE, 1, THUNDERSHOCK, 4, SHORTFUSE, 8, THUNDERWAVE, 11, FLASH, 11, ZEAL, 14, STROBELIGHT, 17, SHOCKWAVE, 17, SPARK, 20, MIRRORSHOT, 23, DOUBLETEAM, 26, SIGNALBEAM, 29, VOLTSWITCH, 32, DISCHARGE, 35, HELPINGHAND, 38, DAZZLINGGLEAM, 41, MIRRORCOAT, 44, THUNDERBOLT, 47, FLASHCANNON, 50, PHOTONGEYSER, 53, OVERHEAT, 56, BATTERYACID, 60, LUSTERPURGE, </v>
      </c>
      <c r="Z450" t="str">
        <f>VLOOKUP($A450,'Moves Species'!$A:$E,4,FALSE)</f>
        <v xml:space="preserve">ANTIMATTER, ATTRACT, AURASPHERE, BALLLIGHTNING, BATTERYACID, BOLTCRASH, CALMMIND, CHARGEBEAM, CHARM, CHIDORI, CLEANSE, COACHING, COUPDEGRACE, CRYSTALLINEBEAM, DAZZLINGGLEAM, DEFOG, DUNEBLAST, EARTHPOWER, ECHOEDVOICE, ELECTRICTERRAIN, ELECTRONCRUSH, ENERGYSURGE, FALSESWIPE, FLUXWAVE, FOCUSBLAST, GAMMARAY, GENESIS, GLISTEN, GYROBALL, HEALBELL, HIDDENPOWER, HYPERVOICE, IRONHEAD, IRONIMPACT, KNOCKOFF, LIGHTSCREEN, MAGNETRISE, MIRRORSHOT, MISSILESHOT, NASTYPLOT, NEBULASTRIKE, PARABOLICCHARGE, PHOBIA, PLAYROUGH, PROTECT, PURGE, RADIANTLANCE, RAYOFLIGHT, REFLECT, REFURBISH, REST, RETURN, RISINGVOLTAGE, SAFEGUARD, SATELLITERAY, SIGNALBEAM, SLEEPTALK, SOLARECLIPSE, SUBSTITUTE, SWIFT, SWORDSDANCE, TAUNT, TERRAINPULSE, THUNDER, THUNDERBOLT, THUNDERFANG, THUNDERWAVE, TOXIC, UTURN, VENDETTA, VOLTSWITCH, WILDCHARGE, WORKUP, ZENHEADBUTT, </v>
      </c>
      <c r="AA450">
        <f>VLOOKUP($A450,'Moves Species'!$A:$E,5,FALSE)</f>
        <v>0</v>
      </c>
      <c r="AB450" t="s">
        <v>7523</v>
      </c>
    </row>
    <row r="451" spans="1:30" x14ac:dyDescent="0.25">
      <c r="A451">
        <f t="shared" ref="A451:A514" si="23">A450+1</f>
        <v>450</v>
      </c>
      <c r="B451" t="s">
        <v>4468</v>
      </c>
      <c r="C451" t="s">
        <v>7969</v>
      </c>
      <c r="D451" s="12" t="str">
        <f>'BST Extract'!J451</f>
        <v>POISON</v>
      </c>
      <c r="E451" s="12" t="str">
        <f>'BST Extract'!K451</f>
        <v>SOUND</v>
      </c>
      <c r="F451" t="str">
        <f t="shared" si="21"/>
        <v>POISON,SOUND</v>
      </c>
      <c r="G451">
        <f>'BST Extract'!C451</f>
        <v>45</v>
      </c>
      <c r="H451">
        <f>'BST Extract'!D451</f>
        <v>50</v>
      </c>
      <c r="I451">
        <f>'BST Extract'!E451</f>
        <v>40</v>
      </c>
      <c r="J451">
        <f>'BST Extract'!F451</f>
        <v>45</v>
      </c>
      <c r="K451">
        <f>'BST Extract'!G451</f>
        <v>55</v>
      </c>
      <c r="L451">
        <f>'BST Extract'!H451</f>
        <v>55</v>
      </c>
      <c r="M451">
        <f>'BST Extract'!I451</f>
        <v>290</v>
      </c>
      <c r="N451" t="s">
        <v>7345</v>
      </c>
      <c r="O451">
        <v>1</v>
      </c>
      <c r="R451" t="s">
        <v>7523</v>
      </c>
      <c r="T451" t="str">
        <f t="shared" si="22"/>
        <v>ATTACK,1,,,,</v>
      </c>
      <c r="U451" s="12" t="str">
        <f>'Ability Extract'!C451</f>
        <v>SHEDSKIN</v>
      </c>
      <c r="V451" s="12" t="str">
        <f>'Ability Extract'!D451</f>
        <v>DISHEARTEN</v>
      </c>
      <c r="W451" s="12" t="str">
        <f>'Ability Extract'!E451</f>
        <v>STAKEOUT</v>
      </c>
      <c r="X451" s="12" t="str">
        <f>'Ability Extract'!F451</f>
        <v>SHEDSKIN,DISHEARTEN,STAKEOUT</v>
      </c>
      <c r="Y451" t="str">
        <f>VLOOKUP($A451,'Moves Species'!$A:$E,3,FALSE)</f>
        <v xml:space="preserve">1, SUPERSONIC, 1, LICK, 1, POISONSPIT, 3, SONICPUNCH, 6, ACID, 8, STACCATO, 11, DARKWHISPERS, 14, POISONFANG, 14, VIRUS, 17, VIBRATO, 17, DISARMINGVOICE, 20, HYPNOSIS, 23, CORRODE, 26, SHATTER, 29, VENOMDRAIN, 32, NOISEPOLLUTION, 35, SUCKERPUNCH, 38, BLIGHT, 41, NEUROTOXIN, 41, VENOMDRENCH, 44, PERCUSSIONBLAST, 44, HYPERACUSIS, 47, FREEZINGGLARE, 50, SLUDGEWAVE, 50, PLAGUE, 53, PERISHSONG, 56, CLANGINGSCALES, 60, FORTISSIMO, </v>
      </c>
      <c r="Z451" t="str">
        <f>VLOOKUP($A451,'Moves Species'!$A:$E,4,FALSE)</f>
        <v xml:space="preserve">ACIDRAIN, ALLERGY, AMBUSH, ANCIENTGLARE, ATTRACT, BOOMBURST, BRICKBREAK, BURNINGJEALOUSY, CALMMIND, CAUSTICACID, CLEARSMOG, COACHING, CONFUSERAY, CORROSIVEGAS, COSMICAVATAR, COSMICPOWER, COVET, CRUNCH, CURSE, DARKPULSE, DEAFEN, DRAGONDANCE, DRAININGKISS, DUNEBLAST, EARTHPOWER, ECHOEDVOICE, EXECUTION, FABLEDRUSH, FALSESWIPE, FANTASYSEAL, FIREFANG, FLUXWAVE, FOCUSBLAST, FORTISSIMO, GAMMARAY, GASTROACID, GENTLECHIMES, GEOMANCY, GOBLINSTRIKE, GOSSIP, GUNKSHOT, HEALBELL, HIDDENPOWER, HYPERVOICE, ICEFANG, KNOCKOFF, LOVEBURST, MACABREDANCE, MEMENTO, METEORBEAM, MIASMA, MINDDRAIN, MIRRORSHOT, MIXEDWAVES, MOONSTONERAY, MYSTICPULSE, NAGASKIN, NASTYPLOT, NOBLEROAR, ODETOJOY, PERCUSSIONBLAST, PHOBIA, PIXIEDUST, POISONFANG, POISONJAB, PROTECT, PSYCHICFANGS, REST, RETURN, ROUND, SCALESHOT, SCORCHINGSANDS, SLEEPTALK, SLUDGEBOMB, SLUDGEWAVE, SNARL, SONICBLAST, SOUNDBARRIER, SUBSTITUTE, SUNNYDAY, SWEEPINGWIND, SWIFT, SWORDSDANCE, TAUNT, TERRAINPULSE, THUNDERFANG, TOXIC, TOXICSPIKES, VENDETTA, VENOMDRAIN, VITALITYDRAIN, WAIL, WORKUP, </v>
      </c>
      <c r="AA451" t="str">
        <f>VLOOKUP($A451,'Moves Species'!$A:$E,5,FALSE)</f>
        <v xml:space="preserve">ALLERGY, DEADSILENCE, TOXIC, TOXICTHREAD, TOXICSPIKES, POISONTAIL, SIPHON, WICKEDSTRIKE, FAKEOUT, GLARE, ECHOEDVOICE, CROSSPOISON, SCALESTORM, </v>
      </c>
      <c r="AB451" t="s">
        <v>8688</v>
      </c>
      <c r="AC451" t="s">
        <v>7265</v>
      </c>
      <c r="AD451">
        <v>32</v>
      </c>
    </row>
    <row r="452" spans="1:30" x14ac:dyDescent="0.25">
      <c r="A452">
        <f t="shared" si="23"/>
        <v>451</v>
      </c>
      <c r="B452" t="s">
        <v>4475</v>
      </c>
      <c r="C452" t="s">
        <v>7970</v>
      </c>
      <c r="D452" s="12" t="str">
        <f>'BST Extract'!J452</f>
        <v>POISON</v>
      </c>
      <c r="E452" s="12" t="str">
        <f>'BST Extract'!K452</f>
        <v>SOUND</v>
      </c>
      <c r="F452" t="str">
        <f t="shared" si="21"/>
        <v>POISON,SOUND</v>
      </c>
      <c r="G452">
        <f>'BST Extract'!C452</f>
        <v>60</v>
      </c>
      <c r="H452">
        <f>'BST Extract'!D452</f>
        <v>70</v>
      </c>
      <c r="I452">
        <f>'BST Extract'!E452</f>
        <v>70</v>
      </c>
      <c r="J452">
        <f>'BST Extract'!F452</f>
        <v>55</v>
      </c>
      <c r="K452">
        <f>'BST Extract'!G452</f>
        <v>70</v>
      </c>
      <c r="L452">
        <f>'BST Extract'!H452</f>
        <v>65</v>
      </c>
      <c r="M452">
        <f>'BST Extract'!I452</f>
        <v>390</v>
      </c>
      <c r="N452" t="s">
        <v>7345</v>
      </c>
      <c r="O452">
        <v>1</v>
      </c>
      <c r="P452" t="s">
        <v>7286</v>
      </c>
      <c r="Q452">
        <v>1</v>
      </c>
      <c r="R452" t="s">
        <v>7523</v>
      </c>
      <c r="T452" t="str">
        <f t="shared" si="22"/>
        <v>ATTACK,1,SPECIAL_ATTACK,1,,</v>
      </c>
      <c r="U452" s="12" t="str">
        <f>'Ability Extract'!C452</f>
        <v>SHEDSKIN</v>
      </c>
      <c r="V452" s="12" t="str">
        <f>'Ability Extract'!D452</f>
        <v>DISHEARTEN</v>
      </c>
      <c r="W452" s="12" t="str">
        <f>'Ability Extract'!E452</f>
        <v>STAKEOUT</v>
      </c>
      <c r="X452" s="12" t="str">
        <f>'Ability Extract'!F452</f>
        <v>SHEDSKIN,DISHEARTEN,STAKEOUT</v>
      </c>
      <c r="Y452" t="str">
        <f>VLOOKUP($A452,'Moves Species'!$A:$E,3,FALSE)</f>
        <v xml:space="preserve">0, STONEGAZE, 1, STONEGAZE, 1, SUPERSONIC, 1, LICK, 1, POISONSPIT, 3, SONICPUNCH, 6, ACID, 8, STACCATO, 11, DARKWHISPERS, 14, POISONFANG, 14, VIRUS, 17, VIBRATO, 17, DISARMINGVOICE, 20, HYPNOSIS, 23, CORRODE, 26, SHATTER, 29, VENOMDRAIN, 32, NOISEPOLLUTION, 35, SUCKERPUNCH, 38, BLIGHT, 41, NEUROTOXIN, 41, VENOMDRENCH, 44, PERCUSSIONBLAST, 44, HYPERACUSIS, 47, FREEZINGGLARE, 50, SLUDGEWAVE, 50, PLAGUE, 53, PERISHSONG, 56, CLANGINGSCALES, 60, FORTISSIMO, </v>
      </c>
      <c r="Z452" t="str">
        <f>VLOOKUP($A452,'Moves Species'!$A:$E,4,FALSE)</f>
        <v xml:space="preserve">ACIDRAIN, ALLERGY, AMBUSH, ANCIENTGLARE, ATTRACT, BOOMBURST, BRICKBREAK, BURNINGJEALOUSY, CALMMIND, CAUSTICACID, CLEARSMOG, COACHING, CONFUSERAY, CORROSIVEGAS, COSMICAVATAR, COSMICPOWER, COVET, CRUNCH, CURSE, DARKPULSE, DEAFEN, DRAGONDANCE, DRAININGKISS, DUNEBLAST, EARTHPOWER, ECHOEDVOICE, EXECUTION, FABLEDRUSH, FALSESWIPE, FANTASYSEAL, FIREFANG, FLUXWAVE, FOCUSBLAST, FORTISSIMO, GAMMARAY, GASTROACID, GENTLECHIMES, GEOMANCY, GOBLINSTRIKE, GOSSIP, GUNKSHOT, HEALBELL, HIDDENPOWER, HYPERVOICE, ICEFANG, KNOCKOFF, LOVEBURST, MACABREDANCE, MEMENTO, METEORBEAM, MIASMA, MINDDRAIN, MIRRORSHOT, MIXEDWAVES, MOONSTONERAY, MYSTICPULSE, NAGASKIN, NASTYPLOT, NOBLEROAR, ODETOJOY, PERCUSSIONBLAST, PHOBIA, PIXIEDUST, POISONFANG, POISONJAB, PROTECT, PSYCHICFANGS, REST, RETURN, ROUND, SCALESHOT, SCORCHINGSANDS, SLEEPTALK, SLUDGEBOMB, SLUDGEWAVE, SNARL, SONICBLAST, SOUNDBARRIER, SUBSTITUTE, SUNNYDAY, SWEEPINGWIND, SWIFT, SWORDSDANCE, TAUNT, TERRAINPULSE, THUNDERFANG, TOXIC, TOXICSPIKES, VENDETTA, VENOMDRAIN, VITALITYDRAIN, WAIL, WORKUP, </v>
      </c>
      <c r="AA452">
        <f>VLOOKUP($A452,'Moves Species'!$A:$E,5,FALSE)</f>
        <v>0</v>
      </c>
      <c r="AB452" t="s">
        <v>8689</v>
      </c>
      <c r="AC452" t="s">
        <v>7265</v>
      </c>
      <c r="AD452">
        <v>41</v>
      </c>
    </row>
    <row r="453" spans="1:30" x14ac:dyDescent="0.25">
      <c r="A453">
        <f t="shared" si="23"/>
        <v>452</v>
      </c>
      <c r="B453" t="s">
        <v>4479</v>
      </c>
      <c r="C453" t="s">
        <v>7971</v>
      </c>
      <c r="D453" s="12" t="str">
        <f>'BST Extract'!J453</f>
        <v>POISON</v>
      </c>
      <c r="E453" s="12" t="str">
        <f>'BST Extract'!K453</f>
        <v>SOUND</v>
      </c>
      <c r="F453" t="str">
        <f t="shared" si="21"/>
        <v>POISON,SOUND</v>
      </c>
      <c r="G453">
        <f>'BST Extract'!C453</f>
        <v>70</v>
      </c>
      <c r="H453">
        <f>'BST Extract'!D453</f>
        <v>105</v>
      </c>
      <c r="I453">
        <f>'BST Extract'!E453</f>
        <v>65</v>
      </c>
      <c r="J453">
        <f>'BST Extract'!F453</f>
        <v>65</v>
      </c>
      <c r="K453">
        <f>'BST Extract'!G453</f>
        <v>105</v>
      </c>
      <c r="L453">
        <f>'BST Extract'!H453</f>
        <v>80</v>
      </c>
      <c r="M453">
        <f>'BST Extract'!I453</f>
        <v>490</v>
      </c>
      <c r="N453" t="s">
        <v>7345</v>
      </c>
      <c r="O453">
        <v>2</v>
      </c>
      <c r="P453" t="s">
        <v>7286</v>
      </c>
      <c r="Q453">
        <v>1</v>
      </c>
      <c r="R453" t="s">
        <v>7523</v>
      </c>
      <c r="T453" t="str">
        <f t="shared" si="22"/>
        <v>ATTACK,2,SPECIAL_ATTACK,1,,</v>
      </c>
      <c r="U453" s="12" t="str">
        <f>'Ability Extract'!C453</f>
        <v>SHEDSKIN</v>
      </c>
      <c r="V453" s="12" t="str">
        <f>'Ability Extract'!D453</f>
        <v>DISHEARTEN</v>
      </c>
      <c r="W453" s="12" t="str">
        <f>'Ability Extract'!E453</f>
        <v>STAKEOUT</v>
      </c>
      <c r="X453" s="12" t="str">
        <f>'Ability Extract'!F453</f>
        <v>SHEDSKIN,DISHEARTEN,STAKEOUT</v>
      </c>
      <c r="Y453" t="str">
        <f>VLOOKUP($A453,'Moves Species'!$A:$E,3,FALSE)</f>
        <v xml:space="preserve">0, RATTLETAIL, 1, RATTLETAIL, 1, STONEGAZE, 1, SUPERSONIC, 1, LICK, 1, POISONSPIT, 3, SONICPUNCH, 6, ACID, 8, STACCATO, 11, DARKWHISPERS, 14, POISONFANG, 14, VIRUS, 17, VIBRATO, 17, DISARMINGVOICE, 20, HYPNOSIS, 23, CORRODE, 26, SHATTER, 29, VENOMDRAIN, 32, NOISEPOLLUTION, 35, SUCKERPUNCH, 38, BLIGHT, 41, NEUROTOXIN, 41, VENOMDRENCH, 44, PERCUSSIONBLAST, 44, HYPERACUSIS, 47, FREEZINGGLARE, 50, SLUDGEWAVE, 50, PLAGUE, 53, PERISHSONG, 56, CLANGINGSCALES, 60, FORTISSIMO, </v>
      </c>
      <c r="Z453" t="str">
        <f>VLOOKUP($A453,'Moves Species'!$A:$E,4,FALSE)</f>
        <v xml:space="preserve">ACIDRAIN, ALLERGY, AMBUSH, ANCIENTGLARE, ATTRACT, BOOMBURST, BRICKBREAK, BURNINGJEALOUSY, CALMMIND, CAUSTICACID, CLEARSMOG, COACHING, CONFUSERAY, CORROSIVEGAS, COSMICAVATAR, COSMICPOWER, COVET, CRUNCH, CURSE, DARKPULSE, DEAFEN, DRAGONDANCE, DRAININGKISS, DUNEBLAST, EARTHPOWER, ECHOEDVOICE, EXECUTION, FABLEDRUSH, FALSESWIPE, FANTASYSEAL, FIREFANG, FLUXWAVE, FOCUSBLAST, FORTISSIMO, GAMMARAY, GASTROACID, GENTLECHIMES, GEOMANCY, GOBLINSTRIKE, GOSSIP, GUNKSHOT, HEALBELL, HIDDENPOWER, HYPERVOICE, ICEFANG, KNOCKOFF, LOVEBURST, MACABREDANCE, MEMENTO, METEORBEAM, MIASMA, MINDDRAIN, MIRRORSHOT, MIXEDWAVES, MOONSTONERAY, MYSTICPULSE, NAGASKIN, NASTYPLOT, NOBLEROAR, ODETOJOY, PERCUSSIONBLAST, PHOBIA, PIXIEDUST, POISONFANG, POISONJAB, PROTECT, PSYCHICFANGS, REST, RETURN, ROUND, SCALESHOT, SCORCHINGSANDS, SLEEPTALK, SLUDGEBOMB, SLUDGEWAVE, SNARL, SONICBLAST, SOUNDBARRIER, SUBSTITUTE, SUNNYDAY, SWEEPINGWIND, SWIFT, SWORDSDANCE, TAUNT, TERRAINPULSE, THUNDERFANG, TOXIC, TOXICSPIKES, VENDETTA, VENOMDRAIN, VITALITYDRAIN, WAIL, WORKUP, </v>
      </c>
      <c r="AA453">
        <f>VLOOKUP($A453,'Moves Species'!$A:$E,5,FALSE)</f>
        <v>0</v>
      </c>
      <c r="AB453" t="s">
        <v>7523</v>
      </c>
    </row>
    <row r="454" spans="1:30" x14ac:dyDescent="0.25">
      <c r="A454">
        <f t="shared" si="23"/>
        <v>453</v>
      </c>
      <c r="B454" t="s">
        <v>4482</v>
      </c>
      <c r="C454" t="s">
        <v>7972</v>
      </c>
      <c r="D454" s="12" t="str">
        <f>'BST Extract'!J454</f>
        <v>FIRE</v>
      </c>
      <c r="E454" s="12" t="str">
        <f>'BST Extract'!K454</f>
        <v>ICE</v>
      </c>
      <c r="F454" t="str">
        <f t="shared" si="21"/>
        <v>FIRE,ICE</v>
      </c>
      <c r="G454">
        <f>'BST Extract'!C454</f>
        <v>58</v>
      </c>
      <c r="H454">
        <f>'BST Extract'!D454</f>
        <v>89</v>
      </c>
      <c r="I454">
        <f>'BST Extract'!E454</f>
        <v>77</v>
      </c>
      <c r="J454">
        <f>'BST Extract'!F454</f>
        <v>58</v>
      </c>
      <c r="K454">
        <f>'BST Extract'!G454</f>
        <v>40</v>
      </c>
      <c r="L454">
        <f>'BST Extract'!H454</f>
        <v>40</v>
      </c>
      <c r="M454">
        <f>'BST Extract'!I454</f>
        <v>362</v>
      </c>
      <c r="N454" t="s">
        <v>7345</v>
      </c>
      <c r="O454">
        <v>1</v>
      </c>
      <c r="P454" t="s">
        <v>7523</v>
      </c>
      <c r="R454" t="s">
        <v>7523</v>
      </c>
      <c r="T454" t="str">
        <f t="shared" si="22"/>
        <v>ATTACK,1,,,,</v>
      </c>
      <c r="U454" s="12" t="str">
        <f>'Ability Extract'!C454</f>
        <v>MOXIE</v>
      </c>
      <c r="V454" s="12" t="str">
        <f>'Ability Extract'!D454</f>
        <v>SLUSHRUSH</v>
      </c>
      <c r="W454" s="12" t="str">
        <f>'Ability Extract'!E454</f>
        <v>RECKLESS</v>
      </c>
      <c r="X454" s="12" t="str">
        <f>'Ability Extract'!F454</f>
        <v>MOXIE,SLUSHRUSH,RECKLESS</v>
      </c>
      <c r="Y454" t="str">
        <f>VLOOKUP($A454,'Moves Species'!$A:$E,3,FALSE)</f>
        <v xml:space="preserve">1, TACKLE, 1, TAILWHIP, 1, FIREBALL, 4, ICESHARD, 6, ROAR, 9, ICEBALL, 12, FLAMECHARGE, 15, ICEFANG, 18, FIREFANG, 21, SCREECH, 24, DRAGONGNAW, 27, TAKEDOWN, 30, TUNDRARUSH, 33, HELLBRAND, 36, CRUNCH, 39, IRONHEAD, 42, FROSTBITE, 45, MELTAWAY, 48, MELTINGHORN, 52, UPROAR, 56, WINTERSHOWL, 60, FLAREBLITZ, </v>
      </c>
      <c r="Z454" t="str">
        <f>VLOOKUP($A454,'Moves Species'!$A:$E,4,FALSE)</f>
        <v xml:space="preserve">ANCIENTGLARE, ATTRACT, BLIZZARD, BODYPRESS, BODYSLAM, BONECHILL, BOULDERCRUSH, BREAKINGSWIPE, BULKUP, BULLDOZE, BURNINGJEALOUSY, CHILLINGTOUCH, CONFUSERAY, CRIMSONGATE, CRUNCH, DRACARYS, DRACOMETEOR, DRAGONBLOOD, DRAGONBREATH, DRAGONCLAW, DRAGONDANCE, DRAGONGALE, DRAGONHAMMER, DRAGONMAGIC, EARTHENLANCE, EARTHQUAKE, ECHOEDVOICE, ENDERSHOCK, EXECUTION, FALSESWIPE, FIREBLAST, FIREFANG, FIREPUNCH, FLAMECHARGE, FLAMETHROWER, FLAMEVOLLEY, FLAREBLITZ, FORTISSIMO, FROSTBITE, GAMMARAY, GENESIS, GEOMANCY, HAIL, HAZE, HEATWAVE, HIDDENPOWER, HYPERVOICE, HYPOTHERMIA, ICEBEAM, ICEFANG, ICEHAMMER, ICEPUNCH, ICICLESPEAR, ICICLESTRIKE, ICYWIND, INCINERATE, IRONHEAD, KNOCKOFF, METEORMASH, MIST, MOONSTONERAY, MYSTICALFIRE, NAGASKIN, NASTYPLOT, NOBLEROAR, OBSIDIANSHARDS, OUTRAGE, PLAYROUGH, POISONFANG, PROTECT, PSYCHICFANGS, REST, RETURN, ROCKBLAST, ROCKSLIDE, ROCKTOMB, SCALESHOT, SLASH, SLEEPTALK, SNARL, SONICBLAST, STONEEDGE, SUNNYDAY, SUPERPOWER, SWORDSDANCE, TAUNT, TERRAINPULSE, THUNDERFANG, THUNDERPUNCH, TOXIC, TURBULENCE, VENDETTA, WILDFIRE, WILLOWISP, WORKUP, ZENHEADBUTT, </v>
      </c>
      <c r="AA454" t="str">
        <f>VLOOKUP($A454,'Moves Species'!$A:$E,5,FALSE)</f>
        <v xml:space="preserve">AVALANCHE, FLAMEWHEEL, SKULLBASH, HEATCRASH, FURYSWIPES, DRACONICCRASH, BLAZEKICK, ICICLECRASH, FIRELASH, </v>
      </c>
      <c r="AB454" t="s">
        <v>8690</v>
      </c>
      <c r="AC454" t="s">
        <v>7261</v>
      </c>
      <c r="AD454">
        <v>37</v>
      </c>
    </row>
    <row r="455" spans="1:30" x14ac:dyDescent="0.25">
      <c r="A455">
        <f t="shared" si="23"/>
        <v>454</v>
      </c>
      <c r="B455" t="s">
        <v>4494</v>
      </c>
      <c r="C455" t="s">
        <v>7973</v>
      </c>
      <c r="D455" s="12" t="str">
        <f>'BST Extract'!J455</f>
        <v>FIRE</v>
      </c>
      <c r="E455" s="12" t="str">
        <f>'BST Extract'!K455</f>
        <v>ICE</v>
      </c>
      <c r="F455" t="str">
        <f t="shared" si="21"/>
        <v>FIRE,ICE</v>
      </c>
      <c r="G455">
        <f>'BST Extract'!C455</f>
        <v>82</v>
      </c>
      <c r="H455">
        <f>'BST Extract'!D455</f>
        <v>121</v>
      </c>
      <c r="I455">
        <f>'BST Extract'!E455</f>
        <v>119</v>
      </c>
      <c r="J455">
        <f>'BST Extract'!F455</f>
        <v>81</v>
      </c>
      <c r="K455">
        <f>'BST Extract'!G455</f>
        <v>64</v>
      </c>
      <c r="L455">
        <f>'BST Extract'!H455</f>
        <v>54</v>
      </c>
      <c r="M455">
        <f>'BST Extract'!I455</f>
        <v>521</v>
      </c>
      <c r="N455" t="s">
        <v>7345</v>
      </c>
      <c r="O455">
        <v>2</v>
      </c>
      <c r="P455" t="s">
        <v>7523</v>
      </c>
      <c r="R455" t="s">
        <v>7523</v>
      </c>
      <c r="T455" t="str">
        <f t="shared" si="22"/>
        <v>ATTACK,2,,,,</v>
      </c>
      <c r="U455" s="12" t="str">
        <f>'Ability Extract'!C455</f>
        <v>MOXIE</v>
      </c>
      <c r="V455" s="12" t="str">
        <f>'Ability Extract'!D455</f>
        <v>SLUSHRUSH</v>
      </c>
      <c r="W455" s="12" t="str">
        <f>'Ability Extract'!E455</f>
        <v>RECKLESS</v>
      </c>
      <c r="X455" s="12" t="str">
        <f>'Ability Extract'!F455</f>
        <v>MOXIE,SLUSHRUSH,RECKLESS</v>
      </c>
      <c r="Y455" t="str">
        <f>VLOOKUP($A455,'Moves Species'!$A:$E,3,FALSE)</f>
        <v xml:space="preserve">0, DOUBLEEDGE, 1, DOUBLEEDGE, 1, TAKEDOWN, 1, TACKLE, 1, TAILWHIP, 1, FIREBALL, 4, ICESHARD, 6, ROAR, 9, ICEBALL, 12, FLAMECHARGE, 15, ICEFANG, 18, FIREFANG, 21, SCREECH, 24, DRAGONGNAW, 27, TAKEDOWN, 30, TUNDRARUSH, 33, HELLBRAND, 36, CRUNCH, 39, IRONHEAD, 42, FROSTBITE, 45, MELTAWAY, 48, MELTINGHORN, 52, UPROAR, 56, WINTERSHOWL, 60, FLAREBLITZ, </v>
      </c>
      <c r="Z455" t="str">
        <f>VLOOKUP($A455,'Moves Species'!$A:$E,4,FALSE)</f>
        <v xml:space="preserve">ANCIENTGLARE, ATTRACT, BLIZZARD, BODYPRESS, BODYSLAM, BONECHILL, BOULDERCRUSH, BREAKINGSWIPE, BULKUP, BULLDOZE, BURNINGJEALOUSY, CHILLINGTOUCH, CONFUSERAY, CRIMSONGATE, CRUNCH, DRACARYS, DRACOMETEOR, DRAGONBLOOD, DRAGONBREATH, DRAGONCLAW, DRAGONDANCE, DRAGONGALE, DRAGONHAMMER, DRAGONMAGIC, EARTHENLANCE, EARTHQUAKE, ECHOEDVOICE, ENDERSHOCK, EXECUTION, FALSESWIPE, FIREBLAST, FIREFANG, FIREPUNCH, FLAMECHARGE, FLAMETHROWER, FLAMEVOLLEY, FLAREBLITZ, FORTISSIMO, FROSTBITE, GAMMARAY, GENESIS, GEOMANCY, HAIL, HAZE, HEATWAVE, HIDDENPOWER, HYPERVOICE, HYPOTHERMIA, ICEBEAM, ICEFANG, ICEHAMMER, ICEPUNCH, ICICLESPEAR, ICICLESTRIKE, ICYWIND, INCINERATE, IRONHEAD, KNOCKOFF, METEORMASH, MIST, MOONSTONERAY, MYSTICALFIRE, NAGASKIN, NASTYPLOT, NOBLEROAR, OBSIDIANSHARDS, OUTRAGE, PLAYROUGH, POISONFANG, PROTECT, PSYCHICFANGS, REST, RETURN, ROCKBLAST, ROCKSLIDE, ROCKTOMB, SCALESHOT, SLASH, SLEEPTALK, SNARL, SONICBLAST, STONEEDGE, SUNNYDAY, SUPERPOWER, SWORDSDANCE, TAUNT, TERRAINPULSE, THUNDERFANG, THUNDERPUNCH, TOXIC, TURBULENCE, VENDETTA, WILDFIRE, WILLOWISP, WORKUP, ZENHEADBUTT, </v>
      </c>
      <c r="AA455">
        <f>VLOOKUP($A455,'Moves Species'!$A:$E,5,FALSE)</f>
        <v>0</v>
      </c>
      <c r="AB455" t="s">
        <v>7523</v>
      </c>
    </row>
    <row r="456" spans="1:30" x14ac:dyDescent="0.25">
      <c r="A456">
        <f t="shared" si="23"/>
        <v>455</v>
      </c>
      <c r="B456" t="s">
        <v>4502</v>
      </c>
      <c r="C456" t="s">
        <v>7974</v>
      </c>
      <c r="D456" s="12" t="str">
        <f>'BST Extract'!J456</f>
        <v>WATER</v>
      </c>
      <c r="E456" s="12" t="str">
        <f>'BST Extract'!K456</f>
        <v>ROCK</v>
      </c>
      <c r="F456" t="str">
        <f t="shared" si="21"/>
        <v>WATER,ROCK</v>
      </c>
      <c r="G456">
        <f>'BST Extract'!C456</f>
        <v>90</v>
      </c>
      <c r="H456">
        <f>'BST Extract'!D456</f>
        <v>55</v>
      </c>
      <c r="I456">
        <f>'BST Extract'!E456</f>
        <v>60</v>
      </c>
      <c r="J456">
        <f>'BST Extract'!F456</f>
        <v>35</v>
      </c>
      <c r="K456">
        <f>'BST Extract'!G456</f>
        <v>30</v>
      </c>
      <c r="L456">
        <f>'BST Extract'!H456</f>
        <v>50</v>
      </c>
      <c r="M456">
        <f>'BST Extract'!I456</f>
        <v>320</v>
      </c>
      <c r="N456" t="s">
        <v>7251</v>
      </c>
      <c r="O456">
        <v>1</v>
      </c>
      <c r="P456" t="s">
        <v>7523</v>
      </c>
      <c r="R456" t="s">
        <v>7523</v>
      </c>
      <c r="T456" t="str">
        <f t="shared" si="22"/>
        <v>HP,1,,,,</v>
      </c>
      <c r="U456" s="12" t="str">
        <f>'Ability Extract'!C456</f>
        <v>ROCKHEAD</v>
      </c>
      <c r="V456" s="12" t="str">
        <f>'Ability Extract'!D456</f>
        <v>SAPSIPPER</v>
      </c>
      <c r="W456" s="12" t="str">
        <f>'Ability Extract'!E456</f>
        <v>SYNTHESIZE</v>
      </c>
      <c r="X456" s="12" t="str">
        <f>'Ability Extract'!F456</f>
        <v>ROCKHEAD,SAPSIPPER,SYNTHESIZE</v>
      </c>
      <c r="Y456" t="str">
        <f>VLOOKUP($A456,'Moves Species'!$A:$E,3,FALSE)</f>
        <v xml:space="preserve">1, WITHDRAW, 1, TORRENT, 1, ROCKTHROW, 4, AQUAJET, 7, ROCKPOLISH, 10, BOULDERHURL, 13, SPIKECANNON, 16, STEALTHROCK, 19, ROCKBLAST, 22, CORALBOMB, 25, AQUARING, 28, ROCKSLIDE, 31, RAZORSHELL, 34, FORTIFY, 37, CATAPULT, 40, LIQUIDATION, 43, OBSIDIANSHARDS, 46, OCEANWRATH, 49, CONTINENTALRIFT, 52, STONEEDGE, 55, WATERPRESSURE, 58, HEADSMASH, 62, SURGINGSTRIKES, </v>
      </c>
      <c r="Z456" t="str">
        <f>VLOOKUP($A456,'Moves Species'!$A:$E,4,FALSE)</f>
        <v xml:space="preserve">ATTRACT, BEJEWELED, BODYSLAM, BOULDERCRUSH, BRICKBREAK, BRINE, BULLDOZE, CASCADE, CATAPULT, CHARM, COACHING, COSMICAVATAR, COSMICPOWER, COUPDEGRACE, CRUNCH, DAZZLINGGLEAM, DEFOG, DRAGONHAMMER, EARTHENLANCE, EARTHPOWER, EARTHQUAKE, FLIPTURN, GAMMARAY, GENESIS, GEOMANCY, GLISTEN, GOBLINSTRIKE, GOLDRUSH, HAIL, HIDDENPOWER, ICEFANG, ICEHAMMER, ICEPUNCH, IRONHEAD, IRONIMPACT, KNOCKOFF, LIQUIDATION, MEMENTO, METRONOME, MINERALWAVE, MIST, MISTYTERRAIN, MOONBLAST, MOONSTONERAY, MUDSHACKLES, MUDSLIDE, OBSIDIANSHARDS, OCEANWRATH, OVERFLOW, PLAYROUGH, POWERGEM, PROTECT, PSYCHICFANGS, RAINDANCE, RAZORSHELL, REST, RETURN, ROCKBLAST, ROCKSLIDE, ROCKTOMB, SCALD, SLEEPTALK, SOAK, STEALTHROCK, STEAMERUPTION, STONEEDGE, SUBMERGE, SUBSTITUTE, SWEEPINGWIND, TAUNT, TERRAINPULSE, TIDALWAVE, TOXIC, VENDETTA, WATERPRESSURE, WATERPULSE, WEATHERBALL, WHIRLPOOL, WORKUP, ZENHEADBUTT, </v>
      </c>
      <c r="AA456" t="str">
        <f>VLOOKUP($A456,'Moves Species'!$A:$E,5,FALSE)</f>
        <v xml:space="preserve">SKULLBASH, CRABHAMMER, GLISTEN, LEER, TIDALSHIFT, ACCELEROCK, SURGINGBLOW, RIPTIDE, CATACLYSM, BLESSEDHAMMER, </v>
      </c>
      <c r="AB456" t="s">
        <v>8836</v>
      </c>
      <c r="AC456" t="s">
        <v>7265</v>
      </c>
      <c r="AD456">
        <v>28</v>
      </c>
    </row>
    <row r="457" spans="1:30" x14ac:dyDescent="0.25">
      <c r="A457">
        <f t="shared" si="23"/>
        <v>456</v>
      </c>
      <c r="B457" t="s">
        <v>4514</v>
      </c>
      <c r="C457" t="s">
        <v>7975</v>
      </c>
      <c r="D457" s="12" t="str">
        <f>'BST Extract'!J457</f>
        <v>WATER</v>
      </c>
      <c r="E457" s="12" t="str">
        <f>'BST Extract'!K457</f>
        <v>ROCK</v>
      </c>
      <c r="F457" t="str">
        <f t="shared" si="21"/>
        <v>WATER,ROCK</v>
      </c>
      <c r="G457">
        <f>'BST Extract'!C457</f>
        <v>110</v>
      </c>
      <c r="H457">
        <f>'BST Extract'!D457</f>
        <v>70</v>
      </c>
      <c r="I457">
        <f>'BST Extract'!E457</f>
        <v>80</v>
      </c>
      <c r="J457">
        <f>'BST Extract'!F457</f>
        <v>45</v>
      </c>
      <c r="K457">
        <f>'BST Extract'!G457</f>
        <v>50</v>
      </c>
      <c r="L457">
        <f>'BST Extract'!H457</f>
        <v>70</v>
      </c>
      <c r="M457">
        <f>'BST Extract'!I457</f>
        <v>425</v>
      </c>
      <c r="N457" t="s">
        <v>7251</v>
      </c>
      <c r="O457">
        <v>2</v>
      </c>
      <c r="P457" t="s">
        <v>7523</v>
      </c>
      <c r="R457" t="s">
        <v>7523</v>
      </c>
      <c r="T457" t="str">
        <f t="shared" si="22"/>
        <v>HP,2,,,,</v>
      </c>
      <c r="U457" s="12" t="str">
        <f>'Ability Extract'!C457</f>
        <v>ROCKHEAD</v>
      </c>
      <c r="V457" s="12" t="str">
        <f>'Ability Extract'!D457</f>
        <v>SAPSIPPER</v>
      </c>
      <c r="W457" s="12" t="str">
        <f>'Ability Extract'!E457</f>
        <v>SYNTHESIZE</v>
      </c>
      <c r="X457" s="12" t="str">
        <f>'Ability Extract'!F457</f>
        <v>ROCKHEAD,SAPSIPPER,SYNTHESIZE</v>
      </c>
      <c r="Y457" t="str">
        <f>VLOOKUP($A457,'Moves Species'!$A:$E,3,FALSE)</f>
        <v xml:space="preserve">1, WITHDRAW, 1, TORRENT, 1, ROCKTHROW, 4, AQUAJET, 7, ROCKPOLISH, 10, BOULDERHURL, 13, SPIKECANNON, 16, STEALTHROCK, 19, ROCKBLAST, 22, CORALBOMB, 25, AQUARING, 28, ROCKSLIDE, 31, RAZORSHELL, 34, FORTIFY, 37, CATAPULT, 40, LIQUIDATION, 43, OBSIDIANSHARDS, 46, OCEANWRATH, 49, CONTINENTALRIFT, 52, STONEEDGE, 55, WATERPRESSURE, 58, HEADSMASH, 62, SURGINGSTRIKES, </v>
      </c>
      <c r="Z457" t="str">
        <f>VLOOKUP($A457,'Moves Species'!$A:$E,4,FALSE)</f>
        <v xml:space="preserve">ATTRACT, BEJEWELED, BODYSLAM, BOULDERCRUSH, BRICKBREAK, BRINE, BULLDOZE, CASCADE, CATAPULT, CHARM, COACHING, COSMICAVATAR, COSMICPOWER, COUPDEGRACE, CRUNCH, DAZZLINGGLEAM, DEFOG, DRAGONHAMMER, EARTHENLANCE, EARTHPOWER, EARTHQUAKE, FLIPTURN, GAMMARAY, GENESIS, GEOMANCY, GLISTEN, GOBLINSTRIKE, GOLDRUSH, HAIL, HIDDENPOWER, ICEFANG, ICEHAMMER, ICEPUNCH, IRONHEAD, IRONIMPACT, KNOCKOFF, LIQUIDATION, MEMENTO, METRONOME, MINERALWAVE, MIST, MISTYTERRAIN, MOONBLAST, MOONSTONERAY, MUDSHACKLES, MUDSLIDE, OBSIDIANSHARDS, OCEANWRATH, OVERFLOW, PLAYROUGH, POWERGEM, PROTECT, PSYCHICFANGS, RAINDANCE, RAZORSHELL, REST, RETURN, ROCKBLAST, ROCKSLIDE, ROCKTOMB, SCALD, SLEEPTALK, SOAK, STEALTHROCK, STEAMERUPTION, STONEEDGE, SUBMERGE, SUBSTITUTE, SWEEPINGWIND, TAUNT, TERRAINPULSE, TIDALWAVE, TOXIC, VENDETTA, WATERPRESSURE, WATERPULSE, WEATHERBALL, WHIRLPOOL, WORKUP, ZENHEADBUTT, </v>
      </c>
      <c r="AA457">
        <f>VLOOKUP($A457,'Moves Species'!$A:$E,5,FALSE)</f>
        <v>0</v>
      </c>
    </row>
    <row r="458" spans="1:30" x14ac:dyDescent="0.25">
      <c r="A458">
        <f t="shared" si="23"/>
        <v>457</v>
      </c>
      <c r="B458" t="s">
        <v>4521</v>
      </c>
      <c r="C458" t="s">
        <v>7976</v>
      </c>
      <c r="D458" s="12" t="str">
        <f>'BST Extract'!J458</f>
        <v>FAIRY</v>
      </c>
      <c r="E458" s="12" t="str">
        <f>'BST Extract'!K458</f>
        <v>DARK</v>
      </c>
      <c r="F458" t="str">
        <f t="shared" si="21"/>
        <v>FAIRY,DARK</v>
      </c>
      <c r="G458">
        <f>'BST Extract'!C458</f>
        <v>78</v>
      </c>
      <c r="H458">
        <f>'BST Extract'!D458</f>
        <v>48</v>
      </c>
      <c r="I458">
        <f>'BST Extract'!E458</f>
        <v>75</v>
      </c>
      <c r="J458">
        <f>'BST Extract'!F458</f>
        <v>33</v>
      </c>
      <c r="K458">
        <f>'BST Extract'!G458</f>
        <v>37</v>
      </c>
      <c r="L458">
        <f>'BST Extract'!H458</f>
        <v>70</v>
      </c>
      <c r="M458">
        <f>'BST Extract'!I458</f>
        <v>341</v>
      </c>
      <c r="N458" t="s">
        <v>7251</v>
      </c>
      <c r="O458">
        <v>1</v>
      </c>
      <c r="P458" t="s">
        <v>7523</v>
      </c>
      <c r="R458" t="s">
        <v>7523</v>
      </c>
      <c r="T458" t="str">
        <f t="shared" si="22"/>
        <v>HP,1,,,,</v>
      </c>
      <c r="U458" s="12" t="str">
        <f>'Ability Extract'!C458</f>
        <v>POWERSPOT</v>
      </c>
      <c r="V458" s="12" t="str">
        <f>'Ability Extract'!D458</f>
        <v>PRANKSTER</v>
      </c>
      <c r="W458" s="12" t="str">
        <f>'Ability Extract'!E458</f>
        <v>RECEIVER</v>
      </c>
      <c r="X458" s="12" t="str">
        <f>'Ability Extract'!F458</f>
        <v>POWERSPOT,PRANKSTER,RECEIVER</v>
      </c>
      <c r="Y458" t="str">
        <f>VLOOKUP($A458,'Moves Species'!$A:$E,3,FALSE)</f>
        <v xml:space="preserve">1, HELPINGHAND, 1, BACKSTABBING, 4, GOBLINSTRIKE, 6, GOSSIP, 8, PAYDAY, 10, THIEF, 13, COVET, 16, SPIKES, 19, SNATCH, 22, CHEAPSHOT, 25, SPIRITBREAK, 28, CHANGELINGS, 31, SUCKERPUNCH, 34, SYLPHSHORN, 37, RAPIDSTRIKE, 40, POWERTRICK, 43, AMBUSH, 46, PLAYROUGH, 49, FOULPLAY, 52, ENDEAVOR, 56, POWERTRIP, 60, OBERONSWRATH, </v>
      </c>
      <c r="Z458" t="str">
        <f>VLOOKUP($A458,'Moves Species'!$A:$E,4,FALSE)</f>
        <v xml:space="preserve">ACROBATICS, AMBUSH, ATTRACT, BATTLEOFWITS, BLOODRITUAL, BURNINGJEALOUSY, CALMMIND, CHARM, COACHING, CONFUSERAY, COSMICPOWER, COUPDEGRACE, COVET, CRUELWHIP, CRUNCH, DARKPULSE, DEFOG, DRAININGKISS, ECHOEDVOICE, EXECUTION, FABLEDRUSH, FAIRYTALE, FANTASYSEAL, FORTISSIMO, GEOMANCY, GOBLINSTRIKE, GOLDRUSH, GOSSIP, HAZE, HEX, HIDDENPOWER, HYPERVOICE, KNOCKOFF, LASHOUT, LOVEBURST, MACABREDANCE, MAGICROOM, MEMENTO, METRONOME, MISTYTERRAIN, MYSTICPULSE, NASTYPLOT, ODETOJOY, PAYDAY, PHOBIA, PIXIEDUST, PLAYROUGH, POISONJAB, POLTERGEIST, POSSESSION, PROTECT, PURGE, REST, RETURN, ROUND, SAFEGUARD, SHADOWBALL, SHADOWPUNCH, SLEEPTALK, SNARL, SOULSHIELD, STELLARRUSH, SUBSTITUTE, SWEEPINGWIND, SWIFT, SWITCHEROO, TAUNT, TITANIASLAW, TOXIC, TRICKROOM, UTURN, VALKYRIECHARIOT, VENDETTA, VITALITYDRAIN, WAIL, WISH, WONDERROOM, WORKUP, ZENHEADBUTT, </v>
      </c>
      <c r="AA458" t="str">
        <f>VLOOKUP($A458,'Moves Species'!$A:$E,5,FALSE)</f>
        <v xml:space="preserve">WICKEDSTRIKE, DISABLE, SWITCHEROO, BEATUP, HONECLAWS, DARKWHISPERS, ALLYSWITCH, TRICK, FOLLOWME, WIDEGUARD, PEEKABOO, </v>
      </c>
      <c r="AB458" t="s">
        <v>8691</v>
      </c>
      <c r="AC458" t="s">
        <v>7268</v>
      </c>
      <c r="AD458" t="s">
        <v>7371</v>
      </c>
    </row>
    <row r="459" spans="1:30" x14ac:dyDescent="0.25">
      <c r="A459">
        <f t="shared" si="23"/>
        <v>458</v>
      </c>
      <c r="B459" t="s">
        <v>4532</v>
      </c>
      <c r="C459" t="s">
        <v>7977</v>
      </c>
      <c r="D459" s="12" t="str">
        <f>'BST Extract'!J459</f>
        <v>FAIRY</v>
      </c>
      <c r="E459" s="12" t="str">
        <f>'BST Extract'!K459</f>
        <v>DARK</v>
      </c>
      <c r="F459" t="str">
        <f t="shared" si="21"/>
        <v>FAIRY,DARK</v>
      </c>
      <c r="G459">
        <f>'BST Extract'!C459</f>
        <v>91</v>
      </c>
      <c r="H459">
        <f>'BST Extract'!D459</f>
        <v>74</v>
      </c>
      <c r="I459">
        <f>'BST Extract'!E459</f>
        <v>99</v>
      </c>
      <c r="J459">
        <f>'BST Extract'!F459</f>
        <v>49</v>
      </c>
      <c r="K459">
        <f>'BST Extract'!G459</f>
        <v>67</v>
      </c>
      <c r="L459">
        <f>'BST Extract'!H459</f>
        <v>82</v>
      </c>
      <c r="M459">
        <f>'BST Extract'!I459</f>
        <v>462</v>
      </c>
      <c r="N459" t="s">
        <v>7251</v>
      </c>
      <c r="O459">
        <v>2</v>
      </c>
      <c r="P459" t="s">
        <v>7523</v>
      </c>
      <c r="R459" t="s">
        <v>7523</v>
      </c>
      <c r="T459" t="str">
        <f t="shared" si="22"/>
        <v>HP,2,,,,</v>
      </c>
      <c r="U459" s="12" t="str">
        <f>'Ability Extract'!C459</f>
        <v>POWERSPOT</v>
      </c>
      <c r="V459" s="12" t="str">
        <f>'Ability Extract'!D459</f>
        <v>PRANKSTER</v>
      </c>
      <c r="W459" s="12" t="str">
        <f>'Ability Extract'!E459</f>
        <v>RECEIVER</v>
      </c>
      <c r="X459" s="12" t="str">
        <f>'Ability Extract'!F459</f>
        <v>POWERSPOT,PRANKSTER,RECEIVER</v>
      </c>
      <c r="Y459" t="str">
        <f>VLOOKUP($A459,'Moves Species'!$A:$E,3,FALSE)</f>
        <v xml:space="preserve">0, OBSTRUCT, 1, OBSTRUCT, 1, HELPINGHAND, 1, BACKSTABBING, 4, GOBLINSTRIKE, 6, GOSSIP, 8, PAYDAY, 10, THIEF, 13, COVET, 16, SPIKES, 19, SNATCH, 22, CHEAPSHOT, 25, SPIRITBREAK, 28, CHANGELINGS, 31, SUCKERPUNCH, 34, SYLPHSHORN, 37, RAPIDSTRIKE, 40, POWERTRICK, 43, AMBUSH, 46, PLAYROUGH, 49, FOULPLAY, 52, ENDEAVOR, 56, POWERTRIP, 60, OBERONSWRATH, </v>
      </c>
      <c r="Z459" t="str">
        <f>VLOOKUP($A459,'Moves Species'!$A:$E,4,FALSE)</f>
        <v xml:space="preserve">ACROBATICS, AMBUSH, ATTRACT, BATTLEOFWITS, BLOODRITUAL, BURNINGJEALOUSY, CALMMIND, CHARM, COACHING, CONFUSERAY, COSMICPOWER, COUPDEGRACE, COVET, CRUELWHIP, CRUNCH, DARKPULSE, DEFOG, DRAININGKISS, ECHOEDVOICE, EXECUTION, FABLEDRUSH, FAIRYTALE, FANTASYSEAL, FORTISSIMO, GEOMANCY, GOBLINSTRIKE, GOLDRUSH, GOSSIP, HAZE, HEX, HIDDENPOWER, HYPERVOICE, KNOCKOFF, LASHOUT, LOVEBURST, MACABREDANCE, MAGICROOM, MEMENTO, METRONOME, MISTYTERRAIN, MYSTICPULSE, NASTYPLOT, ODETOJOY, PAYDAY, PHOBIA, PIXIEDUST, PLAYROUGH, POISONJAB, POLTERGEIST, POSSESSION, PROTECT, PURGE, REST, RETURN, ROUND, SAFEGUARD, SHADOWBALL, SHADOWPUNCH, SLEEPTALK, SNARL, SOULSHIELD, STELLARRUSH, SUBSTITUTE, SWEEPINGWIND, SWIFT, SWITCHEROO, TAUNT, TITANIASLAW, TOXIC, TRICKROOM, UTURN, VALKYRIECHARIOT, VENDETTA, VITALITYDRAIN, WAIL, WISH, WONDERROOM, WORKUP, ZENHEADBUTT, </v>
      </c>
      <c r="AA459">
        <f>VLOOKUP($A459,'Moves Species'!$A:$E,5,FALSE)</f>
        <v>0</v>
      </c>
      <c r="AB459" t="s">
        <v>7523</v>
      </c>
    </row>
    <row r="460" spans="1:30" x14ac:dyDescent="0.25">
      <c r="A460">
        <f t="shared" si="23"/>
        <v>459</v>
      </c>
      <c r="B460" t="s">
        <v>4537</v>
      </c>
      <c r="C460" t="s">
        <v>7978</v>
      </c>
      <c r="D460" s="12" t="str">
        <f>'BST Extract'!J460</f>
        <v>BUG</v>
      </c>
      <c r="E460" s="12" t="str">
        <f>'BST Extract'!K460</f>
        <v>FLYING</v>
      </c>
      <c r="F460" t="str">
        <f t="shared" si="21"/>
        <v>BUG,FLYING</v>
      </c>
      <c r="G460">
        <f>'BST Extract'!C460</f>
        <v>30</v>
      </c>
      <c r="H460">
        <f>'BST Extract'!D460</f>
        <v>30</v>
      </c>
      <c r="I460">
        <f>'BST Extract'!E460</f>
        <v>40</v>
      </c>
      <c r="J460">
        <f>'BST Extract'!F460</f>
        <v>60</v>
      </c>
      <c r="K460">
        <f>'BST Extract'!G460</f>
        <v>75</v>
      </c>
      <c r="L460">
        <f>'BST Extract'!H460</f>
        <v>60</v>
      </c>
      <c r="M460">
        <f>'BST Extract'!I460</f>
        <v>295</v>
      </c>
      <c r="N460" t="s">
        <v>8803</v>
      </c>
      <c r="O460">
        <v>1</v>
      </c>
      <c r="P460" t="s">
        <v>7523</v>
      </c>
      <c r="R460" t="s">
        <v>7523</v>
      </c>
      <c r="T460" t="str">
        <f t="shared" si="22"/>
        <v>SPECIAL_ATTACK,1,1,,,,</v>
      </c>
      <c r="U460" s="12" t="str">
        <f>'Ability Extract'!C460</f>
        <v>COMPOUNDEYES</v>
      </c>
      <c r="V460" s="12" t="str">
        <f>'Ability Extract'!D460</f>
        <v>INTIMIDATE</v>
      </c>
      <c r="W460" s="12" t="str">
        <f>'Ability Extract'!E460</f>
        <v>SWARM</v>
      </c>
      <c r="X460" s="12" t="str">
        <f>'Ability Extract'!F460</f>
        <v>COMPOUNDEYES,INTIMIDATE,SWARM</v>
      </c>
      <c r="Y460" t="str">
        <f>VLOOKUP($A460,'Moves Species'!$A:$E,3,FALSE)</f>
        <v xml:space="preserve">1, LEER, 1, RAGE, 1, IRRITANT, 4, GUST, 7, CRESCENDO, 10, MEGADRAIN, 12, SILVERWIND, 15, STUNSPORE, 15, SLEEPPOWDER, 18, AIRCUTTER, 21, FOCUSENERGY, 24, RAINBOWSCALES, 27, AIRSLASH, 30, RAGEPOWDER, 33, BUTTERFLYKISS, 36, TORNADO, 39, FLUTTER, 42, SLUDGEBOMB, 45, DEFENDORDER, 48, ENERGYBALL, 52, SIGNALOVERLOAD, 56, HURRICANE, 60, POLLENBLAST, </v>
      </c>
      <c r="Z460" t="str">
        <f>VLOOKUP($A460,'Moves Species'!$A:$E,4,FALSE)</f>
        <v xml:space="preserve">ACROBATICS, AERIALACE, AERIALPULSE, AIRSLASH, AROMATHERAPY, ATTRACT, AURASPHERE, BUGBITE, BUGBUZZ, BULLETSEED, BUTTERFLYKISS, CALMMIND, CAUSTICACID, CHARM, CLEARSMOG, COACHING, COUPDEGRACE, DAZZLINGGLEAM, DEAFEN, DEFENDORDER, DEFOG, DRAGONGALE, DRAININGKISS, DUALWINGBEAT, ECHOEDVOICE, ENERGYBALL, ESSENCEBLOOM, FABLEDRUSH, FAIRYTALE, FANTASYSEAL, FLOCK, FLUTTER, FLUXWAVE, FOCUSBLAST, FORTISSIMO, FURYCUTTER, GAMMARAY, GENESIS, GENTLECHIMES, GIGADRAIN, GRASSYTERRAIN, HEALBELL, HIDDENPOWER, HIVEMIND, HURRICANE, HYPERVOICE, KNOCKOFF, LEECHLIFE, MAGICALLEAF, MEMENTO, MIASMA, MIST, MISTYTERRAIN, NASTYPLOT, NATURESWRATH, NECTARTAP, ODETOJOY, PETALTEMPEST, PHOBIA, PINMISSILE, PIXIEDUST, POLLENPUFF, PROTECT, RAINBOWSCALES, REST, RETURN, ROUND, SAFEGUARD, SIGNALBEAM, SLEEPTALK, SLUDGEBOMB, SOLARBEAM, SONICBLAST, STARDUSTREVERIE, STRUGGLEBUG, SWARMATTACK, SWARMOVERLOAD, SWIFT, SYNTHESIS, TAILWIND, TEMPESTFLARE, TORNADO, TOXIC, TURBULENCE, UTURN, VENOMDRAIN, VITALITYDRAIN, WISH, WORKUP, </v>
      </c>
      <c r="AA460" t="str">
        <f>VLOOKUP($A460,'Moves Species'!$A:$E,5,FALSE)</f>
        <v xml:space="preserve">SHATTER, HELPINGHAND, BEATUP, SCREECH, FLAIL, SIGNALBEAM, TURBULENCE, VENOSHOCK, ALLERGY, POISONPOWDER, INFESTATION, INFECTION, QUIVERDANCE, </v>
      </c>
      <c r="AB460" t="s">
        <v>8804</v>
      </c>
      <c r="AC460" t="s">
        <v>7265</v>
      </c>
      <c r="AD460">
        <v>24</v>
      </c>
    </row>
    <row r="461" spans="1:30" x14ac:dyDescent="0.25">
      <c r="A461">
        <f t="shared" si="23"/>
        <v>460</v>
      </c>
      <c r="B461" t="s">
        <v>4549</v>
      </c>
      <c r="C461" t="s">
        <v>7979</v>
      </c>
      <c r="D461" s="12" t="str">
        <f>'BST Extract'!J461</f>
        <v>BUG</v>
      </c>
      <c r="E461" s="12" t="str">
        <f>'BST Extract'!K461</f>
        <v>FLYING</v>
      </c>
      <c r="F461" t="str">
        <f t="shared" si="21"/>
        <v>BUG,FLYING</v>
      </c>
      <c r="G461">
        <f>'BST Extract'!C461</f>
        <v>55</v>
      </c>
      <c r="H461">
        <f>'BST Extract'!D461</f>
        <v>45</v>
      </c>
      <c r="I461">
        <f>'BST Extract'!E461</f>
        <v>65</v>
      </c>
      <c r="J461">
        <f>'BST Extract'!F461</f>
        <v>85</v>
      </c>
      <c r="K461">
        <f>'BST Extract'!G461</f>
        <v>105</v>
      </c>
      <c r="L461">
        <f>'BST Extract'!H461</f>
        <v>85</v>
      </c>
      <c r="M461">
        <f>'BST Extract'!I461</f>
        <v>440</v>
      </c>
      <c r="N461" t="s">
        <v>8803</v>
      </c>
      <c r="O461">
        <v>1</v>
      </c>
      <c r="P461" t="s">
        <v>7287</v>
      </c>
      <c r="Q461">
        <v>1</v>
      </c>
      <c r="R461" t="s">
        <v>7523</v>
      </c>
      <c r="T461" t="str">
        <f t="shared" si="22"/>
        <v>SPECIAL_ATTACK,1,1,SPECIAL_DEFENSE,1,,</v>
      </c>
      <c r="U461" s="12" t="str">
        <f>'Ability Extract'!C461</f>
        <v>COMPOUNDEYES</v>
      </c>
      <c r="V461" s="12" t="str">
        <f>'Ability Extract'!D461</f>
        <v>INTIMIDATE</v>
      </c>
      <c r="W461" s="12" t="str">
        <f>'Ability Extract'!E461</f>
        <v>SWARM</v>
      </c>
      <c r="X461" s="12" t="str">
        <f>'Ability Extract'!F461</f>
        <v>COMPOUNDEYES,INTIMIDATE,SWARM</v>
      </c>
      <c r="Y461" t="str">
        <f>VLOOKUP($A461,'Moves Species'!$A:$E,3,FALSE)</f>
        <v xml:space="preserve">1, LEER, 1, RAGE, 1, IRRITANT, 4, GUST, 7, CRESCENDO, 10, MEGADRAIN, 12, SILVERWIND, 15, STUNSPORE, 15, SLEEPPOWDER, 18, AIRCUTTER, 21, FOCUSENERGY, 24, RAINBOWSCALES, 27, AIRSLASH, 30, RAGEPOWDER, 33, BUTTERFLYKISS, 36, TORNADO, 39, FLUTTER, 42, SLUDGEBOMB, 45, DEFENDORDER, 48, ENERGYBALL, 52, SIGNALOVERLOAD, 56, HURRICANE, 60, POLLENBLAST, </v>
      </c>
      <c r="Z461" t="str">
        <f>VLOOKUP($A461,'Moves Species'!$A:$E,4,FALSE)</f>
        <v xml:space="preserve">ACROBATICS, AERIALACE, AERIALPULSE, AIRSLASH, AROMATHERAPY, ATTRACT, AURASPHERE, BUGBITE, BUGBUZZ, BULLETSEED, BUTTERFLYKISS, CALMMIND, CAUSTICACID, CHARM, CLEARSMOG, COACHING, COUPDEGRACE, DAZZLINGGLEAM, DEAFEN, DEFENDORDER, DEFOG, DRAGONGALE, DRAININGKISS, DUALWINGBEAT, ECHOEDVOICE, ENERGYBALL, ESSENCEBLOOM, FABLEDRUSH, FAIRYTALE, FANTASYSEAL, FLOCK, FLUTTER, FLUXWAVE, FOCUSBLAST, FORTISSIMO, FURYCUTTER, GAMMARAY, GENESIS, GENTLECHIMES, GIGADRAIN, GRASSYTERRAIN, HEALBELL, HIDDENPOWER, HIVEMIND, HURRICANE, HYPERVOICE, KNOCKOFF, LEECHLIFE, MAGICALLEAF, MEMENTO, MIASMA, MIST, MISTYTERRAIN, NASTYPLOT, NATURESWRATH, NECTARTAP, ODETOJOY, PETALTEMPEST, PHOBIA, PINMISSILE, PIXIEDUST, POLLENPUFF, PROTECT, RAINBOWSCALES, REST, RETURN, ROUND, SAFEGUARD, SIGNALBEAM, SLEEPTALK, SLUDGEBOMB, SOLARBEAM, SONICBLAST, STARDUSTREVERIE, STRUGGLEBUG, SWARMATTACK, SWARMOVERLOAD, SWIFT, SYNTHESIS, TAILWIND, TEMPESTFLARE, TORNADO, TOXIC, TURBULENCE, UTURN, VENOMDRAIN, VITALITYDRAIN, WISH, WORKUP, </v>
      </c>
      <c r="AA461">
        <f>VLOOKUP($A461,'Moves Species'!$A:$E,5,FALSE)</f>
        <v>0</v>
      </c>
      <c r="AB461" t="s">
        <v>8692</v>
      </c>
      <c r="AC461" t="s">
        <v>7268</v>
      </c>
      <c r="AD461" t="s">
        <v>7379</v>
      </c>
    </row>
    <row r="462" spans="1:30" x14ac:dyDescent="0.25">
      <c r="A462">
        <f t="shared" si="23"/>
        <v>461</v>
      </c>
      <c r="B462" t="s">
        <v>4557</v>
      </c>
      <c r="C462" t="s">
        <v>7980</v>
      </c>
      <c r="D462" s="12" t="str">
        <f>'BST Extract'!J462</f>
        <v>BUG</v>
      </c>
      <c r="E462" s="12" t="str">
        <f>'BST Extract'!K462</f>
        <v>FLYING</v>
      </c>
      <c r="F462" t="str">
        <f t="shared" si="21"/>
        <v>BUG,FLYING</v>
      </c>
      <c r="G462">
        <f>'BST Extract'!C462</f>
        <v>75</v>
      </c>
      <c r="H462">
        <f>'BST Extract'!D462</f>
        <v>65</v>
      </c>
      <c r="I462">
        <f>'BST Extract'!E462</f>
        <v>75</v>
      </c>
      <c r="J462">
        <f>'BST Extract'!F462</f>
        <v>95</v>
      </c>
      <c r="K462">
        <f>'BST Extract'!G462</f>
        <v>125</v>
      </c>
      <c r="L462">
        <f>'BST Extract'!H462</f>
        <v>105</v>
      </c>
      <c r="M462">
        <f>'BST Extract'!I462</f>
        <v>540</v>
      </c>
      <c r="N462" t="s">
        <v>8803</v>
      </c>
      <c r="O462">
        <v>2</v>
      </c>
      <c r="P462" t="s">
        <v>7287</v>
      </c>
      <c r="Q462">
        <v>1</v>
      </c>
      <c r="R462" t="s">
        <v>7523</v>
      </c>
      <c r="T462" t="str">
        <f t="shared" si="22"/>
        <v>SPECIAL_ATTACK,1,2,SPECIAL_DEFENSE,1,,</v>
      </c>
      <c r="U462" s="12" t="str">
        <f>'Ability Extract'!C462</f>
        <v>COMPOUNDEYES</v>
      </c>
      <c r="V462" s="12" t="str">
        <f>'Ability Extract'!D462</f>
        <v>INTIMIDATE</v>
      </c>
      <c r="W462" s="12" t="str">
        <f>'Ability Extract'!E462</f>
        <v>SWARM</v>
      </c>
      <c r="X462" s="12" t="str">
        <f>'Ability Extract'!F462</f>
        <v>COMPOUNDEYES,INTIMIDATE,SWARM</v>
      </c>
      <c r="Y462" t="str">
        <f>VLOOKUP($A462,'Moves Species'!$A:$E,3,FALSE)</f>
        <v xml:space="preserve">0, BUGBUZZ, 1, BUGBUZZ, 1, LEER, 1, RAGE, 1, IRRITANT, 4, GUST, 7, CRESCENDO, 10, MEGADRAIN, 12, SILVERWIND, 15, STUNSPORE, 15, SLEEPPOWDER, 18, AIRCUTTER, 21, FOCUSENERGY, 24, RAINBOWSCALES, 27, AIRSLASH, 30, RAGEPOWDER, 33, BUTTERFLYKISS, 36, TORNADO, 39, FLUTTER, 42, SLUDGEBOMB, 45, DEFENDORDER, 48, ENERGYBALL, 52, SIGNALOVERLOAD, 56, HURRICANE, 60, POLLENBLAST, </v>
      </c>
      <c r="Z462" t="str">
        <f>VLOOKUP($A462,'Moves Species'!$A:$E,4,FALSE)</f>
        <v xml:space="preserve">ACROBATICS, AERIALACE, AERIALPULSE, AIRSLASH, AROMATHERAPY, ATTRACT, AURASPHERE, BUGBITE, BUGBUZZ, BULLETSEED, BUTTERFLYKISS, CALMMIND, CAUSTICACID, CHARM, CLEARSMOG, COACHING, COUPDEGRACE, DAZZLINGGLEAM, DEAFEN, DEFENDORDER, DEFOG, DRAGONGALE, DRAININGKISS, DUALWINGBEAT, ECHOEDVOICE, ENERGYBALL, ESSENCEBLOOM, FABLEDRUSH, FAIRYTALE, FANTASYSEAL, FLOCK, FLUTTER, FLUXWAVE, FOCUSBLAST, FORTISSIMO, FURYCUTTER, GAMMARAY, GENESIS, GENTLECHIMES, GIGADRAIN, GRASSYTERRAIN, HEALBELL, HIDDENPOWER, HIVEMIND, HURRICANE, HYPERVOICE, KNOCKOFF, LEECHLIFE, MAGICALLEAF, MEMENTO, MIASMA, MIST, MISTYTERRAIN, NASTYPLOT, NATURESWRATH, NECTARTAP, ODETOJOY, PETALTEMPEST, PHOBIA, PINMISSILE, PIXIEDUST, POLLENPUFF, PROTECT, RAINBOWSCALES, REST, RETURN, ROUND, SAFEGUARD, SIGNALBEAM, SLEEPTALK, SLUDGEBOMB, SOLARBEAM, SONICBLAST, STARDUSTREVERIE, STRUGGLEBUG, SWARMATTACK, SWARMOVERLOAD, SWIFT, SYNTHESIS, TAILWIND, TEMPESTFLARE, TORNADO, TOXIC, TURBULENCE, UTURN, VENOMDRAIN, VITALITYDRAIN, WISH, WORKUP, </v>
      </c>
      <c r="AA462">
        <f>VLOOKUP($A462,'Moves Species'!$A:$E,5,FALSE)</f>
        <v>0</v>
      </c>
      <c r="AB462" t="s">
        <v>7523</v>
      </c>
    </row>
    <row r="463" spans="1:30" x14ac:dyDescent="0.25">
      <c r="A463">
        <f t="shared" si="23"/>
        <v>462</v>
      </c>
      <c r="B463" t="s">
        <v>4563</v>
      </c>
      <c r="C463" t="s">
        <v>7981</v>
      </c>
      <c r="D463" s="12" t="str">
        <f>'BST Extract'!J463</f>
        <v>BUG</v>
      </c>
      <c r="E463" s="12" t="str">
        <f>'BST Extract'!K463</f>
        <v>FLYING</v>
      </c>
      <c r="F463" t="str">
        <f t="shared" si="21"/>
        <v>BUG,FLYING</v>
      </c>
      <c r="G463">
        <f>'BST Extract'!C463</f>
        <v>40</v>
      </c>
      <c r="H463">
        <f>'BST Extract'!D463</f>
        <v>45</v>
      </c>
      <c r="I463">
        <f>'BST Extract'!E463</f>
        <v>40</v>
      </c>
      <c r="J463">
        <f>'BST Extract'!F463</f>
        <v>84</v>
      </c>
      <c r="K463">
        <f>'BST Extract'!G463</f>
        <v>55</v>
      </c>
      <c r="L463">
        <f>'BST Extract'!H463</f>
        <v>40</v>
      </c>
      <c r="M463">
        <f>'BST Extract'!I463</f>
        <v>304</v>
      </c>
      <c r="N463" t="s">
        <v>7283</v>
      </c>
      <c r="O463">
        <v>1</v>
      </c>
      <c r="P463" t="s">
        <v>7523</v>
      </c>
      <c r="R463" t="s">
        <v>7523</v>
      </c>
      <c r="T463" t="str">
        <f t="shared" si="22"/>
        <v>SPEED,1,,,,</v>
      </c>
      <c r="U463" s="12" t="str">
        <f>'Ability Extract'!C463</f>
        <v>PRANKSTER</v>
      </c>
      <c r="V463" s="12" t="str">
        <f>'Ability Extract'!D463</f>
        <v>SPEEDBOOST</v>
      </c>
      <c r="W463" s="12" t="str">
        <f>'Ability Extract'!E463</f>
        <v>VANDAL</v>
      </c>
      <c r="X463" s="12" t="str">
        <f>'Ability Extract'!F463</f>
        <v>PRANKSTER,SPEEDBOOST,VANDAL</v>
      </c>
      <c r="Y463" t="str">
        <f>VLOOKUP($A463,'Moves Species'!$A:$E,3,FALSE)</f>
        <v xml:space="preserve">1, IRRITANT, 1, POISONPOWDER, 4, GUST, 6, SUCKBLOOD, 8, STUNSPORE, 10, STRUGGLEBUG, 13, GLIDE, 16, AIRCUTTER, 19, SILVERWIND, 22, FLOCK, 25, SPOIL, 28, INFECTION, 31, AIRSLASH, 31, DIVEBOMB, 34, BUTTERFLYKISS, 37, MINIMIZE, 40, LEECHLIFE, 40, FELLSTINGER, 43, BUGBUZZ, 46, SLUDGEBOMB, 49, STREAMRUSH, 49, AERIALPULSE, 52, QUIVERDANCE, 56, SWARMOVERLOAD, 60, HIVEMIND, </v>
      </c>
      <c r="Z463" t="str">
        <f>VLOOKUP($A463,'Moves Species'!$A:$E,4,FALSE)</f>
        <v xml:space="preserve">ACIDRAIN, ACROBATICS, AERIALACE, AERIALPULSE, AIRSLASH, ALLERGY, AMBUSH, ATTRACT, BUGBITE, BUGBUZZ, BULLETSEED, BUTTERFLYKISS, CAUSTICACID, CLEARSMOG, CORROSIVEGAS, COVET, DARKPULSE, DEAFEN, DEFENDORDER, DEFOG, DRAININGKISS, DUALWINGBEAT, ECHOEDVOICE, ENERGYBALL, ESSENCEBLOOM, FLOCK, FLUTTER, FLUXWAVE, FORTISSIMO, FURYCUTTER, GASTROACID, GENESIS, GENTLECHIMES, GIGADRAIN, GOBLINSTRIKE, GUNKSHOT, HAZE, HIDDENPOWER, HIVEMIND, HURRICANE, HYPERVOICE, LEECHLIFE, MACABREDANCE, MEMENTO, METRONOME, MIASMA, MIST, NASTYPLOT, NECTARTAP, ODETOJOY, PHANTOMFORCE, PHOBIA, PINMISSILE, PIXIEDUST, PLAYROUGH, POISONFANG, POISONJAB, POLLENPUFF, POSSESSION, PROTECT, RAINBOWSCALES, REST, RETURN, ROUND, SAFEGUARD, SHADOWBALL, SLEEPTALK, SLUDGEBOMB, SLUDGEWAVE, SONICBLAST, SOULSHIELD, STRUGGLEBUG, SUBSTITUTE, SWARMATTACK, SWARMOVERLOAD, SWEEPINGWIND, SWIFT, TAILWIND, TAUNT, TEMPESTFLARE, TERRAINPULSE, TORNADO, TOXIC, TOXICSPIKES, TURBULENCE, UTURN, VENDETTA, VENOMDRAIN, VITALITYDRAIN, WAIL, WISH, WORKUP, </v>
      </c>
      <c r="AA463" t="str">
        <f>VLOOKUP($A463,'Moves Species'!$A:$E,5,FALSE)</f>
        <v xml:space="preserve">VILEFUMES, THIEF, UTURN, DUALWINGBEAT, CORRODE, EROSION, DEFENDORDER, HEALORDER, FLUTTER, SWITCHEROO, TORMENT, STICKYWEB, INFESTATION, AGILITY, </v>
      </c>
      <c r="AB463" t="s">
        <v>8837</v>
      </c>
      <c r="AC463" t="s">
        <v>7265</v>
      </c>
      <c r="AD463">
        <v>25</v>
      </c>
    </row>
    <row r="464" spans="1:30" x14ac:dyDescent="0.25">
      <c r="A464">
        <f t="shared" si="23"/>
        <v>463</v>
      </c>
      <c r="B464" t="s">
        <v>4574</v>
      </c>
      <c r="C464" t="s">
        <v>7982</v>
      </c>
      <c r="D464" s="12" t="str">
        <f>'BST Extract'!J464</f>
        <v>BUG</v>
      </c>
      <c r="E464" s="12" t="str">
        <f>'BST Extract'!K464</f>
        <v>FLYING</v>
      </c>
      <c r="F464" t="str">
        <f t="shared" si="21"/>
        <v>BUG,FLYING</v>
      </c>
      <c r="G464">
        <f>'BST Extract'!C464</f>
        <v>60</v>
      </c>
      <c r="H464">
        <f>'BST Extract'!D464</f>
        <v>85</v>
      </c>
      <c r="I464">
        <f>'BST Extract'!E464</f>
        <v>40</v>
      </c>
      <c r="J464">
        <f>'BST Extract'!F464</f>
        <v>114</v>
      </c>
      <c r="K464">
        <f>'BST Extract'!G464</f>
        <v>95</v>
      </c>
      <c r="L464">
        <f>'BST Extract'!H464</f>
        <v>70</v>
      </c>
      <c r="M464">
        <f>'BST Extract'!I464</f>
        <v>464</v>
      </c>
      <c r="N464" t="s">
        <v>7283</v>
      </c>
      <c r="O464">
        <v>2</v>
      </c>
      <c r="P464" t="s">
        <v>7523</v>
      </c>
      <c r="R464" t="s">
        <v>7523</v>
      </c>
      <c r="T464" t="str">
        <f t="shared" si="22"/>
        <v>SPEED,2,,,,</v>
      </c>
      <c r="U464" s="12" t="str">
        <f>'Ability Extract'!C464</f>
        <v>PRANKSTER</v>
      </c>
      <c r="V464" s="12" t="str">
        <f>'Ability Extract'!D464</f>
        <v>SPEEDBOOST</v>
      </c>
      <c r="W464" s="12" t="str">
        <f>'Ability Extract'!E464</f>
        <v>VANDAL</v>
      </c>
      <c r="X464" s="12" t="str">
        <f>'Ability Extract'!F464</f>
        <v>PRANKSTER,SPEEDBOOST,VANDAL</v>
      </c>
      <c r="Y464" t="str">
        <f>VLOOKUP($A464,'Moves Species'!$A:$E,3,FALSE)</f>
        <v xml:space="preserve">0, ATTACKORDER, 1, ATTACKORDER, 1, IRRITANT, 1, POISONPOWDER, 4, GUST, 6, SUCKBLOOD, 8, STUNSPORE, 10, STRUGGLEBUG, 13, GLIDE, 16, AIRCUTTER, 19, SILVERWIND, 22, FLOCK, 25, SPOIL, 28, INFECTION, 31, AIRSLASH, 31, DIVEBOMB, 34, BUTTERFLYKISS, 37, MINIMIZE, 40, LEECHLIFE, 40, FELLSTINGER, 43, BUGBUZZ, 46, SLUDGEBOMB, 49, STREAMRUSH, 49, AERIALPULSE, 52, QUIVERDANCE, 56, SWARMOVERLOAD, 60, HIVEMIND, </v>
      </c>
      <c r="Z464" t="str">
        <f>VLOOKUP($A464,'Moves Species'!$A:$E,4,FALSE)</f>
        <v xml:space="preserve">ACIDRAIN, ACROBATICS, AERIALACE, AERIALPULSE, AIRSLASH, ALLERGY, AMBUSH, ATTRACT, BUGBITE, BUGBUZZ, BULLETSEED, BUTTERFLYKISS, CAUSTICACID, CLEARSMOG, CORROSIVEGAS, COVET, DARKPULSE, DEAFEN, DEFENDORDER, DEFOG, DRAININGKISS, DUALWINGBEAT, ECHOEDVOICE, ENERGYBALL, ESSENCEBLOOM, FLOCK, FLUTTER, FLUXWAVE, FORTISSIMO, FURYCUTTER, GASTROACID, GENESIS, GENTLECHIMES, GIGADRAIN, GOBLINSTRIKE, GUNKSHOT, HAZE, HIDDENPOWER, HIVEMIND, HURRICANE, HYPERVOICE, LEECHLIFE, MACABREDANCE, MEMENTO, METRONOME, MIASMA, MIST, NASTYPLOT, NECTARTAP, ODETOJOY, PHANTOMFORCE, PHOBIA, PINMISSILE, PIXIEDUST, PLAYROUGH, POISONFANG, POISONJAB, POLLENPUFF, POSSESSION, PROTECT, RAINBOWSCALES, REST, RETURN, ROUND, SAFEGUARD, SHADOWBALL, SLEEPTALK, SLUDGEBOMB, SLUDGEWAVE, SONICBLAST, SOULSHIELD, STRUGGLEBUG, SUBSTITUTE, SWARMATTACK, SWARMOVERLOAD, SWEEPINGWIND, SWIFT, TAILWIND, TAUNT, TEMPESTFLARE, TERRAINPULSE, TORNADO, TOXIC, TOXICSPIKES, TURBULENCE, UTURN, VENDETTA, VENOMDRAIN, VITALITYDRAIN, WAIL, WISH, WORKUP, </v>
      </c>
      <c r="AA464">
        <f>VLOOKUP($A464,'Moves Species'!$A:$E,5,FALSE)</f>
        <v>0</v>
      </c>
      <c r="AB464" t="s">
        <v>7523</v>
      </c>
    </row>
    <row r="465" spans="1:30" x14ac:dyDescent="0.25">
      <c r="A465">
        <f t="shared" si="23"/>
        <v>464</v>
      </c>
      <c r="B465" t="s">
        <v>4580</v>
      </c>
      <c r="C465" t="s">
        <v>7983</v>
      </c>
      <c r="D465" s="12" t="str">
        <f>'BST Extract'!J465</f>
        <v>PSYCHIC</v>
      </c>
      <c r="E465" s="12">
        <f>'BST Extract'!K465</f>
        <v>0</v>
      </c>
      <c r="F465" t="str">
        <f t="shared" si="21"/>
        <v>PSYCHIC,0</v>
      </c>
      <c r="G465">
        <f>'BST Extract'!C465</f>
        <v>55</v>
      </c>
      <c r="H465">
        <f>'BST Extract'!D465</f>
        <v>25</v>
      </c>
      <c r="I465">
        <f>'BST Extract'!E465</f>
        <v>85</v>
      </c>
      <c r="J465">
        <f>'BST Extract'!F465</f>
        <v>35</v>
      </c>
      <c r="K465">
        <f>'BST Extract'!G465</f>
        <v>55</v>
      </c>
      <c r="L465">
        <f>'BST Extract'!H465</f>
        <v>100</v>
      </c>
      <c r="M465">
        <f>'BST Extract'!I465</f>
        <v>355</v>
      </c>
      <c r="N465" t="s">
        <v>7287</v>
      </c>
      <c r="O465">
        <v>1</v>
      </c>
      <c r="P465" t="s">
        <v>7523</v>
      </c>
      <c r="R465" t="s">
        <v>7523</v>
      </c>
      <c r="T465" t="str">
        <f t="shared" si="22"/>
        <v>SPECIAL_DEFENSE,1,,,,</v>
      </c>
      <c r="U465" s="12" t="str">
        <f>'Ability Extract'!C465</f>
        <v>FORCEFIELD</v>
      </c>
      <c r="V465" s="12" t="str">
        <f>'Ability Extract'!D465</f>
        <v>MAGICGUARD</v>
      </c>
      <c r="W465" s="12" t="str">
        <f>'Ability Extract'!E465</f>
        <v>SPELLCASTER</v>
      </c>
      <c r="X465" s="12" t="str">
        <f>'Ability Extract'!F465</f>
        <v>FORCEFIELD,MAGICGUARD,SPELLCASTER</v>
      </c>
      <c r="Y465" t="str">
        <f>VLOOKUP($A465,'Moves Species'!$A:$E,3,FALSE)</f>
        <v xml:space="preserve">1, WITHDRAW, 1, CONFUSION, 1, CLONESURGE, 4, QUICKSPELL, 7, TRICK, 10, PIXIEWAVE, 13, FLASH, 16, ARCANEBLAST, 19, REFLECT, 19, LIGHTSCREEN, 22, CHECKMATE, 25, HEXBOLT, 28, PROTECT, 31, DARKPULSE, 34, PYROKINESIS, 37, DAZZLINGGLEAM, 40, PSYBLAST, 43, BLINDINGFLASH, 46, ETHEREALBURST, 49, FUTURESIGHT, 52, EXPANDINGFORCE, 56, UMBRALWAVE, 60, ARCANEENERGY, </v>
      </c>
      <c r="Z465" t="str">
        <f>VLOOKUP($A465,'Moves Species'!$A:$E,4,FALSE)</f>
        <v xml:space="preserve">ANTIMATTER, ARCANEENERGY, ASTRALWIND, ATTRACT, AURASPHERE, BATTLEOFWITS, BLOODRITUAL, BURNINGJEALOUSY, BURNINGOFUDA, CALMMIND, CHARGEBEAM, CHARM, COACHING, CONFUSERAY, COSMICAVATAR, COSMICPOWER, DARKPULSE, DAZZLINGGLEAM, DRAININGKISS, EARTHPOWER, ECLIPSENOVA, ENERGYBALL, EXPANDINGFORCE, FAIRYTALE, FANTASYSEAL, FLUXWAVE, FOCUSBLAST, GAMMARAY, GENESIS, GEOMANCY, GOSSIP, HEX, HEXBOLT, HIDDENPOWER, HOLYNOVA, HYPERVOICE, LIGHTSCREEN, LOVEBURST, MAGICROOM, METEORBEAM, MINDDRAIN, MINDMELD, MIST, MISTYTERRAIN, MIXEDWAVES, MOONBLAST, MOONSTONERAY, MYSTICPULSE, NASTYPLOT, NEBULASTRIKE, ODETOJOY, PHANTOMFORCE, PHOBIA, PIXIEDUST, POLTERGEIST, POSSESSION, PROTECT, PSYCHIC, PSYCHICTERRAIN, RADIANTLANCE, REFLECT, REST, RETURN, SHADOWBALL, SLEEPTALK, SOLARECLIPSE, STARDUSTREVERIE, STELLARRUSH, SUBSTITUTE, SWIFT, SWITCHEROO, TAUNT, TERRAINPULSE, TOXIC, TRICKROOM, UMBRALWAVE, WISH, WONDERROOM, ZENHEADBUTT, </v>
      </c>
      <c r="AA465" t="str">
        <f>VLOOKUP($A465,'Moves Species'!$A:$E,5,FALSE)</f>
        <v xml:space="preserve">PSYCHICTERRAIN, MAGICCOAT, MAGICROOM, KARMASPELL, STOREDPOWER, EXTRASENSORY, MIST, REFLECTTYPE, SYNCHRONOISE, CONFUSERAY, TICKLE, PSYBEAM, HELPINGHAND, </v>
      </c>
      <c r="AB465" t="s">
        <v>8838</v>
      </c>
      <c r="AC465" t="s">
        <v>7265</v>
      </c>
      <c r="AD465">
        <v>40</v>
      </c>
    </row>
    <row r="466" spans="1:30" x14ac:dyDescent="0.25">
      <c r="A466">
        <f t="shared" si="23"/>
        <v>465</v>
      </c>
      <c r="B466" t="s">
        <v>4591</v>
      </c>
      <c r="C466" t="s">
        <v>7984</v>
      </c>
      <c r="D466" s="12" t="str">
        <f>'BST Extract'!J466</f>
        <v>PSYCHIC</v>
      </c>
      <c r="E466" s="12">
        <f>'BST Extract'!K466</f>
        <v>0</v>
      </c>
      <c r="F466" t="str">
        <f t="shared" si="21"/>
        <v>PSYCHIC,0</v>
      </c>
      <c r="G466">
        <f>'BST Extract'!C466</f>
        <v>100</v>
      </c>
      <c r="H466">
        <f>'BST Extract'!D466</f>
        <v>40</v>
      </c>
      <c r="I466">
        <f>'BST Extract'!E466</f>
        <v>110</v>
      </c>
      <c r="J466">
        <f>'BST Extract'!F466</f>
        <v>55</v>
      </c>
      <c r="K466">
        <f>'BST Extract'!G466</f>
        <v>65</v>
      </c>
      <c r="L466">
        <f>'BST Extract'!H466</f>
        <v>125</v>
      </c>
      <c r="M466">
        <f>'BST Extract'!I466</f>
        <v>495</v>
      </c>
      <c r="N466" t="s">
        <v>7287</v>
      </c>
      <c r="O466">
        <v>2</v>
      </c>
      <c r="P466" t="s">
        <v>7523</v>
      </c>
      <c r="R466" t="s">
        <v>7523</v>
      </c>
      <c r="T466" t="str">
        <f t="shared" si="22"/>
        <v>SPECIAL_DEFENSE,2,,,,</v>
      </c>
      <c r="U466" s="12" t="str">
        <f>'Ability Extract'!C466</f>
        <v>FORCEFIELD</v>
      </c>
      <c r="V466" s="12" t="str">
        <f>'Ability Extract'!D466</f>
        <v>MAGICGUARD</v>
      </c>
      <c r="W466" s="12" t="str">
        <f>'Ability Extract'!E466</f>
        <v>SPELLCASTER</v>
      </c>
      <c r="X466" s="12" t="str">
        <f>'Ability Extract'!F466</f>
        <v>FORCEFIELD,MAGICGUARD,SPELLCASTER</v>
      </c>
      <c r="Y466" t="str">
        <f>VLOOKUP($A466,'Moves Species'!$A:$E,3,FALSE)</f>
        <v xml:space="preserve">1, WITHDRAW, 1, CONFUSION, 1, CLONESURGE, 4, QUICKSPELL, 7, TRICK, 10, PIXIEWAVE, 13, FLASH, 16, ARCANEBLAST, 19, REFLECT, 19, LIGHTSCREEN, 22, CHECKMATE, 25, HEXBOLT, 28, PROTECT, 31, DARKPULSE, 34, PYROKINESIS, 37, DAZZLINGGLEAM, 40, PSYBLAST, 43, BLINDINGFLASH, 46, ETHEREALBURST, 49, FUTURESIGHT, 52, EXPANDINGFORCE, 56, UMBRALWAVE, 60, ARCANEENERGY, </v>
      </c>
      <c r="Z466" t="str">
        <f>VLOOKUP($A466,'Moves Species'!$A:$E,4,FALSE)</f>
        <v xml:space="preserve">ANTIMATTER, ARCANEENERGY, ASTRALWIND, ATTRACT, AURASPHERE, BATTLEOFWITS, BLOODRITUAL, BURNINGJEALOUSY, BURNINGOFUDA, CALMMIND, CHARGEBEAM, CHARM, COACHING, CONFUSERAY, COSMICAVATAR, COSMICPOWER, DARKPULSE, DAZZLINGGLEAM, DRAININGKISS, EARTHPOWER, ECLIPSENOVA, ENERGYBALL, EXPANDINGFORCE, FAIRYTALE, FANTASYSEAL, FLUXWAVE, FOCUSBLAST, GAMMARAY, GENESIS, GEOMANCY, GOSSIP, HEX, HEXBOLT, HIDDENPOWER, HOLYNOVA, HYPERVOICE, LIGHTSCREEN, LOVEBURST, MAGICROOM, METEORBEAM, MINDDRAIN, MINDMELD, MIST, MISTYTERRAIN, MIXEDWAVES, MOONBLAST, MOONSTONERAY, MYSTICPULSE, NASTYPLOT, NEBULASTRIKE, ODETOJOY, PHANTOMFORCE, PHOBIA, PIXIEDUST, POLTERGEIST, POSSESSION, PROTECT, PSYCHIC, PSYCHICTERRAIN, RADIANTLANCE, REFLECT, REST, RETURN, SHADOWBALL, SLEEPTALK, SOLARECLIPSE, STARDUSTREVERIE, STELLARRUSH, SUBSTITUTE, SWIFT, SWITCHEROO, TAUNT, TERRAINPULSE, TOXIC, TRICKROOM, UMBRALWAVE, WISH, WONDERROOM, ZENHEADBUTT, </v>
      </c>
      <c r="AA466">
        <f>VLOOKUP($A466,'Moves Species'!$A:$E,5,FALSE)</f>
        <v>0</v>
      </c>
      <c r="AB466" t="s">
        <v>7523</v>
      </c>
    </row>
    <row r="467" spans="1:30" x14ac:dyDescent="0.25">
      <c r="A467">
        <f t="shared" si="23"/>
        <v>466</v>
      </c>
      <c r="B467" t="s">
        <v>4597</v>
      </c>
      <c r="C467" t="s">
        <v>7985</v>
      </c>
      <c r="D467" s="12" t="str">
        <f>'BST Extract'!J467</f>
        <v>ICE</v>
      </c>
      <c r="E467" s="12" t="str">
        <f>'BST Extract'!K467</f>
        <v>NORMAL</v>
      </c>
      <c r="F467" t="str">
        <f t="shared" si="21"/>
        <v>ICE,NORMAL</v>
      </c>
      <c r="G467">
        <f>'BST Extract'!C467</f>
        <v>70</v>
      </c>
      <c r="H467">
        <f>'BST Extract'!D467</f>
        <v>55</v>
      </c>
      <c r="I467">
        <f>'BST Extract'!E467</f>
        <v>55</v>
      </c>
      <c r="J467">
        <f>'BST Extract'!F467</f>
        <v>25</v>
      </c>
      <c r="K467">
        <f>'BST Extract'!G467</f>
        <v>35</v>
      </c>
      <c r="L467">
        <f>'BST Extract'!H467</f>
        <v>35</v>
      </c>
      <c r="M467">
        <f>'BST Extract'!I467</f>
        <v>275</v>
      </c>
      <c r="N467" t="s">
        <v>7251</v>
      </c>
      <c r="O467">
        <v>1</v>
      </c>
      <c r="P467" t="s">
        <v>7523</v>
      </c>
      <c r="R467" t="s">
        <v>7523</v>
      </c>
      <c r="T467" t="str">
        <f t="shared" si="22"/>
        <v>HP,1,,,,</v>
      </c>
      <c r="U467" s="12" t="str">
        <f>'Ability Extract'!C467</f>
        <v>CHEEKPOUCH</v>
      </c>
      <c r="V467" s="12" t="str">
        <f>'Ability Extract'!D467</f>
        <v>STRONGJAW</v>
      </c>
      <c r="W467" s="12" t="str">
        <f>'Ability Extract'!E467</f>
        <v>STAMINA</v>
      </c>
      <c r="X467" s="12" t="str">
        <f>'Ability Extract'!F467</f>
        <v>CHEEKPOUCH,STRONGJAW,STAMINA</v>
      </c>
      <c r="Y467" t="str">
        <f>VLOOKUP($A467,'Moves Species'!$A:$E,3,FALSE)</f>
        <v xml:space="preserve">1, TAILWHIP, 1, TACKLE, 1, FROSTNIP, 4, ICESHARD, 7, BITE, 10, FURYSWIPES, 13, STUFFCHEEKS, 16, ICEFANG, 19, STOCKPILE, 19, SWALLOW, 19, SPITUP, 22, HEADBUTT, 25, ICETOMB, 28, STOMPINGTANTRUM, 31, BODYSLAM, 34, CRUNCH, 37, ICICLECRASH, 40, HYPERFANG, 43, BELLYDRUM, 46, FROSTBITE, 49, PLAYROUGH, 52, DOUBLEEDGE, 56, WINTERSHOWL, 60, SKULLBASH, </v>
      </c>
      <c r="Z467" t="str">
        <f>VLOOKUP($A467,'Moves Species'!$A:$E,4,FALSE)</f>
        <v xml:space="preserve">AMBUSH, ATTRACT, BLIZZARD, BODYSLAM, BOULDERCRUSH, BRICKBREAK, BULKUP, CALMMIND, CATAPULT, CHILLINGTOUCH, COACHING, COVET, CRUNCH, CURSE, DEFOG, ESSENCEBLOOM, FABLEDRUSH, FALSESWIPE, FANTASYSEAL, FIREFANG, FROSTBITE, GENESIS, GOBLINSTRIKE, HAIL, HIDDENPOWER, HYPOTHERMIA, ICEBEAM, ICEFANG, ICEPUNCH, ICICLESPEAR, ICICLESTRIKE, ICYWIND, IRONDEFENSE, IRONHEAD, KNOCKOFF, LOVEBURST, MEMENTO, METRONOME, MIST, MUDSHACKLES, MUDSLIDE, NASTYPLOT, PAYDAY, PERCUSSIONBLAST, PLAYROUGH, PROTECT, PSYCHICFANGS, REST, RETURN, ROCKBLAST, ROCKSLIDE, ROCKTOMB, ROUND, SAFEGUARD, SLASH, SLEEPTALK, SNARL, SONICBLAST, STONEEDGE, SUBSTITUTE, SUPERPOWER, SWEEPINGWIND, TERRAINPULSE, TOXIC, TRIATTACK, UTURN, VENDETTA, WEATHERBALL, WISH, WORKUP, ZENHEADBUTT, </v>
      </c>
      <c r="AA467" t="str">
        <f>VLOOKUP($A467,'Moves Species'!$A:$E,5,FALSE)</f>
        <v xml:space="preserve">BATONPASS, LUCKYCHANT, SNORE, SLEEPTALK, DEFENSECURL, ROLLOUT, ICEBALL, BULLETSEED, TAILSLAP, SUCKERPUNCH, THUNDERFANG, AQUAFANG, PERCUSSIONBLAST, SNOWBALL, </v>
      </c>
      <c r="AB467" t="s">
        <v>8795</v>
      </c>
      <c r="AC467" t="s">
        <v>7265</v>
      </c>
      <c r="AD467">
        <v>24</v>
      </c>
    </row>
    <row r="468" spans="1:30" x14ac:dyDescent="0.25">
      <c r="A468">
        <f t="shared" si="23"/>
        <v>467</v>
      </c>
      <c r="B468" t="s">
        <v>4609</v>
      </c>
      <c r="C468" t="s">
        <v>7986</v>
      </c>
      <c r="D468" s="12" t="str">
        <f>'BST Extract'!J468</f>
        <v>ICE</v>
      </c>
      <c r="E468" s="12" t="str">
        <f>'BST Extract'!K468</f>
        <v>NORMAL</v>
      </c>
      <c r="F468" t="str">
        <f t="shared" si="21"/>
        <v>ICE,NORMAL</v>
      </c>
      <c r="G468">
        <f>'BST Extract'!C468</f>
        <v>120</v>
      </c>
      <c r="H468">
        <f>'BST Extract'!D468</f>
        <v>95</v>
      </c>
      <c r="I468">
        <f>'BST Extract'!E468</f>
        <v>95</v>
      </c>
      <c r="J468">
        <f>'BST Extract'!F468</f>
        <v>20</v>
      </c>
      <c r="K468">
        <f>'BST Extract'!G468</f>
        <v>55</v>
      </c>
      <c r="L468">
        <f>'BST Extract'!H468</f>
        <v>75</v>
      </c>
      <c r="M468">
        <f>'BST Extract'!I468</f>
        <v>460</v>
      </c>
      <c r="N468" t="s">
        <v>7251</v>
      </c>
      <c r="O468">
        <v>2</v>
      </c>
      <c r="P468" t="s">
        <v>7523</v>
      </c>
      <c r="R468" t="s">
        <v>7523</v>
      </c>
      <c r="T468" t="str">
        <f t="shared" si="22"/>
        <v>HP,2,,,,</v>
      </c>
      <c r="U468" s="12" t="str">
        <f>'Ability Extract'!C468</f>
        <v>CHEEKPOUCH</v>
      </c>
      <c r="V468" s="12" t="str">
        <f>'Ability Extract'!D468</f>
        <v>STRONGJAW</v>
      </c>
      <c r="W468" s="12" t="str">
        <f>'Ability Extract'!E468</f>
        <v>STAMINA</v>
      </c>
      <c r="X468" s="12" t="str">
        <f>'Ability Extract'!F468</f>
        <v>CHEEKPOUCH,STRONGJAW,STAMINA</v>
      </c>
      <c r="Y468" t="str">
        <f>VLOOKUP($A468,'Moves Species'!$A:$E,3,FALSE)</f>
        <v xml:space="preserve">0, SUPERFANG, 1, SUPERFANG, 0, REST, 1, REST, 1, TAILWHIP, 1, TACKLE, 1, FROSTNIP, 4, ICESHARD, 7, BITE, 10, FURYSWIPES, 13, STUFFCHEEKS, 16, ICEFANG, 19, STOCKPILE, 19, SWALLOW, 19, SPITUP, 22, HEADBUTT, 25, ICETOMB, 28, STOMPINGTANTRUM, 31, BODYSLAM, 34, CRUNCH, 37, ICICLECRASH, 40, HYPERFANG, 43, BELLYDRUM, 46, FROSTBITE, 49, PLAYROUGH, 52, DOUBLEEDGE, 56, WINTERSHOWL, 60, SKULLBASH, </v>
      </c>
      <c r="Z468" t="str">
        <f>VLOOKUP($A468,'Moves Species'!$A:$E,4,FALSE)</f>
        <v xml:space="preserve">AMBUSH, ATTRACT, BLIZZARD, BODYSLAM, BOULDERCRUSH, BRICKBREAK, BULKUP, CALMMIND, CATAPULT, CHILLINGTOUCH, COACHING, COVET, CRUNCH, CURSE, DEFOG, ESSENCEBLOOM, FABLEDRUSH, FALSESWIPE, FANTASYSEAL, FIREFANG, FROSTBITE, GENESIS, GOBLINSTRIKE, HAIL, HIDDENPOWER, HYPOTHERMIA, ICEBEAM, ICEFANG, ICEPUNCH, ICICLESPEAR, ICICLESTRIKE, ICYWIND, IRONDEFENSE, IRONHEAD, KNOCKOFF, LOVEBURST, MEMENTO, METRONOME, MIST, MUDSHACKLES, MUDSLIDE, NASTYPLOT, PAYDAY, PERCUSSIONBLAST, PLAYROUGH, PROTECT, PSYCHICFANGS, REST, RETURN, ROCKBLAST, ROCKSLIDE, ROCKTOMB, ROUND, SAFEGUARD, SLASH, SLEEPTALK, SNARL, SONICBLAST, STONEEDGE, SUBSTITUTE, SUPERPOWER, SWEEPINGWIND, TERRAINPULSE, TOXIC, TRIATTACK, UTURN, VENDETTA, WEATHERBALL, WISH, WORKUP, ZENHEADBUTT, </v>
      </c>
      <c r="AA468">
        <f>VLOOKUP($A468,'Moves Species'!$A:$E,5,FALSE)</f>
        <v>0</v>
      </c>
      <c r="AB468" t="s">
        <v>7523</v>
      </c>
    </row>
    <row r="469" spans="1:30" x14ac:dyDescent="0.25">
      <c r="A469">
        <f t="shared" si="23"/>
        <v>468</v>
      </c>
      <c r="B469" t="s">
        <v>4616</v>
      </c>
      <c r="C469" t="s">
        <v>7987</v>
      </c>
      <c r="D469" s="12" t="str">
        <f>'BST Extract'!J469</f>
        <v>FIRE</v>
      </c>
      <c r="E469" s="12" t="str">
        <f>'BST Extract'!K469</f>
        <v>GROUND</v>
      </c>
      <c r="F469" t="str">
        <f t="shared" si="21"/>
        <v>FIRE,GROUND</v>
      </c>
      <c r="G469">
        <f>'BST Extract'!C469</f>
        <v>80</v>
      </c>
      <c r="H469">
        <f>'BST Extract'!D469</f>
        <v>60</v>
      </c>
      <c r="I469">
        <f>'BST Extract'!E469</f>
        <v>50</v>
      </c>
      <c r="J469">
        <f>'BST Extract'!F469</f>
        <v>25</v>
      </c>
      <c r="K469">
        <f>'BST Extract'!G469</f>
        <v>40</v>
      </c>
      <c r="L469">
        <f>'BST Extract'!H469</f>
        <v>70</v>
      </c>
      <c r="M469">
        <f>'BST Extract'!I469</f>
        <v>325</v>
      </c>
      <c r="N469" t="s">
        <v>7251</v>
      </c>
      <c r="O469">
        <v>1</v>
      </c>
      <c r="P469" t="s">
        <v>7523</v>
      </c>
      <c r="R469" t="s">
        <v>7523</v>
      </c>
      <c r="T469" t="str">
        <f t="shared" si="22"/>
        <v>HP,1,,,,</v>
      </c>
      <c r="U469" s="12" t="str">
        <f>'Ability Extract'!C469</f>
        <v>MAGMAARMOR</v>
      </c>
      <c r="V469" s="12" t="str">
        <f>'Ability Extract'!D469</f>
        <v>FLAMEBODY</v>
      </c>
      <c r="W469" s="12" t="str">
        <f>'Ability Extract'!E469</f>
        <v>CLAYFORM</v>
      </c>
      <c r="X469" s="12" t="str">
        <f>'Ability Extract'!F469</f>
        <v>MAGMAARMOR,FLAMEBODY,CLAYFORM</v>
      </c>
      <c r="Y469" t="str">
        <f>VLOOKUP($A469,'Moves Species'!$A:$E,3,FALSE)</f>
        <v xml:space="preserve">1, POUND, 1, HARDEN, 1, TRAMPLE, 4, FIREBALL, 6, HEATSTROKE, 9, YAWN, 12, TREMOR, 15, FLAMEVOLLEY, 18, ROCKTOMB, 21, QUAKESLAM, 24, FLAMEPILLAR, 27, MINIMIZE, 30, FIREPUNCH, 33, ROCKSLIDE, 36, HEATSIPHON, 39, MELTAWAY, 42, LANDSWRATH, 45, STONESURGE, 48, SACREDFIRE, 52, EARTHQUAKE, 56, SHOREUP, 60, PYROBALL, </v>
      </c>
      <c r="Z469" t="str">
        <f>VLOOKUP($A469,'Moves Species'!$A:$E,4,FALSE)</f>
        <v xml:space="preserve">ATTRACT, BEJEWELED, BODYPRESS, BODYSLAM, BOULDERCRUSH, BRICKBREAK, BULLDOZE, BURNINGJEALOUSY, CATAPULT, CAUSTICACID, CLEARSMOG, COACHING, CRIMSONGATE, CRUNCH, CRYSTALSHOWER, DAZZLINGGLEAM, DRAINPUNCH, DUNEBLAST, DUSTDEVILS, EARTHENLANCE, EARTHPOWER, EARTHQUAKE, EXECUTION, FIREBLAST, FIREFANG, FIREPUNCH, FLAMECHARGE, FLAMETHROWER, FLAMEVOLLEY, FLAREBLITZ, FLUXWAVE, FOCUSBLAST, GAIAPULSE, GASTROACID, GEOMANCY, GLISTEN, GOLDRUSH, GUNKSHOT, GYROBALL, HEATWAVE, HIDDENPOWER, INCINERATE, IRONDEFENSE, IRONHEAD, KNOCKOFF, METEORMASH, METRONOME, MIASMA, MINERALWAVE, MOONSTONERAY, MUDSHACKLES, MUDSLIDE, MYSTICALFIRE, NASTYPLOT, NOBLEROAR, OBSIDIANSHARDS, OUTRAGE, POISONJAB, POWERGEM, POWERUPPUNCH, PROTECT, QUICKSAND, REST, RETURN, ROCKBLAST, ROCKSLIDE, ROCKTOMB, SANDSTORM, SANDTOMB, SCALD, SCORCHINGSANDS, SEISMICCHANT, SLEEPTALK, SLUDGEBOMB, SLUDGEWAVE, SPIKES, STEALTHROCK, STEELROLLER, STONEEDGE, SUNNYDAY, SWIFT, TAUNT, TERRAINPULSE, TOXIC, VENDETTA, VITALITYDRAIN, WILDFIRE, WILLOWISP, WORKUP, ZENHEADBUTT, </v>
      </c>
      <c r="AA469" t="str">
        <f>VLOOKUP($A469,'Moves Species'!$A:$E,5,FALSE)</f>
        <v xml:space="preserve">HAZE, MAGNITUDE, MEANLOOK, LICK, IMPRISON, STOCKPILE, SWALLOW, SPITUP, SCARYFACE, VILEFUMES, SMACKDOWN, OVERHEAT, SMOKESCREEN, MUDSLAP, STEAMROLLER, FIRELASH, FLAMEWHEEL, </v>
      </c>
      <c r="AB469" t="s">
        <v>8693</v>
      </c>
      <c r="AC469" t="s">
        <v>7265</v>
      </c>
      <c r="AD469">
        <v>38</v>
      </c>
    </row>
    <row r="470" spans="1:30" x14ac:dyDescent="0.25">
      <c r="A470">
        <f t="shared" si="23"/>
        <v>469</v>
      </c>
      <c r="B470" t="s">
        <v>4627</v>
      </c>
      <c r="C470" t="s">
        <v>7988</v>
      </c>
      <c r="D470" s="12" t="str">
        <f>'BST Extract'!J470</f>
        <v>FIRE</v>
      </c>
      <c r="E470" s="12" t="str">
        <f>'BST Extract'!K470</f>
        <v>GROUND</v>
      </c>
      <c r="F470" t="str">
        <f t="shared" si="21"/>
        <v>FIRE,GROUND</v>
      </c>
      <c r="G470">
        <f>'BST Extract'!C470</f>
        <v>105</v>
      </c>
      <c r="H470">
        <f>'BST Extract'!D470</f>
        <v>85</v>
      </c>
      <c r="I470">
        <f>'BST Extract'!E470</f>
        <v>75</v>
      </c>
      <c r="J470">
        <f>'BST Extract'!F470</f>
        <v>50</v>
      </c>
      <c r="K470">
        <f>'BST Extract'!G470</f>
        <v>65</v>
      </c>
      <c r="L470">
        <f>'BST Extract'!H470</f>
        <v>120</v>
      </c>
      <c r="M470">
        <f>'BST Extract'!I470</f>
        <v>500</v>
      </c>
      <c r="N470" t="s">
        <v>7251</v>
      </c>
      <c r="O470">
        <v>1</v>
      </c>
      <c r="P470" t="s">
        <v>7287</v>
      </c>
      <c r="Q470">
        <v>1</v>
      </c>
      <c r="R470" t="s">
        <v>7523</v>
      </c>
      <c r="T470" t="str">
        <f t="shared" si="22"/>
        <v>HP,1,SPECIAL_DEFENSE,1,,</v>
      </c>
      <c r="U470" s="12" t="str">
        <f>'Ability Extract'!C470</f>
        <v>MAGMAARMOR</v>
      </c>
      <c r="V470" s="12" t="str">
        <f>'Ability Extract'!D470</f>
        <v>FLAMEBODY</v>
      </c>
      <c r="W470" s="12" t="str">
        <f>'Ability Extract'!E470</f>
        <v>CLAYFORM</v>
      </c>
      <c r="X470" s="12" t="str">
        <f>'Ability Extract'!F470</f>
        <v>MAGMAARMOR,FLAMEBODY,CLAYFORM</v>
      </c>
      <c r="Y470" t="str">
        <f>VLOOKUP($A470,'Moves Species'!$A:$E,3,FALSE)</f>
        <v xml:space="preserve">1, POUND, 1, HARDEN, 1, TRAMPLE, 4, FIREBALL, 6, HEATSTROKE, 9, YAWN, 12, TREMOR, 15, FLAMEVOLLEY, 18, ROCKTOMB, 21, QUAKESLAM, 24, FLAMEPILLAR, 27, MINIMIZE, 30, FIREPUNCH, 33, ROCKSLIDE, 36, HEATSIPHON, 39, MELTAWAY, 42, LANDSWRATH, 45, STONESURGE, 48, SACREDFIRE, 52, EARTHQUAKE, 56, SHOREUP, 60, PYROBALL, </v>
      </c>
      <c r="Z470" t="str">
        <f>VLOOKUP($A470,'Moves Species'!$A:$E,4,FALSE)</f>
        <v xml:space="preserve">ATTRACT, BEJEWELED, BODYPRESS, BODYSLAM, BOULDERCRUSH, BRICKBREAK, BULLDOZE, BURNINGJEALOUSY, CATAPULT, CAUSTICACID, CLEARSMOG, COACHING, CRIMSONGATE, CRUNCH, CRYSTALSHOWER, DAZZLINGGLEAM, DRAINPUNCH, DUNEBLAST, DUSTDEVILS, EARTHENLANCE, EARTHPOWER, EARTHQUAKE, EXECUTION, FIREBLAST, FIREFANG, FIREPUNCH, FLAMECHARGE, FLAMETHROWER, FLAMEVOLLEY, FLAREBLITZ, FLUXWAVE, FOCUSBLAST, GAIAPULSE, GASTROACID, GEOMANCY, GLISTEN, GOLDRUSH, GUNKSHOT, GYROBALL, HEATWAVE, HIDDENPOWER, INCINERATE, IRONDEFENSE, IRONHEAD, KNOCKOFF, METEORMASH, METRONOME, MIASMA, MINERALWAVE, MOONSTONERAY, MUDSHACKLES, MUDSLIDE, MYSTICALFIRE, NASTYPLOT, NOBLEROAR, OBSIDIANSHARDS, OUTRAGE, POISONJAB, POWERGEM, POWERUPPUNCH, PROTECT, QUICKSAND, REST, RETURN, ROCKBLAST, ROCKSLIDE, ROCKTOMB, SANDSTORM, SANDTOMB, SCALD, SCORCHINGSANDS, SEISMICCHANT, SLEEPTALK, SLUDGEBOMB, SLUDGEWAVE, SPIKES, STEALTHROCK, STEELROLLER, STONEEDGE, SUNNYDAY, SWIFT, TAUNT, TERRAINPULSE, TOXIC, VENDETTA, VITALITYDRAIN, WILDFIRE, WILLOWISP, WORKUP, ZENHEADBUTT, </v>
      </c>
      <c r="AA470">
        <f>VLOOKUP($A470,'Moves Species'!$A:$E,5,FALSE)</f>
        <v>0</v>
      </c>
      <c r="AB470" t="s">
        <v>7523</v>
      </c>
    </row>
    <row r="471" spans="1:30" x14ac:dyDescent="0.25">
      <c r="A471">
        <f t="shared" si="23"/>
        <v>470</v>
      </c>
      <c r="B471" t="s">
        <v>4633</v>
      </c>
      <c r="C471" t="s">
        <v>7989</v>
      </c>
      <c r="D471" s="12" t="str">
        <f>'BST Extract'!J471</f>
        <v>ICE</v>
      </c>
      <c r="E471" s="12" t="str">
        <f>'BST Extract'!K471</f>
        <v>GROUND</v>
      </c>
      <c r="F471" t="str">
        <f t="shared" si="21"/>
        <v>ICE,GROUND</v>
      </c>
      <c r="G471">
        <f>'BST Extract'!C471</f>
        <v>80</v>
      </c>
      <c r="H471">
        <f>'BST Extract'!D471</f>
        <v>60</v>
      </c>
      <c r="I471">
        <f>'BST Extract'!E471</f>
        <v>70</v>
      </c>
      <c r="J471">
        <f>'BST Extract'!F471</f>
        <v>40</v>
      </c>
      <c r="K471">
        <f>'BST Extract'!G471</f>
        <v>20</v>
      </c>
      <c r="L471">
        <f>'BST Extract'!H471</f>
        <v>60</v>
      </c>
      <c r="M471">
        <f>'BST Extract'!I471</f>
        <v>330</v>
      </c>
      <c r="N471" t="s">
        <v>7251</v>
      </c>
      <c r="O471">
        <v>1</v>
      </c>
      <c r="P471" t="s">
        <v>7523</v>
      </c>
      <c r="R471" t="s">
        <v>7523</v>
      </c>
      <c r="T471" t="str">
        <f t="shared" si="22"/>
        <v>HP,1,,,,</v>
      </c>
      <c r="U471" s="12" t="str">
        <f>'Ability Extract'!C471</f>
        <v>SNOWCLOAK</v>
      </c>
      <c r="V471" s="12" t="str">
        <f>'Ability Extract'!D471</f>
        <v>OBLIVIOUS</v>
      </c>
      <c r="W471" s="12" t="str">
        <f>'Ability Extract'!E471</f>
        <v>THICKFAT</v>
      </c>
      <c r="X471" s="12" t="str">
        <f>'Ability Extract'!F471</f>
        <v>SNOWCLOAK,OBLIVIOUS,THICKFAT</v>
      </c>
      <c r="Y471" t="str">
        <f>VLOOKUP($A471,'Moves Species'!$A:$E,3,FALSE)</f>
        <v xml:space="preserve">1, TRAMPLE, 1, TACKLE, 1, DEFENSECURL, 4, ICEBALL, 7, STEAMROLLER, 10, ENDURE, 14, AVALANCHE, 17, TREMOR, 20, ICICLESPEAR, 23, HEADBUTT, 26, QUAKESLAM, 29, ICETOMB, 32, TAKEDOWN, 35, STOMPINGTANTRUM, 38, TUNDRARUSH, 41, ZENHEADBUTT, 44, GYROBALL, 47, EARTHQUAKE, 50, ICEHAMMER, 53, DOUBLEEDGE, 56, STAMPEDE, 60, GLACIALLANCE, </v>
      </c>
      <c r="Z471" t="str">
        <f>VLOOKUP($A471,'Moves Species'!$A:$E,4,FALSE)</f>
        <v xml:space="preserve">ATTRACT, BLIZZARD, BODYPRESS, BODYSLAM, BOULDERCRUSH, BRICKBREAK, BULKUP, BULLDOZE, CATAPULT, CHILLINGTOUCH, CLOSECOMBAT, CRUNCH, DUNEBLAST, DUSTDEVILS, EARTHENLANCE, EARTHPOWER, EARTHQUAKE, EXECUTION, FABLEDRUSH, FIREFANG, FOCUSBLAST, FROSTBITE, GOLDRUSH, HAIL, HAZE, HIDDENPOWER, HIGHHORSEPOWER, HYPOTHERMIA, ICEBEAM, ICEFANG, ICEHAMMER, ICEPUNCH, ICICLESPEAR, ICICLESTRIKE, ICYWIND, IRONDEFENSE, IRONHEAD, IRONIMPACT, KNOCKOFF, METEORDRIVE, MIST, MOONSTONERAY, MUDSHACKLES, MUDSLIDE, NASTYPLOT, NOBLEROAR, OBSIDIANSHARDS, OUTRAGE, PERCUSSIONBLAST, PLAYROUGH, PROTECT, QUICKSAND, REST, RETURN, ROCKBLAST, ROCKSLIDE, ROCKTOMB, SANDTOMB, SLEEPTALK, SPIKES, STEALTHROCK, STEELROLLER, STONEEDGE, SUBSTITUTE, SUPERPOWER, TAUNT, TERRAINPULSE, TOXIC, VENDETTA, WILDCHARGE, WORKUP, ZENHEADBUTT, </v>
      </c>
      <c r="AA471" t="str">
        <f>VLOOKUP($A471,'Moves Species'!$A:$E,5,FALSE)</f>
        <v xml:space="preserve">FOCUSENERGY, ROLLOUT, BODYSLAM, SNORE, ICESHARD, HEADSMASH, HEAVYSLAM, PLAYROUGH, ICICLECRASH, CURSE, CATACLYSM, </v>
      </c>
      <c r="AB471" t="s">
        <v>8839</v>
      </c>
      <c r="AC471" t="s">
        <v>7265</v>
      </c>
      <c r="AD471">
        <v>25</v>
      </c>
    </row>
    <row r="472" spans="1:30" x14ac:dyDescent="0.25">
      <c r="A472">
        <f t="shared" si="23"/>
        <v>471</v>
      </c>
      <c r="B472" t="s">
        <v>4643</v>
      </c>
      <c r="C472" t="s">
        <v>7990</v>
      </c>
      <c r="D472" s="12" t="str">
        <f>'BST Extract'!J472</f>
        <v>ICE</v>
      </c>
      <c r="E472" s="12" t="str">
        <f>'BST Extract'!K472</f>
        <v>GROUND</v>
      </c>
      <c r="F472" t="str">
        <f t="shared" si="21"/>
        <v>ICE,GROUND</v>
      </c>
      <c r="G472">
        <f>'BST Extract'!C472</f>
        <v>90</v>
      </c>
      <c r="H472">
        <f>'BST Extract'!D472</f>
        <v>100</v>
      </c>
      <c r="I472">
        <f>'BST Extract'!E472</f>
        <v>120</v>
      </c>
      <c r="J472">
        <f>'BST Extract'!F472</f>
        <v>50</v>
      </c>
      <c r="K472">
        <f>'BST Extract'!G472</f>
        <v>40</v>
      </c>
      <c r="L472">
        <f>'BST Extract'!H472</f>
        <v>100</v>
      </c>
      <c r="M472">
        <f>'BST Extract'!I472</f>
        <v>500</v>
      </c>
      <c r="N472" t="s">
        <v>7345</v>
      </c>
      <c r="O472">
        <v>1</v>
      </c>
      <c r="P472" t="s">
        <v>7324</v>
      </c>
      <c r="Q472">
        <v>1</v>
      </c>
      <c r="R472" t="s">
        <v>7523</v>
      </c>
      <c r="T472" t="str">
        <f t="shared" si="22"/>
        <v>ATTACK,1,DEFENSE,1,,</v>
      </c>
      <c r="U472" s="12" t="str">
        <f>'Ability Extract'!C472</f>
        <v>SNOWCLOAK</v>
      </c>
      <c r="V472" s="12" t="str">
        <f>'Ability Extract'!D472</f>
        <v>OBLIVIOUS</v>
      </c>
      <c r="W472" s="12" t="str">
        <f>'Ability Extract'!E472</f>
        <v>THICKFAT</v>
      </c>
      <c r="X472" s="12" t="str">
        <f>'Ability Extract'!F472</f>
        <v>SNOWCLOAK,OBLIVIOUS,THICKFAT</v>
      </c>
      <c r="Y472" t="str">
        <f>VLOOKUP($A472,'Moves Species'!$A:$E,3,FALSE)</f>
        <v xml:space="preserve">0, BODYPRESS, 1, BODYPRESS, 1, TRAMPLE, 1, TACKLE, 1, DEFENSECURL, 4, ICEBALL, 7, STEAMROLLER, 10, ENDURE, 14, AVALANCHE, 17, TREMOR, 20, ICICLESPEAR, 23, HEADBUTT, 26, QUAKESLAM, 29, ICETOMB, 32, TAKEDOWN, 35, STOMPINGTANTRUM, 38, TUNDRARUSH, 41, ZENHEADBUTT, 44, GYROBALL, 47, EARTHQUAKE, 50, ICEHAMMER, 53, DOUBLEEDGE, 56, STAMPEDE, 60, GLACIALLANCE, </v>
      </c>
      <c r="Z472" t="str">
        <f>VLOOKUP($A472,'Moves Species'!$A:$E,4,FALSE)</f>
        <v xml:space="preserve">ATTRACT, BLIZZARD, BODYPRESS, BODYSLAM, BOULDERCRUSH, BRICKBREAK, BULKUP, BULLDOZE, CATAPULT, CHILLINGTOUCH, CLOSECOMBAT, CRUNCH, DUNEBLAST, DUSTDEVILS, EARTHENLANCE, EARTHPOWER, EARTHQUAKE, EXECUTION, FABLEDRUSH, FIREFANG, FOCUSBLAST, FROSTBITE, GOLDRUSH, HAIL, HAZE, HIDDENPOWER, HIGHHORSEPOWER, HYPOTHERMIA, ICEBEAM, ICEFANG, ICEHAMMER, ICEPUNCH, ICICLESPEAR, ICICLESTRIKE, ICYWIND, IRONDEFENSE, IRONHEAD, IRONIMPACT, KNOCKOFF, METEORDRIVE, MIST, MOONSTONERAY, MUDSHACKLES, MUDSLIDE, NASTYPLOT, NOBLEROAR, OBSIDIANSHARDS, OUTRAGE, PERCUSSIONBLAST, PLAYROUGH, PROTECT, QUICKSAND, REST, RETURN, ROCKBLAST, ROCKSLIDE, ROCKTOMB, SANDTOMB, SLEEPTALK, SPIKES, STEALTHROCK, STEELROLLER, STONEEDGE, SUBSTITUTE, SUPERPOWER, TAUNT, TERRAINPULSE, TOXIC, VENDETTA, WILDCHARGE, WORKUP, ZENHEADBUTT, </v>
      </c>
      <c r="AA472">
        <f>VLOOKUP($A472,'Moves Species'!$A:$E,5,FALSE)</f>
        <v>0</v>
      </c>
      <c r="AB472" t="s">
        <v>7523</v>
      </c>
    </row>
    <row r="473" spans="1:30" x14ac:dyDescent="0.25">
      <c r="A473">
        <f t="shared" si="23"/>
        <v>472</v>
      </c>
      <c r="B473" t="s">
        <v>4649</v>
      </c>
      <c r="C473" t="s">
        <v>7991</v>
      </c>
      <c r="D473" s="12" t="str">
        <f>'BST Extract'!J473</f>
        <v>GRASS</v>
      </c>
      <c r="E473" s="12" t="str">
        <f>'BST Extract'!K473</f>
        <v>FLYING</v>
      </c>
      <c r="F473" t="str">
        <f t="shared" si="21"/>
        <v>GRASS,FLYING</v>
      </c>
      <c r="G473">
        <f>'BST Extract'!C473</f>
        <v>35</v>
      </c>
      <c r="H473">
        <f>'BST Extract'!D473</f>
        <v>75</v>
      </c>
      <c r="I473">
        <f>'BST Extract'!E473</f>
        <v>30</v>
      </c>
      <c r="J473">
        <f>'BST Extract'!F473</f>
        <v>65</v>
      </c>
      <c r="K473">
        <f>'BST Extract'!G473</f>
        <v>30</v>
      </c>
      <c r="L473">
        <f>'BST Extract'!H473</f>
        <v>30</v>
      </c>
      <c r="M473">
        <f>'BST Extract'!I473</f>
        <v>265</v>
      </c>
      <c r="N473" t="s">
        <v>7345</v>
      </c>
      <c r="O473">
        <v>1</v>
      </c>
      <c r="P473" t="s">
        <v>7523</v>
      </c>
      <c r="R473" t="s">
        <v>7523</v>
      </c>
      <c r="T473" t="str">
        <f t="shared" si="22"/>
        <v>ATTACK,1,,,,</v>
      </c>
      <c r="U473" s="12" t="str">
        <f>'Ability Extract'!C473</f>
        <v>FLOWERVEIL</v>
      </c>
      <c r="V473" s="12" t="str">
        <f>'Ability Extract'!D473</f>
        <v>VANDAL</v>
      </c>
      <c r="W473" s="12" t="str">
        <f>'Ability Extract'!E473</f>
        <v>SKILLLINK</v>
      </c>
      <c r="X473" s="12" t="str">
        <f>'Ability Extract'!F473</f>
        <v>FLOWERVEIL,VANDAL,SKILLLINK</v>
      </c>
      <c r="Y473" t="str">
        <f>VLOOKUP($A473,'Moves Species'!$A:$E,3,FALSE)</f>
        <v xml:space="preserve">1, SWEETSCENT, 1, LEAFAGE, 4, PECK, 6, FLING, 8, MEGAPHONE, 11, RAZORLEAF, 14, PLUCK, 17, BATTLECRY, 20, FURYATTACK, 23, AROMATHERAPY, 26, GRASSYGLIDE, 29, FLOCK, 32, SCREECH, 35, BULLETSEED, 38, DUALWINGBEAT, 41, LEAFBLADE, 44, DRILLPECK, 47, JUNGLEHEALING, 50, FORTISSIMO, 53, QUILLVOLLEY, 56, WOODHAMMER, 60, BRAVEBIRD, </v>
      </c>
      <c r="Z473" t="str">
        <f>VLOOKUP($A473,'Moves Species'!$A:$E,4,FALSE)</f>
        <v xml:space="preserve">ACROBATICS, AERIALACE, AERIALPULSE, AIRSLASH, AMBUSH, AROMATHERAPY, ATTRACT, BOOMBURST, BRAVEBIRD, BULLETSEED, CALMMIND, CHARM, COVET, DEFOG, DRILLPECK, DUALWINGBEAT, ENERGYBALL, ESSENCEBLOOM, FEATHERDANCE, FLOCK, FOCUSBLAST, FORTISSIMO, GENESIS, GIGADRAIN, GRASSYTERRAIN, HIDDENPOWER, HURRICANE, HYPERVOICE, KNOCKOFF, LEAFBLADE, MAGICALLEAF, NASTYPLOT, NATURESWRATH, PERCUSSIONBLAST, PETALTEMPEST, PIXIEDUST, PROTECT, REST, RETURN, ROCKBLAST, ROUND, SAFEGUARD, SCENTEDSHIELD, SLASH, SLEEPTALK, SOLARBEAM, SONICBLAST, SPIKYSHIELD, STEELWING, STONEEDGE, SUBSTITUTE, SUNNYDAY, SWEEPINGWIND, SWITCHEROO, SWORDSDANCE, SYNTHESIS, TAILWIND, TAUNT, TEMPESTFLARE, TERRAINPULSE, TORNADO, TOXIC, TURBULENCE, UTURN, VENDETTA, VITALITYDRAIN, WEATHERBALL, WISH, WORKUP, </v>
      </c>
      <c r="AA473" t="str">
        <f>VLOOKUP($A473,'Moves Species'!$A:$E,5,FALSE)</f>
        <v xml:space="preserve">ROCKBLAST, ROOST, SKYATTACK, DEFOG, CHATTER, WINGATTACK, SEEDBOMB, GRASSWHISTLE, SWOOPATTACK, HELPINGHAND, </v>
      </c>
      <c r="AB473" t="s">
        <v>8694</v>
      </c>
      <c r="AC473" t="s">
        <v>7265</v>
      </c>
      <c r="AD473">
        <v>18</v>
      </c>
    </row>
    <row r="474" spans="1:30" x14ac:dyDescent="0.25">
      <c r="A474">
        <f t="shared" si="23"/>
        <v>473</v>
      </c>
      <c r="B474" t="s">
        <v>4660</v>
      </c>
      <c r="C474" t="s">
        <v>7992</v>
      </c>
      <c r="D474" s="12" t="str">
        <f>'BST Extract'!J474</f>
        <v>GRASS</v>
      </c>
      <c r="E474" s="12" t="str">
        <f>'BST Extract'!K474</f>
        <v>FLYING</v>
      </c>
      <c r="F474" t="str">
        <f t="shared" si="21"/>
        <v>GRASS,FLYING</v>
      </c>
      <c r="G474">
        <f>'BST Extract'!C474</f>
        <v>45</v>
      </c>
      <c r="H474">
        <f>'BST Extract'!D474</f>
        <v>85</v>
      </c>
      <c r="I474">
        <f>'BST Extract'!E474</f>
        <v>50</v>
      </c>
      <c r="J474">
        <f>'BST Extract'!F474</f>
        <v>85</v>
      </c>
      <c r="K474">
        <f>'BST Extract'!G474</f>
        <v>40</v>
      </c>
      <c r="L474">
        <f>'BST Extract'!H474</f>
        <v>50</v>
      </c>
      <c r="M474">
        <f>'BST Extract'!I474</f>
        <v>355</v>
      </c>
      <c r="N474" t="s">
        <v>7345</v>
      </c>
      <c r="O474">
        <v>1</v>
      </c>
      <c r="P474" t="s">
        <v>7283</v>
      </c>
      <c r="Q474">
        <v>1</v>
      </c>
      <c r="R474" t="s">
        <v>7523</v>
      </c>
      <c r="T474" t="str">
        <f t="shared" si="22"/>
        <v>ATTACK,1,SPEED,1,,</v>
      </c>
      <c r="U474" s="12" t="str">
        <f>'Ability Extract'!C474</f>
        <v>FLOWERVEIL</v>
      </c>
      <c r="V474" s="12" t="str">
        <f>'Ability Extract'!D474</f>
        <v>VANDAL</v>
      </c>
      <c r="W474" s="12" t="str">
        <f>'Ability Extract'!E474</f>
        <v>SKILLLINK</v>
      </c>
      <c r="X474" s="12" t="str">
        <f>'Ability Extract'!F474</f>
        <v>FLOWERVEIL,VANDAL,SKILLLINK</v>
      </c>
      <c r="Y474" t="str">
        <f>VLOOKUP($A474,'Moves Species'!$A:$E,3,FALSE)</f>
        <v xml:space="preserve">1, SWEETSCENT, 1, LEAFAGE, 4, PECK, 6, FLING, 8, MEGAPHONE, 11, RAZORLEAF, 14, PLUCK, 17, BATTLECRY, 20, FURYATTACK, 23, AROMATHERAPY, 26, GRASSYGLIDE, 29, FLOCK, 32, SCREECH, 35, BULLETSEED, 38, DUALWINGBEAT, 41, LEAFBLADE, 44, DRILLPECK, 47, JUNGLEHEALING, 50, FORTISSIMO, 53, QUILLVOLLEY, 56, WOODHAMMER, 60, BRAVEBIRD, </v>
      </c>
      <c r="Z474" t="str">
        <f>VLOOKUP($A474,'Moves Species'!$A:$E,4,FALSE)</f>
        <v xml:space="preserve">ACROBATICS, AERIALACE, AERIALPULSE, AIRSLASH, AMBUSH, AROMATHERAPY, ATTRACT, BOOMBURST, BRAVEBIRD, BULLETSEED, CALMMIND, CHARM, COVET, DEFOG, DRILLPECK, DUALWINGBEAT, ENERGYBALL, ESSENCEBLOOM, FEATHERDANCE, FLOCK, FOCUSBLAST, FORTISSIMO, GENESIS, GIGADRAIN, GRASSYTERRAIN, HIDDENPOWER, HURRICANE, HYPERVOICE, KNOCKOFF, LEAFBLADE, MAGICALLEAF, NASTYPLOT, NATURESWRATH, PERCUSSIONBLAST, PETALTEMPEST, PIXIEDUST, PROTECT, REST, RETURN, ROCKBLAST, ROUND, SAFEGUARD, SCENTEDSHIELD, SLASH, SLEEPTALK, SOLARBEAM, SONICBLAST, SPIKYSHIELD, STEELWING, STONEEDGE, SUBSTITUTE, SUNNYDAY, SWEEPINGWIND, SWITCHEROO, SWORDSDANCE, SYNTHESIS, TAILWIND, TAUNT, TEMPESTFLARE, TERRAINPULSE, TORNADO, TOXIC, TURBULENCE, UTURN, VENDETTA, VITALITYDRAIN, WEATHERBALL, WISH, WORKUP, </v>
      </c>
      <c r="AA474">
        <f>VLOOKUP($A474,'Moves Species'!$A:$E,5,FALSE)</f>
        <v>0</v>
      </c>
      <c r="AB474" t="s">
        <v>8695</v>
      </c>
      <c r="AC474" t="s">
        <v>7265</v>
      </c>
      <c r="AD474">
        <v>36</v>
      </c>
    </row>
    <row r="475" spans="1:30" x14ac:dyDescent="0.25">
      <c r="A475">
        <f t="shared" si="23"/>
        <v>474</v>
      </c>
      <c r="B475" t="s">
        <v>4668</v>
      </c>
      <c r="C475" t="s">
        <v>7993</v>
      </c>
      <c r="D475" s="12" t="str">
        <f>'BST Extract'!J475</f>
        <v>GRASS</v>
      </c>
      <c r="E475" s="12" t="str">
        <f>'BST Extract'!K475</f>
        <v>FLYING</v>
      </c>
      <c r="F475" t="str">
        <f t="shared" si="21"/>
        <v>GRASS,FLYING</v>
      </c>
      <c r="G475">
        <f>'BST Extract'!C475</f>
        <v>70</v>
      </c>
      <c r="H475">
        <f>'BST Extract'!D475</f>
        <v>110</v>
      </c>
      <c r="I475">
        <f>'BST Extract'!E475</f>
        <v>85</v>
      </c>
      <c r="J475">
        <f>'BST Extract'!F475</f>
        <v>90</v>
      </c>
      <c r="K475">
        <f>'BST Extract'!G475</f>
        <v>55</v>
      </c>
      <c r="L475">
        <f>'BST Extract'!H475</f>
        <v>75</v>
      </c>
      <c r="M475">
        <f>'BST Extract'!I475</f>
        <v>485</v>
      </c>
      <c r="N475" t="s">
        <v>7345</v>
      </c>
      <c r="O475">
        <v>3</v>
      </c>
      <c r="P475" t="s">
        <v>7523</v>
      </c>
      <c r="R475" t="s">
        <v>7523</v>
      </c>
      <c r="T475" t="str">
        <f t="shared" si="22"/>
        <v>ATTACK,3,,,,</v>
      </c>
      <c r="U475" s="12" t="str">
        <f>'Ability Extract'!C475</f>
        <v>FLOWERVEIL</v>
      </c>
      <c r="V475" s="12" t="str">
        <f>'Ability Extract'!D475</f>
        <v>VANDAL</v>
      </c>
      <c r="W475" s="12" t="str">
        <f>'Ability Extract'!E475</f>
        <v>SKILLLINK</v>
      </c>
      <c r="X475" s="12" t="str">
        <f>'Ability Extract'!F475</f>
        <v>FLOWERVEIL,VANDAL,SKILLLINK</v>
      </c>
      <c r="Y475" t="str">
        <f>VLOOKUP($A475,'Moves Species'!$A:$E,3,FALSE)</f>
        <v xml:space="preserve">0, PEPPERBURST, 1, PEPPERBURST, 1, SWEETSCENT, 1, LEAFAGE, 4, PECK, 6, FLING, 8, MEGAPHONE, 11, RAZORLEAF, 14, PLUCK, 17, BATTLECRY, 20, FURYATTACK, 23, AROMATHERAPY, 26, GRASSYGLIDE, 29, FLOCK, 32, SCREECH, 35, BULLETSEED, 38, DUALWINGBEAT, 41, LEAFBLADE, 44, DRILLPECK, 47, JUNGLEHEALING, 50, FORTISSIMO, 53, QUILLVOLLEY, 56, WOODHAMMER, 60, BRAVEBIRD, </v>
      </c>
      <c r="Z475" t="str">
        <f>VLOOKUP($A475,'Moves Species'!$A:$E,4,FALSE)</f>
        <v xml:space="preserve">ACROBATICS, AERIALACE, AERIALPULSE, AIRSLASH, AMBUSH, AROMATHERAPY, ATTRACT, BOOMBURST, BRAVEBIRD, BULLETSEED, CALMMIND, CHARM, COVET, DEFOG, DRILLPECK, DUALWINGBEAT, ENERGYBALL, ESSENCEBLOOM, FEATHERDANCE, FLOCK, FOCUSBLAST, FORTISSIMO, GENESIS, GIGADRAIN, GRASSYTERRAIN, HIDDENPOWER, HURRICANE, HYPERVOICE, KNOCKOFF, LEAFBLADE, MAGICALLEAF, NASTYPLOT, NATURESWRATH, PERCUSSIONBLAST, PETALTEMPEST, PIXIEDUST, PROTECT, REST, RETURN, ROCKBLAST, ROUND, SAFEGUARD, SCENTEDSHIELD, SLASH, SLEEPTALK, SOLARBEAM, SONICBLAST, SPIKYSHIELD, STEELWING, STONEEDGE, SUBSTITUTE, SUNNYDAY, SWEEPINGWIND, SWITCHEROO, SWORDSDANCE, SYNTHESIS, TAILWIND, TAUNT, TEMPESTFLARE, TERRAINPULSE, TORNADO, TOXIC, TURBULENCE, UTURN, VENDETTA, VITALITYDRAIN, WEATHERBALL, WISH, WORKUP, </v>
      </c>
      <c r="AA475">
        <f>VLOOKUP($A475,'Moves Species'!$A:$E,5,FALSE)</f>
        <v>0</v>
      </c>
      <c r="AB475" t="s">
        <v>7523</v>
      </c>
    </row>
    <row r="476" spans="1:30" x14ac:dyDescent="0.25">
      <c r="A476">
        <f t="shared" si="23"/>
        <v>475</v>
      </c>
      <c r="B476" t="s">
        <v>4674</v>
      </c>
      <c r="C476" t="s">
        <v>7994</v>
      </c>
      <c r="D476" s="12" t="str">
        <f>'BST Extract'!J476</f>
        <v>ROCK</v>
      </c>
      <c r="E476" s="12" t="str">
        <f>'BST Extract'!K476</f>
        <v>FAIRY</v>
      </c>
      <c r="F476" t="str">
        <f t="shared" si="21"/>
        <v>ROCK,FAIRY</v>
      </c>
      <c r="G476">
        <f>'BST Extract'!C476</f>
        <v>45</v>
      </c>
      <c r="H476">
        <f>'BST Extract'!D476</f>
        <v>35</v>
      </c>
      <c r="I476">
        <f>'BST Extract'!E476</f>
        <v>60</v>
      </c>
      <c r="J476">
        <f>'BST Extract'!F476</f>
        <v>35</v>
      </c>
      <c r="K476">
        <f>'BST Extract'!G476</f>
        <v>60</v>
      </c>
      <c r="L476">
        <f>'BST Extract'!H476</f>
        <v>55</v>
      </c>
      <c r="M476">
        <f>'BST Extract'!I476</f>
        <v>290</v>
      </c>
      <c r="N476" t="s">
        <v>7324</v>
      </c>
      <c r="O476">
        <v>1</v>
      </c>
      <c r="P476" t="s">
        <v>7523</v>
      </c>
      <c r="R476" t="s">
        <v>7523</v>
      </c>
      <c r="T476" t="str">
        <f t="shared" si="22"/>
        <v>DEFENSE,1,,,,</v>
      </c>
      <c r="U476" s="12" t="str">
        <f>'Ability Extract'!C476</f>
        <v>STURDY</v>
      </c>
      <c r="V476" s="12" t="str">
        <f>'Ability Extract'!D476</f>
        <v>BULLETPROOF</v>
      </c>
      <c r="W476" s="12" t="str">
        <f>'Ability Extract'!E476</f>
        <v>OVERCOAT</v>
      </c>
      <c r="X476" s="12" t="str">
        <f>'Ability Extract'!F476</f>
        <v>STURDY,BULLETPROOF,OVERCOAT</v>
      </c>
      <c r="Y476" t="str">
        <f>VLOOKUP($A476,'Moves Species'!$A:$E,3,FALSE)</f>
        <v xml:space="preserve">1, TACKLE, 1, CRYSTALDUST, 1, PROTECT, 4, PIXIEWAVE, 7, GLISTEN, 9, DIAMONDSHARD, 12, NYMPHSSPELL, 15, MINERALWAVE, 18, RAPIDSPIN, 21, CRYSTALSHOWER, 24, MISTBALL, 27, STEALTHROCK, 30, DIAMONDSTORM, 33, MYSTICPULSE, 36, DAZZLINGGLEAM, 39, IRONDEFENSE, 42, CRYSTALLINEBEAM, 45, GEOMANCY, 48, ETHEREALBURST, 52, GEMSTORM, 56, EXPLOSION, 60, MISTYEXPLOSION, </v>
      </c>
      <c r="Z476" t="str">
        <f>VLOOKUP($A476,'Moves Species'!$A:$E,4,FALSE)</f>
        <v xml:space="preserve">ARCANEENERGY, ASTEROIDBELT, ATTRACT, AURASPHERE, BEJEWELED, BODYSLAM, BOULDERCRUSH, BULKUP, BULLDOZE, CALMMIND, CATAPULT, CHARM, CONFUSERAY, COSMICAVATAR, COSMICPOWER, CRYSTALLINEBEAM, CRYSTALSHOWER, DAZZLINGGLEAM, DRAININGKISS, DUNEBLAST, DUSTDEVILS, EARTHENLANCE, EARTHPOWER, EARTHQUAKE, FABLEDRUSH, FAIRYTALE, FANTASYSEAL, FLUXWAVE, FOCUSBLAST, GAIAPULSE, GAMMARAY, GEOMANCY, GLISTEN, GOBLINSTRIKE, HEALBELL, HIDDENPOWER, IRONDEFENSE, IRONHEAD, IRONIMPACT, LIGHTSCREEN, LOVEBURST, MAGICROOM, MAGNETICCANNON, METEORBEAM, METEORDRIVE, MINERALWAVE, MIRRORSHOT, MISTYTERRAIN, MOONBLAST, MOONSTONERAY, MUDSHACKLES, MUDSLIDE, MYSTICPULSE, OBSIDIANSHARDS, PIXIEDUST, PLAYROUGH, POWERGEM, PROTECT, PURGE, RADIANTLANCE, RAYOFLIGHT, REFLECT, REST, RETURN, ROCKBLAST, ROCKSLIDE, ROCKTOMB, SAFEGUARD, SANDSTORM, SEISMICCHANT, SIGNALBEAM, SLEEPTALK, SPIKES, STARDUSTREVERIE, STEALTHROCK, STEELROLLER, STELLARRUSH, STONEEDGE, SUBSTITUTE, SUPERPOWER, SWIFT, TAUNT, TERRAINPULSE, TITANIASLAW, TOXIC, TRICKROOM, VENDETTA, WISH, WONDERROOM, WORKUP, ZENHEADBUTT, </v>
      </c>
      <c r="AA476" t="str">
        <f>VLOOKUP($A476,'Moves Species'!$A:$E,5,FALSE)</f>
        <v xml:space="preserve">FLAIL, SWIFT, ENDURE, ENDEAVOR, SPIKES, FACADE, CORECOLLAPSE, ASTEROIDBELT, MAGNETRISE, SELFDESTRUCT, WEARDOWN, BLINDINGFLASH, ANCIENTPOWER, </v>
      </c>
      <c r="AB476" t="s">
        <v>8696</v>
      </c>
      <c r="AC476" t="s">
        <v>7265</v>
      </c>
      <c r="AD476">
        <v>30</v>
      </c>
    </row>
    <row r="477" spans="1:30" x14ac:dyDescent="0.25">
      <c r="A477">
        <f t="shared" si="23"/>
        <v>476</v>
      </c>
      <c r="B477" t="s">
        <v>4686</v>
      </c>
      <c r="C477" t="s">
        <v>7995</v>
      </c>
      <c r="D477" s="12" t="str">
        <f>'BST Extract'!J477</f>
        <v>ROCK</v>
      </c>
      <c r="E477" s="12" t="str">
        <f>'BST Extract'!K477</f>
        <v>FAIRY</v>
      </c>
      <c r="F477" t="str">
        <f t="shared" si="21"/>
        <v>ROCK,FAIRY</v>
      </c>
      <c r="G477">
        <f>'BST Extract'!C477</f>
        <v>80</v>
      </c>
      <c r="H477">
        <f>'BST Extract'!D477</f>
        <v>50</v>
      </c>
      <c r="I477">
        <f>'BST Extract'!E477</f>
        <v>100</v>
      </c>
      <c r="J477">
        <f>'BST Extract'!F477</f>
        <v>55</v>
      </c>
      <c r="K477">
        <f>'BST Extract'!G477</f>
        <v>100</v>
      </c>
      <c r="L477">
        <f>'BST Extract'!H477</f>
        <v>80</v>
      </c>
      <c r="M477">
        <f>'BST Extract'!I477</f>
        <v>465</v>
      </c>
      <c r="N477" t="s">
        <v>7324</v>
      </c>
      <c r="O477">
        <v>1</v>
      </c>
      <c r="P477" t="s">
        <v>7286</v>
      </c>
      <c r="Q477">
        <v>1</v>
      </c>
      <c r="R477" t="s">
        <v>7523</v>
      </c>
      <c r="T477" t="str">
        <f t="shared" si="22"/>
        <v>DEFENSE,1,SPECIAL_ATTACK,1,,</v>
      </c>
      <c r="U477" s="12" t="str">
        <f>'Ability Extract'!C477</f>
        <v>STURDY</v>
      </c>
      <c r="V477" s="12" t="str">
        <f>'Ability Extract'!D477</f>
        <v>BULLETPROOF</v>
      </c>
      <c r="W477" s="12" t="str">
        <f>'Ability Extract'!E477</f>
        <v>OVERCOAT</v>
      </c>
      <c r="X477" s="12" t="str">
        <f>'Ability Extract'!F477</f>
        <v>STURDY,BULLETPROOF,OVERCOAT</v>
      </c>
      <c r="Y477" t="str">
        <f>VLOOKUP($A477,'Moves Species'!$A:$E,3,FALSE)</f>
        <v xml:space="preserve">0, MIRRORSHOT, 0, AUTOTOMIZE, 1, MIRRORSHOT, 1, AUTOTOMIZE, 1, HEAVYSLAM, 1, TACKLE, 1, CRYSTALDUST, 1, PROTECT, 4, PIXIEWAVE, 7, GLISTEN, 9, DIAMONDSHARD, 12, NYMPHSSPELL, 15, MINERALWAVE, 18, RAPIDSPIN, 21, CRYSTALSHOWER, 24, MISTBALL, 27, STEALTHROCK, 30, DIAMONDSTORM, 33, MYSTICPULSE, 36, DAZZLINGGLEAM, 39, IRONDEFENSE, 42, CRYSTALLINEBEAM, 45, GEOMANCY, 48, ETHEREALBURST, 52, GEMSTORM, 56, EXPLOSION, 60, MISTYEXPLOSION, </v>
      </c>
      <c r="Z477" t="str">
        <f>VLOOKUP($A477,'Moves Species'!$A:$E,4,FALSE)</f>
        <v xml:space="preserve">ARCANEENERGY, ASTEROIDBELT, ATTRACT, AURASPHERE, BEJEWELED, BODYSLAM, BOULDERCRUSH, BULKUP, BULLDOZE, CALMMIND, CATAPULT, CHARM, CONFUSERAY, COSMICAVATAR, COSMICPOWER, CRYSTALLINEBEAM, CRYSTALSHOWER, DAZZLINGGLEAM, DRAININGKISS, DUNEBLAST, DUSTDEVILS, EARTHENLANCE, EARTHPOWER, EARTHQUAKE, FABLEDRUSH, FAIRYTALE, FANTASYSEAL, FLUXWAVE, FOCUSBLAST, GAIAPULSE, GAMMARAY, GEOMANCY, GLISTEN, GOBLINSTRIKE, HEALBELL, HIDDENPOWER, IRONDEFENSE, IRONHEAD, IRONIMPACT, LIGHTSCREEN, LOVEBURST, MAGICROOM, MAGNETICCANNON, METEORBEAM, METEORDRIVE, MINERALWAVE, MIRRORSHOT, MISTYTERRAIN, MOONBLAST, MOONSTONERAY, MUDSHACKLES, MUDSLIDE, MYSTICPULSE, OBSIDIANSHARDS, PIXIEDUST, PLAYROUGH, POWERGEM, PROTECT, PURGE, RADIANTLANCE, RAYOFLIGHT, REFLECT, REST, RETURN, ROCKBLAST, ROCKSLIDE, ROCKTOMB, SAFEGUARD, SANDSTORM, SEISMICCHANT, SIGNALBEAM, SLEEPTALK, SPIKES, STARDUSTREVERIE, STEALTHROCK, STEELROLLER, STELLARRUSH, STONEEDGE, SUBSTITUTE, SUPERPOWER, SWIFT, TAUNT, TERRAINPULSE, TITANIASLAW, TOXIC, TRICKROOM, VENDETTA, WISH, WONDERROOM, WORKUP, ZENHEADBUTT, </v>
      </c>
      <c r="AA477">
        <f>VLOOKUP($A477,'Moves Species'!$A:$E,5,FALSE)</f>
        <v>0</v>
      </c>
      <c r="AB477" t="s">
        <v>7523</v>
      </c>
    </row>
    <row r="478" spans="1:30" x14ac:dyDescent="0.25">
      <c r="A478">
        <f t="shared" si="23"/>
        <v>477</v>
      </c>
      <c r="B478" t="s">
        <v>4692</v>
      </c>
      <c r="C478" t="s">
        <v>7996</v>
      </c>
      <c r="D478" s="12" t="str">
        <f>'BST Extract'!J478</f>
        <v>ICE</v>
      </c>
      <c r="E478" s="12" t="str">
        <f>'BST Extract'!K478</f>
        <v>FLYING</v>
      </c>
      <c r="F478" t="str">
        <f t="shared" si="21"/>
        <v>ICE,FLYING</v>
      </c>
      <c r="G478">
        <f>'BST Extract'!C478</f>
        <v>60</v>
      </c>
      <c r="H478">
        <f>'BST Extract'!D478</f>
        <v>60</v>
      </c>
      <c r="I478">
        <f>'BST Extract'!E478</f>
        <v>50</v>
      </c>
      <c r="J478">
        <f>'BST Extract'!F478</f>
        <v>75</v>
      </c>
      <c r="K478">
        <f>'BST Extract'!G478</f>
        <v>25</v>
      </c>
      <c r="L478">
        <f>'BST Extract'!H478</f>
        <v>70</v>
      </c>
      <c r="M478">
        <f>'BST Extract'!I478</f>
        <v>340</v>
      </c>
      <c r="N478" t="s">
        <v>7251</v>
      </c>
      <c r="O478">
        <v>1</v>
      </c>
      <c r="P478" t="s">
        <v>7523</v>
      </c>
      <c r="R478" t="s">
        <v>7523</v>
      </c>
      <c r="T478" t="str">
        <f t="shared" si="22"/>
        <v>HP,1,,,,</v>
      </c>
      <c r="U478" s="12" t="str">
        <f>'Ability Extract'!C478</f>
        <v>INSOMNIA</v>
      </c>
      <c r="V478" s="12" t="str">
        <f>'Ability Extract'!D478</f>
        <v>BIGPECKS</v>
      </c>
      <c r="W478" s="12" t="str">
        <f>'Ability Extract'!E478</f>
        <v>KEENEYE</v>
      </c>
      <c r="X478" s="12" t="str">
        <f>'Ability Extract'!F478</f>
        <v>INSOMNIA,BIGPECKS,KEENEYE</v>
      </c>
      <c r="Y478" t="str">
        <f>VLOOKUP($A478,'Moves Species'!$A:$E,3,FALSE)</f>
        <v xml:space="preserve">1, PECK, 1, SUPERSONIC, 1, SNOWBALL, 4, PURSUIT, 6, GLIDE, 9, ICICLESTRIKE, 12, COVET, 15, CHILLINGTOUCH, 18, PLUCK, 21, ICICLESPEAR, 24, COUPDEGRACE, 27, HAIL, 30, DIVEBOMB, 33, ROOST, 36, ICICLECRASH, 39, SWEEPINGTALON, 42, BIRDOFPREY, 45, DRILLPECK, 48, MINDREADER, 48, POLARSPEAR, 51, ICYDELUGE, 54, UPROAR, 57, GLACIALLANCE, 60, BRAVEBIRD, </v>
      </c>
      <c r="Z478" t="str">
        <f>VLOOKUP($A478,'Moves Species'!$A:$E,4,FALSE)</f>
        <v xml:space="preserve">ACROBATICS, AERIALACE, AERIALPULSE, AIRSLASH, AMBUSH, ASTRALWIND, ATTRACT, AURASPHERE, BATTLEOFWITS, BLIZZARD, BRAVEBIRD, CALMMIND, CHARGEBEAM, CHILLINGTOUCH, COSMICPOWER, COVET, DAZZLINGGLEAM, DEFOG, DRILLPECK, DUALWINGBEAT, FABLEDRUSH, FAIRYTALE, FEATHERDANCE, FLOCK, FLUXWAVE, FOCUSBLAST, GENESIS, HAIL, HAZE, HIDDENPOWER, HURRICANE, HYPOTHERMIA, ICEBEAM, ICICLESPEAR, ICICLESTRIKE, ICYWIND, KNOCKOFF, LOVEBURST, METEORBEAM, MIRRORSHOT, MIST, MOONBLAST, MYSTICPULSE, NASTYPLOT, NUMBINGWIND, PLAYROUGH, PROTECT, RAYOFLIGHT, REST, RETURN, ROUND, SAFEGUARD, SLEEPTALK, STARDUSTREVERIE, STEELWING, SUBSTITUTE, SWEEPINGWIND, TAILWIND, TEMPESTFLARE, TORNADO, TOXIC, TRIATTACK, TURBULENCE, WAIL, WEATHERBALL, WISH, WORKUP, ZENHEADBUTT, </v>
      </c>
      <c r="AA478" t="str">
        <f>VLOOKUP($A478,'Moves Species'!$A:$E,5,FALSE)</f>
        <v xml:space="preserve">AEROBLAST, SUPERSONIC, EROSION, HUNTDOWN, WHIRLWIND, FEATHERDANCE, TAILWIND, DEFOG, AVALANCHE, ICESHARD, SWOOPATTACK, QUILLVOLLEY, MIST, ICEVORTEX, </v>
      </c>
      <c r="AB478" t="s">
        <v>8697</v>
      </c>
      <c r="AC478" t="s">
        <v>7265</v>
      </c>
      <c r="AD478">
        <v>25</v>
      </c>
    </row>
    <row r="479" spans="1:30" x14ac:dyDescent="0.25">
      <c r="A479">
        <f t="shared" si="23"/>
        <v>478</v>
      </c>
      <c r="B479" t="s">
        <v>4702</v>
      </c>
      <c r="C479" t="s">
        <v>7997</v>
      </c>
      <c r="D479" s="12" t="str">
        <f>'BST Extract'!J479</f>
        <v>ICE</v>
      </c>
      <c r="E479" s="12" t="str">
        <f>'BST Extract'!K479</f>
        <v>FLYING</v>
      </c>
      <c r="F479" t="str">
        <f t="shared" si="21"/>
        <v>ICE,FLYING</v>
      </c>
      <c r="G479">
        <f>'BST Extract'!C479</f>
        <v>95</v>
      </c>
      <c r="H479">
        <f>'BST Extract'!D479</f>
        <v>85</v>
      </c>
      <c r="I479">
        <f>'BST Extract'!E479</f>
        <v>70</v>
      </c>
      <c r="J479">
        <f>'BST Extract'!F479</f>
        <v>85</v>
      </c>
      <c r="K479">
        <f>'BST Extract'!G479</f>
        <v>35</v>
      </c>
      <c r="L479">
        <f>'BST Extract'!H479</f>
        <v>105</v>
      </c>
      <c r="M479">
        <f>'BST Extract'!I479</f>
        <v>475</v>
      </c>
      <c r="N479" t="s">
        <v>7251</v>
      </c>
      <c r="O479">
        <v>2</v>
      </c>
      <c r="P479" t="s">
        <v>7523</v>
      </c>
      <c r="R479" t="s">
        <v>7523</v>
      </c>
      <c r="T479" t="str">
        <f t="shared" si="22"/>
        <v>HP,2,,,,</v>
      </c>
      <c r="U479" s="12" t="str">
        <f>'Ability Extract'!C479</f>
        <v>INSOMNIA</v>
      </c>
      <c r="V479" s="12" t="str">
        <f>'Ability Extract'!D479</f>
        <v>BIGPECKS</v>
      </c>
      <c r="W479" s="12" t="str">
        <f>'Ability Extract'!E479</f>
        <v>SNOWWARNING</v>
      </c>
      <c r="X479" s="12" t="str">
        <f>'Ability Extract'!F479</f>
        <v>INSOMNIA,BIGPECKS,SNOWWARNING</v>
      </c>
      <c r="Y479" t="str">
        <f>VLOOKUP($A479,'Moves Species'!$A:$E,3,FALSE)</f>
        <v xml:space="preserve">0, AURORAVEIL, 1, AURORAVEIL, 1, PECK, 1, SUPERSONIC, 1, SNOWBALL, 4, PURSUIT, 6, GLIDE, 9, ICICLESTRIKE, 12, COVET, 15, CHILLINGTOUCH, 18, PLUCK, 21, ICICLESPEAR, 24, COUPDEGRACE, 27, HAIL, 30, DIVEBOMB, 33, ROOST, 36, ICICLECRASH, 39, SWEEPINGTALON, 42, BIRDOFPREY, 45, DRILLPECK, 48, MINDREADER, 48, POLARSPEAR, 51, ICYDELUGE, 54, UPROAR, 57, GLACIALLANCE, 60, BRAVEBIRD, </v>
      </c>
      <c r="Z479" t="str">
        <f>VLOOKUP($A479,'Moves Species'!$A:$E,4,FALSE)</f>
        <v xml:space="preserve">ACROBATICS, AERIALACE, AERIALPULSE, AIRSLASH, AMBUSH, ASTRALWIND, ATTRACT, AURASPHERE, BATTLEOFWITS, BLIZZARD, BRAVEBIRD, CALMMIND, CHARGEBEAM, CHILLINGTOUCH, COSMICPOWER, COVET, DAZZLINGGLEAM, DEFOG, DRILLPECK, DUALWINGBEAT, FABLEDRUSH, FAIRYTALE, FEATHERDANCE, FLOCK, FLUXWAVE, FOCUSBLAST, GENESIS, HAIL, HAZE, HIDDENPOWER, HURRICANE, HYPOTHERMIA, ICEBEAM, ICICLESPEAR, ICICLESTRIKE, ICYWIND, KNOCKOFF, LOVEBURST, METEORBEAM, MIRRORSHOT, MIST, MOONBLAST, MYSTICPULSE, NASTYPLOT, NUMBINGWIND, PLAYROUGH, PROTECT, RAYOFLIGHT, REST, RETURN, ROUND, SAFEGUARD, SLEEPTALK, STARDUSTREVERIE, STEELWING, SUBSTITUTE, SWEEPINGWIND, TAILWIND, TEMPESTFLARE, TORNADO, TOXIC, TRIATTACK, TURBULENCE, WAIL, WEATHERBALL, WISH, WORKUP, ZENHEADBUTT, </v>
      </c>
      <c r="AA479">
        <f>VLOOKUP($A479,'Moves Species'!$A:$E,5,FALSE)</f>
        <v>0</v>
      </c>
      <c r="AB479" t="s">
        <v>7523</v>
      </c>
    </row>
    <row r="480" spans="1:30" x14ac:dyDescent="0.25">
      <c r="A480">
        <f t="shared" si="23"/>
        <v>479</v>
      </c>
      <c r="B480" t="s">
        <v>4708</v>
      </c>
      <c r="C480" t="s">
        <v>7998</v>
      </c>
      <c r="D480" s="12" t="str">
        <f>'BST Extract'!J480</f>
        <v>GHOST</v>
      </c>
      <c r="E480" s="12" t="str">
        <f>'BST Extract'!K480</f>
        <v>FIGHTING</v>
      </c>
      <c r="F480" t="str">
        <f t="shared" si="21"/>
        <v>GHOST,FIGHTING</v>
      </c>
      <c r="G480">
        <f>'BST Extract'!C480</f>
        <v>70</v>
      </c>
      <c r="H480">
        <f>'BST Extract'!D480</f>
        <v>75</v>
      </c>
      <c r="I480">
        <f>'BST Extract'!E480</f>
        <v>50</v>
      </c>
      <c r="J480">
        <f>'BST Extract'!F480</f>
        <v>30</v>
      </c>
      <c r="K480">
        <f>'BST Extract'!G480</f>
        <v>45</v>
      </c>
      <c r="L480">
        <f>'BST Extract'!H480</f>
        <v>70</v>
      </c>
      <c r="M480">
        <f>'BST Extract'!I480</f>
        <v>340</v>
      </c>
      <c r="N480" t="s">
        <v>7345</v>
      </c>
      <c r="O480">
        <v>1</v>
      </c>
      <c r="P480" t="s">
        <v>7523</v>
      </c>
      <c r="R480" t="s">
        <v>7523</v>
      </c>
      <c r="T480" t="str">
        <f t="shared" si="22"/>
        <v>ATTACK,1,,,,</v>
      </c>
      <c r="U480" s="12" t="str">
        <f>'Ability Extract'!C480</f>
        <v>INFILTRATOR</v>
      </c>
      <c r="V480" s="12" t="str">
        <f>'Ability Extract'!D480</f>
        <v>MOLDBREAKER</v>
      </c>
      <c r="W480" s="12" t="str">
        <f>'Ability Extract'!E480</f>
        <v>CURSEDBODY</v>
      </c>
      <c r="X480" s="12" t="str">
        <f>'Ability Extract'!F480</f>
        <v>INFILTRATOR,MOLDBREAKER,CURSEDBODY</v>
      </c>
      <c r="Y480" t="str">
        <f>VLOOKUP($A480,'Moves Species'!$A:$E,3,FALSE)</f>
        <v xml:space="preserve">1, DEFENSECURL, 1, ASTONISH, 1, BABYDOLLEYES, 4, ROCKSMASH, 7, FEINTATTACK, 10, SHADOWPUNCH, 13, ARMTHRUST, 16, ENDURE, 19, LOWSWEEP, 22, SHADOWCLAW, 25, FLAIL, 28, DRAINPUNCH, 31, MALEFICACT, 34, PHANTOMFORCE, 37, OVERWHELM, 40, WICKEDSTRIKE, 43, CURSEDTOUCH, 46, HAMMERARM, 49, BELLYDRUM, 52, THRASH, 56, SUPERPOWER, 60, POSSESSION, </v>
      </c>
      <c r="Z480" t="str">
        <f>VLOOKUP($A480,'Moves Species'!$A:$E,4,FALSE)</f>
        <v xml:space="preserve">AIRSLASH, AMBUSH, ATTRACT, BODYPRESS, BODYSLAM, BOULDERCRUSH, BRICKBREAK, BULKUP, BURNINGOFUDA, CHIDORI, CLOSECOMBAT, COACHING, CONFUSERAY, COSMICAVATAR, COSMICPOWER, COVET, CRUNCH, CURSE, CURSEDTOUCH, DARKPULSE, DEADLYREACH, DRAINPUNCH, EARTHQUAKE, ECHOEDVOICE, EXECUTION, FABLEDRUSH, FALSESWIPE, FIREPUNCH, FLAREBLITZ, FOCUSBLAST, GHASTLYFLOOD, GOBLINSTRIKE, HAZE, HEX, HIDDENPOWER, HYPERVOICE, ICEHAMMER, ICEPUNCH, IRONHEAD, KAMEHAMEHA, KNOCKOFF, LASHOUT, LOVEBURST, MEMENTO, METEORMASH, MINDDRAIN, MYSTICPULSE, NASTYPLOT, NOBLEROAR, PERCUSSIONBLAST, PHANTOMFORCE, PHOBIA, PLAYROUGH, POLTERGEIST, POSSESSION, POWERUPPUNCH, PROTECT, PSYCHICFANGS, QUICKGUARD, REST, RETURN, SHADOWBALL, SHADOWPUNCH, SLASH, SLEEPTALK, SNARL, SOULRIP, SOULSHIELD, SUBSTITUTE, SUPERPOWER, SWEEPINGWIND, SWORDSDANCE, TAUNT, TERRAINPULSE, THUNDERPUNCH, TOXIC, UMBRALWAVE, VENDETTA, VITALITYDRAIN, WAIL, WEAKSPOT, WISH, WORKUP, ZENHEADBUTT, </v>
      </c>
      <c r="AA480" t="str">
        <f>VLOOKUP($A480,'Moves Species'!$A:$E,5,FALSE)</f>
        <v xml:space="preserve">FORCEPALM, PARRY, FRENZY, DOUBLEKICK, FALSESURRENDER, REVENGE, WAIL, HEADBUTT, TAKEDOWN, BIDE, PURSUIT, SUBMISSION, THROATCHOP, </v>
      </c>
      <c r="AB480" t="s">
        <v>8698</v>
      </c>
      <c r="AC480" t="s">
        <v>7265</v>
      </c>
      <c r="AD480">
        <v>27</v>
      </c>
    </row>
    <row r="481" spans="1:30" x14ac:dyDescent="0.25">
      <c r="A481">
        <f t="shared" si="23"/>
        <v>480</v>
      </c>
      <c r="B481" t="s">
        <v>4719</v>
      </c>
      <c r="C481" t="s">
        <v>7999</v>
      </c>
      <c r="D481" s="12" t="str">
        <f>'BST Extract'!J481</f>
        <v>GHOST</v>
      </c>
      <c r="E481" s="12" t="str">
        <f>'BST Extract'!K481</f>
        <v>FIGHTING</v>
      </c>
      <c r="F481" t="str">
        <f t="shared" si="21"/>
        <v>GHOST,FIGHTING</v>
      </c>
      <c r="G481">
        <f>'BST Extract'!C481</f>
        <v>120</v>
      </c>
      <c r="H481">
        <f>'BST Extract'!D481</f>
        <v>125</v>
      </c>
      <c r="I481">
        <f>'BST Extract'!E481</f>
        <v>80</v>
      </c>
      <c r="J481">
        <f>'BST Extract'!F481</f>
        <v>40</v>
      </c>
      <c r="K481">
        <f>'BST Extract'!G481</f>
        <v>55</v>
      </c>
      <c r="L481">
        <f>'BST Extract'!H481</f>
        <v>80</v>
      </c>
      <c r="M481">
        <f>'BST Extract'!I481</f>
        <v>500</v>
      </c>
      <c r="N481" t="s">
        <v>7345</v>
      </c>
      <c r="O481">
        <v>2</v>
      </c>
      <c r="P481" t="s">
        <v>7523</v>
      </c>
      <c r="R481" t="s">
        <v>7523</v>
      </c>
      <c r="T481" t="str">
        <f t="shared" si="22"/>
        <v>ATTACK,2,,,,</v>
      </c>
      <c r="U481" s="12" t="str">
        <f>'Ability Extract'!C481</f>
        <v>INFILTRATOR</v>
      </c>
      <c r="V481" s="12" t="str">
        <f>'Ability Extract'!D481</f>
        <v>MOLDBREAKER</v>
      </c>
      <c r="W481" s="12" t="str">
        <f>'Ability Extract'!E481</f>
        <v>CURSEDBODY</v>
      </c>
      <c r="X481" s="12" t="str">
        <f>'Ability Extract'!F481</f>
        <v>INFILTRATOR,MOLDBREAKER,CURSEDBODY</v>
      </c>
      <c r="Y481" t="str">
        <f>VLOOKUP($A481,'Moves Species'!$A:$E,3,FALSE)</f>
        <v xml:space="preserve">0, KNOCKOFF, 1, KNOCKOFF, 1, DEFENSECURL, 1, ASTONISH, 1, BABYDOLLEYES, 4, ROCKSMASH, 7, FEINTATTACK, 10, SHADOWPUNCH, 13, ARMTHRUST, 16, ENDURE, 19, LOWSWEEP, 22, SHADOWCLAW, 25, FLAIL, 28, DRAINPUNCH, 31, MALEFICACT, 34, PHANTOMFORCE, 37, OVERWHELM, 40, WICKEDSTRIKE, 43, CURSEDTOUCH, 46, HAMMERARM, 49, BELLYDRUM, 52, THRASH, 56, SUPERPOWER, 60, POSSESSION, </v>
      </c>
      <c r="Z481" t="str">
        <f>VLOOKUP($A481,'Moves Species'!$A:$E,4,FALSE)</f>
        <v xml:space="preserve">AIRSLASH, AMBUSH, ATTRACT, BODYPRESS, BODYSLAM, BOULDERCRUSH, BRICKBREAK, BULKUP, BURNINGOFUDA, CHIDORI, CLOSECOMBAT, COACHING, CONFUSERAY, COSMICAVATAR, COSMICPOWER, COVET, CRUNCH, CURSE, CURSEDTOUCH, DARKPULSE, DEADLYREACH, DRAINPUNCH, EARTHQUAKE, ECHOEDVOICE, EXECUTION, FABLEDRUSH, FALSESWIPE, FIREPUNCH, FLAREBLITZ, FOCUSBLAST, GHASTLYFLOOD, GOBLINSTRIKE, HAZE, HEX, HIDDENPOWER, HYPERVOICE, ICEHAMMER, ICEPUNCH, IRONHEAD, KAMEHAMEHA, KNOCKOFF, LASHOUT, LOVEBURST, MEMENTO, METEORMASH, MINDDRAIN, MYSTICPULSE, NASTYPLOT, NOBLEROAR, PERCUSSIONBLAST, PHANTOMFORCE, PHOBIA, PLAYROUGH, POLTERGEIST, POSSESSION, POWERUPPUNCH, PROTECT, PSYCHICFANGS, QUICKGUARD, REST, RETURN, SHADOWBALL, SHADOWPUNCH, SLASH, SLEEPTALK, SNARL, SOULRIP, SOULSHIELD, SUBSTITUTE, SUPERPOWER, SWEEPINGWIND, SWORDSDANCE, TAUNT, TERRAINPULSE, THUNDERPUNCH, TOXIC, UMBRALWAVE, VENDETTA, VITALITYDRAIN, WAIL, WEAKSPOT, WISH, WORKUP, ZENHEADBUTT, </v>
      </c>
      <c r="AA481">
        <f>VLOOKUP($A481,'Moves Species'!$A:$E,5,FALSE)</f>
        <v>0</v>
      </c>
      <c r="AB481" t="s">
        <v>7523</v>
      </c>
    </row>
    <row r="482" spans="1:30" x14ac:dyDescent="0.25">
      <c r="A482">
        <f t="shared" si="23"/>
        <v>481</v>
      </c>
      <c r="B482" t="s">
        <v>4726</v>
      </c>
      <c r="C482" t="s">
        <v>8000</v>
      </c>
      <c r="D482" s="12" t="str">
        <f>'BST Extract'!J482</f>
        <v>LIGHT</v>
      </c>
      <c r="E482" s="12" t="str">
        <f>'BST Extract'!K482</f>
        <v>ROCK</v>
      </c>
      <c r="F482" t="str">
        <f t="shared" si="21"/>
        <v>LIGHT,ROCK</v>
      </c>
      <c r="G482">
        <f>'BST Extract'!C482</f>
        <v>50</v>
      </c>
      <c r="H482">
        <f>'BST Extract'!D482</f>
        <v>50</v>
      </c>
      <c r="I482">
        <f>'BST Extract'!E482</f>
        <v>150</v>
      </c>
      <c r="J482">
        <f>'BST Extract'!F482</f>
        <v>50</v>
      </c>
      <c r="K482">
        <f>'BST Extract'!G482</f>
        <v>50</v>
      </c>
      <c r="L482">
        <f>'BST Extract'!H482</f>
        <v>150</v>
      </c>
      <c r="M482">
        <f>'BST Extract'!I482</f>
        <v>500</v>
      </c>
      <c r="N482" t="s">
        <v>7324</v>
      </c>
      <c r="O482">
        <v>1</v>
      </c>
      <c r="P482" t="s">
        <v>7287</v>
      </c>
      <c r="Q482">
        <v>1</v>
      </c>
      <c r="R482" t="s">
        <v>7523</v>
      </c>
      <c r="T482" t="str">
        <f t="shared" si="22"/>
        <v>DEFENSE,1,SPECIAL_DEFENSE,1,,</v>
      </c>
      <c r="U482" s="12" t="str">
        <f>'Ability Extract'!C482</f>
        <v>DAZZLING</v>
      </c>
      <c r="V482" s="12" t="str">
        <f>'Ability Extract'!D482</f>
        <v>ROUGHSKIN</v>
      </c>
      <c r="W482" s="12" t="str">
        <f>'Ability Extract'!E482</f>
        <v>STURDY</v>
      </c>
      <c r="X482" s="12" t="str">
        <f>'Ability Extract'!F482</f>
        <v>DAZZLING,ROUGHSKIN,STURDY</v>
      </c>
      <c r="Y482" t="str">
        <f>VLOOKUP($A482,'Moves Species'!$A:$E,3,FALSE)</f>
        <v xml:space="preserve">1, HARDEN, 1, CRYSTALDUST, 1, DIAMONDSHARD, 4, SPARKLE, 8, RAINBOWBEAM, 11, STEALTHROCK, 14, MINERALWAVE, 17, ROCKPOLISH, 20, REFRACTION, 20, CRYSTALSHOWER, 23, BOULDERHURL, 26, ASTEROIDBELT, 29, DIAMONDSTORM, 32, DAZZLINGGLEAM, 32, PRISMATICFURY, 35, POWERGEM, 38, MOONLIGHT, 41, BEJEWELED, 44, MOONBLAST, 48, PHOTONGEYSER, 52, GEMSTORM, 56, CORECOLLAPSE, 60, MOONSTONERAY, </v>
      </c>
      <c r="Z482" t="str">
        <f>VLOOKUP($A482,'Moves Species'!$A:$E,4,FALSE)</f>
        <v xml:space="preserve">ANTIMATTER, ASTEROIDBELT, ASTRALWIND, AURASPHERE, BEJEWELED, BODYPRESS, BODYSLAM, BOULDERCRUSH, BULLDOZE, CALMMIND, CATAPULT, CHARM, CLEANSE, COSMICAVATAR, COSMICPOWER, CRYSTALLINEBEAM, CRYSTALSHOWER, DAZZLINGGLEAM, DRAININGKISS, DUNEBLAST, DUSTDEVILS, EARTHENLANCE, EARTHPOWER, ECLIPSENOVA, FABLEDRUSH, FAIRYTALE, FANTASYSEAL, FLUXWAVE, FOCUSBLAST, GAIAPULSE, GAMMARAY, GENTLECHIMES, GEOMANCY, GLISTEN, GOBLINSTRIKE, GOLDENBULLET, HIDDENPOWER, HOLYNOVA, IRONDEFENSE, IRONHEAD, IRONIMPACT, LIGHTSCREEN, MAGNETICCANNON, METEORBEAM, METEORDRIVE, METRONOME, MINERALWAVE, MIRRORSHOT, MISTYTERRAIN, MOONBLAST, MOONSTONERAY, MUDSHACKLES, MUDSLIDE, MYSTICPULSE, NEBULASTRIKE, OBSIDIANSHARDS, PAYDAY, PLAYROUGH, POWERGEM, PROTECT, PURGE, RADIANTLANCE, RAYOFLIGHT, REFLECT, REST, RETURN, ROCKBLAST, ROCKSLIDE, ROCKTOMB, SAFEGUARD, SANDSTORM, SANDTOMB, SIGNALBEAM, SLEEPTALK, SOLARECLIPSE, SPIKES, STARDUSTREVERIE, STEALTHROCK, STEELROLLER, STELLARRUSH, STONEEDGE, SUBSTITUTE, SWIFT, TERRAINPULSE, TITANIASLAW, TOXIC, TRICKROOM, WISH, WONDERROOM, WORKUP, ZENHEADBUTT, </v>
      </c>
      <c r="AA482" t="str">
        <f>VLOOKUP($A482,'Moves Species'!$A:$E,5,FALSE)</f>
        <v xml:space="preserve">SUPERNOVA, AURASPHERE, GEOMANCY, GAMMARAY, AURORAVEIL, WISH, HEAVYSLAM, GRAVITYPRESS, LUMINESCENCE, FLASH, WEARDOWN, CRYSTALLINEBEAM, DARKPRISM, </v>
      </c>
      <c r="AB482" t="s">
        <v>7523</v>
      </c>
    </row>
    <row r="483" spans="1:30" x14ac:dyDescent="0.25">
      <c r="A483">
        <f t="shared" si="23"/>
        <v>482</v>
      </c>
      <c r="B483" t="s">
        <v>4738</v>
      </c>
      <c r="C483" t="s">
        <v>8001</v>
      </c>
      <c r="D483" s="12" t="str">
        <f>'BST Extract'!J483</f>
        <v>GHOST</v>
      </c>
      <c r="E483" s="12" t="str">
        <f>'BST Extract'!K483</f>
        <v>DRAGON</v>
      </c>
      <c r="F483" t="str">
        <f t="shared" si="21"/>
        <v>GHOST,DRAGON</v>
      </c>
      <c r="G483">
        <f>'BST Extract'!C483</f>
        <v>58</v>
      </c>
      <c r="H483">
        <f>'BST Extract'!D483</f>
        <v>70</v>
      </c>
      <c r="I483">
        <f>'BST Extract'!E483</f>
        <v>40</v>
      </c>
      <c r="J483">
        <f>'BST Extract'!F483</f>
        <v>42</v>
      </c>
      <c r="K483">
        <f>'BST Extract'!G483</f>
        <v>50</v>
      </c>
      <c r="L483">
        <f>'BST Extract'!H483</f>
        <v>40</v>
      </c>
      <c r="M483">
        <f>'BST Extract'!I483</f>
        <v>300</v>
      </c>
      <c r="N483" t="s">
        <v>7345</v>
      </c>
      <c r="O483">
        <v>1</v>
      </c>
      <c r="P483" t="s">
        <v>7523</v>
      </c>
      <c r="R483" t="s">
        <v>7523</v>
      </c>
      <c r="T483" t="str">
        <f t="shared" si="22"/>
        <v>ATTACK,1,,,,</v>
      </c>
      <c r="U483" s="12" t="str">
        <f>'Ability Extract'!C483</f>
        <v>UNNERVE</v>
      </c>
      <c r="V483" s="12" t="str">
        <f>'Ability Extract'!D483</f>
        <v>HYPERCUTTER</v>
      </c>
      <c r="W483" s="12" t="str">
        <f>'Ability Extract'!E483</f>
        <v>PRESSURE</v>
      </c>
      <c r="X483" s="12" t="str">
        <f>'Ability Extract'!F483</f>
        <v>UNNERVE,HYPERCUTTER,PRESSURE</v>
      </c>
      <c r="Y483" t="str">
        <f>VLOOKUP($A483,'Moves Species'!$A:$E,3,FALSE)</f>
        <v xml:space="preserve">1, ASTONISH, 1, SANDATTACK, 1, TACKLE, 4, DRAGONFURY, 8, SOULRIP, 11, FEINTATTACK, 14, BREAKINGSWIPE, 17, NECROPHAGY, 20, TORMENT, 23, DRAGONGNAW, 25, SHADOWCLAW, 28, SCALESHOT, 31, SOULFLAY, 34, SCALESTORM, 37, CRUNCH, 40, DRAGONDANCE, 43, DRACOSHRED, 46, SHADOWBONE, 49, DRAGONRUSH, 52, EXECUTION, 56, SHADOWFORCE, 60, DRACONICCRASH, </v>
      </c>
      <c r="Z483" t="str">
        <f>VLOOKUP($A483,'Moves Species'!$A:$E,4,FALSE)</f>
        <v xml:space="preserve">AERIALACE, AIRSLASH, AMBUSH, ANCIENTGLARE, ATTRACT, BATTLEOFWITS, BLOODRITUAL, BODYSLAM, BONECHILL, BREAKINGSWIPE, BRICKBREAK, BULLDOZE, BURNINGOFUDA, CONFUSERAY, COSMICAVATAR, COSMICPOWER, CRUELWHIP, CRUNCH, CURSE, CURSEDTOUCH, DARKPULSE, DEFOG, DRACARYS, DRACOMETEOR, DRAGONBLOOD, DRAGONBREATH, DRAGONCLAW, DRAGONDANCE, DRAGONGALE, DRAGONMAGIC, DRAINPUNCH, EARTHPOWER, EARTHQUAKE, ECLIPSENOVA, EXECUTION, FALSESWIPE, FIREBLAST, FIREFANG, FLAMECHARGE, FLAMETHROWER, FLAREBLITZ, FLUXWAVE, FOCUSBLAST, FORTISSIMO, GAMMARAY, GEOMANCY, GHASTLYFLOOD, GOBLINSTRIKE, GOLDRUSH, HEX, HIDDENPOWER, ICEFANG, IRONHEAD, KNOCKOFF, LASHOUT, MACABREDANCE, MEMENTO, METEORMASH, MOONSTONERAY, MUDSHACKLES, MUDSLIDE, NAGASKIN, NASTYPLOT, NEBULASTRIKE, NOBLEROAR, OBSIDIANSHARDS, OUTRAGE, PHANTOMFORCE, PHOBIA, POISONFANG, POLTERGEIST, POSSESSION, PROTECT, PSYCHICFANGS, REST, RETURN, ROCKBLAST, ROCKSLIDE, ROCKTOMB, SANDSTORM, SCALESHOT, SHADOWBALL, SHADOWPUNCH, SLASH, SLEEPTALK, SNARL, SOULRIP, SOULSHIELD, STONEEDGE, SUBSTITUTE, SUPERPOWER, SWEEPINGWIND, TAUNT, TERRAINPULSE, THUNDERFANG, TOXIC, UMBRALWAVE, VENDETTA, VITALITYDRAIN, WORKUP, ZENHEADBUTT, </v>
      </c>
      <c r="AA483" t="str">
        <f>VLOOKUP($A483,'Moves Species'!$A:$E,5,FALSE)</f>
        <v xml:space="preserve">METALCLAW, THRASH, NOBLEROAR, BITE, SLASH, NIGHTSLASH, SHADOWSNEAK, WICKEDSTRIKE, SPECTRALLASH, </v>
      </c>
      <c r="AB483" t="s">
        <v>8699</v>
      </c>
      <c r="AC483" t="s">
        <v>7265</v>
      </c>
      <c r="AD483">
        <v>24</v>
      </c>
    </row>
    <row r="484" spans="1:30" x14ac:dyDescent="0.25">
      <c r="A484">
        <f t="shared" si="23"/>
        <v>483</v>
      </c>
      <c r="B484" t="s">
        <v>4750</v>
      </c>
      <c r="C484" t="s">
        <v>8002</v>
      </c>
      <c r="D484" s="12" t="str">
        <f>'BST Extract'!J484</f>
        <v>GHOST</v>
      </c>
      <c r="E484" s="12" t="str">
        <f>'BST Extract'!K484</f>
        <v>DRAGON</v>
      </c>
      <c r="F484" t="str">
        <f t="shared" si="21"/>
        <v>GHOST,DRAGON</v>
      </c>
      <c r="G484">
        <f>'BST Extract'!C484</f>
        <v>68</v>
      </c>
      <c r="H484">
        <f>'BST Extract'!D484</f>
        <v>90</v>
      </c>
      <c r="I484">
        <f>'BST Extract'!E484</f>
        <v>55</v>
      </c>
      <c r="J484">
        <f>'BST Extract'!F484</f>
        <v>82</v>
      </c>
      <c r="K484">
        <f>'BST Extract'!G484</f>
        <v>60</v>
      </c>
      <c r="L484">
        <f>'BST Extract'!H484</f>
        <v>55</v>
      </c>
      <c r="M484">
        <f>'BST Extract'!I484</f>
        <v>410</v>
      </c>
      <c r="N484" t="s">
        <v>7345</v>
      </c>
      <c r="O484">
        <v>2</v>
      </c>
      <c r="P484" t="s">
        <v>7523</v>
      </c>
      <c r="R484" t="s">
        <v>7523</v>
      </c>
      <c r="T484" t="str">
        <f t="shared" si="22"/>
        <v>ATTACK,2,,,,</v>
      </c>
      <c r="U484" s="12" t="str">
        <f>'Ability Extract'!C484</f>
        <v>UNNERVE</v>
      </c>
      <c r="V484" s="12" t="str">
        <f>'Ability Extract'!D484</f>
        <v>HYPERCUTTER</v>
      </c>
      <c r="W484" s="12" t="str">
        <f>'Ability Extract'!E484</f>
        <v>PRESSURE</v>
      </c>
      <c r="X484" s="12" t="str">
        <f>'Ability Extract'!F484</f>
        <v>UNNERVE,HYPERCUTTER,PRESSURE</v>
      </c>
      <c r="Y484" t="str">
        <f>VLOOKUP($A484,'Moves Species'!$A:$E,3,FALSE)</f>
        <v xml:space="preserve">1, ASTONISH, 1, SANDATTACK, 1, TACKLE, 4, DRAGONFURY, 8, SOULRIP, 11, FEINTATTACK, 14, BREAKINGSWIPE, 17, NECROPHAGY, 20, TORMENT, 23, DRAGONGNAW, 25, SHADOWCLAW, 28, SCALESHOT, 31, SOULFLAY, 34, SCALESTORM, 37, CRUNCH, 40, DRAGONDANCE, 43, DRACOSHRED, 46, SHADOWBONE, 49, DRAGONRUSH, 52, EXECUTION, 56, SHADOWFORCE, 60, DRACONICCRASH, </v>
      </c>
      <c r="Z484" t="str">
        <f>VLOOKUP($A484,'Moves Species'!$A:$E,4,FALSE)</f>
        <v xml:space="preserve">AERIALACE, AIRSLASH, AMBUSH, ANCIENTGLARE, ATTRACT, BATTLEOFWITS, BLOODRITUAL, BODYSLAM, BONECHILL, BREAKINGSWIPE, BRICKBREAK, BULLDOZE, BURNINGOFUDA, CONFUSERAY, COSMICAVATAR, COSMICPOWER, CRUELWHIP, CRUNCH, CURSE, CURSEDTOUCH, DARKPULSE, DEFOG, DRACARYS, DRACOMETEOR, DRAGONBLOOD, DRAGONBREATH, DRAGONCLAW, DRAGONDANCE, DRAGONGALE, DRAGONMAGIC, DRAINPUNCH, EARTHPOWER, EARTHQUAKE, ECLIPSENOVA, EXECUTION, FALSESWIPE, FIREBLAST, FIREFANG, FLAMECHARGE, FLAMETHROWER, FLAREBLITZ, FLUXWAVE, FOCUSBLAST, FORTISSIMO, GAMMARAY, GEOMANCY, GHASTLYFLOOD, GOBLINSTRIKE, GOLDRUSH, HEX, HIDDENPOWER, ICEFANG, IRONHEAD, KNOCKOFF, LASHOUT, MACABREDANCE, MEMENTO, METEORMASH, MOONSTONERAY, MUDSHACKLES, MUDSLIDE, NAGASKIN, NASTYPLOT, NEBULASTRIKE, NOBLEROAR, OBSIDIANSHARDS, OUTRAGE, PHANTOMFORCE, PHOBIA, POISONFANG, POLTERGEIST, POSSESSION, PROTECT, PSYCHICFANGS, REST, RETURN, ROCKBLAST, ROCKSLIDE, ROCKTOMB, SANDSTORM, SCALESHOT, SHADOWBALL, SHADOWPUNCH, SLASH, SLEEPTALK, SNARL, SOULRIP, SOULSHIELD, STONEEDGE, SUBSTITUTE, SUPERPOWER, SWEEPINGWIND, TAUNT, TERRAINPULSE, THUNDERFANG, TOXIC, UMBRALWAVE, VENDETTA, VITALITYDRAIN, WORKUP, ZENHEADBUTT, </v>
      </c>
      <c r="AA484">
        <f>VLOOKUP($A484,'Moves Species'!$A:$E,5,FALSE)</f>
        <v>0</v>
      </c>
      <c r="AB484" t="s">
        <v>8700</v>
      </c>
      <c r="AC484" t="s">
        <v>7265</v>
      </c>
      <c r="AD484">
        <v>48</v>
      </c>
    </row>
    <row r="485" spans="1:30" x14ac:dyDescent="0.25">
      <c r="A485">
        <f t="shared" si="23"/>
        <v>484</v>
      </c>
      <c r="B485" t="s">
        <v>4757</v>
      </c>
      <c r="C485" t="s">
        <v>8003</v>
      </c>
      <c r="D485" s="12" t="str">
        <f>'BST Extract'!J485</f>
        <v>GHOST</v>
      </c>
      <c r="E485" s="12" t="str">
        <f>'BST Extract'!K485</f>
        <v>DRAGON</v>
      </c>
      <c r="F485" t="str">
        <f t="shared" si="21"/>
        <v>GHOST,DRAGON</v>
      </c>
      <c r="G485">
        <f>'BST Extract'!C485</f>
        <v>108</v>
      </c>
      <c r="H485">
        <f>'BST Extract'!D485</f>
        <v>120</v>
      </c>
      <c r="I485">
        <f>'BST Extract'!E485</f>
        <v>85</v>
      </c>
      <c r="J485">
        <f>'BST Extract'!F485</f>
        <v>102</v>
      </c>
      <c r="K485">
        <f>'BST Extract'!G485</f>
        <v>90</v>
      </c>
      <c r="L485">
        <f>'BST Extract'!H485</f>
        <v>95</v>
      </c>
      <c r="M485">
        <f>'BST Extract'!I485</f>
        <v>600</v>
      </c>
      <c r="N485" t="s">
        <v>7345</v>
      </c>
      <c r="O485">
        <v>3</v>
      </c>
      <c r="P485" t="s">
        <v>7523</v>
      </c>
      <c r="R485" t="s">
        <v>7523</v>
      </c>
      <c r="T485" t="str">
        <f t="shared" si="22"/>
        <v>ATTACK,3,,,,</v>
      </c>
      <c r="U485" s="12" t="str">
        <f>'Ability Extract'!C485</f>
        <v>UNNERVE</v>
      </c>
      <c r="V485" s="12" t="str">
        <f>'Ability Extract'!D485</f>
        <v>HYPERCUTTER</v>
      </c>
      <c r="W485" s="12" t="str">
        <f>'Ability Extract'!E485</f>
        <v>PRESSURE</v>
      </c>
      <c r="X485" s="12" t="str">
        <f>'Ability Extract'!F485</f>
        <v>UNNERVE,HYPERCUTTER,PRESSURE</v>
      </c>
      <c r="Y485" t="str">
        <f>VLOOKUP($A485,'Moves Species'!$A:$E,3,FALSE)</f>
        <v xml:space="preserve">1, ASTONISH, 1, SANDATTACK, 1, TACKLE, 4, DRAGONFURY, 8, SOULRIP, 11, FEINTATTACK, 14, BREAKINGSWIPE, 17, NECROPHAGY, 20, TORMENT, 23, DRAGONGNAW, 25, SHADOWCLAW, 28, SCALESHOT, 31, SOULFLAY, 34, SCALESTORM, 37, CRUNCH, 40, DRAGONDANCE, 43, DRACOSHRED, 46, SHADOWBONE, 49, DRAGONRUSH, 52, EXECUTION, 56, SHADOWFORCE, 60, DRACONICCRASH, </v>
      </c>
      <c r="Z485" t="str">
        <f>VLOOKUP($A485,'Moves Species'!$A:$E,4,FALSE)</f>
        <v xml:space="preserve">AERIALACE, AIRSLASH, AMBUSH, ANCIENTGLARE, ATTRACT, BATTLEOFWITS, BLOODRITUAL, BODYSLAM, BONECHILL, BREAKINGSWIPE, BRICKBREAK, BULLDOZE, BURNINGOFUDA, CONFUSERAY, COSMICAVATAR, COSMICPOWER, CRUELWHIP, CRUNCH, CURSE, CURSEDTOUCH, DARKPULSE, DEFOG, DRACARYS, DRACOMETEOR, DRAGONBLOOD, DRAGONBREATH, DRAGONCLAW, DRAGONDANCE, DRAGONGALE, DRAGONMAGIC, DRAINPUNCH, EARTHPOWER, EARTHQUAKE, ECLIPSENOVA, EXECUTION, FALSESWIPE, FIREBLAST, FIREFANG, FLAMECHARGE, FLAMETHROWER, FLAREBLITZ, FLUXWAVE, FOCUSBLAST, FORTISSIMO, GAMMARAY, GEOMANCY, GHASTLYFLOOD, GOBLINSTRIKE, GOLDRUSH, HEX, HIDDENPOWER, ICEFANG, IRONHEAD, KNOCKOFF, LASHOUT, MACABREDANCE, MEMENTO, METEORMASH, MOONSTONERAY, MUDSHACKLES, MUDSLIDE, NAGASKIN, NASTYPLOT, NEBULASTRIKE, NOBLEROAR, OBSIDIANSHARDS, OUTRAGE, PHANTOMFORCE, PHOBIA, POISONFANG, POLTERGEIST, POSSESSION, PROTECT, PSYCHICFANGS, REST, RETURN, ROCKBLAST, ROCKSLIDE, ROCKTOMB, SANDSTORM, SCALESHOT, SHADOWBALL, SHADOWPUNCH, SLASH, SLEEPTALK, SNARL, SOULRIP, SOULSHIELD, STONEEDGE, SUBSTITUTE, SUPERPOWER, SWEEPINGWIND, TAUNT, TERRAINPULSE, THUNDERFANG, TOXIC, UMBRALWAVE, VENDETTA, VITALITYDRAIN, WORKUP, ZENHEADBUTT, </v>
      </c>
      <c r="AA485">
        <f>VLOOKUP($A485,'Moves Species'!$A:$E,5,FALSE)</f>
        <v>0</v>
      </c>
      <c r="AB485" t="s">
        <v>7523</v>
      </c>
    </row>
    <row r="486" spans="1:30" x14ac:dyDescent="0.25">
      <c r="A486">
        <f t="shared" si="23"/>
        <v>485</v>
      </c>
      <c r="B486" t="s">
        <v>4762</v>
      </c>
      <c r="C486" t="s">
        <v>8004</v>
      </c>
      <c r="D486" s="12" t="str">
        <f>'BST Extract'!J486</f>
        <v>COSMIC</v>
      </c>
      <c r="E486" s="12">
        <f>'BST Extract'!K486</f>
        <v>0</v>
      </c>
      <c r="F486" t="str">
        <f t="shared" si="21"/>
        <v>COSMIC,0</v>
      </c>
      <c r="G486">
        <f>'BST Extract'!C486</f>
        <v>38</v>
      </c>
      <c r="H486">
        <f>'BST Extract'!D486</f>
        <v>41</v>
      </c>
      <c r="I486">
        <f>'BST Extract'!E486</f>
        <v>40</v>
      </c>
      <c r="J486">
        <f>'BST Extract'!F486</f>
        <v>65</v>
      </c>
      <c r="K486">
        <f>'BST Extract'!G486</f>
        <v>50</v>
      </c>
      <c r="L486">
        <f>'BST Extract'!H486</f>
        <v>65</v>
      </c>
      <c r="M486">
        <f>'BST Extract'!I486</f>
        <v>299</v>
      </c>
      <c r="N486" t="s">
        <v>7283</v>
      </c>
      <c r="O486">
        <v>1</v>
      </c>
      <c r="P486" t="s">
        <v>7523</v>
      </c>
      <c r="R486" t="s">
        <v>7523</v>
      </c>
      <c r="T486" t="str">
        <f t="shared" si="22"/>
        <v>SPEED,1,,,,</v>
      </c>
      <c r="U486" s="12" t="str">
        <f>'Ability Extract'!C486</f>
        <v>ASTRALMAJESTY</v>
      </c>
      <c r="V486" s="12" t="str">
        <f>'Ability Extract'!D486</f>
        <v>CHARISMA</v>
      </c>
      <c r="W486" s="12" t="str">
        <f>'Ability Extract'!E486</f>
        <v>STARSTRUCK</v>
      </c>
      <c r="X486" s="12" t="str">
        <f>'Ability Extract'!F486</f>
        <v>ASTRALMAJESTY,CHARISMA,STARSTRUCK</v>
      </c>
      <c r="Y486" t="str">
        <f>VLOOKUP($A486,'Moves Species'!$A:$E,3,FALSE)</f>
        <v xml:space="preserve">1, TAILWHIP, 1, LUMINESCENCE, 1, RADIATION, 4, STARGAZE, 7, METEORSHOWER, 10, INNERVATE, 13, SWIFT, 16, FLASH, 19, VOIDDRIFT, 22, ASTRALBARRAGE, 25, MOONLIGHT, 28, DARKPRISM, 31, EXTRASENSORY, 34, TWINSTARS, 37, DIMENSIONALRUSH, 40, DAZZLINGGLEAM, 43, ECLIPSENOVA, 46, MOONBLAST, 49, LUNARDANCE, 52, PHOTONGEYSER, 56, URANOMETRIA, 60, DIVINEVISION, </v>
      </c>
      <c r="Z486" t="str">
        <f>VLOOKUP($A486,'Moves Species'!$A:$E,4,FALSE)</f>
        <v xml:space="preserve">ANTIMATTER, ARCANEENERGY, ASTEROIDBELT, ASTRALWIND, ATTRACT, AURASPHERE, BATTLEOFWITS, BODYSLAM, BURNINGJEALOUSY, BURNINGOFUDA, CALMMIND, CHARGEBEAM, CLEANSE, CONFUSERAY, COSMICAVATAR, COSMICPOWER, COUPDEGRACE, DARKPULSE, DAZZLINGGLEAM, DIVINEPUNISHMENT, DRAININGKISS, EARTHPOWER, ECLIPSENOVA, ENDERSHOCK, FABLEDRUSH, FAIRYTALE, FANTASYSEAL, FIREFANG, FLUXWAVE, FOCUSBLAST, GAMMARAY, GENESIS, GENTLECHIMES, GEOMANCY, GOBLINSTRIKE, HEALBELL, HEXBOLT, HIDDENPOWER, HOLYNOVA, HYPERVOICE, ICEFANG, KNOCKOFF, LIGHTSCREEN, LOVEBURST, MAGICROOM, MAGNETICCANNON, METEORBEAM, METEORDRIVE, MINDMELD, MIRRORSHOT, MIXEDWAVES, MOONBLAST, MYSTICPULSE, NASTYPLOT, NEBULASTRIKE, PHANTOMFORCE, PLAYROUGH, PROTECT, PSYCHIC, PSYCHICFANGS, PSYCHICTERRAIN, PURGE, RADIANTLANCE, RAYOFLIGHT, REFLECT, REST, RETURN, ROUND, SAFEGUARD, SIGNALBEAM, SLEEPTALK, SOLARECLIPSE, STARDUSTREVERIE, STELLARRUSH, SUBSTITUTE, SWEEPINGWIND, SWIFT, TAILGLOW, TAUNT, TERRAINPULSE, THUNDERFANG, TOXIC, TRICKROOM, UMBRALWAVE, VALKYRIECHARIOT, VENDETTA, WAIL, WISH, WONDERROOM, WORKUP, ZENHEADBUTT, </v>
      </c>
      <c r="AA486" t="str">
        <f>VLOOKUP($A486,'Moves Species'!$A:$E,5,FALSE)</f>
        <v xml:space="preserve">HYPNOSIS, BLACKHOLE, GENTLECHIMES, MEMENTO, BABYDOLLEYES, SWEETKISS, CUPIDSARROW, SOLARFLARE, HELPINGHAND, RADIOWAVES, NIGHTDAZE, </v>
      </c>
      <c r="AB486" t="s">
        <v>8840</v>
      </c>
      <c r="AC486" t="s">
        <v>7268</v>
      </c>
      <c r="AD486" t="s">
        <v>7348</v>
      </c>
    </row>
    <row r="487" spans="1:30" x14ac:dyDescent="0.25">
      <c r="A487">
        <f t="shared" si="23"/>
        <v>486</v>
      </c>
      <c r="B487" t="s">
        <v>4772</v>
      </c>
      <c r="C487" t="s">
        <v>8005</v>
      </c>
      <c r="D487" s="12" t="str">
        <f>'BST Extract'!J487</f>
        <v>COSMIC</v>
      </c>
      <c r="E487" s="12">
        <f>'BST Extract'!K487</f>
        <v>0</v>
      </c>
      <c r="F487" t="str">
        <f t="shared" si="21"/>
        <v>COSMIC,0</v>
      </c>
      <c r="G487">
        <f>'BST Extract'!C487</f>
        <v>73</v>
      </c>
      <c r="H487">
        <f>'BST Extract'!D487</f>
        <v>66</v>
      </c>
      <c r="I487">
        <f>'BST Extract'!E487</f>
        <v>75</v>
      </c>
      <c r="J487">
        <f>'BST Extract'!F487</f>
        <v>105</v>
      </c>
      <c r="K487">
        <f>'BST Extract'!G487</f>
        <v>81</v>
      </c>
      <c r="L487">
        <f>'BST Extract'!H487</f>
        <v>105</v>
      </c>
      <c r="M487">
        <f>'BST Extract'!I487</f>
        <v>505</v>
      </c>
      <c r="N487" t="s">
        <v>7287</v>
      </c>
      <c r="O487">
        <v>1</v>
      </c>
      <c r="P487" t="s">
        <v>7283</v>
      </c>
      <c r="Q487">
        <v>1</v>
      </c>
      <c r="R487" t="s">
        <v>7523</v>
      </c>
      <c r="T487" t="str">
        <f t="shared" si="22"/>
        <v>SPECIAL_DEFENSE,1,SPEED,1,,</v>
      </c>
      <c r="U487" s="12" t="str">
        <f>'Ability Extract'!C487</f>
        <v>ASTRALMAJESTY</v>
      </c>
      <c r="V487" s="12" t="str">
        <f>'Ability Extract'!D487</f>
        <v>CHARISMA</v>
      </c>
      <c r="W487" s="12" t="str">
        <f>'Ability Extract'!E487</f>
        <v>STARSTRUCK</v>
      </c>
      <c r="X487" s="12" t="str">
        <f>'Ability Extract'!F487</f>
        <v>ASTRALMAJESTY,CHARISMA,STARSTRUCK</v>
      </c>
      <c r="Y487" t="str">
        <f>VLOOKUP($A487,'Moves Species'!$A:$E,3,FALSE)</f>
        <v xml:space="preserve">0, STARSALIGNED, 1, STARSALIGNED, 1, TAILWHIP, 1, LUMINESCENCE, 1, RADIATION, 4, STARGAZE, 7, METEORSHOWER, 10, INNERVATE, 13, SWIFT, 16, FLASH, 19, VOIDDRIFT, 22, ASTRALBARRAGE, 25, MOONLIGHT, 28, DARKPRISM, 31, EXTRASENSORY, 34, TWINSTARS, 37, DIMENSIONALRUSH, 40, DAZZLINGGLEAM, 43, ECLIPSENOVA, 46, MOONBLAST, 49, LUNARDANCE, 52, PHOTONGEYSER, 56, URANOMETRIA, 60, DIVINEVISION, </v>
      </c>
      <c r="Z487" t="str">
        <f>VLOOKUP($A487,'Moves Species'!$A:$E,4,FALSE)</f>
        <v xml:space="preserve">ANTIMATTER, ARCANEENERGY, ASTEROIDBELT, ASTRALWIND, ATTRACT, AURASPHERE, BATTLEOFWITS, BODYSLAM, BURNINGJEALOUSY, BURNINGOFUDA, CALMMIND, CHARGEBEAM, CLEANSE, CONFUSERAY, COSMICAVATAR, COSMICPOWER, COUPDEGRACE, DARKPULSE, DAZZLINGGLEAM, DIVINEPUNISHMENT, DRAININGKISS, EARTHPOWER, ECLIPSENOVA, ENDERSHOCK, FABLEDRUSH, FAIRYTALE, FANTASYSEAL, FIREFANG, FLUXWAVE, FOCUSBLAST, GAMMARAY, GENESIS, GENTLECHIMES, GEOMANCY, GOBLINSTRIKE, HEALBELL, HEXBOLT, HIDDENPOWER, HOLYNOVA, HYPERVOICE, ICEFANG, KNOCKOFF, LIGHTSCREEN, LOVEBURST, MAGICROOM, MAGNETICCANNON, METEORBEAM, METEORDRIVE, MINDMELD, MIRRORSHOT, MIXEDWAVES, MOONBLAST, MYSTICPULSE, NASTYPLOT, NEBULASTRIKE, PHANTOMFORCE, PLAYROUGH, PROTECT, PSYCHIC, PSYCHICFANGS, PSYCHICTERRAIN, PURGE, RADIANTLANCE, RAYOFLIGHT, REFLECT, REST, RETURN, ROUND, SAFEGUARD, SIGNALBEAM, SLEEPTALK, SOLARECLIPSE, STARDUSTREVERIE, STELLARRUSH, SUBSTITUTE, SWEEPINGWIND, SWIFT, TAILGLOW, TAUNT, TERRAINPULSE, THUNDERFANG, TOXIC, TRICKROOM, UMBRALWAVE, VALKYRIECHARIOT, VENDETTA, WAIL, WISH, WONDERROOM, WORKUP, ZENHEADBUTT, </v>
      </c>
      <c r="AA487">
        <f>VLOOKUP($A487,'Moves Species'!$A:$E,5,FALSE)</f>
        <v>0</v>
      </c>
      <c r="AB487" t="s">
        <v>7523</v>
      </c>
    </row>
    <row r="488" spans="1:30" x14ac:dyDescent="0.25">
      <c r="A488">
        <f t="shared" si="23"/>
        <v>487</v>
      </c>
      <c r="B488" t="s">
        <v>4779</v>
      </c>
      <c r="C488" t="s">
        <v>8006</v>
      </c>
      <c r="D488" s="12" t="str">
        <f>'BST Extract'!J488</f>
        <v>POISON</v>
      </c>
      <c r="E488" s="12" t="str">
        <f>'BST Extract'!K488</f>
        <v>FIGHTING</v>
      </c>
      <c r="F488" t="str">
        <f t="shared" si="21"/>
        <v>POISON,FIGHTING</v>
      </c>
      <c r="G488">
        <f>'BST Extract'!C488</f>
        <v>42</v>
      </c>
      <c r="H488">
        <f>'BST Extract'!D488</f>
        <v>34</v>
      </c>
      <c r="I488">
        <f>'BST Extract'!E488</f>
        <v>38</v>
      </c>
      <c r="J488">
        <f>'BST Extract'!F488</f>
        <v>32</v>
      </c>
      <c r="K488">
        <f>'BST Extract'!G488</f>
        <v>26</v>
      </c>
      <c r="L488">
        <f>'BST Extract'!H488</f>
        <v>38</v>
      </c>
      <c r="M488">
        <f>'BST Extract'!I488</f>
        <v>210</v>
      </c>
      <c r="N488" t="s">
        <v>7251</v>
      </c>
      <c r="O488">
        <v>1</v>
      </c>
      <c r="P488" t="s">
        <v>7523</v>
      </c>
      <c r="R488" t="s">
        <v>7523</v>
      </c>
      <c r="T488" t="str">
        <f t="shared" si="22"/>
        <v>HP,1,,,,</v>
      </c>
      <c r="U488" s="12" t="str">
        <f>'Ability Extract'!C488</f>
        <v>IRONBARBS</v>
      </c>
      <c r="V488" s="12" t="str">
        <f>'Ability Extract'!D488</f>
        <v>POWEROFALCHEMY</v>
      </c>
      <c r="W488" s="12" t="str">
        <f>'Ability Extract'!E488</f>
        <v>UNBURDEN</v>
      </c>
      <c r="X488" s="12" t="str">
        <f>'Ability Extract'!F488</f>
        <v>IRONBARBS,POWEROFALCHEMY,UNBURDEN</v>
      </c>
      <c r="Y488" t="str">
        <f>VLOOKUP($A488,'Moves Species'!$A:$E,3,FALSE)</f>
        <v xml:space="preserve">1, DETECT, 1, POISONSTING, 1, ROLLINGKICK, 4, STRAFE, 7, TOXICSPIKES, 10, ALKALINEBOMB, 13, REVERSAL, 16, FAKEOUT, 19, LOWSWEEP, 22, BRUTALSWING, 25, CROSSPOISON, 28, ACUPRESSURE, 31, DRAINPUNCH, 34, VENOMDRAIN, 37, WICKEDSTRIKE, 40, DOUBLEKICK, 43, NEUROTOXIN, 46, TAUNT, 49, JUMPKICK, 52, RECOVER, 56, GUNKSHOT, 60, HIGHJUMPKICK, </v>
      </c>
      <c r="Z488" t="str">
        <f>VLOOKUP($A488,'Moves Species'!$A:$E,4,FALSE)</f>
        <v xml:space="preserve">ACIDRAIN, ALLERGY, AMBUSH, AROMATHERAPY, ATTRACT, BATTLEOFWITS, BODYSLAM, BRICKBREAK, BULKUP, BULLETSEED, CAUSTICACID, CHARM, CLEARSMOG, CLOSECOMBAT, COACHING, CONFUSERAY, COSMICAVATAR, COSMICPOWER, COUPDEGRACE, COVET, CRUELWHIP, DARKPULSE, DEADLYREACH, DRAININGKISS, DRAINPUNCH, ECHOEDVOICE, ENERGYBALL, ESSENCEBLOOM, EXECUTION, FALSESWIPE, FANTASYSEAL, FLUTTER, FOCUSBLAST, FURYCUTTER, GAMMARAY, GASTROACID, GEOMANCY, GIGADRAIN, GOBLINSTRIKE, GOSSIP, GRASSYTERRAIN, GUNKSHOT, HIDDENPOWER, HIVEMIND, HYPERVOICE, KAMEHAMEHA, KNOCKOFF, LASHOUT, LEAFBLADE, LEECHLIFE, LOVEBURST, MACABREDANCE, MAGICALLEAF, MEMENTO, METEORMASH, MIASMA, MIXEDWAVES, MOSSYPUNCH, NASTYPLOT, NATURESWRATH, NECTARTAP, PETALTEMPEST, PHANTOMFORCE, PHOBIA, PINMISSILE, PLAYROUGH, POISONFANG, POISONJAB, POLLENPUFF, POWERUPPUNCH, POWERWHIP, PROTECT, PSYCHICFANGS, PURGE, QUICKGUARD, REST, RETURN, ROUND, SAFEGUARD, SCENTEDSHIELD, SHADOWBALL, SLEEPTALK, SLUDGEBOMB, SLUDGEWAVE, SOLARBEAM, SPIKYSHIELD, STRUGGLEBUG, SUPERPOWER, SWARMOVERLOAD, SWEEPINGWIND, SWORDSDANCE, SYNTHESIS, TAUNT, TERRAINPULSE, TOXIC, TOXICSPIKES, UTURN, VENDETTA, VENOMDRAIN, VITALITYDRAIN, WEAKSPOT, WEATHERBALL, WISH, WORKUP, </v>
      </c>
      <c r="AA488" t="str">
        <f>VLOOKUP($A488,'Moves Species'!$A:$E,5,FALSE)</f>
        <v xml:space="preserve">POISONJAB, EVILTHORN, SPIKES, PLAGUE, TRIPLEKICK, BANEFULBUNKER, JUDOFLIP, VENOMDRENCH, THROWINGSTAR, WEAKSPOT, NATURALGIFT, TAPDANCE, </v>
      </c>
      <c r="AB488" t="s">
        <v>8701</v>
      </c>
      <c r="AC488" t="s">
        <v>7265</v>
      </c>
      <c r="AD488">
        <v>18</v>
      </c>
    </row>
    <row r="489" spans="1:30" x14ac:dyDescent="0.25">
      <c r="A489">
        <f t="shared" si="23"/>
        <v>488</v>
      </c>
      <c r="B489" t="s">
        <v>4791</v>
      </c>
      <c r="C489" t="s">
        <v>8007</v>
      </c>
      <c r="D489" s="12" t="str">
        <f>'BST Extract'!J489</f>
        <v>POISON</v>
      </c>
      <c r="E489" s="12" t="str">
        <f>'BST Extract'!K489</f>
        <v>FIGHTING</v>
      </c>
      <c r="F489" t="str">
        <f t="shared" si="21"/>
        <v>POISON,FIGHTING</v>
      </c>
      <c r="G489">
        <f>'BST Extract'!C489</f>
        <v>52</v>
      </c>
      <c r="H489">
        <f>'BST Extract'!D489</f>
        <v>66</v>
      </c>
      <c r="I489">
        <f>'BST Extract'!E489</f>
        <v>40</v>
      </c>
      <c r="J489">
        <f>'BST Extract'!F489</f>
        <v>62</v>
      </c>
      <c r="K489">
        <f>'BST Extract'!G489</f>
        <v>40</v>
      </c>
      <c r="L489">
        <f>'BST Extract'!H489</f>
        <v>40</v>
      </c>
      <c r="M489">
        <f>'BST Extract'!I489</f>
        <v>300</v>
      </c>
      <c r="N489" t="s">
        <v>7283</v>
      </c>
      <c r="O489">
        <v>2</v>
      </c>
      <c r="P489" t="s">
        <v>7523</v>
      </c>
      <c r="R489" t="s">
        <v>7523</v>
      </c>
      <c r="T489" t="str">
        <f t="shared" si="22"/>
        <v>SPEED,2,,,,</v>
      </c>
      <c r="U489" s="12" t="str">
        <f>'Ability Extract'!C489</f>
        <v>IRONBARBS</v>
      </c>
      <c r="V489" s="12" t="str">
        <f>'Ability Extract'!D489</f>
        <v>POWEROFALCHEMY</v>
      </c>
      <c r="W489" s="12" t="str">
        <f>'Ability Extract'!E489</f>
        <v>UNBURDEN</v>
      </c>
      <c r="X489" s="12" t="str">
        <f>'Ability Extract'!F489</f>
        <v>IRONBARBS,POWEROFALCHEMY,UNBURDEN</v>
      </c>
      <c r="Y489" t="str">
        <f>VLOOKUP($A489,'Moves Species'!$A:$E,3,FALSE)</f>
        <v xml:space="preserve">0, SPIKECANNON, 1, SPIKECANNON, 1, DETECT, 1, POISONSTING, 1, ROLLINGKICK, 4, STRAFE, 7, TOXICSPIKES, 10, ALKALINEBOMB, 13, REVERSAL, 16, FAKEOUT, 19, LOWSWEEP, 22, BRUTALSWING, 25, CROSSPOISON, 28, ACUPRESSURE, 31, DRAINPUNCH, 34, VENOMDRAIN, 37, WICKEDSTRIKE, 40, DOUBLEKICK, 43, NEUROTOXIN, 46, TAUNT, 49, JUMPKICK, 52, RECOVER, 56, GUNKSHOT, 60, HIGHJUMPKICK, </v>
      </c>
      <c r="Z489" t="str">
        <f>VLOOKUP($A489,'Moves Species'!$A:$E,4,FALSE)</f>
        <v xml:space="preserve">ACIDRAIN, ALLERGY, AMBUSH, AROMATHERAPY, ATTRACT, BATTLEOFWITS, BODYSLAM, BRICKBREAK, BULKUP, BULLETSEED, CAUSTICACID, CHARM, CLEARSMOG, CLOSECOMBAT, COACHING, CONFUSERAY, COSMICAVATAR, COSMICPOWER, COUPDEGRACE, COVET, CRUELWHIP, DARKPULSE, DEADLYREACH, DRAININGKISS, DRAINPUNCH, ECHOEDVOICE, ENERGYBALL, ESSENCEBLOOM, EXECUTION, FALSESWIPE, FANTASYSEAL, FLUTTER, FOCUSBLAST, FURYCUTTER, GAMMARAY, GASTROACID, GEOMANCY, GIGADRAIN, GOBLINSTRIKE, GOSSIP, GRASSYTERRAIN, GUNKSHOT, HIDDENPOWER, HIVEMIND, HYPERVOICE, KAMEHAMEHA, KNOCKOFF, LASHOUT, LEAFBLADE, LEECHLIFE, LOVEBURST, MACABREDANCE, MAGICALLEAF, MEMENTO, METEORMASH, MIASMA, MIXEDWAVES, MOSSYPUNCH, NASTYPLOT, NATURESWRATH, NECTARTAP, PETALTEMPEST, PHANTOMFORCE, PHOBIA, PINMISSILE, PLAYROUGH, POISONFANG, POISONJAB, POLLENPUFF, POWERUPPUNCH, POWERWHIP, PROTECT, PSYCHICFANGS, PURGE, QUICKGUARD, REST, RETURN, ROUND, SAFEGUARD, SCENTEDSHIELD, SHADOWBALL, SLEEPTALK, SLUDGEBOMB, SLUDGEWAVE, SOLARBEAM, SPIKYSHIELD, STRUGGLEBUG, SUPERPOWER, SWARMOVERLOAD, SWEEPINGWIND, SWORDSDANCE, SYNTHESIS, TAUNT, TERRAINPULSE, TOXIC, TOXICSPIKES, UTURN, VENDETTA, VENOMDRAIN, VITALITYDRAIN, WEAKSPOT, WEATHERBALL, WISH, WORKUP, </v>
      </c>
      <c r="AA489">
        <f>VLOOKUP($A489,'Moves Species'!$A:$E,5,FALSE)</f>
        <v>0</v>
      </c>
      <c r="AB489" t="s">
        <v>8702</v>
      </c>
      <c r="AC489" t="s">
        <v>7265</v>
      </c>
      <c r="AD489">
        <v>38</v>
      </c>
    </row>
    <row r="490" spans="1:30" x14ac:dyDescent="0.25">
      <c r="A490">
        <f t="shared" si="23"/>
        <v>489</v>
      </c>
      <c r="B490" t="s">
        <v>4798</v>
      </c>
      <c r="C490" t="s">
        <v>8008</v>
      </c>
      <c r="D490" s="12" t="str">
        <f>'BST Extract'!J490</f>
        <v>POISON</v>
      </c>
      <c r="E490" s="12" t="str">
        <f>'BST Extract'!K490</f>
        <v>FIGHTING</v>
      </c>
      <c r="F490" t="str">
        <f t="shared" si="21"/>
        <v>POISON,FIGHTING</v>
      </c>
      <c r="G490">
        <f>'BST Extract'!C490</f>
        <v>74</v>
      </c>
      <c r="H490">
        <f>'BST Extract'!D490</f>
        <v>120</v>
      </c>
      <c r="I490">
        <f>'BST Extract'!E490</f>
        <v>90</v>
      </c>
      <c r="J490">
        <f>'BST Extract'!F490</f>
        <v>86</v>
      </c>
      <c r="K490">
        <f>'BST Extract'!G490</f>
        <v>50</v>
      </c>
      <c r="L490">
        <f>'BST Extract'!H490</f>
        <v>90</v>
      </c>
      <c r="M490">
        <f>'BST Extract'!I490</f>
        <v>510</v>
      </c>
      <c r="N490" t="s">
        <v>7345</v>
      </c>
      <c r="O490">
        <v>3</v>
      </c>
      <c r="P490" t="s">
        <v>7523</v>
      </c>
      <c r="R490" t="s">
        <v>7523</v>
      </c>
      <c r="T490" t="str">
        <f t="shared" si="22"/>
        <v>ATTACK,3,,,,</v>
      </c>
      <c r="U490" s="12" t="str">
        <f>'Ability Extract'!C490</f>
        <v>IRONBARBS</v>
      </c>
      <c r="V490" s="12" t="str">
        <f>'Ability Extract'!D490</f>
        <v>POWEROFALCHEMY</v>
      </c>
      <c r="W490" s="12" t="str">
        <f>'Ability Extract'!E490</f>
        <v>UNBURDEN</v>
      </c>
      <c r="X490" s="12" t="str">
        <f>'Ability Extract'!F490</f>
        <v>IRONBARBS,POWEROFALCHEMY,UNBURDEN</v>
      </c>
      <c r="Y490" t="str">
        <f>VLOOKUP($A490,'Moves Species'!$A:$E,3,FALSE)</f>
        <v xml:space="preserve">0, SPIKYSHIELD, 1, SPIKYSHIELD, 1, SPIKECANNON, 1, DETECT, 1, POISONSTING, 1, ROLLINGKICK, 4, STRAFE, 7, TOXICSPIKES, 10, ALKALINEBOMB, 13, REVERSAL, 16, FAKEOUT, 19, LOWSWEEP, 22, BRUTALSWING, 25, CROSSPOISON, 28, ACUPRESSURE, 31, DRAINPUNCH, 34, VENOMDRAIN, 37, WICKEDSTRIKE, 40, DOUBLEKICK, 43, NEUROTOXIN, 46, TAUNT, 49, JUMPKICK, 52, RECOVER, 56, GUNKSHOT, 60, HIGHJUMPKICK, </v>
      </c>
      <c r="Z490" t="str">
        <f>VLOOKUP($A490,'Moves Species'!$A:$E,4,FALSE)</f>
        <v xml:space="preserve">ACIDRAIN, ALLERGY, AMBUSH, AROMATHERAPY, ATTRACT, BATTLEOFWITS, BODYSLAM, BRICKBREAK, BULKUP, BULLETSEED, CAUSTICACID, CHARM, CLEARSMOG, CLOSECOMBAT, COACHING, CONFUSERAY, COSMICAVATAR, COSMICPOWER, COUPDEGRACE, COVET, CRUELWHIP, DARKPULSE, DEADLYREACH, DRAININGKISS, DRAINPUNCH, ECHOEDVOICE, ENERGYBALL, ESSENCEBLOOM, EXECUTION, FALSESWIPE, FANTASYSEAL, FLUTTER, FOCUSBLAST, FURYCUTTER, GAMMARAY, GASTROACID, GEOMANCY, GIGADRAIN, GOBLINSTRIKE, GOSSIP, GRASSYTERRAIN, GUNKSHOT, HIDDENPOWER, HIVEMIND, HYPERVOICE, KAMEHAMEHA, KNOCKOFF, LASHOUT, LEAFBLADE, LEECHLIFE, LOVEBURST, MACABREDANCE, MAGICALLEAF, MEMENTO, METEORMASH, MIASMA, MIXEDWAVES, MOSSYPUNCH, NASTYPLOT, NATURESWRATH, NECTARTAP, PETALTEMPEST, PHANTOMFORCE, PHOBIA, PINMISSILE, PLAYROUGH, POISONFANG, POISONJAB, POLLENPUFF, POWERUPPUNCH, POWERWHIP, PROTECT, PSYCHICFANGS, PURGE, QUICKGUARD, REST, RETURN, ROUND, SAFEGUARD, SCENTEDSHIELD, SHADOWBALL, SLEEPTALK, SLUDGEBOMB, SLUDGEWAVE, SOLARBEAM, SPIKYSHIELD, STRUGGLEBUG, SUPERPOWER, SWARMOVERLOAD, SWEEPINGWIND, SWORDSDANCE, SYNTHESIS, TAUNT, TERRAINPULSE, TOXIC, TOXICSPIKES, UTURN, VENDETTA, VENOMDRAIN, VITALITYDRAIN, WEAKSPOT, WEATHERBALL, WISH, WORKUP, </v>
      </c>
      <c r="AA490">
        <f>VLOOKUP($A490,'Moves Species'!$A:$E,5,FALSE)</f>
        <v>0</v>
      </c>
      <c r="AB490" t="s">
        <v>7523</v>
      </c>
    </row>
    <row r="491" spans="1:30" x14ac:dyDescent="0.25">
      <c r="A491">
        <f t="shared" si="23"/>
        <v>490</v>
      </c>
      <c r="B491" t="s">
        <v>4804</v>
      </c>
      <c r="C491" t="s">
        <v>8009</v>
      </c>
      <c r="D491" s="12" t="str">
        <f>'BST Extract'!J491</f>
        <v>LIGHT</v>
      </c>
      <c r="E491" s="12" t="str">
        <f>'BST Extract'!K491</f>
        <v>COSMIC</v>
      </c>
      <c r="F491" t="str">
        <f t="shared" si="21"/>
        <v>LIGHT,COSMIC</v>
      </c>
      <c r="G491">
        <f>'BST Extract'!C491</f>
        <v>45</v>
      </c>
      <c r="H491">
        <f>'BST Extract'!D491</f>
        <v>50</v>
      </c>
      <c r="I491">
        <f>'BST Extract'!E491</f>
        <v>35</v>
      </c>
      <c r="J491">
        <f>'BST Extract'!F491</f>
        <v>75</v>
      </c>
      <c r="K491">
        <f>'BST Extract'!G491</f>
        <v>40</v>
      </c>
      <c r="L491">
        <f>'BST Extract'!H491</f>
        <v>35</v>
      </c>
      <c r="M491">
        <f>'BST Extract'!I491</f>
        <v>280</v>
      </c>
      <c r="N491" t="s">
        <v>7283</v>
      </c>
      <c r="O491">
        <v>1</v>
      </c>
      <c r="P491" t="s">
        <v>7523</v>
      </c>
      <c r="R491" t="s">
        <v>7523</v>
      </c>
      <c r="T491" t="str">
        <f t="shared" si="22"/>
        <v>SPEED,1,,,,</v>
      </c>
      <c r="U491" s="12" t="str">
        <f>'Ability Extract'!C491</f>
        <v>POUNCE</v>
      </c>
      <c r="V491" s="12" t="str">
        <f>'Ability Extract'!D491</f>
        <v>DARKMATTER</v>
      </c>
      <c r="W491" s="12" t="str">
        <f>'Ability Extract'!E491</f>
        <v>GENIUS</v>
      </c>
      <c r="X491" s="12" t="str">
        <f>'Ability Extract'!F491</f>
        <v>POUNCE,DARKMATTER,GENIUS</v>
      </c>
      <c r="Y491" t="str">
        <f>VLOOKUP($A491,'Moves Species'!$A:$E,3,FALSE)</f>
        <v xml:space="preserve">1, GROWL, 1, SCRATCH, 2, STARDASH, 4, SPARKLE, 6, HOLYFIRE, 8, SWIFT, 11, FURYSWIPES, 14, FLASH, 17, COMET, 20, HONECLAWS, 23, REFRACTION, 23, GAMMARAY, 26, SIGNALBEAM, 29, SLASH, 32, QUANTUMSTAR, 32, SOLARECLIPSE, 35, EXTREMESPEED, 38, TAILGLOW, 41, AURASPHERE, 44, SOLARMETEOR, 44, MOONBLAST, 47, RETURN, 50, STELLARRUSH, 50, TRIVEGA, 53, RADIANTLANCE, 56, MEGAKICK, 60, RAPTURE, </v>
      </c>
      <c r="Z491" t="str">
        <f>VLOOKUP($A491,'Moves Species'!$A:$E,4,FALSE)</f>
        <v xml:space="preserve">AERIALACE, AMBUSH, ANTIMATTER, ARCANEENERGY, ASTEROIDBELT, ASTRALWIND, ATTRACT, AURASPHERE, BATTLEOFWITS, BODYSLAM, BURNINGJEALOUSY, BURNINGOFUDA, CALMMIND, CHARGEBEAM, CLEANSE, CONFUSERAY, COSMICAVATAR, COSMICPOWER, COUPDEGRACE, COVET, DARKPULSE, DAZZLINGGLEAM, DIVINEPUNISHMENT, DRAININGKISS, EARTHPOWER, ECLIPSENOVA, FABLEDRUSH, FAIRYTALE, FANTASYSEAL, FIREFANG, FLAMECHARGE, FLUXWAVE, FOCUSBLAST, GAMMARAY, GENESIS, GENTLECHIMES, GEOMANCY, GOBLINSTRIKE, HEALBELL, HEXBOLT, HIDDENPOWER, HOLYNOVA, HYPERVOICE, ICEFANG, KNOCKOFF, LIGHTSCREEN, LOVEBURST, MAGICROOM, MAGNETICCANNON, METEORBEAM, METEORDRIVE, MINDMELD, MIRRORSHOT, MIXEDWAVES, MOONBLAST, MYSTICPULSE, NASTYPLOT, NEBULASTRIKE, PHANTOMFORCE, PLAYROUGH, PROTECT, PSYCHIC, PSYCHICFANGS, PSYCHICTERRAIN, PURGE, RADIANTLANCE, RAYOFLIGHT, REFLECT, REST, RETURN, ROUND, SAFEGUARD, SIGNALBEAM, SLASH, SLEEPTALK, SNARL, SOLARECLIPSE, STARDUSTREVERIE, STELLARRUSH, SUBSTITUTE, SWEEPINGWIND, SWIFT, TAILGLOW, TAUNT, TERRAINPULSE, THUNDERFANG, TOXIC, TRICKROOM, VALKYRIECHARIOT, VENDETTA, WAIL, WISH, WONDERROOM, WORKUP, ZENHEADBUTT, </v>
      </c>
      <c r="AA491" t="str">
        <f>VLOOKUP($A491,'Moves Species'!$A:$E,5,FALSE)</f>
        <v xml:space="preserve">ZEAL, COVET, SHUTDOWN, PLAYROUGH, CHARM, CAPTIVATE, WISH, DIMENSIONWARP, COUPDEGRACE, MAIM, SHOOTINGSTAR, SAVAGERY, HELPINGHAND, RADIANTBURST, </v>
      </c>
      <c r="AB491" t="s">
        <v>8703</v>
      </c>
      <c r="AC491" t="s">
        <v>7265</v>
      </c>
      <c r="AD491">
        <v>30</v>
      </c>
    </row>
    <row r="492" spans="1:30" x14ac:dyDescent="0.25">
      <c r="A492">
        <f t="shared" si="23"/>
        <v>491</v>
      </c>
      <c r="B492" t="s">
        <v>4817</v>
      </c>
      <c r="C492" t="s">
        <v>8010</v>
      </c>
      <c r="D492" s="12" t="str">
        <f>'BST Extract'!J492</f>
        <v>LIGHT</v>
      </c>
      <c r="E492" s="12" t="str">
        <f>'BST Extract'!K492</f>
        <v>COSMIC</v>
      </c>
      <c r="F492" t="str">
        <f t="shared" si="21"/>
        <v>LIGHT,COSMIC</v>
      </c>
      <c r="G492">
        <f>'BST Extract'!C492</f>
        <v>85</v>
      </c>
      <c r="H492">
        <f>'BST Extract'!D492</f>
        <v>80</v>
      </c>
      <c r="I492">
        <f>'BST Extract'!E492</f>
        <v>55</v>
      </c>
      <c r="J492">
        <f>'BST Extract'!F492</f>
        <v>120</v>
      </c>
      <c r="K492">
        <f>'BST Extract'!G492</f>
        <v>50</v>
      </c>
      <c r="L492">
        <f>'BST Extract'!H492</f>
        <v>60</v>
      </c>
      <c r="M492">
        <f>'BST Extract'!I492</f>
        <v>450</v>
      </c>
      <c r="N492" t="s">
        <v>7283</v>
      </c>
      <c r="O492">
        <v>2</v>
      </c>
      <c r="P492" t="s">
        <v>7523</v>
      </c>
      <c r="R492" t="s">
        <v>7523</v>
      </c>
      <c r="T492" t="str">
        <f t="shared" si="22"/>
        <v>SPEED,2,,,,</v>
      </c>
      <c r="U492" s="12" t="str">
        <f>'Ability Extract'!C492</f>
        <v>POUNCE</v>
      </c>
      <c r="V492" s="12" t="str">
        <f>'Ability Extract'!D492</f>
        <v>DARKMATTER</v>
      </c>
      <c r="W492" s="12" t="str">
        <f>'Ability Extract'!E492</f>
        <v>GENIUS</v>
      </c>
      <c r="X492" s="12" t="str">
        <f>'Ability Extract'!F492</f>
        <v>POUNCE,DARKMATTER,GENIUS</v>
      </c>
      <c r="Y492" t="str">
        <f>VLOOKUP($A492,'Moves Species'!$A:$E,3,FALSE)</f>
        <v xml:space="preserve">0, MOONLIGHT, 1, MOONLIGHT, 1, GROWL, 1, SCRATCH, 2, STARDASH, 4, SPARKLE, 6, HOLYFIRE, 8, SWIFT, 11, FURYSWIPES, 14, FLASH, 17, COMET, 20, HONECLAWS, 23, REFRACTION, 23, GAMMARAY, 26, SIGNALBEAM, 29, SLASH, 32, QUANTUMSTAR, 32, SOLARECLIPSE, 35, EXTREMESPEED, 38, TAILGLOW, 41, AURASPHERE, 44, SOLARMETEOR, 44, MOONBLAST, 47, RETURN, 50, STELLARRUSH, 50, TRIVEGA, 53, RADIANTLANCE, 56, MEGAKICK, 60, RAPTURE, </v>
      </c>
      <c r="Z492" t="str">
        <f>VLOOKUP($A492,'Moves Species'!$A:$E,4,FALSE)</f>
        <v xml:space="preserve">AERIALACE, AMBUSH, ANTIMATTER, ARCANEENERGY, ASTEROIDBELT, ASTRALWIND, ATTRACT, AURASPHERE, BATTLEOFWITS, BODYSLAM, BURNINGJEALOUSY, BURNINGOFUDA, CALMMIND, CHARGEBEAM, CLEANSE, CONFUSERAY, COSMICAVATAR, COSMICPOWER, COUPDEGRACE, COVET, DARKPULSE, DAZZLINGGLEAM, DIVINEPUNISHMENT, DRAININGKISS, EARTHPOWER, ECLIPSENOVA, FABLEDRUSH, FAIRYTALE, FANTASYSEAL, FIREFANG, FLAMECHARGE, FLUXWAVE, FOCUSBLAST, GAMMARAY, GENESIS, GENTLECHIMES, GEOMANCY, GOBLINSTRIKE, HEALBELL, HEXBOLT, HIDDENPOWER, HOLYNOVA, HYPERVOICE, ICEFANG, KNOCKOFF, LIGHTSCREEN, LOVEBURST, MAGICROOM, MAGNETICCANNON, METEORBEAM, METEORDRIVE, MINDMELD, MIRRORSHOT, MIXEDWAVES, MOONBLAST, MYSTICPULSE, NASTYPLOT, NEBULASTRIKE, PHANTOMFORCE, PLAYROUGH, PROTECT, PSYCHIC, PSYCHICFANGS, PSYCHICTERRAIN, PURGE, RADIANTLANCE, RAYOFLIGHT, REFLECT, REST, RETURN, ROUND, SAFEGUARD, SIGNALBEAM, SLASH, SLEEPTALK, SNARL, SOLARECLIPSE, STARDUSTREVERIE, STELLARRUSH, SUBSTITUTE, SWEEPINGWIND, SWIFT, TAILGLOW, TAUNT, TERRAINPULSE, THUNDERFANG, TOXIC, TRICKROOM, VALKYRIECHARIOT, VENDETTA, WAIL, WISH, WONDERROOM, WORKUP, ZENHEADBUTT, </v>
      </c>
      <c r="AA492">
        <f>VLOOKUP($A492,'Moves Species'!$A:$E,5,FALSE)</f>
        <v>0</v>
      </c>
      <c r="AB492" t="s">
        <v>7523</v>
      </c>
    </row>
    <row r="493" spans="1:30" x14ac:dyDescent="0.25">
      <c r="A493">
        <f t="shared" si="23"/>
        <v>492</v>
      </c>
      <c r="B493" t="s">
        <v>4824</v>
      </c>
      <c r="C493" t="s">
        <v>8011</v>
      </c>
      <c r="D493" s="12" t="str">
        <f>'BST Extract'!J493</f>
        <v>GRASS</v>
      </c>
      <c r="E493" s="12">
        <f>'BST Extract'!K493</f>
        <v>0</v>
      </c>
      <c r="F493" t="str">
        <f t="shared" si="21"/>
        <v>GRASS,0</v>
      </c>
      <c r="G493">
        <f>'BST Extract'!C493</f>
        <v>60</v>
      </c>
      <c r="H493">
        <f>'BST Extract'!D493</f>
        <v>54</v>
      </c>
      <c r="I493">
        <f>'BST Extract'!E493</f>
        <v>55</v>
      </c>
      <c r="J493">
        <f>'BST Extract'!F493</f>
        <v>50</v>
      </c>
      <c r="K493">
        <f>'BST Extract'!G493</f>
        <v>38</v>
      </c>
      <c r="L493">
        <f>'BST Extract'!H493</f>
        <v>55</v>
      </c>
      <c r="M493">
        <f>'BST Extract'!I493</f>
        <v>312</v>
      </c>
      <c r="N493" t="s">
        <v>7345</v>
      </c>
      <c r="O493">
        <v>1</v>
      </c>
      <c r="P493" t="s">
        <v>7523</v>
      </c>
      <c r="R493" t="s">
        <v>7523</v>
      </c>
      <c r="T493" t="str">
        <f t="shared" si="22"/>
        <v>ATTACK,1,,,,</v>
      </c>
      <c r="U493" s="12" t="str">
        <f>'Ability Extract'!C493</f>
        <v>UNAWARE</v>
      </c>
      <c r="V493" s="12" t="str">
        <f>'Ability Extract'!D493</f>
        <v>SIMPLE</v>
      </c>
      <c r="W493" s="12" t="str">
        <f>'Ability Extract'!E493</f>
        <v>OBLIVIOUS</v>
      </c>
      <c r="X493" s="12" t="str">
        <f>'Ability Extract'!F493</f>
        <v>UNAWARE,SIMPLE,OBLIVIOUS</v>
      </c>
      <c r="Y493" t="str">
        <f>VLOOKUP($A493,'Moves Species'!$A:$E,3,FALSE)</f>
        <v xml:space="preserve">1, BRANCHPOKE, 1, TEARFULLOOK, 1, WORRYSEED, 1, ROCKSMASH, 6, TAUNT, 9, GOBLINSTRIKE, 12, RAZORLEAF, 15, MACHPUNCH, 18, NEEDLEARM, 21, VITALTHROW, 24, ARMTHRUST, 27, BULLETSEED, 30, BRICKBREAK, 33, SUBMISSION, 36, TROPKICK, 39, OVERWHELM, 42, BULKUP, 45, LEAFBLADE, 48, JUMPKICK, 51, DOUBLEEDGE, 54, SONICCRASH, 57, WOODHAMMER, 60, HIGHJUMPKICK, </v>
      </c>
      <c r="Z493" t="str">
        <f>VLOOKUP($A493,'Moves Species'!$A:$E,4,FALSE)</f>
        <v xml:space="preserve">ACROBATICS, AIRSLASH, AROMATHERAPY, ATTRACT, BATTLEOFWITS, BODYPRESS, BOULDERCRUSH, BRICKBREAK, BULKUP, BULLETSEED, CHIDORI, CLOSECOMBAT, COACHING, COUPDEGRACE, COVET, CRUELWHIP, DEADLYREACH, DRAINPUNCH, ENERGYBALL, ESSENCEBLOOM, FOCUSBLAST, FURYCUTTER, GIGADRAIN, GOBLINSTRIKE, GRASSYTERRAIN, HEAVENSKNUCKLE, HIDDENPOWER, IRONHEAD, KAMEHAMEHA, KNOCKOFF, LASHOUT, LEAFBLADE, MAGICALLEAF, METEORMASH, MOSSYPUNCH, NATURESWRATH, NOBLEROAR, PERCUSSIONBLAST, PETALTEMPEST, PLAYROUGH, POISONJAB, POWERUPPUNCH, PROTECT, REST, RETURN, ROCKBLAST, ROCKSLIDE, ROCKTOMB, SCENTEDSHIELD, SHADOWPUNCH, SLEEPTALK, SONICBLAST, SPIKYSHIELD, STONEEDGE, SUBSTITUTE, SUPERPOWER, SWEEPINGWIND, SYNTHESIS, TOXIC, VENDETTA, WEAKSPOT, WORKUP, ZENHEADBUTT, </v>
      </c>
      <c r="AA493" t="str">
        <f>VLOOKUP($A493,'Moves Species'!$A:$E,5,FALSE)</f>
        <v xml:space="preserve">ENDEAVOR, KNOCKOFF, THORNPRISON, STRANDINGROOTS, ARMTHRUST, BATTLECRY, FLAIL, THUNDERPUNCH, ICEPUNCH, THUNDEROUSKICK, HELPINGHAND, </v>
      </c>
      <c r="AB493" t="s">
        <v>8704</v>
      </c>
      <c r="AC493" t="s">
        <v>7265</v>
      </c>
      <c r="AD493">
        <v>35</v>
      </c>
    </row>
    <row r="494" spans="1:30" x14ac:dyDescent="0.25">
      <c r="A494">
        <f t="shared" si="23"/>
        <v>493</v>
      </c>
      <c r="B494" t="s">
        <v>4836</v>
      </c>
      <c r="C494" t="s">
        <v>8012</v>
      </c>
      <c r="D494" s="12" t="str">
        <f>'BST Extract'!J494</f>
        <v>GRASS</v>
      </c>
      <c r="E494" s="12" t="str">
        <f>'BST Extract'!K494</f>
        <v>FIGHTING</v>
      </c>
      <c r="F494" t="str">
        <f t="shared" si="21"/>
        <v>GRASS,FIGHTING</v>
      </c>
      <c r="G494">
        <f>'BST Extract'!C494</f>
        <v>95</v>
      </c>
      <c r="H494">
        <f>'BST Extract'!D494</f>
        <v>85</v>
      </c>
      <c r="I494">
        <f>'BST Extract'!E494</f>
        <v>80</v>
      </c>
      <c r="J494">
        <f>'BST Extract'!F494</f>
        <v>85</v>
      </c>
      <c r="K494">
        <f>'BST Extract'!G494</f>
        <v>77</v>
      </c>
      <c r="L494">
        <f>'BST Extract'!H494</f>
        <v>80</v>
      </c>
      <c r="M494">
        <f>'BST Extract'!I494</f>
        <v>502</v>
      </c>
      <c r="N494" t="s">
        <v>7345</v>
      </c>
      <c r="O494">
        <v>2</v>
      </c>
      <c r="P494" t="s">
        <v>7523</v>
      </c>
      <c r="R494" t="s">
        <v>7523</v>
      </c>
      <c r="T494" t="str">
        <f t="shared" si="22"/>
        <v>ATTACK,2,,,,</v>
      </c>
      <c r="U494" s="12" t="str">
        <f>'Ability Extract'!C494</f>
        <v>ROCKHEAD</v>
      </c>
      <c r="V494" s="12" t="str">
        <f>'Ability Extract'!D494</f>
        <v>RECKLESS</v>
      </c>
      <c r="W494" s="12" t="str">
        <f>'Ability Extract'!E494</f>
        <v>SHEERFORCE</v>
      </c>
      <c r="X494" s="12" t="str">
        <f>'Ability Extract'!F494</f>
        <v>ROCKHEAD,RECKLESS,SHEERFORCE</v>
      </c>
      <c r="Y494" t="str">
        <f>VLOOKUP($A494,'Moves Species'!$A:$E,3,FALSE)</f>
        <v xml:space="preserve">0, DRAINPUNCH, 1, DRAINPUNCH, 0, MOSSYPUNCH, 1, MOSSYPUNCH, 1, BRANCHPOKE, 1, TEARFULLOOK, 1, WORRYSEED, 1, ROCKSMASH, 6, TAUNT, 9, GOBLINSTRIKE, 12, RAZORLEAF, 15, MACHPUNCH, 18, NEEDLEARM, 21, VITALTHROW, 24, ARMTHRUST, 27, BULLETSEED, 30, BRICKBREAK, 33, SUBMISSION, 36, TROPKICK, 39, OVERWHELM, 42, BULKUP, 45, LEAFBLADE, 48, JUMPKICK, 51, DOUBLEEDGE, 54, SONICCRASH, 57, WOODHAMMER, 60, HIGHJUMPKICK, </v>
      </c>
      <c r="Z494" t="str">
        <f>VLOOKUP($A494,'Moves Species'!$A:$E,4,FALSE)</f>
        <v xml:space="preserve">ACROBATICS, AIRSLASH, AROMATHERAPY, ATTRACT, BATTLEOFWITS, BODYPRESS, BOULDERCRUSH, BRICKBREAK, BULKUP, BULLETSEED, CHIDORI, CLOSECOMBAT, COACHING, COUPDEGRACE, COVET, CRUELWHIP, DEADLYREACH, DRAINPUNCH, ENERGYBALL, ESSENCEBLOOM, FOCUSBLAST, FURYCUTTER, GIGADRAIN, GOBLINSTRIKE, GRASSYTERRAIN, HEAVENSKNUCKLE, HIDDENPOWER, IRONHEAD, KAMEHAMEHA, KNOCKOFF, LASHOUT, LEAFBLADE, MAGICALLEAF, METEORMASH, MOSSYPUNCH, NATURESWRATH, NOBLEROAR, PERCUSSIONBLAST, PETALTEMPEST, PLAYROUGH, POISONJAB, POWERUPPUNCH, PROTECT, REST, RETURN, ROCKBLAST, ROCKSLIDE, ROCKTOMB, SCENTEDSHIELD, SHADOWPUNCH, SLEEPTALK, SONICBLAST, SPIKYSHIELD, STONEEDGE, SUBSTITUTE, SUPERPOWER, SWEEPINGWIND, SYNTHESIS, TOXIC, VENDETTA, WEAKSPOT, WORKUP, ZENHEADBUTT, </v>
      </c>
      <c r="AA494">
        <f>VLOOKUP($A494,'Moves Species'!$A:$E,5,FALSE)</f>
        <v>0</v>
      </c>
      <c r="AB494" t="s">
        <v>7523</v>
      </c>
    </row>
    <row r="495" spans="1:30" x14ac:dyDescent="0.25">
      <c r="A495">
        <f t="shared" si="23"/>
        <v>494</v>
      </c>
      <c r="B495" t="s">
        <v>4846</v>
      </c>
      <c r="C495" t="s">
        <v>8013</v>
      </c>
      <c r="D495" s="12" t="str">
        <f>'BST Extract'!J495</f>
        <v>BUG</v>
      </c>
      <c r="E495" s="12" t="str">
        <f>'BST Extract'!K495</f>
        <v>PSYCHIC</v>
      </c>
      <c r="F495" t="str">
        <f t="shared" si="21"/>
        <v>BUG,PSYCHIC</v>
      </c>
      <c r="G495">
        <f>'BST Extract'!C495</f>
        <v>38</v>
      </c>
      <c r="H495">
        <f>'BST Extract'!D495</f>
        <v>55</v>
      </c>
      <c r="I495">
        <f>'BST Extract'!E495</f>
        <v>42</v>
      </c>
      <c r="J495">
        <f>'BST Extract'!F495</f>
        <v>52</v>
      </c>
      <c r="K495">
        <f>'BST Extract'!G495</f>
        <v>40</v>
      </c>
      <c r="L495">
        <f>'BST Extract'!H495</f>
        <v>42</v>
      </c>
      <c r="M495">
        <f>'BST Extract'!I495</f>
        <v>269</v>
      </c>
      <c r="N495" t="s">
        <v>7345</v>
      </c>
      <c r="O495">
        <v>1</v>
      </c>
      <c r="P495" t="s">
        <v>7523</v>
      </c>
      <c r="R495" t="s">
        <v>7523</v>
      </c>
      <c r="T495" t="str">
        <f t="shared" si="22"/>
        <v>ATTACK,1,,,,</v>
      </c>
      <c r="U495" s="12" t="str">
        <f>'Ability Extract'!C495</f>
        <v>MERCILESS</v>
      </c>
      <c r="V495" s="12" t="str">
        <f>'Ability Extract'!D495</f>
        <v>COMPOUNDEYES</v>
      </c>
      <c r="W495" s="12" t="str">
        <f>'Ability Extract'!E495</f>
        <v>TERRORIZE</v>
      </c>
      <c r="X495" s="12" t="str">
        <f>'Ability Extract'!F495</f>
        <v>MERCILESS,COMPOUNDEYES,TERRORIZE</v>
      </c>
      <c r="Y495" t="str">
        <f>VLOOKUP($A495,'Moves Species'!$A:$E,3,FALSE)</f>
        <v xml:space="preserve">1, DARKWHISPERS, 1, SLURP, 1, POISONSPIT, 4, MINDBLAST, 6, SUCKBLOOD, 9, MINDSPASM, 12, MEMORYBLOCK, 15, FEINTATTACK, 18, POISONFANG, 21, PINMISSILE, 24, PSYCHOCUT, 27, TOXICSPIKES, 30, MINDDRAIN, 33, EMBARGO, 36, XSCISSOR, 39, NEUROTOXIN, 42, FELLSTINGER, 45, SCRAMBLEMIND, 48, SWARMATTACK, 51, SONICNOVA, 54, CHITINOUSSTRIKE, 57, MANICOVERLOAD, 60, SWARMOVERLOAD, </v>
      </c>
      <c r="Z495" t="str">
        <f>VLOOKUP($A495,'Moves Species'!$A:$E,4,FALSE)</f>
        <v xml:space="preserve">ACIDRAIN, AMBUSH, ARCANEENERGY, ATTRACT, BATTLEOFWITS, BLOODRITUAL, BODYSLAM, BUGBITE, BUGBUZZ, CALMMIND, CAUSTICACID, CLEARSMOG, CONFUSERAY, COSMICAVATAR, COSMICPOWER, CRUNCH, DARKPULSE, DEFENDORDER, EARTHPOWER, ECHOEDVOICE, ECLIPSENOVA, EXECUTION, EXPANDINGFORCE, FALSESWIPE, FANTASYSEAL, FOCUSBLAST, FURYCUTTER, GAMMARAY, GOBLINSTRIKE, GUNKSHOT, HEXBOLT, HIDDENPOWER, HIVEMIND, KNOCKOFF, LASHOUT, LEECHLIFE, LIGHTSCREEN, MACABREDANCE, MAGICROOM, MEMENTO, METEORBEAM, METEORDRIVE, MIASMA, MINDDRAIN, MINDMELD, MIXEDWAVES, NASTYPLOT, NECTARTAP, PHANTOMFORCE, PHOBIA, PINMISSILE, POISONFANG, POISONJAB, POLLENPUFF, POSSESSION, PROTECT, PSYCHIC, PSYCHICFANGS, PSYCHICTERRAIN, REFLECT, REST, RETURN, SHADOWBALL, SLASH, SLEEPTALK, SLUDGEBOMB, SLUDGEWAVE, SONICBLAST, SOULSHIELD, SOUNDBARRIER, STARDUSTREVERIE, STRUGGLEBUG, SUBSTITUTE, SWARMATTACK, SWARMOVERLOAD, TAUNT, TOXIC, TOXICSPIKES, TRICKROOM, UTURN, VENDETTA, VENOMDRAIN, VITALITYDRAIN, WISH, WONDERROOM, WORKUP, ZENHEADBUTT, </v>
      </c>
      <c r="AA495" t="str">
        <f>VLOOKUP($A495,'Moves Species'!$A:$E,5,FALSE)</f>
        <v xml:space="preserve">SPIDERWEB, TOXICTHREAD, STICKYWEB, CROSSPOISON, LEECHLIFE, NIGHTSLASH, ATTACKORDER, INFESTATION, SKITTERSMACK, FURYCUTTER, MINDCRUSH, PSYBLADE, </v>
      </c>
      <c r="AB495" t="s">
        <v>8705</v>
      </c>
      <c r="AC495" t="s">
        <v>7265</v>
      </c>
      <c r="AD495">
        <v>22</v>
      </c>
    </row>
    <row r="496" spans="1:30" x14ac:dyDescent="0.25">
      <c r="A496">
        <f t="shared" si="23"/>
        <v>495</v>
      </c>
      <c r="B496" t="s">
        <v>4855</v>
      </c>
      <c r="C496" t="s">
        <v>8014</v>
      </c>
      <c r="D496" s="12" t="str">
        <f>'BST Extract'!J496</f>
        <v>BUG</v>
      </c>
      <c r="E496" s="12" t="str">
        <f>'BST Extract'!K496</f>
        <v>PSYCHIC</v>
      </c>
      <c r="F496" t="str">
        <f t="shared" si="21"/>
        <v>BUG,PSYCHIC</v>
      </c>
      <c r="G496">
        <f>'BST Extract'!C496</f>
        <v>68</v>
      </c>
      <c r="H496">
        <f>'BST Extract'!D496</f>
        <v>85</v>
      </c>
      <c r="I496">
        <f>'BST Extract'!E496</f>
        <v>92</v>
      </c>
      <c r="J496">
        <f>'BST Extract'!F496</f>
        <v>87</v>
      </c>
      <c r="K496">
        <f>'BST Extract'!G496</f>
        <v>50</v>
      </c>
      <c r="L496">
        <f>'BST Extract'!H496</f>
        <v>72</v>
      </c>
      <c r="M496">
        <f>'BST Extract'!I496</f>
        <v>454</v>
      </c>
      <c r="N496" t="s">
        <v>7345</v>
      </c>
      <c r="O496">
        <v>1</v>
      </c>
      <c r="P496" t="s">
        <v>7283</v>
      </c>
      <c r="Q496">
        <v>1</v>
      </c>
      <c r="R496" t="s">
        <v>7523</v>
      </c>
      <c r="T496" t="str">
        <f t="shared" si="22"/>
        <v>ATTACK,1,SPEED,1,,</v>
      </c>
      <c r="U496" s="12" t="str">
        <f>'Ability Extract'!C496</f>
        <v>MERCILESS</v>
      </c>
      <c r="V496" s="12" t="str">
        <f>'Ability Extract'!D496</f>
        <v>COMPOUNDEYES</v>
      </c>
      <c r="W496" s="12" t="str">
        <f>'Ability Extract'!E496</f>
        <v>TERRORIZE</v>
      </c>
      <c r="X496" s="12" t="str">
        <f>'Ability Extract'!F496</f>
        <v>MERCILESS,COMPOUNDEYES,TERRORIZE</v>
      </c>
      <c r="Y496" t="str">
        <f>VLOOKUP($A496,'Moves Species'!$A:$E,3,FALSE)</f>
        <v xml:space="preserve">1, DARKWHISPERS, 1, SLURP, 1, POISONSPIT, 4, MINDBLAST, 6, SUCKBLOOD, 9, MINDSPASM, 12, MEMORYBLOCK, 15, FEINTATTACK, 18, POISONFANG, 21, PINMISSILE, 24, PSYCHOCUT, 27, TOXICSPIKES, 30, MINDDRAIN, 33, EMBARGO, 36, XSCISSOR, 39, NEUROTOXIN, 42, FELLSTINGER, 45, SCRAMBLEMIND, 48, SWARMATTACK, 51, SONICNOVA, 54, CHITINOUSSTRIKE, 57, MANICOVERLOAD, 60, SWARMOVERLOAD, </v>
      </c>
      <c r="Z496" t="str">
        <f>VLOOKUP($A496,'Moves Species'!$A:$E,4,FALSE)</f>
        <v xml:space="preserve">ACIDRAIN, AMBUSH, ARCANEENERGY, ATTRACT, BATTLEOFWITS, BLOODRITUAL, BODYSLAM, BUGBITE, BUGBUZZ, CALMMIND, CAUSTICACID, CLEARSMOG, CONFUSERAY, COSMICAVATAR, COSMICPOWER, CRUNCH, DARKPULSE, DEFENDORDER, EARTHPOWER, ECHOEDVOICE, ECLIPSENOVA, EXECUTION, EXPANDINGFORCE, FALSESWIPE, FANTASYSEAL, FOCUSBLAST, FURYCUTTER, GAMMARAY, GOBLINSTRIKE, GUNKSHOT, HEXBOLT, HIDDENPOWER, HIVEMIND, KNOCKOFF, LASHOUT, LEECHLIFE, LIGHTSCREEN, MACABREDANCE, MAGICROOM, MEMENTO, METEORBEAM, METEORDRIVE, MIASMA, MINDDRAIN, MINDMELD, MIXEDWAVES, NASTYPLOT, NECTARTAP, PHANTOMFORCE, PHOBIA, PINMISSILE, POISONFANG, POISONJAB, POLLENPUFF, POSSESSION, PROTECT, PSYCHIC, PSYCHICFANGS, PSYCHICTERRAIN, REFLECT, REST, RETURN, SHADOWBALL, SLASH, SLEEPTALK, SLUDGEBOMB, SLUDGEWAVE, SONICBLAST, SOULSHIELD, SOUNDBARRIER, STARDUSTREVERIE, STRUGGLEBUG, SUBSTITUTE, SWARMATTACK, SWARMOVERLOAD, TAUNT, TOXIC, TOXICSPIKES, TRICKROOM, UTURN, VENDETTA, VENOMDRAIN, VITALITYDRAIN, WISH, WONDERROOM, WORKUP, ZENHEADBUTT, </v>
      </c>
      <c r="AA496">
        <f>VLOOKUP($A496,'Moves Species'!$A:$E,5,FALSE)</f>
        <v>0</v>
      </c>
      <c r="AB496" t="s">
        <v>7523</v>
      </c>
    </row>
    <row r="497" spans="1:36" x14ac:dyDescent="0.25">
      <c r="A497">
        <f t="shared" si="23"/>
        <v>496</v>
      </c>
      <c r="B497" t="s">
        <v>4859</v>
      </c>
      <c r="C497" t="s">
        <v>8015</v>
      </c>
      <c r="D497" s="12" t="str">
        <f>'BST Extract'!J497</f>
        <v>FAIRY</v>
      </c>
      <c r="E497" s="12" t="str">
        <f>'BST Extract'!K497</f>
        <v>NORMAL</v>
      </c>
      <c r="F497" t="str">
        <f t="shared" si="21"/>
        <v>FAIRY,NORMAL</v>
      </c>
      <c r="G497">
        <f>'BST Extract'!C497</f>
        <v>65</v>
      </c>
      <c r="H497">
        <f>'BST Extract'!D497</f>
        <v>50</v>
      </c>
      <c r="I497">
        <f>'BST Extract'!E497</f>
        <v>45</v>
      </c>
      <c r="J497">
        <f>'BST Extract'!F497</f>
        <v>30</v>
      </c>
      <c r="K497">
        <f>'BST Extract'!G497</f>
        <v>35</v>
      </c>
      <c r="L497">
        <f>'BST Extract'!H497</f>
        <v>75</v>
      </c>
      <c r="M497">
        <f>'BST Extract'!I497</f>
        <v>300</v>
      </c>
      <c r="N497" t="s">
        <v>7287</v>
      </c>
      <c r="O497">
        <v>1</v>
      </c>
      <c r="P497" t="s">
        <v>7523</v>
      </c>
      <c r="R497" t="s">
        <v>7523</v>
      </c>
      <c r="T497" t="str">
        <f t="shared" si="22"/>
        <v>SPECIAL_DEFENSE,1,,,,</v>
      </c>
      <c r="U497" s="12" t="str">
        <f>'Ability Extract'!C497</f>
        <v>SWEETVEIL</v>
      </c>
      <c r="V497" s="12" t="str">
        <f>'Ability Extract'!D497</f>
        <v>DAZZLING</v>
      </c>
      <c r="W497" s="12" t="str">
        <f>'Ability Extract'!E497</f>
        <v>GOOEY</v>
      </c>
      <c r="X497" s="12" t="str">
        <f>'Ability Extract'!F497</f>
        <v>SWEETVEIL,DAZZLING,GOOEY</v>
      </c>
      <c r="Y497" t="str">
        <f>VLOOKUP($A497,'Moves Species'!$A:$E,3,FALSE)</f>
        <v xml:space="preserve">1, SWEETSCENT, 1, POUND, 1, BABYDOLLEYES, 4, GOBLINSTRIKE, 7, PROTECT, 10, BARRAGE, 13, SWEETKISS, 16, WOOINGHUG, 19, HEADBUTT, 22, RECOVER, 25, SPIRITBREAK, 28, FOLLOWME, 31, BODYSLAM, 34, LOVEBURST, 37, STOCKPILE, 37, SWALLOW, 37, SPITUP, 40, FABLEDRUSH, 43, PLAYROUGH, 46, WISH, 49, RETURN, 52, GEOMANCY, 56, FABLEDSLAM, 60, THRASH, </v>
      </c>
      <c r="Z497" t="str">
        <f>VLOOKUP($A497,'Moves Species'!$A:$E,4,FALSE)</f>
        <v xml:space="preserve">ATTRACT, BATTLEOFWITS, BODYSLAM, BOUNCE, BULKUP, BULLDOZE, CALMMIND, CHARM, COACHING, COSMICPOWER, COVET, CURSE, DAZZLINGGLEAM, DRAININGKISS, EARTHPOWER, FABLEDRUSH, FAIRYTALE, FALSESWIPE, FANTASYSEAL, FLUXWAVE, FOCUSBLAST, FORTISSIMO, GENESIS, GENTLECHIMES, GEOMANCY, GLISTEN, GOBLINSTRIKE, GYROBALL, HEALBELL, HIDDENPOWER, HYPERVOICE, IRONDEFENSE, IRONHEAD, LIGHTSCREEN, LOVEBURST, METRONOME, MISTYTERRAIN, MOONBLAST, MYSTICPULSE, NASTYPLOT, ODETOJOY, PAYDAY, PIXIEDUST, PLAYROUGH, PROTECT, PURGE, RAYOFLIGHT, REFLECT, REST, RETURN, SCENTEDSHIELD, SLEEPTALK, STRANGESTEAM, SUBSTITUTE, SWIFT, TAUNT, TERRAINPULSE, TITANIASLAW, TOXIC, TRIATTACK, VALKYRIECHARIOT, WISH, WORKUP, ZENHEADBUTT, </v>
      </c>
      <c r="AA497" t="str">
        <f>VLOOKUP($A497,'Moves Species'!$A:$E,5,FALSE)</f>
        <v xml:space="preserve">COUNTER, ZENHEADBUTT, GLISTEN, BIDE, METRONOME, STUFFCHEEKS, SELFDESTRUCT, BATONPASS, MELTAWAY, METRONOME, EXPLOSION, RECYCLE, DECORATE, </v>
      </c>
      <c r="AB497" t="s">
        <v>8789</v>
      </c>
      <c r="AC497" t="s">
        <v>7265</v>
      </c>
      <c r="AD497">
        <v>30</v>
      </c>
    </row>
    <row r="498" spans="1:36" x14ac:dyDescent="0.25">
      <c r="A498">
        <f t="shared" si="23"/>
        <v>497</v>
      </c>
      <c r="B498" t="s">
        <v>4875</v>
      </c>
      <c r="C498" t="s">
        <v>8016</v>
      </c>
      <c r="D498" s="12" t="str">
        <f>'BST Extract'!J498</f>
        <v>FAIRY</v>
      </c>
      <c r="E498" s="12" t="str">
        <f>'BST Extract'!K498</f>
        <v>NORMAL</v>
      </c>
      <c r="F498" t="str">
        <f t="shared" si="21"/>
        <v>FAIRY,NORMAL</v>
      </c>
      <c r="G498">
        <f>'BST Extract'!C498</f>
        <v>88</v>
      </c>
      <c r="H498">
        <f>'BST Extract'!D498</f>
        <v>75</v>
      </c>
      <c r="I498">
        <f>'BST Extract'!E498</f>
        <v>83</v>
      </c>
      <c r="J498">
        <f>'BST Extract'!F498</f>
        <v>60</v>
      </c>
      <c r="K498">
        <f>'BST Extract'!G498</f>
        <v>53</v>
      </c>
      <c r="L498">
        <f>'BST Extract'!H498</f>
        <v>93</v>
      </c>
      <c r="M498">
        <f>'BST Extract'!I498</f>
        <v>452</v>
      </c>
      <c r="N498" t="s">
        <v>7287</v>
      </c>
      <c r="O498">
        <v>2</v>
      </c>
      <c r="P498" t="s">
        <v>7523</v>
      </c>
      <c r="R498" t="s">
        <v>7523</v>
      </c>
      <c r="T498" t="str">
        <f t="shared" si="22"/>
        <v>SPECIAL_DEFENSE,2,,,,</v>
      </c>
      <c r="U498" s="12" t="str">
        <f>'Ability Extract'!C498</f>
        <v>SWEETVEIL</v>
      </c>
      <c r="V498" s="12" t="str">
        <f>'Ability Extract'!D498</f>
        <v>DAZZLING</v>
      </c>
      <c r="W498" s="12" t="str">
        <f>'Ability Extract'!E498</f>
        <v>GOOEY</v>
      </c>
      <c r="X498" s="12" t="str">
        <f>'Ability Extract'!F498</f>
        <v>SWEETVEIL,DAZZLING,GOOEY</v>
      </c>
      <c r="Y498" t="str">
        <f>VLOOKUP($A498,'Moves Species'!$A:$E,3,FALSE)</f>
        <v xml:space="preserve">1, SWEETSCENT, 1, POUND, 1, BABYDOLLEYES, 4, GOBLINSTRIKE, 7, PROTECT, 10, BARRAGE, 13, SWEETKISS, 16, WOOINGHUG, 19, HEADBUTT, 22, RECOVER, 25, SPIRITBREAK, 28, FOLLOWME, 31, BODYSLAM, 34, LOVEBURST, 37, STOCKPILE, 37, SWALLOW, 37, SPITUP, 40, FABLEDRUSH, 43, PLAYROUGH, 46, WISH, 49, RETURN, 52, GEOMANCY, 56, FABLEDSLAM, 60, THRASH, </v>
      </c>
      <c r="Z498" t="str">
        <f>VLOOKUP($A498,'Moves Species'!$A:$E,4,FALSE)</f>
        <v xml:space="preserve">ATTRACT, BATTLEOFWITS, BODYSLAM, BOUNCE, BULKUP, BULLDOZE, CALMMIND, CHARM, COACHING, COSMICPOWER, COVET, CURSE, DAZZLINGGLEAM, DRAININGKISS, EARTHPOWER, FABLEDRUSH, FAIRYTALE, FALSESWIPE, FANTASYSEAL, FLUXWAVE, FOCUSBLAST, FORTISSIMO, GENESIS, GENTLECHIMES, GEOMANCY, GLISTEN, GOBLINSTRIKE, GYROBALL, HEALBELL, HIDDENPOWER, HYPERVOICE, IRONDEFENSE, IRONHEAD, LIGHTSCREEN, LOVEBURST, METRONOME, MISTYTERRAIN, MOONBLAST, MYSTICPULSE, NASTYPLOT, ODETOJOY, PAYDAY, PIXIEDUST, PLAYROUGH, PROTECT, PURGE, RAYOFLIGHT, REFLECT, REST, RETURN, SCENTEDSHIELD, SLEEPTALK, STRANGESTEAM, SUBSTITUTE, SWIFT, TAUNT, TERRAINPULSE, TITANIASLAW, TOXIC, TRIATTACK, VALKYRIECHARIOT, WISH, WORKUP, ZENHEADBUTT, </v>
      </c>
      <c r="AA498">
        <f>VLOOKUP($A498,'Moves Species'!$A:$E,5,FALSE)</f>
        <v>0</v>
      </c>
      <c r="AB498" t="s">
        <v>8706</v>
      </c>
      <c r="AC498" t="s">
        <v>7265</v>
      </c>
      <c r="AD498">
        <v>50</v>
      </c>
    </row>
    <row r="499" spans="1:36" x14ac:dyDescent="0.25">
      <c r="A499">
        <f t="shared" si="23"/>
        <v>498</v>
      </c>
      <c r="B499" t="s">
        <v>4882</v>
      </c>
      <c r="C499" t="s">
        <v>8017</v>
      </c>
      <c r="D499" s="12" t="str">
        <f>'BST Extract'!J499</f>
        <v>FAIRY</v>
      </c>
      <c r="E499" s="12" t="str">
        <f>'BST Extract'!K499</f>
        <v>NORMAL</v>
      </c>
      <c r="F499" t="str">
        <f t="shared" si="21"/>
        <v>FAIRY,NORMAL</v>
      </c>
      <c r="G499">
        <f>'BST Extract'!C499</f>
        <v>110</v>
      </c>
      <c r="H499">
        <f>'BST Extract'!D499</f>
        <v>100</v>
      </c>
      <c r="I499">
        <f>'BST Extract'!E499</f>
        <v>110</v>
      </c>
      <c r="J499">
        <f>'BST Extract'!F499</f>
        <v>80</v>
      </c>
      <c r="K499">
        <f>'BST Extract'!G499</f>
        <v>70</v>
      </c>
      <c r="L499">
        <f>'BST Extract'!H499</f>
        <v>130</v>
      </c>
      <c r="M499">
        <f>'BST Extract'!I499</f>
        <v>600</v>
      </c>
      <c r="N499" t="s">
        <v>7287</v>
      </c>
      <c r="O499">
        <v>3</v>
      </c>
      <c r="P499" t="s">
        <v>7523</v>
      </c>
      <c r="R499" t="s">
        <v>7523</v>
      </c>
      <c r="T499" t="str">
        <f t="shared" si="22"/>
        <v>SPECIAL_DEFENSE,3,,,,</v>
      </c>
      <c r="U499" s="12" t="str">
        <f>'Ability Extract'!C499</f>
        <v>SWEETVEIL</v>
      </c>
      <c r="V499" s="12" t="str">
        <f>'Ability Extract'!D499</f>
        <v>DAZZLING</v>
      </c>
      <c r="W499" s="12" t="str">
        <f>'Ability Extract'!E499</f>
        <v>GOOEY</v>
      </c>
      <c r="X499" s="12" t="str">
        <f>'Ability Extract'!F499</f>
        <v>SWEETVEIL,DAZZLING,GOOEY</v>
      </c>
      <c r="Y499" t="str">
        <f>VLOOKUP($A499,'Moves Species'!$A:$E,3,FALSE)</f>
        <v xml:space="preserve">1, SWEETSCENT, 1, POUND, 1, BABYDOLLEYES, 4, GOBLINSTRIKE, 7, PROTECT, 10, BARRAGE, 13, SWEETKISS, 16, WOOINGHUG, 19, HEADBUTT, 22, RECOVER, 25, SPIRITBREAK, 28, FOLLOWME, 31, BODYSLAM, 34, LOVEBURST, 37, STOCKPILE, 37, SWALLOW, 37, SPITUP, 40, FABLEDRUSH, 43, PLAYROUGH, 46, WISH, 49, RETURN, 52, GEOMANCY, 56, FABLEDSLAM, 60, THRASH, </v>
      </c>
      <c r="Z499" t="str">
        <f>VLOOKUP($A499,'Moves Species'!$A:$E,4,FALSE)</f>
        <v xml:space="preserve">ATTRACT, BATTLEOFWITS, BODYSLAM, BOUNCE, BULKUP, BULLDOZE, CALMMIND, CHARM, COACHING, COSMICPOWER, COVET, CURSE, DAZZLINGGLEAM, DRAININGKISS, EARTHPOWER, FABLEDRUSH, FAIRYTALE, FALSESWIPE, FANTASYSEAL, FLUXWAVE, FOCUSBLAST, FORTISSIMO, GENESIS, GENTLECHIMES, GEOMANCY, GLISTEN, GOBLINSTRIKE, GYROBALL, HEALBELL, HIDDENPOWER, HYPERVOICE, IRONDEFENSE, IRONHEAD, LIGHTSCREEN, LOVEBURST, METRONOME, MISTYTERRAIN, MOONBLAST, MYSTICPULSE, NASTYPLOT, ODETOJOY, PAYDAY, PIXIEDUST, PLAYROUGH, PROTECT, PURGE, RAYOFLIGHT, REFLECT, REST, RETURN, SCENTEDSHIELD, SLEEPTALK, STRANGESTEAM, SUBSTITUTE, SWIFT, TAUNT, TERRAINPULSE, TITANIASLAW, TOXIC, TRIATTACK, VALKYRIECHARIOT, WISH, WORKUP, ZENHEADBUTT, </v>
      </c>
      <c r="AA499">
        <f>VLOOKUP($A499,'Moves Species'!$A:$E,5,FALSE)</f>
        <v>0</v>
      </c>
      <c r="AB499" t="s">
        <v>7523</v>
      </c>
    </row>
    <row r="500" spans="1:36" x14ac:dyDescent="0.25">
      <c r="A500">
        <f t="shared" si="23"/>
        <v>499</v>
      </c>
      <c r="B500" t="s">
        <v>4889</v>
      </c>
      <c r="C500" t="s">
        <v>8018</v>
      </c>
      <c r="D500" s="12" t="str">
        <f>'BST Extract'!J500</f>
        <v>SOUND</v>
      </c>
      <c r="E500" s="12" t="str">
        <f>'BST Extract'!K500</f>
        <v>PSYCHIC</v>
      </c>
      <c r="F500" t="str">
        <f t="shared" si="21"/>
        <v>SOUND,PSYCHIC</v>
      </c>
      <c r="G500">
        <f>'BST Extract'!C500</f>
        <v>60</v>
      </c>
      <c r="H500">
        <f>'BST Extract'!D500</f>
        <v>25</v>
      </c>
      <c r="I500">
        <f>'BST Extract'!E500</f>
        <v>25</v>
      </c>
      <c r="J500">
        <f>'BST Extract'!F500</f>
        <v>60</v>
      </c>
      <c r="K500">
        <f>'BST Extract'!G500</f>
        <v>65</v>
      </c>
      <c r="L500">
        <f>'BST Extract'!H500</f>
        <v>75</v>
      </c>
      <c r="M500">
        <f>'BST Extract'!I500</f>
        <v>310</v>
      </c>
      <c r="N500" t="s">
        <v>7287</v>
      </c>
      <c r="O500">
        <v>1</v>
      </c>
      <c r="P500" t="s">
        <v>7523</v>
      </c>
      <c r="R500" t="s">
        <v>7523</v>
      </c>
      <c r="T500" t="str">
        <f t="shared" si="22"/>
        <v>SPECIAL_DEFENSE,1,,,,</v>
      </c>
      <c r="U500" s="12" t="str">
        <f>'Ability Extract'!C500</f>
        <v>FEEDBACK</v>
      </c>
      <c r="V500" s="12" t="str">
        <f>'Ability Extract'!D500</f>
        <v>TRACE</v>
      </c>
      <c r="W500" s="12" t="str">
        <f>'Ability Extract'!E500</f>
        <v>SCREENCLEANER</v>
      </c>
      <c r="X500" s="12" t="str">
        <f>'Ability Extract'!F500</f>
        <v>FEEDBACK,TRACE,SCREENCLEANER</v>
      </c>
      <c r="Y500" t="str">
        <f>VLOOKUP($A500,'Moves Species'!$A:$E,3,FALSE)</f>
        <v xml:space="preserve">1, CONFUSION, 1, HELPINGHAND, 1, ECHOEDVOICE, 4, ENCORE, 8, CHECKMATE, 12, FLATTER, 15, SONGOFSILENCE, 18, ARCANEBLAST, 22, IMPRISON, 22, WILDIMAGINATION, 25, HEXBOLT, 28, ELEGY, 31, INSTRUCT, 34, EXTRASENSORY, 37, SOUNDBARRIER, 40, TRICKROOM, 40, WONDERROOM, 40, MAGICROOM, 43, PSYCHIC, 46, CALMMIND, 49, HYPERVOICE, 52, STOREDPOWER, 56, ARCANEENERGY, 60, BATONPASS, </v>
      </c>
      <c r="Z500" t="str">
        <f>VLOOKUP($A500,'Moves Species'!$A:$E,4,FALSE)</f>
        <v xml:space="preserve">ACROBATICS, AIRSLASH, ARCANEENERGY, ATTRACT, BATTLEOFWITS, BLOODRITUAL, BODYSLAM, BOUNCE, BRICKBREAK, CALMMIND, CHARM, CHIDORI, COACHING, CONFUSERAY, COSMICAVATAR, COSMICPOWER, COVET, DARKPULSE, DAZZLINGGLEAM, DEAFEN, DIVINEPUNISHMENT, DRAININGKISS, DRAINPUNCH, EARTHPOWER, ECHOEDVOICE, ECLIPSENOVA, EXPANDINGFORCE, FAIRYTALE, FANTASYSEAL, FIREPUNCH, FLUXWAVE, FOCUSBLAST, FORTISSIMO, GENESIS, GENTLECHIMES, GOSSIP, HEALBELL, HEAVENSKNUCKLE, HEXBOLT, HIDDENPOWER, HYPERVOICE, ICEPUNCH, IRONHEAD, KNOCKOFF, LIGHTSCREEN, LOVEBURST, MAGICROOM, METEORMASH, MINDDRAIN, MINDMELD, MIXEDWAVES, MOSSYPUNCH, MYSTICPULSE, NASTYPLOT, ODETOJOY, PAYDAY, PERCUSSIONBLAST, PHANTOMFORCE, PHOBIA, PIXIEDUST, PLAYROUGH, POLTERGEIST, POSSESSION, POWERUPPUNCH, PROTECT, PSYCHIC, PSYCHICTERRAIN, RAYOFLIGHT, REFLECT, REST, RETURN, ROUND, SHADOWBALL, SHADOWPUNCH, SLEEPTALK, SONICBLAST, SOULSHIELD, SOUNDBARRIER, SUBSTITUTE, SWEEPINGWIND, SWIFT, SWITCHEROO, SWORDSDANCE, TAUNT, TERRAINPULSE, THUNDERPUNCH, TOXIC, TRICKROOM, UMBRALWAVE, VENDETTA, WAIL, WISH, WONDERROOM, WORKUP, ZENHEADBUTT, </v>
      </c>
      <c r="AA500" t="str">
        <f>VLOOKUP($A500,'Moves Species'!$A:$E,5,FALSE)</f>
        <v xml:space="preserve">FAKEOUT, CAPTIVATE, CHARM, TICKLE, PULSE, MYSTICPULSE, PSYCHIC, THROATCHOP, ALLYSWITCH, ELEGY, PSYBEAM, TAPDANCE, </v>
      </c>
      <c r="AB500" t="s">
        <v>8790</v>
      </c>
      <c r="AC500" t="s">
        <v>7265</v>
      </c>
      <c r="AD500">
        <v>20</v>
      </c>
    </row>
    <row r="501" spans="1:36" x14ac:dyDescent="0.25">
      <c r="A501">
        <f t="shared" si="23"/>
        <v>500</v>
      </c>
      <c r="B501" t="s">
        <v>4902</v>
      </c>
      <c r="C501" t="s">
        <v>8019</v>
      </c>
      <c r="D501" s="12" t="str">
        <f>'BST Extract'!J501</f>
        <v>SOUND</v>
      </c>
      <c r="E501" s="12" t="str">
        <f>'BST Extract'!K501</f>
        <v>PSYCHIC</v>
      </c>
      <c r="F501" t="str">
        <f t="shared" si="21"/>
        <v>SOUND,PSYCHIC</v>
      </c>
      <c r="G501">
        <f>'BST Extract'!C501</f>
        <v>90</v>
      </c>
      <c r="H501">
        <f>'BST Extract'!D501</f>
        <v>40</v>
      </c>
      <c r="I501">
        <f>'BST Extract'!E501</f>
        <v>40</v>
      </c>
      <c r="J501">
        <f>'BST Extract'!F501</f>
        <v>90</v>
      </c>
      <c r="K501">
        <f>'BST Extract'!G501</f>
        <v>90</v>
      </c>
      <c r="L501">
        <f>'BST Extract'!H501</f>
        <v>110</v>
      </c>
      <c r="M501">
        <f>'BST Extract'!I501</f>
        <v>460</v>
      </c>
      <c r="N501" t="s">
        <v>7287</v>
      </c>
      <c r="O501">
        <v>2</v>
      </c>
      <c r="P501" t="s">
        <v>7523</v>
      </c>
      <c r="R501" t="s">
        <v>7523</v>
      </c>
      <c r="T501" t="str">
        <f t="shared" si="22"/>
        <v>SPECIAL_DEFENSE,2,,,,</v>
      </c>
      <c r="U501" s="12" t="str">
        <f>'Ability Extract'!C501</f>
        <v>FEEDBACK</v>
      </c>
      <c r="V501" s="12" t="str">
        <f>'Ability Extract'!D501</f>
        <v>TRACE</v>
      </c>
      <c r="W501" s="12" t="str">
        <f>'Ability Extract'!E501</f>
        <v>SCREENCLEANER</v>
      </c>
      <c r="X501" s="12" t="str">
        <f>'Ability Extract'!F501</f>
        <v>FEEDBACK,TRACE,SCREENCLEANER</v>
      </c>
      <c r="Y501" t="str">
        <f>VLOOKUP($A501,'Moves Species'!$A:$E,3,FALSE)</f>
        <v xml:space="preserve">0, MIMIC, 1, MIMIC, 1, CONFUSION, 1, HELPINGHAND, 1, ECHOEDVOICE, 4, ENCORE, 8, CHECKMATE, 12, FLATTER, 15, SONGOFSILENCE, 18, ARCANEBLAST, 22, IMPRISON, 22, WILDIMAGINATION, 25, HEXBOLT, 28, ELEGY, 31, INSTRUCT, 34, EXTRASENSORY, 37, SOUNDBARRIER, 40, TRICKROOM, 40, WONDERROOM, 40, MAGICROOM, 43, PSYCHIC, 46, CALMMIND, 49, HYPERVOICE, 52, STOREDPOWER, 56, ARCANEENERGY, 60, BATONPASS, </v>
      </c>
      <c r="Z501" t="str">
        <f>VLOOKUP($A501,'Moves Species'!$A:$E,4,FALSE)</f>
        <v xml:space="preserve">ACROBATICS, AIRSLASH, ARCANEENERGY, ATTRACT, BATTLEOFWITS, BLOODRITUAL, BODYSLAM, BOUNCE, BRICKBREAK, CALMMIND, CHARM, CHIDORI, COACHING, CONFUSERAY, COSMICAVATAR, COSMICPOWER, COVET, DARKPULSE, DAZZLINGGLEAM, DEAFEN, DIVINEPUNISHMENT, DRAININGKISS, DRAINPUNCH, EARTHPOWER, ECHOEDVOICE, ECLIPSENOVA, EXPANDINGFORCE, FAIRYTALE, FANTASYSEAL, FIREPUNCH, FLUXWAVE, FOCUSBLAST, FORTISSIMO, GENESIS, GENTLECHIMES, GOSSIP, HEALBELL, HEAVENSKNUCKLE, HEXBOLT, HIDDENPOWER, HYPERVOICE, ICEPUNCH, IRONHEAD, KNOCKOFF, LIGHTSCREEN, LOVEBURST, MAGICROOM, METEORMASH, MINDDRAIN, MINDMELD, MIXEDWAVES, MOSSYPUNCH, MYSTICPULSE, NASTYPLOT, ODETOJOY, PAYDAY, PERCUSSIONBLAST, PHANTOMFORCE, PHOBIA, PIXIEDUST, PLAYROUGH, POLTERGEIST, POSSESSION, POWERUPPUNCH, PROTECT, PSYCHIC, PSYCHICTERRAIN, RAYOFLIGHT, REFLECT, REST, RETURN, ROUND, SHADOWBALL, SHADOWPUNCH, SLEEPTALK, SONICBLAST, SOULSHIELD, SOUNDBARRIER, SUBSTITUTE, SWEEPINGWIND, SWIFT, SWITCHEROO, SWORDSDANCE, TAUNT, TERRAINPULSE, THUNDERPUNCH, TOXIC, TRICKROOM, UMBRALWAVE, VENDETTA, WAIL, WISH, WONDERROOM, WORKUP, ZENHEADBUTT, </v>
      </c>
      <c r="AA501" t="str">
        <f>VLOOKUP($A501,'Moves Species'!$A:$E,5,FALSE)</f>
        <v xml:space="preserve">FAKEOUT, CAPTIVATE, CHARM, TICKLE, PULSE, MYSTICPULSE, PSYCHIC, THROATCHOP, ALLYSWITCH, ELEGY, PSYBEAM, TAPDANCE, </v>
      </c>
      <c r="AB501" t="s">
        <v>8841</v>
      </c>
      <c r="AC501" t="s">
        <v>7268</v>
      </c>
      <c r="AD501" t="s">
        <v>8822</v>
      </c>
    </row>
    <row r="502" spans="1:36" x14ac:dyDescent="0.25">
      <c r="A502">
        <f t="shared" si="23"/>
        <v>501</v>
      </c>
      <c r="B502" t="s">
        <v>4911</v>
      </c>
      <c r="C502" t="s">
        <v>8020</v>
      </c>
      <c r="D502" s="12" t="str">
        <f>'BST Extract'!J502</f>
        <v>SOUND</v>
      </c>
      <c r="E502" s="12" t="str">
        <f>'BST Extract'!K502</f>
        <v>PSYCHIC</v>
      </c>
      <c r="F502" t="str">
        <f t="shared" si="21"/>
        <v>SOUND,PSYCHIC</v>
      </c>
      <c r="G502">
        <f>'BST Extract'!C502</f>
        <v>100</v>
      </c>
      <c r="H502">
        <f>'BST Extract'!D502</f>
        <v>45</v>
      </c>
      <c r="I502">
        <f>'BST Extract'!E502</f>
        <v>45</v>
      </c>
      <c r="J502">
        <f>'BST Extract'!F502</f>
        <v>95</v>
      </c>
      <c r="K502">
        <f>'BST Extract'!G502</f>
        <v>110</v>
      </c>
      <c r="L502">
        <f>'BST Extract'!H502</f>
        <v>125</v>
      </c>
      <c r="M502">
        <f>'BST Extract'!I502</f>
        <v>520</v>
      </c>
      <c r="N502" t="s">
        <v>7286</v>
      </c>
      <c r="O502">
        <v>3</v>
      </c>
      <c r="P502" t="s">
        <v>7523</v>
      </c>
      <c r="R502" t="s">
        <v>7523</v>
      </c>
      <c r="T502" t="str">
        <f t="shared" si="22"/>
        <v>SPECIAL_ATTACK,3,,,,</v>
      </c>
      <c r="U502" s="12" t="str">
        <f>'Ability Extract'!C502</f>
        <v>FEEDBACK</v>
      </c>
      <c r="V502" s="12" t="str">
        <f>'Ability Extract'!D502</f>
        <v>TRACE</v>
      </c>
      <c r="W502" s="12" t="str">
        <f>'Ability Extract'!E502</f>
        <v>SCREENCLEANER</v>
      </c>
      <c r="X502" s="12" t="str">
        <f>'Ability Extract'!F502</f>
        <v>FEEDBACK,TRACE,SCREENCLEANER</v>
      </c>
      <c r="Y502" t="str">
        <f>VLOOKUP($A502,'Moves Species'!$A:$E,3,FALSE)</f>
        <v xml:space="preserve">0, ODETOJOY, 1, ODETOJOY, 1, MIMIC, 1, CONFUSION, 1, HELPINGHAND, 1, ECHOEDVOICE, 4, ENCORE, 8, CHECKMATE, 12, FLATTER, 15, SONGOFSILENCE, 18, ARCANEBLAST, 22, IMPRISON, 22, WILDIMAGINATION, 25, HEXBOLT, 28, ELEGY, 31, INSTRUCT, 34, EXTRASENSORY, 37, SOUNDBARRIER, 40, TRICKROOM, 40, WONDERROOM, 40, MAGICROOM, 43, PSYCHIC, 46, CALMMIND, 49, HYPERVOICE, 52, STOREDPOWER, 56, ARCANEENERGY, 60, BATONPASS, </v>
      </c>
      <c r="Z502" t="str">
        <f>VLOOKUP($A502,'Moves Species'!$A:$E,4,FALSE)</f>
        <v xml:space="preserve">ACROBATICS, AIRSLASH, ARCANEENERGY, ATTRACT, BATTLEOFWITS, BLOODRITUAL, BODYSLAM, BOUNCE, BRICKBREAK, CALMMIND, CHARM, CHIDORI, COACHING, CONFUSERAY, COSMICAVATAR, COSMICPOWER, COVET, DARKPULSE, DAZZLINGGLEAM, DEAFEN, DIVINEPUNISHMENT, DRAININGKISS, DRAINPUNCH, EARTHPOWER, ECHOEDVOICE, ECLIPSENOVA, EXPANDINGFORCE, FAIRYTALE, FANTASYSEAL, FIREPUNCH, FLUXWAVE, FOCUSBLAST, FORTISSIMO, GENESIS, GENTLECHIMES, GOSSIP, HEALBELL, HEAVENSKNUCKLE, HEXBOLT, HIDDENPOWER, HYPERVOICE, ICEPUNCH, IRONHEAD, KNOCKOFF, LIGHTSCREEN, LOVEBURST, MAGICROOM, METEORMASH, MINDDRAIN, MINDMELD, MIXEDWAVES, MOSSYPUNCH, MYSTICPULSE, NASTYPLOT, ODETOJOY, PAYDAY, PERCUSSIONBLAST, PHANTOMFORCE, PHOBIA, PIXIEDUST, PLAYROUGH, POLTERGEIST, POSSESSION, POWERUPPUNCH, PROTECT, PSYCHIC, PSYCHICTERRAIN, RAYOFLIGHT, REFLECT, REST, RETURN, ROUND, SHADOWBALL, SHADOWPUNCH, SLEEPTALK, SONICBLAST, SOULSHIELD, SOUNDBARRIER, SUBSTITUTE, SWEEPINGWIND, SWIFT, SWITCHEROO, SWORDSDANCE, TAUNT, TERRAINPULSE, THUNDERPUNCH, TOXIC, TRICKROOM, UMBRALWAVE, VENDETTA, WAIL, WISH, WONDERROOM, WORKUP, ZENHEADBUTT, </v>
      </c>
      <c r="AA502">
        <f>VLOOKUP($A502,'Moves Species'!$A:$E,5,FALSE)</f>
        <v>0</v>
      </c>
      <c r="AB502" t="s">
        <v>7523</v>
      </c>
    </row>
    <row r="503" spans="1:36" x14ac:dyDescent="0.25">
      <c r="A503">
        <f t="shared" si="23"/>
        <v>502</v>
      </c>
      <c r="B503" t="s">
        <v>4918</v>
      </c>
      <c r="C503" t="s">
        <v>8021</v>
      </c>
      <c r="D503" s="12" t="str">
        <f>'BST Extract'!J503</f>
        <v>ICE</v>
      </c>
      <c r="E503" s="12">
        <f>'BST Extract'!K503</f>
        <v>0</v>
      </c>
      <c r="F503" t="str">
        <f t="shared" si="21"/>
        <v>ICE,0</v>
      </c>
      <c r="G503">
        <f>'BST Extract'!C503</f>
        <v>50</v>
      </c>
      <c r="H503">
        <f>'BST Extract'!D503</f>
        <v>45</v>
      </c>
      <c r="I503">
        <f>'BST Extract'!E503</f>
        <v>45</v>
      </c>
      <c r="J503">
        <f>'BST Extract'!F503</f>
        <v>95</v>
      </c>
      <c r="K503">
        <f>'BST Extract'!G503</f>
        <v>45</v>
      </c>
      <c r="L503">
        <f>'BST Extract'!H503</f>
        <v>45</v>
      </c>
      <c r="M503">
        <f>'BST Extract'!I503</f>
        <v>325</v>
      </c>
      <c r="N503" t="s">
        <v>7283</v>
      </c>
      <c r="O503">
        <v>1</v>
      </c>
      <c r="P503" t="s">
        <v>7523</v>
      </c>
      <c r="R503" t="s">
        <v>7523</v>
      </c>
      <c r="T503" t="str">
        <f t="shared" si="22"/>
        <v>SPEED,1,,,,</v>
      </c>
      <c r="U503" s="12" t="str">
        <f>'Ability Extract'!C503</f>
        <v>FLEXIBLE</v>
      </c>
      <c r="V503" s="12" t="str">
        <f>'Ability Extract'!D503</f>
        <v>PACKEDSNOW</v>
      </c>
      <c r="W503" s="12" t="str">
        <f>'Ability Extract'!E503</f>
        <v>REGENERATOR</v>
      </c>
      <c r="X503" s="12" t="str">
        <f>'Ability Extract'!F503</f>
        <v>FLEXIBLE,PACKEDSNOW,REGENERATOR</v>
      </c>
      <c r="Y503" t="str">
        <f>VLOOKUP($A503,'Moves Species'!$A:$E,3,FALSE)</f>
        <v xml:space="preserve">1, POWDERSNOW, 1, SNOWFLAKES, 1, ASTONISH, 4, DEFENSECURL, 4, ICEBALL, 6, CLONESURGE, 8, SHADOWSNEAK, 11, CHILLINGBLAST, 11, HAIL, 14, BULLDOZE, 17, HEADBUTT, 20, HYPOTHERMIA, 20, CHILLINGTOUCH, 23, CRYSTALSHOWER, 26, ICETOMB, 29, FREEZEDRY, 32, BONECHILL, 35, PERMAFROST, 35, FROSTBREATH, 38, CATAPULT, 41, EARTHPOWER, 44, COLDSNAP, 47, PLAYROUGH, 50, ICYDELUGE, 53, BLASTFREEZE, 56, WINTERSHOWL, 60, WINTERWARNING, </v>
      </c>
      <c r="Z503" t="str">
        <f>VLOOKUP($A503,'Moves Species'!$A:$E,4,FALSE)</f>
        <v xml:space="preserve">AMBUSH, ATTRACT, BATTLEOFWITS, BEJEWELED, BLIZZARD, BODYSLAM, BOMBARDMENT, BONECHILL, BOULDERCRUSH, BOUNCE, BULKUP, BULLDOZE, CALMMIND, CATAPULT, CHARM, CHILLINGTOUCH, COUPDEGRACE, COVET, CRYSTALSHOWER, CURSE, DAZZLINGGLEAM, DRAININGKISS, EARTHENLANCE, EARTHPOWER, ECHOEDVOICE, FABLEDRUSH, FANTASYSEAL, FLIPTURN, FLUXWAVE, GENESIS, GENTLECHIMES, GEOMANCY, GOBLINSTRIKE, GOLDRUSH, GOSSIP, HAIL, HAZE, HEALBELL, HIDDENPOWER, HIGHHORSEPOWER, HYPERVOICE, HYPOTHERMIA, ICEBEAM, ICICLESPEAR, ICICLESTRIKE, ICYWIND, IRONDEFENSE, IRONHEAD, KNOCKOFF, LOVEBURST, MINERALWAVE, MISSILESHOT, MIST, MUDSHACKLES, NUMBINGWIND, OBSIDIANSHARDS, ODETOJOY, PIXIEDUST, PLAYROUGH, POWERGEM, PROTECT, RAYOFLIGHT, REST, RETURN, ROCKBLAST, ROCKSLIDE, ROCKTOMB, ROUND, SEISMICCHANT, SLEEPTALK, SONICBLAST, STARDUSTREVERIE, STRANGESTEAM, SUPERPOWER, SWIFT, TAUNT, TOXIC, TRIATTACK, VENDETTA, WEATHERBALL, WORKUP, ZENHEADBUTT, </v>
      </c>
      <c r="AA503" t="str">
        <f>VLOOKUP($A503,'Moves Species'!$A:$E,5,FALSE)</f>
        <v xml:space="preserve">SMACKDOWN, ROCKSLIDE, OMINOUSWIND, ZENHEADBUTT, IRONHEAD, FLING, ICICLECRASH, BLIZZARD, FROZENHEART, MINIMIZE, </v>
      </c>
      <c r="AB503" t="s">
        <v>8707</v>
      </c>
      <c r="AC503" t="s">
        <v>7265</v>
      </c>
      <c r="AD503">
        <v>26</v>
      </c>
    </row>
    <row r="504" spans="1:36" x14ac:dyDescent="0.25">
      <c r="A504">
        <f t="shared" si="23"/>
        <v>503</v>
      </c>
      <c r="B504" t="s">
        <v>4927</v>
      </c>
      <c r="C504" t="s">
        <v>8022</v>
      </c>
      <c r="D504" s="12" t="str">
        <f>'BST Extract'!J504</f>
        <v>ICE</v>
      </c>
      <c r="E504" s="12">
        <f>'BST Extract'!K504</f>
        <v>0</v>
      </c>
      <c r="F504" t="str">
        <f t="shared" si="21"/>
        <v>ICE,0</v>
      </c>
      <c r="G504">
        <f>'BST Extract'!C504</f>
        <v>75</v>
      </c>
      <c r="H504">
        <f>'BST Extract'!D504</f>
        <v>90</v>
      </c>
      <c r="I504">
        <f>'BST Extract'!E504</f>
        <v>70</v>
      </c>
      <c r="J504">
        <f>'BST Extract'!F504</f>
        <v>110</v>
      </c>
      <c r="K504">
        <f>'BST Extract'!G504</f>
        <v>90</v>
      </c>
      <c r="L504">
        <f>'BST Extract'!H504</f>
        <v>50</v>
      </c>
      <c r="M504">
        <f>'BST Extract'!I504</f>
        <v>485</v>
      </c>
      <c r="N504" t="s">
        <v>7283</v>
      </c>
      <c r="O504">
        <v>2</v>
      </c>
      <c r="P504" t="s">
        <v>7523</v>
      </c>
      <c r="R504" t="s">
        <v>7523</v>
      </c>
      <c r="T504" t="str">
        <f t="shared" si="22"/>
        <v>SPEED,2,,,,</v>
      </c>
      <c r="U504" s="12" t="str">
        <f>'Ability Extract'!C504</f>
        <v>FLEXIBLE</v>
      </c>
      <c r="V504" s="12" t="str">
        <f>'Ability Extract'!D504</f>
        <v>PACKEDSNOW</v>
      </c>
      <c r="W504" s="12" t="str">
        <f>'Ability Extract'!E504</f>
        <v>REGENERATOR</v>
      </c>
      <c r="X504" s="12" t="str">
        <f>'Ability Extract'!F504</f>
        <v>FLEXIBLE,PACKEDSNOW,REGENERATOR</v>
      </c>
      <c r="Y504" t="str">
        <f>VLOOKUP($A504,'Moves Species'!$A:$E,3,FALSE)</f>
        <v xml:space="preserve">0, TRIATTACK, 1, TRIATTACK, 1, POWDERSNOW, 1, SNOWFLAKES, 1, ASTONISH, 4, DEFENSECURL, 4, ICEBALL, 6, CLONESURGE, 8, SHADOWSNEAK, 11, CHILLINGBLAST, 11, HAIL, 14, BULLDOZE, 17, HEADBUTT, 20, HYPOTHERMIA, 20, CHILLINGTOUCH, 23, CRYSTALSHOWER, 26, ICETOMB, 29, FREEZEDRY, 32, BONECHILL, 35, PERMAFROST, 35, FROSTBREATH, 38, CATAPULT, 41, EARTHPOWER, 44, COLDSNAP, 47, PLAYROUGH, 50, ICYDELUGE, 53, BLASTFREEZE, 56, WINTERSHOWL, 60, WINTERWARNING, </v>
      </c>
      <c r="Z504" t="str">
        <f>VLOOKUP($A504,'Moves Species'!$A:$E,4,FALSE)</f>
        <v xml:space="preserve">AMBUSH, ATTRACT, BATTLEOFWITS, BEJEWELED, BLIZZARD, BODYSLAM, BOMBARDMENT, BONECHILL, BOULDERCRUSH, BOUNCE, BULKUP, BULLDOZE, CALMMIND, CATAPULT, CHARM, CHILLINGTOUCH, COUPDEGRACE, COVET, CRYSTALSHOWER, CURSE, DAZZLINGGLEAM, DRAININGKISS, EARTHENLANCE, EARTHPOWER, ECHOEDVOICE, FABLEDRUSH, FANTASYSEAL, FLIPTURN, FLUXWAVE, GENESIS, GENTLECHIMES, GEOMANCY, GOBLINSTRIKE, GOLDRUSH, GOSSIP, HAIL, HAZE, HEALBELL, HIDDENPOWER, HIGHHORSEPOWER, HYPERVOICE, HYPOTHERMIA, ICEBEAM, ICICLESPEAR, ICICLESTRIKE, ICYWIND, IRONDEFENSE, IRONHEAD, KNOCKOFF, LOVEBURST, MINERALWAVE, MISSILESHOT, MIST, MUDSHACKLES, NUMBINGWIND, OBSIDIANSHARDS, ODETOJOY, PIXIEDUST, PLAYROUGH, POWERGEM, PROTECT, RAYOFLIGHT, REST, RETURN, ROCKBLAST, ROCKSLIDE, ROCKTOMB, ROUND, SEISMICCHANT, SLEEPTALK, SONICBLAST, STARDUSTREVERIE, STRANGESTEAM, SUPERPOWER, SWIFT, TAUNT, TOXIC, TRIATTACK, VENDETTA, WEATHERBALL, WORKUP, ZENHEADBUTT, </v>
      </c>
      <c r="AA504">
        <f>VLOOKUP($A504,'Moves Species'!$A:$E,5,FALSE)</f>
        <v>0</v>
      </c>
      <c r="AB504" t="s">
        <v>7523</v>
      </c>
    </row>
    <row r="505" spans="1:36" x14ac:dyDescent="0.25">
      <c r="A505">
        <f t="shared" si="23"/>
        <v>504</v>
      </c>
      <c r="B505" t="s">
        <v>4932</v>
      </c>
      <c r="C505" t="s">
        <v>8023</v>
      </c>
      <c r="D505" s="12" t="str">
        <f>'BST Extract'!J505</f>
        <v>WATER</v>
      </c>
      <c r="E505" s="12" t="str">
        <f>'BST Extract'!K505</f>
        <v>SOUND</v>
      </c>
      <c r="F505" t="str">
        <f t="shared" si="21"/>
        <v>WATER,SOUND</v>
      </c>
      <c r="G505">
        <f>'BST Extract'!C505</f>
        <v>55</v>
      </c>
      <c r="H505">
        <f>'BST Extract'!D505</f>
        <v>85</v>
      </c>
      <c r="I505">
        <f>'BST Extract'!E505</f>
        <v>70</v>
      </c>
      <c r="J505">
        <f>'BST Extract'!F505</f>
        <v>100</v>
      </c>
      <c r="K505">
        <f>'BST Extract'!G505</f>
        <v>65</v>
      </c>
      <c r="L505">
        <f>'BST Extract'!H505</f>
        <v>70</v>
      </c>
      <c r="M505">
        <f>'BST Extract'!I505</f>
        <v>445</v>
      </c>
      <c r="N505" t="s">
        <v>7283</v>
      </c>
      <c r="O505">
        <v>1</v>
      </c>
      <c r="P505" t="s">
        <v>7523</v>
      </c>
      <c r="R505" t="s">
        <v>7523</v>
      </c>
      <c r="T505" t="str">
        <f t="shared" si="22"/>
        <v>SPEED,1,,,,</v>
      </c>
      <c r="U505" s="12" t="str">
        <f>'Ability Extract'!C505</f>
        <v>HEALER</v>
      </c>
      <c r="V505" s="12" t="str">
        <f>'Ability Extract'!D505</f>
        <v>DRIZZLE</v>
      </c>
      <c r="W505" s="12" t="str">
        <f>'Ability Extract'!E505</f>
        <v>HUSTLE</v>
      </c>
      <c r="X505" s="12" t="str">
        <f>'Ability Extract'!F505</f>
        <v>HEALER,DRIZZLE,HUSTLE</v>
      </c>
      <c r="Y505" t="str">
        <f>VLOOKUP($A505,'Moves Species'!$A:$E,3,FALSE)</f>
        <v xml:space="preserve">1, TALKSMACK, 1, TORRENT, 1, HEARTBREAK, 4, MEGAPHONE, 7, AQUARING, 9, AQUAJET, 11, SOAK, 14, DEAFEN, 17, HEARTSTAMP, 20, CORALBOMB, 23, CAPTIVATE, 23, CHARM, 26, WAIL, 29, ODETOJOY, 32, EVILTHORN, 35, RIPTIDE, 38, DEADSILENCE, 41, RALLENTANDO, 44, SPECTRALTHIEF, 47, CASCADE, 50, BEATDROP, 53, PERISHSONG, 56, FABLEDSLAM, 59, SONICCRASH, 62, WATERPRESSURE, </v>
      </c>
      <c r="Z505" t="str">
        <f>VLOOKUP($A505,'Moves Species'!$A:$E,4,FALSE)</f>
        <v xml:space="preserve">AERIALACE, AMBUSH, ATTRACT, BATTLEOFWITS, BLIZZARD, BOOMBURST, BRINE, CALMMIND, CASCADE, CHARM, COACHING, CONFUSERAY, COSMICPOWER, COVET, CURSE, DARKPULSE, DEAFEN, DEFOG, DRAININGKISS, ECHOEDVOICE, ECLIPSENOVA, FANTASYSEAL, FLIPTURN, FLUXWAVE, FORTISSIMO, FROSTBITE, GENESIS, GENTLECHIMES, GOSSIP, HAIL, HEALBELL, HIDDENPOWER, HYPERVOICE, ICEBEAM, ICICLESPEAR, ICYWIND, KNOCKOFF, LASHOUT, LIQUIDATION, LOVEBURST, MEMENTO, MIST, MYSTICPULSE, NASTYPLOT, NEBULASTRIKE, OCEANWRATH, ODETOJOY, OVERFLOW, PERCUSSIONBLAST, PHOBIA, PIXIEDUST, PLAYROUGH, PROTECT, PURGE, RAINDANCE, REST, RETURN, ROUND, SAFEGUARD, SCALD, SHADOWBALL, SLEEPTALK, SOAK, SONICBLAST, SOULRIP, SOULSHIELD, SOUNDBARRIER, STARDUSTREVERIE, STEAMERUPTION, STELLARRUSH, SUBMERGE, SUBSTITUTE, SWEEPINGWIND, SWIFT, SWITCHEROO, TAUNT, TERRAINPULSE, TIDALWAVE, TITANIASLAW, TOXIC, VENDETTA, VITALITYDRAIN, WAIL, WATERPRESSURE, WATERPULSE, WEAKSPOT, WEATHERBALL, WHIRLPOOL, WISH, WORKUP, </v>
      </c>
      <c r="AA505" t="str">
        <f>VLOOKUP($A505,'Moves Species'!$A:$E,5,FALSE)</f>
        <v xml:space="preserve">GOSSIP, SUPERSONIC, NECROPHAGY, FROSTBITE, MINDDRAIN, LEECHLIFE, WATERPULSE, SCHIZOPHRENIA, ELEGY, CLAMP, SHATTER, CRASHINGWAVE, HELPINGHAND, </v>
      </c>
      <c r="AB505" t="s">
        <v>7523</v>
      </c>
    </row>
    <row r="506" spans="1:36" x14ac:dyDescent="0.25">
      <c r="A506">
        <f t="shared" si="23"/>
        <v>505</v>
      </c>
      <c r="B506" t="s">
        <v>4946</v>
      </c>
      <c r="C506" t="s">
        <v>8024</v>
      </c>
      <c r="D506" s="12" t="str">
        <f>'BST Extract'!J506</f>
        <v>DARK</v>
      </c>
      <c r="E506" s="12">
        <f>'BST Extract'!K506</f>
        <v>0</v>
      </c>
      <c r="F506" t="str">
        <f t="shared" si="21"/>
        <v>DARK,0</v>
      </c>
      <c r="G506">
        <f>'BST Extract'!C506</f>
        <v>55</v>
      </c>
      <c r="H506">
        <f>'BST Extract'!D506</f>
        <v>20</v>
      </c>
      <c r="I506">
        <f>'BST Extract'!E506</f>
        <v>35</v>
      </c>
      <c r="J506">
        <f>'BST Extract'!F506</f>
        <v>75</v>
      </c>
      <c r="K506">
        <f>'BST Extract'!G506</f>
        <v>20</v>
      </c>
      <c r="L506">
        <f>'BST Extract'!H506</f>
        <v>45</v>
      </c>
      <c r="M506">
        <f>'BST Extract'!I506</f>
        <v>250</v>
      </c>
      <c r="N506" t="s">
        <v>7283</v>
      </c>
      <c r="O506">
        <v>1</v>
      </c>
      <c r="P506" t="s">
        <v>7523</v>
      </c>
      <c r="R506" t="s">
        <v>7523</v>
      </c>
      <c r="T506" t="str">
        <f t="shared" si="22"/>
        <v>SPEED,1,,,,</v>
      </c>
      <c r="U506" s="12" t="str">
        <f>'Ability Extract'!C506</f>
        <v>FLEXIBLE</v>
      </c>
      <c r="V506" s="12" t="str">
        <f>'Ability Extract'!D506</f>
        <v>TECHNICIAN</v>
      </c>
      <c r="W506" s="12" t="str">
        <f>'Ability Extract'!E506</f>
        <v>PROTEAN</v>
      </c>
      <c r="X506" s="12" t="str">
        <f>'Ability Extract'!F506</f>
        <v>FLEXIBLE,TECHNICIAN,PROTEAN</v>
      </c>
      <c r="Y506" t="str">
        <f>VLOOKUP($A506,'Moves Species'!$A:$E,3,FALSE)</f>
        <v xml:space="preserve">1, SKETCH, 11, SKETCH, 21, SKETCH, 31, SKETCH, 41, SKETCH, 51, SKETCH, 61, SKETCH, 71, SKETCH, 81, SKETCH, 91, SKETCH, </v>
      </c>
      <c r="Z506" t="str">
        <f>VLOOKUP($A506,'Moves Species'!$A:$E,4,FALSE)</f>
        <v xml:space="preserve">ACIDRAIN, ACROBATICS, AERIALACE, AERIALPULSE, AIRSLASH, ALLERGY, AMBUSH, ANCIENTGLARE, ANTIMATTER, ARCANEENERGY, AROMATHERAPY, ASTEROIDBELT, ASTRALWIND, ATTRACT, AURASPHERE, BALLLIGHTNING, BATTERYACID, BATTLEOFWITS, BEJEWELED, BLIZZARD, BLOODRITUAL, BODYPRESS, BODYSLAM, BOLTCRASH, BOMBARDMENT, BONECHILL, BOOMBURST, BOULDERCRUSH, BOUNCE, BRAVEBIRD, BREAKINGSWIPE, BRICKBREAK, BRINE, BUGBITE, BUGBUZZ, BULKUP, BULLDOZE, BULLETSEED, BURNINGJEALOUSY, BURNINGOFUDA, BUTTERFLYKISS, CALMMIND, CASCADE, CATAPULT, CAUSTICACID, CHARGEBEAM, CHARM, CHIDORI, CHILLINGTOUCH, CLEANSE, CLEARSMOG, CLOSECOMBAT, CLUSTERROCKETS, COACHING, CONCOCTION, CONFUSERAY, CORROSIVEGAS, COSMICAVATAR, COSMICPOWER, COUPDEGRACE, COVET, CRIMSONGATE, CRUELWHIP, CRUNCH, CRYSTALLINEBEAM, CRYSTALSHOWER, CURSE, CURSEDTOUCH, DARKPULSE, DAZZLINGGLEAM, DEADLYREACH, DEAFEN, DEFENDORDER, DEFOG, DIVINEPUNISHMENT, DRACARYS, DRACOMETEOR, DRACONICWAVE, DRAGONBLOOD, DRAGONBREATH, DRAGONCLAW, DRAGONDANCE, DRAGONGALE, DRAGONHAMMER, DRAGONMAGIC, DRAININGKISS, DRAINPUNCH, DRILLPECK, DUALWINGBEAT, DUNEBLAST, DUSTDEVILS, EARTHENLANCE, EARTHPOWER, EARTHQUAKE, ECHOEDVOICE, ECLIPSENOVA, ELECTRICTERRAIN, ELECTRONCRUSH, ENDERSHOCK, ENERGYBALL, ENERGYSURGE, ESSENCEBLOOM, EXECUTION, EXPANDINGFORCE, FABLEDRUSH, FAIRYTALE, FALSESWIPE, FANTASYSEAL, FEATHERDANCE, FIREBLAST, FIREFANG, FIREPUNCH, FLAMECHARGE, FLAMETHROWER, FLAMEVOLLEY, FLAREBLITZ, FLIPTURN, FLOCK, FLUTTER, FLUXWAVE, FOCUSBLAST, FORTISSIMO, FROSTBITE, FURYCUTTER, GAIAPULSE, GAMMARAY, GASTROACID, GENESIS, GENTLECHIMES, GEOMANCY, GHASTLYFLOOD, GIGADRAIN, GLISTEN, GOBLINSTRIKE, GOLDENBULLET, GOLDRUSH, GOSSIP, GRASSYTERRAIN, GUNKSHOT, GYROBALL, HAIL, HAZE, HEALBELL, HEATWAVE, HEAVENSKNUCKLE, HEX, HEXBOLT, HIDDENPOWER, HIGHHORSEPOWER, HIVEMIND, HOLYNOVA, HURRICANE, HYPERVOICE, HYPOTHERMIA, ICEBEAM, ICEFANG, ICEHAMMER, ICEPUNCH, ICICLESPEAR, ICICLESTRIKE, ICYWIND, INCINERATE, IRONDEFENSE, IRONHEAD, IRONIMPACT, IRONTEMPEST, KAMEHAMEHA, KNOCKOFF, LASHOUT, LEAFBLADE, LEECHLIFE, LIGHTSABER, LIGHTSCREEN, LIQUIDATION, LOVEBURST, MACABREDANCE, MAGICALLEAF, MAGICROOM, MAGNETICCANNON, MAGNETRISE, MELTINGHORN, MEMENTO, METEORBEAM, METEORDRIVE, METEORMASH, METRONOME, MIASMA, MINDDRAIN, MINDMELD, MINERALWAVE, MIRRORSHOT, MISSILESHOT, MIST, MISTYTERRAIN, MIXEDWAVES, MOONBLAST, MOONSTONERAY, MOSSYPUNCH, MUDSHACKLES, MUDSLIDE, MYSTICALFIRE, MYSTICPULSE, NAGASKIN, NASTYPLOT, NATURESWRATH, NEBULASTRIKE, NECTARTAP, NOBLEROAR, NUMBINGWIND, OBSIDIANSHARDS, OCEANWRATH, ODETOJOY, OUTRAGE, OVERCLOCK, OVERFLOW, PARABOLICCHARGE, PAYDAY, PERCUSSIONBLAST, PETALTEMPEST, PHANTOMFORCE, PHOBIA, PINMISSILE, PIXIEDUST, PLAYROUGH, POISONFANG, POISONJAB, POLLENPUFF, POLTERGEIST, POSSESSION, POWERGEM, POWERUPPUNCH, POWERWHIP, PROTECT, PSYCHIC, PSYCHICFANGS, PSYCHICTERRAIN, PURGE, QUICKGUARD, QUICKSAND, RADIANTLANCE, RAINBOWSCALES, RAINDANCE, RAYOFLIGHT, RAZORSHELL, REFLECT, REFURBISH, REST, RETURN, RISINGVOLTAGE, ROCKBLAST, ROCKSLIDE, ROCKTOMB, ROUND, SACREDSTRIKE, SAFEGUARD, SANDSTORM, SANDTOMB, SATELLITERAY, SCALD, SCALESHOT, SCENTEDSHIELD, SCORCHINGSANDS, SEISMICCHANT, SHADOWBALL, SHADOWPUNCH, SIGNALBEAM, SIRENSSONG, SLASH, SLEEPTALK, SLUDGEBOMB, SLUDGEWAVE, SNARL, SOAK, SOLARBEAM, SOLARECLIPSE, SONICBLAST, SOULRIP, SOULSHIELD, SOUNDBARRIER, SPIKES, SPIKYSHIELD, STARDUSTREVERIE, STEALTHROCK, STEAMERUPTION, STEELROLLER, STEELWING, STELLARRUSH, STONEEDGE, STRANGESTEAM, STRUGGLEBUG, SUBMERGE, SUBSTITUTE, SUNNYDAY, SUPERPOWER, SWARMATTACK, SWARMOVERLOAD, SWEEPINGWIND, SWIFT, SWITCHEROO, SWORDSDANCE, SYNTHESIS, TAILGLOW, TAILWIND, TAUNT, TEMPESTFLARE, TERRAINPULSE, THUNDER, THUNDERBOLT, THUNDERFANG, THUNDERPUNCH, THUNDERWAVE, TIDALWAVE, TITANIASLAW, TORNADO, TOXIC, TOXICSPIKES, TRIATTACK, TRICKROOM, TRIPLEAXEL, TURBULENCE, UMBRALWAVE, UTURN, VALKYRIECHARIOT, VENDETTA, VENOMDRAIN, VITALITYDRAIN, VOLTSWITCH, WAIL, WATERPRESSURE, WATERPULSE, WEAKSPOT, WEATHERBALL, WHIRLPOOL, WILDCHARGE, WILDFIRE, WILLOWISP, WISH, WONDERROOM, WORKUP, ZENHEADBUTT, </v>
      </c>
      <c r="AA506">
        <f>VLOOKUP($A506,'Moves Species'!$A:$E,5,FALSE)</f>
        <v>0</v>
      </c>
      <c r="AB506" t="s">
        <v>7523</v>
      </c>
    </row>
    <row r="507" spans="1:36" x14ac:dyDescent="0.25">
      <c r="A507">
        <f t="shared" si="23"/>
        <v>506</v>
      </c>
      <c r="B507" t="s">
        <v>4955</v>
      </c>
      <c r="C507" t="s">
        <v>8025</v>
      </c>
      <c r="D507" s="12" t="str">
        <f>'BST Extract'!J507</f>
        <v>ICE</v>
      </c>
      <c r="E507" s="12" t="str">
        <f>'BST Extract'!K507</f>
        <v>STEEL</v>
      </c>
      <c r="F507" t="str">
        <f t="shared" si="21"/>
        <v>ICE,STEEL</v>
      </c>
      <c r="G507">
        <f>'BST Extract'!C507</f>
        <v>30</v>
      </c>
      <c r="H507">
        <f>'BST Extract'!D507</f>
        <v>42</v>
      </c>
      <c r="I507">
        <f>'BST Extract'!E507</f>
        <v>118</v>
      </c>
      <c r="J507">
        <f>'BST Extract'!F507</f>
        <v>30</v>
      </c>
      <c r="K507">
        <f>'BST Extract'!G507</f>
        <v>42</v>
      </c>
      <c r="L507">
        <f>'BST Extract'!H507</f>
        <v>88</v>
      </c>
      <c r="M507">
        <f>'BST Extract'!I507</f>
        <v>350</v>
      </c>
      <c r="N507" t="s">
        <v>7324</v>
      </c>
      <c r="O507">
        <v>1</v>
      </c>
      <c r="P507" t="s">
        <v>7523</v>
      </c>
      <c r="R507" t="s">
        <v>7523</v>
      </c>
      <c r="T507" t="str">
        <f t="shared" si="22"/>
        <v>DEFENSE,1,,,,</v>
      </c>
      <c r="U507" s="12" t="str">
        <f>'Ability Extract'!C507</f>
        <v>SOUNDPROOF</v>
      </c>
      <c r="V507" s="12" t="str">
        <f>'Ability Extract'!D507</f>
        <v>FORTIFICATION</v>
      </c>
      <c r="W507" s="12" t="str">
        <f>'Ability Extract'!E507</f>
        <v>STEELWORKER</v>
      </c>
      <c r="X507" s="12" t="str">
        <f>'Ability Extract'!F507</f>
        <v>SOUNDPROOF,FORTIFICATION,STEELWORKER</v>
      </c>
      <c r="Y507" t="str">
        <f>VLOOKUP($A507,'Moves Species'!$A:$E,3,FALSE)</f>
        <v xml:space="preserve">1, TACKLE, 1, METALCLAW, 1, PROTECT, 4, ICESHARD, 7, TAUNT, 10, SPIKEDRAM, 13, METALSOUND, 16, AVALANCHE, 19, BOULDERHURL, 22, ICEFANG, 25, SMARTSTRIKE, 28, IRONDEFENSE, 31, ICETOMB, 34, IRONHEAD, 37, GYROBALL, 40, PERMAFROST, 43, BITTERBASTION, 46, METALBURST, 49, IRONIMPACT, 52, VANGUARD, 56, WINTERSHOWL, 60, SHIELDBASH, </v>
      </c>
      <c r="Z507" t="str">
        <f>VLOOKUP($A507,'Moves Species'!$A:$E,4,FALSE)</f>
        <v xml:space="preserve">ATTRACT, BEJEWELED, BLIZZARD, BODYPRESS, BODYSLAM, BOMBARDMENT, BOULDERCRUSH, BULKUP, BULLDOZE, CALMMIND, CATAPULT, CHILLINGTOUCH, CLOSECOMBAT, CRUNCH, CRYSTALSHOWER, CURSE, DAZZLINGGLEAM, DRAGONBREATH, EARTHENLANCE, EARTHPOWER, EARTHQUAKE, FOCUSBLAST, FORTISSIMO, FROSTBITE, GENESIS, GEOMANCY, GLISTEN, GOLDRUSH, GYROBALL, HAIL, HIDDENPOWER, HYPOTHERMIA, ICEBEAM, ICEFANG, ICEHAMMER, ICICLESPEAR, ICICLESTRIKE, ICYWIND, IRONDEFENSE, IRONHEAD, IRONIMPACT, IRONTEMPEST, KNOCKOFF, MAGNETICCANNON, METEORDRIVE, MINERALWAVE, MISSILESHOT, MIST, MOONBLAST, MOONSTONERAY, NASTYPLOT, NOBLEROAR, OUTRAGE, PERCUSSIONBLAST, PLAYROUGH, POWERGEM, PROTECT, REFURBISH, REST, RETURN, ROCKBLAST, ROCKSLIDE, ROCKTOMB, SLEEPTALK, STEALTHROCK, STEELROLLER, STELLARRUSH, STONEEDGE, SUBSTITUTE, SUPERPOWER, SWORDSDANCE, TAUNT, TERRAINPULSE, TOXIC, TRIPLEAXEL, VENDETTA, WAIL, WORKUP, ZENHEADBUTT, </v>
      </c>
      <c r="AA507" t="str">
        <f>VLOOKUP($A507,'Moves Species'!$A:$E,5,FALSE)</f>
        <v xml:space="preserve">WIDEGUARD, ZENHEADBUTT, HEADBUTT, POWERSPLIT, POWERSWAP, DOUBLEEDGE, BODYSLAM, STEELROLLER, FROSTBITE, STEALTHROCK, VISEGRIP, ICICLECRASH, ENDURE, KINGSSHIELD, </v>
      </c>
      <c r="AB507" t="s">
        <v>8708</v>
      </c>
      <c r="AC507" t="s">
        <v>7265</v>
      </c>
      <c r="AD507">
        <v>30</v>
      </c>
    </row>
    <row r="508" spans="1:36" x14ac:dyDescent="0.25">
      <c r="A508">
        <f t="shared" si="23"/>
        <v>507</v>
      </c>
      <c r="B508" t="s">
        <v>4967</v>
      </c>
      <c r="C508" t="s">
        <v>8026</v>
      </c>
      <c r="D508" s="12" t="str">
        <f>'BST Extract'!J508</f>
        <v>ICE</v>
      </c>
      <c r="E508" s="12" t="str">
        <f>'BST Extract'!K508</f>
        <v>STEEL</v>
      </c>
      <c r="F508" t="str">
        <f t="shared" si="21"/>
        <v>ICE,STEEL</v>
      </c>
      <c r="G508">
        <f>'BST Extract'!C508</f>
        <v>60</v>
      </c>
      <c r="H508">
        <f>'BST Extract'!D508</f>
        <v>72</v>
      </c>
      <c r="I508">
        <f>'BST Extract'!E508</f>
        <v>168</v>
      </c>
      <c r="J508">
        <f>'BST Extract'!F508</f>
        <v>30</v>
      </c>
      <c r="K508">
        <f>'BST Extract'!G508</f>
        <v>27</v>
      </c>
      <c r="L508">
        <f>'BST Extract'!H508</f>
        <v>138</v>
      </c>
      <c r="M508">
        <f>'BST Extract'!I508</f>
        <v>495</v>
      </c>
      <c r="N508" t="s">
        <v>7324</v>
      </c>
      <c r="O508">
        <v>2</v>
      </c>
      <c r="P508" t="s">
        <v>7523</v>
      </c>
      <c r="R508" t="s">
        <v>7523</v>
      </c>
      <c r="T508" t="str">
        <f t="shared" si="22"/>
        <v>DEFENSE,2,,,,</v>
      </c>
      <c r="U508" s="12" t="str">
        <f>'Ability Extract'!C508</f>
        <v>SOUNDPROOF</v>
      </c>
      <c r="V508" s="12" t="str">
        <f>'Ability Extract'!D508</f>
        <v>FORTIFICATION</v>
      </c>
      <c r="W508" s="12" t="str">
        <f>'Ability Extract'!E508</f>
        <v>STEELWORKER</v>
      </c>
      <c r="X508" s="12" t="str">
        <f>'Ability Extract'!F508</f>
        <v>SOUNDPROOF,FORTIFICATION,STEELWORKER</v>
      </c>
      <c r="Y508" t="str">
        <f>VLOOKUP($A508,'Moves Species'!$A:$E,3,FALSE)</f>
        <v xml:space="preserve">0, BODYPRESS, 1, BODYPRESS, 1, TACKLE, 1, METALCLAW, 1, PROTECT, 4, ICESHARD, 7, TAUNT, 10, SPIKEDRAM, 13, METALSOUND, 16, AVALANCHE, 19, BOULDERHURL, 22, ICEFANG, 25, SMARTSTRIKE, 28, IRONDEFENSE, 31, ICETOMB, 34, IRONHEAD, 37, GYROBALL, 40, PERMAFROST, 43, BITTERBASTION, 46, METALBURST, 49, IRONIMPACT, 52, VANGUARD, 56, WINTERSHOWL, 60, SHIELDBASH, </v>
      </c>
      <c r="Z508" t="str">
        <f>VLOOKUP($A508,'Moves Species'!$A:$E,4,FALSE)</f>
        <v xml:space="preserve">ATTRACT, BEJEWELED, BLIZZARD, BODYPRESS, BODYSLAM, BOMBARDMENT, BOULDERCRUSH, BULKUP, BULLDOZE, CALMMIND, CATAPULT, CHILLINGTOUCH, CLOSECOMBAT, CRUNCH, CRYSTALSHOWER, CURSE, DAZZLINGGLEAM, DRAGONBREATH, EARTHENLANCE, EARTHPOWER, EARTHQUAKE, FOCUSBLAST, FORTISSIMO, FROSTBITE, GENESIS, GEOMANCY, GLISTEN, GOLDRUSH, GYROBALL, HAIL, HIDDENPOWER, HYPOTHERMIA, ICEBEAM, ICEFANG, ICEHAMMER, ICICLESPEAR, ICICLESTRIKE, ICYWIND, IRONDEFENSE, IRONHEAD, IRONIMPACT, IRONTEMPEST, KNOCKOFF, MAGNETICCANNON, METEORDRIVE, MINERALWAVE, MISSILESHOT, MIST, MOONBLAST, MOONSTONERAY, NASTYPLOT, NOBLEROAR, OUTRAGE, PERCUSSIONBLAST, PLAYROUGH, POWERGEM, PROTECT, REFURBISH, REST, RETURN, ROCKBLAST, ROCKSLIDE, ROCKTOMB, SLEEPTALK, STEALTHROCK, STEELROLLER, STELLARRUSH, STONEEDGE, SUBSTITUTE, SUPERPOWER, SWORDSDANCE, TAUNT, TERRAINPULSE, TOXIC, TRIPLEAXEL, VENDETTA, WAIL, WORKUP, ZENHEADBUTT, </v>
      </c>
      <c r="AA508">
        <f>VLOOKUP($A508,'Moves Species'!$A:$E,5,FALSE)</f>
        <v>0</v>
      </c>
      <c r="AB508" t="s">
        <v>7523</v>
      </c>
    </row>
    <row r="509" spans="1:36" x14ac:dyDescent="0.25">
      <c r="A509">
        <f t="shared" si="23"/>
        <v>508</v>
      </c>
      <c r="B509" t="s">
        <v>4975</v>
      </c>
      <c r="C509" t="s">
        <v>8027</v>
      </c>
      <c r="D509" s="12" t="str">
        <f>'BST Extract'!J509</f>
        <v>STEEL</v>
      </c>
      <c r="E509" s="12">
        <f>'BST Extract'!K509</f>
        <v>0</v>
      </c>
      <c r="F509" t="str">
        <f t="shared" si="21"/>
        <v>STEEL,0</v>
      </c>
      <c r="G509">
        <f>'BST Extract'!C509</f>
        <v>40</v>
      </c>
      <c r="H509">
        <f>'BST Extract'!D509</f>
        <v>40</v>
      </c>
      <c r="I509">
        <f>'BST Extract'!E509</f>
        <v>80</v>
      </c>
      <c r="J509">
        <f>'BST Extract'!F509</f>
        <v>20</v>
      </c>
      <c r="K509">
        <f>'BST Extract'!G509</f>
        <v>40</v>
      </c>
      <c r="L509">
        <f>'BST Extract'!H509</f>
        <v>40</v>
      </c>
      <c r="M509">
        <f>'BST Extract'!I509</f>
        <v>260</v>
      </c>
      <c r="N509" t="s">
        <v>7324</v>
      </c>
      <c r="O509">
        <v>1</v>
      </c>
      <c r="P509" t="s">
        <v>7523</v>
      </c>
      <c r="R509" t="s">
        <v>7523</v>
      </c>
      <c r="T509" t="str">
        <f t="shared" si="22"/>
        <v>DEFENSE,1,,,,</v>
      </c>
      <c r="U509" s="12" t="str">
        <f>'Ability Extract'!C509</f>
        <v>OBLIVIOUS</v>
      </c>
      <c r="V509" s="12" t="str">
        <f>'Ability Extract'!D509</f>
        <v>CANNONFIRE</v>
      </c>
      <c r="W509" s="12" t="str">
        <f>'Ability Extract'!E509</f>
        <v>BULLETPROOF</v>
      </c>
      <c r="X509" s="12" t="str">
        <f>'Ability Extract'!F509</f>
        <v>OBLIVIOUS,CANNONFIRE,BULLETPROOF</v>
      </c>
      <c r="Y509" t="str">
        <f>VLOOKUP($A509,'Moves Species'!$A:$E,3,FALSE)</f>
        <v xml:space="preserve">1, LEER, 1, SHOTPUT, 1, METALLICGLEAM, 4, DEFENSECURL, 7, ROLLOUT, 10, NERVESOFSTEEL, 13, OVERCLOCK, 16, VISEGRIP, 19, PROTECT, 22, SCREECH, 25, HEADBUTT, 28, MAGNETBOMB, 31, IRONDEFENSE, 34, COBALTRAY, 37, IRONHEAD, 40, CLUSTERROCKETS, 43, HEAVYSLAM, 46, SHIELDBASH, 49, PLASMAFORGE, 52, METALBURST, 56, IRONTEMPEST, 60, IRONCASCADE, </v>
      </c>
      <c r="Z509" t="str">
        <f>VLOOKUP($A509,'Moves Species'!$A:$E,4,FALSE)</f>
        <v xml:space="preserve">AERIALACE, AIRSLASH, AMBUSH, ANCIENTGLARE, ANTIMATTER, ATTRACT, BATTLEOFWITS, BODYPRESS, BODYSLAM, BOMBARDMENT, BOULDERCRUSH, BOUNCE, BRICKBREAK, BULKUP, BULLDOZE, CALMMIND, CATAPULT, CHARM, COACHING, CONFUSERAY, COUPDEGRACE, COVET, CRUNCH, CURSE, DARKPULSE, DEAFEN, DEFOG, DRAGONBREATH, DRAGONCLAW, DRAGONDANCE, DRAGONGALE, DRAGONHAMMER, DRAININGKISS, DUSTDEVILS, EARTHENLANCE, EARTHPOWER, EARTHQUAKE, ENDERSHOCK, EXECUTION, FABLEDRUSH, FALSESWIPE, FLUXWAVE, FOCUSBLAST, FORTISSIMO, GASTROACID, GEOMANCY, GOBLINSTRIKE, GOLDENBULLET, GYROBALL, HAZE, HIDDENPOWER, HIGHHORSEPOWER, IRONDEFENSE, IRONHEAD, IRONIMPACT, IRONTEMPEST, KNOCKOFF, LASHOUT, LOVEBURST, MAGNETICCANNON, MAGNETRISE, MEMENTO, MISSILESHOT, NAGASKIN, NASTYPLOT, NOBLEROAR, OBSIDIANSHARDS, OUTRAGE, OVERCLOCK, PERCUSSIONBLAST, PHANTOMFORCE, PHOBIA, PLAYROUGH, PROTECT, QUICKGUARD, REFURBISH, REST, RETURN, ROCKBLAST, ROCKSLIDE, ROCKTOMB, SATELLITERAY, SLEEPTALK, SONICBLAST, SOUNDBARRIER, SPIKES, STEALTHROCK, STEELROLLER, STEELWING, STONEEDGE, SUBSTITUTE, SUPERPOWER, SWEEPINGWIND, SWITCHEROO, SWORDSDANCE, TAUNT, TERRAINPULSE, TOXIC, UTURN, VENDETTA, VITALITYDRAIN, WEAKSPOT, WISH, WORKUP, ZENHEADBUTT, </v>
      </c>
      <c r="AA509" t="str">
        <f>VLOOKUP($A509,'Moves Species'!$A:$E,5,FALSE)</f>
        <v xml:space="preserve">ZENHEADBUTT, HELPINGHAND, UPROAR, GYROBALL, CATAPULT, SHRAPNEL, SELFDESTRUCT, EXPLOSION, DIRTYBOMB, METALCLAW, BARRAGE, CIRCLETHROW, SNAPTRAP, IRONIMPACT, </v>
      </c>
      <c r="AB509" t="s">
        <v>8709</v>
      </c>
      <c r="AC509" t="s">
        <v>7268</v>
      </c>
      <c r="AD509" t="s">
        <v>7346</v>
      </c>
      <c r="AE509" t="s">
        <v>7459</v>
      </c>
      <c r="AF509" t="s">
        <v>7268</v>
      </c>
      <c r="AG509" t="s">
        <v>7304</v>
      </c>
      <c r="AH509" t="s">
        <v>10148</v>
      </c>
      <c r="AI509" t="s">
        <v>7268</v>
      </c>
      <c r="AJ509" t="s">
        <v>7367</v>
      </c>
    </row>
    <row r="510" spans="1:36" x14ac:dyDescent="0.25">
      <c r="A510">
        <f t="shared" si="23"/>
        <v>509</v>
      </c>
      <c r="B510" t="s">
        <v>4987</v>
      </c>
      <c r="C510" t="s">
        <v>8028</v>
      </c>
      <c r="D510" s="12" t="str">
        <f>'BST Extract'!J510</f>
        <v>STEEL</v>
      </c>
      <c r="E510" s="12" t="str">
        <f>'BST Extract'!K510</f>
        <v>FIGHTING</v>
      </c>
      <c r="F510" t="str">
        <f t="shared" si="21"/>
        <v>STEEL,FIGHTING</v>
      </c>
      <c r="G510">
        <f>'BST Extract'!C510</f>
        <v>70</v>
      </c>
      <c r="H510">
        <f>'BST Extract'!D510</f>
        <v>110</v>
      </c>
      <c r="I510">
        <f>'BST Extract'!E510</f>
        <v>85</v>
      </c>
      <c r="J510">
        <f>'BST Extract'!F510</f>
        <v>75</v>
      </c>
      <c r="K510">
        <f>'BST Extract'!G510</f>
        <v>70</v>
      </c>
      <c r="L510">
        <f>'BST Extract'!H510</f>
        <v>75</v>
      </c>
      <c r="M510">
        <f>'BST Extract'!I510</f>
        <v>485</v>
      </c>
      <c r="N510" t="s">
        <v>7345</v>
      </c>
      <c r="O510">
        <v>2</v>
      </c>
      <c r="P510" t="s">
        <v>7523</v>
      </c>
      <c r="R510" t="s">
        <v>7523</v>
      </c>
      <c r="T510" t="str">
        <f t="shared" si="22"/>
        <v>ATTACK,2,,,,</v>
      </c>
      <c r="U510" s="12" t="str">
        <f>'Ability Extract'!C510</f>
        <v>HUSTLE</v>
      </c>
      <c r="V510" s="12" t="str">
        <f>'Ability Extract'!D510</f>
        <v>DEFIANT</v>
      </c>
      <c r="W510" s="12" t="str">
        <f>'Ability Extract'!E510</f>
        <v>LEADERSHIP</v>
      </c>
      <c r="X510" s="12" t="str">
        <f>'Ability Extract'!F510</f>
        <v>HUSTLE,DEFIANT,LEADERSHIP</v>
      </c>
      <c r="Y510" t="str">
        <f>VLOOKUP($A510,'Moves Species'!$A:$E,3,FALSE)</f>
        <v xml:space="preserve">0, SHATTER, 1, SHATTER, 0, WYVERNSLASH, 1, WYVERNSLASH, 1, LEER, 1, SHOTPUT, 1, METALLICGLEAM, 4, SANDATTACK, 7, DEAFEN, 10, NERVESOFSTEEL, 13, REVENGE, 16, VISEGRIP, 19, METALSOUND, 22, SCREECH, 25, PARRY, 28, MAGNETBOMB, 31, SWORDSDANCE, 34, BRICKBREAK, 37, IRONHEAD, 40, SKYUPPERCUT, 43, SKYDIVE, 46, DARKESTLARIAT, 49, UPROAR, 52, METALBURST, 56, CLOSECOMBAT, 60, IRONCASCADE, </v>
      </c>
      <c r="Z510" t="str">
        <f>VLOOKUP($A510,'Moves Species'!$A:$E,4,FALSE)</f>
        <v xml:space="preserve">AERIALACE, AIRSLASH, AMBUSH, ANCIENTGLARE, ANTIMATTER, ATTRACT, BATTLEOFWITS, BODYPRESS, BODYSLAM, BOMBARDMENT, BOULDERCRUSH, BOUNCE, BRICKBREAK, BULKUP, BULLDOZE, CALMMIND, CATAPULT, CHARM, COACHING, CONFUSERAY, COUPDEGRACE, COVET, CRUNCH, CURSE, DARKPULSE, DEAFEN, DEFOG, DRAGONBREATH, DRAGONCLAW, DRAGONDANCE, DRAGONGALE, DRAGONHAMMER, DRAININGKISS, DUSTDEVILS, EARTHENLANCE, EARTHPOWER, EARTHQUAKE, ENDERSHOCK, EXECUTION, FABLEDRUSH, FALSESWIPE, FLUXWAVE, FOCUSBLAST, FORTISSIMO, GASTROACID, GEOMANCY, GOBLINSTRIKE, GOLDENBULLET, GYROBALL, HAZE, HIDDENPOWER, HIGHHORSEPOWER, IRONDEFENSE, IRONHEAD, IRONIMPACT, IRONTEMPEST, KNOCKOFF, LASHOUT, LOVEBURST, MAGNETICCANNON, MAGNETRISE, MEMENTO, MISSILESHOT, NAGASKIN, NASTYPLOT, NOBLEROAR, OBSIDIANSHARDS, OUTRAGE, OVERCLOCK, PERCUSSIONBLAST, PHANTOMFORCE, PHOBIA, PLAYROUGH, PROTECT, QUICKGUARD, REFURBISH, REST, RETURN, ROCKBLAST, ROCKSLIDE, ROCKTOMB, SATELLITERAY, SLEEPTALK, SONICBLAST, SOUNDBARRIER, SPIKES, STEALTHROCK, STEELROLLER, STEELWING, STONEEDGE, SUBSTITUTE, SUPERPOWER, SWEEPINGWIND, SWITCHEROO, SWORDSDANCE, TAUNT, TERRAINPULSE, TOXIC, UTURN, VENDETTA, VITALITYDRAIN, WEAKSPOT, WISH, WORKUP, ZENHEADBUTT, </v>
      </c>
      <c r="AA510">
        <f>VLOOKUP($A510,'Moves Species'!$A:$E,5,FALSE)</f>
        <v>0</v>
      </c>
      <c r="AB510" t="s">
        <v>7523</v>
      </c>
    </row>
    <row r="511" spans="1:36" x14ac:dyDescent="0.25">
      <c r="A511">
        <f t="shared" si="23"/>
        <v>510</v>
      </c>
      <c r="B511" t="s">
        <v>4994</v>
      </c>
      <c r="C511" t="s">
        <v>8029</v>
      </c>
      <c r="D511" s="12" t="str">
        <f>'BST Extract'!J511</f>
        <v>STEEL</v>
      </c>
      <c r="E511" s="12" t="str">
        <f>'BST Extract'!K511</f>
        <v>DRAGON</v>
      </c>
      <c r="F511" t="str">
        <f t="shared" si="21"/>
        <v>STEEL,DRAGON</v>
      </c>
      <c r="G511">
        <f>'BST Extract'!C511</f>
        <v>110</v>
      </c>
      <c r="H511">
        <f>'BST Extract'!D511</f>
        <v>75</v>
      </c>
      <c r="I511">
        <f>'BST Extract'!E511</f>
        <v>120</v>
      </c>
      <c r="J511">
        <f>'BST Extract'!F511</f>
        <v>30</v>
      </c>
      <c r="K511">
        <f>'BST Extract'!G511</f>
        <v>40</v>
      </c>
      <c r="L511">
        <f>'BST Extract'!H511</f>
        <v>110</v>
      </c>
      <c r="M511">
        <f>'BST Extract'!I511</f>
        <v>485</v>
      </c>
      <c r="N511" t="s">
        <v>7324</v>
      </c>
      <c r="O511">
        <v>2</v>
      </c>
      <c r="P511" t="s">
        <v>7523</v>
      </c>
      <c r="R511" t="s">
        <v>7523</v>
      </c>
      <c r="T511" t="str">
        <f t="shared" si="22"/>
        <v>DEFENSE,2,,,,</v>
      </c>
      <c r="U511" s="12" t="str">
        <f>'Ability Extract'!C511</f>
        <v>VANDAL</v>
      </c>
      <c r="V511" s="12" t="str">
        <f>'Ability Extract'!D511</f>
        <v>CANNONFIRE</v>
      </c>
      <c r="W511" s="12" t="str">
        <f>'Ability Extract'!E511</f>
        <v>SIMPLE</v>
      </c>
      <c r="X511" s="12" t="str">
        <f>'Ability Extract'!F511</f>
        <v>VANDAL,CANNONFIRE,SIMPLE</v>
      </c>
      <c r="Y511" t="str">
        <f>VLOOKUP($A511,'Moves Species'!$A:$E,3,FALSE)</f>
        <v xml:space="preserve">0, BOUNCE, 1, BOUNCE, 0, BRUTEFORCE, 1, BRUTEFORCE, 1, LEER, 1, SHOTPUT, 1, METALLICGLEAM, 4, DEFENSECURL, 7, ROLLOUT, 10, NERVESOFSTEEL, 13, BREAKINGSWIPE, 16, VISEGRIP, 19, PROTECT, 22, COUNTER, 25, DRAGONGNAW, 28, MAGNETBOMB, 31, IRONDEFENSE, 34, DRAGONCLAW, 37, IRONHEAD, 40, DRAGONHAMMER, 43, HEAVYSLAM, 46, SHIELDBASH, 49, OUTRAGE, 52, METALBURST, 56, DOUBLEIRONBASH, 60, IRONCASCADE, </v>
      </c>
      <c r="Z511" t="str">
        <f>VLOOKUP($A511,'Moves Species'!$A:$E,4,FALSE)</f>
        <v xml:space="preserve">AERIALACE, AIRSLASH, AMBUSH, ANCIENTGLARE, ANTIMATTER, ATTRACT, BATTLEOFWITS, BODYPRESS, BODYSLAM, BOMBARDMENT, BOULDERCRUSH, BOUNCE, BRICKBREAK, BULKUP, BULLDOZE, CALMMIND, CATAPULT, CHARM, COACHING, CONFUSERAY, COUPDEGRACE, COVET, CRUNCH, CURSE, DARKPULSE, DEAFEN, DEFOG, DRAGONBREATH, DRAGONCLAW, DRAGONDANCE, DRAGONGALE, DRAGONHAMMER, DRAININGKISS, DUSTDEVILS, EARTHENLANCE, EARTHPOWER, EARTHQUAKE, ENDERSHOCK, EXECUTION, FABLEDRUSH, FALSESWIPE, FLUXWAVE, FOCUSBLAST, FORTISSIMO, GASTROACID, GEOMANCY, GOBLINSTRIKE, GOLDENBULLET, GYROBALL, HAZE, HIDDENPOWER, HIGHHORSEPOWER, IRONDEFENSE, IRONHEAD, IRONIMPACT, IRONTEMPEST, KNOCKOFF, LASHOUT, LOVEBURST, MAGNETICCANNON, MAGNETRISE, MEMENTO, MISSILESHOT, NAGASKIN, NASTYPLOT, NOBLEROAR, OBSIDIANSHARDS, OUTRAGE, OVERCLOCK, PERCUSSIONBLAST, PHANTOMFORCE, PHOBIA, PLAYROUGH, PROTECT, QUICKGUARD, REFURBISH, REST, RETURN, ROCKBLAST, ROCKSLIDE, ROCKTOMB, SATELLITERAY, SLEEPTALK, SONICBLAST, SOUNDBARRIER, SPIKES, STEALTHROCK, STEELROLLER, STEELWING, STONEEDGE, SUBSTITUTE, SUPERPOWER, SWEEPINGWIND, SWITCHEROO, SWORDSDANCE, TAUNT, TERRAINPULSE, TOXIC, UTURN, VENDETTA, VITALITYDRAIN, WEAKSPOT, WISH, WORKUP, ZENHEADBUTT, </v>
      </c>
      <c r="AA511">
        <f>VLOOKUP($A511,'Moves Species'!$A:$E,5,FALSE)</f>
        <v>0</v>
      </c>
      <c r="AB511" t="s">
        <v>7523</v>
      </c>
    </row>
    <row r="512" spans="1:36" x14ac:dyDescent="0.25">
      <c r="A512">
        <f t="shared" si="23"/>
        <v>511</v>
      </c>
      <c r="B512" t="s">
        <v>5001</v>
      </c>
      <c r="C512" t="s">
        <v>8030</v>
      </c>
      <c r="D512" s="12" t="str">
        <f>'BST Extract'!J512</f>
        <v>ICE</v>
      </c>
      <c r="E512" s="12" t="str">
        <f>'BST Extract'!K512</f>
        <v>GHOST</v>
      </c>
      <c r="F512" t="str">
        <f t="shared" si="21"/>
        <v>ICE,GHOST</v>
      </c>
      <c r="G512">
        <f>'BST Extract'!C512</f>
        <v>55</v>
      </c>
      <c r="H512">
        <f>'BST Extract'!D512</f>
        <v>115</v>
      </c>
      <c r="I512">
        <f>'BST Extract'!E512</f>
        <v>106</v>
      </c>
      <c r="J512">
        <f>'BST Extract'!F512</f>
        <v>80</v>
      </c>
      <c r="K512">
        <f>'BST Extract'!G512</f>
        <v>54</v>
      </c>
      <c r="L512">
        <f>'BST Extract'!H512</f>
        <v>80</v>
      </c>
      <c r="M512">
        <f>'BST Extract'!I512</f>
        <v>490</v>
      </c>
      <c r="N512" t="s">
        <v>7345</v>
      </c>
      <c r="O512">
        <v>2</v>
      </c>
      <c r="P512" t="s">
        <v>7523</v>
      </c>
      <c r="R512" t="s">
        <v>7523</v>
      </c>
      <c r="T512" t="str">
        <f t="shared" si="22"/>
        <v>ATTACK,2,,,,</v>
      </c>
      <c r="U512" s="12" t="str">
        <f>'Ability Extract'!C512</f>
        <v>DISGUISE</v>
      </c>
      <c r="V512" s="12">
        <f>'Ability Extract'!D512</f>
        <v>0</v>
      </c>
      <c r="W512" s="12">
        <f>'Ability Extract'!E512</f>
        <v>0</v>
      </c>
      <c r="X512" s="12" t="str">
        <f>'Ability Extract'!F512</f>
        <v>DISGUISE,,</v>
      </c>
      <c r="Y512" t="str">
        <f>VLOOKUP($A512,'Moves Species'!$A:$E,3,FALSE)</f>
        <v xml:space="preserve">1, ASTONISH, 1, SCRATCH, 1, GROWL, 4, SNOWBALL, 6, SHADOWSNEAK, 9, ICICLESTRIKE, 12, SOULRIP, 15, HONECLAWS, 18, ICEFANG, 21, SHADOWCLAW, 24, SLASH, 27, ICETOMB, 30, SOULFLAY, 33, ZENHEADBUTT, 36, ICICLECRASH, 39, SPIRITSHACKLE, 42, FROSTBITE, 45, SPECTRALTHIEF, 48, PLAYROUGH, 52, MANICOVERLOAD, 56, WINTERSHOWL, 60, POSSESSION, </v>
      </c>
      <c r="Z512" t="str">
        <f>VLOOKUP($A512,'Moves Species'!$A:$E,4,FALSE)</f>
        <v xml:space="preserve">AERIALACE, AIRSLASH, AMBUSH, ANCIENTGLARE, ATTRACT, BATTLEOFWITS, BLIZZARD, BLOODRITUAL, BONECHILL, BOUNCE, BRICKBREAK, BURNINGOFUDA, CALMMIND, CHARM, CHILLINGTOUCH, CONFUSERAY, COSMICPOWER, COUPDEGRACE, COVET, CRUNCH, CURSE, CURSEDTOUCH, DARKPULSE, DEFOG, DRAININGKISS, DRAINPUNCH, ECHOEDVOICE, FALSESWIPE, FOCUSBLAST, FROSTBITE, GAMMARAY, GHASTLYFLOOD, GOBLINSTRIKE, HAIL, HAZE, HEX, HIDDENPOWER, HYPOTHERMIA, ICEBEAM, ICEFANG, ICEHAMMER, ICEPUNCH, ICICLESPEAR, ICICLESTRIKE, ICYWIND, KNOCKOFF, LOVEBURST, MACABREDANCE, MEMENTO, METRONOME, MIST, NASTYPLOT, NUMBINGWIND, PHANTOMFORCE, PLAYROUGH, POLTERGEIST, POSSESSION, PROTECT, PSYCHICFANGS, REST, RETURN, ROUND, SAFEGUARD, SHADOWBALL, SHADOWPUNCH, SLASH, SLEEPTALK, SNARL, SOULRIP, SOULSHIELD, SUBSTITUTE, SWEEPINGWIND, SWORDSDANCE, TAUNT, TERRAINPULSE, TOXIC, TRIATTACK, UMBRALWAVE, VENDETTA, VITALITYDRAIN, WAIL, WILLOWISP, WISH, WORKUP, </v>
      </c>
      <c r="AA512" t="str">
        <f>VLOOKUP($A512,'Moves Species'!$A:$E,5,FALSE)</f>
        <v xml:space="preserve">PSYCHOCUT, REST, GRUDGE, ICICLESPEAR, MINDSPASM, ICESHARD, SPECTRALLASH, CHILLINGTOUCH, HELPINGHAND, DESTINYBOND, </v>
      </c>
      <c r="AB512" t="s">
        <v>7523</v>
      </c>
    </row>
    <row r="513" spans="1:30" x14ac:dyDescent="0.25">
      <c r="A513">
        <f t="shared" si="23"/>
        <v>512</v>
      </c>
      <c r="B513" t="s">
        <v>5013</v>
      </c>
      <c r="C513" t="s">
        <v>8031</v>
      </c>
      <c r="D513" s="12" t="str">
        <f>'BST Extract'!J513</f>
        <v>ROCK</v>
      </c>
      <c r="E513" s="12" t="str">
        <f>'BST Extract'!K513</f>
        <v>NORMAL</v>
      </c>
      <c r="F513" t="str">
        <f t="shared" si="21"/>
        <v>ROCK,NORMAL</v>
      </c>
      <c r="G513">
        <f>'BST Extract'!C513</f>
        <v>47</v>
      </c>
      <c r="H513">
        <f>'BST Extract'!D513</f>
        <v>60</v>
      </c>
      <c r="I513">
        <f>'BST Extract'!E513</f>
        <v>70</v>
      </c>
      <c r="J513">
        <f>'BST Extract'!F513</f>
        <v>68</v>
      </c>
      <c r="K513">
        <f>'BST Extract'!G513</f>
        <v>30</v>
      </c>
      <c r="L513">
        <f>'BST Extract'!H513</f>
        <v>45</v>
      </c>
      <c r="M513">
        <f>'BST Extract'!I513</f>
        <v>320</v>
      </c>
      <c r="N513" t="s">
        <v>7324</v>
      </c>
      <c r="O513">
        <v>1</v>
      </c>
      <c r="P513" t="s">
        <v>7523</v>
      </c>
      <c r="R513" t="s">
        <v>7523</v>
      </c>
      <c r="T513" t="str">
        <f t="shared" si="22"/>
        <v>DEFENSE,1,,,,</v>
      </c>
      <c r="U513" s="12" t="str">
        <f>'Ability Extract'!C513</f>
        <v>ROUGHSKIN</v>
      </c>
      <c r="V513" s="12" t="str">
        <f>'Ability Extract'!D513</f>
        <v>STURDY</v>
      </c>
      <c r="W513" s="12" t="str">
        <f>'Ability Extract'!E513</f>
        <v>ROCKHEAD</v>
      </c>
      <c r="X513" s="12" t="str">
        <f>'Ability Extract'!F513</f>
        <v>ROUGHSKIN,STURDY,ROCKHEAD</v>
      </c>
      <c r="Y513" t="str">
        <f>VLOOKUP($A513,'Moves Species'!$A:$E,3,FALSE)</f>
        <v xml:space="preserve">1, TACKLE, 1, ROCKTHROW, 4, HARDEN, 7, MAIM, 10, ROLLOUT, 13, GUARDSPLIT, 16, BOULDERHURL, 19, HEADBUTT, 22, MILKDRINK, 25, QUAKESLAM, 28, ROCKSLIDE, 31, BODYSLAM, 34, ROCKCLIMB, 37, ZENHEADBUTT, 40, CATAPULT, 43, BODYPRESS, 46, DOUBLEEDGE, 49, STONEEDGE, 52, SEISMICSHIFT, 56, HEADSMASH, 60, STAMPEDE, </v>
      </c>
      <c r="Z513" t="str">
        <f>VLOOKUP($A513,'Moves Species'!$A:$E,4,FALSE)</f>
        <v xml:space="preserve">ASTEROIDBELT, ATTRACT, BEJEWELED, BODYPRESS, BODYSLAM, BOMBARDMENT, BOULDERCRUSH, BULKUP, BULLDOZE, CATAPULT, CHARM, CHIDORI, CLOSECOMBAT, COACHING, CRUNCH, CURSE, DUNEBLAST, EARTHENLANCE, EARTHPOWER, EARTHQUAKE, FALSESWIPE, FANTASYSEAL, FLAMECHARGE, FLAREBLITZ, FLUXWAVE, FOCUSBLAST, FORTISSIMO, GAIAPULSE, GENESIS, GLISTEN, GOLDRUSH, GYROBALL, HIDDENPOWER, HIGHHORSEPOWER, IRONDEFENSE, IRONHEAD, IRONIMPACT, KNOCKOFF, MAGNETICCANNON, MINERALWAVE, MOONSTONERAY, MUDSHACKLES, MUDSLIDE, NASTYPLOT, NOBLEROAR, OBSIDIANSHARDS, OUTRAGE, PERCUSSIONBLAST, PLAYROUGH, POWERGEM, PROTECT, QUICKSAND, REST, RETURN, ROCKBLAST, ROCKSLIDE, ROCKTOMB, SANDSTORM, SANDTOMB, SCORCHINGSANDS, SEISMICCHANT, SLEEPTALK, SPIKES, STEALTHROCK, STEELROLLER, STONEEDGE, SUBSTITUTE, SUPERPOWER, SWIFT, SWORDSDANCE, TAUNT, TERRAINPULSE, TOXIC, TRIATTACK, VENDETTA, WILDCHARGE, WISH, WORKUP, ZENHEADBUTT, </v>
      </c>
      <c r="AA513" t="str">
        <f>VLOOKUP($A513,'Moves Species'!$A:$E,5,FALSE)</f>
        <v xml:space="preserve">COUNTER, AMNESIA, SHIELDBASH, STEELROLLER, FABLEDRUSH, PLAYROUGH, SKULLBASH, HEAVYSLAM, BOULDERCRUSH, ENDEAVOR, ACCELEROCK, </v>
      </c>
      <c r="AB513" t="s">
        <v>8710</v>
      </c>
      <c r="AC513" t="s">
        <v>7265</v>
      </c>
      <c r="AD513">
        <v>24</v>
      </c>
    </row>
    <row r="514" spans="1:30" x14ac:dyDescent="0.25">
      <c r="A514">
        <f t="shared" si="23"/>
        <v>513</v>
      </c>
      <c r="B514" t="s">
        <v>5024</v>
      </c>
      <c r="C514" t="s">
        <v>8032</v>
      </c>
      <c r="D514" s="12" t="str">
        <f>'BST Extract'!J514</f>
        <v>ROCK</v>
      </c>
      <c r="E514" s="12" t="str">
        <f>'BST Extract'!K514</f>
        <v>NORMAL</v>
      </c>
      <c r="F514" t="str">
        <f t="shared" ref="F514:F577" si="24">D514&amp;","&amp;E514</f>
        <v>ROCK,NORMAL</v>
      </c>
      <c r="G514">
        <f>'BST Extract'!C514</f>
        <v>72</v>
      </c>
      <c r="H514">
        <f>'BST Extract'!D514</f>
        <v>93</v>
      </c>
      <c r="I514">
        <f>'BST Extract'!E514</f>
        <v>100</v>
      </c>
      <c r="J514">
        <f>'BST Extract'!F514</f>
        <v>93</v>
      </c>
      <c r="K514">
        <f>'BST Extract'!G514</f>
        <v>52</v>
      </c>
      <c r="L514">
        <f>'BST Extract'!H514</f>
        <v>80</v>
      </c>
      <c r="M514">
        <f>'BST Extract'!I514</f>
        <v>490</v>
      </c>
      <c r="N514" t="s">
        <v>7345</v>
      </c>
      <c r="O514">
        <v>2</v>
      </c>
      <c r="P514" t="s">
        <v>7523</v>
      </c>
      <c r="R514" t="s">
        <v>7523</v>
      </c>
      <c r="T514" t="str">
        <f t="shared" ref="T514:T577" si="25">N514&amp;","&amp;O514&amp;","&amp;P514&amp;","&amp;Q514&amp;","&amp;R514&amp;","&amp;S514</f>
        <v>ATTACK,2,,,,</v>
      </c>
      <c r="U514" s="12" t="str">
        <f>'Ability Extract'!C514</f>
        <v>ROUGHSKIN</v>
      </c>
      <c r="V514" s="12" t="str">
        <f>'Ability Extract'!D514</f>
        <v>STURDY</v>
      </c>
      <c r="W514" s="12" t="str">
        <f>'Ability Extract'!E514</f>
        <v>ROCKHEAD</v>
      </c>
      <c r="X514" s="12" t="str">
        <f>'Ability Extract'!F514</f>
        <v>ROUGHSKIN,STURDY,ROCKHEAD</v>
      </c>
      <c r="Y514" t="str">
        <f>VLOOKUP($A514,'Moves Species'!$A:$E,3,FALSE)</f>
        <v xml:space="preserve">0, IRONDEFENSE, 1, IRONDEFENSE, 0, TAKEDOWN, 1, TAKEDOWN, 1, TACKLE, 1, ROCKTHROW, 4, HARDEN, 7, MAIM, 10, ROLLOUT, 13, GUARDSPLIT, 16, BOULDERHURL, 19, HEADBUTT, 22, MILKDRINK, 25, QUAKESLAM, 28, ROCKSLIDE, 31, BODYSLAM, 34, ROCKCLIMB, 37, ZENHEADBUTT, 40, CATAPULT, 43, BODYPRESS, 46, DOUBLEEDGE, 49, STONEEDGE, 52, SEISMICSHIFT, 56, HEADSMASH, 60, STAMPEDE, </v>
      </c>
      <c r="Z514" t="str">
        <f>VLOOKUP($A514,'Moves Species'!$A:$E,4,FALSE)</f>
        <v xml:space="preserve">ASTEROIDBELT, ATTRACT, BEJEWELED, BODYPRESS, BODYSLAM, BOMBARDMENT, BOULDERCRUSH, BULKUP, BULLDOZE, CATAPULT, CHARM, CHIDORI, CLOSECOMBAT, COACHING, CRUNCH, CURSE, DUNEBLAST, EARTHENLANCE, EARTHPOWER, EARTHQUAKE, FALSESWIPE, FANTASYSEAL, FLAMECHARGE, FLAREBLITZ, FLUXWAVE, FOCUSBLAST, FORTISSIMO, GAIAPULSE, GENESIS, GLISTEN, GOLDRUSH, GYROBALL, HIDDENPOWER, HIGHHORSEPOWER, IRONDEFENSE, IRONHEAD, IRONIMPACT, KNOCKOFF, MAGNETICCANNON, MINERALWAVE, MOONSTONERAY, MUDSHACKLES, MUDSLIDE, NASTYPLOT, NOBLEROAR, OBSIDIANSHARDS, OUTRAGE, PERCUSSIONBLAST, PLAYROUGH, POWERGEM, PROTECT, QUICKSAND, REST, RETURN, ROCKBLAST, ROCKSLIDE, ROCKTOMB, SANDSTORM, SANDTOMB, SCORCHINGSANDS, SEISMICCHANT, SLEEPTALK, SPIKES, STEALTHROCK, STEELROLLER, STONEEDGE, SUBSTITUTE, SUPERPOWER, SWIFT, SWORDSDANCE, TAUNT, TERRAINPULSE, TOXIC, TRIATTACK, VENDETTA, WILDCHARGE, WISH, WORKUP, ZENHEADBUTT, </v>
      </c>
      <c r="AA514">
        <f>VLOOKUP($A514,'Moves Species'!$A:$E,5,FALSE)</f>
        <v>0</v>
      </c>
      <c r="AB514" t="s">
        <v>7523</v>
      </c>
    </row>
    <row r="515" spans="1:30" x14ac:dyDescent="0.25">
      <c r="A515">
        <f t="shared" ref="A515:A578" si="26">A514+1</f>
        <v>514</v>
      </c>
      <c r="B515" t="s">
        <v>5031</v>
      </c>
      <c r="C515" t="s">
        <v>8033</v>
      </c>
      <c r="D515" s="12" t="str">
        <f>'BST Extract'!J515</f>
        <v>PSYCHIC</v>
      </c>
      <c r="E515" s="12" t="str">
        <f>'BST Extract'!K515</f>
        <v>COSMIC</v>
      </c>
      <c r="F515" t="str">
        <f t="shared" si="24"/>
        <v>PSYCHIC,COSMIC</v>
      </c>
      <c r="G515">
        <f>'BST Extract'!C515</f>
        <v>65</v>
      </c>
      <c r="H515">
        <f>'BST Extract'!D515</f>
        <v>80</v>
      </c>
      <c r="I515">
        <f>'BST Extract'!E515</f>
        <v>105</v>
      </c>
      <c r="J515">
        <f>'BST Extract'!F515</f>
        <v>75</v>
      </c>
      <c r="K515">
        <f>'BST Extract'!G515</f>
        <v>45</v>
      </c>
      <c r="L515">
        <f>'BST Extract'!H515</f>
        <v>95</v>
      </c>
      <c r="M515">
        <f>'BST Extract'!I515</f>
        <v>465</v>
      </c>
      <c r="N515" t="s">
        <v>7324</v>
      </c>
      <c r="O515">
        <v>1</v>
      </c>
      <c r="P515" t="s">
        <v>7287</v>
      </c>
      <c r="Q515">
        <v>1</v>
      </c>
      <c r="R515" t="s">
        <v>7523</v>
      </c>
      <c r="T515" t="str">
        <f t="shared" si="25"/>
        <v>DEFENSE,1,SPECIAL_DEFENSE,1,,</v>
      </c>
      <c r="U515" s="12" t="str">
        <f>'Ability Extract'!C515</f>
        <v>MAGICGUARD</v>
      </c>
      <c r="V515" s="12" t="str">
        <f>'Ability Extract'!D515</f>
        <v>SNIPER</v>
      </c>
      <c r="W515" s="12" t="str">
        <f>'Ability Extract'!E515</f>
        <v>NEBULACLOUD</v>
      </c>
      <c r="X515" s="12" t="str">
        <f>'Ability Extract'!F515</f>
        <v>MAGICGUARD,SNIPER,NEBULACLOUD</v>
      </c>
      <c r="Y515" t="str">
        <f>VLOOKUP($A515,'Moves Species'!$A:$E,3,FALSE)</f>
        <v xml:space="preserve">1, LEER, 1, MINDBLAST, 1, STARDASH, 4, METEORDRIVE, 7, SHUTDOWN, 10, MIXEDWAVES, 13, COMET, 16, MEMORYBLOCK, 19, INNERVATE, 22, DIMENSIONWARP, 25, PSYCHOCUT, 28, DIAMONDBLADE, 31, NEBULASTRIKE, 34, PSYBLADE, 37, DIMENSIONALRUSH, 40, ICECOMET, 43, COSMICPOWER, 46, SCRAMBLEMIND, 49, TRIVEGA, 52, CELESTIALFURY, 56, MANICOVERLOAD, 60, COSMICAVATAR, </v>
      </c>
      <c r="Z515" t="str">
        <f>VLOOKUP($A515,'Moves Species'!$A:$E,4,FALSE)</f>
        <v xml:space="preserve">ACROBATICS, AERIALACE, AIRSLASH, AMBUSH, ANTIMATTER, ARCANEENERGY, ASTEROIDBELT, ASTRALWIND, ATTRACT, AURASPHERE, BATTLEOFWITS, BLOODRITUAL, BODYSLAM, BURNINGOFUDA, CALMMIND, CHARGEBEAM, COACHING, CONFUSERAY, COSMICAVATAR, COSMICPOWER, COUPDEGRACE, CRUNCH, DARKPULSE, DAZZLINGGLEAM, DIVINEPUNISHMENT, EARTHPOWER, ECLIPSENOVA, ENDERSHOCK, EXECUTION, EXPANDINGFORCE, FABLEDRUSH, FAIRYTALE, FALSESWIPE, FANTASYSEAL, FLAMECHARGE, FLUXWAVE, FOCUSBLAST, FORTISSIMO, GAMMARAY, GENESIS, GEOMANCY, GOBLINSTRIKE, HEALBELL, HEXBOLT, HIDDENPOWER, IRONHEAD, LASHOUT, LIGHTSCREEN, MAGICROOM, METEORBEAM, METEORDRIVE, MINDDRAIN, MINDMELD, MIRRORSHOT, MIXEDWAVES, MOONBLAST, NEBULASTRIKE, NOBLEROAR, PHANTOMFORCE, PLAYROUGH, PROTECT, PSYCHIC, PSYCHICFANGS, PSYCHICTERRAIN, PURGE, RADIANTLANCE, RAYOFLIGHT, REFLECT, REST, RETURN, ROUND, SAFEGUARD, SHADOWBALL, SIGNALBEAM, SLASH, SLEEPTALK, SNARL, SOLARECLIPSE, SOULRIP, STARDUSTREVERIE, STELLARRUSH, SUBSTITUTE, SWEEPINGWIND, SWIFT, SWORDSDANCE, TAILGLOW, TAUNT, TERRAINPULSE, TITANIASLAW, TOXIC, TRICKROOM, VALKYRIECHARIOT, VENDETTA, VITALITYDRAIN, WAIL, WEAKSPOT, WILDCHARGE, WISH, WONDERROOM, WORKUP, ZENHEADBUTT, </v>
      </c>
      <c r="AA515" t="str">
        <f>VLOOKUP($A515,'Moves Species'!$A:$E,5,FALSE)</f>
        <v xml:space="preserve">MAGICCOAT, SWORDSDANCE, WONDERROOM, MAGICROOM, FOCUSENERGY, PSYCHICFANGS, QUANTUMSTAR, MINDCRUSH, HELPINGHAND, </v>
      </c>
      <c r="AB515" t="s">
        <v>7523</v>
      </c>
    </row>
    <row r="516" spans="1:30" x14ac:dyDescent="0.25">
      <c r="A516">
        <f t="shared" si="26"/>
        <v>515</v>
      </c>
      <c r="B516" t="s">
        <v>5036</v>
      </c>
      <c r="C516" t="s">
        <v>8034</v>
      </c>
      <c r="D516" s="12" t="str">
        <f>'BST Extract'!J516</f>
        <v>GHOST</v>
      </c>
      <c r="E516" s="12">
        <f>'BST Extract'!K516</f>
        <v>0</v>
      </c>
      <c r="F516" t="str">
        <f t="shared" si="24"/>
        <v>GHOST,0</v>
      </c>
      <c r="G516">
        <f>'BST Extract'!C516</f>
        <v>45</v>
      </c>
      <c r="H516">
        <f>'BST Extract'!D516</f>
        <v>45</v>
      </c>
      <c r="I516">
        <f>'BST Extract'!E516</f>
        <v>55</v>
      </c>
      <c r="J516">
        <f>'BST Extract'!F516</f>
        <v>63</v>
      </c>
      <c r="K516">
        <f>'BST Extract'!G516</f>
        <v>45</v>
      </c>
      <c r="L516">
        <f>'BST Extract'!H516</f>
        <v>55</v>
      </c>
      <c r="M516">
        <f>'BST Extract'!I516</f>
        <v>308</v>
      </c>
      <c r="N516" t="s">
        <v>7283</v>
      </c>
      <c r="O516">
        <v>1</v>
      </c>
      <c r="P516" t="s">
        <v>7523</v>
      </c>
      <c r="R516" t="s">
        <v>7523</v>
      </c>
      <c r="T516" t="str">
        <f t="shared" si="25"/>
        <v>SPEED,1,,,,</v>
      </c>
      <c r="U516" s="12" t="str">
        <f>'Ability Extract'!C516</f>
        <v>CURSEDBODY</v>
      </c>
      <c r="V516" s="12" t="str">
        <f>'Ability Extract'!D516</f>
        <v>WONDERSKIN</v>
      </c>
      <c r="W516" s="12" t="str">
        <f>'Ability Extract'!E516</f>
        <v>SHADOWSHIELD</v>
      </c>
      <c r="X516" s="12" t="str">
        <f>'Ability Extract'!F516</f>
        <v>CURSEDBODY,WONDERSKIN,SHADOWSHIELD</v>
      </c>
      <c r="Y516" t="str">
        <f>VLOOKUP($A516,'Moves Species'!$A:$E,3,FALSE)</f>
        <v xml:space="preserve">1, LEER, 1, NIGHTSHADE, 1, HAUNT, 4, EMBER, 7, SHADOWSNEAK, 10, CURSE, 13, OMINOUSWIND, 16, DRAININGKISS, 19, GRUDGE, 22, HYPNOSIS, 25, SPECTRALLASH, 25, HEX, 28, FLAMEPILLAR, 28, MYSTICALFIRE, 32, SOULSHIELD, 35, SOULFLAY, 35, SHADOWBALL, 38, NIGHTDAZE, 41, MACABREDANCE, 44, ECTOPLASM, 47, ANCIENTFIRE, 50, SACREDFIRE, 53, POSSESSION, 56, DEATHWALTZ, 59, PERISHSONG, 62, INFERNO, </v>
      </c>
      <c r="Z516" t="str">
        <f>VLOOKUP($A516,'Moves Species'!$A:$E,4,FALSE)</f>
        <v xml:space="preserve">ANCIENTGLARE, ARCANEENERGY, ATTRACT, AURASPHERE, BATTLEOFWITS, BLOODRITUAL, BONECHILL, BURNINGOFUDA, CALMMIND, CHARM, CHIDORI, CLEARSMOG, COACHING, CONFUSERAY, COSMICAVATAR, COSMICPOWER, CRUELWHIP, CRUNCH, CURSE, CURSEDTOUCH, DARKPULSE, DEAFEN, DEFOG, DRAININGKISS, ECHOEDVOICE, ECLIPSENOVA, ENDERSHOCK, EXECUTION, FABLEDRUSH, FAIRYTALE, FALSESWIPE, FLAMECHARGE, FLAMEVOLLEY, FLUXWAVE, FOCUSBLAST, GAMMARAY, GASTROACID, GEOMANCY, GHASTLYFLOOD, GOBLINSTRIKE, HAZE, HEALBELL, HEX, HEXBOLT, HIDDENPOWER, HYPERVOICE, INCINERATE, KNOCKOFF, LASHOUT, LIGHTSCREEN, MACABREDANCE, MEMENTO, METEORBEAM, MIASMA, MINDMELD, MIST, MISTYTERRAIN, MOONBLAST, MYSTICALFIRE, MYSTICPULSE, NAGASKIN, NASTYPLOT, PHANTOMFORCE, PHOBIA, PLAYROUGH, POLTERGEIST, POSSESSION, PROTECT, PSYCHIC, PSYCHICFANGS, PSYCHICTERRAIN, REFLECT, REST, RETURN, ROUND, SAFEGUARD, SHADOWBALL, SLEEPTALK, SLUDGEBOMB, SLUDGEWAVE, SNARL, SOULRIP, SOULSHIELD, STARDUSTREVERIE, SUBSTITUTE, SWEEPINGWIND, SWIFT, TAUNT, TERRAINPULSE, TOXIC, UMBRALWAVE, VENDETTA, VITALITYDRAIN, WAIL, WILLOWISP, WISH, WORKUP, ZENHEADBUTT, </v>
      </c>
      <c r="AA516" t="str">
        <f>VLOOKUP($A516,'Moves Species'!$A:$E,5,FALSE)</f>
        <v xml:space="preserve">DARKWHISPERS, DREAMEATER, NIGHTMARE, WILLOWISP, HELPINGHAND, FUTURESIGHT, PURSUIT, MEANLOOK, DESTINYBOND, SPIRITBARRAGE, GHASTLYFLOOD, SPITEFULCHANT, </v>
      </c>
      <c r="AB516" t="s">
        <v>8711</v>
      </c>
      <c r="AC516" t="s">
        <v>7265</v>
      </c>
      <c r="AD516">
        <v>17</v>
      </c>
    </row>
    <row r="517" spans="1:30" x14ac:dyDescent="0.25">
      <c r="A517">
        <f t="shared" si="26"/>
        <v>516</v>
      </c>
      <c r="B517" t="s">
        <v>5048</v>
      </c>
      <c r="C517" t="s">
        <v>8035</v>
      </c>
      <c r="D517" s="12" t="str">
        <f>'BST Extract'!J517</f>
        <v>GHOST</v>
      </c>
      <c r="E517" s="12">
        <f>'BST Extract'!K517</f>
        <v>0</v>
      </c>
      <c r="F517" t="str">
        <f t="shared" si="24"/>
        <v>GHOST,0</v>
      </c>
      <c r="G517">
        <f>'BST Extract'!C517</f>
        <v>60</v>
      </c>
      <c r="H517">
        <f>'BST Extract'!D517</f>
        <v>60</v>
      </c>
      <c r="I517">
        <f>'BST Extract'!E517</f>
        <v>75</v>
      </c>
      <c r="J517">
        <f>'BST Extract'!F517</f>
        <v>83</v>
      </c>
      <c r="K517">
        <f>'BST Extract'!G517</f>
        <v>60</v>
      </c>
      <c r="L517">
        <f>'BST Extract'!H517</f>
        <v>75</v>
      </c>
      <c r="M517">
        <f>'BST Extract'!I517</f>
        <v>413</v>
      </c>
      <c r="N517" t="s">
        <v>7283</v>
      </c>
      <c r="O517">
        <v>2</v>
      </c>
      <c r="P517" t="s">
        <v>7523</v>
      </c>
      <c r="R517" t="s">
        <v>7523</v>
      </c>
      <c r="T517" t="str">
        <f t="shared" si="25"/>
        <v>SPEED,2,,,,</v>
      </c>
      <c r="U517" s="12" t="str">
        <f>'Ability Extract'!C517</f>
        <v>CURSEDBODY</v>
      </c>
      <c r="V517" s="12" t="str">
        <f>'Ability Extract'!D517</f>
        <v>WONDERSKIN</v>
      </c>
      <c r="W517" s="12" t="str">
        <f>'Ability Extract'!E517</f>
        <v>SHADOWSHIELD</v>
      </c>
      <c r="X517" s="12" t="str">
        <f>'Ability Extract'!F517</f>
        <v>CURSEDBODY,WONDERSKIN,SHADOWSHIELD</v>
      </c>
      <c r="Y517" t="str">
        <f>VLOOKUP($A517,'Moves Species'!$A:$E,3,FALSE)</f>
        <v xml:space="preserve">0, DESTINYBOND, 1, DESTINYBOND, 1, LEER, 1, NIGHTSHADE, 1, HAUNT, 4, EMBER, 7, SHADOWSNEAK, 10, CURSE, 13, OMINOUSWIND, 16, DRAININGKISS, 19, GRUDGE, 22, HYPNOSIS, 25, SPECTRALLASH, 25, HEX, 28, FLAMEPILLAR, 28, MYSTICALFIRE, 32, SOULSHIELD, 35, SOULFLAY, 35, SHADOWBALL, 38, NIGHTDAZE, 41, MACABREDANCE, 44, ECTOPLASM, 47, ANCIENTFIRE, 50, SACREDFIRE, 53, POSSESSION, 56, DEATHWALTZ, 59, PERISHSONG, 62, INFERNO, </v>
      </c>
      <c r="Z517" t="str">
        <f>VLOOKUP($A517,'Moves Species'!$A:$E,4,FALSE)</f>
        <v xml:space="preserve">ANCIENTGLARE, ARCANEENERGY, ATTRACT, AURASPHERE, BATTLEOFWITS, BLOODRITUAL, BONECHILL, BURNINGOFUDA, CALMMIND, CHARM, CHIDORI, CLEARSMOG, COACHING, CONFUSERAY, COSMICAVATAR, COSMICPOWER, CRUELWHIP, CRUNCH, CURSE, CURSEDTOUCH, DARKPULSE, DEAFEN, DEFOG, DRAININGKISS, ECHOEDVOICE, ECLIPSENOVA, ENDERSHOCK, EXECUTION, FABLEDRUSH, FAIRYTALE, FALSESWIPE, FLAMECHARGE, FLAMEVOLLEY, FLUXWAVE, FOCUSBLAST, GAMMARAY, GASTROACID, GEOMANCY, GHASTLYFLOOD, GOBLINSTRIKE, HAZE, HEALBELL, HEX, HEXBOLT, HIDDENPOWER, HYPERVOICE, INCINERATE, KNOCKOFF, LASHOUT, LIGHTSCREEN, MACABREDANCE, MEMENTO, METEORBEAM, MIASMA, MINDMELD, MIST, MISTYTERRAIN, MOONBLAST, MYSTICALFIRE, MYSTICPULSE, NAGASKIN, NASTYPLOT, PHANTOMFORCE, PHOBIA, PLAYROUGH, POLTERGEIST, POSSESSION, PROTECT, PSYCHIC, PSYCHICFANGS, PSYCHICTERRAIN, REFLECT, REST, RETURN, ROUND, SAFEGUARD, SHADOWBALL, SLEEPTALK, SLUDGEBOMB, SLUDGEWAVE, SNARL, SOULRIP, SOULSHIELD, STARDUSTREVERIE, SUBSTITUTE, SWEEPINGWIND, SWIFT, TAUNT, TERRAINPULSE, TOXIC, UMBRALWAVE, VENDETTA, VITALITYDRAIN, WAIL, WILLOWISP, WISH, WORKUP, ZENHEADBUTT, </v>
      </c>
      <c r="AA517">
        <f>VLOOKUP($A517,'Moves Species'!$A:$E,5,FALSE)</f>
        <v>0</v>
      </c>
      <c r="AB517" t="s">
        <v>8712</v>
      </c>
      <c r="AC517" t="s">
        <v>7265</v>
      </c>
      <c r="AD517">
        <v>36</v>
      </c>
    </row>
    <row r="518" spans="1:30" x14ac:dyDescent="0.25">
      <c r="A518">
        <f t="shared" si="26"/>
        <v>517</v>
      </c>
      <c r="B518" t="s">
        <v>5055</v>
      </c>
      <c r="C518" t="s">
        <v>8036</v>
      </c>
      <c r="D518" s="12" t="str">
        <f>'BST Extract'!J518</f>
        <v>GHOST</v>
      </c>
      <c r="E518" s="12">
        <f>'BST Extract'!K518</f>
        <v>0</v>
      </c>
      <c r="F518" t="str">
        <f t="shared" si="24"/>
        <v>GHOST,0</v>
      </c>
      <c r="G518">
        <f>'BST Extract'!C518</f>
        <v>75</v>
      </c>
      <c r="H518">
        <f>'BST Extract'!D518</f>
        <v>75</v>
      </c>
      <c r="I518">
        <f>'BST Extract'!E518</f>
        <v>95</v>
      </c>
      <c r="J518">
        <f>'BST Extract'!F518</f>
        <v>113</v>
      </c>
      <c r="K518">
        <f>'BST Extract'!G518</f>
        <v>75</v>
      </c>
      <c r="L518">
        <f>'BST Extract'!H518</f>
        <v>95</v>
      </c>
      <c r="M518">
        <f>'BST Extract'!I518</f>
        <v>528</v>
      </c>
      <c r="N518" t="s">
        <v>7283</v>
      </c>
      <c r="O518">
        <v>3</v>
      </c>
      <c r="P518" t="s">
        <v>7523</v>
      </c>
      <c r="T518" t="str">
        <f t="shared" si="25"/>
        <v>SPEED,3,,,,</v>
      </c>
      <c r="U518" s="12" t="str">
        <f>'Ability Extract'!C518</f>
        <v>CURSEDBODY</v>
      </c>
      <c r="V518" s="12" t="str">
        <f>'Ability Extract'!D518</f>
        <v>WONDERSKIN</v>
      </c>
      <c r="W518" s="12" t="str">
        <f>'Ability Extract'!E518</f>
        <v>SHADOWSHIELD</v>
      </c>
      <c r="X518" s="12" t="str">
        <f>'Ability Extract'!F518</f>
        <v>CURSEDBODY,WONDERSKIN,SHADOWSHIELD</v>
      </c>
      <c r="Y518" t="str">
        <f>VLOOKUP($A518,'Moves Species'!$A:$E,3,FALSE)</f>
        <v xml:space="preserve">0, BURNINGOFUDA, 1, BURNINGOFUDA, 1, DESTINYBOND, 1, LEER, 1, NIGHTSHADE, 1, HAUNT, 4, EMBER, 7, SHADOWSNEAK, 10, CURSE, 13, OMINOUSWIND, 16, DRAININGKISS, 19, GRUDGE, 22, HYPNOSIS, 25, SPECTRALLASH, 25, HEX, 28, FLAMEPILLAR, 28, MYSTICALFIRE, 32, SOULSHIELD, 35, SOULFLAY, 35, SHADOWBALL, 38, NIGHTDAZE, 41, MACABREDANCE, 44, ECTOPLASM, 47, ANCIENTFIRE, 50, SACREDFIRE, 53, POSSESSION, 56, DEATHWALTZ, 59, PERISHSONG, 62, INFERNO, </v>
      </c>
      <c r="Z518" t="str">
        <f>VLOOKUP($A518,'Moves Species'!$A:$E,4,FALSE)</f>
        <v xml:space="preserve">ANCIENTGLARE, ARCANEENERGY, ATTRACT, AURASPHERE, BATTLEOFWITS, BLOODRITUAL, BONECHILL, BURNINGOFUDA, CALMMIND, CHARM, CHIDORI, CLEARSMOG, COACHING, CONFUSERAY, COSMICAVATAR, COSMICPOWER, CRUELWHIP, CRUNCH, CURSE, CURSEDTOUCH, DARKPULSE, DEAFEN, DEFOG, DRAININGKISS, ECHOEDVOICE, ECLIPSENOVA, ENDERSHOCK, EXECUTION, FABLEDRUSH, FAIRYTALE, FALSESWIPE, FLAMECHARGE, FLAMEVOLLEY, FLUXWAVE, FOCUSBLAST, GAMMARAY, GASTROACID, GEOMANCY, GHASTLYFLOOD, GOBLINSTRIKE, HAZE, HEALBELL, HEX, HEXBOLT, HIDDENPOWER, HYPERVOICE, INCINERATE, KNOCKOFF, LASHOUT, LIGHTSCREEN, MACABREDANCE, MEMENTO, METEORBEAM, MIASMA, MINDMELD, MIST, MISTYTERRAIN, MOONBLAST, MYSTICALFIRE, MYSTICPULSE, NAGASKIN, NASTYPLOT, PHANTOMFORCE, PHOBIA, PLAYROUGH, POLTERGEIST, POSSESSION, PROTECT, PSYCHIC, PSYCHICFANGS, PSYCHICTERRAIN, REFLECT, REST, RETURN, ROUND, SAFEGUARD, SHADOWBALL, SLEEPTALK, SLUDGEBOMB, SLUDGEWAVE, SNARL, SOULRIP, SOULSHIELD, STARDUSTREVERIE, SUBSTITUTE, SWEEPINGWIND, SWIFT, TAUNT, TERRAINPULSE, TOXIC, UMBRALWAVE, VENDETTA, VITALITYDRAIN, WAIL, WILLOWISP, WISH, WORKUP, ZENHEADBUTT, </v>
      </c>
      <c r="AA518">
        <f>VLOOKUP($A518,'Moves Species'!$A:$E,5,FALSE)</f>
        <v>0</v>
      </c>
      <c r="AB518" t="s">
        <v>7523</v>
      </c>
    </row>
    <row r="519" spans="1:30" x14ac:dyDescent="0.25">
      <c r="A519">
        <f t="shared" si="26"/>
        <v>518</v>
      </c>
      <c r="B519" t="s">
        <v>5064</v>
      </c>
      <c r="C519" t="s">
        <v>8037</v>
      </c>
      <c r="D519" s="12" t="str">
        <f>'BST Extract'!J519</f>
        <v>WATER</v>
      </c>
      <c r="E519" s="12" t="str">
        <f>'BST Extract'!K519</f>
        <v>COSMIC</v>
      </c>
      <c r="F519" t="str">
        <f t="shared" si="24"/>
        <v>WATER,COSMIC</v>
      </c>
      <c r="G519">
        <f>'BST Extract'!C519</f>
        <v>50</v>
      </c>
      <c r="H519">
        <f>'BST Extract'!D519</f>
        <v>30</v>
      </c>
      <c r="I519">
        <f>'BST Extract'!E519</f>
        <v>45</v>
      </c>
      <c r="J519">
        <f>'BST Extract'!F519</f>
        <v>55</v>
      </c>
      <c r="K519">
        <f>'BST Extract'!G519</f>
        <v>67</v>
      </c>
      <c r="L519">
        <f>'BST Extract'!H519</f>
        <v>60</v>
      </c>
      <c r="M519">
        <f>'BST Extract'!I519</f>
        <v>307</v>
      </c>
      <c r="N519" t="s">
        <v>7286</v>
      </c>
      <c r="O519">
        <v>1</v>
      </c>
      <c r="P519" t="s">
        <v>7523</v>
      </c>
      <c r="R519" t="s">
        <v>7523</v>
      </c>
      <c r="T519" t="str">
        <f t="shared" si="25"/>
        <v>SPECIAL_ATTACK,1,,,,</v>
      </c>
      <c r="U519" s="12" t="str">
        <f>'Ability Extract'!C519</f>
        <v>MAGICGUARD</v>
      </c>
      <c r="V519" s="12" t="str">
        <f>'Ability Extract'!D519</f>
        <v>MAGICBOUNCE</v>
      </c>
      <c r="W519" s="12" t="str">
        <f>'Ability Extract'!E519</f>
        <v>MAGICIAN</v>
      </c>
      <c r="X519" s="12" t="str">
        <f>'Ability Extract'!F519</f>
        <v>MAGICGUARD,MAGICBOUNCE,MAGICIAN</v>
      </c>
      <c r="Y519" t="str">
        <f>VLOOKUP($A519,'Moves Species'!$A:$E,3,FALSE)</f>
        <v xml:space="preserve">1, LUCKYCHANT, 1, SWIFT, 1, BUBBLE, 5, SOAK, 7, CONFUSION, 11, SPATIALGRIP, 14, BUBBLEBEAM, 17, LIFEDEW, 20, TEATIME, 23, GAMMARAY, 26, DIMENSIONALRUSH, 29, DRENCH, 32, EXTRASENSORY, 35, STARDUSTREVERIE, 38, SCALD, 41, MINDREADER, 44, MOONBLAST, 47, TIDALWAVE, 50, LUNARDANCE, 53, ARCANEENERGY, 56, HYDROPUMP, 60, URANOMETRIA, </v>
      </c>
      <c r="Z519" t="str">
        <f>VLOOKUP($A519,'Moves Species'!$A:$E,4,FALSE)</f>
        <v xml:space="preserve">ANTIMATTER, ARCANEENERGY, ASTEROIDBELT, ASTRALWIND, ATTRACT, AURASPHERE, BATTLEOFWITS, BLIZZARD, BLOODRITUAL, BRINE, BURNINGOFUDA, CALMMIND, CASCADE, CHARM, CHILLINGTOUCH, COACHING, CONFUSERAY, COSMICAVATAR, COSMICPOWER, DARKPULSE, DAZZLINGGLEAM, DEFOG, DRAININGKISS, ECLIPSENOVA, EXPANDINGFORCE, FAIRYTALE, FANTASYSEAL, FLIPTURN, FLUXWAVE, FOCUSBLAST, FORTISSIMO, FROSTBITE, GAMMARAY, GENESIS, GEOMANCY, HAIL, HEALBELL, HEXBOLT, HIDDENPOWER, HYPERVOICE, ICEBEAM, ICEFANG, ICEPUNCH, ICICLESPEAR, ICYWIND, KNOCKOFF, LIGHTSCREEN, LIQUIDATION, MAGICROOM, MEMENTO, METEORBEAM, METEORDRIVE, METEORMASH, METRONOME, MINDDRAIN, MINDMELD, MIST, MISTYTERRAIN, MIXEDWAVES, MOONBLAST, NASTYPLOT, NEBULASTRIKE, NOBLEROAR, NUMBINGWIND, OCEANWRATH, OVERFLOW, PIXIEDUST, PROTECT, PSYCHIC, PSYCHICFANGS, PSYCHICTERRAIN, RAINDANCE, REFLECT, REST, RETURN, ROUND, SAFEGUARD, SCALD, SHADOWBALL, SIGNALBEAM, SLEEPTALK, SOAK, SOLARECLIPSE, STARDUSTREVERIE, STELLARRUSH, SUBMERGE, SUBSTITUTE, SWIFT, SWITCHEROO, TAUNT, TERRAINPULSE, TIDALWAVE, TOXIC, TRICKROOM, VENDETTA, VITALITYDRAIN, WATERPRESSURE, WATERPULSE, WHIRLPOOL, WISH, WONDERROOM, WORKUP, ZENHEADBUTT, </v>
      </c>
      <c r="AA519" t="str">
        <f>VLOOKUP($A519,'Moves Species'!$A:$E,5,FALSE)</f>
        <v xml:space="preserve">HELPINGHAND, WISH, STARSALIGNED, BRINE, WHIRLPOOL, PSYWAVE, ICEBEAM, NASTYPLOT, COSMICPOWER, </v>
      </c>
      <c r="AB519" t="s">
        <v>8713</v>
      </c>
      <c r="AC519" t="s">
        <v>7265</v>
      </c>
      <c r="AD519">
        <v>16</v>
      </c>
    </row>
    <row r="520" spans="1:30" x14ac:dyDescent="0.25">
      <c r="A520">
        <f t="shared" si="26"/>
        <v>519</v>
      </c>
      <c r="B520" t="s">
        <v>5077</v>
      </c>
      <c r="C520" t="s">
        <v>8038</v>
      </c>
      <c r="D520" s="12" t="str">
        <f>'BST Extract'!J520</f>
        <v>WATER</v>
      </c>
      <c r="E520" s="12" t="str">
        <f>'BST Extract'!K520</f>
        <v>COSMIC</v>
      </c>
      <c r="F520" t="str">
        <f t="shared" si="24"/>
        <v>WATER,COSMIC</v>
      </c>
      <c r="G520">
        <f>'BST Extract'!C520</f>
        <v>66</v>
      </c>
      <c r="H520">
        <f>'BST Extract'!D520</f>
        <v>45</v>
      </c>
      <c r="I520">
        <f>'BST Extract'!E520</f>
        <v>65</v>
      </c>
      <c r="J520">
        <f>'BST Extract'!F520</f>
        <v>70</v>
      </c>
      <c r="K520">
        <f>'BST Extract'!G520</f>
        <v>87</v>
      </c>
      <c r="L520">
        <f>'BST Extract'!H520</f>
        <v>78</v>
      </c>
      <c r="M520">
        <f>'BST Extract'!I520</f>
        <v>411</v>
      </c>
      <c r="N520" t="s">
        <v>7286</v>
      </c>
      <c r="O520">
        <v>2</v>
      </c>
      <c r="P520" t="s">
        <v>7523</v>
      </c>
      <c r="R520" t="s">
        <v>7523</v>
      </c>
      <c r="T520" t="str">
        <f t="shared" si="25"/>
        <v>SPECIAL_ATTACK,2,,,,</v>
      </c>
      <c r="U520" s="12" t="str">
        <f>'Ability Extract'!C520</f>
        <v>MAGICGUARD</v>
      </c>
      <c r="V520" s="12" t="str">
        <f>'Ability Extract'!D520</f>
        <v>MAGICBOUNCE</v>
      </c>
      <c r="W520" s="12" t="str">
        <f>'Ability Extract'!E520</f>
        <v>MAGICIAN</v>
      </c>
      <c r="X520" s="12" t="str">
        <f>'Ability Extract'!F520</f>
        <v>MAGICGUARD,MAGICBOUNCE,MAGICIAN</v>
      </c>
      <c r="Y520" t="str">
        <f>VLOOKUP($A520,'Moves Species'!$A:$E,3,FALSE)</f>
        <v xml:space="preserve">0, HIDDENPOWER, 1, HIDDENPOWER, 1, LUCKYCHANT, 1, SWIFT, 1, BUBBLE, 5, SOAK, 7, CONFUSION, 11, SPATIALGRIP, 14, BUBBLEBEAM, 17, LIFEDEW, 20, TEATIME, 23, GAMMARAY, 26, DIMENSIONALRUSH, 29, DRENCH, 32, EXTRASENSORY, 35, STARDUSTREVERIE, 38, SCALD, 41, MINDREADER, 44, MOONBLAST, 47, TIDALWAVE, 50, LUNARDANCE, 53, ARCANEENERGY, 56, HYDROPUMP, 60, URANOMETRIA, </v>
      </c>
      <c r="Z520" t="str">
        <f>VLOOKUP($A520,'Moves Species'!$A:$E,4,FALSE)</f>
        <v xml:space="preserve">ANTIMATTER, ARCANEENERGY, ASTEROIDBELT, ASTRALWIND, ATTRACT, AURASPHERE, BATTLEOFWITS, BLIZZARD, BLOODRITUAL, BRINE, BURNINGOFUDA, CALMMIND, CASCADE, CHARM, CHILLINGTOUCH, COACHING, CONFUSERAY, COSMICAVATAR, COSMICPOWER, DARKPULSE, DAZZLINGGLEAM, DEFOG, DRAININGKISS, ECLIPSENOVA, EXPANDINGFORCE, FAIRYTALE, FANTASYSEAL, FLIPTURN, FLUXWAVE, FOCUSBLAST, FORTISSIMO, FROSTBITE, GAMMARAY, GENESIS, GEOMANCY, HAIL, HEALBELL, HEXBOLT, HIDDENPOWER, HYPERVOICE, ICEBEAM, ICEFANG, ICEPUNCH, ICICLESPEAR, ICYWIND, KNOCKOFF, LIGHTSCREEN, LIQUIDATION, MAGICROOM, MEMENTO, METEORBEAM, METEORDRIVE, METEORMASH, METRONOME, MINDDRAIN, MINDMELD, MIST, MISTYTERRAIN, MIXEDWAVES, MOONBLAST, NASTYPLOT, NEBULASTRIKE, NOBLEROAR, NUMBINGWIND, OCEANWRATH, OVERFLOW, PIXIEDUST, PROTECT, PSYCHIC, PSYCHICFANGS, PSYCHICTERRAIN, RAINDANCE, REFLECT, REST, RETURN, ROUND, SAFEGUARD, SCALD, SHADOWBALL, SIGNALBEAM, SLEEPTALK, SOAK, SOLARECLIPSE, STARDUSTREVERIE, STELLARRUSH, SUBMERGE, SUBSTITUTE, SWIFT, SWITCHEROO, TAUNT, TERRAINPULSE, TIDALWAVE, TOXIC, TRICKROOM, VENDETTA, VITALITYDRAIN, WATERPRESSURE, WATERPULSE, WHIRLPOOL, WISH, WONDERROOM, WORKUP, ZENHEADBUTT, </v>
      </c>
      <c r="AA520">
        <f>VLOOKUP($A520,'Moves Species'!$A:$E,5,FALSE)</f>
        <v>0</v>
      </c>
      <c r="AB520" t="s">
        <v>8714</v>
      </c>
      <c r="AC520" t="s">
        <v>7265</v>
      </c>
      <c r="AD520">
        <v>36</v>
      </c>
    </row>
    <row r="521" spans="1:30" x14ac:dyDescent="0.25">
      <c r="A521">
        <f t="shared" si="26"/>
        <v>520</v>
      </c>
      <c r="B521" t="s">
        <v>5086</v>
      </c>
      <c r="C521" t="s">
        <v>8039</v>
      </c>
      <c r="D521" s="12" t="str">
        <f>'BST Extract'!J521</f>
        <v>WATER</v>
      </c>
      <c r="E521" s="12" t="str">
        <f>'BST Extract'!K521</f>
        <v>COSMIC</v>
      </c>
      <c r="F521" t="str">
        <f t="shared" si="24"/>
        <v>WATER,COSMIC</v>
      </c>
      <c r="G521">
        <f>'BST Extract'!C521</f>
        <v>85</v>
      </c>
      <c r="H521">
        <f>'BST Extract'!D521</f>
        <v>55</v>
      </c>
      <c r="I521">
        <f>'BST Extract'!E521</f>
        <v>76</v>
      </c>
      <c r="J521">
        <f>'BST Extract'!F521</f>
        <v>98</v>
      </c>
      <c r="K521">
        <f>'BST Extract'!G521</f>
        <v>114</v>
      </c>
      <c r="L521">
        <f>'BST Extract'!H521</f>
        <v>106</v>
      </c>
      <c r="M521">
        <f>'BST Extract'!I521</f>
        <v>534</v>
      </c>
      <c r="N521" t="s">
        <v>7286</v>
      </c>
      <c r="O521">
        <v>3</v>
      </c>
      <c r="P521" t="s">
        <v>7523</v>
      </c>
      <c r="R521" t="s">
        <v>7523</v>
      </c>
      <c r="T521" t="str">
        <f t="shared" si="25"/>
        <v>SPECIAL_ATTACK,3,,,,</v>
      </c>
      <c r="U521" s="12" t="str">
        <f>'Ability Extract'!C521</f>
        <v>MAGICGUARD</v>
      </c>
      <c r="V521" s="12" t="str">
        <f>'Ability Extract'!D521</f>
        <v>MAGICBOUNCE</v>
      </c>
      <c r="W521" s="12" t="str">
        <f>'Ability Extract'!E521</f>
        <v>MAGICIAN</v>
      </c>
      <c r="X521" s="12" t="str">
        <f>'Ability Extract'!F521</f>
        <v>MAGICGUARD,MAGICBOUNCE,MAGICIAN</v>
      </c>
      <c r="Y521" t="str">
        <f>VLOOKUP($A521,'Moves Species'!$A:$E,3,FALSE)</f>
        <v xml:space="preserve">0, EXPANDINGFORCE, 1, EXPANDINGFORCE, 1, HIDDENPOWER, 1, LUCKYCHANT, 1, SWIFT, 1, BUBBLE, 5, SOAK, 7, CONFUSION, 11, SPATIALGRIP, 14, BUBBLEBEAM, 17, LIFEDEW, 20, TEATIME, 23, GAMMARAY, 26, DIMENSIONALRUSH, 29, DRENCH, 32, EXTRASENSORY, 35, STARDUSTREVERIE, 38, SCALD, 41, MINDREADER, 44, MOONBLAST, 47, TIDALWAVE, 50, LUNARDANCE, 53, ARCANEENERGY, 56, HYDROPUMP, 60, URANOMETRIA, </v>
      </c>
      <c r="Z521" t="str">
        <f>VLOOKUP($A521,'Moves Species'!$A:$E,4,FALSE)</f>
        <v xml:space="preserve">ANTIMATTER, ARCANEENERGY, ASTEROIDBELT, ASTRALWIND, ATTRACT, AURASPHERE, BATTLEOFWITS, BLIZZARD, BLOODRITUAL, BRINE, BURNINGOFUDA, CALMMIND, CASCADE, CHARM, CHILLINGTOUCH, COACHING, CONFUSERAY, COSMICAVATAR, COSMICPOWER, DARKPULSE, DAZZLINGGLEAM, DEFOG, DRAININGKISS, ECLIPSENOVA, EXPANDINGFORCE, FAIRYTALE, FANTASYSEAL, FLIPTURN, FLUXWAVE, FOCUSBLAST, FORTISSIMO, FROSTBITE, GAMMARAY, GENESIS, GEOMANCY, HAIL, HEALBELL, HEXBOLT, HIDDENPOWER, HYPERVOICE, ICEBEAM, ICEFANG, ICEPUNCH, ICICLESPEAR, ICYWIND, KNOCKOFF, LIGHTSCREEN, LIQUIDATION, MAGICROOM, MEMENTO, METEORBEAM, METEORDRIVE, METEORMASH, METRONOME, MINDDRAIN, MINDMELD, MIST, MISTYTERRAIN, MIXEDWAVES, MOONBLAST, NASTYPLOT, NEBULASTRIKE, NOBLEROAR, NUMBINGWIND, OCEANWRATH, OVERFLOW, PIXIEDUST, PROTECT, PSYCHIC, PSYCHICFANGS, PSYCHICTERRAIN, RAINDANCE, REFLECT, REST, RETURN, ROUND, SAFEGUARD, SCALD, SHADOWBALL, SIGNALBEAM, SLEEPTALK, SOAK, SOLARECLIPSE, STARDUSTREVERIE, STELLARRUSH, SUBMERGE, SUBSTITUTE, SWIFT, SWITCHEROO, TAUNT, TERRAINPULSE, TIDALWAVE, TOXIC, TRICKROOM, VENDETTA, VITALITYDRAIN, WATERPRESSURE, WATERPULSE, WHIRLPOOL, WISH, WONDERROOM, WORKUP, ZENHEADBUTT, </v>
      </c>
      <c r="AA521">
        <f>VLOOKUP($A521,'Moves Species'!$A:$E,5,FALSE)</f>
        <v>0</v>
      </c>
      <c r="AB521" t="s">
        <v>7523</v>
      </c>
    </row>
    <row r="522" spans="1:30" x14ac:dyDescent="0.25">
      <c r="A522">
        <f t="shared" si="26"/>
        <v>521</v>
      </c>
      <c r="B522" t="s">
        <v>5093</v>
      </c>
      <c r="C522" t="s">
        <v>8040</v>
      </c>
      <c r="D522" s="12" t="str">
        <f>'BST Extract'!J522</f>
        <v>COSMIC</v>
      </c>
      <c r="E522" s="12" t="str">
        <f>'BST Extract'!K522</f>
        <v>ROCK</v>
      </c>
      <c r="F522" t="str">
        <f t="shared" si="24"/>
        <v>COSMIC,ROCK</v>
      </c>
      <c r="G522">
        <f>'BST Extract'!C522</f>
        <v>40</v>
      </c>
      <c r="H522">
        <f>'BST Extract'!D522</f>
        <v>40</v>
      </c>
      <c r="I522">
        <f>'BST Extract'!E522</f>
        <v>45</v>
      </c>
      <c r="J522">
        <f>'BST Extract'!F522</f>
        <v>100</v>
      </c>
      <c r="K522">
        <f>'BST Extract'!G522</f>
        <v>55</v>
      </c>
      <c r="L522">
        <f>'BST Extract'!H522</f>
        <v>50</v>
      </c>
      <c r="M522">
        <f>'BST Extract'!I522</f>
        <v>330</v>
      </c>
      <c r="N522" t="s">
        <v>7283</v>
      </c>
      <c r="O522">
        <v>1</v>
      </c>
      <c r="P522" t="s">
        <v>7523</v>
      </c>
      <c r="R522" t="s">
        <v>7523</v>
      </c>
      <c r="T522" t="str">
        <f t="shared" si="25"/>
        <v>SPEED,1,,,,</v>
      </c>
      <c r="U522" s="12" t="str">
        <f>'Ability Extract'!C522</f>
        <v>ORBIT</v>
      </c>
      <c r="V522" s="12" t="str">
        <f>'Ability Extract'!D522</f>
        <v>AFTERMATH</v>
      </c>
      <c r="W522" s="12" t="str">
        <f>'Ability Extract'!E522</f>
        <v>STURDY</v>
      </c>
      <c r="X522" s="12" t="str">
        <f>'Ability Extract'!F522</f>
        <v>ORBIT,AFTERMATH,STURDY</v>
      </c>
      <c r="Y522" t="str">
        <f>VLOOKUP($A522,'Moves Species'!$A:$E,3,FALSE)</f>
        <v xml:space="preserve">1, STARDUST, 1, GRAVITY, 1, RADIATION, 4, CRYSTALDUST, 6, EERIEIMPULSE, 8, SWIFT, 11, STEALTHROCK, 14, MINERALWAVE, 17, STARFALL, 20, GLISTEN, 23, GRAVITY, 26, DIAMONDSTORM, 29, SUPERNOVA, 32, STARDUSTREVERIE, 35, ASTEROIDBELT, 38, AMBERWAVE, 41, MOONBLAST, 44, BLINDINGFLASH, 47, INFERNO, 50, CORECOLLAPSE, 53, EXPLOSION, 56, GEMSTORM, 60, URANOMETRIA, </v>
      </c>
      <c r="Z522" t="str">
        <f>VLOOKUP($A522,'Moves Species'!$A:$E,4,FALSE)</f>
        <v xml:space="preserve">ANTIMATTER, ASTEROIDBELT, ASTRALWIND, AURASPHERE, BATTLEOFWITS, BEJEWELED, BODYPRESS, BODYSLAM, BOULDERCRUSH, CALMMIND, CATAPULT, COSMICAVATAR, COSMICPOWER, COUPDEGRACE, CRYSTALLINEBEAM, CRYSTALSHOWER, CURSE, DARKPULSE, DAZZLINGGLEAM, DIVINEPUNISHMENT, EARTHENLANCE, EARTHPOWER, ECLIPSENOVA, FABLEDRUSH, FAIRYTALE, FLAMECHARGE, FLAREBLITZ, FLUXWAVE, FOCUSBLAST, FORTISSIMO, GAIAPULSE, GAMMARAY, GENESIS, GEOMANCY, GLISTEN, HEALBELL, HIDDENPOWER, INCINERATE, IRONDEFENSE, IRONHEAD, LIGHTSCREEN, MAGNETICCANNON, MAGNETRISE, MEMENTO, METEORBEAM, METEORDRIVE, MINERALWAVE, MIRRORSHOT, MIST, MISTYTERRAIN, MOONBLAST, MOONSTONERAY, NASTYPLOT, NEBULASTRIKE, OBSIDIANSHARDS, POWERGEM, PROTECT, PURGE, RADIANTLANCE, RAYOFLIGHT, REFLECT, REST, RETURN, ROCKBLAST, ROCKSLIDE, ROCKTOMB, SAFEGUARD, SANDSTORM, SATELLITERAY, SEISMICCHANT, SIGNALBEAM, SLEEPTALK, SOLARECLIPSE, STARDUSTREVERIE, STEALTHROCK, STELLARRUSH, STONEEDGE, SUBSTITUTE, SWEEPINGWIND, SWIFT, TOXIC, TRIATTACK, VOLTSWITCH, WISH, WORKUP, ZENHEADBUTT, </v>
      </c>
      <c r="AA522">
        <f>VLOOKUP($A522,'Moves Species'!$A:$E,5,FALSE)</f>
        <v>0</v>
      </c>
      <c r="AB522" t="s">
        <v>8715</v>
      </c>
      <c r="AC522" t="s">
        <v>7265</v>
      </c>
      <c r="AD522">
        <v>30</v>
      </c>
    </row>
    <row r="523" spans="1:30" x14ac:dyDescent="0.25">
      <c r="A523">
        <f t="shared" si="26"/>
        <v>522</v>
      </c>
      <c r="B523" t="s">
        <v>5104</v>
      </c>
      <c r="C523" t="s">
        <v>8041</v>
      </c>
      <c r="D523" s="12" t="str">
        <f>'BST Extract'!J523</f>
        <v>COSMIC</v>
      </c>
      <c r="E523" s="12" t="str">
        <f>'BST Extract'!K523</f>
        <v>ROCK</v>
      </c>
      <c r="F523" t="str">
        <f t="shared" si="24"/>
        <v>COSMIC,ROCK</v>
      </c>
      <c r="G523">
        <f>'BST Extract'!C523</f>
        <v>60</v>
      </c>
      <c r="H523">
        <f>'BST Extract'!D523</f>
        <v>50</v>
      </c>
      <c r="I523">
        <f>'BST Extract'!E523</f>
        <v>70</v>
      </c>
      <c r="J523">
        <f>'BST Extract'!F523</f>
        <v>150</v>
      </c>
      <c r="K523">
        <f>'BST Extract'!G523</f>
        <v>80</v>
      </c>
      <c r="L523">
        <f>'BST Extract'!H523</f>
        <v>80</v>
      </c>
      <c r="M523">
        <f>'BST Extract'!I523</f>
        <v>490</v>
      </c>
      <c r="N523" t="s">
        <v>7283</v>
      </c>
      <c r="O523">
        <v>2</v>
      </c>
      <c r="P523" t="s">
        <v>7523</v>
      </c>
      <c r="R523" t="s">
        <v>7523</v>
      </c>
      <c r="T523" t="str">
        <f t="shared" si="25"/>
        <v>SPEED,2,,,,</v>
      </c>
      <c r="U523" s="12" t="str">
        <f>'Ability Extract'!C523</f>
        <v>ORBIT</v>
      </c>
      <c r="V523" s="12" t="str">
        <f>'Ability Extract'!D523</f>
        <v>AFTERMATH</v>
      </c>
      <c r="W523" s="12" t="str">
        <f>'Ability Extract'!E523</f>
        <v>STURDY</v>
      </c>
      <c r="X523" s="12" t="str">
        <f>'Ability Extract'!F523</f>
        <v>ORBIT,AFTERMATH,STURDY</v>
      </c>
      <c r="Y523" t="str">
        <f>VLOOKUP($A523,'Moves Species'!$A:$E,3,FALSE)</f>
        <v xml:space="preserve">0, POWERGEM, 0, DAZZLINGGLEAM, 1, POWERGEM, 1, DAZZLINGGLEAM, 1, STARDUST, 1, GRAVITY, 1, RADIATION, 4, CRYSTALDUST, 6, EERIEIMPULSE, 8, SWIFT, 11, STEALTHROCK, 14, MINERALWAVE, 17, STARFALL, 20, GLISTEN, 23, GRAVITY, 26, DIAMONDSTORM, 29, SUPERNOVA, 32, STARDUSTREVERIE, 35, ASTEROIDBELT, 38, AMBERWAVE, 41, MOONBLAST, 44, BLINDINGFLASH, 47, INFERNO, 50, CORECOLLAPSE, 53, EXPLOSION, 56, GEMSTORM, 60, URANOMETRIA, </v>
      </c>
      <c r="Z523" t="str">
        <f>VLOOKUP($A523,'Moves Species'!$A:$E,4,FALSE)</f>
        <v xml:space="preserve">ANTIMATTER, ASTEROIDBELT, ASTRALWIND, AURASPHERE, BATTLEOFWITS, BEJEWELED, BODYPRESS, BODYSLAM, BOULDERCRUSH, CALMMIND, CATAPULT, COSMICAVATAR, COSMICPOWER, COUPDEGRACE, CRYSTALLINEBEAM, CRYSTALSHOWER, CURSE, DARKPULSE, DAZZLINGGLEAM, DIVINEPUNISHMENT, EARTHENLANCE, EARTHPOWER, ECLIPSENOVA, FABLEDRUSH, FAIRYTALE, FLAMECHARGE, FLAREBLITZ, FLUXWAVE, FOCUSBLAST, FORTISSIMO, GAIAPULSE, GAMMARAY, GENESIS, GEOMANCY, GLISTEN, HEALBELL, HIDDENPOWER, INCINERATE, IRONDEFENSE, IRONHEAD, LIGHTSCREEN, MAGNETICCANNON, MAGNETRISE, MEMENTO, METEORBEAM, METEORDRIVE, MINERALWAVE, MIRRORSHOT, MIST, MISTYTERRAIN, MOONBLAST, MOONSTONERAY, NASTYPLOT, NEBULASTRIKE, OBSIDIANSHARDS, POWERGEM, PROTECT, PURGE, RADIANTLANCE, RAYOFLIGHT, REFLECT, REST, RETURN, ROCKBLAST, ROCKSLIDE, ROCKTOMB, SAFEGUARD, SANDSTORM, SATELLITERAY, SEISMICCHANT, SIGNALBEAM, SLEEPTALK, SOLARECLIPSE, STARDUSTREVERIE, STEALTHROCK, STELLARRUSH, STONEEDGE, SUBSTITUTE, SWEEPINGWIND, SWIFT, TOXIC, TRIATTACK, VOLTSWITCH, WISH, WORKUP, ZENHEADBUTT, </v>
      </c>
      <c r="AA523">
        <f>VLOOKUP($A523,'Moves Species'!$A:$E,5,FALSE)</f>
        <v>0</v>
      </c>
      <c r="AB523" t="s">
        <v>7523</v>
      </c>
    </row>
    <row r="524" spans="1:30" x14ac:dyDescent="0.25">
      <c r="A524">
        <f t="shared" si="26"/>
        <v>523</v>
      </c>
      <c r="B524" t="s">
        <v>5111</v>
      </c>
      <c r="C524" t="s">
        <v>8042</v>
      </c>
      <c r="D524" s="12" t="str">
        <f>'BST Extract'!J524</f>
        <v>GRASS</v>
      </c>
      <c r="E524" s="12">
        <f>'BST Extract'!K524</f>
        <v>0</v>
      </c>
      <c r="F524" t="str">
        <f t="shared" si="24"/>
        <v>GRASS,0</v>
      </c>
      <c r="G524">
        <f>'BST Extract'!C524</f>
        <v>70</v>
      </c>
      <c r="H524">
        <f>'BST Extract'!D524</f>
        <v>52</v>
      </c>
      <c r="I524">
        <f>'BST Extract'!E524</f>
        <v>70</v>
      </c>
      <c r="J524">
        <f>'BST Extract'!F524</f>
        <v>20</v>
      </c>
      <c r="K524">
        <f>'BST Extract'!G524</f>
        <v>52</v>
      </c>
      <c r="L524">
        <f>'BST Extract'!H524</f>
        <v>70</v>
      </c>
      <c r="M524">
        <f>'BST Extract'!I524</f>
        <v>334</v>
      </c>
      <c r="N524" t="s">
        <v>7345</v>
      </c>
      <c r="O524">
        <v>1</v>
      </c>
      <c r="P524" t="s">
        <v>7523</v>
      </c>
      <c r="R524" t="s">
        <v>7523</v>
      </c>
      <c r="T524" t="str">
        <f t="shared" si="25"/>
        <v>ATTACK,1,,,,</v>
      </c>
      <c r="U524" s="12" t="str">
        <f>'Ability Extract'!C524</f>
        <v>HARVEST</v>
      </c>
      <c r="V524" s="12" t="str">
        <f>'Ability Extract'!D524</f>
        <v>RIPEN</v>
      </c>
      <c r="W524" s="12" t="str">
        <f>'Ability Extract'!E524</f>
        <v>THICKFAT</v>
      </c>
      <c r="X524" s="12" t="str">
        <f>'Ability Extract'!F524</f>
        <v>HARVEST,RIPEN,THICKFAT</v>
      </c>
      <c r="Y524" t="str">
        <f>VLOOKUP($A524,'Moves Species'!$A:$E,3,FALSE)</f>
        <v xml:space="preserve">1, STUFFCHEEKS, 1, TACKLE, 1, LEAFAGE, 4, RECYCLE, 7, SANDTOMB, 9, MEGADRAIN, 12, RAZORLEAF, 12, ESSENCEBLOOM, 15, LEECHSEED, 18, PROTECT, 21, MAGICALLEAF, 21, MOSSYPUNCH, 24, INGRAIN, 27, BOULDERHURL, 30, GIGADRAIN, 33, WILDROOTS, 36, SEEDBOMB, 39, AUTUMNBLAST, 42, LEAFBLADE, 45, WIDEGUARD, 48, BODYPRESS, 51, PRIMORDIALBEAM, 54, WOODHAMMER, 57, BELLYDRUM, 60, LEAFSTORM, </v>
      </c>
      <c r="Z524" t="str">
        <f>VLOOKUP($A524,'Moves Species'!$A:$E,4,FALSE)</f>
        <v xml:space="preserve">AROMATHERAPY, ATTRACT, BATTLEOFWITS, BODYPRESS, BODYSLAM, BOULDERCRUSH, BOUNCE, BRICKBREAK, BULKUP, BULLDOZE, BULLETSEED, CALMMIND, CHARM, COACHING, CRUNCH, CURSE, DEAFEN, DRAGONHAMMER, DRAINPUNCH, EARTHENLANCE, EARTHPOWER, EARTHQUAKE, ENERGYBALL, ESSENCEBLOOM, FOCUSBLAST, FORTISSIMO, GAIAPULSE, GENESIS, GEOMANCY, GIGADRAIN, GRASSYTERRAIN, HIDDENPOWER, HYPERVOICE, ICEHAMMER, IRONDEFENSE, IRONHEAD, KNOCKOFF, LEAFBLADE, MAGICALLEAF, METEORMASH, METRONOME, MIST, MISTYTERRAIN, MOSSYPUNCH, MUDSHACKLES, MUDSLIDE, NATURESWRATH, NOBLEROAR, OBSIDIANSHARDS, PERCUSSIONBLAST, PETALTEMPEST, PLAYROUGH, POWERWHIP, PROTECT, RAINDANCE, RAYOFLIGHT, REST, RETURN, ROCKBLAST, ROCKSLIDE, ROCKTOMB, SANDSTORM, SANDTOMB, SCENTEDSHIELD, SCORCHINGSANDS, SHADOWPUNCH, SLEEPTALK, SNARL, SOLARBEAM, SONICBLAST, SPIKYSHIELD, STEALTHROCK, STEELROLLER, STONEEDGE, SUBSTITUTE, SUPERPOWER, SWEEPINGWIND, SYNTHESIS, TAUNT, TERRAINPULSE, TOXIC, VENDETTA, VITALITYDRAIN, WAIL, WISH, WORKUP, ZENHEADBUTT, </v>
      </c>
      <c r="AA524" t="str">
        <f>VLOOKUP($A524,'Moves Species'!$A:$E,5,FALSE)</f>
        <v xml:space="preserve">DRAGONHAMMER, TITANHAMMER, EDENFRUIT, IRONDEFENSE, ICEHAMMER, HAMMERARM, TROPKICK, BATONPASS, GRASSYGLIDE, HELPINGHAND, </v>
      </c>
      <c r="AB524" t="s">
        <v>8842</v>
      </c>
      <c r="AC524" t="s">
        <v>7265</v>
      </c>
      <c r="AD524">
        <v>38</v>
      </c>
    </row>
    <row r="525" spans="1:30" x14ac:dyDescent="0.25">
      <c r="A525">
        <f t="shared" si="26"/>
        <v>524</v>
      </c>
      <c r="B525" t="s">
        <v>5124</v>
      </c>
      <c r="C525" t="s">
        <v>8043</v>
      </c>
      <c r="D525" s="12" t="str">
        <f>'BST Extract'!J525</f>
        <v>GRASS</v>
      </c>
      <c r="E525" s="12">
        <f>'BST Extract'!K525</f>
        <v>0</v>
      </c>
      <c r="F525" t="str">
        <f t="shared" si="24"/>
        <v>GRASS,0</v>
      </c>
      <c r="G525">
        <f>'BST Extract'!C525</f>
        <v>90</v>
      </c>
      <c r="H525">
        <f>'BST Extract'!D525</f>
        <v>92</v>
      </c>
      <c r="I525">
        <f>'BST Extract'!E525</f>
        <v>95</v>
      </c>
      <c r="J525">
        <f>'BST Extract'!F525</f>
        <v>30</v>
      </c>
      <c r="K525">
        <f>'BST Extract'!G525</f>
        <v>92</v>
      </c>
      <c r="L525">
        <f>'BST Extract'!H525</f>
        <v>95</v>
      </c>
      <c r="M525">
        <f>'BST Extract'!I525</f>
        <v>494</v>
      </c>
      <c r="N525" t="s">
        <v>7345</v>
      </c>
      <c r="O525">
        <v>1</v>
      </c>
      <c r="P525" t="s">
        <v>7286</v>
      </c>
      <c r="Q525">
        <v>1</v>
      </c>
      <c r="R525" t="s">
        <v>7523</v>
      </c>
      <c r="T525" t="str">
        <f t="shared" si="25"/>
        <v>ATTACK,1,SPECIAL_ATTACK,1,,</v>
      </c>
      <c r="U525" s="12" t="str">
        <f>'Ability Extract'!C525</f>
        <v>HARVEST</v>
      </c>
      <c r="V525" s="12" t="str">
        <f>'Ability Extract'!D525</f>
        <v>RIPEN</v>
      </c>
      <c r="W525" s="12" t="str">
        <f>'Ability Extract'!E525</f>
        <v>THICKFAT</v>
      </c>
      <c r="X525" s="12" t="str">
        <f>'Ability Extract'!F525</f>
        <v>HARVEST,RIPEN,THICKFAT</v>
      </c>
      <c r="Y525" t="str">
        <f>VLOOKUP($A525,'Moves Species'!$A:$E,3,FALSE)</f>
        <v xml:space="preserve">0, NATURALGIFT, 1, NATURALGIFT, 1, STUFFCHEEKS, 1, TACKLE, 1, LEAFAGE, 4, RECYCLE, 7, SANDTOMB, 9, MEGADRAIN, 12, RAZORLEAF, 12, ESSENCEBLOOM, 15, LEECHSEED, 18, PROTECT, 21, MAGICALLEAF, 21, MOSSYPUNCH, 24, INGRAIN, 27, BOULDERHURL, 30, GIGADRAIN, 33, WILDROOTS, 36, SEEDBOMB, 39, AUTUMNBLAST, 42, LEAFBLADE, 45, WIDEGUARD, 48, BODYPRESS, 51, PRIMORDIALBEAM, 54, WOODHAMMER, 57, BELLYDRUM, 60, LEAFSTORM, </v>
      </c>
      <c r="Z525" t="str">
        <f>VLOOKUP($A525,'Moves Species'!$A:$E,4,FALSE)</f>
        <v xml:space="preserve">AROMATHERAPY, ATTRACT, BATTLEOFWITS, BODYPRESS, BODYSLAM, BOULDERCRUSH, BOUNCE, BRICKBREAK, BULKUP, BULLDOZE, BULLETSEED, CALMMIND, CHARM, COACHING, CRUNCH, CURSE, DEAFEN, DRAGONHAMMER, DRAINPUNCH, EARTHENLANCE, EARTHPOWER, EARTHQUAKE, ENERGYBALL, ESSENCEBLOOM, FOCUSBLAST, FORTISSIMO, GAIAPULSE, GENESIS, GEOMANCY, GIGADRAIN, GRASSYTERRAIN, HIDDENPOWER, HYPERVOICE, ICEHAMMER, IRONDEFENSE, IRONHEAD, KNOCKOFF, LEAFBLADE, MAGICALLEAF, METEORMASH, METRONOME, MIST, MISTYTERRAIN, MOSSYPUNCH, MUDSHACKLES, MUDSLIDE, NATURESWRATH, NOBLEROAR, OBSIDIANSHARDS, PERCUSSIONBLAST, PETALTEMPEST, PLAYROUGH, POWERWHIP, PROTECT, RAINDANCE, RAYOFLIGHT, REST, RETURN, ROCKBLAST, ROCKSLIDE, ROCKTOMB, SANDSTORM, SANDTOMB, SCENTEDSHIELD, SCORCHINGSANDS, SHADOWPUNCH, SLEEPTALK, SNARL, SOLARBEAM, SONICBLAST, SPIKYSHIELD, STEALTHROCK, STEELROLLER, STONEEDGE, SUBSTITUTE, SUPERPOWER, SWEEPINGWIND, SYNTHESIS, TAUNT, TERRAINPULSE, TOXIC, VENDETTA, VITALITYDRAIN, WAIL, WISH, WORKUP, ZENHEADBUTT, </v>
      </c>
      <c r="AA525">
        <f>VLOOKUP($A525,'Moves Species'!$A:$E,5,FALSE)</f>
        <v>0</v>
      </c>
      <c r="AB525" t="s">
        <v>7523</v>
      </c>
    </row>
    <row r="526" spans="1:30" x14ac:dyDescent="0.25">
      <c r="A526">
        <f t="shared" si="26"/>
        <v>525</v>
      </c>
      <c r="B526" t="s">
        <v>5131</v>
      </c>
      <c r="C526" t="s">
        <v>8044</v>
      </c>
      <c r="D526" s="12" t="str">
        <f>'BST Extract'!J526</f>
        <v>FIRE</v>
      </c>
      <c r="E526" s="12" t="str">
        <f>'BST Extract'!K526</f>
        <v>ROCK</v>
      </c>
      <c r="F526" t="str">
        <f t="shared" si="24"/>
        <v>FIRE,ROCK</v>
      </c>
      <c r="G526">
        <f>'BST Extract'!C526</f>
        <v>60</v>
      </c>
      <c r="H526">
        <f>'BST Extract'!D526</f>
        <v>50</v>
      </c>
      <c r="I526">
        <f>'BST Extract'!E526</f>
        <v>45</v>
      </c>
      <c r="J526">
        <f>'BST Extract'!F526</f>
        <v>60</v>
      </c>
      <c r="K526">
        <f>'BST Extract'!G526</f>
        <v>30</v>
      </c>
      <c r="L526">
        <f>'BST Extract'!H526</f>
        <v>80</v>
      </c>
      <c r="M526">
        <f>'BST Extract'!I526</f>
        <v>325</v>
      </c>
      <c r="N526" t="s">
        <v>7287</v>
      </c>
      <c r="O526">
        <v>1</v>
      </c>
      <c r="P526" t="s">
        <v>7523</v>
      </c>
      <c r="R526" t="s">
        <v>7523</v>
      </c>
      <c r="T526" t="str">
        <f t="shared" si="25"/>
        <v>SPECIAL_DEFENSE,1,,,,</v>
      </c>
      <c r="U526" s="12" t="str">
        <f>'Ability Extract'!C526</f>
        <v>FLAMEBODY</v>
      </c>
      <c r="V526" s="12" t="str">
        <f>'Ability Extract'!D526</f>
        <v>WHITESMOKE</v>
      </c>
      <c r="W526" s="12" t="str">
        <f>'Ability Extract'!E526</f>
        <v>STURDY</v>
      </c>
      <c r="X526" s="12" t="str">
        <f>'Ability Extract'!F526</f>
        <v>FLAMEBODY,WHITESMOKE,STURDY</v>
      </c>
      <c r="Y526" t="str">
        <f>VLOOKUP($A526,'Moves Species'!$A:$E,3,FALSE)</f>
        <v xml:space="preserve">1, KINDLE, 1, ROCKTHROW, 1, TARSHOT, 4, SCORCH, 9, ROLLOUT, 12, FLAMECHARGE, 15, BOULDERHURL, 18, BULLDOZE, 21, FLAMEVOLLEY, 24, ROCKBLAST, 27, STEALTHROCK, 30, ROCKSLIDE, 33, HELLBRAND, 36, STOMPINGTANTRUM, 39, SANDSTORM, 42, STONESURGE, 45, BLAZEKICK, 48, OBSIDIANSHARDS, 52, EARTHQUAKE, 56, BOULDERCRUSH, 60, FLAREBLITZ, </v>
      </c>
      <c r="Z526" t="str">
        <f>VLOOKUP($A526,'Moves Species'!$A:$E,4,FALSE)</f>
        <v xml:space="preserve">ACIDRAIN, ATTRACT, BEJEWELED, BOULDERCRUSH, BULLDOZE, BURNINGJEALOUSY, CALMMIND, CATAPULT, CHARM, CLEARSMOG, CRIMSONGATE, CURSE, DEFOG, DUNEBLAST, DUSTDEVILS, EARTHENLANCE, EARTHPOWER, EARTHQUAKE, FIREBLAST, FLAMECHARGE, FLAMETHROWER, FLAMEVOLLEY, FLAREBLITZ, FOCUSBLAST, FORTISSIMO, GAIAPULSE, GAMMARAY, GENESIS, GLISTEN, GOLDRUSH, GUNKSHOT, HAZE, HEATWAVE, HIDDENPOWER, INCINERATE, IRONDEFENSE, MAGNETICCANNON, METEORBEAM, MIASMA, MINERALWAVE, MOONSTONERAY, MUDSHACKLES, MUDSLIDE, MYSTICALFIRE, NASTYPLOT, OBSIDIANSHARDS, PERCUSSIONBLAST, POWERGEM, PROTECT, QUICKSAND, REST, RETURN, ROCKBLAST, ROCKSLIDE, ROCKTOMB, SANDSTORM, SANDTOMB, SCALD, SCORCHINGSANDS, SEISMICCHANT, SLEEPTALK, SLUDGEBOMB, SLUDGEWAVE, SPIKES, STEALTHROCK, STONEEDGE, SUBSTITUTE, SUNNYDAY, TAUNT, TERRAINPULSE, TOXIC, WILDFIRE, WILLOWISP, WORKUP, </v>
      </c>
      <c r="AA526" t="str">
        <f>VLOOKUP($A526,'Moves Species'!$A:$E,5,FALSE)</f>
        <v xml:space="preserve">HEATSIPHON, ROCKTOMB, STEAMROLLER, SIZZLE, ERUPTION, SUNNYDAY, INCINERATE, FIRESPIN, BOIL, </v>
      </c>
      <c r="AB526" t="s">
        <v>8716</v>
      </c>
      <c r="AC526" t="s">
        <v>7265</v>
      </c>
      <c r="AD526">
        <v>36</v>
      </c>
    </row>
    <row r="527" spans="1:30" x14ac:dyDescent="0.25">
      <c r="A527">
        <f t="shared" si="26"/>
        <v>526</v>
      </c>
      <c r="B527" t="s">
        <v>5142</v>
      </c>
      <c r="C527" t="s">
        <v>8045</v>
      </c>
      <c r="D527" s="12" t="str">
        <f>'BST Extract'!J527</f>
        <v>FIRE</v>
      </c>
      <c r="E527" s="12" t="str">
        <f>'BST Extract'!K527</f>
        <v>ROCK</v>
      </c>
      <c r="F527" t="str">
        <f t="shared" si="24"/>
        <v>FIRE,ROCK</v>
      </c>
      <c r="G527">
        <f>'BST Extract'!C527</f>
        <v>95</v>
      </c>
      <c r="H527">
        <f>'BST Extract'!D527</f>
        <v>100</v>
      </c>
      <c r="I527">
        <f>'BST Extract'!E527</f>
        <v>75</v>
      </c>
      <c r="J527">
        <f>'BST Extract'!F527</f>
        <v>105</v>
      </c>
      <c r="K527">
        <f>'BST Extract'!G527</f>
        <v>50</v>
      </c>
      <c r="L527">
        <f>'BST Extract'!H527</f>
        <v>105</v>
      </c>
      <c r="M527">
        <f>'BST Extract'!I527</f>
        <v>530</v>
      </c>
      <c r="N527" t="s">
        <v>7287</v>
      </c>
      <c r="O527">
        <v>2</v>
      </c>
      <c r="P527" t="s">
        <v>7523</v>
      </c>
      <c r="R527" t="s">
        <v>7523</v>
      </c>
      <c r="T527" t="str">
        <f t="shared" si="25"/>
        <v>SPECIAL_DEFENSE,2,,,,</v>
      </c>
      <c r="U527" s="12" t="str">
        <f>'Ability Extract'!C527</f>
        <v>FLAMEBODY</v>
      </c>
      <c r="V527" s="12" t="str">
        <f>'Ability Extract'!D527</f>
        <v>WHITESMOKE</v>
      </c>
      <c r="W527" s="12" t="str">
        <f>'Ability Extract'!E527</f>
        <v>DROUGHT</v>
      </c>
      <c r="X527" s="12" t="str">
        <f>'Ability Extract'!F527</f>
        <v>FLAMEBODY,WHITESMOKE,DROUGHT</v>
      </c>
      <c r="Y527" t="str">
        <f>VLOOKUP($A527,'Moves Species'!$A:$E,3,FALSE)</f>
        <v xml:space="preserve">0, HEATSIPHON, 1, HEATSIPHON, 1, KINDLE, 1, ROCKTHROW, 1, TARSHOT, 4, SCORCH, 9, ROLLOUT, 12, FLAMECHARGE, 15, BOULDERHURL, 18, BULLDOZE, 21, FLAMEVOLLEY, 24, ROCKBLAST, 27, STEALTHROCK, 30, ROCKSLIDE, 33, HELLBRAND, 36, STOMPINGTANTRUM, 39, SANDSTORM, 42, STONESURGE, 45, BLAZEKICK, 48, OBSIDIANSHARDS, 52, EARTHQUAKE, 56, BOULDERCRUSH, 60, FLAREBLITZ, </v>
      </c>
      <c r="Z527" t="str">
        <f>VLOOKUP($A527,'Moves Species'!$A:$E,4,FALSE)</f>
        <v xml:space="preserve">ACIDRAIN, ATTRACT, BEJEWELED, BOULDERCRUSH, BULLDOZE, BURNINGJEALOUSY, CALMMIND, CATAPULT, CHARM, CLEARSMOG, CRIMSONGATE, CURSE, DEFOG, DUNEBLAST, DUSTDEVILS, EARTHENLANCE, EARTHPOWER, EARTHQUAKE, FIREBLAST, FLAMECHARGE, FLAMETHROWER, FLAMEVOLLEY, FLAREBLITZ, FOCUSBLAST, FORTISSIMO, GAIAPULSE, GAMMARAY, GENESIS, GLISTEN, GOLDRUSH, GUNKSHOT, HAZE, HEATWAVE, HIDDENPOWER, INCINERATE, IRONDEFENSE, MAGNETICCANNON, METEORBEAM, MIASMA, MINERALWAVE, MOONSTONERAY, MUDSHACKLES, MUDSLIDE, MYSTICALFIRE, NASTYPLOT, OBSIDIANSHARDS, PERCUSSIONBLAST, POWERGEM, PROTECT, QUICKSAND, REST, RETURN, ROCKBLAST, ROCKSLIDE, ROCKTOMB, SANDSTORM, SANDTOMB, SCALD, SCORCHINGSANDS, SEISMICCHANT, SLEEPTALK, SLUDGEBOMB, SLUDGEWAVE, SPIKES, STEALTHROCK, STONEEDGE, SUBSTITUTE, SUNNYDAY, TAUNT, TERRAINPULSE, TOXIC, WILDFIRE, WILLOWISP, WORKUP, </v>
      </c>
      <c r="AA527">
        <f>VLOOKUP($A527,'Moves Species'!$A:$E,5,FALSE)</f>
        <v>0</v>
      </c>
      <c r="AB527" t="s">
        <v>7523</v>
      </c>
    </row>
    <row r="528" spans="1:30" x14ac:dyDescent="0.25">
      <c r="A528">
        <f t="shared" si="26"/>
        <v>527</v>
      </c>
      <c r="B528" t="s">
        <v>5148</v>
      </c>
      <c r="C528" t="s">
        <v>8046</v>
      </c>
      <c r="D528" s="12" t="str">
        <f>'BST Extract'!J528</f>
        <v>WATER</v>
      </c>
      <c r="E528" s="12" t="str">
        <f>'BST Extract'!K528</f>
        <v>BUG</v>
      </c>
      <c r="F528" t="str">
        <f t="shared" si="24"/>
        <v>WATER,BUG</v>
      </c>
      <c r="G528">
        <f>'BST Extract'!C528</f>
        <v>90</v>
      </c>
      <c r="H528">
        <f>'BST Extract'!D528</f>
        <v>100</v>
      </c>
      <c r="I528">
        <f>'BST Extract'!E528</f>
        <v>80</v>
      </c>
      <c r="J528">
        <f>'BST Extract'!F528</f>
        <v>50</v>
      </c>
      <c r="K528">
        <f>'BST Extract'!G528</f>
        <v>50</v>
      </c>
      <c r="L528">
        <f>'BST Extract'!H528</f>
        <v>110</v>
      </c>
      <c r="M528">
        <f>'BST Extract'!I528</f>
        <v>480</v>
      </c>
      <c r="N528" t="s">
        <v>7345</v>
      </c>
      <c r="O528">
        <v>1</v>
      </c>
      <c r="P528" t="s">
        <v>7324</v>
      </c>
      <c r="Q528">
        <v>1</v>
      </c>
      <c r="R528" t="s">
        <v>7523</v>
      </c>
      <c r="T528" t="str">
        <f t="shared" si="25"/>
        <v>ATTACK,1,DEFENSE,1,,</v>
      </c>
      <c r="U528" s="12" t="str">
        <f>'Ability Extract'!C528</f>
        <v>LEECHINGFANGS</v>
      </c>
      <c r="V528" s="12" t="str">
        <f>'Ability Extract'!D528</f>
        <v>TINTEDLENS</v>
      </c>
      <c r="W528" s="12" t="str">
        <f>'Ability Extract'!E528</f>
        <v>SUCTIONCUPS</v>
      </c>
      <c r="X528" s="12" t="str">
        <f>'Ability Extract'!F528</f>
        <v>LEECHINGFANGS,TINTEDLENS,SUCTIONCUPS</v>
      </c>
      <c r="Y528" t="str">
        <f>VLOOKUP($A528,'Moves Species'!$A:$E,3,FALSE)</f>
        <v xml:space="preserve">1, SUPERSONIC, 1, SLURP, 1, LIFEDEW, 4, TORRENT, 6, DOUBLETEAM, 9, SUCKBLOOD, 12, FELLSTINGER, 15, AQUAFANG, 18, NECROPHAGY, 21, SKITTERSMACK, 24, SURGINGBLOW, 27, KNOCKOFF, 30, POISONJAB, 33, RIPTIDE, 36, LEECHLIFE, 39, CRUNCH, 42, CASCADE, 45, SWARMATTACK, 48, FISHIOUSREND, 51, TIDALSHIFT, 54, ATTACKORDER, 57, SWARMOVERLOAD, 60, WATERPRESSURE, </v>
      </c>
      <c r="Z528" t="str">
        <f>VLOOKUP($A528,'Moves Species'!$A:$E,4,FALSE)</f>
        <v xml:space="preserve">ACROBATICS, AERIALACE, AMBUSH, ATTRACT, BRICKBREAK, BRINE, BUGBITE, BUGBUZZ, CASCADE, CLEANSE, CLEARSMOG, COVET, CRUELWHIP, CRUNCH, DARKPULSE, DEFENDORDER, DRAININGKISS, DRAINPUNCH, ECHOEDVOICE, EXECUTION, FALSESWIPE, FLIPTURN, FLUTTER, FOCUSBLAST, FURYCUTTER, GASTROACID, GIGADRAIN, GOBLINSTRIKE, HIDDENPOWER, HIVEMIND, HYPERVOICE, ICEBEAM, ICEFANG, ICEPUNCH, ICICLESPEAR, ICICLESTRIKE, ICYWIND, KNOCKOFF, LASHOUT, LEECHLIFE, LIQUIDATION, METRONOME, MINDDRAIN, MIXEDWAVES, NASTYPLOT, NECTARTAP, OCEANWRATH, OVERFLOW, PHANTOMFORCE, PHOBIA, PINMISSILE, POISONFANG, POISONJAB, PROTECT, PSYCHICFANGS, PURGE, RAINBOWSCALES, RAINDANCE, RAZORSHELL, REST, RETURN, ROUND, SAFEGUARD, SCALD, SHADOWPUNCH, SLASH, SLEEPTALK, SNARL, SOAK, SONICBLAST, STRUGGLEBUG, SUBMERGE, SUBSTITUTE, SWARMATTACK, SWARMOVERLOAD, SWIFT, TAUNT, TIDALWAVE, TOXIC, UTURN, VENDETTA, VENOMDRAIN, VITALITYDRAIN, WATERPRESSURE, WATERPULSE, WHIRLPOOL, WISH, WORKUP, </v>
      </c>
      <c r="AA528" t="str">
        <f>VLOOKUP($A528,'Moves Species'!$A:$E,5,FALSE)</f>
        <v xml:space="preserve">RECOVER, PSYCHICFANGS, FLATTER, MINIMIZE, FEINTATTACK, SUCKERPUNCH, FOULPLAY, CHEAPSHOT, TORMENT, EMBARGO, OCTAZOOKA, STRAFE, AQUAJET, AGILITY, </v>
      </c>
      <c r="AB528" t="s">
        <v>7523</v>
      </c>
    </row>
    <row r="529" spans="1:30" x14ac:dyDescent="0.25">
      <c r="A529">
        <f t="shared" si="26"/>
        <v>528</v>
      </c>
      <c r="B529" t="s">
        <v>5159</v>
      </c>
      <c r="C529" t="s">
        <v>8047</v>
      </c>
      <c r="D529" s="12" t="str">
        <f>'BST Extract'!J529</f>
        <v>ELECTRIC</v>
      </c>
      <c r="E529" s="12" t="str">
        <f>'BST Extract'!K529</f>
        <v>POISON</v>
      </c>
      <c r="F529" t="str">
        <f t="shared" si="24"/>
        <v>ELECTRIC,POISON</v>
      </c>
      <c r="G529">
        <f>'BST Extract'!C529</f>
        <v>62</v>
      </c>
      <c r="H529">
        <f>'BST Extract'!D529</f>
        <v>40</v>
      </c>
      <c r="I529">
        <f>'BST Extract'!E529</f>
        <v>55</v>
      </c>
      <c r="J529">
        <f>'BST Extract'!F529</f>
        <v>40</v>
      </c>
      <c r="K529">
        <f>'BST Extract'!G529</f>
        <v>65</v>
      </c>
      <c r="L529">
        <f>'BST Extract'!H529</f>
        <v>67</v>
      </c>
      <c r="M529">
        <f>'BST Extract'!I529</f>
        <v>329</v>
      </c>
      <c r="N529" t="s">
        <v>7287</v>
      </c>
      <c r="O529">
        <v>1</v>
      </c>
      <c r="P529" t="s">
        <v>7523</v>
      </c>
      <c r="R529" t="s">
        <v>7523</v>
      </c>
      <c r="T529" t="str">
        <f t="shared" si="25"/>
        <v>SPECIAL_DEFENSE,1,,,,</v>
      </c>
      <c r="U529" s="12" t="str">
        <f>'Ability Extract'!C529</f>
        <v>CONDUCTOR</v>
      </c>
      <c r="V529" s="12" t="str">
        <f>'Ability Extract'!D529</f>
        <v>TOXICDEBRIS</v>
      </c>
      <c r="W529" s="12" t="str">
        <f>'Ability Extract'!E529</f>
        <v>STICKYHOLD</v>
      </c>
      <c r="X529" s="12" t="str">
        <f>'Ability Extract'!F529</f>
        <v>CONDUCTOR,TOXICDEBRIS,STICKYHOLD</v>
      </c>
      <c r="Y529" t="str">
        <f>VLOOKUP($A529,'Moves Species'!$A:$E,3,FALSE)</f>
        <v xml:space="preserve">1, RECYCLE, 1, THUNDERSHOCK, 1, VILEFUMES, 4, QUICKSILVER, 7, ELECTRICTERRAIN, 12, PARABOLICCHARGE, 15, SLUDGE, 18, MAGNETRISE, 21, TOXICSPIKES, 24, TIMEBOMB, 27, CORRODE, 30, DISCHARGE, 33, PAINSPLIT, 36, BLIGHT, 39, ELECTRIFY, 42, THUNDERBOLT, 45, SLUDGEBOMB, 48, MAGNETICCANNON, 51, RISINGVOLTAGE, 54, ACIDRAIN, 58, BATTERYACID, 62, IRONTEMPEST, </v>
      </c>
      <c r="Z529" t="str">
        <f>VLOOKUP($A529,'Moves Species'!$A:$E,4,FALSE)</f>
        <v xml:space="preserve">ACIDRAIN, ALLERGY, ATTRACT, BALLLIGHTNING, BATTERYACID, BODYPRESS, BODYSLAM, BOLTCRASH, BULKUP, BULLDOZE, CALMMIND, CAUSTICACID, CHARGEBEAM, CLEARSMOG, CONCOCTION, CONFUSERAY, CORROSIVEGAS, CRUNCH, CURSE, DARKPULSE, DRAINPUNCH, EARTHPOWER, EARTHQUAKE, ELECTRICTERRAIN, ELECTRONCRUSH, ENERGYSURGE, FLAREBLITZ, FLUXWAVE, FOCUSBLAST, FORTISSIMO, GAMMARAY, GASTROACID, GENTLECHIMES, GEOMANCY, GLISTEN, GOLDRUSH, GUNKSHOT, HAZE, HIDDENPOWER, IRONDEFENSE, IRONHEAD, IRONTEMPEST, KNOCKOFF, LIGHTSABER, MAGNETICCANNON, MAGNETRISE, MEMENTO, METEORBEAM, MIASMA, MINDDRAIN, MIRRORSHOT, MISSILESHOT, NASTYPLOT, NOBLEROAR, PARABOLICCHARGE, PAYDAY, PHANTOMFORCE, PHOBIA, PLAYROUGH, POISONFANG, POISONJAB, POSSESSION, PROTECT, PURGE, RAYOFLIGHT, REFLECT, REFURBISH, REST, RETURN, RISINGVOLTAGE, ROUND, SATELLITERAY, SIGNALBEAM, SLEEPTALK, SLUDGEBOMB, SLUDGEWAVE, STRANGESTEAM, SUBSTITUTE, SUPERPOWER, TAUNT, TERRAINPULSE, THUNDER, THUNDERBOLT, THUNDERFANG, THUNDERPUNCH, THUNDERWAVE, TOXIC, TOXICSPIKES, VENDETTA, VENOMDRAIN, VITALITYDRAIN, VOLTSWITCH, WAIL, WILDCHARGE, WORKUP, ZENHEADBUTT, </v>
      </c>
      <c r="AA529" t="str">
        <f>VLOOKUP($A529,'Moves Species'!$A:$E,5,FALSE)</f>
        <v xml:space="preserve">CHARGE, MAGNETFORCE, GAMMARAY, IRONDEFENSE, VENOMDRENCH, CORROSIVEGAS, CHARGEBEAM, ELECTROWEB, CHROMERAY, BOLTCRASH, </v>
      </c>
      <c r="AB529" t="s">
        <v>8717</v>
      </c>
      <c r="AC529" t="s">
        <v>7265</v>
      </c>
      <c r="AD529">
        <v>36</v>
      </c>
    </row>
    <row r="530" spans="1:30" x14ac:dyDescent="0.25">
      <c r="A530">
        <f t="shared" si="26"/>
        <v>529</v>
      </c>
      <c r="B530" t="s">
        <v>5168</v>
      </c>
      <c r="C530" t="s">
        <v>8048</v>
      </c>
      <c r="D530" s="12" t="str">
        <f>'BST Extract'!J530</f>
        <v>ELECTRIC</v>
      </c>
      <c r="E530" s="12" t="str">
        <f>'BST Extract'!K530</f>
        <v>POISON</v>
      </c>
      <c r="F530" t="str">
        <f t="shared" si="24"/>
        <v>ELECTRIC,POISON</v>
      </c>
      <c r="G530">
        <f>'BST Extract'!C530</f>
        <v>80</v>
      </c>
      <c r="H530">
        <f>'BST Extract'!D530</f>
        <v>60</v>
      </c>
      <c r="I530">
        <f>'BST Extract'!E530</f>
        <v>82</v>
      </c>
      <c r="J530">
        <f>'BST Extract'!F530</f>
        <v>60</v>
      </c>
      <c r="K530">
        <f>'BST Extract'!G530</f>
        <v>96</v>
      </c>
      <c r="L530">
        <f>'BST Extract'!H530</f>
        <v>102</v>
      </c>
      <c r="M530">
        <f>'BST Extract'!I530</f>
        <v>480</v>
      </c>
      <c r="N530" t="s">
        <v>7287</v>
      </c>
      <c r="O530">
        <v>2</v>
      </c>
      <c r="P530" t="s">
        <v>7523</v>
      </c>
      <c r="R530" t="s">
        <v>7523</v>
      </c>
      <c r="T530" t="str">
        <f t="shared" si="25"/>
        <v>SPECIAL_DEFENSE,2,,,,</v>
      </c>
      <c r="U530" s="12" t="str">
        <f>'Ability Extract'!C530</f>
        <v>CONDUCTOR</v>
      </c>
      <c r="V530" s="12" t="str">
        <f>'Ability Extract'!D530</f>
        <v>TOXICDEBRIS</v>
      </c>
      <c r="W530" s="12" t="str">
        <f>'Ability Extract'!E530</f>
        <v>ELECTRICSURGE</v>
      </c>
      <c r="X530" s="12" t="str">
        <f>'Ability Extract'!F530</f>
        <v>CONDUCTOR,TOXICDEBRIS,ELECTRICSURGE</v>
      </c>
      <c r="Y530" t="str">
        <f>VLOOKUP($A530,'Moves Species'!$A:$E,3,FALSE)</f>
        <v xml:space="preserve">0, AUTOTOMIZE, 1, AUTOTOMIZE, 1, IONDELUGE, 1, RECYCLE, 1, THUNDERSHOCK, 1, VILEFUMES, 4, QUICKSILVER, 7, ELECTRICTERRAIN, 12, PARABOLICCHARGE, 15, SLUDGE, 18, MAGNETRISE, 21, TOXICSPIKES, 24, TIMEBOMB, 27, CORRODE, 30, DISCHARGE, 33, PAINSPLIT, 36, BLIGHT, 39, ELECTRIFY, 42, THUNDERBOLT, 45, SLUDGEBOMB, 48, MAGNETICCANNON, 51, RISINGVOLTAGE, 54, ACIDRAIN, 58, BATTERYACID, 62, IRONTEMPEST, </v>
      </c>
      <c r="Z530" t="str">
        <f>VLOOKUP($A530,'Moves Species'!$A:$E,4,FALSE)</f>
        <v xml:space="preserve">ACIDRAIN, ALLERGY, ATTRACT, BALLLIGHTNING, BATTERYACID, BODYPRESS, BODYSLAM, BOLTCRASH, BULKUP, BULLDOZE, CALMMIND, CAUSTICACID, CHARGEBEAM, CLEARSMOG, CONCOCTION, CONFUSERAY, CORROSIVEGAS, CRUNCH, CURSE, DARKPULSE, DRAINPUNCH, EARTHPOWER, EARTHQUAKE, ELECTRICTERRAIN, ELECTRONCRUSH, ENERGYSURGE, FLAREBLITZ, FLUXWAVE, FOCUSBLAST, FORTISSIMO, GAMMARAY, GASTROACID, GENTLECHIMES, GEOMANCY, GLISTEN, GOLDRUSH, GUNKSHOT, HAZE, HIDDENPOWER, IRONDEFENSE, IRONHEAD, IRONTEMPEST, KNOCKOFF, LIGHTSABER, MAGNETICCANNON, MAGNETRISE, MEMENTO, METEORBEAM, MIASMA, MINDDRAIN, MIRRORSHOT, MISSILESHOT, NASTYPLOT, NOBLEROAR, PARABOLICCHARGE, PAYDAY, PHANTOMFORCE, PHOBIA, PLAYROUGH, POISONFANG, POISONJAB, POSSESSION, PROTECT, PURGE, RAYOFLIGHT, REFLECT, REFURBISH, REST, RETURN, RISINGVOLTAGE, ROUND, SATELLITERAY, SIGNALBEAM, SLEEPTALK, SLUDGEBOMB, SLUDGEWAVE, STRANGESTEAM, SUBSTITUTE, SUPERPOWER, TAUNT, TERRAINPULSE, THUNDER, THUNDERBOLT, THUNDERFANG, THUNDERPUNCH, THUNDERWAVE, TOXIC, TOXICSPIKES, VENDETTA, VENOMDRAIN, VITALITYDRAIN, VOLTSWITCH, WAIL, WILDCHARGE, WORKUP, ZENHEADBUTT, </v>
      </c>
      <c r="AA530">
        <f>VLOOKUP($A530,'Moves Species'!$A:$E,5,FALSE)</f>
        <v>0</v>
      </c>
      <c r="AB530" t="s">
        <v>7523</v>
      </c>
    </row>
    <row r="531" spans="1:30" x14ac:dyDescent="0.25">
      <c r="A531">
        <f t="shared" si="26"/>
        <v>530</v>
      </c>
      <c r="B531" t="s">
        <v>5175</v>
      </c>
      <c r="C531" t="s">
        <v>8049</v>
      </c>
      <c r="D531" s="12" t="str">
        <f>'BST Extract'!J531</f>
        <v>ELECTRIC</v>
      </c>
      <c r="E531" s="12" t="str">
        <f>'BST Extract'!K531</f>
        <v>FLYING</v>
      </c>
      <c r="F531" t="str">
        <f t="shared" si="24"/>
        <v>ELECTRIC,FLYING</v>
      </c>
      <c r="G531">
        <f>'BST Extract'!C531</f>
        <v>45</v>
      </c>
      <c r="H531">
        <f>'BST Extract'!D531</f>
        <v>30</v>
      </c>
      <c r="I531">
        <f>'BST Extract'!E531</f>
        <v>50</v>
      </c>
      <c r="J531">
        <f>'BST Extract'!F531</f>
        <v>50</v>
      </c>
      <c r="K531">
        <f>'BST Extract'!G531</f>
        <v>60</v>
      </c>
      <c r="L531">
        <f>'BST Extract'!H531</f>
        <v>75</v>
      </c>
      <c r="M531">
        <f>'BST Extract'!I531</f>
        <v>310</v>
      </c>
      <c r="N531" t="s">
        <v>7287</v>
      </c>
      <c r="O531">
        <v>1</v>
      </c>
      <c r="P531" t="s">
        <v>7523</v>
      </c>
      <c r="R531" t="s">
        <v>7523</v>
      </c>
      <c r="T531" t="str">
        <f t="shared" si="25"/>
        <v>SPECIAL_DEFENSE,1,,,,</v>
      </c>
      <c r="U531" s="12" t="str">
        <f>'Ability Extract'!C531</f>
        <v>CLOUDNINE</v>
      </c>
      <c r="V531" s="12" t="str">
        <f>'Ability Extract'!D531</f>
        <v>VOLTABSORB</v>
      </c>
      <c r="W531" s="12" t="str">
        <f>'Ability Extract'!E531</f>
        <v>STORMDRAIN</v>
      </c>
      <c r="X531" s="12" t="str">
        <f>'Ability Extract'!F531</f>
        <v>CLOUDNINE,VOLTABSORB,STORMDRAIN</v>
      </c>
      <c r="Y531" t="str">
        <f>VLOOKUP($A531,'Moves Species'!$A:$E,3,FALSE)</f>
        <v xml:space="preserve">1, HAZE, 1, THUNDERSHOCK, 1, NUZZLE, 4, GUST, 6, SONICBOOM, 8, THUNDERCAGE, 11, AIRCUTTER, 14, CHARGEBEAM, 17, RALLENTANDO, 20, TURBULENCE, 23, PARABOLICCHARGE, 26, ROOST, 29, AIRSLASH, 32, CHAINLIGHTNING, 35, THUNDERCLAP, 38, TYPHOON, 41, THUNDERBOLT, 44, STORMSHIELD, 47, AERIALPULSE, 50, RAZORWIND, 53, BOOMBURST, 56, THUNDER, 60, HURRICANE, </v>
      </c>
      <c r="Z531" t="str">
        <f>VLOOKUP($A531,'Moves Species'!$A:$E,4,FALSE)</f>
        <v xml:space="preserve">ACIDRAIN, ACROBATICS, AERIALACE, AERIALPULSE, AIRSLASH, ASTRALWIND, ATTRACT, AURASPHERE, BALLLIGHTNING, BATTERYACID, BODYSLAM, BOLTCRASH, BOOMBURST, BOUNCE, BRAVEBIRD, CALMMIND, CHARGEBEAM, COACHING, CONFUSERAY, DAZZLINGGLEAM, DEFOG, DRACONICWAVE, DRAGONBREATH, DRAGONDANCE, DRAGONGALE, DRAININGKISS, DRILLPECK, DUALWINGBEAT, DUSTDEVILS, ELECTRICTERRAIN, ELECTRONCRUSH, ENDERSHOCK, ENERGYSURGE, FABLEDRUSH, FEATHERDANCE, FLOCK, FLUXWAVE, FOCUSBLAST, FORTISSIMO, GAMMARAY, GENESIS, HAZE, HIDDENPOWER, HURRICANE, KNOCKOFF, LIGHTSCREEN, MAGNETICCANNON, MAGNETRISE, METEORBEAM, METEORDRIVE, MIST, MOONBLAST, MYSTICPULSE, NAGASKIN, NASTYPLOT, NEBULASTRIKE, NOBLEROAR, NUMBINGWIND, ODETOJOY, OUTRAGE, PARABOLICCHARGE, PERCUSSIONBLAST, PLAYROUGH, PROTECT, RAINDANCE, REFLECT, REST, RETURN, RISINGVOLTAGE, SHADOWBALL, SLEEPTALK, SONICBLAST, SOUNDBARRIER, STEELWING, SUBSTITUTE, SWEEPINGWIND, SWIFT, TAILWIND, TAUNT, TEMPESTFLARE, TERRAINPULSE, THUNDER, THUNDERBOLT, THUNDERFANG, THUNDERWAVE, TORNADO, TOXIC, TURBULENCE, VENDETTA, VOLTSWITCH, WAIL, WEATHERBALL, WILDCHARGE, WISH, WORKUP, ZENHEADBUTT, </v>
      </c>
      <c r="AA531" t="str">
        <f>VLOOKUP($A531,'Moves Species'!$A:$E,5,FALSE)</f>
        <v xml:space="preserve">AGILITY, HELPINGHAND, FEATHERDANCE, HYPERVOICE, STEELWING, PLAYROUGH, DISCHARGE, WEATHERBALL, IONDELUGE, BOLTCRASH, </v>
      </c>
      <c r="AB531" t="s">
        <v>8718</v>
      </c>
      <c r="AC531" t="s">
        <v>7268</v>
      </c>
      <c r="AD531" t="s">
        <v>7358</v>
      </c>
    </row>
    <row r="532" spans="1:30" x14ac:dyDescent="0.25">
      <c r="A532">
        <f t="shared" si="26"/>
        <v>531</v>
      </c>
      <c r="B532" t="s">
        <v>5184</v>
      </c>
      <c r="C532" t="s">
        <v>8050</v>
      </c>
      <c r="D532" s="12" t="str">
        <f>'BST Extract'!J532</f>
        <v>ELECTRIC</v>
      </c>
      <c r="E532" s="12" t="str">
        <f>'BST Extract'!K532</f>
        <v>FLYING</v>
      </c>
      <c r="F532" t="str">
        <f t="shared" si="24"/>
        <v>ELECTRIC,FLYING</v>
      </c>
      <c r="G532">
        <f>'BST Extract'!C532</f>
        <v>75</v>
      </c>
      <c r="H532">
        <f>'BST Extract'!D532</f>
        <v>50</v>
      </c>
      <c r="I532">
        <f>'BST Extract'!E532</f>
        <v>70</v>
      </c>
      <c r="J532">
        <f>'BST Extract'!F532</f>
        <v>80</v>
      </c>
      <c r="K532">
        <f>'BST Extract'!G532</f>
        <v>105</v>
      </c>
      <c r="L532">
        <f>'BST Extract'!H532</f>
        <v>110</v>
      </c>
      <c r="M532">
        <f>'BST Extract'!I532</f>
        <v>490</v>
      </c>
      <c r="N532" t="s">
        <v>7287</v>
      </c>
      <c r="O532">
        <v>2</v>
      </c>
      <c r="P532" t="s">
        <v>7523</v>
      </c>
      <c r="R532" t="s">
        <v>7523</v>
      </c>
      <c r="T532" t="str">
        <f t="shared" si="25"/>
        <v>SPECIAL_DEFENSE,2,,,,</v>
      </c>
      <c r="U532" s="12" t="str">
        <f>'Ability Extract'!C532</f>
        <v>CLOUDNINE</v>
      </c>
      <c r="V532" s="12" t="str">
        <f>'Ability Extract'!D532</f>
        <v>VOLTABSORB</v>
      </c>
      <c r="W532" s="12" t="str">
        <f>'Ability Extract'!E532</f>
        <v>STORMDRAIN</v>
      </c>
      <c r="X532" s="12" t="str">
        <f>'Ability Extract'!F532</f>
        <v>CLOUDNINE,VOLTABSORB,STORMDRAIN</v>
      </c>
      <c r="Y532" t="str">
        <f>VLOOKUP($A532,'Moves Species'!$A:$E,3,FALSE)</f>
        <v xml:space="preserve">0, RAINDANCE, 1, RAINDANCE, 1, HAZE, 1, THUNDERSHOCK, 1, NUZZLE, 4, GUST, 6, SONICBOOM, 8, THUNDERCAGE, 11, AIRCUTTER, 14, CHARGEBEAM, 17, RALLENTANDO, 20, TURBULENCE, 23, PARABOLICCHARGE, 26, ROOST, 29, AIRSLASH, 32, CHAINLIGHTNING, 35, THUNDERCLAP, 38, TYPHOON, 41, THUNDERBOLT, 44, STORMSHIELD, 47, AERIALPULSE, 50, RAZORWIND, 53, BOOMBURST, 56, THUNDER, 60, HURRICANE, </v>
      </c>
      <c r="Z532" t="str">
        <f>VLOOKUP($A532,'Moves Species'!$A:$E,4,FALSE)</f>
        <v xml:space="preserve">ACIDRAIN, ACROBATICS, AERIALACE, AERIALPULSE, AIRSLASH, ASTRALWIND, ATTRACT, AURASPHERE, BALLLIGHTNING, BATTERYACID, BODYSLAM, BOLTCRASH, BOOMBURST, BOUNCE, BRAVEBIRD, CALMMIND, CHARGEBEAM, COACHING, CONFUSERAY, DAZZLINGGLEAM, DEFOG, DRACONICWAVE, DRAGONBREATH, DRAGONDANCE, DRAGONGALE, DRAININGKISS, DRILLPECK, DUALWINGBEAT, DUSTDEVILS, ELECTRICTERRAIN, ELECTRONCRUSH, ENDERSHOCK, ENERGYSURGE, FABLEDRUSH, FEATHERDANCE, FLOCK, FLUXWAVE, FOCUSBLAST, FORTISSIMO, GAMMARAY, GENESIS, HAZE, HIDDENPOWER, HURRICANE, KNOCKOFF, LIGHTSCREEN, MAGNETICCANNON, MAGNETRISE, METEORBEAM, METEORDRIVE, MIST, MOONBLAST, MYSTICPULSE, NAGASKIN, NASTYPLOT, NEBULASTRIKE, NOBLEROAR, NUMBINGWIND, ODETOJOY, OUTRAGE, PARABOLICCHARGE, PERCUSSIONBLAST, PLAYROUGH, PROTECT, RAINDANCE, REFLECT, REST, RETURN, RISINGVOLTAGE, SHADOWBALL, SLEEPTALK, SONICBLAST, SOUNDBARRIER, STEELWING, SUBSTITUTE, SWEEPINGWIND, SWIFT, TAILWIND, TAUNT, TEMPESTFLARE, TERRAINPULSE, THUNDER, THUNDERBOLT, THUNDERFANG, THUNDERWAVE, TORNADO, TOXIC, TURBULENCE, VENDETTA, VOLTSWITCH, WAIL, WEATHERBALL, WILDCHARGE, WISH, WORKUP, ZENHEADBUTT, </v>
      </c>
      <c r="AA532">
        <f>VLOOKUP($A532,'Moves Species'!$A:$E,5,FALSE)</f>
        <v>0</v>
      </c>
      <c r="AB532" t="s">
        <v>7523</v>
      </c>
    </row>
    <row r="533" spans="1:30" x14ac:dyDescent="0.25">
      <c r="A533">
        <f t="shared" si="26"/>
        <v>532</v>
      </c>
      <c r="B533" t="s">
        <v>5189</v>
      </c>
      <c r="C533" t="s">
        <v>8051</v>
      </c>
      <c r="D533" s="12" t="str">
        <f>'BST Extract'!J533</f>
        <v>WATER</v>
      </c>
      <c r="E533" s="12" t="str">
        <f>'BST Extract'!K533</f>
        <v>PSYCHIC</v>
      </c>
      <c r="F533" t="str">
        <f t="shared" si="24"/>
        <v>WATER,PSYCHIC</v>
      </c>
      <c r="G533">
        <f>'BST Extract'!C533</f>
        <v>75</v>
      </c>
      <c r="H533">
        <f>'BST Extract'!D533</f>
        <v>25</v>
      </c>
      <c r="I533">
        <f>'BST Extract'!E533</f>
        <v>50</v>
      </c>
      <c r="J533">
        <f>'BST Extract'!F533</f>
        <v>30</v>
      </c>
      <c r="K533">
        <f>'BST Extract'!G533</f>
        <v>70</v>
      </c>
      <c r="L533">
        <f>'BST Extract'!H533</f>
        <v>55</v>
      </c>
      <c r="M533">
        <f>'BST Extract'!I533</f>
        <v>305</v>
      </c>
      <c r="N533" t="s">
        <v>7286</v>
      </c>
      <c r="O533">
        <v>1</v>
      </c>
      <c r="P533" t="s">
        <v>7523</v>
      </c>
      <c r="R533" t="s">
        <v>7523</v>
      </c>
      <c r="T533" t="str">
        <f t="shared" si="25"/>
        <v>SPECIAL_ATTACK,1,,,,</v>
      </c>
      <c r="U533" s="12" t="str">
        <f>'Ability Extract'!C533</f>
        <v>DAMP</v>
      </c>
      <c r="V533" s="12" t="str">
        <f>'Ability Extract'!D533</f>
        <v>CLEARBODY</v>
      </c>
      <c r="W533" s="12" t="str">
        <f>'Ability Extract'!E533</f>
        <v>GOOEY</v>
      </c>
      <c r="X533" s="12" t="str">
        <f>'Ability Extract'!F533</f>
        <v>DAMP,CLEARBODY,GOOEY</v>
      </c>
      <c r="Y533" t="str">
        <f>VLOOKUP($A533,'Moves Species'!$A:$E,3,FALSE)</f>
        <v xml:space="preserve">1, RAINDANCE, 1, BUBBLE, 4, CONFUSION, 6, SWIFT, 9, PSYCHICTERRAIN, 12, BUBBLEBEAM, 15, PSYBEAM, 18, YAWN, 21, ACIDARMOR, 21, AMNESIA, 24, BRINE, 27, KARMASPELL, 30, MINIMIZE, 33, EERIESPELL, 36, SCALD, 39, RECOVER, 42, PSYCHIC, 45, TIDALWAVE, 48, STRANGESTEAM, 51, SHELLSMASH, 54, HYDROPUMP, 57, ARCANEENERGY, 60, WATERSPOUT, </v>
      </c>
      <c r="Z533" t="str">
        <f>VLOOKUP($A533,'Moves Species'!$A:$E,4,FALSE)</f>
        <v xml:space="preserve">ARCANEENERGY, ATTRACT, AURASPHERE, BATTLEOFWITS, BEJEWELED, BRINE, CALMMIND, CASCADE, CHARGEBEAM, CHARM, CLEARSMOG, COACHING, CONFUSERAY, COSMICAVATAR, COSMICPOWER, DAZZLINGGLEAM, DEFOG, DRAININGKISS, EARTHPOWER, ENERGYBALL, ESSENCEBLOOM, EXPANDINGFORCE, FLIPTURN, FLUXWAVE, GAMMARAY, GENESIS, GEOMANCY, GIGADRAIN, GLISTEN, HAIL, HEXBOLT, HIDDENPOWER, HYPOTHERMIA, ICEBEAM, ICICLESPEAR, ICYWIND, IRONDEFENSE, IRONHEAD, LIGHTSCREEN, LIQUIDATION, MAGICROOM, MAGNETICCANNON, METEORBEAM, METEORDRIVE, MIASMA, MINDDRAIN, MINDMELD, MIRRORSHOT, MIST, MISTYTERRAIN, MIXEDWAVES, MOONBLAST, MYSTICPULSE, NEBULASTRIKE, OCEANWRATH, OVERFLOW, PIXIEDUST, POWERGEM, PROTECT, PSYCHIC, PSYCHICTERRAIN, PURGE, RAINDANCE, RAYOFLIGHT, RAZORSHELL, REFLECT, REST, RETURN, ROCKBLAST, ROCKTOMB, ROUND, SAFEGUARD, SCALD, SIGNALBEAM, SLEEPTALK, SOAK, SOLARECLIPSE, STARDUSTREVERIE, STEAMERUPTION, STELLARRUSH, STRANGESTEAM, SUBMERGE, SUBSTITUTE, SWIFT, TERRAINPULSE, TIDALWAVE, TOXIC, TRICKROOM, VITALITYDRAIN, WATERPRESSURE, WATERPULSE, WHIRLPOOL, WISH, WONDERROOM, WORKUP, ZENHEADBUTT, </v>
      </c>
      <c r="AA533" t="str">
        <f>VLOOKUP($A533,'Moves Species'!$A:$E,5,FALSE)</f>
        <v xml:space="preserve">CHECKMATE, EXPANDINGFORCE, SOAK, HAZE, WISH, MIRRORCOAT, PSYWAVE, SLUDGEBOMB, ECTOPLASM, DRENCH, PSYBLAST, </v>
      </c>
      <c r="AB533" t="s">
        <v>8719</v>
      </c>
      <c r="AC533" t="s">
        <v>7265</v>
      </c>
      <c r="AD533">
        <v>33</v>
      </c>
    </row>
    <row r="534" spans="1:30" x14ac:dyDescent="0.25">
      <c r="A534">
        <f t="shared" si="26"/>
        <v>533</v>
      </c>
      <c r="B534" t="s">
        <v>5200</v>
      </c>
      <c r="C534" t="s">
        <v>8052</v>
      </c>
      <c r="D534" s="12" t="str">
        <f>'BST Extract'!J534</f>
        <v>WATER</v>
      </c>
      <c r="E534" s="12" t="str">
        <f>'BST Extract'!K534</f>
        <v>PSYCHIC</v>
      </c>
      <c r="F534" t="str">
        <f t="shared" si="24"/>
        <v>WATER,PSYCHIC</v>
      </c>
      <c r="G534">
        <f>'BST Extract'!C534</f>
        <v>100</v>
      </c>
      <c r="H534">
        <f>'BST Extract'!D534</f>
        <v>40</v>
      </c>
      <c r="I534">
        <f>'BST Extract'!E534</f>
        <v>75</v>
      </c>
      <c r="J534">
        <f>'BST Extract'!F534</f>
        <v>55</v>
      </c>
      <c r="K534">
        <f>'BST Extract'!G534</f>
        <v>110</v>
      </c>
      <c r="L534">
        <f>'BST Extract'!H534</f>
        <v>90</v>
      </c>
      <c r="M534">
        <f>'BST Extract'!I534</f>
        <v>470</v>
      </c>
      <c r="N534" t="s">
        <v>7286</v>
      </c>
      <c r="O534">
        <v>2</v>
      </c>
      <c r="P534" t="s">
        <v>7523</v>
      </c>
      <c r="R534" t="s">
        <v>7523</v>
      </c>
      <c r="T534" t="str">
        <f t="shared" si="25"/>
        <v>SPECIAL_ATTACK,2,,,,</v>
      </c>
      <c r="U534" s="12" t="str">
        <f>'Ability Extract'!C534</f>
        <v>DAMP</v>
      </c>
      <c r="V534" s="12" t="str">
        <f>'Ability Extract'!D534</f>
        <v>CLEARBODY</v>
      </c>
      <c r="W534" s="12" t="str">
        <f>'Ability Extract'!E534</f>
        <v>PSYCHICSURGE</v>
      </c>
      <c r="X534" s="12" t="str">
        <f>'Ability Extract'!F534</f>
        <v>DAMP,CLEARBODY,PSYCHICSURGE</v>
      </c>
      <c r="Y534" t="str">
        <f>VLOOKUP($A534,'Moves Species'!$A:$E,3,FALSE)</f>
        <v xml:space="preserve">0, STOREDPOWER, 1, STOREDPOWER, 1, RAINDANCE, 1, BUBBLE, 4, CONFUSION, 6, SWIFT, 9, PSYCHICTERRAIN, 12, BUBBLEBEAM, 15, PSYBEAM, 18, YAWN, 21, ACIDARMOR, 21, AMNESIA, 24, BRINE, 27, KARMASPELL, 30, MINIMIZE, 33, EERIESPELL, 36, SCALD, 39, RECOVER, 42, PSYCHIC, 45, TIDALWAVE, 48, STRANGESTEAM, 51, SHELLSMASH, 54, HYDROPUMP, 57, ARCANEENERGY, 60, WATERSPOUT, </v>
      </c>
      <c r="Z534" t="str">
        <f>VLOOKUP($A534,'Moves Species'!$A:$E,4,FALSE)</f>
        <v xml:space="preserve">ARCANEENERGY, ATTRACT, AURASPHERE, BATTLEOFWITS, BEJEWELED, BRINE, CALMMIND, CASCADE, CHARGEBEAM, CHARM, CLEARSMOG, COACHING, CONFUSERAY, COSMICAVATAR, COSMICPOWER, DAZZLINGGLEAM, DEFOG, DRAININGKISS, EARTHPOWER, ENERGYBALL, ESSENCEBLOOM, EXPANDINGFORCE, FLIPTURN, FLUXWAVE, GAMMARAY, GENESIS, GEOMANCY, GIGADRAIN, GLISTEN, HAIL, HEXBOLT, HIDDENPOWER, HYPOTHERMIA, ICEBEAM, ICICLESPEAR, ICYWIND, IRONDEFENSE, IRONHEAD, LIGHTSCREEN, LIQUIDATION, MAGICROOM, MAGNETICCANNON, METEORBEAM, METEORDRIVE, MIASMA, MINDDRAIN, MINDMELD, MIRRORSHOT, MIST, MISTYTERRAIN, MIXEDWAVES, MOONBLAST, MYSTICPULSE, NEBULASTRIKE, OCEANWRATH, OVERFLOW, PIXIEDUST, POWERGEM, PROTECT, PSYCHIC, PSYCHICTERRAIN, PURGE, RAINDANCE, RAYOFLIGHT, RAZORSHELL, REFLECT, REST, RETURN, ROCKBLAST, ROCKTOMB, ROUND, SAFEGUARD, SCALD, SIGNALBEAM, SLEEPTALK, SOAK, SOLARECLIPSE, STARDUSTREVERIE, STEAMERUPTION, STELLARRUSH, STRANGESTEAM, SUBMERGE, SUBSTITUTE, SWIFT, TERRAINPULSE, TIDALWAVE, TOXIC, TRICKROOM, VITALITYDRAIN, WATERPRESSURE, WATERPULSE, WHIRLPOOL, WISH, WONDERROOM, WORKUP, ZENHEADBUTT, </v>
      </c>
      <c r="AA534">
        <f>VLOOKUP($A534,'Moves Species'!$A:$E,5,FALSE)</f>
        <v>0</v>
      </c>
      <c r="AB534" t="s">
        <v>7523</v>
      </c>
    </row>
    <row r="535" spans="1:30" x14ac:dyDescent="0.25">
      <c r="A535">
        <f t="shared" si="26"/>
        <v>534</v>
      </c>
      <c r="B535" t="s">
        <v>5206</v>
      </c>
      <c r="C535" t="s">
        <v>8053</v>
      </c>
      <c r="D535" s="12" t="str">
        <f>'BST Extract'!J535</f>
        <v>ROCK</v>
      </c>
      <c r="E535" s="12" t="str">
        <f>'BST Extract'!K535</f>
        <v>LIGHT</v>
      </c>
      <c r="F535" t="str">
        <f t="shared" si="24"/>
        <v>ROCK,LIGHT</v>
      </c>
      <c r="G535">
        <f>'BST Extract'!C535</f>
        <v>70</v>
      </c>
      <c r="H535">
        <f>'BST Extract'!D535</f>
        <v>40</v>
      </c>
      <c r="I535">
        <f>'BST Extract'!E535</f>
        <v>40</v>
      </c>
      <c r="J535">
        <f>'BST Extract'!F535</f>
        <v>50</v>
      </c>
      <c r="K535">
        <f>'BST Extract'!G535</f>
        <v>70</v>
      </c>
      <c r="L535">
        <f>'BST Extract'!H535</f>
        <v>40</v>
      </c>
      <c r="M535">
        <f>'BST Extract'!I535</f>
        <v>310</v>
      </c>
      <c r="N535" t="s">
        <v>7286</v>
      </c>
      <c r="O535">
        <v>1</v>
      </c>
      <c r="P535" t="s">
        <v>7523</v>
      </c>
      <c r="R535" t="s">
        <v>7523</v>
      </c>
      <c r="T535" t="str">
        <f t="shared" si="25"/>
        <v>SPECIAL_ATTACK,1,,,,</v>
      </c>
      <c r="U535" s="12" t="str">
        <f>'Ability Extract'!C535</f>
        <v>SOLIDROCK</v>
      </c>
      <c r="V535" s="12" t="str">
        <f>'Ability Extract'!D535</f>
        <v>WONDERSKIN</v>
      </c>
      <c r="W535" s="12" t="str">
        <f>'Ability Extract'!E535</f>
        <v>ATTUNEMENT</v>
      </c>
      <c r="X535" s="12" t="str">
        <f>'Ability Extract'!F535</f>
        <v>SOLIDROCK,WONDERSKIN,ATTUNEMENT</v>
      </c>
      <c r="Y535" t="str">
        <f>VLOOKUP($A535,'Moves Species'!$A:$E,3,FALSE)</f>
        <v xml:space="preserve">1, HARDEN, 1, REJUVENATE, 1, DIAMONDSHARD, 4, CRYSTALDUST, 6, RAINBOWBEAM, 9, STEALTHROCK, 12, MINERALWAVE, 15, ROCKPOLISH, 18, GEOMANCY, 21, CRYSTALSHOWER, 24, SIGNALBEAM, 27, GLISTEN, 30, DIAMONDSTORM, 33, DAZZLINGGLEAM, 36, POWERGEM, 39, FLASHCANNON, 42, BEJEWELED, 45, BLINDINGFLASH, 48, CRYSTALLINEBEAM, 52, PHOTONGEYSER, 56, GEMSTORM, 60, GAIAPULSE, </v>
      </c>
      <c r="Z535" t="str">
        <f>VLOOKUP($A535,'Moves Species'!$A:$E,4,FALSE)</f>
        <v xml:space="preserve">ASTEROIDBELT, ATTRACT, AURASPHERE, BEJEWELED, BODYPRESS, BODYSLAM, BOULDERCRUSH, BRICKBREAK, BULKUP, BULLDOZE, CATAPULT, CLEANSE, CLOSECOMBAT, COSMICAVATAR, COSMICPOWER, COUPDEGRACE, CRYSTALLINEBEAM, CRYSTALSHOWER, DAZZLINGGLEAM, DIVINEPUNISHMENT, DRAINPUNCH, DUNEBLAST, DUSTDEVILS, EARTHENLANCE, EARTHPOWER, EARTHQUAKE, FLUXWAVE, FOCUSBLAST, FORTISSIMO, GAIAPULSE, GAMMARAY, GEOMANCY, GLISTEN, GOLDRUSH, HEAVENSKNUCKLE, HIDDENPOWER, HOLYNOVA, IRONHEAD, KNOCKOFF, LIGHTSABER, LIGHTSCREEN, MAGNETICCANNON, MEMENTO, METEORBEAM, METEORMASH, METRONOME, MINERALWAVE, MIRRORSHOT, MOONSTONERAY, MUDSHACKLES, MUDSLIDE, OBSIDIANSHARDS, PLAYROUGH, POWERGEM, PROTECT, PURGE, QUICKSAND, RADIANTLANCE, RAYOFLIGHT, REFLECT, REST, RETURN, ROCKBLAST, ROCKSLIDE, ROCKTOMB, SAFEGUARD, SANDSTORM, SANDTOMB, SCORCHINGSANDS, SEISMICCHANT, SIGNALBEAM, SLEEPTALK, SPIKES, STEALTHROCK, STONEEDGE, SUBSTITUTE, SUPERPOWER, SWIFT, TAILGLOW, TAUNT, TERRAINPULSE, TOXIC, WAIL, WISH, WORKUP, ZENHEADBUTT, </v>
      </c>
      <c r="AA535" t="str">
        <f>VLOOKUP($A535,'Moves Species'!$A:$E,5,FALSE)</f>
        <v xml:space="preserve">AURORABEAM, ANCIENTPOWER, TAILGLOW, MOONSTONERAY, DIG, HELPINGHAND, LIGHTSCREEN, PRISMATICFURY, </v>
      </c>
      <c r="AB535" t="s">
        <v>8887</v>
      </c>
      <c r="AC535" t="s">
        <v>7265</v>
      </c>
      <c r="AD535">
        <v>16</v>
      </c>
    </row>
    <row r="536" spans="1:30" x14ac:dyDescent="0.25">
      <c r="A536">
        <f t="shared" si="26"/>
        <v>535</v>
      </c>
      <c r="B536" t="s">
        <v>5211</v>
      </c>
      <c r="C536" t="s">
        <v>8054</v>
      </c>
      <c r="D536" s="12" t="str">
        <f>'BST Extract'!J536</f>
        <v>ROCK</v>
      </c>
      <c r="E536" s="12" t="str">
        <f>'BST Extract'!K536</f>
        <v>LIGHT</v>
      </c>
      <c r="F536" t="str">
        <f t="shared" si="24"/>
        <v>ROCK,LIGHT</v>
      </c>
      <c r="G536">
        <f>'BST Extract'!C536</f>
        <v>90</v>
      </c>
      <c r="H536">
        <f>'BST Extract'!D536</f>
        <v>50</v>
      </c>
      <c r="I536">
        <f>'BST Extract'!E536</f>
        <v>60</v>
      </c>
      <c r="J536">
        <f>'BST Extract'!F536</f>
        <v>60</v>
      </c>
      <c r="K536">
        <f>'BST Extract'!G536</f>
        <v>85</v>
      </c>
      <c r="L536">
        <f>'BST Extract'!H536</f>
        <v>60</v>
      </c>
      <c r="M536">
        <f>'BST Extract'!I536</f>
        <v>405</v>
      </c>
      <c r="N536" t="s">
        <v>7286</v>
      </c>
      <c r="O536">
        <v>2</v>
      </c>
      <c r="P536" t="s">
        <v>7523</v>
      </c>
      <c r="R536" t="s">
        <v>7523</v>
      </c>
      <c r="T536" t="str">
        <f t="shared" si="25"/>
        <v>SPECIAL_ATTACK,2,,,,</v>
      </c>
      <c r="U536" s="12" t="str">
        <f>'Ability Extract'!C536</f>
        <v>SOLIDROCK</v>
      </c>
      <c r="V536" s="12" t="str">
        <f>'Ability Extract'!D536</f>
        <v>WONDERSKIN</v>
      </c>
      <c r="W536" s="12" t="str">
        <f>'Ability Extract'!E536</f>
        <v>ATTUNEMENT</v>
      </c>
      <c r="X536" s="12" t="str">
        <f>'Ability Extract'!F536</f>
        <v>SOLIDROCK,WONDERSKIN,ATTUNEMENT</v>
      </c>
      <c r="Y536" t="str">
        <f>VLOOKUP($A536,'Moves Species'!$A:$E,3,FALSE)</f>
        <v xml:space="preserve">0, FLASH, 1, FLASH, 1, HARDEN, 1, REJUVENATE, 1, DIAMONDSHARD, 4, CRYSTALDUST, 6, RAINBOWBEAM, 9, STEALTHROCK, 12, MINERALWAVE, 15, ROCKPOLISH, 18, GEOMANCY, 21, CRYSTALSHOWER, 24, SIGNALBEAM, 27, GLISTEN, 30, DIAMONDSTORM, 33, DAZZLINGGLEAM, 36, POWERGEM, 39, FLASHCANNON, 42, BEJEWELED, 45, BLINDINGFLASH, 48, CRYSTALLINEBEAM, 52, PHOTONGEYSER, 56, GEMSTORM, 60, GAIAPULSE, </v>
      </c>
      <c r="Z536" t="str">
        <f>VLOOKUP($A536,'Moves Species'!$A:$E,4,FALSE)</f>
        <v xml:space="preserve">ASTEROIDBELT, ATTRACT, AURASPHERE, BEJEWELED, BODYPRESS, BODYSLAM, BOULDERCRUSH, BRICKBREAK, BULKUP, BULLDOZE, CATAPULT, CLEANSE, CLOSECOMBAT, COSMICAVATAR, COSMICPOWER, COUPDEGRACE, CRYSTALLINEBEAM, CRYSTALSHOWER, DAZZLINGGLEAM, DIVINEPUNISHMENT, DRAINPUNCH, DUNEBLAST, DUSTDEVILS, EARTHENLANCE, EARTHPOWER, EARTHQUAKE, FLUXWAVE, FOCUSBLAST, FORTISSIMO, GAIAPULSE, GAMMARAY, GEOMANCY, GLISTEN, GOLDRUSH, HEAVENSKNUCKLE, HIDDENPOWER, HOLYNOVA, IRONHEAD, KNOCKOFF, LIGHTSABER, LIGHTSCREEN, MAGNETICCANNON, MEMENTO, METEORBEAM, METEORMASH, METRONOME, MINERALWAVE, MIRRORSHOT, MOONSTONERAY, MUDSHACKLES, MUDSLIDE, OBSIDIANSHARDS, PLAYROUGH, POWERGEM, PROTECT, PURGE, QUICKSAND, RADIANTLANCE, RAYOFLIGHT, REFLECT, REST, RETURN, ROCKBLAST, ROCKSLIDE, ROCKTOMB, SAFEGUARD, SANDSTORM, SANDTOMB, SCORCHINGSANDS, SEISMICCHANT, SIGNALBEAM, SLEEPTALK, SPIKES, STEALTHROCK, STONEEDGE, SUBSTITUTE, SUPERPOWER, SWIFT, TAILGLOW, TAUNT, TERRAINPULSE, TOXIC, WAIL, WISH, WORKUP, ZENHEADBUTT, </v>
      </c>
      <c r="AA536">
        <f>VLOOKUP($A536,'Moves Species'!$A:$E,5,FALSE)</f>
        <v>0</v>
      </c>
      <c r="AB536" t="s">
        <v>8888</v>
      </c>
      <c r="AC536" t="s">
        <v>7265</v>
      </c>
      <c r="AD536">
        <v>36</v>
      </c>
    </row>
    <row r="537" spans="1:30" x14ac:dyDescent="0.25">
      <c r="A537">
        <f t="shared" si="26"/>
        <v>536</v>
      </c>
      <c r="B537" t="s">
        <v>5214</v>
      </c>
      <c r="C537" t="s">
        <v>8055</v>
      </c>
      <c r="D537" s="12" t="str">
        <f>'BST Extract'!J537</f>
        <v>ROCK</v>
      </c>
      <c r="E537" s="12" t="str">
        <f>'BST Extract'!K537</f>
        <v>LIGHT</v>
      </c>
      <c r="F537" t="str">
        <f t="shared" si="24"/>
        <v>ROCK,LIGHT</v>
      </c>
      <c r="G537">
        <f>'BST Extract'!C537</f>
        <v>120</v>
      </c>
      <c r="H537">
        <f>'BST Extract'!D537</f>
        <v>75</v>
      </c>
      <c r="I537">
        <f>'BST Extract'!E537</f>
        <v>80</v>
      </c>
      <c r="J537">
        <f>'BST Extract'!F537</f>
        <v>70</v>
      </c>
      <c r="K537">
        <f>'BST Extract'!G537</f>
        <v>110</v>
      </c>
      <c r="L537">
        <f>'BST Extract'!H537</f>
        <v>80</v>
      </c>
      <c r="M537">
        <f>'BST Extract'!I537</f>
        <v>535</v>
      </c>
      <c r="N537" t="s">
        <v>7286</v>
      </c>
      <c r="O537">
        <v>3</v>
      </c>
      <c r="P537" t="s">
        <v>7523</v>
      </c>
      <c r="R537" t="s">
        <v>7523</v>
      </c>
      <c r="T537" t="str">
        <f t="shared" si="25"/>
        <v>SPECIAL_ATTACK,3,,,,</v>
      </c>
      <c r="U537" s="12" t="str">
        <f>'Ability Extract'!C537</f>
        <v>SOLIDROCK</v>
      </c>
      <c r="V537" s="12" t="str">
        <f>'Ability Extract'!D537</f>
        <v>WONDERSKIN</v>
      </c>
      <c r="W537" s="12" t="str">
        <f>'Ability Extract'!E537</f>
        <v>ATTUNEMENT</v>
      </c>
      <c r="X537" s="12" t="str">
        <f>'Ability Extract'!F537</f>
        <v>SOLIDROCK,WONDERSKIN,ATTUNEMENT</v>
      </c>
      <c r="Y537" t="str">
        <f>VLOOKUP($A537,'Moves Species'!$A:$E,3,FALSE)</f>
        <v xml:space="preserve">1, FLASH, 1, HARDEN, 1, REJUVENATE, 1, DIAMONDSHARD, 4, CRYSTALDUST, 6, RAINBOWBEAM, 9, STEALTHROCK, 12, MINERALWAVE, 15, ROCKPOLISH, 18, GEOMANCY, 21, CRYSTALSHOWER, 24, SIGNALBEAM, 27, GLISTEN, 30, DIAMONDSTORM, 33, DAZZLINGGLEAM, 36, POWERGEM, 39, FLASHCANNON, 42, BEJEWELED, 45, BLINDINGFLASH, 48, CRYSTALLINEBEAM, 52, PHOTONGEYSER, 56, GEMSTORM, 60, GAIAPULSE, </v>
      </c>
      <c r="Z537" t="str">
        <f>VLOOKUP($A537,'Moves Species'!$A:$E,4,FALSE)</f>
        <v xml:space="preserve">ASTEROIDBELT, ATTRACT, AURASPHERE, BEJEWELED, BODYPRESS, BODYSLAM, BOULDERCRUSH, BRICKBREAK, BULKUP, BULLDOZE, CATAPULT, CLEANSE, CLOSECOMBAT, COSMICAVATAR, COSMICPOWER, COUPDEGRACE, CRYSTALLINEBEAM, CRYSTALSHOWER, DAZZLINGGLEAM, DIVINEPUNISHMENT, DRAINPUNCH, DUNEBLAST, DUSTDEVILS, EARTHENLANCE, EARTHPOWER, EARTHQUAKE, FLUXWAVE, FOCUSBLAST, FORTISSIMO, GAIAPULSE, GAMMARAY, GEOMANCY, GLISTEN, GOLDRUSH, HEAVENSKNUCKLE, HIDDENPOWER, HOLYNOVA, IRONHEAD, KNOCKOFF, LIGHTSABER, LIGHTSCREEN, MAGNETICCANNON, MEMENTO, METEORBEAM, METEORMASH, METRONOME, MINERALWAVE, MIRRORSHOT, MOONSTONERAY, MUDSHACKLES, MUDSLIDE, OBSIDIANSHARDS, PLAYROUGH, POWERGEM, PROTECT, PURGE, QUICKSAND, RADIANTLANCE, RAYOFLIGHT, REFLECT, REST, RETURN, ROCKBLAST, ROCKSLIDE, ROCKTOMB, SAFEGUARD, SANDSTORM, SANDTOMB, SCORCHINGSANDS, SEISMICCHANT, SIGNALBEAM, SLEEPTALK, SPIKES, STEALTHROCK, STONEEDGE, SUBSTITUTE, SUPERPOWER, SWIFT, TAILGLOW, TAUNT, TERRAINPULSE, TOXIC, WAIL, WISH, WORKUP, ZENHEADBUTT, </v>
      </c>
      <c r="AA537">
        <f>VLOOKUP($A537,'Moves Species'!$A:$E,5,FALSE)</f>
        <v>0</v>
      </c>
      <c r="AB537" t="s">
        <v>7523</v>
      </c>
    </row>
    <row r="538" spans="1:30" x14ac:dyDescent="0.25">
      <c r="A538">
        <f t="shared" si="26"/>
        <v>537</v>
      </c>
      <c r="B538" t="s">
        <v>5217</v>
      </c>
      <c r="C538" t="s">
        <v>8056</v>
      </c>
      <c r="D538" s="12" t="str">
        <f>'BST Extract'!J538</f>
        <v>GROUND</v>
      </c>
      <c r="E538" s="12" t="str">
        <f>'BST Extract'!K538</f>
        <v>LIGHT</v>
      </c>
      <c r="F538" t="str">
        <f t="shared" si="24"/>
        <v>GROUND,LIGHT</v>
      </c>
      <c r="G538">
        <f>'BST Extract'!C538</f>
        <v>56</v>
      </c>
      <c r="H538">
        <f>'BST Extract'!D538</f>
        <v>56</v>
      </c>
      <c r="I538">
        <f>'BST Extract'!E538</f>
        <v>75</v>
      </c>
      <c r="J538">
        <f>'BST Extract'!F538</f>
        <v>38</v>
      </c>
      <c r="K538">
        <f>'BST Extract'!G538</f>
        <v>40</v>
      </c>
      <c r="L538">
        <f>'BST Extract'!H538</f>
        <v>48</v>
      </c>
      <c r="M538">
        <f>'BST Extract'!I538</f>
        <v>313</v>
      </c>
      <c r="N538" t="s">
        <v>7324</v>
      </c>
      <c r="O538">
        <v>1</v>
      </c>
      <c r="P538" t="s">
        <v>7523</v>
      </c>
      <c r="R538" t="s">
        <v>7523</v>
      </c>
      <c r="T538" t="str">
        <f t="shared" si="25"/>
        <v>DEFENSE,1,,,,</v>
      </c>
      <c r="U538" s="12" t="str">
        <f>'Ability Extract'!C538</f>
        <v>SANDRUSH</v>
      </c>
      <c r="V538" s="12" t="str">
        <f>'Ability Extract'!D538</f>
        <v>IRONBARBS</v>
      </c>
      <c r="W538" s="12" t="str">
        <f>'Ability Extract'!E538</f>
        <v>OVERCOAT</v>
      </c>
      <c r="X538" s="12" t="str">
        <f>'Ability Extract'!F538</f>
        <v>SANDRUSH,IRONBARBS,OVERCOAT</v>
      </c>
      <c r="Y538" t="str">
        <f>VLOOKUP($A538,'Moves Species'!$A:$E,3,FALSE)</f>
        <v xml:space="preserve">1, TACKLE, 1, DEFENSECURL, 1, TRAMPLE, 4, SPARKLE, 7, ROLLOUT, 10, SANDTOMB, 14, STEAMROLLER, 17, SPIKES, 20, REFRACTION, 23, QUAKESLAM, 26, STEALTHROCK, 29, DIG, 32, ZENHEADBUTT, 35, RADIANTBURST, 38, EARTHENLANCE, 41, BULKUP, 44, HAMMERARM, 47, PRISMATICFURY, 50, EARTHQUAKE, 53, RADIANTLANCE, 56, SHIELDBASH, 59, CATACLYSM, 62, RAPTURE, </v>
      </c>
      <c r="Z538" t="str">
        <f>VLOOKUP($A538,'Moves Species'!$A:$E,4,FALSE)</f>
        <v xml:space="preserve">ASTEROIDBELT, ATTRACT, AURASPHERE, BEJEWELED, BODYPRESS, BODYSLAM, BOULDERCRUSH, BRICKBREAK, BULKUP, BULLDOZE, CATAPULT, CLEANSE, CLOSECOMBAT, COSMICAVATAR, COSMICPOWER, COUPDEGRACE, CRYSTALLINEBEAM, CRYSTALSHOWER, DAZZLINGGLEAM, DIVINEPUNISHMENT, DRAGONHAMMER, DRAINPUNCH, DUNEBLAST, DUSTDEVILS, EARTHENLANCE, EARTHPOWER, EARTHQUAKE, FLUXWAVE, FOCUSBLAST, FORTISSIMO, GAIAPULSE, GAMMARAY, GEOMANCY, GLISTEN, GOLDRUSH, HEAVENSKNUCKLE, HIDDENPOWER, HOLYNOVA, ICEHAMMER, IRONHEAD, IRONIMPACT, KNOCKOFF, LIGHTSABER, LIGHTSCREEN, MAGNETICCANNON, MEMENTO, METEORBEAM, METEORMASH, METRONOME, MINERALWAVE, MIRRORSHOT, MOONSTONERAY, MUDSHACKLES, MUDSLIDE, OBSIDIANSHARDS, PLAYROUGH, POWERGEM, PROTECT, PURGE, QUICKSAND, RADIANTLANCE, RAYOFLIGHT, REFLECT, REST, RETURN, ROCKBLAST, ROCKSLIDE, ROCKTOMB, SACREDSTRIKE, SAFEGUARD, SANDSTORM, SANDTOMB, SCORCHINGSANDS, SEISMICCHANT, SIGNALBEAM, SLEEPTALK, SONICBLAST, SPIKES, STEALTHROCK, STONEEDGE, SUBSTITUTE, SUPERPOWER, SWIFT, TAILGLOW, TAUNT, TERRAINPULSE, TOXIC, WAIL, WISH, WORKUP, ZENHEADBUTT, </v>
      </c>
      <c r="AA538" t="str">
        <f>VLOOKUP($A538,'Moves Species'!$A:$E,5,FALSE)</f>
        <v xml:space="preserve">BULLDOZE, BELLYDRUM, IRONDEFENSE, DOUBLEIRONBASH, HALLOWEDGROUND, POWERUPPUNCH, COUPDEGRACE, FLASH, MINERALWAVE, SPIKYSHIELD, CRYSTALSHOWER, LANDSWRATH, </v>
      </c>
      <c r="AB538" t="s">
        <v>8720</v>
      </c>
      <c r="AC538" t="s">
        <v>7265</v>
      </c>
      <c r="AD538">
        <v>16</v>
      </c>
    </row>
    <row r="539" spans="1:30" x14ac:dyDescent="0.25">
      <c r="A539">
        <f t="shared" si="26"/>
        <v>538</v>
      </c>
      <c r="B539" t="s">
        <v>5228</v>
      </c>
      <c r="C539" t="s">
        <v>8057</v>
      </c>
      <c r="D539" s="12" t="str">
        <f>'BST Extract'!J539</f>
        <v>GROUND</v>
      </c>
      <c r="E539" s="12" t="str">
        <f>'BST Extract'!K539</f>
        <v>LIGHT</v>
      </c>
      <c r="F539" t="str">
        <f t="shared" si="24"/>
        <v>GROUND,LIGHT</v>
      </c>
      <c r="G539">
        <f>'BST Extract'!C539</f>
        <v>66</v>
      </c>
      <c r="H539">
        <f>'BST Extract'!D539</f>
        <v>78</v>
      </c>
      <c r="I539">
        <f>'BST Extract'!E539</f>
        <v>95</v>
      </c>
      <c r="J539">
        <f>'BST Extract'!F539</f>
        <v>52</v>
      </c>
      <c r="K539">
        <f>'BST Extract'!G539</f>
        <v>51</v>
      </c>
      <c r="L539">
        <f>'BST Extract'!H539</f>
        <v>63</v>
      </c>
      <c r="M539">
        <f>'BST Extract'!I539</f>
        <v>405</v>
      </c>
      <c r="N539" t="s">
        <v>7324</v>
      </c>
      <c r="O539">
        <v>2</v>
      </c>
      <c r="P539" t="s">
        <v>7523</v>
      </c>
      <c r="R539" t="s">
        <v>7523</v>
      </c>
      <c r="T539" t="str">
        <f t="shared" si="25"/>
        <v>DEFENSE,2,,,,</v>
      </c>
      <c r="U539" s="12" t="str">
        <f>'Ability Extract'!C539</f>
        <v>SANDRUSH</v>
      </c>
      <c r="V539" s="12" t="str">
        <f>'Ability Extract'!D539</f>
        <v>IRONBARBS</v>
      </c>
      <c r="W539" s="12" t="str">
        <f>'Ability Extract'!E539</f>
        <v>OVERCOAT</v>
      </c>
      <c r="X539" s="12" t="str">
        <f>'Ability Extract'!F539</f>
        <v>SANDRUSH,IRONBARBS,OVERCOAT</v>
      </c>
      <c r="Y539" t="str">
        <f>VLOOKUP($A539,'Moves Species'!$A:$E,3,FALSE)</f>
        <v xml:space="preserve">0, ZEAL, 1, ZEAL, 1, TACKLE, 1, DEFENSECURL, 1, TRAMPLE, 4, SPARKLE, 7, ROLLOUT, 10, SANDTOMB, 14, STEAMROLLER, 17, SPIKES, 20, REFRACTION, 23, QUAKESLAM, 26, STEALTHROCK, 29, DIG, 32, ZENHEADBUTT, 35, RADIANTBURST, 38, EARTHENLANCE, 41, BULKUP, 44, HAMMERARM, 47, PRISMATICFURY, 50, EARTHQUAKE, 53, RADIANTLANCE, 56, SHIELDBASH, 59, CATACLYSM, 62, RAPTURE, </v>
      </c>
      <c r="Z539" t="str">
        <f>VLOOKUP($A539,'Moves Species'!$A:$E,4,FALSE)</f>
        <v xml:space="preserve">ASTEROIDBELT, ATTRACT, AURASPHERE, BEJEWELED, BODYPRESS, BODYSLAM, BOULDERCRUSH, BRICKBREAK, BULKUP, BULLDOZE, CATAPULT, CLEANSE, CLOSECOMBAT, COSMICAVATAR, COSMICPOWER, COUPDEGRACE, CRYSTALLINEBEAM, CRYSTALSHOWER, DAZZLINGGLEAM, DIVINEPUNISHMENT, DRAGONHAMMER, DRAINPUNCH, DUNEBLAST, DUSTDEVILS, EARTHENLANCE, EARTHPOWER, EARTHQUAKE, FLUXWAVE, FOCUSBLAST, FORTISSIMO, GAIAPULSE, GAMMARAY, GEOMANCY, GLISTEN, GOLDRUSH, HEAVENSKNUCKLE, HIDDENPOWER, HOLYNOVA, ICEHAMMER, IRONHEAD, IRONIMPACT, KNOCKOFF, LIGHTSABER, LIGHTSCREEN, MAGNETICCANNON, MEMENTO, METEORBEAM, METEORMASH, METRONOME, MINERALWAVE, MIRRORSHOT, MOONSTONERAY, MUDSHACKLES, MUDSLIDE, OBSIDIANSHARDS, PLAYROUGH, POWERGEM, PROTECT, PURGE, QUICKSAND, RADIANTLANCE, RAYOFLIGHT, REFLECT, REST, RETURN, ROCKBLAST, ROCKSLIDE, ROCKTOMB, SACREDSTRIKE, SAFEGUARD, SANDSTORM, SANDTOMB, SCORCHINGSANDS, SEISMICCHANT, SIGNALBEAM, SLEEPTALK, SONICBLAST, SPIKES, STEALTHROCK, STONEEDGE, SUBSTITUTE, SUPERPOWER, SWIFT, TAILGLOW, TAUNT, TERRAINPULSE, TOXIC, WAIL, WISH, WORKUP, ZENHEADBUTT, </v>
      </c>
      <c r="AA539">
        <f>VLOOKUP($A539,'Moves Species'!$A:$E,5,FALSE)</f>
        <v>0</v>
      </c>
      <c r="AB539" t="s">
        <v>8721</v>
      </c>
      <c r="AC539" t="s">
        <v>7265</v>
      </c>
      <c r="AD539">
        <v>36</v>
      </c>
    </row>
    <row r="540" spans="1:30" x14ac:dyDescent="0.25">
      <c r="A540">
        <f t="shared" si="26"/>
        <v>539</v>
      </c>
      <c r="B540" t="s">
        <v>5233</v>
      </c>
      <c r="C540" t="s">
        <v>8058</v>
      </c>
      <c r="D540" s="12" t="str">
        <f>'BST Extract'!J540</f>
        <v>GROUND</v>
      </c>
      <c r="E540" s="12" t="str">
        <f>'BST Extract'!K540</f>
        <v>LIGHT</v>
      </c>
      <c r="F540" t="str">
        <f t="shared" si="24"/>
        <v>GROUND,LIGHT</v>
      </c>
      <c r="G540">
        <f>'BST Extract'!C540</f>
        <v>103</v>
      </c>
      <c r="H540">
        <f>'BST Extract'!D540</f>
        <v>112</v>
      </c>
      <c r="I540">
        <f>'BST Extract'!E540</f>
        <v>122</v>
      </c>
      <c r="J540">
        <f>'BST Extract'!F540</f>
        <v>59</v>
      </c>
      <c r="K540">
        <f>'BST Extract'!G540</f>
        <v>59</v>
      </c>
      <c r="L540">
        <f>'BST Extract'!H540</f>
        <v>75</v>
      </c>
      <c r="M540">
        <f>'BST Extract'!I540</f>
        <v>530</v>
      </c>
      <c r="N540" t="s">
        <v>7324</v>
      </c>
      <c r="O540">
        <v>3</v>
      </c>
      <c r="P540" t="s">
        <v>7523</v>
      </c>
      <c r="R540" t="s">
        <v>7523</v>
      </c>
      <c r="T540" t="str">
        <f t="shared" si="25"/>
        <v>DEFENSE,3,,,,</v>
      </c>
      <c r="U540" s="12" t="str">
        <f>'Ability Extract'!C540</f>
        <v>SANDRUSH</v>
      </c>
      <c r="V540" s="12" t="str">
        <f>'Ability Extract'!D540</f>
        <v>IRONBARBS</v>
      </c>
      <c r="W540" s="12" t="str">
        <f>'Ability Extract'!E540</f>
        <v>OVERCOAT</v>
      </c>
      <c r="X540" s="12" t="str">
        <f>'Ability Extract'!F540</f>
        <v>SANDRUSH,IRONBARBS,OVERCOAT</v>
      </c>
      <c r="Y540" t="str">
        <f>VLOOKUP($A540,'Moves Species'!$A:$E,3,FALSE)</f>
        <v xml:space="preserve">0, WIDEGUARD, 1, WIDEGUARD, 1, ZEAL, 1, TACKLE, 1, DEFENSECURL, 1, TRAMPLE, 4, SPARKLE, 7, ROLLOUT, 10, SANDTOMB, 14, STEAMROLLER, 17, SPIKES, 20, REFRACTION, 23, QUAKESLAM, 26, STEALTHROCK, 29, DIG, 32, ZENHEADBUTT, 35, RADIANTBURST, 38, EARTHENLANCE, 41, BULKUP, 44, HAMMERARM, 47, PRISMATICFURY, 50, EARTHQUAKE, 53, RADIANTLANCE, 56, SHIELDBASH, 59, CATACLYSM, 62, RAPTURE, </v>
      </c>
      <c r="Z540" t="str">
        <f>VLOOKUP($A540,'Moves Species'!$A:$E,4,FALSE)</f>
        <v xml:space="preserve">ASTEROIDBELT, ATTRACT, AURASPHERE, BEJEWELED, BODYPRESS, BODYSLAM, BOULDERCRUSH, BRICKBREAK, BULKUP, BULLDOZE, CATAPULT, CLEANSE, CLOSECOMBAT, COSMICAVATAR, COSMICPOWER, COUPDEGRACE, CRYSTALLINEBEAM, CRYSTALSHOWER, DAZZLINGGLEAM, DIVINEPUNISHMENT, DRAGONHAMMER, DRAINPUNCH, DUNEBLAST, DUSTDEVILS, EARTHENLANCE, EARTHPOWER, EARTHQUAKE, FLUXWAVE, FOCUSBLAST, FORTISSIMO, GAIAPULSE, GAMMARAY, GEOMANCY, GLISTEN, GOLDRUSH, HEAVENSKNUCKLE, HIDDENPOWER, HOLYNOVA, ICEHAMMER, IRONHEAD, IRONIMPACT, KNOCKOFF, LIGHTSABER, LIGHTSCREEN, MAGNETICCANNON, MEMENTO, METEORBEAM, METEORMASH, METRONOME, MINERALWAVE, MIRRORSHOT, MOONSTONERAY, MUDSHACKLES, MUDSLIDE, OBSIDIANSHARDS, PLAYROUGH, POWERGEM, PROTECT, PURGE, QUICKSAND, RADIANTLANCE, RAYOFLIGHT, REFLECT, REST, RETURN, ROCKBLAST, ROCKSLIDE, ROCKTOMB, SACREDSTRIKE, SAFEGUARD, SANDSTORM, SANDTOMB, SCORCHINGSANDS, SEISMICCHANT, SIGNALBEAM, SLEEPTALK, SONICBLAST, SPIKES, STEALTHROCK, STONEEDGE, SUBSTITUTE, SUPERPOWER, SWIFT, TAILGLOW, TAUNT, TERRAINPULSE, TOXIC, WAIL, WISH, WORKUP, ZENHEADBUTT, </v>
      </c>
      <c r="AA540">
        <f>VLOOKUP($A540,'Moves Species'!$A:$E,5,FALSE)</f>
        <v>0</v>
      </c>
      <c r="AB540" t="s">
        <v>7523</v>
      </c>
    </row>
    <row r="541" spans="1:30" x14ac:dyDescent="0.25">
      <c r="A541">
        <f t="shared" si="26"/>
        <v>540</v>
      </c>
      <c r="B541" t="s">
        <v>5240</v>
      </c>
      <c r="C541" t="s">
        <v>8059</v>
      </c>
      <c r="D541" s="12" t="str">
        <f>'BST Extract'!J541</f>
        <v>ELECTRIC</v>
      </c>
      <c r="E541" s="12" t="str">
        <f>'BST Extract'!K541</f>
        <v>GHOST</v>
      </c>
      <c r="F541" t="str">
        <f t="shared" si="24"/>
        <v>ELECTRIC,GHOST</v>
      </c>
      <c r="G541">
        <f>'BST Extract'!C541</f>
        <v>41</v>
      </c>
      <c r="H541">
        <f>'BST Extract'!D541</f>
        <v>46</v>
      </c>
      <c r="I541">
        <f>'BST Extract'!E541</f>
        <v>40</v>
      </c>
      <c r="J541">
        <f>'BST Extract'!F541</f>
        <v>81</v>
      </c>
      <c r="K541">
        <f>'BST Extract'!G541</f>
        <v>62</v>
      </c>
      <c r="L541">
        <f>'BST Extract'!H541</f>
        <v>44</v>
      </c>
      <c r="M541">
        <f>'BST Extract'!I541</f>
        <v>314</v>
      </c>
      <c r="N541" t="s">
        <v>7283</v>
      </c>
      <c r="O541">
        <v>1</v>
      </c>
      <c r="P541" t="s">
        <v>7523</v>
      </c>
      <c r="R541" t="s">
        <v>7523</v>
      </c>
      <c r="T541" t="str">
        <f t="shared" si="25"/>
        <v>SPEED,1,,,,</v>
      </c>
      <c r="U541" s="12" t="str">
        <f>'Ability Extract'!C541</f>
        <v>VOLTABSORB</v>
      </c>
      <c r="V541" s="12" t="str">
        <f>'Ability Extract'!D541</f>
        <v>MERCILESS</v>
      </c>
      <c r="W541" s="12" t="str">
        <f>'Ability Extract'!E541</f>
        <v>CONDUCTOR</v>
      </c>
      <c r="X541" s="12" t="str">
        <f>'Ability Extract'!F541</f>
        <v>VOLTABSORB,MERCILESS,CONDUCTOR</v>
      </c>
      <c r="Y541" t="str">
        <f>VLOOKUP($A541,'Moves Species'!$A:$E,3,FALSE)</f>
        <v xml:space="preserve">1, GROWL, 1, THUNDERSHOCK, 1, GOOSEBUMP, 5, TRICK, 8, CHARGE, 12, SHOCKWAVE, 15, SHIVER, 18, CONFUSERAY, 21, PARABOLICCHARGE, 24, HEX, 27, FEIGN, 30, MACABREDANCE, 33, SHADOWBALL, 36, DISCHARGE, 39, DOUBLETEAM, 42, NIGHTDAZE, 45, THUNDERBOLT, 48, WRAITHPULSE, 52, STORMSHIELD, 56, THUNDER, 60, DEATHWALTZ, </v>
      </c>
      <c r="Z541" t="str">
        <f>VLOOKUP($A541,'Moves Species'!$A:$E,4,FALSE)</f>
        <v xml:space="preserve">AERIALACE, AMBUSH, ATTRACT, BALLLIGHTNING, BATTLEOFWITS, BLOODRITUAL, BOLTCRASH, BONECHILL, BRICKBREAK, BRINE, CALMMIND, CASCADE, CHARGEBEAM, COACHING, CONFUSERAY, COSMICAVATAR, COSMICPOWER, COUPDEGRACE, CURSE, CURSEDTOUCH, DAZZLINGGLEAM, DRAINPUNCH, ECLIPSENOVA, ELECTRICTERRAIN, ELECTRONCRUSH, ENERGYSURGE, FALSESWIPE, FANTASYSEAL, FLIPTURN, FLUXWAVE, FOCUSBLAST, FORTISSIMO, GAMMARAY, GENESIS, GEOMANCY, GHASTLYFLOOD, GOBLINSTRIKE, HEX, HEXBOLT, HIDDENPOWER, KAMEHAMEHA, KNOCKOFF, LASHOUT, LIQUIDATION, MACABREDANCE, MAGNETRISE, MEMENTO, METEORBEAM, METRONOME, MINDDRAIN, MIRRORSHOT, MYSTICPULSE, NASTYPLOT, OCEANWRATH, PARABOLICCHARGE, PHANTOMFORCE, PHOBIA, POLTERGEIST, POSSESSION, PROTECT, PURGE, RAINDANCE, RAYOFLIGHT, REST, RETURN, RISINGVOLTAGE, ROUND, SAFEGUARD, SHADOWBALL, SHADOWPUNCH, SLASH, SLEEPTALK, SOAK, SONICBLAST, SOULRIP, SOULSHIELD, STELLARRUSH, SUBMERGE, SUBSTITUTE, SWEEPINGWIND, SWIFT, SWITCHEROO, SWORDSDANCE, TAUNT, TERRAINPULSE, THUNDER, THUNDERBOLT, THUNDERPUNCH, THUNDERWAVE, TOXIC, TRIATTACK, VENDETTA, VITALITYDRAIN, VOLTSWITCH, WATERPULSE, WEAKSPOT, WHIRLPOOL, WILDCHARGE, WORKUP, </v>
      </c>
      <c r="AA541" t="str">
        <f>VLOOKUP($A541,'Moves Species'!$A:$E,5,FALSE)</f>
        <v xml:space="preserve">THUNDERCAGE, CAMOUFLAGE, NIGHTSHADE, SPITE, MEANLOOK, VOLTSWITCH, ACROBATICS, BOUNCE, ELECTRICTERRAIN, SPIRITBARRAGE, WATERSHURIKEN, </v>
      </c>
      <c r="AB541" t="s">
        <v>8722</v>
      </c>
      <c r="AC541" t="s">
        <v>7265</v>
      </c>
      <c r="AD541">
        <v>16</v>
      </c>
    </row>
    <row r="542" spans="1:30" x14ac:dyDescent="0.25">
      <c r="A542">
        <f t="shared" si="26"/>
        <v>541</v>
      </c>
      <c r="B542" t="s">
        <v>5252</v>
      </c>
      <c r="C542" t="s">
        <v>8060</v>
      </c>
      <c r="D542" s="12" t="str">
        <f>'BST Extract'!J542</f>
        <v>ELECTRIC</v>
      </c>
      <c r="E542" s="12" t="str">
        <f>'BST Extract'!K542</f>
        <v>GHOST</v>
      </c>
      <c r="F542" t="str">
        <f t="shared" si="24"/>
        <v>ELECTRIC,GHOST</v>
      </c>
      <c r="G542">
        <f>'BST Extract'!C542</f>
        <v>64</v>
      </c>
      <c r="H542">
        <f>'BST Extract'!D542</f>
        <v>53</v>
      </c>
      <c r="I542">
        <f>'BST Extract'!E542</f>
        <v>52</v>
      </c>
      <c r="J542">
        <f>'BST Extract'!F542</f>
        <v>97</v>
      </c>
      <c r="K542">
        <f>'BST Extract'!G542</f>
        <v>83</v>
      </c>
      <c r="L542">
        <f>'BST Extract'!H542</f>
        <v>56</v>
      </c>
      <c r="M542">
        <f>'BST Extract'!I542</f>
        <v>405</v>
      </c>
      <c r="N542" t="s">
        <v>7283</v>
      </c>
      <c r="O542">
        <v>2</v>
      </c>
      <c r="P542" t="s">
        <v>7523</v>
      </c>
      <c r="R542" t="s">
        <v>7523</v>
      </c>
      <c r="T542" t="str">
        <f t="shared" si="25"/>
        <v>SPEED,2,,,,</v>
      </c>
      <c r="U542" s="12" t="str">
        <f>'Ability Extract'!C542</f>
        <v>VOLTABSORB</v>
      </c>
      <c r="V542" s="12" t="str">
        <f>'Ability Extract'!D542</f>
        <v>MERCILESS</v>
      </c>
      <c r="W542" s="12" t="str">
        <f>'Ability Extract'!E542</f>
        <v>CONDUCTOR</v>
      </c>
      <c r="X542" s="12" t="str">
        <f>'Ability Extract'!F542</f>
        <v>VOLTABSORB,MERCILESS,CONDUCTOR</v>
      </c>
      <c r="Y542" t="str">
        <f>VLOOKUP($A542,'Moves Species'!$A:$E,3,FALSE)</f>
        <v xml:space="preserve">1, GROWL, 1, THUNDERSHOCK, 1, GOOSEBUMP, 5, TRICK, 8, CHARGE, 12, SHOCKWAVE, 15, SHIVER, 18, CONFUSERAY, 21, PARABOLICCHARGE, 24, HEX, 27, FEIGN, 30, MACABREDANCE, 33, SHADOWBALL, 36, DISCHARGE, 39, DOUBLETEAM, 42, NIGHTDAZE, 45, THUNDERBOLT, 48, WRAITHPULSE, 52, STORMSHIELD, 56, THUNDER, 60, DEATHWALTZ, </v>
      </c>
      <c r="Z542" t="str">
        <f>VLOOKUP($A542,'Moves Species'!$A:$E,4,FALSE)</f>
        <v xml:space="preserve">AERIALACE, AMBUSH, ATTRACT, BALLLIGHTNING, BATTLEOFWITS, BLOODRITUAL, BOLTCRASH, BONECHILL, BRICKBREAK, BRINE, CALMMIND, CASCADE, CHARGEBEAM, COACHING, CONFUSERAY, COSMICAVATAR, COSMICPOWER, COUPDEGRACE, CURSE, CURSEDTOUCH, DAZZLINGGLEAM, DRAINPUNCH, ECLIPSENOVA, ELECTRICTERRAIN, ELECTRONCRUSH, ENERGYSURGE, FALSESWIPE, FANTASYSEAL, FLIPTURN, FLUXWAVE, FOCUSBLAST, FORTISSIMO, GAMMARAY, GENESIS, GEOMANCY, GHASTLYFLOOD, GOBLINSTRIKE, HEX, HEXBOLT, HIDDENPOWER, KAMEHAMEHA, KNOCKOFF, LASHOUT, LIQUIDATION, MACABREDANCE, MAGNETRISE, MEMENTO, METEORBEAM, METRONOME, MINDDRAIN, MIRRORSHOT, MYSTICPULSE, NASTYPLOT, OCEANWRATH, PARABOLICCHARGE, PHANTOMFORCE, PHOBIA, POLTERGEIST, POSSESSION, PROTECT, PURGE, RAINDANCE, RAYOFLIGHT, REST, RETURN, RISINGVOLTAGE, ROUND, SAFEGUARD, SHADOWBALL, SHADOWPUNCH, SLASH, SLEEPTALK, SOAK, SONICBLAST, SOULRIP, SOULSHIELD, STELLARRUSH, SUBMERGE, SUBSTITUTE, SWEEPINGWIND, SWIFT, SWITCHEROO, SWORDSDANCE, TAUNT, TERRAINPULSE, THUNDER, THUNDERBOLT, THUNDERPUNCH, THUNDERWAVE, TOXIC, TRIATTACK, VENDETTA, VITALITYDRAIN, VOLTSWITCH, WATERPULSE, WEAKSPOT, WHIRLPOOL, WILDCHARGE, WORKUP, </v>
      </c>
      <c r="AA542">
        <f>VLOOKUP($A542,'Moves Species'!$A:$E,5,FALSE)</f>
        <v>0</v>
      </c>
      <c r="AB542" t="s">
        <v>8723</v>
      </c>
      <c r="AC542" t="s">
        <v>7265</v>
      </c>
      <c r="AD542">
        <v>36</v>
      </c>
    </row>
    <row r="543" spans="1:30" x14ac:dyDescent="0.25">
      <c r="A543">
        <f t="shared" si="26"/>
        <v>542</v>
      </c>
      <c r="B543" t="s">
        <v>5259</v>
      </c>
      <c r="C543" t="s">
        <v>8061</v>
      </c>
      <c r="D543" s="12" t="str">
        <f>'BST Extract'!J543</f>
        <v>ELECTRIC</v>
      </c>
      <c r="E543" s="12" t="str">
        <f>'BST Extract'!K543</f>
        <v>GHOST</v>
      </c>
      <c r="F543" t="str">
        <f t="shared" si="24"/>
        <v>ELECTRIC,GHOST</v>
      </c>
      <c r="G543">
        <f>'BST Extract'!C543</f>
        <v>92</v>
      </c>
      <c r="H543">
        <f>'BST Extract'!D543</f>
        <v>60</v>
      </c>
      <c r="I543">
        <f>'BST Extract'!E543</f>
        <v>72</v>
      </c>
      <c r="J543">
        <f>'BST Extract'!F543</f>
        <v>122</v>
      </c>
      <c r="K543">
        <f>'BST Extract'!G543</f>
        <v>103</v>
      </c>
      <c r="L543">
        <f>'BST Extract'!H543</f>
        <v>81</v>
      </c>
      <c r="M543">
        <f>'BST Extract'!I543</f>
        <v>530</v>
      </c>
      <c r="N543" t="s">
        <v>7283</v>
      </c>
      <c r="O543">
        <v>3</v>
      </c>
      <c r="P543" t="s">
        <v>7523</v>
      </c>
      <c r="R543" t="s">
        <v>7523</v>
      </c>
      <c r="T543" t="str">
        <f t="shared" si="25"/>
        <v>SPEED,3,,,,</v>
      </c>
      <c r="U543" s="12" t="str">
        <f>'Ability Extract'!C543</f>
        <v>VOLTABSORB</v>
      </c>
      <c r="V543" s="12" t="str">
        <f>'Ability Extract'!D543</f>
        <v>MERCILESS</v>
      </c>
      <c r="W543" s="12" t="str">
        <f>'Ability Extract'!E543</f>
        <v>CONDUCTOR</v>
      </c>
      <c r="X543" s="12" t="str">
        <f>'Ability Extract'!F543</f>
        <v>VOLTABSORB,MERCILESS,CONDUCTOR</v>
      </c>
      <c r="Y543" t="str">
        <f>VLOOKUP($A543,'Moves Species'!$A:$E,3,FALSE)</f>
        <v xml:space="preserve">0, EXTRASENSORY, 1, EXTRASENSORY, 1, GROWL, 1, THUNDERSHOCK, 1, GOOSEBUMP, 5, TRICK, 8, CHARGE, 12, SHOCKWAVE, 15, SHIVER, 18, CONFUSERAY, 21, PARABOLICCHARGE, 24, HEX, 27, FEIGN, 30, MACABREDANCE, 33, SHADOWBALL, 36, DISCHARGE, 39, DOUBLETEAM, 42, NIGHTDAZE, 45, THUNDERBOLT, 48, WRAITHPULSE, 52, STORMSHIELD, 56, THUNDER, 60, DEATHWALTZ, </v>
      </c>
      <c r="Z543" t="str">
        <f>VLOOKUP($A543,'Moves Species'!$A:$E,4,FALSE)</f>
        <v xml:space="preserve">AERIALACE, AMBUSH, ATTRACT, BALLLIGHTNING, BATTLEOFWITS, BLOODRITUAL, BOLTCRASH, BONECHILL, BRICKBREAK, BRINE, CALMMIND, CASCADE, CHARGEBEAM, COACHING, CONFUSERAY, COSMICAVATAR, COSMICPOWER, COUPDEGRACE, CURSE, CURSEDTOUCH, DAZZLINGGLEAM, DRAINPUNCH, ECLIPSENOVA, ELECTRICTERRAIN, ELECTRONCRUSH, ENERGYSURGE, FALSESWIPE, FANTASYSEAL, FLIPTURN, FLUXWAVE, FOCUSBLAST, FORTISSIMO, GAMMARAY, GENESIS, GEOMANCY, GHASTLYFLOOD, GOBLINSTRIKE, HEX, HEXBOLT, HIDDENPOWER, KAMEHAMEHA, KNOCKOFF, LASHOUT, LIQUIDATION, MACABREDANCE, MAGNETRISE, MEMENTO, METEORBEAM, METRONOME, MINDDRAIN, MIRRORSHOT, MYSTICPULSE, NASTYPLOT, OCEANWRATH, PARABOLICCHARGE, PHANTOMFORCE, PHOBIA, POLTERGEIST, POSSESSION, PROTECT, PURGE, RAINDANCE, RAYOFLIGHT, REST, RETURN, RISINGVOLTAGE, ROUND, SAFEGUARD, SHADOWBALL, SHADOWPUNCH, SLASH, SLEEPTALK, SOAK, SONICBLAST, SOULRIP, SOULSHIELD, STELLARRUSH, SUBMERGE, SUBSTITUTE, SWEEPINGWIND, SWIFT, SWITCHEROO, SWORDSDANCE, TAUNT, TERRAINPULSE, THUNDER, THUNDERBOLT, THUNDERPUNCH, THUNDERWAVE, TOXIC, TRIATTACK, VENDETTA, VITALITYDRAIN, VOLTSWITCH, WATERPULSE, WEAKSPOT, WHIRLPOOL, WILDCHARGE, WORKUP, </v>
      </c>
      <c r="AA543">
        <f>VLOOKUP($A543,'Moves Species'!$A:$E,5,FALSE)</f>
        <v>0</v>
      </c>
      <c r="AB543" t="s">
        <v>7523</v>
      </c>
    </row>
    <row r="544" spans="1:30" x14ac:dyDescent="0.25">
      <c r="A544">
        <f t="shared" si="26"/>
        <v>543</v>
      </c>
      <c r="B544" t="s">
        <v>5265</v>
      </c>
      <c r="C544" t="s">
        <v>8062</v>
      </c>
      <c r="D544" s="12" t="str">
        <f>'BST Extract'!J544</f>
        <v>STEEL</v>
      </c>
      <c r="E544" s="12" t="str">
        <f>'BST Extract'!K544</f>
        <v>FIGHTING</v>
      </c>
      <c r="F544" t="str">
        <f t="shared" si="24"/>
        <v>STEEL,FIGHTING</v>
      </c>
      <c r="G544">
        <f>'BST Extract'!C544</f>
        <v>55</v>
      </c>
      <c r="H544">
        <f>'BST Extract'!D544</f>
        <v>60</v>
      </c>
      <c r="I544">
        <f>'BST Extract'!E544</f>
        <v>65</v>
      </c>
      <c r="J544">
        <f>'BST Extract'!F544</f>
        <v>30</v>
      </c>
      <c r="K544">
        <f>'BST Extract'!G544</f>
        <v>50</v>
      </c>
      <c r="L544">
        <f>'BST Extract'!H544</f>
        <v>55</v>
      </c>
      <c r="M544">
        <f>'BST Extract'!I544</f>
        <v>315</v>
      </c>
      <c r="N544" t="s">
        <v>7345</v>
      </c>
      <c r="O544">
        <v>1</v>
      </c>
      <c r="P544" s="3"/>
      <c r="R544" t="s">
        <v>7523</v>
      </c>
      <c r="T544" t="str">
        <f t="shared" si="25"/>
        <v>ATTACK,1,,,,</v>
      </c>
      <c r="U544" s="12" t="str">
        <f>'Ability Extract'!C544</f>
        <v>BATTLEARMOR</v>
      </c>
      <c r="V544" s="12" t="str">
        <f>'Ability Extract'!D544</f>
        <v>SHARPNESS</v>
      </c>
      <c r="W544" s="12" t="str">
        <f>'Ability Extract'!E544</f>
        <v>OVERCOAT</v>
      </c>
      <c r="X544" s="12" t="str">
        <f>'Ability Extract'!F544</f>
        <v>BATTLEARMOR,SHARPNESS,OVERCOAT</v>
      </c>
      <c r="Y544" t="str">
        <f>VLOOKUP($A544,'Moves Species'!$A:$E,3,FALSE)</f>
        <v xml:space="preserve">1, LEER, 1, SHARPEN, 1, ROCKSMASH, 4, METALCLAW, 7, FURYCUTTER, 10, LOWSWEEP, 13, SPIKEDRAM, 16, SALAMANDERTOSS, 19, QUICKGUARD, 22, CROSSPOISON, 25, SMARTSTRIKE, 28, PARRY, 31, FALSESURRENDER, 34, SWORDSDANCE, 37, LEAFBLADE, 40, SKYUPPERCUT, 43, SMARTBLADE, 46, SACREDSWORD, 49, IRONDEFENSE, 52, CLOSECOMBAT, 56, INFERNALBLADE, 60, GUILLOTINE, </v>
      </c>
      <c r="Z544" t="str">
        <f>VLOOKUP($A544,'Moves Species'!$A:$E,4,FALSE)</f>
        <v xml:space="preserve">ACROBATICS, AERIALACE, AIRSLASH, ATTRACT, BATTLEOFWITS, BODYPRESS, BODYSLAM, BREAKINGSWIPE, BRICKBREAK, BULKUP, CALMMIND, CHIDORI, CLOSECOMBAT, COACHING, COUPDEGRACE, CRUELWHIP, CRUNCH, DARKPULSE, DEADLYREACH, DRAGONCLAW, DRAGONDANCE, DRAINPUNCH, EARTHENLANCE, EARTHQUAKE, EXECUTION, FALSESWIPE, FIREPUNCH, FOCUSBLAST, FORTISSIMO, FURYCUTTER, GENESIS, GYROBALL, HIDDENPOWER, IRONDEFENSE, IRONHEAD, IRONIMPACT, IRONTEMPEST, KAMEHAMEHA, KNOCKOFF, LASHOUT, LEAFBLADE, MEMENTO, METEORMASH, NAGASKIN, NASTYPLOT, NOBLEROAR, OUTRAGE, PERCUSSIONBLAST, PHOBIA, PLAYROUGH, POISONJAB, POWERUPPUNCH, PROTECT, QUICKGUARD, REFURBISH, REST, RETURN, SCALESHOT, SHADOWPUNCH, SLASH, SLEEPTALK, SNARL, SPIKES, STEELROLLER, STONEEDGE, SUBSTITUTE, SUPERPOWER, SWEEPINGWIND, SWORDSDANCE, TAUNT, TERRAINPULSE, TOXIC, VENDETTA, VITALITYDRAIN, WEAKSPOT, WORKUP, ZENHEADBUTT, </v>
      </c>
      <c r="AA544" t="str">
        <f>VLOOKUP($A544,'Moves Species'!$A:$E,5,FALSE)</f>
        <v xml:space="preserve">EXCALIBUR, XSCISSOR, PSYCHOCUT, SWORDSTRIKE, REVENGE, SHIELDBASH, BULKUP, CLOSECOMBAT, AUTOTOMIZE, BRICKBREAK, VISEGRIP, </v>
      </c>
      <c r="AB544" t="s">
        <v>8724</v>
      </c>
      <c r="AC544" t="s">
        <v>7265</v>
      </c>
      <c r="AD544">
        <v>25</v>
      </c>
    </row>
    <row r="545" spans="1:30" x14ac:dyDescent="0.25">
      <c r="A545">
        <f t="shared" si="26"/>
        <v>544</v>
      </c>
      <c r="B545" t="s">
        <v>5276</v>
      </c>
      <c r="C545" t="s">
        <v>8063</v>
      </c>
      <c r="D545" s="12" t="str">
        <f>'BST Extract'!J545</f>
        <v>STEEL</v>
      </c>
      <c r="E545" s="12" t="str">
        <f>'BST Extract'!K545</f>
        <v>FIGHTING</v>
      </c>
      <c r="F545" t="str">
        <f t="shared" si="24"/>
        <v>STEEL,FIGHTING</v>
      </c>
      <c r="G545">
        <f>'BST Extract'!C545</f>
        <v>70</v>
      </c>
      <c r="H545">
        <f>'BST Extract'!D545</f>
        <v>80</v>
      </c>
      <c r="I545">
        <f>'BST Extract'!E545</f>
        <v>85</v>
      </c>
      <c r="J545">
        <f>'BST Extract'!F545</f>
        <v>50</v>
      </c>
      <c r="K545">
        <f>'BST Extract'!G545</f>
        <v>75</v>
      </c>
      <c r="L545">
        <f>'BST Extract'!H545</f>
        <v>90</v>
      </c>
      <c r="M545">
        <f>'BST Extract'!I545</f>
        <v>450</v>
      </c>
      <c r="N545" t="s">
        <v>7345</v>
      </c>
      <c r="O545">
        <v>2</v>
      </c>
      <c r="P545" s="3"/>
      <c r="R545" t="s">
        <v>7523</v>
      </c>
      <c r="T545" t="str">
        <f t="shared" si="25"/>
        <v>ATTACK,2,,,,</v>
      </c>
      <c r="U545" s="12" t="str">
        <f>'Ability Extract'!C545</f>
        <v>BATTLEARMOR</v>
      </c>
      <c r="V545" s="12" t="str">
        <f>'Ability Extract'!D545</f>
        <v>SHARPNESS</v>
      </c>
      <c r="W545" s="12" t="str">
        <f>'Ability Extract'!E545</f>
        <v>OVERCOAT</v>
      </c>
      <c r="X545" s="12" t="str">
        <f>'Ability Extract'!F545</f>
        <v>BATTLEARMOR,SHARPNESS,OVERCOAT</v>
      </c>
      <c r="Y545" t="str">
        <f>VLOOKUP($A545,'Moves Species'!$A:$E,3,FALSE)</f>
        <v xml:space="preserve">1, LEER, 1, SHARPEN, 1, ROCKSMASH, 4, METALCLAW, 7, FURYCUTTER, 10, LOWSWEEP, 13, SPIKEDRAM, 16, SALAMANDERTOSS, 19, QUICKGUARD, 22, CROSSPOISON, 25, SMARTSTRIKE, 28, PARRY, 31, FALSESURRENDER, 34, SWORDSDANCE, 37, LEAFBLADE, 40, SKYUPPERCUT, 43, SMARTBLADE, 46, SACREDSWORD, 49, IRONDEFENSE, 52, CLOSECOMBAT, 56, INFERNALBLADE, 60, GUILLOTINE, </v>
      </c>
      <c r="Z545" t="str">
        <f>VLOOKUP($A545,'Moves Species'!$A:$E,4,FALSE)</f>
        <v xml:space="preserve">ACROBATICS, AERIALACE, AIRSLASH, ATTRACT, BATTLEOFWITS, BODYPRESS, BODYSLAM, BREAKINGSWIPE, BRICKBREAK, BULKUP, CALMMIND, CHIDORI, CLOSECOMBAT, COACHING, COUPDEGRACE, CRUELWHIP, CRUNCH, DARKPULSE, DEADLYREACH, DRAGONCLAW, DRAGONDANCE, DRAINPUNCH, EARTHENLANCE, EARTHQUAKE, EXECUTION, FALSESWIPE, FIREPUNCH, FOCUSBLAST, FORTISSIMO, FURYCUTTER, GENESIS, GYROBALL, HIDDENPOWER, IRONDEFENSE, IRONHEAD, IRONIMPACT, IRONTEMPEST, KAMEHAMEHA, KNOCKOFF, LASHOUT, LEAFBLADE, MEMENTO, METEORMASH, NAGASKIN, NASTYPLOT, NOBLEROAR, OUTRAGE, PERCUSSIONBLAST, PHOBIA, PLAYROUGH, POISONJAB, POWERUPPUNCH, PROTECT, QUICKGUARD, REFURBISH, REST, RETURN, SCALESHOT, SHADOWPUNCH, SLASH, SLEEPTALK, SNARL, SPIKES, STEELROLLER, STONEEDGE, SUBSTITUTE, SUPERPOWER, SWEEPINGWIND, SWORDSDANCE, TAUNT, TERRAINPULSE, TOXIC, VENDETTA, VITALITYDRAIN, WEAKSPOT, WORKUP, ZENHEADBUTT, </v>
      </c>
      <c r="AA545">
        <f>VLOOKUP($A545,'Moves Species'!$A:$E,5,FALSE)</f>
        <v>0</v>
      </c>
      <c r="AB545" t="s">
        <v>8725</v>
      </c>
      <c r="AC545" t="s">
        <v>7265</v>
      </c>
      <c r="AD545">
        <v>45</v>
      </c>
    </row>
    <row r="546" spans="1:30" x14ac:dyDescent="0.25">
      <c r="A546">
        <f t="shared" si="26"/>
        <v>545</v>
      </c>
      <c r="B546" t="s">
        <v>5282</v>
      </c>
      <c r="C546" t="s">
        <v>8064</v>
      </c>
      <c r="D546" s="12" t="str">
        <f>'BST Extract'!J546</f>
        <v>STEEL</v>
      </c>
      <c r="E546" s="12" t="str">
        <f>'BST Extract'!K546</f>
        <v>FIGHTING</v>
      </c>
      <c r="F546" t="str">
        <f t="shared" si="24"/>
        <v>STEEL,FIGHTING</v>
      </c>
      <c r="G546">
        <f>'BST Extract'!C546</f>
        <v>120</v>
      </c>
      <c r="H546">
        <f>'BST Extract'!D546</f>
        <v>100</v>
      </c>
      <c r="I546">
        <f>'BST Extract'!E546</f>
        <v>115</v>
      </c>
      <c r="J546">
        <f>'BST Extract'!F546</f>
        <v>75</v>
      </c>
      <c r="K546">
        <f>'BST Extract'!G546</f>
        <v>80</v>
      </c>
      <c r="L546">
        <f>'BST Extract'!H546</f>
        <v>110</v>
      </c>
      <c r="M546">
        <f>'BST Extract'!I546</f>
        <v>600</v>
      </c>
      <c r="N546" t="s">
        <v>7345</v>
      </c>
      <c r="O546">
        <v>3</v>
      </c>
      <c r="P546" s="3"/>
      <c r="R546" t="s">
        <v>7523</v>
      </c>
      <c r="T546" t="str">
        <f t="shared" si="25"/>
        <v>ATTACK,3,,,,</v>
      </c>
      <c r="U546" s="12" t="str">
        <f>'Ability Extract'!C546</f>
        <v>BATTLEARMOR</v>
      </c>
      <c r="V546" s="12" t="str">
        <f>'Ability Extract'!D546</f>
        <v>SHARPNESS</v>
      </c>
      <c r="W546" s="12" t="str">
        <f>'Ability Extract'!E546</f>
        <v>OVERCOAT</v>
      </c>
      <c r="X546" s="12" t="str">
        <f>'Ability Extract'!F546</f>
        <v>BATTLEARMOR,SHARPNESS,OVERCOAT</v>
      </c>
      <c r="Y546" t="str">
        <f>VLOOKUP($A546,'Moves Species'!$A:$E,3,FALSE)</f>
        <v xml:space="preserve">1, LEER, 1, SHARPEN, 1, ROCKSMASH, 4, METALCLAW, 7, FURYCUTTER, 10, LOWSWEEP, 13, SPIKEDRAM, 16, SALAMANDERTOSS, 19, QUICKGUARD, 22, CROSSPOISON, 25, SMARTSTRIKE, 28, PARRY, 31, FALSESURRENDER, 34, SWORDSDANCE, 37, LEAFBLADE, 40, SKYUPPERCUT, 43, SMARTBLADE, 46, SACREDSWORD, 49, IRONDEFENSE, 52, CLOSECOMBAT, 56, INFERNALBLADE, 60, GUILLOTINE, </v>
      </c>
      <c r="Z546" t="str">
        <f>VLOOKUP($A546,'Moves Species'!$A:$E,4,FALSE)</f>
        <v xml:space="preserve">ACROBATICS, AERIALACE, AIRSLASH, ATTRACT, BATTLEOFWITS, BODYPRESS, BODYSLAM, BREAKINGSWIPE, BRICKBREAK, BULKUP, CALMMIND, CHIDORI, CLOSECOMBAT, COACHING, COUPDEGRACE, CRUELWHIP, CRUNCH, DARKPULSE, DEADLYREACH, DRAGONCLAW, DRAGONDANCE, DRAINPUNCH, EARTHENLANCE, EARTHQUAKE, EXECUTION, FALSESWIPE, FIREPUNCH, FOCUSBLAST, FORTISSIMO, FURYCUTTER, GENESIS, GYROBALL, HIDDENPOWER, IRONDEFENSE, IRONHEAD, IRONIMPACT, IRONTEMPEST, KAMEHAMEHA, KNOCKOFF, LASHOUT, LEAFBLADE, MEMENTO, METEORMASH, NAGASKIN, NASTYPLOT, NOBLEROAR, OUTRAGE, PERCUSSIONBLAST, PHOBIA, PLAYROUGH, POISONJAB, POWERUPPUNCH, PROTECT, QUICKGUARD, REFURBISH, REST, RETURN, SCALESHOT, SHADOWPUNCH, SLASH, SLEEPTALK, SNARL, SPIKES, STEELROLLER, STONEEDGE, SUBSTITUTE, SUPERPOWER, SWEEPINGWIND, SWORDSDANCE, TAUNT, TERRAINPULSE, TOXIC, VENDETTA, VITALITYDRAIN, WEAKSPOT, WORKUP, ZENHEADBUTT, </v>
      </c>
      <c r="AA546">
        <f>VLOOKUP($A546,'Moves Species'!$A:$E,5,FALSE)</f>
        <v>0</v>
      </c>
      <c r="AB546" t="s">
        <v>7523</v>
      </c>
    </row>
    <row r="547" spans="1:30" x14ac:dyDescent="0.25">
      <c r="A547">
        <f t="shared" si="26"/>
        <v>546</v>
      </c>
      <c r="B547" t="s">
        <v>5287</v>
      </c>
      <c r="C547" t="s">
        <v>8065</v>
      </c>
      <c r="D547" s="12" t="str">
        <f>'BST Extract'!J547</f>
        <v>SOUND</v>
      </c>
      <c r="E547" s="12" t="str">
        <f>'BST Extract'!K547</f>
        <v>DARK</v>
      </c>
      <c r="F547" t="str">
        <f t="shared" si="24"/>
        <v>SOUND,DARK</v>
      </c>
      <c r="G547">
        <f>'BST Extract'!C547</f>
        <v>50</v>
      </c>
      <c r="H547">
        <f>'BST Extract'!D547</f>
        <v>65</v>
      </c>
      <c r="I547">
        <f>'BST Extract'!E547</f>
        <v>60</v>
      </c>
      <c r="J547">
        <f>'BST Extract'!F547</f>
        <v>48</v>
      </c>
      <c r="K547">
        <f>'BST Extract'!G547</f>
        <v>65</v>
      </c>
      <c r="L547">
        <f>'BST Extract'!H547</f>
        <v>60</v>
      </c>
      <c r="M547">
        <f>'BST Extract'!I547</f>
        <v>348</v>
      </c>
      <c r="N547" t="s">
        <v>7345</v>
      </c>
      <c r="O547">
        <v>1</v>
      </c>
      <c r="P547" t="s">
        <v>7523</v>
      </c>
      <c r="R547" t="s">
        <v>7523</v>
      </c>
      <c r="T547" t="str">
        <f t="shared" si="25"/>
        <v>ATTACK,1,,,,</v>
      </c>
      <c r="U547" s="12" t="str">
        <f>'Ability Extract'!C547</f>
        <v>PRANKSTER</v>
      </c>
      <c r="V547" s="12" t="str">
        <f>'Ability Extract'!D547</f>
        <v>QUICKDRAW</v>
      </c>
      <c r="W547" s="12" t="str">
        <f>'Ability Extract'!E547</f>
        <v>REBELLIOUS</v>
      </c>
      <c r="X547" s="12" t="str">
        <f>'Ability Extract'!F547</f>
        <v>PRANKSTER,QUICKDRAW,REBELLIOUS</v>
      </c>
      <c r="Y547" t="str">
        <f>VLOOKUP($A547,'Moves Species'!$A:$E,3,FALSE)</f>
        <v xml:space="preserve">1, LEER, 1, BACKSTABBING, 1, TALKSMACK, 4, CHATTER, 7, SNARL, 10, BEATUP, 12, DEAFEN, 15, FLING, 18, PERFECTPITCH, 21, WORKUP, 24, SCORESETTLER, 24, MANIPULATION, 27, SONICBLAST, 30, NOISEPOLLUTION, 33, SCARYFACE, 33, EVILTHORN, 36, PARTINGSHOT, 39, THROATCHOP, 39, VITALITYDRAIN, 42, BOOMBOX, 45, HYPERVOICE, 48, GOLDENBULLET, 51, SWAGGER, 51, FOULPLAY, 54, BEATDROP, 57, DARKRECITAL, 60, BOOMBURST, </v>
      </c>
      <c r="Z547" t="str">
        <f>VLOOKUP($A547,'Moves Species'!$A:$E,4,FALSE)</f>
        <v xml:space="preserve">ACROBATICS, AIRSLASH, AMBUSH, ATTRACT, BATTLEOFWITS, BODYSLAM, BOOMBURST, BRICKBREAK, BULKUP, BURNINGJEALOUSY, CHARM, CLOSECOMBAT, COACHING, COUPDEGRACE, COVET, CRUELWHIP, CRUNCH, DARKPULSE, DEAFEN, DRAINPUNCH, ECHOEDVOICE, ECLIPSENOVA, EXECUTION, FALSESWIPE, FIREPUNCH, FLUXWAVE, FOCUSBLAST, FORTISSIMO, GENTLECHIMES, GOBLINSTRIKE, GOSSIP, HEAVENSKNUCKLE, HIDDENPOWER, HYPERVOICE, ICEPUNCH, IRONHEAD, KAMEHAMEHA, KNOCKOFF, LASHOUT, METEORMASH, MISSILESHOT, NASTYPLOT, ODETOJOY, PERCUSSIONBLAST, PHOBIA, PLAYROUGH, POWERUPPUNCH, PROTECT, REST, RETURN, ROUND, SHADOWBALL, SHADOWPUNCH, SLEEPTALK, SNARL, SONICBLAST, SOUNDBARRIER, STEALTHROCK, SUBSTITUTE, SUPERPOWER, SWEEPINGWIND, SWITCHEROO, SWORDSDANCE, TAUNT, THUNDERPUNCH, TOXIC, UMBRALWAVE, VENDETTA, VITALITYDRAIN, WAIL, WEAKSPOT, WORKUP, ZENHEADBUTT, </v>
      </c>
      <c r="AA547" t="str">
        <f>VLOOKUP($A547,'Moves Species'!$A:$E,5,FALSE)</f>
        <v xml:space="preserve">FEINTATTACK, FAKEOUT, DRUMBEATING, POWERUPPUNCH, REVERB, SONICPUNCH, POWERTRIP, PUNISHMENT, PRANKCALL, THIEF, SHATTER, HELPINGHAND, UPROAR, TAPDANCE, </v>
      </c>
      <c r="AB547" t="s">
        <v>8726</v>
      </c>
      <c r="AC547" t="s">
        <v>7265</v>
      </c>
      <c r="AD547">
        <v>32</v>
      </c>
    </row>
    <row r="548" spans="1:30" x14ac:dyDescent="0.25">
      <c r="A548">
        <f t="shared" si="26"/>
        <v>547</v>
      </c>
      <c r="B548" t="s">
        <v>5300</v>
      </c>
      <c r="C548" t="s">
        <v>8066</v>
      </c>
      <c r="D548" s="12" t="str">
        <f>'BST Extract'!J548</f>
        <v>SOUND</v>
      </c>
      <c r="E548" s="12" t="str">
        <f>'BST Extract'!K548</f>
        <v>DARK</v>
      </c>
      <c r="F548" t="str">
        <f t="shared" si="24"/>
        <v>SOUND,DARK</v>
      </c>
      <c r="G548">
        <f>'BST Extract'!C548</f>
        <v>65</v>
      </c>
      <c r="H548">
        <f>'BST Extract'!D548</f>
        <v>105</v>
      </c>
      <c r="I548">
        <f>'BST Extract'!E548</f>
        <v>80</v>
      </c>
      <c r="J548">
        <f>'BST Extract'!F548</f>
        <v>58</v>
      </c>
      <c r="K548">
        <f>'BST Extract'!G548</f>
        <v>100</v>
      </c>
      <c r="L548">
        <f>'BST Extract'!H548</f>
        <v>80</v>
      </c>
      <c r="M548">
        <f>'BST Extract'!I548</f>
        <v>488</v>
      </c>
      <c r="N548" t="s">
        <v>7345</v>
      </c>
      <c r="O548">
        <v>1</v>
      </c>
      <c r="P548" t="s">
        <v>7286</v>
      </c>
      <c r="Q548">
        <v>1</v>
      </c>
      <c r="R548" t="s">
        <v>7523</v>
      </c>
      <c r="T548" t="str">
        <f t="shared" si="25"/>
        <v>ATTACK,1,SPECIAL_ATTACK,1,,</v>
      </c>
      <c r="U548" s="12" t="str">
        <f>'Ability Extract'!C548</f>
        <v>PRANKSTER</v>
      </c>
      <c r="V548" s="12" t="str">
        <f>'Ability Extract'!D548</f>
        <v>QUICKDRAW</v>
      </c>
      <c r="W548" s="12" t="str">
        <f>'Ability Extract'!E548</f>
        <v>REBELLIOUS</v>
      </c>
      <c r="X548" s="12" t="str">
        <f>'Ability Extract'!F548</f>
        <v>PRANKSTER,QUICKDRAW,REBELLIOUS</v>
      </c>
      <c r="Y548" t="str">
        <f>VLOOKUP($A548,'Moves Species'!$A:$E,3,FALSE)</f>
        <v xml:space="preserve">0, DAZZLINGGLEAM, 1, DAZZLINGGLEAM, 1, LEER, 1, BACKSTABBING, 1, TALKSMACK, 4, CHATTER, 7, SNARL, 10, BEATUP, 12, DEAFEN, 15, FLING, 18, PERFECTPITCH, 21, WORKUP, 24, SCORESETTLER, 24, MANIPULATION, 27, SONICBLAST, 30, NOISEPOLLUTION, 33, SCARYFACE, 33, EVILTHORN, 36, PARTINGSHOT, 39, THROATCHOP, 39, VITALITYDRAIN, 42, BOOMBOX, 45, HYPERVOICE, 48, GOLDENBULLET, 51, SWAGGER, 51, FOULPLAY, 54, BEATDROP, 57, DARKRECITAL, 60, BOOMBURST, </v>
      </c>
      <c r="Z548" t="str">
        <f>VLOOKUP($A548,'Moves Species'!$A:$E,4,FALSE)</f>
        <v xml:space="preserve">ACROBATICS, AIRSLASH, AMBUSH, ATTRACT, BATTLEOFWITS, BODYSLAM, BOOMBURST, BRICKBREAK, BULKUP, BURNINGJEALOUSY, CHARM, CLOSECOMBAT, COACHING, COUPDEGRACE, COVET, CRUELWHIP, CRUNCH, DARKPULSE, DEAFEN, DRAINPUNCH, ECHOEDVOICE, ECLIPSENOVA, EXECUTION, FALSESWIPE, FIREPUNCH, FLUXWAVE, FOCUSBLAST, FORTISSIMO, GENTLECHIMES, GOBLINSTRIKE, GOSSIP, HEAVENSKNUCKLE, HIDDENPOWER, HYPERVOICE, ICEPUNCH, IRONHEAD, KAMEHAMEHA, KNOCKOFF, LASHOUT, METEORMASH, MISSILESHOT, NASTYPLOT, ODETOJOY, PERCUSSIONBLAST, PHOBIA, PLAYROUGH, POWERUPPUNCH, PROTECT, REST, RETURN, ROUND, SHADOWBALL, SHADOWPUNCH, SLEEPTALK, SNARL, SONICBLAST, SOUNDBARRIER, STEALTHROCK, SUBSTITUTE, SUPERPOWER, SWEEPINGWIND, SWITCHEROO, SWORDSDANCE, TAUNT, THUNDERPUNCH, TOXIC, UMBRALWAVE, VENDETTA, VITALITYDRAIN, WAIL, WEAKSPOT, WORKUP, ZENHEADBUTT, </v>
      </c>
      <c r="AA548">
        <f>VLOOKUP($A548,'Moves Species'!$A:$E,5,FALSE)</f>
        <v>0</v>
      </c>
      <c r="AB548" t="s">
        <v>7523</v>
      </c>
    </row>
    <row r="549" spans="1:30" x14ac:dyDescent="0.25">
      <c r="A549">
        <f t="shared" si="26"/>
        <v>548</v>
      </c>
      <c r="B549" t="s">
        <v>5306</v>
      </c>
      <c r="C549" t="s">
        <v>8067</v>
      </c>
      <c r="D549" s="12" t="str">
        <f>'BST Extract'!J549</f>
        <v>ELECTRIC</v>
      </c>
      <c r="E549" s="12" t="str">
        <f>'BST Extract'!K549</f>
        <v>STEEL</v>
      </c>
      <c r="F549" t="str">
        <f t="shared" si="24"/>
        <v>ELECTRIC,STEEL</v>
      </c>
      <c r="G549">
        <f>'BST Extract'!C549</f>
        <v>65</v>
      </c>
      <c r="H549">
        <f>'BST Extract'!D549</f>
        <v>39</v>
      </c>
      <c r="I549">
        <f>'BST Extract'!E549</f>
        <v>60</v>
      </c>
      <c r="J549">
        <f>'BST Extract'!F549</f>
        <v>45</v>
      </c>
      <c r="K549">
        <f>'BST Extract'!G549</f>
        <v>49</v>
      </c>
      <c r="L549">
        <f>'BST Extract'!H549</f>
        <v>60</v>
      </c>
      <c r="M549">
        <f>'BST Extract'!I549</f>
        <v>318</v>
      </c>
      <c r="N549" t="s">
        <v>7251</v>
      </c>
      <c r="O549">
        <v>1</v>
      </c>
      <c r="P549" t="s">
        <v>7523</v>
      </c>
      <c r="R549" t="s">
        <v>7523</v>
      </c>
      <c r="T549" t="str">
        <f t="shared" si="25"/>
        <v>HP,1,,,,</v>
      </c>
      <c r="U549" s="12" t="str">
        <f>'Ability Extract'!C549</f>
        <v>LIGHTNINGROD</v>
      </c>
      <c r="V549" s="12" t="str">
        <f>'Ability Extract'!D549</f>
        <v>SURGESURFER</v>
      </c>
      <c r="W549" s="12" t="str">
        <f>'Ability Extract'!E549</f>
        <v>SOLARPOWER</v>
      </c>
      <c r="X549" s="12" t="str">
        <f>'Ability Extract'!F549</f>
        <v>LIGHTNINGROD,SURGESURFER,SOLARPOWER</v>
      </c>
      <c r="Y549" t="str">
        <f>VLOOKUP($A549,'Moves Species'!$A:$E,3,FALSE)</f>
        <v xml:space="preserve">1, METALLICGLEAM, 1, THUNDERSHOCK, 4, CHARGE, 6, THUNDERCAGE, 8, MISSILESHOT, 11, NUZZLE, 14, SHOCKWAVE, 17, REFLECT, 17, LIGHTSCREEN, 20, IRONSPARKS, 23, MAGNETICFLUX, 26, PARABOLICCHARGE, 29, SATELLITERAY, 32, DISCHARGE, 35, COBALTRAY, 38, TAILGLOW, 41, VANGUARD, 44, MAGNETFORCE, 47, MAGNETICCANNON, 50, BLINDINGFLASH, 53, SOLARBEAM, 56, THUNDER, 60, CHROMERAY, </v>
      </c>
      <c r="Z549" t="str">
        <f>VLOOKUP($A549,'Moves Species'!$A:$E,4,FALSE)</f>
        <v xml:space="preserve">ATTRACT, BALLLIGHTNING, BATTERYACID, BODYPRESS, BODYSLAM, BOLTCRASH, BOMBARDMENT, BULLDOZE, CALMMIND, CHARGEBEAM, CHARM, CLUSTERROCKETS, COSMICPOWER, DAZZLINGGLEAM, DEAFEN, EARTHPOWER, ELECTRICTERRAIN, ELECTRONCRUSH, ENERGYSURGE, FALSESWIPE, FLUXWAVE, FOCUSBLAST, FORTISSIMO, GAMMARAY, GENESIS, GEOMANCY, GOLDENBULLET, GYROBALL, HIDDENPOWER, HYPERVOICE, IRONDEFENSE, IRONHEAD, IRONIMPACT, IRONTEMPEST, KNOCKOFF, LIGHTSCREEN, MAGNETICCANNON, MAGNETRISE, MEMENTO, METEORBEAM, MIRRORSHOT, MISSILESHOT, MIXEDWAVES, NASTYPLOT, OVERCLOCK, PARABOLICCHARGE, PLAYROUGH, PROTECT, PURGE, RADIANTLANCE, RAINDANCE, RAYOFLIGHT, REFLECT, REFURBISH, REST, RETURN, RISINGVOLTAGE, ROUND, SAFEGUARD, SATELLITERAY, SIGNALBEAM, SLEEPTALK, SOLARECLIPSE, SONICBLAST, SOUNDBARRIER, STEELROLLER, SUBSTITUTE, SWIFT, TAILWIND, THUNDER, THUNDERBOLT, THUNDERFANG, THUNDERPUNCH, THUNDERWAVE, TOXIC, VOLTSWITCH, WEATHERBALL, WILDCHARGE, WISH, WORKUP, ZENHEADBUTT, </v>
      </c>
      <c r="AA549" t="str">
        <f>VLOOKUP($A549,'Moves Species'!$A:$E,5,FALSE)</f>
        <v xml:space="preserve">IONDELUGE, NERVESOFSTEEL, EERIEIMPULSE, SCREECH, METALSOUND, HEAVYSLAM, THUNDERBOLT, STORMSHIELD, THUNDERCLAP, HELPINGHAND, </v>
      </c>
      <c r="AB549" t="s">
        <v>8890</v>
      </c>
      <c r="AC549" t="s">
        <v>7265</v>
      </c>
      <c r="AD549">
        <v>16</v>
      </c>
    </row>
    <row r="550" spans="1:30" x14ac:dyDescent="0.25">
      <c r="A550">
        <f t="shared" si="26"/>
        <v>549</v>
      </c>
      <c r="B550" t="s">
        <v>5316</v>
      </c>
      <c r="C550" t="s">
        <v>8068</v>
      </c>
      <c r="D550" s="12" t="str">
        <f>'BST Extract'!J550</f>
        <v>ELECTRIC</v>
      </c>
      <c r="E550" s="12" t="str">
        <f>'BST Extract'!K550</f>
        <v>STEEL</v>
      </c>
      <c r="F550" t="str">
        <f t="shared" si="24"/>
        <v>ELECTRIC,STEEL</v>
      </c>
      <c r="G550">
        <f>'BST Extract'!C550</f>
        <v>80</v>
      </c>
      <c r="H550">
        <f>'BST Extract'!D550</f>
        <v>52</v>
      </c>
      <c r="I550">
        <f>'BST Extract'!E550</f>
        <v>75</v>
      </c>
      <c r="J550">
        <f>'BST Extract'!F550</f>
        <v>60</v>
      </c>
      <c r="K550">
        <f>'BST Extract'!G550</f>
        <v>63</v>
      </c>
      <c r="L550">
        <f>'BST Extract'!H550</f>
        <v>75</v>
      </c>
      <c r="M550">
        <f>'BST Extract'!I550</f>
        <v>405</v>
      </c>
      <c r="N550" t="s">
        <v>7251</v>
      </c>
      <c r="O550">
        <v>1</v>
      </c>
      <c r="P550" t="s">
        <v>7324</v>
      </c>
      <c r="Q550">
        <v>1</v>
      </c>
      <c r="R550" t="s">
        <v>7523</v>
      </c>
      <c r="T550" t="str">
        <f t="shared" si="25"/>
        <v>HP,1,DEFENSE,1,,</v>
      </c>
      <c r="U550" s="12" t="str">
        <f>'Ability Extract'!C550</f>
        <v>LIGHTNINGROD</v>
      </c>
      <c r="V550" s="12" t="str">
        <f>'Ability Extract'!D550</f>
        <v>SURGESURFER</v>
      </c>
      <c r="W550" s="12" t="str">
        <f>'Ability Extract'!E550</f>
        <v>SOLARPOWER</v>
      </c>
      <c r="X550" s="12" t="str">
        <f>'Ability Extract'!F550</f>
        <v>LIGHTNINGROD,SURGESURFER,SOLARPOWER</v>
      </c>
      <c r="Y550" t="str">
        <f>VLOOKUP($A550,'Moves Species'!$A:$E,3,FALSE)</f>
        <v xml:space="preserve">1, METALLICGLEAM, 1, THUNDERSHOCK, 4, CHARGE, 6, THUNDERCAGE, 8, MISSILESHOT, 11, NUZZLE, 14, SHOCKWAVE, 17, REFLECT, 17, LIGHTSCREEN, 20, IRONSPARKS, 23, MAGNETICFLUX, 26, PARABOLICCHARGE, 29, SATELLITERAY, 32, DISCHARGE, 35, COBALTRAY, 38, TAILGLOW, 41, VANGUARD, 44, MAGNETFORCE, 47, MAGNETICCANNON, 50, BLINDINGFLASH, 53, SOLARBEAM, 56, THUNDER, 60, CHROMERAY, </v>
      </c>
      <c r="Z550" t="str">
        <f>VLOOKUP($A550,'Moves Species'!$A:$E,4,FALSE)</f>
        <v xml:space="preserve">ATTRACT, BALLLIGHTNING, BATTERYACID, BODYPRESS, BODYSLAM, BOLTCRASH, BOMBARDMENT, BULLDOZE, CALMMIND, CHARGEBEAM, CHARM, CLUSTERROCKETS, COSMICPOWER, DAZZLINGGLEAM, DEAFEN, EARTHPOWER, ELECTRICTERRAIN, ELECTRONCRUSH, ENERGYSURGE, FALSESWIPE, FLUXWAVE, FOCUSBLAST, FORTISSIMO, GAMMARAY, GENESIS, GEOMANCY, GOLDENBULLET, GYROBALL, HIDDENPOWER, HYPERVOICE, IRONDEFENSE, IRONHEAD, IRONIMPACT, IRONTEMPEST, KNOCKOFF, LIGHTSCREEN, MAGNETICCANNON, MAGNETRISE, MEMENTO, METEORBEAM, MIRRORSHOT, MISSILESHOT, MIXEDWAVES, NASTYPLOT, OVERCLOCK, PARABOLICCHARGE, PLAYROUGH, PROTECT, PURGE, RADIANTLANCE, RAINDANCE, RAYOFLIGHT, REFLECT, REFURBISH, REST, RETURN, RISINGVOLTAGE, ROUND, SAFEGUARD, SATELLITERAY, SIGNALBEAM, SLEEPTALK, SOLARECLIPSE, SONICBLAST, SOUNDBARRIER, STEELROLLER, SUBSTITUTE, SWIFT, TAILWIND, THUNDER, THUNDERBOLT, THUNDERFANG, THUNDERPUNCH, THUNDERWAVE, TOXIC, VOLTSWITCH, WEATHERBALL, WILDCHARGE, WISH, WORKUP, ZENHEADBUTT, </v>
      </c>
      <c r="AA550">
        <f>VLOOKUP($A550,'Moves Species'!$A:$E,5,FALSE)</f>
        <v>0</v>
      </c>
      <c r="AB550" t="s">
        <v>8727</v>
      </c>
      <c r="AC550" t="s">
        <v>7265</v>
      </c>
      <c r="AD550">
        <v>32</v>
      </c>
    </row>
    <row r="551" spans="1:30" x14ac:dyDescent="0.25">
      <c r="A551">
        <f t="shared" si="26"/>
        <v>550</v>
      </c>
      <c r="B551" t="s">
        <v>5322</v>
      </c>
      <c r="C551" t="s">
        <v>8069</v>
      </c>
      <c r="D551" s="12" t="str">
        <f>'BST Extract'!J551</f>
        <v>ELECTRIC</v>
      </c>
      <c r="E551" s="12" t="str">
        <f>'BST Extract'!K551</f>
        <v>STEEL</v>
      </c>
      <c r="F551" t="str">
        <f t="shared" si="24"/>
        <v>ELECTRIC,STEEL</v>
      </c>
      <c r="G551">
        <f>'BST Extract'!C551</f>
        <v>100</v>
      </c>
      <c r="H551">
        <f>'BST Extract'!D551</f>
        <v>60</v>
      </c>
      <c r="I551">
        <f>'BST Extract'!E551</f>
        <v>100</v>
      </c>
      <c r="J551">
        <f>'BST Extract'!F551</f>
        <v>80</v>
      </c>
      <c r="K551">
        <f>'BST Extract'!G551</f>
        <v>85</v>
      </c>
      <c r="L551">
        <f>'BST Extract'!H551</f>
        <v>100</v>
      </c>
      <c r="M551">
        <f>'BST Extract'!I551</f>
        <v>525</v>
      </c>
      <c r="N551" t="s">
        <v>7251</v>
      </c>
      <c r="O551">
        <v>1</v>
      </c>
      <c r="P551" t="s">
        <v>7324</v>
      </c>
      <c r="Q551">
        <v>1</v>
      </c>
      <c r="R551" t="s">
        <v>7287</v>
      </c>
      <c r="S551">
        <v>1</v>
      </c>
      <c r="T551" t="str">
        <f t="shared" si="25"/>
        <v>HP,1,DEFENSE,1,SPECIAL_DEFENSE,1</v>
      </c>
      <c r="U551" s="12" t="str">
        <f>'Ability Extract'!C551</f>
        <v>LIGHTNINGROD</v>
      </c>
      <c r="V551" s="12" t="str">
        <f>'Ability Extract'!D551</f>
        <v>SURGESURFER</v>
      </c>
      <c r="W551" s="12" t="str">
        <f>'Ability Extract'!E551</f>
        <v>SOLARPOWER</v>
      </c>
      <c r="X551" s="12" t="str">
        <f>'Ability Extract'!F551</f>
        <v>LIGHTNINGROD,SURGESURFER,SOLARPOWER</v>
      </c>
      <c r="Y551" t="str">
        <f>VLOOKUP($A551,'Moves Species'!$A:$E,3,FALSE)</f>
        <v xml:space="preserve">0, RISINGVOLTAGE, 1, RISINGVOLTAGE, 1, METALLICGLEAM, 1, THUNDERSHOCK, 4, CHARGE, 6, THUNDERCAGE, 8, MISSILESHOT, 11, NUZZLE, 14, SHOCKWAVE, 17, REFLECT, 17, LIGHTSCREEN, 20, IRONSPARKS, 23, MAGNETICFLUX, 26, PARABOLICCHARGE, 29, SATELLITERAY, 32, DISCHARGE, 35, COBALTRAY, 38, TAILGLOW, 41, VANGUARD, 44, MAGNETFORCE, 47, MAGNETICCANNON, 50, BLINDINGFLASH, 53, SOLARBEAM, 56, THUNDER, 60, CHROMERAY, </v>
      </c>
      <c r="Z551" t="str">
        <f>VLOOKUP($A551,'Moves Species'!$A:$E,4,FALSE)</f>
        <v xml:space="preserve">ATTRACT, BALLLIGHTNING, BATTERYACID, BODYPRESS, BODYSLAM, BOLTCRASH, BOMBARDMENT, BULLDOZE, CALMMIND, CHARGEBEAM, CHARM, CLUSTERROCKETS, COSMICPOWER, DAZZLINGGLEAM, DEAFEN, EARTHPOWER, ELECTRICTERRAIN, ELECTRONCRUSH, ENERGYSURGE, FALSESWIPE, FLUXWAVE, FOCUSBLAST, FORTISSIMO, GAMMARAY, GENESIS, GEOMANCY, GOLDENBULLET, GYROBALL, HIDDENPOWER, HYPERVOICE, IRONDEFENSE, IRONHEAD, IRONIMPACT, IRONTEMPEST, KNOCKOFF, LIGHTSCREEN, MAGNETICCANNON, MAGNETRISE, MEMENTO, METEORBEAM, MIRRORSHOT, MISSILESHOT, MIXEDWAVES, NASTYPLOT, OVERCLOCK, PARABOLICCHARGE, PLAYROUGH, PROTECT, PURGE, RADIANTLANCE, RAINDANCE, RAYOFLIGHT, REFLECT, REFURBISH, REST, RETURN, RISINGVOLTAGE, ROUND, SAFEGUARD, SATELLITERAY, SIGNALBEAM, SLEEPTALK, SOLARECLIPSE, SONICBLAST, SOUNDBARRIER, STEELROLLER, SUBSTITUTE, SWIFT, TAILWIND, THUNDER, THUNDERBOLT, THUNDERFANG, THUNDERPUNCH, THUNDERWAVE, TOXIC, VOLTSWITCH, WEATHERBALL, WILDCHARGE, WISH, WORKUP, ZENHEADBUTT, </v>
      </c>
      <c r="AA551">
        <f>VLOOKUP($A551,'Moves Species'!$A:$E,5,FALSE)</f>
        <v>0</v>
      </c>
      <c r="AB551" t="s">
        <v>7523</v>
      </c>
    </row>
    <row r="552" spans="1:30" x14ac:dyDescent="0.25">
      <c r="A552">
        <f t="shared" si="26"/>
        <v>551</v>
      </c>
      <c r="B552" t="s">
        <v>5327</v>
      </c>
      <c r="C552" t="s">
        <v>8070</v>
      </c>
      <c r="D552" s="12" t="str">
        <f>'BST Extract'!J552</f>
        <v>ICE</v>
      </c>
      <c r="E552" s="12" t="str">
        <f>'BST Extract'!K552</f>
        <v>GROUND</v>
      </c>
      <c r="F552" t="str">
        <f t="shared" si="24"/>
        <v>ICE,GROUND</v>
      </c>
      <c r="G552">
        <f>'BST Extract'!C552</f>
        <v>59</v>
      </c>
      <c r="H552">
        <f>'BST Extract'!D552</f>
        <v>32</v>
      </c>
      <c r="I552">
        <f>'BST Extract'!E552</f>
        <v>43</v>
      </c>
      <c r="J552">
        <f>'BST Extract'!F552</f>
        <v>65</v>
      </c>
      <c r="K552">
        <f>'BST Extract'!G552</f>
        <v>65</v>
      </c>
      <c r="L552">
        <f>'BST Extract'!H552</f>
        <v>45</v>
      </c>
      <c r="M552">
        <f>'BST Extract'!I552</f>
        <v>309</v>
      </c>
      <c r="N552" t="s">
        <v>7283</v>
      </c>
      <c r="O552">
        <v>1</v>
      </c>
      <c r="P552" t="s">
        <v>7523</v>
      </c>
      <c r="R552" t="s">
        <v>7523</v>
      </c>
      <c r="T552" t="str">
        <f t="shared" si="25"/>
        <v>SPEED,1,,,,</v>
      </c>
      <c r="U552" s="12" t="str">
        <f>'Ability Extract'!C552</f>
        <v>PRESSURE</v>
      </c>
      <c r="V552" s="12" t="str">
        <f>'Ability Extract'!D552</f>
        <v>FURCOAT</v>
      </c>
      <c r="W552" s="12" t="str">
        <f>'Ability Extract'!E552</f>
        <v>ICYVEINS</v>
      </c>
      <c r="X552" s="12" t="str">
        <f>'Ability Extract'!F552</f>
        <v>PRESSURE,FURCOAT,ICYVEINS</v>
      </c>
      <c r="Y552" t="str">
        <f>VLOOKUP($A552,'Moves Species'!$A:$E,3,FALSE)</f>
        <v xml:space="preserve">1, SNOWFLAKES, 1, POWDERSNOW, 4, MUDSLAP, 7, DIAMONDSHARD, 10, SPIKES, 13, ICYWIND, 16, MUDSHOT, 19, GLACIATE, 22, SEISMICSHIFT, 25, CHILLINGTOUCH, 28, FREEZEDRY, 31, MUDSLIDE, 34, STEALTHROCK, 37, LIQUIDNITROGEN, 40, EARTHPOWER, 43, ICEBEAM, 46, AURORAVEIL, 49, CRYSTALLINEBEAM, 52, GEOMANCY, 56, GAIAPULSE, 60, BLIZZARD, </v>
      </c>
      <c r="Z552" t="str">
        <f>VLOOKUP($A552,'Moves Species'!$A:$E,4,FALSE)</f>
        <v xml:space="preserve">ATTRACT, AURASPHERE, BATTLEOFWITS, BEJEWELED, BLIZZARD, BODYSLAM, BOULDERCRUSH, BULLDOZE, CALMMIND, CHILLINGTOUCH, COUPDEGRACE, CRUNCH, CRYSTALLINEBEAM, CRYSTALSHOWER, DAZZLINGGLEAM, DRAINPUNCH, EARTHENLANCE, EARTHPOWER, EARTHQUAKE, FLUXWAVE, FOCUSBLAST, FORTISSIMO, FROSTBITE, GAIAPULSE, GENESIS, GOLDRUSH, HAIL, HAZE, HEALBELL, HIDDENPOWER, HYPERVOICE, HYPOTHERMIA, ICEBEAM, ICEFANG, ICEPUNCH, ICICLESPEAR, ICICLESTRIKE, ICYWIND, IRONDEFENSE, IRONHEAD, MAGNETICCANNON, METEORBEAM, MINERALWAVE, MIRRORSHOT, MIST, MOONBLAST, MOONSTONERAY, NASTYPLOT, NUMBINGWIND, OUTRAGE, PLAYROUGH, POWERGEM, PROTECT, PURGE, RAYOFLIGHT, REST, RETURN, ROCKSLIDE, SANDTOMB, SIGNALBEAM, SLASH, SLEEPTALK, SNARL, SPIKES, SUBSTITUTE, SUPERPOWER, SWIFT, TOXIC, TRIPLEAXEL, WAIL, WATERPULSE, WEATHERBALL, WISH, WORKUP, ZENHEADBUTT, </v>
      </c>
      <c r="AA552" t="str">
        <f>VLOOKUP($A552,'Moves Species'!$A:$E,5,FALSE)</f>
        <v xml:space="preserve">QUICKATTACK, THRASH, FORESIGHT, CRUSHCLAW, OUTRAGE, DOUBLEKICK, EXTRASENSORY, NATUREPOWER, ICEVORTEX, MUDSURGE, HARNESS, </v>
      </c>
      <c r="AB552" t="s">
        <v>10130</v>
      </c>
      <c r="AC552" t="s">
        <v>7265</v>
      </c>
      <c r="AD552">
        <v>18</v>
      </c>
    </row>
    <row r="553" spans="1:30" x14ac:dyDescent="0.25">
      <c r="A553">
        <f t="shared" si="26"/>
        <v>552</v>
      </c>
      <c r="B553" t="s">
        <v>5338</v>
      </c>
      <c r="C553" t="s">
        <v>8071</v>
      </c>
      <c r="D553" s="12" t="str">
        <f>'BST Extract'!J553</f>
        <v>ICE</v>
      </c>
      <c r="E553" s="12" t="str">
        <f>'BST Extract'!K553</f>
        <v>GROUND</v>
      </c>
      <c r="F553" t="str">
        <f t="shared" si="24"/>
        <v>ICE,GROUND</v>
      </c>
      <c r="G553">
        <f>'BST Extract'!C553</f>
        <v>78</v>
      </c>
      <c r="H553">
        <f>'BST Extract'!D553</f>
        <v>35</v>
      </c>
      <c r="I553">
        <f>'BST Extract'!E553</f>
        <v>58</v>
      </c>
      <c r="J553">
        <f>'BST Extract'!F553</f>
        <v>85</v>
      </c>
      <c r="K553">
        <f>'BST Extract'!G553</f>
        <v>84</v>
      </c>
      <c r="L553">
        <f>'BST Extract'!H553</f>
        <v>65</v>
      </c>
      <c r="M553">
        <f>'BST Extract'!I553</f>
        <v>405</v>
      </c>
      <c r="N553" t="s">
        <v>7286</v>
      </c>
      <c r="O553">
        <v>1</v>
      </c>
      <c r="P553" t="s">
        <v>7283</v>
      </c>
      <c r="Q553">
        <v>1</v>
      </c>
      <c r="R553" t="s">
        <v>7523</v>
      </c>
      <c r="T553" t="str">
        <f t="shared" si="25"/>
        <v>SPECIAL_ATTACK,1,SPEED,1,,</v>
      </c>
      <c r="U553" s="12" t="str">
        <f>'Ability Extract'!C553</f>
        <v>PRESSURE</v>
      </c>
      <c r="V553" s="12" t="str">
        <f>'Ability Extract'!D553</f>
        <v>FURCOAT</v>
      </c>
      <c r="W553" s="12" t="str">
        <f>'Ability Extract'!E553</f>
        <v>ICYVEINS</v>
      </c>
      <c r="X553" s="12" t="str">
        <f>'Ability Extract'!F553</f>
        <v>PRESSURE,FURCOAT,ICYVEINS</v>
      </c>
      <c r="Y553" t="str">
        <f>VLOOKUP($A553,'Moves Species'!$A:$E,3,FALSE)</f>
        <v xml:space="preserve">0, FROZENHEART, 1, FROZENHEART, 1, SNOWFLAKES, 1, POWDERSNOW, 4, MUDSLAP, 7, DIAMONDSHARD, 10, SPIKES, 13, ICYWIND, 16, MUDSHOT, 19, GLACIATE, 22, SEISMICSHIFT, 25, CHILLINGTOUCH, 28, FREEZEDRY, 31, MUDSLIDE, 34, STEALTHROCK, 37, LIQUIDNITROGEN, 40, EARTHPOWER, 43, ICEBEAM, 46, AURORAVEIL, 49, CRYSTALLINEBEAM, 52, GEOMANCY, 56, GAIAPULSE, 60, BLIZZARD, </v>
      </c>
      <c r="Z553" t="str">
        <f>VLOOKUP($A553,'Moves Species'!$A:$E,4,FALSE)</f>
        <v xml:space="preserve">ATTRACT, AURASPHERE, BATTLEOFWITS, BEJEWELED, BLIZZARD, BODYSLAM, BOULDERCRUSH, BULLDOZE, CALMMIND, CHILLINGTOUCH, COUPDEGRACE, CRUNCH, CRYSTALLINEBEAM, CRYSTALSHOWER, DAZZLINGGLEAM, DRAINPUNCH, EARTHENLANCE, EARTHPOWER, EARTHQUAKE, FLUXWAVE, FOCUSBLAST, FORTISSIMO, FROSTBITE, GAIAPULSE, GENESIS, GOLDRUSH, HAIL, HAZE, HEALBELL, HIDDENPOWER, HYPERVOICE, HYPOTHERMIA, ICEBEAM, ICEFANG, ICEPUNCH, ICICLESPEAR, ICICLESTRIKE, ICYWIND, IRONDEFENSE, IRONHEAD, MAGNETICCANNON, METEORBEAM, MINERALWAVE, MIRRORSHOT, MIST, MOONBLAST, MOONSTONERAY, NASTYPLOT, NUMBINGWIND, OUTRAGE, PLAYROUGH, POWERGEM, PROTECT, PURGE, RAYOFLIGHT, REST, RETURN, ROCKSLIDE, SANDTOMB, SIGNALBEAM, SLASH, SLEEPTALK, SNARL, SPIKES, SUBSTITUTE, SUPERPOWER, SWIFT, TOXIC, TRIPLEAXEL, WAIL, WATERPULSE, WEATHERBALL, WISH, WORKUP, ZENHEADBUTT, </v>
      </c>
      <c r="AA553">
        <f>VLOOKUP($A553,'Moves Species'!$A:$E,5,FALSE)</f>
        <v>0</v>
      </c>
      <c r="AB553" t="s">
        <v>8728</v>
      </c>
      <c r="AC553" t="s">
        <v>7265</v>
      </c>
      <c r="AD553">
        <v>36</v>
      </c>
    </row>
    <row r="554" spans="1:30" x14ac:dyDescent="0.25">
      <c r="A554">
        <f t="shared" si="26"/>
        <v>553</v>
      </c>
      <c r="B554" t="s">
        <v>5344</v>
      </c>
      <c r="C554" t="s">
        <v>8072</v>
      </c>
      <c r="D554" s="12" t="str">
        <f>'BST Extract'!J554</f>
        <v>ICE</v>
      </c>
      <c r="E554" s="12" t="str">
        <f>'BST Extract'!K554</f>
        <v>GROUND</v>
      </c>
      <c r="F554" t="str">
        <f t="shared" si="24"/>
        <v>ICE,GROUND</v>
      </c>
      <c r="G554">
        <f>'BST Extract'!C554</f>
        <v>99</v>
      </c>
      <c r="H554">
        <f>'BST Extract'!D554</f>
        <v>67</v>
      </c>
      <c r="I554">
        <f>'BST Extract'!E554</f>
        <v>74</v>
      </c>
      <c r="J554">
        <f>'BST Extract'!F554</f>
        <v>99</v>
      </c>
      <c r="K554">
        <f>'BST Extract'!G554</f>
        <v>110</v>
      </c>
      <c r="L554">
        <f>'BST Extract'!H554</f>
        <v>85</v>
      </c>
      <c r="M554">
        <f>'BST Extract'!I554</f>
        <v>534</v>
      </c>
      <c r="N554" t="s">
        <v>7286</v>
      </c>
      <c r="O554">
        <v>3</v>
      </c>
      <c r="P554" t="s">
        <v>7523</v>
      </c>
      <c r="R554" t="s">
        <v>7523</v>
      </c>
      <c r="T554" t="str">
        <f t="shared" si="25"/>
        <v>SPECIAL_ATTACK,3,,,,</v>
      </c>
      <c r="U554" s="12" t="str">
        <f>'Ability Extract'!C554</f>
        <v>PRESSURE</v>
      </c>
      <c r="V554" s="12" t="str">
        <f>'Ability Extract'!D554</f>
        <v>FURCOAT</v>
      </c>
      <c r="W554" s="12" t="str">
        <f>'Ability Extract'!E554</f>
        <v>ICYVEINS</v>
      </c>
      <c r="X554" s="12" t="str">
        <f>'Ability Extract'!F554</f>
        <v>PRESSURE,FURCOAT,ICYVEINS</v>
      </c>
      <c r="Y554" t="str">
        <f>VLOOKUP($A554,'Moves Species'!$A:$E,3,FALSE)</f>
        <v xml:space="preserve">1, FROZENHEART, 1, SNOWFLAKES, 1, POWDERSNOW, 4, MUDSLAP, 7, DIAMONDSHARD, 10, SPIKES, 13, ICYWIND, 16, MUDSHOT, 19, GLACIATE, 22, SEISMICSHIFT, 25, CHILLINGTOUCH, 28, FREEZEDRY, 31, MUDSLIDE, 34, STEALTHROCK, 37, LIQUIDNITROGEN, 40, EARTHPOWER, 43, ICEBEAM, 46, AURORAVEIL, 49, CRYSTALLINEBEAM, 52, GEOMANCY, 56, GAIAPULSE, 60, BLIZZARD, </v>
      </c>
      <c r="Z554" t="str">
        <f>VLOOKUP($A554,'Moves Species'!$A:$E,4,FALSE)</f>
        <v xml:space="preserve">ATTRACT, AURASPHERE, BATTLEOFWITS, BEJEWELED, BLIZZARD, BODYSLAM, BOULDERCRUSH, BULLDOZE, CALMMIND, CHILLINGTOUCH, COUPDEGRACE, CRUNCH, CRYSTALLINEBEAM, CRYSTALSHOWER, DAZZLINGGLEAM, DRAINPUNCH, EARTHENLANCE, EARTHPOWER, EARTHQUAKE, FLUXWAVE, FOCUSBLAST, FORTISSIMO, FROSTBITE, GAIAPULSE, GENESIS, GOLDRUSH, HAIL, HAZE, HEALBELL, HIDDENPOWER, HYPERVOICE, HYPOTHERMIA, ICEBEAM, ICEFANG, ICEPUNCH, ICICLESPEAR, ICICLESTRIKE, ICYWIND, IRONDEFENSE, IRONHEAD, MAGNETICCANNON, METEORBEAM, MINERALWAVE, MIRRORSHOT, MIST, MOONBLAST, MOONSTONERAY, NASTYPLOT, NUMBINGWIND, OUTRAGE, PLAYROUGH, POWERGEM, PROTECT, PURGE, RAYOFLIGHT, REST, RETURN, ROCKSLIDE, SANDTOMB, SIGNALBEAM, SLASH, SLEEPTALK, SNARL, SPIKES, SUBSTITUTE, SUPERPOWER, SWIFT, TOXIC, TRIPLEAXEL, WAIL, WATERPULSE, WEATHERBALL, WISH, WORKUP, ZENHEADBUTT, </v>
      </c>
      <c r="AA554">
        <f>VLOOKUP($A554,'Moves Species'!$A:$E,5,FALSE)</f>
        <v>0</v>
      </c>
      <c r="AB554" t="s">
        <v>7523</v>
      </c>
    </row>
    <row r="555" spans="1:30" x14ac:dyDescent="0.25">
      <c r="A555">
        <f t="shared" si="26"/>
        <v>554</v>
      </c>
      <c r="B555" t="s">
        <v>5349</v>
      </c>
      <c r="C555" t="s">
        <v>8073</v>
      </c>
      <c r="D555" s="12" t="str">
        <f>'BST Extract'!J555</f>
        <v>DARK</v>
      </c>
      <c r="E555" s="12" t="str">
        <f>'BST Extract'!K555</f>
        <v>FIRE</v>
      </c>
      <c r="F555" t="str">
        <f t="shared" si="24"/>
        <v>DARK,FIRE</v>
      </c>
      <c r="G555">
        <f>'BST Extract'!C555</f>
        <v>50</v>
      </c>
      <c r="H555">
        <f>'BST Extract'!D555</f>
        <v>65</v>
      </c>
      <c r="I555">
        <f>'BST Extract'!E555</f>
        <v>48</v>
      </c>
      <c r="J555">
        <f>'BST Extract'!F555</f>
        <v>43</v>
      </c>
      <c r="K555">
        <f>'BST Extract'!G555</f>
        <v>44</v>
      </c>
      <c r="L555">
        <f>'BST Extract'!H555</f>
        <v>64</v>
      </c>
      <c r="M555">
        <f>'BST Extract'!I555</f>
        <v>314</v>
      </c>
      <c r="N555" t="s">
        <v>7345</v>
      </c>
      <c r="O555">
        <v>1</v>
      </c>
      <c r="P555" t="s">
        <v>7523</v>
      </c>
      <c r="R555" t="s">
        <v>7523</v>
      </c>
      <c r="T555" t="str">
        <f t="shared" si="25"/>
        <v>ATTACK,1,,,,</v>
      </c>
      <c r="U555" s="12" t="str">
        <f>'Ability Extract'!C555</f>
        <v>GORGING</v>
      </c>
      <c r="V555" s="12" t="str">
        <f>'Ability Extract'!D555</f>
        <v>BONECOLLECTOR</v>
      </c>
      <c r="W555" s="12" t="str">
        <f>'Ability Extract'!E555</f>
        <v>BLAZE</v>
      </c>
      <c r="X555" s="12" t="str">
        <f>'Ability Extract'!F555</f>
        <v>GORGING,BONECOLLECTOR,BLAZE</v>
      </c>
      <c r="Y555" t="str">
        <f>VLOOKUP($A555,'Moves Species'!$A:$E,3,FALSE)</f>
        <v xml:space="preserve">1, LEER, 1, PURSUIT, 1, SCARYFACE, 4, FLAMECHARGE, 6, BACKSTABBING, 8, TREMOR, 11, FLAMEWHEEL, 14, BITE, 17, NECROPHAGY, 20, FIREFANG, 23, SCREECH, 26, EVILTHORN, 29, DRAGONGNAW, 32, SHADOWBONE, 35, CRUNCH, 38, HEATSIPHON, 41, BONEMERANG, 44, AMBUSH, 47, WILDFIRE, 50, FRENZY, 53, STAMPEDE, 56, FLAREBLITZ, 59, EXECUTION, 62, INFERNALBLADE, </v>
      </c>
      <c r="Z555" t="str">
        <f>VLOOKUP($A555,'Moves Species'!$A:$E,4,FALSE)</f>
        <v xml:space="preserve">AMBUSH, ANCIENTGLARE, ATTRACT, BLOODRITUAL, BODYSLAM, BRICKBREAK, BULKUP, BULLDOZE, BURNINGJEALOUSY, BURNINGOFUDA, CLOSECOMBAT, CONFUSERAY, COSMICAVATAR, COSMICPOWER, CRIMSONGATE, CRUELWHIP, CRUNCH, CURSEDTOUCH, DARKPULSE, DRACARYS, DRACOMETEOR, DRAGONBREATH, DRAGONCLAW, DRAGONDANCE, DRAINPUNCH, EARTHPOWER, EARTHQUAKE, ECLIPSENOVA, ENDERSHOCK, EXECUTION, FIREBLAST, FIREFANG, FIREPUNCH, FLAMECHARGE, FLAMETHROWER, FLAMEVOLLEY, FLAREBLITZ, FOCUSBLAST, GAMMARAY, GHASTLYFLOOD, GOBLINSTRIKE, HAZE, HEATWAVE, HEX, HIDDENPOWER, INCINERATE, IRONHEAD, KNOCKOFF, LASHOUT, MELTINGHORN, MIASMA, MINDDRAIN, MYSTICALFIRE, NAGASKIN, NASTYPLOT, OBSIDIANSHARDS, OUTRAGE, PHANTOMFORCE, PHOBIA, PLAYROUGH, PROTECT, PSYCHICFANGS, REST, RETURN, ROCKBLAST, ROCKSLIDE, ROCKTOMB, SCORCHINGSANDS, SHADOWBALL, SHADOWPUNCH, SLASH, SLEEPTALK, SNARL, SONICBLAST, SOULRIP, SUBSTITUTE, SUNNYDAY, SUPERPOWER, SWEEPINGWIND, SWITCHEROO, TAUNT, TERRAINPULSE, THUNDERPUNCH, TOXIC, UMBRALWAVE, VENDETTA, VITALITYDRAIN, WILDFIRE, WILLOWISP, WORKUP, ZENHEADBUTT, </v>
      </c>
      <c r="AA555" t="str">
        <f>VLOOKUP($A555,'Moves Species'!$A:$E,5,FALSE)</f>
        <v xml:space="preserve">CHEAPSHOT, POWERTRIP, BRUTALSWING, SOULFLAY, KINDLE, HONECLAWS, QUASH, WAIL, BATTLECRY, SPIRITSHACKLE, FIRELASH, PUNISHMENT, SINFULSMITE, BONERUSH, </v>
      </c>
      <c r="AB555" t="s">
        <v>8729</v>
      </c>
      <c r="AC555" t="s">
        <v>7265</v>
      </c>
      <c r="AD555">
        <v>18</v>
      </c>
    </row>
    <row r="556" spans="1:30" x14ac:dyDescent="0.25">
      <c r="A556">
        <f t="shared" si="26"/>
        <v>555</v>
      </c>
      <c r="B556" t="s">
        <v>5359</v>
      </c>
      <c r="C556" t="s">
        <v>8074</v>
      </c>
      <c r="D556" s="12" t="str">
        <f>'BST Extract'!J556</f>
        <v>DARK</v>
      </c>
      <c r="E556" s="12" t="str">
        <f>'BST Extract'!K556</f>
        <v>FIRE</v>
      </c>
      <c r="F556" t="str">
        <f t="shared" si="24"/>
        <v>DARK,FIRE</v>
      </c>
      <c r="G556">
        <f>'BST Extract'!C556</f>
        <v>65</v>
      </c>
      <c r="H556">
        <f>'BST Extract'!D556</f>
        <v>80</v>
      </c>
      <c r="I556">
        <f>'BST Extract'!E556</f>
        <v>63</v>
      </c>
      <c r="J556">
        <f>'BST Extract'!F556</f>
        <v>58</v>
      </c>
      <c r="K556">
        <f>'BST Extract'!G556</f>
        <v>59</v>
      </c>
      <c r="L556">
        <f>'BST Extract'!H556</f>
        <v>80</v>
      </c>
      <c r="M556">
        <f>'BST Extract'!I556</f>
        <v>405</v>
      </c>
      <c r="N556" t="s">
        <v>7345</v>
      </c>
      <c r="O556">
        <v>1</v>
      </c>
      <c r="P556" t="s">
        <v>7287</v>
      </c>
      <c r="Q556">
        <v>1</v>
      </c>
      <c r="R556" t="s">
        <v>7523</v>
      </c>
      <c r="T556" t="str">
        <f t="shared" si="25"/>
        <v>ATTACK,1,SPECIAL_DEFENSE,1,,</v>
      </c>
      <c r="U556" s="12" t="str">
        <f>'Ability Extract'!C556</f>
        <v>GORGING</v>
      </c>
      <c r="V556" s="12" t="str">
        <f>'Ability Extract'!D556</f>
        <v>BONECOLLECTOR</v>
      </c>
      <c r="W556" s="12" t="str">
        <f>'Ability Extract'!E556</f>
        <v>BLAZE</v>
      </c>
      <c r="X556" s="12" t="str">
        <f>'Ability Extract'!F556</f>
        <v>GORGING,BONECOLLECTOR,BLAZE</v>
      </c>
      <c r="Y556" t="str">
        <f>VLOOKUP($A556,'Moves Species'!$A:$E,3,FALSE)</f>
        <v xml:space="preserve">0, BONECLUB, 1, BONECLUB, 1, LEER, 1, PURSUIT, 1, SCARYFACE, 4, FLAMECHARGE, 6, BACKSTABBING, 8, TREMOR, 11, FLAMEWHEEL, 14, BITE, 17, NECROPHAGY, 20, FIREFANG, 23, SCREECH, 26, EVILTHORN, 29, DRAGONGNAW, 32, SHADOWBONE, 35, CRUNCH, 38, HEATSIPHON, 41, BONEMERANG, 44, AMBUSH, 47, WILDFIRE, 50, FRENZY, 53, STAMPEDE, 56, FLAREBLITZ, 59, EXECUTION, 62, INFERNALBLADE, </v>
      </c>
      <c r="Z556" t="str">
        <f>VLOOKUP($A556,'Moves Species'!$A:$E,4,FALSE)</f>
        <v xml:space="preserve">AMBUSH, ANCIENTGLARE, ATTRACT, BLOODRITUAL, BODYSLAM, BRICKBREAK, BULKUP, BULLDOZE, BURNINGJEALOUSY, BURNINGOFUDA, CLOSECOMBAT, CONFUSERAY, COSMICAVATAR, COSMICPOWER, CRIMSONGATE, CRUELWHIP, CRUNCH, CURSEDTOUCH, DARKPULSE, DRACARYS, DRACOMETEOR, DRAGONBREATH, DRAGONCLAW, DRAGONDANCE, DRAINPUNCH, EARTHPOWER, EARTHQUAKE, ECLIPSENOVA, ENDERSHOCK, EXECUTION, FIREBLAST, FIREFANG, FIREPUNCH, FLAMECHARGE, FLAMETHROWER, FLAMEVOLLEY, FLAREBLITZ, FOCUSBLAST, GAMMARAY, GHASTLYFLOOD, GOBLINSTRIKE, HAZE, HEATWAVE, HEX, HIDDENPOWER, INCINERATE, IRONHEAD, KNOCKOFF, LASHOUT, MELTINGHORN, MIASMA, MINDDRAIN, MYSTICALFIRE, NAGASKIN, NASTYPLOT, OBSIDIANSHARDS, OUTRAGE, PHANTOMFORCE, PHOBIA, PLAYROUGH, PROTECT, PSYCHICFANGS, REST, RETURN, ROCKBLAST, ROCKSLIDE, ROCKTOMB, SCORCHINGSANDS, SHADOWBALL, SHADOWPUNCH, SLASH, SLEEPTALK, SNARL, SONICBLAST, SOULRIP, SUBSTITUTE, SUNNYDAY, SUPERPOWER, SWEEPINGWIND, SWITCHEROO, TAUNT, TERRAINPULSE, THUNDERPUNCH, TOXIC, UMBRALWAVE, VENDETTA, VITALITYDRAIN, WILDFIRE, WILLOWISP, WORKUP, ZENHEADBUTT, </v>
      </c>
      <c r="AA556">
        <f>VLOOKUP($A556,'Moves Species'!$A:$E,5,FALSE)</f>
        <v>0</v>
      </c>
      <c r="AB556" t="s">
        <v>8730</v>
      </c>
      <c r="AC556" t="s">
        <v>7265</v>
      </c>
      <c r="AD556">
        <v>30</v>
      </c>
    </row>
    <row r="557" spans="1:30" x14ac:dyDescent="0.25">
      <c r="A557">
        <f t="shared" si="26"/>
        <v>556</v>
      </c>
      <c r="B557" t="s">
        <v>5366</v>
      </c>
      <c r="C557" t="s">
        <v>8075</v>
      </c>
      <c r="D557" s="12" t="str">
        <f>'BST Extract'!J557</f>
        <v>DARK</v>
      </c>
      <c r="E557" s="12" t="str">
        <f>'BST Extract'!K557</f>
        <v>FIRE</v>
      </c>
      <c r="F557" t="str">
        <f t="shared" si="24"/>
        <v>DARK,FIRE</v>
      </c>
      <c r="G557">
        <f>'BST Extract'!C557</f>
        <v>95</v>
      </c>
      <c r="H557">
        <f>'BST Extract'!D557</f>
        <v>105</v>
      </c>
      <c r="I557">
        <f>'BST Extract'!E557</f>
        <v>93</v>
      </c>
      <c r="J557">
        <f>'BST Extract'!F557</f>
        <v>78</v>
      </c>
      <c r="K557">
        <f>'BST Extract'!G557</f>
        <v>59</v>
      </c>
      <c r="L557">
        <f>'BST Extract'!H557</f>
        <v>100</v>
      </c>
      <c r="M557">
        <f>'BST Extract'!I557</f>
        <v>530</v>
      </c>
      <c r="N557" t="s">
        <v>7345</v>
      </c>
      <c r="O557">
        <v>2</v>
      </c>
      <c r="P557" t="s">
        <v>7287</v>
      </c>
      <c r="Q557">
        <v>1</v>
      </c>
      <c r="R557" t="s">
        <v>7523</v>
      </c>
      <c r="T557" t="str">
        <f t="shared" si="25"/>
        <v>ATTACK,2,SPECIAL_DEFENSE,1,,</v>
      </c>
      <c r="U557" s="12" t="str">
        <f>'Ability Extract'!C557</f>
        <v>GORGING</v>
      </c>
      <c r="V557" s="12" t="str">
        <f>'Ability Extract'!D557</f>
        <v>BONECOLLECTOR</v>
      </c>
      <c r="W557" s="12" t="str">
        <f>'Ability Extract'!E557</f>
        <v>BLAZE</v>
      </c>
      <c r="X557" s="12" t="str">
        <f>'Ability Extract'!F557</f>
        <v>GORGING,BONECOLLECTOR,BLAZE</v>
      </c>
      <c r="Y557" t="str">
        <f>VLOOKUP($A557,'Moves Species'!$A:$E,3,FALSE)</f>
        <v xml:space="preserve">0, HELLBRAND, 1, HELLBRAND, 1, BONECLUB, 1, LEER, 1, PURSUIT, 1, SCARYFACE, 4, FLAMECHARGE, 6, BACKSTABBING, 8, TREMOR, 11, FLAMEWHEEL, 14, BITE, 17, NECROPHAGY, 20, FIREFANG, 23, SCREECH, 26, EVILTHORN, 29, DRAGONGNAW, 32, SHADOWBONE, 35, CRUNCH, 38, HEATSIPHON, 41, BONEMERANG, 44, AMBUSH, 47, WILDFIRE, 50, FRENZY, 53, STAMPEDE, 56, FLAREBLITZ, 59, EXECUTION, 62, INFERNALBLADE, </v>
      </c>
      <c r="Z557" t="str">
        <f>VLOOKUP($A557,'Moves Species'!$A:$E,4,FALSE)</f>
        <v xml:space="preserve">AMBUSH, ANCIENTGLARE, ATTRACT, BLOODRITUAL, BODYSLAM, BRICKBREAK, BULKUP, BULLDOZE, BURNINGJEALOUSY, BURNINGOFUDA, CLOSECOMBAT, CONFUSERAY, COSMICAVATAR, COSMICPOWER, CRIMSONGATE, CRUELWHIP, CRUNCH, CURSEDTOUCH, DARKPULSE, DRACARYS, DRACOMETEOR, DRAGONBREATH, DRAGONCLAW, DRAGONDANCE, DRAINPUNCH, EARTHPOWER, EARTHQUAKE, ECLIPSENOVA, ENDERSHOCK, EXECUTION, FIREBLAST, FIREFANG, FIREPUNCH, FLAMECHARGE, FLAMETHROWER, FLAMEVOLLEY, FLAREBLITZ, FOCUSBLAST, GAMMARAY, GHASTLYFLOOD, GOBLINSTRIKE, HAZE, HEATWAVE, HEX, HIDDENPOWER, INCINERATE, IRONHEAD, KNOCKOFF, LASHOUT, MELTINGHORN, MIASMA, MINDDRAIN, MYSTICALFIRE, NAGASKIN, NASTYPLOT, OBSIDIANSHARDS, OUTRAGE, PHANTOMFORCE, PHOBIA, PLAYROUGH, PROTECT, PSYCHICFANGS, REST, RETURN, ROCKBLAST, ROCKSLIDE, ROCKTOMB, SCORCHINGSANDS, SHADOWBALL, SHADOWPUNCH, SLASH, SLEEPTALK, SNARL, SONICBLAST, SOULRIP, SUBSTITUTE, SUNNYDAY, SUPERPOWER, SWEEPINGWIND, SWITCHEROO, TAUNT, TERRAINPULSE, THUNDERPUNCH, TOXIC, UMBRALWAVE, VENDETTA, VITALITYDRAIN, WILDFIRE, WILLOWISP, WORKUP, ZENHEADBUTT, </v>
      </c>
      <c r="AA557">
        <f>VLOOKUP($A557,'Moves Species'!$A:$E,5,FALSE)</f>
        <v>0</v>
      </c>
      <c r="AB557" t="s">
        <v>7523</v>
      </c>
    </row>
    <row r="558" spans="1:30" x14ac:dyDescent="0.25">
      <c r="A558">
        <f t="shared" si="26"/>
        <v>557</v>
      </c>
      <c r="B558" t="s">
        <v>5372</v>
      </c>
      <c r="C558" t="s">
        <v>8076</v>
      </c>
      <c r="D558" s="12" t="str">
        <f>'BST Extract'!J558</f>
        <v>GRASS</v>
      </c>
      <c r="E558" s="12" t="str">
        <f>'BST Extract'!K558</f>
        <v>FLYING</v>
      </c>
      <c r="F558" t="str">
        <f t="shared" si="24"/>
        <v>GRASS,FLYING</v>
      </c>
      <c r="G558">
        <f>'BST Extract'!C558</f>
        <v>40</v>
      </c>
      <c r="H558">
        <f>'BST Extract'!D558</f>
        <v>30</v>
      </c>
      <c r="I558">
        <f>'BST Extract'!E558</f>
        <v>32</v>
      </c>
      <c r="J558">
        <f>'BST Extract'!F558</f>
        <v>65</v>
      </c>
      <c r="K558">
        <f>'BST Extract'!G558</f>
        <v>50</v>
      </c>
      <c r="L558">
        <f>'BST Extract'!H558</f>
        <v>52</v>
      </c>
      <c r="M558">
        <f>'BST Extract'!I558</f>
        <v>269</v>
      </c>
      <c r="N558" t="s">
        <v>7283</v>
      </c>
      <c r="O558">
        <v>1</v>
      </c>
      <c r="P558" t="s">
        <v>7523</v>
      </c>
      <c r="R558" t="s">
        <v>7523</v>
      </c>
      <c r="T558" t="str">
        <f t="shared" si="25"/>
        <v>SPEED,1,,,,</v>
      </c>
      <c r="U558" s="12" t="str">
        <f>'Ability Extract'!C558</f>
        <v>FLOWERVEIL</v>
      </c>
      <c r="V558" s="12" t="str">
        <f>'Ability Extract'!D558</f>
        <v>TRIAGE</v>
      </c>
      <c r="W558" s="12" t="str">
        <f>'Ability Extract'!E558</f>
        <v>REGENERATOR</v>
      </c>
      <c r="X558" s="12" t="str">
        <f>'Ability Extract'!F558</f>
        <v>FLOWERVEIL,TRIAGE,REGENERATOR</v>
      </c>
      <c r="Y558" t="str">
        <f>VLOOKUP($A558,'Moves Species'!$A:$E,3,FALSE)</f>
        <v xml:space="preserve">1, ABSORB, 1, SWEETSCENT, 1, GALEHOLD, 4, MEGADRAIN, 7, LEECHSEED, 10, INFESTATION, 13, AIRCUTTER, 16, LEAFTORNADO, 19, STUNSPORE, 19, SLEEPPOWDER, 22, RAINBOWSCALES, 25, EROSION, 28, FLUTTER, 31, GIGADRAIN, 34, AIRSLASH, 37, BUTTERFLYKISS, 40, AUTUMNBLAST, 43, AERIALPULSE, 46, ENERGYBALL, 49, NATURESWRATH, 52, STRENGTHSAP, 56, HURRICANE, 60, PETALDANCE, </v>
      </c>
      <c r="Z558" t="str">
        <f>VLOOKUP($A558,'Moves Species'!$A:$E,4,FALSE)</f>
        <v xml:space="preserve">ACROBATICS, AERIALACE, AERIALPULSE, AIRSLASH, ALLERGY, AROMATHERAPY, ATTRACT, BOUNCE, BUGBITE, BUGBUZZ, BULLETSEED, BUTTERFLYKISS, CHARM, COACHING, COUPDEGRACE, COVET, DAZZLINGGLEAM, DEFENDORDER, DEFOG, DUALWINGBEAT, ENERGYBALL, ESSENCEBLOOM, FABLEDRUSH, FAIRYTALE, FEATHERDANCE, FLOCK, FLUTTER, FLUXWAVE, FORTISSIMO, FURYCUTTER, GENESIS, GEOMANCY, GIGADRAIN, GOBLINSTRIKE, GRASSYTERRAIN, HIDDENPOWER, HIVEMIND, HURRICANE, KNOCKOFF, LEAFBLADE, LEECHLIFE, MAGICALLEAF, NASTYPLOT, NATURESWRATH, NECTARTAP, PETALTEMPEST, PHOBIA, PINMISSILE, PIXIEDUST, POLLENPUFF, PROTECT, RAINBOWSCALES, RAYOFLIGHT, REST, RETURN, SCENTEDSHIELD, SLEEPTALK, SOLARBEAM, SPIKYSHIELD, STEELWING, STRUGGLEBUG, SUBSTITUTE, SUNNYDAY, SWARMATTACK, SWARMOVERLOAD, SWEEPINGWIND, SWIFT, SYNTHESIS, TAILWIND, TEMPESTFLARE, TERRAINPULSE, TORNADO, TOXIC, TURBULENCE, UTURN, WEATHERBALL, WISH, WORKUP, </v>
      </c>
      <c r="AA558" t="str">
        <f>VLOOKUP($A558,'Moves Species'!$A:$E,5,FALSE)</f>
        <v xml:space="preserve">STRINGSHOT, STICKYWEB, RAGEPOWDER, SYNTHESIS, TAILWIND, BUGBUZZ, SILVERWIND, DRAININGKISS, HELPINGHAND, </v>
      </c>
      <c r="AB558" t="s">
        <v>8843</v>
      </c>
      <c r="AC558" t="s">
        <v>7265</v>
      </c>
      <c r="AD558">
        <v>22</v>
      </c>
    </row>
    <row r="559" spans="1:30" x14ac:dyDescent="0.25">
      <c r="A559">
        <f t="shared" si="26"/>
        <v>558</v>
      </c>
      <c r="B559" t="s">
        <v>5382</v>
      </c>
      <c r="C559" t="s">
        <v>8077</v>
      </c>
      <c r="D559" s="12" t="str">
        <f>'BST Extract'!J559</f>
        <v>GRASS</v>
      </c>
      <c r="E559" s="12" t="str">
        <f>'BST Extract'!K559</f>
        <v>FLYING</v>
      </c>
      <c r="F559" t="str">
        <f t="shared" si="24"/>
        <v>GRASS,FLYING</v>
      </c>
      <c r="G559">
        <f>'BST Extract'!C559</f>
        <v>70</v>
      </c>
      <c r="H559">
        <f>'BST Extract'!D559</f>
        <v>60</v>
      </c>
      <c r="I559">
        <f>'BST Extract'!E559</f>
        <v>62</v>
      </c>
      <c r="J559">
        <f>'BST Extract'!F559</f>
        <v>80</v>
      </c>
      <c r="K559">
        <f>'BST Extract'!G559</f>
        <v>100</v>
      </c>
      <c r="L559">
        <f>'BST Extract'!H559</f>
        <v>82</v>
      </c>
      <c r="M559">
        <f>'BST Extract'!I559</f>
        <v>454</v>
      </c>
      <c r="N559" t="s">
        <v>7286</v>
      </c>
      <c r="O559">
        <v>1</v>
      </c>
      <c r="P559" t="s">
        <v>7283</v>
      </c>
      <c r="Q559">
        <v>1</v>
      </c>
      <c r="R559" t="s">
        <v>7523</v>
      </c>
      <c r="T559" t="str">
        <f t="shared" si="25"/>
        <v>SPECIAL_ATTACK,1,SPEED,1,,</v>
      </c>
      <c r="U559" s="12" t="str">
        <f>'Ability Extract'!C559</f>
        <v>FLOWERVEIL</v>
      </c>
      <c r="V559" s="12" t="str">
        <f>'Ability Extract'!D559</f>
        <v>TRIAGE</v>
      </c>
      <c r="W559" s="12" t="str">
        <f>'Ability Extract'!E559</f>
        <v>REGENERATOR</v>
      </c>
      <c r="X559" s="12" t="str">
        <f>'Ability Extract'!F559</f>
        <v>FLOWERVEIL,TRIAGE,REGENERATOR</v>
      </c>
      <c r="Y559" t="str">
        <f>VLOOKUP($A559,'Moves Species'!$A:$E,3,FALSE)</f>
        <v xml:space="preserve">0, MAGICALLEAF, 1, MAGICALLEAF, 1, ABSORB, 1, SWEETSCENT, 1, GALEHOLD, 4, MEGADRAIN, 7, LEECHSEED, 10, INFESTATION, 13, AIRCUTTER, 16, LEAFTORNADO, 19, STUNSPORE, 19, SLEEPPOWDER, 22, RAINBOWSCALES, 25, EROSION, 28, FLUTTER, 31, GIGADRAIN, 34, AIRSLASH, 37, BUTTERFLYKISS, 40, AUTUMNBLAST, 43, AERIALPULSE, 46, ENERGYBALL, 49, NATURESWRATH, 52, STRENGTHSAP, 56, HURRICANE, 60, PETALDANCE, </v>
      </c>
      <c r="Z559" t="str">
        <f>VLOOKUP($A559,'Moves Species'!$A:$E,4,FALSE)</f>
        <v xml:space="preserve">ACROBATICS, AERIALACE, AERIALPULSE, AIRSLASH, ALLERGY, AROMATHERAPY, ATTRACT, BOUNCE, BUGBITE, BUGBUZZ, BULLETSEED, BUTTERFLYKISS, CHARM, COACHING, COUPDEGRACE, COVET, DAZZLINGGLEAM, DEFENDORDER, DEFOG, DUALWINGBEAT, ENERGYBALL, ESSENCEBLOOM, FABLEDRUSH, FAIRYTALE, FEATHERDANCE, FLOCK, FLUTTER, FLUXWAVE, FORTISSIMO, FURYCUTTER, GENESIS, GEOMANCY, GIGADRAIN, GOBLINSTRIKE, GRASSYTERRAIN, HIDDENPOWER, HIVEMIND, HURRICANE, KNOCKOFF, LEAFBLADE, LEECHLIFE, MAGICALLEAF, NASTYPLOT, NATURESWRATH, NECTARTAP, PETALTEMPEST, PHOBIA, PINMISSILE, PIXIEDUST, POLLENPUFF, PROTECT, RAINBOWSCALES, RAYOFLIGHT, REST, RETURN, SCENTEDSHIELD, SLEEPTALK, SOLARBEAM, SPIKYSHIELD, STEELWING, STRUGGLEBUG, SUBSTITUTE, SUNNYDAY, SWARMATTACK, SWARMOVERLOAD, SWEEPINGWIND, SWIFT, SYNTHESIS, TAILWIND, TEMPESTFLARE, TERRAINPULSE, TORNADO, TOXIC, TURBULENCE, UTURN, WEATHERBALL, WISH, WORKUP, </v>
      </c>
      <c r="AA559">
        <f>VLOOKUP($A559,'Moves Species'!$A:$E,5,FALSE)</f>
        <v>0</v>
      </c>
      <c r="AB559" t="s">
        <v>7523</v>
      </c>
    </row>
    <row r="560" spans="1:30" x14ac:dyDescent="0.25">
      <c r="A560">
        <f t="shared" si="26"/>
        <v>559</v>
      </c>
      <c r="B560" t="s">
        <v>5388</v>
      </c>
      <c r="C560" t="s">
        <v>8078</v>
      </c>
      <c r="D560" s="12" t="str">
        <f>'BST Extract'!J560</f>
        <v>ELECTRIC</v>
      </c>
      <c r="E560" s="12">
        <f>'BST Extract'!K560</f>
        <v>0</v>
      </c>
      <c r="F560" t="str">
        <f t="shared" si="24"/>
        <v>ELECTRIC,0</v>
      </c>
      <c r="G560">
        <f>'BST Extract'!C560</f>
        <v>73</v>
      </c>
      <c r="H560">
        <f>'BST Extract'!D560</f>
        <v>115</v>
      </c>
      <c r="I560">
        <f>'BST Extract'!E560</f>
        <v>62</v>
      </c>
      <c r="J560">
        <f>'BST Extract'!F560</f>
        <v>85</v>
      </c>
      <c r="K560">
        <f>'BST Extract'!G560</f>
        <v>65</v>
      </c>
      <c r="L560">
        <f>'BST Extract'!H560</f>
        <v>65</v>
      </c>
      <c r="M560">
        <f>'BST Extract'!I560</f>
        <v>465</v>
      </c>
      <c r="N560" t="s">
        <v>7345</v>
      </c>
      <c r="O560">
        <v>1</v>
      </c>
      <c r="P560" t="s">
        <v>7523</v>
      </c>
      <c r="R560" t="s">
        <v>7523</v>
      </c>
      <c r="T560" t="str">
        <f t="shared" si="25"/>
        <v>ATTACK,1,,,,</v>
      </c>
      <c r="U560" s="12" t="str">
        <f>'Ability Extract'!C560</f>
        <v>RECKLESS</v>
      </c>
      <c r="V560" s="12" t="str">
        <f>'Ability Extract'!D560</f>
        <v>SHEERFORCE</v>
      </c>
      <c r="W560" s="12" t="str">
        <f>'Ability Extract'!E560</f>
        <v>MOTORDRIVE</v>
      </c>
      <c r="X560" s="12" t="str">
        <f>'Ability Extract'!F560</f>
        <v>RECKLESS,SHEERFORCE,MOTORDRIVE</v>
      </c>
      <c r="Y560" t="str">
        <f>VLOOKUP($A560,'Moves Species'!$A:$E,3,FALSE)</f>
        <v xml:space="preserve">1, GROWL, 1, TACKLE, 4, STATICSHOCK, 6, NUZZLE, 9, CHARGE, 12, STOMP, 15, SPARK, 18, NOBLEROAR, 21, HEADBUTT, 24, ARCINGBLOW, 27, AGILITY, 30, BODYSLAM, 33, PROTONCRASH, 36, TAKEDOWN, 39, WILDCHARGE, 42, MELTINGHORN, 45, ROCKCLIMB, 48, ENERGYSURGE, 51, DOUBLEEDGE, 54, VOLTTACKLE, 57, HIGHJUMPKICK, 60, BOLTSTRIKE, </v>
      </c>
      <c r="Z560" t="str">
        <f>VLOOKUP($A560,'Moves Species'!$A:$E,4,FALSE)</f>
        <v xml:space="preserve">AIRSLASH, AMBUSH, ATTRACT, BALLLIGHTNING, BATTLEOFWITS, BODYSLAM, BOLTCRASH, BOUNCE, BULLDOZE, CALMMIND, CHARGEBEAM, CLOSECOMBAT, COACHING, COSMICAVATAR, COSMICPOWER, COVET, CRUNCH, DAZZLINGGLEAM, EARTHPOWER, EARTHQUAKE, ELECTRICTERRAIN, ELECTRONCRUSH, ENERGYSURGE, FABLEDRUSH, FALSESWIPE, FANTASYSEAL, FLAMECHARGE, FLAREBLITZ, FLUXWAVE, FOCUSBLAST, GAMMARAY, GENESIS, HEALBELL, HIDDENPOWER, IRONHEAD, KNOCKOFF, LIGHTSCREEN, LOVEBURST, MAGNETRISE, METEORBEAM, METEORDRIVE, MOONSTONERAY, NASTYPLOT, NOBLEROAR, PARABOLICCHARGE, PLAYROUGH, PROTECT, PURGE, RADIANTLANCE, RAYOFLIGHT, REFLECT, REST, RETURN, RISINGVOLTAGE, SIGNALBEAM, SLEEPTALK, SONICBLAST, STEELROLLER, STELLARRUSH, SUBSTITUTE, SUPERPOWER, TAUNT, TERRAINPULSE, THUNDER, THUNDERBOLT, THUNDERFANG, THUNDERWAVE, TOXIC, TRIATTACK, VALKYRIECHARIOT, VOLTSWITCH, WEATHERBALL, WILDCHARGE, WORKUP, ZENHEADBUTT, </v>
      </c>
      <c r="AA560" t="str">
        <f>VLOOKUP($A560,'Moves Species'!$A:$E,5,FALSE)</f>
        <v xml:space="preserve">DISABLE, HEADBUTT, JUMPKICK, THRASH, DOUBLEKICK, MEFIRST, FABLEDRUSH, HELPINGHAND, </v>
      </c>
      <c r="AB560" t="s">
        <v>10413</v>
      </c>
      <c r="AC560" t="s">
        <v>7268</v>
      </c>
      <c r="AD560" t="s">
        <v>7358</v>
      </c>
    </row>
    <row r="561" spans="1:33" x14ac:dyDescent="0.25">
      <c r="A561">
        <f t="shared" si="26"/>
        <v>560</v>
      </c>
      <c r="B561" t="s">
        <v>5398</v>
      </c>
      <c r="C561" t="s">
        <v>8079</v>
      </c>
      <c r="D561" s="12" t="str">
        <f>'BST Extract'!J561</f>
        <v>PSYCHIC</v>
      </c>
      <c r="E561" s="12">
        <f>'BST Extract'!K561</f>
        <v>0</v>
      </c>
      <c r="F561" t="str">
        <f t="shared" si="24"/>
        <v>PSYCHIC,0</v>
      </c>
      <c r="G561">
        <f>'BST Extract'!C561</f>
        <v>35</v>
      </c>
      <c r="H561">
        <f>'BST Extract'!D561</f>
        <v>34</v>
      </c>
      <c r="I561">
        <f>'BST Extract'!E561</f>
        <v>105</v>
      </c>
      <c r="J561">
        <f>'BST Extract'!F561</f>
        <v>32</v>
      </c>
      <c r="K561">
        <f>'BST Extract'!G561</f>
        <v>34</v>
      </c>
      <c r="L561">
        <f>'BST Extract'!H561</f>
        <v>105</v>
      </c>
      <c r="M561">
        <f>'BST Extract'!I561</f>
        <v>345</v>
      </c>
      <c r="N561" t="s">
        <v>7287</v>
      </c>
      <c r="O561">
        <v>1</v>
      </c>
      <c r="P561" t="s">
        <v>7523</v>
      </c>
      <c r="R561" t="s">
        <v>7523</v>
      </c>
      <c r="T561" t="str">
        <f t="shared" si="25"/>
        <v>SPECIAL_DEFENSE,1,,,,</v>
      </c>
      <c r="U561" s="12" t="str">
        <f>'Ability Extract'!C561</f>
        <v>TELEPATHY</v>
      </c>
      <c r="V561" s="12" t="str">
        <f>'Ability Extract'!D561</f>
        <v>FRIENDGUARD</v>
      </c>
      <c r="W561" s="12" t="str">
        <f>'Ability Extract'!E561</f>
        <v>RATTLED</v>
      </c>
      <c r="X561" s="12" t="str">
        <f>'Ability Extract'!F561</f>
        <v>TELEPATHY,FRIENDGUARD,RATTLED</v>
      </c>
      <c r="Y561" t="str">
        <f>VLOOKUP($A561,'Moves Species'!$A:$E,3,FALSE)</f>
        <v xml:space="preserve">1, REFLECT, 1, LIGHTSCREEN, 1, IRONDEFENSE, 1, MINDBLAST, 50, POWERTRICK, </v>
      </c>
      <c r="Z561" t="str">
        <f>VLOOKUP($A561,'Moves Species'!$A:$E,4,FALSE)</f>
        <v xml:space="preserve">ANTIMATTER, ARCANEENERGY, ATTRACT, AURASPHERE, BATTLEOFWITS, BLOODRITUAL, CALMMIND, CHARGEBEAM, CLEANSE, CONFUSERAY, COSMICPOWER, DARKPULSE, DAZZLINGGLEAM, DRAININGKISS, EARTHPOWER, ECLIPSENOVA, ENERGYBALL, ESSENCEBLOOM, EXPANDINGFORCE, FLUXWAVE, FOCUSBLAST, GAMMARAY, GEOMANCY, HEXBOLT, HIDDENPOWER, LIGHTSCREEN, MAGICROOM, METEORBEAM, MINDDRAIN, MINDMELD, MIRRORSHOT, MIST, MISTYTERRAIN, MIXEDWAVES, MYSTICPULSE, NASTYPLOT, PHOBIA, PROTECT, PSYCHIC, PSYCHICFANGS, PSYCHICTERRAIN, RAYOFLIGHT, REFLECT, REST, RETURN, SHADOWBALL, SLEEPTALK, SUBSTITUTE, SWIFT, SWITCHEROO, TOXIC, TRICKROOM, VENDETTA, WAIL, WONDERROOM, WORKUP, </v>
      </c>
      <c r="AA561" t="str">
        <f>VLOOKUP($A561,'Moves Species'!$A:$E,5,FALSE)</f>
        <v xml:space="preserve">REFRESH, CONFUSERAY, WAIL, BARRIER, AQUARING, PULSE, PRIMALWAVE, TIDALWAVE, SHELLSMASH, </v>
      </c>
      <c r="AB561" t="s">
        <v>8787</v>
      </c>
      <c r="AC561" t="s">
        <v>7268</v>
      </c>
      <c r="AD561" t="s">
        <v>7356</v>
      </c>
      <c r="AE561" t="s">
        <v>8788</v>
      </c>
      <c r="AF561" t="s">
        <v>7268</v>
      </c>
      <c r="AG561" t="s">
        <v>7379</v>
      </c>
    </row>
    <row r="562" spans="1:33" x14ac:dyDescent="0.25">
      <c r="A562">
        <f t="shared" si="26"/>
        <v>561</v>
      </c>
      <c r="B562" t="s">
        <v>5411</v>
      </c>
      <c r="C562" t="s">
        <v>8080</v>
      </c>
      <c r="D562" s="12" t="str">
        <f>'BST Extract'!J562</f>
        <v>WATER</v>
      </c>
      <c r="E562" s="12" t="str">
        <f>'BST Extract'!K562</f>
        <v>DARK</v>
      </c>
      <c r="F562" t="str">
        <f t="shared" si="24"/>
        <v>WATER,DARK</v>
      </c>
      <c r="G562">
        <f>'BST Extract'!C562</f>
        <v>75</v>
      </c>
      <c r="H562">
        <f>'BST Extract'!D562</f>
        <v>134</v>
      </c>
      <c r="I562">
        <f>'BST Extract'!E562</f>
        <v>55</v>
      </c>
      <c r="J562">
        <f>'BST Extract'!F562</f>
        <v>112</v>
      </c>
      <c r="K562">
        <f>'BST Extract'!G562</f>
        <v>54</v>
      </c>
      <c r="L562">
        <f>'BST Extract'!H562</f>
        <v>55</v>
      </c>
      <c r="M562">
        <f>'BST Extract'!I562</f>
        <v>485</v>
      </c>
      <c r="N562" t="s">
        <v>7345</v>
      </c>
      <c r="O562">
        <v>1</v>
      </c>
      <c r="P562" t="s">
        <v>7283</v>
      </c>
      <c r="Q562">
        <v>1</v>
      </c>
      <c r="R562" t="s">
        <v>7523</v>
      </c>
      <c r="T562" t="str">
        <f t="shared" si="25"/>
        <v>ATTACK,1,SPEED,1,,</v>
      </c>
      <c r="U562" s="12" t="str">
        <f>'Ability Extract'!C562</f>
        <v>STATIC</v>
      </c>
      <c r="V562" s="12" t="str">
        <f>'Ability Extract'!D562</f>
        <v>MOLDBREAKER</v>
      </c>
      <c r="W562" s="12" t="str">
        <f>'Ability Extract'!E562</f>
        <v>UNNERVE</v>
      </c>
      <c r="X562" s="12" t="str">
        <f>'Ability Extract'!F562</f>
        <v>STATIC,MOLDBREAKER,UNNERVE</v>
      </c>
      <c r="Y562" t="str">
        <f>VLOOKUP($A562,'Moves Species'!$A:$E,3,FALSE)</f>
        <v xml:space="preserve">0, WICKEDSTRIKE, 1, WICKEDSTRIKE, 0, AQUAFANG, 1, AQUAFANG, 1, STATICSHOCK, 1, TORRENT, 5, SCREECH, 8, AQUAJET, 11, BITE, 14, POWERWASH, 17, CHEAPSHOT, 20, FLIPTURN, 23, SCORESETTLER, 26, DISABLE, 29, SUBMERGE, 32, CRUNCH, 35, WILDCHARGE, 38, RIPTIDE, 41, AMBUSH, 44, CASCADE, 47, COIL, 50, FRENZY, 53, OCEANWRATH, 56, EXECUTION, 60, WATERPRESSURE, </v>
      </c>
      <c r="Z562" t="str">
        <f>VLOOKUP($A562,'Moves Species'!$A:$E,4,FALSE)</f>
        <v xml:space="preserve">AMBUSH, ANTIMATTER, ARCANEENERGY, ATTRACT, AURASPHERE, BATTLEOFWITS, BLOODRITUAL, BOLTCRASH, BRINE, CALMMIND, CASCADE, CHARGEBEAM, CLEANSE, CONFUSERAY, COSMICPOWER, COUPDEGRACE, CRUELWHIP, CRUNCH, DARKPULSE, DAZZLINGGLEAM, DRAININGKISS, EARTHPOWER, ECHOEDVOICE, ECLIPSENOVA, ELECTRICTERRAIN, ELECTRONCRUSH, ENDERSHOCK, ENERGYBALL, ENERGYSURGE, ESSENCEBLOOM, EXECUTION, EXPANDINGFORCE, FLIPTURN, FLUXWAVE, FOCUSBLAST, FORTISSIMO, GAMMARAY, GEOMANCY, HEXBOLT, HIDDENPOWER, KNOCKOFF, LASHOUT, LIGHTSCREEN, LIQUIDATION, MAGICROOM, METEORBEAM, MINDDRAIN, MINDMELD, MIRRORSHOT, MIST, MISTYTERRAIN, MIXEDWAVES, MYSTICPULSE, NAGASKIN, NASTYPLOT, OCEANWRATH, OVERFLOW, PARABOLICCHARGE, PHANTOMFORCE, PHOBIA, POISONFANG, POISONJAB, PROTECT, PSYCHIC, PSYCHICFANGS, PSYCHICTERRAIN, RAINDANCE, RAYOFLIGHT, REFLECT, REST, RETURN, RISINGVOLTAGE, SCALD, SHADOWBALL, SIGNALBEAM, SLEEPTALK, SNARL, SOAK, STEAMERUPTION, SUBMERGE, SUBSTITUTE, SWEEPINGWIND, SWIFT, SWITCHEROO, TAILGLOW, TAUNT, THUNDER, THUNDERBOLT, THUNDERFANG, THUNDERWAVE, TIDALWAVE, TOXIC, TRIATTACK, TRICKROOM, VENDETTA, VITALITYDRAIN, VOLTSWITCH, WAIL, WATERPRESSURE, WATERPULSE, WEAKSPOT, WHIRLPOOL, WILDCHARGE, WONDERROOM, WORKUP, </v>
      </c>
      <c r="AA562">
        <f>VLOOKUP($A562,'Moves Species'!$A:$E,5,FALSE)</f>
        <v>0</v>
      </c>
    </row>
    <row r="563" spans="1:33" x14ac:dyDescent="0.25">
      <c r="A563">
        <f t="shared" si="26"/>
        <v>562</v>
      </c>
      <c r="B563" t="s">
        <v>5420</v>
      </c>
      <c r="C563" t="s">
        <v>8081</v>
      </c>
      <c r="D563" s="12" t="str">
        <f>'BST Extract'!J563</f>
        <v>WATER</v>
      </c>
      <c r="E563" s="12" t="str">
        <f>'BST Extract'!K563</f>
        <v>BUG</v>
      </c>
      <c r="F563" t="str">
        <f t="shared" si="24"/>
        <v>WATER,BUG</v>
      </c>
      <c r="G563">
        <f>'BST Extract'!C563</f>
        <v>105</v>
      </c>
      <c r="H563">
        <f>'BST Extract'!D563</f>
        <v>54</v>
      </c>
      <c r="I563">
        <f>'BST Extract'!E563</f>
        <v>65</v>
      </c>
      <c r="J563">
        <f>'BST Extract'!F563</f>
        <v>52</v>
      </c>
      <c r="K563">
        <f>'BST Extract'!G563</f>
        <v>134</v>
      </c>
      <c r="L563">
        <f>'BST Extract'!H563</f>
        <v>75</v>
      </c>
      <c r="M563">
        <f>'BST Extract'!I563</f>
        <v>485</v>
      </c>
      <c r="N563" t="s">
        <v>7286</v>
      </c>
      <c r="O563">
        <v>1</v>
      </c>
      <c r="P563" t="s">
        <v>7287</v>
      </c>
      <c r="Q563">
        <v>1</v>
      </c>
      <c r="R563" t="s">
        <v>7523</v>
      </c>
      <c r="T563" t="str">
        <f t="shared" si="25"/>
        <v>SPECIAL_ATTACK,1,SPECIAL_DEFENSE,1,,</v>
      </c>
      <c r="U563" s="12" t="str">
        <f>'Ability Extract'!C563</f>
        <v>SWARM</v>
      </c>
      <c r="V563" s="12" t="str">
        <f>'Ability Extract'!D563</f>
        <v>MARVELSCALE</v>
      </c>
      <c r="W563" s="12" t="str">
        <f>'Ability Extract'!E563</f>
        <v>NATURALCURE</v>
      </c>
      <c r="X563" s="12" t="str">
        <f>'Ability Extract'!F563</f>
        <v>SWARM,MARVELSCALE,NATURALCURE</v>
      </c>
      <c r="Y563" t="str">
        <f>VLOOKUP($A563,'Moves Species'!$A:$E,3,FALSE)</f>
        <v xml:space="preserve">0, OCTAZOOKA, 1, OCTAZOOKA, 0, BUTTERFLYKISS, 1, BUTTERFLYKISS, 1, INFESTATION, 1, WATERGUN, 5, LEER, 8, WHIRLPOOL, 11, STRUGGLEBUG, 14, WATERPULSE, 17, DRAININGKISS, 20, INFECTION, 23, BRINE, 26, DEFENDORDER, 29, GIGADRAIN, 32, OCEANBLAST, 35, PHEROMONESTREAM, 38, EXTRASENSORY, 41, TIDALWAVE, 44, BUGBUZZ, 47, TAILGLOW, 50, MUDDYWATER, 53, SIGNALOVERLOAD, 56, HYDROPUMP, 60, HIVEMIND, </v>
      </c>
      <c r="Z563" t="str">
        <f>VLOOKUP($A563,'Moves Species'!$A:$E,4,FALSE)</f>
        <v xml:space="preserve">ANTIMATTER, ARCANEENERGY, ATTRACT, AURASPHERE, BATTLEOFWITS, BLOODRITUAL, BRINE, BUGBITE, BUGBUZZ, CALMMIND, CASCADE, CHARGEBEAM, CLEANSE, COACHING, CONFUSERAY, COSMICPOWER, COUPDEGRACE, CRUNCH, DARKPULSE, DAZZLINGGLEAM, DEFENDORDER, DRAININGKISS, EARTHPOWER, ECLIPSENOVA, ENERGYBALL, ESSENCEBLOOM, EXPANDINGFORCE, FLIPTURN, FLUXWAVE, FOCUSBLAST, FURYCUTTER, GAMMARAY, GEOMANCY, GOBLINSTRIKE, HEXBOLT, HIDDENPOWER, HIVEMIND, ICEFANG, KNOCKOFF, LEECHLIFE, LIGHTSCREEN, LIQUIDATION, LOVEBURST, MAGICROOM, MEMENTO, METEORBEAM, MINDDRAIN, MINDMELD, MIRRORSHOT, MIST, MISTYTERRAIN, MIXEDWAVES, MYSTICPULSE, NASTYPLOT, NECTARTAP, OCEANWRATH, OVERFLOW, PHOBIA, PINMISSILE, PIXIEDUST, PLAYROUGH, POISONJAB, POLLENPUFF, PROTECT, PSYCHIC, PSYCHICFANGS, PSYCHICTERRAIN, RAINDANCE, RAYOFLIGHT, RAZORSHELL, REFLECT, REST, RETURN, ROUND, SAFEGUARD, SCALD, SHADOWBALL, SLEEPTALK, SOAK, STRUGGLEBUG, SUBMERGE, SUBSTITUTE, SWARMATTACK, SWARMOVERLOAD, SWIFT, SWITCHEROO, TAUNT, TERRAINPULSE, TIDALWAVE, TOXIC, TRICKROOM, UTURN, VENDETTA, VITALITYDRAIN, WAIL, WATERPRESSURE, WATERPULSE, WHIRLPOOL, WONDERROOM, WORKUP, </v>
      </c>
      <c r="AA563">
        <f>VLOOKUP($A563,'Moves Species'!$A:$E,5,FALSE)</f>
        <v>0</v>
      </c>
      <c r="AB563" t="s">
        <v>7523</v>
      </c>
    </row>
    <row r="564" spans="1:33" x14ac:dyDescent="0.25">
      <c r="A564">
        <f t="shared" si="26"/>
        <v>563</v>
      </c>
      <c r="B564" t="s">
        <v>5428</v>
      </c>
      <c r="C564" t="s">
        <v>8082</v>
      </c>
      <c r="D564" s="12" t="str">
        <f>'BST Extract'!J564</f>
        <v>SOUND</v>
      </c>
      <c r="E564" s="12" t="str">
        <f>'BST Extract'!K564</f>
        <v>STEEL</v>
      </c>
      <c r="F564" t="str">
        <f t="shared" si="24"/>
        <v>SOUND,STEEL</v>
      </c>
      <c r="G564">
        <f>'BST Extract'!C564</f>
        <v>40</v>
      </c>
      <c r="H564">
        <f>'BST Extract'!D564</f>
        <v>65</v>
      </c>
      <c r="I564">
        <f>'BST Extract'!E564</f>
        <v>70</v>
      </c>
      <c r="J564">
        <f>'BST Extract'!F564</f>
        <v>30</v>
      </c>
      <c r="K564">
        <f>'BST Extract'!G564</f>
        <v>35</v>
      </c>
      <c r="L564">
        <f>'BST Extract'!H564</f>
        <v>60</v>
      </c>
      <c r="M564">
        <f>'BST Extract'!I564</f>
        <v>300</v>
      </c>
      <c r="N564" t="s">
        <v>7324</v>
      </c>
      <c r="O564">
        <v>1</v>
      </c>
      <c r="P564" t="s">
        <v>7523</v>
      </c>
      <c r="R564" t="s">
        <v>7523</v>
      </c>
      <c r="T564" t="str">
        <f t="shared" si="25"/>
        <v>DEFENSE,1,,,,</v>
      </c>
      <c r="U564" s="12" t="str">
        <f>'Ability Extract'!C564</f>
        <v>LEVITATE</v>
      </c>
      <c r="V564" s="12" t="str">
        <f>'Ability Extract'!D564</f>
        <v>OWNTEMPO</v>
      </c>
      <c r="W564" s="12" t="str">
        <f>'Ability Extract'!E564</f>
        <v>MOTORDRIVE</v>
      </c>
      <c r="X564" s="12" t="str">
        <f>'Ability Extract'!F564</f>
        <v>LEVITATE,OWNTEMPO,MOTORDRIVE</v>
      </c>
      <c r="Y564" t="str">
        <f>VLOOKUP($A564,'Moves Species'!$A:$E,3,FALSE)</f>
        <v xml:space="preserve">1, IONDELUGE, 1, STATICSHOCK, 1, MEGAPHONE, 3, SNAPTRAP, 5, SUPERSONIC, 8, DEAFEN, 11, TIMEBOMB, 14, SPARK, 17, CHARGE, 20, SONICBLAST, 23, MAGNETBOMB, 26, IRONDEFENSE, 29, METALSOUND, 32, DEADSILENCE, 35, IRONHEAD, 38, BALLLIGHTNING, 41, SCREECH, 44, IRONIMPACT, 47, SONICNOVA, 50, ELECTRONCRUSH, 53, GEARGRIND, 56, SONICCRASH, 60, BOLTSTRIKE, </v>
      </c>
      <c r="Z564" t="str">
        <f>VLOOKUP($A564,'Moves Species'!$A:$E,4,FALSE)</f>
        <v xml:space="preserve">AURASPHERE, BALLLIGHTNING, BATTERYACID, BODYSLAM, BOLTCRASH, BOMBARDMENT, BOOMBURST, CALMMIND, CHARGEBEAM, CLUSTERROCKETS, COSMICPOWER, DAZZLINGGLEAM, DEAFEN, ECHOEDVOICE, ELECTRICTERRAIN, ELECTRONCRUSH, ENERGYSURGE, FANTASYSEAL, FLUXWAVE, FOCUSBLAST, FORTISSIMO, GAMMARAY, GENESIS, GENTLECHIMES, GLISTEN, GOLDENBULLET, GOSSIP, GYROBALL, HEALBELL, HIDDENPOWER, HYPERVOICE, IRONDEFENSE, IRONHEAD, IRONIMPACT, IRONTEMPEST, LIGHTSCREEN, MAGICROOM, MAGNETICCANNON, MAGNETRISE, MEMENTO, METRONOME, MIRRORSHOT, MISSILESHOT, MYSTICPULSE, NASTYPLOT, ODETOJOY, OVERCLOCK, PARABOLICCHARGE, PAYDAY, PERCUSSIONBLAST, PROTECT, PSYCHIC, PSYCHICTERRAIN, RAYOFLIGHT, REFLECT, REFURBISH, REST, RETURN, RISINGVOLTAGE, ROUND, SATELLITERAY, SIGNALBEAM, SLEEPTALK, SONICBLAST, SOUNDBARRIER, STEELROLLER, SUBSTITUTE, SWIFT, SWORDSDANCE, TAUNT, TERRAINPULSE, THUNDER, THUNDERBOLT, THUNDERWAVE, TOXIC, TRICKROOM, VOLTSWITCH, WAIL, WILDCHARGE, WISH, WONDERROOM, WORKUP, </v>
      </c>
      <c r="AA564">
        <f>VLOOKUP($A564,'Moves Species'!$A:$E,5,FALSE)</f>
        <v>0</v>
      </c>
      <c r="AB564" t="s">
        <v>8731</v>
      </c>
      <c r="AC564" t="s">
        <v>7265</v>
      </c>
      <c r="AD564">
        <v>25</v>
      </c>
    </row>
    <row r="565" spans="1:33" x14ac:dyDescent="0.25">
      <c r="A565">
        <f t="shared" si="26"/>
        <v>564</v>
      </c>
      <c r="B565" t="s">
        <v>5438</v>
      </c>
      <c r="C565" t="s">
        <v>8083</v>
      </c>
      <c r="D565" s="12" t="str">
        <f>'BST Extract'!J565</f>
        <v>SOUND</v>
      </c>
      <c r="E565" s="12" t="str">
        <f>'BST Extract'!K565</f>
        <v>STEEL</v>
      </c>
      <c r="F565" t="str">
        <f t="shared" si="24"/>
        <v>SOUND,STEEL</v>
      </c>
      <c r="G565">
        <f>'BST Extract'!C565</f>
        <v>60</v>
      </c>
      <c r="H565">
        <f>'BST Extract'!D565</f>
        <v>90</v>
      </c>
      <c r="I565">
        <f>'BST Extract'!E565</f>
        <v>95</v>
      </c>
      <c r="J565">
        <f>'BST Extract'!F565</f>
        <v>50</v>
      </c>
      <c r="K565">
        <f>'BST Extract'!G565</f>
        <v>60</v>
      </c>
      <c r="L565">
        <f>'BST Extract'!H565</f>
        <v>85</v>
      </c>
      <c r="M565">
        <f>'BST Extract'!I565</f>
        <v>440</v>
      </c>
      <c r="N565" t="s">
        <v>7324</v>
      </c>
      <c r="O565">
        <v>2</v>
      </c>
      <c r="P565" t="s">
        <v>7523</v>
      </c>
      <c r="R565" t="s">
        <v>7523</v>
      </c>
      <c r="T565" t="str">
        <f t="shared" si="25"/>
        <v>DEFENSE,2,,,,</v>
      </c>
      <c r="U565" s="12" t="str">
        <f>'Ability Extract'!C565</f>
        <v>LEVITATE</v>
      </c>
      <c r="V565" s="12" t="str">
        <f>'Ability Extract'!D565</f>
        <v>OWNTEMPO</v>
      </c>
      <c r="W565" s="12" t="str">
        <f>'Ability Extract'!E565</f>
        <v>MOTORDRIVE</v>
      </c>
      <c r="X565" s="12" t="str">
        <f>'Ability Extract'!F565</f>
        <v>LEVITATE,OWNTEMPO,MOTORDRIVE</v>
      </c>
      <c r="Y565" t="str">
        <f>VLOOKUP($A565,'Moves Species'!$A:$E,3,FALSE)</f>
        <v xml:space="preserve">0, AUTOTOMIZE, 1, AUTOTOMIZE, 1, IONDELUGE, 1, STATICSHOCK, 1, MEGAPHONE, 3, SNAPTRAP, 5, SUPERSONIC, 8, DEAFEN, 11, TIMEBOMB, 14, SPARK, 17, CHARGE, 20, SONICBLAST, 23, MAGNETBOMB, 26, IRONDEFENSE, 29, METALSOUND, 32, DEADSILENCE, 35, IRONHEAD, 38, BALLLIGHTNING, 41, SCREECH, 44, IRONIMPACT, 47, SONICNOVA, 50, ELECTRONCRUSH, 53, GEARGRIND, 56, SONICCRASH, 60, BOLTSTRIKE, </v>
      </c>
      <c r="Z565" t="str">
        <f>VLOOKUP($A565,'Moves Species'!$A:$E,4,FALSE)</f>
        <v xml:space="preserve">AURASPHERE, BALLLIGHTNING, BATTERYACID, BODYSLAM, BOLTCRASH, BOMBARDMENT, BOOMBURST, CALMMIND, CHARGEBEAM, CLUSTERROCKETS, COSMICPOWER, DAZZLINGGLEAM, DEAFEN, ECHOEDVOICE, ELECTRICTERRAIN, ELECTRONCRUSH, ENERGYSURGE, FANTASYSEAL, FLUXWAVE, FOCUSBLAST, FORTISSIMO, GAMMARAY, GENESIS, GENTLECHIMES, GLISTEN, GOLDENBULLET, GOSSIP, GYROBALL, HEALBELL, HIDDENPOWER, HYPERVOICE, IRONDEFENSE, IRONHEAD, IRONIMPACT, IRONTEMPEST, LIGHTSCREEN, MAGICROOM, MAGNETICCANNON, MAGNETRISE, MEMENTO, METRONOME, MIRRORSHOT, MISSILESHOT, MYSTICPULSE, NASTYPLOT, ODETOJOY, OVERCLOCK, PARABOLICCHARGE, PAYDAY, PERCUSSIONBLAST, PROTECT, PSYCHIC, PSYCHICTERRAIN, RAYOFLIGHT, REFLECT, REFURBISH, REST, RETURN, RISINGVOLTAGE, ROUND, SATELLITERAY, SIGNALBEAM, SLEEPTALK, SONICBLAST, SOUNDBARRIER, STEELROLLER, SUBSTITUTE, SWIFT, SWORDSDANCE, TAUNT, TERRAINPULSE, THUNDER, THUNDERBOLT, THUNDERWAVE, TOXIC, TRICKROOM, VOLTSWITCH, WAIL, WILDCHARGE, WISH, WONDERROOM, WORKUP, </v>
      </c>
      <c r="AA565">
        <f>VLOOKUP($A565,'Moves Species'!$A:$E,5,FALSE)</f>
        <v>0</v>
      </c>
      <c r="AB565" t="s">
        <v>8732</v>
      </c>
      <c r="AC565" t="s">
        <v>7265</v>
      </c>
      <c r="AD565">
        <v>40</v>
      </c>
    </row>
    <row r="566" spans="1:33" x14ac:dyDescent="0.25">
      <c r="A566">
        <f t="shared" si="26"/>
        <v>565</v>
      </c>
      <c r="B566" t="s">
        <v>5444</v>
      </c>
      <c r="C566" t="s">
        <v>8084</v>
      </c>
      <c r="D566" s="12" t="str">
        <f>'BST Extract'!J566</f>
        <v>SOUND</v>
      </c>
      <c r="E566" s="12" t="str">
        <f>'BST Extract'!K566</f>
        <v>STEEL</v>
      </c>
      <c r="F566" t="str">
        <f t="shared" si="24"/>
        <v>SOUND,STEEL</v>
      </c>
      <c r="G566">
        <f>'BST Extract'!C566</f>
        <v>60</v>
      </c>
      <c r="H566">
        <f>'BST Extract'!D566</f>
        <v>110</v>
      </c>
      <c r="I566">
        <f>'BST Extract'!E566</f>
        <v>115</v>
      </c>
      <c r="J566">
        <f>'BST Extract'!F566</f>
        <v>90</v>
      </c>
      <c r="K566">
        <f>'BST Extract'!G566</f>
        <v>60</v>
      </c>
      <c r="L566">
        <f>'BST Extract'!H566</f>
        <v>85</v>
      </c>
      <c r="M566">
        <f>'BST Extract'!I566</f>
        <v>520</v>
      </c>
      <c r="N566" t="s">
        <v>7324</v>
      </c>
      <c r="O566">
        <v>3</v>
      </c>
      <c r="P566" t="s">
        <v>7523</v>
      </c>
      <c r="R566" t="s">
        <v>7523</v>
      </c>
      <c r="T566" t="str">
        <f t="shared" si="25"/>
        <v>DEFENSE,3,,,,</v>
      </c>
      <c r="U566" s="12" t="str">
        <f>'Ability Extract'!C566</f>
        <v>LEVITATE</v>
      </c>
      <c r="V566" s="12" t="str">
        <f>'Ability Extract'!D566</f>
        <v>OWNTEMPO</v>
      </c>
      <c r="W566" s="12" t="str">
        <f>'Ability Extract'!E566</f>
        <v>MOTORDRIVE</v>
      </c>
      <c r="X566" s="12" t="str">
        <f>'Ability Extract'!F566</f>
        <v>LEVITATE,OWNTEMPO,MOTORDRIVE</v>
      </c>
      <c r="Y566" t="str">
        <f>VLOOKUP($A566,'Moves Species'!$A:$E,3,FALSE)</f>
        <v xml:space="preserve">0, SHIFTGEAR, 1, SHIFTGEAR, 1, AUTOTOMIZE, 1, IONDELUGE, 1, STATICSHOCK, 1, MEGAPHONE, 3, SNAPTRAP, 5, SUPERSONIC, 8, DEAFEN, 11, TIMEBOMB, 14, SPARK, 17, CHARGE, 20, SONICBLAST, 23, MAGNETBOMB, 26, IRONDEFENSE, 29, METALSOUND, 32, DEADSILENCE, 35, IRONHEAD, 38, BALLLIGHTNING, 41, SCREECH, 44, IRONIMPACT, 47, SONICNOVA, 50, ELECTRONCRUSH, 53, GEARGRIND, 56, SONICCRASH, 60, BOLTSTRIKE, </v>
      </c>
      <c r="Z566" t="str">
        <f>VLOOKUP($A566,'Moves Species'!$A:$E,4,FALSE)</f>
        <v xml:space="preserve">AURASPHERE, BALLLIGHTNING, BATTERYACID, BODYSLAM, BOLTCRASH, BOMBARDMENT, BOOMBURST, CALMMIND, CHARGEBEAM, CLUSTERROCKETS, COSMICPOWER, DAZZLINGGLEAM, DEAFEN, ECHOEDVOICE, ELECTRICTERRAIN, ELECTRONCRUSH, ENERGYSURGE, FANTASYSEAL, FLUXWAVE, FOCUSBLAST, FORTISSIMO, GAMMARAY, GENESIS, GENTLECHIMES, GLISTEN, GOLDENBULLET, GOSSIP, GYROBALL, HEALBELL, HIDDENPOWER, HYPERVOICE, IRONDEFENSE, IRONHEAD, IRONIMPACT, IRONTEMPEST, LIGHTSCREEN, MAGICROOM, MAGNETICCANNON, MAGNETRISE, MEMENTO, METRONOME, MIRRORSHOT, MISSILESHOT, MYSTICPULSE, NASTYPLOT, ODETOJOY, OVERCLOCK, PARABOLICCHARGE, PAYDAY, PERCUSSIONBLAST, PROTECT, PSYCHIC, PSYCHICTERRAIN, RAYOFLIGHT, REFLECT, REFURBISH, REST, RETURN, RISINGVOLTAGE, ROUND, SATELLITERAY, SIGNALBEAM, SLEEPTALK, SONICBLAST, SOUNDBARRIER, STEELROLLER, SUBSTITUTE, SWIFT, SWORDSDANCE, TAUNT, TERRAINPULSE, THUNDER, THUNDERBOLT, THUNDERWAVE, TOXIC, TRICKROOM, VOLTSWITCH, WAIL, WILDCHARGE, WISH, WONDERROOM, WORKUP, </v>
      </c>
      <c r="AA566">
        <f>VLOOKUP($A566,'Moves Species'!$A:$E,5,FALSE)</f>
        <v>0</v>
      </c>
      <c r="AB566" t="s">
        <v>7523</v>
      </c>
    </row>
    <row r="567" spans="1:33" x14ac:dyDescent="0.25">
      <c r="A567">
        <f t="shared" si="26"/>
        <v>566</v>
      </c>
      <c r="B567" t="s">
        <v>5450</v>
      </c>
      <c r="C567" t="s">
        <v>8085</v>
      </c>
      <c r="D567" s="12" t="str">
        <f>'BST Extract'!J567</f>
        <v>GRASS</v>
      </c>
      <c r="E567" s="12" t="str">
        <f>'BST Extract'!K567</f>
        <v>SOUND</v>
      </c>
      <c r="F567" t="str">
        <f t="shared" si="24"/>
        <v>GRASS,SOUND</v>
      </c>
      <c r="G567">
        <f>'BST Extract'!C567</f>
        <v>80</v>
      </c>
      <c r="H567">
        <f>'BST Extract'!D567</f>
        <v>70</v>
      </c>
      <c r="I567">
        <f>'BST Extract'!E567</f>
        <v>65</v>
      </c>
      <c r="J567">
        <f>'BST Extract'!F567</f>
        <v>30</v>
      </c>
      <c r="K567">
        <f>'BST Extract'!G567</f>
        <v>15</v>
      </c>
      <c r="L567">
        <f>'BST Extract'!H567</f>
        <v>55</v>
      </c>
      <c r="M567">
        <f>'BST Extract'!I567</f>
        <v>315</v>
      </c>
      <c r="N567" t="s">
        <v>7345</v>
      </c>
      <c r="O567">
        <v>1</v>
      </c>
      <c r="P567" t="s">
        <v>7523</v>
      </c>
      <c r="R567" t="s">
        <v>7523</v>
      </c>
      <c r="T567" t="str">
        <f t="shared" si="25"/>
        <v>ATTACK,1,,,,</v>
      </c>
      <c r="U567" s="12" t="str">
        <f>'Ability Extract'!C567</f>
        <v>VITALSPIRIT</v>
      </c>
      <c r="V567" s="12" t="str">
        <f>'Ability Extract'!D567</f>
        <v>UNAWARE</v>
      </c>
      <c r="W567" s="12" t="str">
        <f>'Ability Extract'!E567</f>
        <v>HUSTLE</v>
      </c>
      <c r="X567" s="12" t="str">
        <f>'Ability Extract'!F567</f>
        <v>VITALSPIRIT,UNAWARE,HUSTLE</v>
      </c>
      <c r="Y567" t="str">
        <f>VLOOKUP($A567,'Moves Species'!$A:$E,3,FALSE)</f>
        <v xml:space="preserve">1, HOWL, 1, TACKLE, 1, BRANCHPOKE, 4, SONICPUNCH, 7, ROLLOUT, 11, SCREECH, 14, FORESTLEAP, 17, NOBLEROAR, 20, BOULDERHURL, 23, MOSSYPUNCH, 26, BATTLECRY, 29, STUFFCHEEKS, 32, CATAPULT, 35, SEEDBOMB, 38, DRUMBEATING, 41, JUNGLEHEALING, 44, BOOMBOX, 47, WOODHAMMER, 50, BELLYDRUM, 53, SUPERPOWER, 56, HEADSMASH, 60, UPROAR, </v>
      </c>
      <c r="Z567" t="str">
        <f>VLOOKUP($A567,'Moves Species'!$A:$E,4,FALSE)</f>
        <v xml:space="preserve">ACROBATICS, AIRSLASH, AMBUSH, AROMATHERAPY, ATTRACT, BATTLEOFWITS, BODYPRESS, BODYSLAM, BOOMBURST, BOULDERCRUSH, BOUNCE, BRICKBREAK, BULKUP, BULLETSEED, CATAPULT, CHIDORI, CLOSECOMBAT, COACHING, COSMICAVATAR, COSMICPOWER, COVET, CRUNCH, CURSE, DEADLYREACH, DEAFEN, DRAINPUNCH, EARTHENLANCE, ECHOEDVOICE, ENERGYBALL, ESSENCEBLOOM, EXECUTION, FOCUSBLAST, FORTISSIMO, GENESIS, GENTLECHIMES, GEOMANCY, GIGADRAIN, GLISTEN, GOBLINSTRIKE, GOSSIP, GRASSYTERRAIN, GYROBALL, HEALBELL, HEAVENSKNUCKLE, HIDDENPOWER, HIGHHORSEPOWER, HYPERVOICE, IRONDEFENSE, IRONHEAD, KNOCKOFF, LEAFBLADE, LOVEBURST, MAGICALLEAF, MINERALWAVE, MOONSTONERAY, MOSSYPUNCH, MUDSHACKLES, MUDSLIDE, NASTYPLOT, NATURESWRATH, NOBLEROAR, OBSIDIANSHARDS, ODETOJOY, PERCUSSIONBLAST, PETALTEMPEST, PLAYROUGH, POWERGEM, POWERUPPUNCH, PROTECT, REST, RETURN, ROCKBLAST, ROCKSLIDE, ROCKTOMB, ROUND, SCENTEDSHIELD, SEISMICCHANT, SLEEPTALK, SNARL, SOLARBEAM, SONICBLAST, SOUNDBARRIER, SPIKYSHIELD, STEALTHROCK, STEELROLLER, STONEEDGE, SUBSTITUTE, SUNNYDAY, SUPERPOWER, SWEEPINGWIND, SWORDSDANCE, SYNTHESIS, TAUNT, TERRAINPULSE, TOXIC, VENDETTA, VITALITYDRAIN, WAIL, WISH, WORKUP, ZENHEADBUTT, </v>
      </c>
      <c r="AA567" t="str">
        <f>VLOOKUP($A567,'Moves Species'!$A:$E,5,FALSE)</f>
        <v xml:space="preserve">REST, YAWN, HAMMERARM, TAKEDOWN, ROCKTOMB, BODYPRESS, FORTISSIMO, HELPINGHAND, SUPERSONIC, BEATDROP, OVERWHELM, </v>
      </c>
      <c r="AB567" t="s">
        <v>8733</v>
      </c>
      <c r="AC567" t="s">
        <v>7265</v>
      </c>
      <c r="AD567">
        <v>35</v>
      </c>
    </row>
    <row r="568" spans="1:33" x14ac:dyDescent="0.25">
      <c r="A568">
        <f t="shared" si="26"/>
        <v>567</v>
      </c>
      <c r="B568" t="s">
        <v>5461</v>
      </c>
      <c r="C568" t="s">
        <v>8086</v>
      </c>
      <c r="D568" s="12" t="str">
        <f>'BST Extract'!J568</f>
        <v>GRASS</v>
      </c>
      <c r="E568" s="12" t="str">
        <f>'BST Extract'!K568</f>
        <v>SOUND</v>
      </c>
      <c r="F568" t="str">
        <f t="shared" si="24"/>
        <v>GRASS,SOUND</v>
      </c>
      <c r="G568">
        <f>'BST Extract'!C568</f>
        <v>110</v>
      </c>
      <c r="H568">
        <f>'BST Extract'!D568</f>
        <v>130</v>
      </c>
      <c r="I568">
        <f>'BST Extract'!E568</f>
        <v>80</v>
      </c>
      <c r="J568">
        <f>'BST Extract'!F568</f>
        <v>55</v>
      </c>
      <c r="K568">
        <f>'BST Extract'!G568</f>
        <v>25</v>
      </c>
      <c r="L568">
        <f>'BST Extract'!H568</f>
        <v>80</v>
      </c>
      <c r="M568">
        <f>'BST Extract'!I568</f>
        <v>480</v>
      </c>
      <c r="N568" t="s">
        <v>7345</v>
      </c>
      <c r="O568">
        <v>2</v>
      </c>
      <c r="P568" t="s">
        <v>7523</v>
      </c>
      <c r="R568" t="s">
        <v>7523</v>
      </c>
      <c r="T568" t="str">
        <f t="shared" si="25"/>
        <v>ATTACK,2,,,,</v>
      </c>
      <c r="U568" s="12" t="str">
        <f>'Ability Extract'!C568</f>
        <v>VITALSPIRIT</v>
      </c>
      <c r="V568" s="12" t="str">
        <f>'Ability Extract'!D568</f>
        <v>UNAWARE</v>
      </c>
      <c r="W568" s="12" t="str">
        <f>'Ability Extract'!E568</f>
        <v>ZENMODE</v>
      </c>
      <c r="X568" s="12" t="str">
        <f>'Ability Extract'!F568</f>
        <v>VITALSPIRIT,UNAWARE,ZENMODE</v>
      </c>
      <c r="Y568" t="str">
        <f>VLOOKUP($A568,'Moves Species'!$A:$E,3,FALSE)</f>
        <v xml:space="preserve">1, HOWL, 1, TACKLE, 1, BRANCHPOKE, 4, SONICPUNCH, 7, ROLLOUT, 11, SCREECH, 14, FORESTLEAP, 17, NOBLEROAR, 20, BOULDERHURL, 23, MOSSYPUNCH, 26, BATTLECRY, 29, STUFFCHEEKS, 32, CATAPULT, 35, SEEDBOMB, 38, DRUMBEATING, 41, JUNGLEHEALING, 44, BOOMBOX, 47, WOODHAMMER, 50, BELLYDRUM, 53, SUPERPOWER, 56, HEADSMASH, 60, UPROAR, </v>
      </c>
      <c r="Z568" t="str">
        <f>VLOOKUP($A568,'Moves Species'!$A:$E,4,FALSE)</f>
        <v xml:space="preserve">ACROBATICS, AIRSLASH, AMBUSH, AROMATHERAPY, ATTRACT, BATTLEOFWITS, BODYPRESS, BODYSLAM, BOOMBURST, BOULDERCRUSH, BOUNCE, BRICKBREAK, BULKUP, BULLETSEED, CATAPULT, CHIDORI, CLOSECOMBAT, COACHING, COSMICAVATAR, COSMICPOWER, COVET, CRUNCH, CURSE, DEADLYREACH, DEAFEN, DRAINPUNCH, EARTHENLANCE, ECHOEDVOICE, ENERGYBALL, ESSENCEBLOOM, EXECUTION, FOCUSBLAST, FORTISSIMO, GENESIS, GENTLECHIMES, GEOMANCY, GIGADRAIN, GLISTEN, GOBLINSTRIKE, GOSSIP, GRASSYTERRAIN, GYROBALL, HEALBELL, HEAVENSKNUCKLE, HIDDENPOWER, HIGHHORSEPOWER, HYPERVOICE, IRONDEFENSE, IRONHEAD, KNOCKOFF, LEAFBLADE, LOVEBURST, MAGICALLEAF, MINERALWAVE, MOONSTONERAY, MOSSYPUNCH, MUDSHACKLES, MUDSLIDE, NASTYPLOT, NATURESWRATH, NOBLEROAR, OBSIDIANSHARDS, ODETOJOY, PERCUSSIONBLAST, PETALTEMPEST, PLAYROUGH, POWERGEM, POWERUPPUNCH, PROTECT, REST, RETURN, ROCKBLAST, ROCKSLIDE, ROCKTOMB, ROUND, SCENTEDSHIELD, SEISMICCHANT, SLEEPTALK, SNARL, SOLARBEAM, SONICBLAST, SOUNDBARRIER, SPIKYSHIELD, STEALTHROCK, STEELROLLER, STONEEDGE, SUBSTITUTE, SUNNYDAY, SUPERPOWER, SWEEPINGWIND, SWORDSDANCE, SYNTHESIS, TAUNT, TERRAINPULSE, TOXIC, VENDETTA, VITALITYDRAIN, WAIL, WISH, WORKUP, ZENHEADBUTT, </v>
      </c>
      <c r="AA568">
        <f>VLOOKUP($A568,'Moves Species'!$A:$E,5,FALSE)</f>
        <v>0</v>
      </c>
      <c r="AB568" t="s">
        <v>7523</v>
      </c>
    </row>
    <row r="569" spans="1:33" x14ac:dyDescent="0.25">
      <c r="A569">
        <f t="shared" si="26"/>
        <v>568</v>
      </c>
      <c r="B569" t="s">
        <v>5469</v>
      </c>
      <c r="C569" t="s">
        <v>8087</v>
      </c>
      <c r="D569" s="12" t="str">
        <f>'BST Extract'!J569</f>
        <v>GRASS</v>
      </c>
      <c r="E569" s="12" t="str">
        <f>'BST Extract'!K569</f>
        <v>LIGHT</v>
      </c>
      <c r="F569" t="str">
        <f t="shared" si="24"/>
        <v>GRASS,LIGHT</v>
      </c>
      <c r="G569">
        <f>'BST Extract'!C569</f>
        <v>55</v>
      </c>
      <c r="H569">
        <f>'BST Extract'!D569</f>
        <v>32</v>
      </c>
      <c r="I569">
        <f>'BST Extract'!E569</f>
        <v>65</v>
      </c>
      <c r="J569">
        <f>'BST Extract'!F569</f>
        <v>65</v>
      </c>
      <c r="K569">
        <f>'BST Extract'!G569</f>
        <v>68</v>
      </c>
      <c r="L569">
        <f>'BST Extract'!H569</f>
        <v>60</v>
      </c>
      <c r="M569">
        <f>'BST Extract'!I569</f>
        <v>345</v>
      </c>
      <c r="N569" t="s">
        <v>7286</v>
      </c>
      <c r="O569">
        <v>1</v>
      </c>
      <c r="P569" t="s">
        <v>7523</v>
      </c>
      <c r="R569" t="s">
        <v>7523</v>
      </c>
      <c r="T569" t="str">
        <f t="shared" si="25"/>
        <v>SPECIAL_ATTACK,1,,,,</v>
      </c>
      <c r="U569" s="12" t="str">
        <f>'Ability Extract'!C569</f>
        <v>CHLOROPHYLL</v>
      </c>
      <c r="V569" s="12" t="str">
        <f>'Ability Extract'!D569</f>
        <v>COTTONDOWN</v>
      </c>
      <c r="W569" s="12" t="str">
        <f>'Ability Extract'!E569</f>
        <v>CUTECHARM</v>
      </c>
      <c r="X569" s="12" t="str">
        <f>'Ability Extract'!F569</f>
        <v>CHLOROPHYLL,COTTONDOWN,CUTECHARM</v>
      </c>
      <c r="Y569" t="str">
        <f>VLOOKUP($A569,'Moves Species'!$A:$E,3,FALSE)</f>
        <v xml:space="preserve">1, GROWL, 1, ESSENCEARROW, 1, LEECHSEED, 3, RENEWAL, 5, GROWTH, 7, MEGADRAIN, 10, GRASSWHISTLE, 13, LEAFTORNADO, 16, CLEANSE, 19, SILVERWIND, 22, AURORAVEIL, 25, SIGNALBEAM, 28, AROMATHERAPY, 31, GIGADRAIN, 34, COTTONSPORE, 37, REVITALIZE, 40, EXTRASENSORY, 43, POLLENPUFF, 46, ENERGYBALL, 49, BLINDINGFLASH, 52, COTTONGUARD, 55, POLLENBLAST, 58, LEAFSTORM, 62, LUSTERPURGE, </v>
      </c>
      <c r="Z569" t="str">
        <f>VLOOKUP($A569,'Moves Species'!$A:$E,4,FALSE)</f>
        <v xml:space="preserve">AROMATHERAPY, ATTRACT, AURASPHERE, BATTLEOFWITS, BOUNCE, BULLETSEED, CALMMIND, CHARM, CLEANSE, COUPDEGRACE, COVET, DAZZLINGGLEAM, DIVINEPUNISHMENT, DRAININGKISS, ECHOEDVOICE, ENERGYBALL, ESSENCEBLOOM, FABLEDRUSH, FAIRYTALE, FANTASYSEAL, FLUXWAVE, FOCUSBLAST, FORTISSIMO, GENESIS, GEOMANCY, GIGADRAIN, GRASSYTERRAIN, HIDDENPOWER, HOLYNOVA, HYPERVOICE, KNOCKOFF, LEAFBLADE, LIGHTSCREEN, LOVEBURST, MAGICALLEAF, METRONOME, MIRRORSHOT, MISTYTERRAIN, MYSTICPULSE, NATURESWRATH, PAYDAY, PETALTEMPEST, PINMISSILE, PIXIEDUST, PLAYROUGH, POLLENPUFF, POWERWHIP, PROTECT, PURGE, RADIANTLANCE, RAYOFLIGHT, REFLECT, REST, RETURN, ROUND, SAFEGUARD, SCENTEDSHIELD, SIGNALBEAM, SIRENSSONG, SLEEPTALK, SOLARBEAM, SPIKYSHIELD, SUBSTITUTE, SUNNYDAY, SWEEPINGWIND, SYNTHESIS, TAILGLOW, TERRAINPULSE, TITANIASLAW, TOXIC, UTURN, VALKYRIECHARIOT, WEATHERBALL, WISH, WORKUP, </v>
      </c>
      <c r="AA569" t="str">
        <f>VLOOKUP($A569,'Moves Species'!$A:$E,5,FALSE)</f>
        <v xml:space="preserve">EDENFRUIT, BATONPASS, TICKLE, DAZZLINGGLEAM, LOVELYKISS, CUPIDSARROW, PETALDANCE, PURIFY, SUNNYDAY, FAESBLESSING, AROMATICMIST, SWEETNOTHINGS, </v>
      </c>
      <c r="AB569" t="s">
        <v>8734</v>
      </c>
      <c r="AC569" t="s">
        <v>7268</v>
      </c>
      <c r="AD569" t="s">
        <v>8961</v>
      </c>
    </row>
    <row r="570" spans="1:33" x14ac:dyDescent="0.25">
      <c r="A570">
        <f t="shared" si="26"/>
        <v>569</v>
      </c>
      <c r="B570" t="s">
        <v>5479</v>
      </c>
      <c r="C570" t="s">
        <v>8088</v>
      </c>
      <c r="D570" s="12" t="str">
        <f>'BST Extract'!J570</f>
        <v>GRASS</v>
      </c>
      <c r="E570" s="12" t="str">
        <f>'BST Extract'!K570</f>
        <v>LIGHT</v>
      </c>
      <c r="F570" t="str">
        <f t="shared" si="24"/>
        <v>GRASS,LIGHT</v>
      </c>
      <c r="G570">
        <f>'BST Extract'!C570</f>
        <v>75</v>
      </c>
      <c r="H570">
        <f>'BST Extract'!D570</f>
        <v>42</v>
      </c>
      <c r="I570">
        <f>'BST Extract'!E570</f>
        <v>85</v>
      </c>
      <c r="J570">
        <f>'BST Extract'!F570</f>
        <v>85</v>
      </c>
      <c r="K570">
        <f>'BST Extract'!G570</f>
        <v>98</v>
      </c>
      <c r="L570">
        <f>'BST Extract'!H570</f>
        <v>100</v>
      </c>
      <c r="M570">
        <f>'BST Extract'!I570</f>
        <v>485</v>
      </c>
      <c r="N570" t="s">
        <v>7286</v>
      </c>
      <c r="O570">
        <v>1</v>
      </c>
      <c r="P570" t="s">
        <v>7287</v>
      </c>
      <c r="Q570">
        <v>1</v>
      </c>
      <c r="R570" t="s">
        <v>7523</v>
      </c>
      <c r="T570" t="str">
        <f t="shared" si="25"/>
        <v>SPECIAL_ATTACK,1,SPECIAL_DEFENSE,1,,</v>
      </c>
      <c r="U570" s="12" t="str">
        <f>'Ability Extract'!C570</f>
        <v>CHLOROPHYLL</v>
      </c>
      <c r="V570" s="12" t="str">
        <f>'Ability Extract'!D570</f>
        <v>COTTONDOWN</v>
      </c>
      <c r="W570" s="12" t="str">
        <f>'Ability Extract'!E570</f>
        <v>GRASSYSURGE</v>
      </c>
      <c r="X570" s="12" t="str">
        <f>'Ability Extract'!F570</f>
        <v>CHLOROPHYLL,COTTONDOWN,GRASSYSURGE</v>
      </c>
      <c r="Y570" t="str">
        <f>VLOOKUP($A570,'Moves Species'!$A:$E,3,FALSE)</f>
        <v xml:space="preserve">0, GRASSYTERRAIN, 1, GRASSYTERRAIN, 1, GROWL, 1, ESSENCEARROW, 1, LEECHSEED, 3, RENEWAL, 5, GROWTH, 7, MEGADRAIN, 10, GRASSWHISTLE, 13, LEAFTORNADO, 16, CLEANSE, 19, SILVERWIND, 22, AURORAVEIL, 25, SIGNALBEAM, 28, AROMATHERAPY, 31, GIGADRAIN, 34, COTTONSPORE, 37, REVITALIZE, 40, EXTRASENSORY, 43, POLLENPUFF, 46, ENERGYBALL, 49, BLINDINGFLASH, 52, COTTONGUARD, 55, POLLENBLAST, 58, LEAFSTORM, 62, LUSTERPURGE, </v>
      </c>
      <c r="Z570" t="str">
        <f>VLOOKUP($A570,'Moves Species'!$A:$E,4,FALSE)</f>
        <v xml:space="preserve">AROMATHERAPY, ATTRACT, AURASPHERE, BATTLEOFWITS, BOUNCE, BULLETSEED, CALMMIND, CHARM, CLEANSE, COUPDEGRACE, COVET, DAZZLINGGLEAM, DIVINEPUNISHMENT, DRAININGKISS, ECHOEDVOICE, ENERGYBALL, ESSENCEBLOOM, FABLEDRUSH, FAIRYTALE, FANTASYSEAL, FLUXWAVE, FOCUSBLAST, FORTISSIMO, GENESIS, GEOMANCY, GIGADRAIN, GRASSYTERRAIN, HIDDENPOWER, HOLYNOVA, HYPERVOICE, KNOCKOFF, LEAFBLADE, LIGHTSCREEN, LOVEBURST, MAGICALLEAF, METRONOME, MIRRORSHOT, MISTYTERRAIN, MYSTICPULSE, NATURESWRATH, PAYDAY, PETALTEMPEST, PINMISSILE, PIXIEDUST, PLAYROUGH, POLLENPUFF, POWERWHIP, PROTECT, PURGE, RADIANTLANCE, RAYOFLIGHT, REFLECT, REST, RETURN, ROUND, SAFEGUARD, SCENTEDSHIELD, SIGNALBEAM, SIRENSSONG, SLEEPTALK, SOLARBEAM, SPIKYSHIELD, SUBSTITUTE, SUNNYDAY, SWEEPINGWIND, SYNTHESIS, TAILGLOW, TERRAINPULSE, TITANIASLAW, TOXIC, UTURN, VALKYRIECHARIOT, WEATHERBALL, WISH, WORKUP, </v>
      </c>
      <c r="AA570">
        <f>VLOOKUP($A570,'Moves Species'!$A:$E,5,FALSE)</f>
        <v>0</v>
      </c>
      <c r="AB570" t="s">
        <v>7523</v>
      </c>
    </row>
    <row r="571" spans="1:33" x14ac:dyDescent="0.25">
      <c r="A571">
        <f t="shared" si="26"/>
        <v>570</v>
      </c>
      <c r="B571" t="s">
        <v>5484</v>
      </c>
      <c r="C571" t="s">
        <v>8089</v>
      </c>
      <c r="D571" s="12" t="str">
        <f>'BST Extract'!J571</f>
        <v>WATER</v>
      </c>
      <c r="E571" s="12" t="str">
        <f>'BST Extract'!K571</f>
        <v>FLYING</v>
      </c>
      <c r="F571" t="str">
        <f t="shared" si="24"/>
        <v>WATER,FLYING</v>
      </c>
      <c r="G571">
        <f>'BST Extract'!C571</f>
        <v>45</v>
      </c>
      <c r="H571">
        <f>'BST Extract'!D571</f>
        <v>75</v>
      </c>
      <c r="I571">
        <f>'BST Extract'!E571</f>
        <v>35</v>
      </c>
      <c r="J571">
        <f>'BST Extract'!F571</f>
        <v>95</v>
      </c>
      <c r="K571">
        <f>'BST Extract'!G571</f>
        <v>35</v>
      </c>
      <c r="L571">
        <f>'BST Extract'!H571</f>
        <v>55</v>
      </c>
      <c r="M571">
        <f>'BST Extract'!I571</f>
        <v>340</v>
      </c>
      <c r="N571" t="s">
        <v>7286</v>
      </c>
      <c r="O571">
        <v>1</v>
      </c>
      <c r="P571" t="s">
        <v>7523</v>
      </c>
      <c r="R571" t="s">
        <v>7523</v>
      </c>
      <c r="T571" t="str">
        <f t="shared" si="25"/>
        <v>SPECIAL_ATTACK,1,,,,</v>
      </c>
      <c r="U571" s="12" t="str">
        <f>'Ability Extract'!C571</f>
        <v>CUTECHARM</v>
      </c>
      <c r="V571" s="12" t="str">
        <f>'Ability Extract'!D571</f>
        <v>AFFECTION</v>
      </c>
      <c r="W571" s="12" t="str">
        <f>'Ability Extract'!E571</f>
        <v>WATERVEIL</v>
      </c>
      <c r="X571" s="12" t="str">
        <f>'Ability Extract'!F571</f>
        <v>CUTECHARM,AFFECTION,WATERVEIL</v>
      </c>
      <c r="Y571" t="str">
        <f>VLOOKUP($A571,'Moves Species'!$A:$E,3,FALSE)</f>
        <v xml:space="preserve">1, BABYDOLLEYES, 1, LIFEDEW, 1, TORRENT, 4, PECK, 6, CUPIDSARROW, 8, ATTRACT, 11, OVERFLOW, 13, PLUCK, 16, HEARTSTAMP, 19, POWERWASH, 22, CAPTIVATE, 22, CHARM, 25, ACROBATICS, 28, SPIRITBREAK, 31, SWEEPINGTALON, 34, RIPTIDE, 37, LOVEBURST, 40, SAFEGUARD, 43, LIQUIDATION, 46, DRILLPECK, 49, PLAYROUGH, 52, SURGINGSTRIKES, 56, BEAKBLAST, 60, FABLEDSLAM, </v>
      </c>
      <c r="Z571" t="str">
        <f>VLOOKUP($A571,'Moves Species'!$A:$E,4,FALSE)</f>
        <v xml:space="preserve">ACROBATICS, AERIALACE, AERIALPULSE, AIRSLASH, ATTRACT, BATTLEOFWITS, BOUNCE, BRAVEBIRD, BRINE, CALMMIND, CASCADE, CHARM, COACHING, COSMICPOWER, COVET, DAZZLINGGLEAM, DEFOG, DRAININGKISS, DRILLPECK, DUALWINGBEAT, ECHOEDVOICE, FABLEDRUSH, FAIRYTALE, FANTASYSEAL, FEATHERDANCE, FLIPTURN, FLOCK, FLUXWAVE, FORTISSIMO, GENESIS, GENTLECHIMES, GEOMANCY, HEALBELL, HIDDENPOWER, HURRICANE, KNOCKOFF, LIQUIDATION, LOVEBURST, MEMENTO, MIRRORSHOT, MISTYTERRAIN, MOONBLAST, MYSTICPULSE, OCEANWRATH, OVERFLOW, PIXIEDUST, PLAYROUGH, PROTECT, PURGE, RAINDANCE, RAYOFLIGHT, REST, RETURN, ROUND, SAFEGUARD, SCALD, SIGNALBEAM, SIRENSSONG, SLEEPTALK, SOAK, STELLARRUSH, STRANGESTEAM, SUBMERGE, SUBSTITUTE, SWEEPINGWIND, TAILWIND, TEMPESTFLARE, TERRAINPULSE, TIDALWAVE, TITANIASLAW, TORNADO, TOXIC, TRIATTACK, TURBULENCE, VALKYRIECHARIOT, WAIL, WATERPRESSURE, WATERPULSE, WEATHERBALL, WHIRLPOOL, WISH, WORKUP, </v>
      </c>
      <c r="AA571" t="str">
        <f>VLOOKUP($A571,'Moves Species'!$A:$E,5,FALSE)</f>
        <v xml:space="preserve">FLIPTURN, FEATHERDANCE, WILDIMAGINATION, SWEETNOTHINGS, HELPINGHAND, PURIFY, DECORATE, MIRRORMOVE, REFLECT, LIGHTSCREEN, BATONPASS, AQUAJET, FABLEDRUSH, </v>
      </c>
      <c r="AB571" t="s">
        <v>8845</v>
      </c>
      <c r="AC571" t="s">
        <v>7268</v>
      </c>
      <c r="AD571" t="s">
        <v>7356</v>
      </c>
    </row>
    <row r="572" spans="1:33" x14ac:dyDescent="0.25">
      <c r="A572">
        <f t="shared" si="26"/>
        <v>571</v>
      </c>
      <c r="B572" t="s">
        <v>5495</v>
      </c>
      <c r="C572" t="s">
        <v>8090</v>
      </c>
      <c r="D572" s="12" t="str">
        <f>'BST Extract'!J572</f>
        <v>WATER</v>
      </c>
      <c r="E572" s="12" t="str">
        <f>'BST Extract'!K572</f>
        <v>FLYING</v>
      </c>
      <c r="F572" t="str">
        <f t="shared" si="24"/>
        <v>WATER,FLYING</v>
      </c>
      <c r="G572">
        <f>'BST Extract'!C572</f>
        <v>70</v>
      </c>
      <c r="H572">
        <f>'BST Extract'!D572</f>
        <v>100</v>
      </c>
      <c r="I572">
        <f>'BST Extract'!E572</f>
        <v>60</v>
      </c>
      <c r="J572">
        <f>'BST Extract'!F572</f>
        <v>125</v>
      </c>
      <c r="K572">
        <f>'BST Extract'!G572</f>
        <v>60</v>
      </c>
      <c r="L572">
        <f>'BST Extract'!H572</f>
        <v>75</v>
      </c>
      <c r="M572">
        <f>'BST Extract'!I572</f>
        <v>490</v>
      </c>
      <c r="N572" t="s">
        <v>7286</v>
      </c>
      <c r="O572">
        <v>2</v>
      </c>
      <c r="P572" t="s">
        <v>7523</v>
      </c>
      <c r="R572" t="s">
        <v>7523</v>
      </c>
      <c r="T572" t="str">
        <f t="shared" si="25"/>
        <v>SPECIAL_ATTACK,2,,,,</v>
      </c>
      <c r="U572" s="12" t="str">
        <f>'Ability Extract'!C572</f>
        <v>CUTECHARM</v>
      </c>
      <c r="V572" s="12" t="str">
        <f>'Ability Extract'!D572</f>
        <v>AFFECTION</v>
      </c>
      <c r="W572" s="12" t="str">
        <f>'Ability Extract'!E572</f>
        <v>WATERVEIL</v>
      </c>
      <c r="X572" s="12" t="str">
        <f>'Ability Extract'!F572</f>
        <v>CUTECHARM,AFFECTION,WATERVEIL</v>
      </c>
      <c r="Y572" t="str">
        <f>VLOOKUP($A572,'Moves Species'!$A:$E,3,FALSE)</f>
        <v xml:space="preserve">0, STREAMRUSH, 1, STREAMRUSH, 1, BABYDOLLEYES, 1, LIFEDEW, 1, TORRENT, 4, PECK, 6, CUPIDSARROW, 8, ATTRACT, 11, OVERFLOW, 13, PLUCK, 16, HEARTSTAMP, 19, POWERWASH, 22, CAPTIVATE, 22, CHARM, 25, ACROBATICS, 28, SPIRITBREAK, 31, SWEEPINGTALON, 34, RIPTIDE, 37, LOVEBURST, 40, SAFEGUARD, 43, LIQUIDATION, 46, DRILLPECK, 49, PLAYROUGH, 52, SURGINGSTRIKES, 56, BEAKBLAST, 60, FABLEDSLAM, </v>
      </c>
      <c r="Z572" t="str">
        <f>VLOOKUP($A572,'Moves Species'!$A:$E,4,FALSE)</f>
        <v xml:space="preserve">ACROBATICS, AERIALACE, AERIALPULSE, AIRSLASH, ATTRACT, BATTLEOFWITS, BOUNCE, BRAVEBIRD, BRINE, CALMMIND, CASCADE, CHARM, COACHING, COSMICPOWER, COVET, DAZZLINGGLEAM, DEFOG, DRAININGKISS, DRILLPECK, DUALWINGBEAT, ECHOEDVOICE, FABLEDRUSH, FAIRYTALE, FANTASYSEAL, FEATHERDANCE, FLIPTURN, FLOCK, FLUXWAVE, FORTISSIMO, GENESIS, GENTLECHIMES, GEOMANCY, HEALBELL, HIDDENPOWER, HURRICANE, KNOCKOFF, LIQUIDATION, LOVEBURST, MEMENTO, MIRRORSHOT, MISTYTERRAIN, MOONBLAST, MYSTICPULSE, OCEANWRATH, OVERFLOW, PIXIEDUST, PLAYROUGH, PROTECT, PURGE, RAINDANCE, RAYOFLIGHT, REST, RETURN, ROUND, SAFEGUARD, SCALD, SIGNALBEAM, SIRENSSONG, SLEEPTALK, SOAK, STELLARRUSH, STRANGESTEAM, SUBMERGE, SUBSTITUTE, SWEEPINGWIND, TAILWIND, TEMPESTFLARE, TERRAINPULSE, TIDALWAVE, TITANIASLAW, TORNADO, TOXIC, TRIATTACK, TURBULENCE, VALKYRIECHARIOT, WAIL, WATERPRESSURE, WATERPULSE, WEATHERBALL, WHIRLPOOL, WISH, WORKUP, </v>
      </c>
      <c r="AA572">
        <f>VLOOKUP($A572,'Moves Species'!$A:$E,5,FALSE)</f>
        <v>0</v>
      </c>
      <c r="AB572" t="s">
        <v>7523</v>
      </c>
    </row>
    <row r="573" spans="1:33" x14ac:dyDescent="0.25">
      <c r="A573">
        <f t="shared" si="26"/>
        <v>572</v>
      </c>
      <c r="B573" t="s">
        <v>5500</v>
      </c>
      <c r="C573" t="s">
        <v>8091</v>
      </c>
      <c r="D573" s="12" t="str">
        <f>'BST Extract'!J573</f>
        <v>ICE</v>
      </c>
      <c r="E573" s="12" t="str">
        <f>'BST Extract'!K573</f>
        <v>ROCK</v>
      </c>
      <c r="F573" t="str">
        <f t="shared" si="24"/>
        <v>ICE,ROCK</v>
      </c>
      <c r="G573">
        <f>'BST Extract'!C573</f>
        <v>60</v>
      </c>
      <c r="H573">
        <f>'BST Extract'!D573</f>
        <v>70</v>
      </c>
      <c r="I573">
        <f>'BST Extract'!E573</f>
        <v>60</v>
      </c>
      <c r="J573">
        <f>'BST Extract'!F573</f>
        <v>35</v>
      </c>
      <c r="K573">
        <f>'BST Extract'!G573</f>
        <v>35</v>
      </c>
      <c r="L573">
        <f>'BST Extract'!H573</f>
        <v>45</v>
      </c>
      <c r="M573">
        <f>'BST Extract'!I573</f>
        <v>305</v>
      </c>
      <c r="N573" t="s">
        <v>7345</v>
      </c>
      <c r="O573">
        <v>1</v>
      </c>
      <c r="P573" t="s">
        <v>7523</v>
      </c>
      <c r="R573" t="s">
        <v>7523</v>
      </c>
      <c r="T573" t="str">
        <f t="shared" si="25"/>
        <v>ATTACK,1,,,,</v>
      </c>
      <c r="U573" s="12" t="str">
        <f>'Ability Extract'!C573</f>
        <v>BULLETPROOF</v>
      </c>
      <c r="V573" s="12" t="str">
        <f>'Ability Extract'!D573</f>
        <v>FILTER</v>
      </c>
      <c r="W573" s="12" t="str">
        <f>'Ability Extract'!E573</f>
        <v>FORTIFICATION</v>
      </c>
      <c r="X573" s="12" t="str">
        <f>'Ability Extract'!F573</f>
        <v>BULLETPROOF,FILTER,FORTIFICATION</v>
      </c>
      <c r="Y573" t="str">
        <f>VLOOKUP($A573,'Moves Species'!$A:$E,3,FALSE)</f>
        <v xml:space="preserve">1, GROWL, 1, FROSTNIP, 1, TACKLE, 4, ROCKTHROW, 6, ICEBALL, 8, YAWN, 11, BOULDERHURL, 14, AVALANCHE, 17, HEADBUTT, 20, ROCKBLAST, 23, BITTERBASTION, 26, AMNESIA, 26, IRONDEFENSE, 29, ICETOMB, 32, ROCKSLIDE, 35, BODYPRESS, 38, TUNDRARUSH, 41, CATAPULT, 44, PLAYROUGH, 47, SHIELDBASH, 50, ICEHAMMER, 53, STAMPEDE, 56, BOULDERCRUSH, 60, GLACIALLANCE, </v>
      </c>
      <c r="Z573" t="str">
        <f>VLOOKUP($A573,'Moves Species'!$A:$E,4,FALSE)</f>
        <v xml:space="preserve">ATTRACT, BEJEWELED, BLIZZARD, BODYPRESS, BODYSLAM, BONECHILL, BOULDERCRUSH, BOUNCE, BULKUP, BULLDOZE, CALMMIND, CATAPULT, CHILLINGTOUCH, CRUNCH, DUNEBLAST, EARTHENLANCE, EARTHPOWER, EARTHQUAKE, FABLEDRUSH, FAIRYTALE, FOCUSBLAST, FORTISSIMO, FROSTBITE, GAIAPULSE, GENESIS, GEOMANCY, GLISTEN, GOLDRUSH, HAIL, HAZE, HIDDENPOWER, HIGHHORSEPOWER, HYPOTHERMIA, ICEBEAM, ICEFANG, ICEHAMMER, ICICLESPEAR, ICICLESTRIKE, ICYWIND, IRONDEFENSE, IRONHEAD, IRONIMPACT, KNOCKOFF, LOVEBURST, MAGNETICCANNON, MEMENTO, MINERALWAVE, MIST, MOONBLAST, MOONSTONERAY, MUDSHACKLES, MUDSLIDE, NASTYPLOT, NOBLEROAR, NUMBINGWIND, OBSIDIANSHARDS, PERCUSSIONBLAST, PLAYROUGH, POWERGEM, PROTECT, QUICKSAND, RAINDANCE, REST, RETURN, ROCKBLAST, ROCKSLIDE, ROCKTOMB, ROUND, SAFEGUARD, SEISMICCHANT, SLEEPTALK, SONICBLAST, SPIKES, STEALTHROCK, STONEEDGE, SUBSTITUTE, SUPERPOWER, TAUNT, TERRAINPULSE, TOXIC, WEATHERBALL, WORKUP, ZENHEADBUTT, </v>
      </c>
      <c r="AA573" t="str">
        <f>VLOOKUP($A573,'Moves Species'!$A:$E,5,FALSE)</f>
        <v xml:space="preserve">ROLLOUT, DEFENSECURL, STOMP, HIGHHORSEPOWER, UPROAR, STOCKPILE, SWALLOW, SPITUP, ENDURE, HEAVYSLAM, SLACKOFF, ICESHARD, ICICLECRASH, SNOWBALL, </v>
      </c>
      <c r="AB573" t="s">
        <v>8778</v>
      </c>
      <c r="AC573" t="s">
        <v>7265</v>
      </c>
      <c r="AD573">
        <v>33</v>
      </c>
    </row>
    <row r="574" spans="1:33" x14ac:dyDescent="0.25">
      <c r="A574">
        <f t="shared" si="26"/>
        <v>573</v>
      </c>
      <c r="B574" t="s">
        <v>5508</v>
      </c>
      <c r="C574" t="s">
        <v>8990</v>
      </c>
      <c r="D574" s="12" t="str">
        <f>'BST Extract'!J574</f>
        <v>ICE</v>
      </c>
      <c r="E574" s="12" t="str">
        <f>'BST Extract'!K574</f>
        <v>ROCK</v>
      </c>
      <c r="F574" t="str">
        <f t="shared" si="24"/>
        <v>ICE,ROCK</v>
      </c>
      <c r="G574">
        <f>'BST Extract'!C574</f>
        <v>85</v>
      </c>
      <c r="H574">
        <f>'BST Extract'!D574</f>
        <v>110</v>
      </c>
      <c r="I574">
        <f>'BST Extract'!E574</f>
        <v>105</v>
      </c>
      <c r="J574">
        <f>'BST Extract'!F574</f>
        <v>40</v>
      </c>
      <c r="K574">
        <f>'BST Extract'!G574</f>
        <v>45</v>
      </c>
      <c r="L574">
        <f>'BST Extract'!H574</f>
        <v>75</v>
      </c>
      <c r="M574">
        <f>'BST Extract'!I574</f>
        <v>460</v>
      </c>
      <c r="N574" t="s">
        <v>7345</v>
      </c>
      <c r="O574">
        <v>1</v>
      </c>
      <c r="P574" t="s">
        <v>7324</v>
      </c>
      <c r="Q574">
        <v>1</v>
      </c>
      <c r="R574" t="s">
        <v>7523</v>
      </c>
      <c r="T574" t="str">
        <f t="shared" si="25"/>
        <v>ATTACK,1,DEFENSE,1,,</v>
      </c>
      <c r="U574" s="12" t="str">
        <f>'Ability Extract'!C574</f>
        <v>BULLETPROOF</v>
      </c>
      <c r="V574" s="12" t="str">
        <f>'Ability Extract'!D574</f>
        <v>FILTER</v>
      </c>
      <c r="W574" s="12" t="str">
        <f>'Ability Extract'!E574</f>
        <v>FORTIFICATION</v>
      </c>
      <c r="X574" s="12" t="str">
        <f>'Ability Extract'!F574</f>
        <v>BULLETPROOF,FILTER,FORTIFICATION</v>
      </c>
      <c r="Y574" t="str">
        <f>VLOOKUP($A574,'Moves Species'!$A:$E,3,FALSE)</f>
        <v xml:space="preserve">0, HAIL, 1, HAIL, 1, GROWL, 1, FROSTNIP, 1, TACKLE, 4, ROCKTHROW, 6, ICEBALL, 8, YAWN, 11, BOULDERHURL, 14, AVALANCHE, 17, HEADBUTT, 20, ROCKBLAST, 23, BITTERBASTION, 26, AMNESIA, 26, IRONDEFENSE, 29, ICETOMB, 32, ROCKSLIDE, 35, BODYPRESS, 38, TUNDRARUSH, 41, CATAPULT, 44, PLAYROUGH, 47, SHIELDBASH, 50, ICEHAMMER, 53, STAMPEDE, 56, BOULDERCRUSH, 60, GLACIALLANCE, </v>
      </c>
      <c r="Z574" t="str">
        <f>VLOOKUP($A574,'Moves Species'!$A:$E,4,FALSE)</f>
        <v xml:space="preserve">ATTRACT, BEJEWELED, BLIZZARD, BODYPRESS, BODYSLAM, BONECHILL, BOULDERCRUSH, BOUNCE, BULKUP, BULLDOZE, CALMMIND, CATAPULT, CHILLINGTOUCH, CRUNCH, DUNEBLAST, EARTHENLANCE, EARTHPOWER, EARTHQUAKE, FABLEDRUSH, FAIRYTALE, FOCUSBLAST, FORTISSIMO, FROSTBITE, GAIAPULSE, GENESIS, GEOMANCY, GLISTEN, GOLDRUSH, HAIL, HAZE, HIDDENPOWER, HIGHHORSEPOWER, HYPOTHERMIA, ICEBEAM, ICEFANG, ICEHAMMER, ICICLESPEAR, ICICLESTRIKE, ICYWIND, IRONDEFENSE, IRONHEAD, IRONIMPACT, KNOCKOFF, LOVEBURST, MAGNETICCANNON, MEMENTO, MINERALWAVE, MIST, MOONBLAST, MOONSTONERAY, MUDSHACKLES, MUDSLIDE, NASTYPLOT, NOBLEROAR, NUMBINGWIND, OBSIDIANSHARDS, PERCUSSIONBLAST, PLAYROUGH, POWERGEM, PROTECT, QUICKSAND, RAINDANCE, REST, RETURN, ROCKBLAST, ROCKSLIDE, ROCKTOMB, ROUND, SAFEGUARD, SEISMICCHANT, SLEEPTALK, SONICBLAST, SPIKES, STEALTHROCK, STONEEDGE, SUBSTITUTE, SUPERPOWER, TAUNT, TERRAINPULSE, TOXIC, WEATHERBALL, WORKUP, ZENHEADBUTT, </v>
      </c>
      <c r="AA574">
        <f>VLOOKUP($A574,'Moves Species'!$A:$E,5,FALSE)</f>
        <v>0</v>
      </c>
      <c r="AB574" t="s">
        <v>7523</v>
      </c>
    </row>
    <row r="575" spans="1:33" x14ac:dyDescent="0.25">
      <c r="A575">
        <f t="shared" si="26"/>
        <v>574</v>
      </c>
      <c r="B575" t="s">
        <v>5513</v>
      </c>
      <c r="C575" t="s">
        <v>8092</v>
      </c>
      <c r="D575" s="12" t="str">
        <f>'BST Extract'!J575</f>
        <v>ROCK</v>
      </c>
      <c r="E575" s="12" t="str">
        <f>'BST Extract'!K575</f>
        <v>PSYCHIC</v>
      </c>
      <c r="F575" t="str">
        <f t="shared" si="24"/>
        <v>ROCK,PSYCHIC</v>
      </c>
      <c r="G575">
        <f>'BST Extract'!C575</f>
        <v>54</v>
      </c>
      <c r="H575">
        <f>'BST Extract'!D575</f>
        <v>35</v>
      </c>
      <c r="I575">
        <f>'BST Extract'!E575</f>
        <v>49</v>
      </c>
      <c r="J575">
        <f>'BST Extract'!F575</f>
        <v>55</v>
      </c>
      <c r="K575">
        <f>'BST Extract'!G575</f>
        <v>67</v>
      </c>
      <c r="L575">
        <f>'BST Extract'!H575</f>
        <v>46</v>
      </c>
      <c r="M575">
        <f>'BST Extract'!I575</f>
        <v>306</v>
      </c>
      <c r="N575" t="s">
        <v>7286</v>
      </c>
      <c r="O575">
        <v>1</v>
      </c>
      <c r="P575" t="s">
        <v>7523</v>
      </c>
      <c r="R575" t="s">
        <v>7523</v>
      </c>
      <c r="T575" t="str">
        <f t="shared" si="25"/>
        <v>SPECIAL_ATTACK,1,,,,</v>
      </c>
      <c r="U575" s="12" t="str">
        <f>'Ability Extract'!C575</f>
        <v>STURDY</v>
      </c>
      <c r="V575" s="12" t="str">
        <f>'Ability Extract'!D575</f>
        <v>TELEPATHY</v>
      </c>
      <c r="W575" s="12" t="str">
        <f>'Ability Extract'!E575</f>
        <v>SHEERFORCE</v>
      </c>
      <c r="X575" s="12" t="str">
        <f>'Ability Extract'!F575</f>
        <v>STURDY,TELEPATHY,SHEERFORCE</v>
      </c>
      <c r="Y575" t="str">
        <f>VLOOKUP($A575,'Moves Species'!$A:$E,3,FALSE)</f>
        <v xml:space="preserve">1, CONFUSION, 1, SWIFT, 1, CRYSTALDUST, 5, GLISTEN, 8, QUICKSPELL, 11, STARFALL, 14, ANCIENTPOWER, 17, PSYBEAM, 20, KARMASPELL, 23, IRONDEFENSE, 26, RECOVER, 29, DIAMONDSTORM, 32, PSYSHOCK, 36, POWERGEM, 39, PSYBLAST, 42, CORECOLLAPSE, 45, AMBERWAVE, 48, PSYCHIC, 51, FUTURESIGHT, 54, MOONSTONERAY, 57, ARCANEENERGY, 60, METEORBEAM, </v>
      </c>
      <c r="Z575" t="str">
        <f>VLOOKUP($A575,'Moves Species'!$A:$E,4,FALSE)</f>
        <v xml:space="preserve">ANTIMATTER, ARCANEENERGY, ASTEROIDBELT, ASTRALWIND, ATTRACT, AURASPHERE, BEJEWELED, BLOODRITUAL, BOULDERCRUSH, BRINE, CALMMIND, CASCADE, CATAPULT, CHARM, CHIDORI, CONFUSERAY, COSMICAVATAR, COSMICPOWER, CRYSTALLINEBEAM, CRYSTALSHOWER, CURSE, DARKPULSE, DAZZLINGGLEAM, DIVINEPUNISHMENT, DUNEBLAST, EARTHENLANCE, EARTHPOWER, ECLIPSENOVA, EXPANDINGFORCE, FANTASYSEAL, FLUXWAVE, FOCUSBLAST, FORTISSIMO, GAMMARAY, GENESIS, GEOMANCY, GLISTEN, HEALBELL, HEX, HEXBOLT, HIDDENPOWER, ICEBEAM, IRONHEAD, KNOCKOFF, LIGHTSCREEN, LIQUIDATION, MAGICROOM, MAGNETICCANNON, METEORBEAM, METEORDRIVE, METEORMASH, METRONOME, MINDDRAIN, MINDMELD, MINERALWAVE, MIXEDWAVES, MOONBLAST, MOONSTONERAY, MUDSHACKLES, MUDSLIDE, MYSTICPULSE, NASTYPLOT, NEBULASTRIKE, OBSIDIANSHARDS, OCEANWRATH, OVERFLOW, PERCUSSIONBLAST, PHANTOMFORCE, PHOBIA, PLAYROUGH, POISONJAB, POWERGEM, PROTECT, PSYCHIC, PSYCHICFANGS, PSYCHICTERRAIN, PURGE, RAINDANCE, RAYOFLIGHT, REFLECT, REST, RETURN, ROCKBLAST, ROCKSLIDE, ROCKTOMB, SAFEGUARD, SANDSTORM, SCALD, SEISMICCHANT, SHADOWBALL, SLEEPTALK, SOAK, SOLARECLIPSE, STARDUSTREVERIE, STEALTHROCK, STELLARRUSH, STONEEDGE, SUBMERGE, SUBSTITUTE, SWEEPINGWIND, SWIFT, TAUNT, TERRAINPULSE, TIDALWAVE, TOXIC, TRICKROOM, VITALITYDRAIN, WAIL, WATERPRESSURE, WATERPULSE, WHIRLPOOL, WISH, WONDERROOM, ZENHEADBUTT, </v>
      </c>
      <c r="AA575" t="str">
        <f>VLOOKUP($A575,'Moves Species'!$A:$E,5,FALSE)</f>
        <v xml:space="preserve">SPEEDSWAP, GUARDSWAP, PYROKINESIS, BEJEWELED, MOONBLAST, CHECKMATE, MEDITATE, BATTLEOFWITS, ARCANEBARRAGE, </v>
      </c>
      <c r="AB575" t="s">
        <v>8735</v>
      </c>
      <c r="AC575" t="s">
        <v>7265</v>
      </c>
      <c r="AD575">
        <v>34</v>
      </c>
    </row>
    <row r="576" spans="1:33" x14ac:dyDescent="0.25">
      <c r="A576">
        <f t="shared" si="26"/>
        <v>575</v>
      </c>
      <c r="B576" t="s">
        <v>5524</v>
      </c>
      <c r="C576" t="s">
        <v>8093</v>
      </c>
      <c r="D576" s="12" t="str">
        <f>'BST Extract'!J576</f>
        <v>ROCK</v>
      </c>
      <c r="E576" s="12" t="str">
        <f>'BST Extract'!K576</f>
        <v>PSYCHIC</v>
      </c>
      <c r="F576" t="str">
        <f t="shared" si="24"/>
        <v>ROCK,PSYCHIC</v>
      </c>
      <c r="G576">
        <f>'BST Extract'!C576</f>
        <v>105</v>
      </c>
      <c r="H576">
        <f>'BST Extract'!D576</f>
        <v>60</v>
      </c>
      <c r="I576">
        <f>'BST Extract'!E576</f>
        <v>60</v>
      </c>
      <c r="J576">
        <f>'BST Extract'!F576</f>
        <v>80</v>
      </c>
      <c r="K576">
        <f>'BST Extract'!G576</f>
        <v>115</v>
      </c>
      <c r="L576">
        <f>'BST Extract'!H576</f>
        <v>80</v>
      </c>
      <c r="M576">
        <f>'BST Extract'!I576</f>
        <v>500</v>
      </c>
      <c r="N576" t="s">
        <v>7286</v>
      </c>
      <c r="O576">
        <v>2</v>
      </c>
      <c r="P576" t="s">
        <v>7523</v>
      </c>
      <c r="R576" t="s">
        <v>7523</v>
      </c>
      <c r="T576" t="str">
        <f t="shared" si="25"/>
        <v>SPECIAL_ATTACK,2,,,,</v>
      </c>
      <c r="U576" s="12" t="str">
        <f>'Ability Extract'!C576</f>
        <v>STURDY</v>
      </c>
      <c r="V576" s="12" t="str">
        <f>'Ability Extract'!D576</f>
        <v>TELEPATHY</v>
      </c>
      <c r="W576" s="12" t="str">
        <f>'Ability Extract'!E576</f>
        <v>SHEERFORCE</v>
      </c>
      <c r="X576" s="12" t="str">
        <f>'Ability Extract'!F576</f>
        <v>STURDY,TELEPATHY,SHEERFORCE</v>
      </c>
      <c r="Y576" t="str">
        <f>VLOOKUP($A576,'Moves Species'!$A:$E,3,FALSE)</f>
        <v xml:space="preserve">0, TRICKROOM, 0, WONDERROOM, 1, TRICKROOM, 1, WONDERROOM, 1, CONFUSION, 1, SWIFT, 1, CRYSTALDUST, 5, GLISTEN, 8, QUICKSPELL, 11, STARFALL, 14, ANCIENTPOWER, 17, PSYBEAM, 20, KARMASPELL, 23, IRONDEFENSE, 26, RECOVER, 29, DIAMONDSTORM, 32, PSYSHOCK, 36, POWERGEM, 39, PSYBLAST, 42, CORECOLLAPSE, 45, AMBERWAVE, 48, PSYCHIC, 51, FUTURESIGHT, 54, MOONSTONERAY, 57, ARCANEENERGY, 60, METEORBEAM, </v>
      </c>
      <c r="Z576" t="str">
        <f>VLOOKUP($A576,'Moves Species'!$A:$E,4,FALSE)</f>
        <v xml:space="preserve">ANTIMATTER, ARCANEENERGY, ASTEROIDBELT, ASTRALWIND, ATTRACT, AURASPHERE, BEJEWELED, BLOODRITUAL, BOULDERCRUSH, BRINE, CALMMIND, CASCADE, CATAPULT, CHARM, CHIDORI, CONFUSERAY, COSMICAVATAR, COSMICPOWER, CRYSTALLINEBEAM, CRYSTALSHOWER, CURSE, DARKPULSE, DAZZLINGGLEAM, DIVINEPUNISHMENT, DUNEBLAST, EARTHENLANCE, EARTHPOWER, ECLIPSENOVA, EXPANDINGFORCE, FANTASYSEAL, FLUXWAVE, FOCUSBLAST, FORTISSIMO, GAMMARAY, GENESIS, GEOMANCY, GLISTEN, HEALBELL, HEX, HEXBOLT, HIDDENPOWER, ICEBEAM, IRONHEAD, KNOCKOFF, LIGHTSCREEN, LIQUIDATION, MAGICROOM, MAGNETICCANNON, METEORBEAM, METEORDRIVE, METEORMASH, METRONOME, MINDDRAIN, MINDMELD, MINERALWAVE, MIXEDWAVES, MOONBLAST, MOONSTONERAY, MUDSHACKLES, MUDSLIDE, MYSTICPULSE, NASTYPLOT, NEBULASTRIKE, OBSIDIANSHARDS, OCEANWRATH, OVERFLOW, PERCUSSIONBLAST, PHANTOMFORCE, PHOBIA, PLAYROUGH, POISONJAB, POWERGEM, PROTECT, PSYCHIC, PSYCHICFANGS, PSYCHICTERRAIN, PURGE, RAINDANCE, RAYOFLIGHT, REFLECT, REST, RETURN, ROCKBLAST, ROCKSLIDE, ROCKTOMB, SAFEGUARD, SANDSTORM, SCALD, SEISMICCHANT, SHADOWBALL, SLEEPTALK, SOAK, SOLARECLIPSE, STARDUSTREVERIE, STEALTHROCK, STELLARRUSH, STONEEDGE, SUBMERGE, SUBSTITUTE, SWEEPINGWIND, SWIFT, TAUNT, TERRAINPULSE, TIDALWAVE, TOXIC, TRICKROOM, VITALITYDRAIN, WAIL, WATERPRESSURE, WATERPULSE, WHIRLPOOL, WISH, WONDERROOM, ZENHEADBUTT, </v>
      </c>
      <c r="AA576">
        <f>VLOOKUP($A576,'Moves Species'!$A:$E,5,FALSE)</f>
        <v>0</v>
      </c>
      <c r="AB576" t="s">
        <v>7523</v>
      </c>
    </row>
    <row r="577" spans="1:30" x14ac:dyDescent="0.25">
      <c r="A577">
        <f t="shared" si="26"/>
        <v>576</v>
      </c>
      <c r="B577" t="s">
        <v>5532</v>
      </c>
      <c r="C577" t="s">
        <v>8094</v>
      </c>
      <c r="D577" s="12" t="str">
        <f>'BST Extract'!J577</f>
        <v>WATER</v>
      </c>
      <c r="E577" s="12" t="str">
        <f>'BST Extract'!K577</f>
        <v>GHOST</v>
      </c>
      <c r="F577" t="str">
        <f t="shared" si="24"/>
        <v>WATER,GHOST</v>
      </c>
      <c r="G577">
        <f>'BST Extract'!C577</f>
        <v>41</v>
      </c>
      <c r="H577">
        <f>'BST Extract'!D577</f>
        <v>63</v>
      </c>
      <c r="I577">
        <f>'BST Extract'!E577</f>
        <v>50</v>
      </c>
      <c r="J577">
        <f>'BST Extract'!F577</f>
        <v>76</v>
      </c>
      <c r="K577">
        <f>'BST Extract'!G577</f>
        <v>30</v>
      </c>
      <c r="L577">
        <f>'BST Extract'!H577</f>
        <v>40</v>
      </c>
      <c r="M577">
        <f>'BST Extract'!I577</f>
        <v>300</v>
      </c>
      <c r="N577" t="s">
        <v>7283</v>
      </c>
      <c r="O577">
        <v>1</v>
      </c>
      <c r="P577" t="s">
        <v>7523</v>
      </c>
      <c r="R577" t="s">
        <v>7523</v>
      </c>
      <c r="T577" t="str">
        <f t="shared" si="25"/>
        <v>SPEED,1,,,,</v>
      </c>
      <c r="U577" s="12" t="str">
        <f>'Ability Extract'!C577</f>
        <v>CURSEDBODY</v>
      </c>
      <c r="V577" s="12" t="str">
        <f>'Ability Extract'!D577</f>
        <v>INNARDSOUT</v>
      </c>
      <c r="W577" s="12" t="str">
        <f>'Ability Extract'!E577</f>
        <v>STRONGJAW</v>
      </c>
      <c r="X577" s="12" t="str">
        <f>'Ability Extract'!F577</f>
        <v>CURSEDBODY,INNARDSOUT,STRONGJAW</v>
      </c>
      <c r="Y577" t="str">
        <f>VLOOKUP($A577,'Moves Species'!$A:$E,3,FALSE)</f>
        <v xml:space="preserve">1, SPITE, 1, TORRENT, 1, ASTONISH, 4, BACKSTABBING, 7, OVERFLOW, 9, SOULRIP, 12, CONFUSERAY, 15, BITE, 18, DISTURB, 21, AQUAFANG, 24, POISONFANG, 27, TAUNT, 30, NECROPHAGY, 33, SOULFLAY, 36, RIPTIDE, 39, CRUNCH, 42, SHADOWBONE, 45, AQUATAIL, 48, QUASH, 52, OCEANWRATH, 56, POLTERGEIST, 60, WATERPRESSURE, </v>
      </c>
      <c r="Z577" t="str">
        <f>VLOOKUP($A577,'Moves Species'!$A:$E,4,FALSE)</f>
        <v xml:space="preserve">AMBUSH, ARCANEENERGY, ATTRACT, BLOODRITUAL, BONECHILL, BRINE, BURNINGOFUDA, CALMMIND, CASCADE, CONFUSERAY, COSMICAVATAR, COSMICPOWER, CRUELWHIP, CRUNCH, CURSE, CURSEDTOUCH, DARKPULSE, EXECUTION, FLIPTURN, GAMMARAY, GHASTLYFLOOD, HEX, HIDDENPOWER, ICEFANG, KNOCKOFF, LASHOUT, LIQUIDATION, MACABREDANCE, MEMENTO, MINDDRAIN, MIXEDWAVES, MOONBLAST, NASTYPLOT, OCEANWRATH, OVERFLOW, PHANTOMFORCE, PHOBIA, POLTERGEIST, POSSESSION, PROTECT, PSYCHIC, PSYCHICFANGS, PSYCHICTERRAIN, RAINDANCE, REFLECT, REST, RETURN, SCALD, SHADOWBALL, SLEEPTALK, SNARL, SOAK, SOULRIP, SOULSHIELD, SUBMERGE, TAUNT, TIDALWAVE, TOXIC, UMBRALWAVE, VENDETTA, VITALITYDRAIN, WATERPRESSURE, WATERPULSE, WHIRLPOOL, </v>
      </c>
      <c r="AA577" t="str">
        <f>VLOOKUP($A577,'Moves Species'!$A:$E,5,FALSE)</f>
        <v xml:space="preserve">LEECHLIFE, DRAGONGNAW, MEMENTO, LIQUIDATION, SCARYFACE, SHADOWSNEAK, FALSESURRENDER, CLAMP, AQUAJET, SPIRITSHACKLE, HEALBLOCK, </v>
      </c>
      <c r="AB577" t="s">
        <v>8736</v>
      </c>
      <c r="AC577" t="s">
        <v>7265</v>
      </c>
      <c r="AD577">
        <v>34</v>
      </c>
    </row>
    <row r="578" spans="1:30" x14ac:dyDescent="0.25">
      <c r="A578">
        <f t="shared" si="26"/>
        <v>577</v>
      </c>
      <c r="B578" t="s">
        <v>5543</v>
      </c>
      <c r="C578" t="s">
        <v>8095</v>
      </c>
      <c r="D578" s="12" t="str">
        <f>'BST Extract'!J578</f>
        <v>WATER</v>
      </c>
      <c r="E578" s="12" t="str">
        <f>'BST Extract'!K578</f>
        <v>GHOST</v>
      </c>
      <c r="F578" t="str">
        <f t="shared" ref="F578:F641" si="27">D578&amp;","&amp;E578</f>
        <v>WATER,GHOST</v>
      </c>
      <c r="G578">
        <f>'BST Extract'!C578</f>
        <v>61</v>
      </c>
      <c r="H578">
        <f>'BST Extract'!D578</f>
        <v>103</v>
      </c>
      <c r="I578">
        <f>'BST Extract'!E578</f>
        <v>75</v>
      </c>
      <c r="J578">
        <f>'BST Extract'!F578</f>
        <v>121</v>
      </c>
      <c r="K578">
        <f>'BST Extract'!G578</f>
        <v>60</v>
      </c>
      <c r="L578">
        <f>'BST Extract'!H578</f>
        <v>70</v>
      </c>
      <c r="M578">
        <f>'BST Extract'!I578</f>
        <v>490</v>
      </c>
      <c r="N578" t="s">
        <v>7283</v>
      </c>
      <c r="O578">
        <v>2</v>
      </c>
      <c r="P578" t="s">
        <v>7523</v>
      </c>
      <c r="R578" t="s">
        <v>7523</v>
      </c>
      <c r="T578" t="str">
        <f t="shared" ref="T578:T641" si="28">N578&amp;","&amp;O578&amp;","&amp;P578&amp;","&amp;Q578&amp;","&amp;R578&amp;","&amp;S578</f>
        <v>SPEED,2,,,,</v>
      </c>
      <c r="U578" s="12" t="str">
        <f>'Ability Extract'!C578</f>
        <v>CURSEDBODY</v>
      </c>
      <c r="V578" s="12" t="str">
        <f>'Ability Extract'!D578</f>
        <v>INNARDSOUT</v>
      </c>
      <c r="W578" s="12" t="str">
        <f>'Ability Extract'!E578</f>
        <v>STRONGJAW</v>
      </c>
      <c r="X578" s="12" t="str">
        <f>'Ability Extract'!F578</f>
        <v>CURSEDBODY,INNARDSOUT,STRONGJAW</v>
      </c>
      <c r="Y578" t="str">
        <f>VLOOKUP($A578,'Moves Species'!$A:$E,3,FALSE)</f>
        <v xml:space="preserve">1, ICEFANG, 1, THUNDERFANG, 1, FIREFANG, 1, SPITE, 1, TORRENT, 1, ASTONISH, 4, BACKSTABBING, 7, OVERFLOW, 9, SOULRIP, 12, CONFUSERAY, 15, BITE, 18, DISTURB, 21, AQUAFANG, 24, POISONFANG, 27, TAUNT, 30, NECROPHAGY, 33, SOULFLAY, 36, RIPTIDE, 39, CRUNCH, 42, SHADOWBONE, 45, AQUATAIL, 48, QUASH, 52, OCEANWRATH, 56, POLTERGEIST, 60, WATERPRESSURE, </v>
      </c>
      <c r="Z578" t="str">
        <f>VLOOKUP($A578,'Moves Species'!$A:$E,4,FALSE)</f>
        <v xml:space="preserve">AMBUSH, ARCANEENERGY, ATTRACT, BLOODRITUAL, BONECHILL, BRINE, BURNINGOFUDA, CALMMIND, CASCADE, CONFUSERAY, COSMICAVATAR, COSMICPOWER, CRUELWHIP, CRUNCH, CURSE, CURSEDTOUCH, DARKPULSE, EXECUTION, FLIPTURN, GAMMARAY, GHASTLYFLOOD, HEX, HIDDENPOWER, ICEFANG, KNOCKOFF, LASHOUT, LIQUIDATION, MACABREDANCE, MEMENTO, MINDDRAIN, MIXEDWAVES, MOONBLAST, NASTYPLOT, OCEANWRATH, OVERFLOW, PHANTOMFORCE, PHOBIA, POLTERGEIST, POSSESSION, PROTECT, PSYCHIC, PSYCHICFANGS, PSYCHICTERRAIN, RAINDANCE, REFLECT, REST, RETURN, SCALD, SHADOWBALL, SLEEPTALK, SNARL, SOAK, SOULRIP, SOULSHIELD, SUBMERGE, TAUNT, TIDALWAVE, TOXIC, UMBRALWAVE, VENDETTA, VITALITYDRAIN, WATERPRESSURE, WATERPULSE, WHIRLPOOL, </v>
      </c>
      <c r="AA578">
        <f>VLOOKUP($A578,'Moves Species'!$A:$E,5,FALSE)</f>
        <v>0</v>
      </c>
      <c r="AB578" t="s">
        <v>7523</v>
      </c>
    </row>
    <row r="579" spans="1:30" x14ac:dyDescent="0.25">
      <c r="A579">
        <f t="shared" ref="A579:A642" si="29">A578+1</f>
        <v>578</v>
      </c>
      <c r="B579" t="s">
        <v>5549</v>
      </c>
      <c r="C579" t="s">
        <v>8096</v>
      </c>
      <c r="D579" s="12" t="str">
        <f>'BST Extract'!J579</f>
        <v>FIGHTING</v>
      </c>
      <c r="E579" s="12" t="str">
        <f>'BST Extract'!K579</f>
        <v>PSYCHIC</v>
      </c>
      <c r="F579" t="str">
        <f t="shared" si="27"/>
        <v>FIGHTING,PSYCHIC</v>
      </c>
      <c r="G579">
        <f>'BST Extract'!C579</f>
        <v>50</v>
      </c>
      <c r="H579">
        <f>'BST Extract'!D579</f>
        <v>35</v>
      </c>
      <c r="I579">
        <f>'BST Extract'!E579</f>
        <v>55</v>
      </c>
      <c r="J579">
        <f>'BST Extract'!F579</f>
        <v>55</v>
      </c>
      <c r="K579">
        <f>'BST Extract'!G579</f>
        <v>65</v>
      </c>
      <c r="L579">
        <f>'BST Extract'!H579</f>
        <v>55</v>
      </c>
      <c r="M579">
        <f>'BST Extract'!I579</f>
        <v>315</v>
      </c>
      <c r="N579" t="s">
        <v>7345</v>
      </c>
      <c r="O579">
        <v>1</v>
      </c>
      <c r="P579" t="s">
        <v>7523</v>
      </c>
      <c r="R579" t="s">
        <v>7523</v>
      </c>
      <c r="T579" t="str">
        <f t="shared" si="28"/>
        <v>ATTACK,1,,,,</v>
      </c>
      <c r="U579" s="12" t="str">
        <f>'Ability Extract'!C579</f>
        <v>PARENTALBOND</v>
      </c>
      <c r="V579" s="12" t="str">
        <f>'Ability Extract'!D579</f>
        <v>MOLDBREAKER</v>
      </c>
      <c r="W579" s="12" t="str">
        <f>'Ability Extract'!E579</f>
        <v>SCRAPPY</v>
      </c>
      <c r="X579" s="12" t="str">
        <f>'Ability Extract'!F579</f>
        <v>PARENTALBOND,MOLDBREAKER,SCRAPPY</v>
      </c>
      <c r="Y579" t="str">
        <f>VLOOKUP($A579,'Moves Species'!$A:$E,3,FALSE)</f>
        <v xml:space="preserve">1, CONFUSION, 1, LEER, 4, CHIORB, 7, DETECT, 10, CHECKMATE, 13, CHIWAVE, 16, ARCANEBLAST, 19, SPIRITBARRAGE, 22, HEXBOLT, 25, MAGICPALM, 28, COACHING, 31, EXTRASENSORY, 34, SWEEPINGWIND, 37, SHADOWBALL, 40, SPEEDSWAP, 40, GUARDSWAP, 40, POWERSWAP, 43, PSYCHIC, 46, KAMEHAMEHA, 49, FOCUSBLAST, 52, CALMMIND, 55, STOREDPOWER, 58, DEATHWALTZ, 61, CHAKRABLAST, </v>
      </c>
      <c r="Z579" t="str">
        <f>VLOOKUP($A579,'Moves Species'!$A:$E,4,FALSE)</f>
        <v xml:space="preserve">ARCANEENERGY, ASTRALWIND, ATTRACT, AURASPHERE, BATTLEOFWITS, BLOODRITUAL, BODYPRESS, BODYSLAM, BRICKBREAK, BULKUP, BURNINGOFUDA, CALMMIND, CHARGEBEAM, CHIDORI, CLOSECOMBAT, COACHING, COSMICAVATAR, COSMICPOWER, CURSE, DARKPULSE, DEADLYREACH, DRAINPUNCH, EARTHPOWER, ECLIPSENOVA, EXECUTION, EXPANDINGFORCE, FANTASYSEAL, FIREPUNCH, FLUXWAVE, FOCUSBLAST, FORTISSIMO, GAMMARAY, GENESIS, GEOMANCY, HAZE, HEXBOLT, HIDDENPOWER, ICEPUNCH, KAMEHAMEHA, KNOCKOFF, LASHOUT, LIGHTSCREEN, LOVEBURST, MACABREDANCE, MAGICROOM, METEORBEAM, METEORMASH, MINDDRAIN, MINDMELD, MIXEDWAVES, MOONBLAST, MYSTICPULSE, NASTYPLOT, NEBULASTRIKE, PHANTOMFORCE, PHOBIA, POSSESSION, POWERUPPUNCH, PROTECT, PSYCHIC, PSYCHICTERRAIN, REFLECT, REST, RETURN, SHADOWBALL, SLEEPTALK, SOLARECLIPSE, STARDUSTREVERIE, STELLARRUSH, SUBSTITUTE, SUPERPOWER, SWEEPINGWIND, SWIFT, TAUNT, TOXIC, TRICKROOM, VENDETTA, VITALITYDRAIN, WEAKSPOT, WISH, WONDERROOM, WORKUP, ZENHEADBUTT, </v>
      </c>
      <c r="AA579" t="str">
        <f>VLOOKUP($A579,'Moves Species'!$A:$E,5,FALSE)</f>
        <v xml:space="preserve">BATTLEOFWITS, VACUUMWAVE, GUARDIANANGEL, ROLEPLAY, JUDOFLIP, SOULSHIELD, CONFUSERAY, UNLOCKCHI, BARRIER, AURABLOCK, HELPINGHAND, </v>
      </c>
      <c r="AB579" t="s">
        <v>8737</v>
      </c>
      <c r="AC579" t="s">
        <v>7265</v>
      </c>
      <c r="AD579">
        <v>27</v>
      </c>
    </row>
    <row r="580" spans="1:30" x14ac:dyDescent="0.25">
      <c r="A580">
        <f t="shared" si="29"/>
        <v>579</v>
      </c>
      <c r="B580" t="s">
        <v>5561</v>
      </c>
      <c r="C580" t="s">
        <v>8097</v>
      </c>
      <c r="D580" s="12" t="str">
        <f>'BST Extract'!J580</f>
        <v>FIGHTING</v>
      </c>
      <c r="E580" s="12" t="str">
        <f>'BST Extract'!K580</f>
        <v>PSYCHIC</v>
      </c>
      <c r="F580" t="str">
        <f t="shared" si="27"/>
        <v>FIGHTING,PSYCHIC</v>
      </c>
      <c r="G580">
        <f>'BST Extract'!C580</f>
        <v>65</v>
      </c>
      <c r="H580">
        <f>'BST Extract'!D580</f>
        <v>50</v>
      </c>
      <c r="I580">
        <f>'BST Extract'!E580</f>
        <v>75</v>
      </c>
      <c r="J580">
        <f>'BST Extract'!F580</f>
        <v>75</v>
      </c>
      <c r="K580">
        <f>'BST Extract'!G580</f>
        <v>85</v>
      </c>
      <c r="L580">
        <f>'BST Extract'!H580</f>
        <v>75</v>
      </c>
      <c r="M580">
        <f>'BST Extract'!I580</f>
        <v>425</v>
      </c>
      <c r="N580" t="s">
        <v>7345</v>
      </c>
      <c r="O580">
        <v>1</v>
      </c>
      <c r="P580" t="s">
        <v>7286</v>
      </c>
      <c r="Q580">
        <v>1</v>
      </c>
      <c r="R580" t="s">
        <v>7523</v>
      </c>
      <c r="T580" t="str">
        <f t="shared" si="28"/>
        <v>ATTACK,1,SPECIAL_ATTACK,1,,</v>
      </c>
      <c r="U580" s="12" t="str">
        <f>'Ability Extract'!C580</f>
        <v>PARENTALBOND</v>
      </c>
      <c r="V580" s="12" t="str">
        <f>'Ability Extract'!D580</f>
        <v>MOLDBREAKER</v>
      </c>
      <c r="W580" s="12" t="str">
        <f>'Ability Extract'!E580</f>
        <v>SCRAPPY</v>
      </c>
      <c r="X580" s="12" t="str">
        <f>'Ability Extract'!F580</f>
        <v>PARENTALBOND,MOLDBREAKER,SCRAPPY</v>
      </c>
      <c r="Y580" t="str">
        <f>VLOOKUP($A580,'Moves Species'!$A:$E,3,FALSE)</f>
        <v xml:space="preserve">0, PSYCHOSHIFT, 1, PSYCHOSHIFT, 1, CONFUSION, 1, LEER, 4, CHIORB, 7, DETECT, 10, CHECKMATE, 13, CHIWAVE, 16, ARCANEBLAST, 19, SPIRITBARRAGE, 22, HEXBOLT, 25, MAGICPALM, 28, COACHING, 31, EXTRASENSORY, 34, SWEEPINGWIND, 37, SHADOWBALL, 40, SPEEDSWAP, 40, GUARDSWAP, 40, POWERSWAP, 43, PSYCHIC, 46, KAMEHAMEHA, 49, FOCUSBLAST, 52, CALMMIND, 55, STOREDPOWER, 58, DEATHWALTZ, 61, CHAKRABLAST, </v>
      </c>
      <c r="Z580" t="str">
        <f>VLOOKUP($A580,'Moves Species'!$A:$E,4,FALSE)</f>
        <v xml:space="preserve">ARCANEENERGY, ASTRALWIND, ATTRACT, AURASPHERE, BATTLEOFWITS, BLOODRITUAL, BODYPRESS, BODYSLAM, BRICKBREAK, BULKUP, BURNINGOFUDA, CALMMIND, CHARGEBEAM, CHIDORI, CLOSECOMBAT, COACHING, COSMICAVATAR, COSMICPOWER, CURSE, DARKPULSE, DEADLYREACH, DRAINPUNCH, EARTHPOWER, ECLIPSENOVA, EXECUTION, EXPANDINGFORCE, FANTASYSEAL, FIREPUNCH, FLUXWAVE, FOCUSBLAST, FORTISSIMO, GAMMARAY, GENESIS, GEOMANCY, HAZE, HEXBOLT, HIDDENPOWER, ICEPUNCH, KAMEHAMEHA, KNOCKOFF, LASHOUT, LIGHTSCREEN, LOVEBURST, MACABREDANCE, MAGICROOM, METEORBEAM, METEORMASH, MINDDRAIN, MINDMELD, MIXEDWAVES, MOONBLAST, MYSTICPULSE, NASTYPLOT, NEBULASTRIKE, PHANTOMFORCE, PHOBIA, POSSESSION, POWERUPPUNCH, PROTECT, PSYCHIC, PSYCHICTERRAIN, REFLECT, REST, RETURN, SHADOWBALL, SLEEPTALK, SOLARECLIPSE, STARDUSTREVERIE, STELLARRUSH, SUBSTITUTE, SUPERPOWER, SWEEPINGWIND, SWIFT, TAUNT, TOXIC, TRICKROOM, VENDETTA, VITALITYDRAIN, WEAKSPOT, WISH, WONDERROOM, WORKUP, ZENHEADBUTT, </v>
      </c>
      <c r="AA580">
        <f>VLOOKUP($A580,'Moves Species'!$A:$E,5,FALSE)</f>
        <v>0</v>
      </c>
      <c r="AB580" t="s">
        <v>8738</v>
      </c>
      <c r="AC580" t="s">
        <v>7268</v>
      </c>
      <c r="AD580" t="s">
        <v>7346</v>
      </c>
    </row>
    <row r="581" spans="1:30" x14ac:dyDescent="0.25">
      <c r="A581">
        <f t="shared" si="29"/>
        <v>580</v>
      </c>
      <c r="B581" t="s">
        <v>5568</v>
      </c>
      <c r="C581" t="s">
        <v>8098</v>
      </c>
      <c r="D581" s="12" t="str">
        <f>'BST Extract'!J581</f>
        <v>FIGHTING</v>
      </c>
      <c r="E581" s="12" t="str">
        <f>'BST Extract'!K581</f>
        <v>PSYCHIC</v>
      </c>
      <c r="F581" t="str">
        <f t="shared" si="27"/>
        <v>FIGHTING,PSYCHIC</v>
      </c>
      <c r="G581">
        <f>'BST Extract'!C581</f>
        <v>75</v>
      </c>
      <c r="H581">
        <f>'BST Extract'!D581</f>
        <v>60</v>
      </c>
      <c r="I581">
        <f>'BST Extract'!E581</f>
        <v>85</v>
      </c>
      <c r="J581">
        <f>'BST Extract'!F581</f>
        <v>90</v>
      </c>
      <c r="K581">
        <f>'BST Extract'!G581</f>
        <v>105</v>
      </c>
      <c r="L581">
        <f>'BST Extract'!H581</f>
        <v>90</v>
      </c>
      <c r="M581">
        <f>'BST Extract'!I581</f>
        <v>505</v>
      </c>
      <c r="N581" t="s">
        <v>7345</v>
      </c>
      <c r="O581">
        <v>2</v>
      </c>
      <c r="P581" t="s">
        <v>7286</v>
      </c>
      <c r="Q581">
        <v>1</v>
      </c>
      <c r="R581" t="s">
        <v>7523</v>
      </c>
      <c r="T581" t="str">
        <f t="shared" si="28"/>
        <v>ATTACK,2,SPECIAL_ATTACK,1,,</v>
      </c>
      <c r="U581" s="12" t="str">
        <f>'Ability Extract'!C581</f>
        <v>PARENTALBOND</v>
      </c>
      <c r="V581" s="12" t="str">
        <f>'Ability Extract'!D581</f>
        <v>MOLDBREAKER</v>
      </c>
      <c r="W581" s="12" t="str">
        <f>'Ability Extract'!E581</f>
        <v>SCRAPPY</v>
      </c>
      <c r="X581" s="12" t="str">
        <f>'Ability Extract'!F581</f>
        <v>PARENTALBOND,MOLDBREAKER,SCRAPPY</v>
      </c>
      <c r="Y581" t="str">
        <f>VLOOKUP($A581,'Moves Species'!$A:$E,3,FALSE)</f>
        <v xml:space="preserve">0, PSYBLAST, 1, PSYBLAST, 1, PSYCHOSHIFT, 1, CONFUSION, 1, LEER, 4, CHIORB, 7, DETECT, 10, CHECKMATE, 13, CHIWAVE, 16, ARCANEBLAST, 19, SPIRITBARRAGE, 22, HEXBOLT, 25, MAGICPALM, 28, COACHING, 31, EXTRASENSORY, 34, SWEEPINGWIND, 37, SHADOWBALL, 40, SPEEDSWAP, 40, GUARDSWAP, 40, POWERSWAP, 43, PSYCHIC, 46, KAMEHAMEHA, 49, FOCUSBLAST, 52, CALMMIND, 55, STOREDPOWER, 58, DEATHWALTZ, 61, CHAKRABLAST, </v>
      </c>
      <c r="Z581" t="str">
        <f>VLOOKUP($A581,'Moves Species'!$A:$E,4,FALSE)</f>
        <v xml:space="preserve">ARCANEENERGY, ASTRALWIND, ATTRACT, AURASPHERE, BATTLEOFWITS, BLOODRITUAL, BODYPRESS, BODYSLAM, BRICKBREAK, BULKUP, BURNINGOFUDA, CALMMIND, CHARGEBEAM, CHIDORI, CLOSECOMBAT, COACHING, COSMICAVATAR, COSMICPOWER, CURSE, DARKPULSE, DEADLYREACH, DRAINPUNCH, EARTHPOWER, ECLIPSENOVA, EXECUTION, EXPANDINGFORCE, FANTASYSEAL, FIREPUNCH, FLUXWAVE, FOCUSBLAST, FORTISSIMO, GAMMARAY, GENESIS, GEOMANCY, HAZE, HEXBOLT, HIDDENPOWER, ICEPUNCH, KAMEHAMEHA, KNOCKOFF, LASHOUT, LIGHTSCREEN, LOVEBURST, MACABREDANCE, MAGICROOM, METEORBEAM, METEORMASH, MINDDRAIN, MINDMELD, MIXEDWAVES, MOONBLAST, MYSTICPULSE, NASTYPLOT, NEBULASTRIKE, PHANTOMFORCE, PHOBIA, POSSESSION, POWERUPPUNCH, PROTECT, PSYCHIC, PSYCHICTERRAIN, REFLECT, REST, RETURN, SHADOWBALL, SLEEPTALK, SOLARECLIPSE, STARDUSTREVERIE, STELLARRUSH, SUBSTITUTE, SUPERPOWER, SWEEPINGWIND, SWIFT, TAUNT, TOXIC, TRICKROOM, VENDETTA, VITALITYDRAIN, WEAKSPOT, WISH, WONDERROOM, WORKUP, ZENHEADBUTT, </v>
      </c>
      <c r="AA581">
        <f>VLOOKUP($A581,'Moves Species'!$A:$E,5,FALSE)</f>
        <v>0</v>
      </c>
      <c r="AB581" t="s">
        <v>7523</v>
      </c>
    </row>
    <row r="582" spans="1:30" x14ac:dyDescent="0.25">
      <c r="A582">
        <f t="shared" si="29"/>
        <v>581</v>
      </c>
      <c r="B582" t="s">
        <v>5574</v>
      </c>
      <c r="C582" t="s">
        <v>8099</v>
      </c>
      <c r="D582" s="12" t="str">
        <f>'BST Extract'!J582</f>
        <v>COSMIC</v>
      </c>
      <c r="E582" s="12">
        <f>'BST Extract'!K582</f>
        <v>0</v>
      </c>
      <c r="F582" t="str">
        <f t="shared" si="27"/>
        <v>COSMIC,0</v>
      </c>
      <c r="G582">
        <f>'BST Extract'!C582</f>
        <v>85</v>
      </c>
      <c r="H582">
        <f>'BST Extract'!D582</f>
        <v>65</v>
      </c>
      <c r="I582">
        <f>'BST Extract'!E582</f>
        <v>90</v>
      </c>
      <c r="J582">
        <f>'BST Extract'!F582</f>
        <v>75</v>
      </c>
      <c r="K582">
        <f>'BST Extract'!G582</f>
        <v>65</v>
      </c>
      <c r="L582">
        <f>'BST Extract'!H582</f>
        <v>90</v>
      </c>
      <c r="M582">
        <f>'BST Extract'!I582</f>
        <v>470</v>
      </c>
      <c r="N582" t="s">
        <v>7345</v>
      </c>
      <c r="O582">
        <v>2</v>
      </c>
      <c r="P582" t="s">
        <v>7523</v>
      </c>
      <c r="R582" t="s">
        <v>7523</v>
      </c>
      <c r="T582" t="str">
        <f t="shared" si="28"/>
        <v>ATTACK,2,,,,</v>
      </c>
      <c r="U582" s="12" t="str">
        <f>'Ability Extract'!C582</f>
        <v>PUREPOWER</v>
      </c>
      <c r="V582" s="12" t="str">
        <f>'Ability Extract'!D582</f>
        <v>GENIUS</v>
      </c>
      <c r="W582" s="12" t="str">
        <f>'Ability Extract'!E582</f>
        <v>NEBULACLOUD</v>
      </c>
      <c r="X582" s="12" t="str">
        <f>'Ability Extract'!F582</f>
        <v>PUREPOWER,GENIUS,NEBULACLOUD</v>
      </c>
      <c r="Y582" t="str">
        <f>VLOOKUP($A582,'Moves Species'!$A:$E,3,FALSE)</f>
        <v xml:space="preserve">1, HELPINGHAND, 1, RADIATION, 1, STARDASH, 4, NEUTRALIZE, 6, STARDUST, 9, SPATIALGRIP, 12, COMET, 15, RADIOWAVES, 18, STARGAZE, 21, SPACEINVADERS, 24, DIMENSIONWARP, 27, GAMMARAY, 30, ANTIMATTER, 33, BEATUP, 36, PROTONCRASH, 36, RISINGVOLTAGE, 39, STARSALIGNED, 42, SOLARFLARE, 46, METEORMASH, 50, ELECTRONCRUSH, 53, CELESTIALFURY, 56, METEORBEAM, 60, BATTERYACID, </v>
      </c>
      <c r="Z582" t="str">
        <f>VLOOKUP($A582,'Moves Species'!$A:$E,4,FALSE)</f>
        <v xml:space="preserve">ACROBATICS, AIRSLASH, AMBUSH, ANTIMATTER, ASTEROIDBELT, ASTRALWIND, AURASPHERE, BALLLIGHTNING, BATTLEOFWITS, BODYSLAM, BOLTCRASH, BOUNCE, CALMMIND, CHARGEBEAM, CONFUSERAY, COSMICAVATAR, COSMICPOWER, CURSE, DAZZLINGGLEAM, DRAINPUNCH, ELECTRONCRUSH, ENERGYSURGE, FANTASYSEAL, FLAMECHARGE, FLUXWAVE, FOCUSBLAST, FORTISSIMO, GAMMARAY, GENESIS, GEOMANCY, HEALBELL, HIDDENPOWER, IRONHEAD, IRONIMPACT, KNOCKOFF, LOVEBURST, METEORBEAM, METEORDRIVE, METEORMASH, METRONOME, MOONBLAST, NASTYPLOT, NEBULASTRIKE, PARABOLICCHARGE, PAYDAY, PLAYROUGH, PROTECT, RADIANTLANCE, REFURBISH, REST, RETURN, SAFEGUARD, SATELLITERAY, SLEEPTALK, SOLARECLIPSE, STARDUSTREVERIE, STELLARRUSH, SUBSTITUTE, SUPERPOWER, SWEEPINGWIND, SWIFT, TAUNT, TERRAINPULSE, THUNDER, THUNDERBOLT, TOXIC, VENDETTA, VOLTSWITCH, WEATHERBALL, WILDCHARGE, WISH, WORKUP, ZENHEADBUTT, </v>
      </c>
      <c r="AA582">
        <f>VLOOKUP($A582,'Moves Species'!$A:$E,5,FALSE)</f>
        <v>0</v>
      </c>
      <c r="AB582" t="s">
        <v>7523</v>
      </c>
    </row>
    <row r="583" spans="1:30" x14ac:dyDescent="0.25">
      <c r="A583">
        <f t="shared" si="29"/>
        <v>582</v>
      </c>
      <c r="B583" t="s">
        <v>5583</v>
      </c>
      <c r="C583" t="s">
        <v>8100</v>
      </c>
      <c r="D583" s="12" t="str">
        <f>'BST Extract'!J583</f>
        <v>SOUND</v>
      </c>
      <c r="E583" s="12" t="str">
        <f>'BST Extract'!K583</f>
        <v>ICE</v>
      </c>
      <c r="F583" t="str">
        <f t="shared" si="27"/>
        <v>SOUND,ICE</v>
      </c>
      <c r="G583">
        <f>'BST Extract'!C583</f>
        <v>45</v>
      </c>
      <c r="H583">
        <f>'BST Extract'!D583</f>
        <v>15</v>
      </c>
      <c r="I583">
        <f>'BST Extract'!E583</f>
        <v>30</v>
      </c>
      <c r="J583">
        <f>'BST Extract'!F583</f>
        <v>65</v>
      </c>
      <c r="K583">
        <f>'BST Extract'!G583</f>
        <v>85</v>
      </c>
      <c r="L583">
        <f>'BST Extract'!H583</f>
        <v>65</v>
      </c>
      <c r="M583">
        <f>'BST Extract'!I583</f>
        <v>305</v>
      </c>
      <c r="N583" t="s">
        <v>7286</v>
      </c>
      <c r="O583">
        <v>1</v>
      </c>
      <c r="P583" t="s">
        <v>7523</v>
      </c>
      <c r="R583" t="s">
        <v>7523</v>
      </c>
      <c r="T583" t="str">
        <f t="shared" si="28"/>
        <v>SPECIAL_ATTACK,1,,,,</v>
      </c>
      <c r="U583" s="12" t="str">
        <f>'Ability Extract'!C583</f>
        <v>COMPETITIVE</v>
      </c>
      <c r="V583" s="12" t="str">
        <f>'Ability Extract'!D583</f>
        <v>OBLIVIOUS</v>
      </c>
      <c r="W583" s="12" t="str">
        <f>'Ability Extract'!E583</f>
        <v>PUNKROCK</v>
      </c>
      <c r="X583" s="12" t="str">
        <f>'Ability Extract'!F583</f>
        <v>COMPETITIVE,OBLIVIOUS,PUNKROCK</v>
      </c>
      <c r="Y583" t="str">
        <f>VLOOKUP($A583,'Moves Species'!$A:$E,3,FALSE)</f>
        <v xml:space="preserve">1, SWEETKISS, 1, POWDERSNOW, 3, CRESCENDO, 6, SING, 9, STACCATO, 12, ICYWIND, 15, HEALBELL, 18, PERFECTPITCH, 21, GOSSIP, 24, HYPOTHERMIA, 27, GENTLECHIMES, 30, CHILLINGBLAST, 33, FROSTBREATH, 36, SONGOFPASSION, 39, CHILLINGTOUCH, 42, COLDSNAP, 45, HYPERVOICE, 48, PERISHSONG, 51, BLIZZARD, 54, BOOMBURST, 57, WINTERWARNING, 60, GLORIOUSHYMN, </v>
      </c>
      <c r="Z583" t="str">
        <f>VLOOKUP($A583,'Moves Species'!$A:$E,4,FALSE)</f>
        <v xml:space="preserve">ARCANEENERGY, ATTRACT, BATTLEOFWITS, BLIZZARD, BOOMBURST, BRICKBREAK, CALMMIND, CHARM, CHILLINGTOUCH, CONFUSERAY, COSMICPOWER, DARKPULSE, DAZZLINGGLEAM, DEAFEN, DRAININGKISS, ECHOEDVOICE, EXPANDINGFORCE, FAIRYTALE, FANTASYSEAL, FLUXWAVE, FORTISSIMO, GAMMARAY, GENESIS, GENTLECHIMES, GOSSIP, HAIL, HAZE, HEALBELL, HEX, HEXBOLT, HIDDENPOWER, HYPERVOICE, HYPOTHERMIA, ICEBEAM, ICEPUNCH, ICICLESPEAR, ICICLESTRIKE, ICYWIND, LIGHTSCREEN, LOVEBURST, MAGICROOM, METEORBEAM, METEORMASH, METRONOME, MINDDRAIN, MINDMELD, MIST, MISTYTERRAIN, MIXEDWAVES, MOONBLAST, MYSTICPULSE, NASTYPLOT, NUMBINGWIND, ODETOJOY, PERCUSSIONBLAST, PIXIEDUST, PROTECT, PSYCHIC, PSYCHICTERRAIN, RAYOFLIGHT, REFLECT, REST, RETURN, ROUND, SHADOWBALL, SIGNALBEAM, SLEEPTALK, SOLARECLIPSE, SONICBLAST, SOULSHIELD, SOUNDBARRIER, STARDUSTREVERIE, SUBSTITUTE, SWIFT, TERRAINPULSE, TITANIASLAW, TOXIC, TRICKROOM, TRIPLEAXEL, WAIL, WEATHERBALL, WISH, WONDERROOM, ZENHEADBUTT, </v>
      </c>
      <c r="AA583" t="str">
        <f>VLOOKUP($A583,'Moves Species'!$A:$E,5,FALSE)</f>
        <v xml:space="preserve">FAKEOUT, ROLEPLAY, WISH, DARKWHISPERS, SCHIZOPHRENIA, HAIL, FREEZEDRY, BLASTFREEZE, HELPINGHAND, </v>
      </c>
      <c r="AB583" t="s">
        <v>8739</v>
      </c>
      <c r="AC583" t="s">
        <v>7265</v>
      </c>
      <c r="AD583">
        <v>30</v>
      </c>
    </row>
    <row r="584" spans="1:30" x14ac:dyDescent="0.25">
      <c r="A584">
        <f t="shared" si="29"/>
        <v>583</v>
      </c>
      <c r="B584" t="s">
        <v>5594</v>
      </c>
      <c r="C584" t="s">
        <v>8101</v>
      </c>
      <c r="D584" s="12" t="str">
        <f>'BST Extract'!J584</f>
        <v>SOUND</v>
      </c>
      <c r="E584" s="12" t="str">
        <f>'BST Extract'!K584</f>
        <v>ICE</v>
      </c>
      <c r="F584" t="str">
        <f t="shared" si="27"/>
        <v>SOUND,ICE</v>
      </c>
      <c r="G584">
        <f>'BST Extract'!C584</f>
        <v>85</v>
      </c>
      <c r="H584">
        <f>'BST Extract'!D584</f>
        <v>35</v>
      </c>
      <c r="I584">
        <f>'BST Extract'!E584</f>
        <v>50</v>
      </c>
      <c r="J584">
        <f>'BST Extract'!F584</f>
        <v>95</v>
      </c>
      <c r="K584">
        <f>'BST Extract'!G584</f>
        <v>95</v>
      </c>
      <c r="L584">
        <f>'BST Extract'!H584</f>
        <v>95</v>
      </c>
      <c r="M584">
        <f>'BST Extract'!I584</f>
        <v>455</v>
      </c>
      <c r="N584" t="s">
        <v>7286</v>
      </c>
      <c r="O584">
        <v>2</v>
      </c>
      <c r="P584" t="s">
        <v>7523</v>
      </c>
      <c r="R584" t="s">
        <v>7523</v>
      </c>
      <c r="T584" t="str">
        <f t="shared" si="28"/>
        <v>SPECIAL_ATTACK,2,,,,</v>
      </c>
      <c r="U584" s="12" t="str">
        <f>'Ability Extract'!C584</f>
        <v>COMPETITIVE</v>
      </c>
      <c r="V584" s="12" t="str">
        <f>'Ability Extract'!D584</f>
        <v>OBLIVIOUS</v>
      </c>
      <c r="W584" s="12" t="str">
        <f>'Ability Extract'!E584</f>
        <v>PUNKROCK</v>
      </c>
      <c r="X584" s="12" t="str">
        <f>'Ability Extract'!F584</f>
        <v>COMPETITIVE,OBLIVIOUS,PUNKROCK</v>
      </c>
      <c r="Y584" t="str">
        <f>VLOOKUP($A584,'Moves Species'!$A:$E,3,FALSE)</f>
        <v xml:space="preserve">0, RALLENTANDO, 1, RALLENTANDO, 1, PHILHARMONIC, 1, SWEETKISS, 1, POWDERSNOW, 3, CRESCENDO, 6, SING, 9, STACCATO, 12, ICYWIND, 15, HEALBELL, 18, PERFECTPITCH, 21, GOSSIP, 24, HYPOTHERMIA, 27, GENTLECHIMES, 30, CHILLINGBLAST, 33, FROSTBREATH, 36, SONGOFPASSION, 39, CHILLINGTOUCH, 42, COLDSNAP, 45, HYPERVOICE, 48, PERISHSONG, 51, BLIZZARD, 54, BOOMBURST, 57, WINTERWARNING, 60, GLORIOUSHYMN, </v>
      </c>
      <c r="Z584" t="str">
        <f>VLOOKUP($A584,'Moves Species'!$A:$E,4,FALSE)</f>
        <v xml:space="preserve">ARCANEENERGY, ATTRACT, BATTLEOFWITS, BLIZZARD, BOOMBURST, BRICKBREAK, CALMMIND, CHARM, CHILLINGTOUCH, CONFUSERAY, COSMICPOWER, DARKPULSE, DAZZLINGGLEAM, DEAFEN, DRAININGKISS, ECHOEDVOICE, EXPANDINGFORCE, FAIRYTALE, FANTASYSEAL, FLUXWAVE, FORTISSIMO, GAMMARAY, GENESIS, GENTLECHIMES, GOSSIP, HAIL, HAZE, HEALBELL, HEX, HEXBOLT, HIDDENPOWER, HYPERVOICE, HYPOTHERMIA, ICEBEAM, ICEPUNCH, ICICLESPEAR, ICICLESTRIKE, ICYWIND, LIGHTSCREEN, LOVEBURST, MAGICROOM, METEORBEAM, METEORMASH, METRONOME, MINDDRAIN, MINDMELD, MIST, MISTYTERRAIN, MIXEDWAVES, MOONBLAST, MYSTICPULSE, NASTYPLOT, NUMBINGWIND, ODETOJOY, PERCUSSIONBLAST, PIXIEDUST, PROTECT, PSYCHIC, PSYCHICTERRAIN, RAYOFLIGHT, REFLECT, REST, RETURN, ROUND, SHADOWBALL, SIGNALBEAM, SLEEPTALK, SOLARECLIPSE, SONICBLAST, SOULSHIELD, SOUNDBARRIER, STARDUSTREVERIE, SUBSTITUTE, SWIFT, TERRAINPULSE, TITANIASLAW, TOXIC, TRICKROOM, TRIPLEAXEL, WAIL, WEATHERBALL, WISH, WONDERROOM, ZENHEADBUTT, </v>
      </c>
      <c r="AA584">
        <f>VLOOKUP($A584,'Moves Species'!$A:$E,5,FALSE)</f>
        <v>0</v>
      </c>
      <c r="AB584" t="s">
        <v>7523</v>
      </c>
    </row>
    <row r="585" spans="1:30" x14ac:dyDescent="0.25">
      <c r="A585">
        <f t="shared" si="29"/>
        <v>584</v>
      </c>
      <c r="B585" t="s">
        <v>5600</v>
      </c>
      <c r="C585" t="s">
        <v>8102</v>
      </c>
      <c r="D585" s="12" t="str">
        <f>'BST Extract'!J585</f>
        <v>GROUND</v>
      </c>
      <c r="E585" s="12" t="str">
        <f>'BST Extract'!K585</f>
        <v>DARK</v>
      </c>
      <c r="F585" t="str">
        <f t="shared" si="27"/>
        <v>GROUND,DARK</v>
      </c>
      <c r="G585">
        <f>'BST Extract'!C585</f>
        <v>38</v>
      </c>
      <c r="H585">
        <f>'BST Extract'!D585</f>
        <v>41</v>
      </c>
      <c r="I585">
        <f>'BST Extract'!E585</f>
        <v>30</v>
      </c>
      <c r="J585">
        <f>'BST Extract'!F585</f>
        <v>60</v>
      </c>
      <c r="K585">
        <f>'BST Extract'!G585</f>
        <v>30</v>
      </c>
      <c r="L585">
        <f>'BST Extract'!H585</f>
        <v>41</v>
      </c>
      <c r="M585">
        <f>'BST Extract'!I585</f>
        <v>240</v>
      </c>
      <c r="N585" t="s">
        <v>7283</v>
      </c>
      <c r="O585">
        <v>1</v>
      </c>
      <c r="P585" t="s">
        <v>7523</v>
      </c>
      <c r="R585" t="s">
        <v>7523</v>
      </c>
      <c r="T585" t="str">
        <f t="shared" si="28"/>
        <v>SPEED,1,,,,</v>
      </c>
      <c r="U585" s="12" t="str">
        <f>'Ability Extract'!C585</f>
        <v>POUNCE</v>
      </c>
      <c r="V585" s="12" t="str">
        <f>'Ability Extract'!D585</f>
        <v>INSOMNIA</v>
      </c>
      <c r="W585" s="12" t="str">
        <f>'Ability Extract'!E585</f>
        <v>GLUTTONY</v>
      </c>
      <c r="X585" s="12" t="str">
        <f>'Ability Extract'!F585</f>
        <v>POUNCE,INSOMNIA,GLUTTONY</v>
      </c>
      <c r="Y585" t="str">
        <f>VLOOKUP($A585,'Moves Species'!$A:$E,3,FALSE)</f>
        <v xml:space="preserve">1, SANDATTACK, 1, LEER, 1, BACKSTABBING, 4, TRAMPLE, 7, QUICKATTACK, 10, BITE, 13, COVET, 16, TREMOR, 19, HONECLAWS, 22, NIGHTSLASH, 25, TAUNT, 28, QUAKESLAM, 31, OBSTRUCT, 34, GOLDRUSH, 37, CRUNCH, 40, SAVAGERY, 43, AMBUSH, 46, FOULPLAY, 49, BONEMERANG, 52, FRENZY, 56, GUNKSHOT, 60, WICKEDBLOW, </v>
      </c>
      <c r="Z585" t="str">
        <f>VLOOKUP($A585,'Moves Species'!$A:$E,4,FALSE)</f>
        <v xml:space="preserve">AERIALACE, AMBUSH, ATTRACT, BATTLEOFWITS, BLOODRITUAL, BODYPRESS, BOULDERCRUSH, BRICKBREAK, BULKUP, BULLDOZE, CALMMIND, CHIDORI, CLOSECOMBAT, COACHING, COSMICAVATAR, COSMICPOWER, COUPDEGRACE, COVET, CRUELWHIP, CRUNCH, DARKPULSE, DEADLYREACH, DRAINPUNCH, DUNEBLAST, DUSTDEVILS, EARTHENLANCE, EARTHPOWER, EARTHQUAKE, EXECUTION, FALSESWIPE, FIREFANG, FIREPUNCH, FLAMECHARGE, FLUXWAVE, FOCUSBLAST, GAIAPULSE, GEOMANCY, GOBLINSTRIKE, GOLDRUSH, HEAVENSKNUCKLE, HIDDENPOWER, HIGHHORSEPOWER, ICEFANG, ICEPUNCH, IRONHEAD, KNOCKOFF, LASHOUT, LOVEBURST, MEMENTO, METRONOME, MINDDRAIN, MUDSHACKLES, MUDSLIDE, NASTYPLOT, NOBLEROAR, OBSIDIANSHARDS, OUTRAGE, PAYDAY, PHOBIA, PLAYROUGH, POISONFANG, POISONJAB, POWERUPPUNCH, PROTECT, PSYCHICFANGS, QUICKSAND, REST, RETURN, ROCKBLAST, ROCKSLIDE, ROCKTOMB, SANDSTORM, SANDTOMB, SCORCHINGSANDS, SEISMICCHANT, SHADOWBALL, SHADOWPUNCH, SLASH, SLEEPTALK, SNARL, SPIKES, STEALTHROCK, STONEEDGE, SUBSTITUTE, SUNNYDAY, SUPERPOWER, SWEEPINGWIND, SWITCHEROO, SWORDSDANCE, TAUNT, THUNDERFANG, THUNDERPUNCH, TOXIC, TOXICSPIKES, UMBRALWAVE, UTURN, VENDETTA, VITALITYDRAIN, WILDCHARGE, WORKUP, ZENHEADBUTT, </v>
      </c>
      <c r="AA585" t="str">
        <f>VLOOKUP($A585,'Moves Species'!$A:$E,5,FALSE)</f>
        <v xml:space="preserve">FURYSWIPES, NECROPHAGY, FALSESURRENDER, FOULPLAY, BEATUP, SUCKERPUNCH, LASHOUT, THROATCHOP, SNATCH, SWITCHEROO, SANDJET, CRUSHCLAW, </v>
      </c>
      <c r="AB585" t="s">
        <v>8846</v>
      </c>
      <c r="AC585" t="s">
        <v>7265</v>
      </c>
      <c r="AD585">
        <v>20</v>
      </c>
    </row>
    <row r="586" spans="1:30" x14ac:dyDescent="0.25">
      <c r="A586">
        <f t="shared" si="29"/>
        <v>585</v>
      </c>
      <c r="B586" t="s">
        <v>5614</v>
      </c>
      <c r="C586" t="s">
        <v>8103</v>
      </c>
      <c r="D586" s="12" t="str">
        <f>'BST Extract'!J586</f>
        <v>GROUND</v>
      </c>
      <c r="E586" s="12" t="str">
        <f>'BST Extract'!K586</f>
        <v>DARK</v>
      </c>
      <c r="F586" t="str">
        <f t="shared" si="27"/>
        <v>GROUND,DARK</v>
      </c>
      <c r="G586">
        <f>'BST Extract'!C586</f>
        <v>78</v>
      </c>
      <c r="H586">
        <f>'BST Extract'!D586</f>
        <v>70</v>
      </c>
      <c r="I586">
        <f>'BST Extract'!E586</f>
        <v>61</v>
      </c>
      <c r="J586">
        <f>'BST Extract'!F586</f>
        <v>100</v>
      </c>
      <c r="K586">
        <f>'BST Extract'!G586</f>
        <v>50</v>
      </c>
      <c r="L586">
        <f>'BST Extract'!H586</f>
        <v>61</v>
      </c>
      <c r="M586">
        <f>'BST Extract'!I586</f>
        <v>420</v>
      </c>
      <c r="N586" t="s">
        <v>7283</v>
      </c>
      <c r="O586">
        <v>2</v>
      </c>
      <c r="P586" t="s">
        <v>7523</v>
      </c>
      <c r="R586" t="s">
        <v>7523</v>
      </c>
      <c r="T586" t="str">
        <f t="shared" si="28"/>
        <v>SPEED,2,,,,</v>
      </c>
      <c r="U586" s="12" t="str">
        <f>'Ability Extract'!C586</f>
        <v>POUNCE</v>
      </c>
      <c r="V586" s="12" t="str">
        <f>'Ability Extract'!D586</f>
        <v>INSOMNIA</v>
      </c>
      <c r="W586" s="12" t="str">
        <f>'Ability Extract'!E586</f>
        <v>GLUTTONY</v>
      </c>
      <c r="X586" s="12" t="str">
        <f>'Ability Extract'!F586</f>
        <v>POUNCE,INSOMNIA,GLUTTONY</v>
      </c>
      <c r="Y586" t="str">
        <f>VLOOKUP($A586,'Moves Species'!$A:$E,3,FALSE)</f>
        <v xml:space="preserve">0, BONERUSH, 1, BONERUSH, 1, SANDATTACK, 1, LEER, 1, BACKSTABBING, 4, TRAMPLE, 7, QUICKATTACK, 10, BITE, 13, COVET, 16, TREMOR, 19, HONECLAWS, 22, NIGHTSLASH, 25, TAUNT, 28, QUAKESLAM, 31, OBSTRUCT, 34, GOLDRUSH, 37, CRUNCH, 40, SAVAGERY, 43, AMBUSH, 46, FOULPLAY, 49, BONEMERANG, 52, FRENZY, 56, GUNKSHOT, 60, WICKEDBLOW, </v>
      </c>
      <c r="Z586" t="str">
        <f>VLOOKUP($A586,'Moves Species'!$A:$E,4,FALSE)</f>
        <v xml:space="preserve">AERIALACE, AMBUSH, ATTRACT, BATTLEOFWITS, BLOODRITUAL, BODYPRESS, BOULDERCRUSH, BRICKBREAK, BULKUP, BULLDOZE, CALMMIND, CHIDORI, CLOSECOMBAT, COACHING, COSMICAVATAR, COSMICPOWER, COUPDEGRACE, COVET, CRUELWHIP, CRUNCH, DARKPULSE, DEADLYREACH, DRAINPUNCH, DUNEBLAST, DUSTDEVILS, EARTHENLANCE, EARTHPOWER, EARTHQUAKE, EXECUTION, FALSESWIPE, FIREFANG, FIREPUNCH, FLAMECHARGE, FLUXWAVE, FOCUSBLAST, GAIAPULSE, GEOMANCY, GOBLINSTRIKE, GOLDRUSH, HEAVENSKNUCKLE, HIDDENPOWER, HIGHHORSEPOWER, ICEFANG, ICEPUNCH, IRONHEAD, KNOCKOFF, LASHOUT, LOVEBURST, MEMENTO, METRONOME, MINDDRAIN, MUDSHACKLES, MUDSLIDE, NASTYPLOT, NOBLEROAR, OBSIDIANSHARDS, OUTRAGE, PAYDAY, PHOBIA, PLAYROUGH, POISONFANG, POISONJAB, POWERUPPUNCH, PROTECT, PSYCHICFANGS, QUICKSAND, REST, RETURN, ROCKBLAST, ROCKSLIDE, ROCKTOMB, SANDSTORM, SANDTOMB, SCORCHINGSANDS, SEISMICCHANT, SHADOWBALL, SHADOWPUNCH, SLASH, SLEEPTALK, SNARL, SPIKES, STEALTHROCK, STONEEDGE, SUBSTITUTE, SUNNYDAY, SUPERPOWER, SWEEPINGWIND, SWITCHEROO, SWORDSDANCE, TAUNT, THUNDERFANG, THUNDERPUNCH, TOXIC, TOXICSPIKES, UMBRALWAVE, UTURN, VENDETTA, VITALITYDRAIN, WILDCHARGE, WORKUP, ZENHEADBUTT, </v>
      </c>
      <c r="AA586">
        <f>VLOOKUP($A586,'Moves Species'!$A:$E,5,FALSE)</f>
        <v>0</v>
      </c>
      <c r="AB586" t="s">
        <v>8847</v>
      </c>
      <c r="AC586" t="s">
        <v>7265</v>
      </c>
      <c r="AD586">
        <v>35</v>
      </c>
    </row>
    <row r="587" spans="1:30" x14ac:dyDescent="0.25">
      <c r="A587">
        <f t="shared" si="29"/>
        <v>586</v>
      </c>
      <c r="B587" t="s">
        <v>5623</v>
      </c>
      <c r="C587" t="s">
        <v>8104</v>
      </c>
      <c r="D587" s="12" t="str">
        <f>'BST Extract'!J587</f>
        <v>GROUND</v>
      </c>
      <c r="E587" s="12" t="str">
        <f>'BST Extract'!K587</f>
        <v>DARK</v>
      </c>
      <c r="F587" t="str">
        <f t="shared" si="27"/>
        <v>GROUND,DARK</v>
      </c>
      <c r="G587">
        <f>'BST Extract'!C587</f>
        <v>93</v>
      </c>
      <c r="H587">
        <f>'BST Extract'!D587</f>
        <v>101</v>
      </c>
      <c r="I587">
        <f>'BST Extract'!E587</f>
        <v>90</v>
      </c>
      <c r="J587">
        <f>'BST Extract'!F587</f>
        <v>105</v>
      </c>
      <c r="K587">
        <f>'BST Extract'!G587</f>
        <v>60</v>
      </c>
      <c r="L587">
        <f>'BST Extract'!H587</f>
        <v>71</v>
      </c>
      <c r="M587">
        <f>'BST Extract'!I587</f>
        <v>520</v>
      </c>
      <c r="N587" t="s">
        <v>7283</v>
      </c>
      <c r="O587">
        <v>3</v>
      </c>
      <c r="P587" t="s">
        <v>7523</v>
      </c>
      <c r="R587" t="s">
        <v>7523</v>
      </c>
      <c r="T587" t="str">
        <f t="shared" si="28"/>
        <v>SPEED,3,,,,</v>
      </c>
      <c r="U587" s="12" t="str">
        <f>'Ability Extract'!C587</f>
        <v>POUNCE</v>
      </c>
      <c r="V587" s="12" t="str">
        <f>'Ability Extract'!D587</f>
        <v>INSOMNIA</v>
      </c>
      <c r="W587" s="12" t="str">
        <f>'Ability Extract'!E587</f>
        <v>GLUTTONY</v>
      </c>
      <c r="X587" s="12" t="str">
        <f>'Ability Extract'!F587</f>
        <v>POUNCE,INSOMNIA,GLUTTONY</v>
      </c>
      <c r="Y587" t="str">
        <f>VLOOKUP($A587,'Moves Species'!$A:$E,3,FALSE)</f>
        <v xml:space="preserve">0, CHEAPSHOT, 1, CHEAPSHOT, 1, BONERUSH, 1, SANDATTACK, 1, LEER, 1, BACKSTABBING, 4, TRAMPLE, 7, QUICKATTACK, 10, BITE, 13, COVET, 16, TREMOR, 19, HONECLAWS, 22, NIGHTSLASH, 25, TAUNT, 28, QUAKESLAM, 31, OBSTRUCT, 34, GOLDRUSH, 37, CRUNCH, 40, SAVAGERY, 43, AMBUSH, 46, FOULPLAY, 49, BONEMERANG, 52, FRENZY, 56, GUNKSHOT, 60, WICKEDBLOW, </v>
      </c>
      <c r="Z587" t="str">
        <f>VLOOKUP($A587,'Moves Species'!$A:$E,4,FALSE)</f>
        <v xml:space="preserve">AERIALACE, AMBUSH, ATTRACT, BATTLEOFWITS, BLOODRITUAL, BODYPRESS, BOULDERCRUSH, BRICKBREAK, BULKUP, BULLDOZE, CALMMIND, CHIDORI, CLOSECOMBAT, COACHING, COSMICAVATAR, COSMICPOWER, COUPDEGRACE, COVET, CRUELWHIP, CRUNCH, DARKPULSE, DEADLYREACH, DRAINPUNCH, DUNEBLAST, DUSTDEVILS, EARTHENLANCE, EARTHPOWER, EARTHQUAKE, EXECUTION, FALSESWIPE, FIREFANG, FIREPUNCH, FLAMECHARGE, FLUXWAVE, FOCUSBLAST, GAIAPULSE, GEOMANCY, GOBLINSTRIKE, GOLDRUSH, HEAVENSKNUCKLE, HIDDENPOWER, HIGHHORSEPOWER, ICEFANG, ICEPUNCH, IRONHEAD, KNOCKOFF, LASHOUT, LOVEBURST, MEMENTO, METRONOME, MINDDRAIN, MUDSHACKLES, MUDSLIDE, NASTYPLOT, NOBLEROAR, OBSIDIANSHARDS, OUTRAGE, PAYDAY, PHOBIA, PLAYROUGH, POISONFANG, POISONJAB, POWERUPPUNCH, PROTECT, PSYCHICFANGS, QUICKSAND, REST, RETURN, ROCKBLAST, ROCKSLIDE, ROCKTOMB, SANDSTORM, SANDTOMB, SCORCHINGSANDS, SEISMICCHANT, SHADOWBALL, SHADOWPUNCH, SLASH, SLEEPTALK, SNARL, SPIKES, STEALTHROCK, STONEEDGE, SUBSTITUTE, SUNNYDAY, SUPERPOWER, SWEEPINGWIND, SWITCHEROO, SWORDSDANCE, TAUNT, THUNDERFANG, THUNDERPUNCH, TOXIC, TOXICSPIKES, UMBRALWAVE, UTURN, VENDETTA, VITALITYDRAIN, WILDCHARGE, WORKUP, ZENHEADBUTT, </v>
      </c>
      <c r="AA587">
        <f>VLOOKUP($A587,'Moves Species'!$A:$E,5,FALSE)</f>
        <v>0</v>
      </c>
      <c r="AB587" t="s">
        <v>7523</v>
      </c>
    </row>
    <row r="588" spans="1:30" x14ac:dyDescent="0.25">
      <c r="A588">
        <f t="shared" si="29"/>
        <v>587</v>
      </c>
      <c r="B588" t="s">
        <v>8894</v>
      </c>
      <c r="C588" t="s">
        <v>8895</v>
      </c>
      <c r="D588" s="12" t="str">
        <f>'BST Extract'!J588</f>
        <v>POISON</v>
      </c>
      <c r="E588" s="12">
        <f>'BST Extract'!K588</f>
        <v>0</v>
      </c>
      <c r="F588" t="str">
        <f t="shared" si="27"/>
        <v>POISON,0</v>
      </c>
      <c r="G588">
        <f>'BST Extract'!C588</f>
        <v>60</v>
      </c>
      <c r="H588">
        <f>'BST Extract'!D588</f>
        <v>45</v>
      </c>
      <c r="I588">
        <f>'BST Extract'!E588</f>
        <v>55</v>
      </c>
      <c r="J588">
        <f>'BST Extract'!F588</f>
        <v>95</v>
      </c>
      <c r="K588">
        <f>'BST Extract'!G588</f>
        <v>125</v>
      </c>
      <c r="L588">
        <f>'BST Extract'!H588</f>
        <v>95</v>
      </c>
      <c r="M588">
        <f>'BST Extract'!I588</f>
        <v>475</v>
      </c>
      <c r="N588" t="s">
        <v>7286</v>
      </c>
      <c r="O588">
        <v>2</v>
      </c>
      <c r="P588" t="s">
        <v>7523</v>
      </c>
      <c r="R588" t="s">
        <v>7523</v>
      </c>
      <c r="T588" t="str">
        <f t="shared" si="28"/>
        <v>SPECIAL_ATTACK,2,,,,</v>
      </c>
      <c r="U588" s="12" t="str">
        <f>'Ability Extract'!C588</f>
        <v>STENCH</v>
      </c>
      <c r="V588" s="12" t="str">
        <f>'Ability Extract'!D588</f>
        <v>RETRIBUTION</v>
      </c>
      <c r="W588" s="12" t="str">
        <f>'Ability Extract'!E588</f>
        <v>AFTERMATH</v>
      </c>
      <c r="X588" s="12" t="str">
        <f>'Ability Extract'!F588</f>
        <v>STENCH,RETRIBUTION,AFTERMATH</v>
      </c>
      <c r="Y588" t="str">
        <f>VLOOKUP($A588,'Moves Species'!$A:$E,3,FALSE)</f>
        <v xml:space="preserve">1, ACID, 1, CORROSIVEGAS, 4, MUDSLAP, 8, SIPHON, 11, VIRUS, 13, POISONGAS, 16, MUDBOMB, 19, PHOBIA, 22, VENOSHOCK, 25, GASTROACID, 28, CORRODE, 31, OBSTRUCT, 34, GUTTURALROAR, 37, VITALITYDRAIN, 40, ACIDARMOR, 43, SLUDGEBOMB, 46, MUDDYWATER, 49, FRUSTRATION, 52, ACIDRAIN, 56, TOXIC, 60, CAUSTICACID, </v>
      </c>
      <c r="Z588" t="str">
        <f>VLOOKUP($A588,'Moves Species'!$A:$E,4,FALSE)</f>
        <v xml:space="preserve">ACIDRAIN, ALLERGY, AMBUSH, ANCIENTGLARE, ATTRACT, BATTLEOFWITS, BLOODRITUAL, BOUNCE, BURNINGOFUDA, CAUSTICACID, CHARM, CLEARSMOG, COACHING, CONCOCTION, CONFUSERAY, CORROSIVEGAS, COSMICPOWER, COVET, CRUELWHIP, CRUNCH, CURSE, CURSEDTOUCH, DARKPULSE, DRAININGKISS, DUSTDEVILS, EARTHPOWER, ECHOEDVOICE, ECLIPSENOVA, EXECUTION, FALSESWIPE, FANTASYSEAL, FLUXWAVE, FOCUSBLAST, GAMMARAY, GASTROACID, GEOMANCY, GOBLINSTRIKE, GOLDRUSH, GUNKSHOT, HAZE, HEX, HIDDENPOWER, KNOCKOFF, LASHOUT, MACABREDANCE, METEORBEAM, METRONOME, MIASMA, MINDDRAIN, MIST, MISTYTERRAIN, MIXEDWAVES, MUDSHACKLES, MUDSLIDE, NASTYPLOT, PHANTOMFORCE, PHOBIA, PLAYROUGH, POISONFANG, POISONJAB, POLTERGEIST, POSSESSION, PROTECT, PSYCHICFANGS, PSYCHICTERRAIN, REST, RETURN, ROUND, SAFEGUARD, SHADOWBALL, SHADOWPUNCH, SLEEPTALK, SLUDGEBOMB, SLUDGEWAVE, SNARL, SPIKES, STRANGESTEAM, SUBSTITUTE, TAUNT, TERRAINPULSE, TOXIC, TOXICSPIKES, UMBRALWAVE, VENDETTA, VENOMDRAIN, VITALITYDRAIN, WISH, WORKUP, ZENHEADBUTT, </v>
      </c>
      <c r="AA588" t="str">
        <f>VLOOKUP($A588,'Moves Species'!$A:$E,5,FALSE)</f>
        <v xml:space="preserve">VILEFUMES, MANIPULATION, MUDSHOT, MUDSLIDE, MUDSHACKLES, FLING, MIASMA, BLIGHT, NOISEPOLLUTION, SLUDGE, </v>
      </c>
      <c r="AB588" t="s">
        <v>7523</v>
      </c>
    </row>
    <row r="589" spans="1:30" x14ac:dyDescent="0.25">
      <c r="A589">
        <f t="shared" si="29"/>
        <v>588</v>
      </c>
      <c r="B589" t="s">
        <v>5644</v>
      </c>
      <c r="C589" t="s">
        <v>8105</v>
      </c>
      <c r="D589" s="12" t="str">
        <f>'BST Extract'!J589</f>
        <v>DRAGON</v>
      </c>
      <c r="E589" s="12">
        <f>'BST Extract'!K589</f>
        <v>0</v>
      </c>
      <c r="F589" t="str">
        <f t="shared" si="27"/>
        <v>DRAGON,0</v>
      </c>
      <c r="G589">
        <f>'BST Extract'!C589</f>
        <v>67</v>
      </c>
      <c r="H589">
        <f>'BST Extract'!D589</f>
        <v>105</v>
      </c>
      <c r="I589">
        <f>'BST Extract'!E589</f>
        <v>40</v>
      </c>
      <c r="J589">
        <f>'BST Extract'!F589</f>
        <v>78</v>
      </c>
      <c r="K589">
        <f>'BST Extract'!G589</f>
        <v>30</v>
      </c>
      <c r="L589">
        <f>'BST Extract'!H589</f>
        <v>30</v>
      </c>
      <c r="M589">
        <f>'BST Extract'!I589</f>
        <v>350</v>
      </c>
      <c r="N589" t="s">
        <v>7345</v>
      </c>
      <c r="O589">
        <v>1</v>
      </c>
      <c r="P589" t="s">
        <v>7523</v>
      </c>
      <c r="R589" t="s">
        <v>7523</v>
      </c>
      <c r="T589" t="str">
        <f t="shared" si="28"/>
        <v>ATTACK,1,,,,</v>
      </c>
      <c r="U589" s="12" t="str">
        <f>'Ability Extract'!C589</f>
        <v>INTIMIDATE</v>
      </c>
      <c r="V589" s="12" t="str">
        <f>'Ability Extract'!D589</f>
        <v>STEELWORKER</v>
      </c>
      <c r="W589" s="12" t="str">
        <f>'Ability Extract'!E589</f>
        <v>STURDY</v>
      </c>
      <c r="X589" s="12" t="str">
        <f>'Ability Extract'!F589</f>
        <v>INTIMIDATE,STEELWORKER,STURDY</v>
      </c>
      <c r="Y589" t="str">
        <f>VLOOKUP($A589,'Moves Species'!$A:$E,3,FALSE)</f>
        <v xml:space="preserve">1, LEER, 1, PURSUIT, 4, DRAGONFURY, 7, METALCLAW, 10, SCARYFACE, 13, BITE, 16, WYRMSRAGE, 19, DRAGONSOUL, 22, SMARTSTRIKE, 25, NIGHTSLASH, 28, SWAGGER, 31, DRAGONCLAW, 34, IRONHEAD, 37, CRUNCH, 40, SWORDSDANCE, 43, DRACOSHRED, 46, IRONIMPACT, 49, AMBUSH, 52, IRONTAIL, 56, FRENZY, 60, DRACONICCRASH, </v>
      </c>
      <c r="Z589" t="str">
        <f>VLOOKUP($A589,'Moves Species'!$A:$E,4,FALSE)</f>
        <v xml:space="preserve">AMBUSH, ANCIENTGLARE, ATTRACT, BODYPRESS, BODYSLAM, BOULDERCRUSH, BREAKINGSWIPE, BRICKBREAK, BULKUP, BULLDOZE, CLOSECOMBAT, COSMICAVATAR, CRUELWHIP, CRUNCH, DARKPULSE, DRACARYS, DRACOMETEOR, DRAGONBLOOD, DRAGONBREATH, DRAGONCLAW, DRAGONDANCE, DRAGONHAMMER, EARTHENLANCE, EARTHQUAKE, ENDERSHOCK, EXECUTION, FABLEDRUSH, FALSESWIPE, FIREFANG, FIREPUNCH, FLAMECHARGE, FOCUSBLAST, FORTISSIMO, GAMMARAY, GEOMANCY, GOBLINSTRIKE, HIDDENPOWER, ICEFANG, ICEPUNCH, IRONHEAD, IRONIMPACT, IRONTEMPEST, KNOCKOFF, LASHOUT, MEMENTO, METEORMASH, MUDSHACKLES, MUDSLIDE, NAGASKIN, NASTYPLOT, NOBLEROAR, OBSIDIANSHARDS, OUTRAGE, PHOBIA, PLAYROUGH, PROTECT, PSYCHICFANGS, REST, RETURN, ROCKBLAST, ROCKSLIDE, ROCKTOMB, SCALESHOT, SHADOWPUNCH, SLASH, SLEEPTALK, SNARL, SONICBLAST, STEALTHROCK, STEELROLLER, STONEEDGE, SUPERPOWER, SWEEPINGWIND, SWORDSDANCE, TAUNT, TOXIC, UMBRALWAVE, VENDETTA, VITALITYDRAIN, WAIL, WORKUP, ZENHEADBUTT, </v>
      </c>
      <c r="AA589" t="str">
        <f>VLOOKUP($A589,'Moves Species'!$A:$E,5,FALSE)</f>
        <v xml:space="preserve">ASSURANCE, NERVESOFSTEEL, STAMPEDE, UPROAR, TAUNT, OBSTRUCT, HEADBUTT, ZENHEADBUTT, SKULLBASH, DRACONICMIGHT, DRAGONGNAW, </v>
      </c>
      <c r="AB589" t="s">
        <v>8740</v>
      </c>
      <c r="AC589" t="s">
        <v>7265</v>
      </c>
      <c r="AD589">
        <v>30</v>
      </c>
    </row>
    <row r="590" spans="1:30" x14ac:dyDescent="0.25">
      <c r="A590">
        <f t="shared" si="29"/>
        <v>589</v>
      </c>
      <c r="B590" t="s">
        <v>5654</v>
      </c>
      <c r="C590" t="s">
        <v>8106</v>
      </c>
      <c r="D590" s="12" t="str">
        <f>'BST Extract'!J590</f>
        <v>DRAGON</v>
      </c>
      <c r="E590" s="12" t="str">
        <f>'BST Extract'!K590</f>
        <v>DARK</v>
      </c>
      <c r="F590" t="str">
        <f t="shared" si="27"/>
        <v>DRAGON,DARK</v>
      </c>
      <c r="G590">
        <f>'BST Extract'!C590</f>
        <v>87</v>
      </c>
      <c r="H590">
        <f>'BST Extract'!D590</f>
        <v>145</v>
      </c>
      <c r="I590">
        <f>'BST Extract'!E590</f>
        <v>60</v>
      </c>
      <c r="J590">
        <f>'BST Extract'!F590</f>
        <v>108</v>
      </c>
      <c r="K590">
        <f>'BST Extract'!G590</f>
        <v>45</v>
      </c>
      <c r="L590">
        <f>'BST Extract'!H590</f>
        <v>50</v>
      </c>
      <c r="M590">
        <f>'BST Extract'!I590</f>
        <v>495</v>
      </c>
      <c r="N590" t="s">
        <v>7345</v>
      </c>
      <c r="O590">
        <v>2</v>
      </c>
      <c r="P590" t="s">
        <v>7523</v>
      </c>
      <c r="R590" t="s">
        <v>7523</v>
      </c>
      <c r="T590" t="str">
        <f t="shared" si="28"/>
        <v>ATTACK,2,,,,</v>
      </c>
      <c r="U590" s="12" t="str">
        <f>'Ability Extract'!C590</f>
        <v>INTIMIDATE</v>
      </c>
      <c r="V590" s="12" t="str">
        <f>'Ability Extract'!D590</f>
        <v>STEELWORKER</v>
      </c>
      <c r="W590" s="12" t="str">
        <f>'Ability Extract'!E590</f>
        <v>STURDY</v>
      </c>
      <c r="X590" s="12" t="str">
        <f>'Ability Extract'!F590</f>
        <v>INTIMIDATE,STEELWORKER,STURDY</v>
      </c>
      <c r="Y590" t="str">
        <f>VLOOKUP($A590,'Moves Species'!$A:$E,3,FALSE)</f>
        <v xml:space="preserve">1, LEER, 1, PURSUIT, 4, DRAGONFURY, 7, METALCLAW, 10, SCARYFACE, 13, BITE, 16, WYRMSRAGE, 19, DRAGONSOUL, 22, SMARTSTRIKE, 25, NIGHTSLASH, 28, SWAGGER, 31, DRAGONCLAW, 34, IRONHEAD, 37, CRUNCH, 40, SWORDSDANCE, 43, DRACOSHRED, 46, IRONIMPACT, 49, AMBUSH, 52, IRONTAIL, 56, FRENZY, 60, DRACONICCRASH, </v>
      </c>
      <c r="Z590" t="str">
        <f>VLOOKUP($A590,'Moves Species'!$A:$E,4,FALSE)</f>
        <v xml:space="preserve">AMBUSH, ANCIENTGLARE, ATTRACT, BODYPRESS, BODYSLAM, BOULDERCRUSH, BREAKINGSWIPE, BRICKBREAK, BULKUP, BULLDOZE, CLOSECOMBAT, COSMICAVATAR, CRUELWHIP, CRUNCH, DARKPULSE, DRACARYS, DRACOMETEOR, DRAGONBLOOD, DRAGONBREATH, DRAGONCLAW, DRAGONDANCE, DRAGONHAMMER, EARTHENLANCE, EARTHQUAKE, ENDERSHOCK, EXECUTION, FABLEDRUSH, FALSESWIPE, FIREFANG, FIREPUNCH, FLAMECHARGE, FOCUSBLAST, FORTISSIMO, GAMMARAY, GEOMANCY, GOBLINSTRIKE, HIDDENPOWER, ICEFANG, ICEPUNCH, IRONHEAD, IRONIMPACT, IRONTEMPEST, KNOCKOFF, LASHOUT, MEMENTO, METEORMASH, MUDSHACKLES, MUDSLIDE, NAGASKIN, NASTYPLOT, NOBLEROAR, OBSIDIANSHARDS, OUTRAGE, PHOBIA, PLAYROUGH, PROTECT, PSYCHICFANGS, REST, RETURN, ROCKBLAST, ROCKSLIDE, ROCKTOMB, SCALESHOT, SHADOWPUNCH, SLASH, SLEEPTALK, SNARL, SONICBLAST, STEALTHROCK, STEELROLLER, STONEEDGE, SUPERPOWER, SWEEPINGWIND, SWORDSDANCE, TAUNT, TOXIC, UMBRALWAVE, VENDETTA, VITALITYDRAIN, WAIL, WORKUP, ZENHEADBUTT, </v>
      </c>
      <c r="AA590">
        <f>VLOOKUP($A590,'Moves Species'!$A:$E,5,FALSE)</f>
        <v>0</v>
      </c>
      <c r="AB590" t="s">
        <v>7523</v>
      </c>
    </row>
    <row r="591" spans="1:30" x14ac:dyDescent="0.25">
      <c r="A591">
        <f t="shared" si="29"/>
        <v>590</v>
      </c>
      <c r="B591" t="s">
        <v>5661</v>
      </c>
      <c r="C591" t="s">
        <v>8107</v>
      </c>
      <c r="D591" s="12" t="str">
        <f>'BST Extract'!J591</f>
        <v>WATER</v>
      </c>
      <c r="E591" s="12" t="str">
        <f>'BST Extract'!K591</f>
        <v>DRAGON</v>
      </c>
      <c r="F591" t="str">
        <f t="shared" si="27"/>
        <v>WATER,DRAGON</v>
      </c>
      <c r="G591">
        <f>'BST Extract'!C591</f>
        <v>58</v>
      </c>
      <c r="H591">
        <f>'BST Extract'!D591</f>
        <v>55</v>
      </c>
      <c r="I591">
        <f>'BST Extract'!E591</f>
        <v>35</v>
      </c>
      <c r="J591">
        <f>'BST Extract'!F591</f>
        <v>67</v>
      </c>
      <c r="K591">
        <f>'BST Extract'!G591</f>
        <v>40</v>
      </c>
      <c r="L591">
        <f>'BST Extract'!H591</f>
        <v>45</v>
      </c>
      <c r="M591">
        <f>'BST Extract'!I591</f>
        <v>300</v>
      </c>
      <c r="N591" t="s">
        <v>7345</v>
      </c>
      <c r="O591">
        <v>1</v>
      </c>
      <c r="P591" t="s">
        <v>7523</v>
      </c>
      <c r="R591" t="s">
        <v>7523</v>
      </c>
      <c r="T591" t="str">
        <f t="shared" si="28"/>
        <v>ATTACK,1,,,,</v>
      </c>
      <c r="U591" s="12" t="str">
        <f>'Ability Extract'!C591</f>
        <v>ROUGHSKIN</v>
      </c>
      <c r="V591" s="12" t="str">
        <f>'Ability Extract'!D591</f>
        <v>WATERVEIL</v>
      </c>
      <c r="W591" s="12" t="str">
        <f>'Ability Extract'!E591</f>
        <v>INTIMIDATE</v>
      </c>
      <c r="X591" s="12" t="str">
        <f>'Ability Extract'!F591</f>
        <v>ROUGHSKIN,WATERVEIL,INTIMIDATE</v>
      </c>
      <c r="Y591" t="str">
        <f>VLOOKUP($A591,'Moves Species'!$A:$E,3,FALSE)</f>
        <v xml:space="preserve">1, TORRENT, 1, FOCUSENERGY, 4, DRAGONFURY, 8, AQUAJET, 11, BITE, 14, BREAKINGSWIPE, 17, DRAGONTAIL, 20, AQUAFANG, 23, WYVERNSLASH, 26, FLIPTURN, 29, SUBMERGE, 32, DUALCHOP, 35, NAGASKIN, 38, RIPTIDE, 41, DRACOSHRED, 44, AQUATAIL, 48, DRAGONSOUL, 52, DRAGONRUSH, 56, WATERPRESSURE, 60, DRACONICCRASH, </v>
      </c>
      <c r="Z591" t="str">
        <f>VLOOKUP($A591,'Moves Species'!$A:$E,4,FALSE)</f>
        <v xml:space="preserve">AERIALACE, AMBUSH, ANCIENTGLARE, ATTRACT, BATTLEOFWITS, BLIZZARD, BODYPRESS, BODYSLAM, BREAKINGSWIPE, BRICKBREAK, BRINE, BULLDOZE, CASCADE, CLOSECOMBAT, COUPDEGRACE, CRUELWHIP, CRUNCH, DRACOMETEOR, DRAGONBLOOD, DRAGONBREATH, DRAGONCLAW, DRAGONDANCE, DRAGONGALE, DRAGONHAMMER, ENDERSHOCK, EXECUTION, FALSESWIPE, FLIPTURN, FOCUSBLAST, FORTISSIMO, FROSTBITE, GENESIS, GOBLINSTRIKE, GOLDENBULLET, GYROBALL, HIDDENPOWER, ICEBEAM, ICEFANG, ICICLESPEAR, ICYWIND, IRONDEFENSE, IRONHEAD, KNOCKOFF, LASHOUT, LIQUIDATION, MAGNETRISE, METEORBEAM, METEORDRIVE, METEORMASH, NAGASKIN, NASTYPLOT, NOBLEROAR, OCEANWRATH, OUTRAGE, OVERFLOW, PHANTOMFORCE, PHOBIA, PLAYROUGH, POISONFANG, POISONJAB, PROTECT, PSYCHICFANGS, RAINDANCE, RAZORSHELL, REST, RETURN, SCALD, SCALESHOT, SLASH, SLEEPTALK, SNARL, SOAK, STEAMERUPTION, STEELROLLER, STEELWING, SUBMERGE, SUBSTITUTE, SUPERPOWER, SWEEPINGWIND, SWORDSDANCE, TAUNT, TERRAINPULSE, THUNDERFANG, TIDALWAVE, TOXIC, VENDETTA, VITALITYDRAIN, WATERPRESSURE, WATERPULSE, WHIRLPOOL, WILDCHARGE, WORKUP, ZENHEADBUTT, </v>
      </c>
      <c r="AA591" t="str">
        <f>VLOOKUP($A591,'Moves Species'!$A:$E,5,FALSE)</f>
        <v xml:space="preserve">OCEANWRATH, METALCLAW, DRACOSHRED, CRUNCH, THRASH, RAPIDSPIN, WATERWHIP, TIDALWAVE, CLAMP, </v>
      </c>
      <c r="AB591" t="s">
        <v>8741</v>
      </c>
      <c r="AC591" t="s">
        <v>7265</v>
      </c>
      <c r="AD591">
        <v>24</v>
      </c>
    </row>
    <row r="592" spans="1:30" x14ac:dyDescent="0.25">
      <c r="A592">
        <f t="shared" si="29"/>
        <v>591</v>
      </c>
      <c r="B592" t="s">
        <v>5671</v>
      </c>
      <c r="C592" t="s">
        <v>8108</v>
      </c>
      <c r="D592" s="12" t="str">
        <f>'BST Extract'!J592</f>
        <v>WATER</v>
      </c>
      <c r="E592" s="12" t="str">
        <f>'BST Extract'!K592</f>
        <v>DRAGON</v>
      </c>
      <c r="F592" t="str">
        <f t="shared" si="27"/>
        <v>WATER,DRAGON</v>
      </c>
      <c r="G592">
        <f>'BST Extract'!C592</f>
        <v>77</v>
      </c>
      <c r="H592">
        <f>'BST Extract'!D592</f>
        <v>68</v>
      </c>
      <c r="I592">
        <f>'BST Extract'!E592</f>
        <v>60</v>
      </c>
      <c r="J592">
        <f>'BST Extract'!F592</f>
        <v>90</v>
      </c>
      <c r="K592">
        <f>'BST Extract'!G592</f>
        <v>50</v>
      </c>
      <c r="L592">
        <f>'BST Extract'!H592</f>
        <v>65</v>
      </c>
      <c r="M592">
        <f>'BST Extract'!I592</f>
        <v>410</v>
      </c>
      <c r="N592" t="s">
        <v>7345</v>
      </c>
      <c r="O592">
        <v>2</v>
      </c>
      <c r="P592" t="s">
        <v>7523</v>
      </c>
      <c r="R592" t="s">
        <v>7523</v>
      </c>
      <c r="T592" t="str">
        <f t="shared" si="28"/>
        <v>ATTACK,2,,,,</v>
      </c>
      <c r="U592" s="12" t="str">
        <f>'Ability Extract'!C592</f>
        <v>ROUGHSKIN</v>
      </c>
      <c r="V592" s="12" t="str">
        <f>'Ability Extract'!D592</f>
        <v>WATERVEIL</v>
      </c>
      <c r="W592" s="12" t="str">
        <f>'Ability Extract'!E592</f>
        <v>INTIMIDATE</v>
      </c>
      <c r="X592" s="12" t="str">
        <f>'Ability Extract'!F592</f>
        <v>ROUGHSKIN,WATERVEIL,INTIMIDATE</v>
      </c>
      <c r="Y592" t="str">
        <f>VLOOKUP($A592,'Moves Species'!$A:$E,3,FALSE)</f>
        <v xml:space="preserve">1, TORRENT, 1, FOCUSENERGY, 4, DRAGONFURY, 8, AQUAJET, 11, BITE, 14, BREAKINGSWIPE, 17, DRAGONTAIL, 20, AQUAFANG, 23, WYVERNSLASH, 26, FLIPTURN, 29, SUBMERGE, 32, DUALCHOP, 35, NAGASKIN, 38, RIPTIDE, 41, DRACOSHRED, 44, AQUATAIL, 48, DRAGONSOUL, 52, DRAGONRUSH, 56, WATERPRESSURE, 60, DRACONICCRASH, </v>
      </c>
      <c r="Z592" t="str">
        <f>VLOOKUP($A592,'Moves Species'!$A:$E,4,FALSE)</f>
        <v xml:space="preserve">AERIALACE, AMBUSH, ANCIENTGLARE, ATTRACT, BATTLEOFWITS, BLIZZARD, BODYPRESS, BODYSLAM, BREAKINGSWIPE, BRICKBREAK, BRINE, BULLDOZE, CASCADE, CLOSECOMBAT, COUPDEGRACE, CRUELWHIP, CRUNCH, DRACOMETEOR, DRAGONBLOOD, DRAGONBREATH, DRAGONCLAW, DRAGONDANCE, DRAGONGALE, DRAGONHAMMER, ENDERSHOCK, EXECUTION, FALSESWIPE, FLIPTURN, FOCUSBLAST, FORTISSIMO, FROSTBITE, GENESIS, GOBLINSTRIKE, GOLDENBULLET, GYROBALL, HIDDENPOWER, ICEBEAM, ICEFANG, ICICLESPEAR, ICYWIND, IRONDEFENSE, IRONHEAD, KNOCKOFF, LASHOUT, LIQUIDATION, MAGNETRISE, METEORBEAM, METEORDRIVE, METEORMASH, NAGASKIN, NASTYPLOT, NOBLEROAR, OCEANWRATH, OUTRAGE, OVERFLOW, PHANTOMFORCE, PHOBIA, PLAYROUGH, POISONFANG, POISONJAB, PROTECT, PSYCHICFANGS, RAINDANCE, RAZORSHELL, REST, RETURN, SCALD, SCALESHOT, SLASH, SLEEPTALK, SNARL, SOAK, STEAMERUPTION, STEELROLLER, STEELWING, SUBMERGE, SUBSTITUTE, SUPERPOWER, SWEEPINGWIND, SWORDSDANCE, TAUNT, TERRAINPULSE, THUNDERFANG, TIDALWAVE, TOXIC, VENDETTA, VITALITYDRAIN, WATERPRESSURE, WATERPULSE, WHIRLPOOL, WILDCHARGE, WORKUP, ZENHEADBUTT, </v>
      </c>
      <c r="AA592">
        <f>VLOOKUP($A592,'Moves Species'!$A:$E,5,FALSE)</f>
        <v>0</v>
      </c>
      <c r="AB592" t="s">
        <v>8742</v>
      </c>
      <c r="AC592" t="s">
        <v>7265</v>
      </c>
      <c r="AD592">
        <v>48</v>
      </c>
    </row>
    <row r="593" spans="1:36" x14ac:dyDescent="0.25">
      <c r="A593">
        <f t="shared" si="29"/>
        <v>592</v>
      </c>
      <c r="B593" t="s">
        <v>5676</v>
      </c>
      <c r="C593" t="s">
        <v>8109</v>
      </c>
      <c r="D593" s="12" t="str">
        <f>'BST Extract'!J593</f>
        <v>WATER</v>
      </c>
      <c r="E593" s="12" t="str">
        <f>'BST Extract'!K593</f>
        <v>DRAGON</v>
      </c>
      <c r="F593" t="str">
        <f t="shared" si="27"/>
        <v>WATER,DRAGON</v>
      </c>
      <c r="G593">
        <f>'BST Extract'!C593</f>
        <v>112</v>
      </c>
      <c r="H593">
        <f>'BST Extract'!D593</f>
        <v>100</v>
      </c>
      <c r="I593">
        <f>'BST Extract'!E593</f>
        <v>90</v>
      </c>
      <c r="J593">
        <f>'BST Extract'!F593</f>
        <v>118</v>
      </c>
      <c r="K593">
        <f>'BST Extract'!G593</f>
        <v>85</v>
      </c>
      <c r="L593">
        <f>'BST Extract'!H593</f>
        <v>95</v>
      </c>
      <c r="M593">
        <f>'BST Extract'!I593</f>
        <v>600</v>
      </c>
      <c r="N593" t="s">
        <v>7345</v>
      </c>
      <c r="O593">
        <v>3</v>
      </c>
      <c r="P593" t="s">
        <v>7523</v>
      </c>
      <c r="R593" t="s">
        <v>7523</v>
      </c>
      <c r="T593" t="str">
        <f t="shared" si="28"/>
        <v>ATTACK,3,,,,</v>
      </c>
      <c r="U593" s="12" t="str">
        <f>'Ability Extract'!C593</f>
        <v>ROUGHSKIN</v>
      </c>
      <c r="V593" s="12" t="str">
        <f>'Ability Extract'!D593</f>
        <v>WATERVEIL</v>
      </c>
      <c r="W593" s="12" t="str">
        <f>'Ability Extract'!E593</f>
        <v>INTIMIDATE</v>
      </c>
      <c r="X593" s="12" t="str">
        <f>'Ability Extract'!F593</f>
        <v>ROUGHSKIN,WATERVEIL,INTIMIDATE</v>
      </c>
      <c r="Y593" t="str">
        <f>VLOOKUP($A593,'Moves Species'!$A:$E,3,FALSE)</f>
        <v xml:space="preserve">1, TORRENT, 1, FOCUSENERGY, 4, DRAGONFURY, 8, AQUAJET, 11, BITE, 14, BREAKINGSWIPE, 17, DRAGONTAIL, 20, AQUAFANG, 23, WYVERNSLASH, 26, FLIPTURN, 29, SUBMERGE, 32, DUALCHOP, 35, NAGASKIN, 38, RIPTIDE, 41, DRACOSHRED, 44, AQUATAIL, 48, DRAGONSOUL, 52, DRAGONRUSH, 56, WATERPRESSURE, 60, DRACONICCRASH, </v>
      </c>
      <c r="Z593" t="str">
        <f>VLOOKUP($A593,'Moves Species'!$A:$E,4,FALSE)</f>
        <v xml:space="preserve">AERIALACE, AMBUSH, ANCIENTGLARE, ATTRACT, BATTLEOFWITS, BLIZZARD, BODYPRESS, BODYSLAM, BREAKINGSWIPE, BRICKBREAK, BRINE, BULLDOZE, CASCADE, CLOSECOMBAT, COUPDEGRACE, CRUELWHIP, CRUNCH, DRACOMETEOR, DRAGONBLOOD, DRAGONBREATH, DRAGONCLAW, DRAGONDANCE, DRAGONGALE, DRAGONHAMMER, ENDERSHOCK, EXECUTION, FALSESWIPE, FLIPTURN, FOCUSBLAST, FORTISSIMO, FROSTBITE, GENESIS, GOBLINSTRIKE, GOLDENBULLET, GYROBALL, HIDDENPOWER, ICEBEAM, ICEFANG, ICICLESPEAR, ICYWIND, IRONDEFENSE, IRONHEAD, KNOCKOFF, LASHOUT, LIQUIDATION, MAGNETRISE, METEORBEAM, METEORDRIVE, METEORMASH, NAGASKIN, NASTYPLOT, NOBLEROAR, OCEANWRATH, OUTRAGE, OVERFLOW, PHANTOMFORCE, PHOBIA, PLAYROUGH, POISONFANG, POISONJAB, PROTECT, PSYCHICFANGS, RAINDANCE, RAZORSHELL, REST, RETURN, SCALD, SCALESHOT, SLASH, SLEEPTALK, SNARL, SOAK, STEAMERUPTION, STEELROLLER, STEELWING, SUBMERGE, SUBSTITUTE, SUPERPOWER, SWEEPINGWIND, SWORDSDANCE, TAUNT, TERRAINPULSE, THUNDERFANG, TIDALWAVE, TOXIC, VENDETTA, VITALITYDRAIN, WATERPRESSURE, WATERPULSE, WHIRLPOOL, WILDCHARGE, WORKUP, ZENHEADBUTT, </v>
      </c>
      <c r="AA593">
        <f>VLOOKUP($A593,'Moves Species'!$A:$E,5,FALSE)</f>
        <v>0</v>
      </c>
      <c r="AB593" t="s">
        <v>7523</v>
      </c>
    </row>
    <row r="594" spans="1:36" x14ac:dyDescent="0.25">
      <c r="A594">
        <f t="shared" si="29"/>
        <v>593</v>
      </c>
      <c r="B594" t="s">
        <v>5681</v>
      </c>
      <c r="C594" t="s">
        <v>8110</v>
      </c>
      <c r="D594" s="12" t="str">
        <f>'BST Extract'!J594</f>
        <v>STEEL</v>
      </c>
      <c r="E594" s="12" t="str">
        <f>'BST Extract'!K594</f>
        <v>SOUND</v>
      </c>
      <c r="F594" t="str">
        <f t="shared" si="27"/>
        <v>STEEL,SOUND</v>
      </c>
      <c r="G594">
        <f>'BST Extract'!C594</f>
        <v>65</v>
      </c>
      <c r="H594">
        <f>'BST Extract'!D594</f>
        <v>95</v>
      </c>
      <c r="I594">
        <f>'BST Extract'!E594</f>
        <v>45</v>
      </c>
      <c r="J594">
        <f>'BST Extract'!F594</f>
        <v>95</v>
      </c>
      <c r="K594">
        <f>'BST Extract'!G594</f>
        <v>45</v>
      </c>
      <c r="L594">
        <f>'BST Extract'!H594</f>
        <v>45</v>
      </c>
      <c r="M594">
        <f>'BST Extract'!I594</f>
        <v>390</v>
      </c>
      <c r="N594" t="s">
        <v>7283</v>
      </c>
      <c r="O594">
        <v>1</v>
      </c>
      <c r="P594" t="s">
        <v>7523</v>
      </c>
      <c r="R594" t="s">
        <v>7523</v>
      </c>
      <c r="T594" t="str">
        <f t="shared" si="28"/>
        <v>SPEED,1,,,,</v>
      </c>
      <c r="U594" s="12" t="str">
        <f>'Ability Extract'!C594</f>
        <v>WEAKARMOR</v>
      </c>
      <c r="V594" s="12" t="str">
        <f>'Ability Extract'!D594</f>
        <v>LEVITATE</v>
      </c>
      <c r="W594" s="12" t="str">
        <f>'Ability Extract'!E594</f>
        <v>QUARKDRIVE</v>
      </c>
      <c r="X594" s="12" t="str">
        <f>'Ability Extract'!F594</f>
        <v>WEAKARMOR,LEVITATE,QUARKDRIVE</v>
      </c>
      <c r="Y594" t="str">
        <f>VLOOKUP($A594,'Moves Species'!$A:$E,3,FALSE)</f>
        <v xml:space="preserve">1, FORESIGHT, 1, MEGAPHONE, 4, SHOTPUT, 6, JETDIVE, 8, SUPERSONIC, 10, DEAFEN, 13, GLIDE, 16, BULLETCHARGE, 19, DOUBLETEAM, 22, SONICBLAST, 25, STEELWING, 28, EERIEIMPULSE, 31, POWERDRILL, 31, SHATTER, 34, DUALWINGBEAT, 37, DEADSILENCE, 40, SCREECH, 43, IRONIMPACT, 46, ENERGYSURGE, 49, SONICNOVA, 52, BOMBARDMENT, 56, SHIFTGEAR, 60, SONICCRASH, </v>
      </c>
      <c r="Z594" t="str">
        <f>VLOOKUP($A594,'Moves Species'!$A:$E,4,FALSE)</f>
        <v xml:space="preserve">ACROBATICS, AERIALACE, AERIALPULSE, AIRSLASH, ATTRACT, BALLLIGHTNING, BOMBARDMENT, BOOMBURST, BUGBITE, BUGBUZZ, CALMMIND, CHARM, CLUSTERROCKETS, CONFUSERAY, COSMICPOWER, DAZZLINGGLEAM, DEAFEN, DEFENDORDER, DEFOG, DRAGONGALE, DUALWINGBEAT, ECHOEDVOICE, ELECTRONCRUSH, ENERGYSURGE, EXECUTION, FABLEDRUSH, FLOCK, FLUXWAVE, FOCUSBLAST, FORTISSIMO, FURYCUTTER, GAMMARAY, GENESIS, GENTLECHIMES, GEOMANCY, GOBLINSTRIKE, GOLDENBULLET, GOSSIP, GYROBALL, HEALBELL, HIDDENPOWER, HURRICANE, HYPERVOICE, IRONDEFENSE, IRONHEAD, IRONIMPACT, IRONTEMPEST, KNOCKOFF, LEECHLIFE, LIGHTSCREEN, MAGNETICCANNON, MEMENTO, METEORDRIVE, MINDDRAIN, MISSILESHOT, MIXEDWAVES, NASTYPLOT, NEBULASTRIKE, NOBLEROAR, OVERCLOCK, PARABOLICCHARGE, PERCUSSIONBLAST, PHOBIA, PINMISSILE, PROTECT, REFLECT, REFURBISH, REST, RETURN, ROUND, SAFEGUARD, SATELLITERAY, SLEEPTALK, SONICBLAST, SOUNDBARRIER, STEELWING, SUBSTITUTE, SWARMATTACK, SWEEPINGWIND, SWORDSDANCE, TAILWIND, TEMPESTFLARE, THUNDERBOLT, THUNDERWAVE, TORNADO, TOXIC, TURBULENCE, UTURN, VENDETTA, VITALITYDRAIN, WAIL, WILDCHARGE, WORKUP, ZENHEADBUTT, </v>
      </c>
      <c r="AA594" t="str">
        <f>VLOOKUP($A594,'Moves Species'!$A:$E,5,FALSE)</f>
        <v xml:space="preserve">SONICWAVE, REVERB, METALSOUND, NOISEPOLLUTION, IRONHEAD, FEINTATTACK, PARTINGSHOT, STALKPREY, VIBRATO, AUTOTOMIZE, </v>
      </c>
      <c r="AB594" t="s">
        <v>8808</v>
      </c>
      <c r="AC594" t="s">
        <v>7268</v>
      </c>
      <c r="AD594" t="s">
        <v>8822</v>
      </c>
    </row>
    <row r="595" spans="1:36" x14ac:dyDescent="0.25">
      <c r="A595">
        <f t="shared" si="29"/>
        <v>594</v>
      </c>
      <c r="B595" t="s">
        <v>5691</v>
      </c>
      <c r="C595" t="s">
        <v>8111</v>
      </c>
      <c r="D595" s="12" t="str">
        <f>'BST Extract'!J595</f>
        <v>STEEL</v>
      </c>
      <c r="E595" s="12" t="str">
        <f>'BST Extract'!K595</f>
        <v>SOUND</v>
      </c>
      <c r="F595" t="str">
        <f t="shared" si="27"/>
        <v>STEEL,SOUND</v>
      </c>
      <c r="G595">
        <f>'BST Extract'!C595</f>
        <v>86</v>
      </c>
      <c r="H595">
        <f>'BST Extract'!D595</f>
        <v>116</v>
      </c>
      <c r="I595">
        <f>'BST Extract'!E595</f>
        <v>66</v>
      </c>
      <c r="J595">
        <f>'BST Extract'!F595</f>
        <v>115</v>
      </c>
      <c r="K595">
        <f>'BST Extract'!G595</f>
        <v>76</v>
      </c>
      <c r="L595">
        <f>'BST Extract'!H595</f>
        <v>56</v>
      </c>
      <c r="M595">
        <f>'BST Extract'!I595</f>
        <v>515</v>
      </c>
      <c r="N595" t="s">
        <v>7345</v>
      </c>
      <c r="O595">
        <v>2</v>
      </c>
      <c r="P595" t="s">
        <v>7523</v>
      </c>
      <c r="R595" t="s">
        <v>7523</v>
      </c>
      <c r="T595" t="str">
        <f t="shared" si="28"/>
        <v>ATTACK,2,,,,</v>
      </c>
      <c r="U595" s="12" t="str">
        <f>'Ability Extract'!C595</f>
        <v>WEAKARMOR</v>
      </c>
      <c r="V595" s="12" t="str">
        <f>'Ability Extract'!D595</f>
        <v>LEVITATE</v>
      </c>
      <c r="W595" s="12" t="str">
        <f>'Ability Extract'!E595</f>
        <v>QUARKDRIVE</v>
      </c>
      <c r="X595" s="12" t="str">
        <f>'Ability Extract'!F595</f>
        <v>WEAKARMOR,LEVITATE,QUARKDRIVE</v>
      </c>
      <c r="Y595" t="str">
        <f>VLOOKUP($A595,'Moves Species'!$A:$E,3,FALSE)</f>
        <v xml:space="preserve">0, DRAGONFLYCHARGE, 1, DRAGONFLYCHARGE, 1, FORESIGHT, 1, MEGAPHONE, 4, SHOTPUT, 6, JETDIVE, 8, SUPERSONIC, 10, DEAFEN, 13, GLIDE, 16, BULLETCHARGE, 19, DOUBLETEAM, 22, SONICBLAST, 25, STEELWING, 28, EERIEIMPULSE, 31, POWERDRILL, 31, SHATTER, 34, DUALWINGBEAT, 37, DEADSILENCE, 40, SCREECH, 43, IRONIMPACT, 46, ENERGYSURGE, 49, SONICNOVA, 52, BOMBARDMENT, 56, SHIFTGEAR, 60, SONICCRASH, </v>
      </c>
      <c r="Z595" t="str">
        <f>VLOOKUP($A595,'Moves Species'!$A:$E,4,FALSE)</f>
        <v xml:space="preserve">ACROBATICS, AERIALACE, AERIALPULSE, AIRSLASH, ATTRACT, BALLLIGHTNING, BOMBARDMENT, BOOMBURST, BUGBITE, BUGBUZZ, CALMMIND, CHARM, CLUSTERROCKETS, CONFUSERAY, COSMICPOWER, DAZZLINGGLEAM, DEAFEN, DEFENDORDER, DEFOG, DRAGONGALE, DUALWINGBEAT, ECHOEDVOICE, ELECTRONCRUSH, ENERGYSURGE, EXECUTION, FABLEDRUSH, FLOCK, FLUXWAVE, FOCUSBLAST, FORTISSIMO, FURYCUTTER, GAMMARAY, GENESIS, GENTLECHIMES, GEOMANCY, GOBLINSTRIKE, GOLDENBULLET, GOSSIP, GYROBALL, HEALBELL, HIDDENPOWER, HURRICANE, HYPERVOICE, IRONDEFENSE, IRONHEAD, IRONIMPACT, IRONTEMPEST, KNOCKOFF, LEECHLIFE, LIGHTSCREEN, MAGNETICCANNON, MEMENTO, METEORDRIVE, MINDDRAIN, MISSILESHOT, MIXEDWAVES, NASTYPLOT, NEBULASTRIKE, NOBLEROAR, OVERCLOCK, PARABOLICCHARGE, PERCUSSIONBLAST, PHOBIA, PINMISSILE, PROTECT, REFLECT, REFURBISH, REST, RETURN, ROUND, SAFEGUARD, SATELLITERAY, SLEEPTALK, SONICBLAST, SOUNDBARRIER, STEELWING, SUBSTITUTE, SWARMATTACK, SWEEPINGWIND, SWORDSDANCE, TAILWIND, TEMPESTFLARE, THUNDERBOLT, THUNDERWAVE, TORNADO, TOXIC, TURBULENCE, UTURN, VENDETTA, VITALITYDRAIN, WAIL, WILDCHARGE, WORKUP, ZENHEADBUTT, </v>
      </c>
      <c r="AA595">
        <f>VLOOKUP($A595,'Moves Species'!$A:$E,5,FALSE)</f>
        <v>0</v>
      </c>
      <c r="AB595" t="s">
        <v>7523</v>
      </c>
    </row>
    <row r="596" spans="1:36" x14ac:dyDescent="0.25">
      <c r="A596">
        <f t="shared" si="29"/>
        <v>595</v>
      </c>
      <c r="B596" t="s">
        <v>9753</v>
      </c>
      <c r="C596" t="s">
        <v>9755</v>
      </c>
      <c r="D596" s="12" t="str">
        <f>'BST Extract'!J596</f>
        <v>WATER</v>
      </c>
      <c r="E596" s="12" t="str">
        <f>'BST Extract'!K596</f>
        <v>ELECTRIC</v>
      </c>
      <c r="F596" t="str">
        <f t="shared" si="27"/>
        <v>WATER,ELECTRIC</v>
      </c>
      <c r="G596">
        <f>'BST Extract'!C596</f>
        <v>45</v>
      </c>
      <c r="H596">
        <f>'BST Extract'!D596</f>
        <v>85</v>
      </c>
      <c r="I596">
        <f>'BST Extract'!E596</f>
        <v>35</v>
      </c>
      <c r="J596">
        <f>'BST Extract'!F596</f>
        <v>65</v>
      </c>
      <c r="K596">
        <f>'BST Extract'!G596</f>
        <v>35</v>
      </c>
      <c r="L596">
        <f>'BST Extract'!H596</f>
        <v>35</v>
      </c>
      <c r="M596">
        <f>'BST Extract'!I596</f>
        <v>300</v>
      </c>
      <c r="N596" t="s">
        <v>7345</v>
      </c>
      <c r="O596" s="3">
        <v>1</v>
      </c>
      <c r="P596" t="s">
        <v>7523</v>
      </c>
      <c r="R596" t="s">
        <v>7523</v>
      </c>
      <c r="T596" t="str">
        <f t="shared" si="28"/>
        <v>ATTACK,1,,,,</v>
      </c>
      <c r="U596" s="12" t="str">
        <f>'Ability Extract'!C596</f>
        <v>STATIC</v>
      </c>
      <c r="V596" s="12" t="str">
        <f>'Ability Extract'!D596</f>
        <v>BATTERY</v>
      </c>
      <c r="W596" s="12" t="str">
        <f>'Ability Extract'!E596</f>
        <v>STAKEOUT</v>
      </c>
      <c r="X596" s="12" t="str">
        <f>'Ability Extract'!F596</f>
        <v>STATIC,BATTERY,STAKEOUT</v>
      </c>
      <c r="Y596" t="str">
        <f>VLOOKUP($A596,'Moves Species'!$A:$E,3,FALSE)</f>
        <v xml:space="preserve">1, TORRENT, 1, SUPERSONIC, 4, STATICSHOCK, 6, AQUAJET, 9, NUZZLE, 12, OVERFLOW, 15, SPARK, 18, SMOKESCREEN, 21, CORALBOMB, 24, ARCINGBLOW, 27, FLIPTURN, 30, SUBMERGE, 33, ZINGZAP, 36, RIPTIDE, 39, OBSTRUCT, 42, COIL, 45, ENERGYSURGE, 48, OCEANWRATH, 51, SURGINGSTRIKES, 54, VOLTTACKLE, 57, GUNKSHOT, 60, WATERPRESSURE, </v>
      </c>
      <c r="Z596" t="str">
        <f>VLOOKUP($A596,'Moves Species'!$A:$E,4,FALSE)</f>
        <v xml:space="preserve">AMBUSH, ATTRACT, BALLLIGHTNING, BLIZZARD, BODYSLAM, BRINE, CALMMIND, CASCADE, CAUSTICACID, CHARGEBEAM, CHARM, CLEARSMOG, CONFUSERAY, COSMICPOWER, DAZZLINGGLEAM, ELECTRICTERRAIN, ELECTRONCRUSH, ENERGYSURGE, FLIPTURN, FLUXWAVE, FOCUSBLAST, FORTISSIMO, GAMMARAY, GASTROACID, GUNKSHOT, HAZE, HIDDENPOWER, HYPERVOICE, HYPOTHERMIA, ICEBEAM, ICEFANG, ICICLESPEAR, ICYWIND, KNOCKOFF, LIQUIDATION, LOVEBURST, METEORBEAM, METEORDRIVE, MIASMA, MOONBLAST, NASTYPLOT, OCEANWRATH, OVERFLOW, PARABOLICCHARGE, POISONFANG, POISONJAB, PROTECT, PURGE, RAINDANCE, REST, RETURN, RISINGVOLTAGE, SCALD, SIGNALBEAM, SLEEPTALK, SLUDGEBOMB, SLUDGEWAVE, SOAK, SONICBLAST, SUBMERGE, TAUNT, TERRAINPULSE, THUNDER, THUNDERBOLT, THUNDERWAVE, TIDALWAVE, TOXIC, VENDETTA, VENOMDRAIN, VITALITYDRAIN, VOLTSWITCH, WAIL, WATERPRESSURE, WATERPULSE, WEATHERBALL, WHIRLPOOL, WILDCHARGE, WISH, WORKUP, ZENHEADBUTT, </v>
      </c>
      <c r="AA596" t="str">
        <f>VLOOKUP($A596,'Moves Species'!$A:$E,5,FALSE)</f>
        <v xml:space="preserve">OCTAZOOKA, ACIDSPRAY, FLAIL, SCREECH, WATERSPOUT, CRUSHGRIP, SUBMISSION, HELPINGHAND, CLAMP, </v>
      </c>
      <c r="AB596" t="s">
        <v>9757</v>
      </c>
      <c r="AC596" t="s">
        <v>7265</v>
      </c>
      <c r="AD596">
        <v>25</v>
      </c>
    </row>
    <row r="597" spans="1:36" x14ac:dyDescent="0.25">
      <c r="A597">
        <f t="shared" si="29"/>
        <v>596</v>
      </c>
      <c r="B597" t="s">
        <v>9754</v>
      </c>
      <c r="C597" t="s">
        <v>9756</v>
      </c>
      <c r="D597" s="12" t="str">
        <f>'BST Extract'!J597</f>
        <v>WATER</v>
      </c>
      <c r="E597" s="12" t="str">
        <f>'BST Extract'!K597</f>
        <v>ELECTRIC</v>
      </c>
      <c r="F597" t="str">
        <f t="shared" si="27"/>
        <v>WATER,ELECTRIC</v>
      </c>
      <c r="G597">
        <f>'BST Extract'!C597</f>
        <v>95</v>
      </c>
      <c r="H597">
        <f>'BST Extract'!D597</f>
        <v>110</v>
      </c>
      <c r="I597">
        <f>'BST Extract'!E597</f>
        <v>75</v>
      </c>
      <c r="J597">
        <f>'BST Extract'!F597</f>
        <v>80</v>
      </c>
      <c r="K597">
        <f>'BST Extract'!G597</f>
        <v>45</v>
      </c>
      <c r="L597">
        <f>'BST Extract'!H597</f>
        <v>75</v>
      </c>
      <c r="M597">
        <f>'BST Extract'!I597</f>
        <v>480</v>
      </c>
      <c r="N597" t="s">
        <v>7345</v>
      </c>
      <c r="O597" s="3">
        <v>1</v>
      </c>
      <c r="P597" t="s">
        <v>7251</v>
      </c>
      <c r="Q597" s="3">
        <v>1</v>
      </c>
      <c r="R597" t="s">
        <v>7523</v>
      </c>
      <c r="T597" t="str">
        <f t="shared" si="28"/>
        <v>ATTACK,1,HP,1,,</v>
      </c>
      <c r="U597" s="12" t="str">
        <f>'Ability Extract'!C597</f>
        <v>SUCTIONCUPS</v>
      </c>
      <c r="V597" s="12" t="str">
        <f>'Ability Extract'!D597</f>
        <v>BATTERY</v>
      </c>
      <c r="W597" s="12" t="str">
        <f>'Ability Extract'!E597</f>
        <v>STAKEOUT</v>
      </c>
      <c r="X597" s="12" t="str">
        <f>'Ability Extract'!F597</f>
        <v>SUCTIONCUPS,BATTERY,STAKEOUT</v>
      </c>
      <c r="Y597" t="str">
        <f>VLOOKUP($A597,'Moves Species'!$A:$E,3,FALSE)</f>
        <v xml:space="preserve">0, OCTOLOCK, 1, OCTOLOCK, 1, TORRENT, 1, SUPERSONIC, 4, STATICSHOCK, 6, AQUAJET, 9, NUZZLE, 12, OVERFLOW, 15, SPARK, 18, SMOKESCREEN, 21, CORALBOMB, 24, ARCINGBLOW, 27, FLIPTURN, 30, SUBMERGE, 33, ZINGZAP, 36, RIPTIDE, 39, OBSTRUCT, 42, COIL, 45, ENERGYSURGE, 48, OCEANWRATH, 51, SURGINGSTRIKES, 54, VOLTTACKLE, 57, GUNKSHOT, 60, WATERPRESSURE, </v>
      </c>
      <c r="Z597" t="str">
        <f>VLOOKUP($A597,'Moves Species'!$A:$E,4,FALSE)</f>
        <v xml:space="preserve">AMBUSH, ATTRACT, BALLLIGHTNING, BLIZZARD, BODYSLAM, BRINE, CALMMIND, CASCADE, CAUSTICACID, CHARGEBEAM, CHARM, CLEARSMOG, CONFUSERAY, COSMICPOWER, DAZZLINGGLEAM, ELECTRICTERRAIN, ELECTRONCRUSH, ENERGYSURGE, FLIPTURN, FLUXWAVE, FOCUSBLAST, FORTISSIMO, GAMMARAY, GASTROACID, GUNKSHOT, HAZE, HIDDENPOWER, HYPERVOICE, HYPOTHERMIA, ICEBEAM, ICEFANG, ICICLESPEAR, ICYWIND, KNOCKOFF, LIQUIDATION, LOVEBURST, METEORBEAM, METEORDRIVE, MIASMA, MOONBLAST, NASTYPLOT, OCEANWRATH, OVERFLOW, PARABOLICCHARGE, POISONFANG, POISONJAB, PROTECT, PURGE, RAINDANCE, REST, RETURN, RISINGVOLTAGE, SCALD, SIGNALBEAM, SLEEPTALK, SLUDGEBOMB, SLUDGEWAVE, SOAK, SONICBLAST, SUBMERGE, TAUNT, TERRAINPULSE, THUNDER, THUNDERBOLT, THUNDERWAVE, TIDALWAVE, TOXIC, VENDETTA, VENOMDRAIN, VITALITYDRAIN, VOLTSWITCH, WAIL, WATERPRESSURE, WATERPULSE, WEATHERBALL, WHIRLPOOL, WILDCHARGE, WISH, WORKUP, ZENHEADBUTT, </v>
      </c>
      <c r="AA597">
        <f>VLOOKUP($A597,'Moves Species'!$A:$E,5,FALSE)</f>
        <v>0</v>
      </c>
      <c r="AB597" t="s">
        <v>7523</v>
      </c>
    </row>
    <row r="598" spans="1:36" x14ac:dyDescent="0.25">
      <c r="A598">
        <f t="shared" si="29"/>
        <v>597</v>
      </c>
      <c r="B598" t="s">
        <v>5711</v>
      </c>
      <c r="C598" t="s">
        <v>8112</v>
      </c>
      <c r="D598" s="12" t="str">
        <f>'BST Extract'!J598</f>
        <v>LIGHT</v>
      </c>
      <c r="E598" s="12" t="str">
        <f>'BST Extract'!K598</f>
        <v>SOUND</v>
      </c>
      <c r="F598" t="str">
        <f t="shared" si="27"/>
        <v>LIGHT,SOUND</v>
      </c>
      <c r="G598">
        <f>'BST Extract'!C598</f>
        <v>80</v>
      </c>
      <c r="H598">
        <f>'BST Extract'!D598</f>
        <v>30</v>
      </c>
      <c r="I598">
        <f>'BST Extract'!E598</f>
        <v>60</v>
      </c>
      <c r="J598">
        <f>'BST Extract'!F598</f>
        <v>85</v>
      </c>
      <c r="K598">
        <f>'BST Extract'!G598</f>
        <v>105</v>
      </c>
      <c r="L598">
        <f>'BST Extract'!H598</f>
        <v>95</v>
      </c>
      <c r="M598">
        <f>'BST Extract'!I598</f>
        <v>455</v>
      </c>
      <c r="N598" t="s">
        <v>7287</v>
      </c>
      <c r="O598">
        <v>1</v>
      </c>
      <c r="P598" t="s">
        <v>7523</v>
      </c>
      <c r="R598" t="s">
        <v>7523</v>
      </c>
      <c r="T598" t="str">
        <f t="shared" si="28"/>
        <v>SPECIAL_DEFENSE,1,,,,</v>
      </c>
      <c r="U598" s="12" t="str">
        <f>'Ability Extract'!C598</f>
        <v>SERENEGRACE</v>
      </c>
      <c r="V598" s="12" t="str">
        <f>'Ability Extract'!D598</f>
        <v>LEVITATE</v>
      </c>
      <c r="W598" s="12" t="str">
        <f>'Ability Extract'!E598</f>
        <v>HEALER</v>
      </c>
      <c r="X598" s="12" t="str">
        <f>'Ability Extract'!F598</f>
        <v>SERENEGRACE,LEVITATE,HEALER</v>
      </c>
      <c r="Y598" t="str">
        <f>VLOOKUP($A598,'Moves Species'!$A:$E,3,FALSE)</f>
        <v xml:space="preserve">1, PURIFY, 1, SWEETKISS, 1, CRESCENDO, 4, HOLYBOLT, 7, STACCATO, 10, ECHOEDVOICE, 13, RENEWAL, 16, HOLYFIRE, 19, GUARDIANANGEL, 22, NURTURINGCHANT, 25, GENTLECHIMES, 28, SIGNALBEAM, 31, SWEETNOTHINGS, 34, RELICSONG, 37, REVITALIZE, 40, CLEANSE, 43, HYPERVOICE, 46, DIVINEJUDGMENT, 49, SAFEGUARD, 52, BOOMBURST, 56, HOLYNOVA, 60, GLORIOUSHYMN, </v>
      </c>
      <c r="Z598" t="str">
        <f>VLOOKUP($A598,'Moves Species'!$A:$E,4,FALSE)</f>
        <v xml:space="preserve">AIRSLASH, ARCANEENERGY, ATTRACT, AURASPHERE, BATTLEOFWITS, BLIZZARD, BOOMBURST, CALMMIND, CHARM, CHIDORI, CLEANSE, COACHING, CONFUSERAY, COSMICAVATAR, COSMICPOWER, COUPDEGRACE, DAZZLINGGLEAM, DEAFEN, DEFOG, DIVINEPUNISHMENT, DRAININGKISS, ECHOEDVOICE, EXPANDINGFORCE, FABLEDRUSH, FAIRYTALE, FANTASYSEAL, FLUXWAVE, FOCUSBLAST, FORTISSIMO, GAMMARAY, GENESIS, GENTLECHIMES, GEOMANCY, GOBLINSTRIKE, GOSSIP, HAIL, HEALBELL, HEAVENSKNUCKLE, HEXBOLT, HIDDENPOWER, HOLYNOVA, HURRICANE, HYPERVOICE, ICEBEAM, ICICLESPEAR, ICYWIND, KNOCKOFF, LIGHTSABER, LIGHTSCREEN, LOVEBURST, MACABREDANCE, MAGICROOM, MEMENTO, METRONOME, MINDDRAIN, MINDMELD, MIRRORSHOT, MIST, MISTYTERRAIN, MIXEDWAVES, MOONBLAST, MYSTICPULSE, ODETOJOY, PAYDAY, PERCUSSIONBLAST, PHANTOMFORCE, PHOBIA, PIXIEDUST, POLTERGEIST, POSSESSION, PROTECT, PSYCHIC, PSYCHICTERRAIN, PURGE, RADIANTLANCE, RAYOFLIGHT, REFLECT, REST, RETURN, ROUND, SACREDSTRIKE, SAFEGUARD, SIGNALBEAM, SIRENSSONG, SLEEPTALK, SONICBLAST, SOUNDBARRIER, STARDUSTREVERIE, SUBSTITUTE, SWEEPINGWIND, SWIFT, TAILWIND, TITANIASLAW, TORNADO, TOXIC, TRIATTACK, TRICKROOM, TURBULENCE, VALKYRIECHARIOT, WAIL, WEATHERBALL, WISH, WONDERROOM, WORKUP, ZENHEADBUTT, </v>
      </c>
      <c r="AA598" t="str">
        <f>VLOOKUP($A598,'Moves Species'!$A:$E,5,FALSE)</f>
        <v xml:space="preserve">DISARMINGVOICE, HOLYWARD, PENANCE, DIVINEPUNISHMENT, REPENTANCE, RAYOFLIGHT, HELPINGHAND, ELEGY, HALLELUJAH, HEALBELL, DIVINEVISION, BLINDINGFLASH, </v>
      </c>
      <c r="AB598" t="s">
        <v>8779</v>
      </c>
      <c r="AC598" t="s">
        <v>7268</v>
      </c>
      <c r="AD598" t="s">
        <v>8961</v>
      </c>
    </row>
    <row r="599" spans="1:36" x14ac:dyDescent="0.25">
      <c r="A599">
        <f t="shared" si="29"/>
        <v>598</v>
      </c>
      <c r="B599" t="s">
        <v>5723</v>
      </c>
      <c r="C599" t="s">
        <v>8113</v>
      </c>
      <c r="D599" s="12" t="str">
        <f>'BST Extract'!J599</f>
        <v>LIGHT</v>
      </c>
      <c r="E599" s="12" t="str">
        <f>'BST Extract'!K599</f>
        <v>SOUND</v>
      </c>
      <c r="F599" t="str">
        <f t="shared" si="27"/>
        <v>LIGHT,SOUND</v>
      </c>
      <c r="G599">
        <f>'BST Extract'!C599</f>
        <v>85</v>
      </c>
      <c r="H599">
        <f>'BST Extract'!D599</f>
        <v>35</v>
      </c>
      <c r="I599">
        <f>'BST Extract'!E599</f>
        <v>60</v>
      </c>
      <c r="J599">
        <f>'BST Extract'!F599</f>
        <v>95</v>
      </c>
      <c r="K599">
        <f>'BST Extract'!G599</f>
        <v>115</v>
      </c>
      <c r="L599">
        <f>'BST Extract'!H599</f>
        <v>105</v>
      </c>
      <c r="M599">
        <f>'BST Extract'!I599</f>
        <v>495</v>
      </c>
      <c r="N599" t="s">
        <v>7286</v>
      </c>
      <c r="O599">
        <v>1</v>
      </c>
      <c r="P599" t="s">
        <v>7287</v>
      </c>
      <c r="Q599">
        <v>1</v>
      </c>
      <c r="R599" t="s">
        <v>7523</v>
      </c>
      <c r="T599" t="str">
        <f t="shared" si="28"/>
        <v>SPECIAL_ATTACK,1,SPECIAL_DEFENSE,1,,</v>
      </c>
      <c r="U599" s="12" t="str">
        <f>'Ability Extract'!C599</f>
        <v>SERENEGRACE</v>
      </c>
      <c r="V599" s="12" t="str">
        <f>'Ability Extract'!D599</f>
        <v>LEVITATE</v>
      </c>
      <c r="W599" s="12" t="str">
        <f>'Ability Extract'!E599</f>
        <v>HEALER</v>
      </c>
      <c r="X599" s="12" t="str">
        <f>'Ability Extract'!F599</f>
        <v>SERENEGRACE,LEVITATE,HEALER</v>
      </c>
      <c r="Y599" t="str">
        <f>VLOOKUP($A599,'Moves Species'!$A:$E,3,FALSE)</f>
        <v xml:space="preserve">0, SONGOFPASSION, 1, SONGOFPASSION, 1, PURIFY, 1, SWEETKISS, 1, CRESCENDO, 4, HOLYBOLT, 7, STACCATO, 10, ECHOEDVOICE, 13, RENEWAL, 16, HOLYFIRE, 19, GUARDIANANGEL, 22, NURTURINGCHANT, 25, GENTLECHIMES, 28, SIGNALBEAM, 31, SWEETNOTHINGS, 34, RELICSONG, 37, REVITALIZE, 40, CLEANSE, 43, HYPERVOICE, 46, DIVINEJUDGMENT, 49, SAFEGUARD, 52, BOOMBURST, 56, HOLYNOVA, 60, GLORIOUSHYMN, </v>
      </c>
      <c r="Z599" t="str">
        <f>VLOOKUP($A599,'Moves Species'!$A:$E,4,FALSE)</f>
        <v xml:space="preserve">AIRSLASH, ARCANEENERGY, ATTRACT, AURASPHERE, BATTLEOFWITS, BLIZZARD, BOOMBURST, CALMMIND, CHARM, CHIDORI, CLEANSE, COACHING, CONFUSERAY, COSMICAVATAR, COSMICPOWER, COUPDEGRACE, DAZZLINGGLEAM, DEAFEN, DEFOG, DIVINEPUNISHMENT, DRAININGKISS, ECHOEDVOICE, EXPANDINGFORCE, FABLEDRUSH, FAIRYTALE, FANTASYSEAL, FLUXWAVE, FOCUSBLAST, FORTISSIMO, GAMMARAY, GENESIS, GENTLECHIMES, GEOMANCY, GOBLINSTRIKE, GOSSIP, HAIL, HEALBELL, HEAVENSKNUCKLE, HEXBOLT, HIDDENPOWER, HOLYNOVA, HURRICANE, HYPERVOICE, ICEBEAM, ICICLESPEAR, ICYWIND, KNOCKOFF, LIGHTSABER, LIGHTSCREEN, LOVEBURST, MACABREDANCE, MAGICROOM, MEMENTO, METRONOME, MINDDRAIN, MINDMELD, MIRRORSHOT, MIST, MISTYTERRAIN, MIXEDWAVES, MOONBLAST, MYSTICPULSE, ODETOJOY, PAYDAY, PERCUSSIONBLAST, PHANTOMFORCE, PHOBIA, PIXIEDUST, POLTERGEIST, POSSESSION, PROTECT, PSYCHIC, PSYCHICTERRAIN, PURGE, RADIANTLANCE, RAYOFLIGHT, REFLECT, REST, RETURN, ROUND, SACREDSTRIKE, SAFEGUARD, SIGNALBEAM, SIRENSSONG, SLEEPTALK, SONICBLAST, SOUNDBARRIER, STARDUSTREVERIE, SUBSTITUTE, SWEEPINGWIND, SWIFT, TAILWIND, TITANIASLAW, TORNADO, TOXIC, TRIATTACK, TRICKROOM, TURBULENCE, VALKYRIECHARIOT, WAIL, WEATHERBALL, WISH, WONDERROOM, WORKUP, ZENHEADBUTT, </v>
      </c>
      <c r="AA599">
        <f>VLOOKUP($A599,'Moves Species'!$A:$E,5,FALSE)</f>
        <v>0</v>
      </c>
      <c r="AB599" t="s">
        <v>7523</v>
      </c>
    </row>
    <row r="600" spans="1:36" x14ac:dyDescent="0.25">
      <c r="A600">
        <f t="shared" si="29"/>
        <v>599</v>
      </c>
      <c r="B600" t="s">
        <v>5730</v>
      </c>
      <c r="C600" t="s">
        <v>8114</v>
      </c>
      <c r="D600" s="12" t="str">
        <f>'BST Extract'!J600</f>
        <v>WATER</v>
      </c>
      <c r="E600" s="12" t="str">
        <f>'BST Extract'!K600</f>
        <v>GROUND</v>
      </c>
      <c r="F600" t="str">
        <f t="shared" si="27"/>
        <v>WATER,GROUND</v>
      </c>
      <c r="G600">
        <f>'BST Extract'!C600</f>
        <v>70</v>
      </c>
      <c r="H600">
        <f>'BST Extract'!D600</f>
        <v>70</v>
      </c>
      <c r="I600">
        <f>'BST Extract'!E600</f>
        <v>30</v>
      </c>
      <c r="J600">
        <f>'BST Extract'!F600</f>
        <v>40</v>
      </c>
      <c r="K600">
        <f>'BST Extract'!G600</f>
        <v>60</v>
      </c>
      <c r="L600">
        <f>'BST Extract'!H600</f>
        <v>30</v>
      </c>
      <c r="M600">
        <f>'BST Extract'!I600</f>
        <v>300</v>
      </c>
      <c r="N600" t="s">
        <v>7251</v>
      </c>
      <c r="O600">
        <v>1</v>
      </c>
      <c r="P600" t="s">
        <v>7523</v>
      </c>
      <c r="R600" t="s">
        <v>7523</v>
      </c>
      <c r="T600" t="str">
        <f t="shared" si="28"/>
        <v>HP,1,,,,</v>
      </c>
      <c r="U600" s="12" t="str">
        <f>'Ability Extract'!C600</f>
        <v>DRYSKIN</v>
      </c>
      <c r="V600" s="12" t="str">
        <f>'Ability Extract'!D600</f>
        <v>LIQUIDVOICE</v>
      </c>
      <c r="W600" s="12" t="str">
        <f>'Ability Extract'!E600</f>
        <v>DAMP</v>
      </c>
      <c r="X600" s="12" t="str">
        <f>'Ability Extract'!F600</f>
        <v>DRYSKIN,LIQUIDVOICE,DAMP</v>
      </c>
      <c r="Y600" t="str">
        <f>VLOOKUP($A600,'Moves Species'!$A:$E,3,FALSE)</f>
        <v xml:space="preserve">1, TORRENT, 1, WATERGUN, 1, MUDSLAP, 4, MEGAPHONE, 6, AQUAJET, 8, AQUARING, 10, TREMOR, 10, MUDSHOT, 13, BUBBLEBEAM, 16, CRESCENDO, 19, RAINDANCE, 22, POWERWASH, 25, MUDSLIDE, 25, DIG, 28, DRENCH, 31, RIPTIDE, 34, BELLYDRUM, 37, GUTTURALROAR, 37, DRUMBEATING, 40, THOUSANDWAVES, 40, MUDBLAST, 43, MUDDYWATER, 46, CRASHINGWAVE, 49, SONICNOVA, 49, HYPERVOICE, 52, EARTHQUAKE, 55, MUDSURGE, 58, HYDROPUMP, 58, WATERPRESSURE, 62, BOOMBURST, </v>
      </c>
      <c r="Z600" t="str">
        <f>VLOOKUP($A600,'Moves Species'!$A:$E,4,FALSE)</f>
        <v xml:space="preserve">ACROBATICS, AMBUSH, ATTRACT, BATTLEOFWITS, BLIZZARD, BODYPRESS, BODYSLAM, BOOMBURST, BOULDERCRUSH, BOUNCE, BRICKBREAK, BRINE, BULKUP, BULLDOZE, CASCADE, CHARM, CHIDORI, CLOSECOMBAT, COACHING, COUPDEGRACE, DAZZLINGGLEAM, DEAFEN, DRAININGKISS, DRAINPUNCH, DUNEBLAST, EARTHENLANCE, EARTHPOWER, EARTHQUAKE, ECHOEDVOICE, FABLEDRUSH, FALSESWIPE, FANTASYSEAL, FLIPTURN, FLUXWAVE, FOCUSBLAST, FORTISSIMO, GAIAPULSE, GASTROACID, GEOMANCY, GOBLINSTRIKE, GOLDRUSH, GOSSIP, GYROBALL, HAIL, HIDDENPOWER, HYPERVOICE, ICEBEAM, ICICLESPEAR, ICYWIND, IRONDEFENSE, IRONHEAD, KNOCKOFF, LASHOUT, LIQUIDATION, METRONOME, MIST, MUDSHACKLES, MUDSLIDE, NASTYPLOT, NATURESWRATH, OCEANWRATH, OVERFLOW, PERCUSSIONBLAST, PLAYROUGH, POISONJAB, POWERUPPUNCH, PROTECT, QUICKSAND, RAINDANCE, REST, RETURN, ROUND, SAFEGUARD, SCALD, SEISMICCHANT, SLEEPTALK, SLUDGEBOMB, SLUDGEWAVE, SOAK, SONICBLAST, SUBSTITUTE, SUPERPOWER, SWEEPINGWIND, SWIFT, SWORDSDANCE, TAUNT, TERRAINPULSE, TIDALWAVE, TOXIC, VENDETTA, WATERPRESSURE, WATERPULSE, WHIRLPOOL, WISH, WORKUP, ZENHEADBUTT, </v>
      </c>
      <c r="AA600" t="str">
        <f>VLOOKUP($A600,'Moves Species'!$A:$E,5,FALSE)</f>
        <v xml:space="preserve">BULLDOZE, SNIPESHOT, SCALD, MAGNITUDE, STOMPINGTANTRUM, EARTHPOWER, REST, SURGINGSTRIKES, ROUND, HYPERACUSIS, OCTAZOOKA, PERCUSSIONBLAST, TAPDANCE, </v>
      </c>
      <c r="AB600" t="s">
        <v>8783</v>
      </c>
      <c r="AC600" t="s">
        <v>7265</v>
      </c>
      <c r="AD600">
        <v>25</v>
      </c>
    </row>
    <row r="601" spans="1:36" x14ac:dyDescent="0.25">
      <c r="A601">
        <f t="shared" si="29"/>
        <v>600</v>
      </c>
      <c r="B601" t="s">
        <v>5741</v>
      </c>
      <c r="C601" t="s">
        <v>8115</v>
      </c>
      <c r="D601" s="12" t="str">
        <f>'BST Extract'!J601</f>
        <v>WATER</v>
      </c>
      <c r="E601" s="12" t="str">
        <f>'BST Extract'!K601</f>
        <v>GROUND</v>
      </c>
      <c r="F601" t="str">
        <f t="shared" si="27"/>
        <v>WATER,GROUND</v>
      </c>
      <c r="G601">
        <f>'BST Extract'!C601</f>
        <v>80</v>
      </c>
      <c r="H601">
        <f>'BST Extract'!D601</f>
        <v>80</v>
      </c>
      <c r="I601">
        <f>'BST Extract'!E601</f>
        <v>55</v>
      </c>
      <c r="J601">
        <f>'BST Extract'!F601</f>
        <v>65</v>
      </c>
      <c r="K601">
        <f>'BST Extract'!G601</f>
        <v>65</v>
      </c>
      <c r="L601">
        <f>'BST Extract'!H601</f>
        <v>40</v>
      </c>
      <c r="M601">
        <f>'BST Extract'!I601</f>
        <v>385</v>
      </c>
      <c r="N601" t="s">
        <v>7251</v>
      </c>
      <c r="O601">
        <v>1</v>
      </c>
      <c r="P601" t="s">
        <v>7345</v>
      </c>
      <c r="Q601">
        <v>1</v>
      </c>
      <c r="R601" t="s">
        <v>7523</v>
      </c>
      <c r="T601" t="str">
        <f t="shared" si="28"/>
        <v>HP,1,ATTACK,1,,</v>
      </c>
      <c r="U601" s="12" t="str">
        <f>'Ability Extract'!C601</f>
        <v>DRYSKIN</v>
      </c>
      <c r="V601" s="12" t="str">
        <f>'Ability Extract'!D601</f>
        <v>LIQUIDVOICE</v>
      </c>
      <c r="W601" s="12" t="str">
        <f>'Ability Extract'!E601</f>
        <v>DAMP</v>
      </c>
      <c r="X601" s="12" t="str">
        <f>'Ability Extract'!F601</f>
        <v>DRYSKIN,LIQUIDVOICE,DAMP</v>
      </c>
      <c r="Y601" t="str">
        <f>VLOOKUP($A601,'Moves Species'!$A:$E,3,FALSE)</f>
        <v xml:space="preserve">0, BATTLECRY, 1, BATTLECRY, 1, TORRENT, 1, WATERGUN, 1, MUDSLAP, 4, MEGAPHONE, 6, AQUAJET, 8, AQUARING, 10, TREMOR, 10, MUDSHOT, 13, BUBBLEBEAM, 16, CRESCENDO, 19, RAINDANCE, 22, POWERWASH, 25, MUDSLIDE, 25, DIG, 28, DRENCH, 31, RIPTIDE, 34, BELLYDRUM, 37, GUTTURALROAR, 37, DRUMBEATING, 40, THOUSANDWAVES, 40, MUDBLAST, 43, MUDDYWATER, 46, CRASHINGWAVE, 49, SONICNOVA, 49, HYPERVOICE, 52, EARTHQUAKE, 55, MUDSURGE, 58, HYDROPUMP, 58, WATERPRESSURE, 62, BOOMBURST, </v>
      </c>
      <c r="Z601" t="str">
        <f>VLOOKUP($A601,'Moves Species'!$A:$E,4,FALSE)</f>
        <v xml:space="preserve">ACROBATICS, AMBUSH, ATTRACT, BATTLEOFWITS, BLIZZARD, BODYPRESS, BODYSLAM, BOOMBURST, BOULDERCRUSH, BOUNCE, BRICKBREAK, BRINE, BULKUP, BULLDOZE, CASCADE, CHARM, CHIDORI, CLOSECOMBAT, COACHING, COUPDEGRACE, DAZZLINGGLEAM, DEAFEN, DRAININGKISS, DRAINPUNCH, DUNEBLAST, EARTHENLANCE, EARTHPOWER, EARTHQUAKE, ECHOEDVOICE, FABLEDRUSH, FALSESWIPE, FANTASYSEAL, FLIPTURN, FLUXWAVE, FOCUSBLAST, FORTISSIMO, GAIAPULSE, GASTROACID, GEOMANCY, GOBLINSTRIKE, GOLDRUSH, GOSSIP, GYROBALL, HAIL, HIDDENPOWER, HYPERVOICE, ICEBEAM, ICICLESPEAR, ICYWIND, IRONDEFENSE, IRONHEAD, KNOCKOFF, LASHOUT, LIQUIDATION, METRONOME, MIST, MUDSHACKLES, MUDSLIDE, NASTYPLOT, NATURESWRATH, OCEANWRATH, OVERFLOW, PERCUSSIONBLAST, PLAYROUGH, POISONJAB, POWERUPPUNCH, PROTECT, QUICKSAND, RAINDANCE, REST, RETURN, ROUND, SAFEGUARD, SCALD, SEISMICCHANT, SLEEPTALK, SLUDGEBOMB, SLUDGEWAVE, SOAK, SONICBLAST, SUBSTITUTE, SUPERPOWER, SWEEPINGWIND, SWIFT, SWORDSDANCE, TAUNT, TERRAINPULSE, TIDALWAVE, TOXIC, VENDETTA, WATERPRESSURE, WATERPULSE, WHIRLPOOL, WISH, WORKUP, ZENHEADBUTT, </v>
      </c>
      <c r="AA601">
        <f>VLOOKUP($A601,'Moves Species'!$A:$E,5,FALSE)</f>
        <v>0</v>
      </c>
      <c r="AB601" t="s">
        <v>8784</v>
      </c>
      <c r="AC601" t="s">
        <v>7268</v>
      </c>
      <c r="AD601" t="s">
        <v>7356</v>
      </c>
      <c r="AE601" t="s">
        <v>8785</v>
      </c>
      <c r="AF601" t="s">
        <v>7268</v>
      </c>
      <c r="AG601" t="s">
        <v>7304</v>
      </c>
    </row>
    <row r="602" spans="1:36" x14ac:dyDescent="0.25">
      <c r="A602">
        <f t="shared" si="29"/>
        <v>601</v>
      </c>
      <c r="B602" t="s">
        <v>5749</v>
      </c>
      <c r="C602" t="s">
        <v>8116</v>
      </c>
      <c r="D602" s="12" t="str">
        <f>'BST Extract'!J602</f>
        <v>WATER</v>
      </c>
      <c r="E602" s="12" t="str">
        <f>'BST Extract'!K602</f>
        <v>GROUND</v>
      </c>
      <c r="F602" t="str">
        <f t="shared" si="27"/>
        <v>WATER,GROUND</v>
      </c>
      <c r="G602">
        <f>'BST Extract'!C602</f>
        <v>105</v>
      </c>
      <c r="H602">
        <f>'BST Extract'!D602</f>
        <v>95</v>
      </c>
      <c r="I602">
        <f>'BST Extract'!E602</f>
        <v>75</v>
      </c>
      <c r="J602">
        <f>'BST Extract'!F602</f>
        <v>70</v>
      </c>
      <c r="K602">
        <f>'BST Extract'!G602</f>
        <v>90</v>
      </c>
      <c r="L602">
        <f>'BST Extract'!H602</f>
        <v>75</v>
      </c>
      <c r="M602">
        <f>'BST Extract'!I602</f>
        <v>510</v>
      </c>
      <c r="N602" t="s">
        <v>7251</v>
      </c>
      <c r="O602">
        <v>2</v>
      </c>
      <c r="P602" t="s">
        <v>7345</v>
      </c>
      <c r="Q602">
        <v>1</v>
      </c>
      <c r="R602" t="s">
        <v>7523</v>
      </c>
      <c r="T602" t="str">
        <f t="shared" si="28"/>
        <v>HP,2,ATTACK,1,,</v>
      </c>
      <c r="U602" s="12" t="str">
        <f>'Ability Extract'!C602</f>
        <v>DRYSKIN</v>
      </c>
      <c r="V602" s="12" t="str">
        <f>'Ability Extract'!D602</f>
        <v>RESONANT</v>
      </c>
      <c r="W602" s="12" t="str">
        <f>'Ability Extract'!E602</f>
        <v>DAMP</v>
      </c>
      <c r="X602" s="12" t="str">
        <f>'Ability Extract'!F602</f>
        <v>DRYSKIN,RESONANT,DAMP</v>
      </c>
      <c r="Y602" t="str">
        <f>VLOOKUP($A602,'Moves Species'!$A:$E,3,FALSE)</f>
        <v xml:space="preserve">0, OCTOLOCK, 1, OCTOLOCK, 1, BATTLECRY, 1, TORRENT, 1, WATERGUN, 1, MUDSLAP, 4, MEGAPHONE, 6, AQUAJET, 8, AQUARING, 10, TREMOR, 10, MUDSHOT, 13, BUBBLEBEAM, 16, CRESCENDO, 19, RAINDANCE, 22, POWERWASH, 25, MUDSLIDE, 25, DIG, 28, DRENCH, 31, RIPTIDE, 34, BELLYDRUM, 37, GUTTURALROAR, 37, DRUMBEATING, 40, THOUSANDWAVES, 40, MUDBLAST, 43, MUDDYWATER, 46, CRASHINGWAVE, 49, SONICNOVA, 49, HYPERVOICE, 52, EARTHQUAKE, 55, MUDSURGE, 58, HYDROPUMP, 58, WATERPRESSURE, 62, BOOMBURST, </v>
      </c>
      <c r="Z602" t="str">
        <f>VLOOKUP($A602,'Moves Species'!$A:$E,4,FALSE)</f>
        <v xml:space="preserve">ACROBATICS, AMBUSH, ATTRACT, BATTLEOFWITS, BLIZZARD, BODYPRESS, BODYSLAM, BOOMBURST, BOULDERCRUSH, BOUNCE, BRICKBREAK, BRINE, BULKUP, BULLDOZE, CASCADE, CHARM, CHIDORI, CLOSECOMBAT, COACHING, COUPDEGRACE, DAZZLINGGLEAM, DEAFEN, DRAININGKISS, DRAINPUNCH, DUNEBLAST, EARTHENLANCE, EARTHPOWER, EARTHQUAKE, ECHOEDVOICE, FABLEDRUSH, FALSESWIPE, FANTASYSEAL, FLIPTURN, FLUXWAVE, FOCUSBLAST, FORTISSIMO, GAIAPULSE, GASTROACID, GEOMANCY, GOBLINSTRIKE, GOLDRUSH, GOSSIP, GYROBALL, HAIL, HIDDENPOWER, HYPERVOICE, ICEBEAM, ICICLESPEAR, ICYWIND, IRONDEFENSE, IRONHEAD, KNOCKOFF, LASHOUT, LIQUIDATION, METRONOME, MIST, MUDSHACKLES, MUDSLIDE, NASTYPLOT, NATURESWRATH, OCEANWRATH, OVERFLOW, PERCUSSIONBLAST, PLAYROUGH, POISONJAB, POWERUPPUNCH, PROTECT, QUICKSAND, RAINDANCE, REST, RETURN, ROUND, SAFEGUARD, SCALD, SEISMICCHANT, SLEEPTALK, SLUDGEBOMB, SLUDGEWAVE, SOAK, SONICBLAST, SUBSTITUTE, SUPERPOWER, SWEEPINGWIND, SWIFT, SWORDSDANCE, TAUNT, TERRAINPULSE, TIDALWAVE, TOXIC, VENDETTA, WATERPRESSURE, WATERPULSE, WHIRLPOOL, WISH, WORKUP, ZENHEADBUTT, </v>
      </c>
      <c r="AA602">
        <f>VLOOKUP($A602,'Moves Species'!$A:$E,5,FALSE)</f>
        <v>0</v>
      </c>
      <c r="AB602" t="s">
        <v>7523</v>
      </c>
    </row>
    <row r="603" spans="1:36" x14ac:dyDescent="0.25">
      <c r="A603">
        <f t="shared" si="29"/>
        <v>602</v>
      </c>
      <c r="B603" t="s">
        <v>5755</v>
      </c>
      <c r="C603" t="s">
        <v>8117</v>
      </c>
      <c r="D603" s="12" t="str">
        <f>'BST Extract'!J603</f>
        <v>WATER</v>
      </c>
      <c r="E603" s="12" t="str">
        <f>'BST Extract'!K603</f>
        <v>FIGHTING</v>
      </c>
      <c r="F603" t="str">
        <f t="shared" si="27"/>
        <v>WATER,FIGHTING</v>
      </c>
      <c r="G603">
        <f>'BST Extract'!C603</f>
        <v>90</v>
      </c>
      <c r="H603">
        <f>'BST Extract'!D603</f>
        <v>110</v>
      </c>
      <c r="I603">
        <f>'BST Extract'!E603</f>
        <v>95</v>
      </c>
      <c r="J603">
        <f>'BST Extract'!F603</f>
        <v>70</v>
      </c>
      <c r="K603">
        <f>'BST Extract'!G603</f>
        <v>55</v>
      </c>
      <c r="L603">
        <f>'BST Extract'!H603</f>
        <v>80</v>
      </c>
      <c r="M603">
        <f>'BST Extract'!I603</f>
        <v>500</v>
      </c>
      <c r="N603" t="s">
        <v>7287</v>
      </c>
      <c r="O603">
        <v>3</v>
      </c>
      <c r="P603" t="s">
        <v>7523</v>
      </c>
      <c r="R603" t="s">
        <v>7523</v>
      </c>
      <c r="T603" t="str">
        <f t="shared" si="28"/>
        <v>SPECIAL_DEFENSE,3,,,,</v>
      </c>
      <c r="U603" s="12" t="str">
        <f>'Ability Extract'!C603</f>
        <v>RETRIBUTION</v>
      </c>
      <c r="V603" s="12" t="str">
        <f>'Ability Extract'!D603</f>
        <v>PUREHEART</v>
      </c>
      <c r="W603" s="12" t="str">
        <f>'Ability Extract'!E603</f>
        <v>STEELWORKER</v>
      </c>
      <c r="X603" s="12" t="str">
        <f>'Ability Extract'!F603</f>
        <v>RETRIBUTION,PUREHEART,STEELWORKER</v>
      </c>
      <c r="Y603" t="str">
        <f>VLOOKUP($A603,'Moves Species'!$A:$E,3,FALSE)</f>
        <v xml:space="preserve">0, SMARTBLADE, 1, SMARTBLADE, 1, BATTLECRY, 1, ROCKSMASH, 1, AQUAJET, 4, QUICKGUARD, 6, WATERWHIP, 8, AQUARING, 10, REVENGE, 13, ACHILLESHEEL, 16, FLIPTURN, 19, SWORDSDANCE, 22, POWERWASH, 25, PARRY, 28, BRICKBREAK, 31, RIPTIDE, 34, BELLYDRUM, 37, SURGINGBLOW, 40, SECRETSWORD, 43, SACREDSWORD, 46, CRASHINGWAVE, 49, EXCALIBUR, 52, SWORDSTRIKE, 55, CLOSECOMBAT, 58, WATERPRESSURE, 62, SURGINGSTRIKES, </v>
      </c>
      <c r="Z603" t="str">
        <f>VLOOKUP($A603,'Moves Species'!$A:$E,4,FALSE)</f>
        <v xml:space="preserve">ACROBATICS, AMBUSH, ATTRACT, BATTLEOFWITS, BLIZZARD, BODYPRESS, BODYSLAM, BOOMBURST, BOULDERCRUSH, BOUNCE, BRICKBREAK, BRINE, BULKUP, BULLDOZE, CASCADE, CHARM, CHIDORI, CLOSECOMBAT, COACHING, COUPDEGRACE, DAZZLINGGLEAM, DEAFEN, DRAININGKISS, DRAINPUNCH, DUNEBLAST, EARTHENLANCE, EARTHPOWER, EARTHQUAKE, ECHOEDVOICE, FABLEDRUSH, FALSESWIPE, FANTASYSEAL, FLIPTURN, FLUXWAVE, FOCUSBLAST, FORTISSIMO, GAIAPULSE, GASTROACID, GEOMANCY, GOBLINSTRIKE, GOLDRUSH, GOSSIP, GYROBALL, HAIL, HIDDENPOWER, HYPERVOICE, ICEBEAM, ICICLESPEAR, ICYWIND, IRONDEFENSE, IRONHEAD, KNOCKOFF, LASHOUT, LIQUIDATION, METRONOME, MIST, MUDSHACKLES, MUDSLIDE, NASTYPLOT, NATURESWRATH, OCEANWRATH, OVERFLOW, PERCUSSIONBLAST, PLAYROUGH, POISONJAB, POWERUPPUNCH, PROTECT, QUICKSAND, RAINDANCE, REST, RETURN, ROUND, SAFEGUARD, SCALD, SEISMICCHANT, SLEEPTALK, SLUDGEBOMB, SLUDGEWAVE, SOAK, SONICBLAST, SUBSTITUTE, SUPERPOWER, SWEEPINGWIND, SWIFT, SWORDSDANCE, TAUNT, TERRAINPULSE, TIDALWAVE, TOXIC, VENDETTA, WATERPRESSURE, WATERPULSE, WHIRLPOOL, WISH, WORKUP, ZENHEADBUTT, </v>
      </c>
      <c r="AA603">
        <f>VLOOKUP($A603,'Moves Species'!$A:$E,5,FALSE)</f>
        <v>0</v>
      </c>
      <c r="AB603" t="s">
        <v>7523</v>
      </c>
    </row>
    <row r="604" spans="1:36" x14ac:dyDescent="0.25">
      <c r="A604">
        <f t="shared" si="29"/>
        <v>603</v>
      </c>
      <c r="B604" t="s">
        <v>5764</v>
      </c>
      <c r="C604" t="s">
        <v>8118</v>
      </c>
      <c r="D604" s="12" t="str">
        <f>'BST Extract'!J604</f>
        <v>GRASS</v>
      </c>
      <c r="E604" s="12" t="str">
        <f>'BST Extract'!K604</f>
        <v>FIRE</v>
      </c>
      <c r="F604" t="str">
        <f t="shared" si="27"/>
        <v>GRASS,FIRE</v>
      </c>
      <c r="G604">
        <f>'BST Extract'!C604</f>
        <v>43</v>
      </c>
      <c r="H604">
        <f>'BST Extract'!D604</f>
        <v>70</v>
      </c>
      <c r="I604">
        <f>'BST Extract'!E604</f>
        <v>48</v>
      </c>
      <c r="J604">
        <f>'BST Extract'!F604</f>
        <v>33</v>
      </c>
      <c r="K604">
        <f>'BST Extract'!G604</f>
        <v>40</v>
      </c>
      <c r="L604">
        <f>'BST Extract'!H604</f>
        <v>75</v>
      </c>
      <c r="M604">
        <f>'BST Extract'!I604</f>
        <v>309</v>
      </c>
      <c r="N604" t="s">
        <v>7345</v>
      </c>
      <c r="O604">
        <v>1</v>
      </c>
      <c r="P604" t="s">
        <v>7523</v>
      </c>
      <c r="R604" t="s">
        <v>7523</v>
      </c>
      <c r="T604" t="str">
        <f t="shared" si="28"/>
        <v>ATTACK,1,,,,</v>
      </c>
      <c r="U604" s="12" t="str">
        <f>'Ability Extract'!C604</f>
        <v>DISHEARTEN</v>
      </c>
      <c r="V604" s="12" t="str">
        <f>'Ability Extract'!D604</f>
        <v>CHLOROPHYLL</v>
      </c>
      <c r="W604" s="12" t="str">
        <f>'Ability Extract'!E604</f>
        <v>GORGING</v>
      </c>
      <c r="X604" s="12" t="str">
        <f>'Ability Extract'!F604</f>
        <v>DISHEARTEN,CHLOROPHYLL,GORGING</v>
      </c>
      <c r="Y604" t="str">
        <f>VLOOKUP($A604,'Moves Species'!$A:$E,3,FALSE)</f>
        <v xml:space="preserve">1, ASTONISH, 1, BRANCHPOKE, 1, SCORCH, 4, MEGADRAIN, 7, LEECHSEED, 10, RAZORLEAF, 13, FLAMEWHEEL, 16, HYPNOSIS, 19, WILLOWISP, 22, BULLETSEED, 25, FLAMEVOLLEY, 28, INGRAIN, 31, HORNLEECH, 34, CRUELWHIP, 37, HEATSIPHON, 40, GROWTH, 43, LEAFBLADE, 46, WILDFIRE, 49, SPIKYSHIELD, 52, WOODHAMMER, 56, PYROBALL, 60, SOLARBLADE, </v>
      </c>
      <c r="Z604" t="str">
        <f>VLOOKUP($A604,'Moves Species'!$A:$E,4,FALSE)</f>
        <v xml:space="preserve">AMBUSH, AROMATHERAPY, ATTRACT, BATTLEOFWITS, BODYSLAM, BULLETSEED, BURNINGJEALOUSY, BURNINGOFUDA, CONFUSERAY, CRIMSONGATE, CRUELWHIP, CRUNCH, CURSE, CURSEDTOUCH, DARKPULSE, ECHOEDVOICE, ECLIPSENOVA, ENERGYBALL, ESSENCEBLOOM, EXECUTION, FIREBLAST, FLAMECHARGE, FLAMETHROWER, FLAMEVOLLEY, FLAREBLITZ, FOCUSBLAST, FORTISSIMO, GENESIS, GEOMANCY, GIGADRAIN, GOBLINSTRIKE, GRASSYTERRAIN, HAZE, HEATWAVE, HEX, HIDDENPOWER, HYPERVOICE, INCINERATE, KNOCKOFF, LASHOUT, LEAFBLADE, MACABREDANCE, MAGICALLEAF, MELTINGHORN, MEMENTO, METRONOME, MINDDRAIN, MOSSYPUNCH, MYSTICALFIRE, NASTYPLOT, NATURESWRATH, PETALTEMPEST, PHANTOMFORCE, PHOBIA, POLTERGEIST, POSSESSION, POWERWHIP, PROTECT, REST, RETURN, ROCKTOMB, SAFEGUARD, SCENTEDSHIELD, SHADOWBALL, SHADOWPUNCH, SLEEPTALK, SOLARBEAM, SOULRIP, SOULSHIELD, SPIKYSHIELD, SUBSTITUTE, SUNNYDAY, SWEEPINGWIND, SYNTHESIS, TAUNT, TOXIC, VENDETTA, VITALITYDRAIN, WAIL, WEATHERBALL, WILDFIRE, WILLOWISP, WORKUP, </v>
      </c>
      <c r="AA604" t="str">
        <f>VLOOKUP($A604,'Moves Species'!$A:$E,5,FALSE)</f>
        <v xml:space="preserve">ASSURANCE, THORNPRISON, VEXINGVINES, SUNNYDAY, FIERYDANCE, LEAFTORNADO, CONFUSERAY, INFERNALBLADE, OVERHEAT, EMBER, FLAMEBURST, PRIMORDIALBEAM, ANCIENTFIRE, </v>
      </c>
      <c r="AB604" t="s">
        <v>8743</v>
      </c>
      <c r="AC604" t="s">
        <v>7268</v>
      </c>
      <c r="AD604" t="s">
        <v>7325</v>
      </c>
    </row>
    <row r="605" spans="1:36" x14ac:dyDescent="0.25">
      <c r="A605">
        <f t="shared" si="29"/>
        <v>604</v>
      </c>
      <c r="B605" t="s">
        <v>5775</v>
      </c>
      <c r="C605" t="s">
        <v>8119</v>
      </c>
      <c r="D605" s="12" t="str">
        <f>'BST Extract'!J605</f>
        <v>GRASS</v>
      </c>
      <c r="E605" s="12" t="str">
        <f>'BST Extract'!K605</f>
        <v>FIRE</v>
      </c>
      <c r="F605" t="str">
        <f t="shared" si="27"/>
        <v>GRASS,FIRE</v>
      </c>
      <c r="G605">
        <f>'BST Extract'!C605</f>
        <v>85</v>
      </c>
      <c r="H605">
        <f>'BST Extract'!D605</f>
        <v>95</v>
      </c>
      <c r="I605">
        <f>'BST Extract'!E605</f>
        <v>70</v>
      </c>
      <c r="J605">
        <f>'BST Extract'!F605</f>
        <v>46</v>
      </c>
      <c r="K605">
        <f>'BST Extract'!G605</f>
        <v>60</v>
      </c>
      <c r="L605">
        <f>'BST Extract'!H605</f>
        <v>118</v>
      </c>
      <c r="M605">
        <f>'BST Extract'!I605</f>
        <v>474</v>
      </c>
      <c r="N605" t="s">
        <v>7345</v>
      </c>
      <c r="O605">
        <v>2</v>
      </c>
      <c r="P605" t="s">
        <v>7523</v>
      </c>
      <c r="R605" t="s">
        <v>7523</v>
      </c>
      <c r="T605" t="str">
        <f t="shared" si="28"/>
        <v>ATTACK,2,,,,</v>
      </c>
      <c r="U605" s="12" t="str">
        <f>'Ability Extract'!C605</f>
        <v>DISHEARTEN</v>
      </c>
      <c r="V605" s="12" t="str">
        <f>'Ability Extract'!D605</f>
        <v>CHLOROPHYLL</v>
      </c>
      <c r="W605" s="12" t="str">
        <f>'Ability Extract'!E605</f>
        <v>GORGING</v>
      </c>
      <c r="X605" s="12" t="str">
        <f>'Ability Extract'!F605</f>
        <v>DISHEARTEN,CHLOROPHYLL,GORGING</v>
      </c>
      <c r="Y605" t="str">
        <f>VLOOKUP($A605,'Moves Species'!$A:$E,3,FALSE)</f>
        <v xml:space="preserve">0, STRANDINGROOTS, 1, STRANDINGROOTS, 1, ASTONISH, 1, BRANCHPOKE, 1, SCORCH, 4, MEGADRAIN, 7, LEECHSEED, 10, RAZORLEAF, 13, FLAMEWHEEL, 16, HYPNOSIS, 19, WILLOWISP, 22, BULLETSEED, 25, FLAMEVOLLEY, 28, INGRAIN, 31, HORNLEECH, 34, CRUELWHIP, 37, HEATSIPHON, 40, GROWTH, 43, LEAFBLADE, 46, WILDFIRE, 49, SPIKYSHIELD, 52, WOODHAMMER, 56, PYROBALL, 60, SOLARBLADE, </v>
      </c>
      <c r="Z605" t="str">
        <f>VLOOKUP($A605,'Moves Species'!$A:$E,4,FALSE)</f>
        <v xml:space="preserve">AMBUSH, AROMATHERAPY, ATTRACT, BATTLEOFWITS, BODYSLAM, BULLETSEED, BURNINGJEALOUSY, BURNINGOFUDA, CONFUSERAY, CRIMSONGATE, CRUELWHIP, CRUNCH, CURSE, CURSEDTOUCH, DARKPULSE, ECHOEDVOICE, ECLIPSENOVA, ENERGYBALL, ESSENCEBLOOM, EXECUTION, FIREBLAST, FLAMECHARGE, FLAMETHROWER, FLAMEVOLLEY, FLAREBLITZ, FOCUSBLAST, FORTISSIMO, GENESIS, GEOMANCY, GIGADRAIN, GOBLINSTRIKE, GRASSYTERRAIN, HAZE, HEATWAVE, HEX, HIDDENPOWER, HYPERVOICE, INCINERATE, KNOCKOFF, LASHOUT, LEAFBLADE, MACABREDANCE, MAGICALLEAF, MELTINGHORN, MEMENTO, METRONOME, MINDDRAIN, MOSSYPUNCH, MYSTICALFIRE, NASTYPLOT, NATURESWRATH, PETALTEMPEST, PHANTOMFORCE, PHOBIA, POLTERGEIST, POSSESSION, POWERWHIP, PROTECT, REST, RETURN, ROCKTOMB, SAFEGUARD, SCENTEDSHIELD, SHADOWBALL, SHADOWPUNCH, SLEEPTALK, SOLARBEAM, SOULRIP, SOULSHIELD, SPIKYSHIELD, SUBSTITUTE, SUNNYDAY, SWEEPINGWIND, SYNTHESIS, TAUNT, TOXIC, VENDETTA, VITALITYDRAIN, WAIL, WEATHERBALL, WILDFIRE, WILLOWISP, WORKUP, </v>
      </c>
      <c r="AA605">
        <f>VLOOKUP($A605,'Moves Species'!$A:$E,5,FALSE)</f>
        <v>0</v>
      </c>
      <c r="AB605" t="s">
        <v>7523</v>
      </c>
    </row>
    <row r="606" spans="1:36" x14ac:dyDescent="0.25">
      <c r="A606">
        <f t="shared" si="29"/>
        <v>605</v>
      </c>
      <c r="B606" t="s">
        <v>5782</v>
      </c>
      <c r="C606" t="s">
        <v>8120</v>
      </c>
      <c r="D606" s="12" t="str">
        <f>'BST Extract'!J606</f>
        <v>FIGHTING</v>
      </c>
      <c r="E606" s="12" t="str">
        <f>'BST Extract'!K606</f>
        <v>NORMAL</v>
      </c>
      <c r="F606" t="str">
        <f t="shared" si="27"/>
        <v>FIGHTING,NORMAL</v>
      </c>
      <c r="G606">
        <f>'BST Extract'!C606</f>
        <v>50</v>
      </c>
      <c r="H606">
        <f>'BST Extract'!D606</f>
        <v>60</v>
      </c>
      <c r="I606">
        <f>'BST Extract'!E606</f>
        <v>50</v>
      </c>
      <c r="J606">
        <f>'BST Extract'!F606</f>
        <v>60</v>
      </c>
      <c r="K606">
        <f>'BST Extract'!G606</f>
        <v>35</v>
      </c>
      <c r="L606">
        <f>'BST Extract'!H606</f>
        <v>50</v>
      </c>
      <c r="M606">
        <f>'BST Extract'!I606</f>
        <v>305</v>
      </c>
      <c r="N606" t="s">
        <v>7345</v>
      </c>
      <c r="O606">
        <v>1</v>
      </c>
      <c r="P606" t="s">
        <v>7523</v>
      </c>
      <c r="R606" t="s">
        <v>7523</v>
      </c>
      <c r="T606" t="str">
        <f t="shared" si="28"/>
        <v>ATTACK,1,,,,</v>
      </c>
      <c r="U606" s="12" t="str">
        <f>'Ability Extract'!C606</f>
        <v>SCRAPPY</v>
      </c>
      <c r="V606" s="12" t="str">
        <f>'Ability Extract'!D606</f>
        <v>LONGREACH</v>
      </c>
      <c r="W606" s="12" t="str">
        <f>'Ability Extract'!E606</f>
        <v>NOGUARD</v>
      </c>
      <c r="X606" s="12" t="str">
        <f>'Ability Extract'!F606</f>
        <v>SCRAPPY,LONGREACH,NOGUARD</v>
      </c>
      <c r="Y606" t="str">
        <f>VLOOKUP($A606,'Moves Species'!$A:$E,3,FALSE)</f>
        <v xml:space="preserve">1, TACKLE, 1, KARATECHOP, 1, HELPINGHAND, 4, FAKEOUT, 6, DOUBLESLAP, 8, FOCUSENERGY, 10, POWERUPPUNCH, 13, MACHPUNCH, 16, BULKUP, 19, CHIPAWAY, 22, WORKUP, 25, VITALTHROW, 28, MEGAPUNCH, 31, COACHING, 34, BRUTEFORCE, 37, BODYSLAM, 40, COURTCHANGE, 45, RAPIDSTRIKE, 50, RETURN, 55, SUPERPOWER, </v>
      </c>
      <c r="Z606" t="str">
        <f>VLOOKUP($A606,'Moves Species'!$A:$E,4,FALSE)</f>
        <v xml:space="preserve">ACROBATICS, AERIALACE, ATTRACT, BATTLEOFWITS, BODYPRESS, BODYSLAM, BOULDERCRUSH, BRICKBREAK, BULKUP, CALMMIND, CHIDORI, CLOSECOMBAT, COACHING, COSMICAVATAR, COSMICPOWER, COVET, DEADLYREACH, DRAINPUNCH, FALSESWIPE, FANTASYSEAL, FIREPUNCH, FLAMECHARGE, FLUXWAVE, FOCUSBLAST, HEALBELL, HEAVENSKNUCKLE, HIDDENPOWER, ICEPUNCH, KAMEHAMEHA, KNOCKOFF, MEMENTO, METEORMASH, METRONOME, PAYDAY, PLAYROUGH, POWERUPPUNCH, PROTECT, QUICKGUARD, REST, RETURN, SHADOWPUNCH, SLEEPTALK, SONICBLAST, SUBSTITUTE, SUPERPOWER, SWEEPINGWIND, TERRAINPULSE, THUNDERPUNCH, TOXIC, TRIATTACK, VENDETTA, WEAKSPOT, WORKUP, ZENHEADBUTT, </v>
      </c>
      <c r="AA606" t="str">
        <f>VLOOKUP($A606,'Moves Species'!$A:$E,5,FALSE)</f>
        <v xml:space="preserve">BRUTEFORCE, MEDITATE, BULLETPUNCH, BESTOW, CIRCLETHROW, HIGHJUMPKICK, VACUUMWAVE, CHIORB, ENDURE, COVET, ACHILLESHEEL, FACADE, </v>
      </c>
      <c r="AB606" t="s">
        <v>8780</v>
      </c>
      <c r="AC606" t="s">
        <v>7268</v>
      </c>
      <c r="AD606" t="s">
        <v>7269</v>
      </c>
      <c r="AE606" t="s">
        <v>8781</v>
      </c>
      <c r="AF606" t="s">
        <v>7268</v>
      </c>
      <c r="AG606" t="s">
        <v>7311</v>
      </c>
      <c r="AH606" t="s">
        <v>8782</v>
      </c>
      <c r="AI606" t="s">
        <v>7268</v>
      </c>
      <c r="AJ606" t="s">
        <v>7358</v>
      </c>
    </row>
    <row r="607" spans="1:36" x14ac:dyDescent="0.25">
      <c r="A607">
        <f t="shared" si="29"/>
        <v>606</v>
      </c>
      <c r="B607" t="s">
        <v>5792</v>
      </c>
      <c r="C607" t="s">
        <v>8121</v>
      </c>
      <c r="D607" s="12" t="str">
        <f>'BST Extract'!J607</f>
        <v>PSYCHIC</v>
      </c>
      <c r="E607" s="12" t="str">
        <f>'BST Extract'!K607</f>
        <v>FLYING</v>
      </c>
      <c r="F607" t="str">
        <f t="shared" si="27"/>
        <v>PSYCHIC,FLYING</v>
      </c>
      <c r="G607">
        <f>'BST Extract'!C607</f>
        <v>50</v>
      </c>
      <c r="H607">
        <f>'BST Extract'!D607</f>
        <v>120</v>
      </c>
      <c r="I607">
        <f>'BST Extract'!E607</f>
        <v>87</v>
      </c>
      <c r="J607">
        <f>'BST Extract'!F607</f>
        <v>110</v>
      </c>
      <c r="K607">
        <f>'BST Extract'!G607</f>
        <v>35</v>
      </c>
      <c r="L607">
        <f>'BST Extract'!H607</f>
        <v>53</v>
      </c>
      <c r="M607">
        <f>'BST Extract'!I607</f>
        <v>455</v>
      </c>
      <c r="N607" t="s">
        <v>7283</v>
      </c>
      <c r="O607">
        <v>2</v>
      </c>
      <c r="P607" t="s">
        <v>7523</v>
      </c>
      <c r="R607" t="s">
        <v>7523</v>
      </c>
      <c r="T607" t="str">
        <f t="shared" si="28"/>
        <v>SPEED,2,,,,</v>
      </c>
      <c r="U607" s="12" t="str">
        <f>'Ability Extract'!C607</f>
        <v>LIMBER</v>
      </c>
      <c r="V607" s="12" t="str">
        <f>'Ability Extract'!D607</f>
        <v>LONGREACH</v>
      </c>
      <c r="W607" s="12" t="str">
        <f>'Ability Extract'!E607</f>
        <v>SPEEDBOOST</v>
      </c>
      <c r="X607" s="12" t="str">
        <f>'Ability Extract'!F607</f>
        <v>LIMBER,LONGREACH,SPEEDBOOST</v>
      </c>
      <c r="Y607" t="str">
        <f>VLOOKUP($A607,'Moves Species'!$A:$E,3,FALSE)</f>
        <v xml:space="preserve">0, AEROBLAST, 1, AEROBLAST, 1, POWERUPPUNCH, 1, MACHPUNCH, 1, CHIPAWAY, 1, VITALTHROW, 1, MEGAPUNCH, 1, COURTCHANGE, 1, RAPIDSTRIKE, 1, RETURN, 1, TACKLE, 1, KARATECHOP, 1, HELPINGHAND, 4, FAKEOUT, 6, DOUBLESLAP, 8, FOCUSENERGY, 10, GLIDE, 13, MIXEDWAVES, 16, BULKUP, 19, MEMORYBLOCK, 22, ACROBATICS, 25, PSYCHOCUT, 28, WHIRLWIND, 31, ZENHEADBUTT, 34, TAILWIND, 37, MINDDRAIN, 40, STREAMRUSH, 43, MINDCRUSH, 46, SKYDIVE, 49, SCRAMBLEMIND, 52, FLYINGPRESS, 55, SUPERPOWER, 58, MANICOVERLOAD, 62, SKYATTACK, </v>
      </c>
      <c r="Z607" t="str">
        <f>VLOOKUP($A607,'Moves Species'!$A:$E,4,FALSE)</f>
        <v xml:space="preserve">ACROBATICS, AERIALACE, AERIALPULSE, AIRSLASH, ASTRALWIND, ATTRACT, BATTLEOFWITS, BODYPRESS, BODYSLAM, BOULDERCRUSH, BOUNCE, BRICKBREAK, BULKUP, CALMMIND, CHIDORI, CLOSECOMBAT, COACHING, COSMICAVATAR, COSMICPOWER, COVET, DEADLYREACH, DEFOG, DRAGONGALE, DRAINPUNCH, DUSTDEVILS, EXPANDINGFORCE, FABLEDRUSH, FALSESWIPE, FANTASYSEAL, FIREPUNCH, FLAMECHARGE, FLUXWAVE, FOCUSBLAST, GENESIS, GEOMANCY, HEALBELL, HEAVENSKNUCKLE, HEXBOLT, HIDDENPOWER, HURRICANE, ICEPUNCH, ICYWIND, KAMEHAMEHA, KNOCKOFF, LIGHTSCREEN, MAGICROOM, MEMENTO, METEORMASH, METRONOME, MINDDRAIN, MINDMELD, MIXEDWAVES, NEBULASTRIKE, PAYDAY, PLAYROUGH, POWERUPPUNCH, PROTECT, PSYCHIC, PSYCHICTERRAIN, QUICKGUARD, REFLECT, REST, RETURN, SAFEGUARD, SHADOWPUNCH, SLEEPTALK, SONICBLAST, SUBSTITUTE, SUPERPOWER, SWEEPINGWIND, TAILWIND, TEMPESTFLARE, TERRAINPULSE, THUNDERPUNCH, TORNADO, TOXIC, TRIATTACK, TRICKROOM, TURBULENCE, VENDETTA, WEAKSPOT, WONDERROOM, WORKUP, ZENHEADBUTT, </v>
      </c>
      <c r="AA607">
        <f>VLOOKUP($A607,'Moves Species'!$A:$E,5,FALSE)</f>
        <v>0</v>
      </c>
      <c r="AB607" t="s">
        <v>7523</v>
      </c>
    </row>
    <row r="608" spans="1:36" x14ac:dyDescent="0.25">
      <c r="A608">
        <f t="shared" si="29"/>
        <v>607</v>
      </c>
      <c r="B608" t="s">
        <v>5801</v>
      </c>
      <c r="C608" t="s">
        <v>8122</v>
      </c>
      <c r="D608" s="12" t="str">
        <f>'BST Extract'!J608</f>
        <v>FIRE</v>
      </c>
      <c r="E608" s="12" t="str">
        <f>'BST Extract'!K608</f>
        <v>FIGHTING</v>
      </c>
      <c r="F608" t="str">
        <f t="shared" si="27"/>
        <v>FIRE,FIGHTING</v>
      </c>
      <c r="G608">
        <f>'BST Extract'!C608</f>
        <v>75</v>
      </c>
      <c r="H608">
        <f>'BST Extract'!D608</f>
        <v>80</v>
      </c>
      <c r="I608">
        <f>'BST Extract'!E608</f>
        <v>99</v>
      </c>
      <c r="J608">
        <f>'BST Extract'!F608</f>
        <v>70</v>
      </c>
      <c r="K608">
        <f>'BST Extract'!G608</f>
        <v>35</v>
      </c>
      <c r="L608">
        <f>'BST Extract'!H608</f>
        <v>96</v>
      </c>
      <c r="M608">
        <f>'BST Extract'!I608</f>
        <v>455</v>
      </c>
      <c r="N608" t="s">
        <v>7324</v>
      </c>
      <c r="O608">
        <v>1</v>
      </c>
      <c r="P608" t="s">
        <v>7287</v>
      </c>
      <c r="Q608">
        <v>1</v>
      </c>
      <c r="R608" t="s">
        <v>7523</v>
      </c>
      <c r="T608" t="str">
        <f t="shared" si="28"/>
        <v>DEFENSE,1,SPECIAL_DEFENSE,1,,</v>
      </c>
      <c r="U608" s="12" t="str">
        <f>'Ability Extract'!C608</f>
        <v>IRONFIST</v>
      </c>
      <c r="V608" s="12" t="str">
        <f>'Ability Extract'!D608</f>
        <v>QUICKFEET</v>
      </c>
      <c r="W608" s="12" t="str">
        <f>'Ability Extract'!E608</f>
        <v>NOGUARD</v>
      </c>
      <c r="X608" s="12" t="str">
        <f>'Ability Extract'!F608</f>
        <v>IRONFIST,QUICKFEET,NOGUARD</v>
      </c>
      <c r="Y608" t="str">
        <f>VLOOKUP($A608,'Moves Species'!$A:$E,3,FALSE)</f>
        <v xml:space="preserve">0, FIREPUNCH, 1, FIREPUNCH, 1, CHIPAWAY, 1, VITALTHROW, 1, MEGAPUNCH, 1, COURTCHANGE, 1, RAPIDSTRIKE, 1, RETURN, 1, TACKLE, 1, KARATECHOP, 1, HELPINGHAND, 4, FAKEOUT, 6, DOUBLESLAP, 8, FOCUSENERGY, 10, FLAMECHARGE, 13, MACHPUNCH, 16, BULKUP, 19, COMETPUNCH, 22, HEAVENSKNUCKLE, 25, COUNTER, 28, POWERUPPUNCH, 31, DRAINPUNCH, 34, MIRRORCOAT, 37, SKYUPPERCUT, 40, HELLBRAND, 43, SEISMICTOSS, 46, BLAZEKICK, 49, WEAKSPOT, 52, PLASMAFISTS, 55, SUPERPOWER, 58, DYNAMICPUNCH, 62, PYROBALL, </v>
      </c>
      <c r="Z608" t="str">
        <f>VLOOKUP($A608,'Moves Species'!$A:$E,4,FALSE)</f>
        <v xml:space="preserve">ACROBATICS, AERIALACE, ATTRACT, BATTLEOFWITS, BODYPRESS, BODYSLAM, BOULDERCRUSH, BRICKBREAK, BULKUP, CALMMIND, CHIDORI, CLOSECOMBAT, COACHING, COSMICAVATAR, COSMICPOWER, COVET, DEADLYREACH, DRAINPUNCH, FABLEDRUSH, FALSESWIPE, FANTASYSEAL, FIREBLAST, FIREPUNCH, FLAMECHARGE, FLAMEVOLLEY, FLAREBLITZ, FLUXWAVE, FOCUSBLAST, GENESIS, GOBLINSTRIKE, HEALBELL, HEAVENSKNUCKLE, HIDDENPOWER, ICEPUNCH, ICYWIND, KAMEHAMEHA, KNOCKOFF, MEMENTO, METEORMASH, METRONOME, MOSSYPUNCH, MYSTICALFIRE, NASTYPLOT, PAYDAY, PLAYROUGH, POWERUPPUNCH, PROTECT, QUICKGUARD, RAYOFLIGHT, REST, RETURN, SAFEGUARD, SHADOWPUNCH, SLEEPTALK, SONICBLAST, STELLARRUSH, SUBSTITUTE, SUNNYDAY, SUPERPOWER, SWEEPINGWIND, TERRAINPULSE, THUNDERPUNCH, TOXIC, TRIATTACK, VENDETTA, WEAKSPOT, WILDFIRE, WILLOWISP, WORKUP, ZENHEADBUTT, </v>
      </c>
      <c r="AA608">
        <f>VLOOKUP($A608,'Moves Species'!$A:$E,5,FALSE)</f>
        <v>0</v>
      </c>
      <c r="AB608" t="s">
        <v>7523</v>
      </c>
    </row>
    <row r="609" spans="1:33" x14ac:dyDescent="0.25">
      <c r="A609">
        <f t="shared" si="29"/>
        <v>608</v>
      </c>
      <c r="B609" t="s">
        <v>5809</v>
      </c>
      <c r="C609" t="s">
        <v>8123</v>
      </c>
      <c r="D609" s="12" t="str">
        <f>'BST Extract'!J609</f>
        <v>ELECTRIC</v>
      </c>
      <c r="E609" s="12" t="str">
        <f>'BST Extract'!K609</f>
        <v>DARK</v>
      </c>
      <c r="F609" t="str">
        <f t="shared" si="27"/>
        <v>ELECTRIC,DARK</v>
      </c>
      <c r="G609">
        <f>'BST Extract'!C609</f>
        <v>50</v>
      </c>
      <c r="H609">
        <f>'BST Extract'!D609</f>
        <v>130</v>
      </c>
      <c r="I609">
        <f>'BST Extract'!E609</f>
        <v>70</v>
      </c>
      <c r="J609">
        <f>'BST Extract'!F609</f>
        <v>90</v>
      </c>
      <c r="K609">
        <f>'BST Extract'!G609</f>
        <v>45</v>
      </c>
      <c r="L609">
        <f>'BST Extract'!H609</f>
        <v>70</v>
      </c>
      <c r="M609">
        <f>'BST Extract'!I609</f>
        <v>455</v>
      </c>
      <c r="N609" t="s">
        <v>7345</v>
      </c>
      <c r="O609">
        <v>1</v>
      </c>
      <c r="P609" t="s">
        <v>7286</v>
      </c>
      <c r="Q609">
        <v>1</v>
      </c>
      <c r="R609" t="s">
        <v>7523</v>
      </c>
      <c r="T609" t="str">
        <f t="shared" si="28"/>
        <v>ATTACK,1,SPECIAL_ATTACK,1,,</v>
      </c>
      <c r="U609" s="12" t="str">
        <f>'Ability Extract'!C609</f>
        <v>SUPERCONDUCTIVE</v>
      </c>
      <c r="V609" s="12" t="str">
        <f>'Ability Extract'!D609</f>
        <v>PRECISION</v>
      </c>
      <c r="W609" s="12" t="str">
        <f>'Ability Extract'!E609</f>
        <v>CONDUCTOR</v>
      </c>
      <c r="X609" s="12" t="str">
        <f>'Ability Extract'!F609</f>
        <v>SUPERCONDUCTIVE,PRECISION,CONDUCTOR</v>
      </c>
      <c r="Y609" t="str">
        <f>VLOOKUP($A609,'Moves Species'!$A:$E,3,FALSE)</f>
        <v xml:space="preserve">0, ZINGZAP, 1, ZINGZAP, 1, POWERUPPUNCH, 1, MACHPUNCH, 1, CHIPAWAY, 1, VITALTHROW, 1, MEGAPUNCH, 1, COURTCHANGE, 1, RAPIDSTRIKE, 1, RETURN, 1, TACKLE, 1, KARATECHOP, 1, HELPINGHAND, 4, FAKEOUT, 6, DOUBLESLAP, 8, FOCUSENERGY, 10, CUPIDSARROW, 13, ARROWFLURRY, 16, BULKUP, 19, SHORTFUSE, 22, STORMTHROW, 25, SUCKERPUNCH, 28, THUNDERPUNCH, 31, SPIRITSHACKLE, 34, CHEAPSHOT, 37, FALSESURRENDER, 40, POWERTRIP, 43, THOUSANDARROWS, 46, ENERGYSURGE, 49, FRENZY, 52, RADIANTLANCE, 55, SUPERPOWER, 58, BOLTSTRIKE, 62, EXECUTION, </v>
      </c>
      <c r="Z609" t="str">
        <f>VLOOKUP($A609,'Moves Species'!$A:$E,4,FALSE)</f>
        <v xml:space="preserve">ACROBATICS, AERIALACE, AMBUSH, ATTRACT, BALLLIGHTNING, BATTLEOFWITS, BODYPRESS, BODYSLAM, BOLTCRASH, BOULDERCRUSH, BRICKBREAK, BULKUP, CALMMIND, CHARGEBEAM, CHIDORI, CLOSECOMBAT, COACHING, CONFUSERAY, COSMICAVATAR, COSMICPOWER, COVET, DARKPULSE, DAZZLINGGLEAM, DEADLYREACH, DRAINPUNCH, ECLIPSENOVA, ELECTRICTERRAIN, ELECTRONCRUSH, ENERGYSURGE, EXECUTION, FABLEDRUSH, FALSESWIPE, FANTASYSEAL, FIREPUNCH, FLAMECHARGE, FLUXWAVE, FOCUSBLAST, GAMMARAY, GENESIS, GOBLINSTRIKE, GYROBALL, HEALBELL, HEAVENSKNUCKLE, HIDDENPOWER, HURRICANE, ICEPUNCH, ICYWIND, KAMEHAMEHA, KNOCKOFF, LASHOUT, MAGNETICCANNON, MAGNETRISE, MEMENTO, METEORBEAM, METEORMASH, METRONOME, MISSILESHOT, NASTYPLOT, PAYDAY, PHANTOMFORCE, PHOBIA, PINMISSILE, PLAYROUGH, POWERUPPUNCH, PROTECT, QUICKGUARD, RADIANTLANCE, RAYOFLIGHT, REST, RETURN, RISINGVOLTAGE, SAFEGUARD, SHADOWPUNCH, SLEEPTALK, SONICBLAST, STELLARRUSH, SUBSTITUTE, SUPERPOWER, SWEEPINGWIND, SWITCHEROO, TAUNT, TERRAINPULSE, THUNDER, THUNDERBOLT, THUNDERPUNCH, THUNDERWAVE, TOXIC, TRIATTACK, UMBRALWAVE, VENDETTA, VITALITYDRAIN, VOLTSWITCH, WEAKSPOT, WILDCHARGE, WORKUP, ZENHEADBUTT, </v>
      </c>
      <c r="AA609">
        <f>VLOOKUP($A609,'Moves Species'!$A:$E,5,FALSE)</f>
        <v>0</v>
      </c>
      <c r="AB609" t="s">
        <v>7523</v>
      </c>
    </row>
    <row r="610" spans="1:33" x14ac:dyDescent="0.25">
      <c r="A610">
        <f t="shared" si="29"/>
        <v>609</v>
      </c>
      <c r="B610" t="s">
        <v>5815</v>
      </c>
      <c r="C610" t="s">
        <v>8124</v>
      </c>
      <c r="D610" s="12" t="str">
        <f>'BST Extract'!J610</f>
        <v>SOUND</v>
      </c>
      <c r="E610" s="12" t="str">
        <f>'BST Extract'!K610</f>
        <v>NORMAL</v>
      </c>
      <c r="F610" t="str">
        <f t="shared" si="27"/>
        <v>SOUND,NORMAL</v>
      </c>
      <c r="G610">
        <f>'BST Extract'!C610</f>
        <v>101</v>
      </c>
      <c r="H610">
        <f>'BST Extract'!D610</f>
        <v>48</v>
      </c>
      <c r="I610">
        <f>'BST Extract'!E610</f>
        <v>95</v>
      </c>
      <c r="J610">
        <f>'BST Extract'!F610</f>
        <v>15</v>
      </c>
      <c r="K610">
        <f>'BST Extract'!G610</f>
        <v>91</v>
      </c>
      <c r="L610">
        <f>'BST Extract'!H610</f>
        <v>85</v>
      </c>
      <c r="M610">
        <f>'BST Extract'!I610</f>
        <v>435</v>
      </c>
      <c r="N610" t="s">
        <v>7345</v>
      </c>
      <c r="O610">
        <v>2</v>
      </c>
      <c r="P610" t="s">
        <v>7523</v>
      </c>
      <c r="R610" t="s">
        <v>7523</v>
      </c>
      <c r="T610" t="str">
        <f t="shared" si="28"/>
        <v>ATTACK,2,,,,</v>
      </c>
      <c r="U610" s="12" t="str">
        <f>'Ability Extract'!C610</f>
        <v>UNAWARE</v>
      </c>
      <c r="V610" s="12" t="str">
        <f>'Ability Extract'!D610</f>
        <v>POWERSPOT</v>
      </c>
      <c r="W610" s="12" t="str">
        <f>'Ability Extract'!E610</f>
        <v>CACOPHONY</v>
      </c>
      <c r="X610" s="12" t="str">
        <f>'Ability Extract'!F610</f>
        <v>UNAWARE,POWERSPOT,CACOPHONY</v>
      </c>
      <c r="Y610" t="str">
        <f>VLOOKUP($A610,'Moves Species'!$A:$E,3,FALSE)</f>
        <v xml:space="preserve">1, ECHOEDVOICE, 1, NEUTRALIZE, 1, STACCATO, 4, PROTECT, 6, WILLPOWER, 8, CRESCENDO, 11, ACHILLESHEEL, 14, ROUND, 17, REVERB, 20, PULSE, 23, GENTLECHIMES, 26, SCREECH, 29, FOLLOWME, 32, TWINBEAM, 35, NOISEPOLLUTION, 38, SCHIZOPHRENIA, 41, PRIMALWAVE, 44, HYPERACUSIS, 47, SLACKOFF, 50, RALLENTANDO, 53, BOOMINGBEATS, 56, DETERMINATION, 60, BOOMBURST, </v>
      </c>
      <c r="Z610" t="str">
        <f>VLOOKUP($A610,'Moves Species'!$A:$E,4,FALSE)</f>
        <v xml:space="preserve">ATTRACT, BODYPRESS, BODYSLAM, BOOMBURST, BOUNCE, BULKUP, CALMMIND, CHARM, CLEARSMOG, COACHING, CONFUSERAY, COUPDEGRACE, COVET, DEAFEN, EARTHPOWER, ECHOEDVOICE, FALSESWIPE, FANTASYSEAL, FLUXWAVE, FOCUSBLAST, FORTISSIMO, GENESIS, GENTLECHIMES, GEOMANCY, GOSSIP, HEALBELL, HIDDENPOWER, HYPERVOICE, IRONDEFENSE, KNOCKOFF, LOVEBURST, MEMENTO, METRONOME, NASTYPLOT, ODETOJOY, PAYDAY, PERCUSSIONBLAST, PLAYROUGH, PROTECT, PURGE, REST, RETURN, ROUND, SAFEGUARD, SLEEPTALK, SONICBLAST, SOUNDBARRIER, STRANGESTEAM, SUBSTITUTE, SWEEPINGWIND, SWITCHEROO, TAUNT, TERRAINPULSE, TOXIC, TRIATTACK, WAIL, WISH, WORKUP, </v>
      </c>
      <c r="AA610" t="str">
        <f>VLOOKUP($A610,'Moves Species'!$A:$E,5,FALSE)</f>
        <v xml:space="preserve">MEMENTO, SONGOFPASSION, FANTASYSEAL, TERRAINPULSE, HIDDENPOWER, CHARGE, ENCORE, HAPPYHOUR, TEATIME, CLONESURGE, </v>
      </c>
      <c r="AB610" t="s">
        <v>7523</v>
      </c>
    </row>
    <row r="611" spans="1:33" x14ac:dyDescent="0.25">
      <c r="A611">
        <f t="shared" si="29"/>
        <v>610</v>
      </c>
      <c r="B611" t="s">
        <v>5825</v>
      </c>
      <c r="C611" t="s">
        <v>8125</v>
      </c>
      <c r="D611" s="12" t="str">
        <f>'BST Extract'!J611</f>
        <v>LIGHT</v>
      </c>
      <c r="E611" s="12" t="str">
        <f>'BST Extract'!K611</f>
        <v>DARK</v>
      </c>
      <c r="F611" t="str">
        <f t="shared" si="27"/>
        <v>LIGHT,DARK</v>
      </c>
      <c r="G611">
        <f>'BST Extract'!C611</f>
        <v>65</v>
      </c>
      <c r="H611">
        <f>'BST Extract'!D611</f>
        <v>105</v>
      </c>
      <c r="I611">
        <f>'BST Extract'!E611</f>
        <v>60</v>
      </c>
      <c r="J611">
        <f>'BST Extract'!F611</f>
        <v>105</v>
      </c>
      <c r="K611">
        <f>'BST Extract'!G611</f>
        <v>105</v>
      </c>
      <c r="L611">
        <f>'BST Extract'!H611</f>
        <v>60</v>
      </c>
      <c r="M611">
        <f>'BST Extract'!I611</f>
        <v>500</v>
      </c>
      <c r="N611" t="s">
        <v>7345</v>
      </c>
      <c r="O611">
        <v>2</v>
      </c>
      <c r="P611" t="s">
        <v>7523</v>
      </c>
      <c r="R611" t="s">
        <v>7523</v>
      </c>
      <c r="T611" t="str">
        <f t="shared" si="28"/>
        <v>ATTACK,2,,,,</v>
      </c>
      <c r="U611" s="12" t="str">
        <f>'Ability Extract'!C611</f>
        <v>STEADFAST</v>
      </c>
      <c r="V611" s="12" t="str">
        <f>'Ability Extract'!D611</f>
        <v>SUPERLUCK</v>
      </c>
      <c r="W611" s="12" t="str">
        <f>'Ability Extract'!E611</f>
        <v>PRECISION</v>
      </c>
      <c r="X611" s="12" t="str">
        <f>'Ability Extract'!F611</f>
        <v>STEADFAST,SUPERLUCK,PRECISION</v>
      </c>
      <c r="Y611" t="str">
        <f>VLOOKUP($A611,'Moves Species'!$A:$E,3,FALSE)</f>
        <v xml:space="preserve">1, BACKSTABBING, 1, LEER, 4, RENEWAL, 7, ZEAL, 10, ASSURANCE, 13, LASERFOCUS, 16, COUPDEGRACE, 19, FEIGN, 22, FOCUSENERGY, 25, MIRRORSHOT, 28, NIGHTSLASH, 31, AGILITY, 34, RADIANTBURST, 37, NIGHTDAZE, 40, SMARTBLADE, 43, SECRETSWORD, 46, SWORDSDANCE, 46, NASTYPLOT, 49, LIGHTSABER, 52, FRENZY, 56, DARKRECITAL, 60, PHOTONGEYSER, 63, LUMINOUSBLADE, </v>
      </c>
      <c r="Z611" t="str">
        <f>VLOOKUP($A611,'Moves Species'!$A:$E,4,FALSE)</f>
        <v xml:space="preserve">ACROBATICS, AERIALACE, AERIALPULSE, AIRSLASH, AMBUSH, ATTRACT, AURASPHERE, BATTLEOFWITS, BODYPRESS, BODYSLAM, BOMBARDMENT, BONECHILL, BOUNCE, BREAKINGSWIPE, BRICKBREAK, BUGBITE, BUGBUZZ, BULKUP, BURNINGJEALOUSY, BUTTERFLYKISS, CALMMIND, CATAPULT, CHARGEBEAM, CLEANSE, CLOSECOMBAT, COUPDEGRACE, COVET, CRUELWHIP, CRUNCH, DARKPULSE, DAZZLINGGLEAM, DEADLYREACH, DIVINEPUNISHMENT, DRAGONCLAW, DRILLPECK, EARTHENLANCE, ECHOEDVOICE, ECLIPSENOVA, ENERGYBALL, EXECUTION, FALSESWIPE, FANTASYSEAL, FLAMECHARGE, FURYCUTTER, GOLDENBULLET, GOLDRUSH, GUNKSHOT, GYROBALL, HIDDENPOWER, HOLYNOVA, ICICLESPEAR, IRONDEFENSE, IRONHEAD, IRONIMPACT, IRONTEMPEST, KAMEHAMEHA, KNOCKOFF, LASHOUT, LEAFBLADE, LIGHTSABER, LIGHTSCREEN, MAGNETICCANNON, MAGNETRISE, MEMENTO, METEORMASH, MIRRORSHOT, NASTYPLOT, NOBLEROAR, OBSIDIANSHARDS, OUTRAGE, OVERCLOCK, PHOBIA, PINMISSILE, POISONJAB, POLTERGEIST, PROTECT, PURGE, QUICKGUARD, RADIANTLANCE, REFLECT, REFURBISH, REST, RETURN, ROCKBLAST, ROCKSLIDE, SACREDSTRIKE, SAFEGUARD, SHADOWBALL, SLASH, SLEEPTALK, SNARL, SPIKES, STELLARRUSH, SUBSTITUTE, SWIFT, SWITCHEROO, SWORDSDANCE, TAUNT, TOXIC, TRIATTACK, UTURN, WEAKSPOT, WORKUP, ZENHEADBUTT, </v>
      </c>
      <c r="AA611" t="str">
        <f>VLOOKUP($A611,'Moves Species'!$A:$E,5,FALSE)</f>
        <v xml:space="preserve">FEINT, EDGESTRIKE, SACREDSWORD, DIAMONDBLADE, IRONDEFENSE, TRIATTACK, EXTREMESPEED, CHAOSBLAST, FAKEOUT, </v>
      </c>
      <c r="AB611" t="s">
        <v>8848</v>
      </c>
      <c r="AC611" t="s">
        <v>7268</v>
      </c>
      <c r="AD611" t="s">
        <v>7325</v>
      </c>
      <c r="AE611" t="s">
        <v>14249</v>
      </c>
      <c r="AF611" t="s">
        <v>7268</v>
      </c>
      <c r="AG611" t="s">
        <v>7301</v>
      </c>
    </row>
    <row r="612" spans="1:33" x14ac:dyDescent="0.25">
      <c r="A612">
        <f t="shared" si="29"/>
        <v>611</v>
      </c>
      <c r="B612" t="s">
        <v>5836</v>
      </c>
      <c r="C612" t="s">
        <v>8126</v>
      </c>
      <c r="D612" s="12" t="str">
        <f>'BST Extract'!J612</f>
        <v>LIGHT</v>
      </c>
      <c r="E612" s="12" t="str">
        <f>'BST Extract'!K612</f>
        <v>STEEL</v>
      </c>
      <c r="F612" t="str">
        <f t="shared" si="27"/>
        <v>LIGHT,STEEL</v>
      </c>
      <c r="G612">
        <f>'BST Extract'!C612</f>
        <v>75</v>
      </c>
      <c r="H612">
        <f>'BST Extract'!D612</f>
        <v>50</v>
      </c>
      <c r="I612">
        <f>'BST Extract'!E612</f>
        <v>95</v>
      </c>
      <c r="J612">
        <f>'BST Extract'!F612</f>
        <v>55</v>
      </c>
      <c r="K612">
        <f>'BST Extract'!G612</f>
        <v>110</v>
      </c>
      <c r="L612">
        <f>'BST Extract'!H612</f>
        <v>115</v>
      </c>
      <c r="M612">
        <f>'BST Extract'!I612</f>
        <v>500</v>
      </c>
      <c r="N612" t="s">
        <v>7286</v>
      </c>
      <c r="O612">
        <v>2</v>
      </c>
      <c r="P612" t="s">
        <v>7523</v>
      </c>
      <c r="R612" t="s">
        <v>7523</v>
      </c>
      <c r="T612" t="str">
        <f t="shared" si="28"/>
        <v>SPECIAL_ATTACK,2,,,,</v>
      </c>
      <c r="U612" s="12" t="str">
        <f>'Ability Extract'!C612</f>
        <v>WHITEOUT</v>
      </c>
      <c r="V612" s="12" t="str">
        <f>'Ability Extract'!D612</f>
        <v>MEGALAUNCHER</v>
      </c>
      <c r="W612" s="12" t="str">
        <f>'Ability Extract'!E612</f>
        <v>PRECISION</v>
      </c>
      <c r="X612" s="12" t="str">
        <f>'Ability Extract'!F612</f>
        <v>WHITEOUT,MEGALAUNCHER,PRECISION</v>
      </c>
      <c r="Y612" t="str">
        <f>VLOOKUP($A612,'Moves Species'!$A:$E,3,FALSE)</f>
        <v xml:space="preserve">1, RAINBOWBEAM, 1, LEER, 4, QUICKSILVER, 7, AURORABEAM, 10, MISSILESHOT, 13, DOUBLETEAM, 16, FLASH, 19, OVERCLOCK, 22, LASERFOCUS, 25, SIGNALBEAM, 28, SHRAPNEL, 31, AUTOTOMIZE, 34, PRISMATICLASER, 37, COBALTRAY, 40, DARKPULSE, 43, FLASHCANNON, 46, NASTYPLOT, 49, MAGNETICCANNON, 52, PHOTONGEYSER, 56, UMBRALWAVE, 60, CHROMERAY, </v>
      </c>
      <c r="Z612" t="str">
        <f>VLOOKUP($A612,'Moves Species'!$A:$E,4,FALSE)</f>
        <v xml:space="preserve">ACROBATICS, AERIALACE, AIRSLASH, AMBUSH, ANTIMATTER, ATTRACT, AURASPHERE, BALLLIGHTNING, BATTLEOFWITS, BOLTCRASH, BOMBARDMENT, BULKUP, BULLDOZE, CHARGEBEAM, CLEANSE, CLUSTERROCKETS, CONFUSERAY, COSMICAVATAR, COSMICPOWER, COUPDEGRACE, CRUELWHIP, DARKPULSE, DAZZLINGGLEAM, DIVINEPUNISHMENT, DUALWINGBEAT, ECLIPSENOVA, ELECTRICTERRAIN, ELECTRONCRUSH, ENERGYSURGE, EXECUTION, FALSESWIPE, FLUXWAVE, FOCUSBLAST, FURYCUTTER, GAMMARAY, GENESIS, GLISTEN, GOLDENBULLET, GYROBALL, HEAVENSKNUCKLE, HIDDENPOWER, HOLYNOVA, IRONDEFENSE, IRONHEAD, IRONIMPACT, IRONTEMPEST, KNOCKOFF, LASHOUT, LIGHTSABER, LIGHTSCREEN, MAGNETICCANNON, MEMENTO, METEORBEAM, METEORDRIVE, MIRRORSHOT, MISSILESHOT, MOONSTONERAY, MYSTICPULSE, NASTYPLOT, NEBULASTRIKE, OVERCLOCK, PARABOLICCHARGE, PHANTOMFORCE, PHOBIA, PLAYROUGH, PROTECT, PURGE, QUICKGUARD, RADIANTLANCE, RAYOFLIGHT, REFLECT, REFURBISH, REST, RETURN, RISINGVOLTAGE, SACREDSTRIKE, SAFEGUARD, SATELLITERAY, SIGNALBEAM, SLASH, SLEEPTALK, SNARL, STEELROLLER, STEELWING, SUBSTITUTE, SUPERPOWER, SWEEPINGWIND, SWIFT, SWORDSDANCE, TAILWIND, TAUNT, THUNDER, THUNDERBOLT, THUNDERWAVE, TOXIC, UMBRALWAVE, UTURN, VENDETTA, VITALITYDRAIN, WILDCHARGE, WORKUP, </v>
      </c>
      <c r="AA612">
        <f>VLOOKUP($A612,'Moves Species'!$A:$E,5,FALSE)</f>
        <v>0</v>
      </c>
      <c r="AB612" t="s">
        <v>7523</v>
      </c>
    </row>
    <row r="613" spans="1:33" x14ac:dyDescent="0.25">
      <c r="A613">
        <f t="shared" si="29"/>
        <v>612</v>
      </c>
      <c r="B613" t="s">
        <v>5845</v>
      </c>
      <c r="C613" t="s">
        <v>8127</v>
      </c>
      <c r="D613" s="12" t="str">
        <f>'BST Extract'!J613</f>
        <v>ELECTRIC</v>
      </c>
      <c r="E613" s="12" t="str">
        <f>'BST Extract'!K613</f>
        <v>ROCK</v>
      </c>
      <c r="F613" t="str">
        <f t="shared" si="27"/>
        <v>ELECTRIC,ROCK</v>
      </c>
      <c r="G613">
        <f>'BST Extract'!C613</f>
        <v>65</v>
      </c>
      <c r="H613">
        <f>'BST Extract'!D613</f>
        <v>125</v>
      </c>
      <c r="I613">
        <f>'BST Extract'!E613</f>
        <v>100</v>
      </c>
      <c r="J613">
        <f>'BST Extract'!F613</f>
        <v>85</v>
      </c>
      <c r="K613">
        <f>'BST Extract'!G613</f>
        <v>55</v>
      </c>
      <c r="L613">
        <f>'BST Extract'!H613</f>
        <v>70</v>
      </c>
      <c r="M613">
        <f>'BST Extract'!I613</f>
        <v>500</v>
      </c>
      <c r="N613" t="s">
        <v>7345</v>
      </c>
      <c r="O613">
        <v>2</v>
      </c>
      <c r="P613" t="s">
        <v>7523</v>
      </c>
      <c r="R613" t="s">
        <v>7523</v>
      </c>
      <c r="T613" t="str">
        <f t="shared" si="28"/>
        <v>ATTACK,2,,,,</v>
      </c>
      <c r="U613" s="12" t="str">
        <f>'Ability Extract'!C613</f>
        <v>MAGNETPULL</v>
      </c>
      <c r="V613" s="12" t="str">
        <f>'Ability Extract'!D613</f>
        <v>SUPERCONDUCTIVE</v>
      </c>
      <c r="W613" s="12" t="str">
        <f>'Ability Extract'!E613</f>
        <v>MERCILESS</v>
      </c>
      <c r="X613" s="12" t="str">
        <f>'Ability Extract'!F613</f>
        <v>MAGNETPULL,SUPERCONDUCTIVE,MERCILESS</v>
      </c>
      <c r="Y613" t="str">
        <f>VLOOKUP($A613,'Moves Species'!$A:$E,3,FALSE)</f>
        <v xml:space="preserve">1, FORTIFY, 1, ROCKTHROW, 4, STATICSHOCK, 8, ACCELEROCK, 11, FOCUSENERGY, 14, SPARK, 17, BOULDERHURL, 20, CIRCLETHROW, 23, ARCINGBLOW, 26, DIAMONDBLADE, 29, THUNDERPUNCH, 32, ROCKSLIDE, 35, SWORDSDANCE, 38, BALLLIGHTNING, 41, OBSIDIANSHARDS, 44, PLASMAFISTS, 47, STORMTHROW, 50, MIGHTYCLEAVE, 53, GUILLOTINE, 56, ROCKWRECKER, 60, BOLTSTRIKE, </v>
      </c>
      <c r="Z613" t="str">
        <f>VLOOKUP($A613,'Moves Species'!$A:$E,4,FALSE)</f>
        <v xml:space="preserve">ACROBATICS, AERIALACE, AMBUSH, ASTEROIDBELT, ATTRACT, AURASPHERE, BALLLIGHTNING, BEJEWELED, BODYPRESS, BODYSLAM, BOLTCRASH, BOULDERCRUSH, BRICKBREAK, BULKUP, BULLDOZE, CATAPULT, CHARGEBEAM, CLOSECOMBAT, COSMICAVATAR, COSMICPOWER, COUPDEGRACE, CRUNCH, CRYSTALLINEBEAM, CRYSTALSHOWER, DAZZLINGGLEAM, DUSTDEVILS, EARTHENLANCE, EARTHPOWER, EARTHQUAKE, ELECTRICTERRAIN, ELECTRONCRUSH, ENERGYSURGE, EXECUTION, FLAMECHARGE, FLUXWAVE, FOCUSBLAST, FORTISSIMO, GAIAPULSE, GAMMARAY, GEOMANCY, GLISTEN, GOLDRUSH, HEAVENSKNUCKLE, HIDDENPOWER, ICEHAMMER, IRONDEFENSE, IRONHEAD, IRONIMPACT, IRONTEMPEST, KNOCKOFF, LASHOUT, LIGHTSCREEN, MAGNETICCANNON, MAGNETRISE, METEORMASH, MINERALWAVE, MOONSTONERAY, MUDSHACKLES, MUDSLIDE, NASTYPLOT, NOBLEROAR, OBSIDIANSHARDS, OUTRAGE, PARABOLICCHARGE, PERCUSSIONBLAST, PLAYROUGH, POWERGEM, PROTECT, PURGE, RADIANTLANCE, RAYOFLIGHT, REST, RETURN, RISINGVOLTAGE, ROCKBLAST, ROCKSLIDE, ROCKTOMB, SANDSTORM, SIGNALBEAM, SLASH, SLEEPTALK, SONICBLAST, SPIKES, STEALTHROCK, STONEEDGE, SUPERPOWER, THUNDER, THUNDERBOLT, THUNDERFANG, THUNDERPUNCH, THUNDERWAVE, TOXIC, UTURN, VENDETTA, VITALITYDRAIN, VOLTSWITCH, WILDCHARGE, WORKUP, ZENHEADBUTT, </v>
      </c>
      <c r="AA613" t="str">
        <f>VLOOKUP($A613,'Moves Species'!$A:$E,5,FALSE)</f>
        <v xml:space="preserve">IONDELUGE, MAGNETRISE, FLAIL, THRASH, CHARGE, STONESURGE, FACADE, IRONCASCADE, PRISMATICFURY, HELPINGHAND, </v>
      </c>
      <c r="AB613" t="s">
        <v>7523</v>
      </c>
    </row>
    <row r="614" spans="1:33" x14ac:dyDescent="0.25">
      <c r="A614">
        <f t="shared" si="29"/>
        <v>613</v>
      </c>
      <c r="B614" t="s">
        <v>5855</v>
      </c>
      <c r="C614" t="s">
        <v>8128</v>
      </c>
      <c r="D614" s="12" t="str">
        <f>'BST Extract'!J614</f>
        <v>ROCK</v>
      </c>
      <c r="E614" s="12" t="str">
        <f>'BST Extract'!K614</f>
        <v>GROUND</v>
      </c>
      <c r="F614" t="str">
        <f t="shared" si="27"/>
        <v>ROCK,GROUND</v>
      </c>
      <c r="G614">
        <f>'BST Extract'!C614</f>
        <v>30</v>
      </c>
      <c r="H614">
        <f>'BST Extract'!D614</f>
        <v>40</v>
      </c>
      <c r="I614">
        <f>'BST Extract'!E614</f>
        <v>60</v>
      </c>
      <c r="J614">
        <f>'BST Extract'!F614</f>
        <v>30</v>
      </c>
      <c r="K614">
        <f>'BST Extract'!G614</f>
        <v>20</v>
      </c>
      <c r="L614">
        <f>'BST Extract'!H614</f>
        <v>60</v>
      </c>
      <c r="M614">
        <f>'BST Extract'!I614</f>
        <v>240</v>
      </c>
      <c r="N614" t="s">
        <v>7324</v>
      </c>
      <c r="O614">
        <v>1</v>
      </c>
      <c r="P614" t="s">
        <v>7523</v>
      </c>
      <c r="R614" t="s">
        <v>7523</v>
      </c>
      <c r="T614" t="str">
        <f t="shared" si="28"/>
        <v>DEFENSE,1,,,,</v>
      </c>
      <c r="U614" s="12" t="str">
        <f>'Ability Extract'!C614</f>
        <v>STAMINA</v>
      </c>
      <c r="V614" s="12" t="str">
        <f>'Ability Extract'!D614</f>
        <v>VITALITY</v>
      </c>
      <c r="W614" s="12" t="str">
        <f>'Ability Extract'!E614</f>
        <v>SOLIDROCK</v>
      </c>
      <c r="X614" s="12" t="str">
        <f>'Ability Extract'!F614</f>
        <v>STAMINA,VITALITY,SOLIDROCK</v>
      </c>
      <c r="Y614" t="str">
        <f>VLOOKUP($A614,'Moves Species'!$A:$E,3,FALSE)</f>
        <v xml:space="preserve">1, TRAMPLE, 1, TACKLE, 1, DEFENSECURL, 3, ROCKTHROW, 6, STEAMROLLER, 9, ROLLOUT, 12, STEALTHROCK, 15, BOULDERHURL, 18, BULLDOZE, 21, SANDSTORM, 24, ROCKPOLISH, 27, ROCKSLIDE, 30, STOMPINGTANTRUM, 33, CATAPULT, 36, DRILLRUN, 39, SHIELDBASH, 42, OBSIDIANSHARDS, 45, WEARDOWN, 48, EARTHQUAKE, 51, STONEEDGE, 54, UPROAR, 57, CATACLYSM, 60, BOULDERCRUSH, </v>
      </c>
      <c r="Z614" t="str">
        <f>VLOOKUP($A614,'Moves Species'!$A:$E,4,FALSE)</f>
        <v xml:space="preserve">ATTRACT, AURASPHERE, BEJEWELED, BODYPRESS, BODYSLAM, BOULDERCRUSH, BULKUP, BULLDOZE, CATAPULT, CLOSECOMBAT, CRYSTALLINEBEAM, CRYSTALSHOWER, DAZZLINGGLEAM, DUNEBLAST, EARTHENLANCE, EARTHPOWER, EARTHQUAKE, FLAMECHARGE, GAIAPULSE, GEOMANCY, GLISTEN, GOLDRUSH, HIDDENPOWER, IRONDEFENSE, IRONHEAD, IRONIMPACT, IRONTEMPEST, MAGNETRISE, MINERALWAVE, MOONSTONERAY, MUDSHACKLES, MUDSLIDE, OBSIDIANSHARDS, POWERGEM, PROTECT, PURGE, QUICKSAND, RAYOFLIGHT, REST, RETURN, ROCKBLAST, ROCKSLIDE, ROCKTOMB, SANDSTORM, SANDTOMB, SCORCHINGSANDS, SEISMICCHANT, SIGNALBEAM, SLEEPTALK, SONICBLAST, SPIKES, STEALTHROCK, STEELROLLER, STONEEDGE, SUBSTITUTE, SUPERPOWER, TAUNT, TERRAINPULSE, TOXIC, VENDETTA, VITALITYDRAIN, VOLTSWITCH, WILDCHARGE, WORKUP, ZENHEADBUTT, </v>
      </c>
      <c r="AA614" t="str">
        <f>VLOOKUP($A614,'Moves Species'!$A:$E,5,FALSE)</f>
        <v xml:space="preserve">SPIKES, BLOCK, EXPLOSION, SELFDESTRUCT, ROCKBLAST, SMACKDOWN, IRONDEFENSE, GLISTEN, MINERALWAVE, POWERGEM, STONESURGE, PRISMATICFURY, </v>
      </c>
      <c r="AB614" t="s">
        <v>8744</v>
      </c>
      <c r="AC614" t="s">
        <v>7265</v>
      </c>
      <c r="AD614">
        <v>18</v>
      </c>
    </row>
    <row r="615" spans="1:33" x14ac:dyDescent="0.25">
      <c r="A615">
        <f t="shared" si="29"/>
        <v>614</v>
      </c>
      <c r="B615" t="s">
        <v>5866</v>
      </c>
      <c r="C615" t="s">
        <v>8129</v>
      </c>
      <c r="D615" s="12" t="str">
        <f>'BST Extract'!J615</f>
        <v>ROCK</v>
      </c>
      <c r="E615" s="12" t="str">
        <f>'BST Extract'!K615</f>
        <v>GROUND</v>
      </c>
      <c r="F615" t="str">
        <f t="shared" si="27"/>
        <v>ROCK,GROUND</v>
      </c>
      <c r="G615">
        <f>'BST Extract'!C615</f>
        <v>80</v>
      </c>
      <c r="H615">
        <f>'BST Extract'!D615</f>
        <v>60</v>
      </c>
      <c r="I615">
        <f>'BST Extract'!E615</f>
        <v>100</v>
      </c>
      <c r="J615">
        <f>'BST Extract'!F615</f>
        <v>50</v>
      </c>
      <c r="K615">
        <f>'BST Extract'!G615</f>
        <v>40</v>
      </c>
      <c r="L615">
        <f>'BST Extract'!H615</f>
        <v>80</v>
      </c>
      <c r="M615">
        <f>'BST Extract'!I615</f>
        <v>410</v>
      </c>
      <c r="N615" t="s">
        <v>7324</v>
      </c>
      <c r="O615">
        <v>2</v>
      </c>
      <c r="P615" t="s">
        <v>7523</v>
      </c>
      <c r="R615" t="s">
        <v>7523</v>
      </c>
      <c r="T615" t="str">
        <f t="shared" si="28"/>
        <v>DEFENSE,2,,,,</v>
      </c>
      <c r="U615" s="12" t="str">
        <f>'Ability Extract'!C615</f>
        <v>STAMINA</v>
      </c>
      <c r="V615" s="12" t="str">
        <f>'Ability Extract'!D615</f>
        <v>VITALITY</v>
      </c>
      <c r="W615" s="12" t="str">
        <f>'Ability Extract'!E615</f>
        <v>SOLIDROCK</v>
      </c>
      <c r="X615" s="12" t="str">
        <f>'Ability Extract'!F615</f>
        <v>STAMINA,VITALITY,SOLIDROCK</v>
      </c>
      <c r="Y615" t="str">
        <f>VLOOKUP($A615,'Moves Species'!$A:$E,3,FALSE)</f>
        <v xml:space="preserve">0, MAGNITUDE, 1, MAGNITUDE, 1, TRAMPLE, 1, TACKLE, 1, DEFENSECURL, 3, ROCKTHROW, 6, STEAMROLLER, 9, ROLLOUT, 12, STEALTHROCK, 15, BOULDERHURL, 18, BULLDOZE, 21, SANDSTORM, 24, ROCKPOLISH, 27, ROCKSLIDE, 30, STOMPINGTANTRUM, 33, CATAPULT, 36, DRILLRUN, 39, SHIELDBASH, 42, OBSIDIANSHARDS, 45, WEARDOWN, 48, EARTHQUAKE, 51, STONEEDGE, 54, UPROAR, 57, CATACLYSM, 60, BOULDERCRUSH, </v>
      </c>
      <c r="Z615" t="str">
        <f>VLOOKUP($A615,'Moves Species'!$A:$E,4,FALSE)</f>
        <v xml:space="preserve">ATTRACT, AURASPHERE, BEJEWELED, BODYPRESS, BODYSLAM, BOULDERCRUSH, BULKUP, BULLDOZE, CATAPULT, CLOSECOMBAT, CRYSTALLINEBEAM, CRYSTALSHOWER, DAZZLINGGLEAM, DUNEBLAST, EARTHENLANCE, EARTHPOWER, EARTHQUAKE, FLAMECHARGE, GAIAPULSE, GEOMANCY, GLISTEN, GOLDRUSH, HIDDENPOWER, IRONDEFENSE, IRONHEAD, IRONIMPACT, IRONTEMPEST, MAGNETRISE, MINERALWAVE, MOONSTONERAY, MUDSHACKLES, MUDSLIDE, OBSIDIANSHARDS, POWERGEM, PROTECT, PURGE, QUICKSAND, RAYOFLIGHT, REST, RETURN, ROCKBLAST, ROCKSLIDE, ROCKTOMB, SANDSTORM, SANDTOMB, SCORCHINGSANDS, SEISMICCHANT, SIGNALBEAM, SLEEPTALK, SONICBLAST, SPIKES, STEALTHROCK, STEELROLLER, STONEEDGE, SUBSTITUTE, SUPERPOWER, TAUNT, TERRAINPULSE, TOXIC, VENDETTA, VITALITYDRAIN, VOLTSWITCH, WILDCHARGE, WORKUP, ZENHEADBUTT, </v>
      </c>
      <c r="AA615">
        <f>VLOOKUP($A615,'Moves Species'!$A:$E,5,FALSE)</f>
        <v>0</v>
      </c>
      <c r="AB615" t="s">
        <v>8745</v>
      </c>
      <c r="AC615" t="s">
        <v>7265</v>
      </c>
      <c r="AD615">
        <v>34</v>
      </c>
    </row>
    <row r="616" spans="1:33" x14ac:dyDescent="0.25">
      <c r="A616">
        <f t="shared" si="29"/>
        <v>615</v>
      </c>
      <c r="B616" t="s">
        <v>5873</v>
      </c>
      <c r="C616" t="s">
        <v>8130</v>
      </c>
      <c r="D616" s="12" t="str">
        <f>'BST Extract'!J616</f>
        <v>ROCK</v>
      </c>
      <c r="E616" s="12" t="str">
        <f>'BST Extract'!K616</f>
        <v>GROUND</v>
      </c>
      <c r="F616" t="str">
        <f t="shared" si="27"/>
        <v>ROCK,GROUND</v>
      </c>
      <c r="G616">
        <f>'BST Extract'!C616</f>
        <v>110</v>
      </c>
      <c r="H616">
        <f>'BST Extract'!D616</f>
        <v>90</v>
      </c>
      <c r="I616">
        <f>'BST Extract'!E616</f>
        <v>120</v>
      </c>
      <c r="J616">
        <f>'BST Extract'!F616</f>
        <v>30</v>
      </c>
      <c r="K616">
        <f>'BST Extract'!G616</f>
        <v>60</v>
      </c>
      <c r="L616">
        <f>'BST Extract'!H616</f>
        <v>100</v>
      </c>
      <c r="M616">
        <f>'BST Extract'!I616</f>
        <v>510</v>
      </c>
      <c r="N616" t="s">
        <v>7324</v>
      </c>
      <c r="O616">
        <v>3</v>
      </c>
      <c r="P616" t="s">
        <v>7523</v>
      </c>
      <c r="R616" t="s">
        <v>7523</v>
      </c>
      <c r="T616" t="str">
        <f t="shared" si="28"/>
        <v>DEFENSE,3,,,,</v>
      </c>
      <c r="U616" s="12" t="str">
        <f>'Ability Extract'!C616</f>
        <v>STAMINA</v>
      </c>
      <c r="V616" s="12" t="str">
        <f>'Ability Extract'!D616</f>
        <v>VITALITY</v>
      </c>
      <c r="W616" s="12" t="str">
        <f>'Ability Extract'!E616</f>
        <v>SOLIDROCK</v>
      </c>
      <c r="X616" s="12" t="str">
        <f>'Ability Extract'!F616</f>
        <v>STAMINA,VITALITY,SOLIDROCK</v>
      </c>
      <c r="Y616" t="str">
        <f>VLOOKUP($A616,'Moves Species'!$A:$E,3,FALSE)</f>
        <v xml:space="preserve">1, MAGNITUDE, 1, TRAMPLE, 1, TACKLE, 1, DEFENSECURL, 3, ROCKTHROW, 6, STEAMROLLER, 9, ROLLOUT, 12, STEALTHROCK, 15, BOULDERHURL, 18, BULLDOZE, 21, SANDSTORM, 24, ROCKPOLISH, 27, ROCKSLIDE, 30, STOMPINGTANTRUM, 33, CATAPULT, 36, DRILLRUN, 39, SHIELDBASH, 42, OBSIDIANSHARDS, 45, WEARDOWN, 48, EARTHQUAKE, 51, STONEEDGE, 54, UPROAR, 57, CATACLYSM, 60, BOULDERCRUSH, </v>
      </c>
      <c r="Z616" t="str">
        <f>VLOOKUP($A616,'Moves Species'!$A:$E,4,FALSE)</f>
        <v xml:space="preserve">ATTRACT, AURASPHERE, BEJEWELED, BODYPRESS, BODYSLAM, BOULDERCRUSH, BULKUP, BULLDOZE, CATAPULT, CLOSECOMBAT, CRYSTALLINEBEAM, CRYSTALSHOWER, DAZZLINGGLEAM, DUNEBLAST, EARTHENLANCE, EARTHPOWER, EARTHQUAKE, FLAMECHARGE, GAIAPULSE, GEOMANCY, GLISTEN, GOLDRUSH, HIDDENPOWER, IRONDEFENSE, IRONHEAD, IRONIMPACT, IRONTEMPEST, MAGNETRISE, MINERALWAVE, MOONSTONERAY, MUDSHACKLES, MUDSLIDE, OBSIDIANSHARDS, POWERGEM, PROTECT, PURGE, QUICKSAND, RAYOFLIGHT, REST, RETURN, ROCKBLAST, ROCKSLIDE, ROCKTOMB, SANDSTORM, SANDTOMB, SCORCHINGSANDS, SEISMICCHANT, SIGNALBEAM, SLEEPTALK, SONICBLAST, SPIKES, STEALTHROCK, STEELROLLER, STONEEDGE, SUBSTITUTE, SUPERPOWER, TAUNT, TERRAINPULSE, TOXIC, VENDETTA, VITALITYDRAIN, VOLTSWITCH, WILDCHARGE, WORKUP, ZENHEADBUTT, </v>
      </c>
      <c r="AA616">
        <f>VLOOKUP($A616,'Moves Species'!$A:$E,5,FALSE)</f>
        <v>0</v>
      </c>
      <c r="AB616" t="s">
        <v>7523</v>
      </c>
    </row>
    <row r="617" spans="1:33" x14ac:dyDescent="0.25">
      <c r="A617">
        <f t="shared" si="29"/>
        <v>616</v>
      </c>
      <c r="B617" t="s">
        <v>5880</v>
      </c>
      <c r="C617" t="s">
        <v>8131</v>
      </c>
      <c r="D617" s="12" t="str">
        <f>'BST Extract'!J617</f>
        <v>PSYCHIC</v>
      </c>
      <c r="E617" s="12">
        <f>'BST Extract'!K617</f>
        <v>0</v>
      </c>
      <c r="F617" t="str">
        <f t="shared" si="27"/>
        <v>PSYCHIC,0</v>
      </c>
      <c r="G617">
        <f>'BST Extract'!C617</f>
        <v>55</v>
      </c>
      <c r="H617">
        <f>'BST Extract'!D617</f>
        <v>35</v>
      </c>
      <c r="I617">
        <f>'BST Extract'!E617</f>
        <v>30</v>
      </c>
      <c r="J617">
        <f>'BST Extract'!F617</f>
        <v>70</v>
      </c>
      <c r="K617">
        <f>'BST Extract'!G617</f>
        <v>55</v>
      </c>
      <c r="L617">
        <f>'BST Extract'!H617</f>
        <v>40</v>
      </c>
      <c r="M617">
        <f>'BST Extract'!I617</f>
        <v>285</v>
      </c>
      <c r="N617" t="s">
        <v>7286</v>
      </c>
      <c r="O617">
        <v>1</v>
      </c>
      <c r="P617" t="s">
        <v>7523</v>
      </c>
      <c r="R617" t="s">
        <v>7523</v>
      </c>
      <c r="T617" t="str">
        <f t="shared" si="28"/>
        <v>SPECIAL_ATTACK,1,,,,</v>
      </c>
      <c r="U617" s="12" t="str">
        <f>'Ability Extract'!C617</f>
        <v>MAGICBOUNCE</v>
      </c>
      <c r="V617" s="12" t="str">
        <f>'Ability Extract'!D617</f>
        <v>CHARISMA</v>
      </c>
      <c r="W617" s="12" t="str">
        <f>'Ability Extract'!E617</f>
        <v>FORCEFIELD</v>
      </c>
      <c r="X617" s="12" t="str">
        <f>'Ability Extract'!F617</f>
        <v>MAGICBOUNCE,CHARISMA,FORCEFIELD</v>
      </c>
      <c r="Y617" t="str">
        <f>VLOOKUP($A617,'Moves Species'!$A:$E,3,FALSE)</f>
        <v xml:space="preserve">1, OBFUSCATE, 1, CONFUSION, 1, HELPINGHAND, 4, SIPHON, 8, QUICKSPELL, 10, TELEKINESIS, 13, ARCANEBLAST, 16, PRANKCALL, 19, CHECKMATE, 22, KARMASPELL, 25, MANIPULATION, 28, QUICKGUARD, 31, EXTRASENSORY, 34, CALMMIND, 37, ENCHANTMENT, 40, PSYBLAST, 43, DEATHGATE, 46, NASTYPLOT, 49, PSYCHIC, 52, DARKRECITAL, 56, ARCANEENERGY, 60, UMBRALWAVE, </v>
      </c>
      <c r="Z617" t="str">
        <f>VLOOKUP($A617,'Moves Species'!$A:$E,4,FALSE)</f>
        <v xml:space="preserve">AERIALACE, AMBUSH, ANTIMATTER, ARCANEENERGY, ASTRALWIND, ATTRACT, BATTLEOFWITS, BLOODRITUAL, BURNINGOFUDA, CALMMIND, COACHING, CONFUSERAY, COSMICAVATAR, COSMICPOWER, COUPDEGRACE, CRUELWHIP, CRUNCH, CURSEDTOUCH, DARKPULSE, DRAINPUNCH, EARTHPOWER, ECLIPSENOVA, EXECUTION, EXPANDINGFORCE, FAIRYTALE, FANTASYSEAL, FIREFANG, FIREPUNCH, FLUXWAVE, FOCUSBLAST, GAMMARAY, GEOMANCY, GHASTLYFLOOD, GOBLINSTRIKE, HEXBOLT, HIDDENPOWER, ICEFANG, ICEPUNCH, KNOCKOFF, LASHOUT, LIGHTSCREEN, MACABREDANCE, MAGICROOM, MEMENTO, METRONOME, MINDDRAIN, MINDMELD, MIST, MISTYTERRAIN, MIXEDWAVES, MYSTICALFIRE, MYSTICPULSE, NASTYPLOT, NEBULASTRIKE, NOBLEROAR, PHANTOMFORCE, PHOBIA, PIXIEDUST, POLTERGEIST, POSSESSION, PROTECT, PSYCHIC, PSYCHICFANGS, PSYCHICTERRAIN, REFLECT, REST, RETURN, SHADOWBALL, SHADOWPUNCH, SLASH, SLEEPTALK, SNARL, SOULRIP, SOULSHIELD, SUBSTITUTE, SWEEPINGWIND, SWITCHEROO, SWORDSDANCE, TAUNT, TERRAINPULSE, THUNDERFANG, THUNDERPUNCH, TOXIC, TRICKROOM, UMBRALWAVE, VENDETTA, VITALITYDRAIN, WAIL, WILLOWISP, WISH, WONDERROOM, WORKUP, ZENHEADBUTT, </v>
      </c>
      <c r="AA617" t="str">
        <f>VLOOKUP($A617,'Moves Species'!$A:$E,5,FALSE)</f>
        <v xml:space="preserve">BATONPASS, CHEAPSHOT, FAKETEARS, SWITCHEROO, PSYCHOSHIFT, POWERSPLIT, GUARDSPLIT, ARCANEBARRAGE, ECLIPSENOVA, </v>
      </c>
      <c r="AB617" t="s">
        <v>8746</v>
      </c>
      <c r="AC617" t="s">
        <v>7265</v>
      </c>
      <c r="AD617">
        <v>30</v>
      </c>
    </row>
    <row r="618" spans="1:33" x14ac:dyDescent="0.25">
      <c r="A618">
        <f t="shared" si="29"/>
        <v>617</v>
      </c>
      <c r="B618" t="s">
        <v>5891</v>
      </c>
      <c r="C618" t="s">
        <v>8132</v>
      </c>
      <c r="D618" s="12" t="str">
        <f>'BST Extract'!J618</f>
        <v>PSYCHIC</v>
      </c>
      <c r="E618" s="12" t="str">
        <f>'BST Extract'!K618</f>
        <v>DARK</v>
      </c>
      <c r="F618" t="str">
        <f t="shared" si="27"/>
        <v>PSYCHIC,DARK</v>
      </c>
      <c r="G618">
        <f>'BST Extract'!C618</f>
        <v>85</v>
      </c>
      <c r="H618">
        <f>'BST Extract'!D618</f>
        <v>70</v>
      </c>
      <c r="I618">
        <f>'BST Extract'!E618</f>
        <v>70</v>
      </c>
      <c r="J618">
        <f>'BST Extract'!F618</f>
        <v>120</v>
      </c>
      <c r="K618">
        <f>'BST Extract'!G618</f>
        <v>80</v>
      </c>
      <c r="L618">
        <f>'BST Extract'!H618</f>
        <v>100</v>
      </c>
      <c r="M618">
        <f>'BST Extract'!I618</f>
        <v>525</v>
      </c>
      <c r="N618" t="s">
        <v>7283</v>
      </c>
      <c r="O618">
        <v>1</v>
      </c>
      <c r="P618" t="s">
        <v>7286</v>
      </c>
      <c r="Q618">
        <v>1</v>
      </c>
      <c r="R618" t="s">
        <v>7523</v>
      </c>
      <c r="T618" t="str">
        <f t="shared" si="28"/>
        <v>SPEED,1,SPECIAL_ATTACK,1,,</v>
      </c>
      <c r="U618" s="12" t="str">
        <f>'Ability Extract'!C618</f>
        <v>MAGICBOUNCE</v>
      </c>
      <c r="V618" s="12" t="str">
        <f>'Ability Extract'!D618</f>
        <v>CHARISMA</v>
      </c>
      <c r="W618" s="12" t="str">
        <f>'Ability Extract'!E618</f>
        <v>FORCEFIELD</v>
      </c>
      <c r="X618" s="12" t="str">
        <f>'Ability Extract'!F618</f>
        <v>MAGICBOUNCE,CHARISMA,FORCEFIELD</v>
      </c>
      <c r="Y618" t="str">
        <f>VLOOKUP($A618,'Moves Species'!$A:$E,3,FALSE)</f>
        <v xml:space="preserve">0, DARKPRISM, 1, DARKPRISM, 1, OBFUSCATE, 1, CONFUSION, 1, HELPINGHAND, 4, SIPHON, 8, QUICKSPELL, 10, TELEKINESIS, 13, ARCANEBLAST, 16, PRANKCALL, 19, CHECKMATE, 22, KARMASPELL, 25, MANIPULATION, 28, QUICKGUARD, 31, EXTRASENSORY, 34, CALMMIND, 37, ENCHANTMENT, 40, PSYBLAST, 43, DEATHGATE, 46, NASTYPLOT, 49, PSYCHIC, 52, DARKRECITAL, 56, ARCANEENERGY, 60, UMBRALWAVE, </v>
      </c>
      <c r="Z618" t="str">
        <f>VLOOKUP($A618,'Moves Species'!$A:$E,4,FALSE)</f>
        <v xml:space="preserve">AERIALACE, AMBUSH, ANTIMATTER, ARCANEENERGY, ASTRALWIND, ATTRACT, BATTLEOFWITS, BLOODRITUAL, BURNINGOFUDA, CALMMIND, COACHING, CONFUSERAY, COSMICAVATAR, COSMICPOWER, COUPDEGRACE, CRUELWHIP, CRUNCH, CURSEDTOUCH, DARKPULSE, DRAINPUNCH, EARTHPOWER, ECLIPSENOVA, EXECUTION, EXPANDINGFORCE, FAIRYTALE, FANTASYSEAL, FIREFANG, FIREPUNCH, FLUXWAVE, FOCUSBLAST, GAMMARAY, GEOMANCY, GHASTLYFLOOD, GOBLINSTRIKE, HEXBOLT, HIDDENPOWER, ICEFANG, ICEPUNCH, KNOCKOFF, LASHOUT, LIGHTSCREEN, MACABREDANCE, MAGICROOM, MEMENTO, METRONOME, MINDDRAIN, MINDMELD, MIST, MISTYTERRAIN, MIXEDWAVES, MYSTICALFIRE, MYSTICPULSE, NASTYPLOT, NEBULASTRIKE, NOBLEROAR, PHANTOMFORCE, PHOBIA, PIXIEDUST, POLTERGEIST, POSSESSION, PROTECT, PSYCHIC, PSYCHICFANGS, PSYCHICTERRAIN, REFLECT, REST, RETURN, SHADOWBALL, SHADOWPUNCH, SLASH, SLEEPTALK, SNARL, SOULRIP, SOULSHIELD, SUBSTITUTE, SWEEPINGWIND, SWITCHEROO, SWORDSDANCE, TAUNT, TERRAINPULSE, THUNDERFANG, THUNDERPUNCH, TOXIC, TRICKROOM, UMBRALWAVE, VENDETTA, VITALITYDRAIN, WAIL, WILLOWISP, WISH, WONDERROOM, WORKUP, ZENHEADBUTT, </v>
      </c>
      <c r="AA618">
        <f>VLOOKUP($A618,'Moves Species'!$A:$E,5,FALSE)</f>
        <v>0</v>
      </c>
      <c r="AB618" t="s">
        <v>7523</v>
      </c>
    </row>
    <row r="619" spans="1:33" x14ac:dyDescent="0.25">
      <c r="A619">
        <f t="shared" si="29"/>
        <v>618</v>
      </c>
      <c r="B619" t="s">
        <v>5900</v>
      </c>
      <c r="C619" t="s">
        <v>8133</v>
      </c>
      <c r="D619" s="12" t="str">
        <f>'BST Extract'!J619</f>
        <v>ICE</v>
      </c>
      <c r="E619" s="12">
        <f>'BST Extract'!K619</f>
        <v>0</v>
      </c>
      <c r="F619" t="str">
        <f t="shared" si="27"/>
        <v>ICE,0</v>
      </c>
      <c r="G619">
        <f>'BST Extract'!C619</f>
        <v>45</v>
      </c>
      <c r="H619">
        <f>'BST Extract'!D619</f>
        <v>65</v>
      </c>
      <c r="I619">
        <f>'BST Extract'!E619</f>
        <v>45</v>
      </c>
      <c r="J619">
        <f>'BST Extract'!F619</f>
        <v>30</v>
      </c>
      <c r="K619">
        <f>'BST Extract'!G619</f>
        <v>60</v>
      </c>
      <c r="L619">
        <f>'BST Extract'!H619</f>
        <v>45</v>
      </c>
      <c r="M619">
        <f>'BST Extract'!I619</f>
        <v>290</v>
      </c>
      <c r="N619" t="s">
        <v>7345</v>
      </c>
      <c r="O619">
        <v>1</v>
      </c>
      <c r="P619" t="s">
        <v>7523</v>
      </c>
      <c r="R619" t="s">
        <v>7523</v>
      </c>
      <c r="T619" t="str">
        <f t="shared" si="28"/>
        <v>ATTACK,1,,,,</v>
      </c>
      <c r="U619" s="12" t="str">
        <f>'Ability Extract'!C619</f>
        <v>RESONANT</v>
      </c>
      <c r="V619" s="12" t="str">
        <f>'Ability Extract'!D619</f>
        <v>ICESCALES</v>
      </c>
      <c r="W619" s="12" t="str">
        <f>'Ability Extract'!E619</f>
        <v>DEEPCHILL</v>
      </c>
      <c r="X619" s="12" t="str">
        <f>'Ability Extract'!F619</f>
        <v>RESONANT,ICESCALES,DEEPCHILL</v>
      </c>
      <c r="Y619" t="str">
        <f>VLOOKUP($A619,'Moves Species'!$A:$E,3,FALSE)</f>
        <v xml:space="preserve">1, SNOWFLAKES, 1, SNOWBALL, 1, TACKLE, 4, SUPERSONIC, 6, ICESHARD, 8, BITE, 12, ICYWIND, 15, ICEFANG, 18, ENDERSHOCK, 21, ICICLESPEAR, 24, HYPOTHERMIA, 27, SCREECH, 30, CHILLINGTOUCH, 33, ICETOMB, 33, FROSTBREATH, 36, WYRMBEAM, 36, SCALESTORM, 39, PERMAFROST, 42, DRACOSHRED, 45, ICEBEAM, 48, DRAGONGALE, 51, BOREASBREATH, 54, DRACOMETEOR, 58, BLIZZARD, 62, QUIVERDANCE, </v>
      </c>
      <c r="Z619" t="str">
        <f>VLOOKUP($A619,'Moves Species'!$A:$E,4,FALSE)</f>
        <v xml:space="preserve">ACROBATICS, AERIALACE, AERIALPULSE, AIRSLASH, ANCIENTGLARE, ASTRALWIND, ATTRACT, AURASPHERE, BLIZZARD, BODYSLAM, BREAKINGSWIPE, CALMMIND, CHILLINGTOUCH, COACHING, DAZZLINGGLEAM, DEFOG, DRACARYS, DRACOMETEOR, DRACONICWAVE, DRAGONBLOOD, DRAGONBREATH, DRAGONCLAW, DRAGONDANCE, DRAGONGALE, DRAGONMAGIC, DUALWINGBEAT, DUSTDEVILS, ECHOEDVOICE, FALSESWIPE, FLUXWAVE, FORTISSIMO, FROSTBITE, GENESIS, GEOMANCY, HAIL, HAZE, HIDDENPOWER, HURRICANE, HYPOTHERMIA, ICEBEAM, ICEFANG, ICEPUNCH, ICICLESPEAR, ICICLESTRIKE, ICYWIND, KNOCKOFF, MEMENTO, METRONOME, MIST, MOONBLAST, MYSTICPULSE, NAGASKIN, NASTYPLOT, NUMBINGWIND, OUTRAGE, PLAYROUGH, PROTECT, RAYOFLIGHT, REST, RETURN, ROUND, SAFEGUARD, SCALESHOT, SLEEPTALK, STARDUSTREVERIE, STELLARRUSH, SUBSTITUTE, SWEEPINGWIND, SWIFT, TAILWIND, TEMPESTFLARE, TORNADO, TOXIC, TRIPLEAXEL, TURBULENCE, UTURN, VALKYRIECHARIOT, WAIL, WEATHERBALL, WORKUP, ZENHEADBUTT, </v>
      </c>
      <c r="AA619" t="str">
        <f>VLOOKUP($A619,'Moves Species'!$A:$E,5,FALSE)</f>
        <v xml:space="preserve">ARCTICPARASITE, FLUTTER, FLAIL, FIRSTIMPRESSION, BUGBUZZ, DRAGONGNAW, WINTERSHOWL, DRAGONPULSE, HELPINGHAND, </v>
      </c>
      <c r="AB619" t="s">
        <v>8886</v>
      </c>
      <c r="AC619" t="s">
        <v>7265</v>
      </c>
      <c r="AD619">
        <v>35</v>
      </c>
    </row>
    <row r="620" spans="1:33" x14ac:dyDescent="0.25">
      <c r="A620">
        <f t="shared" si="29"/>
        <v>619</v>
      </c>
      <c r="B620" t="s">
        <v>5910</v>
      </c>
      <c r="C620" t="s">
        <v>8134</v>
      </c>
      <c r="D620" s="12" t="str">
        <f>'BST Extract'!J620</f>
        <v>ICE</v>
      </c>
      <c r="E620" s="12" t="str">
        <f>'BST Extract'!K620</f>
        <v>DRAGON</v>
      </c>
      <c r="F620" t="str">
        <f t="shared" si="27"/>
        <v>ICE,DRAGON</v>
      </c>
      <c r="G620">
        <f>'BST Extract'!C620</f>
        <v>50</v>
      </c>
      <c r="H620">
        <f>'BST Extract'!D620</f>
        <v>70</v>
      </c>
      <c r="I620">
        <f>'BST Extract'!E620</f>
        <v>50</v>
      </c>
      <c r="J620">
        <f>'BST Extract'!F620</f>
        <v>50</v>
      </c>
      <c r="K620">
        <f>'BST Extract'!G620</f>
        <v>70</v>
      </c>
      <c r="L620">
        <f>'BST Extract'!H620</f>
        <v>50</v>
      </c>
      <c r="M620">
        <f>'BST Extract'!I620</f>
        <v>340</v>
      </c>
      <c r="N620" t="s">
        <v>7345</v>
      </c>
      <c r="O620">
        <v>1</v>
      </c>
      <c r="P620" t="s">
        <v>7286</v>
      </c>
      <c r="Q620">
        <v>1</v>
      </c>
      <c r="R620" t="s">
        <v>7523</v>
      </c>
      <c r="T620" t="str">
        <f t="shared" si="28"/>
        <v>ATTACK,1,SPECIAL_ATTACK,1,,</v>
      </c>
      <c r="U620" s="12" t="str">
        <f>'Ability Extract'!C620</f>
        <v>RESONANT</v>
      </c>
      <c r="V620" s="12" t="str">
        <f>'Ability Extract'!D620</f>
        <v>ICESCALES</v>
      </c>
      <c r="W620" s="12" t="str">
        <f>'Ability Extract'!E620</f>
        <v>DEEPCHILL</v>
      </c>
      <c r="X620" s="12" t="str">
        <f>'Ability Extract'!F620</f>
        <v>RESONANT,ICESCALES,DEEPCHILL</v>
      </c>
      <c r="Y620" t="str">
        <f>VLOOKUP($A620,'Moves Species'!$A:$E,3,FALSE)</f>
        <v xml:space="preserve">0, SCALESHOT, 0, DRACOTEMPEST, 1, SCALESHOT, 1, DRACOTEMPEST, 1, SNOWFLAKES, 1, SNOWBALL, 1, TACKLE, 4, SUPERSONIC, 6, ICESHARD, 8, BITE, 12, ICYWIND, 15, ICEFANG, 18, ENDERSHOCK, 21, ICICLESPEAR, 24, HYPOTHERMIA, 27, SCREECH, 30, CHILLINGTOUCH, 33, ICETOMB, 33, FROSTBREATH, 36, WYRMBEAM, 36, SCALESTORM, 39, PERMAFROST, 42, DRACOSHRED, 45, ICEBEAM, 48, DRAGONGALE, 51, BOREASBREATH, 54, DRACOMETEOR, 58, BLIZZARD, 62, QUIVERDANCE, </v>
      </c>
      <c r="Z620" t="str">
        <f>VLOOKUP($A620,'Moves Species'!$A:$E,4,FALSE)</f>
        <v xml:space="preserve">ACROBATICS, AERIALACE, AERIALPULSE, AIRSLASH, ANCIENTGLARE, ASTRALWIND, ATTRACT, AURASPHERE, BLIZZARD, BODYSLAM, BREAKINGSWIPE, CALMMIND, CHILLINGTOUCH, COACHING, DAZZLINGGLEAM, DEFOG, DRACARYS, DRACOMETEOR, DRACONICWAVE, DRAGONBLOOD, DRAGONBREATH, DRAGONCLAW, DRAGONDANCE, DRAGONGALE, DRAGONMAGIC, DUALWINGBEAT, DUSTDEVILS, ECHOEDVOICE, FALSESWIPE, FLUXWAVE, FORTISSIMO, FROSTBITE, GENESIS, GEOMANCY, HAIL, HAZE, HIDDENPOWER, HURRICANE, HYPOTHERMIA, ICEBEAM, ICEFANG, ICEPUNCH, ICICLESPEAR, ICICLESTRIKE, ICYWIND, KNOCKOFF, MEMENTO, METRONOME, MIST, MOONBLAST, MYSTICPULSE, NAGASKIN, NASTYPLOT, NUMBINGWIND, OUTRAGE, PLAYROUGH, PROTECT, RAYOFLIGHT, REST, RETURN, ROUND, SAFEGUARD, SCALESHOT, SLEEPTALK, STARDUSTREVERIE, STELLARRUSH, SUBSTITUTE, SWEEPINGWIND, SWIFT, TAILWIND, TEMPESTFLARE, TORNADO, TOXIC, TRIPLEAXEL, TURBULENCE, UTURN, VALKYRIECHARIOT, WAIL, WEATHERBALL, WORKUP, ZENHEADBUTT, </v>
      </c>
      <c r="AA620">
        <f>VLOOKUP($A620,'Moves Species'!$A:$E,5,FALSE)</f>
        <v>0</v>
      </c>
      <c r="AB620" t="s">
        <v>8747</v>
      </c>
      <c r="AC620" t="s">
        <v>7265</v>
      </c>
      <c r="AD620">
        <v>45</v>
      </c>
    </row>
    <row r="621" spans="1:33" x14ac:dyDescent="0.25">
      <c r="A621">
        <f t="shared" si="29"/>
        <v>620</v>
      </c>
      <c r="B621" t="s">
        <v>5920</v>
      </c>
      <c r="C621" t="s">
        <v>8135</v>
      </c>
      <c r="D621" s="12" t="str">
        <f>'BST Extract'!J621</f>
        <v>ICE</v>
      </c>
      <c r="E621" s="12" t="str">
        <f>'BST Extract'!K621</f>
        <v>DRAGON</v>
      </c>
      <c r="F621" t="str">
        <f t="shared" si="27"/>
        <v>ICE,DRAGON</v>
      </c>
      <c r="G621">
        <f>'BST Extract'!C621</f>
        <v>80</v>
      </c>
      <c r="H621">
        <f>'BST Extract'!D621</f>
        <v>90</v>
      </c>
      <c r="I621">
        <f>'BST Extract'!E621</f>
        <v>80</v>
      </c>
      <c r="J621">
        <f>'BST Extract'!F621</f>
        <v>100</v>
      </c>
      <c r="K621">
        <f>'BST Extract'!G621</f>
        <v>90</v>
      </c>
      <c r="L621">
        <f>'BST Extract'!H621</f>
        <v>80</v>
      </c>
      <c r="M621">
        <f>'BST Extract'!I621</f>
        <v>520</v>
      </c>
      <c r="N621" t="s">
        <v>7345</v>
      </c>
      <c r="O621">
        <v>1</v>
      </c>
      <c r="P621" t="s">
        <v>7286</v>
      </c>
      <c r="Q621">
        <v>2</v>
      </c>
      <c r="R621" t="s">
        <v>7523</v>
      </c>
      <c r="T621" t="str">
        <f t="shared" si="28"/>
        <v>ATTACK,1,SPECIAL_ATTACK,2,,</v>
      </c>
      <c r="U621" s="12" t="str">
        <f>'Ability Extract'!C621</f>
        <v>RESONANT</v>
      </c>
      <c r="V621" s="12" t="str">
        <f>'Ability Extract'!D621</f>
        <v>ICESCALES</v>
      </c>
      <c r="W621" s="12" t="str">
        <f>'Ability Extract'!E621</f>
        <v>DEEPCHILL</v>
      </c>
      <c r="X621" s="12" t="str">
        <f>'Ability Extract'!F621</f>
        <v>RESONANT,ICESCALES,DEEPCHILL</v>
      </c>
      <c r="Y621" t="str">
        <f>VLOOKUP($A621,'Moves Species'!$A:$E,3,FALSE)</f>
        <v xml:space="preserve">1, SCALESHOT, 1, DRACOTEMPEST, 1, SNOWFLAKES, 1, SNOWBALL, 1, TACKLE, 4, SUPERSONIC, 6, ICESHARD, 8, BITE, 12, ICYWIND, 15, ICEFANG, 18, ENDERSHOCK, 21, ICICLESPEAR, 24, HYPOTHERMIA, 27, SCREECH, 30, CHILLINGTOUCH, 33, ICETOMB, 33, FROSTBREATH, 36, WYRMBEAM, 36, SCALESTORM, 39, PERMAFROST, 42, DRACOSHRED, 45, ICEBEAM, 48, DRAGONGALE, 51, BOREASBREATH, 54, DRACOMETEOR, 58, BLIZZARD, 62, QUIVERDANCE, </v>
      </c>
      <c r="Z621" t="str">
        <f>VLOOKUP($A621,'Moves Species'!$A:$E,4,FALSE)</f>
        <v xml:space="preserve">ACROBATICS, AERIALACE, AERIALPULSE, AIRSLASH, ANCIENTGLARE, ASTRALWIND, ATTRACT, AURASPHERE, BLIZZARD, BODYSLAM, BREAKINGSWIPE, CALMMIND, CHILLINGTOUCH, COACHING, DAZZLINGGLEAM, DEFOG, DRACARYS, DRACOMETEOR, DRACONICWAVE, DRAGONBLOOD, DRAGONBREATH, DRAGONCLAW, DRAGONDANCE, DRAGONGALE, DRAGONMAGIC, DUALWINGBEAT, DUSTDEVILS, ECHOEDVOICE, FALSESWIPE, FLUXWAVE, FORTISSIMO, FROSTBITE, GENESIS, GEOMANCY, HAIL, HAZE, HIDDENPOWER, HURRICANE, HYPOTHERMIA, ICEBEAM, ICEFANG, ICEPUNCH, ICICLESPEAR, ICICLESTRIKE, ICYWIND, KNOCKOFF, MEMENTO, METRONOME, MIST, MOONBLAST, MYSTICPULSE, NAGASKIN, NASTYPLOT, NUMBINGWIND, OUTRAGE, PLAYROUGH, PROTECT, RAYOFLIGHT, REST, RETURN, ROUND, SAFEGUARD, SCALESHOT, SLEEPTALK, STARDUSTREVERIE, STELLARRUSH, SUBSTITUTE, SWEEPINGWIND, SWIFT, TAILWIND, TEMPESTFLARE, TORNADO, TOXIC, TRIPLEAXEL, TURBULENCE, UTURN, VALKYRIECHARIOT, WAIL, WEATHERBALL, WORKUP, ZENHEADBUTT, </v>
      </c>
      <c r="AA621">
        <f>VLOOKUP($A621,'Moves Species'!$A:$E,5,FALSE)</f>
        <v>0</v>
      </c>
      <c r="AB621" t="s">
        <v>7523</v>
      </c>
    </row>
    <row r="622" spans="1:33" x14ac:dyDescent="0.25">
      <c r="A622">
        <f t="shared" si="29"/>
        <v>621</v>
      </c>
      <c r="B622" t="s">
        <v>5928</v>
      </c>
      <c r="C622" t="s">
        <v>8136</v>
      </c>
      <c r="D622" s="12" t="str">
        <f>'BST Extract'!J622</f>
        <v>BUG</v>
      </c>
      <c r="E622" s="12" t="str">
        <f>'BST Extract'!K622</f>
        <v>COSMIC</v>
      </c>
      <c r="F622" t="str">
        <f t="shared" si="27"/>
        <v>BUG,COSMIC</v>
      </c>
      <c r="G622">
        <f>'BST Extract'!C622</f>
        <v>70</v>
      </c>
      <c r="H622">
        <f>'BST Extract'!D622</f>
        <v>46</v>
      </c>
      <c r="I622">
        <f>'BST Extract'!E622</f>
        <v>60</v>
      </c>
      <c r="J622">
        <f>'BST Extract'!F622</f>
        <v>100</v>
      </c>
      <c r="K622">
        <f>'BST Extract'!G622</f>
        <v>131</v>
      </c>
      <c r="L622">
        <f>'BST Extract'!H622</f>
        <v>110</v>
      </c>
      <c r="M622">
        <f>'BST Extract'!I622</f>
        <v>517</v>
      </c>
      <c r="N622" t="s">
        <v>7286</v>
      </c>
      <c r="O622">
        <v>2</v>
      </c>
      <c r="P622" t="s">
        <v>7523</v>
      </c>
      <c r="R622" t="s">
        <v>7523</v>
      </c>
      <c r="T622" t="str">
        <f t="shared" si="28"/>
        <v>SPECIAL_ATTACK,2,,,,</v>
      </c>
      <c r="U622" s="12" t="str">
        <f>'Ability Extract'!C622</f>
        <v>IMMUNITY</v>
      </c>
      <c r="V622" s="12" t="str">
        <f>'Ability Extract'!D622</f>
        <v>UNAWARE</v>
      </c>
      <c r="W622" s="12" t="str">
        <f>'Ability Extract'!E622</f>
        <v>FEEDBACK</v>
      </c>
      <c r="X622" s="12" t="str">
        <f>'Ability Extract'!F622</f>
        <v>IMMUNITY,UNAWARE,FEEDBACK</v>
      </c>
      <c r="Y622" t="str">
        <f>VLOOKUP($A622,'Moves Species'!$A:$E,3,FALSE)</f>
        <v xml:space="preserve">1, SUPERSONIC, 1, WRAP, 1, RADIATION, 4, INFESTATION, 6, MEGADRAIN, 8, GROWTH, 12, ASTRALWIND, 15, SILVERWIND, 18, RADIOWAVES, 21, WELD, 24, INFECTION, 27, GAMMARAY, 30, GIGADRAIN, 33, SATELLITERAY, 36, SOLARECLIPSE, 39, INNERVATE, 42, BUGBUZZ, 45, HYPERACUSIS, 48, ENERGYBALL, 52, SOLARFLARE, 56, COSMICPOWER, 60, HIVEMIND, </v>
      </c>
      <c r="Z622" t="str">
        <f>VLOOKUP($A622,'Moves Species'!$A:$E,4,FALSE)</f>
        <v xml:space="preserve">ACIDRAIN, AIRSLASH, ANTIMATTER, ARCANEENERGY, ASTEROIDBELT, ASTRALWIND, AURASPHERE, BATTLEOFWITS, BUGBITE, BUGBUZZ, BULLETSEED, CALMMIND, CHARGEBEAM, CONFUSERAY, CORROSIVEGAS, COSMICAVATAR, COSMICPOWER, CURSE, DARKPULSE, DAZZLINGGLEAM, DRAININGKISS, EARTHPOWER, ECLIPSENOVA, EXPANDINGFORCE, FANTASYSEAL, FLUTTER, FLUXWAVE, FOCUSBLAST, FURYCUTTER, GAMMARAY, GASTROACID, GENESIS, GIGADRAIN, GUNKSHOT, HIDDENPOWER, HIVEMIND, IRONIMPACT, IRONTEMPEST, LASHOUT, LEECHLIFE, LIGHTSCREEN, METEORBEAM, METEORDRIVE, MINDDRAIN, MINDMELD, MIRRORSHOT, MISSILESHOT, MOONBLAST, NASTYPLOT, NEBULASTRIKE, NECTARTAP, PHOBIA, PINMISSILE, POWERWHIP, PROTECT, RAINBOWSCALES, REFLECT, REFURBISH, REST, RETURN, SAFEGUARD, SATELLITERAY, SIGNALBEAM, SLEEPTALK, SOLARBEAM, SOLARECLIPSE, STARDUSTREVERIE, STELLARRUSH, STRUGGLEBUG, SUBSTITUTE, SUNNYDAY, SWARMATTACK, SWARMOVERLOAD, SWIFT, SWITCHEROO, TAUNT, TERRAINPULSE, TOXIC, UTURN, VENDETTA, VITALITYDRAIN, WISH, WORKUP, ZENHEADBUTT, </v>
      </c>
      <c r="AA622">
        <f>VLOOKUP($A622,'Moves Species'!$A:$E,5,FALSE)</f>
        <v>0</v>
      </c>
      <c r="AB622" t="s">
        <v>7523</v>
      </c>
    </row>
    <row r="623" spans="1:33" x14ac:dyDescent="0.25">
      <c r="A623">
        <f t="shared" si="29"/>
        <v>622</v>
      </c>
      <c r="B623" t="s">
        <v>5939</v>
      </c>
      <c r="C623" t="s">
        <v>8137</v>
      </c>
      <c r="D623" s="12" t="str">
        <f>'BST Extract'!J623</f>
        <v>GHOST</v>
      </c>
      <c r="E623" s="12" t="str">
        <f>'BST Extract'!K623</f>
        <v>ROCK</v>
      </c>
      <c r="F623" t="str">
        <f t="shared" si="27"/>
        <v>GHOST,ROCK</v>
      </c>
      <c r="G623">
        <f>'BST Extract'!C623</f>
        <v>60</v>
      </c>
      <c r="H623">
        <f>'BST Extract'!D623</f>
        <v>80</v>
      </c>
      <c r="I623">
        <f>'BST Extract'!E623</f>
        <v>60</v>
      </c>
      <c r="J623">
        <f>'BST Extract'!F623</f>
        <v>15</v>
      </c>
      <c r="K623">
        <f>'BST Extract'!G623</f>
        <v>15</v>
      </c>
      <c r="L623">
        <f>'BST Extract'!H623</f>
        <v>70</v>
      </c>
      <c r="M623">
        <f>'BST Extract'!I623</f>
        <v>300</v>
      </c>
      <c r="N623" t="s">
        <v>7324</v>
      </c>
      <c r="O623">
        <v>1</v>
      </c>
      <c r="P623" t="s">
        <v>7523</v>
      </c>
      <c r="R623" t="s">
        <v>7523</v>
      </c>
      <c r="T623" t="str">
        <f t="shared" si="28"/>
        <v>DEFENSE,1,,,,</v>
      </c>
      <c r="U623" s="12" t="str">
        <f>'Ability Extract'!C623</f>
        <v>SHADOWSHIELD</v>
      </c>
      <c r="V623" s="12" t="str">
        <f>'Ability Extract'!D623</f>
        <v>DEEPCHILL</v>
      </c>
      <c r="W623" s="12" t="str">
        <f>'Ability Extract'!E623</f>
        <v>LONGREACH</v>
      </c>
      <c r="X623" s="12" t="str">
        <f>'Ability Extract'!F623</f>
        <v>SHADOWSHIELD,DEEPCHILL,LONGREACH</v>
      </c>
      <c r="Y623" t="str">
        <f>VLOOKUP($A623,'Moves Species'!$A:$E,3,FALSE)</f>
        <v xml:space="preserve">1, TACKLE, 1, ROCKTHROW, 1, DEFENSECURL, 4, SHADOWSNEAK, 6, ROCKPOLISH, 9, ROLLOUT, 12, SHADOWPUNCH, 15, BOULDERHURL, 18, MAGICCOAT, 21, DISTURB, 24, ROCKBLAST, 27, ICETOMB, 30, STEALTHROCK, 33, ROCKSLIDE, 36, SPIRITSHACKLE, 39, SOULSHIELD, 42, MINDDRAIN, 45, SPECTRALTHIEF, 48, STONEEDGE, 51, SHADOWFORCE, 54, BOULDERCRUSH, 57, POSSESSION, 60, HEADSMASH, </v>
      </c>
      <c r="Z623" t="str">
        <f>VLOOKUP($A623,'Moves Species'!$A:$E,4,FALSE)</f>
        <v xml:space="preserve">ARCANEENERGY, ASTEROIDBELT, ASTRALWIND, ATTRACT, AURASPHERE, BEJEWELED, BLOODRITUAL, BODYPRESS, BODYSLAM, BONECHILL, BOULDERCRUSH, BULKUP, BULLDOZE, BURNINGOFUDA, CALMMIND, CATAPULT, CHIDORI, CHILLINGTOUCH, CLOSECOMBAT, CONFUSERAY, COSMICAVATAR, COSMICPOWER, CRUNCH, CRYSTALSHOWER, CURSE, CURSEDTOUCH, DARKPULSE, DEADLYREACH, DEFOG, DRAINPUNCH, DUNEBLAST, DUSTDEVILS, EARTHENLANCE, EARTHPOWER, EARTHQUAKE, ECLIPSENOVA, EXECUTION, FALSESWIPE, FIREFANG, FIREPUNCH, FLUXWAVE, FOCUSBLAST, GAIAPULSE, GEOMANCY, GHASTLYFLOOD, GLISTEN, GOLDRUSH, GYROBALL, HAZE, HEX, HIDDENPOWER, HYPOTHERMIA, ICEFANG, ICEHAMMER, ICEPUNCH, ICICLESTRIKE, ICYWIND, IRONDEFENSE, IRONHEAD, KNOCKOFF, LASHOUT, MACABREDANCE, MEMENTO, METEORBEAM, METEORMASH, METRONOME, MINDDRAIN, MINERALWAVE, MIST, MISTYTERRAIN, MOONSTONERAY, MUDSHACKLES, MUDSLIDE, MYSTICALFIRE, NASTYPLOT, NEBULASTRIKE, NOBLEROAR, NUMBINGWIND, OBSIDIANSHARDS, PHANTOMFORCE, PHOBIA, POLTERGEIST, POSSESSION, POWERGEM, PROTECT, PSYCHICTERRAIN, QUICKSAND, REST, RETURN, ROCKBLAST, ROCKSLIDE, ROCKTOMB, SANDSTORM, SANDTOMB, SCORCHINGSANDS, SHADOWBALL, SHADOWPUNCH, SLEEPTALK, SNARL, SOULRIP, SOULSHIELD, SPIKES, STEALTHROCK, STELLARRUSH, STONEEDGE, SUBSTITUTE, SUPERPOWER, SWEEPINGWIND, SWIFT, SWORDSDANCE, TAUNT, THUNDERFANG, THUNDERPUNCH, TOXIC, VENDETTA, VITALITYDRAIN, WAIL, WILDCHARGE, WISH, WORKUP, ZENHEADBUTT, </v>
      </c>
      <c r="AA623" t="str">
        <f>VLOOKUP($A623,'Moves Species'!$A:$E,5,FALSE)</f>
        <v xml:space="preserve">ZENHEADBUTT, MAGNETRISE, WIDEGUARD, IRONDEFENSE, EARTHQUAKE, ACCELEROCK, SCHIZOPHRENIA, SCREECH, PERMAFROST, WEARDOWN, FORTIFY, </v>
      </c>
      <c r="AB623" t="s">
        <v>8748</v>
      </c>
      <c r="AC623" t="s">
        <v>7265</v>
      </c>
      <c r="AD623">
        <v>25</v>
      </c>
    </row>
    <row r="624" spans="1:33" x14ac:dyDescent="0.25">
      <c r="A624">
        <f t="shared" si="29"/>
        <v>623</v>
      </c>
      <c r="B624" t="s">
        <v>5950</v>
      </c>
      <c r="C624" t="s">
        <v>8138</v>
      </c>
      <c r="D624" s="12" t="str">
        <f>'BST Extract'!J624</f>
        <v>GHOST</v>
      </c>
      <c r="E624" s="12" t="str">
        <f>'BST Extract'!K624</f>
        <v>ROCK</v>
      </c>
      <c r="F624" t="str">
        <f t="shared" si="27"/>
        <v>GHOST,ROCK</v>
      </c>
      <c r="G624">
        <f>'BST Extract'!C624</f>
        <v>75</v>
      </c>
      <c r="H624">
        <f>'BST Extract'!D624</f>
        <v>95</v>
      </c>
      <c r="I624">
        <f>'BST Extract'!E624</f>
        <v>80</v>
      </c>
      <c r="J624">
        <f>'BST Extract'!F624</f>
        <v>20</v>
      </c>
      <c r="K624">
        <f>'BST Extract'!G624</f>
        <v>25</v>
      </c>
      <c r="L624">
        <f>'BST Extract'!H624</f>
        <v>95</v>
      </c>
      <c r="M624">
        <f>'BST Extract'!I624</f>
        <v>390</v>
      </c>
      <c r="N624" t="s">
        <v>7324</v>
      </c>
      <c r="O624">
        <v>2</v>
      </c>
      <c r="P624" t="s">
        <v>7523</v>
      </c>
      <c r="R624" t="s">
        <v>7523</v>
      </c>
      <c r="T624" t="str">
        <f t="shared" si="28"/>
        <v>DEFENSE,2,,,,</v>
      </c>
      <c r="U624" s="12" t="str">
        <f>'Ability Extract'!C624</f>
        <v>SHADOWSHIELD</v>
      </c>
      <c r="V624" s="12" t="str">
        <f>'Ability Extract'!D624</f>
        <v>DEEPCHILL</v>
      </c>
      <c r="W624" s="12" t="str">
        <f>'Ability Extract'!E624</f>
        <v>LONGREACH</v>
      </c>
      <c r="X624" s="12" t="str">
        <f>'Ability Extract'!F624</f>
        <v>SHADOWSHIELD,DEEPCHILL,LONGREACH</v>
      </c>
      <c r="Y624" t="str">
        <f>VLOOKUP($A624,'Moves Species'!$A:$E,3,FALSE)</f>
        <v xml:space="preserve">1, TACKLE, 1, ROCKTHROW, 1, DEFENSECURL, 4, SHADOWSNEAK, 6, ROCKPOLISH, 9, ROLLOUT, 12, SHADOWPUNCH, 15, BOULDERHURL, 18, MAGICCOAT, 21, DISTURB, 24, ROCKBLAST, 27, ICETOMB, 30, STEALTHROCK, 33, ROCKSLIDE, 36, SPIRITSHACKLE, 39, SOULSHIELD, 42, MINDDRAIN, 45, SPECTRALTHIEF, 48, STONEEDGE, 51, SHADOWFORCE, 54, BOULDERCRUSH, 57, POSSESSION, 60, HEADSMASH, </v>
      </c>
      <c r="Z624" t="str">
        <f>VLOOKUP($A624,'Moves Species'!$A:$E,4,FALSE)</f>
        <v xml:space="preserve">ARCANEENERGY, ASTEROIDBELT, ASTRALWIND, ATTRACT, AURASPHERE, BEJEWELED, BLOODRITUAL, BODYPRESS, BODYSLAM, BONECHILL, BOULDERCRUSH, BULKUP, BULLDOZE, BURNINGOFUDA, CALMMIND, CATAPULT, CHIDORI, CHILLINGTOUCH, CLOSECOMBAT, CONFUSERAY, COSMICAVATAR, COSMICPOWER, CRUNCH, CRYSTALSHOWER, CURSE, CURSEDTOUCH, DARKPULSE, DEADLYREACH, DEFOG, DRAINPUNCH, DUNEBLAST, DUSTDEVILS, EARTHENLANCE, EARTHPOWER, EARTHQUAKE, ECLIPSENOVA, EXECUTION, FALSESWIPE, FIREFANG, FIREPUNCH, FLUXWAVE, FOCUSBLAST, GAIAPULSE, GEOMANCY, GHASTLYFLOOD, GLISTEN, GOLDRUSH, GYROBALL, HAZE, HEX, HIDDENPOWER, HYPOTHERMIA, ICEFANG, ICEHAMMER, ICEPUNCH, ICICLESTRIKE, ICYWIND, IRONDEFENSE, IRONHEAD, KNOCKOFF, LASHOUT, MACABREDANCE, MEMENTO, METEORBEAM, METEORMASH, METRONOME, MINDDRAIN, MINERALWAVE, MIST, MISTYTERRAIN, MOONSTONERAY, MUDSHACKLES, MUDSLIDE, MYSTICALFIRE, NASTYPLOT, NEBULASTRIKE, NOBLEROAR, NUMBINGWIND, OBSIDIANSHARDS, PHANTOMFORCE, PHOBIA, POLTERGEIST, POSSESSION, POWERGEM, PROTECT, PSYCHICTERRAIN, QUICKSAND, REST, RETURN, ROCKBLAST, ROCKSLIDE, ROCKTOMB, SANDSTORM, SANDTOMB, SCORCHINGSANDS, SHADOWBALL, SHADOWPUNCH, SLEEPTALK, SNARL, SOULRIP, SOULSHIELD, SPIKES, STEALTHROCK, STELLARRUSH, STONEEDGE, SUBSTITUTE, SUPERPOWER, SWEEPINGWIND, SWIFT, SWORDSDANCE, TAUNT, THUNDERFANG, THUNDERPUNCH, TOXIC, VENDETTA, VITALITYDRAIN, WAIL, WILDCHARGE, WISH, WORKUP, ZENHEADBUTT, </v>
      </c>
      <c r="AA624">
        <f>VLOOKUP($A624,'Moves Species'!$A:$E,5,FALSE)</f>
        <v>0</v>
      </c>
      <c r="AB624" t="s">
        <v>8749</v>
      </c>
      <c r="AC624" t="s">
        <v>7268</v>
      </c>
      <c r="AD624" t="s">
        <v>7325</v>
      </c>
    </row>
    <row r="625" spans="1:30" x14ac:dyDescent="0.25">
      <c r="A625">
        <f t="shared" si="29"/>
        <v>624</v>
      </c>
      <c r="B625" t="s">
        <v>5956</v>
      </c>
      <c r="C625" t="s">
        <v>8139</v>
      </c>
      <c r="D625" s="12" t="str">
        <f>'BST Extract'!J625</f>
        <v>GHOST</v>
      </c>
      <c r="E625" s="12" t="str">
        <f>'BST Extract'!K625</f>
        <v>ROCK</v>
      </c>
      <c r="F625" t="str">
        <f t="shared" si="27"/>
        <v>GHOST,ROCK</v>
      </c>
      <c r="G625">
        <f>'BST Extract'!C625</f>
        <v>90</v>
      </c>
      <c r="H625">
        <f>'BST Extract'!D625</f>
        <v>110</v>
      </c>
      <c r="I625">
        <f>'BST Extract'!E625</f>
        <v>110</v>
      </c>
      <c r="J625">
        <f>'BST Extract'!F625</f>
        <v>30</v>
      </c>
      <c r="K625">
        <f>'BST Extract'!G625</f>
        <v>35</v>
      </c>
      <c r="L625">
        <f>'BST Extract'!H625</f>
        <v>120</v>
      </c>
      <c r="M625">
        <f>'BST Extract'!I625</f>
        <v>495</v>
      </c>
      <c r="N625" t="s">
        <v>7324</v>
      </c>
      <c r="O625">
        <v>3</v>
      </c>
      <c r="P625" t="s">
        <v>7523</v>
      </c>
      <c r="R625" t="s">
        <v>7523</v>
      </c>
      <c r="T625" t="str">
        <f t="shared" si="28"/>
        <v>DEFENSE,3,,,,</v>
      </c>
      <c r="U625" s="12" t="str">
        <f>'Ability Extract'!C625</f>
        <v>SHADOWSHIELD</v>
      </c>
      <c r="V625" s="12" t="str">
        <f>'Ability Extract'!D625</f>
        <v>DEEPCHILL</v>
      </c>
      <c r="W625" s="12" t="str">
        <f>'Ability Extract'!E625</f>
        <v>LONGREACH</v>
      </c>
      <c r="X625" s="12" t="str">
        <f>'Ability Extract'!F625</f>
        <v>SHADOWSHIELD,DEEPCHILL,LONGREACH</v>
      </c>
      <c r="Y625" t="str">
        <f>VLOOKUP($A625,'Moves Species'!$A:$E,3,FALSE)</f>
        <v xml:space="preserve">0, CATAPULT, 1, CATAPULT, 1, TACKLE, 1, ROCKTHROW, 1, DEFENSECURL, 4, SHADOWSNEAK, 6, ROCKPOLISH, 9, ROLLOUT, 12, SHADOWPUNCH, 15, BOULDERHURL, 18, MAGICCOAT, 21, DISTURB, 24, ROCKBLAST, 27, ICETOMB, 30, STEALTHROCK, 33, ROCKSLIDE, 36, SPIRITSHACKLE, 39, SOULSHIELD, 42, MINDDRAIN, 45, SPECTRALTHIEF, 48, STONEEDGE, 51, SHADOWFORCE, 54, BOULDERCRUSH, 57, POSSESSION, 60, HEADSMASH, </v>
      </c>
      <c r="Z625" t="str">
        <f>VLOOKUP($A625,'Moves Species'!$A:$E,4,FALSE)</f>
        <v xml:space="preserve">ARCANEENERGY, ASTEROIDBELT, ASTRALWIND, ATTRACT, AURASPHERE, BEJEWELED, BLOODRITUAL, BODYPRESS, BODYSLAM, BONECHILL, BOULDERCRUSH, BULKUP, BULLDOZE, BURNINGOFUDA, CALMMIND, CATAPULT, CHIDORI, CHILLINGTOUCH, CLOSECOMBAT, CONFUSERAY, COSMICAVATAR, COSMICPOWER, CRUNCH, CRYSTALSHOWER, CURSE, CURSEDTOUCH, DARKPULSE, DEADLYREACH, DEFOG, DRAINPUNCH, DUNEBLAST, DUSTDEVILS, EARTHENLANCE, EARTHPOWER, EARTHQUAKE, ECLIPSENOVA, EXECUTION, FALSESWIPE, FIREFANG, FIREPUNCH, FLUXWAVE, FOCUSBLAST, GAIAPULSE, GEOMANCY, GHASTLYFLOOD, GLISTEN, GOLDRUSH, GYROBALL, HAZE, HEX, HIDDENPOWER, HYPOTHERMIA, ICEFANG, ICEHAMMER, ICEPUNCH, ICICLESTRIKE, ICYWIND, IRONDEFENSE, IRONHEAD, KNOCKOFF, LASHOUT, MACABREDANCE, MEMENTO, METEORBEAM, METEORMASH, METRONOME, MINDDRAIN, MINERALWAVE, MIST, MISTYTERRAIN, MOONSTONERAY, MUDSHACKLES, MUDSLIDE, MYSTICALFIRE, NASTYPLOT, NEBULASTRIKE, NOBLEROAR, NUMBINGWIND, OBSIDIANSHARDS, PHANTOMFORCE, PHOBIA, POLTERGEIST, POSSESSION, POWERGEM, PROTECT, PSYCHICTERRAIN, QUICKSAND, REST, RETURN, ROCKBLAST, ROCKSLIDE, ROCKTOMB, SANDSTORM, SANDTOMB, SCORCHINGSANDS, SHADOWBALL, SHADOWPUNCH, SLEEPTALK, SNARL, SOULRIP, SOULSHIELD, SPIKES, STEALTHROCK, STELLARRUSH, STONEEDGE, SUBSTITUTE, SUPERPOWER, SWEEPINGWIND, SWIFT, SWORDSDANCE, TAUNT, THUNDERFANG, THUNDERPUNCH, TOXIC, VENDETTA, VITALITYDRAIN, WAIL, WILDCHARGE, WISH, WORKUP, ZENHEADBUTT, </v>
      </c>
      <c r="AA625">
        <f>VLOOKUP($A625,'Moves Species'!$A:$E,5,FALSE)</f>
        <v>0</v>
      </c>
      <c r="AB625" t="s">
        <v>7523</v>
      </c>
    </row>
    <row r="626" spans="1:30" x14ac:dyDescent="0.25">
      <c r="A626">
        <f t="shared" si="29"/>
        <v>625</v>
      </c>
      <c r="B626" t="s">
        <v>5961</v>
      </c>
      <c r="C626" t="s">
        <v>8140</v>
      </c>
      <c r="D626" s="12" t="str">
        <f>'BST Extract'!J626</f>
        <v>ROCK</v>
      </c>
      <c r="E626" s="12" t="str">
        <f>'BST Extract'!K626</f>
        <v>ELECTRIC</v>
      </c>
      <c r="F626" t="str">
        <f t="shared" si="27"/>
        <v>ROCK,ELECTRIC</v>
      </c>
      <c r="G626">
        <f>'BST Extract'!C626</f>
        <v>55</v>
      </c>
      <c r="H626">
        <f>'BST Extract'!D626</f>
        <v>30</v>
      </c>
      <c r="I626">
        <f>'BST Extract'!E626</f>
        <v>45</v>
      </c>
      <c r="J626">
        <f>'BST Extract'!F626</f>
        <v>30</v>
      </c>
      <c r="K626">
        <f>'BST Extract'!G626</f>
        <v>55</v>
      </c>
      <c r="L626">
        <f>'BST Extract'!H626</f>
        <v>65</v>
      </c>
      <c r="M626">
        <f>'BST Extract'!I626</f>
        <v>280</v>
      </c>
      <c r="N626" t="s">
        <v>7324</v>
      </c>
      <c r="O626">
        <v>1</v>
      </c>
      <c r="P626" t="s">
        <v>7523</v>
      </c>
      <c r="R626" t="s">
        <v>7523</v>
      </c>
      <c r="T626" t="str">
        <f t="shared" si="28"/>
        <v>DEFENSE,1,,,,</v>
      </c>
      <c r="U626" s="12" t="str">
        <f>'Ability Extract'!C626</f>
        <v>MAGNETPULL</v>
      </c>
      <c r="V626" s="12" t="str">
        <f>'Ability Extract'!D626</f>
        <v>LEVITATE</v>
      </c>
      <c r="W626" s="12" t="str">
        <f>'Ability Extract'!E626</f>
        <v>AFTERMATH</v>
      </c>
      <c r="X626" s="12" t="str">
        <f>'Ability Extract'!F626</f>
        <v>MAGNETPULL,LEVITATE,AFTERMATH</v>
      </c>
      <c r="Y626" t="str">
        <f>VLOOKUP($A626,'Moves Species'!$A:$E,3,FALSE)</f>
        <v xml:space="preserve">1, SANDATTACK, 1, MAGNETRISE, 1, THUNDERSHOCK, 4, DIAMONDSHARD, 7, THUNDERCAGE, 10, MINERALWAVE, 13, CHARGEBEAM, 16, FLASH, 19, CRYSTALSHOWER, 22, IRONDEFENSE, 25, STEALTHROCK, 28, DIAMONDSTORM, 31, DISCHARGE, 34, SEISMICSHIFT, 37, POWERGEM, 40, MAGNETFORCE, 43, FLASHCANNON, 46, CRYSTALLINEBEAM, 49, EARTHPOWER, 52, BOLTCRASH, 56, LOCKON, 56, ZAPCANNON, 60, MOONSTONERAY, </v>
      </c>
      <c r="Z626" t="str">
        <f>VLOOKUP($A626,'Moves Species'!$A:$E,4,FALSE)</f>
        <v xml:space="preserve">ASTEROIDBELT, ATTRACT, BALLLIGHTNING, BEJEWELED, BODYPRESS, BODYSLAM, BOLTCRASH, BOULDERCRUSH, BULKUP, BULLDOZE, CATAPULT, CHARGEBEAM, CLOSECOMBAT, CONFUSERAY, COSMICAVATAR, COSMICPOWER, CRUNCH, CRYSTALLINEBEAM, CRYSTALSHOWER, DAZZLINGGLEAM, DEADLYREACH, DUNEBLAST, EARTHENLANCE, EARTHPOWER, EARTHQUAKE, ECHOEDVOICE, ELECTRICTERRAIN, ELECTRONCRUSH, ENERGYSURGE, EXECUTION, EXPANDINGFORCE, FANTASYSEAL, FLUXWAVE, FOCUSBLAST, FORTISSIMO, GAIAPULSE, GAMMARAY, GENESIS, GEOMANCY, GLISTEN, GOLDRUSH, HIDDENPOWER, IRONDEFENSE, IRONHEAD, IRONTEMPEST, KNOCKOFF, LIGHTSCREEN, MAGNETICCANNON, MAGNETRISE, METEORBEAM, METEORDRIVE, MINERALWAVE, MIRRORSHOT, MISSILESHOT, MOONBLAST, MOONSTONERAY, MUDSHACKLES, MUDSLIDE, NASTYPLOT, NOBLEROAR, OBSIDIANSHARDS, PARABOLICCHARGE, POWERGEM, PROTECT, PSYCHICTERRAIN, PURGE, QUICKSAND, RADIANTLANCE, RAYOFLIGHT, REFLECT, REST, RETURN, RISINGVOLTAGE, ROCKBLAST, ROCKSLIDE, ROCKTOMB, SANDSTORM, SANDTOMB, SCORCHINGSANDS, SEISMICCHANT, SLEEPTALK, SPIKES, STEALTHROCK, STEELROLLER, STONEEDGE, SUBSTITUTE, SUPERPOWER, SWIFT, TAUNT, TERRAINPULSE, THUNDER, THUNDERBOLT, THUNDERFANG, THUNDERPUNCH, THUNDERWAVE, TOXIC, TRIATTACK, VENDETTA, VITALITYDRAIN, VOLTSWITCH, WILDCHARGE, WORKUP, ZENHEADBUTT, </v>
      </c>
      <c r="AA626" t="str">
        <f>VLOOKUP($A626,'Moves Species'!$A:$E,5,FALSE)</f>
        <v xml:space="preserve">SELFDESTRUCT, EXPLOSION, AUTOTOMIZE, CHAINLIGHTNING, THUNDER, WIDEGUARD, ROCKBLAST, GLISTEN, ROCKSLIDE, ANCIENTPOWER, SHOCKWAVE, </v>
      </c>
      <c r="AB626" t="s">
        <v>8849</v>
      </c>
      <c r="AC626" t="s">
        <v>7265</v>
      </c>
      <c r="AD626">
        <v>25</v>
      </c>
    </row>
    <row r="627" spans="1:30" x14ac:dyDescent="0.25">
      <c r="A627">
        <f t="shared" si="29"/>
        <v>626</v>
      </c>
      <c r="B627" t="s">
        <v>5974</v>
      </c>
      <c r="C627" t="s">
        <v>8141</v>
      </c>
      <c r="D627" s="12" t="str">
        <f>'BST Extract'!J627</f>
        <v>ROCK</v>
      </c>
      <c r="E627" s="12" t="str">
        <f>'BST Extract'!K627</f>
        <v>ELECTRIC</v>
      </c>
      <c r="F627" t="str">
        <f t="shared" si="27"/>
        <v>ROCK,ELECTRIC</v>
      </c>
      <c r="G627">
        <f>'BST Extract'!C627</f>
        <v>65</v>
      </c>
      <c r="H627">
        <f>'BST Extract'!D627</f>
        <v>45</v>
      </c>
      <c r="I627">
        <f>'BST Extract'!E627</f>
        <v>70</v>
      </c>
      <c r="J627">
        <f>'BST Extract'!F627</f>
        <v>50</v>
      </c>
      <c r="K627">
        <f>'BST Extract'!G627</f>
        <v>85</v>
      </c>
      <c r="L627">
        <f>'BST Extract'!H627</f>
        <v>85</v>
      </c>
      <c r="M627">
        <f>'BST Extract'!I627</f>
        <v>400</v>
      </c>
      <c r="N627" t="s">
        <v>7345</v>
      </c>
      <c r="O627">
        <v>1</v>
      </c>
      <c r="P627" t="s">
        <v>7324</v>
      </c>
      <c r="Q627">
        <v>1</v>
      </c>
      <c r="R627" t="s">
        <v>7523</v>
      </c>
      <c r="T627" t="str">
        <f t="shared" si="28"/>
        <v>ATTACK,1,DEFENSE,1,,</v>
      </c>
      <c r="U627" s="12" t="str">
        <f>'Ability Extract'!C627</f>
        <v>MAGNETPULL</v>
      </c>
      <c r="V627" s="12" t="str">
        <f>'Ability Extract'!D627</f>
        <v>LEVITATE</v>
      </c>
      <c r="W627" s="12" t="str">
        <f>'Ability Extract'!E627</f>
        <v>AFTERMATH</v>
      </c>
      <c r="X627" s="12" t="str">
        <f>'Ability Extract'!F627</f>
        <v>MAGNETPULL,LEVITATE,AFTERMATH</v>
      </c>
      <c r="Y627" t="str">
        <f>VLOOKUP($A627,'Moves Species'!$A:$E,3,FALSE)</f>
        <v xml:space="preserve">0, RISINGVOLTAGE, 1, RISINGVOLTAGE, 1, SANDATTACK, 1, MAGNETRISE, 1, THUNDERSHOCK, 4, DIAMONDSHARD, 7, THUNDERCAGE, 10, MINERALWAVE, 13, CHARGEBEAM, 16, FLASH, 19, CRYSTALSHOWER, 22, IRONDEFENSE, 25, STEALTHROCK, 28, DIAMONDSTORM, 31, DISCHARGE, 34, SEISMICSHIFT, 37, POWERGEM, 40, MAGNETFORCE, 43, FLASHCANNON, 46, CRYSTALLINEBEAM, 49, EARTHPOWER, 52, BOLTCRASH, 56, LOCKON, 56, ZAPCANNON, 60, MOONSTONERAY, </v>
      </c>
      <c r="Z627" t="str">
        <f>VLOOKUP($A627,'Moves Species'!$A:$E,4,FALSE)</f>
        <v xml:space="preserve">ASTEROIDBELT, ATTRACT, BALLLIGHTNING, BEJEWELED, BODYPRESS, BODYSLAM, BOLTCRASH, BOULDERCRUSH, BULKUP, BULLDOZE, CATAPULT, CHARGEBEAM, CLOSECOMBAT, CONFUSERAY, COSMICAVATAR, COSMICPOWER, CRUNCH, CRYSTALLINEBEAM, CRYSTALSHOWER, DAZZLINGGLEAM, DEADLYREACH, DUNEBLAST, EARTHENLANCE, EARTHPOWER, EARTHQUAKE, ECHOEDVOICE, ELECTRICTERRAIN, ELECTRONCRUSH, ENERGYSURGE, EXECUTION, EXPANDINGFORCE, FANTASYSEAL, FLUXWAVE, FOCUSBLAST, FORTISSIMO, GAIAPULSE, GAMMARAY, GENESIS, GEOMANCY, GLISTEN, GOLDRUSH, HIDDENPOWER, IRONDEFENSE, IRONHEAD, IRONTEMPEST, KNOCKOFF, LIGHTSCREEN, MAGNETICCANNON, MAGNETRISE, METEORBEAM, METEORDRIVE, MINERALWAVE, MIRRORSHOT, MISSILESHOT, MOONBLAST, MOONSTONERAY, MUDSHACKLES, MUDSLIDE, NASTYPLOT, NOBLEROAR, OBSIDIANSHARDS, PARABOLICCHARGE, POWERGEM, PROTECT, PSYCHICTERRAIN, PURGE, QUICKSAND, RADIANTLANCE, RAYOFLIGHT, REFLECT, REST, RETURN, RISINGVOLTAGE, ROCKBLAST, ROCKSLIDE, ROCKTOMB, SANDSTORM, SANDTOMB, SCORCHINGSANDS, SEISMICCHANT, SLEEPTALK, SPIKES, STEALTHROCK, STEELROLLER, STONEEDGE, SUBSTITUTE, SUPERPOWER, SWIFT, TAUNT, TERRAINPULSE, THUNDER, THUNDERBOLT, THUNDERFANG, THUNDERPUNCH, THUNDERWAVE, TOXIC, TRIATTACK, VENDETTA, VITALITYDRAIN, VOLTSWITCH, WILDCHARGE, WORKUP, ZENHEADBUTT, </v>
      </c>
      <c r="AA627">
        <f>VLOOKUP($A627,'Moves Species'!$A:$E,5,FALSE)</f>
        <v>0</v>
      </c>
      <c r="AB627" t="s">
        <v>8850</v>
      </c>
      <c r="AC627" t="s">
        <v>7268</v>
      </c>
      <c r="AD627" t="s">
        <v>7325</v>
      </c>
    </row>
    <row r="628" spans="1:30" x14ac:dyDescent="0.25">
      <c r="A628">
        <f t="shared" si="29"/>
        <v>627</v>
      </c>
      <c r="B628" t="s">
        <v>5981</v>
      </c>
      <c r="C628" t="s">
        <v>8142</v>
      </c>
      <c r="D628" s="12" t="str">
        <f>'BST Extract'!J628</f>
        <v>ROCK</v>
      </c>
      <c r="E628" s="12" t="str">
        <f>'BST Extract'!K628</f>
        <v>ELECTRIC</v>
      </c>
      <c r="F628" t="str">
        <f t="shared" si="27"/>
        <v>ROCK,ELECTRIC</v>
      </c>
      <c r="G628">
        <f>'BST Extract'!C628</f>
        <v>85</v>
      </c>
      <c r="H628">
        <f>'BST Extract'!D628</f>
        <v>70</v>
      </c>
      <c r="I628">
        <f>'BST Extract'!E628</f>
        <v>85</v>
      </c>
      <c r="J628">
        <f>'BST Extract'!F628</f>
        <v>75</v>
      </c>
      <c r="K628">
        <f>'BST Extract'!G628</f>
        <v>105</v>
      </c>
      <c r="L628">
        <f>'BST Extract'!H628</f>
        <v>110</v>
      </c>
      <c r="M628">
        <f>'BST Extract'!I628</f>
        <v>530</v>
      </c>
      <c r="N628" t="s">
        <v>7345</v>
      </c>
      <c r="O628">
        <v>3</v>
      </c>
      <c r="P628" t="s">
        <v>7523</v>
      </c>
      <c r="R628" t="s">
        <v>7523</v>
      </c>
      <c r="T628" t="str">
        <f t="shared" si="28"/>
        <v>ATTACK,3,,,,</v>
      </c>
      <c r="U628" s="12" t="str">
        <f>'Ability Extract'!C628</f>
        <v>MAGNETPULL</v>
      </c>
      <c r="V628" s="12" t="str">
        <f>'Ability Extract'!D628</f>
        <v>LEVITATE</v>
      </c>
      <c r="W628" s="12" t="str">
        <f>'Ability Extract'!E628</f>
        <v>AFTERMATH</v>
      </c>
      <c r="X628" s="12" t="str">
        <f>'Ability Extract'!F628</f>
        <v>MAGNETPULL,LEVITATE,AFTERMATH</v>
      </c>
      <c r="Y628" t="str">
        <f>VLOOKUP($A628,'Moves Species'!$A:$E,3,FALSE)</f>
        <v xml:space="preserve">1, RISINGVOLTAGE, 1, SANDATTACK, 1, MAGNETRISE, 1, THUNDERSHOCK, 4, DIAMONDSHARD, 7, THUNDERCAGE, 10, MINERALWAVE, 13, CHARGEBEAM, 16, FLASH, 19, CRYSTALSHOWER, 22, IRONDEFENSE, 25, STEALTHROCK, 28, DIAMONDSTORM, 31, DISCHARGE, 34, SEISMICSHIFT, 37, POWERGEM, 40, MAGNETFORCE, 43, FLASHCANNON, 46, CRYSTALLINEBEAM, 49, EARTHPOWER, 52, BOLTCRASH, 56, LOCKON, 56, ZAPCANNON, 60, MOONSTONERAY, </v>
      </c>
      <c r="Z628" t="str">
        <f>VLOOKUP($A628,'Moves Species'!$A:$E,4,FALSE)</f>
        <v xml:space="preserve">ASTEROIDBELT, ATTRACT, BALLLIGHTNING, BEJEWELED, BODYPRESS, BODYSLAM, BOLTCRASH, BOULDERCRUSH, BULKUP, BULLDOZE, CATAPULT, CHARGEBEAM, CLOSECOMBAT, CONFUSERAY, COSMICAVATAR, COSMICPOWER, CRUNCH, CRYSTALLINEBEAM, CRYSTALSHOWER, DAZZLINGGLEAM, DEADLYREACH, DUNEBLAST, EARTHENLANCE, EARTHPOWER, EARTHQUAKE, ECHOEDVOICE, ELECTRICTERRAIN, ELECTRONCRUSH, ENERGYSURGE, EXECUTION, EXPANDINGFORCE, FANTASYSEAL, FLUXWAVE, FOCUSBLAST, FORTISSIMO, GAIAPULSE, GAMMARAY, GENESIS, GEOMANCY, GLISTEN, GOLDRUSH, HIDDENPOWER, IRONDEFENSE, IRONHEAD, IRONTEMPEST, KNOCKOFF, LIGHTSCREEN, MAGNETICCANNON, MAGNETRISE, METEORBEAM, METEORDRIVE, MINERALWAVE, MIRRORSHOT, MISSILESHOT, MOONBLAST, MOONSTONERAY, MUDSHACKLES, MUDSLIDE, NASTYPLOT, NOBLEROAR, OBSIDIANSHARDS, PARABOLICCHARGE, POWERGEM, PROTECT, PSYCHICTERRAIN, PURGE, QUICKSAND, RADIANTLANCE, RAYOFLIGHT, REFLECT, REST, RETURN, RISINGVOLTAGE, ROCKBLAST, ROCKSLIDE, ROCKTOMB, SANDSTORM, SANDTOMB, SCORCHINGSANDS, SEISMICCHANT, SLEEPTALK, SPIKES, STEALTHROCK, STEELROLLER, STONEEDGE, SUBSTITUTE, SUPERPOWER, SWIFT, TAUNT, TERRAINPULSE, THUNDER, THUNDERBOLT, THUNDERFANG, THUNDERPUNCH, THUNDERWAVE, TOXIC, TRIATTACK, VENDETTA, VITALITYDRAIN, VOLTSWITCH, WILDCHARGE, WORKUP, ZENHEADBUTT, </v>
      </c>
      <c r="AA628">
        <f>VLOOKUP($A628,'Moves Species'!$A:$E,5,FALSE)</f>
        <v>0</v>
      </c>
    </row>
    <row r="629" spans="1:30" x14ac:dyDescent="0.25">
      <c r="A629">
        <f t="shared" si="29"/>
        <v>628</v>
      </c>
      <c r="B629" t="s">
        <v>5987</v>
      </c>
      <c r="C629" t="s">
        <v>8143</v>
      </c>
      <c r="D629" s="12" t="str">
        <f>'BST Extract'!J629</f>
        <v>FIRE</v>
      </c>
      <c r="E629" s="12" t="str">
        <f>'BST Extract'!K629</f>
        <v>ROCK</v>
      </c>
      <c r="F629" t="str">
        <f t="shared" si="27"/>
        <v>FIRE,ROCK</v>
      </c>
      <c r="G629">
        <f>'BST Extract'!C629</f>
        <v>36</v>
      </c>
      <c r="H629">
        <f>'BST Extract'!D629</f>
        <v>40</v>
      </c>
      <c r="I629">
        <f>'BST Extract'!E629</f>
        <v>50</v>
      </c>
      <c r="J629">
        <f>'BST Extract'!F629</f>
        <v>54</v>
      </c>
      <c r="K629">
        <f>'BST Extract'!G629</f>
        <v>75</v>
      </c>
      <c r="L629">
        <f>'BST Extract'!H629</f>
        <v>50</v>
      </c>
      <c r="M629">
        <f>'BST Extract'!I629</f>
        <v>305</v>
      </c>
      <c r="N629" t="s">
        <v>7286</v>
      </c>
      <c r="O629">
        <v>1</v>
      </c>
      <c r="P629" t="s">
        <v>7523</v>
      </c>
      <c r="R629" t="s">
        <v>7523</v>
      </c>
      <c r="T629" t="str">
        <f t="shared" si="28"/>
        <v>SPECIAL_ATTACK,1,,,,</v>
      </c>
      <c r="U629" s="12" t="str">
        <f>'Ability Extract'!C629</f>
        <v>MAGMAARMOR</v>
      </c>
      <c r="V629" s="12" t="str">
        <f>'Ability Extract'!D629</f>
        <v>FLAMEBODY</v>
      </c>
      <c r="W629" s="12" t="str">
        <f>'Ability Extract'!E629</f>
        <v>SOLARPOWER</v>
      </c>
      <c r="X629" s="12" t="str">
        <f>'Ability Extract'!F629</f>
        <v>MAGMAARMOR,FLAMEBODY,SOLARPOWER</v>
      </c>
      <c r="Y629" t="str">
        <f>VLOOKUP($A629,'Moves Species'!$A:$E,3,FALSE)</f>
        <v xml:space="preserve">1, HARDEN, 1, DIAMONDSHARD, 4, EMBER, 8, SIZZLE, 12, TARSHOT, 15, MINERALWAVE, 18, INCINERATE, 21, MELTAWAY, 24, ANCIENTPOWER, 27, FLAMEBURST, 30, DIAMONDSTORM, 33, ROCKPOLISH, 36, LAVAPLUME, 39, FIREWALL, 42, BEJEWELED, 45, FLAMETHROWER, 48, GEOMANCY, 51, AMBERWAVE, 54, INFERNO, 57, GAIAPULSE, 60, GEMSTORM, </v>
      </c>
      <c r="Z629" t="str">
        <f>VLOOKUP($A629,'Moves Species'!$A:$E,4,FALSE)</f>
        <v xml:space="preserve">ATTRACT, BEJEWELED, BODYPRESS, BODYSLAM, BOULDERCRUSH, BULLDOZE, BURNINGJEALOUSY, CATAPULT, CAUSTICACID, CLEARSMOG, COSMICAVATAR, COSMICPOWER, CRIMSONGATE, CRYSTALLINEBEAM, CRYSTALSHOWER, DAZZLINGGLEAM, DRAININGKISS, DUNEBLAST, DUSTDEVILS, EARTHENLANCE, EARTHPOWER, EARTHQUAKE, ECHOEDVOICE, FIREBLAST, FIREFANG, FLAMECHARGE, FLAMETHROWER, FLAMEVOLLEY, FLAREBLITZ, FLUXWAVE, FOCUSBLAST, FORTISSIMO, GAIAPULSE, GENESIS, GEOMANCY, GLISTEN, GOLDRUSH, GUNKSHOT, HAZE, HEATWAVE, HIDDENPOWER, INCINERATE, IRONHEAD, KNOCKOFF, METEORBEAM, MIASMA, MINERALWAVE, MOONSTONERAY, MUDSHACKLES, MUDSLIDE, MYSTICALFIRE, NASTYPLOT, OBSIDIANSHARDS, POISONJAB, POWERGEM, PROTECT, QUICKSAND, REST, RETURN, ROCKBLAST, ROCKSLIDE, ROCKTOMB, SANDSTORM, SANDTOMB, SCALD, SCORCHINGSANDS, SEISMICCHANT, SLEEPTALK, SLUDGEBOMB, SLUDGEWAVE, SPIKES, STEALTHROCK, STONEEDGE, STRANGESTEAM, SUNNYDAY, TAUNT, TERRAINPULSE, TOXIC, VENDETTA, VITALITYDRAIN, WILDFIRE, WILLOWISP, WORKUP, ZENHEADBUTT, </v>
      </c>
      <c r="AA629" t="str">
        <f>VLOOKUP($A629,'Moves Species'!$A:$E,5,FALSE)</f>
        <v xml:space="preserve">SMOKESCREEN, VILEFUMES, ACIDRAIN, EARTHPOWER, MUDSLIDE, ROCKTHROW, ROCKSLIDE, BOIL, SUNNYDAY, STONESURGE, </v>
      </c>
      <c r="AB629" t="s">
        <v>8851</v>
      </c>
      <c r="AC629" t="s">
        <v>7265</v>
      </c>
      <c r="AD629">
        <v>25</v>
      </c>
    </row>
    <row r="630" spans="1:30" x14ac:dyDescent="0.25">
      <c r="A630">
        <f t="shared" si="29"/>
        <v>629</v>
      </c>
      <c r="B630" t="s">
        <v>5997</v>
      </c>
      <c r="C630" t="s">
        <v>8144</v>
      </c>
      <c r="D630" s="12" t="str">
        <f>'BST Extract'!J630</f>
        <v>FIRE</v>
      </c>
      <c r="E630" s="12" t="str">
        <f>'BST Extract'!K630</f>
        <v>ROCK</v>
      </c>
      <c r="F630" t="str">
        <f t="shared" si="27"/>
        <v>FIRE,ROCK</v>
      </c>
      <c r="G630">
        <f>'BST Extract'!C630</f>
        <v>51</v>
      </c>
      <c r="H630">
        <f>'BST Extract'!D630</f>
        <v>55</v>
      </c>
      <c r="I630">
        <f>'BST Extract'!E630</f>
        <v>65</v>
      </c>
      <c r="J630">
        <f>'BST Extract'!F630</f>
        <v>69</v>
      </c>
      <c r="K630">
        <f>'BST Extract'!G630</f>
        <v>90</v>
      </c>
      <c r="L630">
        <f>'BST Extract'!H630</f>
        <v>65</v>
      </c>
      <c r="M630">
        <f>'BST Extract'!I630</f>
        <v>395</v>
      </c>
      <c r="N630" t="s">
        <v>7286</v>
      </c>
      <c r="O630">
        <v>2</v>
      </c>
      <c r="P630" t="s">
        <v>7523</v>
      </c>
      <c r="R630" t="s">
        <v>7523</v>
      </c>
      <c r="T630" t="str">
        <f t="shared" si="28"/>
        <v>SPECIAL_ATTACK,2,,,,</v>
      </c>
      <c r="U630" s="12" t="str">
        <f>'Ability Extract'!C630</f>
        <v>MAGMAARMOR</v>
      </c>
      <c r="V630" s="12" t="str">
        <f>'Ability Extract'!D630</f>
        <v>FLAMEBODY</v>
      </c>
      <c r="W630" s="12" t="str">
        <f>'Ability Extract'!E630</f>
        <v>DROUGHT</v>
      </c>
      <c r="X630" s="12" t="str">
        <f>'Ability Extract'!F630</f>
        <v>MAGMAARMOR,FLAMEBODY,DROUGHT</v>
      </c>
      <c r="Y630" t="str">
        <f>VLOOKUP($A630,'Moves Species'!$A:$E,3,FALSE)</f>
        <v xml:space="preserve">1, HARDEN, 1, DIAMONDSHARD, 4, EMBER, 8, SIZZLE, 12, TARSHOT, 15, MINERALWAVE, 18, INCINERATE, 21, MELTAWAY, 24, ANCIENTPOWER, 27, FLAMEBURST, 30, DIAMONDSTORM, 33, ROCKPOLISH, 36, LAVAPLUME, 39, FIREWALL, 42, BEJEWELED, 45, FLAMETHROWER, 48, GEOMANCY, 51, AMBERWAVE, 54, INFERNO, 57, GAIAPULSE, 60, GEMSTORM, </v>
      </c>
      <c r="Z630" t="str">
        <f>VLOOKUP($A630,'Moves Species'!$A:$E,4,FALSE)</f>
        <v xml:space="preserve">ATTRACT, BEJEWELED, BODYPRESS, BODYSLAM, BOULDERCRUSH, BULLDOZE, BURNINGJEALOUSY, CATAPULT, CAUSTICACID, CLEARSMOG, COSMICAVATAR, COSMICPOWER, CRIMSONGATE, CRYSTALLINEBEAM, CRYSTALSHOWER, DAZZLINGGLEAM, DRAININGKISS, DUNEBLAST, DUSTDEVILS, EARTHENLANCE, EARTHPOWER, EARTHQUAKE, ECHOEDVOICE, FIREBLAST, FIREFANG, FLAMECHARGE, FLAMETHROWER, FLAMEVOLLEY, FLAREBLITZ, FLUXWAVE, FOCUSBLAST, FORTISSIMO, GAIAPULSE, GENESIS, GEOMANCY, GLISTEN, GOLDRUSH, GUNKSHOT, HAZE, HEATWAVE, HIDDENPOWER, INCINERATE, IRONHEAD, KNOCKOFF, METEORBEAM, MIASMA, MINERALWAVE, MOONSTONERAY, MUDSHACKLES, MUDSLIDE, MYSTICALFIRE, NASTYPLOT, OBSIDIANSHARDS, POISONJAB, POWERGEM, PROTECT, QUICKSAND, REST, RETURN, ROCKBLAST, ROCKSLIDE, ROCKTOMB, SANDSTORM, SANDTOMB, SCALD, SCORCHINGSANDS, SEISMICCHANT, SLEEPTALK, SLUDGEBOMB, SLUDGEWAVE, SPIKES, STEALTHROCK, STONEEDGE, STRANGESTEAM, SUNNYDAY, TAUNT, TERRAINPULSE, TOXIC, VENDETTA, VITALITYDRAIN, WILDFIRE, WILLOWISP, WORKUP, ZENHEADBUTT, </v>
      </c>
      <c r="AA630">
        <f>VLOOKUP($A630,'Moves Species'!$A:$E,5,FALSE)</f>
        <v>0</v>
      </c>
      <c r="AB630" t="s">
        <v>7496</v>
      </c>
      <c r="AC630" t="s">
        <v>7265</v>
      </c>
      <c r="AD630">
        <v>40</v>
      </c>
    </row>
    <row r="631" spans="1:30" x14ac:dyDescent="0.25">
      <c r="A631">
        <f t="shared" si="29"/>
        <v>630</v>
      </c>
      <c r="B631" t="s">
        <v>6003</v>
      </c>
      <c r="C631" t="s">
        <v>8145</v>
      </c>
      <c r="D631" s="12" t="str">
        <f>'BST Extract'!J631</f>
        <v>FIRE</v>
      </c>
      <c r="E631" s="12" t="str">
        <f>'BST Extract'!K631</f>
        <v>ROCK</v>
      </c>
      <c r="F631" t="str">
        <f t="shared" si="27"/>
        <v>FIRE,ROCK</v>
      </c>
      <c r="G631">
        <f>'BST Extract'!C631</f>
        <v>71</v>
      </c>
      <c r="H631">
        <f>'BST Extract'!D631</f>
        <v>85</v>
      </c>
      <c r="I631">
        <f>'BST Extract'!E631</f>
        <v>85</v>
      </c>
      <c r="J631">
        <f>'BST Extract'!F631</f>
        <v>89</v>
      </c>
      <c r="K631">
        <f>'BST Extract'!G631</f>
        <v>120</v>
      </c>
      <c r="L631">
        <f>'BST Extract'!H631</f>
        <v>85</v>
      </c>
      <c r="M631">
        <f>'BST Extract'!I631</f>
        <v>535</v>
      </c>
      <c r="N631" t="s">
        <v>7286</v>
      </c>
      <c r="O631">
        <v>3</v>
      </c>
      <c r="P631" t="s">
        <v>7523</v>
      </c>
      <c r="R631" t="s">
        <v>7523</v>
      </c>
      <c r="T631" t="str">
        <f t="shared" si="28"/>
        <v>SPECIAL_ATTACK,3,,,,</v>
      </c>
      <c r="U631" s="12" t="str">
        <f>'Ability Extract'!C631</f>
        <v>MAGMAARMOR</v>
      </c>
      <c r="V631" s="12" t="str">
        <f>'Ability Extract'!D631</f>
        <v>FLAMEBODY</v>
      </c>
      <c r="W631" s="12" t="str">
        <f>'Ability Extract'!E631</f>
        <v>DROUGHT</v>
      </c>
      <c r="X631" s="12" t="str">
        <f>'Ability Extract'!F631</f>
        <v>MAGMAARMOR,FLAMEBODY,DROUGHT</v>
      </c>
      <c r="Y631" t="str">
        <f>VLOOKUP($A631,'Moves Species'!$A:$E,3,FALSE)</f>
        <v xml:space="preserve">1, HARDEN, 1, DIAMONDSHARD, 4, EMBER, 8, SIZZLE, 12, TARSHOT, 15, MINERALWAVE, 18, INCINERATE, 21, MELTAWAY, 24, ANCIENTPOWER, 27, FLAMEBURST, 30, DIAMONDSTORM, 33, ROCKPOLISH, 36, LAVAPLUME, 39, FIREWALL, 42, BEJEWELED, 45, FLAMETHROWER, 48, GEOMANCY, 51, AMBERWAVE, 54, INFERNO, 57, GAIAPULSE, 60, GEMSTORM, </v>
      </c>
      <c r="Z631" t="str">
        <f>VLOOKUP($A631,'Moves Species'!$A:$E,4,FALSE)</f>
        <v xml:space="preserve">ATTRACT, BEJEWELED, BODYPRESS, BODYSLAM, BOULDERCRUSH, BULLDOZE, BURNINGJEALOUSY, CATAPULT, CAUSTICACID, CLEARSMOG, COSMICAVATAR, COSMICPOWER, CRIMSONGATE, CRYSTALLINEBEAM, CRYSTALSHOWER, DAZZLINGGLEAM, DRAININGKISS, DUNEBLAST, DUSTDEVILS, EARTHENLANCE, EARTHPOWER, EARTHQUAKE, ECHOEDVOICE, FIREBLAST, FIREFANG, FLAMECHARGE, FLAMETHROWER, FLAMEVOLLEY, FLAREBLITZ, FLUXWAVE, FOCUSBLAST, FORTISSIMO, GAIAPULSE, GENESIS, GEOMANCY, GLISTEN, GOLDRUSH, GUNKSHOT, HAZE, HEATWAVE, HIDDENPOWER, INCINERATE, IRONHEAD, KNOCKOFF, METEORBEAM, MIASMA, MINERALWAVE, MOONSTONERAY, MUDSHACKLES, MUDSLIDE, MYSTICALFIRE, NASTYPLOT, OBSIDIANSHARDS, POISONJAB, POWERGEM, PROTECT, QUICKSAND, REST, RETURN, ROCKBLAST, ROCKSLIDE, ROCKTOMB, SANDSTORM, SANDTOMB, SCALD, SCORCHINGSANDS, SEISMICCHANT, SLEEPTALK, SLUDGEBOMB, SLUDGEWAVE, SPIKES, STEALTHROCK, STONEEDGE, STRANGESTEAM, SUNNYDAY, TAUNT, TERRAINPULSE, TOXIC, VENDETTA, VITALITYDRAIN, WILDFIRE, WILLOWISP, WORKUP, ZENHEADBUTT, </v>
      </c>
      <c r="AA631">
        <f>VLOOKUP($A631,'Moves Species'!$A:$E,5,FALSE)</f>
        <v>0</v>
      </c>
      <c r="AB631" t="s">
        <v>7523</v>
      </c>
    </row>
    <row r="632" spans="1:30" x14ac:dyDescent="0.25">
      <c r="A632">
        <f t="shared" si="29"/>
        <v>631</v>
      </c>
      <c r="B632" t="s">
        <v>6009</v>
      </c>
      <c r="C632" t="s">
        <v>8146</v>
      </c>
      <c r="D632" s="12" t="str">
        <f>'BST Extract'!J632</f>
        <v>LIGHT</v>
      </c>
      <c r="E632" s="12" t="str">
        <f>'BST Extract'!K632</f>
        <v>DRAGON</v>
      </c>
      <c r="F632" t="str">
        <f t="shared" si="27"/>
        <v>LIGHT,DRAGON</v>
      </c>
      <c r="G632">
        <f>'BST Extract'!C632</f>
        <v>41</v>
      </c>
      <c r="H632">
        <f>'BST Extract'!D632</f>
        <v>44</v>
      </c>
      <c r="I632">
        <f>'BST Extract'!E632</f>
        <v>35</v>
      </c>
      <c r="J632">
        <f>'BST Extract'!F632</f>
        <v>100</v>
      </c>
      <c r="K632">
        <f>'BST Extract'!G632</f>
        <v>40</v>
      </c>
      <c r="L632">
        <f>'BST Extract'!H632</f>
        <v>40</v>
      </c>
      <c r="M632">
        <f>'BST Extract'!I632</f>
        <v>300</v>
      </c>
      <c r="N632" t="s">
        <v>7283</v>
      </c>
      <c r="O632">
        <v>1</v>
      </c>
      <c r="P632" t="s">
        <v>7523</v>
      </c>
      <c r="R632" t="s">
        <v>7523</v>
      </c>
      <c r="T632" t="str">
        <f t="shared" si="28"/>
        <v>SPEED,1,,,,</v>
      </c>
      <c r="U632" s="12" t="str">
        <f>'Ability Extract'!C632</f>
        <v>DAZZLING</v>
      </c>
      <c r="V632" s="12" t="str">
        <f>'Ability Extract'!D632</f>
        <v>PUREHEART</v>
      </c>
      <c r="W632" s="12" t="str">
        <f>'Ability Extract'!E632</f>
        <v>MARVELSCALE</v>
      </c>
      <c r="X632" s="12" t="str">
        <f>'Ability Extract'!F632</f>
        <v>DAZZLING,PUREHEART,MARVELSCALE</v>
      </c>
      <c r="Y632" t="str">
        <f>VLOOKUP($A632,'Moves Species'!$A:$E,3,FALSE)</f>
        <v xml:space="preserve">1, LEER, 1, TWISTER, 1, DRAGONWING, 4, HOLYBOLT, 6, WRAP, 8, ZEAL, 10, RENEWAL, 13, ENDERSHOCK, 16, PURIFY, 19, SCALESHOT, 22, PURGE, 25, DRACOTEMPEST, 28, SIGNALBEAM, 31, FABLEDRUSH, 34, SACREDSTRIKE, 34, REVITALIZE, 37, DRACONICWAVE, 37, WYRMBEAM, 40, SKYBLESSING, 43, DIVINEJUDGMENT, 46, DRACOSHRED, 46, DRAGONGALE, 49, RADIANTLANCE, 52, VALKYRIECHARIOT, 56, FINALSTAND, 60, DRACARYS, </v>
      </c>
      <c r="Z632" t="str">
        <f>VLOOKUP($A632,'Moves Species'!$A:$E,4,FALSE)</f>
        <v xml:space="preserve">AERIALACE, AERIALPULSE, AIRSLASH, ANCIENTGLARE, ATTRACT, AURASPHERE, BATTLEOFWITS, BODYPRESS, BODYSLAM, BREAKINGSWIPE, CALMMIND, CHARGEBEAM, CHARM, CLEANSE, COACHING, COSMICAVATAR, COSMICPOWER, COUPDEGRACE, DAZZLINGGLEAM, DIVINEPUNISHMENT, DRACARYS, DRACOMETEOR, DRACONICWAVE, DRAGONBLOOD, DRAGONBREATH, DRAGONCLAW, DRAGONDANCE, DRAGONGALE, DRAGONHAMMER, DRAGONMAGIC, DRAININGKISS, DUALWINGBEAT, ECHOEDVOICE, ENDERSHOCK, FABLEDRUSH, FAIRYTALE, FANTASYSEAL, FEATHERDANCE, FLUXWAVE, FOCUSBLAST, FORTISSIMO, GENESIS, GEOMANCY, GOBLINSTRIKE, HAIL, HEALBELL, HEAVENSKNUCKLE, HIDDENPOWER, HOLYNOVA, HURRICANE, HYPERVOICE, ICEBEAM, ICICLESPEAR, ICYWIND, IRONHEAD, KNOCKOFF, LIGHTSABER, LIGHTSCREEN, METEORBEAM, METEORMASH, METRONOME, MIRRORSHOT, MIST, MISTYTERRAIN, MOONBLAST, MYSTICPULSE, NAGASKIN, NASTYPLOT, OUTRAGE, PIXIEDUST, PLAYROUGH, PROTECT, PURGE, RADIANTLANCE, RAYOFLIGHT, REFLECT, REST, RETURN, ROUND, SACREDSTRIKE, SAFEGUARD, SCALESHOT, SIGNALBEAM, SIRENSSONG, SLEEPTALK, SOUNDBARRIER, STEELWING, STELLARRUSH, SUBSTITUTE, SUPERPOWER, SWEEPINGWIND, SWIFT, TAILWIND, TAUNT, TEMPESTFLARE, TERRAINPULSE, TITANIASLAW, TOXIC, TURBULENCE, VALKYRIECHARIOT, WAIL, WEATHERBALL, WILDCHARGE, WISH, WORKUP, ZENHEADBUTT, </v>
      </c>
      <c r="AA632" t="str">
        <f>VLOOKUP($A632,'Moves Species'!$A:$E,5,FALSE)</f>
        <v xml:space="preserve">VOLTSWITCH, DRAGONBREATH, AURORABEAM, MISTBALL, NOBLEROAR, CLONESURGE, DOUBLETEAM, DRACOSURGE, ANCIENTGLARE, DRAGONPULSE, </v>
      </c>
      <c r="AB632" t="s">
        <v>8853</v>
      </c>
      <c r="AC632" t="s">
        <v>7265</v>
      </c>
      <c r="AD632">
        <v>30</v>
      </c>
    </row>
    <row r="633" spans="1:30" x14ac:dyDescent="0.25">
      <c r="A633">
        <f t="shared" si="29"/>
        <v>632</v>
      </c>
      <c r="B633" t="s">
        <v>6020</v>
      </c>
      <c r="C633" t="s">
        <v>8147</v>
      </c>
      <c r="D633" s="12" t="str">
        <f>'BST Extract'!J633</f>
        <v>LIGHT</v>
      </c>
      <c r="E633" s="12" t="str">
        <f>'BST Extract'!K633</f>
        <v>DRAGON</v>
      </c>
      <c r="F633" t="str">
        <f t="shared" si="27"/>
        <v>LIGHT,DRAGON</v>
      </c>
      <c r="G633">
        <f>'BST Extract'!C633</f>
        <v>61</v>
      </c>
      <c r="H633">
        <f>'BST Extract'!D633</f>
        <v>64</v>
      </c>
      <c r="I633">
        <f>'BST Extract'!E633</f>
        <v>55</v>
      </c>
      <c r="J633">
        <f>'BST Extract'!F633</f>
        <v>120</v>
      </c>
      <c r="K633">
        <f>'BST Extract'!G633</f>
        <v>60</v>
      </c>
      <c r="L633">
        <f>'BST Extract'!H633</f>
        <v>60</v>
      </c>
      <c r="M633">
        <f>'BST Extract'!I633</f>
        <v>420</v>
      </c>
      <c r="N633" t="s">
        <v>7283</v>
      </c>
      <c r="O633">
        <v>2</v>
      </c>
      <c r="P633" t="s">
        <v>7523</v>
      </c>
      <c r="R633" t="s">
        <v>7523</v>
      </c>
      <c r="T633" t="str">
        <f t="shared" si="28"/>
        <v>SPEED,2,,,,</v>
      </c>
      <c r="U633" s="12" t="str">
        <f>'Ability Extract'!C633</f>
        <v>DAZZLING</v>
      </c>
      <c r="V633" s="12" t="str">
        <f>'Ability Extract'!D633</f>
        <v>PUREHEART</v>
      </c>
      <c r="W633" s="12" t="str">
        <f>'Ability Extract'!E633</f>
        <v>MARVELSCALE</v>
      </c>
      <c r="X633" s="12" t="str">
        <f>'Ability Extract'!F633</f>
        <v>DAZZLING,PUREHEART,MARVELSCALE</v>
      </c>
      <c r="Y633" t="str">
        <f>VLOOKUP($A633,'Moves Species'!$A:$E,3,FALSE)</f>
        <v xml:space="preserve">0, DRACONICMAJESTY, 1, DRACONICMAJESTY, 1, LEER, 1, TWISTER, 1, DRAGONWING, 4, HOLYBOLT, 6, WRAP, 8, ZEAL, 10, RENEWAL, 13, ENDERSHOCK, 16, PURIFY, 19, SCALESHOT, 22, PURGE, 25, DRACOTEMPEST, 28, SIGNALBEAM, 31, FABLEDRUSH, 34, SACREDSTRIKE, 34, REVITALIZE, 37, DRACONICWAVE, 37, WYRMBEAM, 40, SKYBLESSING, 43, DIVINEJUDGMENT, 46, DRACOSHRED, 46, DRAGONGALE, 49, RADIANTLANCE, 52, VALKYRIECHARIOT, 56, FINALSTAND, 60, DRACARYS, </v>
      </c>
      <c r="Z633" t="str">
        <f>VLOOKUP($A633,'Moves Species'!$A:$E,4,FALSE)</f>
        <v xml:space="preserve">AERIALACE, AERIALPULSE, AIRSLASH, ANCIENTGLARE, ATTRACT, AURASPHERE, BATTLEOFWITS, BODYPRESS, BODYSLAM, BREAKINGSWIPE, CALMMIND, CHARGEBEAM, CHARM, CLEANSE, COACHING, COSMICAVATAR, COSMICPOWER, COUPDEGRACE, DAZZLINGGLEAM, DIVINEPUNISHMENT, DRACARYS, DRACOMETEOR, DRACONICWAVE, DRAGONBLOOD, DRAGONBREATH, DRAGONCLAW, DRAGONDANCE, DRAGONGALE, DRAGONHAMMER, DRAGONMAGIC, DRAININGKISS, DUALWINGBEAT, ECHOEDVOICE, ENDERSHOCK, FABLEDRUSH, FAIRYTALE, FANTASYSEAL, FEATHERDANCE, FLUXWAVE, FOCUSBLAST, FORTISSIMO, GENESIS, GEOMANCY, GOBLINSTRIKE, HAIL, HEALBELL, HEAVENSKNUCKLE, HIDDENPOWER, HOLYNOVA, HURRICANE, HYPERVOICE, ICEBEAM, ICICLESPEAR, ICYWIND, IRONHEAD, KNOCKOFF, LIGHTSABER, LIGHTSCREEN, METEORBEAM, METEORMASH, METRONOME, MIRRORSHOT, MIST, MISTYTERRAIN, MOONBLAST, MYSTICPULSE, NAGASKIN, NASTYPLOT, OUTRAGE, PIXIEDUST, PLAYROUGH, PROTECT, PURGE, RADIANTLANCE, RAYOFLIGHT, REFLECT, REST, RETURN, ROUND, SACREDSTRIKE, SAFEGUARD, SCALESHOT, SIGNALBEAM, SIRENSSONG, SLEEPTALK, SOUNDBARRIER, STEELWING, STELLARRUSH, SUBSTITUTE, SUPERPOWER, SWEEPINGWIND, SWIFT, TAILWIND, TAUNT, TEMPESTFLARE, TERRAINPULSE, TITANIASLAW, TOXIC, TURBULENCE, VALKYRIECHARIOT, WAIL, WEATHERBALL, WILDCHARGE, WISH, WORKUP, ZENHEADBUTT, </v>
      </c>
      <c r="AA633">
        <f>VLOOKUP($A633,'Moves Species'!$A:$E,5,FALSE)</f>
        <v>0</v>
      </c>
      <c r="AB633" t="s">
        <v>8750</v>
      </c>
      <c r="AC633" t="s">
        <v>7265</v>
      </c>
      <c r="AD633">
        <v>55</v>
      </c>
    </row>
    <row r="634" spans="1:30" x14ac:dyDescent="0.25">
      <c r="A634">
        <f t="shared" si="29"/>
        <v>633</v>
      </c>
      <c r="B634" t="s">
        <v>6028</v>
      </c>
      <c r="C634" t="s">
        <v>8148</v>
      </c>
      <c r="D634" s="12" t="str">
        <f>'BST Extract'!J634</f>
        <v>LIGHT</v>
      </c>
      <c r="E634" s="12" t="str">
        <f>'BST Extract'!K634</f>
        <v>DRAGON</v>
      </c>
      <c r="F634" t="str">
        <f t="shared" si="27"/>
        <v>LIGHT,DRAGON</v>
      </c>
      <c r="G634">
        <f>'BST Extract'!C634</f>
        <v>91</v>
      </c>
      <c r="H634">
        <f>'BST Extract'!D634</f>
        <v>94</v>
      </c>
      <c r="I634">
        <f>'BST Extract'!E634</f>
        <v>95</v>
      </c>
      <c r="J634">
        <f>'BST Extract'!F634</f>
        <v>130</v>
      </c>
      <c r="K634">
        <f>'BST Extract'!G634</f>
        <v>90</v>
      </c>
      <c r="L634">
        <f>'BST Extract'!H634</f>
        <v>100</v>
      </c>
      <c r="M634">
        <f>'BST Extract'!I634</f>
        <v>600</v>
      </c>
      <c r="N634" t="s">
        <v>7283</v>
      </c>
      <c r="O634">
        <v>3</v>
      </c>
      <c r="P634" t="s">
        <v>7523</v>
      </c>
      <c r="R634" t="s">
        <v>7523</v>
      </c>
      <c r="T634" t="str">
        <f t="shared" si="28"/>
        <v>SPEED,3,,,,</v>
      </c>
      <c r="U634" s="12" t="str">
        <f>'Ability Extract'!C634</f>
        <v>DAZZLING</v>
      </c>
      <c r="V634" s="12" t="str">
        <f>'Ability Extract'!D634</f>
        <v>PUREHEART</v>
      </c>
      <c r="W634" s="12" t="str">
        <f>'Ability Extract'!E634</f>
        <v>MARVELSCALE</v>
      </c>
      <c r="X634" s="12" t="str">
        <f>'Ability Extract'!F634</f>
        <v>DAZZLING,PUREHEART,MARVELSCALE</v>
      </c>
      <c r="Y634" t="str">
        <f>VLOOKUP($A634,'Moves Species'!$A:$E,3,FALSE)</f>
        <v xml:space="preserve">1, DRACONICMAJESTY, 1, LEER, 1, TWISTER, 1, DRAGONWING, 4, HOLYBOLT, 6, WRAP, 8, ZEAL, 10, RENEWAL, 13, ENDERSHOCK, 16, PURIFY, 19, SCALESHOT, 22, PURGE, 25, DRACOTEMPEST, 28, SIGNALBEAM, 31, FABLEDRUSH, 34, SACREDSTRIKE, 34, REVITALIZE, 37, DRACONICWAVE, 37, WYRMBEAM, 40, SKYBLESSING, 43, DIVINEJUDGMENT, 46, DRACOSHRED, 46, DRAGONGALE, 49, RADIANTLANCE, 52, VALKYRIECHARIOT, 56, FINALSTAND, 60, DRACARYS, </v>
      </c>
      <c r="Z634" t="str">
        <f>VLOOKUP($A634,'Moves Species'!$A:$E,4,FALSE)</f>
        <v xml:space="preserve">AERIALACE, AERIALPULSE, AIRSLASH, ANCIENTGLARE, ATTRACT, AURASPHERE, BATTLEOFWITS, BODYPRESS, BODYSLAM, BREAKINGSWIPE, CALMMIND, CHARGEBEAM, CHARM, CLEANSE, COACHING, COSMICAVATAR, COSMICPOWER, COUPDEGRACE, DAZZLINGGLEAM, DIVINEPUNISHMENT, DRACARYS, DRACOMETEOR, DRACONICWAVE, DRAGONBLOOD, DRAGONBREATH, DRAGONCLAW, DRAGONDANCE, DRAGONGALE, DRAGONHAMMER, DRAGONMAGIC, DRAININGKISS, DUALWINGBEAT, ECHOEDVOICE, ENDERSHOCK, FABLEDRUSH, FAIRYTALE, FANTASYSEAL, FEATHERDANCE, FLUXWAVE, FOCUSBLAST, FORTISSIMO, GENESIS, GEOMANCY, GOBLINSTRIKE, HAIL, HEALBELL, HEAVENSKNUCKLE, HIDDENPOWER, HOLYNOVA, HURRICANE, HYPERVOICE, ICEBEAM, ICICLESPEAR, ICYWIND, IRONHEAD, KNOCKOFF, LIGHTSABER, LIGHTSCREEN, METEORBEAM, METEORMASH, METRONOME, MIRRORSHOT, MIST, MISTYTERRAIN, MOONBLAST, MYSTICPULSE, NAGASKIN, NASTYPLOT, OUTRAGE, PIXIEDUST, PLAYROUGH, PROTECT, PURGE, RADIANTLANCE, RAYOFLIGHT, REFLECT, REST, RETURN, ROUND, SACREDSTRIKE, SAFEGUARD, SCALESHOT, SIGNALBEAM, SIRENSSONG, SLEEPTALK, SOUNDBARRIER, STEELWING, STELLARRUSH, SUBSTITUTE, SUPERPOWER, SWEEPINGWIND, SWIFT, TAILWIND, TAUNT, TEMPESTFLARE, TERRAINPULSE, TITANIASLAW, TOXIC, TURBULENCE, VALKYRIECHARIOT, WAIL, WEATHERBALL, WILDCHARGE, WISH, WORKUP, ZENHEADBUTT, </v>
      </c>
      <c r="AA634">
        <f>VLOOKUP($A634,'Moves Species'!$A:$E,5,FALSE)</f>
        <v>0</v>
      </c>
      <c r="AB634" t="s">
        <v>7523</v>
      </c>
    </row>
    <row r="635" spans="1:30" x14ac:dyDescent="0.25">
      <c r="A635">
        <f t="shared" si="29"/>
        <v>634</v>
      </c>
      <c r="B635" t="s">
        <v>6035</v>
      </c>
      <c r="C635" t="s">
        <v>8149</v>
      </c>
      <c r="D635" s="12" t="str">
        <f>'BST Extract'!J635</f>
        <v>PSYCHIC</v>
      </c>
      <c r="E635" s="12" t="str">
        <f>'BST Extract'!K635</f>
        <v>FLYING</v>
      </c>
      <c r="F635" t="str">
        <f t="shared" si="27"/>
        <v>PSYCHIC,FLYING</v>
      </c>
      <c r="G635">
        <f>'BST Extract'!C635</f>
        <v>60</v>
      </c>
      <c r="H635">
        <f>'BST Extract'!D635</f>
        <v>75</v>
      </c>
      <c r="I635">
        <f>'BST Extract'!E635</f>
        <v>57</v>
      </c>
      <c r="J635">
        <f>'BST Extract'!F635</f>
        <v>81</v>
      </c>
      <c r="K635">
        <f>'BST Extract'!G635</f>
        <v>75</v>
      </c>
      <c r="L635">
        <f>'BST Extract'!H635</f>
        <v>57</v>
      </c>
      <c r="M635">
        <f>'BST Extract'!I635</f>
        <v>405</v>
      </c>
      <c r="N635" t="s">
        <v>7283</v>
      </c>
      <c r="O635">
        <v>1</v>
      </c>
      <c r="P635" t="s">
        <v>7523</v>
      </c>
      <c r="R635" t="s">
        <v>7523</v>
      </c>
      <c r="T635" t="str">
        <f t="shared" si="28"/>
        <v>SPEED,1,,,,</v>
      </c>
      <c r="U635" s="12" t="str">
        <f>'Ability Extract'!C635</f>
        <v>IMPULSIVE</v>
      </c>
      <c r="V635" s="12" t="str">
        <f>'Ability Extract'!D635</f>
        <v>MAGICGUARD</v>
      </c>
      <c r="W635" s="12" t="str">
        <f>'Ability Extract'!E635</f>
        <v>SPELLCASTER</v>
      </c>
      <c r="X635" s="12" t="str">
        <f>'Ability Extract'!F635</f>
        <v>IMPULSIVE,MAGICGUARD,SPELLCASTER</v>
      </c>
      <c r="Y635" t="str">
        <f>VLOOKUP($A635,'Moves Species'!$A:$E,3,FALSE)</f>
        <v xml:space="preserve">1, ASTONISH, 1, GUST, 1, MINDSPASM, 4, TELEKINESIS, 6, QUICKSPELL, 8, WINGATTACK, 11, MEMORYBLOCK, 11, ARCANEBLAST, 14, AIRCUTTER, 17, KARMASPELL, 20, HEXBOLT, 23, EROSION, 23, FLOCK, 26, PSYCHOBREAK, 29, ROOST, 32, DUALWINGBEAT, 32, TYPHOON, 35, MINDDRAIN, 38, PSYBLAST, 41, WONDERROOM, 41, TRICKROOM, 41, MAGICROOM, 44, AERIALPULSE, 44, SKYDIVE, 47, PSYCHIC, 47, SCRAMBLEMIND, 50, CALMMIND, 53, MANICOVERLOAD, 56, HURRICANE, 59, SKYATTACK, 62, ARCANEENERGY, </v>
      </c>
      <c r="Z635" t="str">
        <f>VLOOKUP($A635,'Moves Species'!$A:$E,4,FALSE)</f>
        <v xml:space="preserve">ACROBATICS, AERIALACE, AERIALPULSE, AIRSLASH, ANTIMATTER, ARCANEENERGY, ASTRALWIND, ATTRACT, AURASPHERE, BATTLEOFWITS, BLOODRITUAL, BOUNCE, BRAVEBIRD, BURNINGOFUDA, CALMMIND, CHARGEBEAM, CHARM, COACHING, CONFUSERAY, COSMICAVATAR, COSMICPOWER, COUPDEGRACE, COVET, DAZZLINGGLEAM, DEFOG, DRAGONGALE, DRILLPECK, DUALWINGBEAT, DUSTDEVILS, ECHOEDVOICE, ECLIPSENOVA, ENERGYBALL, ESSENCEBLOOM, EXPANDINGFORCE, FABLEDRUSH, FAIRYTALE, FANTASYSEAL, FEATHERDANCE, FLAMECHARGE, FLOCK, FLUXWAVE, FOCUSBLAST, FORTISSIMO, GAMMARAY, GENESIS, GEOMANCY, GOBLINSTRIKE, HAZE, HEALBELL, HEX, HEXBOLT, HIDDENPOWER, HOLYNOVA, HURRICANE, ICYWIND, KNOCKOFF, LIGHTSCREEN, LOVEBURST, MAGICROOM, METEORBEAM, METEORDRIVE, METRONOME, MINDDRAIN, MINDMELD, MIRRORSHOT, MIST, MISTYTERRAIN, MIXEDWAVES, MOONBLAST, MYSTICALFIRE, MYSTICPULSE, NASTYPLOT, NEBULASTRIKE, NUMBINGWIND, ODETOJOY, PERCUSSIONBLAST, PHOBIA, PIXIEDUST, PLAYROUGH, PROTECT, PSYCHIC, PSYCHICTERRAIN, PURGE, RAYOFLIGHT, REFLECT, REST, RETURN, ROUND, SAFEGUARD, SHADOWBALL, SIGNALBEAM, SIRENSSONG, SLEEPTALK, SOLARECLIPSE, SONICBLAST, STARDUSTREVERIE, STEELWING, STELLARRUSH, STRANGESTEAM, SUBSTITUTE, SWEEPINGWIND, SWIFT, SWITCHEROO, TAILWIND, TAUNT, TERRAINPULSE, THUNDERWAVE, TORNADO, TOXIC, TRICKROOM, TURBULENCE, VALKYRIECHARIOT, VENDETTA, VITALITYDRAIN, WAIL, WEATHERBALL, WISH, WONDERROOM, WORKUP, ZENHEADBUTT, </v>
      </c>
      <c r="AA635" t="str">
        <f>VLOOKUP($A635,'Moves Species'!$A:$E,5,FALSE)</f>
        <v xml:space="preserve">MAGICCOAT, ALLYSWITCH, TRICK, MIXEDWAVES, CHECKMATE, GLIDE, HYPNOSIS, CONFUSERAY, FEATHERDANCE, PSYCHOSHIFT, TRIVEGA, EXTRASENSORY, AEROBLAST, PSYBEAM, </v>
      </c>
      <c r="AB635" t="s">
        <v>8852</v>
      </c>
      <c r="AC635" t="s">
        <v>7268</v>
      </c>
      <c r="AD635" t="s">
        <v>7304</v>
      </c>
    </row>
    <row r="636" spans="1:30" x14ac:dyDescent="0.25">
      <c r="A636">
        <f t="shared" si="29"/>
        <v>635</v>
      </c>
      <c r="B636" t="s">
        <v>6044</v>
      </c>
      <c r="C636" t="s">
        <v>8150</v>
      </c>
      <c r="D636" s="12" t="str">
        <f>'BST Extract'!J636</f>
        <v>PSYCHIC</v>
      </c>
      <c r="E636" s="12" t="str">
        <f>'BST Extract'!K636</f>
        <v>FLYING</v>
      </c>
      <c r="F636" t="str">
        <f t="shared" si="27"/>
        <v>PSYCHIC,FLYING</v>
      </c>
      <c r="G636">
        <f>'BST Extract'!C636</f>
        <v>95</v>
      </c>
      <c r="H636">
        <f>'BST Extract'!D636</f>
        <v>100</v>
      </c>
      <c r="I636">
        <f>'BST Extract'!E636</f>
        <v>62</v>
      </c>
      <c r="J636">
        <f>'BST Extract'!F636</f>
        <v>86</v>
      </c>
      <c r="K636">
        <f>'BST Extract'!G636</f>
        <v>100</v>
      </c>
      <c r="L636">
        <f>'BST Extract'!H636</f>
        <v>62</v>
      </c>
      <c r="M636">
        <f>'BST Extract'!I636</f>
        <v>505</v>
      </c>
      <c r="N636" t="s">
        <v>7345</v>
      </c>
      <c r="O636">
        <v>2</v>
      </c>
      <c r="P636" t="s">
        <v>7523</v>
      </c>
      <c r="R636" t="s">
        <v>7523</v>
      </c>
      <c r="T636" t="str">
        <f t="shared" si="28"/>
        <v>ATTACK,2,,,,</v>
      </c>
      <c r="U636" s="12" t="str">
        <f>'Ability Extract'!C636</f>
        <v>IMPULSIVE</v>
      </c>
      <c r="V636" s="12" t="str">
        <f>'Ability Extract'!D636</f>
        <v>MAGICGUARD</v>
      </c>
      <c r="W636" s="12" t="str">
        <f>'Ability Extract'!E636</f>
        <v>SPELLCASTER</v>
      </c>
      <c r="X636" s="12" t="str">
        <f>'Ability Extract'!F636</f>
        <v>IMPULSIVE,MAGICGUARD,SPELLCASTER</v>
      </c>
      <c r="Y636" t="str">
        <f>VLOOKUP($A636,'Moves Species'!$A:$E,3,FALSE)</f>
        <v xml:space="preserve">0, EERIESPELL, 1, EERIESPELL, 1, ASTONISH, 1, GUST, 1, MINDSPASM, 4, TELEKINESIS, 6, QUICKSPELL, 8, WINGATTACK, 11, MEMORYBLOCK, 11, ARCANEBLAST, 14, AIRCUTTER, 17, KARMASPELL, 20, HEXBOLT, 23, EROSION, 23, FLOCK, 26, PSYCHOBREAK, 29, ROOST, 32, DUALWINGBEAT, 32, TYPHOON, 35, MINDDRAIN, 38, PSYBLAST, 41, WONDERROOM, 41, TRICKROOM, 41, MAGICROOM, 44, AERIALPULSE, 44, SKYDIVE, 47, PSYCHIC, 47, SCRAMBLEMIND, 50, CALMMIND, 53, MANICOVERLOAD, 56, HURRICANE, 59, SKYATTACK, 62, ARCANEENERGY, </v>
      </c>
      <c r="Z636" t="str">
        <f>VLOOKUP($A636,'Moves Species'!$A:$E,4,FALSE)</f>
        <v xml:space="preserve">ACROBATICS, AERIALACE, AERIALPULSE, AIRSLASH, ANTIMATTER, ARCANEENERGY, ASTRALWIND, ATTRACT, AURASPHERE, BATTLEOFWITS, BLOODRITUAL, BOUNCE, BRAVEBIRD, BURNINGOFUDA, CALMMIND, CHARGEBEAM, CHARM, COACHING, CONFUSERAY, COSMICAVATAR, COSMICPOWER, COUPDEGRACE, COVET, DAZZLINGGLEAM, DEFOG, DRAGONGALE, DRILLPECK, DUALWINGBEAT, DUSTDEVILS, ECHOEDVOICE, ECLIPSENOVA, ENERGYBALL, ESSENCEBLOOM, EXPANDINGFORCE, FABLEDRUSH, FAIRYTALE, FANTASYSEAL, FEATHERDANCE, FLAMECHARGE, FLOCK, FLUXWAVE, FOCUSBLAST, FORTISSIMO, GAMMARAY, GENESIS, GEOMANCY, GOBLINSTRIKE, HAZE, HEALBELL, HEX, HEXBOLT, HIDDENPOWER, HOLYNOVA, HURRICANE, ICYWIND, KNOCKOFF, LIGHTSCREEN, LOVEBURST, MAGICROOM, METEORBEAM, METEORDRIVE, METRONOME, MINDDRAIN, MINDMELD, MIRRORSHOT, MIST, MISTYTERRAIN, MIXEDWAVES, MOONBLAST, MYSTICALFIRE, MYSTICPULSE, NASTYPLOT, NEBULASTRIKE, NUMBINGWIND, ODETOJOY, PERCUSSIONBLAST, PHOBIA, PIXIEDUST, PLAYROUGH, PROTECT, PSYCHIC, PSYCHICTERRAIN, PURGE, RADIANTLANCE, RAYOFLIGHT, REFLECT, REST, RETURN, ROUND, SAFEGUARD, SHADOWBALL, SIGNALBEAM, SIRENSSONG, SLEEPTALK, SOLARECLIPSE, SONICBLAST, STARDUSTREVERIE, STEELWING, STELLARRUSH, STRANGESTEAM, SUBSTITUTE, SWEEPINGWIND, SWIFT, SWITCHEROO, TAILWIND, TAUNT, TERRAINPULSE, THUNDERWAVE, TORNADO, TOXIC, TRICKROOM, TURBULENCE, VALKYRIECHARIOT, VENDETTA, VITALITYDRAIN, WAIL, WEATHERBALL, WISH, WONDERROOM, WORKUP, ZENHEADBUTT, </v>
      </c>
      <c r="AA636">
        <f>VLOOKUP($A636,'Moves Species'!$A:$E,5,FALSE)</f>
        <v>0</v>
      </c>
      <c r="AB636" t="s">
        <v>7523</v>
      </c>
    </row>
    <row r="637" spans="1:30" x14ac:dyDescent="0.25">
      <c r="A637">
        <f t="shared" si="29"/>
        <v>636</v>
      </c>
      <c r="B637" t="s">
        <v>6050</v>
      </c>
      <c r="C637" t="s">
        <v>8151</v>
      </c>
      <c r="D637" s="12" t="str">
        <f>'BST Extract'!J637</f>
        <v>COSMIC</v>
      </c>
      <c r="E637" s="12" t="str">
        <f>'BST Extract'!K637</f>
        <v>FAIRY</v>
      </c>
      <c r="F637" t="str">
        <f t="shared" si="27"/>
        <v>COSMIC,FAIRY</v>
      </c>
      <c r="G637">
        <f>'BST Extract'!C637</f>
        <v>50</v>
      </c>
      <c r="H637">
        <f>'BST Extract'!D637</f>
        <v>15</v>
      </c>
      <c r="I637">
        <f>'BST Extract'!E637</f>
        <v>28</v>
      </c>
      <c r="J637">
        <f>'BST Extract'!F637</f>
        <v>25</v>
      </c>
      <c r="K637">
        <f>'BST Extract'!G637</f>
        <v>45</v>
      </c>
      <c r="L637">
        <f>'BST Extract'!H637</f>
        <v>55</v>
      </c>
      <c r="M637">
        <f>'BST Extract'!I637</f>
        <v>218</v>
      </c>
      <c r="N637" t="s">
        <v>7287</v>
      </c>
      <c r="O637">
        <v>1</v>
      </c>
      <c r="P637" t="s">
        <v>7523</v>
      </c>
      <c r="R637" t="s">
        <v>7523</v>
      </c>
      <c r="T637" t="str">
        <f t="shared" si="28"/>
        <v>SPECIAL_DEFENSE,1,,,,</v>
      </c>
      <c r="U637" s="12" t="str">
        <f>'Ability Extract'!C637</f>
        <v>FAIRYAURA</v>
      </c>
      <c r="V637" s="12" t="str">
        <f>'Ability Extract'!D637</f>
        <v>TANGLEDFEET</v>
      </c>
      <c r="W637" s="12" t="str">
        <f>'Ability Extract'!E637</f>
        <v>SHIELDDUST</v>
      </c>
      <c r="X637" s="12" t="str">
        <f>'Ability Extract'!F637</f>
        <v>FAIRYAURA,TANGLEDFEET,SHIELDDUST</v>
      </c>
      <c r="Y637" t="str">
        <f>VLOOKUP($A637,'Moves Species'!$A:$E,3,FALSE)</f>
        <v xml:space="preserve">1, STARDUST, 1, SWEETKISS, 1, FAIRYWIND, 4, SWIFT, 7, MISTYTERRAIN, 9, METEORSHOWER, 12, PIXIEDUST, 15, STARFALL, 18, FLUTTER, 21, DRAININGKISS, 24, CHARM, 24, CAPTIVATE, 27, SUPERNOVA, 30, DAZZLINGGLEAM, 33, ENCHANTMENT, 36, STARDUSTREVERIE, 39, FAESBLESSING, 42, CHANGELINGS, 45, STRANGESTEAM, 48, MOONBLAST, 52, LUNARDANCE, 56, TITANIASLAW, 60, URANOMETRIA, </v>
      </c>
      <c r="Z637" t="str">
        <f>VLOOKUP($A637,'Moves Species'!$A:$E,4,FALSE)</f>
        <v xml:space="preserve">ACROBATICS, AERIALACE, AERIALPULSE, AIRSLASH, ANTIMATTER, ARCANEENERGY, AROMATHERAPY, ASTEROIDBELT, ASTRALWIND, ATTRACT, AURASPHERE, BATTLEOFWITS, BOUNCE, CALMMIND, CHARGEBEAM, CHARM, CLEANSE, CONFUSERAY, COSMICAVATAR, COSMICPOWER, COUPDEGRACE, COVET, DARKPULSE, DAZZLINGGLEAM, DEFOG, DIVINEPUNISHMENT, DRAININGKISS, DUALWINGBEAT, ECHOEDVOICE, ECLIPSENOVA, ESSENCEBLOOM, EXPANDINGFORCE, FABLEDRUSH, FAIRYTALE, FANTASYSEAL, FLOCK, FLUXWAVE, FOCUSBLAST, FORTISSIMO, GAMMARAY, GENESIS, GEOMANCY, GOBLINSTRIKE, HEALBELL, HEAVENSKNUCKLE, HEXBOLT, HIDDENPOWER, HOLYNOVA, HURRICANE, HYPERVOICE, KNOCKOFF, LIGHTSCREEN, LOVEBURST, MAGICROOM, MEMENTO, METEORBEAM, METEORDRIVE, METEORMASH, METRONOME, MINDDRAIN, MINDMELD, MIRRORSHOT, MIST, MISTYTERRAIN, MIXEDWAVES, MOONBLAST, MOONSTONERAY, MYSTICALFIRE, MYSTICPULSE, NASTYPLOT, NEBULASTRIKE, NECTARTAP, ODETOJOY, PAYDAY, PETALTEMPEST, PIXIEDUST, PLAYROUGH, PROTECT, PSYCHIC, PSYCHICTERRAIN, PURGE, RADIANTLANCE, RAYOFLIGHT, REFLECT, REST, RETURN, ROUND, SAFEGUARD, SIGNALBEAM, SIRENSSONG, SLEEPTALK, SOLARECLIPSE, STARDUSTREVERIE, STELLARRUSH, STRANGESTEAM, SUBSTITUTE, SWEEPINGWIND, SWIFT, TAILWIND, TEMPESTFLARE, TERRAINPULSE, TITANIASLAW, TORNADO, TOXIC, TRICKROOM, TURBULENCE, VALKYRIECHARIOT, WAIL, WEATHERBALL, WILLOWISP, WISH, WONDERROOM, WORKUP, ZENHEADBUTT, </v>
      </c>
      <c r="AA637" t="str">
        <f>VLOOKUP($A637,'Moves Species'!$A:$E,5,FALSE)</f>
        <v xml:space="preserve">ATTRACT, MINIMIZE, HEALINGWISH, AMNESIA, METRONOME, WISH, HEALINGWISH, HEALPULSE, BUTTERFLYKISS, MISTYEXPLOSION, HELPINGHAND, </v>
      </c>
      <c r="AB637" t="s">
        <v>8751</v>
      </c>
      <c r="AC637" t="s">
        <v>7265</v>
      </c>
      <c r="AD637">
        <v>13</v>
      </c>
    </row>
    <row r="638" spans="1:30" x14ac:dyDescent="0.25">
      <c r="A638">
        <f t="shared" si="29"/>
        <v>637</v>
      </c>
      <c r="B638" t="s">
        <v>6062</v>
      </c>
      <c r="C638" t="s">
        <v>8152</v>
      </c>
      <c r="D638" s="12" t="str">
        <f>'BST Extract'!J638</f>
        <v>COSMIC</v>
      </c>
      <c r="E638" s="12" t="str">
        <f>'BST Extract'!K638</f>
        <v>FAIRY</v>
      </c>
      <c r="F638" t="str">
        <f t="shared" si="27"/>
        <v>COSMIC,FAIRY</v>
      </c>
      <c r="G638">
        <f>'BST Extract'!C638</f>
        <v>70</v>
      </c>
      <c r="H638">
        <f>'BST Extract'!D638</f>
        <v>30</v>
      </c>
      <c r="I638">
        <f>'BST Extract'!E638</f>
        <v>48</v>
      </c>
      <c r="J638">
        <f>'BST Extract'!F638</f>
        <v>45</v>
      </c>
      <c r="K638">
        <f>'BST Extract'!G638</f>
        <v>65</v>
      </c>
      <c r="L638">
        <f>'BST Extract'!H638</f>
        <v>65</v>
      </c>
      <c r="M638">
        <f>'BST Extract'!I638</f>
        <v>323</v>
      </c>
      <c r="N638" t="s">
        <v>7251</v>
      </c>
      <c r="O638">
        <v>2</v>
      </c>
      <c r="P638" t="s">
        <v>7523</v>
      </c>
      <c r="R638" t="s">
        <v>7523</v>
      </c>
      <c r="T638" t="str">
        <f t="shared" si="28"/>
        <v>HP,2,,,,</v>
      </c>
      <c r="U638" s="12" t="str">
        <f>'Ability Extract'!C638</f>
        <v>FAIRYAURA</v>
      </c>
      <c r="V638" s="12" t="str">
        <f>'Ability Extract'!D638</f>
        <v>MISTYSURGE</v>
      </c>
      <c r="W638" s="12" t="str">
        <f>'Ability Extract'!E638</f>
        <v>SHIELDDUST</v>
      </c>
      <c r="X638" s="12" t="str">
        <f>'Ability Extract'!F638</f>
        <v>FAIRYAURA,MISTYSURGE,SHIELDDUST</v>
      </c>
      <c r="Y638" t="str">
        <f>VLOOKUP($A638,'Moves Species'!$A:$E,3,FALSE)</f>
        <v xml:space="preserve">0, DISARMINGVOICE, 1, DISARMINGVOICE, 1, STARDUST, 1, SWEETKISS, 1, FAIRYWIND, 4, SWIFT, 7, MISTYTERRAIN, 9, METEORSHOWER, 12, PIXIEDUST, 15, STARFALL, 18, FLUTTER, 21, DRAININGKISS, 24, CHARM, 24, CAPTIVATE, 27, SUPERNOVA, 30, DAZZLINGGLEAM, 33, ENCHANTMENT, 36, STARDUSTREVERIE, 39, FAESBLESSING, 42, CHANGELINGS, 45, STRANGESTEAM, 48, MOONBLAST, 52, LUNARDANCE, 56, TITANIASLAW, 60, URANOMETRIA, </v>
      </c>
      <c r="Z638" t="str">
        <f>VLOOKUP($A638,'Moves Species'!$A:$E,4,FALSE)</f>
        <v xml:space="preserve">ACROBATICS, AERIALACE, AERIALPULSE, AIRSLASH, ANTIMATTER, ARCANEENERGY, AROMATHERAPY, ASTEROIDBELT, ASTRALWIND, ATTRACT, AURASPHERE, BATTLEOFWITS, BOUNCE, CALMMIND, CHARGEBEAM, CHARM, CLEANSE, CONFUSERAY, COSMICAVATAR, COSMICPOWER, COUPDEGRACE, COVET, DARKPULSE, DAZZLINGGLEAM, DEFOG, DIVINEPUNISHMENT, DRAININGKISS, DUALWINGBEAT, ECHOEDVOICE, ECLIPSENOVA, ESSENCEBLOOM, EXPANDINGFORCE, FABLEDRUSH, FAIRYTALE, FANTASYSEAL, FLOCK, FLUXWAVE, FOCUSBLAST, FORTISSIMO, GAMMARAY, GENESIS, GEOMANCY, GOBLINSTRIKE, HEALBELL, HEAVENSKNUCKLE, HEXBOLT, HIDDENPOWER, HOLYNOVA, HURRICANE, HYPERVOICE, KNOCKOFF, LIGHTSCREEN, LOVEBURST, MAGICROOM, MEMENTO, METEORBEAM, METEORDRIVE, METEORMASH, METRONOME, MINDDRAIN, MINDMELD, MIRRORSHOT, MIST, MISTYTERRAIN, MIXEDWAVES, MOONBLAST, MOONSTONERAY, MYSTICALFIRE, MYSTICPULSE, NASTYPLOT, NEBULASTRIKE, NECTARTAP, ODETOJOY, PAYDAY, PETALTEMPEST, PIXIEDUST, PLAYROUGH, PROTECT, PSYCHIC, PSYCHICTERRAIN, PURGE, RADIANTLANCE, RAYOFLIGHT, REFLECT, REST, RETURN, ROUND, SAFEGUARD, SIGNALBEAM, SIRENSSONG, SLEEPTALK, SOLARECLIPSE, STARDUSTREVERIE, STELLARRUSH, STRANGESTEAM, SUBSTITUTE, SWEEPINGWIND, SWIFT, TAILWIND, TEMPESTFLARE, TERRAINPULSE, TITANIASLAW, TORNADO, TOXIC, TRICKROOM, TURBULENCE, VALKYRIECHARIOT, WAIL, WEATHERBALL, WILLOWISP, WISH, WONDERROOM, WORKUP, ZENHEADBUTT, </v>
      </c>
      <c r="AA638" t="str">
        <f>VLOOKUP($A638,'Moves Species'!$A:$E,5,FALSE)</f>
        <v xml:space="preserve">ATTRACT, MINIMIZE, HEALINGWISH, AMNESIA, METRONOME, WISH, HEALINGWISH, HEALPULSE, BUTTERFLYKISS, MISTYEXPLOSION, HELPINGHAND, </v>
      </c>
      <c r="AB638" t="s">
        <v>8752</v>
      </c>
      <c r="AC638" t="s">
        <v>7268</v>
      </c>
      <c r="AD638" t="s">
        <v>7271</v>
      </c>
    </row>
    <row r="639" spans="1:30" x14ac:dyDescent="0.25">
      <c r="A639">
        <f t="shared" si="29"/>
        <v>638</v>
      </c>
      <c r="B639" t="s">
        <v>6069</v>
      </c>
      <c r="C639" t="s">
        <v>8153</v>
      </c>
      <c r="D639" s="12" t="str">
        <f>'BST Extract'!J639</f>
        <v>COSMIC</v>
      </c>
      <c r="E639" s="12" t="str">
        <f>'BST Extract'!K639</f>
        <v>FAIRY</v>
      </c>
      <c r="F639" t="str">
        <f t="shared" si="27"/>
        <v>COSMIC,FAIRY</v>
      </c>
      <c r="G639">
        <f>'BST Extract'!C639</f>
        <v>90</v>
      </c>
      <c r="H639">
        <f>'BST Extract'!D639</f>
        <v>50</v>
      </c>
      <c r="I639">
        <f>'BST Extract'!E639</f>
        <v>73</v>
      </c>
      <c r="J639">
        <f>'BST Extract'!F639</f>
        <v>70</v>
      </c>
      <c r="K639">
        <f>'BST Extract'!G639</f>
        <v>95</v>
      </c>
      <c r="L639">
        <f>'BST Extract'!H639</f>
        <v>105</v>
      </c>
      <c r="M639">
        <f>'BST Extract'!I639</f>
        <v>483</v>
      </c>
      <c r="N639" t="s">
        <v>7251</v>
      </c>
      <c r="O639">
        <v>3</v>
      </c>
      <c r="P639" t="s">
        <v>7523</v>
      </c>
      <c r="R639" t="s">
        <v>7523</v>
      </c>
      <c r="T639" t="str">
        <f t="shared" si="28"/>
        <v>HP,3,,,,</v>
      </c>
      <c r="U639" s="12" t="str">
        <f>'Ability Extract'!C639</f>
        <v>FAIRYAURA</v>
      </c>
      <c r="V639" s="12" t="str">
        <f>'Ability Extract'!D639</f>
        <v>MISTYSURGE</v>
      </c>
      <c r="W639" s="12" t="str">
        <f>'Ability Extract'!E639</f>
        <v>SHIELDDUST</v>
      </c>
      <c r="X639" s="12" t="str">
        <f>'Ability Extract'!F639</f>
        <v>FAIRYAURA,MISTYSURGE,SHIELDDUST</v>
      </c>
      <c r="Y639" t="str">
        <f>VLOOKUP($A639,'Moves Species'!$A:$E,3,FALSE)</f>
        <v xml:space="preserve">0, STARSALIGNED, 1, STARSALIGNED, 1, DISARMINGVOICE, 1, STARDUST, 1, SWEETKISS, 1, FAIRYWIND, 4, SWIFT, 7, MISTYTERRAIN, 9, METEORSHOWER, 12, PIXIEDUST, 15, STARFALL, 18, FLUTTER, 21, DRAININGKISS, 24, CHARM, 24, CAPTIVATE, 27, SUPERNOVA, 30, DAZZLINGGLEAM, 33, ENCHANTMENT, 36, STARDUSTREVERIE, 39, FAESBLESSING, 42, CHANGELINGS, 45, STRANGESTEAM, 48, MOONBLAST, 52, LUNARDANCE, 56, TITANIASLAW, 60, URANOMETRIA, </v>
      </c>
      <c r="Z639" t="str">
        <f>VLOOKUP($A639,'Moves Species'!$A:$E,4,FALSE)</f>
        <v xml:space="preserve">ACROBATICS, AERIALACE, AERIALPULSE, AIRSLASH, ANTIMATTER, ARCANEENERGY, AROMATHERAPY, ASTEROIDBELT, ASTRALWIND, ATTRACT, AURASPHERE, BATTLEOFWITS, BOUNCE, CALMMIND, CHARGEBEAM, CHARM, CLEANSE, CONFUSERAY, COSMICAVATAR, COSMICPOWER, COUPDEGRACE, COVET, DARKPULSE, DAZZLINGGLEAM, DEFOG, DIVINEPUNISHMENT, DRAININGKISS, DUALWINGBEAT, ECHOEDVOICE, ECLIPSENOVA, ESSENCEBLOOM, EXPANDINGFORCE, FABLEDRUSH, FAIRYTALE, FANTASYSEAL, FLOCK, FLUXWAVE, FOCUSBLAST, FORTISSIMO, GAMMARAY, GENESIS, GEOMANCY, GOBLINSTRIKE, HEALBELL, HEAVENSKNUCKLE, HEXBOLT, HIDDENPOWER, HOLYNOVA, HURRICANE, HYPERVOICE, KNOCKOFF, LIGHTSCREEN, LOVEBURST, MAGICROOM, MEMENTO, METEORBEAM, METEORDRIVE, METEORMASH, METRONOME, MINDDRAIN, MINDMELD, MIRRORSHOT, MIST, MISTYTERRAIN, MIXEDWAVES, MOONBLAST, MOONSTONERAY, MYSTICALFIRE, MYSTICPULSE, NASTYPLOT, NEBULASTRIKE, NECTARTAP, ODETOJOY, PAYDAY, PETALTEMPEST, PIXIEDUST, PLAYROUGH, PROTECT, PSYCHIC, PSYCHICTERRAIN, PURGE, RADIANTLANCE, RAYOFLIGHT, REFLECT, REST, RETURN, ROUND, SAFEGUARD, SIGNALBEAM, SIRENSSONG, SLEEPTALK, SOLARECLIPSE, STARDUSTREVERIE, STELLARRUSH, STRANGESTEAM, SUBSTITUTE, SWEEPINGWIND, SWIFT, TAILWIND, TEMPESTFLARE, TERRAINPULSE, TITANIASLAW, TORNADO, TOXIC, TRICKROOM, TURBULENCE, VALKYRIECHARIOT, WAIL, WEATHERBALL, WILLOWISP, WISH, WONDERROOM, WORKUP, ZENHEADBUTT, </v>
      </c>
      <c r="AA639">
        <f>VLOOKUP($A639,'Moves Species'!$A:$E,5,FALSE)</f>
        <v>0</v>
      </c>
      <c r="AB639" t="s">
        <v>7523</v>
      </c>
    </row>
    <row r="640" spans="1:30" x14ac:dyDescent="0.25">
      <c r="A640">
        <f t="shared" si="29"/>
        <v>639</v>
      </c>
      <c r="B640" t="s">
        <v>6076</v>
      </c>
      <c r="C640" t="s">
        <v>8154</v>
      </c>
      <c r="D640" s="12" t="str">
        <f>'BST Extract'!J640</f>
        <v>ELECTRIC</v>
      </c>
      <c r="E640" s="12" t="str">
        <f>'BST Extract'!K640</f>
        <v>COSMIC</v>
      </c>
      <c r="F640" t="str">
        <f t="shared" si="27"/>
        <v>ELECTRIC,COSMIC</v>
      </c>
      <c r="G640">
        <f>'BST Extract'!C640</f>
        <v>30</v>
      </c>
      <c r="H640">
        <f>'BST Extract'!D640</f>
        <v>90</v>
      </c>
      <c r="I640">
        <f>'BST Extract'!E640</f>
        <v>70</v>
      </c>
      <c r="J640">
        <f>'BST Extract'!F640</f>
        <v>75</v>
      </c>
      <c r="K640">
        <f>'BST Extract'!G640</f>
        <v>45</v>
      </c>
      <c r="L640">
        <f>'BST Extract'!H640</f>
        <v>45</v>
      </c>
      <c r="M640">
        <f>'BST Extract'!I640</f>
        <v>355</v>
      </c>
      <c r="N640" t="s">
        <v>7345</v>
      </c>
      <c r="O640">
        <v>1</v>
      </c>
      <c r="P640" t="s">
        <v>7523</v>
      </c>
      <c r="R640" t="s">
        <v>7523</v>
      </c>
      <c r="T640" t="str">
        <f t="shared" si="28"/>
        <v>ATTACK,1,,,,</v>
      </c>
      <c r="U640" s="12" t="str">
        <f>'Ability Extract'!C640</f>
        <v>MOXIE</v>
      </c>
      <c r="V640" s="12" t="str">
        <f>'Ability Extract'!D640</f>
        <v>SHEERFORCE</v>
      </c>
      <c r="W640" s="12" t="str">
        <f>'Ability Extract'!E640</f>
        <v>SUPERCONDUCTIVE</v>
      </c>
      <c r="X640" s="12" t="str">
        <f>'Ability Extract'!F640</f>
        <v>MOXIE,SHEERFORCE,SUPERCONDUCTIVE</v>
      </c>
      <c r="Y640" t="str">
        <f>VLOOKUP($A640,'Moves Species'!$A:$E,3,FALSE)</f>
        <v xml:space="preserve">1, LEER, 1, SCRATCH, 1, STATICSHOCK, 4, ORBITALSTRIKE, 9, DOUBLETEAM, 12, SPARK, 15, COMET, 18, GLARE, 21, DIMENSIONWARP, 24, ARCINGBLOW, 27, AGILITY, 30, NEBULASTRIKE, 33, ZINGZAP, 36, LEECHLIFE, 39, DEADSILENCE, 42, ENERGYSURGE, 45, METEORMASH, 48, PLASMAFISTS, 51, TRIVEGA, 54, CELESTIALFURY, 58, VOLTTACKLE, 62, COSMICAVATAR, </v>
      </c>
      <c r="Z640" t="str">
        <f>VLOOKUP($A640,'Moves Species'!$A:$E,4,FALSE)</f>
        <v xml:space="preserve">AERIALACE, AIRSLASH, AMBUSH, ANTIMATTER, ASTEROIDBELT, ASTRALWIND, ATTRACT, BALLLIGHTNING, BATTERYACID, BOLTCRASH, BOMBARDMENT, BRICKBREAK, CHARGEBEAM, CLOSECOMBAT, CLUSTERROCKETS, CONFUSERAY, COSMICAVATAR, COSMICPOWER, DAZZLINGGLEAM, DEADLYREACH, ELECTRICTERRAIN, ELECTRONCRUSH, ENERGYSURGE, FLAMECHARGE, FLUXWAVE, FOCUSBLAST, FORTISSIMO, GAMMARAY, GEOMANCY, GOBLINSTRIKE, GOLDENBULLET, GYROBALL, HIDDENPOWER, HIVEMIND, HYPERVOICE, IRONDEFENSE, IRONHEAD, LIGHTSABER, LIGHTSCREEN, MACABREDANCE, MAGNETICCANNON, MAGNETRISE, MEMENTO, METEORBEAM, METEORDRIVE, METEORMASH, MINDDRAIN, MIRRORSHOT, MISSILESHOT, MOONBLAST, MYSTICPULSE, NASTYPLOT, NEBULASTRIKE, OVERCLOCK, PARABOLICCHARGE, PHANTOMFORCE, PHOBIA, PINMISSILE, PLAYROUGH, POISONJAB, PROTECT, PSYCHICFANGS, RAYOFLIGHT, REFLECT, REST, RETURN, RISINGVOLTAGE, ROUND, SIGNALBEAM, SLASH, SLEEPTALK, SOLARECLIPSE, SOULRIP, STARDUSTREVERIE, STEELROLLER, STEELWING, STELLARRUSH, SUBSTITUTE, SUPERPOWER, SWEEPINGWIND, SWIFT, SWORDSDANCE, TAUNT, TERRAINPULSE, THUNDER, THUNDERBOLT, THUNDERFANG, THUNDERWAVE, TOXIC, UTURN, VENDETTA, VITALITYDRAIN, VOLTSWITCH, WILDCHARGE, WISH, WORKUP, ZENHEADBUTT, </v>
      </c>
      <c r="AA640" t="str">
        <f>VLOOKUP($A640,'Moves Species'!$A:$E,5,FALSE)</f>
        <v xml:space="preserve">SHOOTINGSTAR, FIRELASH, IONDELUGE, KNOCKOFF, FOCUSENERGY, QUANTUMSTAR, SAVAGERY, PSYBLADE, EERIEIMPULSE, </v>
      </c>
      <c r="AB640" t="s">
        <v>8753</v>
      </c>
      <c r="AC640" t="s">
        <v>7265</v>
      </c>
      <c r="AD640">
        <v>40</v>
      </c>
    </row>
    <row r="641" spans="1:30" x14ac:dyDescent="0.25">
      <c r="A641">
        <f t="shared" si="29"/>
        <v>640</v>
      </c>
      <c r="B641" t="s">
        <v>6087</v>
      </c>
      <c r="C641" t="s">
        <v>8155</v>
      </c>
      <c r="D641" s="12" t="str">
        <f>'BST Extract'!J641</f>
        <v>ELECTRIC</v>
      </c>
      <c r="E641" s="12" t="str">
        <f>'BST Extract'!K641</f>
        <v>COSMIC</v>
      </c>
      <c r="F641" t="str">
        <f t="shared" si="27"/>
        <v>ELECTRIC,COSMIC</v>
      </c>
      <c r="G641">
        <f>'BST Extract'!C641</f>
        <v>80</v>
      </c>
      <c r="H641">
        <f>'BST Extract'!D641</f>
        <v>115</v>
      </c>
      <c r="I641">
        <f>'BST Extract'!E641</f>
        <v>80</v>
      </c>
      <c r="J641">
        <f>'BST Extract'!F641</f>
        <v>95</v>
      </c>
      <c r="K641">
        <f>'BST Extract'!G641</f>
        <v>55</v>
      </c>
      <c r="L641">
        <f>'BST Extract'!H641</f>
        <v>70</v>
      </c>
      <c r="M641">
        <f>'BST Extract'!I641</f>
        <v>495</v>
      </c>
      <c r="N641" t="s">
        <v>7345</v>
      </c>
      <c r="O641">
        <v>2</v>
      </c>
      <c r="P641" t="s">
        <v>7523</v>
      </c>
      <c r="R641" t="s">
        <v>7523</v>
      </c>
      <c r="T641" t="str">
        <f t="shared" si="28"/>
        <v>ATTACK,2,,,,</v>
      </c>
      <c r="U641" s="12" t="str">
        <f>'Ability Extract'!C641</f>
        <v>MOXIE</v>
      </c>
      <c r="V641" s="12" t="str">
        <f>'Ability Extract'!D641</f>
        <v>SHEERFORCE</v>
      </c>
      <c r="W641" s="12" t="str">
        <f>'Ability Extract'!E641</f>
        <v>SUPERCONDUCTIVE</v>
      </c>
      <c r="X641" s="12" t="str">
        <f>'Ability Extract'!F641</f>
        <v>MOXIE,SHEERFORCE,SUPERCONDUCTIVE</v>
      </c>
      <c r="Y641" t="str">
        <f>VLOOKUP($A641,'Moves Species'!$A:$E,3,FALSE)</f>
        <v xml:space="preserve">0, QUANTUMSTAR, 1, QUANTUMSTAR, 1, LEER, 1, SCRATCH, 1, STATICSHOCK, 4, ORBITALSTRIKE, 9, DOUBLETEAM, 12, SPARK, 15, COMET, 18, GLARE, 21, DIMENSIONWARP, 24, ARCINGBLOW, 27, AGILITY, 30, NEBULASTRIKE, 33, ZINGZAP, 36, LEECHLIFE, 39, DEADSILENCE, 42, ENERGYSURGE, 45, METEORMASH, 48, PLASMAFISTS, 51, TRIVEGA, 54, CELESTIALFURY, 58, VOLTTACKLE, 62, COSMICAVATAR, </v>
      </c>
      <c r="Z641" t="str">
        <f>VLOOKUP($A641,'Moves Species'!$A:$E,4,FALSE)</f>
        <v xml:space="preserve">AERIALACE, AIRSLASH, AMBUSH, ANTIMATTER, ASTEROIDBELT, ASTRALWIND, ATTRACT, BALLLIGHTNING, BATTERYACID, BOLTCRASH, BOMBARDMENT, BRICKBREAK, CHARGEBEAM, CLOSECOMBAT, CLUSTERROCKETS, CONFUSERAY, COSMICAVATAR, COSMICPOWER, DAZZLINGGLEAM, DEADLYREACH, ELECTRICTERRAIN, ELECTRONCRUSH, ENERGYSURGE, FLAMECHARGE, FLUXWAVE, FOCUSBLAST, FORTISSIMO, GAMMARAY, GEOMANCY, GOBLINSTRIKE, GOLDENBULLET, GYROBALL, HIDDENPOWER, HIVEMIND, HYPERVOICE, IRONDEFENSE, IRONHEAD, LIGHTSABER, LIGHTSCREEN, MACABREDANCE, MAGNETICCANNON, MAGNETRISE, MEMENTO, METEORBEAM, METEORDRIVE, METEORMASH, MINDDRAIN, MIRRORSHOT, MISSILESHOT, MOONBLAST, MYSTICPULSE, NASTYPLOT, NEBULASTRIKE, OVERCLOCK, PARABOLICCHARGE, PHANTOMFORCE, PHOBIA, PINMISSILE, PLAYROUGH, POISONJAB, PROTECT, PSYCHICFANGS, RAYOFLIGHT, REFLECT, REST, RETURN, RISINGVOLTAGE, ROUND, SIGNALBEAM, SLASH, SLEEPTALK, SOLARECLIPSE, SOULRIP, STARDUSTREVERIE, STEELROLLER, STEELWING, STELLARRUSH, SUBSTITUTE, SUPERPOWER, SWEEPINGWIND, SWIFT, SWORDSDANCE, TAUNT, TERRAINPULSE, THUNDER, THUNDERBOLT, THUNDERFANG, THUNDERWAVE, TOXIC, UTURN, VENDETTA, VITALITYDRAIN, VOLTSWITCH, WILDCHARGE, WISH, WORKUP, ZENHEADBUTT, </v>
      </c>
      <c r="AA641">
        <f>VLOOKUP($A641,'Moves Species'!$A:$E,5,FALSE)</f>
        <v>0</v>
      </c>
      <c r="AB641" t="s">
        <v>7523</v>
      </c>
    </row>
    <row r="642" spans="1:30" x14ac:dyDescent="0.25">
      <c r="A642">
        <f t="shared" si="29"/>
        <v>641</v>
      </c>
      <c r="B642" t="s">
        <v>6093</v>
      </c>
      <c r="C642" t="s">
        <v>8156</v>
      </c>
      <c r="D642" s="12" t="str">
        <f>'BST Extract'!J642</f>
        <v>ELECTRIC</v>
      </c>
      <c r="E642" s="12" t="str">
        <f>'BST Extract'!K642</f>
        <v>DRAGON</v>
      </c>
      <c r="F642" t="str">
        <f t="shared" ref="F642:F705" si="30">D642&amp;","&amp;E642</f>
        <v>ELECTRIC,DRAGON</v>
      </c>
      <c r="G642">
        <f>'BST Extract'!C642</f>
        <v>55</v>
      </c>
      <c r="H642">
        <f>'BST Extract'!D642</f>
        <v>74</v>
      </c>
      <c r="I642">
        <f>'BST Extract'!E642</f>
        <v>55</v>
      </c>
      <c r="J642">
        <f>'BST Extract'!F642</f>
        <v>70</v>
      </c>
      <c r="K642">
        <f>'BST Extract'!G642</f>
        <v>92</v>
      </c>
      <c r="L642">
        <f>'BST Extract'!H642</f>
        <v>55</v>
      </c>
      <c r="M642">
        <f>'BST Extract'!I642</f>
        <v>401</v>
      </c>
      <c r="N642" t="s">
        <v>7286</v>
      </c>
      <c r="O642">
        <v>1</v>
      </c>
      <c r="P642" t="s">
        <v>7523</v>
      </c>
      <c r="R642" t="s">
        <v>7523</v>
      </c>
      <c r="T642" t="str">
        <f t="shared" ref="T642:T705" si="31">N642&amp;","&amp;O642&amp;","&amp;P642&amp;","&amp;Q642&amp;","&amp;R642&amp;","&amp;S642</f>
        <v>SPECIAL_ATTACK,1,,,,</v>
      </c>
      <c r="U642" s="12" t="str">
        <f>'Ability Extract'!C642</f>
        <v>GALEWINGS</v>
      </c>
      <c r="V642" s="12" t="str">
        <f>'Ability Extract'!D642</f>
        <v>KLUTZ</v>
      </c>
      <c r="W642" s="12" t="str">
        <f>'Ability Extract'!E642</f>
        <v>VOLTABSORB</v>
      </c>
      <c r="X642" s="12" t="str">
        <f>'Ability Extract'!F642</f>
        <v>GALEWINGS,KLUTZ,VOLTABSORB</v>
      </c>
      <c r="Y642" t="str">
        <f>VLOOKUP($A642,'Moves Species'!$A:$E,3,FALSE)</f>
        <v xml:space="preserve">1, LEER, 1, THUNDERSHOCK, 1, TWISTER, 4, GALEHOLD, 7, THUNDERCAGE, 11, SHOCKWAVE, 14, DRAGONBREATH, 17, VOLTSWITCH, 20, TURBULENCE, 23, DRACOTEMPEST, 26, TAILWIND, 29, FEATHERDANCE, 32, SHINYPLUMES, 35, CHAINLIGHTNING, 38, TYPHOON, 41, AGILITY, 44, THUNDERBOLT, 47, DRAGONGALE, 50, HURRICANE, 53, BOLTCRASH, 56, DRACOMETEOR, 60, SKILLSWAP, </v>
      </c>
      <c r="Z642" t="str">
        <f>VLOOKUP($A642,'Moves Species'!$A:$E,4,FALSE)</f>
        <v xml:space="preserve">ACROBATICS, AERIALACE, AERIALPULSE, AIRSLASH, ANCIENTGLARE, ATTRACT, BALLLIGHTNING, BATTLEOFWITS, BOLTCRASH, BOUNCE, BRAVEBIRD, BREAKINGSWIPE, CALMMIND, CHARGEBEAM, CHIDORI, CLOSECOMBAT, CONFUSERAY, COUPDEGRACE, CRUELWHIP, CRUNCH, DAZZLINGGLEAM, DEFOG, DIVINEPUNISHMENT, DRACARYS, DRACOMETEOR, DRACONICWAVE, DRAGONBLOOD, DRAGONBREATH, DRAGONCLAW, DRAGONDANCE, DRAGONGALE, DRAGONMAGIC, DRAININGKISS, DRILLPECK, DUALWINGBEAT, ELECTRICTERRAIN, ELECTRONCRUSH, ENDERSHOCK, ENERGYSURGE, EXECUTION, FABLEDRUSH, FALSESWIPE, FEATHERDANCE, FIREFANG, FLAMECHARGE, FLOCK, FOCUSBLAST, FORTISSIMO, GAMMARAY, GENESIS, GOBLINSTRIKE, HIDDENPOWER, HURRICANE, ICEFANG, IRONHEAD, KNOCKOFF, LASHOUT, MACABREDANCE, MAGNETRISE, MEMENTO, METEORBEAM, METEORDRIVE, MIRRORSHOT, NAGASKIN, NASTYPLOT, NOBLEROAR, OUTRAGE, PARABOLICCHARGE, PLAYROUGH, PROTECT, PSYCHICFANGS, PURGE, RAINDANCE, RAYOFLIGHT, REST, RETURN, RISINGVOLTAGE, ROUND, SAFEGUARD, SCALESHOT, SIGNALBEAM, SLASH, SLEEPTALK, SNARL, SONICBLAST, STEELWING, SUBSTITUTE, SWEEPINGWIND, SWIFT, SWORDSDANCE, TAILWIND, TAUNT, TEMPESTFLARE, TERRAINPULSE, THUNDER, THUNDERBOLT, THUNDERFANG, THUNDERWAVE, TORNADO, TOXIC, TURBULENCE, VALKYRIECHARIOT, VENDETTA, VOLTSWITCH, WAIL, WEATHERBALL, WILDCHARGE, WORKUP, ZENHEADBUTT, </v>
      </c>
      <c r="AA642" t="str">
        <f>VLOOKUP($A642,'Moves Species'!$A:$E,5,FALSE)</f>
        <v xml:space="preserve">DRILLPECK, STREAMRUSH, ACROBATICS, KNOCKOFF, BOLTBEAK, EXTREMESPEED, DUALWINGBEAT, ANCIENTGLARE, THUNDERCLAP, </v>
      </c>
      <c r="AB642" t="s">
        <v>8754</v>
      </c>
      <c r="AC642" t="s">
        <v>7265</v>
      </c>
      <c r="AD642">
        <v>37</v>
      </c>
    </row>
    <row r="643" spans="1:30" x14ac:dyDescent="0.25">
      <c r="A643">
        <f t="shared" ref="A643:A706" si="32">A642+1</f>
        <v>642</v>
      </c>
      <c r="B643" t="s">
        <v>6104</v>
      </c>
      <c r="C643" t="s">
        <v>8157</v>
      </c>
      <c r="D643" s="12" t="str">
        <f>'BST Extract'!J643</f>
        <v>ELECTRIC</v>
      </c>
      <c r="E643" s="12" t="str">
        <f>'BST Extract'!K643</f>
        <v>DRAGON</v>
      </c>
      <c r="F643" t="str">
        <f t="shared" si="30"/>
        <v>ELECTRIC,DRAGON</v>
      </c>
      <c r="G643">
        <f>'BST Extract'!C643</f>
        <v>85</v>
      </c>
      <c r="H643">
        <f>'BST Extract'!D643</f>
        <v>127</v>
      </c>
      <c r="I643">
        <f>'BST Extract'!E643</f>
        <v>65</v>
      </c>
      <c r="J643">
        <f>'BST Extract'!F643</f>
        <v>95</v>
      </c>
      <c r="K643">
        <f>'BST Extract'!G643</f>
        <v>130</v>
      </c>
      <c r="L643">
        <f>'BST Extract'!H643</f>
        <v>65</v>
      </c>
      <c r="M643">
        <f>'BST Extract'!I643</f>
        <v>567</v>
      </c>
      <c r="N643" t="s">
        <v>7286</v>
      </c>
      <c r="O643">
        <v>2</v>
      </c>
      <c r="P643" t="s">
        <v>7523</v>
      </c>
      <c r="R643" t="s">
        <v>7523</v>
      </c>
      <c r="T643" t="str">
        <f t="shared" si="31"/>
        <v>SPECIAL_ATTACK,2,,,,</v>
      </c>
      <c r="U643" s="12" t="str">
        <f>'Ability Extract'!C643</f>
        <v>GALEWINGS</v>
      </c>
      <c r="V643" s="12" t="str">
        <f>'Ability Extract'!D643</f>
        <v>KLUTZ</v>
      </c>
      <c r="W643" s="12" t="str">
        <f>'Ability Extract'!E643</f>
        <v>VOLTABSORB</v>
      </c>
      <c r="X643" s="12" t="str">
        <f>'Ability Extract'!F643</f>
        <v>GALEWINGS,KLUTZ,VOLTABSORB</v>
      </c>
      <c r="Y643" t="str">
        <f>VLOOKUP($A643,'Moves Species'!$A:$E,3,FALSE)</f>
        <v xml:space="preserve">0, DRAGONPULSE, 1, DRAGONPULSE, 1, LEER, 1, THUNDERSHOCK, 1, TWISTER, 4, GALEHOLD, 7, THUNDERCAGE, 11, SHOCKWAVE, 14, DRAGONBREATH, 17, VOLTSWITCH, 20, TURBULENCE, 23, DRACOTEMPEST, 26, TAILWIND, 29, FEATHERDANCE, 32, SHINYPLUMES, 35, CHAINLIGHTNING, 38, TYPHOON, 41, AGILITY, 44, THUNDERBOLT, 47, DRAGONGALE, 50, HURRICANE, 53, BOLTCRASH, 56, DRACOMETEOR, 60, SKILLSWAP, </v>
      </c>
      <c r="Z643" t="str">
        <f>VLOOKUP($A643,'Moves Species'!$A:$E,4,FALSE)</f>
        <v xml:space="preserve">ACROBATICS, AERIALACE, AERIALPULSE, AIRSLASH, ANCIENTGLARE, ATTRACT, BALLLIGHTNING, BATTLEOFWITS, BOLTCRASH, BOUNCE, BRAVEBIRD, BREAKINGSWIPE, CALMMIND, CHARGEBEAM, CHIDORI, CLOSECOMBAT, CONFUSERAY, COUPDEGRACE, CRUELWHIP, CRUNCH, DAZZLINGGLEAM, DEFOG, DIVINEPUNISHMENT, DRACARYS, DRACOMETEOR, DRACONICWAVE, DRAGONBLOOD, DRAGONBREATH, DRAGONCLAW, DRAGONDANCE, DRAGONGALE, DRAGONMAGIC, DRAININGKISS, DRILLPECK, DUALWINGBEAT, ELECTRICTERRAIN, ELECTRONCRUSH, ENDERSHOCK, ENERGYSURGE, EXECUTION, FABLEDRUSH, FALSESWIPE, FEATHERDANCE, FIREFANG, FLAMECHARGE, FLOCK, FOCUSBLAST, FORTISSIMO, GAMMARAY, GENESIS, GOBLINSTRIKE, HIDDENPOWER, HURRICANE, ICEFANG, IRONHEAD, KNOCKOFF, LASHOUT, MACABREDANCE, MAGNETRISE, MEMENTO, METEORBEAM, METEORDRIVE, MIRRORSHOT, NAGASKIN, NASTYPLOT, NOBLEROAR, OUTRAGE, PARABOLICCHARGE, PLAYROUGH, PROTECT, PSYCHICFANGS, PURGE, RAINDANCE, RAYOFLIGHT, REST, RETURN, RISINGVOLTAGE, ROUND, SAFEGUARD, SCALESHOT, SIGNALBEAM, SLASH, SLEEPTALK, SNARL, SONICBLAST, STEELWING, SUBSTITUTE, SWEEPINGWIND, SWIFT, SWORDSDANCE, TAILWIND, TAUNT, TEMPESTFLARE, TERRAINPULSE, THUNDER, THUNDERBOLT, THUNDERFANG, THUNDERWAVE, TORNADO, TOXIC, TURBULENCE, VALKYRIECHARIOT, VENDETTA, VOLTSWITCH, WAIL, WEATHERBALL, WILDCHARGE, WORKUP, ZENHEADBUTT, </v>
      </c>
      <c r="AA643">
        <f>VLOOKUP($A643,'Moves Species'!$A:$E,5,FALSE)</f>
        <v>0</v>
      </c>
      <c r="AB643" t="s">
        <v>7523</v>
      </c>
    </row>
    <row r="644" spans="1:30" x14ac:dyDescent="0.25">
      <c r="A644">
        <f t="shared" si="32"/>
        <v>643</v>
      </c>
      <c r="B644" t="s">
        <v>6110</v>
      </c>
      <c r="C644" t="s">
        <v>8158</v>
      </c>
      <c r="D644" s="12" t="str">
        <f>'BST Extract'!J644</f>
        <v>STEEL</v>
      </c>
      <c r="E644" s="12" t="str">
        <f>'BST Extract'!K644</f>
        <v>GROUND</v>
      </c>
      <c r="F644" t="str">
        <f t="shared" si="30"/>
        <v>STEEL,GROUND</v>
      </c>
      <c r="G644">
        <f>'BST Extract'!C644</f>
        <v>54</v>
      </c>
      <c r="H644">
        <f>'BST Extract'!D644</f>
        <v>78</v>
      </c>
      <c r="I644">
        <f>'BST Extract'!E644</f>
        <v>103</v>
      </c>
      <c r="J644">
        <f>'BST Extract'!F644</f>
        <v>22</v>
      </c>
      <c r="K644">
        <f>'BST Extract'!G644</f>
        <v>45</v>
      </c>
      <c r="L644">
        <f>'BST Extract'!H644</f>
        <v>53</v>
      </c>
      <c r="M644">
        <f>'BST Extract'!I644</f>
        <v>355</v>
      </c>
      <c r="N644" t="s">
        <v>7324</v>
      </c>
      <c r="O644">
        <v>1</v>
      </c>
      <c r="P644" t="s">
        <v>7523</v>
      </c>
      <c r="R644" t="s">
        <v>7523</v>
      </c>
      <c r="T644" t="str">
        <f t="shared" si="31"/>
        <v>DEFENSE,1,,,,</v>
      </c>
      <c r="U644" s="12" t="str">
        <f>'Ability Extract'!C644</f>
        <v>UNBREAKABLE</v>
      </c>
      <c r="V644" s="12" t="str">
        <f>'Ability Extract'!D644</f>
        <v>SHELLARMOR</v>
      </c>
      <c r="W644" s="12" t="str">
        <f>'Ability Extract'!E644</f>
        <v>ROUGHSKIN</v>
      </c>
      <c r="X644" s="12" t="str">
        <f>'Ability Extract'!F644</f>
        <v>UNBREAKABLE,SHELLARMOR,ROUGHSKIN</v>
      </c>
      <c r="Y644" t="str">
        <f>VLOOKUP($A644,'Moves Species'!$A:$E,3,FALSE)</f>
        <v xml:space="preserve">1, WITHDRAW, 1, TACKLE, 1, METALCLAW, 4, SANDJET, 7, ROLLOUT, 10, VISEGRIP, 13, BOULDERHURL, 16, BULLDOZE, 19, WIDEGUARD, 22, QUAKESLAM, 25, DIG, 28, SMARTSTRIKE, 31, BODYPRESS, 34, POWERDRILL, 37, EARTHENLANCE, 40, FLAIL, 43, SHIELDBASH, 46, EARTHQUAKE, 49, DOUBLEIRONBASH, 52, SHELLSMASH, 56, IRONCASCADE, 60, FISSURE, </v>
      </c>
      <c r="Z644" t="str">
        <f>VLOOKUP($A644,'Moves Species'!$A:$E,4,FALSE)</f>
        <v xml:space="preserve">ATTRACT, BEJEWELED, BODYPRESS, BODYSLAM, BOMBARDMENT, BOULDERCRUSH, BRICKBREAK, BULKUP, BULLDOZE, CALMMIND, CATAPULT, CLOSECOMBAT, CLUSTERROCKETS, COUPDEGRACE, DUNEBLAST, EARTHENLANCE, EARTHPOWER, EARTHQUAKE, EXECUTION, FOCUSBLAST, FORTISSIMO, GAIAPULSE, GAMMARAY, GENESIS, GEOMANCY, GLISTEN, GOLDENBULLET, GOLDRUSH, GYROBALL, HIDDENPOWER, IRONDEFENSE, IRONHEAD, IRONIMPACT, IRONTEMPEST, KNOCKOFF, MAGNETICCANNON, MEMENTO, METEORBEAM, METEORDRIVE, MINERALWAVE, MIRRORSHOT, MISSILESHOT, MOONBLAST, MOONSTONERAY, MUDSHACKLES, MUDSLIDE, NAGASKIN, NASTYPLOT, OBSIDIANSHARDS, OUTRAGE, OVERCLOCK, PERCUSSIONBLAST, PLAYROUGH, POWERGEM, PROTECT, QUICKSAND, RAYOFLIGHT, RAZORSHELL, REFURBISH, REST, RETURN, ROCKBLAST, ROCKSLIDE, ROCKTOMB, SANDSTORM, SANDTOMB, SCORCHINGSANDS, SEISMICCHANT, SIGNALBEAM, SLEEPTALK, SONICBLAST, SPIKES, STEALTHROCK, STEELROLLER, STONEEDGE, SUBSTITUTE, SUPERPOWER, SWORDSDANCE, TAUNT, TERRAINPULSE, TOXIC, VENDETTA, WAIL, WORKUP, ZENHEADBUTT, </v>
      </c>
      <c r="AA644" t="str">
        <f>VLOOKUP($A644,'Moves Species'!$A:$E,5,FALSE)</f>
        <v xml:space="preserve">BLOCK, SANDSTORM, ROCKTHROW, MAGNITUDE, SANDTOMB, GYROBALL, METALBURST, SELFDESTRUCT, SMACKDOWN, FORTIFY, WEARDOWN, CATACLYSM, DRILLRUN, </v>
      </c>
      <c r="AB644" t="s">
        <v>8755</v>
      </c>
      <c r="AC644" t="s">
        <v>7265</v>
      </c>
      <c r="AD644">
        <v>37</v>
      </c>
    </row>
    <row r="645" spans="1:30" x14ac:dyDescent="0.25">
      <c r="A645">
        <f t="shared" si="32"/>
        <v>644</v>
      </c>
      <c r="B645" t="s">
        <v>6121</v>
      </c>
      <c r="C645" t="s">
        <v>8159</v>
      </c>
      <c r="D645" s="12" t="str">
        <f>'BST Extract'!J645</f>
        <v>STEEL</v>
      </c>
      <c r="E645" s="12" t="str">
        <f>'BST Extract'!K645</f>
        <v>GROUND</v>
      </c>
      <c r="F645" t="str">
        <f t="shared" si="30"/>
        <v>STEEL,GROUND</v>
      </c>
      <c r="G645">
        <f>'BST Extract'!C645</f>
        <v>74</v>
      </c>
      <c r="H645">
        <f>'BST Extract'!D645</f>
        <v>108</v>
      </c>
      <c r="I645">
        <f>'BST Extract'!E645</f>
        <v>133</v>
      </c>
      <c r="J645">
        <f>'BST Extract'!F645</f>
        <v>32</v>
      </c>
      <c r="K645">
        <f>'BST Extract'!G645</f>
        <v>65</v>
      </c>
      <c r="L645">
        <f>'BST Extract'!H645</f>
        <v>83</v>
      </c>
      <c r="M645">
        <f>'BST Extract'!I645</f>
        <v>495</v>
      </c>
      <c r="N645" t="s">
        <v>7324</v>
      </c>
      <c r="O645">
        <v>2</v>
      </c>
      <c r="P645" t="s">
        <v>7523</v>
      </c>
      <c r="R645" t="s">
        <v>7523</v>
      </c>
      <c r="T645" t="str">
        <f t="shared" si="31"/>
        <v>DEFENSE,2,,,,</v>
      </c>
      <c r="U645" s="12" t="str">
        <f>'Ability Extract'!C645</f>
        <v>UNBREAKABLE</v>
      </c>
      <c r="V645" s="12" t="str">
        <f>'Ability Extract'!D645</f>
        <v>SHELLARMOR</v>
      </c>
      <c r="W645" s="12" t="str">
        <f>'Ability Extract'!E645</f>
        <v>ROUGHSKIN</v>
      </c>
      <c r="X645" s="12" t="str">
        <f>'Ability Extract'!F645</f>
        <v>UNBREAKABLE,SHELLARMOR,ROUGHSKIN</v>
      </c>
      <c r="Y645" t="str">
        <f>VLOOKUP($A645,'Moves Species'!$A:$E,3,FALSE)</f>
        <v xml:space="preserve">0, IRONDEFENSE, 1, IRONDEFENSE, 1, WITHDRAW, 1, TACKLE, 1, METALCLAW, 4, SANDJET, 7, ROLLOUT, 10, VISEGRIP, 13, BOULDERHURL, 16, BULLDOZE, 19, WIDEGUARD, 22, QUAKESLAM, 25, DIG, 28, SMARTSTRIKE, 31, BODYPRESS, 34, POWERDRILL, 37, EARTHENLANCE, 40, FLAIL, 43, SHIELDBASH, 46, EARTHQUAKE, 49, DOUBLEIRONBASH, 52, SHELLSMASH, 56, IRONCASCADE, 60, FISSURE, </v>
      </c>
      <c r="Z645" t="str">
        <f>VLOOKUP($A645,'Moves Species'!$A:$E,4,FALSE)</f>
        <v xml:space="preserve">ATTRACT, BEJEWELED, BODYPRESS, BODYSLAM, BOMBARDMENT, BOULDERCRUSH, BRICKBREAK, BULKUP, BULLDOZE, CALMMIND, CATAPULT, CLOSECOMBAT, CLUSTERROCKETS, COUPDEGRACE, DUNEBLAST, EARTHENLANCE, EARTHPOWER, EARTHQUAKE, EXECUTION, FOCUSBLAST, FORTISSIMO, GAIAPULSE, GAMMARAY, GENESIS, GEOMANCY, GLISTEN, GOLDENBULLET, GOLDRUSH, GYROBALL, HIDDENPOWER, IRONDEFENSE, IRONHEAD, IRONIMPACT, IRONTEMPEST, KNOCKOFF, MAGNETICCANNON, MEMENTO, METEORBEAM, METEORDRIVE, MINERALWAVE, MIRRORSHOT, MISSILESHOT, MOONBLAST, MOONSTONERAY, MUDSHACKLES, MUDSLIDE, NAGASKIN, NASTYPLOT, OBSIDIANSHARDS, OUTRAGE, OVERCLOCK, PERCUSSIONBLAST, PLAYROUGH, POWERGEM, PROTECT, QUICKSAND, RAYOFLIGHT, RAZORSHELL, REFURBISH, REST, RETURN, ROCKBLAST, ROCKSLIDE, ROCKTOMB, SANDSTORM, SANDTOMB, SCORCHINGSANDS, SEISMICCHANT, SIGNALBEAM, SLEEPTALK, SONICBLAST, SPIKES, STEALTHROCK, STEELROLLER, STONEEDGE, SUBSTITUTE, SUPERPOWER, SWORDSDANCE, TAUNT, TERRAINPULSE, TOXIC, VENDETTA, WAIL, WORKUP, ZENHEADBUTT, </v>
      </c>
      <c r="AA645">
        <f>VLOOKUP($A645,'Moves Species'!$A:$E,5,FALSE)</f>
        <v>0</v>
      </c>
      <c r="AB645" t="s">
        <v>7523</v>
      </c>
    </row>
    <row r="646" spans="1:30" x14ac:dyDescent="0.25">
      <c r="A646">
        <f t="shared" si="32"/>
        <v>645</v>
      </c>
      <c r="B646" t="s">
        <v>6128</v>
      </c>
      <c r="C646" t="s">
        <v>8160</v>
      </c>
      <c r="D646" s="12" t="str">
        <f>'BST Extract'!J646</f>
        <v>STEEL</v>
      </c>
      <c r="E646" s="12" t="str">
        <f>'BST Extract'!K646</f>
        <v>FLYING</v>
      </c>
      <c r="F646" t="str">
        <f t="shared" si="30"/>
        <v>STEEL,FLYING</v>
      </c>
      <c r="G646">
        <f>'BST Extract'!C646</f>
        <v>28</v>
      </c>
      <c r="H646">
        <f>'BST Extract'!D646</f>
        <v>40</v>
      </c>
      <c r="I646">
        <f>'BST Extract'!E646</f>
        <v>30</v>
      </c>
      <c r="J646">
        <f>'BST Extract'!F646</f>
        <v>62</v>
      </c>
      <c r="K646">
        <f>'BST Extract'!G646</f>
        <v>60</v>
      </c>
      <c r="L646">
        <f>'BST Extract'!H646</f>
        <v>50</v>
      </c>
      <c r="M646">
        <f>'BST Extract'!I646</f>
        <v>270</v>
      </c>
      <c r="N646" t="s">
        <v>7283</v>
      </c>
      <c r="O646">
        <v>1</v>
      </c>
      <c r="P646" t="s">
        <v>7523</v>
      </c>
      <c r="R646" t="s">
        <v>7523</v>
      </c>
      <c r="T646" t="str">
        <f t="shared" si="31"/>
        <v>SPEED,1,,,,</v>
      </c>
      <c r="U646" s="12" t="str">
        <f>'Ability Extract'!C646</f>
        <v>WHITESMOKE</v>
      </c>
      <c r="V646" s="12" t="str">
        <f>'Ability Extract'!D646</f>
        <v>INFILTRATOR</v>
      </c>
      <c r="W646" s="12" t="str">
        <f>'Ability Extract'!E646</f>
        <v>WEAKARMOR</v>
      </c>
      <c r="X646" s="12" t="str">
        <f>'Ability Extract'!F646</f>
        <v>WHITESMOKE,INFILTRATOR,WEAKARMOR</v>
      </c>
      <c r="Y646" t="str">
        <f>VLOOKUP($A646,'Moves Species'!$A:$E,3,FALSE)</f>
        <v xml:space="preserve">1, LEER, 1, SONICBOOM, 1, MISSILESHOT, 4, GALEHOLD, 7, SUPERSONIC, 10, METALSOUND, 13, OVERCLOCK, 16, AIRCUTTER, 20, TIMEBOMB, 24, AGILITY, 28, TURBULENCE, 31, SHRAPNEL, 34, NOISEPOLLUTION, 37, COBALTRAY, 40, SCREECH, 43, MAGNETICCANNON, 46, AERIALPULSE, 49, BOMBARDMENT, 56, HURRICANE, 52, BOOMBURST, 60, STEELBEAM, </v>
      </c>
      <c r="Z646" t="str">
        <f>VLOOKUP($A646,'Moves Species'!$A:$E,4,FALSE)</f>
        <v xml:space="preserve">ACROBATICS, AERIALACE, AERIALPULSE, AIRSLASH, ANCIENTGLARE, ATTRACT, AURASPHERE, BALLLIGHTNING, BOLTCRASH, BOMBARDMENT, BOOMBURST, BOUNCE, BRAVEBIRD, CALMMIND, CHARGEBEAM, CLUSTERROCKETS, COACHING, CONFUSERAY, COSMICPOWER, COUPDEGRACE, CRUNCH, DAZZLINGGLEAM, DEFOG, DRAGONGALE, ECHOEDVOICE, ELECTRICTERRAIN, ELECTRONCRUSH, ENERGYSURGE, EXPANDINGFORCE, FABLEDRUSH, FANTASYSEAL, FIREBLAST, FLAMECHARGE, FLAMETHROWER, FLAREBLITZ, FLUXWAVE, FOCUSBLAST, FORTISSIMO, GAMMARAY, GENESIS, GOLDENBULLET, GYROBALL, HIDDENPOWER, HURRICANE, HYPERVOICE, INCINERATE, IRONDEFENSE, IRONHEAD, IRONIMPACT, IRONTEMPEST, MAGNETICCANNON, MAGNETRISE, METEORBEAM, METEORDRIVE, MIRRORSHOT, MISSILESHOT, NASTYPLOT, NOBLEROAR, OVERCLOCK, PHANTOMFORCE, PLAYROUGH, PROTECT, REFURBISH, REST, RETURN, RISINGVOLTAGE, ROUND, SATELLITERAY, SLEEPTALK, SONICBLAST, STEELROLLER, STEELWING, STRANGESTEAM, SUBSTITUTE, SWEEPINGWIND, SWORDSDANCE, TAILWIND, TAUNT, TEMPESTFLARE, TERRAINPULSE, THUNDER, THUNDERBOLT, THUNDERFANG, THUNDERWAVE, TORNADO, TOXIC, TURBULENCE, VENDETTA, VOLTSWITCH, WEATHERBALL, WILDCHARGE, WORKUP, ZENHEADBUTT, </v>
      </c>
      <c r="AA646" t="str">
        <f>VLOOKUP($A646,'Moves Species'!$A:$E,5,FALSE)</f>
        <v xml:space="preserve">STREAMRUSH, CONFUSERAY, DISABLE, DOUBLETEAM, CRESCENDO, REVERB, TORNADO, REFURBISH, </v>
      </c>
      <c r="AB646" t="s">
        <v>8756</v>
      </c>
      <c r="AC646" t="s">
        <v>7265</v>
      </c>
      <c r="AD646">
        <v>30</v>
      </c>
    </row>
    <row r="647" spans="1:30" x14ac:dyDescent="0.25">
      <c r="A647">
        <f t="shared" si="32"/>
        <v>646</v>
      </c>
      <c r="B647" t="s">
        <v>6139</v>
      </c>
      <c r="C647" t="s">
        <v>8161</v>
      </c>
      <c r="D647" s="12" t="str">
        <f>'BST Extract'!J647</f>
        <v>STEEL</v>
      </c>
      <c r="E647" s="12" t="str">
        <f>'BST Extract'!K647</f>
        <v>FLYING</v>
      </c>
      <c r="F647" t="str">
        <f t="shared" si="30"/>
        <v>STEEL,FLYING</v>
      </c>
      <c r="G647">
        <f>'BST Extract'!C647</f>
        <v>68</v>
      </c>
      <c r="H647">
        <f>'BST Extract'!D647</f>
        <v>60</v>
      </c>
      <c r="I647">
        <f>'BST Extract'!E647</f>
        <v>50</v>
      </c>
      <c r="J647">
        <f>'BST Extract'!F647</f>
        <v>82</v>
      </c>
      <c r="K647">
        <f>'BST Extract'!G647</f>
        <v>80</v>
      </c>
      <c r="L647">
        <f>'BST Extract'!H647</f>
        <v>70</v>
      </c>
      <c r="M647">
        <f>'BST Extract'!I647</f>
        <v>410</v>
      </c>
      <c r="N647" t="s">
        <v>7283</v>
      </c>
      <c r="O647">
        <v>2</v>
      </c>
      <c r="P647" t="s">
        <v>7523</v>
      </c>
      <c r="R647" t="s">
        <v>7523</v>
      </c>
      <c r="T647" t="str">
        <f t="shared" si="31"/>
        <v>SPEED,2,,,,</v>
      </c>
      <c r="U647" s="12" t="str">
        <f>'Ability Extract'!C647</f>
        <v>WHITESMOKE</v>
      </c>
      <c r="V647" s="12" t="str">
        <f>'Ability Extract'!D647</f>
        <v>INFILTRATOR</v>
      </c>
      <c r="W647" s="12" t="str">
        <f>'Ability Extract'!E647</f>
        <v>WEAKARMOR</v>
      </c>
      <c r="X647" s="12" t="str">
        <f>'Ability Extract'!F647</f>
        <v>WHITESMOKE,INFILTRATOR,WEAKARMOR</v>
      </c>
      <c r="Y647" t="str">
        <f>VLOOKUP($A647,'Moves Species'!$A:$E,3,FALSE)</f>
        <v xml:space="preserve">0, AIRSLASH, 1, AIRSLASH, 1, LEER, 1, SONICBOOM, 1, MISSILESHOT, 4, GALEHOLD, 7, SUPERSONIC, 10, METALSOUND, 13, OVERCLOCK, 16, AIRCUTTER, 20, TIMEBOMB, 24, AGILITY, 28, TURBULENCE, 31, SHRAPNEL, 34, NOISEPOLLUTION, 37, COBALTRAY, 40, SCREECH, 43, MAGNETICCANNON, 46, AERIALPULSE, 49, BOMBARDMENT, 52, HURRICANE, 56, BOOMBURST, 60, STEELBEAM, </v>
      </c>
      <c r="Z647" t="str">
        <f>VLOOKUP($A647,'Moves Species'!$A:$E,4,FALSE)</f>
        <v xml:space="preserve">ACROBATICS, AERIALACE, AERIALPULSE, AIRSLASH, ANCIENTGLARE, ATTRACT, AURASPHERE, BALLLIGHTNING, BOLTCRASH, BOMBARDMENT, BOOMBURST, BOUNCE, BRAVEBIRD, CALMMIND, CHARGEBEAM, CLUSTERROCKETS, COACHING, CONFUSERAY, COSMICPOWER, COUPDEGRACE, CRUNCH, DAZZLINGGLEAM, DEFOG, DRAGONGALE, ECHOEDVOICE, ELECTRICTERRAIN, ELECTRONCRUSH, ENERGYSURGE, EXPANDINGFORCE, FABLEDRUSH, FANTASYSEAL, FIREBLAST, FLAMECHARGE, FLAMETHROWER, FLAREBLITZ, FLUXWAVE, FOCUSBLAST, FORTISSIMO, GAMMARAY, GENESIS, GOLDENBULLET, GYROBALL, HIDDENPOWER, HURRICANE, HYPERVOICE, INCINERATE, IRONDEFENSE, IRONHEAD, IRONIMPACT, IRONTEMPEST, MAGNETICCANNON, MAGNETRISE, METEORBEAM, METEORDRIVE, MIRRORSHOT, MISSILESHOT, NASTYPLOT, NOBLEROAR, OVERCLOCK, PHANTOMFORCE, PLAYROUGH, PROTECT, REFURBISH, REST, RETURN, RISINGVOLTAGE, ROUND, SATELLITERAY, SLEEPTALK, SONICBLAST, STEELROLLER, STEELWING, STRANGESTEAM, SUBSTITUTE, SWEEPINGWIND, SWORDSDANCE, TAILWIND, TAUNT, TEMPESTFLARE, TERRAINPULSE, THUNDER, THUNDERBOLT, THUNDERFANG, THUNDERWAVE, TORNADO, TOXIC, TURBULENCE, VENDETTA, VOLTSWITCH, WEATHERBALL, WILDCHARGE, WORKUP, ZENHEADBUTT, </v>
      </c>
      <c r="AA647">
        <f>VLOOKUP($A647,'Moves Species'!$A:$E,5,FALSE)</f>
        <v>0</v>
      </c>
      <c r="AB647" t="s">
        <v>8757</v>
      </c>
      <c r="AC647" t="s">
        <v>7265</v>
      </c>
      <c r="AD647">
        <v>55</v>
      </c>
    </row>
    <row r="648" spans="1:30" x14ac:dyDescent="0.25">
      <c r="A648">
        <f t="shared" si="32"/>
        <v>647</v>
      </c>
      <c r="B648" t="s">
        <v>6146</v>
      </c>
      <c r="C648" t="s">
        <v>8162</v>
      </c>
      <c r="D648" s="12" t="str">
        <f>'BST Extract'!J648</f>
        <v>STEEL</v>
      </c>
      <c r="E648" s="12" t="str">
        <f>'BST Extract'!K648</f>
        <v>FLYING</v>
      </c>
      <c r="F648" t="str">
        <f t="shared" si="30"/>
        <v>STEEL,FLYING</v>
      </c>
      <c r="G648">
        <f>'BST Extract'!C648</f>
        <v>115</v>
      </c>
      <c r="H648">
        <f>'BST Extract'!D648</f>
        <v>70</v>
      </c>
      <c r="I648">
        <f>'BST Extract'!E648</f>
        <v>75</v>
      </c>
      <c r="J648">
        <f>'BST Extract'!F648</f>
        <v>120</v>
      </c>
      <c r="K648">
        <f>'BST Extract'!G648</f>
        <v>100</v>
      </c>
      <c r="L648">
        <f>'BST Extract'!H648</f>
        <v>120</v>
      </c>
      <c r="M648">
        <f>'BST Extract'!I648</f>
        <v>600</v>
      </c>
      <c r="N648" t="s">
        <v>7283</v>
      </c>
      <c r="O648">
        <v>2</v>
      </c>
      <c r="P648" t="s">
        <v>7287</v>
      </c>
      <c r="Q648">
        <v>1</v>
      </c>
      <c r="R648" t="s">
        <v>7523</v>
      </c>
      <c r="T648" t="str">
        <f t="shared" si="31"/>
        <v>SPEED,2,SPECIAL_DEFENSE,1,,</v>
      </c>
      <c r="U648" s="12" t="str">
        <f>'Ability Extract'!C648</f>
        <v>WHITESMOKE</v>
      </c>
      <c r="V648" s="12" t="str">
        <f>'Ability Extract'!D648</f>
        <v>INFILTRATOR</v>
      </c>
      <c r="W648" s="12" t="str">
        <f>'Ability Extract'!E648</f>
        <v>WEAKARMOR</v>
      </c>
      <c r="X648" s="12" t="str">
        <f>'Ability Extract'!F648</f>
        <v>WHITESMOKE,INFILTRATOR,WEAKARMOR</v>
      </c>
      <c r="Y648" t="str">
        <f>VLOOKUP($A648,'Moves Species'!$A:$E,3,FALSE)</f>
        <v xml:space="preserve">1, AIRSLASH, 1, LEER, 1, SONICBOOM, 1, MISSILESHOT, 4, GALEHOLD, 7, SUPERSONIC, 10, METALSOUND, 13, OVERCLOCK, 16, AIRCUTTER, 20, TIMEBOMB, 24, AGILITY, 28, TURBULENCE, 31, SHRAPNEL, 34, NOISEPOLLUTION, 37, COBALTRAY, 40, SCREECH, 43, MAGNETICCANNON, 46, AERIALPULSE, 49, BOMBARDMENT, 52, HURRICANE, 56, BOOMBURST, 60, STEELBEAM, </v>
      </c>
      <c r="Z648" t="str">
        <f>VLOOKUP($A648,'Moves Species'!$A:$E,4,FALSE)</f>
        <v xml:space="preserve">ACROBATICS, AERIALACE, AERIALPULSE, AIRSLASH, ANCIENTGLARE, ATTRACT, AURASPHERE, BALLLIGHTNING, BOLTCRASH, BOMBARDMENT, BOOMBURST, BOUNCE, BRAVEBIRD, CALMMIND, CHARGEBEAM, CLUSTERROCKETS, COACHING, CONFUSERAY, COSMICPOWER, COUPDEGRACE, CRUNCH, DAZZLINGGLEAM, DEFOG, DRAGONGALE, ECHOEDVOICE, ELECTRICTERRAIN, ELECTRONCRUSH, ENERGYSURGE, EXPANDINGFORCE, FABLEDRUSH, FANTASYSEAL, FIREBLAST, FLAMECHARGE, FLAMETHROWER, FLAREBLITZ, FLUXWAVE, FOCUSBLAST, FORTISSIMO, GAMMARAY, GENESIS, GOLDENBULLET, GYROBALL, HIDDENPOWER, HURRICANE, HYPERVOICE, INCINERATE, IRONDEFENSE, IRONHEAD, IRONIMPACT, IRONTEMPEST, MAGNETICCANNON, MAGNETRISE, METEORBEAM, METEORDRIVE, MIRRORSHOT, MISSILESHOT, NASTYPLOT, NOBLEROAR, OVERCLOCK, PHANTOMFORCE, PLAYROUGH, PROTECT, REFURBISH, REST, RETURN, RISINGVOLTAGE, ROUND, SATELLITERAY, SLEEPTALK, SONICBLAST, STEELROLLER, STEELWING, STRANGESTEAM, SUBSTITUTE, SWEEPINGWIND, SWORDSDANCE, TAILWIND, TAUNT, TEMPESTFLARE, TERRAINPULSE, THUNDER, THUNDERBOLT, THUNDERFANG, THUNDERWAVE, TORNADO, TOXIC, TURBULENCE, VENDETTA, VOLTSWITCH, WEATHERBALL, WILDCHARGE, WORKUP, ZENHEADBUTT, </v>
      </c>
      <c r="AA648">
        <f>VLOOKUP($A648,'Moves Species'!$A:$E,5,FALSE)</f>
        <v>0</v>
      </c>
      <c r="AB648" t="s">
        <v>7523</v>
      </c>
    </row>
    <row r="649" spans="1:30" x14ac:dyDescent="0.25">
      <c r="A649">
        <f t="shared" si="32"/>
        <v>648</v>
      </c>
      <c r="B649" t="s">
        <v>6154</v>
      </c>
      <c r="C649" t="s">
        <v>8163</v>
      </c>
      <c r="D649" s="12" t="str">
        <f>'BST Extract'!J649</f>
        <v>BUG</v>
      </c>
      <c r="E649" s="12" t="str">
        <f>'BST Extract'!K649</f>
        <v>POISON</v>
      </c>
      <c r="F649" t="str">
        <f t="shared" si="30"/>
        <v>BUG,POISON</v>
      </c>
      <c r="G649">
        <f>'BST Extract'!C649</f>
        <v>25</v>
      </c>
      <c r="H649">
        <f>'BST Extract'!D649</f>
        <v>35</v>
      </c>
      <c r="I649">
        <f>'BST Extract'!E649</f>
        <v>40</v>
      </c>
      <c r="J649">
        <f>'BST Extract'!F649</f>
        <v>80</v>
      </c>
      <c r="K649">
        <f>'BST Extract'!G649</f>
        <v>20</v>
      </c>
      <c r="L649">
        <f>'BST Extract'!H649</f>
        <v>30</v>
      </c>
      <c r="M649">
        <f>'BST Extract'!I649</f>
        <v>230</v>
      </c>
      <c r="N649" t="s">
        <v>7283</v>
      </c>
      <c r="O649">
        <v>1</v>
      </c>
      <c r="P649" t="s">
        <v>7523</v>
      </c>
      <c r="R649" t="s">
        <v>7523</v>
      </c>
      <c r="T649" t="str">
        <f t="shared" si="31"/>
        <v>SPEED,1,,,,</v>
      </c>
      <c r="U649" s="12" t="str">
        <f>'Ability Extract'!C649</f>
        <v>WIMPOUT</v>
      </c>
      <c r="V649" s="12" t="str">
        <f>'Ability Extract'!D649</f>
        <v>RUNAWAY</v>
      </c>
      <c r="W649" s="12" t="str">
        <f>'Ability Extract'!E649</f>
        <v>SHEDSKIN</v>
      </c>
      <c r="X649" s="12" t="str">
        <f>'Ability Extract'!F649</f>
        <v>WIMPOUT,RUNAWAY,SHEDSKIN</v>
      </c>
      <c r="Y649" t="str">
        <f>VLOOKUP($A649,'Moves Species'!$A:$E,3,FALSE)</f>
        <v xml:space="preserve">1, STRUGGLEBUG, 1, STRINGSHOT, 1, DEFENSECURL, 1, POISONSPIT, </v>
      </c>
      <c r="Z649" t="str">
        <f>VLOOKUP($A649,'Moves Species'!$A:$E,4,FALSE)</f>
        <v xml:space="preserve">ACIDRAIN, AERIALACE, ALLERGY, AMBUSH, ATTRACT, BATTLEOFWITS, BLOODRITUAL, BODYPRESS, BODYSLAM, BRICKBREAK, BUGBITE, BUGBUZZ, BULKUP, BUTTERFLYKISS, CAUSTICACID, CLEARSMOG, CLOSECOMBAT, COACHING, CONFUSERAY, COSMICPOWER, COUPDEGRACE, COVET, CRUNCH, DARKPULSE, DAZZLINGGLEAM, DEADLYREACH, DEAFEN, DEFENDORDER, DRAINPUNCH, DUNEBLAST, EARTHENLANCE, EARTHPOWER, EARTHQUAKE, EXECUTION, FALSESWIPE, FOCUSBLAST, FORTISSIMO, FURYCUTTER, GAMMARAY, GASTROACID, GEOMANCY, GOBLINSTRIKE, GUNKSHOT, HAZE, HIDDENPOWER, HIVEMIND, IRONDEFENSE, IRONHEAD, IRONIMPACT, KNOCKOFF, LEECHLIFE, METEORBEAM, METEORDRIVE, METEORMASH, METRONOME, MIASMA, MINDDRAIN, NASTYPLOT, PERCUSSIONBLAST, PHANTOMFORCE, PHOBIA, PINMISSILE, PLAYROUGH, POISONFANG, POISONJAB, PROTECT, PSYCHICFANGS, RAINBOWSCALES, REST, RETURN, SHADOWPUNCH, SLASH, SLEEPTALK, SLUDGEBOMB, SLUDGEWAVE, SPIKES, STRUGGLEBUG, SUBSTITUTE, SUPERPOWER, SWARMATTACK, SWARMOVERLOAD, SWEEPINGWIND, SWORDSDANCE, TAUNT, TERRAINPULSE, TOXIC, TOXICSPIKES, UTURN, VENDETTA, VENOMDRAIN, VITALITYDRAIN, WORKUP, ZENHEADBUTT, </v>
      </c>
      <c r="AA649" t="str">
        <f>VLOOKUP($A649,'Moves Species'!$A:$E,5,FALSE)</f>
        <v xml:space="preserve">STRAFE, BACKSTABBING, SWAGGER, NIGHTSLASH, XSCISSOR, ASSURANCE, BEATUP, WICKEDSTRIKE, POISONFANG, </v>
      </c>
      <c r="AB649" t="s">
        <v>8758</v>
      </c>
      <c r="AC649" t="s">
        <v>7265</v>
      </c>
      <c r="AD649">
        <v>30</v>
      </c>
    </row>
    <row r="650" spans="1:30" x14ac:dyDescent="0.25">
      <c r="A650">
        <f t="shared" si="32"/>
        <v>649</v>
      </c>
      <c r="B650" t="s">
        <v>6164</v>
      </c>
      <c r="C650" t="s">
        <v>8164</v>
      </c>
      <c r="D650" s="12" t="str">
        <f>'BST Extract'!J650</f>
        <v>BUG</v>
      </c>
      <c r="E650" s="12" t="str">
        <f>'BST Extract'!K650</f>
        <v>POISON</v>
      </c>
      <c r="F650" t="str">
        <f t="shared" si="30"/>
        <v>BUG,POISON</v>
      </c>
      <c r="G650">
        <f>'BST Extract'!C650</f>
        <v>100</v>
      </c>
      <c r="H650">
        <f>'BST Extract'!D650</f>
        <v>115</v>
      </c>
      <c r="I650">
        <f>'BST Extract'!E650</f>
        <v>90</v>
      </c>
      <c r="J650">
        <f>'BST Extract'!F650</f>
        <v>100</v>
      </c>
      <c r="K650">
        <f>'BST Extract'!G650</f>
        <v>35</v>
      </c>
      <c r="L650">
        <f>'BST Extract'!H650</f>
        <v>90</v>
      </c>
      <c r="M650">
        <f>'BST Extract'!I650</f>
        <v>530</v>
      </c>
      <c r="N650" t="s">
        <v>7324</v>
      </c>
      <c r="O650">
        <v>2</v>
      </c>
      <c r="P650" t="s">
        <v>7523</v>
      </c>
      <c r="R650" t="s">
        <v>7523</v>
      </c>
      <c r="T650" t="str">
        <f t="shared" si="31"/>
        <v>DEFENSE,2,,,,</v>
      </c>
      <c r="U650" s="12" t="str">
        <f>'Ability Extract'!C650</f>
        <v>MERCILESS</v>
      </c>
      <c r="V650" s="12" t="str">
        <f>'Ability Extract'!D650</f>
        <v>HYPERCUTTER</v>
      </c>
      <c r="W650" s="12" t="str">
        <f>'Ability Extract'!E650</f>
        <v>SHEDSKIN</v>
      </c>
      <c r="X650" s="12" t="str">
        <f>'Ability Extract'!F650</f>
        <v>MERCILESS,HYPERCUTTER,SHEDSKIN</v>
      </c>
      <c r="Y650" t="str">
        <f>VLOOKUP($A650,'Moves Species'!$A:$E,3,FALSE)</f>
        <v xml:space="preserve">0, SKITTERSMACK, 1, SKITTERSMACK, 0, CROSSPOISON, 1, CROSSPOISON, 1, FIRSTIMPRESSION, 1, STRUGGLEBUG, 1, STRINGSHOT, 1, DEFENSECURL, 1, POISONSPIT, 7, FURYCUTTER, 9, SEPTICSTRIKE, 12, BUGBITE, 15, POISONFANG, 18, FELLSTINGER, 21, SPOIL, 24, VENDETTA, 27, UTURN, 31, SLASH, 34, CRUNCH, 37, SWORDSDANCE, 40, XSCISSOR, 43, NEUROTOXIN, 46, AMBUSH, 49, CHITINOUSSTRIKE, 52, PLAGUE, 56, FRENZY, 60, SWARMOVERLOAD, </v>
      </c>
      <c r="Z650" t="str">
        <f>VLOOKUP($A650,'Moves Species'!$A:$E,4,FALSE)</f>
        <v xml:space="preserve">ACIDRAIN, AERIALACE, ALLERGY, AMBUSH, ATTRACT, BATTLEOFWITS, BLOODRITUAL, BODYPRESS, BODYSLAM, BRICKBREAK, BUGBITE, BUGBUZZ, BULKUP, BUTTERFLYKISS, CAUSTICACID, CLEARSMOG, CLOSECOMBAT, COACHING, CONFUSERAY, COSMICPOWER, COUPDEGRACE, COVET, CRUNCH, DARKPULSE, DAZZLINGGLEAM, DEADLYREACH, DEAFEN, DEFENDORDER, DRAINPUNCH, DUNEBLAST, EARTHENLANCE, EARTHPOWER, EARTHQUAKE, EXECUTION, FALSESWIPE, FOCUSBLAST, FORTISSIMO, FURYCUTTER, GAMMARAY, GASTROACID, GEOMANCY, GOBLINSTRIKE, GUNKSHOT, HAZE, HIDDENPOWER, HIVEMIND, IRONDEFENSE, IRONHEAD, IRONIMPACT, KNOCKOFF, LEECHLIFE, METEORBEAM, METEORDRIVE, METEORMASH, METRONOME, MIASMA, MINDDRAIN, NASTYPLOT, PERCUSSIONBLAST, PHANTOMFORCE, PHOBIA, PINMISSILE, PLAYROUGH, POISONFANG, POISONJAB, PROTECT, PSYCHICFANGS, RAINBOWSCALES, REST, RETURN, SHADOWPUNCH, SLASH, SLEEPTALK, SLUDGEBOMB, SLUDGEWAVE, SPIKES, STRUGGLEBUG, SUBSTITUTE, SUPERPOWER, SWARMATTACK, SWARMOVERLOAD, SWEEPINGWIND, SWORDSDANCE, TAUNT, TERRAINPULSE, TOXIC, TOXICSPIKES, UTURN, VENDETTA, VENOMDRAIN, VITALITYDRAIN, WORKUP, ZENHEADBUTT, </v>
      </c>
      <c r="AA650">
        <f>VLOOKUP($A650,'Moves Species'!$A:$E,5,FALSE)</f>
        <v>0</v>
      </c>
      <c r="AB650" t="s">
        <v>7523</v>
      </c>
    </row>
    <row r="651" spans="1:30" x14ac:dyDescent="0.25">
      <c r="A651">
        <f t="shared" si="32"/>
        <v>650</v>
      </c>
      <c r="B651" t="s">
        <v>6172</v>
      </c>
      <c r="C651" t="s">
        <v>8165</v>
      </c>
      <c r="D651" s="12" t="str">
        <f>'BST Extract'!J651</f>
        <v>ELECTRIC</v>
      </c>
      <c r="E651" s="12">
        <f>'BST Extract'!K651</f>
        <v>0</v>
      </c>
      <c r="F651" t="str">
        <f t="shared" si="30"/>
        <v>ELECTRIC,0</v>
      </c>
      <c r="G651">
        <f>'BST Extract'!C651</f>
        <v>45</v>
      </c>
      <c r="H651">
        <f>'BST Extract'!D651</f>
        <v>29</v>
      </c>
      <c r="I651">
        <f>'BST Extract'!E651</f>
        <v>25</v>
      </c>
      <c r="J651">
        <f>'BST Extract'!F651</f>
        <v>72</v>
      </c>
      <c r="K651">
        <f>'BST Extract'!G651</f>
        <v>77</v>
      </c>
      <c r="L651">
        <f>'BST Extract'!H651</f>
        <v>65</v>
      </c>
      <c r="M651">
        <f>'BST Extract'!I651</f>
        <v>313</v>
      </c>
      <c r="N651" t="s">
        <v>7286</v>
      </c>
      <c r="O651">
        <v>1</v>
      </c>
      <c r="P651" t="s">
        <v>7523</v>
      </c>
      <c r="R651" t="s">
        <v>7523</v>
      </c>
      <c r="T651" t="str">
        <f t="shared" si="31"/>
        <v>SPECIAL_ATTACK,1,,,,</v>
      </c>
      <c r="U651" s="12" t="str">
        <f>'Ability Extract'!C651</f>
        <v>DOWNLOAD</v>
      </c>
      <c r="V651" s="12" t="str">
        <f>'Ability Extract'!D651</f>
        <v>TRACE</v>
      </c>
      <c r="W651" s="12" t="str">
        <f>'Ability Extract'!E651</f>
        <v>STATIC</v>
      </c>
      <c r="X651" s="12" t="str">
        <f>'Ability Extract'!F651</f>
        <v>DOWNLOAD,TRACE,STATIC</v>
      </c>
      <c r="Y651" t="str">
        <f>VLOOKUP($A651,'Moves Species'!$A:$E,3,FALSE)</f>
        <v xml:space="preserve">1, THUNDERSHOCK, 1, DEFENSECURL, 1, CHARGE, 4, THUNDERWAVE, 7, CHARGEBEAM, 11, STRUGGLEBUG, 14, SHOCKWAVE, 17, MIRRORSHOT, 20, EERIEIMPULSE, 23, ELECTROBALL, 26, INFECTION, 29, RAGEPOWDER, 32, VOLTSWITCH, 35, DISCHARGE, 38, FLASHCANNON, 41, QUIVERDANCE, 44, THUNDERBOLT, 48, LOCKON, 48, ZAPCANNON, 52, ELECTRIFY, 56, HIVEMIND, 60, BATTERYACID, </v>
      </c>
      <c r="Z651" t="str">
        <f>VLOOKUP($A651,'Moves Species'!$A:$E,4,FALSE)</f>
        <v xml:space="preserve">ANTIMATTER, ATTRACT, AURASPHERE, BALLLIGHTNING, BATTERYACID, BATTLEOFWITS, BOLTCRASH, CALMMIND, CHARGEBEAM, COACHING, CONFUSERAY, COSMICAVATAR, COSMICPOWER, DARKPULSE, DAZZLINGGLEAM, DRAININGKISS, ECHOEDVOICE, ELECTRICTERRAIN, ELECTRONCRUSH, ENERGYSURGE, EXPANDINGFORCE, FANTASYSEAL, FLUXWAVE, FOCUSBLAST, FORTISSIMO, FURYCUTTER, GAMMARAY, GENESIS, GEOMANCY, GLISTEN, GOBLINSTRIKE, HEALBELL, HIDDENPOWER, HIVEMIND, KNOCKOFF, LEECHLIFE, LIGHTSCREEN, MAGICROOM, MAGNETICCANNON, MAGNETRISE, METEORBEAM, METEORDRIVE, METRONOME, MIRRORSHOT, MISSILESHOT, MYSTICPULSE, NASTYPLOT, ODETOJOY, OVERCLOCK, PARABOLICCHARGE, PINMISSILE, PROTECT, PURGE, RAYOFLIGHT, REFLECT, REST, RETURN, RISINGVOLTAGE, ROUND, SAFEGUARD, SIGNALBEAM, SLEEPTALK, STRUGGLEBUG, SUBSTITUTE, SWARMOVERLOAD, SWIFT, TAUNT, TERRAINPULSE, THUNDER, THUNDERBOLT, THUNDERFANG, THUNDERWAVE, TOXIC, TRICKROOM, UTURN, VOLTSWITCH, WAIL, WILDCHARGE, WISH, WONDERROOM, WORKUP, </v>
      </c>
      <c r="AA651" t="str">
        <f>VLOOKUP($A651,'Moves Species'!$A:$E,5,FALSE)</f>
        <v xml:space="preserve">INFESTATION, SPARK, SHORTFUSE, REFRESH, MEMENTO, SHADOWBALL, FLASHCANNON, </v>
      </c>
      <c r="AB651" t="s">
        <v>8759</v>
      </c>
      <c r="AC651" t="s">
        <v>7268</v>
      </c>
      <c r="AD651" t="s">
        <v>7358</v>
      </c>
    </row>
    <row r="652" spans="1:30" x14ac:dyDescent="0.25">
      <c r="A652">
        <f t="shared" si="32"/>
        <v>651</v>
      </c>
      <c r="B652" t="s">
        <v>6183</v>
      </c>
      <c r="C652" t="s">
        <v>8166</v>
      </c>
      <c r="D652" s="12" t="str">
        <f>'BST Extract'!J652</f>
        <v>ELECTRIC</v>
      </c>
      <c r="E652" s="12" t="str">
        <f>'BST Extract'!K652</f>
        <v>BUG</v>
      </c>
      <c r="F652" t="str">
        <f t="shared" si="30"/>
        <v>ELECTRIC,BUG</v>
      </c>
      <c r="G652">
        <f>'BST Extract'!C652</f>
        <v>75</v>
      </c>
      <c r="H652">
        <f>'BST Extract'!D652</f>
        <v>59</v>
      </c>
      <c r="I652">
        <f>'BST Extract'!E652</f>
        <v>60</v>
      </c>
      <c r="J652">
        <f>'BST Extract'!F652</f>
        <v>116</v>
      </c>
      <c r="K652">
        <f>'BST Extract'!G652</f>
        <v>117</v>
      </c>
      <c r="L652">
        <f>'BST Extract'!H652</f>
        <v>60</v>
      </c>
      <c r="M652">
        <f>'BST Extract'!I652</f>
        <v>487</v>
      </c>
      <c r="N652" t="s">
        <v>7286</v>
      </c>
      <c r="O652">
        <v>2</v>
      </c>
      <c r="P652" t="s">
        <v>7523</v>
      </c>
      <c r="R652" t="s">
        <v>7523</v>
      </c>
      <c r="T652" t="str">
        <f t="shared" si="31"/>
        <v>SPECIAL_ATTACK,2,,,,</v>
      </c>
      <c r="U652" s="12" t="str">
        <f>'Ability Extract'!C652</f>
        <v>DOWNLOAD</v>
      </c>
      <c r="V652" s="12" t="str">
        <f>'Ability Extract'!D652</f>
        <v>TERAVOLT</v>
      </c>
      <c r="W652" s="12" t="str">
        <f>'Ability Extract'!E652</f>
        <v>MOODY</v>
      </c>
      <c r="X652" s="12" t="str">
        <f>'Ability Extract'!F652</f>
        <v>DOWNLOAD,TERAVOLT,MOODY</v>
      </c>
      <c r="Y652" t="str">
        <f>VLOOKUP($A652,'Moves Species'!$A:$E,3,FALSE)</f>
        <v xml:space="preserve">0, GLITCH, 1, THUNDERSHOCK, 1, DEFENSECURL, 1, CHARGE, 4, THUNDERWAVE, 7, CHARGEBEAM, 11, STRUGGLEBUG, 14, SHOCKWAVE, 17, MIRRORSHOT, 20, EERIEIMPULSE, 23, ELECTROBALL, 26, INFECTION, 29, RAGEPOWDER, 32, VOLTSWITCH, 35, DISCHARGE, 38, FLASHCANNON, 41, QUIVERDANCE, 44, THUNDERBOLT, 48, LOCKON, 48, ZAPCANNON, 52, ELECTRIFY, 56, HIVEMIND, 60, BATTERYACID, </v>
      </c>
      <c r="Z652" t="str">
        <f>VLOOKUP($A652,'Moves Species'!$A:$E,4,FALSE)</f>
        <v xml:space="preserve">ANTIMATTER, ATTRACT, AURASPHERE, BALLLIGHTNING, BATTERYACID, BATTLEOFWITS, BOLTCRASH, CALMMIND, CHARGEBEAM, COACHING, CONFUSERAY, COSMICAVATAR, COSMICPOWER, DARKPULSE, DAZZLINGGLEAM, DRAININGKISS, ECHOEDVOICE, ELECTRICTERRAIN, ELECTRONCRUSH, ENERGYSURGE, EXPANDINGFORCE, FANTASYSEAL, FLUXWAVE, FOCUSBLAST, FORTISSIMO, FURYCUTTER, GAMMARAY, GENESIS, GEOMANCY, GLISTEN, GOBLINSTRIKE, HEALBELL, HIDDENPOWER, HIVEMIND, KNOCKOFF, LEECHLIFE, LIGHTSCREEN, MAGICROOM, MAGNETICCANNON, MAGNETRISE, METEORBEAM, METEORDRIVE, METRONOME, MIRRORSHOT, MISSILESHOT, MYSTICPULSE, NASTYPLOT, ODETOJOY, OVERCLOCK, PARABOLICCHARGE, PINMISSILE, PROTECT, PURGE, RAYOFLIGHT, REFLECT, REST, RETURN, RISINGVOLTAGE, ROUND, SAFEGUARD, SIGNALBEAM, SLEEPTALK, STRUGGLEBUG, SUBSTITUTE, SWARMOVERLOAD, SWIFT, TAUNT, TERRAINPULSE, THUNDER, THUNDERBOLT, THUNDERFANG, THUNDERWAVE, TOXIC, TRICKROOM, UTURN, VOLTSWITCH, WAIL, WILDCHARGE, WISH, WONDERROOM, WORKUP, </v>
      </c>
      <c r="AA652">
        <f>VLOOKUP($A652,'Moves Species'!$A:$E,5,FALSE)</f>
        <v>0</v>
      </c>
      <c r="AB652" t="s">
        <v>7523</v>
      </c>
    </row>
    <row r="653" spans="1:30" x14ac:dyDescent="0.25">
      <c r="A653">
        <f t="shared" si="32"/>
        <v>652</v>
      </c>
      <c r="B653" t="s">
        <v>6191</v>
      </c>
      <c r="C653" t="s">
        <v>8167</v>
      </c>
      <c r="D653" s="12" t="str">
        <f>'BST Extract'!J653</f>
        <v>FAIRY</v>
      </c>
      <c r="E653" s="12" t="str">
        <f>'BST Extract'!K653</f>
        <v>DARK</v>
      </c>
      <c r="F653" t="str">
        <f t="shared" si="30"/>
        <v>FAIRY,DARK</v>
      </c>
      <c r="G653">
        <f>'BST Extract'!C653</f>
        <v>44</v>
      </c>
      <c r="H653">
        <f>'BST Extract'!D653</f>
        <v>75</v>
      </c>
      <c r="I653">
        <f>'BST Extract'!E653</f>
        <v>35</v>
      </c>
      <c r="J653">
        <f>'BST Extract'!F653</f>
        <v>65</v>
      </c>
      <c r="K653">
        <f>'BST Extract'!G653</f>
        <v>43</v>
      </c>
      <c r="L653">
        <f>'BST Extract'!H653</f>
        <v>33</v>
      </c>
      <c r="M653">
        <f>'BST Extract'!I653</f>
        <v>295</v>
      </c>
      <c r="N653" t="s">
        <v>7345</v>
      </c>
      <c r="O653">
        <v>1</v>
      </c>
      <c r="P653" t="s">
        <v>7523</v>
      </c>
      <c r="R653" t="s">
        <v>7523</v>
      </c>
      <c r="T653" t="str">
        <f t="shared" si="31"/>
        <v>ATTACK,1,,,,</v>
      </c>
      <c r="U653" s="12" t="str">
        <f>'Ability Extract'!C653</f>
        <v>DISARRAY</v>
      </c>
      <c r="V653" s="12" t="str">
        <f>'Ability Extract'!D653</f>
        <v>KLUTZ</v>
      </c>
      <c r="W653" s="12" t="str">
        <f>'Ability Extract'!E653</f>
        <v>PRANKSTER</v>
      </c>
      <c r="X653" s="12" t="str">
        <f>'Ability Extract'!F653</f>
        <v>DISARRAY,KLUTZ,PRANKSTER</v>
      </c>
      <c r="Y653" t="str">
        <f>VLOOKUP($A653,'Moves Species'!$A:$E,3,FALSE)</f>
        <v xml:space="preserve">1, FEINT, 1, LEER, 1, BACKSTABBING, 4, BEWITCH, 7, TALKSMACK, 10, DOUBLETEAM, 13, FEINTATTACK, 16, COVET, 19, TRICK, 22, SINFULSMITE, 25, SPIRITBREAK, 28, PARTINGSHOT, 31, SUCKERPUNCH, 34, LOVEBURST, 37, WICKEDSTRIKE, 40, EMBARGO, 43, PLAYROUGH, 46, AMBUSH, 49, SNATCH, 52, METRONOME, 56, EXECUTION, 60, MISTYEXPLOSION, </v>
      </c>
      <c r="Z653" t="str">
        <f>VLOOKUP($A653,'Moves Species'!$A:$E,4,FALSE)</f>
        <v xml:space="preserve">AMBUSH, ARCANEENERGY, ATTRACT, AURASPHERE, BLOODRITUAL, BURNINGOFUDA, CALMMIND, CHARM, CONFUSERAY, COSMICAVATAR, COSMICPOWER, COUPDEGRACE, COVET, CRUELWHIP, CRUNCH, CURSE, DARKPULSE, DRAININGKISS, ECHOEDVOICE, ECLIPSENOVA, EXECUTION, EXPANDINGFORCE, FABLEDRUSH, FAIRYTALE, FLAMECHARGE, FLUXWAVE, FORTISSIMO, GAMMARAY, GENESIS, GEOMANCY, GOBLINSTRIKE, GOSSIP, HEX, HEXBOLT, HIDDENPOWER, KNOCKOFF, LASHOUT, LIGHTSCREEN, LOVEBURST, MACABREDANCE, MAGICROOM, MEMENTO, METRONOME, MINDDRAIN, MINDMELD, MIRRORSHOT, MISTYTERRAIN, MIXEDWAVES, MYSTICPULSE, NASTYPLOT, PHANTOMFORCE, PHOBIA, PIXIEDUST, PLAYROUGH, POLTERGEIST, POSSESSION, PROTECT, PSYCHIC, PSYCHICFANGS, PSYCHICTERRAIN, REFLECT, REST, RETURN, SHADOWBALL, SHADOWPUNCH, SLEEPTALK, SNARL, SONICBLAST, SOULSHIELD, STRANGESTEAM, SUBSTITUTE, SWIFT, SWITCHEROO, SWORDSDANCE, TAUNT, TOXIC, TRICKROOM, UMBRALWAVE, VALKYRIECHARIOT, VENDETTA, VITALITYDRAIN, WAIL, WILLOWISP, WISH, WONDERROOM, WORKUP, ZENHEADBUTT, </v>
      </c>
      <c r="AA653" t="str">
        <f>VLOOKUP($A653,'Moves Species'!$A:$E,5,FALSE)</f>
        <v xml:space="preserve">CHEAPSHOT, CHARM, CAPTIVATE, DISABLE, IMPRISON, BEATUP, SHADOWSNEAK, CONFUSERAY, FOULPLAY, </v>
      </c>
      <c r="AB653" t="s">
        <v>8854</v>
      </c>
      <c r="AC653" t="s">
        <v>7265</v>
      </c>
      <c r="AD653">
        <v>37</v>
      </c>
    </row>
    <row r="654" spans="1:30" x14ac:dyDescent="0.25">
      <c r="A654">
        <f t="shared" si="32"/>
        <v>653</v>
      </c>
      <c r="B654" t="s">
        <v>6201</v>
      </c>
      <c r="C654" t="s">
        <v>8168</v>
      </c>
      <c r="D654" s="12" t="str">
        <f>'BST Extract'!J654</f>
        <v>FAIRY</v>
      </c>
      <c r="E654" s="12" t="str">
        <f>'BST Extract'!K654</f>
        <v>DARK</v>
      </c>
      <c r="F654" t="str">
        <f t="shared" si="30"/>
        <v>FAIRY,DARK</v>
      </c>
      <c r="G654">
        <f>'BST Extract'!C654</f>
        <v>74</v>
      </c>
      <c r="H654">
        <f>'BST Extract'!D654</f>
        <v>120</v>
      </c>
      <c r="I654">
        <f>'BST Extract'!E654</f>
        <v>55</v>
      </c>
      <c r="J654">
        <f>'BST Extract'!F654</f>
        <v>80</v>
      </c>
      <c r="K654">
        <f>'BST Extract'!G654</f>
        <v>63</v>
      </c>
      <c r="L654">
        <f>'BST Extract'!H654</f>
        <v>63</v>
      </c>
      <c r="M654">
        <f>'BST Extract'!I654</f>
        <v>455</v>
      </c>
      <c r="N654" t="s">
        <v>7345</v>
      </c>
      <c r="O654">
        <v>2</v>
      </c>
      <c r="P654" t="s">
        <v>7523</v>
      </c>
      <c r="R654" t="s">
        <v>7523</v>
      </c>
      <c r="T654" t="str">
        <f t="shared" si="31"/>
        <v>ATTACK,2,,,,</v>
      </c>
      <c r="U654" s="12" t="str">
        <f>'Ability Extract'!C654</f>
        <v>DISARRAY</v>
      </c>
      <c r="V654" s="12" t="str">
        <f>'Ability Extract'!D654</f>
        <v>KLUTZ</v>
      </c>
      <c r="W654" s="12" t="str">
        <f>'Ability Extract'!E654</f>
        <v>PRANKSTER</v>
      </c>
      <c r="X654" s="12" t="str">
        <f>'Ability Extract'!F654</f>
        <v>DISARRAY,KLUTZ,PRANKSTER</v>
      </c>
      <c r="Y654" t="str">
        <f>VLOOKUP($A654,'Moves Species'!$A:$E,3,FALSE)</f>
        <v xml:space="preserve">1, FEINT, 1, LEER, 1, BACKSTABBING, 4, BEWITCH, 7, TALKSMACK, 10, DOUBLETEAM, 13, FEINTATTACK, 16, COVET, 19, TRICK, 22, SINFULSMITE, 25, SPIRITBREAK, 28, PARTINGSHOT, 31, SUCKERPUNCH, 34, LOVEBURST, 37, WICKEDSTRIKE, 40, EMBARGO, 43, PLAYROUGH, 46, AMBUSH, 49, SNATCH, 52, METRONOME, 56, EXECUTION, 60, MISTYEXPLOSION, </v>
      </c>
      <c r="Z654" t="str">
        <f>VLOOKUP($A654,'Moves Species'!$A:$E,4,FALSE)</f>
        <v xml:space="preserve">AMBUSH, ARCANEENERGY, ATTRACT, AURASPHERE, BLOODRITUAL, BURNINGOFUDA, CALMMIND, CHARM, CONFUSERAY, COSMICAVATAR, COSMICPOWER, COUPDEGRACE, COVET, CRUELWHIP, CRUNCH, CURSE, DARKPULSE, DRAININGKISS, ECHOEDVOICE, ECLIPSENOVA, EXECUTION, EXPANDINGFORCE, FABLEDRUSH, FAIRYTALE, FLAMECHARGE, FLUXWAVE, FORTISSIMO, GAMMARAY, GENESIS, GEOMANCY, GOBLINSTRIKE, GOSSIP, HEX, HEXBOLT, HIDDENPOWER, KNOCKOFF, LASHOUT, LIGHTSCREEN, LOVEBURST, MACABREDANCE, MAGICROOM, MEMENTO, METRONOME, MINDDRAIN, MINDMELD, MIRRORSHOT, MISTYTERRAIN, MIXEDWAVES, MYSTICPULSE, NASTYPLOT, PHANTOMFORCE, PHOBIA, PIXIEDUST, PLAYROUGH, POLTERGEIST, POSSESSION, PROTECT, PSYCHIC, PSYCHICFANGS, PSYCHICTERRAIN, REFLECT, REST, RETURN, SHADOWBALL, SHADOWPUNCH, SLEEPTALK, SNARL, SONICBLAST, SOULSHIELD, STRANGESTEAM, SUBSTITUTE, SWIFT, SWITCHEROO, SWORDSDANCE, TAUNT, TOXIC, TRICKROOM, UMBRALWAVE, VALKYRIECHARIOT, VENDETTA, VITALITYDRAIN, WAIL, WILLOWISP, WISH, WONDERROOM, WORKUP, ZENHEADBUTT, </v>
      </c>
      <c r="AA654">
        <f>VLOOKUP($A654,'Moves Species'!$A:$E,5,FALSE)</f>
        <v>0</v>
      </c>
    </row>
    <row r="655" spans="1:30" x14ac:dyDescent="0.25">
      <c r="A655">
        <f t="shared" si="32"/>
        <v>654</v>
      </c>
      <c r="B655" t="s">
        <v>6206</v>
      </c>
      <c r="C655" t="s">
        <v>8169</v>
      </c>
      <c r="D655" s="12" t="str">
        <f>'BST Extract'!J655</f>
        <v>ELECTRIC</v>
      </c>
      <c r="E655" s="12" t="str">
        <f>'BST Extract'!K655</f>
        <v>SOUND</v>
      </c>
      <c r="F655" t="str">
        <f t="shared" si="30"/>
        <v>ELECTRIC,SOUND</v>
      </c>
      <c r="G655">
        <f>'BST Extract'!C655</f>
        <v>100</v>
      </c>
      <c r="H655">
        <f>'BST Extract'!D655</f>
        <v>115</v>
      </c>
      <c r="I655">
        <f>'BST Extract'!E655</f>
        <v>105</v>
      </c>
      <c r="J655">
        <f>'BST Extract'!F655</f>
        <v>50</v>
      </c>
      <c r="K655">
        <f>'BST Extract'!G655</f>
        <v>20</v>
      </c>
      <c r="L655">
        <f>'BST Extract'!H655</f>
        <v>80</v>
      </c>
      <c r="M655">
        <f>'BST Extract'!I655</f>
        <v>470</v>
      </c>
      <c r="N655" t="s">
        <v>7324</v>
      </c>
      <c r="O655">
        <v>2</v>
      </c>
      <c r="P655" t="s">
        <v>7523</v>
      </c>
      <c r="R655" t="s">
        <v>7523</v>
      </c>
      <c r="T655" t="str">
        <f t="shared" si="31"/>
        <v>DEFENSE,2,,,,</v>
      </c>
      <c r="U655" s="12" t="str">
        <f>'Ability Extract'!C655</f>
        <v>BATTERY</v>
      </c>
      <c r="V655" s="12" t="str">
        <f>'Ability Extract'!D655</f>
        <v>ANALYTIC</v>
      </c>
      <c r="W655" s="12" t="str">
        <f>'Ability Extract'!E655</f>
        <v>ANTIGRAVITY</v>
      </c>
      <c r="X655" s="12" t="str">
        <f>'Ability Extract'!F655</f>
        <v>BATTERY,ANALYTIC,ANTIGRAVITY</v>
      </c>
      <c r="Y655" t="str">
        <f>VLOOKUP($A655,'Moves Species'!$A:$E,3,FALSE)</f>
        <v xml:space="preserve">1, MEGAPHONE, 1, THUNDERWAVE, 4, STATICSHOCK, 8, DEAFEN, 12, SPARK, 15, HEAVYSLAM, 18, VIBRATO, 21, ELECTRICTERRAIN, 24, ARCINGBLOW, 27, SONICBLAST, 30, SHATTER, 33, PROTONCRASH, 36, EERIEIMPULSE, 39, METALSOUND, 42, BOOMBOX, 45, ENERGYSURGE, 48, MAGNETICFLUX, 52, ELECTRONCRUSH, 56, BEATDROP, 60, FORTISSIMO, </v>
      </c>
      <c r="Z655" t="str">
        <f>VLOOKUP($A655,'Moves Species'!$A:$E,4,FALSE)</f>
        <v xml:space="preserve">ATTRACT, BALLLIGHTNING, BATTERYACID, BODYPRESS, BODYSLAM, BOLTCRASH, BOOMBURST, BULKUP, BULLDOZE, CHARGEBEAM, DAZZLINGGLEAM, DEAFEN, EARTHQUAKE, ECHOEDVOICE, ELECTRICTERRAIN, ELECTRONCRUSH, ENERGYSURGE, EXECUTION, FLUXWAVE, FOCUSBLAST, FORTISSIMO, GAMMARAY, GENTLECHIMES, HEALBELL, HIDDENPOWER, HYPERVOICE, IRONDEFENSE, IRONHEAD, IRONIMPACT, LIGHTSCREEN, MAGNETICCANNON, MAGNETRISE, METEORBEAM, MIRRORSHOT, NASTYPLOT, ODETOJOY, OVERCLOCK, PARABOLICCHARGE, PERCUSSIONBLAST, PLAYROUGH, PROTECT, PURGE, RAYOFLIGHT, REFLECT, REST, RETURN, RISINGVOLTAGE, ROUND, SIGNALBEAM, SLEEPTALK, SONICBLAST, SOUNDBARRIER, STEELROLLER, SUBSTITUTE, SUPERPOWER, SWIFT, TAUNT, TERRAINPULSE, THUNDER, THUNDERBOLT, THUNDERWAVE, TOXIC, VOLTSWITCH, WAIL, WILDCHARGE, WORKUP, ZENHEADBUTT, </v>
      </c>
      <c r="AA655" t="str">
        <f>VLOOKUP($A655,'Moves Species'!$A:$E,5,FALSE)</f>
        <v xml:space="preserve">REVERB, ECHOEDVOICE, WIDEGUARD, STACCATO, CURSE, INSTRUCT, SUPERSONIC, SONICBOOM, NOISEPOLLUTION, SONICNOVA, FLING, SCREECH, </v>
      </c>
      <c r="AB655" t="s">
        <v>7523</v>
      </c>
    </row>
    <row r="656" spans="1:30" x14ac:dyDescent="0.25">
      <c r="A656">
        <f t="shared" si="32"/>
        <v>655</v>
      </c>
      <c r="B656" t="s">
        <v>6217</v>
      </c>
      <c r="C656" t="s">
        <v>8170</v>
      </c>
      <c r="D656" s="12" t="str">
        <f>'BST Extract'!J656</f>
        <v>GROUND</v>
      </c>
      <c r="E656" s="12" t="str">
        <f>'BST Extract'!K656</f>
        <v>DRAGON</v>
      </c>
      <c r="F656" t="str">
        <f t="shared" si="30"/>
        <v>GROUND,DRAGON</v>
      </c>
      <c r="G656">
        <f>'BST Extract'!C656</f>
        <v>140</v>
      </c>
      <c r="H656">
        <f>'BST Extract'!D656</f>
        <v>95</v>
      </c>
      <c r="I656">
        <f>'BST Extract'!E656</f>
        <v>70</v>
      </c>
      <c r="J656">
        <f>'BST Extract'!F656</f>
        <v>80</v>
      </c>
      <c r="K656">
        <f>'BST Extract'!G656</f>
        <v>55</v>
      </c>
      <c r="L656">
        <f>'BST Extract'!H656</f>
        <v>95</v>
      </c>
      <c r="M656">
        <f>'BST Extract'!I656</f>
        <v>535</v>
      </c>
      <c r="N656" t="s">
        <v>7251</v>
      </c>
      <c r="O656">
        <v>2</v>
      </c>
      <c r="P656" t="s">
        <v>7523</v>
      </c>
      <c r="R656" t="s">
        <v>7523</v>
      </c>
      <c r="T656" t="str">
        <f t="shared" si="31"/>
        <v>HP,2,,,,</v>
      </c>
      <c r="U656" s="12" t="str">
        <f>'Ability Extract'!C656</f>
        <v>THICKFAT</v>
      </c>
      <c r="V656" s="12" t="str">
        <f>'Ability Extract'!D656</f>
        <v>PROTOSYNTHESIS</v>
      </c>
      <c r="W656" s="12" t="str">
        <f>'Ability Extract'!E656</f>
        <v>DRAGONSMAW</v>
      </c>
      <c r="X656" s="12" t="str">
        <f>'Ability Extract'!F656</f>
        <v>THICKFAT,PROTOSYNTHESIS,DRAGONSMAW</v>
      </c>
      <c r="Y656" t="str">
        <f>VLOOKUP($A656,'Moves Species'!$A:$E,3,FALSE)</f>
        <v xml:space="preserve">1, TRAMPLE, 1, DRAGONFURY, 4, GROWL, 7, STEAMROLLER, 11, BREAKINGSWIPE, 14, BULLDOZE, 17, ROCKTOMB, 20, SCALESHOT, 23, QUAKESLAM, 26, SHOREUP, 29, TAKEDOWN, 32, STOMPINGTANTRUM, 35, SCALESTORM, 38, SANDSTORM, 41, LANDSWRATH, 44, DRAGONHAMMER, 47, STONEEDGE, 50, DRAGONRUSH, 53, CONTINENTALRIFT, 56, DRACONICCRASH, 60, STAMPEDE, </v>
      </c>
      <c r="Z656" t="str">
        <f>VLOOKUP($A656,'Moves Species'!$A:$E,4,FALSE)</f>
        <v xml:space="preserve">ANCIENTGLARE, ATTRACT, BODYPRESS, BODYSLAM, BOULDERCRUSH, BREAKINGSWIPE, BULKUP, BULLDOZE, CALMMIND, CLOSECOMBAT, CRUNCH, CURSE, DRACARYS, DRACOMETEOR, DRAGONBLOOD, DRAGONBREATH, DRAGONCLAW, DRAGONDANCE, DRAGONHAMMER, DRAGONMAGIC, DRAININGKISS, DUNEBLAST, DUSTDEVILS, EARTHENLANCE, EARTHPOWER, EARTHQUAKE, ECHOEDVOICE, ENDERSHOCK, FIREFANG, FLAMECHARGE, FOCUSBLAST, FORTISSIMO, GAIAPULSE, GAMMARAY, GENESIS, GEOMANCY, GOLDRUSH, HIDDENPOWER, HIGHHORSEPOWER, HYPERVOICE, ICEFANG, IRONHEAD, KNOCKOFF, METEORBEAM, METEORDRIVE, MOONSTONERAY, MUDSHACKLES, MUDSLIDE, NAGASKIN, NOBLEROAR, OBSIDIANSHARDS, OUTRAGE, PLAYROUGH, PROTECT, QUICKSAND, REST, RETURN, ROCKBLAST, ROCKSLIDE, ROCKTOMB, SANDTOMB, SCALESHOT, SCORCHINGSANDS, SEISMICCHANT, SLEEPTALK, SONICBLAST, SPIKES, STEALTHROCK, STEELROLLER, STONEEDGE, SUBSTITUTE, SUNNYDAY, SUPERPOWER, SWEEPINGWIND, TAUNT, TERRAINPULSE, THUNDERFANG, TOXIC, WAIL, WILDCHARGE, WORKUP, ZENHEADBUTT, </v>
      </c>
      <c r="AA656" t="str">
        <f>VLOOKUP($A656,'Moves Species'!$A:$E,5,FALSE)</f>
        <v xml:space="preserve">EARTHQUAKE, DOUBLEEDGE, ANCIENTPOWER, FISSURE, DRAGONGNAW, IRONTAIL, TAILSLAP, BODYSLAM, CATACLYSM, HELPINGHAND, DRACONICMIGHT, </v>
      </c>
    </row>
    <row r="657" spans="1:30" x14ac:dyDescent="0.25">
      <c r="A657">
        <f t="shared" si="32"/>
        <v>656</v>
      </c>
      <c r="B657" t="s">
        <v>6221</v>
      </c>
      <c r="C657" t="s">
        <v>8171</v>
      </c>
      <c r="D657" s="12" t="str">
        <f>'BST Extract'!J657</f>
        <v>GRASS</v>
      </c>
      <c r="E657" s="12">
        <f>'BST Extract'!K657</f>
        <v>0</v>
      </c>
      <c r="F657" t="str">
        <f t="shared" si="30"/>
        <v>GRASS,0</v>
      </c>
      <c r="G657">
        <f>'BST Extract'!C657</f>
        <v>48</v>
      </c>
      <c r="H657">
        <f>'BST Extract'!D657</f>
        <v>65</v>
      </c>
      <c r="I657">
        <f>'BST Extract'!E657</f>
        <v>60</v>
      </c>
      <c r="J657">
        <f>'BST Extract'!F657</f>
        <v>67</v>
      </c>
      <c r="K657">
        <f>'BST Extract'!G657</f>
        <v>20</v>
      </c>
      <c r="L657">
        <f>'BST Extract'!H657</f>
        <v>60</v>
      </c>
      <c r="M657">
        <f>'BST Extract'!I657</f>
        <v>320</v>
      </c>
      <c r="N657" t="s">
        <v>7324</v>
      </c>
      <c r="O657">
        <v>1</v>
      </c>
      <c r="P657" t="s">
        <v>7523</v>
      </c>
      <c r="R657" t="s">
        <v>7523</v>
      </c>
      <c r="T657" t="str">
        <f t="shared" si="31"/>
        <v>DEFENSE,1,,,,</v>
      </c>
      <c r="U657" s="12" t="str">
        <f>'Ability Extract'!C657</f>
        <v>HARVEST</v>
      </c>
      <c r="V657" s="12" t="str">
        <f>'Ability Extract'!D657</f>
        <v>GRASSPELT</v>
      </c>
      <c r="W657" s="12" t="str">
        <f>'Ability Extract'!E657</f>
        <v>GLUTTONY</v>
      </c>
      <c r="X657" s="12" t="str">
        <f>'Ability Extract'!F657</f>
        <v>HARVEST,GRASSPELT,GLUTTONY</v>
      </c>
      <c r="Y657" t="str">
        <f>VLOOKUP($A657,'Moves Species'!$A:$E,3,FALSE)</f>
        <v xml:space="preserve">1, INGRAIN, 1, LEAFAGE, 1, DEFENSECURL, 4, ROLLOUT, 7, THORNPRISON, 10, LEECHSEED, 13, PETALTEMPEST, 16, ROLLINGKICK, 19, HEADBUTT, 22, GRASSYGLIDE, 25, STUFFCHEEKS, 28, HIGHHORSEPOWER, 31, TAKEDOWN, 34, HORNLEECH, 37, ZENHEADBUTT, 40, TROPKICK, 43, BOUNCE, 46, CATAPULT, 49, SYNTHESIS, 52, WOODHAMMER, 56, HEADCHARGE, 60, COTTONGUARD, </v>
      </c>
      <c r="Z657" t="str">
        <f>VLOOKUP($A657,'Moves Species'!$A:$E,4,FALSE)</f>
        <v xml:space="preserve">AMBUSH, AROMATHERAPY, ATTRACT, BODYPRESS, BODYSLAM, BOULDERCRUSH, BOUNCE, BRICKBREAK, BULKUP, BULLDOZE, BULLETSEED, COVET, CRUNCH, EARTHENLANCE, EARTHPOWER, EARTHQUAKE, ENERGYBALL, ESSENCEBLOOM, FABLEDRUSH, FOCUSBLAST, FORTISSIMO, GAIAPULSE, GENESIS, GEOMANCY, GIGADRAIN, GRASSYTERRAIN, HEALBELL, HIDDENPOWER, HIGHHORSEPOWER, IRONDEFENSE, IRONHEAD, LEAFBLADE, LOVEBURST, MAGICALLEAF, MUDSHACKLES, MUDSLIDE, NATURESWRATH, NOBLEROAR, PERCUSSIONBLAST, PETALTEMPEST, PLAYROUGH, PROTECT, REST, RETURN, ROCKBLAST, ROCKSLIDE, ROCKTOMB, SCENTEDSHIELD, SLEEPTALK, SOLARBEAM, SONICBLAST, SPIKYSHIELD, STEELROLLER, SUBSTITUTE, SUNNYDAY, SUPERPOWER, SWEEPINGWIND, SYNTHESIS, TAUNT, TERRAINPULSE, TOXIC, UTURN, WAIL, WILDCHARGE, WISH, WORKUP, ZENHEADBUTT, </v>
      </c>
      <c r="AA657" t="str">
        <f>VLOOKUP($A657,'Moves Species'!$A:$E,5,FALSE)</f>
        <v xml:space="preserve">STOMP, BELCH, COUNTER, BITE, RECYCLE, SEEDBOMB, FLAIL, PLAYROUGH, RAZORLEAF, BODYPRESS, NATURALGIFT, HELPINGHAND, </v>
      </c>
      <c r="AB657" t="s">
        <v>8760</v>
      </c>
      <c r="AC657" t="s">
        <v>7265</v>
      </c>
      <c r="AD657">
        <v>24</v>
      </c>
    </row>
    <row r="658" spans="1:30" x14ac:dyDescent="0.25">
      <c r="A658">
        <f t="shared" si="32"/>
        <v>657</v>
      </c>
      <c r="B658" t="s">
        <v>6231</v>
      </c>
      <c r="C658" t="s">
        <v>8172</v>
      </c>
      <c r="D658" s="12" t="str">
        <f>'BST Extract'!J658</f>
        <v>GRASS</v>
      </c>
      <c r="E658" s="12">
        <f>'BST Extract'!K658</f>
        <v>0</v>
      </c>
      <c r="F658" t="str">
        <f t="shared" si="30"/>
        <v>GRASS,0</v>
      </c>
      <c r="G658">
        <f>'BST Extract'!C658</f>
        <v>82</v>
      </c>
      <c r="H658">
        <f>'BST Extract'!D658</f>
        <v>100</v>
      </c>
      <c r="I658">
        <f>'BST Extract'!E658</f>
        <v>95</v>
      </c>
      <c r="J658">
        <f>'BST Extract'!F658</f>
        <v>93</v>
      </c>
      <c r="K658">
        <f>'BST Extract'!G658</f>
        <v>35</v>
      </c>
      <c r="L658">
        <f>'BST Extract'!H658</f>
        <v>85</v>
      </c>
      <c r="M658">
        <f>'BST Extract'!I658</f>
        <v>490</v>
      </c>
      <c r="N658" t="s">
        <v>7324</v>
      </c>
      <c r="O658">
        <v>2</v>
      </c>
      <c r="P658" t="s">
        <v>7523</v>
      </c>
      <c r="R658" t="s">
        <v>7523</v>
      </c>
      <c r="T658" t="str">
        <f t="shared" si="31"/>
        <v>DEFENSE,2,,,,</v>
      </c>
      <c r="U658" s="12" t="str">
        <f>'Ability Extract'!C658</f>
        <v>HARVEST</v>
      </c>
      <c r="V658" s="12" t="str">
        <f>'Ability Extract'!D658</f>
        <v>GRASSPELT</v>
      </c>
      <c r="W658" s="12" t="str">
        <f>'Ability Extract'!E658</f>
        <v>GLUTTONY</v>
      </c>
      <c r="X658" s="12" t="str">
        <f>'Ability Extract'!F658</f>
        <v>HARVEST,GRASSPELT,GLUTTONY</v>
      </c>
      <c r="Y658" t="str">
        <f>VLOOKUP($A658,'Moves Species'!$A:$E,3,FALSE)</f>
        <v xml:space="preserve">0, GROWTH, 1, GROWTH, 1, INGRAIN, 1, LEAFAGE, 1, DEFENSECURL, 4, ROLLOUT, 7, THORNPRISON, 10, LEECHSEED, 13, PETALTEMPEST, 16, ROLLINGKICK, 19, HEADBUTT, 22, GRASSYGLIDE, 25, STUFFCHEEKS, 28, HIGHHORSEPOWER, 31, TAKEDOWN, 34, HORNLEECH, 37, ZENHEADBUTT, 40, TROPKICK, 43, BOUNCE, 46, CATAPULT, 49, SYNTHESIS, 52, WOODHAMMER, 56, HEADCHARGE, 60, COTTONGUARD, </v>
      </c>
      <c r="Z658" t="str">
        <f>VLOOKUP($A658,'Moves Species'!$A:$E,4,FALSE)</f>
        <v xml:space="preserve">AMBUSH, AROMATHERAPY, ATTRACT, BODYPRESS, BODYSLAM, BOULDERCRUSH, BOUNCE, BRICKBREAK, BULKUP, BULLDOZE, BULLETSEED, COVET, CRUNCH, EARTHENLANCE, EARTHPOWER, EARTHQUAKE, ENERGYBALL, ESSENCEBLOOM, FABLEDRUSH, FOCUSBLAST, FORTISSIMO, GAIAPULSE, GENESIS, GEOMANCY, GIGADRAIN, GRASSYTERRAIN, HEALBELL, HIDDENPOWER, HIGHHORSEPOWER, IRONDEFENSE, IRONHEAD, LEAFBLADE, LOVEBURST, MAGICALLEAF, MUDSHACKLES, MUDSLIDE, NATURESWRATH, NOBLEROAR, PERCUSSIONBLAST, PETALTEMPEST, PLAYROUGH, PROTECT, REST, RETURN, ROCKBLAST, ROCKSLIDE, ROCKTOMB, SCENTEDSHIELD, SLEEPTALK, SOLARBEAM, SONICBLAST, SPIKYSHIELD, STEELROLLER, SUBSTITUTE, SUNNYDAY, SUPERPOWER, SWEEPINGWIND, SYNTHESIS, TAUNT, TERRAINPULSE, TOXIC, UTURN, WAIL, WILDCHARGE, WISH, WORKUP, ZENHEADBUTT, </v>
      </c>
      <c r="AA658">
        <f>VLOOKUP($A658,'Moves Species'!$A:$E,5,FALSE)</f>
        <v>0</v>
      </c>
      <c r="AB658" t="s">
        <v>7523</v>
      </c>
    </row>
    <row r="659" spans="1:30" x14ac:dyDescent="0.25">
      <c r="A659">
        <f t="shared" si="32"/>
        <v>658</v>
      </c>
      <c r="B659" t="s">
        <v>6238</v>
      </c>
      <c r="C659" t="s">
        <v>8173</v>
      </c>
      <c r="D659" s="12" t="str">
        <f>'BST Extract'!J659</f>
        <v>WATER</v>
      </c>
      <c r="E659" s="12" t="str">
        <f>'BST Extract'!K659</f>
        <v>NORMAL</v>
      </c>
      <c r="F659" t="str">
        <f t="shared" si="30"/>
        <v>WATER,NORMAL</v>
      </c>
      <c r="G659">
        <f>'BST Extract'!C659</f>
        <v>69</v>
      </c>
      <c r="H659">
        <f>'BST Extract'!D659</f>
        <v>65</v>
      </c>
      <c r="I659">
        <f>'BST Extract'!E659</f>
        <v>35</v>
      </c>
      <c r="J659">
        <f>'BST Extract'!F659</f>
        <v>26</v>
      </c>
      <c r="K659">
        <f>'BST Extract'!G659</f>
        <v>25</v>
      </c>
      <c r="L659">
        <f>'BST Extract'!H659</f>
        <v>35</v>
      </c>
      <c r="M659">
        <f>'BST Extract'!I659</f>
        <v>255</v>
      </c>
      <c r="N659" t="s">
        <v>7251</v>
      </c>
      <c r="O659">
        <v>1</v>
      </c>
      <c r="P659" t="s">
        <v>7523</v>
      </c>
      <c r="R659" t="s">
        <v>7523</v>
      </c>
      <c r="T659" t="str">
        <f t="shared" si="31"/>
        <v>HP,1,,,,</v>
      </c>
      <c r="U659" s="12" t="str">
        <f>'Ability Extract'!C659</f>
        <v>SUPERLUCK</v>
      </c>
      <c r="V659" s="12" t="str">
        <f>'Ability Extract'!D659</f>
        <v>PICKUP</v>
      </c>
      <c r="W659" s="12" t="str">
        <f>'Ability Extract'!E659</f>
        <v>SIMPLE</v>
      </c>
      <c r="X659" s="12" t="str">
        <f>'Ability Extract'!F659</f>
        <v>SUPERLUCK,PICKUP,SIMPLE</v>
      </c>
      <c r="Y659" t="str">
        <f>VLOOKUP($A659,'Moves Species'!$A:$E,3,FALSE)</f>
        <v xml:space="preserve">1, GROWL, 1, TORRENT, 1, TACKLE, 4, DEFENSECURL, 6, AQUAJET, 8, STEAMROLLER, 11, HEADBUTT, 14, WATERWHIP, 17, THIEF, 20, POWERWASH, 23, QUAKESLAM, 26, FLIPTURN, 29, RAZORSHELL, 32, TAKEDOWN, 35, STOMPINGTANTRUM, 38, SWORDSDANCE, 41, RIPTIDE, 44, THOUSANDWAVES, 47, AQUATAIL, 50, EARTHQUAKE, 53, SUPERPOWER, 56, WATERPRESSURE, 60, STAMPEDE, </v>
      </c>
      <c r="Z659" t="str">
        <f>VLOOKUP($A659,'Moves Species'!$A:$E,4,FALSE)</f>
        <v xml:space="preserve">ACROBATICS, AERIALACE, AMBUSH, ATTRACT, BODYPRESS, BODYSLAM, BOULDERCRUSH, BOUNCE, BRICKBREAK, BRINE, BULKUP, BULLDOZE, CASCADE, CHARM, COVET, CRUNCH, DEAFEN, DEFENDORDER, DRAININGKISS, DUSTDEVILS, EARTHENLANCE, EARTHPOWER, EARTHQUAKE, FABLEDRUSH, FALSESWIPE, FANTASYSEAL, FLIPTURN, FLUXWAVE, FOCUSBLAST, FORTISSIMO, GAIAPULSE, GENESIS, GEOMANCY, GOBLINSTRIKE, GOLDRUSH, HAIL, HEALBELL, HIDDENPOWER, ICEBEAM, ICEFANG, ICEPUNCH, ICICLESPEAR, ICYWIND, IRONDEFENSE, IRONHEAD, LIQUIDATION, LOVEBURST, MEMENTO, METRONOME, MUDSHACKLES, MUDSLIDE, NASTYPLOT, NOBLEROAR, OBSIDIANSHARDS, OCEANWRATH, OVERFLOW, PAYDAY, PERCUSSIONBLAST, PLAYROUGH, POWERUPPUNCH, PROTECT, PSYCHICFANGS, QUICKSAND, RAINDANCE, REST, RETURN, ROCKBLAST, ROCKSLIDE, ROCKTOMB, SANDTOMB, SCALD, SLASH, SLEEPTALK, SOAK, SPIKES, STEELROLLER, STONEEDGE, SUBMERGE, SUBSTITUTE, SUPERPOWER, SWEEPINGWIND, SWITCHEROO, SWORDSDANCE, TAUNT, TERRAINPULSE, TIDALWAVE, TOXIC, TRIATTACK, UTURN, VENDETTA, WATERPRESSURE, WATERPULSE, WEATHERBALL, WHIRLPOOL, WISH, WORKUP, ZENHEADBUTT, </v>
      </c>
      <c r="AA659" t="str">
        <f>VLOOKUP($A659,'Moves Species'!$A:$E,5,FALSE)</f>
        <v xml:space="preserve">SURGINGSTRIKES, DOUBLEEDGE, CHEAPSHOT, FALSESURRENDER, JAWLOCK, SWITCHEROO, PARTINGSHOT, FAKETEARS, ROLLOUT, ROCKCLIMB, ATTACKORDER, SURGINGBLOW, MAGNITUDE, </v>
      </c>
      <c r="AB659" t="s">
        <v>8791</v>
      </c>
      <c r="AC659" t="s">
        <v>7265</v>
      </c>
      <c r="AD659">
        <v>15</v>
      </c>
    </row>
    <row r="660" spans="1:30" x14ac:dyDescent="0.25">
      <c r="A660">
        <f t="shared" si="32"/>
        <v>659</v>
      </c>
      <c r="B660" t="s">
        <v>6249</v>
      </c>
      <c r="C660" t="s">
        <v>8174</v>
      </c>
      <c r="D660" s="12" t="str">
        <f>'BST Extract'!J660</f>
        <v>WATER</v>
      </c>
      <c r="E660" s="12" t="str">
        <f>'BST Extract'!K660</f>
        <v>GROUND</v>
      </c>
      <c r="F660" t="str">
        <f t="shared" si="30"/>
        <v>WATER,GROUND</v>
      </c>
      <c r="G660">
        <f>'BST Extract'!C660</f>
        <v>89</v>
      </c>
      <c r="H660">
        <f>'BST Extract'!D660</f>
        <v>95</v>
      </c>
      <c r="I660">
        <f>'BST Extract'!E660</f>
        <v>70</v>
      </c>
      <c r="J660">
        <f>'BST Extract'!F660</f>
        <v>61</v>
      </c>
      <c r="K660">
        <f>'BST Extract'!G660</f>
        <v>45</v>
      </c>
      <c r="L660">
        <f>'BST Extract'!H660</f>
        <v>50</v>
      </c>
      <c r="M660">
        <f>'BST Extract'!I660</f>
        <v>410</v>
      </c>
      <c r="N660" t="s">
        <v>7345</v>
      </c>
      <c r="O660">
        <v>2</v>
      </c>
      <c r="P660" t="s">
        <v>7523</v>
      </c>
      <c r="R660" t="s">
        <v>7523</v>
      </c>
      <c r="T660" t="str">
        <f t="shared" si="31"/>
        <v>ATTACK,2,,,,</v>
      </c>
      <c r="U660" s="12" t="str">
        <f>'Ability Extract'!C660</f>
        <v>SUPERLUCK</v>
      </c>
      <c r="V660" s="12" t="str">
        <f>'Ability Extract'!D660</f>
        <v>PARENTALBOND</v>
      </c>
      <c r="W660" s="12" t="str">
        <f>'Ability Extract'!E660</f>
        <v>SIMPLE</v>
      </c>
      <c r="X660" s="12" t="str">
        <f>'Ability Extract'!F660</f>
        <v>SUPERLUCK,PARENTALBOND,SIMPLE</v>
      </c>
      <c r="Y660" t="str">
        <f>VLOOKUP($A660,'Moves Species'!$A:$E,3,FALSE)</f>
        <v xml:space="preserve">0, PAYDAY, 1, PAYDAY, 1, GROWL, 1, TORRENT, 1, TACKLE, 4, DEFENSECURL, 6, AQUAJET, 8, STEAMROLLER, 11, HEADBUTT, 14, WATERWHIP, 17, THIEF, 20, POWERWASH, 23, QUAKESLAM, 26, FLIPTURN, 29, RAZORSHELL, 32, TAKEDOWN, 35, STOMPINGTANTRUM, 38, SWORDSDANCE, 41, RIPTIDE, 44, THOUSANDWAVES, 47, AQUATAIL, 50, EARTHQUAKE, 53, SUPERPOWER, 56, WATERPRESSURE, 60, STAMPEDE, </v>
      </c>
      <c r="Z660" t="str">
        <f>VLOOKUP($A660,'Moves Species'!$A:$E,4,FALSE)</f>
        <v xml:space="preserve">ACROBATICS, AERIALACE, AMBUSH, ATTRACT, BODYPRESS, BODYSLAM, BOULDERCRUSH, BOUNCE, BRICKBREAK, BRINE, BULKUP, BULLDOZE, CASCADE, CHARM, COVET, CRUNCH, DEAFEN, DEFENDORDER, DRAININGKISS, DUSTDEVILS, EARTHENLANCE, EARTHPOWER, EARTHQUAKE, FABLEDRUSH, FALSESWIPE, FANTASYSEAL, FLIPTURN, FLUXWAVE, FOCUSBLAST, FORTISSIMO, GAIAPULSE, GENESIS, GEOMANCY, GOBLINSTRIKE, GOLDRUSH, HAIL, HEALBELL, HIDDENPOWER, ICEBEAM, ICEFANG, ICEPUNCH, ICICLESPEAR, ICYWIND, IRONDEFENSE, IRONHEAD, LIQUIDATION, LOVEBURST, MEMENTO, METRONOME, MUDSHACKLES, MUDSLIDE, NASTYPLOT, NOBLEROAR, OBSIDIANSHARDS, OCEANWRATH, OVERFLOW, PAYDAY, PERCUSSIONBLAST, PLAYROUGH, POWERUPPUNCH, PROTECT, PSYCHICFANGS, QUICKSAND, RAINDANCE, REST, RETURN, ROCKBLAST, ROCKSLIDE, ROCKTOMB, SANDTOMB, SCALD, SLASH, SLEEPTALK, SOAK, SPIKES, STEELROLLER, STONEEDGE, SUBMERGE, SUBSTITUTE, SUPERPOWER, SWEEPINGWIND, SWITCHEROO, SWORDSDANCE, TAUNT, TERRAINPULSE, TIDALWAVE, TOXIC, TRIATTACK, UTURN, VENDETTA, WATERPRESSURE, WATERPULSE, WEATHERBALL, WHIRLPOOL, WISH, WORKUP, ZENHEADBUTT, </v>
      </c>
      <c r="AA660">
        <f>VLOOKUP($A660,'Moves Species'!$A:$E,5,FALSE)</f>
        <v>0</v>
      </c>
      <c r="AB660" t="s">
        <v>7523</v>
      </c>
    </row>
    <row r="661" spans="1:30" x14ac:dyDescent="0.25">
      <c r="A661">
        <f t="shared" si="32"/>
        <v>660</v>
      </c>
      <c r="B661" t="s">
        <v>6257</v>
      </c>
      <c r="C661" t="s">
        <v>8175</v>
      </c>
      <c r="D661" s="12" t="str">
        <f>'BST Extract'!J661</f>
        <v>GROUND</v>
      </c>
      <c r="E661" s="12" t="str">
        <f>'BST Extract'!K661</f>
        <v>SOUND</v>
      </c>
      <c r="F661" t="str">
        <f t="shared" si="30"/>
        <v>GROUND,SOUND</v>
      </c>
      <c r="G661">
        <f>'BST Extract'!C661</f>
        <v>60</v>
      </c>
      <c r="H661">
        <f>'BST Extract'!D661</f>
        <v>85</v>
      </c>
      <c r="I661">
        <f>'BST Extract'!E661</f>
        <v>40</v>
      </c>
      <c r="J661">
        <f>'BST Extract'!F661</f>
        <v>68</v>
      </c>
      <c r="K661">
        <f>'BST Extract'!G661</f>
        <v>30</v>
      </c>
      <c r="L661">
        <f>'BST Extract'!H661</f>
        <v>45</v>
      </c>
      <c r="M661">
        <f>'BST Extract'!I661</f>
        <v>328</v>
      </c>
      <c r="N661" t="s">
        <v>7345</v>
      </c>
      <c r="O661">
        <v>1</v>
      </c>
      <c r="P661" t="s">
        <v>7523</v>
      </c>
      <c r="R661" t="s">
        <v>7523</v>
      </c>
      <c r="T661" t="str">
        <f t="shared" si="31"/>
        <v>ATTACK,1,,,,</v>
      </c>
      <c r="U661" s="12" t="str">
        <f>'Ability Extract'!C661</f>
        <v>ANTIGRAVITY</v>
      </c>
      <c r="V661" s="12" t="str">
        <f>'Ability Extract'!D661</f>
        <v>MOLDBREAKER</v>
      </c>
      <c r="W661" s="12" t="str">
        <f>'Ability Extract'!E661</f>
        <v>SANDFORCE</v>
      </c>
      <c r="X661" s="12" t="str">
        <f>'Ability Extract'!F661</f>
        <v>ANTIGRAVITY,MOLDBREAKER,SANDFORCE</v>
      </c>
      <c r="Y661" t="str">
        <f>VLOOKUP($A661,'Moves Species'!$A:$E,3,FALSE)</f>
        <v xml:space="preserve">1, SANDATTACK, 1, MEGAPHONE, 4, SANDJET, 6, SANDTOMB, 8, HONECLAWS, 11, VIBRATO, 14, TREMOR, 17, DETECT, 20, SONICWAVE, 23, QUAKESLAM, 26, SONICBLAST, 29, DIG, 32, DEADSILENCE, 35, SWORDSDANCE, 38, POWERDRILL, 41, SANDSTORM, 44, IRONIMPACT, 47, SONICNOVA, 50, EARTHQUAKE, 54, ROCKWRECKER, 58, SONICCRASH, 62, FISSURE, </v>
      </c>
      <c r="Z661" t="str">
        <f>VLOOKUP($A661,'Moves Species'!$A:$E,4,FALSE)</f>
        <v xml:space="preserve">AMBUSH, ATTRACT, BATTLEOFWITS, BODYPRESS, BODYSLAM, BOOMBURST, BOULDERCRUSH, BRICKBREAK, BULKUP, BULLDOZE, CALMMIND, CATAPULT, CHARM, CLOSECOMBAT, CONFUSERAY, COUPDEGRACE, CRUNCH, DEAFEN, DUNEBLAST, DUSTDEVILS, EARTHENLANCE, EARTHPOWER, EARTHQUAKE, ECHOEDVOICE, EXECUTION, FABLEDRUSH, FALSESWIPE, FOCUSBLAST, FORTISSIMO, GAIAPULSE, GENTLECHIMES, GEOMANCY, GOBLINSTRIKE, GOLDENBULLET, GOLDRUSH, HEALBELL, HIDDENPOWER, HYPERVOICE, IRONDEFENSE, IRONHEAD, IRONIMPACT, KNOCKOFF, MAGNETICCANNON, MEMENTO, METEORMASH, METRONOME, MISSILESHOT, MUDSHACKLES, MUDSLIDE, NASTYPLOT, NOBLEROAR, OBSIDIANSHARDS, ODETOJOY, PAYDAY, PERCUSSIONBLAST, PLAYROUGH, PROTECT, QUICKSAND, RAYOFLIGHT, REST, RETURN, ROCKBLAST, ROCKSLIDE, ROCKTOMB, ROUND, SANDSTORM, SANDTOMB, SCORCHINGSANDS, SEISMICCHANT, SLASH, SLEEPTALK, SNARL, SONICBLAST, SOUNDBARRIER, SPIKES, STEALTHROCK, STEELROLLER, STONEEDGE, SUBSTITUTE, SUPERPOWER, SWEEPINGWIND, SWIFT, SWORDSDANCE, TAUNT, TERRAINPULSE, TOXIC, VENDETTA, WAIL, WILDCHARGE, WORKUP, ZENHEADBUTT, </v>
      </c>
      <c r="AA661" t="str">
        <f>VLOOKUP($A661,'Moves Species'!$A:$E,5,FALSE)</f>
        <v xml:space="preserve">ROCKSLIDE, GOLDRUSH, BULLDOZE, THOUSANDARROWS, SLASH, COUPDEGRACE, MAGNITUDE, PERCUSSIONBLAST, CATACLYSM, </v>
      </c>
      <c r="AB661" t="s">
        <v>8761</v>
      </c>
      <c r="AC661" t="s">
        <v>7265</v>
      </c>
      <c r="AD661">
        <v>31</v>
      </c>
    </row>
    <row r="662" spans="1:30" x14ac:dyDescent="0.25">
      <c r="A662">
        <f t="shared" si="32"/>
        <v>661</v>
      </c>
      <c r="B662" t="s">
        <v>6269</v>
      </c>
      <c r="C662" t="s">
        <v>8176</v>
      </c>
      <c r="D662" s="12" t="str">
        <f>'BST Extract'!J662</f>
        <v>GROUND</v>
      </c>
      <c r="E662" s="12" t="str">
        <f>'BST Extract'!K662</f>
        <v>SOUND</v>
      </c>
      <c r="F662" t="str">
        <f t="shared" si="30"/>
        <v>GROUND,SOUND</v>
      </c>
      <c r="G662">
        <f>'BST Extract'!C662</f>
        <v>110</v>
      </c>
      <c r="H662">
        <f>'BST Extract'!D662</f>
        <v>135</v>
      </c>
      <c r="I662">
        <f>'BST Extract'!E662</f>
        <v>60</v>
      </c>
      <c r="J662">
        <f>'BST Extract'!F662</f>
        <v>88</v>
      </c>
      <c r="K662">
        <f>'BST Extract'!G662</f>
        <v>50</v>
      </c>
      <c r="L662">
        <f>'BST Extract'!H662</f>
        <v>65</v>
      </c>
      <c r="M662">
        <f>'BST Extract'!I662</f>
        <v>508</v>
      </c>
      <c r="N662" t="s">
        <v>7345</v>
      </c>
      <c r="O662">
        <v>2</v>
      </c>
      <c r="P662" t="s">
        <v>7523</v>
      </c>
      <c r="R662" t="s">
        <v>7523</v>
      </c>
      <c r="T662" t="str">
        <f t="shared" si="31"/>
        <v>ATTACK,2,,,,</v>
      </c>
      <c r="U662" s="12" t="str">
        <f>'Ability Extract'!C662</f>
        <v>ANTIGRAVITY</v>
      </c>
      <c r="V662" s="12" t="str">
        <f>'Ability Extract'!D662</f>
        <v>MOLDBREAKER</v>
      </c>
      <c r="W662" s="12" t="str">
        <f>'Ability Extract'!E662</f>
        <v>SANDFORCE</v>
      </c>
      <c r="X662" s="12" t="str">
        <f>'Ability Extract'!F662</f>
        <v>ANTIGRAVITY,MOLDBREAKER,SANDFORCE</v>
      </c>
      <c r="Y662" t="str">
        <f>VLOOKUP($A662,'Moves Species'!$A:$E,3,FALSE)</f>
        <v xml:space="preserve">0, DRILLRUN, 1, DRILLRUN, 1, SANDATTACK, 1, MEGAPHONE, 4, SANDJET, 6, SANDTOMB, 8, HONECLAWS, 11, VIBRATO, 14, TREMOR, 17, DETECT, 20, SONICWAVE, 23, QUAKESLAM, 26, SONICBLAST, 29, DIG, 32, DEADSILENCE, 35, SWORDSDANCE, 38, POWERDRILL, 41, SANDSTORM, 44, IRONIMPACT, 47, SONICNOVA, 50, EARTHQUAKE, 54, ROCKWRECKER, 58, SONICCRASH, 62, FISSURE, </v>
      </c>
      <c r="Z662" t="str">
        <f>VLOOKUP($A662,'Moves Species'!$A:$E,4,FALSE)</f>
        <v xml:space="preserve">AMBUSH, ATTRACT, BATTLEOFWITS, BODYPRESS, BODYSLAM, BOOMBURST, BOULDERCRUSH, BRICKBREAK, BULKUP, BULLDOZE, CALMMIND, CATAPULT, CHARM, CLOSECOMBAT, CONFUSERAY, COUPDEGRACE, CRUNCH, DEAFEN, DUNEBLAST, DUSTDEVILS, EARTHENLANCE, EARTHPOWER, EARTHQUAKE, ECHOEDVOICE, EXECUTION, FABLEDRUSH, FALSESWIPE, FOCUSBLAST, FORTISSIMO, GAIAPULSE, GENTLECHIMES, GEOMANCY, GOBLINSTRIKE, GOLDENBULLET, GOLDRUSH, HEALBELL, HIDDENPOWER, HYPERVOICE, IRONDEFENSE, IRONHEAD, IRONIMPACT, KNOCKOFF, MAGNETICCANNON, MEMENTO, METEORMASH, METRONOME, MISSILESHOT, MUDSHACKLES, MUDSLIDE, NASTYPLOT, NOBLEROAR, OBSIDIANSHARDS, ODETOJOY, PAYDAY, PERCUSSIONBLAST, PLAYROUGH, PROTECT, QUICKSAND, RAYOFLIGHT, REST, RETURN, ROCKBLAST, ROCKSLIDE, ROCKTOMB, ROUND, SANDSTORM, SANDTOMB, SCORCHINGSANDS, SEISMICCHANT, SLASH, SLEEPTALK, SNARL, SONICBLAST, SOUNDBARRIER, SPIKES, STEALTHROCK, STEELROLLER, STONEEDGE, SUBSTITUTE, SUPERPOWER, SWEEPINGWIND, SWIFT, SWORDSDANCE, TAUNT, TERRAINPULSE, TOXIC, VENDETTA, WAIL, WILDCHARGE, WORKUP, ZENHEADBUTT, </v>
      </c>
      <c r="AA662">
        <f>VLOOKUP($A662,'Moves Species'!$A:$E,5,FALSE)</f>
        <v>0</v>
      </c>
      <c r="AB662" t="s">
        <v>7523</v>
      </c>
    </row>
    <row r="663" spans="1:30" x14ac:dyDescent="0.25">
      <c r="A663">
        <f t="shared" si="32"/>
        <v>662</v>
      </c>
      <c r="B663" t="s">
        <v>6276</v>
      </c>
      <c r="C663" t="s">
        <v>8177</v>
      </c>
      <c r="D663" s="12" t="str">
        <f>'BST Extract'!J663</f>
        <v>ICE</v>
      </c>
      <c r="E663" s="12" t="str">
        <f>'BST Extract'!K663</f>
        <v>LIGHT</v>
      </c>
      <c r="F663" t="str">
        <f t="shared" si="30"/>
        <v>ICE,LIGHT</v>
      </c>
      <c r="G663">
        <f>'BST Extract'!C663</f>
        <v>50</v>
      </c>
      <c r="H663">
        <f>'BST Extract'!D663</f>
        <v>30</v>
      </c>
      <c r="I663">
        <f>'BST Extract'!E663</f>
        <v>50</v>
      </c>
      <c r="J663">
        <f>'BST Extract'!F663</f>
        <v>68</v>
      </c>
      <c r="K663">
        <f>'BST Extract'!G663</f>
        <v>75</v>
      </c>
      <c r="L663">
        <f>'BST Extract'!H663</f>
        <v>55</v>
      </c>
      <c r="M663">
        <f>'BST Extract'!I663</f>
        <v>328</v>
      </c>
      <c r="N663" t="s">
        <v>7286</v>
      </c>
      <c r="O663">
        <v>1</v>
      </c>
      <c r="P663" t="s">
        <v>7523</v>
      </c>
      <c r="R663" t="s">
        <v>7523</v>
      </c>
      <c r="T663" t="str">
        <f t="shared" si="31"/>
        <v>SPECIAL_ATTACK,1,,,,</v>
      </c>
      <c r="U663" s="12" t="str">
        <f>'Ability Extract'!C663</f>
        <v>WONDERSKIN</v>
      </c>
      <c r="V663" s="12" t="str">
        <f>'Ability Extract'!D663</f>
        <v>PRISMARMOR</v>
      </c>
      <c r="W663" s="12" t="str">
        <f>'Ability Extract'!E663</f>
        <v>ROCKYPAYLOAD</v>
      </c>
      <c r="X663" s="12" t="str">
        <f>'Ability Extract'!F663</f>
        <v>WONDERSKIN,PRISMARMOR,ROCKYPAYLOAD</v>
      </c>
      <c r="Y663" t="str">
        <f>VLOOKUP($A663,'Moves Species'!$A:$E,3,FALSE)</f>
        <v xml:space="preserve">1, LEER, 1, DIAMONDSHARD, 1, ICEVORTEX, 4, RAINBOWBEAM, 8, MINERALWAVE, 11, ICYWIND, 14, AURORABEAM, 17, CHILLINGTOUCH, 20, CRYSTALSHOWER, 23, SIGNALBEAM, 26, FREEZEDRY, 29, GLISTEN, 32, POWERGEM, 35, AURORAVEIL, 38, FROSTBREATH, 41, BLINDINGFLASH, 44, BEJEWELED, 47, ICEBEAM, 50, CRYSTALLINEBEAM, 53, PHOTONGEYSER, 56, BLIZZARD, 60, MOONSTONERAY, </v>
      </c>
      <c r="Z663" t="str">
        <f>VLOOKUP($A663,'Moves Species'!$A:$E,4,FALSE)</f>
        <v xml:space="preserve">ATTRACT, AURASPHERE, BATTLEOFWITS, BEJEWELED, BLIZZARD, BODYPRESS, BODYSLAM, BOULDERCRUSH, BULKUP, BULLDOZE, CALMMIND, CATAPULT, CHILLINGTOUCH, CLEANSE, CLOSECOMBAT, COACHING, COUPDEGRACE, CRYSTALLINEBEAM, CRYSTALSHOWER, DAZZLINGGLEAM, DIVINEPUNISHMENT, DUNEBLAST, DUSTDEVILS, EARTHENLANCE, EARTHPOWER, EARTHQUAKE, FABLEDRUSH, FANTASYSEAL, FLUXWAVE, FOCUSBLAST, FORTISSIMO, FROSTBITE, GAIAPULSE, GENESIS, GEOMANCY, GOLDENBULLET, GOLDRUSH, HAIL, HAZE, HEAVENSKNUCKLE, HIDDENPOWER, HOLYNOVA, HYPOTHERMIA, ICEBEAM, ICEFANG, ICEHAMMER, ICEPUNCH, ICICLESPEAR, ICICLESTRIKE, ICYWIND, IRONDEFENSE, IRONHEAD, KNOCKOFF, LIGHTSABER, LIGHTSCREEN, MAGNETICCANNON, MEMENTO, METEORBEAM, METEORDRIVE, METEORMASH, MIRRORSHOT, MISSILESHOT, MIST, MOONBLAST, MOONSTONERAY, MUDSHACKLES, MUDSLIDE, MYSTICPULSE, NASTYPLOT, NUMBINGWIND, OBSIDIANSHARDS, PLAYROUGH, POWERGEM, POWERUPPUNCH, PROTECT, PURGE, QUICKSAND, RADIANTLANCE, RAYOFLIGHT, REFLECT, REST, RETURN, ROCKBLAST, ROCKSLIDE, ROCKTOMB, SAFEGUARD, SIGNALBEAM, SLEEPTALK, SPIKES, STEELROLLER, STELLARRUSH, STONEEDGE, SUBSTITUTE, SUPERPOWER, SWEEPINGWIND, SWIFT, SWORDSDANCE, TAUNT, TERRAINPULSE, TOXIC, WISH, WORKUP, ZENHEADBUTT, </v>
      </c>
      <c r="AA663" t="str">
        <f>VLOOKUP($A663,'Moves Species'!$A:$E,5,FALSE)</f>
        <v xml:space="preserve">DIG, SPIKES, DETECT, ROCKPOLISH, DRILLRUN, MIRRORSHOT, DAZZLINGGLEAM, GLACIALLANCE, ICESHARD, REFRACTION, DIAMONDSTORM, PURIFY, </v>
      </c>
      <c r="AB663" t="s">
        <v>8855</v>
      </c>
      <c r="AC663" t="s">
        <v>7265</v>
      </c>
      <c r="AD663">
        <v>31</v>
      </c>
    </row>
    <row r="664" spans="1:30" x14ac:dyDescent="0.25">
      <c r="A664">
        <f t="shared" si="32"/>
        <v>663</v>
      </c>
      <c r="B664" t="s">
        <v>6279</v>
      </c>
      <c r="C664" t="s">
        <v>8178</v>
      </c>
      <c r="D664" s="12" t="str">
        <f>'BST Extract'!J664</f>
        <v>ICE</v>
      </c>
      <c r="E664" s="12" t="str">
        <f>'BST Extract'!K664</f>
        <v>LIGHT</v>
      </c>
      <c r="F664" t="str">
        <f t="shared" si="30"/>
        <v>ICE,LIGHT</v>
      </c>
      <c r="G664">
        <f>'BST Extract'!C664</f>
        <v>85</v>
      </c>
      <c r="H664">
        <f>'BST Extract'!D664</f>
        <v>50</v>
      </c>
      <c r="I664">
        <f>'BST Extract'!E664</f>
        <v>85</v>
      </c>
      <c r="J664">
        <f>'BST Extract'!F664</f>
        <v>88</v>
      </c>
      <c r="K664">
        <f>'BST Extract'!G664</f>
        <v>110</v>
      </c>
      <c r="L664">
        <f>'BST Extract'!H664</f>
        <v>90</v>
      </c>
      <c r="M664">
        <f>'BST Extract'!I664</f>
        <v>508</v>
      </c>
      <c r="N664" t="s">
        <v>7286</v>
      </c>
      <c r="O664">
        <v>2</v>
      </c>
      <c r="R664" t="s">
        <v>7523</v>
      </c>
      <c r="T664" t="str">
        <f t="shared" si="31"/>
        <v>SPECIAL_ATTACK,2,,,,</v>
      </c>
      <c r="U664" s="12" t="str">
        <f>'Ability Extract'!C664</f>
        <v>WONDERSKIN</v>
      </c>
      <c r="V664" s="12" t="str">
        <f>'Ability Extract'!D664</f>
        <v>PRISMARMOR</v>
      </c>
      <c r="W664" s="12" t="str">
        <f>'Ability Extract'!E664</f>
        <v>ROCKYPAYLOAD</v>
      </c>
      <c r="X664" s="12" t="str">
        <f>'Ability Extract'!F664</f>
        <v>WONDERSKIN,PRISMARMOR,ROCKYPAYLOAD</v>
      </c>
      <c r="Y664" t="str">
        <f>VLOOKUP($A664,'Moves Species'!$A:$E,3,FALSE)</f>
        <v xml:space="preserve">0, PRISMATICLASER, 1, PRISMATICLASER, 1, LEER, 1, DIAMONDSHARD, 1, ICEVORTEX, 4, RAINBOWBEAM, 8, MINERALWAVE, 11, ICYWIND, 14, AURORABEAM, 17, CHILLINGTOUCH, 20, CRYSTALSHOWER, 23, SIGNALBEAM, 26, FREEZEDRY, 29, GLISTEN, 32, POWERGEM, 35, AURORAVEIL, 38, FROSTBREATH, 41, BLINDINGFLASH, 44, BEJEWELED, 47, ICEBEAM, 50, CRYSTALLINEBEAM, 53, PHOTONGEYSER, 56, BLIZZARD, 60, MOONSTONERAY, </v>
      </c>
      <c r="Z664" t="str">
        <f>VLOOKUP($A664,'Moves Species'!$A:$E,4,FALSE)</f>
        <v xml:space="preserve">ATTRACT, AURASPHERE, BATTLEOFWITS, BEJEWELED, BLIZZARD, BODYPRESS, BODYSLAM, BOULDERCRUSH, BULKUP, BULLDOZE, CALMMIND, CATAPULT, CHILLINGTOUCH, CLEANSE, CLOSECOMBAT, COACHING, COUPDEGRACE, CRYSTALLINEBEAM, CRYSTALSHOWER, DAZZLINGGLEAM, DIVINEPUNISHMENT, DUNEBLAST, DUSTDEVILS, EARTHENLANCE, EARTHPOWER, EARTHQUAKE, FABLEDRUSH, FANTASYSEAL, FLUXWAVE, FOCUSBLAST, FORTISSIMO, FROSTBITE, GAIAPULSE, GENESIS, GEOMANCY, GOLDENBULLET, GOLDRUSH, HAIL, HAZE, HEAVENSKNUCKLE, HIDDENPOWER, HOLYNOVA, HYPOTHERMIA, ICEBEAM, ICEFANG, ICEHAMMER, ICEPUNCH, ICICLESPEAR, ICICLESTRIKE, ICYWIND, IRONDEFENSE, IRONHEAD, KNOCKOFF, LIGHTSABER, LIGHTSCREEN, MAGNETICCANNON, MEMENTO, METEORBEAM, METEORDRIVE, METEORMASH, MIRRORSHOT, MISSILESHOT, MIST, MOONBLAST, MOONSTONERAY, MUDSHACKLES, MUDSLIDE, MYSTICPULSE, NASTYPLOT, NUMBINGWIND, OBSIDIANSHARDS, PLAYROUGH, POWERGEM, POWERUPPUNCH, PROTECT, PURGE, QUICKSAND, RADIANTLANCE, RAYOFLIGHT, REFLECT, REST, RETURN, ROCKBLAST, ROCKSLIDE, ROCKTOMB, SAFEGUARD, SIGNALBEAM, SLEEPTALK, SPIKES, STEELROLLER, STELLARRUSH, STONEEDGE, SUBSTITUTE, SUPERPOWER, SWEEPINGWIND, SWIFT, SWORDSDANCE, TAUNT, TERRAINPULSE, TOXIC, WISH, WORKUP, ZENHEADBUTT, </v>
      </c>
      <c r="AA664">
        <f>VLOOKUP($A664,'Moves Species'!$A:$E,5,FALSE)</f>
        <v>0</v>
      </c>
      <c r="AB664" t="s">
        <v>7523</v>
      </c>
    </row>
    <row r="665" spans="1:30" x14ac:dyDescent="0.25">
      <c r="A665">
        <f t="shared" si="32"/>
        <v>664</v>
      </c>
      <c r="B665" t="s">
        <v>6281</v>
      </c>
      <c r="C665" t="s">
        <v>8179</v>
      </c>
      <c r="D665" s="12" t="str">
        <f>'BST Extract'!J665</f>
        <v>ROCK</v>
      </c>
      <c r="E665" s="12">
        <f>'BST Extract'!K665</f>
        <v>0</v>
      </c>
      <c r="F665" t="str">
        <f t="shared" si="30"/>
        <v>ROCK,0</v>
      </c>
      <c r="G665">
        <f>'BST Extract'!C665</f>
        <v>30</v>
      </c>
      <c r="H665">
        <f>'BST Extract'!D665</f>
        <v>25</v>
      </c>
      <c r="I665">
        <f>'BST Extract'!E665</f>
        <v>35</v>
      </c>
      <c r="J665">
        <f>'BST Extract'!F665</f>
        <v>20</v>
      </c>
      <c r="K665">
        <f>'BST Extract'!G665</f>
        <v>45</v>
      </c>
      <c r="L665">
        <f>'BST Extract'!H665</f>
        <v>30</v>
      </c>
      <c r="M665">
        <f>'BST Extract'!I665</f>
        <v>185</v>
      </c>
      <c r="N665" t="s">
        <v>7286</v>
      </c>
      <c r="O665">
        <v>1</v>
      </c>
      <c r="P665" t="s">
        <v>7523</v>
      </c>
      <c r="R665" t="s">
        <v>7523</v>
      </c>
      <c r="T665" t="str">
        <f t="shared" si="31"/>
        <v>SPECIAL_ATTACK,1,,,,</v>
      </c>
      <c r="U665" s="12" t="str">
        <f>'Ability Extract'!C665</f>
        <v>WIMPOUT</v>
      </c>
      <c r="V665" s="12" t="str">
        <f>'Ability Extract'!D665</f>
        <v>RUNAWAY</v>
      </c>
      <c r="W665" s="12" t="str">
        <f>'Ability Extract'!E665</f>
        <v>SHEDSKIN</v>
      </c>
      <c r="X665" s="12" t="str">
        <f>'Ability Extract'!F665</f>
        <v>WIMPOUT,RUNAWAY,SHEDSKIN</v>
      </c>
      <c r="Y665" t="str">
        <f>VLOOKUP($A665,'Moves Species'!$A:$E,3,FALSE)</f>
        <v xml:space="preserve">1, CRYSTALDUST, 1, HARDEN, 15, STEALTHROCK, </v>
      </c>
      <c r="Z665" t="str">
        <f>VLOOKUP($A665,'Moves Species'!$A:$E,4,FALSE)</f>
        <v xml:space="preserve">ACROBATICS, AERIALACE, AERIALPULSE, AIRSLASH, ASTRALWIND, ATTRACT, BEJEWELED, BOULDERCRUSH, BOUNCE, BUGBITE, BUGBUZZ, BUTTERFLYKISS, CATAPULT, COSMICAVATAR, COSMICPOWER, CRYSTALLINEBEAM, CRYSTALSHOWER, CURSE, DEAFEN, DEFOG, DRAGONGALE, DRAININGKISS, DUALWINGBEAT, DUNEBLAST, DUSTDEVILS, EARTHENLANCE, EARTHPOWER, FABLEDRUSH, FAIRYTALE, FANTASYSEAL, FLUTTER, FLUXWAVE, FURYCUTTER, GAIAPULSE, GENTLECHIMES, GEOMANCY, GLISTEN, GOLDRUSH, HEALBELL, HIDDENPOWER, HIVEMIND, HURRICANE, IRONDEFENSE, IRONHEAD, KNOCKOFF, LEECHLIFE, MEMENTO, MINERALWAVE, MOONBLAST, MOONSTONERAY, MUDSHACKLES, MUDSLIDE, NASTYPLOT, NECTARTAP, NUMBINGWIND, OBSIDIANSHARDS, PHOBIA, PINMISSILE, PIXIEDUST, PLAYROUGH, POWERGEM, PROTECT, QUICKSAND, RAINBOWSCALES, RAYOFLIGHT, REST, RETURN, ROCKBLAST, ROCKSLIDE, ROCKTOMB, SANDSTORM, SANDTOMB, SCORCHINGSANDS, SEISMICCHANT, SLEEPTALK, SPIKES, STEALTHROCK, STEELWING, STONEEDGE, STRUGGLEBUG, SUNNYDAY, SWARMATTACK, SWARMOVERLOAD, SWEEPINGWIND, TAILWIND, TEMPESTFLARE, TERRAINPULSE, TORNADO, TOXIC, TURBULENCE, UTURN, WAIL, WEATHERBALL, WISH, WORKUP, </v>
      </c>
      <c r="AA665" t="str">
        <f>VLOOKUP($A665,'Moves Species'!$A:$E,5,FALSE)</f>
        <v xml:space="preserve">GLISTEN, IRONDEFENSE, COIL, AIRCUTTER, QUIVERDANCE, HELPINGHAND, </v>
      </c>
      <c r="AB665" t="s">
        <v>8762</v>
      </c>
      <c r="AC665" t="s">
        <v>7265</v>
      </c>
      <c r="AD665">
        <v>30</v>
      </c>
    </row>
    <row r="666" spans="1:30" x14ac:dyDescent="0.25">
      <c r="A666">
        <f t="shared" si="32"/>
        <v>665</v>
      </c>
      <c r="B666" t="s">
        <v>6291</v>
      </c>
      <c r="C666" t="s">
        <v>8180</v>
      </c>
      <c r="D666" s="12" t="str">
        <f>'BST Extract'!J666</f>
        <v>ROCK</v>
      </c>
      <c r="E666" s="12" t="str">
        <f>'BST Extract'!K666</f>
        <v>FLYING</v>
      </c>
      <c r="F666" t="str">
        <f t="shared" si="30"/>
        <v>ROCK,FLYING</v>
      </c>
      <c r="G666">
        <f>'BST Extract'!C666</f>
        <v>80</v>
      </c>
      <c r="H666">
        <f>'BST Extract'!D666</f>
        <v>55</v>
      </c>
      <c r="I666">
        <f>'BST Extract'!E666</f>
        <v>50</v>
      </c>
      <c r="J666">
        <f>'BST Extract'!F666</f>
        <v>65</v>
      </c>
      <c r="K666">
        <f>'BST Extract'!G666</f>
        <v>115</v>
      </c>
      <c r="L666">
        <f>'BST Extract'!H666</f>
        <v>110</v>
      </c>
      <c r="M666">
        <f>'BST Extract'!I666</f>
        <v>475</v>
      </c>
      <c r="N666" t="s">
        <v>7286</v>
      </c>
      <c r="O666">
        <v>2</v>
      </c>
      <c r="P666" t="s">
        <v>7523</v>
      </c>
      <c r="R666" t="s">
        <v>7523</v>
      </c>
      <c r="T666" t="str">
        <f t="shared" si="31"/>
        <v>SPECIAL_ATTACK,2,,,,</v>
      </c>
      <c r="U666" s="12" t="str">
        <f>'Ability Extract'!C666</f>
        <v>SANDSTREAM</v>
      </c>
      <c r="V666" s="12" t="str">
        <f>'Ability Extract'!D666</f>
        <v>WATERABSORB</v>
      </c>
      <c r="W666" s="12" t="str">
        <f>'Ability Extract'!E666</f>
        <v>CLAYFORM</v>
      </c>
      <c r="X666" s="12" t="str">
        <f>'Ability Extract'!F666</f>
        <v>SANDSTREAM,WATERABSORB,CLAYFORM</v>
      </c>
      <c r="Y666" t="str">
        <f>VLOOKUP($A666,'Moves Species'!$A:$E,3,FALSE)</f>
        <v xml:space="preserve">0, AIRSLASH, 1, AIRSLASH, 1, CRYSTALDUST, 1, GALEHOLD, 1, HARDEN, 4, DIAMONDSHARD, 8, MUDSHOT, 12, MINERALWAVE, 15, STEALTHROCK, 19, EROSION, 22, ANCIENTPOWER, 25, LIFEDEW, 28, GLARE, 32, DIAMONDSTORM, 35, TORNADO, 38, POWERGEM, 41, SANDSTORM, 45, AERIALPULSE, 48, BEJEWELED, 52, GEOMANCY, 56, GEMSTORM, 60, GAIAPULSE, </v>
      </c>
      <c r="Z666" t="str">
        <f>VLOOKUP($A666,'Moves Species'!$A:$E,4,FALSE)</f>
        <v xml:space="preserve">ACROBATICS, AERIALACE, AERIALPULSE, AIRSLASH, ASTRALWIND, ATTRACT, BEJEWELED, BOULDERCRUSH, BOUNCE, BUGBITE, BUGBUZZ, BUTTERFLYKISS, CATAPULT, COSMICAVATAR, COSMICPOWER, CRYSTALLINEBEAM, CRYSTALSHOWER, CURSE, DEAFEN, DEFOG, DRAGONGALE, DRAININGKISS, DUALWINGBEAT, DUNEBLAST, DUSTDEVILS, EARTHENLANCE, EARTHPOWER, FABLEDRUSH, FAIRYTALE, FANTASYSEAL, FLUTTER, FLUXWAVE, FURYCUTTER, GAIAPULSE, GENTLECHIMES, GEOMANCY, GLISTEN, GOLDRUSH, HEALBELL, HIDDENPOWER, HIVEMIND, HURRICANE, IRONDEFENSE, IRONHEAD, KNOCKOFF, LEECHLIFE, MEMENTO, MINERALWAVE, MOONBLAST, MOONSTONERAY, MUDSHACKLES, MUDSLIDE, NASTYPLOT, NECTARTAP, NUMBINGWIND, OBSIDIANSHARDS, PHOBIA, PINMISSILE, PIXIEDUST, PLAYROUGH, POWERGEM, PROTECT, QUICKSAND, RAINBOWSCALES, RAYOFLIGHT, REST, RETURN, ROCKBLAST, ROCKSLIDE, ROCKTOMB, SANDSTORM, SANDTOMB, SCORCHINGSANDS, SEISMICCHANT, SLEEPTALK, SPIKES, STEALTHROCK, STEELWING, STONEEDGE, STRUGGLEBUG, SUNNYDAY, SWARMATTACK, SWARMOVERLOAD, SWEEPINGWIND, TAILWIND, TEMPESTFLARE, TERRAINPULSE, TORNADO, TOXIC, TURBULENCE, UTURN, WAIL, WEATHERBALL, WISH, WORKUP, </v>
      </c>
      <c r="AA666">
        <f>VLOOKUP($A666,'Moves Species'!$A:$E,5,FALSE)</f>
        <v>0</v>
      </c>
      <c r="AB666" t="s">
        <v>7523</v>
      </c>
    </row>
    <row r="667" spans="1:30" x14ac:dyDescent="0.25">
      <c r="A667">
        <f t="shared" si="32"/>
        <v>666</v>
      </c>
      <c r="B667" t="s">
        <v>6300</v>
      </c>
      <c r="C667" t="s">
        <v>8181</v>
      </c>
      <c r="D667" s="12" t="str">
        <f>'BST Extract'!J667</f>
        <v>FIRE</v>
      </c>
      <c r="E667" s="12" t="str">
        <f>'BST Extract'!K667</f>
        <v>LIGHT</v>
      </c>
      <c r="F667" t="str">
        <f t="shared" si="30"/>
        <v>FIRE,LIGHT</v>
      </c>
      <c r="G667">
        <f>'BST Extract'!C667</f>
        <v>55</v>
      </c>
      <c r="H667">
        <f>'BST Extract'!D667</f>
        <v>30</v>
      </c>
      <c r="I667">
        <f>'BST Extract'!E667</f>
        <v>50</v>
      </c>
      <c r="J667">
        <f>'BST Extract'!F667</f>
        <v>75</v>
      </c>
      <c r="K667">
        <f>'BST Extract'!G667</f>
        <v>70</v>
      </c>
      <c r="L667">
        <f>'BST Extract'!H667</f>
        <v>50</v>
      </c>
      <c r="M667">
        <f>'BST Extract'!I667</f>
        <v>330</v>
      </c>
      <c r="N667" t="s">
        <v>7286</v>
      </c>
      <c r="O667">
        <v>1</v>
      </c>
      <c r="R667" t="s">
        <v>7523</v>
      </c>
      <c r="T667" t="str">
        <f t="shared" si="31"/>
        <v>SPECIAL_ATTACK,1,,,,</v>
      </c>
      <c r="U667" s="12" t="str">
        <f>'Ability Extract'!C667</f>
        <v>STEADFAST</v>
      </c>
      <c r="V667" s="12" t="str">
        <f>'Ability Extract'!D667</f>
        <v>SERENEGRACE</v>
      </c>
      <c r="W667" s="12" t="str">
        <f>'Ability Extract'!E667</f>
        <v>FRIENDGUARD</v>
      </c>
      <c r="X667" s="12" t="str">
        <f>'Ability Extract'!F667</f>
        <v>STEADFAST,SERENEGRACE,FRIENDGUARD</v>
      </c>
      <c r="Y667" t="str">
        <f>VLOOKUP($A667,'Moves Species'!$A:$E,3,FALSE)</f>
        <v xml:space="preserve">1, LEER, 1, HELPINGHAND, 1, EMBER, 4, HOLYBOLT, 7, ODORSLEUTH, 10, INCINERATE, 14, RAINBOWBEAM, 17, HOLYFIRE, 20, FLASH, 23, PENANCE, 26, MYSTICALFIRE, 29, HALLOWEDGROUND, 32, DAZZLINGGLEAM, 35, MYSTICPULSE, 38, FIERYDANCE, 41, FIREWALL, 44, DIVINEJUDGMENT, 47, FLAMETHROWER, 50, SKYBLESSING, 53, SEARINGSHOT, 56, DIVINEPUNISHMENT, 60, OVERHEAT, </v>
      </c>
      <c r="Z667" t="str">
        <f>VLOOKUP($A667,'Moves Species'!$A:$E,4,FALSE)</f>
        <v xml:space="preserve">AERIALACE, AERIALPULSE, ATTRACT, AURASPHERE, BODYSLAM, BURNINGJEALOUSY, BURNINGOFUDA, CALMMIND, CHARM, CLEANSE, COACHING, COSMICAVATAR, COSMICPOWER, COUPDEGRACE, COVET, CRIMSONGATE, DAZZLINGGLEAM, DIVINEPUNISHMENT, DRAININGKISS, EARTHPOWER, ECHOEDVOICE, FABLEDRUSH, FAIRYTALE, FANTASYSEAL, FIREBLAST, FIREFANG, FLAMECHARGE, FLAMETHROWER, FLAMEVOLLEY, FLAREBLITZ, FLUXWAVE, FOCUSBLAST, FORTISSIMO, GAMMARAY, GENESIS, GEOMANCY, GOBLINSTRIKE, HEATWAVE, HIDDENPOWER, HOLYNOVA, HYPERVOICE, INCINERATE, KNOCKOFF, LIGHTSCREEN, LOVEBURST, MEMENTO, MIRRORSHOT, MIST, MISTYTERRAIN, MOONBLAST, MYSTICALFIRE, MYSTICPULSE, NASTYPLOT, PAYDAY, PLAYROUGH, PROTECT, PSYCHICFANGS, PURGE, RADIANTLANCE, RAYOFLIGHT, REFLECT, REST, RETURN, ROUND, SACREDSTRIKE, SAFEGUARD, SIGNALBEAM, SIRENSSONG, SLEEPTALK, SNARL, SOLARECLIPSE, SUNNYDAY, SWEEPINGWIND, TAUNT, TERRAINPULSE, THUNDERFANG, TITANIASLAW, TOXIC, VALKYRIECHARIOT, VENDETTA, WAIL, WILDCHARGE, WILDFIRE, WILLOWISP, WISH, WORKUP, ZENHEADBUTT, </v>
      </c>
      <c r="AA667" t="str">
        <f>VLOOKUP($A667,'Moves Species'!$A:$E,5,FALSE)</f>
        <v xml:space="preserve">EMBARGO, PURIFY, REPENTANCE, CLEANSE, WILDIMAGINATION, FIREBLAST, DISARMINGVOICE, CRESCENDO, FANTASYSEAL, FLASHCANNON, </v>
      </c>
      <c r="AB667" t="s">
        <v>8806</v>
      </c>
      <c r="AC667" t="s">
        <v>7265</v>
      </c>
      <c r="AD667">
        <v>24</v>
      </c>
    </row>
    <row r="668" spans="1:30" x14ac:dyDescent="0.25">
      <c r="A668">
        <f t="shared" si="32"/>
        <v>667</v>
      </c>
      <c r="B668" t="s">
        <v>6311</v>
      </c>
      <c r="C668" t="s">
        <v>8182</v>
      </c>
      <c r="D668" s="12" t="str">
        <f>'BST Extract'!J668</f>
        <v>FIRE</v>
      </c>
      <c r="E668" s="12" t="str">
        <f>'BST Extract'!K668</f>
        <v>LIGHT</v>
      </c>
      <c r="F668" t="str">
        <f t="shared" si="30"/>
        <v>FIRE,LIGHT</v>
      </c>
      <c r="G668">
        <f>'BST Extract'!C668</f>
        <v>85</v>
      </c>
      <c r="H668">
        <f>'BST Extract'!D668</f>
        <v>55</v>
      </c>
      <c r="I668">
        <f>'BST Extract'!E668</f>
        <v>80</v>
      </c>
      <c r="J668">
        <f>'BST Extract'!F668</f>
        <v>105</v>
      </c>
      <c r="K668">
        <f>'BST Extract'!G668</f>
        <v>95</v>
      </c>
      <c r="L668">
        <f>'BST Extract'!H668</f>
        <v>80</v>
      </c>
      <c r="M668">
        <f>'BST Extract'!I668</f>
        <v>500</v>
      </c>
      <c r="N668" t="s">
        <v>7286</v>
      </c>
      <c r="O668">
        <v>1</v>
      </c>
      <c r="P668" t="s">
        <v>7345</v>
      </c>
      <c r="Q668">
        <v>1</v>
      </c>
      <c r="R668" t="s">
        <v>7523</v>
      </c>
      <c r="T668" t="str">
        <f t="shared" si="31"/>
        <v>SPECIAL_ATTACK,1,ATTACK,1,,</v>
      </c>
      <c r="U668" s="12" t="str">
        <f>'Ability Extract'!C668</f>
        <v>STEADFAST</v>
      </c>
      <c r="V668" s="12" t="str">
        <f>'Ability Extract'!D668</f>
        <v>SERENEGRACE</v>
      </c>
      <c r="W668" s="12" t="str">
        <f>'Ability Extract'!E668</f>
        <v>FRIENDGUARD</v>
      </c>
      <c r="X668" s="12" t="str">
        <f>'Ability Extract'!F668</f>
        <v>STEADFAST,SERENEGRACE,FRIENDGUARD</v>
      </c>
      <c r="Y668" t="str">
        <f>VLOOKUP($A668,'Moves Species'!$A:$E,3,FALSE)</f>
        <v xml:space="preserve">1, LEER, 1, HELPINGHAND, 1, EMBER, 4, HOLYBOLT, 7, ODORSLEUTH, 10, INCINERATE, 14, RAINBOWBEAM, 17, HOLYFIRE, 20, FLASH, 23, PENANCE, 26, MYSTICALFIRE, 29, HALLOWEDGROUND, 32, DAZZLINGGLEAM, 35, MYSTICPULSE, 38, FIERYDANCE, 41, FIREWALL, 44, DIVINEJUDGMENT, 47, FLAMETHROWER, 50, SKYBLESSING, 53, SEARINGSHOT, 56, DIVINEPUNISHMENT, 60, OVERHEAT, </v>
      </c>
      <c r="Z668" t="str">
        <f>VLOOKUP($A668,'Moves Species'!$A:$E,4,FALSE)</f>
        <v xml:space="preserve">AERIALACE, AERIALPULSE, ATTRACT, AURASPHERE, BODYSLAM, BURNINGJEALOUSY, BURNINGOFUDA, CALMMIND, CHARM, CLEANSE, COACHING, COSMICAVATAR, COSMICPOWER, COUPDEGRACE, COVET, CRIMSONGATE, DAZZLINGGLEAM, DIVINEPUNISHMENT, DRAININGKISS, EARTHPOWER, ECHOEDVOICE, FABLEDRUSH, FAIRYTALE, FANTASYSEAL, FIREBLAST, FIREFANG, FLAMECHARGE, FLAMETHROWER, FLAMEVOLLEY, FLAREBLITZ, FLUXWAVE, FOCUSBLAST, FORTISSIMO, GAMMARAY, GENESIS, GEOMANCY, GOBLINSTRIKE, HEATWAVE, HIDDENPOWER, HOLYNOVA, HYPERVOICE, INCINERATE, KNOCKOFF, LIGHTSCREEN, LOVEBURST, MEMENTO, MIRRORSHOT, MIST, MISTYTERRAIN, MOONBLAST, MYSTICALFIRE, MYSTICPULSE, NASTYPLOT, PAYDAY, PLAYROUGH, PROTECT, PSYCHICFANGS, PURGE, RADIANTLANCE, RAYOFLIGHT, REFLECT, REST, RETURN, ROUND, SACREDSTRIKE, SAFEGUARD, SIGNALBEAM, SIRENSSONG, SLEEPTALK, SNARL, SOLARECLIPSE, SUNNYDAY, SWEEPINGWIND, TAUNT, TERRAINPULSE, THUNDERFANG, TITANIASLAW, TOXIC, VALKYRIECHARIOT, VENDETTA, WAIL, WILDCHARGE, WILDFIRE, WILLOWISP, WISH, WORKUP, ZENHEADBUTT, </v>
      </c>
      <c r="AA668">
        <f>VLOOKUP($A668,'Moves Species'!$A:$E,5,FALSE)</f>
        <v>0</v>
      </c>
      <c r="AB668" t="s">
        <v>7523</v>
      </c>
    </row>
    <row r="669" spans="1:30" x14ac:dyDescent="0.25">
      <c r="A669">
        <f t="shared" si="32"/>
        <v>668</v>
      </c>
      <c r="B669" t="s">
        <v>6317</v>
      </c>
      <c r="C669" t="s">
        <v>8183</v>
      </c>
      <c r="D669" s="12" t="str">
        <f>'BST Extract'!J669</f>
        <v>WATER</v>
      </c>
      <c r="E669" s="12" t="str">
        <f>'BST Extract'!K669</f>
        <v>ICE</v>
      </c>
      <c r="F669" t="str">
        <f t="shared" si="30"/>
        <v>WATER,ICE</v>
      </c>
      <c r="G669">
        <f>'BST Extract'!C669</f>
        <v>53</v>
      </c>
      <c r="H669">
        <f>'BST Extract'!D669</f>
        <v>61</v>
      </c>
      <c r="I669">
        <f>'BST Extract'!E669</f>
        <v>53</v>
      </c>
      <c r="J669">
        <f>'BST Extract'!F669</f>
        <v>40</v>
      </c>
      <c r="K669">
        <f>'BST Extract'!G669</f>
        <v>51</v>
      </c>
      <c r="L669">
        <f>'BST Extract'!H669</f>
        <v>56</v>
      </c>
      <c r="M669">
        <f>'BST Extract'!I669</f>
        <v>314</v>
      </c>
      <c r="N669" t="s">
        <v>7345</v>
      </c>
      <c r="O669">
        <v>1</v>
      </c>
      <c r="P669" t="s">
        <v>7523</v>
      </c>
      <c r="Q669" s="3"/>
      <c r="R669" t="s">
        <v>7523</v>
      </c>
      <c r="T669" t="str">
        <f t="shared" si="31"/>
        <v>ATTACK,1,,,,</v>
      </c>
      <c r="U669" s="12" t="str">
        <f>'Ability Extract'!C669</f>
        <v>MOXIE</v>
      </c>
      <c r="V669" s="12" t="str">
        <f>'Ability Extract'!D669</f>
        <v>SLUSHRUSH</v>
      </c>
      <c r="W669" s="12" t="str">
        <f>'Ability Extract'!E669</f>
        <v>NOBILITY</v>
      </c>
      <c r="X669" s="12" t="str">
        <f>'Ability Extract'!F669</f>
        <v>MOXIE,SLUSHRUSH,NOBILITY</v>
      </c>
      <c r="Y669" t="str">
        <f>VLOOKUP($A669,'Moves Species'!$A:$E,3,FALSE)</f>
        <v xml:space="preserve">1, WINTERSGRASP, 1, PECK, 1, FROSTNIP, 4, TORRENT, 7, ICEBALL, 10, AQUAJET, 13, AQUARING, 16, AVALANCHE, 19, POWERWASH, 22, ICICLESPEAR, 25, SURGINGBLOW, 28, SUBMERGE, 31, HAIL, 34, PERMAFROST, 37, RIPTIDE, 40, DRILLPECK, 43, MIST, 46, POLARPUMMEL, 49, OCEANWRATH, 52, POLARSPEAR, 56, WATERPRESSURE, 60, GLACIALLANCE, </v>
      </c>
      <c r="Z669" t="str">
        <f>VLOOKUP($A669,'Moves Species'!$A:$E,4,FALSE)</f>
        <v xml:space="preserve">ACROBATICS, AERIALACE, AERIALPULSE, AIRSLASH, ATTRACT, BATTLEOFWITS, BLIZZARD, BODYPRESS, BODYSLAM, BRAVEBIRD, BRICKBREAK, BRINE, BULKUP, CASCADE, CHARM, CHILLINGTOUCH, COACHING, COUPDEGRACE, DEFOG, DRILLPECK, DUALWINGBEAT, ECHOEDVOICE, FAIRYTALE, FALSESWIPE, FEATHERDANCE, FLIPTURN, FLOCK, FOCUSBLAST, FORTISSIMO, GENESIS, HAIL, HAZE, HIDDENPOWER, HURRICANE, HYPERVOICE, HYPOTHERMIA, ICEBEAM, ICEHAMMER, ICICLESPEAR, ICICLESTRIKE, ICYWIND, IRONDEFENSE, IRONHEAD, KNOCKOFF, LIQUIDATION, LOVEBURST, MAGNETICCANNON, METRONOME, MIRRORSHOT, MIST, NASTYPLOT, NUMBINGWIND, OCEANWRATH, OVERFLOW, PLAYROUGH, PROTECT, RAINDANCE, RAZORSHELL, REST, RETURN, SCALD, SIGNALBEAM, SLEEPTALK, SOAK, STEELWING, SUBMERGE, SUBSTITUTE, SWEEPINGWIND, SWIFT, SWORDSDANCE, TAILWIND, TAUNT, TEMPESTFLARE, TERRAINPULSE, TIDALWAVE, TORNADO, TOXIC, TRIPLEAXEL, TURBULENCE, VALKYRIECHARIOT, WAIL, WATERPRESSURE, WATERPULSE, WEATHERBALL, WHIRLPOOL, WISH, WORKUP, ZENHEADBUTT, </v>
      </c>
      <c r="AA669" t="str">
        <f>VLOOKUP($A669,'Moves Species'!$A:$E,5,FALSE)</f>
        <v xml:space="preserve">TEETERDANCE, CASCADE, ICYWIND, FROZENHEART, ROOST, TIDALWAVE, CLAMP, SNOWFLAKES, ICESHARD, LIQUIDATION, SNOWBALL, HELPINGHAND, ICICLECRASH, </v>
      </c>
      <c r="AB669" t="s">
        <v>8763</v>
      </c>
      <c r="AC669" t="s">
        <v>7265</v>
      </c>
      <c r="AD669">
        <v>16</v>
      </c>
    </row>
    <row r="670" spans="1:30" x14ac:dyDescent="0.25">
      <c r="A670">
        <f t="shared" si="32"/>
        <v>669</v>
      </c>
      <c r="B670" t="s">
        <v>6326</v>
      </c>
      <c r="C670" t="s">
        <v>8184</v>
      </c>
      <c r="D670" s="12" t="str">
        <f>'BST Extract'!J670</f>
        <v>WATER</v>
      </c>
      <c r="E670" s="12" t="str">
        <f>'BST Extract'!K670</f>
        <v>ICE</v>
      </c>
      <c r="F670" t="str">
        <f t="shared" si="30"/>
        <v>WATER,ICE</v>
      </c>
      <c r="G670">
        <f>'BST Extract'!C670</f>
        <v>64</v>
      </c>
      <c r="H670">
        <f>'BST Extract'!D670</f>
        <v>81</v>
      </c>
      <c r="I670">
        <f>'BST Extract'!E670</f>
        <v>68</v>
      </c>
      <c r="J670">
        <f>'BST Extract'!F670</f>
        <v>50</v>
      </c>
      <c r="K670">
        <f>'BST Extract'!G670</f>
        <v>66</v>
      </c>
      <c r="L670">
        <f>'BST Extract'!H670</f>
        <v>76</v>
      </c>
      <c r="M670">
        <f>'BST Extract'!I670</f>
        <v>405</v>
      </c>
      <c r="N670" t="s">
        <v>7345</v>
      </c>
      <c r="O670">
        <v>2</v>
      </c>
      <c r="P670" t="s">
        <v>7523</v>
      </c>
      <c r="Q670" s="3"/>
      <c r="R670" t="s">
        <v>7523</v>
      </c>
      <c r="T670" t="str">
        <f t="shared" si="31"/>
        <v>ATTACK,2,,,,</v>
      </c>
      <c r="U670" s="12" t="str">
        <f>'Ability Extract'!C670</f>
        <v>MOXIE</v>
      </c>
      <c r="V670" s="12" t="str">
        <f>'Ability Extract'!D670</f>
        <v>SLUSHRUSH</v>
      </c>
      <c r="W670" s="12" t="str">
        <f>'Ability Extract'!E670</f>
        <v>NOBILITY</v>
      </c>
      <c r="X670" s="12" t="str">
        <f>'Ability Extract'!F670</f>
        <v>MOXIE,SLUSHRUSH,NOBILITY</v>
      </c>
      <c r="Y670" t="str">
        <f>VLOOKUP($A670,'Moves Species'!$A:$E,3,FALSE)</f>
        <v xml:space="preserve">1, WINTERSGRASP, 1, PECK, 1, FROSTNIP, 4, TORRENT, 7, ICEBALL, 10, AQUAJET, 13, AQUARING, 16, AVALANCHE, 19, POWERWASH, 22, ICICLESPEAR, 25, SURGINGBLOW, 28, SUBMERGE, 31, HAIL, 34, PERMAFROST, 37, RIPTIDE, 40, DRILLPECK, 43, MIST, 46, POLARPUMMEL, 49, OCEANWRATH, 52, POLARSPEAR, 56, WATERPRESSURE, 60, GLACIALLANCE, </v>
      </c>
      <c r="Z670" t="str">
        <f>VLOOKUP($A670,'Moves Species'!$A:$E,4,FALSE)</f>
        <v xml:space="preserve">ACROBATICS, AERIALACE, AERIALPULSE, AIRSLASH, ATTRACT, BATTLEOFWITS, BLIZZARD, BODYPRESS, BODYSLAM, BRAVEBIRD, BRICKBREAK, BRINE, BULKUP, CASCADE, CHARM, CHILLINGTOUCH, COACHING, COUPDEGRACE, DEFOG, DRILLPECK, DUALWINGBEAT, ECHOEDVOICE, FAIRYTALE, FALSESWIPE, FEATHERDANCE, FLIPTURN, FLOCK, FOCUSBLAST, FORTISSIMO, GENESIS, HAIL, HAZE, HIDDENPOWER, HURRICANE, HYPERVOICE, HYPOTHERMIA, ICEBEAM, ICEHAMMER, ICICLESPEAR, ICICLESTRIKE, ICYWIND, IRONDEFENSE, IRONHEAD, KNOCKOFF, LIQUIDATION, LOVEBURST, MAGNETICCANNON, METRONOME, MIRRORSHOT, MIST, NASTYPLOT, NUMBINGWIND, OCEANWRATH, OVERFLOW, PLAYROUGH, PROTECT, RAINDANCE, RAZORSHELL, REST, RETURN, SCALD, SIGNALBEAM, SLEEPTALK, SOAK, STEELWING, SUBMERGE, SUBSTITUTE, SWEEPINGWIND, SWIFT, SWORDSDANCE, TAILWIND, TAUNT, TEMPESTFLARE, TERRAINPULSE, TIDALWAVE, TORNADO, TOXIC, TRIPLEAXEL, TURBULENCE, VALKYRIECHARIOT, WAIL, WATERPRESSURE, WATERPULSE, WEATHERBALL, WHIRLPOOL, WISH, WORKUP, ZENHEADBUTT, </v>
      </c>
      <c r="AA670">
        <f>VLOOKUP($A670,'Moves Species'!$A:$E,5,FALSE)</f>
        <v>0</v>
      </c>
      <c r="AB670" t="s">
        <v>8764</v>
      </c>
      <c r="AC670" t="s">
        <v>7265</v>
      </c>
      <c r="AD670">
        <v>36</v>
      </c>
    </row>
    <row r="671" spans="1:30" x14ac:dyDescent="0.25">
      <c r="A671">
        <f t="shared" si="32"/>
        <v>670</v>
      </c>
      <c r="B671" t="s">
        <v>6333</v>
      </c>
      <c r="C671" t="s">
        <v>8185</v>
      </c>
      <c r="D671" s="12" t="str">
        <f>'BST Extract'!J671</f>
        <v>WATER</v>
      </c>
      <c r="E671" s="12" t="str">
        <f>'BST Extract'!K671</f>
        <v>ICE</v>
      </c>
      <c r="F671" t="str">
        <f t="shared" si="30"/>
        <v>WATER,ICE</v>
      </c>
      <c r="G671">
        <f>'BST Extract'!C671</f>
        <v>84</v>
      </c>
      <c r="H671">
        <f>'BST Extract'!D671</f>
        <v>111</v>
      </c>
      <c r="I671">
        <f>'BST Extract'!E671</f>
        <v>88</v>
      </c>
      <c r="J671">
        <f>'BST Extract'!F671</f>
        <v>60</v>
      </c>
      <c r="K671">
        <f>'BST Extract'!G671</f>
        <v>86</v>
      </c>
      <c r="L671">
        <f>'BST Extract'!H671</f>
        <v>101</v>
      </c>
      <c r="M671">
        <f>'BST Extract'!I671</f>
        <v>530</v>
      </c>
      <c r="N671" t="s">
        <v>7345</v>
      </c>
      <c r="O671">
        <v>3</v>
      </c>
      <c r="P671" t="s">
        <v>7523</v>
      </c>
      <c r="Q671" s="3"/>
      <c r="R671" t="s">
        <v>7523</v>
      </c>
      <c r="T671" t="str">
        <f t="shared" si="31"/>
        <v>ATTACK,3,,,,</v>
      </c>
      <c r="U671" s="12" t="str">
        <f>'Ability Extract'!C671</f>
        <v>MOXIE</v>
      </c>
      <c r="V671" s="12" t="str">
        <f>'Ability Extract'!D671</f>
        <v>SLUSHRUSH</v>
      </c>
      <c r="W671" s="12" t="str">
        <f>'Ability Extract'!E671</f>
        <v>NOBILITY</v>
      </c>
      <c r="X671" s="12" t="str">
        <f>'Ability Extract'!F671</f>
        <v>MOXIE,SLUSHRUSH,NOBILITY</v>
      </c>
      <c r="Y671" t="str">
        <f>VLOOKUP($A671,'Moves Species'!$A:$E,3,FALSE)</f>
        <v xml:space="preserve">1, WINTERSGRASP, 1, PECK, 1, FROSTNIP, 4, TORRENT, 7, ICEBALL, 10, AQUAJET, 13, AQUARING, 16, AVALANCHE, 19, POWERWASH, 22, ICICLESPEAR, 25, SURGINGBLOW, 28, SUBMERGE, 31, HAIL, 34, PERMAFROST, 37, RIPTIDE, 40, DRILLPECK, 43, MIST, 46, POLARPUMMEL, 49, OCEANWRATH, 52, POLARSPEAR, 56, WATERPRESSURE, 60, GLACIALLANCE, </v>
      </c>
      <c r="Z671" t="str">
        <f>VLOOKUP($A671,'Moves Species'!$A:$E,4,FALSE)</f>
        <v xml:space="preserve">ACROBATICS, AERIALACE, AERIALPULSE, AIRSLASH, ATTRACT, BATTLEOFWITS, BLIZZARD, BODYPRESS, BODYSLAM, BRAVEBIRD, BRICKBREAK, BRINE, BULKUP, CASCADE, CHARM, CHILLINGTOUCH, COACHING, COUPDEGRACE, DEFOG, DRILLPECK, DUALWINGBEAT, ECHOEDVOICE, FAIRYTALE, FALSESWIPE, FEATHERDANCE, FLIPTURN, FLOCK, FOCUSBLAST, FORTISSIMO, GENESIS, HAIL, HAZE, HIDDENPOWER, HURRICANE, HYPERVOICE, HYPOTHERMIA, ICEBEAM, ICEHAMMER, ICICLESPEAR, ICICLESTRIKE, ICYWIND, IRONDEFENSE, IRONHEAD, KNOCKOFF, LIQUIDATION, LOVEBURST, MAGNETICCANNON, METRONOME, MIRRORSHOT, MIST, NASTYPLOT, NUMBINGWIND, OCEANWRATH, OVERFLOW, PLAYROUGH, PROTECT, RAINDANCE, RAZORSHELL, REST, RETURN, SCALD, SIGNALBEAM, SLEEPTALK, SOAK, STEELWING, SUBMERGE, SUBSTITUTE, SWEEPINGWIND, SWIFT, SWORDSDANCE, TAILWIND, TAUNT, TEMPESTFLARE, TERRAINPULSE, TIDALWAVE, TORNADO, TOXIC, TRIPLEAXEL, TURBULENCE, VALKYRIECHARIOT, WAIL, WATERPRESSURE, WATERPULSE, WEATHERBALL, WHIRLPOOL, WISH, WORKUP, ZENHEADBUTT, </v>
      </c>
      <c r="AA671">
        <f>VLOOKUP($A671,'Moves Species'!$A:$E,5,FALSE)</f>
        <v>0</v>
      </c>
      <c r="AB671" t="s">
        <v>7523</v>
      </c>
    </row>
    <row r="672" spans="1:30" x14ac:dyDescent="0.25">
      <c r="A672">
        <f t="shared" si="32"/>
        <v>671</v>
      </c>
      <c r="B672" t="s">
        <v>6340</v>
      </c>
      <c r="C672" t="s">
        <v>8186</v>
      </c>
      <c r="D672" s="12" t="str">
        <f>'BST Extract'!J672</f>
        <v>COSMIC</v>
      </c>
      <c r="E672" s="12" t="str">
        <f>'BST Extract'!K672</f>
        <v>POISON</v>
      </c>
      <c r="F672" t="str">
        <f t="shared" si="30"/>
        <v>COSMIC,POISON</v>
      </c>
      <c r="G672">
        <f>'BST Extract'!C672</f>
        <v>55</v>
      </c>
      <c r="H672">
        <f>'BST Extract'!D672</f>
        <v>60</v>
      </c>
      <c r="I672">
        <f>'BST Extract'!E672</f>
        <v>70</v>
      </c>
      <c r="J672">
        <f>'BST Extract'!F672</f>
        <v>10</v>
      </c>
      <c r="K672">
        <f>'BST Extract'!G672</f>
        <v>65</v>
      </c>
      <c r="L672">
        <f>'BST Extract'!H672</f>
        <v>30</v>
      </c>
      <c r="M672">
        <f>'BST Extract'!I672</f>
        <v>290</v>
      </c>
      <c r="N672" t="s">
        <v>7345</v>
      </c>
      <c r="O672">
        <v>1</v>
      </c>
      <c r="P672" t="s">
        <v>7523</v>
      </c>
      <c r="R672" t="s">
        <v>7523</v>
      </c>
      <c r="T672" t="str">
        <f t="shared" si="31"/>
        <v>ATTACK,1,,,,</v>
      </c>
      <c r="U672" s="12" t="str">
        <f>'Ability Extract'!C672</f>
        <v>GOOEY</v>
      </c>
      <c r="V672" s="12" t="str">
        <f>'Ability Extract'!D672</f>
        <v>OVERCOAT</v>
      </c>
      <c r="W672" s="12" t="str">
        <f>'Ability Extract'!E672</f>
        <v>ANALYTIC</v>
      </c>
      <c r="X672" s="12" t="str">
        <f>'Ability Extract'!F672</f>
        <v>GOOEY,OVERCOAT,ANALYTIC</v>
      </c>
      <c r="Y672" t="str">
        <f>VLOOKUP($A672,'Moves Species'!$A:$E,3,FALSE)</f>
        <v xml:space="preserve">1, MALADY, 1, POISONSPIT, 1, ACID, 4, RADIATION, 6, MINDBLAST, 10, ALKALINEBOMB, 13, VIRUS, 13, COMET, 16, ASTRALWIND, 19, SPOIL, 19, ALLERGY, 22, HEALBLOCK, 25, RADIOWAVES, 28, SHOOTINGSTAR, 31, NEBULASTRIKE, 34, BLIGHT, 34, POISONJAB, 37, SOLARECLIPSE, 40, VITALITYDRAIN, 43, SLUDGEWAVE, 43, CONTAGION, 46, SOLARFLARE, 49, CELESTIALFURY, 52, PLAGUE, 55, ACIDRAIN, 58, POSSESSION, 62, BIGBANG, </v>
      </c>
      <c r="Z672" t="str">
        <f>VLOOKUP($A672,'Moves Species'!$A:$E,4,FALSE)</f>
        <v xml:space="preserve">ACIDRAIN, ALLERGY, ANTIMATTER, ARCANEENERGY, ASTEROIDBELT, ASTRALWIND, ATTRACT, BATTLEOFWITS, BLOODRITUAL, CALMMIND, CAUSTICACID, CLEARSMOG, CONCOCTION, CONFUSERAY, CORROSIVEGAS, COSMICAVATAR, COSMICPOWER, CRUELWHIP, CRUNCH, CURSE, CURSEDTOUCH, DARKPULSE, DRAININGKISS, EARTHPOWER, ECHOEDVOICE, ECLIPSENOVA, EXECUTION, EXPANDINGFORCE, FALSESWIPE, FANTASYSEAL, FLUXWAVE, FOCUSBLAST, FORTISSIMO, GAMMARAY, GASTROACID, GENESIS, GEOMANCY, GOBLINSTRIKE, GUNKSHOT, HEX, HEXBOLT, HIDDENPOWER, KNOCKOFF, LASHOUT, LIGHTSCREEN, MACABREDANCE, MAGICROOM, MAGNETICCANNON, MEMENTO, METEORBEAM, METEORDRIVE, METEORMASH, METRONOME, MIASMA, MINDDRAIN, MINDMELD, MIST, MISTYTERRAIN, MIXEDWAVES, MOONBLAST, MYSTICPULSE, NASTYPLOT, NEBULASTRIKE, PHANTOMFORCE, PHOBIA, PLAYROUGH, POISONFANG, POISONJAB, POLTERGEIST, POSSESSION, PROTECT, PSYCHIC, PSYCHICFANGS, PSYCHICTERRAIN, REFLECT, REST, RETURN, ROUND, SHADOWBALL, SHADOWPUNCH, SLEEPTALK, SLUDGEBOMB, SLUDGEWAVE, SNARL, SOLARECLIPSE, SOULSHIELD, STARDUSTREVERIE, STELLARRUSH, SUBSTITUTE, SWIFT, TAUNT, TOXIC, TOXICSPIKES, TRICKROOM, VENDETTA, VENOMDRAIN, VITALITYDRAIN, WAIL, WISH, WONDERROOM, WORKUP, ZENHEADBUTT, </v>
      </c>
      <c r="AA672" t="str">
        <f>VLOOKUP($A672,'Moves Species'!$A:$E,5,FALSE)</f>
        <v xml:space="preserve">INFESTATION, GUARDSWAP, POWERSWAP, SPEEDSWAP, MINIMIZE, HAZE, GASTROACID, DIG, LEECHLIFE, CONFUSERAY, RECOVER, </v>
      </c>
      <c r="AB672" t="s">
        <v>8856</v>
      </c>
      <c r="AC672" t="s">
        <v>7265</v>
      </c>
      <c r="AD672">
        <v>27</v>
      </c>
    </row>
    <row r="673" spans="1:30" x14ac:dyDescent="0.25">
      <c r="A673">
        <f t="shared" si="32"/>
        <v>672</v>
      </c>
      <c r="B673" t="s">
        <v>6345</v>
      </c>
      <c r="C673" t="s">
        <v>8187</v>
      </c>
      <c r="D673" s="12" t="str">
        <f>'BST Extract'!J673</f>
        <v>COSMIC</v>
      </c>
      <c r="E673" s="12" t="str">
        <f>'BST Extract'!K673</f>
        <v>POISON</v>
      </c>
      <c r="F673" t="str">
        <f t="shared" si="30"/>
        <v>COSMIC,POISON</v>
      </c>
      <c r="G673">
        <f>'BST Extract'!C673</f>
        <v>75</v>
      </c>
      <c r="H673">
        <f>'BST Extract'!D673</f>
        <v>75</v>
      </c>
      <c r="I673">
        <f>'BST Extract'!E673</f>
        <v>80</v>
      </c>
      <c r="J673">
        <f>'BST Extract'!F673</f>
        <v>20</v>
      </c>
      <c r="K673">
        <f>'BST Extract'!G673</f>
        <v>80</v>
      </c>
      <c r="L673">
        <f>'BST Extract'!H673</f>
        <v>40</v>
      </c>
      <c r="M673">
        <f>'BST Extract'!I673</f>
        <v>370</v>
      </c>
      <c r="N673" t="s">
        <v>7345</v>
      </c>
      <c r="O673">
        <v>1</v>
      </c>
      <c r="P673" t="s">
        <v>7286</v>
      </c>
      <c r="Q673">
        <v>1</v>
      </c>
      <c r="R673" t="s">
        <v>7523</v>
      </c>
      <c r="T673" t="str">
        <f t="shared" si="31"/>
        <v>ATTACK,1,SPECIAL_ATTACK,1,,</v>
      </c>
      <c r="U673" s="12" t="str">
        <f>'Ability Extract'!C673</f>
        <v>GOOEY</v>
      </c>
      <c r="V673" s="12" t="str">
        <f>'Ability Extract'!D673</f>
        <v>OVERCOAT</v>
      </c>
      <c r="W673" s="12" t="str">
        <f>'Ability Extract'!E673</f>
        <v>ANALYTIC</v>
      </c>
      <c r="X673" s="12" t="str">
        <f>'Ability Extract'!F673</f>
        <v>GOOEY,OVERCOAT,ANALYTIC</v>
      </c>
      <c r="Y673" t="str">
        <f>VLOOKUP($A673,'Moves Species'!$A:$E,3,FALSE)</f>
        <v xml:space="preserve">0, ACIDARMOR, 1, ACIDARMOR, 1, MALADY, 1, POISONSPIT, 1, ACID, 4, RADIATION, 6, MINDBLAST, 10, ALKALINEBOMB, 13, VIRUS, 13, COMET, 16, ASTRALWIND, 19, SPOIL, 19, ALLERGY, 22, HEALBLOCK, 25, RADIOWAVES, 28, SHOOTINGSTAR, 31, NEBULASTRIKE, 34, BLIGHT, 34, POISONJAB, 37, SOLARECLIPSE, 40, VITALITYDRAIN, 43, SLUDGEWAVE, 43, CONTAGION, 46, SOLARFLARE, 49, CELESTIALFURY, 52, PLAGUE, 55, ACIDRAIN, 58, POSSESSION, 62, BIGBANG, </v>
      </c>
      <c r="Z673" t="str">
        <f>VLOOKUP($A673,'Moves Species'!$A:$E,4,FALSE)</f>
        <v xml:space="preserve">ACIDRAIN, ALLERGY, ANTIMATTER, ARCANEENERGY, ASTEROIDBELT, ASTRALWIND, ATTRACT, BATTLEOFWITS, BLOODRITUAL, CALMMIND, CAUSTICACID, CLEARSMOG, CONCOCTION, CONFUSERAY, CORROSIVEGAS, COSMICAVATAR, COSMICPOWER, CRUELWHIP, CRUNCH, CURSE, CURSEDTOUCH, DARKPULSE, DRAININGKISS, EARTHPOWER, ECHOEDVOICE, ECLIPSENOVA, EXECUTION, EXPANDINGFORCE, FALSESWIPE, FANTASYSEAL, FLUXWAVE, FOCUSBLAST, FORTISSIMO, GAMMARAY, GASTROACID, GENESIS, GEOMANCY, GOBLINSTRIKE, GUNKSHOT, HEX, HEXBOLT, HIDDENPOWER, KNOCKOFF, LASHOUT, LIGHTSCREEN, MACABREDANCE, MAGICROOM, MAGNETICCANNON, MEMENTO, METEORBEAM, METEORDRIVE, METEORMASH, METRONOME, MIASMA, MINDDRAIN, MINDMELD, MIST, MISTYTERRAIN, MIXEDWAVES, MOONBLAST, MYSTICPULSE, NASTYPLOT, NEBULASTRIKE, PHANTOMFORCE, PHOBIA, PLAYROUGH, POISONFANG, POISONJAB, POLTERGEIST, POSSESSION, PROTECT, PSYCHIC, PSYCHICFANGS, PSYCHICTERRAIN, REFLECT, REST, RETURN, ROUND, SHADOWBALL, SHADOWPUNCH, SLEEPTALK, SLUDGEBOMB, SLUDGEWAVE, SNARL, SOLARECLIPSE, SOULSHIELD, STARDUSTREVERIE, STELLARRUSH, SUBSTITUTE, SWIFT, TAUNT, TOXIC, TOXICSPIKES, TRICKROOM, VENDETTA, VENOMDRAIN, VITALITYDRAIN, WAIL, WISH, WONDERROOM, WORKUP, ZENHEADBUTT, </v>
      </c>
      <c r="AA673">
        <f>VLOOKUP($A673,'Moves Species'!$A:$E,5,FALSE)</f>
        <v>0</v>
      </c>
      <c r="AB673" t="s">
        <v>8857</v>
      </c>
      <c r="AC673" t="s">
        <v>7265</v>
      </c>
      <c r="AD673">
        <v>41</v>
      </c>
    </row>
    <row r="674" spans="1:30" x14ac:dyDescent="0.25">
      <c r="A674">
        <f t="shared" si="32"/>
        <v>673</v>
      </c>
      <c r="B674" t="s">
        <v>6349</v>
      </c>
      <c r="C674" t="s">
        <v>8188</v>
      </c>
      <c r="D674" s="12" t="str">
        <f>'BST Extract'!J674</f>
        <v>COSMIC</v>
      </c>
      <c r="E674" s="12" t="str">
        <f>'BST Extract'!K674</f>
        <v>POISON</v>
      </c>
      <c r="F674" t="str">
        <f t="shared" si="30"/>
        <v>COSMIC,POISON</v>
      </c>
      <c r="G674">
        <f>'BST Extract'!C674</f>
        <v>100</v>
      </c>
      <c r="H674">
        <f>'BST Extract'!D674</f>
        <v>95</v>
      </c>
      <c r="I674">
        <f>'BST Extract'!E674</f>
        <v>105</v>
      </c>
      <c r="J674">
        <f>'BST Extract'!F674</f>
        <v>35</v>
      </c>
      <c r="K674">
        <f>'BST Extract'!G674</f>
        <v>100</v>
      </c>
      <c r="L674">
        <f>'BST Extract'!H674</f>
        <v>55</v>
      </c>
      <c r="M674">
        <f>'BST Extract'!I674</f>
        <v>490</v>
      </c>
      <c r="N674" t="s">
        <v>7345</v>
      </c>
      <c r="O674">
        <v>1</v>
      </c>
      <c r="P674" t="s">
        <v>7286</v>
      </c>
      <c r="Q674">
        <v>2</v>
      </c>
      <c r="R674" t="s">
        <v>7523</v>
      </c>
      <c r="T674" t="str">
        <f t="shared" si="31"/>
        <v>ATTACK,1,SPECIAL_ATTACK,2,,</v>
      </c>
      <c r="U674" s="12" t="str">
        <f>'Ability Extract'!C674</f>
        <v>GOOEY</v>
      </c>
      <c r="V674" s="12" t="str">
        <f>'Ability Extract'!D674</f>
        <v>OVERCOAT</v>
      </c>
      <c r="W674" s="12" t="str">
        <f>'Ability Extract'!E674</f>
        <v>ANALYTIC</v>
      </c>
      <c r="X674" s="12" t="str">
        <f>'Ability Extract'!F674</f>
        <v>GOOEY,OVERCOAT,ANALYTIC</v>
      </c>
      <c r="Y674" t="str">
        <f>VLOOKUP($A674,'Moves Species'!$A:$E,3,FALSE)</f>
        <v xml:space="preserve">1, ACIDARMOR, 1, MALADY, 1, POISONSPIT, 1, ACID, 4, RADIATION, 6, MINDBLAST, 10, ALKALINEBOMB, 13, VIRUS, 13, COMET, 16, ASTRALWIND, 19, SPOIL, 19, ALLERGY, 22, HEALBLOCK, 25, RADIOWAVES, 28, SHOOTINGSTAR, 31, NEBULASTRIKE, 34, BLIGHT, 34, POISONJAB, 37, SOLARECLIPSE, 40, VITALITYDRAIN, 43, SLUDGEWAVE, 43, CONTAGION, 46, SOLARFLARE, 49, CELESTIALFURY, 52, PLAGUE, 55, ACIDRAIN, 58, POSSESSION, 62, BIGBANG, </v>
      </c>
      <c r="Z674" t="str">
        <f>VLOOKUP($A674,'Moves Species'!$A:$E,4,FALSE)</f>
        <v xml:space="preserve">ACIDRAIN, ALLERGY, ANTIMATTER, ARCANEENERGY, ASTEROIDBELT, ASTRALWIND, ATTRACT, BATTLEOFWITS, BLOODRITUAL, CALMMIND, CAUSTICACID, CLEARSMOG, CONCOCTION, CONFUSERAY, CORROSIVEGAS, COSMICAVATAR, COSMICPOWER, CRUELWHIP, CRUNCH, CURSE, CURSEDTOUCH, DARKPULSE, DRAININGKISS, EARTHPOWER, ECHOEDVOICE, ECLIPSENOVA, EXECUTION, EXPANDINGFORCE, FALSESWIPE, FANTASYSEAL, FLUXWAVE, FOCUSBLAST, FORTISSIMO, GAMMARAY, GASTROACID, GENESIS, GEOMANCY, GOBLINSTRIKE, GUNKSHOT, HEX, HEXBOLT, HIDDENPOWER, KNOCKOFF, LASHOUT, LIGHTSCREEN, MACABREDANCE, MAGICROOM, MAGNETICCANNON, MEMENTO, METEORBEAM, METEORDRIVE, METEORMASH, METRONOME, MIASMA, MINDDRAIN, MINDMELD, MIST, MISTYTERRAIN, MIXEDWAVES, MOONBLAST, MYSTICPULSE, NASTYPLOT, NEBULASTRIKE, PHANTOMFORCE, PHOBIA, PLAYROUGH, POISONFANG, POISONJAB, POLTERGEIST, POSSESSION, PROTECT, PSYCHIC, PSYCHICFANGS, PSYCHICTERRAIN, REFLECT, REST, RETURN, ROUND, SHADOWBALL, SHADOWPUNCH, SLEEPTALK, SLUDGEBOMB, SLUDGEWAVE, SNARL, SOLARECLIPSE, SOULSHIELD, STARDUSTREVERIE, STELLARRUSH, SUBSTITUTE, SWIFT, TAUNT, TOXIC, TOXICSPIKES, TRICKROOM, VENDETTA, VENOMDRAIN, VITALITYDRAIN, WAIL, WISH, WONDERROOM, WORKUP, ZENHEADBUTT, </v>
      </c>
      <c r="AA674">
        <f>VLOOKUP($A674,'Moves Species'!$A:$E,5,FALSE)</f>
        <v>0</v>
      </c>
      <c r="AB674" t="s">
        <v>7523</v>
      </c>
    </row>
    <row r="675" spans="1:30" x14ac:dyDescent="0.25">
      <c r="A675">
        <f t="shared" si="32"/>
        <v>674</v>
      </c>
      <c r="B675" t="s">
        <v>6353</v>
      </c>
      <c r="C675" t="s">
        <v>8189</v>
      </c>
      <c r="D675" s="12" t="str">
        <f>'BST Extract'!J675</f>
        <v>NORMAL</v>
      </c>
      <c r="E675" s="12">
        <f>'BST Extract'!K675</f>
        <v>0</v>
      </c>
      <c r="F675" t="str">
        <f t="shared" si="30"/>
        <v>NORMAL,0</v>
      </c>
      <c r="G675">
        <f>'BST Extract'!C675</f>
        <v>70</v>
      </c>
      <c r="H675">
        <f>'BST Extract'!D675</f>
        <v>100</v>
      </c>
      <c r="I675">
        <f>'BST Extract'!E675</f>
        <v>70</v>
      </c>
      <c r="J675">
        <f>'BST Extract'!F675</f>
        <v>45</v>
      </c>
      <c r="K675">
        <f>'BST Extract'!G675</f>
        <v>45</v>
      </c>
      <c r="L675">
        <f>'BST Extract'!H675</f>
        <v>55</v>
      </c>
      <c r="M675">
        <f>'BST Extract'!I675</f>
        <v>385</v>
      </c>
      <c r="N675" t="s">
        <v>7345</v>
      </c>
      <c r="O675">
        <v>1</v>
      </c>
      <c r="P675" t="s">
        <v>7523</v>
      </c>
      <c r="R675" t="s">
        <v>7523</v>
      </c>
      <c r="T675" t="str">
        <f t="shared" si="31"/>
        <v>ATTACK,1,,,,</v>
      </c>
      <c r="U675" s="12" t="str">
        <f>'Ability Extract'!C675</f>
        <v>TANGLINGHAIR</v>
      </c>
      <c r="V675" s="12" t="str">
        <f>'Ability Extract'!D675</f>
        <v>SCRAPPY</v>
      </c>
      <c r="W675" s="12" t="str">
        <f>'Ability Extract'!E675</f>
        <v>RECKLESS</v>
      </c>
      <c r="X675" s="12" t="str">
        <f>'Ability Extract'!F675</f>
        <v>TANGLINGHAIR,SCRAPPY,RECKLESS</v>
      </c>
      <c r="Y675" t="str">
        <f>VLOOKUP($A675,'Moves Species'!$A:$E,3,FALSE)</f>
        <v xml:space="preserve">1, TACKLE, 1, GROWL, 1, TRAMPLE, 4, CURBSTOMP, 7, QUICKATTACK, 11, BULLDOZE, 14, FOCUSENERGY, 17, YAWN, 20, STOMP, 23, HIGHHORSEPOWER, 26, SLACKOFF, 29, STOMPINGTANTRUM, 32, DOUBLEKICK, 35, WILDCHARGE, 38, TAKEDOWN, 41, PLAYROUGH, 44, JUMPKICK, 47, RETURN, 50, DOUBLEEDGE, 54, FABLEDSLAM, 58, SUPERPOWER, 62, GIGAIMPACT, </v>
      </c>
      <c r="Z675" t="str">
        <f>VLOOKUP($A675,'Moves Species'!$A:$E,4,FALSE)</f>
        <v xml:space="preserve">ATTRACT, BATTLEOFWITS, BODYPRESS, BODYSLAM, BOULDERCRUSH, BRICKBREAK, BULKUP, BULLDOZE, CALMMIND, CLOSECOMBAT, COACHING, COUPDEGRACE, CRUNCH, DEFOG, DUNEBLAST, EARTHENLANCE, EARTHPOWER, EARTHQUAKE, ECHOEDVOICE, EXECUTION, FABLEDRUSH, FANTASYSEAL, FLAMECHARGE, FLAREBLITZ, FLUXWAVE, GAIAPULSE, GENESIS, GEOMANCY, GOLDRUSH, GYROBALL, HIDDENPOWER, HYPERVOICE, IRONDEFENSE, IRONHEAD, KNOCKOFF, LOVEBURST, MEMENTO, MUDSHACKLES, MUDSLIDE, NASTYPLOT, NOBLEROAR, ODETOJOY, PAYDAY, PERCUSSIONBLAST, PLAYROUGH, PROTECT, QUICKSAND, RAYOFLIGHT, REST, RETURN, ROCKBLAST, ROCKSLIDE, ROCKTOMB, SANDSTORM, SANDTOMB, SCORCHINGSANDS, SLEEPTALK, SONICBLAST, STEALTHROCK, STEELROLLER, STELLARRUSH, STONEEDGE, SUBSTITUTE, SUPERPOWER, SWIFT, SWORDSDANCE, TAUNT, TERRAINPULSE, TOXIC, TRIATTACK, VALKYRIECHARIOT, VOLTSWITCH, WAIL, WILDCHARGE, WISH, WORKUP, ZENHEADBUTT, </v>
      </c>
      <c r="AA675" t="str">
        <f>VLOOKUP($A675,'Moves Species'!$A:$E,5,FALSE)</f>
        <v xml:space="preserve">NOBLEROAR, FABLEDRUSH, BATTLECRY, VALKYRIECHARIOT, HEAVYSLAM, BRUTEFORCE, HELPINGHAND, </v>
      </c>
      <c r="AB675" t="s">
        <v>8805</v>
      </c>
      <c r="AC675" t="s">
        <v>7265</v>
      </c>
      <c r="AD675">
        <v>30</v>
      </c>
    </row>
    <row r="676" spans="1:30" x14ac:dyDescent="0.25">
      <c r="A676">
        <f t="shared" si="32"/>
        <v>675</v>
      </c>
      <c r="B676" t="s">
        <v>6363</v>
      </c>
      <c r="C676" t="s">
        <v>8190</v>
      </c>
      <c r="D676" s="12" t="str">
        <f>'BST Extract'!J676</f>
        <v>NORMAL</v>
      </c>
      <c r="E676" s="12">
        <f>'BST Extract'!K676</f>
        <v>0</v>
      </c>
      <c r="F676" t="str">
        <f t="shared" si="30"/>
        <v>NORMAL,0</v>
      </c>
      <c r="G676">
        <f>'BST Extract'!C676</f>
        <v>100</v>
      </c>
      <c r="H676">
        <f>'BST Extract'!D676</f>
        <v>115</v>
      </c>
      <c r="I676">
        <f>'BST Extract'!E676</f>
        <v>100</v>
      </c>
      <c r="J676">
        <f>'BST Extract'!F676</f>
        <v>55</v>
      </c>
      <c r="K676">
        <f>'BST Extract'!G676</f>
        <v>55</v>
      </c>
      <c r="L676">
        <f>'BST Extract'!H676</f>
        <v>75</v>
      </c>
      <c r="M676">
        <f>'BST Extract'!I676</f>
        <v>500</v>
      </c>
      <c r="N676" t="s">
        <v>7345</v>
      </c>
      <c r="O676">
        <v>2</v>
      </c>
      <c r="P676" t="s">
        <v>7523</v>
      </c>
      <c r="R676" t="s">
        <v>7523</v>
      </c>
      <c r="T676" t="str">
        <f t="shared" si="31"/>
        <v>ATTACK,2,,,,</v>
      </c>
      <c r="U676" s="12" t="str">
        <f>'Ability Extract'!C676</f>
        <v>TANGLINGHAIR</v>
      </c>
      <c r="V676" s="12" t="str">
        <f>'Ability Extract'!D676</f>
        <v>SCRAPPY</v>
      </c>
      <c r="W676" s="12" t="str">
        <f>'Ability Extract'!E676</f>
        <v>RECKLESS</v>
      </c>
      <c r="X676" s="12" t="str">
        <f>'Ability Extract'!F676</f>
        <v>TANGLINGHAIR,SCRAPPY,RECKLESS</v>
      </c>
      <c r="Y676" t="str">
        <f>VLOOKUP($A676,'Moves Species'!$A:$E,3,FALSE)</f>
        <v xml:space="preserve">0, BODYSLAM, 1, BODYSLAM, 1, TACKLE, 1, GROWL, 1, TRAMPLE, 4, CURBSTOMP, 7, QUICKATTACK, 11, BULLDOZE, 14, FOCUSENERGY, 17, YAWN, 20, STOMP, 23, HIGHHORSEPOWER, 26, SLACKOFF, 29, STOMPINGTANTRUM, 32, DOUBLEKICK, 35, WILDCHARGE, 38, TAKEDOWN, 41, PLAYROUGH, 44, JUMPKICK, 47, RETURN, 50, DOUBLEEDGE, 54, FABLEDSLAM, 58, SUPERPOWER, 62, GIGAIMPACT, </v>
      </c>
      <c r="Z676" t="str">
        <f>VLOOKUP($A676,'Moves Species'!$A:$E,4,FALSE)</f>
        <v xml:space="preserve">ATTRACT, BATTLEOFWITS, BODYPRESS, BODYSLAM, BOULDERCRUSH, BRICKBREAK, BULKUP, BULLDOZE, CALMMIND, CLOSECOMBAT, COACHING, COUPDEGRACE, CRUNCH, DEFOG, DUNEBLAST, EARTHENLANCE, EARTHPOWER, EARTHQUAKE, ECHOEDVOICE, EXECUTION, FABLEDRUSH, FANTASYSEAL, FLAMECHARGE, FLAREBLITZ, FLUXWAVE, GAIAPULSE, GENESIS, GEOMANCY, GOLDRUSH, GYROBALL, HIDDENPOWER, HYPERVOICE, IRONDEFENSE, IRONHEAD, KNOCKOFF, LOVEBURST, MEMENTO, MUDSHACKLES, MUDSLIDE, NASTYPLOT, NOBLEROAR, ODETOJOY, PAYDAY, PERCUSSIONBLAST, PLAYROUGH, PROTECT, QUICKSAND, RAYOFLIGHT, REST, RETURN, ROCKBLAST, ROCKSLIDE, ROCKTOMB, SANDSTORM, SANDTOMB, SCORCHINGSANDS, SLEEPTALK, SONICBLAST, STEALTHROCK, STEELROLLER, STELLARRUSH, STONEEDGE, SUBSTITUTE, SUPERPOWER, SWIFT, SWORDSDANCE, TAUNT, TERRAINPULSE, TOXIC, TRIATTACK, VALKYRIECHARIOT, VOLTSWITCH, WAIL, WILDCHARGE, WISH, WORKUP, ZENHEADBUTT, </v>
      </c>
      <c r="AA676">
        <f>VLOOKUP($A676,'Moves Species'!$A:$E,5,FALSE)</f>
        <v>0</v>
      </c>
      <c r="AB676" t="s">
        <v>7523</v>
      </c>
    </row>
    <row r="677" spans="1:30" x14ac:dyDescent="0.25">
      <c r="A677">
        <f t="shared" si="32"/>
        <v>676</v>
      </c>
      <c r="B677" t="s">
        <v>6370</v>
      </c>
      <c r="C677" t="s">
        <v>8191</v>
      </c>
      <c r="D677" s="12" t="str">
        <f>'BST Extract'!J677</f>
        <v>NORMAL</v>
      </c>
      <c r="E677" s="12" t="str">
        <f>'BST Extract'!K677</f>
        <v>FLYING</v>
      </c>
      <c r="F677" t="str">
        <f t="shared" si="30"/>
        <v>NORMAL,FLYING</v>
      </c>
      <c r="G677">
        <f>'BST Extract'!C677</f>
        <v>70</v>
      </c>
      <c r="H677">
        <f>'BST Extract'!D677</f>
        <v>105</v>
      </c>
      <c r="I677">
        <f>'BST Extract'!E677</f>
        <v>95</v>
      </c>
      <c r="J677">
        <f>'BST Extract'!F677</f>
        <v>85</v>
      </c>
      <c r="K677">
        <f>'BST Extract'!G677</f>
        <v>65</v>
      </c>
      <c r="L677">
        <f>'BST Extract'!H677</f>
        <v>55</v>
      </c>
      <c r="M677">
        <f>'BST Extract'!I677</f>
        <v>475</v>
      </c>
      <c r="N677" t="s">
        <v>7324</v>
      </c>
      <c r="O677">
        <v>2</v>
      </c>
      <c r="P677" t="s">
        <v>7523</v>
      </c>
      <c r="R677" t="s">
        <v>7523</v>
      </c>
      <c r="T677" t="str">
        <f t="shared" si="31"/>
        <v>DEFENSE,2,,,,</v>
      </c>
      <c r="U677" s="12" t="str">
        <f>'Ability Extract'!C677</f>
        <v>SNIPER</v>
      </c>
      <c r="V677" s="12" t="str">
        <f>'Ability Extract'!D677</f>
        <v>OWNTEMPO</v>
      </c>
      <c r="W677" s="12" t="str">
        <f>'Ability Extract'!E677</f>
        <v>GALEWINGS</v>
      </c>
      <c r="X677" s="12" t="str">
        <f>'Ability Extract'!F677</f>
        <v>SNIPER,OWNTEMPO,GALEWINGS</v>
      </c>
      <c r="Y677" t="str">
        <f>VLOOKUP($A677,'Moves Species'!$A:$E,3,FALSE)</f>
        <v xml:space="preserve">1, LEER, 1, PECK, 4, FURYATTACK, 8, MEGAPHONE, 11, AERIALACE, 14, ENCIRCLE, 17, PLUCK, 20, CHIPAWAY, 23, SCREECH, 26, DIVEBOMB, 29, SHATTER, 32, SWEEPINGTALON, 35, BODYSLAM, 38, ROOST, 41, DRILLPECK, 44, SONICNOVA, 47, DOUBLEEDGE, 50, RETURN, 53, BEAKBLAST, 56, BRAVEBIRD, 60, THRASH, </v>
      </c>
      <c r="Z677" t="str">
        <f>VLOOKUP($A677,'Moves Species'!$A:$E,4,FALSE)</f>
        <v xml:space="preserve">ACROBATICS, AERIALACE, AERIALPULSE, AIRSLASH, AMBUSH, ATTRACT, BATTLEOFWITS, BRAVEBIRD, BULLETSEED, CALMMIND, CHARM, COACHING, COUPDEGRACE, COVET, DEAFEN, DEFOG, DRILLPECK, DUALWINGBEAT, ECHOEDVOICE, FALSESWIPE, FANTASYSEAL, FEATHERDANCE, FLAMECHARGE, FLOCK, FLUXWAVE, FOCUSBLAST, FORTISSIMO, GENESIS, GENTLECHIMES, GOBLINSTRIKE, HEALBELL, HIDDENPOWER, HURRICANE, HYPERVOICE, KNOCKOFF, METRONOME, MIRRORSHOT, NASTYPLOT, ODETOJOY, PAYDAY, PERCUSSIONBLAST, PLAYROUGH, PROTECT, REST, RETURN, ROCKBLAST, ROUND, SLASH, SLEEPTALK, SONICBLAST, SOUNDBARRIER, STEELWING, SUBSTITUTE, SWEEPINGWIND, SWIFT, SWORDSDANCE, TAILWIND, TEMPESTFLARE, TERRAINPULSE, TORNADO, TOXIC, TRIATTACK, TURBULENCE, VENDETTA, WAIL, WEAKSPOT, WEATHERBALL, WISH, WORKUP, </v>
      </c>
      <c r="AA677" t="str">
        <f>VLOOKUP($A677,'Moves Species'!$A:$E,5,FALSE)</f>
        <v xml:space="preserve">FLOCK, DUALWINGBEAT, FEATHERDANCE, UPROAR, DRILLRUN, POWERDRILL, SKYDIVE, FOCUSENERGY, QUILLVOLLEY, HELPINGHAND, </v>
      </c>
      <c r="AB677" t="s">
        <v>7523</v>
      </c>
    </row>
    <row r="678" spans="1:30" x14ac:dyDescent="0.25">
      <c r="A678">
        <f t="shared" si="32"/>
        <v>677</v>
      </c>
      <c r="B678" t="s">
        <v>6379</v>
      </c>
      <c r="C678" t="s">
        <v>8192</v>
      </c>
      <c r="D678" s="12" t="str">
        <f>'BST Extract'!J678</f>
        <v>BUG</v>
      </c>
      <c r="E678" s="12" t="str">
        <f>'BST Extract'!K678</f>
        <v>LIGHT</v>
      </c>
      <c r="F678" t="str">
        <f t="shared" si="30"/>
        <v>BUG,LIGHT</v>
      </c>
      <c r="G678">
        <f>'BST Extract'!C678</f>
        <v>45</v>
      </c>
      <c r="H678">
        <f>'BST Extract'!D678</f>
        <v>25</v>
      </c>
      <c r="I678">
        <f>'BST Extract'!E678</f>
        <v>40</v>
      </c>
      <c r="J678">
        <f>'BST Extract'!F678</f>
        <v>50</v>
      </c>
      <c r="K678">
        <f>'BST Extract'!G678</f>
        <v>45</v>
      </c>
      <c r="L678">
        <f>'BST Extract'!H678</f>
        <v>45</v>
      </c>
      <c r="M678">
        <f>'BST Extract'!I678</f>
        <v>250</v>
      </c>
      <c r="N678" t="s">
        <v>7283</v>
      </c>
      <c r="O678">
        <v>1</v>
      </c>
      <c r="P678" t="s">
        <v>7523</v>
      </c>
      <c r="R678" t="s">
        <v>7523</v>
      </c>
      <c r="T678" t="str">
        <f t="shared" si="31"/>
        <v>SPEED,1,,,,</v>
      </c>
      <c r="U678" s="12" t="str">
        <f>'Ability Extract'!C678</f>
        <v>SHIELDDUST</v>
      </c>
      <c r="V678" s="12" t="str">
        <f>'Ability Extract'!D678</f>
        <v>EFFECTSPORE</v>
      </c>
      <c r="W678" s="12" t="str">
        <f>'Ability Extract'!E678</f>
        <v>VITALITY</v>
      </c>
      <c r="X678" s="12" t="str">
        <f>'Ability Extract'!F678</f>
        <v>SHIELDDUST,EFFECTSPORE,VITALITY</v>
      </c>
      <c r="Y678" t="str">
        <f>VLOOKUP($A678,'Moves Species'!$A:$E,3,FALSE)</f>
        <v xml:space="preserve">1, REJUVENATE, 1, INFESTATION, 4, GALEHOLD, 6, STRINGSHOT, 8, RENEWAL, 10, SILVERWIND, 13, POISONPOWDER, 13, STUNSPORE, 13, SLEEPPOWDER, 16, AIRCUTTER, 19, FLUTTER, 22, INFECTION, 25, SIGNALBEAM, 28, AROMATHERAPY, 31, COTTONSPORE, 34, BUTTERFLYKISS, 37, DAZZLINGGLEAM, 40, MORNINGSUN, 43, POLLENPUFF, 46, BLINDINGFLASH, 49, SIGNALOVERLOAD, 52, PHOTONGEYSER, 56, HURRICANE, 60, POLLENBLAST, </v>
      </c>
      <c r="Z678" t="str">
        <f>VLOOKUP($A678,'Moves Species'!$A:$E,4,FALSE)</f>
        <v xml:space="preserve">AERIALACE, AERIALPULSE, AIRSLASH, ALLERGY, AMBUSH, AROMATHERAPY, ATTRACT, AURASPHERE, BATTLEOFWITS, BULLETSEED, BUTTERFLYKISS, CHARGEBEAM, COACHING, CONFUSERAY, COSMICAVATAR, COSMICPOWER, COUPDEGRACE, COVET, DAZZLINGGLEAM, DEFOG, DIVINEPUNISHMENT, DRAININGKISS, DRILLPECK, DUALWINGBEAT, ECHOEDVOICE, FABLEDRUSH, FAIRYTALE, FANTASYSEAL, FLAMECHARGE, FLOCK, FLUTTER, FLUXWAVE, FURYCUTTER, GENESIS, GENTLECHIMES, GIGADRAIN, GYROBALL, HEALBELL, HIDDENPOWER, HIVEMIND, HURRICANE, KNOCKOFF, LEECHLIFE, LIGHTSCREEN, MAGICALLEAF, METRONOME, MIRRORSHOT, MOONBLAST, MYSTICPULSE, NASTYPLOT, NECTARTAP, PERCUSSIONBLAST, PHOBIA, PINMISSILE, PLAYROUGH, POLLENPUFF, PROTECT, PURGE, RADIANTLANCE, RAINBOWSCALES, RAINDANCE, RAYOFLIGHT, REFLECT, REST, RETURN, SAFEGUARD, SIGNALBEAM, SLASH, SLEEPTALK, SOLARBEAM, SONICBLAST, STRUGGLEBUG, SUBSTITUTE, SWARMOVERLOAD, SWEEPINGWIND, TAILGLOW, TAILWIND, TEMPESTFLARE, TORNADO, TOXIC, TURBULENCE, UTURN, VALKYRIECHARIOT, WEAKSPOT, WEATHERBALL, WILLOWISP, WISH, WORKUP, </v>
      </c>
      <c r="AA678" t="str">
        <f>VLOOKUP($A678,'Moves Species'!$A:$E,5,FALSE)</f>
        <v xml:space="preserve">ENERGYBALL, GIGADRAIN, AMNESIA, HELPINGHAND, LEECHSEED, COTTONGUARD, BATONPASS, STOREDPOWER, FLASHCANNON, </v>
      </c>
      <c r="AB678" t="s">
        <v>8801</v>
      </c>
      <c r="AC678" t="s">
        <v>7265</v>
      </c>
      <c r="AD678">
        <v>18</v>
      </c>
    </row>
    <row r="679" spans="1:30" x14ac:dyDescent="0.25">
      <c r="A679">
        <f t="shared" si="32"/>
        <v>678</v>
      </c>
      <c r="B679" t="s">
        <v>6387</v>
      </c>
      <c r="C679" t="s">
        <v>8193</v>
      </c>
      <c r="D679" s="12" t="str">
        <f>'BST Extract'!J679</f>
        <v>BUG</v>
      </c>
      <c r="E679" s="12" t="str">
        <f>'BST Extract'!K679</f>
        <v>LIGHT</v>
      </c>
      <c r="F679" t="str">
        <f t="shared" si="30"/>
        <v>BUG,LIGHT</v>
      </c>
      <c r="G679">
        <f>'BST Extract'!C679</f>
        <v>65</v>
      </c>
      <c r="H679">
        <f>'BST Extract'!D679</f>
        <v>35</v>
      </c>
      <c r="I679">
        <f>'BST Extract'!E679</f>
        <v>50</v>
      </c>
      <c r="J679">
        <f>'BST Extract'!F679</f>
        <v>80</v>
      </c>
      <c r="K679">
        <f>'BST Extract'!G679</f>
        <v>55</v>
      </c>
      <c r="L679">
        <f>'BST Extract'!H679</f>
        <v>55</v>
      </c>
      <c r="M679">
        <f>'BST Extract'!I679</f>
        <v>340</v>
      </c>
      <c r="N679" t="s">
        <v>7283</v>
      </c>
      <c r="O679">
        <v>2</v>
      </c>
      <c r="P679" t="s">
        <v>7523</v>
      </c>
      <c r="R679" t="s">
        <v>7523</v>
      </c>
      <c r="T679" t="str">
        <f t="shared" si="31"/>
        <v>SPEED,2,,,,</v>
      </c>
      <c r="U679" s="12" t="str">
        <f>'Ability Extract'!C679</f>
        <v>SHIELDDUST</v>
      </c>
      <c r="V679" s="12" t="str">
        <f>'Ability Extract'!D679</f>
        <v>EFFECTSPORE</v>
      </c>
      <c r="W679" s="12" t="str">
        <f>'Ability Extract'!E679</f>
        <v>VITALITY</v>
      </c>
      <c r="X679" s="12" t="str">
        <f>'Ability Extract'!F679</f>
        <v>SHIELDDUST,EFFECTSPORE,VITALITY</v>
      </c>
      <c r="Y679" t="str">
        <f>VLOOKUP($A679,'Moves Species'!$A:$E,3,FALSE)</f>
        <v xml:space="preserve">1, REJUVENATE, 1, INFESTATION, 4, GALEHOLD, 6, STRINGSHOT, 8, RENEWAL, 10, SILVERWIND, 13, POISONPOWDER, 13, STUNSPORE, 13, SLEEPPOWDER, 16, AIRCUTTER, 19, FLUTTER, 22, INFECTION, 25, SIGNALBEAM, 28, AROMATHERAPY, 31, COTTONSPORE, 34, BUTTERFLYKISS, 37, DAZZLINGGLEAM, 40, MORNINGSUN, 43, POLLENPUFF, 46, BLINDINGFLASH, 49, SIGNALOVERLOAD, 52, PHOTONGEYSER, 56, HURRICANE, 60, POLLENBLAST, </v>
      </c>
      <c r="Z679" t="str">
        <f>VLOOKUP($A679,'Moves Species'!$A:$E,4,FALSE)</f>
        <v xml:space="preserve">AERIALACE, AERIALPULSE, AIRSLASH, ALLERGY, AMBUSH, AROMATHERAPY, ATTRACT, AURASPHERE, BATTLEOFWITS, BULLETSEED, BUTTERFLYKISS, CHARGEBEAM, COACHING, CONFUSERAY, COSMICAVATAR, COSMICPOWER, COUPDEGRACE, COVET, DAZZLINGGLEAM, DEFOG, DIVINEPUNISHMENT, DRAININGKISS, DRILLPECK, DUALWINGBEAT, ECHOEDVOICE, FABLEDRUSH, FAIRYTALE, FANTASYSEAL, FLAMECHARGE, FLOCK, FLUTTER, FLUXWAVE, FURYCUTTER, GENESIS, GENTLECHIMES, GIGADRAIN, GYROBALL, HEALBELL, HIDDENPOWER, HIVEMIND, HURRICANE, KNOCKOFF, LEECHLIFE, LIGHTSCREEN, MAGICALLEAF, METRONOME, MIRRORSHOT, MOONBLAST, MYSTICPULSE, NASTYPLOT, NECTARTAP, PERCUSSIONBLAST, PHOBIA, PINMISSILE, PLAYROUGH, POLLENPUFF, PROTECT, PURGE, RADIANTLANCE, RAINBOWSCALES, RAINDANCE, RAYOFLIGHT, REFLECT, REST, RETURN, SAFEGUARD, SIGNALBEAM, SLASH, SLEEPTALK, SOLARBEAM, SONICBLAST, STRUGGLEBUG, SUBSTITUTE, SWARMOVERLOAD, SWEEPINGWIND, TAILGLOW, TAILWIND, TEMPESTFLARE, TORNADO, TOXIC, TURBULENCE, UTURN, VALKYRIECHARIOT, WEAKSPOT, WEATHERBALL, WILLOWISP, WISH, WORKUP, </v>
      </c>
      <c r="AA679">
        <f>VLOOKUP($A679,'Moves Species'!$A:$E,5,FALSE)</f>
        <v>0</v>
      </c>
      <c r="AB679" t="s">
        <v>8802</v>
      </c>
      <c r="AC679" t="s">
        <v>7265</v>
      </c>
      <c r="AD679">
        <v>27</v>
      </c>
    </row>
    <row r="680" spans="1:30" x14ac:dyDescent="0.25">
      <c r="A680">
        <f t="shared" si="32"/>
        <v>679</v>
      </c>
      <c r="B680" t="s">
        <v>6392</v>
      </c>
      <c r="C680" t="s">
        <v>8194</v>
      </c>
      <c r="D680" s="12" t="str">
        <f>'BST Extract'!J680</f>
        <v>BUG</v>
      </c>
      <c r="E680" s="12" t="str">
        <f>'BST Extract'!K680</f>
        <v>LIGHT</v>
      </c>
      <c r="F680" t="str">
        <f t="shared" si="30"/>
        <v>BUG,LIGHT</v>
      </c>
      <c r="G680">
        <f>'BST Extract'!C680</f>
        <v>85</v>
      </c>
      <c r="H680">
        <f>'BST Extract'!D680</f>
        <v>45</v>
      </c>
      <c r="I680">
        <f>'BST Extract'!E680</f>
        <v>70</v>
      </c>
      <c r="J680">
        <f>'BST Extract'!F680</f>
        <v>100</v>
      </c>
      <c r="K680">
        <f>'BST Extract'!G680</f>
        <v>85</v>
      </c>
      <c r="L680">
        <f>'BST Extract'!H680</f>
        <v>75</v>
      </c>
      <c r="M680">
        <f>'BST Extract'!I680</f>
        <v>460</v>
      </c>
      <c r="N680" t="s">
        <v>7283</v>
      </c>
      <c r="O680">
        <v>3</v>
      </c>
      <c r="P680" t="s">
        <v>7523</v>
      </c>
      <c r="R680" t="s">
        <v>7523</v>
      </c>
      <c r="T680" t="str">
        <f t="shared" si="31"/>
        <v>SPEED,3,,,,</v>
      </c>
      <c r="U680" s="12" t="str">
        <f>'Ability Extract'!C680</f>
        <v>SHIELDDUST</v>
      </c>
      <c r="V680" s="12" t="str">
        <f>'Ability Extract'!D680</f>
        <v>EFFECTSPORE</v>
      </c>
      <c r="W680" s="12" t="str">
        <f>'Ability Extract'!E680</f>
        <v>VITALITY</v>
      </c>
      <c r="X680" s="12" t="str">
        <f>'Ability Extract'!F680</f>
        <v>SHIELDDUST,EFFECTSPORE,VITALITY</v>
      </c>
      <c r="Y680" t="str">
        <f>VLOOKUP($A680,'Moves Species'!$A:$E,3,FALSE)</f>
        <v xml:space="preserve">0, TAILGLOW, 1, TAILGLOW, 1, REJUVENATE, 1, INFESTATION, 4, GALEHOLD, 6, STRINGSHOT, 8, RENEWAL, 10, SILVERWIND, 13, POISONPOWDER, 13, STUNSPORE, 13, SLEEPPOWDER, 16, AIRCUTTER, 19, FLUTTER, 22, INFECTION, 25, SIGNALBEAM, 28, AROMATHERAPY, 31, COTTONSPORE, 34, BUTTERFLYKISS, 37, DAZZLINGGLEAM, 40, MORNINGSUN, 43, POLLENPUFF, 46, BLINDINGFLASH, 49, SIGNALOVERLOAD, 52, PHOTONGEYSER, 56, HURRICANE, 60, POLLENBLAST, </v>
      </c>
      <c r="Z680" t="str">
        <f>VLOOKUP($A680,'Moves Species'!$A:$E,4,FALSE)</f>
        <v xml:space="preserve">AERIALACE, AERIALPULSE, AIRSLASH, ALLERGY, AMBUSH, AROMATHERAPY, ATTRACT, AURASPHERE, BATTLEOFWITS, BULLETSEED, BUTTERFLYKISS, CHARGEBEAM, COACHING, CONFUSERAY, COSMICAVATAR, COSMICPOWER, COUPDEGRACE, COVET, DAZZLINGGLEAM, DEFOG, DIVINEPUNISHMENT, DRAININGKISS, DRILLPECK, DUALWINGBEAT, ECHOEDVOICE, FABLEDRUSH, FAIRYTALE, FANTASYSEAL, FLAMECHARGE, FLOCK, FLUTTER, FLUXWAVE, FURYCUTTER, GENESIS, GENTLECHIMES, GIGADRAIN, GYROBALL, HEALBELL, HIDDENPOWER, HIVEMIND, HURRICANE, KNOCKOFF, LEECHLIFE, LIGHTSCREEN, MAGICALLEAF, METRONOME, MIRRORSHOT, MOONBLAST, MYSTICPULSE, NASTYPLOT, NECTARTAP, PERCUSSIONBLAST, PHOBIA, PINMISSILE, PLAYROUGH, POLLENPUFF, PROTECT, PURGE, RADIANTLANCE, RAINBOWSCALES, RAINDANCE, RAYOFLIGHT, REFLECT, REST, RETURN, SAFEGUARD, SIGNALBEAM, SLASH, SLEEPTALK, SOLARBEAM, SONICBLAST, STRUGGLEBUG, SUBSTITUTE, SWARMOVERLOAD, SWEEPINGWIND, TAILGLOW, TAILWIND, TEMPESTFLARE, TORNADO, TOXIC, TURBULENCE, UTURN, VALKYRIECHARIOT, WEAKSPOT, WEATHERBALL, WILLOWISP, WISH, WORKUP, </v>
      </c>
      <c r="AA680">
        <f>VLOOKUP($A680,'Moves Species'!$A:$E,5,FALSE)</f>
        <v>0</v>
      </c>
      <c r="AB680" t="s">
        <v>7523</v>
      </c>
    </row>
    <row r="681" spans="1:30" x14ac:dyDescent="0.25">
      <c r="A681">
        <f t="shared" si="32"/>
        <v>680</v>
      </c>
      <c r="B681" t="s">
        <v>6397</v>
      </c>
      <c r="C681" t="s">
        <v>8195</v>
      </c>
      <c r="D681" s="12" t="str">
        <f>'BST Extract'!J681</f>
        <v>STEEL</v>
      </c>
      <c r="E681" s="12" t="str">
        <f>'BST Extract'!K681</f>
        <v>DARK</v>
      </c>
      <c r="F681" t="str">
        <f t="shared" si="30"/>
        <v>STEEL,DARK</v>
      </c>
      <c r="G681">
        <f>'BST Extract'!C681</f>
        <v>45</v>
      </c>
      <c r="H681">
        <f>'BST Extract'!D681</f>
        <v>53</v>
      </c>
      <c r="I681">
        <f>'BST Extract'!E681</f>
        <v>42</v>
      </c>
      <c r="J681">
        <f>'BST Extract'!F681</f>
        <v>70</v>
      </c>
      <c r="K681">
        <f>'BST Extract'!G681</f>
        <v>40</v>
      </c>
      <c r="L681">
        <f>'BST Extract'!H681</f>
        <v>60</v>
      </c>
      <c r="M681">
        <f>'BST Extract'!I681</f>
        <v>310</v>
      </c>
      <c r="N681" t="s">
        <v>7283</v>
      </c>
      <c r="O681">
        <v>1</v>
      </c>
      <c r="P681" t="s">
        <v>7523</v>
      </c>
      <c r="R681" t="s">
        <v>7523</v>
      </c>
      <c r="T681" t="str">
        <f t="shared" si="31"/>
        <v>SPEED,1,,,,</v>
      </c>
      <c r="U681" s="12" t="str">
        <f>'Ability Extract'!C681</f>
        <v>RUNAWAY</v>
      </c>
      <c r="V681" s="12">
        <f>'Ability Extract'!D681</f>
        <v>0</v>
      </c>
      <c r="W681" s="12">
        <f>'Ability Extract'!E681</f>
        <v>0</v>
      </c>
      <c r="X681" s="12" t="str">
        <f>'Ability Extract'!F681</f>
        <v>RUNAWAY,,</v>
      </c>
      <c r="Y681" t="str">
        <f>VLOOKUP($A681,'Moves Species'!$A:$E,3,FALSE)</f>
        <v xml:space="preserve">1, TRANSFORM, </v>
      </c>
      <c r="Z681">
        <f>VLOOKUP($A681,'Moves Species'!$A:$E,4,FALSE)</f>
        <v>0</v>
      </c>
      <c r="AA681" t="str">
        <f>VLOOKUP($A681,'Moves Species'!$A:$E,5,FALSE)</f>
        <v xml:space="preserve">SIPHON, MIRRORCOAT, MINDREADER, PSYCHICTERRAIN, EXTRASENSORY, SPEEDSWAP, </v>
      </c>
      <c r="AB681" t="s">
        <v>8858</v>
      </c>
      <c r="AC681" t="s">
        <v>7265</v>
      </c>
      <c r="AD681">
        <v>20</v>
      </c>
    </row>
    <row r="682" spans="1:30" x14ac:dyDescent="0.25">
      <c r="A682">
        <f t="shared" si="32"/>
        <v>681</v>
      </c>
      <c r="B682" t="s">
        <v>6409</v>
      </c>
      <c r="C682" t="s">
        <v>8196</v>
      </c>
      <c r="D682" s="12" t="str">
        <f>'BST Extract'!J682</f>
        <v>STEEL</v>
      </c>
      <c r="E682" s="12" t="str">
        <f>'BST Extract'!K682</f>
        <v>DARK</v>
      </c>
      <c r="F682" t="str">
        <f t="shared" si="30"/>
        <v>STEEL,DARK</v>
      </c>
      <c r="G682">
        <f>'BST Extract'!C682</f>
        <v>55</v>
      </c>
      <c r="H682">
        <f>'BST Extract'!D682</f>
        <v>33</v>
      </c>
      <c r="I682">
        <f>'BST Extract'!E682</f>
        <v>70</v>
      </c>
      <c r="J682">
        <f>'BST Extract'!F682</f>
        <v>42</v>
      </c>
      <c r="K682">
        <f>'BST Extract'!G682</f>
        <v>110</v>
      </c>
      <c r="L682">
        <f>'BST Extract'!H682</f>
        <v>70</v>
      </c>
      <c r="M682">
        <f>'BST Extract'!I682</f>
        <v>380</v>
      </c>
      <c r="N682" t="s">
        <v>7286</v>
      </c>
      <c r="O682">
        <v>2</v>
      </c>
      <c r="P682" t="s">
        <v>7523</v>
      </c>
      <c r="R682" t="s">
        <v>7523</v>
      </c>
      <c r="T682" t="str">
        <f t="shared" si="31"/>
        <v>SPECIAL_ATTACK,2,,,,</v>
      </c>
      <c r="U682" s="12" t="str">
        <f>'Ability Extract'!C682</f>
        <v>LEVITATE</v>
      </c>
      <c r="V682" s="12">
        <f>'Ability Extract'!D682</f>
        <v>0</v>
      </c>
      <c r="W682" s="12">
        <f>'Ability Extract'!E682</f>
        <v>0</v>
      </c>
      <c r="X682" s="12" t="str">
        <f>'Ability Extract'!F682</f>
        <v>LEVITATE,,</v>
      </c>
      <c r="Y682" t="str">
        <f>VLOOKUP($A682,'Moves Species'!$A:$E,3,FALSE)</f>
        <v xml:space="preserve">0, CHECKMATE, 1, CHECKMATE, 0, MANIPULATION, 1, MANIPULATION, 0, OVERCLOCK, 1, OVERCLOCK, 4, CONFUSION, 8, HYPNOSIS, 11, QUICKSILVER, 14, SIPHON, 18, QUICKSPELL, 22, TIMEBOMB, 25, PSYBEAM, 28, PHOBIA, 31, NASTYPLOT, 34, COBALTRAY, 37, VITALITYDRAIN, 40, CHAINLIGHTNING, 43, NIGHTDAZE, 46, PLASMAFORGE, 49, CHAOSBLAST, 52, CALMMIND, 56, ARCANEENERGY, 60, DOOMDESIRE, </v>
      </c>
      <c r="Z682" t="str">
        <f>VLOOKUP($A682,'Moves Species'!$A:$E,4,FALSE)</f>
        <v xml:space="preserve">AERIALACE, AMBUSH, ANTIMATTER, ARCANEENERGY, ASTEROIDBELT, ATTRACT, AURASPHERE, BATTLEOFWITS, BLOODRITUAL, BOLTCRASH, BRICKBREAK, BURNINGOFUDA, CALMMIND, CHARGEBEAM, CHARM, CHIDORI, CLUSTERROCKETS, CONFUSERAY, COSMICAVATAR, COSMICPOWER, CURSE, DARKPULSE, DAZZLINGGLEAM, DEFOG, EARTHPOWER, ECLIPSENOVA, ELECTRONCRUSH, ENERGYSURGE, EXPANDINGFORCE, FANTASYSEAL, FLUXWAVE, FOCUSBLAST, GAMMARAY, GENESIS, GEOMANCY, HEXBOLT, HIDDENPOWER, IRONDEFENSE, IRONHEAD, IRONIMPACT, IRONTEMPEST, KAMEHAMEHA, LASHOUT, LIGHTSABER, LIGHTSCREEN, MAGICROOM, MAGNETICCANNON, MEMENTO, METEORBEAM, METEORDRIVE, MINDDRAIN, MINDMELD, MIXEDWAVES, MOONBLAST, NASTYPLOT, NEBULASTRIKE, OVERCLOCK, PARABOLICCHARGE, PHANTOMFORCE, PHOBIA, POLTERGEIST, POSSESSION, PROTECT, PSYCHIC, PSYCHICTERRAIN, QUICKGUARD, RADIANTLANCE, REFLECT, REFURBISH, REST, RETURN, SATELLITERAY, SHADOWBALL, SLASH, SLEEPTALK, SOLARECLIPSE, SOULRIP, STARDUSTREVERIE, STELLARRUSH, SUBSTITUTE, SWIFT, SWITCHEROO, TAUNT, THUNDERBOLT, TOXIC, TRICKROOM, UMBRALWAVE, VENDETTA, VITALITYDRAIN, VOLTSWITCH, WAIL, WISH, WONDERROOM, ZENHEADBUTT, </v>
      </c>
      <c r="AA682">
        <f>VLOOKUP($A682,'Moves Species'!$A:$E,5,FALSE)</f>
        <v>0</v>
      </c>
      <c r="AB682" t="s">
        <v>8765</v>
      </c>
      <c r="AC682" t="s">
        <v>7268</v>
      </c>
      <c r="AD682" t="s">
        <v>7325</v>
      </c>
    </row>
    <row r="683" spans="1:30" x14ac:dyDescent="0.25">
      <c r="A683">
        <f t="shared" si="32"/>
        <v>682</v>
      </c>
      <c r="B683" t="s">
        <v>6416</v>
      </c>
      <c r="C683" t="s">
        <v>8197</v>
      </c>
      <c r="D683" s="12" t="str">
        <f>'BST Extract'!J683</f>
        <v>STEEL</v>
      </c>
      <c r="E683" s="12" t="str">
        <f>'BST Extract'!K683</f>
        <v>DARK</v>
      </c>
      <c r="F683" t="str">
        <f t="shared" si="30"/>
        <v>STEEL,DARK</v>
      </c>
      <c r="G683">
        <f>'BST Extract'!C683</f>
        <v>75</v>
      </c>
      <c r="H683">
        <f>'BST Extract'!D683</f>
        <v>103</v>
      </c>
      <c r="I683">
        <f>'BST Extract'!E683</f>
        <v>85</v>
      </c>
      <c r="J683">
        <f>'BST Extract'!F683</f>
        <v>102</v>
      </c>
      <c r="K683">
        <f>'BST Extract'!G683</f>
        <v>50</v>
      </c>
      <c r="L683">
        <f>'BST Extract'!H683</f>
        <v>85</v>
      </c>
      <c r="M683">
        <f>'BST Extract'!I683</f>
        <v>500</v>
      </c>
      <c r="N683" t="s">
        <v>7345</v>
      </c>
      <c r="O683">
        <v>2</v>
      </c>
      <c r="P683" t="s">
        <v>7283</v>
      </c>
      <c r="Q683">
        <v>1</v>
      </c>
      <c r="R683" t="s">
        <v>7523</v>
      </c>
      <c r="T683" t="str">
        <f t="shared" si="31"/>
        <v>ATTACK,2,SPEED,1,,</v>
      </c>
      <c r="U683" s="12" t="str">
        <f>'Ability Extract'!C683</f>
        <v>INNERFOCUS</v>
      </c>
      <c r="V683" s="12" t="str">
        <f>'Ability Extract'!D683</f>
        <v>SHARPNESS</v>
      </c>
      <c r="W683" s="12" t="str">
        <f>'Ability Extract'!E683</f>
        <v>FULLMETALBODY</v>
      </c>
      <c r="X683" s="12" t="str">
        <f>'Ability Extract'!F683</f>
        <v>INNERFOCUS,SHARPNESS,FULLMETALBODY</v>
      </c>
      <c r="Y683" t="str">
        <f>VLOOKUP($A683,'Moves Species'!$A:$E,3,FALSE)</f>
        <v xml:space="preserve">0, LIGHTSABER, 1, LIGHTSABER, 0, NIGHTSLASH, 1, NIGHTSLASH, 0, SMARTSTRIKE, 1, SMARTSTRIKE, 4, STATICSHOCK, 8, TORMENT, 11, POWERTRIP, 14, VENDETTA, 18, CHEAPSHOT, 22, REBUKE, 25, SLASH, 28, PSYCHOCUT, 31, THUNDERPUNCH, 34, AGILITY, 37, WICKEDSTRIKE, 40, SMARTBLADE, 43, EXCALIBUR, 46, SWORDSTRIKE, 49, FRENZY, 52, PLASMAFISTS, 56, SWORDSDANCE, 60, EXECUTION, </v>
      </c>
      <c r="Z683" t="str">
        <f>VLOOKUP($A683,'Moves Species'!$A:$E,4,FALSE)</f>
        <v xml:space="preserve">AERIALACE, AMBUSH, ANTIMATTER, ARCANEENERGY, ASTEROIDBELT, ATTRACT, AURASPHERE, BATTLEOFWITS, BLOODRITUAL, BOLTCRASH, BRICKBREAK, BURNINGOFUDA, CALMMIND, CHARGEBEAM, CHARM, CHIDORI, CLUSTERROCKETS, CONFUSERAY, COSMICAVATAR, COSMICPOWER, CURSE, DARKPULSE, DAZZLINGGLEAM, DEFOG, EARTHPOWER, ECLIPSENOVA, ELECTRONCRUSH, ENERGYSURGE, EXPANDINGFORCE, FANTASYSEAL, FLUXWAVE, FOCUSBLAST, GAMMARAY, GENESIS, GEOMANCY, HEXBOLT, HIDDENPOWER, IRONDEFENSE, IRONHEAD, IRONIMPACT, IRONTEMPEST, KAMEHAMEHA, LASHOUT, LIGHTSABER, LIGHTSCREEN, MAGICROOM, MAGNETICCANNON, MEMENTO, METEORBEAM, METEORDRIVE, MINDDRAIN, MINDMELD, MIXEDWAVES, MOONBLAST, NASTYPLOT, NEBULASTRIKE, OVERCLOCK, PARABOLICCHARGE, PHANTOMFORCE, PHOBIA, POLTERGEIST, POSSESSION, PROTECT, PSYCHIC, PSYCHICTERRAIN, QUICKGUARD, RADIANTLANCE, REFLECT, REFURBISH, REST, RETURN, SATELLITERAY, SHADOWBALL, SLASH, SLEEPTALK, SOLARECLIPSE, SOULRIP, STARDUSTREVERIE, STELLARRUSH, SUBSTITUTE, SWIFT, SWITCHEROO, TAUNT, THUNDERBOLT, TOXIC, TRICKROOM, UMBRALWAVE, VENDETTA, VITALITYDRAIN, VOLTSWITCH, WAIL, WISH, WONDERROOM, ZENHEADBUTT, </v>
      </c>
      <c r="AA683">
        <f>VLOOKUP($A683,'Moves Species'!$A:$E,5,FALSE)</f>
        <v>0</v>
      </c>
      <c r="AB683" t="s">
        <v>7523</v>
      </c>
    </row>
    <row r="684" spans="1:30" x14ac:dyDescent="0.25">
      <c r="A684">
        <f t="shared" si="32"/>
        <v>683</v>
      </c>
      <c r="B684" t="s">
        <v>6423</v>
      </c>
      <c r="C684" t="s">
        <v>8198</v>
      </c>
      <c r="D684" s="12" t="str">
        <f>'BST Extract'!J684</f>
        <v>ELECTRIC</v>
      </c>
      <c r="E684" s="12" t="str">
        <f>'BST Extract'!K684</f>
        <v>SOUND</v>
      </c>
      <c r="F684" t="str">
        <f t="shared" si="30"/>
        <v>ELECTRIC,SOUND</v>
      </c>
      <c r="G684">
        <f>'BST Extract'!C684</f>
        <v>64</v>
      </c>
      <c r="H684">
        <f>'BST Extract'!D684</f>
        <v>21</v>
      </c>
      <c r="I684">
        <f>'BST Extract'!E684</f>
        <v>23</v>
      </c>
      <c r="J684">
        <f>'BST Extract'!F684</f>
        <v>48</v>
      </c>
      <c r="K684">
        <f>'BST Extract'!G684</f>
        <v>61</v>
      </c>
      <c r="L684">
        <f>'BST Extract'!H684</f>
        <v>23</v>
      </c>
      <c r="M684">
        <f>'BST Extract'!I684</f>
        <v>240</v>
      </c>
      <c r="N684" t="s">
        <v>7251</v>
      </c>
      <c r="O684">
        <v>1</v>
      </c>
      <c r="P684" t="s">
        <v>7523</v>
      </c>
      <c r="R684" t="s">
        <v>7523</v>
      </c>
      <c r="T684" t="str">
        <f t="shared" si="31"/>
        <v>HP,1,,,,</v>
      </c>
      <c r="U684" s="12" t="str">
        <f>'Ability Extract'!C684</f>
        <v>PUNKROCK</v>
      </c>
      <c r="V684" s="12" t="str">
        <f>'Ability Extract'!D684</f>
        <v>CACOPHONY</v>
      </c>
      <c r="W684" s="12" t="str">
        <f>'Ability Extract'!E684</f>
        <v>BATTERY</v>
      </c>
      <c r="X684" s="12" t="str">
        <f>'Ability Extract'!F684</f>
        <v>PUNKROCK,CACOPHONY,BATTERY</v>
      </c>
      <c r="Y684" t="str">
        <f>VLOOKUP($A684,'Moves Species'!$A:$E,3,FALSE)</f>
        <v xml:space="preserve">1, NUZZLE, 1, WORKUP, 1, THUNDERSHOCK, 4, SONICBOOM, 7, THUNDERCAGE, 9, ECHOEDVOICE, 12, OVERCLOCK, 15, SHOCKWAVE, 18, REVERB, 21, STROBELIGHT, 24, RISINGVOLTAGE, 27, GENTLECHIMES, 30, BOOMINGBEATS, 33, DISCHARGE, 36, OVERDRIVE, 39, IONDELUGE, 42, MAGNETICCANNON, 45, MAGNETFORCE, 48, HYPERVOICE, 52, CLANGOROUSSOUL, 56, BATTERYACID, 60, BOOMBURST, </v>
      </c>
      <c r="Z684" t="str">
        <f>VLOOKUP($A684,'Moves Species'!$A:$E,4,FALSE)</f>
        <v xml:space="preserve">ATTRACT, BALLLIGHTNING, BATTERYACID, BATTLEOFWITS, BODYPRESS, BODYSLAM, BOLTCRASH, BOOMBURST, BOUNCE, BULKUP, CALMMIND, CHARGEBEAM, COACHING, CONFUSERAY, COSMICAVATAR, COSMICPOWER, CRUNCH, DAZZLINGGLEAM, DEAFEN, DRAINPUNCH, EARTHPOWER, EARTHQUAKE, ECHOEDVOICE, ELECTRICTERRAIN, ELECTRONCRUSH, ENERGYSURGE, EXECUTION, FANTASYSEAL, FIREFANG, FIREPUNCH, FLUXWAVE, FOCUSBLAST, FORTISSIMO, GAMMARAY, GENTLECHIMES, GEOMANCY, GOBLINSTRIKE, GOSSIP, HEALBELL, HEAVENSKNUCKLE, HIDDENPOWER, HYPERVOICE, ICEFANG, ICEPUNCH, IRONDEFENSE, IRONHEAD, LIGHTSCREEN, MAGNETICCANNON, MAGNETRISE, METEORBEAM, METEORDRIVE, METEORMASH, METRONOME, MIRRORSHOT, NASTYPLOT, NOBLEROAR, ODETOJOY, OUTRAGE, PARABOLICCHARGE, PERCUSSIONBLAST, PLAYROUGH, PROTECT, PSYCHICFANGS, REFLECT, REST, RETURN, RISINGVOLTAGE, ROUND, SIGNALBEAM, SLEEPTALK, SNARL, SONICBLAST, SOUNDBARRIER, SUBSTITUTE, SUPERPOWER, SWEEPINGWIND, SWORDSDANCE, TAUNT, TERRAINPULSE, THUNDER, THUNDERBOLT, THUNDERFANG, THUNDERPUNCH, THUNDERWAVE, TOXIC, TRIATTACK, VENDETTA, VOLTSWITCH, WAIL, WILDCHARGE, WORKUP, ZENHEADBUTT, </v>
      </c>
      <c r="AA684" t="str">
        <f>VLOOKUP($A684,'Moves Species'!$A:$E,5,FALSE)</f>
        <v xml:space="preserve">STATICSHOCK, EXTRASENSORY, TEETERDANCE, COPYCAT, ALLYSWITCH, HELPINGHAND, PERFECTPITCH, GUTTURALROAR, BLINDINGFLASH, </v>
      </c>
      <c r="AB684" t="s">
        <v>8766</v>
      </c>
      <c r="AC684" t="s">
        <v>7265</v>
      </c>
      <c r="AD684">
        <v>20</v>
      </c>
    </row>
    <row r="685" spans="1:30" x14ac:dyDescent="0.25">
      <c r="A685">
        <f t="shared" si="32"/>
        <v>684</v>
      </c>
      <c r="B685" t="s">
        <v>6435</v>
      </c>
      <c r="C685" t="s">
        <v>8199</v>
      </c>
      <c r="D685" s="12" t="str">
        <f>'BST Extract'!J685</f>
        <v>ELECTRIC</v>
      </c>
      <c r="E685" s="12" t="str">
        <f>'BST Extract'!K685</f>
        <v>SOUND</v>
      </c>
      <c r="F685" t="str">
        <f t="shared" si="30"/>
        <v>ELECTRIC,SOUND</v>
      </c>
      <c r="G685">
        <f>'BST Extract'!C685</f>
        <v>84</v>
      </c>
      <c r="H685">
        <f>'BST Extract'!D685</f>
        <v>41</v>
      </c>
      <c r="I685">
        <f>'BST Extract'!E685</f>
        <v>43</v>
      </c>
      <c r="J685">
        <f>'BST Extract'!F685</f>
        <v>68</v>
      </c>
      <c r="K685">
        <f>'BST Extract'!G685</f>
        <v>81</v>
      </c>
      <c r="L685">
        <f>'BST Extract'!H685</f>
        <v>43</v>
      </c>
      <c r="M685">
        <f>'BST Extract'!I685</f>
        <v>360</v>
      </c>
      <c r="N685" t="s">
        <v>7251</v>
      </c>
      <c r="O685">
        <v>2</v>
      </c>
      <c r="P685" t="s">
        <v>7523</v>
      </c>
      <c r="R685" t="s">
        <v>7523</v>
      </c>
      <c r="T685" t="str">
        <f t="shared" si="31"/>
        <v>HP,2,,,,</v>
      </c>
      <c r="U685" s="12" t="str">
        <f>'Ability Extract'!C685</f>
        <v>PUNKROCK</v>
      </c>
      <c r="V685" s="12" t="str">
        <f>'Ability Extract'!D685</f>
        <v>CACOPHONY</v>
      </c>
      <c r="W685" s="12" t="str">
        <f>'Ability Extract'!E685</f>
        <v>BATTERY</v>
      </c>
      <c r="X685" s="12" t="str">
        <f>'Ability Extract'!F685</f>
        <v>PUNKROCK,CACOPHONY,BATTERY</v>
      </c>
      <c r="Y685" t="str">
        <f>VLOOKUP($A685,'Moves Species'!$A:$E,3,FALSE)</f>
        <v xml:space="preserve">1, NUZZLE, 1, WORKUP, 1, THUNDERSHOCK, 4, SONICBOOM, 7, THUNDERCAGE, 9, ECHOEDVOICE, 12, OVERCLOCK, 15, SHOCKWAVE, 18, REVERB, 21, STROBELIGHT, 24, RISINGVOLTAGE, 27, GENTLECHIMES, 30, BOOMINGBEATS, 33, DISCHARGE, 36, OVERDRIVE, 39, IONDELUGE, 42, MAGNETICCANNON, 45, MAGNETFORCE, 48, HYPERVOICE, 52, CLANGOROUSSOUL, 56, BATTERYACID, 60, BOOMBURST, </v>
      </c>
      <c r="Z685" t="str">
        <f>VLOOKUP($A685,'Moves Species'!$A:$E,4,FALSE)</f>
        <v xml:space="preserve">ATTRACT, BALLLIGHTNING, BATTERYACID, BATTLEOFWITS, BODYPRESS, BODYSLAM, BOLTCRASH, BOOMBURST, BOUNCE, BULKUP, CALMMIND, CHARGEBEAM, COACHING, CONFUSERAY, COSMICAVATAR, COSMICPOWER, CRUNCH, DAZZLINGGLEAM, DEAFEN, DRAINPUNCH, EARTHPOWER, EARTHQUAKE, ECHOEDVOICE, ELECTRICTERRAIN, ELECTRONCRUSH, ENERGYSURGE, EXECUTION, FANTASYSEAL, FIREFANG, FIREPUNCH, FLUXWAVE, FOCUSBLAST, FORTISSIMO, GAMMARAY, GENTLECHIMES, GEOMANCY, GOBLINSTRIKE, GOSSIP, HEALBELL, HEAVENSKNUCKLE, HIDDENPOWER, HYPERVOICE, ICEFANG, ICEPUNCH, IRONDEFENSE, IRONHEAD, LIGHTSCREEN, MAGNETICCANNON, MAGNETRISE, METEORBEAM, METEORDRIVE, METEORMASH, METRONOME, MIRRORSHOT, NASTYPLOT, NOBLEROAR, ODETOJOY, OUTRAGE, PARABOLICCHARGE, PERCUSSIONBLAST, PLAYROUGH, PROTECT, PSYCHICFANGS, REFLECT, REST, RETURN, RISINGVOLTAGE, ROUND, SIGNALBEAM, SLEEPTALK, SNARL, SONICBLAST, SOUNDBARRIER, SUBSTITUTE, SUPERPOWER, SWEEPINGWIND, SWORDSDANCE, TAUNT, TERRAINPULSE, THUNDER, THUNDERBOLT, THUNDERFANG, THUNDERPUNCH, THUNDERWAVE, TOXIC, TRIATTACK, VENDETTA, VOLTSWITCH, WAIL, WILDCHARGE, WORKUP, ZENHEADBUTT, </v>
      </c>
      <c r="AA685">
        <f>VLOOKUP($A685,'Moves Species'!$A:$E,5,FALSE)</f>
        <v>0</v>
      </c>
      <c r="AB685" t="s">
        <v>8767</v>
      </c>
      <c r="AC685" t="s">
        <v>7265</v>
      </c>
      <c r="AD685">
        <v>40</v>
      </c>
    </row>
    <row r="686" spans="1:30" x14ac:dyDescent="0.25">
      <c r="A686">
        <f t="shared" si="32"/>
        <v>685</v>
      </c>
      <c r="B686" t="s">
        <v>6444</v>
      </c>
      <c r="C686" t="s">
        <v>8200</v>
      </c>
      <c r="D686" s="12" t="str">
        <f>'BST Extract'!J686</f>
        <v>ELECTRIC</v>
      </c>
      <c r="E686" s="12" t="str">
        <f>'BST Extract'!K686</f>
        <v>SOUND</v>
      </c>
      <c r="F686" t="str">
        <f t="shared" si="30"/>
        <v>ELECTRIC,SOUND</v>
      </c>
      <c r="G686">
        <f>'BST Extract'!C686</f>
        <v>104</v>
      </c>
      <c r="H686">
        <f>'BST Extract'!D686</f>
        <v>56</v>
      </c>
      <c r="I686">
        <f>'BST Extract'!E686</f>
        <v>63</v>
      </c>
      <c r="J686">
        <f>'BST Extract'!F686</f>
        <v>88</v>
      </c>
      <c r="K686">
        <f>'BST Extract'!G686</f>
        <v>106</v>
      </c>
      <c r="L686">
        <f>'BST Extract'!H686</f>
        <v>73</v>
      </c>
      <c r="M686">
        <f>'BST Extract'!I686</f>
        <v>490</v>
      </c>
      <c r="N686" t="s">
        <v>7251</v>
      </c>
      <c r="O686">
        <v>3</v>
      </c>
      <c r="P686" t="s">
        <v>7523</v>
      </c>
      <c r="R686" t="s">
        <v>7523</v>
      </c>
      <c r="T686" t="str">
        <f t="shared" si="31"/>
        <v>HP,3,,,,</v>
      </c>
      <c r="U686" s="12" t="str">
        <f>'Ability Extract'!C686</f>
        <v>PUNKROCK</v>
      </c>
      <c r="V686" s="12" t="str">
        <f>'Ability Extract'!D686</f>
        <v>CACOPHONY</v>
      </c>
      <c r="W686" s="12" t="str">
        <f>'Ability Extract'!E686</f>
        <v>BATTERY</v>
      </c>
      <c r="X686" s="12" t="str">
        <f>'Ability Extract'!F686</f>
        <v>PUNKROCK,CACOPHONY,BATTERY</v>
      </c>
      <c r="Y686" t="str">
        <f>VLOOKUP($A686,'Moves Species'!$A:$E,3,FALSE)</f>
        <v xml:space="preserve">1, NUZZLE, 1, WORKUP, 1, THUNDERSHOCK, 4, SONICBOOM, 7, THUNDERCAGE, 9, ECHOEDVOICE, 12, OVERCLOCK, 15, SHOCKWAVE, 18, REVERB, 21, STROBELIGHT, 24, RISINGVOLTAGE, 27, GENTLECHIMES, 30, BOOMINGBEATS, 33, DISCHARGE, 36, OVERDRIVE, 39, IONDELUGE, 42, MAGNETICCANNON, 45, MAGNETFORCE, 48, HYPERVOICE, 52, CLANGOROUSSOUL, 56, BATTERYACID, 60, BOOMBURST, </v>
      </c>
      <c r="Z686" t="str">
        <f>VLOOKUP($A686,'Moves Species'!$A:$E,4,FALSE)</f>
        <v xml:space="preserve">ATTRACT, BALLLIGHTNING, BATTERYACID, BATTLEOFWITS, BODYPRESS, BODYSLAM, BOLTCRASH, BOOMBURST, BOUNCE, BULKUP, CALMMIND, CHARGEBEAM, COACHING, CONFUSERAY, COSMICAVATAR, COSMICPOWER, CRUNCH, DAZZLINGGLEAM, DEAFEN, DRAINPUNCH, EARTHPOWER, EARTHQUAKE, ECHOEDVOICE, ELECTRICTERRAIN, ELECTRONCRUSH, ENERGYSURGE, EXECUTION, FANTASYSEAL, FIREFANG, FIREPUNCH, FLUXWAVE, FOCUSBLAST, FORTISSIMO, GAMMARAY, GENTLECHIMES, GEOMANCY, GOBLINSTRIKE, GOSSIP, HEALBELL, HEAVENSKNUCKLE, HIDDENPOWER, HYPERVOICE, ICEFANG, ICEPUNCH, IRONDEFENSE, IRONHEAD, LIGHTSCREEN, MAGNETICCANNON, MAGNETRISE, METEORBEAM, METEORDRIVE, METEORMASH, METRONOME, MIRRORSHOT, NASTYPLOT, NOBLEROAR, ODETOJOY, OUTRAGE, PARABOLICCHARGE, PERCUSSIONBLAST, PLAYROUGH, PROTECT, PSYCHICFANGS, REFLECT, REST, RETURN, RISINGVOLTAGE, ROUND, SIGNALBEAM, SLEEPTALK, SNARL, SONICBLAST, SOUNDBARRIER, SUBSTITUTE, SUPERPOWER, SWEEPINGWIND, SWORDSDANCE, TAUNT, TERRAINPULSE, THUNDER, THUNDERBOLT, THUNDERFANG, THUNDERPUNCH, THUNDERWAVE, TOXIC, TRIATTACK, VENDETTA, VOLTSWITCH, WAIL, WILDCHARGE, WORKUP, ZENHEADBUTT, </v>
      </c>
      <c r="AA686">
        <f>VLOOKUP($A686,'Moves Species'!$A:$E,5,FALSE)</f>
        <v>0</v>
      </c>
      <c r="AB686" t="s">
        <v>7523</v>
      </c>
    </row>
    <row r="687" spans="1:30" x14ac:dyDescent="0.25">
      <c r="A687">
        <f t="shared" si="32"/>
        <v>686</v>
      </c>
      <c r="B687" t="s">
        <v>6451</v>
      </c>
      <c r="C687" t="s">
        <v>8201</v>
      </c>
      <c r="D687" s="12" t="str">
        <f>'BST Extract'!J687</f>
        <v>BUG</v>
      </c>
      <c r="E687" s="12" t="str">
        <f>'BST Extract'!K687</f>
        <v>POISON</v>
      </c>
      <c r="F687" t="str">
        <f t="shared" si="30"/>
        <v>BUG,POISON</v>
      </c>
      <c r="G687">
        <f>'BST Extract'!C687</f>
        <v>50</v>
      </c>
      <c r="H687">
        <f>'BST Extract'!D687</f>
        <v>75</v>
      </c>
      <c r="I687">
        <f>'BST Extract'!E687</f>
        <v>45</v>
      </c>
      <c r="J687">
        <f>'BST Extract'!F687</f>
        <v>65</v>
      </c>
      <c r="K687">
        <f>'BST Extract'!G687</f>
        <v>20</v>
      </c>
      <c r="L687">
        <f>'BST Extract'!H687</f>
        <v>50</v>
      </c>
      <c r="M687">
        <f>'BST Extract'!I687</f>
        <v>305</v>
      </c>
      <c r="N687" t="s">
        <v>7345</v>
      </c>
      <c r="O687">
        <v>1</v>
      </c>
      <c r="P687" t="s">
        <v>7523</v>
      </c>
      <c r="R687" t="s">
        <v>7523</v>
      </c>
      <c r="T687" t="str">
        <f t="shared" si="31"/>
        <v>ATTACK,1,,,,</v>
      </c>
      <c r="U687" s="12" t="str">
        <f>'Ability Extract'!C687</f>
        <v>LEECHINGFANGS</v>
      </c>
      <c r="V687" s="12" t="str">
        <f>'Ability Extract'!D687</f>
        <v>MERCILESS</v>
      </c>
      <c r="W687" s="12" t="str">
        <f>'Ability Extract'!E687</f>
        <v>POISONTOUCH</v>
      </c>
      <c r="X687" s="12" t="str">
        <f>'Ability Extract'!F687</f>
        <v>LEECHINGFANGS,MERCILESS,POISONTOUCH</v>
      </c>
      <c r="Y687" t="str">
        <f>VLOOKUP($A687,'Moves Species'!$A:$E,3,FALSE)</f>
        <v xml:space="preserve">1, LEER, 1, SLURP, 1, SEPTICSTRIKE, 4, POISONSPIT, 7, BITE, 9, SUCKBLOOD, 12, POISONFANG, 15, BUGBITE, 18, FELLSTINGER, 21, COIL, 24, SKITTERSMACK, 27, TOXIC, 27, VENOMDRENCH, 30, POISONJAB, 33, CRUNCH, 36, LEECHLIFE, 39, GLARE, 42, NEUROTOXIN, 45, SWARMATTACK, 48, PSYCHICFANGS, 52, CHITINOUSSTRIKE, 56, PLAGUE, 60, SWARMOVERLOAD, </v>
      </c>
      <c r="Z687" t="str">
        <f>VLOOKUP($A687,'Moves Species'!$A:$E,4,FALSE)</f>
        <v xml:space="preserve">ACIDRAIN, ALLERGY, AMBUSH, AROMATHERAPY, ATTRACT, BODYSLAM, BUGBITE, BUGBUZZ, CALMMIND, CAUSTICACID, CLEARSMOG, CONFUSERAY, COUPDEGRACE, CRUELWHIP, CRUNCH, DARKPULSE, DEFENDORDER, EARTHPOWER, EARTHQUAKE, ENERGYBALL, EXECUTION, FALSESWIPE, FIREFANG, FURYCUTTER, GAMMARAY, GASTROACID, GEOMANCY, GIGADRAIN, GUNKSHOT, HIDDENPOWER, HIVEMIND, ICEFANG, KNOCKOFF, LASHOUT, LEECHLIFE, MEMENTO, METEORBEAM, MIASMA, MINDDRAIN, NAGASKIN, NASTYPLOT, NECTARTAP, PHANTOMFORCE, PHOBIA, PINMISSILE, POISONFANG, POISONJAB, PROTECT, PSYCHICFANGS, REST, RETURN, SCALESHOT, SLASH, SLEEPTALK, SLUDGEBOMB, SLUDGEWAVE, SNARL, SPIKES, STRUGGLEBUG, SWARMATTACK, SWARMOVERLOAD, SWIFT, TAUNT, THUNDERFANG, TOXIC, TOXICSPIKES, UTURN, VENDETTA, VENOMDRAIN, VITALITYDRAIN, WORKUP, </v>
      </c>
      <c r="AA687" t="str">
        <f>VLOOKUP($A687,'Moves Species'!$A:$E,5,FALSE)</f>
        <v xml:space="preserve">SKITTERSMACK, KNOCKOFF, RATTLETAIL, STRUGGLEBUG, PINMISSILE, SCARYFACE, NECROPHAGY, POISONTAIL, STRAFE, </v>
      </c>
      <c r="AB687" t="s">
        <v>8768</v>
      </c>
      <c r="AC687" t="s">
        <v>7265</v>
      </c>
      <c r="AD687">
        <v>28</v>
      </c>
    </row>
    <row r="688" spans="1:30" x14ac:dyDescent="0.25">
      <c r="A688">
        <f t="shared" si="32"/>
        <v>687</v>
      </c>
      <c r="B688" t="s">
        <v>6461</v>
      </c>
      <c r="C688" t="s">
        <v>8202</v>
      </c>
      <c r="D688" s="12" t="str">
        <f>'BST Extract'!J688</f>
        <v>BUG</v>
      </c>
      <c r="E688" s="12" t="str">
        <f>'BST Extract'!K688</f>
        <v>POISON</v>
      </c>
      <c r="F688" t="str">
        <f t="shared" si="30"/>
        <v>BUG,POISON</v>
      </c>
      <c r="G688">
        <f>'BST Extract'!C688</f>
        <v>100</v>
      </c>
      <c r="H688">
        <f>'BST Extract'!D688</f>
        <v>125</v>
      </c>
      <c r="I688">
        <f>'BST Extract'!E688</f>
        <v>65</v>
      </c>
      <c r="J688">
        <f>'BST Extract'!F688</f>
        <v>95</v>
      </c>
      <c r="K688">
        <f>'BST Extract'!G688</f>
        <v>50</v>
      </c>
      <c r="L688">
        <f>'BST Extract'!H688</f>
        <v>90</v>
      </c>
      <c r="M688">
        <f>'BST Extract'!I688</f>
        <v>525</v>
      </c>
      <c r="N688" t="s">
        <v>7345</v>
      </c>
      <c r="O688">
        <v>2</v>
      </c>
      <c r="P688" t="s">
        <v>7523</v>
      </c>
      <c r="R688" t="s">
        <v>7523</v>
      </c>
      <c r="T688" t="str">
        <f t="shared" si="31"/>
        <v>ATTACK,2,,,,</v>
      </c>
      <c r="U688" s="12" t="str">
        <f>'Ability Extract'!C688</f>
        <v>LEECHINGFANGS</v>
      </c>
      <c r="V688" s="12" t="str">
        <f>'Ability Extract'!D688</f>
        <v>MERCILESS</v>
      </c>
      <c r="W688" s="12" t="str">
        <f>'Ability Extract'!E688</f>
        <v>POISONTOUCH</v>
      </c>
      <c r="X688" s="12" t="str">
        <f>'Ability Extract'!F688</f>
        <v>LEECHINGFANGS,MERCILESS,POISONTOUCH</v>
      </c>
      <c r="Y688" t="str">
        <f>VLOOKUP($A688,'Moves Species'!$A:$E,3,FALSE)</f>
        <v xml:space="preserve">0, VENOMDRAIN, 1, VENOMDRAIN, 1, LEER, 1, SLURP, 1, SEPTICSTRIKE, 4, POISONSPIT, 7, BITE, 9, SUCKBLOOD, 12, POISONFANG, 15, BUGBITE, 18, FELLSTINGER, 21, COIL, 24, SKITTERSMACK, 27, TOXIC, 27, VENOMDRENCH, 30, POISONJAB, 33, CRUNCH, 36, LEECHLIFE, 39, GLARE, 42, NEUROTOXIN, 45, SWARMATTACK, 48, PSYCHICFANGS, 52, CHITINOUSSTRIKE, 56, PLAGUE, 60, SWARMOVERLOAD, </v>
      </c>
      <c r="Z688" t="str">
        <f>VLOOKUP($A688,'Moves Species'!$A:$E,4,FALSE)</f>
        <v xml:space="preserve">ACIDRAIN, ALLERGY, AMBUSH, AROMATHERAPY, ATTRACT, BODYSLAM, BUGBITE, BUGBUZZ, CALMMIND, CAUSTICACID, CLEARSMOG, CONFUSERAY, COUPDEGRACE, CRUELWHIP, CRUNCH, DARKPULSE, DEFENDORDER, EARTHPOWER, EARTHQUAKE, ENERGYBALL, EXECUTION, FALSESWIPE, FIREFANG, FURYCUTTER, GAMMARAY, GASTROACID, GEOMANCY, GIGADRAIN, GUNKSHOT, HIDDENPOWER, HIVEMIND, ICEFANG, KNOCKOFF, LASHOUT, LEECHLIFE, MEMENTO, METEORBEAM, MIASMA, MINDDRAIN, NAGASKIN, NASTYPLOT, NECTARTAP, PHANTOMFORCE, PHOBIA, PINMISSILE, POISONFANG, POISONJAB, PROTECT, PSYCHICFANGS, REST, RETURN, SCALESHOT, SLASH, SLEEPTALK, SLUDGEBOMB, SLUDGEWAVE, SNARL, SPIKES, STRUGGLEBUG, SWARMATTACK, SWARMOVERLOAD, SWIFT, TAUNT, THUNDERFANG, TOXIC, TOXICSPIKES, UTURN, VENDETTA, VENOMDRAIN, VITALITYDRAIN, WORKUP, </v>
      </c>
      <c r="AA688">
        <f>VLOOKUP($A688,'Moves Species'!$A:$E,5,FALSE)</f>
        <v>0</v>
      </c>
      <c r="AB688" t="s">
        <v>7523</v>
      </c>
    </row>
    <row r="689" spans="1:30" x14ac:dyDescent="0.25">
      <c r="A689">
        <f t="shared" si="32"/>
        <v>688</v>
      </c>
      <c r="B689" t="s">
        <v>6467</v>
      </c>
      <c r="C689" t="s">
        <v>8203</v>
      </c>
      <c r="D689" s="12" t="str">
        <f>'BST Extract'!J689</f>
        <v>WATER</v>
      </c>
      <c r="E689" s="12" t="str">
        <f>'BST Extract'!K689</f>
        <v>SOUND</v>
      </c>
      <c r="F689" t="str">
        <f t="shared" si="30"/>
        <v>WATER,SOUND</v>
      </c>
      <c r="G689">
        <f>'BST Extract'!C689</f>
        <v>50</v>
      </c>
      <c r="H689">
        <f>'BST Extract'!D689</f>
        <v>40</v>
      </c>
      <c r="I689">
        <f>'BST Extract'!E689</f>
        <v>40</v>
      </c>
      <c r="J689">
        <f>'BST Extract'!F689</f>
        <v>60</v>
      </c>
      <c r="K689">
        <f>'BST Extract'!G689</f>
        <v>70</v>
      </c>
      <c r="L689">
        <f>'BST Extract'!H689</f>
        <v>50</v>
      </c>
      <c r="M689">
        <f>'BST Extract'!I689</f>
        <v>310</v>
      </c>
      <c r="N689" t="s">
        <v>7286</v>
      </c>
      <c r="O689">
        <v>1</v>
      </c>
      <c r="R689" t="s">
        <v>7523</v>
      </c>
      <c r="T689" t="str">
        <f t="shared" si="31"/>
        <v>SPECIAL_ATTACK,1,,,,</v>
      </c>
      <c r="U689" s="12" t="str">
        <f>'Ability Extract'!C689</f>
        <v>RAINDISH</v>
      </c>
      <c r="V689" s="12" t="str">
        <f>'Ability Extract'!D689</f>
        <v>REQUIEM</v>
      </c>
      <c r="W689" s="12" t="str">
        <f>'Ability Extract'!E689</f>
        <v>CACOPHONY</v>
      </c>
      <c r="X689" s="12" t="str">
        <f>'Ability Extract'!F689</f>
        <v>RAINDISH,REQUIEM,CACOPHONY</v>
      </c>
      <c r="Y689" t="str">
        <f>VLOOKUP($A689,'Moves Species'!$A:$E,3,FALSE)</f>
        <v xml:space="preserve">1, GROWL, 1, POUND, 1, WATERGUN, 4, ECHOEDVOICE, 7, SIPHON, 10, AQUARING, 13, WATERPULSE, 16, PERFECTPITCH, 19, SIRENSSONG, 22, MANIPULATION, 25, ELEGY, 28, DRENCH, 31, DARKPULSE, 34, RELICSONG, 37, WATERPLEDGE, 40, ENCHANTMENT, 43, HYPERVOICE, 46, SPARKLINGARIA, 49, TEETERDANCE, 52, DEATHWALTZ, 56, DARKRECITAL, 60, PERISHSONG, </v>
      </c>
      <c r="Z689" t="str">
        <f>VLOOKUP($A689,'Moves Species'!$A:$E,4,FALSE)</f>
        <v xml:space="preserve">ACROBATICS, AMBUSH, ATTRACT, BATTLEOFWITS, BLIZZARD, BOOMBURST, BRINE, CALMMIND, CASCADE, CHARM, COACHING, CONFUSERAY, COUPDEGRACE, CURSE, DAZZLINGGLEAM, DEAFEN, DEFOG, DRAININGKISS, ECHOEDVOICE, FABLEDRUSH, FAIRYTALE, FALSESWIPE, FANTASYSEAL, FLIPTURN, FLUXWAVE, FORTISSIMO, GENESIS, GENTLECHIMES, GOSSIP, HEALBELL, HIDDENPOWER, HYPERVOICE, ICEBEAM, ICEPUNCH, ICICLESPEAR, ICYWIND, KNOCKOFF, LIQUIDATION, LOVEBURST, MEMENTO, MIST, MISTYTERRAIN, MYSTICPULSE, OCEANWRATH, ODETOJOY, OVERFLOW, PERCUSSIONBLAST, PIXIEDUST, PLAYROUGH, PROTECT, PURGE, RAINDANCE, RAYOFLIGHT, RAZORSHELL, REST, RETURN, ROUND, SAFEGUARD, SCALD, SIRENSSONG, SLEEPTALK, SOAK, SONICBLAST, SOUNDBARRIER, STELLARRUSH, SUBMERGE, SUBSTITUTE, SWEEPINGWIND, SWIFT, SWITCHEROO, TAUNT, TIDALWAVE, TOXIC, UTURN, WAIL, WATERPRESSURE, WATERPULSE, WHIRLPOOL, WISH, WORKUP, </v>
      </c>
      <c r="AA689" t="str">
        <f>VLOOKUP($A689,'Moves Species'!$A:$E,5,FALSE)</f>
        <v xml:space="preserve">AQUAJET, DOUBLETEAM, LICK, HAZE, MIST, CONFUSERAY, SNIPESHOT, TIDALWAVE, </v>
      </c>
      <c r="AB689" t="s">
        <v>8769</v>
      </c>
      <c r="AC689" t="s">
        <v>7265</v>
      </c>
      <c r="AD689">
        <v>16</v>
      </c>
    </row>
    <row r="690" spans="1:30" x14ac:dyDescent="0.25">
      <c r="A690">
        <f t="shared" si="32"/>
        <v>689</v>
      </c>
      <c r="B690" t="s">
        <v>6476</v>
      </c>
      <c r="C690" t="s">
        <v>8204</v>
      </c>
      <c r="D690" s="12" t="str">
        <f>'BST Extract'!J690</f>
        <v>WATER</v>
      </c>
      <c r="E690" s="12" t="str">
        <f>'BST Extract'!K690</f>
        <v>SOUND</v>
      </c>
      <c r="F690" t="str">
        <f t="shared" si="30"/>
        <v>WATER,SOUND</v>
      </c>
      <c r="G690">
        <f>'BST Extract'!C690</f>
        <v>65</v>
      </c>
      <c r="H690">
        <f>'BST Extract'!D690</f>
        <v>50</v>
      </c>
      <c r="I690">
        <f>'BST Extract'!E690</f>
        <v>55</v>
      </c>
      <c r="J690">
        <f>'BST Extract'!F690</f>
        <v>80</v>
      </c>
      <c r="K690">
        <f>'BST Extract'!G690</f>
        <v>105</v>
      </c>
      <c r="L690">
        <f>'BST Extract'!H690</f>
        <v>65</v>
      </c>
      <c r="M690">
        <f>'BST Extract'!I690</f>
        <v>420</v>
      </c>
      <c r="N690" t="s">
        <v>7286</v>
      </c>
      <c r="O690">
        <v>2</v>
      </c>
      <c r="P690" t="s">
        <v>7523</v>
      </c>
      <c r="R690" t="s">
        <v>7523</v>
      </c>
      <c r="T690" t="str">
        <f t="shared" si="31"/>
        <v>SPECIAL_ATTACK,2,,,,</v>
      </c>
      <c r="U690" s="12" t="str">
        <f>'Ability Extract'!C690</f>
        <v>RAINDISH</v>
      </c>
      <c r="V690" s="12" t="str">
        <f>'Ability Extract'!D690</f>
        <v>REQUIEM</v>
      </c>
      <c r="W690" s="12" t="str">
        <f>'Ability Extract'!E690</f>
        <v>CACOPHONY</v>
      </c>
      <c r="X690" s="12" t="str">
        <f>'Ability Extract'!F690</f>
        <v>RAINDISH,REQUIEM,CACOPHONY</v>
      </c>
      <c r="Y690" t="str">
        <f>VLOOKUP($A690,'Moves Species'!$A:$E,3,FALSE)</f>
        <v xml:space="preserve">0, CHARM, 0, CAPTIVATE, 1, CHARM, 1, CAPTIVATE, 1, GROWL, 1, POUND, 1, WATERGUN, 4, ECHOEDVOICE, 7, SIPHON, 10, AQUARING, 13, WATERPULSE, 16, PERFECTPITCH, 19, SIRENSSONG, 22, MANIPULATION, 25, ELEGY, 28, DRENCH, 31, DARKPULSE, 34, RELICSONG, 37, WATERPLEDGE, 40, ENCHANTMENT, 43, HYPERVOICE, 46, SPARKLINGARIA, 49, TEETERDANCE, 52, DEATHWALTZ, 56, DARKRECITAL, 60, PERISHSONG, </v>
      </c>
      <c r="Z690" t="str">
        <f>VLOOKUP($A690,'Moves Species'!$A:$E,4,FALSE)</f>
        <v xml:space="preserve">ACROBATICS, AMBUSH, ATTRACT, BATTLEOFWITS, BLIZZARD, BOOMBURST, BRINE, CALMMIND, CASCADE, CHARM, COACHING, CONFUSERAY, COUPDEGRACE, CURSE, DAZZLINGGLEAM, DEAFEN, DEFOG, DRAININGKISS, ECHOEDVOICE, FABLEDRUSH, FAIRYTALE, FALSESWIPE, FANTASYSEAL, FLIPTURN, FLUXWAVE, FORTISSIMO, GENESIS, GENTLECHIMES, GOSSIP, HEALBELL, HIDDENPOWER, HYPERVOICE, ICEBEAM, ICEPUNCH, ICICLESPEAR, ICYWIND, KNOCKOFF, LIQUIDATION, LOVEBURST, MEMENTO, MIST, MISTYTERRAIN, MYSTICPULSE, OCEANWRATH, ODETOJOY, OVERFLOW, PERCUSSIONBLAST, PIXIEDUST, PLAYROUGH, PROTECT, PURGE, RAINDANCE, RAYOFLIGHT, RAZORSHELL, REST, RETURN, ROUND, SAFEGUARD, SCALD, SIRENSSONG, SLEEPTALK, SOAK, SONICBLAST, SOUNDBARRIER, STELLARRUSH, SUBMERGE, SUBSTITUTE, SWEEPINGWIND, SWIFT, SWITCHEROO, TAUNT, TIDALWAVE, TOXIC, UTURN, WAIL, WATERPRESSURE, WATERPULSE, WHIRLPOOL, WISH, WORKUP, </v>
      </c>
      <c r="AA690">
        <f>VLOOKUP($A690,'Moves Species'!$A:$E,5,FALSE)</f>
        <v>0</v>
      </c>
      <c r="AB690" t="s">
        <v>8770</v>
      </c>
      <c r="AC690" t="s">
        <v>7265</v>
      </c>
      <c r="AD690">
        <v>35</v>
      </c>
    </row>
    <row r="691" spans="1:30" x14ac:dyDescent="0.25">
      <c r="A691">
        <f t="shared" si="32"/>
        <v>690</v>
      </c>
      <c r="B691" t="s">
        <v>6484</v>
      </c>
      <c r="C691" t="s">
        <v>8205</v>
      </c>
      <c r="D691" s="12" t="str">
        <f>'BST Extract'!J691</f>
        <v>WATER</v>
      </c>
      <c r="E691" s="12" t="str">
        <f>'BST Extract'!K691</f>
        <v>SOUND</v>
      </c>
      <c r="F691" t="str">
        <f t="shared" si="30"/>
        <v>WATER,SOUND</v>
      </c>
      <c r="G691">
        <f>'BST Extract'!C691</f>
        <v>70</v>
      </c>
      <c r="H691">
        <f>'BST Extract'!D691</f>
        <v>60</v>
      </c>
      <c r="I691">
        <f>'BST Extract'!E691</f>
        <v>65</v>
      </c>
      <c r="J691">
        <f>'BST Extract'!F691</f>
        <v>120</v>
      </c>
      <c r="K691">
        <f>'BST Extract'!G691</f>
        <v>125</v>
      </c>
      <c r="L691">
        <f>'BST Extract'!H691</f>
        <v>90</v>
      </c>
      <c r="M691">
        <f>'BST Extract'!I691</f>
        <v>530</v>
      </c>
      <c r="N691" t="s">
        <v>7286</v>
      </c>
      <c r="O691">
        <v>2</v>
      </c>
      <c r="P691" t="s">
        <v>7283</v>
      </c>
      <c r="Q691">
        <v>1</v>
      </c>
      <c r="R691" t="s">
        <v>7523</v>
      </c>
      <c r="T691" t="str">
        <f t="shared" si="31"/>
        <v>SPECIAL_ATTACK,2,SPEED,1,,</v>
      </c>
      <c r="U691" s="12" t="str">
        <f>'Ability Extract'!C691</f>
        <v>RAINDISH</v>
      </c>
      <c r="V691" s="12" t="str">
        <f>'Ability Extract'!D691</f>
        <v>REQUIEM</v>
      </c>
      <c r="W691" s="12" t="str">
        <f>'Ability Extract'!E691</f>
        <v>CACOPHONY</v>
      </c>
      <c r="X691" s="12" t="str">
        <f>'Ability Extract'!F691</f>
        <v>RAINDISH,REQUIEM,CACOPHONY</v>
      </c>
      <c r="Y691" t="str">
        <f>VLOOKUP($A691,'Moves Species'!$A:$E,3,FALSE)</f>
        <v xml:space="preserve">1, CHARM, 1, CAPTIVATE, 1, GROWL, 1, POUND, 1, WATERGUN, 4, ECHOEDVOICE, 7, SIPHON, 10, AQUARING, 13, WATERPULSE, 16, PERFECTPITCH, 19, SIRENSSONG, 22, MANIPULATION, 25, ELEGY, 28, DRENCH, 31, DARKPULSE, 34, RELICSONG, 37, WATERPLEDGE, 40, ENCHANTMENT, 43, HYPERVOICE, 46, SPARKLINGARIA, 49, TEETERDANCE, 52, DEATHWALTZ, 56, DARKRECITAL, 60, PERISHSONG, </v>
      </c>
      <c r="Z691" t="str">
        <f>VLOOKUP($A691,'Moves Species'!$A:$E,4,FALSE)</f>
        <v xml:space="preserve">ACROBATICS, AMBUSH, ATTRACT, BATTLEOFWITS, BLIZZARD, BOOMBURST, BRINE, CALMMIND, CASCADE, CHARM, COACHING, CONFUSERAY, COUPDEGRACE, CURSE, DAZZLINGGLEAM, DEAFEN, DEFOG, DRAININGKISS, ECHOEDVOICE, FABLEDRUSH, FAIRYTALE, FALSESWIPE, FANTASYSEAL, FLIPTURN, FLUXWAVE, FORTISSIMO, GENESIS, GENTLECHIMES, GOSSIP, HEALBELL, HIDDENPOWER, HYPERVOICE, ICEBEAM, ICEPUNCH, ICICLESPEAR, ICYWIND, KNOCKOFF, LIQUIDATION, LOVEBURST, MEMENTO, MIST, MISTYTERRAIN, MYSTICPULSE, OCEANWRATH, ODETOJOY, OVERFLOW, PERCUSSIONBLAST, PIXIEDUST, PLAYROUGH, PROTECT, PURGE, RAINDANCE, RAYOFLIGHT, RAZORSHELL, REST, RETURN, ROUND, SAFEGUARD, SCALD, SIRENSSONG, SLEEPTALK, SOAK, SONICBLAST, SOUNDBARRIER, STELLARRUSH, SUBMERGE, SUBSTITUTE, SWEEPINGWIND, SWIFT, SWITCHEROO, TAUNT, TIDALWAVE, TOXIC, UTURN, WAIL, WATERPRESSURE, WATERPULSE, WHIRLPOOL, WISH, WORKUP, </v>
      </c>
      <c r="AA691">
        <f>VLOOKUP($A691,'Moves Species'!$A:$E,5,FALSE)</f>
        <v>0</v>
      </c>
      <c r="AB691" t="s">
        <v>7523</v>
      </c>
    </row>
    <row r="692" spans="1:30" x14ac:dyDescent="0.25">
      <c r="A692">
        <f t="shared" si="32"/>
        <v>691</v>
      </c>
      <c r="B692" t="s">
        <v>6493</v>
      </c>
      <c r="C692" t="s">
        <v>8206</v>
      </c>
      <c r="D692" s="12" t="str">
        <f>'BST Extract'!J692</f>
        <v>GRASS</v>
      </c>
      <c r="E692" s="12" t="str">
        <f>'BST Extract'!K692</f>
        <v>FIGHTING</v>
      </c>
      <c r="F692" t="str">
        <f t="shared" si="30"/>
        <v>GRASS,FIGHTING</v>
      </c>
      <c r="G692">
        <f>'BST Extract'!C692</f>
        <v>75</v>
      </c>
      <c r="H692">
        <f>'BST Extract'!D692</f>
        <v>70</v>
      </c>
      <c r="I692">
        <f>'BST Extract'!E692</f>
        <v>55</v>
      </c>
      <c r="J692">
        <f>'BST Extract'!F692</f>
        <v>35</v>
      </c>
      <c r="K692">
        <f>'BST Extract'!G692</f>
        <v>35</v>
      </c>
      <c r="L692">
        <f>'BST Extract'!H692</f>
        <v>35</v>
      </c>
      <c r="M692">
        <f>'BST Extract'!I692</f>
        <v>305</v>
      </c>
      <c r="N692" t="s">
        <v>7345</v>
      </c>
      <c r="O692">
        <v>1</v>
      </c>
      <c r="P692" t="s">
        <v>7523</v>
      </c>
      <c r="R692" t="s">
        <v>7523</v>
      </c>
      <c r="T692" t="str">
        <f t="shared" si="31"/>
        <v>ATTACK,1,,,,</v>
      </c>
      <c r="U692" s="12" t="str">
        <f>'Ability Extract'!C692</f>
        <v>OBLIVIOUS</v>
      </c>
      <c r="V692" s="12" t="str">
        <f>'Ability Extract'!D692</f>
        <v>SHEERFORCE</v>
      </c>
      <c r="W692" s="12" t="str">
        <f>'Ability Extract'!E692</f>
        <v>IRONFIST</v>
      </c>
      <c r="X692" s="12" t="str">
        <f>'Ability Extract'!F692</f>
        <v>OBLIVIOUS,SHEERFORCE,IRONFIST</v>
      </c>
      <c r="Y692" t="str">
        <f>VLOOKUP($A692,'Moves Species'!$A:$E,3,FALSE)</f>
        <v xml:space="preserve">1, POUND, 1, LEER, 1, ROCKSMASH, 4, BRANCHPOKE, 8, FORESTLEAP, 12, ARMTHRUST, 15, NEEDLEARM, 18, LOWKICK, 21, VITALTHROW, 24, BEARHUG, 27, MOSSYPUNCH, 30, DRAINPUNCH, 33, SEEDBOMB, 36, OVERWHELM, 39, ZENHEADBUTT, 42, NORETREAT, 45, LEAFBLADE, 48, HAMMERARM, 52, WOODHAMMER, 56, SUPERPOWER, 60, FOCUSPUNCH, </v>
      </c>
      <c r="Z692" t="str">
        <f>VLOOKUP($A692,'Moves Species'!$A:$E,4,FALSE)</f>
        <v xml:space="preserve">AROMATHERAPY, ATTRACT, BATTLEOFWITS, BODYPRESS, BODYSLAM, BOULDERCRUSH, BRICKBREAK, BULKUP, BULLDOZE, BULLETSEED, CHIDORI, CLOSECOMBAT, COACHING, COSMICAVATAR, CRUNCH, DEADLYREACH, DRAINPUNCH, EARTHENLANCE, EARTHPOWER, EARTHQUAKE, ENERGYBALL, ESSENCEBLOOM, FOCUSBLAST, GENESIS, GEOMANCY, GIGADRAIN, GOBLINSTRIKE, GRASSYTERRAIN, HIDDENPOWER, IRONHEAD, KAMEHAMEHA, KNOCKOFF, LEAFBLADE, LOVEBURST, MAGICALLEAF, METEORMASH, MOSSYPUNCH, NASTYPLOT, NATURESWRATH, NOBLEROAR, OBSIDIANSHARDS, ODETOJOY, OUTRAGE, PERCUSSIONBLAST, PETALTEMPEST, PLAYROUGH, POWERUPPUNCH, POWERWHIP, PROTECT, QUICKGUARD, REST, RETURN, ROCKBLAST, ROCKSLIDE, ROCKTOMB, SCENTEDSHIELD, SHADOWPUNCH, SLEEPTALK, SNARL, SOLARBEAM, SPIKYSHIELD, STEALTHROCK, STEELROLLER, STONEEDGE, SUBSTITUTE, SUPERPOWER, SWEEPINGWIND, SWORDSDANCE, SYNTHESIS, TAUNT, TERRAINPULSE, TOXIC, VENDETTA, WEAKSPOT, WILDCHARGE, WORKUP, ZENHEADBUTT, </v>
      </c>
      <c r="AA692" t="str">
        <f>VLOOKUP($A692,'Moves Species'!$A:$E,5,FALSE)</f>
        <v xml:space="preserve">NOBLEROAR, BATTLECRY, WORKUP, POWERUPPUNCH, WIDEGUARD, ROCKSLIDE, SNORE, BELCH, FLATULENCE, SKYUPPERCUT, HELPINGHAND, </v>
      </c>
      <c r="AB692" t="s">
        <v>8771</v>
      </c>
      <c r="AC692" t="s">
        <v>7265</v>
      </c>
      <c r="AD692">
        <v>25</v>
      </c>
    </row>
    <row r="693" spans="1:30" x14ac:dyDescent="0.25">
      <c r="A693">
        <f t="shared" si="32"/>
        <v>692</v>
      </c>
      <c r="B693" t="s">
        <v>6503</v>
      </c>
      <c r="C693" t="s">
        <v>8207</v>
      </c>
      <c r="D693" s="12" t="str">
        <f>'BST Extract'!J693</f>
        <v>GRASS</v>
      </c>
      <c r="E693" s="12" t="str">
        <f>'BST Extract'!K693</f>
        <v>FIGHTING</v>
      </c>
      <c r="F693" t="str">
        <f t="shared" si="30"/>
        <v>GRASS,FIGHTING</v>
      </c>
      <c r="G693">
        <f>'BST Extract'!C693</f>
        <v>85</v>
      </c>
      <c r="H693">
        <f>'BST Extract'!D693</f>
        <v>90</v>
      </c>
      <c r="I693">
        <f>'BST Extract'!E693</f>
        <v>85</v>
      </c>
      <c r="J693">
        <f>'BST Extract'!F693</f>
        <v>40</v>
      </c>
      <c r="K693">
        <f>'BST Extract'!G693</f>
        <v>55</v>
      </c>
      <c r="L693">
        <f>'BST Extract'!H693</f>
        <v>50</v>
      </c>
      <c r="M693">
        <f>'BST Extract'!I693</f>
        <v>405</v>
      </c>
      <c r="N693" t="s">
        <v>7345</v>
      </c>
      <c r="O693">
        <v>2</v>
      </c>
      <c r="P693" t="s">
        <v>7523</v>
      </c>
      <c r="R693" t="s">
        <v>7523</v>
      </c>
      <c r="T693" t="str">
        <f t="shared" si="31"/>
        <v>ATTACK,2,,,,</v>
      </c>
      <c r="U693" s="12" t="str">
        <f>'Ability Extract'!C693</f>
        <v>OBLIVIOUS</v>
      </c>
      <c r="V693" s="12" t="str">
        <f>'Ability Extract'!D693</f>
        <v>SHEERFORCE</v>
      </c>
      <c r="W693" s="12" t="str">
        <f>'Ability Extract'!E693</f>
        <v>IRONFIST</v>
      </c>
      <c r="X693" s="12" t="str">
        <f>'Ability Extract'!F693</f>
        <v>OBLIVIOUS,SHEERFORCE,IRONFIST</v>
      </c>
      <c r="Y693" t="str">
        <f>VLOOKUP($A693,'Moves Species'!$A:$E,3,FALSE)</f>
        <v xml:space="preserve">0, BULKUP, 1, BULKUP, 1, POUND, 1, LEER, 1, ROCKSMASH, 4, BRANCHPOKE, 8, FORESTLEAP, 12, ARMTHRUST, 15, NEEDLEARM, 18, LOWKICK, 21, VITALTHROW, 24, BEARHUG, 27, MOSSYPUNCH, 30, DRAINPUNCH, 33, SEEDBOMB, 36, OVERWHELM, 39, ZENHEADBUTT, 42, NORETREAT, 45, LEAFBLADE, 48, HAMMERARM, 52, WOODHAMMER, 56, SUPERPOWER, 60, FOCUSPUNCH, </v>
      </c>
      <c r="Z693" t="str">
        <f>VLOOKUP($A693,'Moves Species'!$A:$E,4,FALSE)</f>
        <v xml:space="preserve">AROMATHERAPY, ATTRACT, BATTLEOFWITS, BODYPRESS, BODYSLAM, BOULDERCRUSH, BRICKBREAK, BULKUP, BULLDOZE, BULLETSEED, CHIDORI, CLOSECOMBAT, COACHING, COSMICAVATAR, CRUNCH, DEADLYREACH, DRAINPUNCH, EARTHENLANCE, EARTHPOWER, EARTHQUAKE, ENERGYBALL, ESSENCEBLOOM, FOCUSBLAST, GENESIS, GEOMANCY, GIGADRAIN, GOBLINSTRIKE, GRASSYTERRAIN, HIDDENPOWER, IRONHEAD, KAMEHAMEHA, KNOCKOFF, LEAFBLADE, LOVEBURST, MAGICALLEAF, METEORMASH, MOSSYPUNCH, NASTYPLOT, NATURESWRATH, NOBLEROAR, OBSIDIANSHARDS, ODETOJOY, OUTRAGE, PERCUSSIONBLAST, PETALTEMPEST, PLAYROUGH, POWERUPPUNCH, POWERWHIP, PROTECT, QUICKGUARD, REST, RETURN, ROCKBLAST, ROCKSLIDE, ROCKTOMB, SCENTEDSHIELD, SHADOWPUNCH, SLEEPTALK, SNARL, SOLARBEAM, SPIKYSHIELD, STEALTHROCK, STEELROLLER, STONEEDGE, SUBSTITUTE, SUPERPOWER, SWEEPINGWIND, SWORDSDANCE, SYNTHESIS, TAUNT, TERRAINPULSE, TOXIC, VENDETTA, WEAKSPOT, WILDCHARGE, WORKUP, ZENHEADBUTT, </v>
      </c>
      <c r="AA693">
        <f>VLOOKUP($A693,'Moves Species'!$A:$E,5,FALSE)</f>
        <v>0</v>
      </c>
      <c r="AB693" t="s">
        <v>8772</v>
      </c>
      <c r="AC693" t="s">
        <v>7268</v>
      </c>
      <c r="AD693" t="s">
        <v>7462</v>
      </c>
    </row>
    <row r="694" spans="1:30" x14ac:dyDescent="0.25">
      <c r="A694">
        <f t="shared" si="32"/>
        <v>693</v>
      </c>
      <c r="B694" t="s">
        <v>6510</v>
      </c>
      <c r="C694" t="s">
        <v>8208</v>
      </c>
      <c r="D694" s="12" t="str">
        <f>'BST Extract'!J694</f>
        <v>GRASS</v>
      </c>
      <c r="E694" s="12" t="str">
        <f>'BST Extract'!K694</f>
        <v>FIGHTING</v>
      </c>
      <c r="F694" t="str">
        <f t="shared" si="30"/>
        <v>GRASS,FIGHTING</v>
      </c>
      <c r="G694">
        <f>'BST Extract'!C694</f>
        <v>115</v>
      </c>
      <c r="H694">
        <f>'BST Extract'!D694</f>
        <v>110</v>
      </c>
      <c r="I694">
        <f>'BST Extract'!E694</f>
        <v>105</v>
      </c>
      <c r="J694">
        <f>'BST Extract'!F694</f>
        <v>45</v>
      </c>
      <c r="K694">
        <f>'BST Extract'!G694</f>
        <v>60</v>
      </c>
      <c r="L694">
        <f>'BST Extract'!H694</f>
        <v>70</v>
      </c>
      <c r="M694">
        <f>'BST Extract'!I694</f>
        <v>505</v>
      </c>
      <c r="N694" t="s">
        <v>7345</v>
      </c>
      <c r="O694">
        <v>3</v>
      </c>
      <c r="P694" t="s">
        <v>7523</v>
      </c>
      <c r="R694" t="s">
        <v>7523</v>
      </c>
      <c r="T694" t="str">
        <f t="shared" si="31"/>
        <v>ATTACK,3,,,,</v>
      </c>
      <c r="U694" s="12" t="str">
        <f>'Ability Extract'!C694</f>
        <v>OBLIVIOUS</v>
      </c>
      <c r="V694" s="12" t="str">
        <f>'Ability Extract'!D694</f>
        <v>SHEERFORCE</v>
      </c>
      <c r="W694" s="12" t="str">
        <f>'Ability Extract'!E694</f>
        <v>IRONFIST</v>
      </c>
      <c r="X694" s="12" t="str">
        <f>'Ability Extract'!F694</f>
        <v>OBLIVIOUS,SHEERFORCE,IRONFIST</v>
      </c>
      <c r="Y694" t="str">
        <f>VLOOKUP($A694,'Moves Species'!$A:$E,3,FALSE)</f>
        <v xml:space="preserve">1, BULKUP, 1, POUND, 1, LEER, 1, ROCKSMASH, 4, BRANCHPOKE, 8, FORESTLEAP, 12, ARMTHRUST, 15, NEEDLEARM, 18, LOWKICK, 21, VITALTHROW, 24, BEARHUG, 27, MOSSYPUNCH, 30, DRAINPUNCH, 33, SEEDBOMB, 36, OVERWHELM, 39, ZENHEADBUTT, 42, NORETREAT, 45, LEAFBLADE, 48, HAMMERARM, 52, WOODHAMMER, 56, SUPERPOWER, 60, FOCUSPUNCH, </v>
      </c>
      <c r="Z694" t="str">
        <f>VLOOKUP($A694,'Moves Species'!$A:$E,4,FALSE)</f>
        <v xml:space="preserve">AROMATHERAPY, ATTRACT, BATTLEOFWITS, BODYPRESS, BODYSLAM, BOULDERCRUSH, BRICKBREAK, BULKUP, BULLDOZE, BULLETSEED, CHIDORI, CLOSECOMBAT, COACHING, COSMICAVATAR, CRUNCH, DEADLYREACH, DRAINPUNCH, EARTHENLANCE, EARTHPOWER, EARTHQUAKE, ENERGYBALL, ESSENCEBLOOM, FOCUSBLAST, GENESIS, GEOMANCY, GIGADRAIN, GOBLINSTRIKE, GRASSYTERRAIN, HIDDENPOWER, IRONHEAD, KAMEHAMEHA, KNOCKOFF, LEAFBLADE, LOVEBURST, MAGICALLEAF, METEORMASH, MOSSYPUNCH, NASTYPLOT, NATURESWRATH, NOBLEROAR, OBSIDIANSHARDS, ODETOJOY, OUTRAGE, PERCUSSIONBLAST, PETALTEMPEST, PLAYROUGH, POWERUPPUNCH, POWERWHIP, PROTECT, QUICKGUARD, REST, RETURN, ROCKBLAST, ROCKSLIDE, ROCKTOMB, SCENTEDSHIELD, SHADOWPUNCH, SLEEPTALK, SNARL, SOLARBEAM, SPIKYSHIELD, STEALTHROCK, STEELROLLER, STONEEDGE, SUBSTITUTE, SUPERPOWER, SWEEPINGWIND, SWORDSDANCE, SYNTHESIS, TAUNT, TERRAINPULSE, TOXIC, VENDETTA, WEAKSPOT, WILDCHARGE, WORKUP, ZENHEADBUTT, </v>
      </c>
      <c r="AA694">
        <f>VLOOKUP($A694,'Moves Species'!$A:$E,5,FALSE)</f>
        <v>0</v>
      </c>
      <c r="AB694" t="s">
        <v>7523</v>
      </c>
    </row>
    <row r="695" spans="1:30" x14ac:dyDescent="0.25">
      <c r="A695">
        <f t="shared" si="32"/>
        <v>694</v>
      </c>
      <c r="B695" t="s">
        <v>6517</v>
      </c>
      <c r="C695" t="s">
        <v>8209</v>
      </c>
      <c r="D695" s="12" t="str">
        <f>'BST Extract'!J695</f>
        <v>ROCK</v>
      </c>
      <c r="E695" s="12" t="str">
        <f>'BST Extract'!K695</f>
        <v>DARK</v>
      </c>
      <c r="F695" t="str">
        <f t="shared" si="30"/>
        <v>ROCK,DARK</v>
      </c>
      <c r="G695">
        <f>'BST Extract'!C695</f>
        <v>43</v>
      </c>
      <c r="H695">
        <f>'BST Extract'!D695</f>
        <v>80</v>
      </c>
      <c r="I695">
        <f>'BST Extract'!E695</f>
        <v>65</v>
      </c>
      <c r="J695">
        <f>'BST Extract'!F695</f>
        <v>55</v>
      </c>
      <c r="K695">
        <f>'BST Extract'!G695</f>
        <v>30</v>
      </c>
      <c r="L695">
        <f>'BST Extract'!H695</f>
        <v>35</v>
      </c>
      <c r="M695">
        <f>'BST Extract'!I695</f>
        <v>308</v>
      </c>
      <c r="N695" t="s">
        <v>7345</v>
      </c>
      <c r="O695">
        <v>1</v>
      </c>
      <c r="P695" t="s">
        <v>7523</v>
      </c>
      <c r="R695" t="s">
        <v>7523</v>
      </c>
      <c r="T695" t="str">
        <f t="shared" si="31"/>
        <v>ATTACK,1,,,,</v>
      </c>
      <c r="U695" s="12" t="str">
        <f>'Ability Extract'!C695</f>
        <v>RECKLESS</v>
      </c>
      <c r="V695" s="12" t="str">
        <f>'Ability Extract'!D695</f>
        <v>ANGERSHELL</v>
      </c>
      <c r="W695" s="12" t="str">
        <f>'Ability Extract'!E695</f>
        <v>BULLETPROOF</v>
      </c>
      <c r="X695" s="12" t="str">
        <f>'Ability Extract'!F695</f>
        <v>RECKLESS,ANGERSHELL,BULLETPROOF</v>
      </c>
      <c r="Y695" t="str">
        <f>VLOOKUP($A695,'Moves Species'!$A:$E,3,FALSE)</f>
        <v xml:space="preserve">1, HARDEN, 1, LEER, 1, PURSUIT, 4, ROCKTHROW, 7, TAUNT, 10, ASSURANCE, 13, ROCKTOMB, 16, VISEGRIP, 19, EMBARGO, 22, SCORESETTLER, 25, ROCKBLAST, 28, FORTIFY, 31, DIAMONDBLADE, 34, SWORDSDANCE, 37, WICKEDSTRIKE, 40, OBSIDIANSHARDS, 43, AMBUSH, 45, ENDEAVOR, 48, FRENZY, 52, STONEEDGE, 56, EXECUTION, 60, HEADSMASH, </v>
      </c>
      <c r="Z695" t="str">
        <f>VLOOKUP($A695,'Moves Species'!$A:$E,4,FALSE)</f>
        <v xml:space="preserve">AERIALACE, AMBUSH, ATTRACT, BEJEWELED, BODYPRESS, BODYSLAM, BOULDERCRUSH, BRICKBREAK, BRINE, BULKUP, CASCADE, CATAPULT, CHIDORI, CLOSECOMBAT, COACHING, CONFUSERAY, COSMICAVATAR, COUPDEGRACE, CRUELWHIP, CRUNCH, DARKPULSE, DEADLYREACH, DRAINPUNCH, DUNEBLAST, EARTHENLANCE, EARTHPOWER, EARTHQUAKE, EXECUTION, FLIPTURN, FOCUSBLAST, GEOMANCY, GLISTEN, HIDDENPOWER, IRONDEFENSE, IRONHEAD, IRONIMPACT, KNOCKOFF, LASHOUT, LIQUIDATION, METEORMASH, MINERALWAVE, MOONSTONERAY, MUDSHACKLES, MUDSLIDE, NASTYPLOT, OBSIDIANSHARDS, OCEANWRATH, OVERFLOW, PERCUSSIONBLAST, PHOBIA, PLAYROUGH, POWERGEM, POWERUPPUNCH, PROTECT, RAZORSHELL, REST, RETURN, ROCKBLAST, ROCKSLIDE, ROCKTOMB, SANDSTORM, SCALD, SHADOWPUNCH, SLASH, SLEEPTALK, SNARL, SOAK, SPIKES, STEALTHROCK, STEELROLLER, STONEEDGE, SUBMERGE, SUBSTITUTE, SUPERPOWER, SWEEPINGWIND, SWITCHEROO, SWORDSDANCE, TAUNT, TERRAINPULSE, TIDALWAVE, TOXIC, VENDETTA, WATERPRESSURE, WATERPULSE, WHIRLPOOL, WORKUP, ZENHEADBUTT, </v>
      </c>
      <c r="AA695" t="str">
        <f>VLOOKUP($A695,'Moves Species'!$A:$E,5,FALSE)</f>
        <v xml:space="preserve">FEINT, THIEF, CHEAPSHOT, BRUTALSWING, VENDETTA, BODYSLAM, DOUBLEEDGE, KNOCKOFF, FOULPLAY, PARTINGSHOT, MIGHTYCLEAVE, </v>
      </c>
      <c r="AB695" t="s">
        <v>8786</v>
      </c>
      <c r="AC695" t="s">
        <v>7265</v>
      </c>
      <c r="AD695">
        <v>30</v>
      </c>
    </row>
    <row r="696" spans="1:30" x14ac:dyDescent="0.25">
      <c r="A696">
        <f t="shared" si="32"/>
        <v>695</v>
      </c>
      <c r="B696" t="s">
        <v>6529</v>
      </c>
      <c r="C696" t="s">
        <v>8210</v>
      </c>
      <c r="D696" s="12" t="str">
        <f>'BST Extract'!J696</f>
        <v>ROCK</v>
      </c>
      <c r="E696" s="12" t="str">
        <f>'BST Extract'!K696</f>
        <v>DARK</v>
      </c>
      <c r="F696" t="str">
        <f t="shared" si="30"/>
        <v>ROCK,DARK</v>
      </c>
      <c r="G696">
        <f>'BST Extract'!C696</f>
        <v>63</v>
      </c>
      <c r="H696">
        <f>'BST Extract'!D696</f>
        <v>120</v>
      </c>
      <c r="I696">
        <f>'BST Extract'!E696</f>
        <v>95</v>
      </c>
      <c r="J696">
        <f>'BST Extract'!F696</f>
        <v>85</v>
      </c>
      <c r="K696">
        <f>'BST Extract'!G696</f>
        <v>50</v>
      </c>
      <c r="L696">
        <f>'BST Extract'!H696</f>
        <v>55</v>
      </c>
      <c r="M696">
        <f>'BST Extract'!I696</f>
        <v>468</v>
      </c>
      <c r="N696" t="s">
        <v>7345</v>
      </c>
      <c r="O696">
        <v>2</v>
      </c>
      <c r="P696" t="s">
        <v>7523</v>
      </c>
      <c r="R696" t="s">
        <v>7523</v>
      </c>
      <c r="T696" t="str">
        <f t="shared" si="31"/>
        <v>ATTACK,2,,,,</v>
      </c>
      <c r="U696" s="12" t="str">
        <f>'Ability Extract'!C696</f>
        <v>RECKLESS</v>
      </c>
      <c r="V696" s="12" t="str">
        <f>'Ability Extract'!D696</f>
        <v>ANGERSHELL</v>
      </c>
      <c r="W696" s="12" t="str">
        <f>'Ability Extract'!E696</f>
        <v>BULLETPROOF</v>
      </c>
      <c r="X696" s="12" t="str">
        <f>'Ability Extract'!F696</f>
        <v>RECKLESS,ANGERSHELL,BULLETPROOF</v>
      </c>
      <c r="Y696" t="str">
        <f>VLOOKUP($A696,'Moves Species'!$A:$E,3,FALSE)</f>
        <v xml:space="preserve">0, LASHOUT, 1, LASHOUT, 1, HARDEN, 1, LEER, 1, PURSUIT, 4, ROCKTHROW, 7, TAUNT, 10, ASSURANCE, 13, ROCKTOMB, 16, VISEGRIP, 19, EMBARGO, 22, SCORESETTLER, 25, ROCKBLAST, 28, FORTIFY, 31, DIAMONDBLADE, 34, SWORDSDANCE, 37, WICKEDSTRIKE, 40, OBSIDIANSHARDS, 43, AMBUSH, 45, ENDEAVOR, 48, FRENZY, 52, STONEEDGE, 56, EXECUTION, 60, HEADSMASH, </v>
      </c>
      <c r="Z696" t="str">
        <f>VLOOKUP($A696,'Moves Species'!$A:$E,4,FALSE)</f>
        <v xml:space="preserve">AERIALACE, AMBUSH, ATTRACT, BEJEWELED, BODYPRESS, BODYSLAM, BOULDERCRUSH, BRICKBREAK, BRINE, BULKUP, CASCADE, CATAPULT, CHIDORI, CLOSECOMBAT, COACHING, CONFUSERAY, COSMICAVATAR, COUPDEGRACE, CRUELWHIP, CRUNCH, DARKPULSE, DEADLYREACH, DRAINPUNCH, DUNEBLAST, EARTHENLANCE, EARTHPOWER, EARTHQUAKE, EXECUTION, FLIPTURN, FOCUSBLAST, GEOMANCY, GLISTEN, HIDDENPOWER, IRONDEFENSE, IRONHEAD, IRONIMPACT, KNOCKOFF, LASHOUT, LIQUIDATION, METEORMASH, MINERALWAVE, MOONSTONERAY, MUDSHACKLES, MUDSLIDE, NASTYPLOT, OBSIDIANSHARDS, OCEANWRATH, OVERFLOW, PERCUSSIONBLAST, PHOBIA, PLAYROUGH, POWERGEM, POWERUPPUNCH, PROTECT, RAZORSHELL, REST, RETURN, ROCKBLAST, ROCKSLIDE, ROCKTOMB, SANDSTORM, SCALD, SHADOWPUNCH, SLASH, SLEEPTALK, SNARL, SOAK, SPIKES, STEALTHROCK, STEELROLLER, STONEEDGE, SUBMERGE, SUBSTITUTE, SUPERPOWER, SWEEPINGWIND, SWITCHEROO, SWORDSDANCE, TAUNT, TERRAINPULSE, TIDALWAVE, TOXIC, VENDETTA, WATERPRESSURE, WATERPULSE, WHIRLPOOL, WORKUP, ZENHEADBUTT, </v>
      </c>
      <c r="AA696">
        <f>VLOOKUP($A696,'Moves Species'!$A:$E,5,FALSE)</f>
        <v>0</v>
      </c>
      <c r="AB696" t="s">
        <v>7523</v>
      </c>
    </row>
    <row r="697" spans="1:30" x14ac:dyDescent="0.25">
      <c r="A697">
        <f t="shared" si="32"/>
        <v>696</v>
      </c>
      <c r="B697" t="s">
        <v>6549</v>
      </c>
      <c r="C697" t="s">
        <v>8212</v>
      </c>
      <c r="D697" s="12" t="str">
        <f>'BST Extract'!J697</f>
        <v>GRASS</v>
      </c>
      <c r="E697" s="12" t="str">
        <f>'BST Extract'!K697</f>
        <v>BUG</v>
      </c>
      <c r="F697" t="str">
        <f t="shared" si="30"/>
        <v>GRASS,BUG</v>
      </c>
      <c r="G697">
        <f>'BST Extract'!C697</f>
        <v>74</v>
      </c>
      <c r="H697">
        <f>'BST Extract'!D697</f>
        <v>110</v>
      </c>
      <c r="I697">
        <f>'BST Extract'!E697</f>
        <v>92</v>
      </c>
      <c r="J697">
        <f>'BST Extract'!F697</f>
        <v>46</v>
      </c>
      <c r="K697">
        <f>'BST Extract'!G697</f>
        <v>60</v>
      </c>
      <c r="L697">
        <f>'BST Extract'!H697</f>
        <v>72</v>
      </c>
      <c r="M697">
        <f>'BST Extract'!I697</f>
        <v>454</v>
      </c>
      <c r="N697" t="s">
        <v>7345</v>
      </c>
      <c r="O697">
        <v>2</v>
      </c>
      <c r="P697" t="s">
        <v>7523</v>
      </c>
      <c r="R697" t="s">
        <v>7523</v>
      </c>
      <c r="T697" t="str">
        <f t="shared" si="31"/>
        <v>ATTACK,2,,,,</v>
      </c>
      <c r="U697" s="12" t="str">
        <f>'Ability Extract'!C697</f>
        <v>REGROWTH</v>
      </c>
      <c r="V697" s="12" t="str">
        <f>'Ability Extract'!D697</f>
        <v>POUNCE</v>
      </c>
      <c r="W697" s="12" t="str">
        <f>'Ability Extract'!E697</f>
        <v>TOXICBOOST</v>
      </c>
      <c r="X697" s="12" t="str">
        <f>'Ability Extract'!F697</f>
        <v>REGROWTH,POUNCE,TOXICBOOST</v>
      </c>
      <c r="Y697" t="str">
        <f>VLOOKUP($A697,'Moves Species'!$A:$E,3,FALSE)</f>
        <v xml:space="preserve">1, VINEWHIP, 1, GROWTH, 1, THORNPRISON, 4, SUCKBLOOD, 7, SNAPTRAP, 10, FORESTLEAP, 13, INGRAIN, 16, BITE, 16, BUGBITE, 19, REVENGE, 22, POISONFANG, 25, GRASSYGLIDE, 28, SKITTERSMACK, 28, NECTARTAP, 31, FLYTRAP, 31, SUBMISSION, 34, LUNGE, 34, CRUNCH, 37, STRANDINGROOTS, 40, LEECHLIFE, 43, PETALBLIZZARD, 46, AMBUSH, 49, CHITINOUSSTRIKE, 52, STRENGTHSAP, 55, POWERWHIP, 58, SUPERPOWER, 62, SWARMOVERLOAD, </v>
      </c>
      <c r="Z697" t="str">
        <f>VLOOKUP($A697,'Moves Species'!$A:$E,4,FALSE)</f>
        <v xml:space="preserve">AIRSLASH, AMBUSH, AROMATHERAPY, ATTRACT, BRICKBREAK, BUGBITE, BUGBUZZ, BULLETSEED, BUTTERFLYKISS, CATAPULT, CLEARSMOG, CLOSECOMBAT, COACHING, CONFUSERAY, COUPDEGRACE, CRUELWHIP, CRUNCH, DEFENDORDER, DEFOG, DRAININGKISS, ECHOEDVOICE, ENERGYBALL, ESSENCEBLOOM, FALSESWIPE, FLUTTER, FURYCUTTER, GASTROACID, GENESIS, GIGADRAIN, GRASSYTERRAIN, HEALBELL, HIDDENPOWER, HIVEMIND, KNOCKOFF, LEAFBLADE, LEECHLIFE, MAGICALLEAF, NASTYPLOT, NATURESWRATH, NECTARTAP, PETALTEMPEST, PHOBIA, PINMISSILE, POISONFANG, POISONJAB, POLLENPUFF, POWERWHIP, PROTECT, PSYCHICFANGS, PURGE, RAINBOWSCALES, RAYOFLIGHT, REST, RETURN, SAFEGUARD, SCENTEDSHIELD, SIGNALBEAM, SLEEPTALK, SLUDGEBOMB, SLUDGEWAVE, SOLARBEAM, SPIKYSHIELD, STRUGGLEBUG, SUNNYDAY, SUPERPOWER, SWARMATTACK, SWARMOVERLOAD, SWEEPINGWIND, SWORDSDANCE, SYNTHESIS, TAUNT, TERRAINPULSE, TOXIC, TOXICSPIKES, UTURN, VENDETTA, VENOMDRAIN, VITALITYDRAIN, WEAKSPOT, WEATHERBALL, WORKUP, </v>
      </c>
      <c r="AA697" t="str">
        <f>VLOOKUP($A697,'Moves Species'!$A:$E,5,FALSE)</f>
        <v xml:space="preserve">SLEEPPOWDER, STUNSPORE, XSCISSOR, SYNTHESIS, LEECHSEED, RAGEPOWDER, PSYCHICFANGS, AQUAFANG, NECROPHAGY, FACADE, STRAFE, </v>
      </c>
      <c r="AB697" t="s">
        <v>7523</v>
      </c>
    </row>
    <row r="698" spans="1:30" x14ac:dyDescent="0.25">
      <c r="A698">
        <f t="shared" si="32"/>
        <v>697</v>
      </c>
      <c r="B698" t="s">
        <v>8896</v>
      </c>
      <c r="C698" t="s">
        <v>8903</v>
      </c>
      <c r="D698" s="12" t="str">
        <f>'BST Extract'!J698</f>
        <v>POISON</v>
      </c>
      <c r="E698" s="12" t="str">
        <f>'BST Extract'!K698</f>
        <v>ROCK</v>
      </c>
      <c r="F698" t="str">
        <f t="shared" si="30"/>
        <v>POISON,ROCK</v>
      </c>
      <c r="G698">
        <f>'BST Extract'!C698</f>
        <v>45</v>
      </c>
      <c r="H698">
        <f>'BST Extract'!D698</f>
        <v>95</v>
      </c>
      <c r="I698">
        <f>'BST Extract'!E698</f>
        <v>50</v>
      </c>
      <c r="J698">
        <f>'BST Extract'!F698</f>
        <v>75</v>
      </c>
      <c r="K698">
        <f>'BST Extract'!G698</f>
        <v>40</v>
      </c>
      <c r="L698">
        <f>'BST Extract'!H698</f>
        <v>50</v>
      </c>
      <c r="M698">
        <f>'BST Extract'!I698</f>
        <v>355</v>
      </c>
      <c r="N698" t="s">
        <v>7345</v>
      </c>
      <c r="O698">
        <v>1</v>
      </c>
      <c r="P698" t="s">
        <v>7523</v>
      </c>
      <c r="R698" t="s">
        <v>7523</v>
      </c>
      <c r="T698" t="str">
        <f t="shared" si="31"/>
        <v>ATTACK,1,,,,</v>
      </c>
      <c r="U698" s="12" t="str">
        <f>'Ability Extract'!C698</f>
        <v>SHELLARMOR</v>
      </c>
      <c r="V698" s="12" t="str">
        <f>'Ability Extract'!D698</f>
        <v>PROTOSYNTHESIS</v>
      </c>
      <c r="W698" s="12" t="str">
        <f>'Ability Extract'!E698</f>
        <v>POISONTOUCH</v>
      </c>
      <c r="X698" s="12" t="str">
        <f>'Ability Extract'!F698</f>
        <v>SHELLARMOR,PROTOSYNTHESIS,POISONTOUCH</v>
      </c>
      <c r="Y698" t="str">
        <f>VLOOKUP($A698,'Moves Species'!$A:$E,3,FALSE)</f>
        <v xml:space="preserve">1, SCRATCH, 1, HARDEN, 1, POISONSTING, 4, ROLLOUT, 8, CLAMP, 11, SUCKBLOOD, 14, POISONFANG, 17, FELLSTINGER, 20, ROCKBLAST, 23, CROSSPOISON, 26, SKITTERSMACK, 29, IRONDEFENSE, 32, ROCKCLIMB, 35, POISONJAB, 38, LEECHLIFE, 41, FORTIFY, 44, CONTAGION, 47, MIGHTYCLEAVE, 50, PLAGUE, 53, COIL, 56, SWARMOVERLOAD, 60, BOULDERCRUSH, </v>
      </c>
      <c r="Z698" t="str">
        <f>VLOOKUP($A698,'Moves Species'!$A:$E,4,FALSE)</f>
        <v xml:space="preserve">ACIDRAIN, AERIALACE, ALLERGY, AMBUSH, AROMATHERAPY, ATTRACT, BEJEWELED, BODYPRESS, BOULDERCRUSH, BREAKINGSWIPE, BRICKBREAK, BUGBITE, BUGBUZZ, BULKUP, BULLDOZE, BULLETSEED, CATAPULT, CAUSTICACID, CLEARSMOG, CLOSECOMBAT, CONFUSERAY, COUPDEGRACE, CRUNCH, CURSE, DEFENDORDER, DUNEBLAST, EARTHENLANCE, EARTHPOWER, EARTHQUAKE, EXECUTION, FALSESWIPE, FOCUSBLAST, FURYCUTTER, GAIAPULSE, GASTROACID, GEOMANCY, GIGADRAIN, GLISTEN, GOBLINSTRIKE, GOLDRUSH, GUNKSHOT, HIDDENPOWER, HIVEMIND, KNOCKOFF, LEAFBLADE, LEECHLIFE, MIASMA, MINERALWAVE, MOONSTONERAY, MUDSHACKLES, MUDSLIDE, NAGASKIN, NASTYPLOT, NECTARTAP, OBSIDIANSHARDS, PHOBIA, PINMISSILE, POISONFANG, POISONJAB, POWERGEM, PROTECT, QUICKSAND, RAZORSHELL, REST, RETURN, ROCKBLAST, ROCKSLIDE, ROCKTOMB, SANDSTORM, SCORCHINGSANDS, SLASH, SLEEPTALK, SLUDGEBOMB, SLUDGEWAVE, SPIKES, SPIKYSHIELD, STEALTHROCK, STEELROLLER, STONEEDGE, STRUGGLEBUG, SUBSTITUTE, SUNNYDAY, SWARMATTACK, SWARMOVERLOAD, SYNTHESIS, TAUNT, TERRAINPULSE, TOXIC, TOXICSPIKES, UTURN, VENDETTA, VENOMDRAIN, VITALITYDRAIN, WORKUP, </v>
      </c>
      <c r="AA698" t="str">
        <f>VLOOKUP($A698,'Moves Species'!$A:$E,5,FALSE)</f>
        <v xml:space="preserve">POISONSPIT, CROSSPOISON, CATAPULT, XSCISSOR, KNOCKOFF, SUCKERPUNCH, SANDATTACK, SCREECH, DIAMONDBLADE, BUGBITE, WEARDOWN, </v>
      </c>
      <c r="AB698" t="s">
        <v>8910</v>
      </c>
      <c r="AC698" t="s">
        <v>7265</v>
      </c>
      <c r="AD698">
        <v>40</v>
      </c>
    </row>
    <row r="699" spans="1:30" x14ac:dyDescent="0.25">
      <c r="A699">
        <f t="shared" si="32"/>
        <v>698</v>
      </c>
      <c r="B699" t="s">
        <v>8897</v>
      </c>
      <c r="C699" t="s">
        <v>8904</v>
      </c>
      <c r="D699" s="12" t="str">
        <f>'BST Extract'!J699</f>
        <v>POISON</v>
      </c>
      <c r="E699" s="12" t="str">
        <f>'BST Extract'!K699</f>
        <v>ROCK</v>
      </c>
      <c r="F699" t="str">
        <f t="shared" si="30"/>
        <v>POISON,ROCK</v>
      </c>
      <c r="G699">
        <f>'BST Extract'!C699</f>
        <v>75</v>
      </c>
      <c r="H699">
        <f>'BST Extract'!D699</f>
        <v>125</v>
      </c>
      <c r="I699">
        <f>'BST Extract'!E699</f>
        <v>100</v>
      </c>
      <c r="J699">
        <f>'BST Extract'!F699</f>
        <v>45</v>
      </c>
      <c r="K699">
        <f>'BST Extract'!G699</f>
        <v>70</v>
      </c>
      <c r="L699">
        <f>'BST Extract'!H699</f>
        <v>80</v>
      </c>
      <c r="M699">
        <f>'BST Extract'!I699</f>
        <v>495</v>
      </c>
      <c r="N699" t="s">
        <v>7345</v>
      </c>
      <c r="O699">
        <v>2</v>
      </c>
      <c r="P699" t="s">
        <v>7523</v>
      </c>
      <c r="R699" t="s">
        <v>7523</v>
      </c>
      <c r="T699" t="str">
        <f t="shared" si="31"/>
        <v>ATTACK,2,,,,</v>
      </c>
      <c r="U699" s="12" t="str">
        <f>'Ability Extract'!C699</f>
        <v>SHELLARMOR</v>
      </c>
      <c r="V699" s="12" t="str">
        <f>'Ability Extract'!D699</f>
        <v>PROTOSYNTHESIS</v>
      </c>
      <c r="W699" s="12" t="str">
        <f>'Ability Extract'!E699</f>
        <v>POISONTOUCH</v>
      </c>
      <c r="X699" s="12" t="str">
        <f>'Ability Extract'!F699</f>
        <v>SHELLARMOR,PROTOSYNTHESIS,POISONTOUCH</v>
      </c>
      <c r="Y699" t="str">
        <f>VLOOKUP($A699,'Moves Species'!$A:$E,3,FALSE)</f>
        <v xml:space="preserve">0, BANEFULBUNKER, 1, BANEFULBUNKER, 1, SCRATCH, 1, HARDEN, 1, POISONSTING, 4, ROLLOUT, 8, CLAMP, 11, SUCKBLOOD, 14, POISONFANG, 17, FELLSTINGER, 20, ROCKBLAST, 23, CROSSPOISON, 26, SKITTERSMACK, 29, IRONDEFENSE, 32, ROCKCLIMB, 35, POISONJAB, 38, LEECHLIFE, 41, FORTIFY, 44, CONTAGION, 47, MIGHTYCLEAVE, 50, PLAGUE, 53, COIL, 56, SWARMOVERLOAD, 60, BOULDERCRUSH, </v>
      </c>
      <c r="Z699" t="str">
        <f>VLOOKUP($A699,'Moves Species'!$A:$E,4,FALSE)</f>
        <v xml:space="preserve">ACIDRAIN, AERIALACE, ALLERGY, AMBUSH, AROMATHERAPY, ATTRACT, BEJEWELED, BODYPRESS, BOULDERCRUSH, BREAKINGSWIPE, BRICKBREAK, BUGBITE, BUGBUZZ, BULKUP, BULLDOZE, BULLETSEED, CATAPULT, CAUSTICACID, CLEARSMOG, CLOSECOMBAT, CONFUSERAY, COUPDEGRACE, CRUNCH, CURSE, DEFENDORDER, DUNEBLAST, EARTHENLANCE, EARTHPOWER, EARTHQUAKE, EXECUTION, FALSESWIPE, FOCUSBLAST, FURYCUTTER, GAIAPULSE, GASTROACID, GEOMANCY, GIGADRAIN, GLISTEN, GOBLINSTRIKE, GOLDRUSH, GUNKSHOT, HIDDENPOWER, HIVEMIND, KNOCKOFF, LEAFBLADE, LEECHLIFE, MIASMA, MINERALWAVE, MOONSTONERAY, MUDSHACKLES, MUDSLIDE, NAGASKIN, NASTYPLOT, NECTARTAP, OBSIDIANSHARDS, PHOBIA, PINMISSILE, POISONFANG, POISONJAB, POWERGEM, PROTECT, QUICKSAND, RAZORSHELL, REST, RETURN, ROCKBLAST, ROCKSLIDE, ROCKTOMB, SANDSTORM, SCORCHINGSANDS, SLASH, SLEEPTALK, SLUDGEBOMB, SLUDGEWAVE, SPIKES, SPIKYSHIELD, STEALTHROCK, STEELROLLER, STONEEDGE, STRUGGLEBUG, SUBSTITUTE, SUNNYDAY, SWARMATTACK, SWARMOVERLOAD, SYNTHESIS, TAUNT, TERRAINPULSE, TOXIC, TOXICSPIKES, UTURN, VENDETTA, VENOMDRAIN, VITALITYDRAIN, WORKUP, </v>
      </c>
      <c r="AA699">
        <f>VLOOKUP($A699,'Moves Species'!$A:$E,5,FALSE)</f>
        <v>0</v>
      </c>
      <c r="AB699" t="s">
        <v>7523</v>
      </c>
    </row>
    <row r="700" spans="1:30" x14ac:dyDescent="0.25">
      <c r="A700">
        <f t="shared" si="32"/>
        <v>699</v>
      </c>
      <c r="B700" t="s">
        <v>8898</v>
      </c>
      <c r="C700" t="s">
        <v>8905</v>
      </c>
      <c r="D700" s="12" t="str">
        <f>'BST Extract'!J700</f>
        <v>FIRE</v>
      </c>
      <c r="E700" s="12" t="str">
        <f>'BST Extract'!K700</f>
        <v>POISON</v>
      </c>
      <c r="F700" t="str">
        <f t="shared" si="30"/>
        <v>FIRE,POISON</v>
      </c>
      <c r="G700">
        <f>'BST Extract'!C700</f>
        <v>45</v>
      </c>
      <c r="H700">
        <f>'BST Extract'!D700</f>
        <v>55</v>
      </c>
      <c r="I700">
        <f>'BST Extract'!E700</f>
        <v>60</v>
      </c>
      <c r="J700">
        <f>'BST Extract'!F700</f>
        <v>50</v>
      </c>
      <c r="K700">
        <f>'BST Extract'!G700</f>
        <v>60</v>
      </c>
      <c r="L700">
        <f>'BST Extract'!H700</f>
        <v>30</v>
      </c>
      <c r="M700">
        <f>'BST Extract'!I700</f>
        <v>300</v>
      </c>
      <c r="N700" t="s">
        <v>7345</v>
      </c>
      <c r="O700">
        <v>1</v>
      </c>
      <c r="P700" t="s">
        <v>7523</v>
      </c>
      <c r="R700" t="s">
        <v>7523</v>
      </c>
      <c r="T700" t="str">
        <f t="shared" si="31"/>
        <v>ATTACK,1,,,,</v>
      </c>
      <c r="U700" s="12" t="str">
        <f>'Ability Extract'!C700</f>
        <v>SCORCHSCALE</v>
      </c>
      <c r="V700" s="12" t="str">
        <f>'Ability Extract'!D700</f>
        <v>REBELLIOUS</v>
      </c>
      <c r="W700" s="12" t="str">
        <f>'Ability Extract'!E700</f>
        <v>DRAGONSMAW</v>
      </c>
      <c r="X700" s="12" t="str">
        <f>'Ability Extract'!F700</f>
        <v>SCORCHSCALE,REBELLIOUS,DRAGONSMAW</v>
      </c>
      <c r="Y700" t="str">
        <f>VLOOKUP($A700,'Moves Species'!$A:$E,3,FALSE)</f>
        <v xml:space="preserve">1, LEER, 1, EMBER, 1, DRAGONFURY, 4, SMOG, 7, BITE, 10, FIRESPIN, 13, DRAGONBREATH, 16, POISONFANG, 16, FIREFANG, 19, INCINERATE, 22, VENOSHOCK, 25, SCALESHOT, 28, ANCIENTROAR, 31, FOCUSENERGY, 34, SCALESTORM, 34, CRUNCH, 37, BLIGHT, 40, HELLBRAND, 43, NEUROTOXIN, 46, FLAMETHROWER, 49, DRACOSHRED, 52, SLUDGEWAVE, 56, FIREBLAST, 60, DRACARYS, </v>
      </c>
      <c r="Z700" t="str">
        <f>VLOOKUP($A700,'Moves Species'!$A:$E,4,FALSE)</f>
        <v xml:space="preserve">ACIDRAIN, AERIALACE, AERIALPULSE, AIRSLASH, ALLERGY, ANCIENTGLARE, ATTRACT, BODYPRESS, BODYSLAM, BOULDERCRUSH, BREAKINGSWIPE, BURNINGJEALOUSY, CAUSTICACID, CLEARSMOG, COACHING, CORROSIVEGAS, COUPDEGRACE, CRIMSONGATE, CRUELWHIP, CRUNCH, DARKPULSE, DEFOG, DRACARYS, DRACOMETEOR, DRACONICWAVE, DRAGONBLOOD, DRAGONBREATH, DRAGONCLAW, DRAGONDANCE, DRAGONGALE, DRAGONMAGIC, DUALWINGBEAT, DUNEBLAST, EARTHENLANCE, EARTHPOWER, EARTHQUAKE, ECHOEDVOICE, ENDERSHOCK, EXECUTION, FIREBLAST, FIREFANG, FLAMECHARGE, FLAMETHROWER, FLAMEVOLLEY, FLAREBLITZ, FLUXWAVE, FOCUSBLAST, FORTISSIMO, GAMMARAY, GASTROACID, GENESIS, GEOMANCY, GOBLINSTRIKE, GUNKSHOT, HAZE, HEATWAVE, HIDDENPOWER, HURRICANE, HYPERVOICE, INCINERATE, KNOCKOFF, MELTINGHORN, METEORBEAM, MIASMA, MINERALWAVE, MOONSTONERAY, MUDSHACKLES, MUDSLIDE, MYSTICALFIRE, NAGASKIN, NASTYPLOT, OBSIDIANSHARDS, OUTRAGE, POISONFANG, POISONJAB, POWERGEM, PROTECT, PSYCHICFANGS, QUICKSAND, REST, RETURN, ROCKBLAST, ROCKSLIDE, ROCKTOMB, SANDSTORM, SANDTOMB, SCALESHOT, SLASH, SLEEPTALK, SLUDGEBOMB, SLUDGEWAVE, STEALTHROCK, STEELWING, STONEEDGE, SUBSTITUTE, SUNNYDAY, SUPERPOWER, SWEEPINGWIND, SWORDSDANCE, TAILWIND, TAUNT, TEMPESTFLARE, TERRAINPULSE, TORNADO, TOXIC, TOXICSPIKES, TURBULENCE, VENDETTA, VENOMDRAIN, WAIL, WILDCHARGE, WILDFIRE, WILLOWISP, WORKUP, ZENHEADBUTT, </v>
      </c>
      <c r="AA700" t="str">
        <f>VLOOKUP($A700,'Moves Species'!$A:$E,5,FALSE)</f>
        <v xml:space="preserve">BREAKINGSWIPE, FLAMECHARGE, HEATCRASH, DRACOSURGE, SIZZLE, BOIL, CORRODE, ANCIENTGLARE, FIRELASH, WYRMBEAM, INFERNO, </v>
      </c>
      <c r="AB700" t="s">
        <v>8912</v>
      </c>
      <c r="AC700" t="s">
        <v>7265</v>
      </c>
      <c r="AD700">
        <v>30</v>
      </c>
    </row>
    <row r="701" spans="1:30" x14ac:dyDescent="0.25">
      <c r="A701">
        <f t="shared" si="32"/>
        <v>700</v>
      </c>
      <c r="B701" t="s">
        <v>8899</v>
      </c>
      <c r="C701" t="s">
        <v>8906</v>
      </c>
      <c r="D701" s="12" t="str">
        <f>'BST Extract'!J701</f>
        <v>FIRE</v>
      </c>
      <c r="E701" s="12" t="str">
        <f>'BST Extract'!K701</f>
        <v>POISON</v>
      </c>
      <c r="F701" t="str">
        <f t="shared" si="30"/>
        <v>FIRE,POISON</v>
      </c>
      <c r="G701">
        <f>'BST Extract'!C701</f>
        <v>65</v>
      </c>
      <c r="H701">
        <f>'BST Extract'!D701</f>
        <v>75</v>
      </c>
      <c r="I701">
        <f>'BST Extract'!E701</f>
        <v>100</v>
      </c>
      <c r="J701">
        <f>'BST Extract'!F701</f>
        <v>50</v>
      </c>
      <c r="K701">
        <f>'BST Extract'!G701</f>
        <v>80</v>
      </c>
      <c r="L701">
        <f>'BST Extract'!H701</f>
        <v>50</v>
      </c>
      <c r="M701">
        <f>'BST Extract'!I701</f>
        <v>420</v>
      </c>
      <c r="N701" t="s">
        <v>7324</v>
      </c>
      <c r="O701">
        <v>2</v>
      </c>
      <c r="P701" t="s">
        <v>7523</v>
      </c>
      <c r="R701" t="s">
        <v>7523</v>
      </c>
      <c r="T701" t="str">
        <f t="shared" si="31"/>
        <v>DEFENSE,2,,,,</v>
      </c>
      <c r="U701" s="12" t="str">
        <f>'Ability Extract'!C701</f>
        <v>SCORCHSCALE</v>
      </c>
      <c r="V701" s="12" t="str">
        <f>'Ability Extract'!D701</f>
        <v>REBELLIOUS</v>
      </c>
      <c r="W701" s="12" t="str">
        <f>'Ability Extract'!E701</f>
        <v>DRAGONSMAW</v>
      </c>
      <c r="X701" s="12" t="str">
        <f>'Ability Extract'!F701</f>
        <v>SCORCHSCALE,REBELLIOUS,DRAGONSMAW</v>
      </c>
      <c r="Y701" t="str">
        <f>VLOOKUP($A701,'Moves Species'!$A:$E,3,FALSE)</f>
        <v xml:space="preserve">0, BOIL, 1, BOIL, 1, LEER, 1, EMBER, 1, DRAGONFURY, 4, SMOG, 7, BITE, 10, FIRESPIN, 13, DRAGONBREATH, 16, POISONFANG, 16, FIREFANG, 19, INCINERATE, 22, VENOSHOCK, 25, SCALESHOT, 28, ANCIENTROAR, 31, FOCUSENERGY, 34, SCALESTORM, 34, CRUNCH, 37, BLIGHT, 40, HELLBRAND, 43, NEUROTOXIN, 46, FLAMETHROWER, 49, DRACOSHRED, 52, SLUDGEWAVE, 56, FIREBLAST, 60, DRACARYS, </v>
      </c>
      <c r="Z701" t="str">
        <f>VLOOKUP($A701,'Moves Species'!$A:$E,4,FALSE)</f>
        <v xml:space="preserve">ACIDRAIN, AERIALACE, AERIALPULSE, AIRSLASH, ALLERGY, ANCIENTGLARE, ATTRACT, BODYPRESS, BODYSLAM, BOULDERCRUSH, BREAKINGSWIPE, BURNINGJEALOUSY, CAUSTICACID, CLEARSMOG, COACHING, CORROSIVEGAS, COUPDEGRACE, CRIMSONGATE, CRUELWHIP, CRUNCH, DARKPULSE, DEFOG, DRACARYS, DRACOMETEOR, DRACONICWAVE, DRAGONBLOOD, DRAGONBREATH, DRAGONCLAW, DRAGONDANCE, DRAGONGALE, DRAGONMAGIC, DUALWINGBEAT, DUNEBLAST, EARTHENLANCE, EARTHPOWER, EARTHQUAKE, ECHOEDVOICE, ENDERSHOCK, EXECUTION, FIREBLAST, FIREFANG, FLAMECHARGE, FLAMETHROWER, FLAMEVOLLEY, FLAREBLITZ, FLUXWAVE, FOCUSBLAST, FORTISSIMO, GAMMARAY, GASTROACID, GENESIS, GEOMANCY, GOBLINSTRIKE, GUNKSHOT, HAZE, HEATWAVE, HIDDENPOWER, HURRICANE, HYPERVOICE, INCINERATE, KNOCKOFF, MELTINGHORN, METEORBEAM, MIASMA, MINERALWAVE, MOONSTONERAY, MUDSHACKLES, MUDSLIDE, MYSTICALFIRE, NAGASKIN, NASTYPLOT, OBSIDIANSHARDS, OUTRAGE, POISONFANG, POISONJAB, POWERGEM, PROTECT, PSYCHICFANGS, QUICKSAND, REST, RETURN, ROCKBLAST, ROCKSLIDE, ROCKTOMB, SANDSTORM, SANDTOMB, SCALESHOT, SLASH, SLEEPTALK, SLUDGEBOMB, SLUDGEWAVE, STEALTHROCK, STEELWING, STONEEDGE, SUBSTITUTE, SUNNYDAY, SUPERPOWER, SWEEPINGWIND, SWORDSDANCE, TAILWIND, TAUNT, TEMPESTFLARE, TERRAINPULSE, TORNADO, TOXIC, TOXICSPIKES, TURBULENCE, VENDETTA, VENOMDRAIN, WAIL, WILDCHARGE, WILDFIRE, WILLOWISP, WORKUP, ZENHEADBUTT, </v>
      </c>
      <c r="AA701">
        <f>VLOOKUP($A701,'Moves Species'!$A:$E,5,FALSE)</f>
        <v>0</v>
      </c>
      <c r="AB701" t="s">
        <v>8913</v>
      </c>
      <c r="AC701" t="s">
        <v>7265</v>
      </c>
      <c r="AD701">
        <v>50</v>
      </c>
    </row>
    <row r="702" spans="1:30" x14ac:dyDescent="0.25">
      <c r="A702">
        <f t="shared" si="32"/>
        <v>701</v>
      </c>
      <c r="B702" t="s">
        <v>8900</v>
      </c>
      <c r="C702" t="s">
        <v>8907</v>
      </c>
      <c r="D702" s="12" t="str">
        <f>'BST Extract'!J702</f>
        <v>FIRE</v>
      </c>
      <c r="E702" s="12" t="str">
        <f>'BST Extract'!K702</f>
        <v>POISON</v>
      </c>
      <c r="F702" t="str">
        <f t="shared" si="30"/>
        <v>FIRE,POISON</v>
      </c>
      <c r="G702">
        <f>'BST Extract'!C702</f>
        <v>105</v>
      </c>
      <c r="H702">
        <f>'BST Extract'!D702</f>
        <v>120</v>
      </c>
      <c r="I702">
        <f>'BST Extract'!E702</f>
        <v>80</v>
      </c>
      <c r="J702">
        <f>'BST Extract'!F702</f>
        <v>95</v>
      </c>
      <c r="K702">
        <f>'BST Extract'!G702</f>
        <v>120</v>
      </c>
      <c r="L702">
        <f>'BST Extract'!H702</f>
        <v>80</v>
      </c>
      <c r="M702">
        <f>'BST Extract'!I702</f>
        <v>600</v>
      </c>
      <c r="N702" t="s">
        <v>7345</v>
      </c>
      <c r="O702">
        <v>1</v>
      </c>
      <c r="P702" t="s">
        <v>7286</v>
      </c>
      <c r="Q702">
        <v>2</v>
      </c>
      <c r="R702" t="s">
        <v>7523</v>
      </c>
      <c r="T702" t="str">
        <f t="shared" si="31"/>
        <v>ATTACK,1,SPECIAL_ATTACK,2,,</v>
      </c>
      <c r="U702" s="12" t="str">
        <f>'Ability Extract'!C702</f>
        <v>SCORCHSCALE</v>
      </c>
      <c r="V702" s="12" t="str">
        <f>'Ability Extract'!D702</f>
        <v>REBELLIOUS</v>
      </c>
      <c r="W702" s="12" t="str">
        <f>'Ability Extract'!E702</f>
        <v>DRAGONSMAW</v>
      </c>
      <c r="X702" s="12" t="str">
        <f>'Ability Extract'!F702</f>
        <v>SCORCHSCALE,REBELLIOUS,DRAGONSMAW</v>
      </c>
      <c r="Y702" t="str">
        <f>VLOOKUP($A702,'Moves Species'!$A:$E,3,FALSE)</f>
        <v xml:space="preserve">0, DRAGONGALE, 1, DRAGONGALE, 1, BOIL, 1, LEER, 1, EMBER, 1, DRAGONFURY, 4, SMOG, 7, BITE, 10, FIRESPIN, 13, DRAGONBREATH, 16, POISONFANG, 16, FIREFANG, 19, INCINERATE, 22, VENOSHOCK, 25, SCALESHOT, 28, ANCIENTROAR, 31, FOCUSENERGY, 34, SCALESTORM, 34, CRUNCH, 37, BLIGHT, 40, HELLBRAND, 43, NEUROTOXIN, 46, FLAMETHROWER, 49, DRACOSHRED, 52, SLUDGEWAVE, 56, FIREBLAST, 60, DRACARYS, </v>
      </c>
      <c r="Z702" t="str">
        <f>VLOOKUP($A702,'Moves Species'!$A:$E,4,FALSE)</f>
        <v xml:space="preserve">ACIDRAIN, AERIALACE, AERIALPULSE, AIRSLASH, ALLERGY, ANCIENTGLARE, ATTRACT, BODYPRESS, BODYSLAM, BOULDERCRUSH, BREAKINGSWIPE, BURNINGJEALOUSY, CAUSTICACID, CLEARSMOG, COACHING, CORROSIVEGAS, COUPDEGRACE, CRIMSONGATE, CRUELWHIP, CRUNCH, DARKPULSE, DEFOG, DRACARYS, DRACOMETEOR, DRACONICWAVE, DRAGONBLOOD, DRAGONBREATH, DRAGONCLAW, DRAGONDANCE, DRAGONGALE, DRAGONMAGIC, DUALWINGBEAT, DUNEBLAST, EARTHENLANCE, EARTHPOWER, EARTHQUAKE, ECHOEDVOICE, ENDERSHOCK, EXECUTION, FIREBLAST, FIREFANG, FLAMECHARGE, FLAMETHROWER, FLAMEVOLLEY, FLAREBLITZ, FLUXWAVE, FOCUSBLAST, FORTISSIMO, GAMMARAY, GASTROACID, GENESIS, GEOMANCY, GOBLINSTRIKE, GUNKSHOT, HAZE, HEATWAVE, HIDDENPOWER, HURRICANE, HYPERVOICE, INCINERATE, KNOCKOFF, MELTINGHORN, METEORBEAM, MIASMA, MINERALWAVE, MOONSTONERAY, MUDSHACKLES, MUDSLIDE, MYSTICALFIRE, NAGASKIN, NASTYPLOT, OBSIDIANSHARDS, OUTRAGE, POISONFANG, POISONJAB, POWERGEM, PROTECT, PSYCHICFANGS, QUICKSAND, REST, RETURN, ROCKBLAST, ROCKSLIDE, ROCKTOMB, SANDSTORM, SANDTOMB, SCALESHOT, SLASH, SLEEPTALK, SLUDGEBOMB, SLUDGEWAVE, STEALTHROCK, STEELWING, STONEEDGE, SUBSTITUTE, SUNNYDAY, SUPERPOWER, SWEEPINGWIND, SWORDSDANCE, TAILWIND, TAUNT, TEMPESTFLARE, TERRAINPULSE, TORNADO, TOXIC, TOXICSPIKES, TURBULENCE, VENDETTA, VENOMDRAIN, WAIL, WILDCHARGE, WILDFIRE, WILLOWISP, WORKUP, ZENHEADBUTT, </v>
      </c>
      <c r="AA702">
        <f>VLOOKUP($A702,'Moves Species'!$A:$E,5,FALSE)</f>
        <v>0</v>
      </c>
      <c r="AB702" t="s">
        <v>7523</v>
      </c>
    </row>
    <row r="703" spans="1:30" x14ac:dyDescent="0.25">
      <c r="A703">
        <f t="shared" si="32"/>
        <v>702</v>
      </c>
      <c r="B703" t="s">
        <v>8901</v>
      </c>
      <c r="C703" t="s">
        <v>8908</v>
      </c>
      <c r="D703" s="12" t="str">
        <f>'BST Extract'!J703</f>
        <v>ICE</v>
      </c>
      <c r="E703" s="12" t="str">
        <f>'BST Extract'!K703</f>
        <v>PSYCHIC</v>
      </c>
      <c r="F703" t="str">
        <f t="shared" si="30"/>
        <v>ICE,PSYCHIC</v>
      </c>
      <c r="G703">
        <f>'BST Extract'!C703</f>
        <v>105</v>
      </c>
      <c r="H703">
        <f>'BST Extract'!D703</f>
        <v>20</v>
      </c>
      <c r="I703">
        <f>'BST Extract'!E703</f>
        <v>90</v>
      </c>
      <c r="J703">
        <f>'BST Extract'!F703</f>
        <v>5</v>
      </c>
      <c r="K703">
        <f>'BST Extract'!G703</f>
        <v>85</v>
      </c>
      <c r="L703">
        <f>'BST Extract'!H703</f>
        <v>85</v>
      </c>
      <c r="M703">
        <f>'BST Extract'!I703</f>
        <v>390</v>
      </c>
      <c r="N703" t="s">
        <v>7251</v>
      </c>
      <c r="O703">
        <v>1</v>
      </c>
      <c r="P703" t="s">
        <v>7523</v>
      </c>
      <c r="R703" t="s">
        <v>7523</v>
      </c>
      <c r="T703" t="str">
        <f t="shared" si="31"/>
        <v>HP,1,,,,</v>
      </c>
      <c r="U703" s="12" t="str">
        <f>'Ability Extract'!C703</f>
        <v>MOODY</v>
      </c>
      <c r="V703" s="12" t="str">
        <f>'Ability Extract'!D703</f>
        <v>GLUTTONY</v>
      </c>
      <c r="W703" s="12" t="str">
        <f>'Ability Extract'!E703</f>
        <v>THICKFAT</v>
      </c>
      <c r="X703" s="12" t="str">
        <f>'Ability Extract'!F703</f>
        <v>MOODY,GLUTTONY,THICKFAT</v>
      </c>
      <c r="Y703" t="str">
        <f>VLOOKUP($A703,'Moves Species'!$A:$E,3,FALSE)</f>
        <v xml:space="preserve">1, POWDERSNOW, 1, GROWL, 1, DEFENSECURL, 4, CONFUSION, 8, ICYWIND, 12, ARCANEBLAST, 15, DRAININGKISS, 18, STOCKPILE, 18, SWALLOW, 18, SPITUP, 21, HYPOTHERMIA, 24, PSYBEAM, 27, KARMASPELL, 30, AMNESIA, 33, FREEZEDRY, 36, PSYBLAST, 39, CALMMIND, 42, COLDSNAP, 45, PSYCHIC, 48, SLACKOFF, 52, STOREDPOWER, 56, BLASTFREEZE, 60, PSYCHOBOOST, </v>
      </c>
      <c r="Z703" t="str">
        <f>VLOOKUP($A703,'Moves Species'!$A:$E,4,FALSE)</f>
        <v xml:space="preserve">ARCANEENERGY, ATTRACT, BLIZZARD, BLOODRITUAL, BODYPRESS, BODYSLAM, BULKUP, BULLDOZE, CALMMIND, CATAPULT, CHILLINGTOUCH, CONFUSERAY, COSMICAVATAR, COSMICPOWER, COVET, CRUNCH, DEFOG, DRAINPUNCH, EARTHPOWER, EARTHQUAKE, EXPANDINGFORCE, FLUXWAVE, FOCUSBLAST, FORTISSIMO, FROSTBITE, GENESIS, GEOMANCY, GOBLINSTRIKE, HAIL, HAZE, HEALBELL, HEXBOLT, HIDDENPOWER, HYPERVOICE, HYPOTHERMIA, ICEBEAM, ICEFANG, ICEHAMMER, ICEPUNCH, ICICLESPEAR, ICICLESTRIKE, ICYWIND, IRONHEAD, KNOCKOFF, LIGHTSCREEN, LOVEBURST, MAGICROOM, METEORMASH, MINDDRAIN, MINDMELD, MIST, MIXEDWAVES, MOONBLAST, MOONSTONERAY, NASTYPLOT, NOBLEROAR, NUMBINGWIND, PERCUSSIONBLAST, PIXIEDUST, PLAYROUGH, POWERUPPUNCH, PROTECT, PSYCHIC, PSYCHICFANGS, PSYCHICTERRAIN, REFLECT, REST, RETURN, ROCKBLAST, ROCKSLIDE, ROCKTOMB, SHADOWBALL, SHADOWPUNCH, SLEEPTALK, SNARL, STEALTHROCK, STONEEDGE, SUBSTITUTE, SUPERPOWER, TAUNT, TERRAINPULSE, TOXIC, TRIATTACK, TRICKROOM, VENDETTA, WILLOWISP, WISH, WONDERROOM, WORKUP, ZENHEADBUTT, </v>
      </c>
      <c r="AA703" t="str">
        <f>VLOOKUP($A703,'Moves Species'!$A:$E,5,FALSE)</f>
        <v xml:space="preserve">MINDBLAST, BELCH, FLATULENCE, DOUBLEEDGE, ZENHEADBUTT, REST, GASTROACID, COUNTER, CHARM, AFTERYOU, EXTRASENSORY, WINTERWARNING, </v>
      </c>
      <c r="AB703" t="s">
        <v>8911</v>
      </c>
      <c r="AC703" t="s">
        <v>7265</v>
      </c>
      <c r="AD703">
        <v>40</v>
      </c>
    </row>
    <row r="704" spans="1:30" x14ac:dyDescent="0.25">
      <c r="A704">
        <f t="shared" si="32"/>
        <v>703</v>
      </c>
      <c r="B704" t="s">
        <v>8902</v>
      </c>
      <c r="C704" t="s">
        <v>8909</v>
      </c>
      <c r="D704" s="12" t="str">
        <f>'BST Extract'!J704</f>
        <v>ICE</v>
      </c>
      <c r="E704" s="12" t="str">
        <f>'BST Extract'!K704</f>
        <v>PSYCHIC</v>
      </c>
      <c r="F704" t="str">
        <f t="shared" si="30"/>
        <v>ICE,PSYCHIC</v>
      </c>
      <c r="G704">
        <f>'BST Extract'!C704</f>
        <v>160</v>
      </c>
      <c r="H704">
        <f>'BST Extract'!D704</f>
        <v>45</v>
      </c>
      <c r="I704">
        <f>'BST Extract'!E704</f>
        <v>110</v>
      </c>
      <c r="J704">
        <f>'BST Extract'!F704</f>
        <v>10</v>
      </c>
      <c r="K704">
        <f>'BST Extract'!G704</f>
        <v>100</v>
      </c>
      <c r="L704">
        <f>'BST Extract'!H704</f>
        <v>115</v>
      </c>
      <c r="M704">
        <f>'BST Extract'!I704</f>
        <v>540</v>
      </c>
      <c r="N704" t="s">
        <v>7251</v>
      </c>
      <c r="O704">
        <v>2</v>
      </c>
      <c r="P704" t="s">
        <v>7523</v>
      </c>
      <c r="R704" t="s">
        <v>7523</v>
      </c>
      <c r="T704" t="str">
        <f t="shared" si="31"/>
        <v>HP,2,,,,</v>
      </c>
      <c r="U704" s="12" t="str">
        <f>'Ability Extract'!C704</f>
        <v>MOODY</v>
      </c>
      <c r="V704" s="12" t="str">
        <f>'Ability Extract'!D704</f>
        <v>GLUTTONY</v>
      </c>
      <c r="W704" s="12" t="str">
        <f>'Ability Extract'!E704</f>
        <v>THICKFAT</v>
      </c>
      <c r="X704" s="12" t="str">
        <f>'Ability Extract'!F704</f>
        <v>MOODY,GLUTTONY,THICKFAT</v>
      </c>
      <c r="Y704" t="str">
        <f>VLOOKUP($A704,'Moves Species'!$A:$E,3,FALSE)</f>
        <v xml:space="preserve">1, POWDERSNOW, 1, GROWL, 1, DEFENSECURL, 4, CONFUSION, 8, ICYWIND, 12, ARCANEBLAST, 15, DRAININGKISS, 18, STOCKPILE, 18, SWALLOW, 18, SPITUP, 21, HYPOTHERMIA, 24, PSYBEAM, 27, KARMASPELL, 30, AMNESIA, 33, FREEZEDRY, 36, PSYBLAST, 39, CALMMIND, 42, COLDSNAP, 45, PSYCHIC, 48, SLACKOFF, 52, STOREDPOWER, 56, BLASTFREEZE, 60, PSYCHOBOOST, </v>
      </c>
      <c r="Z704" t="str">
        <f>VLOOKUP($A704,'Moves Species'!$A:$E,4,FALSE)</f>
        <v xml:space="preserve">ARCANEENERGY, ATTRACT, BLIZZARD, BLOODRITUAL, BODYPRESS, BODYSLAM, BULKUP, BULLDOZE, CALMMIND, CATAPULT, CHILLINGTOUCH, CONFUSERAY, COSMICAVATAR, COSMICPOWER, COVET, CRUNCH, DEFOG, DRAINPUNCH, EARTHPOWER, EARTHQUAKE, EXPANDINGFORCE, FLUXWAVE, FOCUSBLAST, FORTISSIMO, FROSTBITE, GENESIS, GEOMANCY, GOBLINSTRIKE, HAIL, HAZE, HEALBELL, HEXBOLT, HIDDENPOWER, HYPERVOICE, HYPOTHERMIA, ICEBEAM, ICEFANG, ICEHAMMER, ICEPUNCH, ICICLESPEAR, ICICLESTRIKE, ICYWIND, IRONHEAD, KNOCKOFF, LIGHTSCREEN, LOVEBURST, MAGICROOM, METEORMASH, MINDDRAIN, MINDMELD, MIST, MIXEDWAVES, MOONBLAST, MOONSTONERAY, NASTYPLOT, NOBLEROAR, NUMBINGWIND, PERCUSSIONBLAST, PIXIEDUST, PLAYROUGH, POWERUPPUNCH, PROTECT, PSYCHIC, PSYCHICFANGS, PSYCHICTERRAIN, REFLECT, REST, RETURN, ROCKBLAST, ROCKSLIDE, ROCKTOMB, SHADOWBALL, SHADOWPUNCH, SLEEPTALK, SNARL, STEALTHROCK, STONEEDGE, SUBSTITUTE, SUPERPOWER, TAUNT, TERRAINPULSE, TOXIC, TRIATTACK, TRICKROOM, VENDETTA, WILLOWISP, WISH, WONDERROOM, WORKUP, ZENHEADBUTT, </v>
      </c>
      <c r="AA704" t="str">
        <f>VLOOKUP($A704,'Moves Species'!$A:$E,5,FALSE)</f>
        <v xml:space="preserve">MINDBLAST, BELCH, FLATULENCE, DOUBLEEDGE, ZENHEADBUTT, REST, GASTROACID, COUNTER, CHARM, AFTERYOU, EXTRASENSORY, WINTERWARNING, </v>
      </c>
      <c r="AB704" t="s">
        <v>7523</v>
      </c>
    </row>
    <row r="705" spans="1:33" x14ac:dyDescent="0.25">
      <c r="A705">
        <f t="shared" si="32"/>
        <v>704</v>
      </c>
      <c r="B705" t="s">
        <v>8918</v>
      </c>
      <c r="C705" t="s">
        <v>8920</v>
      </c>
      <c r="D705" s="12" t="str">
        <f>'BST Extract'!J705</f>
        <v>COSMIC</v>
      </c>
      <c r="E705" s="12" t="str">
        <f>'BST Extract'!K705</f>
        <v>BUG</v>
      </c>
      <c r="F705" t="str">
        <f t="shared" si="30"/>
        <v>COSMIC,BUG</v>
      </c>
      <c r="G705">
        <f>'BST Extract'!C705</f>
        <v>55</v>
      </c>
      <c r="H705">
        <f>'BST Extract'!D705</f>
        <v>85</v>
      </c>
      <c r="I705">
        <f>'BST Extract'!E705</f>
        <v>55</v>
      </c>
      <c r="J705">
        <f>'BST Extract'!F705</f>
        <v>60</v>
      </c>
      <c r="K705">
        <f>'BST Extract'!G705</f>
        <v>50</v>
      </c>
      <c r="L705">
        <f>'BST Extract'!H705</f>
        <v>55</v>
      </c>
      <c r="M705">
        <f>'BST Extract'!I705</f>
        <v>360</v>
      </c>
      <c r="N705" t="s">
        <v>7345</v>
      </c>
      <c r="O705">
        <v>1</v>
      </c>
      <c r="P705" t="s">
        <v>7523</v>
      </c>
      <c r="R705" t="s">
        <v>7523</v>
      </c>
      <c r="T705" t="str">
        <f t="shared" si="31"/>
        <v>ATTACK,1,,,,</v>
      </c>
      <c r="U705" s="12" t="str">
        <f>'Ability Extract'!C705</f>
        <v>NEBULACLOUD</v>
      </c>
      <c r="V705" s="12" t="str">
        <f>'Ability Extract'!D705</f>
        <v>DAZZLING</v>
      </c>
      <c r="W705" s="12" t="str">
        <f>'Ability Extract'!E705</f>
        <v>STARSTRUCK</v>
      </c>
      <c r="X705" s="12" t="str">
        <f>'Ability Extract'!F705</f>
        <v>NEBULACLOUD,DAZZLING,STARSTRUCK</v>
      </c>
      <c r="Y705" t="str">
        <f>VLOOKUP($A705,'Moves Species'!$A:$E,3,FALSE)</f>
        <v xml:space="preserve">1, BUGSTING, 1, ORBITALSTRIKE, 4, STRINGSHOT, 6, FIRSTIMPRESSION, 9, METEORDRIVE, 12, BUGBITE, 15, COMET, 18, UTURN, 21, DIMENSIONWARP, 24, SKITTERSMACK, 27, DIMENSIONALRUSH, 30, NEBULASTRIKE, 33, LEECHLIFE, 36, SHOOTINGSTAR, 39, ANTIMATTER, 42, COSMICPOWER, 45, TRIVEGA, 48, CHITINOUSSTRIKE, 52, CELESTIALFURY, 56, SWARMOVERLOAD, 60, STELLARRUSH, </v>
      </c>
      <c r="Z705" t="str">
        <f>VLOOKUP($A705,'Moves Species'!$A:$E,4,FALSE)</f>
        <v xml:space="preserve">AERIALACE, AERIALPULSE, AIRSLASH, AMBUSH, ANTIMATTER, ARCANEENERGY, ASTEROIDBELT, ASTRALWIND, ATTRACT, AURASPHERE, BUGBITE, BUGBUZZ, BUTTERFLYKISS, CALMMIND, CONFUSERAY, COSMICAVATAR, COSMICPOWER, DARKPULSE, DAZZLINGGLEAM, DEFENDORDER, DEFOG, DUALWINGBEAT, ECLIPSENOVA, EXPANDINGFORCE, FANTASYSEAL, FLUTTER, FLUXWAVE, FOCUSBLAST, FORTISSIMO, FURYCUTTER, GAMMARAY, GENESIS, GLISTEN, HEALBELL, HEXBOLT, HIDDENPOWER, HIVEMIND, LEECHLIFE, LIGHTSCREEN, MACABREDANCE, MAGICROOM, MEMENTO, METEORBEAM, METEORDRIVE, MINDDRAIN, MINDMELD, MIRRORSHOT, MISTYTERRAIN, MIXEDWAVES, MOONBLAST, MYSTICPULSE, NASTYPLOT, NEBULASTRIKE, NECTARTAP, NUMBINGWIND, PHANTOMFORCE, PHOBIA, PINMISSILE, POLLENPUFF, PROTECT, PSYCHIC, PSYCHICFANGS, PSYCHICTERRAIN, RADIANTLANCE, RAINBOWSCALES, REFLECT, REST, RETURN, SAFEGUARD, SHADOWBALL, SIGNALBEAM, SLEEPTALK, SLUDGEBOMB, SLUDGEWAVE, SOLARECLIPSE, SOULSHIELD, STARDUSTREVERIE, STELLARRUSH, STRUGGLEBUG, SUBSTITUTE, SWARMATTACK, SWARMOVERLOAD, SWIFT, TAILWIND, TERRAINPULSE, TOXIC, TRIATTACK, TRICKROOM, UTURN, VENOMDRAIN, VITALITYDRAIN, WAIL, WISH, WONDERROOM, WORKUP, ZENHEADBUTT, </v>
      </c>
      <c r="AA705" t="str">
        <f>VLOOKUP($A705,'Moves Species'!$A:$E,5,FALSE)</f>
        <v xml:space="preserve">STARGAZE, STARDUST, GAMMARAY, SILVERWIND, PHEROMONESTREAM, QUIVERDANCE, ATTACKORDER, </v>
      </c>
      <c r="AB705" t="s">
        <v>8922</v>
      </c>
      <c r="AC705" t="s">
        <v>7265</v>
      </c>
      <c r="AD705">
        <v>50</v>
      </c>
    </row>
    <row r="706" spans="1:33" x14ac:dyDescent="0.25">
      <c r="A706">
        <f t="shared" si="32"/>
        <v>705</v>
      </c>
      <c r="B706" t="s">
        <v>8919</v>
      </c>
      <c r="C706" t="s">
        <v>8921</v>
      </c>
      <c r="D706" s="12" t="str">
        <f>'BST Extract'!J706</f>
        <v>COSMIC</v>
      </c>
      <c r="E706" s="12" t="str">
        <f>'BST Extract'!K706</f>
        <v>BUG</v>
      </c>
      <c r="F706" t="str">
        <f t="shared" ref="F706:F769" si="33">D706&amp;","&amp;E706</f>
        <v>COSMIC,BUG</v>
      </c>
      <c r="G706">
        <f>'BST Extract'!C706</f>
        <v>85</v>
      </c>
      <c r="H706">
        <f>'BST Extract'!D706</f>
        <v>75</v>
      </c>
      <c r="I706">
        <f>'BST Extract'!E706</f>
        <v>65</v>
      </c>
      <c r="J706">
        <f>'BST Extract'!F706</f>
        <v>85</v>
      </c>
      <c r="K706">
        <f>'BST Extract'!G706</f>
        <v>135</v>
      </c>
      <c r="L706">
        <f>'BST Extract'!H706</f>
        <v>105</v>
      </c>
      <c r="M706">
        <f>'BST Extract'!I706</f>
        <v>550</v>
      </c>
      <c r="N706" t="s">
        <v>7286</v>
      </c>
      <c r="O706">
        <v>3</v>
      </c>
      <c r="P706" t="s">
        <v>7523</v>
      </c>
      <c r="R706" t="s">
        <v>7523</v>
      </c>
      <c r="T706" t="str">
        <f t="shared" ref="T706:T769" si="34">N706&amp;","&amp;O706&amp;","&amp;P706&amp;","&amp;Q706&amp;","&amp;R706&amp;","&amp;S706</f>
        <v>SPECIAL_ATTACK,3,,,,</v>
      </c>
      <c r="U706" s="12" t="str">
        <f>'Ability Extract'!C706</f>
        <v>NEBULACLOUD</v>
      </c>
      <c r="V706" s="12" t="str">
        <f>'Ability Extract'!D706</f>
        <v>DAZZLING</v>
      </c>
      <c r="W706" s="12" t="str">
        <f>'Ability Extract'!E706</f>
        <v>STARSTRUCK</v>
      </c>
      <c r="X706" s="12" t="str">
        <f>'Ability Extract'!F706</f>
        <v>NEBULACLOUD,DAZZLING,STARSTRUCK</v>
      </c>
      <c r="Y706" t="str">
        <f>VLOOKUP($A706,'Moves Species'!$A:$E,3,FALSE)</f>
        <v xml:space="preserve">1, IRRITANT, 1, RADIATION, 4, STRINGSHOT, 6, INFESTATION, 9, SPATIALGRIP, 12, STRUGGLEBUG, 15, ASTRALWIND, 18, INFECTION, 21, ASTRALBARRAGE, 24, RAINBOWSCALES, 27, DIMENSIONALRUSH, 30, SUPERNOVA, 33, BUTTERFLYKISS, 36, SOLARECLIPSE, 39, STARDUSTREVERIE, 42, COSMICPOWER, 45, BLACKHOLE, 48, BUGBUZZ, 52, METEORBEAM, 56, HIVEMIND, 60, URANOMETRIA, </v>
      </c>
      <c r="Z706" t="str">
        <f>VLOOKUP($A706,'Moves Species'!$A:$E,4,FALSE)</f>
        <v xml:space="preserve">AERIALACE, AERIALPULSE, AIRSLASH, AMBUSH, ANTIMATTER, ARCANEENERGY, ASTEROIDBELT, ASTRALWIND, ATTRACT, AURASPHERE, BUGBITE, BUGBUZZ, BUTTERFLYKISS, CALMMIND, CONFUSERAY, COSMICAVATAR, COSMICPOWER, DARKPULSE, DAZZLINGGLEAM, DEFENDORDER, DEFOG, DUALWINGBEAT, ECLIPSENOVA, EXPANDINGFORCE, FANTASYSEAL, FLUTTER, FLUXWAVE, FOCUSBLAST, FORTISSIMO, FURYCUTTER, GAMMARAY, GENESIS, GLISTEN, HEALBELL, HEXBOLT, HIDDENPOWER, HIVEMIND, LEECHLIFE, LIGHTSCREEN, MACABREDANCE, MAGICROOM, MEMENTO, METEORBEAM, METEORDRIVE, MINDDRAIN, MINDMELD, MIRRORSHOT, MISTYTERRAIN, MIXEDWAVES, MOONBLAST, MYSTICPULSE, NASTYPLOT, NEBULASTRIKE, NECTARTAP, NUMBINGWIND, PHANTOMFORCE, PHOBIA, PINMISSILE, POLLENPUFF, PROTECT, PSYCHIC, PSYCHICFANGS, PSYCHICTERRAIN, RADIANTLANCE, RAINBOWSCALES, REFLECT, REST, RETURN, SAFEGUARD, SHADOWBALL, SIGNALBEAM, SLEEPTALK, SLUDGEBOMB, SLUDGEWAVE, SOLARECLIPSE, SOULSHIELD, STARDUSTREVERIE, STELLARRUSH, STRUGGLEBUG, SUBSTITUTE, SWARMATTACK, SWARMOVERLOAD, SWIFT, TAILWIND, TERRAINPULSE, TOXIC, TRIATTACK, TRICKROOM, UTURN, VENOMDRAIN, VITALITYDRAIN, WAIL, WISH, WONDERROOM, WORKUP, ZENHEADBUTT, </v>
      </c>
      <c r="AA706">
        <f>VLOOKUP($A706,'Moves Species'!$A:$E,5,FALSE)</f>
        <v>0</v>
      </c>
    </row>
    <row r="707" spans="1:33" x14ac:dyDescent="0.25">
      <c r="A707">
        <f t="shared" ref="A707:A770" si="35">A706+1</f>
        <v>706</v>
      </c>
      <c r="B707" t="s">
        <v>8923</v>
      </c>
      <c r="C707" t="s">
        <v>8928</v>
      </c>
      <c r="D707" s="12" t="str">
        <f>'BST Extract'!J707</f>
        <v>GROUND</v>
      </c>
      <c r="E707" s="12" t="str">
        <f>'BST Extract'!K707</f>
        <v>ROCK</v>
      </c>
      <c r="F707" t="str">
        <f t="shared" si="33"/>
        <v>GROUND,ROCK</v>
      </c>
      <c r="G707">
        <f>'BST Extract'!C707</f>
        <v>65</v>
      </c>
      <c r="H707">
        <f>'BST Extract'!D707</f>
        <v>53</v>
      </c>
      <c r="I707">
        <f>'BST Extract'!E707</f>
        <v>55</v>
      </c>
      <c r="J707">
        <f>'BST Extract'!F707</f>
        <v>45</v>
      </c>
      <c r="K707">
        <f>'BST Extract'!G707</f>
        <v>35</v>
      </c>
      <c r="L707">
        <f>'BST Extract'!H707</f>
        <v>55</v>
      </c>
      <c r="M707">
        <f>'BST Extract'!I707</f>
        <v>308</v>
      </c>
      <c r="N707" t="s">
        <v>7324</v>
      </c>
      <c r="O707">
        <v>1</v>
      </c>
      <c r="P707" t="s">
        <v>7523</v>
      </c>
      <c r="R707" t="s">
        <v>7523</v>
      </c>
      <c r="T707" t="str">
        <f t="shared" si="34"/>
        <v>DEFENSE,1,,,,</v>
      </c>
      <c r="U707" s="12" t="str">
        <f>'Ability Extract'!C707</f>
        <v>ROCKHEAD</v>
      </c>
      <c r="V707" s="12" t="str">
        <f>'Ability Extract'!D707</f>
        <v>DRYSKIN</v>
      </c>
      <c r="W707" s="12" t="str">
        <f>'Ability Extract'!E707</f>
        <v>CLAYFORM</v>
      </c>
      <c r="X707" s="12" t="str">
        <f>'Ability Extract'!F707</f>
        <v>ROCKHEAD,DRYSKIN,CLAYFORM</v>
      </c>
      <c r="Y707" t="str">
        <f>VLOOKUP($A707,'Moves Species'!$A:$E,3,FALSE)</f>
        <v xml:space="preserve">1, TRAMPLE, 1, ROCKTHROW, 1, TACKLE, 4, DEFENSECURL, 8, STEAMROLLER, 11, ROLLOUT, 14, TARSHOT, 17, BULLDOZE, 20, BOULDERHURL, 23, QUAKESLAM, 26, CIRCLETHROW, 29, ROCKSLIDE, 32, STOMPINGTANTRUM, 35, TAKEDOWN, 38, STEALTHROCK, 41, STORMTHROW, 44, OBSIDIANSHARDS, 47, EARTHQUAKE, 50, STONEEDGE, 53, DOUBLEEDGE, 56, BOULDERCRUSH, 60, HEADSMASH, </v>
      </c>
      <c r="Z707" t="str">
        <f>VLOOKUP($A707,'Moves Species'!$A:$E,4,FALSE)</f>
        <v xml:space="preserve">ATTRACT, BATTLEOFWITS, BEJEWELED, BODYPRESS, BODYSLAM, BOULDERCRUSH, BOUNCE, BRICKBREAK, BULKUP, BULLDOZE, CATAPULT, CHIDORI, CLOSECOMBAT, COACHING, COSMICAVATAR, CRUNCH, DEADLYREACH, DRAINPUNCH, DUNEBLAST, DUSTDEVILS, EARTHENLANCE, EARTHPOWER, EARTHQUAKE, EXECUTION, FALSESWIPE, FLAMECHARGE, FOCUSBLAST, FORTISSIMO, GAIAPULSE, GEOMANCY, GLISTEN, GOLDRUSH, GYROBALL, HIDDENPOWER, HIGHHORSEPOWER, IRONDEFENSE, IRONHEAD, IRONIMPACT, KNOCKOFF, MAGNETICCANNON, METEORMASH, MINERALWAVE, MOONSTONERAY, MOSSYPUNCH, MUDSHACKLES, MUDSLIDE, NASTYPLOT, NOBLEROAR, OBSIDIANSHARDS, OUTRAGE, PERCUSSIONBLAST, PLAYROUGH, POWERGEM, POWERUPPUNCH, PROTECT, QUICKSAND, REST, RETURN, ROCKBLAST, ROCKSLIDE, ROCKTOMB, SANDSTORM, SANDTOMB, SCORCHINGSANDS, SEISMICCHANT, SHADOWPUNCH, SLEEPTALK, SPIKES, STEALTHROCK, STEELROLLER, STONEEDGE, SUBSTITUTE, SUPERPOWER, SWEEPINGWIND, SWORDSDANCE, TAUNT, TERRAINPULSE, TOXIC, VENDETTA, WEAKSPOT, WILDCHARGE, WORKUP, ZENHEADBUTT, </v>
      </c>
      <c r="AA707" t="str">
        <f>VLOOKUP($A707,'Moves Species'!$A:$E,5,FALSE)</f>
        <v xml:space="preserve">BODYSLAM, MAGNITUDE, ROCKBLAST, HEAVYSLAM, MUDSLIDE, YAWN, SMACKDOWN, SPIKES, SUBMISSION, FLAREBLITZ, STONESURGE, </v>
      </c>
      <c r="AB707" t="s">
        <v>8933</v>
      </c>
      <c r="AC707" t="s">
        <v>7265</v>
      </c>
      <c r="AD707">
        <v>17</v>
      </c>
    </row>
    <row r="708" spans="1:33" x14ac:dyDescent="0.25">
      <c r="A708">
        <f t="shared" si="35"/>
        <v>707</v>
      </c>
      <c r="B708" t="s">
        <v>8924</v>
      </c>
      <c r="C708" t="s">
        <v>8929</v>
      </c>
      <c r="D708" s="12" t="str">
        <f>'BST Extract'!J708</f>
        <v>GROUND</v>
      </c>
      <c r="E708" s="12" t="str">
        <f>'BST Extract'!K708</f>
        <v>ROCK</v>
      </c>
      <c r="F708" t="str">
        <f t="shared" si="33"/>
        <v>GROUND,ROCK</v>
      </c>
      <c r="G708">
        <f>'BST Extract'!C708</f>
        <v>80</v>
      </c>
      <c r="H708">
        <f>'BST Extract'!D708</f>
        <v>83</v>
      </c>
      <c r="I708">
        <f>'BST Extract'!E708</f>
        <v>85</v>
      </c>
      <c r="J708">
        <f>'BST Extract'!F708</f>
        <v>55</v>
      </c>
      <c r="K708">
        <f>'BST Extract'!G708</f>
        <v>50</v>
      </c>
      <c r="L708">
        <f>'BST Extract'!H708</f>
        <v>65</v>
      </c>
      <c r="M708">
        <f>'BST Extract'!I708</f>
        <v>418</v>
      </c>
      <c r="N708" t="s">
        <v>7324</v>
      </c>
      <c r="O708">
        <v>2</v>
      </c>
      <c r="P708" t="s">
        <v>7523</v>
      </c>
      <c r="R708" t="s">
        <v>7523</v>
      </c>
      <c r="T708" t="str">
        <f t="shared" si="34"/>
        <v>DEFENSE,2,,,,</v>
      </c>
      <c r="U708" s="12" t="str">
        <f>'Ability Extract'!C708</f>
        <v>ROCKHEAD</v>
      </c>
      <c r="V708" s="12" t="str">
        <f>'Ability Extract'!D708</f>
        <v>DRYSKIN</v>
      </c>
      <c r="W708" s="12" t="str">
        <f>'Ability Extract'!E708</f>
        <v>CLAYFORM</v>
      </c>
      <c r="X708" s="12" t="str">
        <f>'Ability Extract'!F708</f>
        <v>ROCKHEAD,DRYSKIN,CLAYFORM</v>
      </c>
      <c r="Y708" t="str">
        <f>VLOOKUP($A708,'Moves Species'!$A:$E,3,FALSE)</f>
        <v xml:space="preserve">0, ROCKPOLISH, 1, ROCKPOLISH, 1, TRAMPLE, 1, ROCKTHROW, 1, TACKLE, 4, DEFENSECURL, 8, STEAMROLLER, 11, ROLLOUT, 14, TARSHOT, 17, BULLDOZE, 20, BOULDERHURL, 23, QUAKESLAM, 26, CIRCLETHROW, 29, ROCKSLIDE, 32, STOMPINGTANTRUM, 35, TAKEDOWN, 38, STEALTHROCK, 41, STORMTHROW, 44, OBSIDIANSHARDS, 47, EARTHQUAKE, 50, STONEEDGE, 53, DOUBLEEDGE, 56, BOULDERCRUSH, 60, HEADSMASH, </v>
      </c>
      <c r="Z708" t="str">
        <f>VLOOKUP($A708,'Moves Species'!$A:$E,4,FALSE)</f>
        <v xml:space="preserve">ATTRACT, BATTLEOFWITS, BEJEWELED, BODYPRESS, BODYSLAM, BOULDERCRUSH, BOUNCE, BRICKBREAK, BULKUP, BULLDOZE, CATAPULT, CHIDORI, CLOSECOMBAT, COACHING, COSMICAVATAR, CRUNCH, DEADLYREACH, DRAINPUNCH, DUNEBLAST, DUSTDEVILS, EARTHENLANCE, EARTHPOWER, EARTHQUAKE, EXECUTION, FALSESWIPE, FLAMECHARGE, FOCUSBLAST, FORTISSIMO, GAIAPULSE, GEOMANCY, GLISTEN, GOLDRUSH, GYROBALL, HIDDENPOWER, HIGHHORSEPOWER, IRONDEFENSE, IRONHEAD, IRONIMPACT, KNOCKOFF, MAGNETICCANNON, METEORMASH, MINERALWAVE, MOONSTONERAY, MOSSYPUNCH, MUDSHACKLES, MUDSLIDE, NASTYPLOT, NOBLEROAR, OBSIDIANSHARDS, OUTRAGE, PERCUSSIONBLAST, PLAYROUGH, POWERGEM, POWERUPPUNCH, PROTECT, QUICKSAND, REST, RETURN, ROCKBLAST, ROCKSLIDE, ROCKTOMB, SANDSTORM, SANDTOMB, SCORCHINGSANDS, SEISMICCHANT, SHADOWPUNCH, SLEEPTALK, SPIKES, STEALTHROCK, STEELROLLER, STONEEDGE, SUBSTITUTE, SUPERPOWER, SWEEPINGWIND, SWORDSDANCE, TAUNT, TERRAINPULSE, TOXIC, VENDETTA, WEAKSPOT, WILDCHARGE, WORKUP, ZENHEADBUTT, </v>
      </c>
      <c r="AA708">
        <f>VLOOKUP($A708,'Moves Species'!$A:$E,5,FALSE)</f>
        <v>0</v>
      </c>
      <c r="AB708" t="s">
        <v>8934</v>
      </c>
      <c r="AC708" t="s">
        <v>7265</v>
      </c>
      <c r="AD708">
        <v>36</v>
      </c>
    </row>
    <row r="709" spans="1:33" x14ac:dyDescent="0.25">
      <c r="A709">
        <f t="shared" si="35"/>
        <v>708</v>
      </c>
      <c r="B709" t="s">
        <v>8925</v>
      </c>
      <c r="C709" t="s">
        <v>8930</v>
      </c>
      <c r="D709" s="12" t="str">
        <f>'BST Extract'!J709</f>
        <v>GROUND</v>
      </c>
      <c r="E709" s="12" t="str">
        <f>'BST Extract'!K709</f>
        <v>ROCK</v>
      </c>
      <c r="F709" t="str">
        <f t="shared" si="33"/>
        <v>GROUND,ROCK</v>
      </c>
      <c r="G709">
        <f>'BST Extract'!C709</f>
        <v>105</v>
      </c>
      <c r="H709">
        <f>'BST Extract'!D709</f>
        <v>100</v>
      </c>
      <c r="I709">
        <f>'BST Extract'!E709</f>
        <v>118</v>
      </c>
      <c r="J709">
        <f>'BST Extract'!F709</f>
        <v>60</v>
      </c>
      <c r="K709">
        <f>'BST Extract'!G709</f>
        <v>55</v>
      </c>
      <c r="L709">
        <f>'BST Extract'!H709</f>
        <v>90</v>
      </c>
      <c r="M709">
        <f>'BST Extract'!I709</f>
        <v>528</v>
      </c>
      <c r="N709" t="s">
        <v>7324</v>
      </c>
      <c r="O709">
        <v>2</v>
      </c>
      <c r="P709" t="s">
        <v>7251</v>
      </c>
      <c r="Q709">
        <v>1</v>
      </c>
      <c r="R709" t="s">
        <v>7523</v>
      </c>
      <c r="T709" t="str">
        <f t="shared" si="34"/>
        <v>DEFENSE,2,HP,1,,</v>
      </c>
      <c r="U709" s="12" t="str">
        <f>'Ability Extract'!C709</f>
        <v>ROCKHEAD</v>
      </c>
      <c r="V709" s="12" t="str">
        <f>'Ability Extract'!D709</f>
        <v>DRYSKIN</v>
      </c>
      <c r="W709" s="12" t="str">
        <f>'Ability Extract'!E709</f>
        <v>CLAYFORM</v>
      </c>
      <c r="X709" s="12" t="str">
        <f>'Ability Extract'!F709</f>
        <v>ROCKHEAD,DRYSKIN,CLAYFORM</v>
      </c>
      <c r="Y709" t="str">
        <f>VLOOKUP($A709,'Moves Species'!$A:$E,3,FALSE)</f>
        <v xml:space="preserve">0, EARTHENLANCE, 1, EARTHENLANCE, 1, ROCKPOLISH, 1, TRAMPLE, 1, ROCKTHROW, 1, TACKLE, 4, DEFENSECURL, 8, STEAMROLLER, 11, ROLLOUT, 14, TARSHOT, 17, BULLDOZE, 20, BOULDERHURL, 23, QUAKESLAM, 26, CIRCLETHROW, 29, ROCKSLIDE, 32, STOMPINGTANTRUM, 35, TAKEDOWN, 38, STEALTHROCK, 41, STORMTHROW, 44, OBSIDIANSHARDS, 47, EARTHQUAKE, 50, STONEEDGE, 53, DOUBLEEDGE, 56, BOULDERCRUSH, 60, HEADSMASH, </v>
      </c>
      <c r="Z709" t="str">
        <f>VLOOKUP($A709,'Moves Species'!$A:$E,4,FALSE)</f>
        <v xml:space="preserve">ATTRACT, BATTLEOFWITS, BEJEWELED, BODYPRESS, BODYSLAM, BOULDERCRUSH, BOUNCE, BRICKBREAK, BULKUP, BULLDOZE, CATAPULT, CHIDORI, CLOSECOMBAT, COACHING, COSMICAVATAR, CRUNCH, DEADLYREACH, DRAINPUNCH, DUNEBLAST, DUSTDEVILS, EARTHENLANCE, EARTHPOWER, EARTHQUAKE, EXECUTION, FALSESWIPE, FLAMECHARGE, FOCUSBLAST, FORTISSIMO, GAIAPULSE, GEOMANCY, GLISTEN, GOLDRUSH, GYROBALL, HIDDENPOWER, HIGHHORSEPOWER, IRONDEFENSE, IRONHEAD, IRONIMPACT, KNOCKOFF, MAGNETICCANNON, METEORMASH, MINERALWAVE, MOONSTONERAY, MOSSYPUNCH, MUDSHACKLES, MUDSLIDE, NASTYPLOT, NOBLEROAR, OBSIDIANSHARDS, OUTRAGE, PERCUSSIONBLAST, PLAYROUGH, POWERGEM, POWERUPPUNCH, PROTECT, QUICKSAND, REST, RETURN, ROCKBLAST, ROCKSLIDE, ROCKTOMB, SANDSTORM, SANDTOMB, SCORCHINGSANDS, SEISMICCHANT, SHADOWPUNCH, SLEEPTALK, SPIKES, STEALTHROCK, STEELROLLER, STONEEDGE, SUBSTITUTE, SUPERPOWER, SWEEPINGWIND, SWORDSDANCE, TAUNT, TERRAINPULSE, TOXIC, VENDETTA, WEAKSPOT, WILDCHARGE, WORKUP, ZENHEADBUTT, </v>
      </c>
      <c r="AA709">
        <f>VLOOKUP($A709,'Moves Species'!$A:$E,5,FALSE)</f>
        <v>0</v>
      </c>
      <c r="AB709" t="s">
        <v>7523</v>
      </c>
    </row>
    <row r="710" spans="1:33" x14ac:dyDescent="0.25">
      <c r="A710">
        <f t="shared" si="35"/>
        <v>709</v>
      </c>
      <c r="B710" t="s">
        <v>8926</v>
      </c>
      <c r="C710" t="s">
        <v>8931</v>
      </c>
      <c r="D710" s="12" t="str">
        <f>'BST Extract'!J710</f>
        <v>DARK</v>
      </c>
      <c r="E710" s="12" t="str">
        <f>'BST Extract'!K710</f>
        <v>GRASS</v>
      </c>
      <c r="F710" t="str">
        <f t="shared" si="33"/>
        <v>DARK,GRASS</v>
      </c>
      <c r="G710">
        <f>'BST Extract'!C710</f>
        <v>65</v>
      </c>
      <c r="H710">
        <f>'BST Extract'!D710</f>
        <v>95</v>
      </c>
      <c r="I710">
        <f>'BST Extract'!E710</f>
        <v>65</v>
      </c>
      <c r="J710">
        <f>'BST Extract'!F710</f>
        <v>90</v>
      </c>
      <c r="K710">
        <f>'BST Extract'!G710</f>
        <v>50</v>
      </c>
      <c r="L710">
        <f>'BST Extract'!H710</f>
        <v>65</v>
      </c>
      <c r="M710">
        <f>'BST Extract'!I710</f>
        <v>430</v>
      </c>
      <c r="N710" t="s">
        <v>7283</v>
      </c>
      <c r="O710">
        <v>1</v>
      </c>
      <c r="P710" t="s">
        <v>7523</v>
      </c>
      <c r="R710" t="s">
        <v>7523</v>
      </c>
      <c r="T710" t="str">
        <f t="shared" si="34"/>
        <v>SPEED,1,,,,</v>
      </c>
      <c r="U710" s="12" t="str">
        <f>'Ability Extract'!C710</f>
        <v>SPEEDBOOST</v>
      </c>
      <c r="V710" s="12" t="str">
        <f>'Ability Extract'!D710</f>
        <v>SUPERLUCK</v>
      </c>
      <c r="W710" s="12" t="str">
        <f>'Ability Extract'!E710</f>
        <v>ROUGHSKIN</v>
      </c>
      <c r="X710" s="12" t="str">
        <f>'Ability Extract'!F710</f>
        <v>SPEEDBOOST,SUPERLUCK,ROUGHSKIN</v>
      </c>
      <c r="Y710" t="str">
        <f>VLOOKUP($A710,'Moves Species'!$A:$E,3,FALSE)</f>
        <v xml:space="preserve">1, SCRATCH, 1, LEER, 1, BRANCHPOKE, 4, BACKSTABBING, 6, PURSUIT, 9, VEXINGVINES, 12, RAZORLEAF, 15, KNOCKOFF, 18, NEEDLEARM, 21, HONECLAWS, 24, EVILTHORN, 27, MOSSYPUNCH, 30, LASHOUT, 33, STRANDINGROOTS, 36, OBSTRUCT, 39, DARKESTLARIAT, 42, AGILITY, 45, LEAFBLADE, 48, AMBUSH, 52, FRENZY, 56, SOLARBLADE, 60, EXECUTION, </v>
      </c>
      <c r="Z710" t="str">
        <f>VLOOKUP($A710,'Moves Species'!$A:$E,4,FALSE)</f>
        <v xml:space="preserve">ACROBATICS, AERIALACE, AMBUSH, AROMATHERAPY, ATTRACT, BATTLEOFWITS, BREAKINGSWIPE, BRICKBREAK, BULKUP, BULLETSEED, CHIDORI, CLOSECOMBAT, COACHING, COUPDEGRACE, CRUELWHIP, CRUNCH, DARKPULSE, DEADLYREACH, DRAINPUNCH, ENERGYBALL, ESSENCEBLOOM, EXECUTION, FALSESWIPE, FLUXWAVE, FOCUSBLAST, FURYCUTTER, GENESIS, GIGADRAIN, GOBLINSTRIKE, GRASSYTERRAIN, HEALBELL, HIDDENPOWER, KAMEHAMEHA, KNOCKOFF, LASHOUT, LEAFBLADE, LEECHLIFE, MAGICALLEAF, MEMENTO, MOSSYPUNCH, NASTYPLOT, NATURESWRATH, PERCUSSIONBLAST, PETALTEMPEST, PHANTOMFORCE, PHOBIA, PINMISSILE, PLAYROUGH, POISONJAB, POWERUPPUNCH, POWERWHIP, PROTECT, QUICKGUARD, REST, RETURN, ROCKBLAST, ROCKSLIDE, ROCKTOMB, SCENTEDSHIELD, SHADOWPUNCH, SLASH, SLEEPTALK, SNARL, SOLARBEAM, SONICBLAST, SPIKYSHIELD, STEALTHROCK, STONEEDGE, SUBSTITUTE, SUNNYDAY, SUPERPOWER, SWEEPINGWIND, SWIFT, SWITCHEROO, SWORDSDANCE, SYNTHESIS, TAUNT, TERRAINPULSE, TOXIC, TRIATTACK, UMBRALWAVE, UTURN, VENDETTA, VITALITYDRAIN, WEAKSPOT, WEATHERBALL, WORKUP, </v>
      </c>
      <c r="AA710" t="str">
        <f>VLOOKUP($A710,'Moves Species'!$A:$E,5,FALSE)</f>
        <v xml:space="preserve">CHEAPSHOT, PARTINGSHOT, VENDETTA, BACKSTABBING, CRUSHCLAW, FAKEOUT, FEINT, PURSUIT, INGRAIN, FRENZY, SKYUPPERCUT, DARKESTLARIAT, EVILTHORN, </v>
      </c>
      <c r="AB710" t="s">
        <v>9874</v>
      </c>
      <c r="AC710" t="s">
        <v>7261</v>
      </c>
      <c r="AD710">
        <v>33</v>
      </c>
      <c r="AE710" t="s">
        <v>8935</v>
      </c>
      <c r="AF710" t="s">
        <v>7310</v>
      </c>
      <c r="AG710">
        <v>33</v>
      </c>
    </row>
    <row r="711" spans="1:33" x14ac:dyDescent="0.25">
      <c r="A711">
        <f t="shared" si="35"/>
        <v>710</v>
      </c>
      <c r="B711" t="s">
        <v>8927</v>
      </c>
      <c r="C711" t="s">
        <v>8932</v>
      </c>
      <c r="D711" s="12" t="str">
        <f>'BST Extract'!J711</f>
        <v>DARK</v>
      </c>
      <c r="E711" s="12" t="str">
        <f>'BST Extract'!K711</f>
        <v>GRASS</v>
      </c>
      <c r="F711" t="str">
        <f t="shared" si="33"/>
        <v>DARK,GRASS</v>
      </c>
      <c r="G711">
        <f>'BST Extract'!C711</f>
        <v>90</v>
      </c>
      <c r="H711">
        <f>'BST Extract'!D711</f>
        <v>110</v>
      </c>
      <c r="I711">
        <f>'BST Extract'!E711</f>
        <v>75</v>
      </c>
      <c r="J711">
        <f>'BST Extract'!F711</f>
        <v>105</v>
      </c>
      <c r="K711">
        <f>'BST Extract'!G711</f>
        <v>60</v>
      </c>
      <c r="L711">
        <f>'BST Extract'!H711</f>
        <v>70</v>
      </c>
      <c r="M711">
        <f>'BST Extract'!I711</f>
        <v>510</v>
      </c>
      <c r="N711" t="s">
        <v>7345</v>
      </c>
      <c r="O711">
        <v>1</v>
      </c>
      <c r="P711" t="s">
        <v>7283</v>
      </c>
      <c r="Q711">
        <v>1</v>
      </c>
      <c r="R711" t="s">
        <v>7523</v>
      </c>
      <c r="T711" t="str">
        <f t="shared" si="34"/>
        <v>ATTACK,1,SPEED,1,,</v>
      </c>
      <c r="U711" s="12" t="str">
        <f>'Ability Extract'!C711</f>
        <v>SPEEDBOOST</v>
      </c>
      <c r="V711" s="12" t="str">
        <f>'Ability Extract'!D711</f>
        <v>SUPERLUCK</v>
      </c>
      <c r="W711" s="12" t="str">
        <f>'Ability Extract'!E711</f>
        <v>ROUGHSKIN</v>
      </c>
      <c r="X711" s="12" t="str">
        <f>'Ability Extract'!F711</f>
        <v>SPEEDBOOST,SUPERLUCK,ROUGHSKIN</v>
      </c>
      <c r="Y711" t="str">
        <f>VLOOKUP($A711,'Moves Species'!$A:$E,3,FALSE)</f>
        <v xml:space="preserve">0, NIGHTSLASH, 1, NIGHTSLASH, 1, SCRATCH, 1, LEER, 1, BRANCHPOKE, 4, BACKSTABBING, 6, PURSUIT, 9, VEXINGVINES, 12, RAZORLEAF, 15, KNOCKOFF, 18, NEEDLEARM, 21, HONECLAWS, 24, EVILTHORN, 27, MOSSYPUNCH, 30, LASHOUT, 33, STRANDINGROOTS, 36, OBSTRUCT, 39, DARKESTLARIAT, 42, AGILITY, 45, LEAFBLADE, 48, AMBUSH, 52, FRENZY, 56, SOLARBLADE, 60, EXECUTION, </v>
      </c>
      <c r="Z711" t="str">
        <f>VLOOKUP($A711,'Moves Species'!$A:$E,4,FALSE)</f>
        <v xml:space="preserve">ACROBATICS, AERIALACE, AMBUSH, AROMATHERAPY, ATTRACT, BATTLEOFWITS, BREAKINGSWIPE, BRICKBREAK, BULKUP, BULLETSEED, CHIDORI, CLOSECOMBAT, COACHING, COUPDEGRACE, CRUELWHIP, CRUNCH, DARKPULSE, DEADLYREACH, DRAINPUNCH, ENERGYBALL, ESSENCEBLOOM, EXECUTION, FALSESWIPE, FLUXWAVE, FOCUSBLAST, FURYCUTTER, GENESIS, GIGADRAIN, GOBLINSTRIKE, GRASSYTERRAIN, HEALBELL, HIDDENPOWER, KAMEHAMEHA, KNOCKOFF, LASHOUT, LEAFBLADE, LEECHLIFE, MAGICALLEAF, MEMENTO, MOSSYPUNCH, NASTYPLOT, NATURESWRATH, PERCUSSIONBLAST, PETALTEMPEST, PHANTOMFORCE, PHOBIA, PINMISSILE, PLAYROUGH, POISONJAB, POWERUPPUNCH, POWERWHIP, PROTECT, QUICKGUARD, REST, RETURN, ROCKBLAST, ROCKSLIDE, ROCKTOMB, SCENTEDSHIELD, SHADOWPUNCH, SLASH, SLEEPTALK, SNARL, SOLARBEAM, SONICBLAST, SPIKYSHIELD, STEALTHROCK, STONEEDGE, SUBSTITUTE, SUNNYDAY, SUPERPOWER, SWEEPINGWIND, SWIFT, SWITCHEROO, SWORDSDANCE, SYNTHESIS, TAUNT, TERRAINPULSE, TOXIC, TRIATTACK, UMBRALWAVE, UTURN, VENDETTA, VITALITYDRAIN, WEAKSPOT, WEATHERBALL, WORKUP, </v>
      </c>
      <c r="AA711">
        <f>VLOOKUP($A711,'Moves Species'!$A:$E,5,FALSE)</f>
        <v>0</v>
      </c>
    </row>
    <row r="712" spans="1:33" x14ac:dyDescent="0.25">
      <c r="A712">
        <f t="shared" si="35"/>
        <v>711</v>
      </c>
      <c r="B712" t="s">
        <v>8936</v>
      </c>
      <c r="C712" t="s">
        <v>8940</v>
      </c>
      <c r="D712" s="12" t="str">
        <f>'BST Extract'!J712</f>
        <v>POISON</v>
      </c>
      <c r="E712" s="12" t="str">
        <f>'BST Extract'!K712</f>
        <v>ROCK</v>
      </c>
      <c r="F712" t="str">
        <f t="shared" si="33"/>
        <v>POISON,ROCK</v>
      </c>
      <c r="G712">
        <f>'BST Extract'!C712</f>
        <v>45</v>
      </c>
      <c r="H712">
        <f>'BST Extract'!D712</f>
        <v>30</v>
      </c>
      <c r="I712">
        <f>'BST Extract'!E712</f>
        <v>40</v>
      </c>
      <c r="J712">
        <f>'BST Extract'!F712</f>
        <v>24</v>
      </c>
      <c r="K712">
        <f>'BST Extract'!G712</f>
        <v>61</v>
      </c>
      <c r="L712">
        <f>'BST Extract'!H712</f>
        <v>70</v>
      </c>
      <c r="M712">
        <f>'BST Extract'!I712</f>
        <v>270</v>
      </c>
      <c r="N712" t="s">
        <v>7287</v>
      </c>
      <c r="O712" s="3">
        <v>1</v>
      </c>
      <c r="R712" t="s">
        <v>7523</v>
      </c>
      <c r="T712" t="str">
        <f t="shared" si="34"/>
        <v>SPECIAL_DEFENSE,1,,,,</v>
      </c>
      <c r="U712" s="12" t="str">
        <f>'Ability Extract'!C712</f>
        <v>EARTHEATER</v>
      </c>
      <c r="V712" s="12" t="str">
        <f>'Ability Extract'!D712</f>
        <v>TOXICDEBRIS</v>
      </c>
      <c r="W712" s="12" t="str">
        <f>'Ability Extract'!E712</f>
        <v>STEAMENGINE</v>
      </c>
      <c r="X712" s="12" t="str">
        <f>'Ability Extract'!F712</f>
        <v>EARTHEATER,TOXICDEBRIS,STEAMENGINE</v>
      </c>
      <c r="Y712" t="str">
        <f>VLOOKUP($A712,'Moves Species'!$A:$E,3,FALSE)</f>
        <v xml:space="preserve">1, POUND, 1, HARDEN, 1, ACID, 4, DIAMONDSHARD, 8, TARSHOT, 12, MINERALWAVE, 15, SLUDGE, 18, TOXICSPIKES, 21, ANCIENTPOWER, 24, CORRODE, 27, SCORCHINGSANDS, 30, DIAMONDSTORM, 33, BLIGHT, 36, ACIDARMOR, 39, POWERGEM, 42, SLUDGEBOMB, 45, EARTHPOWER, 48, AMBERWAVE, 51, WEARDOWN, 54, ACIDRAIN, 57, GEMSTORM, 60, CAUSTICACID, </v>
      </c>
      <c r="Z712" t="str">
        <f>VLOOKUP($A712,'Moves Species'!$A:$E,4,FALSE)</f>
        <v xml:space="preserve">ACIDRAIN, ALLERGY, ATTRACT, BEJEWELED, BODYSLAM, BOULDERCRUSH, BULLDOZE, BURNINGJEALOUSY, CALMMIND, CATAPULT, CAUSTICACID, CLEARSMOG, CONCOCTION, CORROSIVEGAS, CRIMSONGATE, CRYSTALLINEBEAM, CRYSTALSHOWER, DARKPULSE, DEFOG, DRAININGKISS, DRAINPUNCH, DUNEBLAST, DUSTDEVILS, EARTHENLANCE, EARTHPOWER, EARTHQUAKE, FIREBLAST, FIREPUNCH, FLAMECHARGE, FLAMETHROWER, FLAMEVOLLEY, FLAREBLITZ, FOCUSBLAST, FORTISSIMO, GAIAPULSE, GAMMARAY, GASTROACID, GEOMANCY, GLISTEN, GOLDRUSH, GUNKSHOT, HEATWAVE, HIDDENPOWER, INCINERATE, KNOCKOFF, LASHOUT, MAGNETICCANNON, MEMENTO, METEORBEAM, MIASMA, MINERALWAVE, MOONSTONERAY, MUDSHACKLES, MUDSLIDE, MYSTICALFIRE, NASTYPLOT, OBSIDIANSHARDS, PHOBIA, PLAYROUGH, POISONFANG, POISONJAB, POWERGEM, PROTECT, QUICKSAND, REST, RETURN, ROCKBLAST, ROCKSLIDE, ROCKTOMB, SANDSTORM, SANDTOMB, SCORCHINGSANDS, SLEEPTALK, SLUDGEBOMB, SLUDGEWAVE, SPIKES, STEALTHROCK, STEELROLLER, STONEEDGE, SUBSTITUTE, SUNNYDAY, TAUNT, TERRAINPULSE, TOXIC, TOXICSPIKES, VENDETTA, VENOMDRAIN, VITALITYDRAIN, WILDFIRE, WILLOWISP, WORKUP, </v>
      </c>
      <c r="AA712" t="str">
        <f>VLOOKUP($A712,'Moves Species'!$A:$E,5,FALSE)</f>
        <v xml:space="preserve">MUDSHOT, MUDSLIDE, FLAMEBURST, LAVAPLUME, INCINERATE, MUDBOMB, MELTAWAY, MUDDYWATER, </v>
      </c>
      <c r="AB712" t="s">
        <v>8944</v>
      </c>
      <c r="AC712" t="s">
        <v>7268</v>
      </c>
      <c r="AD712" t="s">
        <v>7374</v>
      </c>
    </row>
    <row r="713" spans="1:33" x14ac:dyDescent="0.25">
      <c r="A713">
        <f t="shared" si="35"/>
        <v>712</v>
      </c>
      <c r="B713" t="s">
        <v>8937</v>
      </c>
      <c r="C713" t="s">
        <v>8941</v>
      </c>
      <c r="D713" s="12" t="str">
        <f>'BST Extract'!J713</f>
        <v>POISON</v>
      </c>
      <c r="E713" s="12" t="str">
        <f>'BST Extract'!K713</f>
        <v>ROCK</v>
      </c>
      <c r="F713" t="str">
        <f t="shared" si="33"/>
        <v>POISON,ROCK</v>
      </c>
      <c r="G713">
        <f>'BST Extract'!C713</f>
        <v>85</v>
      </c>
      <c r="H713">
        <f>'BST Extract'!D713</f>
        <v>40</v>
      </c>
      <c r="I713">
        <f>'BST Extract'!E713</f>
        <v>75</v>
      </c>
      <c r="J713">
        <f>'BST Extract'!F713</f>
        <v>64</v>
      </c>
      <c r="K713">
        <f>'BST Extract'!G713</f>
        <v>110</v>
      </c>
      <c r="L713">
        <f>'BST Extract'!H713</f>
        <v>121</v>
      </c>
      <c r="M713">
        <f>'BST Extract'!I713</f>
        <v>495</v>
      </c>
      <c r="N713" t="s">
        <v>7287</v>
      </c>
      <c r="O713" s="3">
        <v>2</v>
      </c>
      <c r="R713" t="s">
        <v>7523</v>
      </c>
      <c r="T713" t="str">
        <f t="shared" si="34"/>
        <v>SPECIAL_DEFENSE,2,,,,</v>
      </c>
      <c r="U713" s="12" t="str">
        <f>'Ability Extract'!C713</f>
        <v>EARTHEATER</v>
      </c>
      <c r="V713" s="12" t="str">
        <f>'Ability Extract'!D713</f>
        <v>TOXICDEBRIS</v>
      </c>
      <c r="W713" s="12" t="str">
        <f>'Ability Extract'!E713</f>
        <v>STEAMENGINE</v>
      </c>
      <c r="X713" s="12" t="str">
        <f>'Ability Extract'!F713</f>
        <v>EARTHEATER,TOXICDEBRIS,STEAMENGINE</v>
      </c>
      <c r="Y713" t="str">
        <f>VLOOKUP($A713,'Moves Species'!$A:$E,3,FALSE)</f>
        <v xml:space="preserve">1, POUND, 1, HARDEN, 1, ACID, 4, DIAMONDSHARD, 8, TARSHOT, 12, MINERALWAVE, 15, SLUDGE, 18, TOXICSPIKES, 21, ANCIENTPOWER, 24, CORRODE, 27, SCORCHINGSANDS, 30, DIAMONDSTORM, 33, BLIGHT, 36, ACIDARMOR, 39, POWERGEM, 42, SLUDGEBOMB, 45, EARTHPOWER, 48, AMBERWAVE, 51, WEARDOWN, 54, ACIDRAIN, 57, GEMSTORM, 60, CAUSTICACID, </v>
      </c>
      <c r="Z713" t="str">
        <f>VLOOKUP($A713,'Moves Species'!$A:$E,4,FALSE)</f>
        <v xml:space="preserve">ACIDRAIN, ALLERGY, ATTRACT, BEJEWELED, BODYSLAM, BOULDERCRUSH, BULLDOZE, BURNINGJEALOUSY, CALMMIND, CATAPULT, CAUSTICACID, CLEARSMOG, CONCOCTION, CORROSIVEGAS, CRIMSONGATE, CRYSTALLINEBEAM, CRYSTALSHOWER, DARKPULSE, DEFOG, DRAININGKISS, DRAINPUNCH, DUNEBLAST, DUSTDEVILS, EARTHENLANCE, EARTHPOWER, EARTHQUAKE, FIREBLAST, FIREPUNCH, FLAMECHARGE, FLAMETHROWER, FLAMEVOLLEY, FLAREBLITZ, FOCUSBLAST, FORTISSIMO, GAIAPULSE, GAMMARAY, GASTROACID, GEOMANCY, GLISTEN, GOLDRUSH, GUNKSHOT, HEATWAVE, HIDDENPOWER, INCINERATE, KNOCKOFF, LASHOUT, MAGNETICCANNON, MEMENTO, METEORBEAM, MIASMA, MINERALWAVE, MOONSTONERAY, MUDSHACKLES, MUDSLIDE, MYSTICALFIRE, NASTYPLOT, OBSIDIANSHARDS, PHOBIA, PLAYROUGH, POISONFANG, POISONJAB, POWERGEM, PROTECT, QUICKSAND, REST, RETURN, ROCKBLAST, ROCKSLIDE, ROCKTOMB, SANDSTORM, SANDTOMB, SCORCHINGSANDS, SLEEPTALK, SLUDGEBOMB, SLUDGEWAVE, SPIKES, STEALTHROCK, STEELROLLER, STONEEDGE, SUBSTITUTE, SUNNYDAY, TAUNT, TERRAINPULSE, TOXIC, TOXICSPIKES, VENDETTA, VENOMDRAIN, VITALITYDRAIN, WILDFIRE, WILLOWISP, WORKUP, </v>
      </c>
      <c r="AA713">
        <f>VLOOKUP($A713,'Moves Species'!$A:$E,5,FALSE)</f>
        <v>0</v>
      </c>
    </row>
    <row r="714" spans="1:33" x14ac:dyDescent="0.25">
      <c r="A714">
        <f t="shared" si="35"/>
        <v>713</v>
      </c>
      <c r="B714" t="s">
        <v>8938</v>
      </c>
      <c r="C714" t="s">
        <v>8942</v>
      </c>
      <c r="D714" s="12" t="str">
        <f>'BST Extract'!J714</f>
        <v>GRASS</v>
      </c>
      <c r="E714" s="12" t="str">
        <f>'BST Extract'!K714</f>
        <v>POISON</v>
      </c>
      <c r="F714" t="str">
        <f t="shared" si="33"/>
        <v>GRASS,POISON</v>
      </c>
      <c r="G714">
        <f>'BST Extract'!C714</f>
        <v>55</v>
      </c>
      <c r="H714">
        <f>'BST Extract'!D714</f>
        <v>25</v>
      </c>
      <c r="I714">
        <f>'BST Extract'!E714</f>
        <v>45</v>
      </c>
      <c r="J714">
        <f>'BST Extract'!F714</f>
        <v>40</v>
      </c>
      <c r="K714">
        <f>'BST Extract'!G714</f>
        <v>80</v>
      </c>
      <c r="L714">
        <f>'BST Extract'!H714</f>
        <v>90</v>
      </c>
      <c r="M714">
        <f>'BST Extract'!I714</f>
        <v>335</v>
      </c>
      <c r="N714" t="s">
        <v>7287</v>
      </c>
      <c r="O714" s="3">
        <v>1</v>
      </c>
      <c r="R714" t="s">
        <v>7523</v>
      </c>
      <c r="T714" t="str">
        <f t="shared" si="34"/>
        <v>SPECIAL_DEFENSE,1,,,,</v>
      </c>
      <c r="U714" s="12" t="str">
        <f>'Ability Extract'!C714</f>
        <v>EFFECTSPORE</v>
      </c>
      <c r="V714" s="12" t="str">
        <f>'Ability Extract'!D714</f>
        <v>REGENERATOR</v>
      </c>
      <c r="W714" s="12" t="str">
        <f>'Ability Extract'!E714</f>
        <v>RAINDISH</v>
      </c>
      <c r="X714" s="12" t="str">
        <f>'Ability Extract'!F714</f>
        <v>EFFECTSPORE,REGENERATOR,RAINDISH</v>
      </c>
      <c r="Y714" t="str">
        <f>VLOOKUP($A714,'Moves Species'!$A:$E,3,FALSE)</f>
        <v xml:space="preserve">1, ABSORB, 1, GROWTH, 4, ACID, 8, MEGADRAIN, 12, SLEEPPOWDER, 12, STUNSPORE, 12, POISONPOWDER, 15, VIRUS, 18, LEAFTORNADO, 21, LEECHSEED, 24, ALLERGY, 27, GIGADRAIN, 30, SCENTEDSHIELD, 33, BLIGHT, 36, AUTUMNBLAST, 39, SYNTHESIS, 42, SLUDGEBOMB, 45, ENERGYBALL, 48, TOXIC, 51, NATURESWRATH, 54, ACIDRAIN, 57, SOLARBEAM, 60, SPORE, </v>
      </c>
      <c r="Z714" t="str">
        <f>VLOOKUP($A714,'Moves Species'!$A:$E,4,FALSE)</f>
        <v xml:space="preserve">ACIDRAIN, ALLERGY, AROMATHERAPY, ATTRACT, BULLETSEED, CAUSTICACID, CHARM, CLEARSMOG, CONFUSERAY, COSMICPOWER, COUPDEGRACE, CRUELWHIP, DRAININGKISS, ENERGYBALL, ESSENCEBLOOM, FALSESWIPE, FLUTTER, FURYCUTTER, GASTROACID, GENESIS, GIGADRAIN, GRASSYTERRAIN, GUNKSHOT, HEALBELL, HEX, HIDDENPOWER, KNOCKOFF, LEAFBLADE, LEECHLIFE, MAGICALLEAF, MEMENTO, MIASMA, NASTYPLOT, NATURESWRATH, NECTARTAP, PETALTEMPEST, PHOBIA, PIXIEDUST, POISONJAB, POLLENPUFF, POWERWHIP, PROTECT, REST, RETURN, SAFEGUARD, SCENTEDSHIELD, SLEEPTALK, SLUDGEBOMB, SLUDGEWAVE, SOLARBEAM, SPIKYSHIELD, SUBSTITUTE, SUNNYDAY, SWIFT, SYNTHESIS, TAUNT, TERRAINPULSE, TOXIC, TOXICSPIKES, VENDETTA, VENOMDRAIN, VITALITYDRAIN, WEATHERBALL, WISH, WORKUP, ZENHEADBUTT, </v>
      </c>
      <c r="AA714" t="str">
        <f>VLOOKUP($A714,'Moves Species'!$A:$E,5,FALSE)</f>
        <v xml:space="preserve">ACIDARMOR, CONFUSERAY, HYPNOSIS, EXTRASENSORY, STRENGTHSAP, AMNESIA, FLUTTER, RAGEPOWDER, SLUDGE, MAGICALLEAF, </v>
      </c>
      <c r="AB714" t="s">
        <v>8945</v>
      </c>
      <c r="AC714" t="s">
        <v>7265</v>
      </c>
      <c r="AD714">
        <v>40</v>
      </c>
    </row>
    <row r="715" spans="1:33" x14ac:dyDescent="0.25">
      <c r="A715">
        <f t="shared" si="35"/>
        <v>714</v>
      </c>
      <c r="B715" t="s">
        <v>8939</v>
      </c>
      <c r="C715" t="s">
        <v>8943</v>
      </c>
      <c r="D715" s="12" t="str">
        <f>'BST Extract'!J715</f>
        <v>GRASS</v>
      </c>
      <c r="E715" s="12" t="str">
        <f>'BST Extract'!K715</f>
        <v>POISON</v>
      </c>
      <c r="F715" t="str">
        <f t="shared" si="33"/>
        <v>GRASS,POISON</v>
      </c>
      <c r="G715">
        <f>'BST Extract'!C715</f>
        <v>90</v>
      </c>
      <c r="H715">
        <f>'BST Extract'!D715</f>
        <v>40</v>
      </c>
      <c r="I715">
        <f>'BST Extract'!E715</f>
        <v>80</v>
      </c>
      <c r="J715">
        <f>'BST Extract'!F715</f>
        <v>50</v>
      </c>
      <c r="K715">
        <f>'BST Extract'!G715</f>
        <v>100</v>
      </c>
      <c r="L715">
        <f>'BST Extract'!H715</f>
        <v>120</v>
      </c>
      <c r="M715">
        <f>'BST Extract'!I715</f>
        <v>480</v>
      </c>
      <c r="N715" t="s">
        <v>7287</v>
      </c>
      <c r="O715" s="3">
        <v>2</v>
      </c>
      <c r="R715" t="s">
        <v>7523</v>
      </c>
      <c r="T715" t="str">
        <f t="shared" si="34"/>
        <v>SPECIAL_DEFENSE,2,,,,</v>
      </c>
      <c r="U715" s="12" t="str">
        <f>'Ability Extract'!C715</f>
        <v>EFFECTSPORE</v>
      </c>
      <c r="V715" s="12" t="str">
        <f>'Ability Extract'!D715</f>
        <v>REGENERATOR</v>
      </c>
      <c r="W715" s="12" t="str">
        <f>'Ability Extract'!E715</f>
        <v>RAINDISH</v>
      </c>
      <c r="X715" s="12" t="str">
        <f>'Ability Extract'!F715</f>
        <v>EFFECTSPORE,REGENERATOR,RAINDISH</v>
      </c>
      <c r="Y715" t="str">
        <f>VLOOKUP($A715,'Moves Species'!$A:$E,3,FALSE)</f>
        <v xml:space="preserve">1, ABSORB, 1, GROWTH, 4, ACID, 8, MEGADRAIN, 12, SLEEPPOWDER, 12, STUNSPORE, 12, POISONPOWDER, 15, VIRUS, 18, LEAFTORNADO, 21, LEECHSEED, 24, ALLERGY, 27, GIGADRAIN, 30, SCENTEDSHIELD, 33, BLIGHT, 36, AUTUMNBLAST, 39, SYNTHESIS, 42, SLUDGEBOMB, 45, ENERGYBALL, 48, TOXIC, 51, NATURESWRATH, 54, ACIDRAIN, 57, SOLARBEAM, 60, SPORE, </v>
      </c>
      <c r="Z715" t="str">
        <f>VLOOKUP($A715,'Moves Species'!$A:$E,4,FALSE)</f>
        <v xml:space="preserve">ACIDRAIN, ALLERGY, AROMATHERAPY, ATTRACT, BULLETSEED, CAUSTICACID, CHARM, CLEARSMOG, CONFUSERAY, COSMICPOWER, COUPDEGRACE, CRUELWHIP, DRAININGKISS, ENERGYBALL, ESSENCEBLOOM, FALSESWIPE, FLUTTER, FURYCUTTER, GASTROACID, GENESIS, GIGADRAIN, GRASSYTERRAIN, GUNKSHOT, HEALBELL, HEX, HIDDENPOWER, KNOCKOFF, LEAFBLADE, LEECHLIFE, MAGICALLEAF, MEMENTO, MIASMA, NASTYPLOT, NATURESWRATH, NECTARTAP, PETALTEMPEST, PHOBIA, PIXIEDUST, POISONJAB, POLLENPUFF, POWERWHIP, PROTECT, REST, RETURN, SAFEGUARD, SCENTEDSHIELD, SLEEPTALK, SLUDGEBOMB, SLUDGEWAVE, SOLARBEAM, SPIKYSHIELD, SUBSTITUTE, SUNNYDAY, SWIFT, SYNTHESIS, TAUNT, TERRAINPULSE, TOXIC, TOXICSPIKES, VENDETTA, VENOMDRAIN, VITALITYDRAIN, WEATHERBALL, WISH, WORKUP, ZENHEADBUTT, </v>
      </c>
      <c r="AA715">
        <f>VLOOKUP($A715,'Moves Species'!$A:$E,5,FALSE)</f>
        <v>0</v>
      </c>
    </row>
    <row r="716" spans="1:33" x14ac:dyDescent="0.25">
      <c r="A716">
        <f t="shared" si="35"/>
        <v>715</v>
      </c>
      <c r="B716" t="s">
        <v>8946</v>
      </c>
      <c r="C716" t="s">
        <v>8948</v>
      </c>
      <c r="D716" s="12" t="str">
        <f>'BST Extract'!J716</f>
        <v>WATER</v>
      </c>
      <c r="E716" s="12" t="str">
        <f>'BST Extract'!K716</f>
        <v>FIGHTING</v>
      </c>
      <c r="F716" t="str">
        <f t="shared" si="33"/>
        <v>WATER,FIGHTING</v>
      </c>
      <c r="G716">
        <f>'BST Extract'!C716</f>
        <v>60</v>
      </c>
      <c r="H716">
        <f>'BST Extract'!D716</f>
        <v>68</v>
      </c>
      <c r="I716">
        <f>'BST Extract'!E716</f>
        <v>65</v>
      </c>
      <c r="J716">
        <f>'BST Extract'!F716</f>
        <v>27</v>
      </c>
      <c r="K716">
        <f>'BST Extract'!G716</f>
        <v>25</v>
      </c>
      <c r="L716">
        <f>'BST Extract'!H716</f>
        <v>65</v>
      </c>
      <c r="M716">
        <f>'BST Extract'!I716</f>
        <v>310</v>
      </c>
      <c r="N716" t="s">
        <v>7345</v>
      </c>
      <c r="O716" s="3">
        <v>1</v>
      </c>
      <c r="R716" t="s">
        <v>7523</v>
      </c>
      <c r="T716" t="str">
        <f t="shared" si="34"/>
        <v>ATTACK,1,,,,</v>
      </c>
      <c r="U716" s="12" t="str">
        <f>'Ability Extract'!C716</f>
        <v>CONTRARY</v>
      </c>
      <c r="V716" s="12" t="str">
        <f>'Ability Extract'!D716</f>
        <v>ARENATRAP</v>
      </c>
      <c r="W716" s="12" t="str">
        <f>'Ability Extract'!E716</f>
        <v>MOLDBREAKER</v>
      </c>
      <c r="X716" s="12" t="str">
        <f>'Ability Extract'!F716</f>
        <v>CONTRARY,ARENATRAP,MOLDBREAKER</v>
      </c>
      <c r="Y716" t="str">
        <f>VLOOKUP($A716,'Moves Species'!$A:$E,3,FALSE)</f>
        <v xml:space="preserve">1, TORRENT, 1, LEER, 1, ROCKSMASH, 4, DETECT, 7, AQUAJET, 11, BRUTALSWING, 14, LOWSWEEP, 17, POWERWASH, 20, ARMTHRUST, 23, BLOCK, 26, SURGINGBLOW, 29, LASHOUT, 32, SUBMERGE, 35, DRAINPUNCH, 38, RIPTIDE, 41, OVERWHELM, 44, JUDOFLIP, 47, CRASHINGWAVE, 50, SUPERPOWER, 53, WATERPRESSURE, 56, SURGINGSTRIKES, 60, CLOSECOMBAT, </v>
      </c>
      <c r="Z716" t="str">
        <f>VLOOKUP($A716,'Moves Species'!$A:$E,4,FALSE)</f>
        <v xml:space="preserve">ATTRACT, BATTLEOFWITS, BODYPRESS, BODYSLAM, BRICKBREAK, BRINE, BULKUP, CASCADE, CHIDORI, CLOSECOMBAT, COACHING, COSMICAVATAR, COSMICPOWER, DARKPULSE, DEADLYREACH, DRAINPUNCH, FLIPTURN, FOCUSBLAST, FROSTBITE, GAMMARAY, GENESIS, HIDDENPOWER, ICEBEAM, ICEFANG, ICEPUNCH, ICICLESPEAR, ICYWIND, IRONHEAD, KAMEHAMEHA, KNOCKOFF, LASHOUT, LIQUIDATION, METEORBEAM, METEORDRIVE, METEORMASH, MIST, MOONBLAST, MYSTICPULSE, NASTYPLOT, OCEANWRATH, OVERFLOW, PHOBIA, PLAYROUGH, POWERUPPUNCH, PROTECT, QUICKGUARD, RAINDANCE, REST, RETURN, SCALD, SHADOWBALL, SHADOWPUNCH, SLEEPTALK, SOAK, STARDUSTREVERIE, STELLARRUSH, SUBMERGE, SUBSTITUTE, SUPERPOWER, SWEEPINGWIND, SWIFT, TAUNT, TERRAINPULSE, TIDALWAVE, TOXIC, TRIATTACK, VENDETTA, VITALITYDRAIN, WATERPRESSURE, WATERPULSE, WEAKSPOT, WEATHERBALL, WHIRLPOOL, WISH, WORKUP, ZENHEADBUTT, </v>
      </c>
      <c r="AA716" t="str">
        <f>VLOOKUP($A716,'Moves Species'!$A:$E,5,FALSE)</f>
        <v xml:space="preserve">OCTAZOOKA, FLIPTURN, WATERWHIP, BRUTEFORCE, SUBMISSION, SOAK, SUCKERPUNCH, OCEANWRATH, OBSTRUCT, CIRCLETHROW, POWERUPPUNCH, CLAMP, WICKEDSTRIKE, </v>
      </c>
      <c r="AB716" t="s">
        <v>8950</v>
      </c>
      <c r="AC716" t="s">
        <v>7268</v>
      </c>
      <c r="AD716" t="s">
        <v>7346</v>
      </c>
    </row>
    <row r="717" spans="1:33" x14ac:dyDescent="0.25">
      <c r="A717">
        <f t="shared" si="35"/>
        <v>716</v>
      </c>
      <c r="B717" t="s">
        <v>8947</v>
      </c>
      <c r="C717" t="s">
        <v>8949</v>
      </c>
      <c r="D717" s="12" t="str">
        <f>'BST Extract'!J717</f>
        <v>WATER</v>
      </c>
      <c r="E717" s="12" t="str">
        <f>'BST Extract'!K717</f>
        <v>FIGHTING</v>
      </c>
      <c r="F717" t="str">
        <f t="shared" si="33"/>
        <v>WATER,FIGHTING</v>
      </c>
      <c r="G717">
        <f>'BST Extract'!C717</f>
        <v>90</v>
      </c>
      <c r="H717">
        <f>'BST Extract'!D717</f>
        <v>98</v>
      </c>
      <c r="I717">
        <f>'BST Extract'!E717</f>
        <v>100</v>
      </c>
      <c r="J717">
        <f>'BST Extract'!F717</f>
        <v>50</v>
      </c>
      <c r="K717">
        <f>'BST Extract'!G717</f>
        <v>42</v>
      </c>
      <c r="L717">
        <f>'BST Extract'!H717</f>
        <v>100</v>
      </c>
      <c r="M717">
        <f>'BST Extract'!I717</f>
        <v>480</v>
      </c>
      <c r="N717" t="s">
        <v>7345</v>
      </c>
      <c r="O717" s="3">
        <v>2</v>
      </c>
      <c r="R717" t="s">
        <v>7523</v>
      </c>
      <c r="T717" t="str">
        <f t="shared" si="34"/>
        <v>ATTACK,2,,,,</v>
      </c>
      <c r="U717" s="12" t="str">
        <f>'Ability Extract'!C717</f>
        <v>CONTRARY</v>
      </c>
      <c r="V717" s="12" t="str">
        <f>'Ability Extract'!D717</f>
        <v>ARENATRAP</v>
      </c>
      <c r="W717" s="12" t="str">
        <f>'Ability Extract'!E717</f>
        <v>MOLDBREAKER</v>
      </c>
      <c r="X717" s="12" t="str">
        <f>'Ability Extract'!F717</f>
        <v>CONTRARY,ARENATRAP,MOLDBREAKER</v>
      </c>
      <c r="Y717" t="str">
        <f>VLOOKUP($A717,'Moves Species'!$A:$E,3,FALSE)</f>
        <v xml:space="preserve">0, OCTOLOCK, 1, OCTOLOCK, 1, TORRENT, 1, LEER, 1, ROCKSMASH, 4, DETECT, 7, AQUAJET, 11, BRUTALSWING, 14, LOWSWEEP, 17, POWERWASH, 20, ARMTHRUST, 23, BLOCK, 26, SURGINGBLOW, 29, LASHOUT, 32, SUBMERGE, 35, DRAINPUNCH, 38, RIPTIDE, 41, OVERWHELM, 44, JUDOFLIP, 47, CRASHINGWAVE, 50, SUPERPOWER, 53, WATERPRESSURE, 56, SURGINGSTRIKES, 60, CLOSECOMBAT, </v>
      </c>
      <c r="Z717" t="str">
        <f>VLOOKUP($A717,'Moves Species'!$A:$E,4,FALSE)</f>
        <v xml:space="preserve">ATTRACT, BATTLEOFWITS, BODYPRESS, BODYSLAM, BRICKBREAK, BRINE, BULKUP, CASCADE, CHIDORI, CLOSECOMBAT, COACHING, COSMICAVATAR, COSMICPOWER, DARKPULSE, DEADLYREACH, DRAINPUNCH, FLIPTURN, FOCUSBLAST, FROSTBITE, GAMMARAY, GENESIS, HIDDENPOWER, ICEBEAM, ICEFANG, ICEPUNCH, ICICLESPEAR, ICYWIND, IRONHEAD, KAMEHAMEHA, KNOCKOFF, LASHOUT, LIQUIDATION, METEORBEAM, METEORDRIVE, METEORMASH, MIST, MOONBLAST, MYSTICPULSE, NASTYPLOT, OCEANWRATH, OVERFLOW, PHOBIA, PLAYROUGH, POWERUPPUNCH, PROTECT, QUICKGUARD, RAINDANCE, REST, RETURN, SCALD, SHADOWBALL, SHADOWPUNCH, SLEEPTALK, SOAK, STARDUSTREVERIE, STELLARRUSH, SUBMERGE, SUBSTITUTE, SUPERPOWER, SWEEPINGWIND, SWIFT, TAUNT, TERRAINPULSE, TIDALWAVE, TOXIC, TRIATTACK, VENDETTA, VITALITYDRAIN, WATERPRESSURE, WATERPULSE, WEAKSPOT, WEATHERBALL, WHIRLPOOL, WISH, WORKUP, ZENHEADBUTT, </v>
      </c>
      <c r="AA717">
        <f>VLOOKUP($A717,'Moves Species'!$A:$E,5,FALSE)</f>
        <v>0</v>
      </c>
    </row>
    <row r="718" spans="1:33" x14ac:dyDescent="0.25">
      <c r="A718">
        <f t="shared" si="35"/>
        <v>717</v>
      </c>
      <c r="B718" t="s">
        <v>8951</v>
      </c>
      <c r="C718" t="s">
        <v>8953</v>
      </c>
      <c r="D718" s="12" t="str">
        <f>'BST Extract'!J718</f>
        <v>ELECTRIC</v>
      </c>
      <c r="E718" s="12">
        <f>'BST Extract'!K718</f>
        <v>0</v>
      </c>
      <c r="F718" t="str">
        <f t="shared" si="33"/>
        <v>ELECTRIC,0</v>
      </c>
      <c r="G718">
        <f>'BST Extract'!C718</f>
        <v>65</v>
      </c>
      <c r="H718">
        <f>'BST Extract'!D718</f>
        <v>85</v>
      </c>
      <c r="I718">
        <f>'BST Extract'!E718</f>
        <v>70</v>
      </c>
      <c r="J718">
        <f>'BST Extract'!F718</f>
        <v>50</v>
      </c>
      <c r="K718">
        <f>'BST Extract'!G718</f>
        <v>85</v>
      </c>
      <c r="L718">
        <f>'BST Extract'!H718</f>
        <v>70</v>
      </c>
      <c r="M718">
        <f>'BST Extract'!I718</f>
        <v>425</v>
      </c>
      <c r="N718" t="s">
        <v>7345</v>
      </c>
      <c r="O718" s="3">
        <v>1</v>
      </c>
      <c r="R718" t="s">
        <v>7523</v>
      </c>
      <c r="T718" t="str">
        <f t="shared" si="34"/>
        <v>ATTACK,1,,,,</v>
      </c>
      <c r="U718" s="12" t="str">
        <f>'Ability Extract'!C718</f>
        <v>BATTERY</v>
      </c>
      <c r="V718" s="12" t="str">
        <f>'Ability Extract'!D718</f>
        <v>SURGESURFER</v>
      </c>
      <c r="W718" s="12" t="str">
        <f>'Ability Extract'!E718</f>
        <v>OWNTEMPO</v>
      </c>
      <c r="X718" s="12" t="str">
        <f>'Ability Extract'!F718</f>
        <v>BATTERY,SURGESURFER,OWNTEMPO</v>
      </c>
      <c r="Y718" t="str">
        <f>VLOOKUP($A718,'Moves Species'!$A:$E,3,FALSE)</f>
        <v xml:space="preserve">1, STATICSHOCK, 1, THUNDERSHOCK, 1, CHARGE, 4, SHORTFUSE, 8, THUNDERWAVE, 11, SHOCKWAVE, 14, FLASH, 17, SPARK, 20, PULSE, 23, RECYCLE, 26, STROBELIGHT, 29, PARABOLICCHARGE, 32, BALLLIGHTNING, 35, CHAINLIGHTNING, 38, DAZZLINGGLEAM, 38, RADIANTBURST, 41, ENERGYSURGE, 44, MAGNETFORCE, 47, BLINDINGFLASH, 50, TERRAINPULSE, 53, PHOTONGEYSER, 56, RISINGVOLTAGE, 59, MAGNETICFLUX, 62, BOLTSTRIKE, </v>
      </c>
      <c r="Z718" t="str">
        <f>VLOOKUP($A718,'Moves Species'!$A:$E,4,FALSE)</f>
        <v xml:space="preserve">ANTIMATTER, ATTRACT, AURASPHERE, BALLLIGHTNING, BATTERYACID, BATTLEOFWITS, BODYPRESS, BODYSLAM, CALMMIND, CATAPULT, CHARGEBEAM, CLEANSE, COACHING, CONFUSERAY, COSMICPOWER, CURSE, EARTHPOWER, EARTHQUAKE, ELECTRICTERRAIN, ELECTRONCRUSH, ENERGYSURGE, FLUXWAVE, FOCUSBLAST, FORTISSIMO, GAMMARAY, GENESIS, GEOMANCY, HIDDENPOWER, HYPERVOICE, IRONDEFENSE, IRONHEAD, IRONIMPACT, LIGHTSCREEN, MAGNETRISE, MEMENTO, METRONOME, MINERALWAVE, MIRRORSHOT, NASTYPLOT, OVERCLOCK, PARABOLICCHARGE, PAYDAY, PLAYROUGH, PROTECT, PURGE, RADIANTLANCE, RAYOFLIGHT, REFLECT, REST, RETURN, RISINGVOLTAGE, SAFEGUARD, SIGNALBEAM, SLEEPTALK, SUBSTITUTE, SWITCHEROO, TAUNT, TERRAINPULSE, THUNDER, THUNDERBOLT, THUNDERWAVE, TOXIC, VOLTSWITCH, WILDCHARGE, WORKUP, ZENHEADBUTT, </v>
      </c>
      <c r="AA718" t="str">
        <f>VLOOKUP($A718,'Moves Species'!$A:$E,5,FALSE)</f>
        <v xml:space="preserve">DISCHARGE, BATTERYACID, AFTERYOU, RECOVER, IONDELUGE, ELECTRICTERRAIN, EERIEIMPULSE, VOLTSWITCH, FLASHCANNON, LOCKON, ZAPCANNON, ZINGZAP, FOLLOWME, </v>
      </c>
      <c r="AB718" t="s">
        <v>8955</v>
      </c>
      <c r="AC718" t="s">
        <v>7268</v>
      </c>
      <c r="AD718" t="s">
        <v>7358</v>
      </c>
    </row>
    <row r="719" spans="1:33" x14ac:dyDescent="0.25">
      <c r="A719">
        <f t="shared" si="35"/>
        <v>718</v>
      </c>
      <c r="B719" t="s">
        <v>8952</v>
      </c>
      <c r="C719" t="s">
        <v>8954</v>
      </c>
      <c r="D719" s="12" t="str">
        <f>'BST Extract'!J719</f>
        <v>ELECTRIC</v>
      </c>
      <c r="E719" s="12">
        <f>'BST Extract'!K719</f>
        <v>0</v>
      </c>
      <c r="F719" t="str">
        <f t="shared" si="33"/>
        <v>ELECTRIC,0</v>
      </c>
      <c r="G719">
        <f>'BST Extract'!C719</f>
        <v>90</v>
      </c>
      <c r="H719">
        <f>'BST Extract'!D719</f>
        <v>105</v>
      </c>
      <c r="I719">
        <f>'BST Extract'!E719</f>
        <v>85</v>
      </c>
      <c r="J719">
        <f>'BST Extract'!F719</f>
        <v>60</v>
      </c>
      <c r="K719">
        <f>'BST Extract'!G719</f>
        <v>105</v>
      </c>
      <c r="L719">
        <f>'BST Extract'!H719</f>
        <v>80</v>
      </c>
      <c r="M719">
        <f>'BST Extract'!I719</f>
        <v>525</v>
      </c>
      <c r="N719" t="s">
        <v>7345</v>
      </c>
      <c r="O719" s="3">
        <v>1</v>
      </c>
      <c r="P719" t="s">
        <v>7286</v>
      </c>
      <c r="Q719" s="3">
        <v>1</v>
      </c>
      <c r="R719" t="s">
        <v>7251</v>
      </c>
      <c r="S719">
        <v>1</v>
      </c>
      <c r="T719" t="str">
        <f t="shared" si="34"/>
        <v>ATTACK,1,SPECIAL_ATTACK,1,HP,1</v>
      </c>
      <c r="U719" s="12" t="str">
        <f>'Ability Extract'!C719</f>
        <v>BATTERY</v>
      </c>
      <c r="V719" s="12" t="str">
        <f>'Ability Extract'!D719</f>
        <v>SURGESURFER</v>
      </c>
      <c r="W719" s="12" t="str">
        <f>'Ability Extract'!E719</f>
        <v>ELECTRICSURGE</v>
      </c>
      <c r="X719" s="12" t="str">
        <f>'Ability Extract'!F719</f>
        <v>BATTERY,SURGESURFER,ELECTRICSURGE</v>
      </c>
      <c r="Y719" t="str">
        <f>VLOOKUP($A719,'Moves Species'!$A:$E,3,FALSE)</f>
        <v xml:space="preserve">0, VOLTSWITCH, 1, VOLTSWITCH, 1, STATICSHOCK, 1, THUNDERSHOCK, 1, CHARGE, 4, SHORTFUSE, 8, THUNDERWAVE, 11, SHOCKWAVE, 14, FLASH, 17, SPARK, 20, PULSE, 23, RECYCLE, 26, STROBELIGHT, 29, PARABOLICCHARGE, 32, ZINGZAP, 35, CHAINLIGHTNING, 38, DAZZLINGGLEAM, 38, RADIANTBURST, 41, ENERGYSURGE, 44, MAGNETFORCE, 47, BLINDINGFLASH, 50, TERRAINPULSE, 53, PHOTONGEYSER, 56, RISINGVOLTAGE, 59, MAGNETICFLUX, 62, BOLTSTRIKE, </v>
      </c>
      <c r="Z719" t="str">
        <f>VLOOKUP($A719,'Moves Species'!$A:$E,4,FALSE)</f>
        <v xml:space="preserve">ANTIMATTER, ATTRACT, AURASPHERE, BALLLIGHTNING, BATTERYACID, BATTLEOFWITS, BODYPRESS, BODYSLAM, CALMMIND, CATAPULT, CHARGEBEAM, CLEANSE, COACHING, CONFUSERAY, COSMICPOWER, CURSE, EARTHPOWER, EARTHQUAKE, ELECTRICTERRAIN, ELECTRONCRUSH, ENERGYSURGE, FLUXWAVE, FOCUSBLAST, FORTISSIMO, GAMMARAY, GENESIS, GEOMANCY, HIDDENPOWER, HYPERVOICE, IRONDEFENSE, IRONHEAD, IRONIMPACT, LIGHTSCREEN, MAGNETRISE, MEMENTO, METRONOME, MINERALWAVE, MIRRORSHOT, NASTYPLOT, OVERCLOCK, PARABOLICCHARGE, PAYDAY, PLAYROUGH, PROTECT, PURGE, RADIANTLANCE, RAYOFLIGHT, REFLECT, REST, RETURN, RISINGVOLTAGE, SAFEGUARD, SIGNALBEAM, SLEEPTALK, SUBSTITUTE, SWITCHEROO, TAUNT, TERRAINPULSE, THUNDER, THUNDERBOLT, THUNDERWAVE, TOXIC, VOLTSWITCH, WILDCHARGE, WORKUP, ZENHEADBUTT, </v>
      </c>
      <c r="AA719">
        <f>VLOOKUP($A719,'Moves Species'!$A:$E,5,FALSE)</f>
        <v>0</v>
      </c>
    </row>
    <row r="720" spans="1:33" x14ac:dyDescent="0.25">
      <c r="A720">
        <f t="shared" si="35"/>
        <v>719</v>
      </c>
      <c r="B720" t="s">
        <v>8956</v>
      </c>
      <c r="C720" t="s">
        <v>8958</v>
      </c>
      <c r="D720" s="12" t="str">
        <f>'BST Extract'!J720</f>
        <v>GROUND</v>
      </c>
      <c r="E720" s="12" t="str">
        <f>'BST Extract'!K720</f>
        <v>PSYCHIC</v>
      </c>
      <c r="F720" t="str">
        <f t="shared" si="33"/>
        <v>GROUND,PSYCHIC</v>
      </c>
      <c r="G720">
        <f>'BST Extract'!C720</f>
        <v>72</v>
      </c>
      <c r="H720">
        <f>'BST Extract'!D720</f>
        <v>40</v>
      </c>
      <c r="I720">
        <f>'BST Extract'!E720</f>
        <v>54</v>
      </c>
      <c r="J720">
        <f>'BST Extract'!F720</f>
        <v>40</v>
      </c>
      <c r="K720">
        <f>'BST Extract'!G720</f>
        <v>70</v>
      </c>
      <c r="L720">
        <f>'BST Extract'!H720</f>
        <v>54</v>
      </c>
      <c r="M720">
        <f>'BST Extract'!I720</f>
        <v>330</v>
      </c>
      <c r="N720" t="s">
        <v>7286</v>
      </c>
      <c r="O720" s="3">
        <v>1</v>
      </c>
      <c r="T720" t="str">
        <f t="shared" si="34"/>
        <v>SPECIAL_ATTACK,1,,,,</v>
      </c>
      <c r="U720" s="12" t="str">
        <f>'Ability Extract'!C720</f>
        <v>CHARISMA</v>
      </c>
      <c r="V720" s="12" t="str">
        <f>'Ability Extract'!D720</f>
        <v>FILTER</v>
      </c>
      <c r="W720" s="12" t="str">
        <f>'Ability Extract'!E720</f>
        <v>TROPICALHIDE</v>
      </c>
      <c r="X720" s="12" t="str">
        <f>'Ability Extract'!F720</f>
        <v>CHARISMA,FILTER,TROPICALHIDE</v>
      </c>
      <c r="Y720" t="str">
        <f>VLOOKUP($A720,'Moves Species'!$A:$E,3,FALSE)</f>
        <v xml:space="preserve">1, TACKLE, 1, GROWL, 1, MUDSLAP, 4, CONFUSION, 8, PSYWAVE, 12, DUNEBLAST, 15, HYPNOSIS, 18, PSYBEAM, 21, REFLECT, 21, LIGHTSCREEN, 24, ARCANEBARRAGE, 27, MUDSLIDE, 30, STOREDPOWER, 33, EXTRASENSORY, 36, MUDBLAST, 39, AMNESIA, 42, PSYCHIC, 45, EARTHPOWER, 48, HYPERVOICE, 51, TRICKROOM, 54, MUDSURGE, 57, ARCANEENERGY, 60, GAIAPULSE, </v>
      </c>
      <c r="Z720" t="str">
        <f>VLOOKUP($A720,'Moves Species'!$A:$E,4,FALSE)</f>
        <v xml:space="preserve">ARCANEENERGY, AROMATHERAPY, ATTRACT, BATTLEOFWITS, BEJEWELED, BLOODRITUAL, BODYPRESS, BODYSLAM, BOOMBURST, BOULDERCRUSH, BULKUP, BULLDOZE, BURNINGOFUDA, CALMMIND, CATAPULT, CHARM, COACHING, CONFUSERAY, COSMICAVATAR, COSMICPOWER, DARKPULSE, DAZZLINGGLEAM, DEFOG, DUNEBLAST, DUSTDEVILS, EARTHENLANCE, EARTHPOWER, EARTHQUAKE, ECHOEDVOICE, ENERGYBALL, EXPANDINGFORCE, FABLEDRUSH, FANTASYSEAL, FLUXWAVE, FOCUSBLAST, FORTISSIMO, GAIAPULSE, GAMMARAY, GENESIS, GENTLECHIMES, GEOMANCY, GOLDRUSH, HEALBELL, HEXBOLT, HIDDENPOWER, HIGHHORSEPOWER, HYPERVOICE, IRONDEFENSE, IRONHEAD, KNOCKOFF, LIGHTSCREEN, LOVEBURST, MAGICROOM, METEORBEAM, MINDDRAIN, MINDMELD, MIRRORSHOT, MIXEDWAVES, MOONBLAST, MOONSTONERAY, MUDSHACKLES, MUDSLIDE, MYSTICPULSE, NASTYPLOT, NOBLEROAR, OVERFLOW, PERCUSSIONBLAST, PLAYROUGH, POWERGEM, PROTECT, PSYCHIC, PSYCHICFANGS, PSYCHICTERRAIN, QUICKSAND, RAYOFLIGHT, REFLECT, REST, RETURN, ROCKBLAST, ROCKSLIDE, ROCKTOMB, SANDSTORM, SANDTOMB, SCORCHINGSANDS, SEISMICCHANT, SLEEPTALK, SONICBLAST, SPIKES, STEALTHROCK, STEELROLLER, STONEEDGE, SUBSTITUTE, SUPERPOWER, SYNTHESIS, TAUNT, TERRAINPULSE, TIDALWAVE, TOXIC, TRICKROOM, WEATHERBALL, WISH, WONDERROOM, WORKUP, ZENHEADBUTT, </v>
      </c>
      <c r="AA720" t="str">
        <f>VLOOKUP($A720,'Moves Species'!$A:$E,5,FALSE)</f>
        <v xml:space="preserve">CHECKMATE, STOMPINGTANTRUM, STAMPEDE, CURSE, DEFENSECURL, SLAM, PSYSHOCK, TAKEDOWN, MAGNITUDE, MAGICCOAT, HELPINGHAND, </v>
      </c>
      <c r="AB720" t="s">
        <v>8960</v>
      </c>
      <c r="AC720" t="s">
        <v>7268</v>
      </c>
      <c r="AD720" t="s">
        <v>7401</v>
      </c>
    </row>
    <row r="721" spans="1:30" x14ac:dyDescent="0.25">
      <c r="A721">
        <f t="shared" si="35"/>
        <v>720</v>
      </c>
      <c r="B721" t="s">
        <v>8957</v>
      </c>
      <c r="C721" t="s">
        <v>8959</v>
      </c>
      <c r="D721" s="12" t="str">
        <f>'BST Extract'!J721</f>
        <v>GROUND</v>
      </c>
      <c r="E721" s="12" t="str">
        <f>'BST Extract'!K721</f>
        <v>PSYCHIC</v>
      </c>
      <c r="F721" t="str">
        <f t="shared" si="33"/>
        <v>GROUND,PSYCHIC</v>
      </c>
      <c r="G721">
        <f>'BST Extract'!C721</f>
        <v>97</v>
      </c>
      <c r="H721">
        <f>'BST Extract'!D721</f>
        <v>50</v>
      </c>
      <c r="I721">
        <f>'BST Extract'!E721</f>
        <v>94</v>
      </c>
      <c r="J721">
        <f>'BST Extract'!F721</f>
        <v>50</v>
      </c>
      <c r="K721">
        <f>'BST Extract'!G721</f>
        <v>110</v>
      </c>
      <c r="L721">
        <f>'BST Extract'!H721</f>
        <v>99</v>
      </c>
      <c r="M721">
        <f>'BST Extract'!I721</f>
        <v>500</v>
      </c>
      <c r="N721" t="s">
        <v>7286</v>
      </c>
      <c r="O721" s="3">
        <v>2</v>
      </c>
      <c r="Q721" s="3"/>
      <c r="T721" t="str">
        <f t="shared" si="34"/>
        <v>SPECIAL_ATTACK,2,,,,</v>
      </c>
      <c r="U721" s="12" t="str">
        <f>'Ability Extract'!C721</f>
        <v>CHARISMA</v>
      </c>
      <c r="V721" s="12" t="str">
        <f>'Ability Extract'!D721</f>
        <v>FILTER</v>
      </c>
      <c r="W721" s="12" t="str">
        <f>'Ability Extract'!E721</f>
        <v>TROPICALHIDE</v>
      </c>
      <c r="X721" s="12" t="str">
        <f>'Ability Extract'!F721</f>
        <v>CHARISMA,FILTER,TROPICALHIDE</v>
      </c>
      <c r="Y721" t="str">
        <f>VLOOKUP($A721,'Moves Species'!$A:$E,3,FALSE)</f>
        <v xml:space="preserve">1, TACKLE, 1, GROWL, 1, MUDSLAP, 4, CONFUSION, 8, PSYWAVE, 12, DUNEBLAST, 15, HYPNOSIS, 18, PSYBEAM, 21, REFLECT, 21, LIGHTSCREEN, 24, ARCANEBARRAGE, 27, MUDSLIDE, 30, STOREDPOWER, 33, EXTRASENSORY, 36, MUDBLAST, 39, AMNESIA, 42, PSYCHIC, 45, EARTHPOWER, 48, HYPERVOICE, 51, TRICKROOM, 54, MUDSURGE, 57, ARCANEENERGY, 60, GAIAPULSE, </v>
      </c>
      <c r="Z721" t="str">
        <f>VLOOKUP($A721,'Moves Species'!$A:$E,4,FALSE)</f>
        <v xml:space="preserve">ARCANEENERGY, AROMATHERAPY, ATTRACT, BATTLEOFWITS, BEJEWELED, BLOODRITUAL, BODYPRESS, BODYSLAM, BOOMBURST, BOULDERCRUSH, BULKUP, BULLDOZE, BURNINGOFUDA, CALMMIND, CATAPULT, CHARM, COACHING, CONFUSERAY, COSMICAVATAR, COSMICPOWER, DARKPULSE, DAZZLINGGLEAM, DEFOG, DUNEBLAST, DUSTDEVILS, EARTHENLANCE, EARTHPOWER, EARTHQUAKE, ECHOEDVOICE, ENERGYBALL, EXPANDINGFORCE, FABLEDRUSH, FANTASYSEAL, FLUXWAVE, FOCUSBLAST, FORTISSIMO, GAIAPULSE, GAMMARAY, GENESIS, GENTLECHIMES, GEOMANCY, GOLDRUSH, HEALBELL, HEXBOLT, HIDDENPOWER, HIGHHORSEPOWER, HYPERVOICE, IRONDEFENSE, IRONHEAD, KNOCKOFF, LIGHTSCREEN, LOVEBURST, MAGICROOM, METEORBEAM, MINDDRAIN, MINDMELD, MIRRORSHOT, MIXEDWAVES, MOONBLAST, MOONSTONERAY, MUDSHACKLES, MUDSLIDE, MYSTICPULSE, NASTYPLOT, NOBLEROAR, OVERFLOW, PERCUSSIONBLAST, PLAYROUGH, POWERGEM, PROTECT, PSYCHIC, PSYCHICFANGS, PSYCHICTERRAIN, QUICKSAND, RAYOFLIGHT, REFLECT, REST, RETURN, ROCKBLAST, ROCKSLIDE, ROCKTOMB, SANDSTORM, SANDTOMB, SCORCHINGSANDS, SEISMICCHANT, SLEEPTALK, SONICBLAST, SPIKES, STEALTHROCK, STEELROLLER, STONEEDGE, SUBSTITUTE, SUPERPOWER, SYNTHESIS, TAUNT, TERRAINPULSE, TIDALWAVE, TOXIC, TRICKROOM, WEATHERBALL, WISH, WONDERROOM, WORKUP, ZENHEADBUTT, </v>
      </c>
      <c r="AA721">
        <f>VLOOKUP($A721,'Moves Species'!$A:$E,5,FALSE)</f>
        <v>0</v>
      </c>
    </row>
    <row r="722" spans="1:30" x14ac:dyDescent="0.25">
      <c r="A722">
        <f t="shared" si="35"/>
        <v>721</v>
      </c>
      <c r="B722" t="s">
        <v>8962</v>
      </c>
      <c r="C722" t="s">
        <v>8968</v>
      </c>
      <c r="D722" s="12" t="str">
        <f>'BST Extract'!J722</f>
        <v>FAIRY</v>
      </c>
      <c r="E722" s="12" t="str">
        <f>'BST Extract'!K722</f>
        <v>LIGHT</v>
      </c>
      <c r="F722" t="str">
        <f t="shared" si="33"/>
        <v>FAIRY,LIGHT</v>
      </c>
      <c r="G722">
        <f>'BST Extract'!C722</f>
        <v>45</v>
      </c>
      <c r="H722">
        <f>'BST Extract'!D722</f>
        <v>60</v>
      </c>
      <c r="I722">
        <f>'BST Extract'!E722</f>
        <v>32</v>
      </c>
      <c r="J722">
        <f>'BST Extract'!F722</f>
        <v>96</v>
      </c>
      <c r="K722">
        <f>'BST Extract'!G722</f>
        <v>30</v>
      </c>
      <c r="L722">
        <f>'BST Extract'!H722</f>
        <v>32</v>
      </c>
      <c r="M722">
        <f>'BST Extract'!I722</f>
        <v>295</v>
      </c>
      <c r="N722" t="s">
        <v>7283</v>
      </c>
      <c r="O722" s="3">
        <v>1</v>
      </c>
      <c r="Q722" s="3"/>
      <c r="T722" t="str">
        <f t="shared" si="34"/>
        <v>SPEED,1,,,,</v>
      </c>
      <c r="U722" s="12" t="str">
        <f>'Ability Extract'!C722</f>
        <v>QUICKFEET</v>
      </c>
      <c r="V722" s="12" t="str">
        <f>'Ability Extract'!D722</f>
        <v>NATURALCURE</v>
      </c>
      <c r="W722" s="12" t="str">
        <f>'Ability Extract'!E722</f>
        <v>PASTELVEIL</v>
      </c>
      <c r="X722" s="12" t="str">
        <f>'Ability Extract'!F722</f>
        <v>QUICKFEET,NATURALCURE,PASTELVEIL</v>
      </c>
      <c r="Y722" t="str">
        <f>VLOOKUP($A722,'Moves Species'!$A:$E,3,FALSE)</f>
        <v xml:space="preserve">1, TAILWHIP, 1, QUICKATTACK, 1, SPARKLE, 4, CUPIDSARROW, 8, ZEAL, 12, FLEETINGBLOW, 15, STOMP, 18, REBUKE, 21, WILDIMAGINATION, 24, CAPTIVATE, 24, CHARM, 27, FABLEDRUSH, 30, EXTREMESPEED, 33, SYLPHSHORN, 36, SACREDSTRIKE, 39, AGILITY, 42, GRACEFULSTRIKE, 45, RETURN, 48, RADIANTLANCE, 51, HELPINGHAND, 54, FABLEDSLAM, 57, FINALSTAND, 60, HEALINGWISH, </v>
      </c>
      <c r="Z722" t="str">
        <f>VLOOKUP($A722,'Moves Species'!$A:$E,4,FALSE)</f>
        <v xml:space="preserve">AIRSLASH, ATTRACT, AURASPHERE, BATTLEOFWITS, BODYSLAM, BULKUP, BULLDOZE, CALMMIND, CHARM, CLEANSE, CLOSECOMBAT, COACHING, COSMICAVATAR, COSMICPOWER, COUPDEGRACE, COVET, DAZZLINGGLEAM, DIVINEPUNISHMENT, DRAININGKISS, EARTHPOWER, ECHOEDVOICE, EXPANDINGFORCE, FABLEDRUSH, FAIRYTALE, FALSESWIPE, FANTASYSEAL, FLAMECHARGE, FLUXWAVE, FOCUSBLAST, FORTISSIMO, GAMMARAY, GENESIS, GEOMANCY, HEALBELL, HIDDENPOWER, HOLYNOVA, HYPERVOICE, IRONHEAD, KNOCKOFF, LIGHTSABER, LIGHTSCREEN, LOVEBURST, MAGICROOM, MEMENTO, METEORDRIVE, MIRRORSHOT, MISTYTERRAIN, MOONBLAST, MYSTICPULSE, NOBLEROAR, PAYDAY, PIXIEDUST, PLAYROUGH, PROTECT, PURGE, RADIANTLANCE, RAYOFLIGHT, REFLECT, REST, RETURN, ROUND, SACREDSTRIKE, SAFEGUARD, SIGNALBEAM, SIRENSSONG, SLEEPTALK, STRANGESTEAM, SUBSTITUTE, SWEEPINGWIND, TAUNT, TERRAINPULSE, TITANIASLAW, TOXIC, TRIATTACK, TRICKROOM, VALKYRIECHARIOT, WAIL, WEATHERBALL, WILDCHARGE, WISH, WONDERROOM, WORKUP, ZENHEADBUTT, </v>
      </c>
      <c r="AA722" t="str">
        <f>VLOOKUP($A722,'Moves Species'!$A:$E,5,FALSE)</f>
        <v xml:space="preserve">TAKEDOWN, DOUBLEEDGE, SKYBLESSING, MISTYTERRAIN, ENDURE, MEFIRST, BATTLECRY, SONICCRASH, ALLYSWITCH, HELPINGHAND, COUPDEGRACE, COVET, </v>
      </c>
      <c r="AB722" t="s">
        <v>8974</v>
      </c>
      <c r="AC722" t="s">
        <v>7265</v>
      </c>
      <c r="AD722">
        <v>27</v>
      </c>
    </row>
    <row r="723" spans="1:30" x14ac:dyDescent="0.25">
      <c r="A723">
        <f t="shared" si="35"/>
        <v>722</v>
      </c>
      <c r="B723" t="s">
        <v>8963</v>
      </c>
      <c r="C723" t="s">
        <v>8969</v>
      </c>
      <c r="D723" s="12" t="str">
        <f>'BST Extract'!J723</f>
        <v>FAIRY</v>
      </c>
      <c r="E723" s="12" t="str">
        <f>'BST Extract'!K723</f>
        <v>LIGHT</v>
      </c>
      <c r="F723" t="str">
        <f t="shared" si="33"/>
        <v>FAIRY,LIGHT</v>
      </c>
      <c r="G723">
        <f>'BST Extract'!C723</f>
        <v>75</v>
      </c>
      <c r="H723">
        <f>'BST Extract'!D723</f>
        <v>110</v>
      </c>
      <c r="I723">
        <f>'BST Extract'!E723</f>
        <v>68</v>
      </c>
      <c r="J723">
        <f>'BST Extract'!F723</f>
        <v>126</v>
      </c>
      <c r="K723">
        <f>'BST Extract'!G723</f>
        <v>50</v>
      </c>
      <c r="L723">
        <f>'BST Extract'!H723</f>
        <v>68</v>
      </c>
      <c r="M723">
        <f>'BST Extract'!I723</f>
        <v>497</v>
      </c>
      <c r="N723" t="s">
        <v>7283</v>
      </c>
      <c r="O723" s="3">
        <v>2</v>
      </c>
      <c r="Q723" s="3"/>
      <c r="T723" t="str">
        <f t="shared" si="34"/>
        <v>SPEED,2,,,,</v>
      </c>
      <c r="U723" s="12" t="str">
        <f>'Ability Extract'!C723</f>
        <v>QUICKFEET</v>
      </c>
      <c r="V723" s="12" t="str">
        <f>'Ability Extract'!D723</f>
        <v>MISTYSURGE</v>
      </c>
      <c r="W723" s="12" t="str">
        <f>'Ability Extract'!E723</f>
        <v>PASTELVEIL</v>
      </c>
      <c r="X723" s="12" t="str">
        <f>'Ability Extract'!F723</f>
        <v>QUICKFEET,MISTYSURGE,PASTELVEIL</v>
      </c>
      <c r="Y723" t="str">
        <f>VLOOKUP($A723,'Moves Species'!$A:$E,3,FALSE)</f>
        <v xml:space="preserve">1, TAILWHIP, 1, QUICKATTACK, 1, SPARKLE, 4, CUPIDSARROW, 8, ZEAL, 12, FLEETINGBLOW, 15, STOMP, 18, REBUKE, 21, WILDIMAGINATION, 24, CAPTIVATE, 24, CHARM, 27, FABLEDRUSH, 30, EXTREMESPEED, 33, SYLPHSHORN, 36, SACREDSTRIKE, 39, AGILITY, 42, GRACEFULSTRIKE, 45, RETURN, 48, RADIANTLANCE, 51, HELPINGHAND, 54, FABLEDSLAM, 57, FINALSTAND, 60, HEALINGWISH, </v>
      </c>
      <c r="Z723" t="str">
        <f>VLOOKUP($A723,'Moves Species'!$A:$E,4,FALSE)</f>
        <v xml:space="preserve">AIRSLASH, ATTRACT, AURASPHERE, BATTLEOFWITS, BODYSLAM, BULKUP, BULLDOZE, CALMMIND, CHARM, CLEANSE, CLOSECOMBAT, COACHING, COSMICAVATAR, COSMICPOWER, COUPDEGRACE, COVET, DAZZLINGGLEAM, DIVINEPUNISHMENT, DRAININGKISS, EARTHPOWER, ECHOEDVOICE, EXPANDINGFORCE, FABLEDRUSH, FAIRYTALE, FALSESWIPE, FANTASYSEAL, FLAMECHARGE, FLUXWAVE, FOCUSBLAST, FORTISSIMO, GAMMARAY, GENESIS, GEOMANCY, HEALBELL, HIDDENPOWER, HOLYNOVA, HYPERVOICE, IRONHEAD, KNOCKOFF, LIGHTSABER, LIGHTSCREEN, LOVEBURST, MAGICROOM, MEMENTO, METEORDRIVE, MIRRORSHOT, MISTYTERRAIN, MOONBLAST, MYSTICPULSE, NOBLEROAR, PAYDAY, PIXIEDUST, PLAYROUGH, PROTECT, PURGE, RADIANTLANCE, RAYOFLIGHT, REFLECT, REST, RETURN, ROUND, SACREDSTRIKE, SAFEGUARD, SIGNALBEAM, SIRENSSONG, SLEEPTALK, STRANGESTEAM, SUBSTITUTE, SWEEPINGWIND, TAUNT, TERRAINPULSE, TITANIASLAW, TOXIC, TRIATTACK, TRICKROOM, VALKYRIECHARIOT, WAIL, WEATHERBALL, WILDCHARGE, WISH, WONDERROOM, WORKUP, ZENHEADBUTT, </v>
      </c>
      <c r="AA723">
        <f>VLOOKUP($A723,'Moves Species'!$A:$E,5,FALSE)</f>
        <v>0</v>
      </c>
    </row>
    <row r="724" spans="1:30" x14ac:dyDescent="0.25">
      <c r="A724">
        <f t="shared" si="35"/>
        <v>723</v>
      </c>
      <c r="B724" t="s">
        <v>8964</v>
      </c>
      <c r="C724" t="s">
        <v>8970</v>
      </c>
      <c r="D724" s="12" t="str">
        <f>'BST Extract'!J724</f>
        <v>ICE</v>
      </c>
      <c r="E724" s="12" t="str">
        <f>'BST Extract'!K724</f>
        <v>NORMAL</v>
      </c>
      <c r="F724" t="str">
        <f t="shared" si="33"/>
        <v>ICE,NORMAL</v>
      </c>
      <c r="G724">
        <f>'BST Extract'!C724</f>
        <v>60</v>
      </c>
      <c r="H724">
        <f>'BST Extract'!D724</f>
        <v>70</v>
      </c>
      <c r="I724">
        <f>'BST Extract'!E724</f>
        <v>60</v>
      </c>
      <c r="J724">
        <f>'BST Extract'!F724</f>
        <v>30</v>
      </c>
      <c r="K724">
        <f>'BST Extract'!G724</f>
        <v>25</v>
      </c>
      <c r="L724">
        <f>'BST Extract'!H724</f>
        <v>35</v>
      </c>
      <c r="M724">
        <f>'BST Extract'!I724</f>
        <v>280</v>
      </c>
      <c r="N724" t="s">
        <v>7251</v>
      </c>
      <c r="O724" s="3">
        <v>1</v>
      </c>
      <c r="Q724" s="3"/>
      <c r="T724" t="str">
        <f t="shared" si="34"/>
        <v>HP,1,,,,</v>
      </c>
      <c r="U724" s="12" t="str">
        <f>'Ability Extract'!C724</f>
        <v>THICKFAT</v>
      </c>
      <c r="V724" s="12" t="str">
        <f>'Ability Extract'!D724</f>
        <v>GLUTTONY</v>
      </c>
      <c r="W724" s="12" t="str">
        <f>'Ability Extract'!E724</f>
        <v>ANGERPOINT</v>
      </c>
      <c r="X724" s="12" t="str">
        <f>'Ability Extract'!F724</f>
        <v>THICKFAT,GLUTTONY,ANGERPOINT</v>
      </c>
      <c r="Y724" t="str">
        <f>VLOOKUP($A724,'Moves Species'!$A:$E,3,FALSE)</f>
        <v xml:space="preserve">1, POUND, 1, YAWN, 4, ICESHARD, 6, MAIM, 9, SLACKOFF, 12, FURYSWIPES, 15, AVALANCHE, 18, REST, 21, FACADE, 24, ICEPUNCH, 28, MEGAPUNCH, 32, BODYSLAM, 35, FLAIL, 38, ICICLECRASH, 41, CRUSHCLAW, 44, POLARPUMMEL, 47, THRASH, 50, ICEHAMMER, 53, FORTISSIMO, 56, WINTERSHOWL, 60, SUPERPOWER, </v>
      </c>
      <c r="Z724" t="str">
        <f>VLOOKUP($A724,'Moves Species'!$A:$E,4,FALSE)</f>
        <v xml:space="preserve">AMBUSH, ATTRACT, BATTLEOFWITS, BLIZZARD, BODYPRESS, BODYSLAM, BOULDERCRUSH, BRICKBREAK, BULKUP, CALMMIND, CHARM, CHIDORI, CHILLINGTOUCH, CLOSECOMBAT, COACHING, COSMICAVATAR, COSMICPOWER, COVET, CRUNCH, DEADLYREACH, DEFOG, DRAINPUNCH, EARTHENLANCE, FAIRYTALE, FALSESWIPE, FANTASYSEAL, FLUXWAVE, FOCUSBLAST, FORTISSIMO, FROSTBITE, GENESIS, GEOMANCY, HAIL, HAZE, HIDDENPOWER, HYPERVOICE, HYPOTHERMIA, ICEBEAM, ICEFANG, ICEHAMMER, ICEPUNCH, ICICLESPEAR, ICICLESTRIKE, ICYWIND, IRONHEAD, KAMEHAMEHA, KNOCKOFF, LOVEBURST, METEORMASH, METRONOME, MIST, MUDSHACKLES, MUDSLIDE, NASTYPLOT, NOBLEROAR, PAYDAY, PERCUSSIONBLAST, PLAYROUGH, POWERUPPUNCH, PROTECT, REST, RETURN, ROUND, SAFEGUARD, SHADOWPUNCH, SLASH, SLEEPTALK, SONICBLAST, STELLARRUSH, SUBSTITUTE, SUPERPOWER, SWEEPINGWIND, TAUNT, TERRAINPULSE, TOXIC, TRIATTACK, VENDETTA, WAIL, WEAKSPOT, WEATHERBALL, WISH, WORKUP, ZENHEADBUTT, </v>
      </c>
      <c r="AA724" t="str">
        <f>VLOOKUP($A724,'Moves Species'!$A:$E,5,FALSE)</f>
        <v xml:space="preserve">AFTERYOU, CRUNCH, STOCKPILE, SWALLOW, SPITUP, BIDE, BRUTEFORCE, DRUMBEATING, BODYPRESS, HAMMERARM, STORMTHROW, UPROAR, </v>
      </c>
      <c r="AB724" t="s">
        <v>8975</v>
      </c>
      <c r="AC724" t="s">
        <v>7265</v>
      </c>
      <c r="AD724">
        <v>18</v>
      </c>
    </row>
    <row r="725" spans="1:30" x14ac:dyDescent="0.25">
      <c r="A725">
        <f t="shared" si="35"/>
        <v>724</v>
      </c>
      <c r="B725" t="s">
        <v>8965</v>
      </c>
      <c r="C725" t="s">
        <v>8971</v>
      </c>
      <c r="D725" s="12" t="str">
        <f>'BST Extract'!J725</f>
        <v>ICE</v>
      </c>
      <c r="E725" s="12" t="str">
        <f>'BST Extract'!K725</f>
        <v>FIGHTING</v>
      </c>
      <c r="F725" t="str">
        <f t="shared" si="33"/>
        <v>ICE,FIGHTING</v>
      </c>
      <c r="G725">
        <f>'BST Extract'!C725</f>
        <v>80</v>
      </c>
      <c r="H725">
        <f>'BST Extract'!D725</f>
        <v>90</v>
      </c>
      <c r="I725">
        <f>'BST Extract'!E725</f>
        <v>80</v>
      </c>
      <c r="J725">
        <f>'BST Extract'!F725</f>
        <v>90</v>
      </c>
      <c r="K725">
        <f>'BST Extract'!G725</f>
        <v>45</v>
      </c>
      <c r="L725">
        <f>'BST Extract'!H725</f>
        <v>55</v>
      </c>
      <c r="M725">
        <f>'BST Extract'!I725</f>
        <v>440</v>
      </c>
      <c r="N725" t="s">
        <v>7283</v>
      </c>
      <c r="O725" s="3">
        <v>2</v>
      </c>
      <c r="Q725" s="3"/>
      <c r="T725" t="str">
        <f t="shared" si="34"/>
        <v>SPEED,2,,,,</v>
      </c>
      <c r="U725" s="12" t="str">
        <f>'Ability Extract'!C725</f>
        <v>DEFIANT</v>
      </c>
      <c r="V725" s="12" t="str">
        <f>'Ability Extract'!D725</f>
        <v>REBELLIOUS</v>
      </c>
      <c r="W725" s="12" t="str">
        <f>'Ability Extract'!E725</f>
        <v>ANGERPOINT</v>
      </c>
      <c r="X725" s="12" t="str">
        <f>'Ability Extract'!F725</f>
        <v>DEFIANT,REBELLIOUS,ANGERPOINT</v>
      </c>
      <c r="Y725" t="str">
        <f>VLOOKUP($A725,'Moves Species'!$A:$E,3,FALSE)</f>
        <v xml:space="preserve">0, REVENGE, 1, REVENGE, 1, ROCKSMASH, 1, YAWN, 4, ICESHARD, 6, MAIM, 9, SLACKOFF, 12, ARMTHRUST, 15, AVALANCHE, 18, REST, 21, POWERUPPUNCH, 24, ICEPUNCH, 28, BRICKBREAK, 32, SKYUPPERCUT, 35, FLAIL, 38, ICICLECRASH, 41, STORMTHROW, 44, POLARPUMMEL, 47, JUMPKICK, 50, ICEHAMMER, 53, UPROAR, 56, WINTERSHOWL, 60, SUPERPOWER, </v>
      </c>
      <c r="Z725" t="str">
        <f>VLOOKUP($A725,'Moves Species'!$A:$E,4,FALSE)</f>
        <v xml:space="preserve">AMBUSH, ATTRACT, BATTLEOFWITS, BLIZZARD, BODYPRESS, BODYSLAM, BOULDERCRUSH, BRICKBREAK, BULKUP, CALMMIND, CHARM, CHIDORI, CHILLINGTOUCH, CLOSECOMBAT, COACHING, COSMICAVATAR, COSMICPOWER, COVET, CRUNCH, DEADLYREACH, DEFOG, DRAINPUNCH, EARTHENLANCE, FAIRYTALE, FALSESWIPE, FANTASYSEAL, FLUXWAVE, FOCUSBLAST, FORTISSIMO, FROSTBITE, GENESIS, GEOMANCY, HAIL, HAZE, HIDDENPOWER, HYPERVOICE, HYPOTHERMIA, ICEBEAM, ICEFANG, ICEHAMMER, ICEPUNCH, ICICLESPEAR, ICICLESTRIKE, ICYWIND, IRONHEAD, KAMEHAMEHA, KNOCKOFF, LOVEBURST, METEORMASH, METRONOME, MIST, MUDSHACKLES, MUDSLIDE, NASTYPLOT, NOBLEROAR, PAYDAY, PERCUSSIONBLAST, PLAYROUGH, POWERUPPUNCH, PROTECT, REST, RETURN, ROUND, SAFEGUARD, SHADOWPUNCH, SLASH, SLEEPTALK, SONICBLAST, STELLARRUSH, SUBSTITUTE, SUPERPOWER, SWEEPINGWIND, TAUNT, TERRAINPULSE, TOXIC, TRIATTACK, VENDETTA, WAIL, WEAKSPOT, WEATHERBALL, WISH, WORKUP, ZENHEADBUTT, </v>
      </c>
      <c r="AA725">
        <f>VLOOKUP($A725,'Moves Species'!$A:$E,5,FALSE)</f>
        <v>0</v>
      </c>
      <c r="AB725" t="s">
        <v>8976</v>
      </c>
      <c r="AC725" t="s">
        <v>7265</v>
      </c>
      <c r="AD725">
        <v>40</v>
      </c>
    </row>
    <row r="726" spans="1:30" x14ac:dyDescent="0.25">
      <c r="A726">
        <f t="shared" si="35"/>
        <v>725</v>
      </c>
      <c r="B726" t="s">
        <v>8966</v>
      </c>
      <c r="C726" t="s">
        <v>8972</v>
      </c>
      <c r="D726" s="12" t="str">
        <f>'BST Extract'!J726</f>
        <v>ICE</v>
      </c>
      <c r="E726" s="12" t="str">
        <f>'BST Extract'!K726</f>
        <v>NORMAL</v>
      </c>
      <c r="F726" t="str">
        <f t="shared" si="33"/>
        <v>ICE,NORMAL</v>
      </c>
      <c r="G726">
        <f>'BST Extract'!C726</f>
        <v>120</v>
      </c>
      <c r="H726">
        <f>'BST Extract'!D726</f>
        <v>130</v>
      </c>
      <c r="I726">
        <f>'BST Extract'!E726</f>
        <v>100</v>
      </c>
      <c r="J726">
        <f>'BST Extract'!F726</f>
        <v>90</v>
      </c>
      <c r="K726">
        <f>'BST Extract'!G726</f>
        <v>50</v>
      </c>
      <c r="L726">
        <f>'BST Extract'!H726</f>
        <v>80</v>
      </c>
      <c r="M726">
        <f>'BST Extract'!I726</f>
        <v>570</v>
      </c>
      <c r="N726" t="s">
        <v>7251</v>
      </c>
      <c r="O726" s="3">
        <v>3</v>
      </c>
      <c r="Q726" s="3"/>
      <c r="T726" t="str">
        <f t="shared" si="34"/>
        <v>HP,3,,,,</v>
      </c>
      <c r="U726" s="12" t="str">
        <f>'Ability Extract'!C726</f>
        <v>THICKFAT</v>
      </c>
      <c r="V726" s="12" t="str">
        <f>'Ability Extract'!D726</f>
        <v>GLUTTONY</v>
      </c>
      <c r="W726" s="12" t="str">
        <f>'Ability Extract'!E726</f>
        <v>ANGERPOINT</v>
      </c>
      <c r="X726" s="12" t="str">
        <f>'Ability Extract'!F726</f>
        <v>THICKFAT,GLUTTONY,ANGERPOINT</v>
      </c>
      <c r="Y726" t="str">
        <f>VLOOKUP($A726,'Moves Species'!$A:$E,3,FALSE)</f>
        <v xml:space="preserve">1, POUND, 1, YAWN, 4, ICESHARD, 6, MAIM, 9, SLACKOFF, 12, FURYSWIPES, 15, AVALANCHE, 18, REST, 21, FACADE, 24, ICEPUNCH, 28, MEGAPUNCH, 32, BODYSLAM, 35, FLAIL, 38, ICICLECRASH, 41, CRUSHCLAW, 44, POLARPUMMEL, 47, THRASH, 50, ICEHAMMER, 53, FORTISSIMO, 56, WINTERSHOWL, 60, SUPERPOWER, </v>
      </c>
      <c r="Z726" t="str">
        <f>VLOOKUP($A726,'Moves Species'!$A:$E,4,FALSE)</f>
        <v xml:space="preserve">AMBUSH, ATTRACT, BATTLEOFWITS, BLIZZARD, BODYPRESS, BODYSLAM, BOULDERCRUSH, BRICKBREAK, BULKUP, CALMMIND, CHARM, CHIDORI, CHILLINGTOUCH, CLOSECOMBAT, COACHING, COSMICAVATAR, COSMICPOWER, COVET, CRUNCH, DEADLYREACH, DEFOG, DRAINPUNCH, EARTHENLANCE, FAIRYTALE, FALSESWIPE, FANTASYSEAL, FLUXWAVE, FOCUSBLAST, FORTISSIMO, FROSTBITE, GENESIS, GEOMANCY, HAIL, HAZE, HIDDENPOWER, HYPERVOICE, HYPOTHERMIA, ICEBEAM, ICEFANG, ICEHAMMER, ICEPUNCH, ICICLESPEAR, ICICLESTRIKE, ICYWIND, IRONHEAD, KAMEHAMEHA, KNOCKOFF, LOVEBURST, METEORMASH, METRONOME, MIST, MUDSHACKLES, MUDSLIDE, NASTYPLOT, NOBLEROAR, PAYDAY, PERCUSSIONBLAST, PLAYROUGH, POWERUPPUNCH, PROTECT, REST, RETURN, ROUND, SAFEGUARD, SHADOWPUNCH, SLASH, SLEEPTALK, SONICBLAST, STELLARRUSH, SUBSTITUTE, SUPERPOWER, SWEEPINGWIND, TAUNT, TERRAINPULSE, TOXIC, TRIATTACK, VENDETTA, WAIL, WEAKSPOT, WEATHERBALL, WISH, WORKUP, ZENHEADBUTT, </v>
      </c>
      <c r="AA726">
        <f>VLOOKUP($A726,'Moves Species'!$A:$E,5,FALSE)</f>
        <v>0</v>
      </c>
    </row>
    <row r="727" spans="1:30" x14ac:dyDescent="0.25">
      <c r="A727">
        <f t="shared" si="35"/>
        <v>726</v>
      </c>
      <c r="B727" t="s">
        <v>8967</v>
      </c>
      <c r="C727" t="s">
        <v>8973</v>
      </c>
      <c r="D727" s="12" t="str">
        <f>'BST Extract'!J727</f>
        <v>NORMAL</v>
      </c>
      <c r="E727" s="12" t="str">
        <f>'BST Extract'!K727</f>
        <v>GRASS</v>
      </c>
      <c r="F727" t="str">
        <f t="shared" si="33"/>
        <v>NORMAL,GRASS</v>
      </c>
      <c r="G727">
        <f>'BST Extract'!C727</f>
        <v>115</v>
      </c>
      <c r="H727">
        <f>'BST Extract'!D727</f>
        <v>80</v>
      </c>
      <c r="I727">
        <f>'BST Extract'!E727</f>
        <v>105</v>
      </c>
      <c r="J727">
        <f>'BST Extract'!F727</f>
        <v>75</v>
      </c>
      <c r="K727">
        <f>'BST Extract'!G727</f>
        <v>30</v>
      </c>
      <c r="L727">
        <f>'BST Extract'!H727</f>
        <v>85</v>
      </c>
      <c r="M727">
        <f>'BST Extract'!I727</f>
        <v>490</v>
      </c>
      <c r="N727" t="s">
        <v>7251</v>
      </c>
      <c r="O727" s="3">
        <v>2</v>
      </c>
      <c r="Q727" s="3"/>
      <c r="T727" t="str">
        <f t="shared" si="34"/>
        <v>HP,2,,,,</v>
      </c>
      <c r="U727" s="12" t="str">
        <f>'Ability Extract'!C727</f>
        <v>GRASSPELT</v>
      </c>
      <c r="V727" s="12" t="str">
        <f>'Ability Extract'!D727</f>
        <v>SAPSIPPER</v>
      </c>
      <c r="W727" s="12" t="str">
        <f>'Ability Extract'!E727</f>
        <v>TRIAGE</v>
      </c>
      <c r="X727" s="12" t="str">
        <f>'Ability Extract'!F727</f>
        <v>GRASSPELT,SAPSIPPER,TRIAGE</v>
      </c>
      <c r="Y727" t="str">
        <f>VLOOKUP($A727,'Moves Species'!$A:$E,3,FALSE)</f>
        <v xml:space="preserve">1, GROWL, 1, TACKLE, 4, BRANCHPOKE, 8, DEFENSECURL, 11, RAZORLEAF, 14, STOMP, 17, LEECHSEED, 20, MILKDRINK, 23, BULLETSEED, 26, HEADBUTT, 29, GRASSYGLIDE, 32, ENTRAINMENT, 35, BODYSLAM, 38, HORNLEECH, 42, RETURN, 45, LEAFBLADE, 48, PLAYROUGH, 52, HEADCHARGE, 56, STAMPEDE, 60, WOODHAMMER, </v>
      </c>
      <c r="Z727" t="str">
        <f>VLOOKUP($A727,'Moves Species'!$A:$E,4,FALSE)</f>
        <v xml:space="preserve">ACROBATICS, AMBUSH, AROMATHERAPY, ATTRACT, BATTLEOFWITS, BODYPRESS, BODYSLAM, BOULDERCRUSH, BOUNCE, BRICKBREAK, BULKUP, BULLDOZE, BULLETSEED, CALMMIND, CATAPULT, CHARM, COACHING, COVET, CRUNCH, DRAINPUNCH, EARTHENLANCE, EARTHPOWER, EARTHQUAKE, ENERGYBALL, ESSENCEBLOOM, FABLEDRUSH, FAIRYTALE, FALSESWIPE, FANTASYSEAL, FLUXWAVE, FOCUSBLAST, FORTISSIMO, GENESIS, GEOMANCY, GIGADRAIN, GRASSYTERRAIN, HEALBELL, HIDDENPOWER, HIGHHORSEPOWER, IRONDEFENSE, IRONHEAD, KNOCKOFF, LEAFBLADE, LOVEBURST, MAGICALLEAF, METRONOME, MIST, MISTYTERRAIN, MOSSYPUNCH, MUDSHACKLES, MUDSLIDE, NASTYPLOT, NATURESWRATH, NOBLEROAR, PAYDAY, PERCUSSIONBLAST, PETALTEMPEST, PLAYROUGH, PROTECT, PURGE, RAYOFLIGHT, REST, RETURN, ROCKBLAST, ROCKSLIDE, ROCKTOMB, SCENTEDSHIELD, SIRENSSONG, SLEEPTALK, SOLARBEAM, SPIKYSHIELD, STEALTHROCK, STEELROLLER, STELLARRUSH, SUBSTITUTE, SUPERPOWER, SYNTHESIS, TAUNT, TERRAINPULSE, TOXIC, TRIATTACK, WAIL, WEATHERBALL, WILDCHARGE, WISH, WORKUP, ZENHEADBUTT, </v>
      </c>
      <c r="AA727" t="str">
        <f>VLOOKUP($A727,'Moves Species'!$A:$E,5,FALSE)</f>
        <v xml:space="preserve">RETURN, DOUBLEEDGE, HAMMERARM, HELPINGHAND, BOUNCE, STOMPINGTANTRUM, HEAVYSLAM, SYLPHSHORN, WISH, HEALBELL, HEALPULSE, </v>
      </c>
    </row>
    <row r="728" spans="1:30" x14ac:dyDescent="0.25">
      <c r="A728">
        <f t="shared" si="35"/>
        <v>727</v>
      </c>
      <c r="B728" t="s">
        <v>9717</v>
      </c>
      <c r="C728" t="s">
        <v>9722</v>
      </c>
      <c r="D728" s="12" t="str">
        <f>'BST Extract'!J728</f>
        <v>DRAGON</v>
      </c>
      <c r="E728" s="12" t="str">
        <f>'BST Extract'!K728</f>
        <v>ROCK</v>
      </c>
      <c r="F728" t="str">
        <f t="shared" si="33"/>
        <v>DRAGON,ROCK</v>
      </c>
      <c r="G728">
        <f>'BST Extract'!C728</f>
        <v>44</v>
      </c>
      <c r="H728">
        <f>'BST Extract'!D728</f>
        <v>38</v>
      </c>
      <c r="I728">
        <f>'BST Extract'!E728</f>
        <v>33</v>
      </c>
      <c r="J728">
        <f>'BST Extract'!F728</f>
        <v>70</v>
      </c>
      <c r="K728">
        <f>'BST Extract'!G728</f>
        <v>61</v>
      </c>
      <c r="L728">
        <f>'BST Extract'!H728</f>
        <v>43</v>
      </c>
      <c r="M728">
        <f>'BST Extract'!I728</f>
        <v>289</v>
      </c>
      <c r="N728" t="s">
        <v>7283</v>
      </c>
      <c r="O728" s="3">
        <v>1</v>
      </c>
      <c r="Q728" s="3"/>
      <c r="T728" t="str">
        <f t="shared" si="34"/>
        <v>SPEED,1,,,,</v>
      </c>
      <c r="U728" s="12" t="str">
        <f>'Ability Extract'!C728</f>
        <v>MULTISCALE</v>
      </c>
      <c r="V728" s="12" t="str">
        <f>'Ability Extract'!D728</f>
        <v>STEADFAST</v>
      </c>
      <c r="W728" s="12" t="str">
        <f>'Ability Extract'!E728</f>
        <v>COMPETITIVE</v>
      </c>
      <c r="X728" s="12" t="str">
        <f>'Ability Extract'!F728</f>
        <v>MULTISCALE,STEADFAST,COMPETITIVE</v>
      </c>
      <c r="Y728" t="str">
        <f>VLOOKUP($A728,'Moves Species'!$A:$E,3,FALSE)</f>
        <v xml:space="preserve">1, SCRATCH, 1, LEER, 1, CRYSTALDUST, 4, DRAGONFEAR, 6, ACID, 8, SNARL, 12, ANCIENTPOWER, 15, MUDSHOT, 18, DRAGONBREATH, 21, GLARE, 24, FLAMEBURST, 27, ANCIENTGLARE, 30, FREEZINGGLARE, 33, CORRODE, 36, NAGASKIN, 39, WYRMBEAM, 42, SLUDGEBOMB, 45, AMBERWAVE, 48, DRACOSURGE, 51, ACIDRAIN, 54, DRACOMETEOR, 57, MOONSTONERAY, 60, CAUSTICACID, </v>
      </c>
      <c r="Z728" t="str">
        <f>VLOOKUP($A728,'Moves Species'!$A:$E,4,FALSE)</f>
        <v xml:space="preserve">ACIDRAIN, ACROBATICS, ALLERGY, ANCIENTGLARE, ATTRACT, BATTLEOFWITS, BEJEWELED, BLOODRITUAL, BODYSLAM, BOULDERCRUSH, BREAKINGSWIPE, BULLDOZE, CALMMIND, CATAPULT, CAUSTICACID, CHARM, CLEARSMOG, COACHING, CONFUSERAY, CORROSIVEGAS, COSMICAVATAR, COSMICPOWER, CRUNCH, CRYSTALLINEBEAM, CRYSTALSHOWER, CURSE, DARKPULSE, DRACARYS, DRACOMETEOR, DRAGONBLOOD, DRAGONBREATH, DRAGONCLAW, DRAGONDANCE, DRAGONGALE, DRAGONMAGIC, DRAINPUNCH, DUNEBLAST, DUSTDEVILS, EARTHENLANCE, EARTHPOWER, EARTHQUAKE, ENDERSHOCK, EXECUTION, FALSESWIPE, FLAMECHARGE, FLUXWAVE, FOCUSBLAST, FORTISSIMO, GAMMARAY, GASTROACID, GENESIS, GEOMANCY, GLISTEN, GOBLINSTRIKE, GUNKSHOT, HAZE, HIDDENPOWER, HIGHHORSEPOWER, IRONDEFENSE, IRONHEAD, KNOCKOFF, MACABREDANCE, MAGNETICCANNON, METEORBEAM, METEORMASH, MIASMA, MINDDRAIN, MINERALWAVE, MOONBLAST, MOONSTONERAY, MUDSHACKLES, MUDSLIDE, NAGASKIN, NASTYPLOT, NOBLEROAR, OBSIDIANSHARDS, OUTRAGE, PHOBIA, POISONFANG, POISONJAB, POWERGEM, PROTECT, REST, RETURN, ROCKBLAST, ROCKSLIDE, ROCKTOMB, SANDSTORM, SCALESHOT, SHADOWBALL, SHADOWPUNCH, SLEEPTALK, SLUDGEBOMB, SLUDGEWAVE, SPIKES, STEALTHROCK, STONEEDGE, SUBSTITUTE, SUPERPOWER, SWEEPINGWIND, SWIFT, SWORDSDANCE, TAUNT, TERRAINPULSE, TOXIC, TOXICSPIKES, VENDETTA, VENOMDRAIN, VITALITYDRAIN, WAIL, WISH, WORKUP, ZENHEADBUTT, </v>
      </c>
      <c r="AA728" t="str">
        <f>VLOOKUP($A728,'Moves Species'!$A:$E,5,FALSE)</f>
        <v xml:space="preserve">DRAGONRUSH, DRAGONTAIL, STONEEDGE, ACCELEROCK, SCALESHOT, DRACOMETEOR, SCORCHINGSANDS, NASTYPLOT, UTURN, VENOSHOCK, FLAMETHROWER, TWISTER, DRAGONPULSE, </v>
      </c>
      <c r="AB728" t="s">
        <v>9729</v>
      </c>
      <c r="AC728" t="s">
        <v>7268</v>
      </c>
      <c r="AD728" t="s">
        <v>7374</v>
      </c>
    </row>
    <row r="729" spans="1:30" x14ac:dyDescent="0.25">
      <c r="A729">
        <f t="shared" si="35"/>
        <v>728</v>
      </c>
      <c r="B729" t="s">
        <v>9718</v>
      </c>
      <c r="C729" t="s">
        <v>9723</v>
      </c>
      <c r="D729" s="12" t="str">
        <f>'BST Extract'!J729</f>
        <v>DRAGON</v>
      </c>
      <c r="E729" s="12" t="str">
        <f>'BST Extract'!K729</f>
        <v>ROCK</v>
      </c>
      <c r="F729" t="str">
        <f t="shared" si="33"/>
        <v>DRAGON,ROCK</v>
      </c>
      <c r="G729">
        <f>'BST Extract'!C729</f>
        <v>71</v>
      </c>
      <c r="H729">
        <f>'BST Extract'!D729</f>
        <v>49</v>
      </c>
      <c r="I729">
        <f>'BST Extract'!E729</f>
        <v>73</v>
      </c>
      <c r="J729">
        <f>'BST Extract'!F729</f>
        <v>100</v>
      </c>
      <c r="K729">
        <f>'BST Extract'!G729</f>
        <v>105</v>
      </c>
      <c r="L729">
        <f>'BST Extract'!H729</f>
        <v>83</v>
      </c>
      <c r="M729">
        <f>'BST Extract'!I729</f>
        <v>481</v>
      </c>
      <c r="N729" t="s">
        <v>7283</v>
      </c>
      <c r="O729" s="3">
        <v>1</v>
      </c>
      <c r="P729" t="s">
        <v>7286</v>
      </c>
      <c r="Q729" s="3">
        <v>1</v>
      </c>
      <c r="T729" t="str">
        <f t="shared" si="34"/>
        <v>SPEED,1,SPECIAL_ATTACK,1,,</v>
      </c>
      <c r="U729" s="12" t="str">
        <f>'Ability Extract'!C729</f>
        <v>MULTISCALE</v>
      </c>
      <c r="V729" s="12" t="str">
        <f>'Ability Extract'!D729</f>
        <v>STEADFAST</v>
      </c>
      <c r="W729" s="12" t="str">
        <f>'Ability Extract'!E729</f>
        <v>COMPETITIVE</v>
      </c>
      <c r="X729" s="12" t="str">
        <f>'Ability Extract'!F729</f>
        <v>MULTISCALE,STEADFAST,COMPETITIVE</v>
      </c>
      <c r="Y729" t="str">
        <f>VLOOKUP($A729,'Moves Species'!$A:$E,3,FALSE)</f>
        <v xml:space="preserve">0, STONEGAZE, 1, STONEGAZE, 1, SCRATCH, 1, LEER, 1, CRYSTALDUST, 4, DRAGONFEAR, 6, ACID, 8, SNARL, 12, ANCIENTPOWER, 15, MUDSHOT, 18, DRAGONBREATH, 21, GLARE, 24, FLAMEBURST, 27, ANCIENTGLARE, 30, FREEZINGGLARE, 33, CORRODE, 36, NAGASKIN, 39, WYRMBEAM, 42, SLUDGEBOMB, 45, AMBERWAVE, 48, DRACOSURGE, 51, ACIDRAIN, 54, DRACOMETEOR, 57, MOONSTONERAY, 60, CAUSTICACID, </v>
      </c>
      <c r="Z729" t="str">
        <f>VLOOKUP($A729,'Moves Species'!$A:$E,4,FALSE)</f>
        <v xml:space="preserve">ACIDRAIN, ACROBATICS, ALLERGY, ANCIENTGLARE, ATTRACT, BATTLEOFWITS, BEJEWELED, BLOODRITUAL, BODYSLAM, BOULDERCRUSH, BREAKINGSWIPE, BULLDOZE, CALMMIND, CATAPULT, CAUSTICACID, CHARM, CLEARSMOG, COACHING, CONFUSERAY, CORROSIVEGAS, COSMICAVATAR, COSMICPOWER, CRUNCH, CRYSTALLINEBEAM, CRYSTALSHOWER, CURSE, DARKPULSE, DRACARYS, DRACOMETEOR, DRAGONBLOOD, DRAGONBREATH, DRAGONCLAW, DRAGONDANCE, DRAGONGALE, DRAGONMAGIC, DRAINPUNCH, DUNEBLAST, DUSTDEVILS, EARTHENLANCE, EARTHPOWER, EARTHQUAKE, ENDERSHOCK, EXECUTION, FALSESWIPE, FLAMECHARGE, FLUXWAVE, FOCUSBLAST, FORTISSIMO, GAMMARAY, GASTROACID, GENESIS, GEOMANCY, GLISTEN, GOBLINSTRIKE, GUNKSHOT, HAZE, HIDDENPOWER, HIGHHORSEPOWER, IRONDEFENSE, IRONHEAD, KNOCKOFF, MACABREDANCE, MAGNETICCANNON, METEORBEAM, METEORMASH, MIASMA, MINDDRAIN, MINERALWAVE, MOONBLAST, MOONSTONERAY, MUDSHACKLES, MUDSLIDE, NAGASKIN, NASTYPLOT, NOBLEROAR, OBSIDIANSHARDS, OUTRAGE, PHOBIA, POISONFANG, POISONJAB, POWERGEM, PROTECT, REST, RETURN, ROCKBLAST, ROCKSLIDE, ROCKTOMB, SANDSTORM, SCALESHOT, SHADOWBALL, SHADOWPUNCH, SLEEPTALK, SLUDGEBOMB, SLUDGEWAVE, SPIKES, STEALTHROCK, STONEEDGE, SUBSTITUTE, SUPERPOWER, SWEEPINGWIND, SWIFT, SWORDSDANCE, TAUNT, TERRAINPULSE, TOXIC, TOXICSPIKES, VENDETTA, VENOMDRAIN, VITALITYDRAIN, WAIL, WISH, WORKUP, ZENHEADBUTT, </v>
      </c>
      <c r="AA729">
        <f>VLOOKUP($A729,'Moves Species'!$A:$E,5,FALSE)</f>
        <v>0</v>
      </c>
    </row>
    <row r="730" spans="1:30" x14ac:dyDescent="0.25">
      <c r="A730">
        <f t="shared" si="35"/>
        <v>729</v>
      </c>
      <c r="B730" t="s">
        <v>9719</v>
      </c>
      <c r="C730" t="s">
        <v>9724</v>
      </c>
      <c r="D730" s="12" t="str">
        <f>'BST Extract'!J730</f>
        <v>PSYCHIC</v>
      </c>
      <c r="E730" s="12" t="str">
        <f>'BST Extract'!K730</f>
        <v>GHOST</v>
      </c>
      <c r="F730" t="str">
        <f t="shared" si="33"/>
        <v>PSYCHIC,GHOST</v>
      </c>
      <c r="G730">
        <f>'BST Extract'!C730</f>
        <v>42</v>
      </c>
      <c r="H730">
        <f>'BST Extract'!D730</f>
        <v>30</v>
      </c>
      <c r="I730">
        <f>'BST Extract'!E730</f>
        <v>45</v>
      </c>
      <c r="J730">
        <f>'BST Extract'!F730</f>
        <v>39</v>
      </c>
      <c r="K730">
        <f>'BST Extract'!G730</f>
        <v>56</v>
      </c>
      <c r="L730">
        <f>'BST Extract'!H730</f>
        <v>53</v>
      </c>
      <c r="M730">
        <f>'BST Extract'!I730</f>
        <v>265</v>
      </c>
      <c r="N730" t="s">
        <v>7286</v>
      </c>
      <c r="O730" s="3">
        <v>1</v>
      </c>
      <c r="Q730" s="3"/>
      <c r="T730" t="str">
        <f t="shared" si="34"/>
        <v>SPECIAL_ATTACK,1,,,,</v>
      </c>
      <c r="U730" s="12" t="str">
        <f>'Ability Extract'!C730</f>
        <v>CURIOUSMEDICINE</v>
      </c>
      <c r="V730" s="12" t="str">
        <f>'Ability Extract'!D730</f>
        <v>SHADOWSHIELD</v>
      </c>
      <c r="W730" s="12" t="str">
        <f>'Ability Extract'!E730</f>
        <v>DRYSKIN</v>
      </c>
      <c r="X730" s="12" t="str">
        <f>'Ability Extract'!F730</f>
        <v>CURIOUSMEDICINE,SHADOWSHIELD,DRYSKIN</v>
      </c>
      <c r="Y730" t="str">
        <f>VLOOKUP($A730,'Moves Species'!$A:$E,3,FALSE)</f>
        <v xml:space="preserve">1, SPITE, 1, CONFUSION, 1, HAUNT, 4, ROLEPLAY, 6, QUICKSPELL, 9, PIXIEDUST, 12, SPIRITBARRAGE, 15, DISARMINGVOICE, 18, HEXBOLT, 21, CURSE, 24, HEX, 27, MACABREDANCE, 30, EERIESPELL, 33, SHADOWBALL, 36, VITALITYDRAIN, 39, SPEEDSWAP, 42, PSYCHIC, 45, ECTOPLASM, 48, ECLIPSENOVA, 51, PSYCHOSHIFT, 54, ARCANEENERGY, 57, DEATHWALTZ, 60, DARKOMEN, </v>
      </c>
      <c r="Z730" t="str">
        <f>VLOOKUP($A730,'Moves Species'!$A:$E,4,FALSE)</f>
        <v xml:space="preserve">ARCANEENERGY, ATTRACT, BATTLEOFWITS, BLOODRITUAL, BONECHILL, BURNINGOFUDA, CALMMIND, CHARM, CLEARSMOG, CONFUSERAY, COSMICPOWER, CRUELWHIP, CURSE, CURSEDTOUCH, DARKPULSE, DEAFEN, DRAININGKISS, ECLIPSENOVA, ESSENCEBLOOM, EXPANDINGFORCE, FLUXWAVE, FORTISSIMO, GAMMARAY, GEOMANCY, GHASTLYFLOOD, GOBLINSTRIKE, HEX, HEXBOLT, HIDDENPOWER, KNOCKOFF, LASHOUT, LIGHTSCREEN, MACABREDANCE, MAGICROOM, MEMENTO, METEORBEAM, METRONOME, MIASMA, MINDDRAIN, MINDMELD, MIXEDWAVES, MOONBLAST, MYSTICPULSE, NASTYPLOT, PHANTOMFORCE, PHOBIA, PIXIEDUST, POLTERGEIST, POSSESSION, PROTECT, PSYCHIC, PSYCHICTERRAIN, PURGE, REFLECT, REST, RETURN, ROUND, SAFEGUARD, SHADOWBALL, SLEEPTALK, SLUDGEBOMB, SLUDGEWAVE, SOULRIP, SOULSHIELD, STRANGESTEAM, SUBSTITUTE, TAUNT, TERRAINPULSE, TOXIC, TRICKROOM, UMBRALWAVE, VENOMDRAIN, VITALITYDRAIN, WAIL, WISH, WONDERROOM, </v>
      </c>
      <c r="AA730" t="str">
        <f>VLOOKUP($A730,'Moves Species'!$A:$E,5,FALSE)</f>
        <v xml:space="preserve">OMINOUSWIND, HEALBLOCK, STOREDPOWER, CONCOCTION, SLUDGEBOMB, SOULSHIELD, ALLYSWITCH, PERISHSONG, ELEGY, PSYBEAM, ASTRALBARRAGE, ENCHANTMENT, SPITEFULCHANT, </v>
      </c>
      <c r="AB730" t="s">
        <v>9727</v>
      </c>
      <c r="AC730" t="s">
        <v>7265</v>
      </c>
      <c r="AD730">
        <v>32</v>
      </c>
    </row>
    <row r="731" spans="1:30" x14ac:dyDescent="0.25">
      <c r="A731">
        <f t="shared" si="35"/>
        <v>730</v>
      </c>
      <c r="B731" t="s">
        <v>9720</v>
      </c>
      <c r="C731" t="s">
        <v>9725</v>
      </c>
      <c r="D731" s="12" t="str">
        <f>'BST Extract'!J731</f>
        <v>PSYCHIC</v>
      </c>
      <c r="E731" s="12" t="str">
        <f>'BST Extract'!K731</f>
        <v>GHOST</v>
      </c>
      <c r="F731" t="str">
        <f t="shared" si="33"/>
        <v>PSYCHIC,GHOST</v>
      </c>
      <c r="G731">
        <f>'BST Extract'!C731</f>
        <v>57</v>
      </c>
      <c r="H731">
        <f>'BST Extract'!D731</f>
        <v>40</v>
      </c>
      <c r="I731">
        <f>'BST Extract'!E731</f>
        <v>65</v>
      </c>
      <c r="J731">
        <f>'BST Extract'!F731</f>
        <v>49</v>
      </c>
      <c r="K731">
        <f>'BST Extract'!G731</f>
        <v>86</v>
      </c>
      <c r="L731">
        <f>'BST Extract'!H731</f>
        <v>73</v>
      </c>
      <c r="M731">
        <f>'BST Extract'!I731</f>
        <v>370</v>
      </c>
      <c r="N731" t="s">
        <v>7286</v>
      </c>
      <c r="O731" s="3">
        <v>2</v>
      </c>
      <c r="Q731" s="3"/>
      <c r="T731" t="str">
        <f t="shared" si="34"/>
        <v>SPECIAL_ATTACK,2,,,,</v>
      </c>
      <c r="U731" s="12" t="str">
        <f>'Ability Extract'!C731</f>
        <v>CURIOUSMEDICINE</v>
      </c>
      <c r="V731" s="12" t="str">
        <f>'Ability Extract'!D731</f>
        <v>SHADOWSHIELD</v>
      </c>
      <c r="W731" s="12" t="str">
        <f>'Ability Extract'!E731</f>
        <v>DRYSKIN</v>
      </c>
      <c r="X731" s="12" t="str">
        <f>'Ability Extract'!F731</f>
        <v>CURIOUSMEDICINE,SHADOWSHIELD,DRYSKIN</v>
      </c>
      <c r="Y731" t="str">
        <f>VLOOKUP($A731,'Moves Species'!$A:$E,3,FALSE)</f>
        <v xml:space="preserve">1, SPITE, 1, CONFUSION, 1, HAUNT, 4, ROLEPLAY, 6, QUICKSPELL, 9, PIXIEDUST, 12, SPIRITBARRAGE, 15, DISARMINGVOICE, 18, HEXBOLT, 21, CURSE, 24, HEX, 27, MACABREDANCE, 30, EERIESPELL, 33, SHADOWBALL, 36, VITALITYDRAIN, 39, SPEEDSWAP, 42, PSYCHIC, 45, ECTOPLASM, 48, ECLIPSENOVA, 51, PSYCHOSHIFT, 54, ARCANEENERGY, 57, DEATHWALTZ, 60, DARKOMEN, </v>
      </c>
      <c r="Z731" t="str">
        <f>VLOOKUP($A731,'Moves Species'!$A:$E,4,FALSE)</f>
        <v xml:space="preserve">ARCANEENERGY, ATTRACT, BATTLEOFWITS, BLOODRITUAL, BONECHILL, BURNINGOFUDA, CALMMIND, CHARM, CLEARSMOG, CONFUSERAY, COSMICPOWER, CRUELWHIP, CURSE, CURSEDTOUCH, DARKPULSE, DEAFEN, DRAININGKISS, ECLIPSENOVA, ESSENCEBLOOM, EXPANDINGFORCE, FLUXWAVE, FORTISSIMO, GAMMARAY, GEOMANCY, GHASTLYFLOOD, GOBLINSTRIKE, HEX, HEXBOLT, HIDDENPOWER, KNOCKOFF, LASHOUT, LIGHTSCREEN, MACABREDANCE, MAGICROOM, MEMENTO, METEORBEAM, METRONOME, MIASMA, MINDDRAIN, MINDMELD, MIXEDWAVES, MOONBLAST, MYSTICPULSE, NASTYPLOT, PHANTOMFORCE, PHOBIA, PIXIEDUST, POLTERGEIST, POSSESSION, PROTECT, PSYCHIC, PSYCHICTERRAIN, PURGE, REFLECT, REST, RETURN, ROUND, SAFEGUARD, SHADOWBALL, SLEEPTALK, SLUDGEBOMB, SLUDGEWAVE, SOULRIP, SOULSHIELD, STRANGESTEAM, SUBSTITUTE, TAUNT, TERRAINPULSE, TOXIC, TRICKROOM, UMBRALWAVE, VENOMDRAIN, VITALITYDRAIN, WAIL, WISH, WONDERROOM, </v>
      </c>
      <c r="AA731">
        <f>VLOOKUP($A731,'Moves Species'!$A:$E,5,FALSE)</f>
        <v>0</v>
      </c>
      <c r="AB731" t="s">
        <v>9728</v>
      </c>
      <c r="AC731" t="s">
        <v>7265</v>
      </c>
      <c r="AD731">
        <v>42</v>
      </c>
    </row>
    <row r="732" spans="1:30" x14ac:dyDescent="0.25">
      <c r="A732">
        <f t="shared" si="35"/>
        <v>731</v>
      </c>
      <c r="B732" t="s">
        <v>9721</v>
      </c>
      <c r="C732" t="s">
        <v>9726</v>
      </c>
      <c r="D732" s="12" t="str">
        <f>'BST Extract'!J732</f>
        <v>PSYCHIC</v>
      </c>
      <c r="E732" s="12" t="str">
        <f>'BST Extract'!K732</f>
        <v>GHOST</v>
      </c>
      <c r="F732" t="str">
        <f t="shared" si="33"/>
        <v>PSYCHIC,GHOST</v>
      </c>
      <c r="G732">
        <f>'BST Extract'!C732</f>
        <v>72</v>
      </c>
      <c r="H732">
        <f>'BST Extract'!D732</f>
        <v>50</v>
      </c>
      <c r="I732">
        <f>'BST Extract'!E732</f>
        <v>90</v>
      </c>
      <c r="J732">
        <f>'BST Extract'!F732</f>
        <v>59</v>
      </c>
      <c r="K732">
        <f>'BST Extract'!G732</f>
        <v>136</v>
      </c>
      <c r="L732">
        <f>'BST Extract'!H732</f>
        <v>103</v>
      </c>
      <c r="M732">
        <f>'BST Extract'!I732</f>
        <v>510</v>
      </c>
      <c r="N732" t="s">
        <v>7286</v>
      </c>
      <c r="O732" s="3">
        <v>3</v>
      </c>
      <c r="Q732" s="3"/>
      <c r="T732" t="str">
        <f t="shared" si="34"/>
        <v>SPECIAL_ATTACK,3,,,,</v>
      </c>
      <c r="U732" s="12" t="str">
        <f>'Ability Extract'!C732</f>
        <v>CURIOUSMEDICINE</v>
      </c>
      <c r="V732" s="12" t="str">
        <f>'Ability Extract'!D732</f>
        <v>SHADOWSHIELD</v>
      </c>
      <c r="W732" s="12" t="str">
        <f>'Ability Extract'!E732</f>
        <v>DRYSKIN</v>
      </c>
      <c r="X732" s="12" t="str">
        <f>'Ability Extract'!F732</f>
        <v>CURIOUSMEDICINE,SHADOWSHIELD,DRYSKIN</v>
      </c>
      <c r="Y732" t="str">
        <f>VLOOKUP($A732,'Moves Species'!$A:$E,3,FALSE)</f>
        <v xml:space="preserve">1, SPITE, 1, CONFUSION, 1, HAUNT, 4, ROLEPLAY, 6, QUICKSPELL, 9, PIXIEDUST, 12, SPIRITBARRAGE, 15, DISARMINGVOICE, 18, HEXBOLT, 21, CURSE, 24, HEX, 27, MACABREDANCE, 30, EERIESPELL, 33, SHADOWBALL, 36, VITALITYDRAIN, 39, SPEEDSWAP, 42, PSYCHIC, 45, ECTOPLASM, 48, ECLIPSENOVA, 51, PSYCHOSHIFT, 54, ARCANEENERGY, 57, DEATHWALTZ, 60, DARKOMEN, </v>
      </c>
      <c r="Z732" t="str">
        <f>VLOOKUP($A732,'Moves Species'!$A:$E,4,FALSE)</f>
        <v xml:space="preserve">ARCANEENERGY, ATTRACT, BATTLEOFWITS, BLOODRITUAL, BONECHILL, BURNINGOFUDA, CALMMIND, CHARM, CLEARSMOG, CONFUSERAY, COSMICPOWER, CRUELWHIP, CURSE, CURSEDTOUCH, DARKPULSE, DEAFEN, DRAININGKISS, ECLIPSENOVA, ESSENCEBLOOM, EXPANDINGFORCE, FLUXWAVE, FORTISSIMO, GAMMARAY, GEOMANCY, GHASTLYFLOOD, GOBLINSTRIKE, HEX, HEXBOLT, HIDDENPOWER, KNOCKOFF, LASHOUT, LIGHTSCREEN, MACABREDANCE, MAGICROOM, MEMENTO, METEORBEAM, METRONOME, MIASMA, MINDDRAIN, MINDMELD, MIXEDWAVES, MOONBLAST, MYSTICPULSE, NASTYPLOT, PHANTOMFORCE, PHOBIA, PIXIEDUST, POLTERGEIST, POSSESSION, PROTECT, PSYCHIC, PSYCHICTERRAIN, PURGE, REFLECT, REST, RETURN, ROUND, SAFEGUARD, SHADOWBALL, SLEEPTALK, SLUDGEBOMB, SLUDGEWAVE, SOULRIP, SOULSHIELD, STRANGESTEAM, SUBSTITUTE, TAUNT, TERRAINPULSE, TOXIC, TRICKROOM, UMBRALWAVE, VENOMDRAIN, VITALITYDRAIN, WAIL, WISH, WONDERROOM, </v>
      </c>
      <c r="AA732">
        <f>VLOOKUP($A732,'Moves Species'!$A:$E,5,FALSE)</f>
        <v>0</v>
      </c>
    </row>
    <row r="733" spans="1:30" x14ac:dyDescent="0.25">
      <c r="A733">
        <f t="shared" si="35"/>
        <v>732</v>
      </c>
      <c r="B733" t="s">
        <v>9730</v>
      </c>
      <c r="C733" t="s">
        <v>9735</v>
      </c>
      <c r="D733" s="12" t="str">
        <f>'BST Extract'!J733</f>
        <v>GRASS</v>
      </c>
      <c r="E733" s="12" t="str">
        <f>'BST Extract'!K733</f>
        <v>GROUND</v>
      </c>
      <c r="F733" t="str">
        <f t="shared" si="33"/>
        <v>GRASS,GROUND</v>
      </c>
      <c r="G733">
        <f>'BST Extract'!C733</f>
        <v>50</v>
      </c>
      <c r="H733">
        <f>'BST Extract'!D733</f>
        <v>60</v>
      </c>
      <c r="I733">
        <f>'BST Extract'!E733</f>
        <v>55</v>
      </c>
      <c r="J733">
        <f>'BST Extract'!F733</f>
        <v>35</v>
      </c>
      <c r="K733">
        <f>'BST Extract'!G733</f>
        <v>25</v>
      </c>
      <c r="L733">
        <f>'BST Extract'!H733</f>
        <v>25</v>
      </c>
      <c r="M733">
        <f>'BST Extract'!I733</f>
        <v>250</v>
      </c>
      <c r="N733" t="s">
        <v>7345</v>
      </c>
      <c r="O733" s="3">
        <v>1</v>
      </c>
      <c r="Q733" s="3"/>
      <c r="T733" t="str">
        <f t="shared" si="34"/>
        <v>ATTACK,1,,,,</v>
      </c>
      <c r="U733" s="12" t="str">
        <f>'Ability Extract'!C733</f>
        <v>LEAFGUARD</v>
      </c>
      <c r="V733" s="12" t="str">
        <f>'Ability Extract'!D733</f>
        <v>THICKFAT</v>
      </c>
      <c r="W733" s="12" t="str">
        <f>'Ability Extract'!E733</f>
        <v>RECKLESS</v>
      </c>
      <c r="X733" s="12" t="str">
        <f>'Ability Extract'!F733</f>
        <v>LEAFGUARD,THICKFAT,RECKLESS</v>
      </c>
      <c r="Y733" t="str">
        <f>VLOOKUP($A733,'Moves Species'!$A:$E,3,FALSE)</f>
        <v xml:space="preserve">1, TACKLE, 1, GROWL, 1, TRAMPLE, 4, LEAFAGE, 7, ROTOTILLER, 10, RAZORLEAF, 13, STEAMROLLER, 16, ROLLOUT, 19, BULLDOZE, 22, BULLETSEED, 25, HEADBUTT, 28, QUAKESLAM, 31, HORNLEECH, 34, STOMPINGTANTRUM, 37, STRANDINGROOTS, 40, AMNESIA, 43, WILDROOTS, 46, LEAFBLADE, 49, EARTHQUAKE, 52, WOODHAMMER, 56, STAMPEDE, 60, SKULLBASH, </v>
      </c>
      <c r="Z733" t="str">
        <f>VLOOKUP($A733,'Moves Species'!$A:$E,4,FALSE)</f>
        <v xml:space="preserve">AROMATHERAPY, ATTRACT, BEJEWELED, BODYPRESS, BODYSLAM, BOULDERCRUSH, BULKUP, BULLDOZE, BULLETSEED, CATAPULT, CLOSECOMBAT, CONFUSERAY, COUPDEGRACE, CRUNCH, DUNEBLAST, DUSTDEVILS, EARTHENLANCE, EARTHPOWER, EARTHQUAKE, ENERGYBALL, ESSENCEBLOOM, FABLEDRUSH, FALSESWIPE, FOCUSBLAST, FORTISSIMO, GAIAPULSE, GEOMANCY, GIGADRAIN, GOLDRUSH, GRASSYTERRAIN, HEALBELL, HIDDENPOWER, HIGHHORSEPOWER, IRONDEFENSE, IRONHEAD, KNOCKOFF, LEAFBLADE, MAGICALLEAF, MINERALWAVE, MOONSTONERAY, MOSSYPUNCH, MUDSHACKLES, MUDSLIDE, NASTYPLOT, NATURESWRATH, NOBLEROAR, OBSIDIANSHARDS, PERCUSSIONBLAST, PETALTEMPEST, PLAYROUGH, PROTECT, QUICKSAND, RAYOFLIGHT, REST, RETURN, ROCKBLAST, ROCKSLIDE, ROCKTOMB, ROUND, SAFEGUARD, SANDSTORM, SANDTOMB, SCENTEDSHIELD, SCORCHINGSANDS, SEISMICCHANT, SLEEPTALK, SOLARBEAM, SONICBLAST, SPIKES, SPIKYSHIELD, STEALTHROCK, STEELROLLER, STONEEDGE, SUBSTITUTE, SUNNYDAY, SUPERPOWER, SYNTHESIS, TAUNT, TERRAINPULSE, TOXIC, VENDETTA, WEATHERBALL, WORKUP, ZENHEADBUTT, </v>
      </c>
      <c r="AA733" t="str">
        <f>VLOOKUP($A733,'Moves Species'!$A:$E,5,FALSE)</f>
        <v xml:space="preserve">TROPKICK, DOUBLEKICK, THORNPRISON, SOLARBLADE, ROAR, PLAYROUGH, ZENHEADBUTT, SPIKYSHIELD, BODYPRESS, HEADSMASH, CATACLYSM, </v>
      </c>
      <c r="AB733" t="s">
        <v>9741</v>
      </c>
      <c r="AC733" t="s">
        <v>7265</v>
      </c>
      <c r="AD733">
        <v>28</v>
      </c>
    </row>
    <row r="734" spans="1:30" x14ac:dyDescent="0.25">
      <c r="A734">
        <f t="shared" si="35"/>
        <v>733</v>
      </c>
      <c r="B734" t="s">
        <v>9731</v>
      </c>
      <c r="C734" t="s">
        <v>9736</v>
      </c>
      <c r="D734" s="12" t="str">
        <f>'BST Extract'!J734</f>
        <v>GRASS</v>
      </c>
      <c r="E734" s="12" t="str">
        <f>'BST Extract'!K734</f>
        <v>GROUND</v>
      </c>
      <c r="F734" t="str">
        <f t="shared" si="33"/>
        <v>GRASS,GROUND</v>
      </c>
      <c r="G734">
        <f>'BST Extract'!C734</f>
        <v>90</v>
      </c>
      <c r="H734">
        <f>'BST Extract'!D734</f>
        <v>110</v>
      </c>
      <c r="I734">
        <f>'BST Extract'!E734</f>
        <v>100</v>
      </c>
      <c r="J734">
        <f>'BST Extract'!F734</f>
        <v>55</v>
      </c>
      <c r="K734">
        <f>'BST Extract'!G734</f>
        <v>50</v>
      </c>
      <c r="L734">
        <f>'BST Extract'!H734</f>
        <v>45</v>
      </c>
      <c r="M734">
        <f>'BST Extract'!I734</f>
        <v>450</v>
      </c>
      <c r="N734" t="s">
        <v>7345</v>
      </c>
      <c r="O734" s="3">
        <v>1</v>
      </c>
      <c r="P734" t="s">
        <v>7324</v>
      </c>
      <c r="Q734" s="3">
        <v>1</v>
      </c>
      <c r="T734" t="str">
        <f t="shared" si="34"/>
        <v>ATTACK,1,DEFENSE,1,,</v>
      </c>
      <c r="U734" s="12" t="str">
        <f>'Ability Extract'!C734</f>
        <v>LEAFGUARD</v>
      </c>
      <c r="V734" s="12" t="str">
        <f>'Ability Extract'!D734</f>
        <v>THICKFAT</v>
      </c>
      <c r="W734" s="12" t="str">
        <f>'Ability Extract'!E734</f>
        <v>RECKLESS</v>
      </c>
      <c r="X734" s="12" t="str">
        <f>'Ability Extract'!F734</f>
        <v>LEAFGUARD,THICKFAT,RECKLESS</v>
      </c>
      <c r="Y734" t="str">
        <f>VLOOKUP($A734,'Moves Species'!$A:$E,3,FALSE)</f>
        <v xml:space="preserve">0, TAKEDOWN, 1, TAKEDOWN, 1, TACKLE, 1, GROWL, 1, TRAMPLE, 4, LEAFAGE, 7, ROTOTILLER, 10, RAZORLEAF, 13, STEAMROLLER, 16, ROLLOUT, 19, BULLDOZE, 22, BULLETSEED, 25, HEADBUTT, 28, QUAKESLAM, 31, HORNLEECH, 34, STOMPINGTANTRUM, 37, STRANDINGROOTS, 40, AMNESIA, 43, WILDROOTS, 46, LEAFBLADE, 49, EARTHQUAKE, 52, WOODHAMMER, 56, STAMPEDE, 60, SKULLBASH, </v>
      </c>
      <c r="Z734" t="str">
        <f>VLOOKUP($A734,'Moves Species'!$A:$E,4,FALSE)</f>
        <v xml:space="preserve">AROMATHERAPY, ATTRACT, BEJEWELED, BODYPRESS, BODYSLAM, BOULDERCRUSH, BULKUP, BULLDOZE, BULLETSEED, CATAPULT, CLOSECOMBAT, CONFUSERAY, COUPDEGRACE, CRUNCH, DUNEBLAST, DUSTDEVILS, EARTHENLANCE, EARTHPOWER, EARTHQUAKE, ENERGYBALL, ESSENCEBLOOM, FABLEDRUSH, FALSESWIPE, FOCUSBLAST, FORTISSIMO, GAIAPULSE, GEOMANCY, GIGADRAIN, GOLDRUSH, GRASSYTERRAIN, HEALBELL, HIDDENPOWER, HIGHHORSEPOWER, IRONDEFENSE, IRONHEAD, KNOCKOFF, LEAFBLADE, MAGICALLEAF, MINERALWAVE, MOONSTONERAY, MOSSYPUNCH, MUDSHACKLES, MUDSLIDE, NASTYPLOT, NATURESWRATH, NOBLEROAR, OBSIDIANSHARDS, PERCUSSIONBLAST, PETALTEMPEST, PLAYROUGH, PROTECT, QUICKSAND, RAYOFLIGHT, REST, RETURN, ROCKBLAST, ROCKSLIDE, ROCKTOMB, ROUND, SAFEGUARD, SANDSTORM, SANDTOMB, SCENTEDSHIELD, SCORCHINGSANDS, SEISMICCHANT, SLEEPTALK, SOLARBEAM, SONICBLAST, SPIKES, SPIKYSHIELD, STEALTHROCK, STEELROLLER, STONEEDGE, SUBSTITUTE, SUNNYDAY, SUPERPOWER, SYNTHESIS, TAUNT, TERRAINPULSE, TOXIC, VENDETTA, WEATHERBALL, WORKUP, ZENHEADBUTT, </v>
      </c>
      <c r="AA734">
        <f>VLOOKUP($A734,'Moves Species'!$A:$E,5,FALSE)</f>
        <v>0</v>
      </c>
      <c r="AB734" t="s">
        <v>9742</v>
      </c>
      <c r="AC734" t="s">
        <v>7265</v>
      </c>
      <c r="AD734">
        <v>38</v>
      </c>
    </row>
    <row r="735" spans="1:30" x14ac:dyDescent="0.25">
      <c r="A735">
        <f t="shared" si="35"/>
        <v>734</v>
      </c>
      <c r="B735" t="s">
        <v>9732</v>
      </c>
      <c r="C735" t="s">
        <v>9737</v>
      </c>
      <c r="D735" s="12" t="str">
        <f>'BST Extract'!J735</f>
        <v>GRASS</v>
      </c>
      <c r="E735" s="12" t="str">
        <f>'BST Extract'!K735</f>
        <v>GROUND</v>
      </c>
      <c r="F735" t="str">
        <f t="shared" si="33"/>
        <v>GRASS,GROUND</v>
      </c>
      <c r="G735">
        <f>'BST Extract'!C735</f>
        <v>110</v>
      </c>
      <c r="H735">
        <f>'BST Extract'!D735</f>
        <v>120</v>
      </c>
      <c r="I735">
        <f>'BST Extract'!E735</f>
        <v>120</v>
      </c>
      <c r="J735">
        <f>'BST Extract'!F735</f>
        <v>75</v>
      </c>
      <c r="K735">
        <f>'BST Extract'!G735</f>
        <v>55</v>
      </c>
      <c r="L735">
        <f>'BST Extract'!H735</f>
        <v>50</v>
      </c>
      <c r="M735">
        <f>'BST Extract'!I735</f>
        <v>530</v>
      </c>
      <c r="N735" t="s">
        <v>7345</v>
      </c>
      <c r="O735" s="3">
        <v>2</v>
      </c>
      <c r="P735" t="s">
        <v>7324</v>
      </c>
      <c r="Q735" s="3">
        <v>1</v>
      </c>
      <c r="T735" t="str">
        <f t="shared" si="34"/>
        <v>ATTACK,2,DEFENSE,1,,</v>
      </c>
      <c r="U735" s="12" t="str">
        <f>'Ability Extract'!C735</f>
        <v>LEAFGUARD</v>
      </c>
      <c r="V735" s="12" t="str">
        <f>'Ability Extract'!D735</f>
        <v>THICKFAT</v>
      </c>
      <c r="W735" s="12" t="str">
        <f>'Ability Extract'!E735</f>
        <v>RECKLESS</v>
      </c>
      <c r="X735" s="12" t="str">
        <f>'Ability Extract'!F735</f>
        <v>LEAFGUARD,THICKFAT,RECKLESS</v>
      </c>
      <c r="Y735" t="str">
        <f>VLOOKUP($A735,'Moves Species'!$A:$E,3,FALSE)</f>
        <v xml:space="preserve">0, DOUBLEEDGE, 1, DOUBLEEDGE, 1, TAKEDOWN, 1, TACKLE, 1, GROWL, 1, TRAMPLE, 4, LEAFAGE, 7, ROTOTILLER, 10, RAZORLEAF, 13, STEAMROLLER, 16, ROLLOUT, 19, BULLDOZE, 22, BULLETSEED, 25, HEADBUTT, 28, QUAKESLAM, 31, HORNLEECH, 34, STOMPINGTANTRUM, 37, STRANDINGROOTS, 40, AMNESIA, 43, WILDROOTS, 46, LEAFBLADE, 49, EARTHQUAKE, 52, WOODHAMMER, 56, STAMPEDE, 60, SKULLBASH, </v>
      </c>
      <c r="Z735" t="str">
        <f>VLOOKUP($A735,'Moves Species'!$A:$E,4,FALSE)</f>
        <v xml:space="preserve">AROMATHERAPY, ATTRACT, BEJEWELED, BODYPRESS, BODYSLAM, BOULDERCRUSH, BULKUP, BULLDOZE, BULLETSEED, CATAPULT, CLOSECOMBAT, CONFUSERAY, COUPDEGRACE, CRUNCH, DUNEBLAST, DUSTDEVILS, EARTHENLANCE, EARTHPOWER, EARTHQUAKE, ENERGYBALL, ESSENCEBLOOM, FABLEDRUSH, FALSESWIPE, FOCUSBLAST, FORTISSIMO, GAIAPULSE, GEOMANCY, GIGADRAIN, GOLDRUSH, GRASSYTERRAIN, HEALBELL, HIDDENPOWER, HIGHHORSEPOWER, IRONDEFENSE, IRONHEAD, KNOCKOFF, LEAFBLADE, MAGICALLEAF, MINERALWAVE, MOONSTONERAY, MOSSYPUNCH, MUDSHACKLES, MUDSLIDE, NASTYPLOT, NATURESWRATH, NOBLEROAR, OBSIDIANSHARDS, PERCUSSIONBLAST, PETALTEMPEST, PLAYROUGH, PROTECT, QUICKSAND, RAYOFLIGHT, REST, RETURN, ROCKBLAST, ROCKSLIDE, ROCKTOMB, ROUND, SAFEGUARD, SANDSTORM, SANDTOMB, SCENTEDSHIELD, SCORCHINGSANDS, SEISMICCHANT, SLEEPTALK, SOLARBEAM, SONICBLAST, SPIKES, SPIKYSHIELD, STEALTHROCK, STEELROLLER, STONEEDGE, SUBSTITUTE, SUNNYDAY, SUPERPOWER, SYNTHESIS, TAUNT, TERRAINPULSE, TOXIC, VENDETTA, WEATHERBALL, WORKUP, ZENHEADBUTT, </v>
      </c>
      <c r="AA735">
        <f>VLOOKUP($A735,'Moves Species'!$A:$E,5,FALSE)</f>
        <v>0</v>
      </c>
    </row>
    <row r="736" spans="1:30" x14ac:dyDescent="0.25">
      <c r="A736">
        <f t="shared" si="35"/>
        <v>735</v>
      </c>
      <c r="B736" t="s">
        <v>9733</v>
      </c>
      <c r="C736" t="s">
        <v>9738</v>
      </c>
      <c r="D736" s="12" t="str">
        <f>'BST Extract'!J736</f>
        <v>ELECTRIC</v>
      </c>
      <c r="E736" s="12" t="str">
        <f>'BST Extract'!K736</f>
        <v>STEEL</v>
      </c>
      <c r="F736" t="str">
        <f t="shared" si="33"/>
        <v>ELECTRIC,STEEL</v>
      </c>
      <c r="G736">
        <f>'BST Extract'!C736</f>
        <v>45</v>
      </c>
      <c r="H736">
        <f>'BST Extract'!D736</f>
        <v>30</v>
      </c>
      <c r="I736">
        <f>'BST Extract'!E736</f>
        <v>40</v>
      </c>
      <c r="J736">
        <f>'BST Extract'!F736</f>
        <v>45</v>
      </c>
      <c r="K736">
        <f>'BST Extract'!G736</f>
        <v>60</v>
      </c>
      <c r="L736">
        <f>'BST Extract'!H736</f>
        <v>65</v>
      </c>
      <c r="M736">
        <f>'BST Extract'!I736</f>
        <v>285</v>
      </c>
      <c r="N736" t="s">
        <v>7286</v>
      </c>
      <c r="O736" s="3">
        <v>1</v>
      </c>
      <c r="Q736" s="3"/>
      <c r="T736" t="str">
        <f t="shared" si="34"/>
        <v>SPECIAL_ATTACK,1,,,,</v>
      </c>
      <c r="U736" s="12" t="str">
        <f>'Ability Extract'!C736</f>
        <v>LEVITATE</v>
      </c>
      <c r="V736" s="12" t="str">
        <f>'Ability Extract'!D736</f>
        <v>STATIC</v>
      </c>
      <c r="W736" s="12" t="str">
        <f>'Ability Extract'!E736</f>
        <v>SURGESURFER</v>
      </c>
      <c r="X736" s="12" t="str">
        <f>'Ability Extract'!F736</f>
        <v>LEVITATE,STATIC,SURGESURFER</v>
      </c>
      <c r="Y736" t="str">
        <f>VLOOKUP($A736,'Moves Species'!$A:$E,3,FALSE)</f>
        <v xml:space="preserve">1, DISABLE, 1, THUNDERWAVE, 1, THUNDERSHOCK, 4, QUICKSILVER, 7, CHARGE, 10, MISSILESHOT, 13, CHARGEBEAM, 16, LIGHTSCREEN, 16, REFLECT, 19, PULSE, 22, PARABOLICCHARGE, 25, SATELLITERAY, 28, WELD, 31, DISCHARGE, 34, SCREECH, 37, COBALTRAY, 40, EXTRASENSORY, 43, MAGNETFORCE, 46, PLASMAFORGE, 49, EERIEIMPULSE, 52, BATTERYACID, 56, IRONTEMPEST, 60, MAGNETICFLUX, </v>
      </c>
      <c r="Z736" t="str">
        <f>VLOOKUP($A736,'Moves Species'!$A:$E,4,FALSE)</f>
        <v xml:space="preserve">ANTIMATTER, ATTRACT, AURASPHERE, BALLLIGHTNING, BATTERYACID, BOLTCRASH, BOMBARDMENT, CALMMIND, CHARGEBEAM, CLUSTERROCKETS, CONFUSERAY, COSMICPOWER, DAZZLINGGLEAM, DIVINEPUNISHMENT, ELECTRICTERRAIN, ELECTRONCRUSH, ENERGYSURGE, FLUXWAVE, FOCUSBLAST, FORTISSIMO, GAMMARAY, GENESIS, GYROBALL, HEALBELL, HIDDENPOWER, IRONIMPACT, IRONTEMPEST, LIGHTSCREEN, MAGNETICCANNON, MAGNETRISE, METEORBEAM, METEORDRIVE, MIRRORSHOT, MISSILESHOT, MIXEDWAVES, NASTYPLOT, ODETOJOY, OVERCLOCK, PARABOLICCHARGE, PROTECT, PURGE, RADIANTLANCE, RAYOFLIGHT, REFLECT, REFURBISH, REST, RETURN, RISINGVOLTAGE, ROUND, SAFEGUARD, SATELLITERAY, SIGNALBEAM, SLEEPTALK, SOUNDBARRIER, SUBSTITUTE, SWIFT, TERRAINPULSE, THUNDER, THUNDERBOLT, THUNDERWAVE, TOXIC, VOLTSWITCH, WAIL, WILDCHARGE, WISH, WORKUP, </v>
      </c>
      <c r="AA736" t="str">
        <f>VLOOKUP($A736,'Moves Species'!$A:$E,5,FALSE)</f>
        <v xml:space="preserve">PERFECTPITCH, MAGNETICCANNON, RISINGVOLTAGE, HELPINGHAND, CONFUSERAY, STOREDPOWER, DAZZLINGGLEAM, MAGNETRISE, CHAINLIGHTNING, FLASHCANNON, CHROMERAY, </v>
      </c>
      <c r="AB736" t="s">
        <v>9740</v>
      </c>
      <c r="AC736" t="s">
        <v>7265</v>
      </c>
      <c r="AD736">
        <v>25</v>
      </c>
    </row>
    <row r="737" spans="1:30" x14ac:dyDescent="0.25">
      <c r="A737">
        <f t="shared" si="35"/>
        <v>736</v>
      </c>
      <c r="B737" t="s">
        <v>9734</v>
      </c>
      <c r="C737" t="s">
        <v>9739</v>
      </c>
      <c r="D737" s="12" t="str">
        <f>'BST Extract'!J737</f>
        <v>ELECTRIC</v>
      </c>
      <c r="E737" s="12" t="str">
        <f>'BST Extract'!K737</f>
        <v>STEEL</v>
      </c>
      <c r="F737" t="str">
        <f t="shared" si="33"/>
        <v>ELECTRIC,STEEL</v>
      </c>
      <c r="G737">
        <f>'BST Extract'!C737</f>
        <v>75</v>
      </c>
      <c r="H737">
        <f>'BST Extract'!D737</f>
        <v>50</v>
      </c>
      <c r="I737">
        <f>'BST Extract'!E737</f>
        <v>60</v>
      </c>
      <c r="J737">
        <f>'BST Extract'!F737</f>
        <v>65</v>
      </c>
      <c r="K737">
        <f>'BST Extract'!G737</f>
        <v>95</v>
      </c>
      <c r="L737">
        <f>'BST Extract'!H737</f>
        <v>110</v>
      </c>
      <c r="M737">
        <f>'BST Extract'!I737</f>
        <v>455</v>
      </c>
      <c r="N737" t="s">
        <v>7286</v>
      </c>
      <c r="O737" s="3">
        <v>1</v>
      </c>
      <c r="P737" t="s">
        <v>7287</v>
      </c>
      <c r="Q737" s="3">
        <v>1</v>
      </c>
      <c r="T737" t="str">
        <f t="shared" si="34"/>
        <v>SPECIAL_ATTACK,1,SPECIAL_DEFENSE,1,,</v>
      </c>
      <c r="U737" s="12" t="str">
        <f>'Ability Extract'!C737</f>
        <v>LEVITATE</v>
      </c>
      <c r="V737" s="12" t="str">
        <f>'Ability Extract'!D737</f>
        <v>STATIC</v>
      </c>
      <c r="W737" s="12" t="str">
        <f>'Ability Extract'!E737</f>
        <v>SURGESURFER</v>
      </c>
      <c r="X737" s="12" t="str">
        <f>'Ability Extract'!F737</f>
        <v>LEVITATE,STATIC,SURGESURFER</v>
      </c>
      <c r="Y737" t="str">
        <f>VLOOKUP($A737,'Moves Species'!$A:$E,3,FALSE)</f>
        <v xml:space="preserve">1, DISABLE, 1, THUNDERWAVE, 1, THUNDERSHOCK, 4, QUICKSILVER, 7, CHARGE, 10, MISSILESHOT, 13, CHARGEBEAM, 16, LIGHTSCREEN, 16, REFLECT, 19, PULSE, 22, PARABOLICCHARGE, 25, SATELLITERAY, 28, WELD, 31, DISCHARGE, 34, SCREECH, 37, COBALTRAY, 40, EXTRASENSORY, 43, MAGNETFORCE, 46, PLASMAFORGE, 49, EERIEIMPULSE, 52, BATTERYACID, 56, IRONTEMPEST, 60, MAGNETICFLUX, </v>
      </c>
      <c r="Z737" t="str">
        <f>VLOOKUP($A737,'Moves Species'!$A:$E,4,FALSE)</f>
        <v xml:space="preserve">ANTIMATTER, ATTRACT, AURASPHERE, BALLLIGHTNING, BATTERYACID, BOLTCRASH, BOMBARDMENT, CALMMIND, CHARGEBEAM, CLUSTERROCKETS, CONFUSERAY, COSMICPOWER, DAZZLINGGLEAM, DIVINEPUNISHMENT, ELECTRICTERRAIN, ELECTRONCRUSH, ENERGYSURGE, FLUXWAVE, FOCUSBLAST, FORTISSIMO, GAMMARAY, GENESIS, GYROBALL, HEALBELL, HIDDENPOWER, IRONIMPACT, IRONTEMPEST, LIGHTSCREEN, MAGNETICCANNON, MAGNETRISE, METEORBEAM, METEORDRIVE, MIRRORSHOT, MISSILESHOT, MIXEDWAVES, NASTYPLOT, ODETOJOY, OVERCLOCK, PARABOLICCHARGE, PROTECT, PURGE, RADIANTLANCE, RAYOFLIGHT, REFLECT, REFURBISH, REST, RETURN, RISINGVOLTAGE, ROUND, SAFEGUARD, SATELLITERAY, SIGNALBEAM, SLEEPTALK, SOUNDBARRIER, SUBSTITUTE, SWIFT, TERRAINPULSE, THUNDER, THUNDERBOLT, THUNDERWAVE, TOXIC, VOLTSWITCH, WAIL, WILDCHARGE, WISH, WORKUP, </v>
      </c>
      <c r="AA737">
        <f>VLOOKUP($A737,'Moves Species'!$A:$E,5,FALSE)</f>
        <v>0</v>
      </c>
    </row>
    <row r="738" spans="1:30" x14ac:dyDescent="0.25">
      <c r="A738">
        <f t="shared" si="35"/>
        <v>737</v>
      </c>
      <c r="B738" t="s">
        <v>9760</v>
      </c>
      <c r="C738" t="s">
        <v>9763</v>
      </c>
      <c r="D738" s="12" t="str">
        <f>'BST Extract'!J738</f>
        <v>ROCK</v>
      </c>
      <c r="E738" s="12" t="str">
        <f>'BST Extract'!K738</f>
        <v>PSYCHIC</v>
      </c>
      <c r="F738" t="str">
        <f t="shared" si="33"/>
        <v>ROCK,PSYCHIC</v>
      </c>
      <c r="G738">
        <f>'BST Extract'!C738</f>
        <v>55</v>
      </c>
      <c r="H738">
        <f>'BST Extract'!D738</f>
        <v>15</v>
      </c>
      <c r="I738">
        <f>'BST Extract'!E738</f>
        <v>70</v>
      </c>
      <c r="J738">
        <f>'BST Extract'!F738</f>
        <v>35</v>
      </c>
      <c r="K738">
        <f>'BST Extract'!G738</f>
        <v>85</v>
      </c>
      <c r="L738">
        <f>'BST Extract'!H738</f>
        <v>65</v>
      </c>
      <c r="M738">
        <f>'BST Extract'!I738</f>
        <v>325</v>
      </c>
      <c r="N738" t="s">
        <v>7286</v>
      </c>
      <c r="O738">
        <v>1</v>
      </c>
      <c r="P738" t="s">
        <v>7523</v>
      </c>
      <c r="R738" t="s">
        <v>7523</v>
      </c>
      <c r="T738" t="str">
        <f t="shared" si="34"/>
        <v>SPECIAL_ATTACK,1,,,,</v>
      </c>
      <c r="U738" s="12" t="str">
        <f>'Ability Extract'!C738</f>
        <v>LEVITATE</v>
      </c>
      <c r="V738" s="12" t="str">
        <f>'Ability Extract'!D738</f>
        <v>SOLIDROCK</v>
      </c>
      <c r="W738" s="12" t="str">
        <f>'Ability Extract'!E738</f>
        <v>TINTEDLENS</v>
      </c>
      <c r="X738" s="12" t="str">
        <f>'Ability Extract'!F738</f>
        <v>LEVITATE,SOLIDROCK,TINTEDLENS</v>
      </c>
      <c r="Y738" t="str">
        <f>VLOOKUP($A738,'Moves Species'!$A:$E,3,FALSE)</f>
        <v xml:space="preserve">1, HELPINGHAND, 1, CRYSTALDUST, 1, SANDATTACK, 4, CONFUSION, 6, DIAMONDSHARD, 8, RAINBOWBEAM, 11, MINERALWAVE, 14, FLASH, 17, PSYBEAM, 20, ROCKPOLISH, 23, REFLECT, 23, LIGHTSCREEN, 26, DIAMONDSTORM, 29, ARCANEBARRAGE, 32, DAZZLINGGLEAM, 35, PSYBLAST, 38, POWERGEM, 41, GLISTEN, 44, PSYCHIC, 47, CRYSTALLINEBEAM, 50, FORTIFY, 53, PHOTONGEYSER, 56, ARCANEENERGY, 60, MOONSTONERAY, </v>
      </c>
      <c r="Z738" t="str">
        <f>VLOOKUP($A738,'Moves Species'!$A:$E,4,FALSE)</f>
        <v xml:space="preserve">ARCANEENERGY, ASTEROIDBELT, AURASPHERE, BATTLEOFWITS, BEJEWELED, BOULDERCRUSH, BULLDOZE, CALMMIND, CATAPULT, CONFUSERAY, COSMICAVATAR, COSMICPOWER, CRYSTALLINEBEAM, CRYSTALSHOWER, DARKPULSE, DAZZLINGGLEAM, DIVINEPUNISHMENT, DUNEBLAST, EARTHENLANCE, EARTHPOWER, EARTHQUAKE, EXPANDINGFORCE, FLUXWAVE, FOCUSBLAST, GAIAPULSE, GAMMARAY, GENESIS, GEOMANCY, GLISTEN, GOLDRUSH, HEXBOLT, HIDDENPOWER, IRONDEFENSE, IRONHEAD, KNOCKOFF, LIGHTSCREEN, MAGICROOM, MAGNETICCANNON, METEORBEAM, METEORDRIVE, MINDDRAIN, MINDMELD, MINERALWAVE, MIRRORSHOT, MIXEDWAVES, MOONBLAST, MOONSTONERAY, MUDSHACKLES, MUDSLIDE, MYSTICPULSE, NASTYPLOT, OBSIDIANSHARDS, POWERGEM, PROTECT, PSYCHIC, PSYCHICTERRAIN, PURGE, QUICKSAND, RADIANTLANCE, RAYOFLIGHT, REFLECT, REST, RETURN, ROCKBLAST, ROCKSLIDE, ROCKTOMB, SAFEGUARD, SANDSTORM, SANDTOMB, SCORCHINGSANDS, SIGNALBEAM, SLEEPTALK, SOLARECLIPSE, SPIKES, STARDUSTREVERIE, STEALTHROCK, STELLARRUSH, STONEEDGE, SUBSTITUTE, SWIFT, TOXIC, TRICKROOM, WISH, WONDERROOM, ZENHEADBUTT, </v>
      </c>
      <c r="AA738">
        <f>VLOOKUP($A738,'Moves Species'!$A:$E,5,FALSE)</f>
        <v>0</v>
      </c>
      <c r="AB738" t="s">
        <v>9766</v>
      </c>
      <c r="AC738" t="s">
        <v>7265</v>
      </c>
      <c r="AD738">
        <v>30</v>
      </c>
    </row>
    <row r="739" spans="1:30" x14ac:dyDescent="0.25">
      <c r="A739">
        <f t="shared" si="35"/>
        <v>738</v>
      </c>
      <c r="B739" t="s">
        <v>9761</v>
      </c>
      <c r="C739" t="s">
        <v>9764</v>
      </c>
      <c r="D739" s="12" t="str">
        <f>'BST Extract'!J739</f>
        <v>ROCK</v>
      </c>
      <c r="E739" s="12" t="str">
        <f>'BST Extract'!K739</f>
        <v>PSYCHIC</v>
      </c>
      <c r="F739" t="str">
        <f t="shared" si="33"/>
        <v>ROCK,PSYCHIC</v>
      </c>
      <c r="G739">
        <f>'BST Extract'!C739</f>
        <v>90</v>
      </c>
      <c r="H739">
        <f>'BST Extract'!D739</f>
        <v>25</v>
      </c>
      <c r="I739">
        <f>'BST Extract'!E739</f>
        <v>95</v>
      </c>
      <c r="J739">
        <f>'BST Extract'!F739</f>
        <v>55</v>
      </c>
      <c r="K739">
        <f>'BST Extract'!G739</f>
        <v>110</v>
      </c>
      <c r="L739">
        <f>'BST Extract'!H739</f>
        <v>90</v>
      </c>
      <c r="M739">
        <f>'BST Extract'!I739</f>
        <v>465</v>
      </c>
      <c r="N739" t="s">
        <v>7286</v>
      </c>
      <c r="O739">
        <v>2</v>
      </c>
      <c r="P739" t="s">
        <v>7523</v>
      </c>
      <c r="R739" t="s">
        <v>7523</v>
      </c>
      <c r="T739" t="str">
        <f t="shared" si="34"/>
        <v>SPECIAL_ATTACK,2,,,,</v>
      </c>
      <c r="U739" s="12" t="str">
        <f>'Ability Extract'!C739</f>
        <v>LEVITATE</v>
      </c>
      <c r="V739" s="12" t="str">
        <f>'Ability Extract'!D739</f>
        <v>SOLIDROCK</v>
      </c>
      <c r="W739" s="12" t="str">
        <f>'Ability Extract'!E739</f>
        <v>TINTEDLENS</v>
      </c>
      <c r="X739" s="12" t="str">
        <f>'Ability Extract'!F739</f>
        <v>LEVITATE,SOLIDROCK,TINTEDLENS</v>
      </c>
      <c r="Y739" t="str">
        <f>VLOOKUP($A739,'Moves Species'!$A:$E,3,FALSE)</f>
        <v xml:space="preserve">1, HELPINGHAND, 1, CRYSTALDUST, 1, SANDATTACK, 4, CONFUSION, 6, DIAMONDSHARD, 8, RAINBOWBEAM, 11, MINERALWAVE, 14, FLASH, 17, PSYBEAM, 20, ROCKPOLISH, 23, REFLECT, 23, LIGHTSCREEN, 26, DIAMONDSTORM, 29, ARCANEBARRAGE, 32, DAZZLINGGLEAM, 35, PSYBLAST, 38, POWERGEM, 41, GLISTEN, 44, PSYCHIC, 47, CRYSTALLINEBEAM, 50, FORTIFY, 53, PHOTONGEYSER, 56, ARCANEENERGY, 60, MOONSTONERAY, </v>
      </c>
      <c r="Z739" t="str">
        <f>VLOOKUP($A739,'Moves Species'!$A:$E,4,FALSE)</f>
        <v xml:space="preserve">ARCANEENERGY, ASTEROIDBELT, AURASPHERE, BATTLEOFWITS, BEJEWELED, BOULDERCRUSH, BULLDOZE, CALMMIND, CATAPULT, CONFUSERAY, COSMICAVATAR, COSMICPOWER, CRYSTALLINEBEAM, CRYSTALSHOWER, DARKPULSE, DAZZLINGGLEAM, DIVINEPUNISHMENT, DUNEBLAST, EARTHENLANCE, EARTHPOWER, EARTHQUAKE, EXPANDINGFORCE, FLUXWAVE, FOCUSBLAST, GAIAPULSE, GAMMARAY, GENESIS, GEOMANCY, GLISTEN, GOLDRUSH, HEXBOLT, HIDDENPOWER, IRONDEFENSE, IRONHEAD, KNOCKOFF, LIGHTSCREEN, MAGICROOM, MAGNETICCANNON, METEORBEAM, METEORDRIVE, MINDDRAIN, MINDMELD, MINERALWAVE, MIRRORSHOT, MIXEDWAVES, MOONBLAST, MOONSTONERAY, MUDSHACKLES, MUDSLIDE, MYSTICPULSE, NASTYPLOT, OBSIDIANSHARDS, POWERGEM, PROTECT, PSYCHIC, PSYCHICTERRAIN, PURGE, QUICKSAND, RADIANTLANCE, RAYOFLIGHT, REFLECT, REST, RETURN, ROCKBLAST, ROCKSLIDE, ROCKTOMB, SAFEGUARD, SANDSTORM, SANDTOMB, SCORCHINGSANDS, SIGNALBEAM, SLEEPTALK, SOLARECLIPSE, SPIKES, STARDUSTREVERIE, STEALTHROCK, STELLARRUSH, STONEEDGE, SUBSTITUTE, SWIFT, TOXIC, TRICKROOM, WISH, WONDERROOM, ZENHEADBUTT, </v>
      </c>
      <c r="AA739">
        <f>VLOOKUP($A739,'Moves Species'!$A:$E,5,FALSE)</f>
        <v>0</v>
      </c>
      <c r="AB739" t="s">
        <v>9767</v>
      </c>
      <c r="AC739" t="s">
        <v>7268</v>
      </c>
      <c r="AD739" t="s">
        <v>7371</v>
      </c>
    </row>
    <row r="740" spans="1:30" x14ac:dyDescent="0.25">
      <c r="A740">
        <f t="shared" si="35"/>
        <v>739</v>
      </c>
      <c r="B740" t="s">
        <v>9762</v>
      </c>
      <c r="C740" t="s">
        <v>9765</v>
      </c>
      <c r="D740" s="12" t="str">
        <f>'BST Extract'!J740</f>
        <v>ROCK</v>
      </c>
      <c r="E740" s="12" t="str">
        <f>'BST Extract'!K740</f>
        <v>PSYCHIC</v>
      </c>
      <c r="F740" t="str">
        <f t="shared" si="33"/>
        <v>ROCK,PSYCHIC</v>
      </c>
      <c r="G740">
        <f>'BST Extract'!C740</f>
        <v>110</v>
      </c>
      <c r="H740">
        <f>'BST Extract'!D740</f>
        <v>30</v>
      </c>
      <c r="I740">
        <f>'BST Extract'!E740</f>
        <v>110</v>
      </c>
      <c r="J740">
        <f>'BST Extract'!F740</f>
        <v>60</v>
      </c>
      <c r="K740">
        <f>'BST Extract'!G740</f>
        <v>125</v>
      </c>
      <c r="L740">
        <f>'BST Extract'!H740</f>
        <v>100</v>
      </c>
      <c r="M740">
        <f>'BST Extract'!I740</f>
        <v>535</v>
      </c>
      <c r="N740" t="s">
        <v>7286</v>
      </c>
      <c r="O740">
        <v>2</v>
      </c>
      <c r="P740" t="s">
        <v>7324</v>
      </c>
      <c r="Q740">
        <v>1</v>
      </c>
      <c r="R740" t="s">
        <v>7523</v>
      </c>
      <c r="T740" t="str">
        <f t="shared" si="34"/>
        <v>SPECIAL_ATTACK,2,DEFENSE,1,,</v>
      </c>
      <c r="U740" s="12" t="str">
        <f>'Ability Extract'!C740</f>
        <v>LEVITATE</v>
      </c>
      <c r="V740" s="12" t="str">
        <f>'Ability Extract'!D740</f>
        <v>SOLIDROCK</v>
      </c>
      <c r="W740" s="12" t="str">
        <f>'Ability Extract'!E740</f>
        <v>TINTEDLENS</v>
      </c>
      <c r="X740" s="12" t="str">
        <f>'Ability Extract'!F740</f>
        <v>LEVITATE,SOLIDROCK,TINTEDLENS</v>
      </c>
      <c r="Y740" t="str">
        <f>VLOOKUP($A740,'Moves Species'!$A:$E,3,FALSE)</f>
        <v xml:space="preserve">0, FLASHCANNON, 1, FLASHCANNON, 1, HELPINGHAND, 1, CRYSTALDUST, 1, SANDATTACK, 4, CONFUSION, 6, DIAMONDSHARD, 8, RAINBOWBEAM, 11, MINERALWAVE, 14, FLASH, 17, PSYBEAM, 20, ROCKPOLISH, 23, REFLECT, 23, LIGHTSCREEN, 26, DIAMONDSTORM, 29, ARCANEBARRAGE, 32, DAZZLINGGLEAM, 35, PSYBLAST, 38, POWERGEM, 41, GLISTEN, 44, PSYCHIC, 47, CRYSTALLINEBEAM, 50, FORTIFY, 53, PHOTONGEYSER, 56, ARCANEENERGY, 60, MOONSTONERAY, </v>
      </c>
      <c r="Z740" t="str">
        <f>VLOOKUP($A740,'Moves Species'!$A:$E,4,FALSE)</f>
        <v xml:space="preserve">ARCANEENERGY, ASTEROIDBELT, AURASPHERE, BATTLEOFWITS, BEJEWELED, BOULDERCRUSH, BULLDOZE, CALMMIND, CATAPULT, CONFUSERAY, COSMICAVATAR, COSMICPOWER, CRYSTALLINEBEAM, CRYSTALSHOWER, DARKPULSE, DAZZLINGGLEAM, DIVINEPUNISHMENT, DUNEBLAST, EARTHENLANCE, EARTHPOWER, EARTHQUAKE, EXPANDINGFORCE, FLUXWAVE, FOCUSBLAST, GAIAPULSE, GAMMARAY, GENESIS, GEOMANCY, GLISTEN, GOLDRUSH, HEXBOLT, HIDDENPOWER, IRONDEFENSE, IRONHEAD, KNOCKOFF, LIGHTSCREEN, MAGICROOM, MAGNETICCANNON, METEORBEAM, METEORDRIVE, MINDDRAIN, MINDMELD, MINERALWAVE, MIRRORSHOT, MIXEDWAVES, MOONBLAST, MOONSTONERAY, MUDSHACKLES, MUDSLIDE, MYSTICPULSE, NASTYPLOT, OBSIDIANSHARDS, POWERGEM, PROTECT, PSYCHIC, PSYCHICTERRAIN, PURGE, QUICKSAND, RADIANTLANCE, RAYOFLIGHT, REFLECT, REST, RETURN, ROCKBLAST, ROCKSLIDE, ROCKTOMB, SAFEGUARD, SANDSTORM, SANDTOMB, SCORCHINGSANDS, SIGNALBEAM, SLEEPTALK, SOLARECLIPSE, SPIKES, STARDUSTREVERIE, STEALTHROCK, STELLARRUSH, STONEEDGE, SUBSTITUTE, SWIFT, TOXIC, TRICKROOM, WISH, WONDERROOM, ZENHEADBUTT, </v>
      </c>
      <c r="AA740">
        <f>VLOOKUP($A740,'Moves Species'!$A:$E,5,FALSE)</f>
        <v>0</v>
      </c>
      <c r="AB740" t="s">
        <v>7523</v>
      </c>
    </row>
    <row r="741" spans="1:30" x14ac:dyDescent="0.25">
      <c r="A741">
        <f t="shared" si="35"/>
        <v>740</v>
      </c>
      <c r="B741" t="s">
        <v>9768</v>
      </c>
      <c r="C741" t="s">
        <v>9771</v>
      </c>
      <c r="D741" s="12" t="str">
        <f>'BST Extract'!J741</f>
        <v>FIRE</v>
      </c>
      <c r="E741" s="12" t="str">
        <f>'BST Extract'!K741</f>
        <v>DARK</v>
      </c>
      <c r="F741" t="str">
        <f t="shared" si="33"/>
        <v>FIRE,DARK</v>
      </c>
      <c r="G741">
        <f>'BST Extract'!C741</f>
        <v>50</v>
      </c>
      <c r="H741">
        <f>'BST Extract'!D741</f>
        <v>60</v>
      </c>
      <c r="I741">
        <f>'BST Extract'!E741</f>
        <v>50</v>
      </c>
      <c r="J741">
        <f>'BST Extract'!F741</f>
        <v>35</v>
      </c>
      <c r="K741">
        <f>'BST Extract'!G741</f>
        <v>45</v>
      </c>
      <c r="L741">
        <f>'BST Extract'!H741</f>
        <v>60</v>
      </c>
      <c r="M741">
        <f>'BST Extract'!I741</f>
        <v>300</v>
      </c>
      <c r="N741" t="s">
        <v>7345</v>
      </c>
      <c r="O741">
        <v>1</v>
      </c>
      <c r="P741" t="s">
        <v>7523</v>
      </c>
      <c r="R741" t="s">
        <v>7523</v>
      </c>
      <c r="T741" t="str">
        <f t="shared" si="34"/>
        <v>ATTACK,1,,,,</v>
      </c>
      <c r="U741" s="12" t="str">
        <f>'Ability Extract'!C741</f>
        <v>VENGEFUL</v>
      </c>
      <c r="V741" s="12" t="str">
        <f>'Ability Extract'!D741</f>
        <v>MERCILESS</v>
      </c>
      <c r="W741" s="12" t="str">
        <f>'Ability Extract'!E741</f>
        <v>IRREDEEMABLE</v>
      </c>
      <c r="X741" s="12" t="str">
        <f>'Ability Extract'!F741</f>
        <v>VENGEFUL,MERCILESS,IRREDEEMABLE</v>
      </c>
      <c r="Y741" t="str">
        <f>VLOOKUP($A741,'Moves Species'!$A:$E,3,FALSE)</f>
        <v xml:space="preserve">1, LEER, 1, TAUNT, 1, SCORCH, 1, FIREBALL, 4, PURSUIT, 7, FAKEOUT, 10, TORMENT, 13, FLAMECHARGE, 16, SINFULSMITE, 19, FLAMEVOLLEY, 22, CHEAPSHOT, 25, EMBARGO, 28, EVILTHORN, 31, CRIMSONGATE, 34, HELLBRAND, 37, DARKESTLARIAT, 40, SUCKERPUNCH, 43, SPECTRALTHIEF, 46, AMBUSH, 49, STONESURGE, 52, FRENZY, 56, FLAREBLITZ, 60, EXECUTION, </v>
      </c>
      <c r="Z741" t="str">
        <f>VLOOKUP($A741,'Moves Species'!$A:$E,4,FALSE)</f>
        <v xml:space="preserve">ACROBATICS, AMBUSH, ATTRACT, BLOODRITUAL, BODYPRESS, BODYSLAM, BOULDERCRUSH, BRICKBREAK, BULKUP, BURNINGJEALOUSY, CLOSECOMBAT, COSMICAVATAR, COSMICPOWER, CRIMSONGATE, CRUELWHIP, CRUNCH, DARKPULSE, DRAINPUNCH, EARTHENLANCE, EARTHQUAKE, ECLIPSENOVA, EXECUTION, FAIRYTALE, FALSESWIPE, FIREBLAST, FIREFANG, FIREPUNCH, FLAMECHARGE, FLAMETHROWER, FLAMEVOLLEY, FLAREBLITZ, FOCUSBLAST, FORTISSIMO, GAMMARAY, GEOMANCY, GOBLINSTRIKE, HEATWAVE, HIDDENPOWER, INCINERATE, IRONHEAD, KNOCKOFF, LASHOUT, MELTINGHORN, METEORBEAM, METEORDRIVE, METEORMASH, MINDDRAIN, MYSTICALFIRE, NASTYPLOT, NOBLEROAR, OBSIDIANSHARDS, OUTRAGE, PHOBIA, PLAYROUGH, POISONFANG, POISONJAB, PROTECT, PSYCHICFANGS, REST, RETURN, ROCKBLAST, ROCKSLIDE, ROCKTOMB, SHADOWBALL, SHADOWPUNCH, SLASH, SLEEPTALK, SLUDGEBOMB, SLUDGEWAVE, SNARL, SOULRIP, STEALTHROCK, STONEEDGE, SUBSTITUTE, SUNNYDAY, SUPERPOWER, SWEEPINGWIND, SWITCHEROO, TAUNT, TERRAINPULSE, TOXIC, UMBRALWAVE, VENDETTA, VITALITYDRAIN, WAIL, WILDFIRE, WILLOWISP, WORKUP, ZENHEADBUTT, </v>
      </c>
      <c r="AA741" t="str">
        <f>VLOOKUP($A741,'Moves Species'!$A:$E,5,FALSE)</f>
        <v xml:space="preserve">INFERNO, MANIPULATION, ANCIENTFIRE, VITALITYDRAIN, PRANKCALL, SCORESETTLER, BRUTALSWING, DARKRECITAL, FIRELASH, INFERNALBLADE, </v>
      </c>
      <c r="AB741" t="s">
        <v>9774</v>
      </c>
      <c r="AC741" t="s">
        <v>7265</v>
      </c>
      <c r="AD741">
        <v>24</v>
      </c>
    </row>
    <row r="742" spans="1:30" x14ac:dyDescent="0.25">
      <c r="A742">
        <f t="shared" si="35"/>
        <v>741</v>
      </c>
      <c r="B742" t="s">
        <v>9769</v>
      </c>
      <c r="C742" t="s">
        <v>9772</v>
      </c>
      <c r="D742" s="12" t="str">
        <f>'BST Extract'!J742</f>
        <v>FIRE</v>
      </c>
      <c r="E742" s="12" t="str">
        <f>'BST Extract'!K742</f>
        <v>DARK</v>
      </c>
      <c r="F742" t="str">
        <f t="shared" si="33"/>
        <v>FIRE,DARK</v>
      </c>
      <c r="G742">
        <f>'BST Extract'!C742</f>
        <v>60</v>
      </c>
      <c r="H742">
        <f>'BST Extract'!D742</f>
        <v>80</v>
      </c>
      <c r="I742">
        <f>'BST Extract'!E742</f>
        <v>70</v>
      </c>
      <c r="J742">
        <f>'BST Extract'!F742</f>
        <v>65</v>
      </c>
      <c r="K742">
        <f>'BST Extract'!G742</f>
        <v>55</v>
      </c>
      <c r="L742">
        <f>'BST Extract'!H742</f>
        <v>70</v>
      </c>
      <c r="M742">
        <f>'BST Extract'!I742</f>
        <v>400</v>
      </c>
      <c r="N742" t="s">
        <v>7345</v>
      </c>
      <c r="O742">
        <v>1</v>
      </c>
      <c r="P742" t="s">
        <v>7324</v>
      </c>
      <c r="Q742">
        <v>1</v>
      </c>
      <c r="R742" t="s">
        <v>7523</v>
      </c>
      <c r="T742" t="str">
        <f t="shared" si="34"/>
        <v>ATTACK,1,DEFENSE,1,,</v>
      </c>
      <c r="U742" s="12" t="str">
        <f>'Ability Extract'!C742</f>
        <v>VENGEFUL</v>
      </c>
      <c r="V742" s="12" t="str">
        <f>'Ability Extract'!D742</f>
        <v>MERCILESS</v>
      </c>
      <c r="W742" s="12" t="str">
        <f>'Ability Extract'!E742</f>
        <v>IRREDEEMABLE</v>
      </c>
      <c r="X742" s="12" t="str">
        <f>'Ability Extract'!F742</f>
        <v>VENGEFUL,MERCILESS,IRREDEEMABLE</v>
      </c>
      <c r="Y742" t="str">
        <f>VLOOKUP($A742,'Moves Species'!$A:$E,3,FALSE)</f>
        <v xml:space="preserve">0, FIREPUNCH, 1, FIREPUNCH, 1, LEER, 1, TAUNT, 1, SCORCH, 1, FIREBALL, 4, PURSUIT, 7, FAKEOUT, 10, TORMENT, 13, FLAMECHARGE, 16, SINFULSMITE, 19, FLAMEVOLLEY, 22, CHEAPSHOT, 25, EMBARGO, 28, EVILTHORN, 31, CRIMSONGATE, 34, HELLBRAND, 37, DARKESTLARIAT, 40, SUCKERPUNCH, 43, SPECTRALTHIEF, 46, AMBUSH, 49, STONESURGE, 52, FRENZY, 56, FLAREBLITZ, 60, EXECUTION, </v>
      </c>
      <c r="Z742" t="str">
        <f>VLOOKUP($A742,'Moves Species'!$A:$E,4,FALSE)</f>
        <v xml:space="preserve">ACROBATICS, AMBUSH, ATTRACT, BLOODRITUAL, BODYPRESS, BODYSLAM, BOULDERCRUSH, BRICKBREAK, BULKUP, BURNINGJEALOUSY, CLOSECOMBAT, COSMICAVATAR, COSMICPOWER, CRIMSONGATE, CRUELWHIP, CRUNCH, DARKPULSE, DRAINPUNCH, EARTHENLANCE, EARTHQUAKE, ECLIPSENOVA, EXECUTION, FAIRYTALE, FALSESWIPE, FIREBLAST, FIREFANG, FIREPUNCH, FLAMECHARGE, FLAMETHROWER, FLAMEVOLLEY, FLAREBLITZ, FOCUSBLAST, FORTISSIMO, GAMMARAY, GEOMANCY, GOBLINSTRIKE, HEATWAVE, HIDDENPOWER, INCINERATE, IRONHEAD, KNOCKOFF, LASHOUT, MELTINGHORN, METEORBEAM, METEORDRIVE, METEORMASH, MINDDRAIN, MYSTICALFIRE, NASTYPLOT, NOBLEROAR, OBSIDIANSHARDS, OUTRAGE, PHOBIA, PLAYROUGH, POISONFANG, POISONJAB, PROTECT, PSYCHICFANGS, REST, RETURN, ROCKBLAST, ROCKSLIDE, ROCKTOMB, SHADOWBALL, SHADOWPUNCH, SLASH, SLEEPTALK, SLUDGEBOMB, SLUDGEWAVE, SNARL, SOULRIP, STEALTHROCK, STONEEDGE, SUBSTITUTE, SUNNYDAY, SUPERPOWER, SWEEPINGWIND, SWITCHEROO, TAUNT, TERRAINPULSE, TOXIC, UMBRALWAVE, VENDETTA, VITALITYDRAIN, WAIL, WILDFIRE, WILLOWISP, WORKUP, ZENHEADBUTT, </v>
      </c>
      <c r="AA742">
        <f>VLOOKUP($A742,'Moves Species'!$A:$E,5,FALSE)</f>
        <v>0</v>
      </c>
      <c r="AB742" t="s">
        <v>9775</v>
      </c>
      <c r="AC742" t="s">
        <v>7265</v>
      </c>
      <c r="AD742">
        <v>42</v>
      </c>
    </row>
    <row r="743" spans="1:30" x14ac:dyDescent="0.25">
      <c r="A743">
        <f t="shared" si="35"/>
        <v>742</v>
      </c>
      <c r="B743" t="s">
        <v>9770</v>
      </c>
      <c r="C743" t="s">
        <v>9773</v>
      </c>
      <c r="D743" s="12" t="str">
        <f>'BST Extract'!J743</f>
        <v>FIRE</v>
      </c>
      <c r="E743" s="12" t="str">
        <f>'BST Extract'!K743</f>
        <v>DARK</v>
      </c>
      <c r="F743" t="str">
        <f t="shared" si="33"/>
        <v>FIRE,DARK</v>
      </c>
      <c r="G743">
        <f>'BST Extract'!C743</f>
        <v>75</v>
      </c>
      <c r="H743">
        <f>'BST Extract'!D743</f>
        <v>100</v>
      </c>
      <c r="I743">
        <f>'BST Extract'!E743</f>
        <v>90</v>
      </c>
      <c r="J743">
        <f>'BST Extract'!F743</f>
        <v>90</v>
      </c>
      <c r="K743">
        <f>'BST Extract'!G743</f>
        <v>75</v>
      </c>
      <c r="L743">
        <f>'BST Extract'!H743</f>
        <v>80</v>
      </c>
      <c r="M743">
        <f>'BST Extract'!I743</f>
        <v>510</v>
      </c>
      <c r="N743" t="s">
        <v>7345</v>
      </c>
      <c r="O743">
        <v>2</v>
      </c>
      <c r="P743" t="s">
        <v>7324</v>
      </c>
      <c r="Q743">
        <v>1</v>
      </c>
      <c r="R743" t="s">
        <v>7523</v>
      </c>
      <c r="T743" t="str">
        <f t="shared" si="34"/>
        <v>ATTACK,2,DEFENSE,1,,</v>
      </c>
      <c r="U743" s="12" t="str">
        <f>'Ability Extract'!C743</f>
        <v>VENGEFUL</v>
      </c>
      <c r="V743" s="12" t="str">
        <f>'Ability Extract'!D743</f>
        <v>MERCILESS</v>
      </c>
      <c r="W743" s="12" t="str">
        <f>'Ability Extract'!E743</f>
        <v>IRREDEEMABLE</v>
      </c>
      <c r="X743" s="12" t="str">
        <f>'Ability Extract'!F743</f>
        <v>VENGEFUL,MERCILESS,IRREDEEMABLE</v>
      </c>
      <c r="Y743" t="str">
        <f>VLOOKUP($A743,'Moves Species'!$A:$E,3,FALSE)</f>
        <v xml:space="preserve">0, MELTINGHORN, 1, MELTINGHORN, 1, FIREPUNCH, 1, LEER, 1, TAUNT, 1, SCORCH, 1, FIREBALL, 4, PURSUIT, 7, FAKEOUT, 10, TORMENT, 13, FLAMECHARGE, 16, SINFULSMITE, 19, FLAMEVOLLEY, 22, CHEAPSHOT, 25, EMBARGO, 28, EVILTHORN, 31, CRIMSONGATE, 34, HELLBRAND, 37, DARKESTLARIAT, 40, SUCKERPUNCH, 43, SPECTRALTHIEF, 46, AMBUSH, 49, STONESURGE, 52, FRENZY, 56, FLAREBLITZ, 60, EXECUTION, </v>
      </c>
      <c r="Z743" t="str">
        <f>VLOOKUP($A743,'Moves Species'!$A:$E,4,FALSE)</f>
        <v xml:space="preserve">ACROBATICS, AMBUSH, ATTRACT, BLOODRITUAL, BODYPRESS, BODYSLAM, BOULDERCRUSH, BRICKBREAK, BULKUP, BURNINGJEALOUSY, CLOSECOMBAT, COSMICAVATAR, COSMICPOWER, CRIMSONGATE, CRUELWHIP, CRUNCH, DARKPULSE, DRAINPUNCH, EARTHENLANCE, EARTHQUAKE, ECLIPSENOVA, EXECUTION, FAIRYTALE, FALSESWIPE, FIREBLAST, FIREFANG, FIREPUNCH, FLAMECHARGE, FLAMETHROWER, FLAMEVOLLEY, FLAREBLITZ, FOCUSBLAST, FORTISSIMO, GAMMARAY, GEOMANCY, GOBLINSTRIKE, HEATWAVE, HIDDENPOWER, INCINERATE, IRONHEAD, KNOCKOFF, LASHOUT, MELTINGHORN, METEORBEAM, METEORDRIVE, METEORMASH, MINDDRAIN, MYSTICALFIRE, NASTYPLOT, NOBLEROAR, OBSIDIANSHARDS, OUTRAGE, PHOBIA, PLAYROUGH, POISONFANG, POISONJAB, PROTECT, PSYCHICFANGS, REST, RETURN, ROCKBLAST, ROCKSLIDE, ROCKTOMB, SHADOWBALL, SHADOWPUNCH, SLASH, SLEEPTALK, SLUDGEBOMB, SLUDGEWAVE, SNARL, SOULRIP, STEALTHROCK, STONEEDGE, SUBSTITUTE, SUNNYDAY, SUPERPOWER, SWEEPINGWIND, SWITCHEROO, TAUNT, TERRAINPULSE, TOXIC, UMBRALWAVE, VENDETTA, VITALITYDRAIN, WAIL, WILDFIRE, WILLOWISP, WORKUP, ZENHEADBUTT, </v>
      </c>
      <c r="AA743">
        <f>VLOOKUP($A743,'Moves Species'!$A:$E,5,FALSE)</f>
        <v>0</v>
      </c>
      <c r="AB743" t="s">
        <v>7523</v>
      </c>
    </row>
    <row r="744" spans="1:30" x14ac:dyDescent="0.25">
      <c r="A744">
        <f t="shared" si="35"/>
        <v>743</v>
      </c>
      <c r="B744" t="s">
        <v>9781</v>
      </c>
      <c r="C744" t="s">
        <v>9782</v>
      </c>
      <c r="D744" s="12" t="str">
        <f>'BST Extract'!J744</f>
        <v>SOUND</v>
      </c>
      <c r="E744" s="12" t="str">
        <f>'BST Extract'!K744</f>
        <v>FAIRY</v>
      </c>
      <c r="F744" t="str">
        <f t="shared" si="33"/>
        <v>SOUND,FAIRY</v>
      </c>
      <c r="G744">
        <f>'BST Extract'!C744</f>
        <v>67</v>
      </c>
      <c r="H744">
        <f>'BST Extract'!D744</f>
        <v>28</v>
      </c>
      <c r="I744">
        <f>'BST Extract'!E744</f>
        <v>72</v>
      </c>
      <c r="J744">
        <f>'BST Extract'!F744</f>
        <v>101</v>
      </c>
      <c r="K744">
        <f>'BST Extract'!G744</f>
        <v>91</v>
      </c>
      <c r="L744">
        <f>'BST Extract'!H744</f>
        <v>72</v>
      </c>
      <c r="M744">
        <f>'BST Extract'!I744</f>
        <v>431</v>
      </c>
      <c r="N744" t="s">
        <v>7283</v>
      </c>
      <c r="O744">
        <v>2</v>
      </c>
      <c r="R744" t="s">
        <v>7523</v>
      </c>
      <c r="T744" t="str">
        <f t="shared" si="34"/>
        <v>SPEED,2,,,,</v>
      </c>
      <c r="U744" s="12" t="str">
        <f>'Ability Extract'!C744</f>
        <v>CUTECHARM</v>
      </c>
      <c r="V744" s="12" t="str">
        <f>'Ability Extract'!D744</f>
        <v>VIRTUOSO</v>
      </c>
      <c r="W744" s="12" t="str">
        <f>'Ability Extract'!E744</f>
        <v>FLUFFY</v>
      </c>
      <c r="X744" s="12" t="str">
        <f>'Ability Extract'!F744</f>
        <v>CUTECHARM,VIRTUOSO,FLUFFY</v>
      </c>
      <c r="Y744" t="str">
        <f>VLOOKUP($A744,'Moves Species'!$A:$E,3,FALSE)</f>
        <v xml:space="preserve">1, BABYDOLLEYES, 1, ECHOEDVOICE, 4, PIXIEWAVE, 7, SWEETKISS, 11, STACCATO, 14, ROUND, 17, DRAININGKISS, 20, DISARMINGVOICE, 24, RALLENTANDO, 27, GENTLECHIMES, 30, MYSTICPULSE, 33, OVERDRIVE, 36, ODETOJOY, 39, FAESBLESSING, 42, APHRODITESMIRROR, 45, HYPERACUSIS, 48, COTTONGUARD, 52, BOOMINGBEATS, 56, TITANIASLAW, 60, BOOMBURST, </v>
      </c>
      <c r="Z744" t="str">
        <f>VLOOKUP($A744,'Moves Species'!$A:$E,4,FALSE)</f>
        <v xml:space="preserve">ATTRACT, AURASPHERE, BATTLEOFWITS, BOOMBURST, BOUNCE, CALMMIND, CHARGEBEAM, CHARM, COACHING, CONFUSERAY, COSMICPOWER, COUPDEGRACE, COVET, DAZZLINGGLEAM, DEAFEN, DIVINEPUNISHMENT, DRAININGKISS, ECHOEDVOICE, FABLEDRUSH, FAIRYTALE, FANTASYSEAL, FLUXWAVE, FOCUSBLAST, FORTISSIMO, GAMMARAY, GENESIS, GENTLECHIMES, GEOMANCY, GOBLINSTRIKE, GOSSIP, HEALBELL, HIDDENPOWER, HYPERVOICE, LIGHTSCREEN, LOVEBURST, MAGNETICCANNON, MEMENTO, MIRRORSHOT, MISTYTERRAIN, MOONBLAST, MYSTICPULSE, NASTYPLOT, ODETOJOY, PAYDAY, PERCUSSIONBLAST, PIXIEDUST, PLAYROUGH, PROTECT, PURGE, RADIANTLANCE, RAYOFLIGHT, REFLECT, REST, RETURN, ROUND, SAFEGUARD, SIGNALBEAM, SIRENSSONG, SLEEPTALK, SONICBLAST, SOUNDBARRIER, STELLARRUSH, STRANGESTEAM, SUBSTITUTE, SWIFT, SWITCHEROO, TAILGLOW, TERRAINPULSE, TITANIASLAW, TOXIC, VALKYRIECHARIOT, WAIL, WISH, WORKUP, </v>
      </c>
      <c r="AA744" t="str">
        <f>VLOOKUP($A744,'Moves Species'!$A:$E,5,FALSE)</f>
        <v xml:space="preserve">CHATTER, COVET, TAILGLOW, DECORATE, TEARFULLOOK, MISTYTERRAIN, TICKLE, TEETERDANCE, PLAYROUGH, PLAYNICE, HELPINGHAND, BATONPASS, CRESCENDO, </v>
      </c>
      <c r="AB744" t="s">
        <v>7523</v>
      </c>
    </row>
    <row r="745" spans="1:30" x14ac:dyDescent="0.25">
      <c r="A745">
        <f t="shared" si="35"/>
        <v>744</v>
      </c>
      <c r="B745" t="s">
        <v>9786</v>
      </c>
      <c r="C745" t="s">
        <v>9789</v>
      </c>
      <c r="D745" s="12" t="str">
        <f>'BST Extract'!J745</f>
        <v>GRASS</v>
      </c>
      <c r="E745" s="12" t="str">
        <f>'BST Extract'!K745</f>
        <v>DRAGON</v>
      </c>
      <c r="F745" t="str">
        <f t="shared" si="33"/>
        <v>GRASS,DRAGON</v>
      </c>
      <c r="G745">
        <f>'BST Extract'!C745</f>
        <v>40</v>
      </c>
      <c r="H745">
        <f>'BST Extract'!D745</f>
        <v>30</v>
      </c>
      <c r="I745">
        <f>'BST Extract'!E745</f>
        <v>35</v>
      </c>
      <c r="J745">
        <f>'BST Extract'!F745</f>
        <v>50</v>
      </c>
      <c r="K745">
        <f>'BST Extract'!G745</f>
        <v>70</v>
      </c>
      <c r="L745">
        <f>'BST Extract'!H745</f>
        <v>55</v>
      </c>
      <c r="M745">
        <f>'BST Extract'!I745</f>
        <v>280</v>
      </c>
      <c r="N745" t="s">
        <v>7286</v>
      </c>
      <c r="O745">
        <v>1</v>
      </c>
      <c r="P745" t="s">
        <v>7523</v>
      </c>
      <c r="R745" t="s">
        <v>7523</v>
      </c>
      <c r="T745" t="str">
        <f t="shared" si="34"/>
        <v>SPECIAL_ATTACK,1,,,,</v>
      </c>
      <c r="U745" s="12" t="str">
        <f>'Ability Extract'!C745</f>
        <v>AROMAVEIL</v>
      </c>
      <c r="V745" s="12" t="str">
        <f>'Ability Extract'!D745</f>
        <v>IRONBARBS</v>
      </c>
      <c r="W745" s="12" t="str">
        <f>'Ability Extract'!E745</f>
        <v>PROTOSYNTHESIS</v>
      </c>
      <c r="X745" s="12" t="str">
        <f>'Ability Extract'!F745</f>
        <v>AROMAVEIL,IRONBARBS,PROTOSYNTHESIS</v>
      </c>
      <c r="Y745" t="str">
        <f>VLOOKUP($A745,'Moves Species'!$A:$E,3,FALSE)</f>
        <v xml:space="preserve">1, ABSORB, 1, GROWTH, 4, DRAGONFEAR, 7, MEGADRAIN, 10, STUNSPORE, 10, SLEEPPOWDER, 13, ESSENCEBLOOM, 16, ENDERSHOCK, 19, MAGICALLEAF, 22, DRACOTEMPEST, 25, WILDIMAGINATION, 28, ANCIENTGLARE, 31, APPLEACID, 34, PURIFY, 37, WYRMBEAM, 40, AUTUMNBLAST, 43, DRACONICMAJESTY, 46, DRACOSURGE, 49, PRIMORDIALBEAM, 52, EDENFRUIT, 56, PETALDANCE, 60, DRACOMETEOR, </v>
      </c>
      <c r="Z745" t="str">
        <f>VLOOKUP($A745,'Moves Species'!$A:$E,4,FALSE)</f>
        <v xml:space="preserve">ALLERGY, ANCIENTGLARE, ARCANEENERGY, AROMATHERAPY, ATTRACT, AURASPHERE, BATTLEOFWITS, BREAKINGSWIPE, BULLETSEED, CALMMIND, CAUSTICACID, CLEARSMOG, CONFUSERAY, COUPDEGRACE, DAZZLINGGLEAM, DRACOMETEOR, DRAGONBLOOD, DRAGONBREATH, DRAGONDANCE, DRAGONGALE, DRAGONMAGIC, EARTHPOWER, ECHOEDVOICE, ENDERSHOCK, ENERGYBALL, ESSENCEBLOOM, FABLEDRUSH, FANTASYSEAL, FLUXWAVE, FOCUSBLAST, GAMMARAY, GASTROACID, GEOMANCY, GIGADRAIN, GRASSYTERRAIN, HEALBELL, HIDDENPOWER, KNOCKOFF, LEAFBLADE, LEECHLIFE, LIGHTSCREEN, MAGICALLEAF, MEMENTO, METRONOME, MIASMA, MIRRORSHOT, MOSSYPUNCH, NAGASKIN, NASTYPLOT, NATURESWRATH, OUTRAGE, PETALTEMPEST, PHOBIA, PINMISSILE, PIXIEDUST, POISONJAB, POWERWHIP, PROTECT, PURGE, RAYOFLIGHT, REFLECT, REST, RETURN, SAFEGUARD, SCALESHOT, SCENTEDSHIELD, SIGNALBEAM, SLEEPTALK, SLUDGEBOMB, SLUDGEWAVE, SOLARBEAM, SPIKYSHIELD, SUBSTITUTE, SWEEPINGWIND, SWORDSDANCE, SYNTHESIS, TAUNT, TERRAINPULSE, TOXIC, TRIATTACK, VENDETTA, VENOMDRAIN, WAIL, WISH, WORKUP, </v>
      </c>
      <c r="AA745" t="str">
        <f>VLOOKUP($A745,'Moves Species'!$A:$E,5,FALSE)</f>
        <v xml:space="preserve">SYNTHESIS, AROMATHERAPY, GRASSWHISTLE, AROMATICMIST, CAPTIVATE, CHARM, HEALPULSE, NURTURINGCHANT, TWISTER, DRAGONPULSE, HELPINGHAND, </v>
      </c>
      <c r="AB745" t="s">
        <v>9792</v>
      </c>
      <c r="AC745" t="s">
        <v>7265</v>
      </c>
      <c r="AD745">
        <v>24</v>
      </c>
    </row>
    <row r="746" spans="1:30" x14ac:dyDescent="0.25">
      <c r="A746">
        <f t="shared" si="35"/>
        <v>745</v>
      </c>
      <c r="B746" t="s">
        <v>9787</v>
      </c>
      <c r="C746" t="s">
        <v>9790</v>
      </c>
      <c r="D746" s="12" t="str">
        <f>'BST Extract'!J746</f>
        <v>GRASS</v>
      </c>
      <c r="E746" s="12" t="str">
        <f>'BST Extract'!K746</f>
        <v>DRAGON</v>
      </c>
      <c r="F746" t="str">
        <f t="shared" si="33"/>
        <v>GRASS,DRAGON</v>
      </c>
      <c r="G746">
        <f>'BST Extract'!C746</f>
        <v>50</v>
      </c>
      <c r="H746">
        <f>'BST Extract'!D746</f>
        <v>60</v>
      </c>
      <c r="I746">
        <f>'BST Extract'!E746</f>
        <v>45</v>
      </c>
      <c r="J746">
        <f>'BST Extract'!F746</f>
        <v>65</v>
      </c>
      <c r="K746">
        <f>'BST Extract'!G746</f>
        <v>100</v>
      </c>
      <c r="L746">
        <f>'BST Extract'!H746</f>
        <v>80</v>
      </c>
      <c r="M746">
        <f>'BST Extract'!I746</f>
        <v>400</v>
      </c>
      <c r="N746" t="s">
        <v>7286</v>
      </c>
      <c r="O746">
        <v>2</v>
      </c>
      <c r="R746" t="s">
        <v>7523</v>
      </c>
      <c r="T746" t="str">
        <f t="shared" si="34"/>
        <v>SPECIAL_ATTACK,2,,,,</v>
      </c>
      <c r="U746" s="12" t="str">
        <f>'Ability Extract'!C746</f>
        <v>AROMAVEIL</v>
      </c>
      <c r="V746" s="12" t="str">
        <f>'Ability Extract'!D746</f>
        <v>IRONBARBS</v>
      </c>
      <c r="W746" s="12" t="str">
        <f>'Ability Extract'!E746</f>
        <v>PROTOSYNTHESIS</v>
      </c>
      <c r="X746" s="12" t="str">
        <f>'Ability Extract'!F746</f>
        <v>AROMAVEIL,IRONBARBS,PROTOSYNTHESIS</v>
      </c>
      <c r="Y746" t="str">
        <f>VLOOKUP($A746,'Moves Species'!$A:$E,3,FALSE)</f>
        <v xml:space="preserve">0, SPIKYSHIELD, 1, SPIKYSHIELD, 1, ABSORB, 1, GROWTH, 4, DRAGONFEAR, 7, MEGADRAIN, 10, STUNSPORE, 10, SLEEPPOWDER, 13, ESSENCEBLOOM, 16, ENDERSHOCK, 19, MAGICALLEAF, 22, DRACOTEMPEST, 25, WILDIMAGINATION, 28, ANCIENTGLARE, 31, APPLEACID, 34, PURIFY, 37, WYRMBEAM, 40, AUTUMNBLAST, 43, DRACONICMAJESTY, 46, DRACOSURGE, 49, PRIMORDIALBEAM, 52, EDENFRUIT, 56, PETALDANCE, 60, DRACOMETEOR, </v>
      </c>
      <c r="Z746" t="str">
        <f>VLOOKUP($A746,'Moves Species'!$A:$E,4,FALSE)</f>
        <v xml:space="preserve">ALLERGY, ANCIENTGLARE, ARCANEENERGY, AROMATHERAPY, ATTRACT, AURASPHERE, BATTLEOFWITS, BREAKINGSWIPE, BULLETSEED, CALMMIND, CAUSTICACID, CLEARSMOG, CONFUSERAY, COUPDEGRACE, DAZZLINGGLEAM, DRACOMETEOR, DRAGONBLOOD, DRAGONBREATH, DRAGONDANCE, DRAGONGALE, DRAGONMAGIC, EARTHPOWER, ECHOEDVOICE, ENDERSHOCK, ENERGYBALL, ESSENCEBLOOM, FABLEDRUSH, FANTASYSEAL, FLUXWAVE, FOCUSBLAST, GAMMARAY, GASTROACID, GEOMANCY, GIGADRAIN, GRASSYTERRAIN, HEALBELL, HIDDENPOWER, KNOCKOFF, LEAFBLADE, LEECHLIFE, LIGHTSCREEN, MAGICALLEAF, MEMENTO, METRONOME, MIASMA, MIRRORSHOT, MOSSYPUNCH, NAGASKIN, NASTYPLOT, NATURESWRATH, OUTRAGE, PETALTEMPEST, PHOBIA, PINMISSILE, PIXIEDUST, POISONJAB, POWERWHIP, PROTECT, PURGE, RAYOFLIGHT, REFLECT, REST, RETURN, SAFEGUARD, SCALESHOT, SCENTEDSHIELD, SIGNALBEAM, SLEEPTALK, SLUDGEBOMB, SLUDGEWAVE, SOLARBEAM, SPIKYSHIELD, SUBSTITUTE, SWEEPINGWIND, SWORDSDANCE, SYNTHESIS, TAUNT, TERRAINPULSE, TOXIC, TRIATTACK, VENDETTA, VENOMDRAIN, WAIL, WISH, WORKUP, </v>
      </c>
      <c r="AA746" t="str">
        <f>VLOOKUP($A746,'Moves Species'!$A:$E,5,FALSE)</f>
        <v xml:space="preserve">SYNTHESIS, AROMATHERAPY, GRASSWHISTLE, AROMATICMIST, CAPTIVATE, CHARM, HEALPULSE, NURTURINGCHANT, TWISTER, DRAGONPULSE, HELPINGHAND, </v>
      </c>
      <c r="AB746" t="s">
        <v>9793</v>
      </c>
      <c r="AC746" t="s">
        <v>7268</v>
      </c>
      <c r="AD746" t="s">
        <v>7462</v>
      </c>
    </row>
    <row r="747" spans="1:30" x14ac:dyDescent="0.25">
      <c r="A747">
        <f t="shared" si="35"/>
        <v>746</v>
      </c>
      <c r="B747" t="s">
        <v>9788</v>
      </c>
      <c r="C747" t="s">
        <v>9791</v>
      </c>
      <c r="D747" s="12" t="str">
        <f>'BST Extract'!J747</f>
        <v>GRASS</v>
      </c>
      <c r="E747" s="12" t="str">
        <f>'BST Extract'!K747</f>
        <v>DRAGON</v>
      </c>
      <c r="F747" t="str">
        <f t="shared" si="33"/>
        <v>GRASS,DRAGON</v>
      </c>
      <c r="G747">
        <f>'BST Extract'!C747</f>
        <v>60</v>
      </c>
      <c r="H747">
        <f>'BST Extract'!D747</f>
        <v>70</v>
      </c>
      <c r="I747">
        <f>'BST Extract'!E747</f>
        <v>65</v>
      </c>
      <c r="J747">
        <f>'BST Extract'!F747</f>
        <v>90</v>
      </c>
      <c r="K747">
        <f>'BST Extract'!G747</f>
        <v>125</v>
      </c>
      <c r="L747">
        <f>'BST Extract'!H747</f>
        <v>105</v>
      </c>
      <c r="M747">
        <f>'BST Extract'!I747</f>
        <v>515</v>
      </c>
      <c r="N747" t="s">
        <v>7286</v>
      </c>
      <c r="O747">
        <v>3</v>
      </c>
      <c r="R747" t="s">
        <v>7523</v>
      </c>
      <c r="T747" t="str">
        <f t="shared" si="34"/>
        <v>SPECIAL_ATTACK,3,,,,</v>
      </c>
      <c r="U747" s="12" t="str">
        <f>'Ability Extract'!C747</f>
        <v>AROMAVEIL</v>
      </c>
      <c r="V747" s="12" t="str">
        <f>'Ability Extract'!D747</f>
        <v>IRONBARBS</v>
      </c>
      <c r="W747" s="12" t="str">
        <f>'Ability Extract'!E747</f>
        <v>PROTOSYNTHESIS</v>
      </c>
      <c r="X747" s="12" t="str">
        <f>'Ability Extract'!F747</f>
        <v>AROMAVEIL,IRONBARBS,PROTOSYNTHESIS</v>
      </c>
      <c r="Y747" t="str">
        <f>VLOOKUP($A747,'Moves Species'!$A:$E,3,FALSE)</f>
        <v xml:space="preserve">0, GIGADRAIN, 1, GIGADRAIN, 1, SPIKYSHIELD, 1, ABSORB, 1, GROWTH, 4, DRAGONFEAR, 7, MEGADRAIN, 10, STUNSPORE, 10, SLEEPPOWDER, 13, ESSENCEBLOOM, 16, ENDERSHOCK, 19, MAGICALLEAF, 22, DRACOTEMPEST, 25, WILDIMAGINATION, 28, ANCIENTGLARE, 31, APPLEACID, 34, PURIFY, 37, WYRMBEAM, 40, AUTUMNBLAST, 43, DRACONICMAJESTY, 46, DRACOSURGE, 49, PRIMORDIALBEAM, 52, EDENFRUIT, 56, PETALDANCE, 60, DRACOMETEOR, </v>
      </c>
      <c r="Z747" t="str">
        <f>VLOOKUP($A747,'Moves Species'!$A:$E,4,FALSE)</f>
        <v xml:space="preserve">ALLERGY, ANCIENTGLARE, ARCANEENERGY, AROMATHERAPY, ATTRACT, AURASPHERE, BATTLEOFWITS, BREAKINGSWIPE, BULLETSEED, CALMMIND, CAUSTICACID, CLEARSMOG, CONFUSERAY, COUPDEGRACE, DAZZLINGGLEAM, DRACOMETEOR, DRAGONBLOOD, DRAGONBREATH, DRAGONDANCE, DRAGONGALE, DRAGONMAGIC, EARTHPOWER, ECHOEDVOICE, ENDERSHOCK, ENERGYBALL, ESSENCEBLOOM, FABLEDRUSH, FANTASYSEAL, FLUXWAVE, FOCUSBLAST, GAMMARAY, GASTROACID, GEOMANCY, GIGADRAIN, GRASSYTERRAIN, HEALBELL, HIDDENPOWER, KNOCKOFF, LEAFBLADE, LEECHLIFE, LIGHTSCREEN, MAGICALLEAF, MEMENTO, METRONOME, MIASMA, MIRRORSHOT, MOSSYPUNCH, NAGASKIN, NASTYPLOT, NATURESWRATH, OUTRAGE, PETALTEMPEST, PHOBIA, PINMISSILE, PIXIEDUST, POISONJAB, POWERWHIP, PROTECT, PURGE, RAYOFLIGHT, REFLECT, REST, RETURN, SAFEGUARD, SCALESHOT, SCENTEDSHIELD, SIGNALBEAM, SLEEPTALK, SLUDGEBOMB, SLUDGEWAVE, SOLARBEAM, SPIKYSHIELD, SUBSTITUTE, SWEEPINGWIND, SWORDSDANCE, SYNTHESIS, TAUNT, TERRAINPULSE, TOXIC, TRIATTACK, VENDETTA, VENOMDRAIN, WAIL, WISH, WORKUP, </v>
      </c>
      <c r="AA747">
        <f>VLOOKUP($A747,'Moves Species'!$A:$E,5,FALSE)</f>
        <v>0</v>
      </c>
      <c r="AB747" t="s">
        <v>7523</v>
      </c>
    </row>
    <row r="748" spans="1:30" x14ac:dyDescent="0.25">
      <c r="A748">
        <f t="shared" si="35"/>
        <v>747</v>
      </c>
      <c r="B748" t="s">
        <v>9805</v>
      </c>
      <c r="C748" t="s">
        <v>9808</v>
      </c>
      <c r="D748" s="12" t="str">
        <f>'BST Extract'!J748</f>
        <v>GRASS</v>
      </c>
      <c r="E748" s="12" t="str">
        <f>'BST Extract'!K748</f>
        <v>GROUND</v>
      </c>
      <c r="F748" t="str">
        <f t="shared" si="33"/>
        <v>GRASS,GROUND</v>
      </c>
      <c r="G748">
        <f>'BST Extract'!C748</f>
        <v>50</v>
      </c>
      <c r="H748">
        <f>'BST Extract'!D748</f>
        <v>20</v>
      </c>
      <c r="I748">
        <f>'BST Extract'!E748</f>
        <v>30</v>
      </c>
      <c r="J748">
        <f>'BST Extract'!F748</f>
        <v>30</v>
      </c>
      <c r="K748">
        <f>'BST Extract'!G748</f>
        <v>50</v>
      </c>
      <c r="L748">
        <f>'BST Extract'!H748</f>
        <v>40</v>
      </c>
      <c r="M748">
        <f>'BST Extract'!I748</f>
        <v>220</v>
      </c>
      <c r="N748" t="s">
        <v>7251</v>
      </c>
      <c r="O748">
        <v>1</v>
      </c>
      <c r="P748" t="s">
        <v>7523</v>
      </c>
      <c r="R748" t="s">
        <v>7523</v>
      </c>
      <c r="T748" t="str">
        <f t="shared" si="34"/>
        <v>HP,1,,,,</v>
      </c>
      <c r="U748" s="12" t="str">
        <f>'Ability Extract'!C748</f>
        <v>SYNTHESIZE</v>
      </c>
      <c r="V748" s="12" t="str">
        <f>'Ability Extract'!D748</f>
        <v>DANCER</v>
      </c>
      <c r="W748" s="12" t="str">
        <f>'Ability Extract'!E748</f>
        <v>THICKFAT</v>
      </c>
      <c r="X748" s="12" t="str">
        <f>'Ability Extract'!F748</f>
        <v>SYNTHESIZE,DANCER,THICKFAT</v>
      </c>
      <c r="Y748" t="str">
        <f>VLOOKUP($A748,'Moves Species'!$A:$E,3,FALSE)</f>
        <v xml:space="preserve">1, ABSORB, 1, SANDATTACK, 4, SANDSPRAY, 6, MEGADRAIN, 9, GROWTH, 12, DUNEBLAST, 15, MUDSHACKLES, 18, MAGICALLEAF, 21, SANDSTORM, 24, SCORCHINGSANDS, 27, QUICKSAND, 30, GIGADRAIN, 33, DUSTDEVILS, 36, SANDWAVE, 39, SANDPIT, 42, ENERGYBALL, 45, SANDFLURRY, 48, PETALDANCE, 52, SANDSNARE, 56, SOLARBEAM, 60, GAIAPULSE, </v>
      </c>
      <c r="Z748" t="str">
        <f>VLOOKUP($A748,'Moves Species'!$A:$E,4,FALSE)</f>
        <v xml:space="preserve">AROMATHERAPY, ATTRACT, BATTLEOFWITS, BODYPRESS, BODYSLAM, BULKUP, BULLETSEED, CALMMIND, CHARM, COUPDEGRACE, CRUELWHIP, DRAININGKISS, DUNEBLAST, DUSTDEVILS, EARTHENLANCE, EARTHPOWER, EARTHQUAKE, ECHOEDVOICE, ENERGYBALL, ESSENCEBLOOM, FALSESWIPE, FOCUSBLAST, FORTISSIMO, FURYCUTTER, GAIAPULSE, GAMMARAY, GENESIS, GEOMANCY, GIGADRAIN, GOLDRUSH, GRASSYTERRAIN, GUNKSHOT, HEALBELL, HEATWAVE, HIDDENPOWER, IRONHEAD, KNOCKOFF, LASHOUT, LEAFBLADE, LIGHTSCREEN, MEMENTO, METEORMASH, METRONOME, MISSILESHOT, MOSSYPUNCH, MUDSHACKLES, MUDSLIDE, NASTYPLOT, NATURESWRATH, PAYDAY, PETALTEMPEST, PINMISSILE, POISONJAB, PROTECT, QUICKSAND, RAYOFLIGHT, REFLECT, REST, RETURN, ROUND, SAFEGUARD, SANDTOMB, SCENTEDSHIELD, SCORCHINGSANDS, SEISMICCHANT, SLEEPTALK, SOLARBEAM, SPIKES, SPIKYSHIELD, SUBSTITUTE, SWEEPINGWIND, SWORDSDANCE, SYNTHESIS, TAUNT, TERRAINPULSE, TOXIC, TOXICSPIKES, VENDETTA, WAIL, WEATHERBALL, WISH, WORKUP, ZENHEADBUTT, </v>
      </c>
      <c r="AA748" t="str">
        <f>VLOOKUP($A748,'Moves Species'!$A:$E,5,FALSE)</f>
        <v xml:space="preserve">PETALDANCE, TEETERDANCE, SPIKES, FLAIL, PINMISSILE, LEECHSEED, RAZORLEAF, SPIKYSHIELD, ROTOTILLER, SUNNYDAY, INGRAIN, MUDBOMB, MUDSLIDE, </v>
      </c>
      <c r="AB748" t="s">
        <v>9811</v>
      </c>
      <c r="AC748" t="s">
        <v>7265</v>
      </c>
      <c r="AD748">
        <v>14</v>
      </c>
    </row>
    <row r="749" spans="1:30" x14ac:dyDescent="0.25">
      <c r="A749">
        <f t="shared" si="35"/>
        <v>748</v>
      </c>
      <c r="B749" t="s">
        <v>9806</v>
      </c>
      <c r="C749" t="s">
        <v>9809</v>
      </c>
      <c r="D749" s="12" t="str">
        <f>'BST Extract'!J749</f>
        <v>GRASS</v>
      </c>
      <c r="E749" s="12" t="str">
        <f>'BST Extract'!K749</f>
        <v>GROUND</v>
      </c>
      <c r="F749" t="str">
        <f t="shared" si="33"/>
        <v>GRASS,GROUND</v>
      </c>
      <c r="G749">
        <f>'BST Extract'!C749</f>
        <v>75</v>
      </c>
      <c r="H749">
        <f>'BST Extract'!D749</f>
        <v>35</v>
      </c>
      <c r="I749">
        <f>'BST Extract'!E749</f>
        <v>50</v>
      </c>
      <c r="J749">
        <f>'BST Extract'!F749</f>
        <v>50</v>
      </c>
      <c r="K749">
        <f>'BST Extract'!G749</f>
        <v>70</v>
      </c>
      <c r="L749">
        <f>'BST Extract'!H749</f>
        <v>60</v>
      </c>
      <c r="M749">
        <f>'BST Extract'!I749</f>
        <v>340</v>
      </c>
      <c r="N749" t="s">
        <v>7251</v>
      </c>
      <c r="O749">
        <v>1</v>
      </c>
      <c r="P749" t="s">
        <v>7286</v>
      </c>
      <c r="Q749">
        <v>1</v>
      </c>
      <c r="R749" t="s">
        <v>7523</v>
      </c>
      <c r="T749" t="str">
        <f t="shared" si="34"/>
        <v>HP,1,SPECIAL_ATTACK,1,,</v>
      </c>
      <c r="U749" s="12" t="str">
        <f>'Ability Extract'!C749</f>
        <v>SYNTHESIZE</v>
      </c>
      <c r="V749" s="12" t="str">
        <f>'Ability Extract'!D749</f>
        <v>DANCER</v>
      </c>
      <c r="W749" s="12" t="str">
        <f>'Ability Extract'!E749</f>
        <v>DROUGHT</v>
      </c>
      <c r="X749" s="12" t="str">
        <f>'Ability Extract'!F749</f>
        <v>SYNTHESIZE,DANCER,DROUGHT</v>
      </c>
      <c r="Y749" t="str">
        <f>VLOOKUP($A749,'Moves Species'!$A:$E,3,FALSE)</f>
        <v xml:space="preserve">0, GRASSKNOT, 1, GRASSKNOT, 1, ABSORB, 1, SANDATTACK, 4, SANDSPRAY, 6, MEGADRAIN, 9, GROWTH, 12, DUNEBLAST, 15, MUDSHACKLES, 18, MAGICALLEAF, 21, SANDSTORM, 24, SCORCHINGSANDS, 27, QUICKSAND, 30, GIGADRAIN, 33, DUSTDEVILS, 36, SANDWAVE, 39, SANDPIT, 42, ENERGYBALL, 45, SANDFLURRY, 48, PETALDANCE, 52, SANDSNARE, 56, SOLARBEAM, 60, GAIAPULSE, </v>
      </c>
      <c r="Z749" t="str">
        <f>VLOOKUP($A749,'Moves Species'!$A:$E,4,FALSE)</f>
        <v xml:space="preserve">AROMATHERAPY, ATTRACT, BATTLEOFWITS, BODYPRESS, BODYSLAM, BULKUP, BULLETSEED, CALMMIND, CHARM, COUPDEGRACE, CRUELWHIP, DRAININGKISS, DUNEBLAST, DUSTDEVILS, EARTHENLANCE, EARTHPOWER, EARTHQUAKE, ECHOEDVOICE, ENERGYBALL, ESSENCEBLOOM, FALSESWIPE, FOCUSBLAST, FORTISSIMO, FURYCUTTER, GAIAPULSE, GAMMARAY, GENESIS, GEOMANCY, GIGADRAIN, GOLDRUSH, GRASSYTERRAIN, GUNKSHOT, HEALBELL, HEATWAVE, HIDDENPOWER, IRONHEAD, KNOCKOFF, LASHOUT, LEAFBLADE, LIGHTSCREEN, MEMENTO, METEORMASH, METRONOME, MISSILESHOT, MOSSYPUNCH, MUDSHACKLES, MUDSLIDE, NASTYPLOT, NATURESWRATH, PAYDAY, PETALTEMPEST, PINMISSILE, POISONJAB, PROTECT, QUICKSAND, RAYOFLIGHT, REFLECT, REST, RETURN, ROUND, SAFEGUARD, SANDTOMB, SCENTEDSHIELD, SCORCHINGSANDS, SEISMICCHANT, SLEEPTALK, SOLARBEAM, SPIKES, SPIKYSHIELD, SUBSTITUTE, SWEEPINGWIND, SWORDSDANCE, SYNTHESIS, TAUNT, TERRAINPULSE, TOXIC, TOXICSPIKES, VENDETTA, WAIL, WEATHERBALL, WISH, WORKUP, ZENHEADBUTT, </v>
      </c>
      <c r="AA749">
        <f>VLOOKUP($A749,'Moves Species'!$A:$E,5,FALSE)</f>
        <v>0</v>
      </c>
      <c r="AB749" t="s">
        <v>9812</v>
      </c>
      <c r="AC749" t="s">
        <v>7268</v>
      </c>
      <c r="AD749" t="s">
        <v>7374</v>
      </c>
    </row>
    <row r="750" spans="1:30" x14ac:dyDescent="0.25">
      <c r="A750">
        <f t="shared" si="35"/>
        <v>749</v>
      </c>
      <c r="B750" t="s">
        <v>9807</v>
      </c>
      <c r="C750" t="s">
        <v>9810</v>
      </c>
      <c r="D750" s="12" t="str">
        <f>'BST Extract'!J750</f>
        <v>GRASS</v>
      </c>
      <c r="E750" s="12" t="str">
        <f>'BST Extract'!K750</f>
        <v>GROUND</v>
      </c>
      <c r="F750" t="str">
        <f t="shared" si="33"/>
        <v>GRASS,GROUND</v>
      </c>
      <c r="G750">
        <f>'BST Extract'!C750</f>
        <v>80</v>
      </c>
      <c r="H750">
        <f>'BST Extract'!D750</f>
        <v>45</v>
      </c>
      <c r="I750">
        <f>'BST Extract'!E750</f>
        <v>70</v>
      </c>
      <c r="J750">
        <f>'BST Extract'!F750</f>
        <v>90</v>
      </c>
      <c r="K750">
        <f>'BST Extract'!G750</f>
        <v>100</v>
      </c>
      <c r="L750">
        <f>'BST Extract'!H750</f>
        <v>95</v>
      </c>
      <c r="M750">
        <f>'BST Extract'!I750</f>
        <v>480</v>
      </c>
      <c r="N750" t="s">
        <v>7251</v>
      </c>
      <c r="O750">
        <v>2</v>
      </c>
      <c r="P750" t="s">
        <v>7286</v>
      </c>
      <c r="Q750">
        <v>1</v>
      </c>
      <c r="R750" t="s">
        <v>7523</v>
      </c>
      <c r="T750" t="str">
        <f t="shared" si="34"/>
        <v>HP,2,SPECIAL_ATTACK,1,,</v>
      </c>
      <c r="U750" s="12" t="str">
        <f>'Ability Extract'!C750</f>
        <v>SYNTHESIZE</v>
      </c>
      <c r="V750" s="12" t="str">
        <f>'Ability Extract'!D750</f>
        <v>DANCER</v>
      </c>
      <c r="W750" s="12" t="str">
        <f>'Ability Extract'!E750</f>
        <v>DROUGHT</v>
      </c>
      <c r="X750" s="12" t="str">
        <f>'Ability Extract'!F750</f>
        <v>SYNTHESIZE,DANCER,DROUGHT</v>
      </c>
      <c r="Y750" t="str">
        <f>VLOOKUP($A750,'Moves Species'!$A:$E,3,FALSE)</f>
        <v xml:space="preserve">1, GRASSKNOT, 1, ABSORB, 1, SANDATTACK, 4, SANDSPRAY, 6, MEGADRAIN, 9, GROWTH, 12, DUNEBLAST, 15, MUDSHACKLES, 18, MAGICALLEAF, 21, SANDSTORM, 24, SCORCHINGSANDS, 27, QUICKSAND, 30, GIGADRAIN, 33, DUSTDEVILS, 36, SANDWAVE, 39, SANDPIT, 42, ENERGYBALL, 45, SANDFLURRY, 48, PETALDANCE, 52, SANDSNARE, 56, SOLARBEAM, 60, GAIAPULSE, </v>
      </c>
      <c r="Z750" t="str">
        <f>VLOOKUP($A750,'Moves Species'!$A:$E,4,FALSE)</f>
        <v xml:space="preserve">AROMATHERAPY, ATTRACT, BATTLEOFWITS, BODYPRESS, BODYSLAM, BULKUP, BULLETSEED, CALMMIND, CHARM, COUPDEGRACE, CRUELWHIP, DRAININGKISS, DUNEBLAST, DUSTDEVILS, EARTHENLANCE, EARTHPOWER, EARTHQUAKE, ECHOEDVOICE, ENERGYBALL, ESSENCEBLOOM, FALSESWIPE, FOCUSBLAST, FORTISSIMO, FURYCUTTER, GAIAPULSE, GAMMARAY, GENESIS, GEOMANCY, GIGADRAIN, GOLDRUSH, GRASSYTERRAIN, GUNKSHOT, HEALBELL, HEATWAVE, HIDDENPOWER, IRONHEAD, KNOCKOFF, LASHOUT, LEAFBLADE, LIGHTSCREEN, MEMENTO, METEORMASH, METRONOME, MISSILESHOT, MOSSYPUNCH, MUDSHACKLES, MUDSLIDE, NASTYPLOT, NATURESWRATH, PAYDAY, PETALTEMPEST, PINMISSILE, POISONJAB, PROTECT, QUICKSAND, RAYOFLIGHT, REFLECT, REST, RETURN, ROUND, SAFEGUARD, SANDTOMB, SCENTEDSHIELD, SCORCHINGSANDS, SEISMICCHANT, SLEEPTALK, SOLARBEAM, SPIKES, SPIKYSHIELD, SUBSTITUTE, SWEEPINGWIND, SWORDSDANCE, SYNTHESIS, TAUNT, TERRAINPULSE, TOXIC, TOXICSPIKES, VENDETTA, WAIL, WEATHERBALL, WISH, WORKUP, ZENHEADBUTT, </v>
      </c>
      <c r="AA750">
        <f>VLOOKUP($A750,'Moves Species'!$A:$E,5,FALSE)</f>
        <v>0</v>
      </c>
      <c r="AB750" t="s">
        <v>7523</v>
      </c>
    </row>
    <row r="751" spans="1:30" x14ac:dyDescent="0.25">
      <c r="A751">
        <f t="shared" si="35"/>
        <v>750</v>
      </c>
      <c r="B751" t="s">
        <v>9816</v>
      </c>
      <c r="C751" t="s">
        <v>9818</v>
      </c>
      <c r="D751" s="12" t="str">
        <f>'BST Extract'!J751</f>
        <v>ICE</v>
      </c>
      <c r="E751" s="12" t="str">
        <f>'BST Extract'!K751</f>
        <v>ROCK</v>
      </c>
      <c r="F751" t="str">
        <f t="shared" si="33"/>
        <v>ICE,ROCK</v>
      </c>
      <c r="G751">
        <f>'BST Extract'!C751</f>
        <v>40</v>
      </c>
      <c r="H751">
        <f>'BST Extract'!D751</f>
        <v>55</v>
      </c>
      <c r="I751">
        <f>'BST Extract'!E751</f>
        <v>40</v>
      </c>
      <c r="J751">
        <f>'BST Extract'!F751</f>
        <v>70</v>
      </c>
      <c r="K751">
        <f>'BST Extract'!G751</f>
        <v>40</v>
      </c>
      <c r="L751">
        <f>'BST Extract'!H751</f>
        <v>35</v>
      </c>
      <c r="M751">
        <f>'BST Extract'!I751</f>
        <v>280</v>
      </c>
      <c r="N751" t="s">
        <v>7283</v>
      </c>
      <c r="O751" s="3">
        <v>1</v>
      </c>
      <c r="Q751" s="3"/>
      <c r="T751" t="str">
        <f t="shared" si="34"/>
        <v>SPEED,1,,,,</v>
      </c>
      <c r="U751" s="12" t="str">
        <f>'Ability Extract'!C751</f>
        <v>SKILLLINK</v>
      </c>
      <c r="V751" s="12" t="str">
        <f>'Ability Extract'!D751</f>
        <v>STURDY</v>
      </c>
      <c r="W751" s="12" t="str">
        <f>'Ability Extract'!E751</f>
        <v>TECHNICIAN</v>
      </c>
      <c r="X751" s="12" t="str">
        <f>'Ability Extract'!F751</f>
        <v>SKILLLINK,STURDY,TECHNICIAN</v>
      </c>
      <c r="Y751" t="str">
        <f>VLOOKUP($A751,'Moves Species'!$A:$E,3,FALSE)</f>
        <v xml:space="preserve">1, LEER, 1, ROCKTHROW, 1, PECK, 4, ICESHARD, 7, ACCELEROCK, 10, SMACKDOWN, 13, GLIDE, 16, AVALANCHE, 19, ROCKTOMB, 22, ROOST, 25, ICETOMB, 28, ROCKSLIDE, 31, DUALWINGBEAT, 34, ROCKBLAST, 37, ICICLECRASH, 40, CATAPULT, 43, AGILITY, 46, ICICLESPEAR, 49, STONEEDGE, 52, TAILWIND, 56, BRAVEBIRD, 60, POLARSPEAR, </v>
      </c>
      <c r="Z751" t="str">
        <f>VLOOKUP($A751,'Moves Species'!$A:$E,4,FALSE)</f>
        <v xml:space="preserve">ACROBATICS, AERIALACE, AERIALPULSE, AIRSLASH, ATTRACT, BEJEWELED, BLIZZARD, BOULDERCRUSH, BRAVEBIRD, CALMMIND, CATAPULT, CHILLINGTOUCH, COUPDEGRACE, CRYSTALSHOWER, DEFOG, DRILLPECK, DUALWINGBEAT, DUSTDEVILS, ECHOEDVOICE, EXECUTION, FABLEDRUSH, FEATHERDANCE, FLOCK, FOCUSBLAST, FORTISSIMO, GENESIS, GEOMANCY, GLISTEN, HAIL, HAZE, HIDDENPOWER, HURRICANE, HYPERVOICE, HYPOTHERMIA, ICEBEAM, ICICLESPEAR, ICICLESTRIKE, ICYWIND, IRONDEFENSE, KNOCKOFF, MEMENTO, MINERALWAVE, MISSILESHOT, MIST, MOONSTONERAY, NASTYPLOT, NUMBINGWIND, OBSIDIANSHARDS, PLAYROUGH, POWERGEM, PROTECT, REST, RETURN, ROCKBLAST, ROCKSLIDE, ROCKTOMB, ROUND, SAFEGUARD, SANDSTORM, SLASH, SLEEPTALK, SPIKES, STEALTHROCK, STEELWING, STELLARRUSH, STONEEDGE, SUBSTITUTE, SWEEPINGWIND, SWIFT, SWORDSDANCE, TAILWIND, TAUNT, TEMPESTFLARE, TERRAINPULSE, TORNADO, TOXIC, TRIATTACK, TURBULENCE, VENDETTA, WAIL, WISH, WORKUP, </v>
      </c>
      <c r="AA751" t="str">
        <f>VLOOKUP($A751,'Moves Species'!$A:$E,5,FALSE)</f>
        <v xml:space="preserve">JETDIVE, DRILLPECK, ACROBATICS, BOULDERHURL, WORKUP, FLOCK, </v>
      </c>
      <c r="AB751" t="s">
        <v>9820</v>
      </c>
      <c r="AC751" t="s">
        <v>7265</v>
      </c>
      <c r="AD751">
        <v>25</v>
      </c>
    </row>
    <row r="752" spans="1:30" x14ac:dyDescent="0.25">
      <c r="A752">
        <f t="shared" si="35"/>
        <v>751</v>
      </c>
      <c r="B752" t="s">
        <v>9817</v>
      </c>
      <c r="C752" t="s">
        <v>9819</v>
      </c>
      <c r="D752" s="12" t="str">
        <f>'BST Extract'!J752</f>
        <v>ICE</v>
      </c>
      <c r="E752" s="12" t="str">
        <f>'BST Extract'!K752</f>
        <v>ROCK</v>
      </c>
      <c r="F752" t="str">
        <f t="shared" si="33"/>
        <v>ICE,ROCK</v>
      </c>
      <c r="G752">
        <f>'BST Extract'!C752</f>
        <v>70</v>
      </c>
      <c r="H752">
        <f>'BST Extract'!D752</f>
        <v>105</v>
      </c>
      <c r="I752">
        <f>'BST Extract'!E752</f>
        <v>60</v>
      </c>
      <c r="J752">
        <f>'BST Extract'!F752</f>
        <v>125</v>
      </c>
      <c r="K752">
        <f>'BST Extract'!G752</f>
        <v>70</v>
      </c>
      <c r="L752">
        <f>'BST Extract'!H752</f>
        <v>60</v>
      </c>
      <c r="M752">
        <f>'BST Extract'!I752</f>
        <v>490</v>
      </c>
      <c r="N752" t="s">
        <v>7283</v>
      </c>
      <c r="O752" s="3">
        <v>1</v>
      </c>
      <c r="P752" t="s">
        <v>7287</v>
      </c>
      <c r="Q752" s="3">
        <v>1</v>
      </c>
      <c r="T752" t="str">
        <f t="shared" si="34"/>
        <v>SPEED,1,SPECIAL_DEFENSE,1,,</v>
      </c>
      <c r="U752" s="12" t="str">
        <f>'Ability Extract'!C752</f>
        <v>SKILLLINK</v>
      </c>
      <c r="V752" s="12" t="str">
        <f>'Ability Extract'!D752</f>
        <v>STURDY</v>
      </c>
      <c r="W752" s="12" t="str">
        <f>'Ability Extract'!E752</f>
        <v>TECHNICIAN</v>
      </c>
      <c r="X752" s="12" t="str">
        <f>'Ability Extract'!F752</f>
        <v>SKILLLINK,STURDY,TECHNICIAN</v>
      </c>
      <c r="Y752" t="str">
        <f>VLOOKUP($A752,'Moves Species'!$A:$E,3,FALSE)</f>
        <v xml:space="preserve">0, STREAMRUSH, 1, STREAMRUSH, 1, LEER, 1, ROCKTHROW, 1, PECK, 4, ICESHARD, 7, ACCELEROCK, 10, SMACKDOWN, 13, GLIDE, 16, AVALANCHE, 19, ROCKTOMB, 22, ROOST, 25, ICETOMB, 28, ROCKSLIDE, 31, DUALWINGBEAT, 34, ROCKBLAST, 37, ICICLECRASH, 40, CATAPULT, 43, AGILITY, 46, ICICLESPEAR, 49, STONEEDGE, 52, TAILWIND, 56, BRAVEBIRD, 60, POLARSPEAR, </v>
      </c>
      <c r="Z752" t="str">
        <f>VLOOKUP($A752,'Moves Species'!$A:$E,4,FALSE)</f>
        <v xml:space="preserve">ACROBATICS, AERIALACE, AERIALPULSE, AIRSLASH, ATTRACT, BEJEWELED, BLIZZARD, BOULDERCRUSH, BRAVEBIRD, CALMMIND, CATAPULT, CHILLINGTOUCH, COUPDEGRACE, CRYSTALSHOWER, DEFOG, DRILLPECK, DUALWINGBEAT, DUSTDEVILS, ECHOEDVOICE, EXECUTION, FABLEDRUSH, FEATHERDANCE, FLOCK, FOCUSBLAST, FORTISSIMO, GENESIS, GEOMANCY, GLISTEN, HAIL, HAZE, HIDDENPOWER, HURRICANE, HYPERVOICE, HYPOTHERMIA, ICEBEAM, ICICLESPEAR, ICICLESTRIKE, ICYWIND, IRONDEFENSE, KNOCKOFF, MEMENTO, MINERALWAVE, MISSILESHOT, MIST, MOONSTONERAY, NASTYPLOT, NUMBINGWIND, OBSIDIANSHARDS, PLAYROUGH, POWERGEM, PROTECT, REST, RETURN, ROCKBLAST, ROCKSLIDE, ROCKTOMB, ROUND, SAFEGUARD, SANDSTORM, SLASH, SLEEPTALK, SPIKES, STEALTHROCK, STEELWING, STELLARRUSH, STONEEDGE, SUBSTITUTE, SWEEPINGWIND, SWIFT, SWORDSDANCE, TAILWIND, TAUNT, TEMPESTFLARE, TERRAINPULSE, TORNADO, TOXIC, TRIATTACK, TURBULENCE, VENDETTA, WAIL, WISH, WORKUP, </v>
      </c>
      <c r="AA752">
        <f>VLOOKUP($A752,'Moves Species'!$A:$E,5,FALSE)</f>
        <v>0</v>
      </c>
    </row>
    <row r="753" spans="1:30" x14ac:dyDescent="0.25">
      <c r="A753">
        <f t="shared" si="35"/>
        <v>752</v>
      </c>
      <c r="B753" t="s">
        <v>9822</v>
      </c>
      <c r="C753" t="s">
        <v>9827</v>
      </c>
      <c r="D753" s="12" t="str">
        <f>'BST Extract'!J753</f>
        <v>ICE</v>
      </c>
      <c r="E753" s="12" t="str">
        <f>'BST Extract'!K753</f>
        <v>GRASS</v>
      </c>
      <c r="F753" t="str">
        <f t="shared" si="33"/>
        <v>ICE,GRASS</v>
      </c>
      <c r="G753">
        <f>'BST Extract'!C753</f>
        <v>93</v>
      </c>
      <c r="H753">
        <f>'BST Extract'!D753</f>
        <v>100</v>
      </c>
      <c r="I753">
        <f>'BST Extract'!E753</f>
        <v>67</v>
      </c>
      <c r="J753">
        <f>'BST Extract'!F753</f>
        <v>95</v>
      </c>
      <c r="K753">
        <f>'BST Extract'!G753</f>
        <v>100</v>
      </c>
      <c r="L753">
        <f>'BST Extract'!H753</f>
        <v>70</v>
      </c>
      <c r="M753">
        <f>'BST Extract'!I753</f>
        <v>525</v>
      </c>
      <c r="N753" t="s">
        <v>7345</v>
      </c>
      <c r="O753" s="3">
        <v>2</v>
      </c>
      <c r="Q753" s="3"/>
      <c r="T753" t="str">
        <f t="shared" si="34"/>
        <v>ATTACK,2,,,,</v>
      </c>
      <c r="U753" s="12" t="str">
        <f>'Ability Extract'!C753</f>
        <v>SERENEGRACE</v>
      </c>
      <c r="V753" s="12" t="str">
        <f>'Ability Extract'!D753</f>
        <v>HARVEST</v>
      </c>
      <c r="W753" s="12" t="str">
        <f>'Ability Extract'!E753</f>
        <v>PROTEAN</v>
      </c>
      <c r="X753" s="12" t="str">
        <f>'Ability Extract'!F753</f>
        <v>SERENEGRACE,HARVEST,PROTEAN</v>
      </c>
      <c r="Y753" t="str">
        <f>VLOOKUP($A753,'Moves Species'!$A:$E,3,FALSE)</f>
        <v xml:space="preserve">0, FROSTBREATH, 1, FROSTBREATH, 1, TACKLE, 1, LEER, 1, POWDERSNOW, 4, ESSENCEARROW, 7, RAZORLEAF, 7, ICICLESTRIKE, 9, STOMP, 12, CHILLINGBLAST, 15, AROMATHERAPY, 18, LEAFTORNADO, 21, LOWKICK, 24, ICEFANG, 27, FREEZEDRY, 30, HORNLEECH, 33, FABLEDRUSH, 36, ZENHEADBUTT, 36, ICICLECRASH, 39, AUTUMNBLAST, 42, ROCKCLIMB, 45, PETALBLIZZARD, 48, PRIMORDIALBEAM, 51, BLIZZARD, 54, MEGAHORN, 58, LEAFSTORM, 62, WINTERSHOWL, </v>
      </c>
      <c r="Z753" t="str">
        <f>VLOOKUP($A753,'Moves Species'!$A:$E,4,FALSE)</f>
        <v xml:space="preserve">AROMATHERAPY, ATTRACT, BLIZZARD, BODYSLAM, BOUNCE, BULLDOZE, BULLETSEED, CALMMIND, CHILLINGTOUCH, COVET, ENERGYBALL, ESSENCEBLOOM, FAIRYTALE, GENESIS, GIGADRAIN, GRASSYTERRAIN, HAIL, HEALBELL, HIDDENPOWER, HIGHHORSEPOWER, HYPOTHERMIA, ICEBEAM, ICEFANG, ICEHAMMER, ICICLESPEAR, ICICLESTRIKE, ICYWIND, IRONHEAD, KNOCKOFF, LEAFBLADE, MAGICALLEAF, MIST, MISTYTERRAIN, NATURESWRATH, NUMBINGWIND, PETALTEMPEST, PIXIEDUST, PLAYROUGH, PROTECT, REST, RETURN, SAFEGUARD, SCENTEDSHIELD, SEISMICCHANT, SIGNALBEAM, SLEEPTALK, SOLARBEAM, SUBSTITUTE, SYNTHESIS, TAUNT, TERRAINPULSE, TOXIC, TRIPLEAXEL, VALKYRIECHARIOT, VOLTSWITCH, WEATHERBALL, WILDCHARGE, WISH, WORKUP, ZENHEADBUTT, </v>
      </c>
      <c r="AA753">
        <f>VLOOKUP($A753,'Moves Species'!$A:$E,5,FALSE)</f>
        <v>0</v>
      </c>
    </row>
    <row r="754" spans="1:30" x14ac:dyDescent="0.25">
      <c r="A754">
        <f t="shared" si="35"/>
        <v>753</v>
      </c>
      <c r="B754" t="s">
        <v>9823</v>
      </c>
      <c r="C754" t="s">
        <v>9828</v>
      </c>
      <c r="D754" s="12" t="str">
        <f>'BST Extract'!J754</f>
        <v>ELECTRIC</v>
      </c>
      <c r="E754" s="12">
        <f>'BST Extract'!K754</f>
        <v>0</v>
      </c>
      <c r="F754" t="str">
        <f t="shared" si="33"/>
        <v>ELECTRIC,0</v>
      </c>
      <c r="G754">
        <f>'BST Extract'!C754</f>
        <v>93</v>
      </c>
      <c r="H754">
        <f>'BST Extract'!D754</f>
        <v>125</v>
      </c>
      <c r="I754">
        <f>'BST Extract'!E754</f>
        <v>72</v>
      </c>
      <c r="J754">
        <f>'BST Extract'!F754</f>
        <v>85</v>
      </c>
      <c r="K754">
        <f>'BST Extract'!G754</f>
        <v>70</v>
      </c>
      <c r="L754">
        <f>'BST Extract'!H754</f>
        <v>80</v>
      </c>
      <c r="M754">
        <f>'BST Extract'!I754</f>
        <v>525</v>
      </c>
      <c r="N754" t="s">
        <v>7345</v>
      </c>
      <c r="O754" s="3">
        <v>2</v>
      </c>
      <c r="Q754" s="3"/>
      <c r="T754" t="str">
        <f t="shared" si="34"/>
        <v>ATTACK,2,,,,</v>
      </c>
      <c r="U754" s="12" t="str">
        <f>'Ability Extract'!C754</f>
        <v>RECKLESS</v>
      </c>
      <c r="V754" s="12" t="str">
        <f>'Ability Extract'!D754</f>
        <v>SHEERFORCE</v>
      </c>
      <c r="W754" s="12" t="str">
        <f>'Ability Extract'!E754</f>
        <v>MOTORDRIVE</v>
      </c>
      <c r="X754" s="12" t="str">
        <f>'Ability Extract'!F754</f>
        <v>RECKLESS,SHEERFORCE,MOTORDRIVE</v>
      </c>
      <c r="Y754" t="str">
        <f>VLOOKUP($A754,'Moves Species'!$A:$E,3,FALSE)</f>
        <v xml:space="preserve">0, THUNDEROUSKICK, 1, THUNDEROUSKICK, 1, GROWL, 1, TACKLE, 4, STATICSHOCK, 6, NUZZLE, 9, CHARGE, 12, STOMP, 15, SPARK, 18, NOBLEROAR, 21, HEADBUTT, 24, ARCINGBLOW, 27, AGILITY, 30, BODYSLAM, 33, PROTONCRASH, 36, TAKEDOWN, 39, WILDCHARGE, 42, MELTINGHORN, 45, ROCKCLIMB, 48, ENERGYSURGE, 51, DOUBLEEDGE, 54, VOLTTACKLE, 57, HIGHJUMPKICK, 60, BOLTSTRIKE, </v>
      </c>
      <c r="Z754" t="str">
        <f>VLOOKUP($A754,'Moves Species'!$A:$E,4,FALSE)</f>
        <v xml:space="preserve">AIRSLASH, AMBUSH, ATTRACT, BALLLIGHTNING, BATTLEOFWITS, BODYSLAM, BOLTCRASH, BOUNCE, BULLDOZE, CALMMIND, CHARGEBEAM, CLOSECOMBAT, COACHING, COSMICAVATAR, COSMICPOWER, COVET, CRUNCH, DAZZLINGGLEAM, EARTHPOWER, EARTHQUAKE, ELECTRICTERRAIN, ELECTRONCRUSH, ENERGYSURGE, FABLEDRUSH, FALSESWIPE, FANTASYSEAL, FLAMECHARGE, FLAREBLITZ, FLUXWAVE, FOCUSBLAST, GAMMARAY, GENESIS, HEALBELL, HIDDENPOWER, IRONHEAD, KNOCKOFF, LIGHTSCREEN, LOVEBURST, MAGNETRISE, METEORBEAM, METEORDRIVE, MOONSTONERAY, NASTYPLOT, NOBLEROAR, PARABOLICCHARGE, PLAYROUGH, PROTECT, PURGE, RADIANTLANCE, RAYOFLIGHT, REFLECT, REST, RETURN, RISINGVOLTAGE, SIGNALBEAM, SLEEPTALK, SONICBLAST, STEELROLLER, STELLARRUSH, SUBSTITUTE, SUPERPOWER, TAUNT, TERRAINPULSE, THUNDER, THUNDERBOLT, THUNDERFANG, THUNDERWAVE, TOXIC, TRIATTACK, VALKYRIECHARIOT, VOLTSWITCH, WEATHERBALL, WILDCHARGE, WORKUP, ZENHEADBUTT, </v>
      </c>
      <c r="AA754">
        <f>VLOOKUP($A754,'Moves Species'!$A:$E,5,FALSE)</f>
        <v>0</v>
      </c>
    </row>
    <row r="755" spans="1:30" x14ac:dyDescent="0.25">
      <c r="A755">
        <f t="shared" si="35"/>
        <v>754</v>
      </c>
      <c r="B755" t="s">
        <v>9824</v>
      </c>
      <c r="C755" t="s">
        <v>9829</v>
      </c>
      <c r="D755" s="12" t="str">
        <f>'BST Extract'!J755</f>
        <v>SOUND</v>
      </c>
      <c r="E755" s="12" t="str">
        <f>'BST Extract'!K755</f>
        <v>FIGHTING</v>
      </c>
      <c r="F755" t="str">
        <f t="shared" si="33"/>
        <v>SOUND,FIGHTING</v>
      </c>
      <c r="G755">
        <f>'BST Extract'!C755</f>
        <v>95</v>
      </c>
      <c r="H755">
        <f>'BST Extract'!D755</f>
        <v>115</v>
      </c>
      <c r="I755">
        <f>'BST Extract'!E755</f>
        <v>80</v>
      </c>
      <c r="J755">
        <f>'BST Extract'!F755</f>
        <v>100</v>
      </c>
      <c r="K755">
        <f>'BST Extract'!G755</f>
        <v>65</v>
      </c>
      <c r="L755">
        <f>'BST Extract'!H755</f>
        <v>80</v>
      </c>
      <c r="M755">
        <f>'BST Extract'!I755</f>
        <v>535</v>
      </c>
      <c r="N755" t="s">
        <v>7345</v>
      </c>
      <c r="O755" s="3">
        <v>3</v>
      </c>
      <c r="Q755" s="3"/>
      <c r="T755" t="str">
        <f t="shared" si="34"/>
        <v>ATTACK,3,,,,</v>
      </c>
      <c r="U755" s="12" t="str">
        <f>'Ability Extract'!C755</f>
        <v>ANGERPOINT</v>
      </c>
      <c r="V755" s="12" t="str">
        <f>'Ability Extract'!D755</f>
        <v>DEFIANT</v>
      </c>
      <c r="W755" s="12" t="str">
        <f>'Ability Extract'!E755</f>
        <v>MOLDBREAKER</v>
      </c>
      <c r="X755" s="12" t="str">
        <f>'Ability Extract'!F755</f>
        <v>ANGERPOINT,DEFIANT,MOLDBREAKER</v>
      </c>
      <c r="Y755" t="str">
        <f>VLOOKUP($A755,'Moves Species'!$A:$E,3,FALSE)</f>
        <v xml:space="preserve">0, UPROAR, 1, UPROAR, 1, SHATTER, 1, LEER, 1, SCRATCH, 1, ROAR, 4, ROCKSMASH, 8, FOCUSENERGY, 11, SONICPUNCH, 14, FORCEPALM, 17, DEAFEN, 20, LOWKICK, 23, VIBRATO, 26, DETECT, 29, BRUTEFORCE, 32, BULKUP, 35, DRUMBEATING, 38, SKYUPPERCUT, 41, SWORDSDANCE, 44, PERCUSSIONBLAST, 47, WEAKSPOT, 50, BEATDROP, 53, FRENZY, 56, SONICCRASH, 60, CLOSECOMBAT, </v>
      </c>
      <c r="Z755" t="str">
        <f>VLOOKUP($A755,'Moves Species'!$A:$E,4,FALSE)</f>
        <v xml:space="preserve">ACROBATICS, AERIALACE, AIRSLASH, AMBUSH, ATTRACT, BATTLEOFWITS, BODYPRESS, BODYSLAM, BOOMBURST, BOULDERCRUSH, BOUNCE, BRICKBREAK, BULKUP, BULLDOZE, BULLETSEED, CHIDORI, CLOSECOMBAT, COACHING, COVET, CRUNCH, DARKPULSE, DEADLYREACH, DEAFEN, DRAINPUNCH, EARTHQUAKE, ECHOEDVOICE, EXECUTION, FALSESWIPE, FIREFANG, FIREPUNCH, FLAMECHARGE, FLAREBLITZ, FOCUSBLAST, FORTISSIMO, GENTLECHIMES, GOBLINSTRIKE, GOSSIP, HEALBELL, HIDDENPOWER, HYPERVOICE, ICEFANG, ICEPUNCH, IRONHEAD, KAMEHAMEHA, KNOCKOFF, LASHOUT, LOVEBURST, METRONOME, MOSSYPUNCH, MUDSLIDE, NASTYPLOT, NOBLEROAR, ODETOJOY, OUTRAGE, PAYDAY, PERCUSSIONBLAST, PLAYROUGH, POISONFANG, POISONJAB, POWERUPPUNCH, PROTECT, QUICKGUARD, REST, RETURN, ROCKBLAST, ROCKSLIDE, ROCKTOMB, ROUND, SHADOWPUNCH, SLEEPTALK, SNARL, SONICBLAST, SOUNDBARRIER, STONEEDGE, SUBSTITUTE, SUPERPOWER, SWEEPINGWIND, SWORDSDANCE, TAUNT, THUNDERFANG, THUNDERPUNCH, TOXIC, VENDETTA, WAIL, WEAKSPOT, WILDCHARGE, WORKUP, ZENHEADBUTT, </v>
      </c>
      <c r="AA755">
        <f>VLOOKUP($A755,'Moves Species'!$A:$E,5,FALSE)</f>
        <v>0</v>
      </c>
    </row>
    <row r="756" spans="1:30" x14ac:dyDescent="0.25">
      <c r="A756">
        <f t="shared" si="35"/>
        <v>755</v>
      </c>
      <c r="B756" t="s">
        <v>9825</v>
      </c>
      <c r="C756" t="s">
        <v>9830</v>
      </c>
      <c r="D756" s="12" t="str">
        <f>'BST Extract'!J756</f>
        <v>ICE</v>
      </c>
      <c r="E756" s="12" t="str">
        <f>'BST Extract'!K756</f>
        <v>WATER</v>
      </c>
      <c r="F756" t="str">
        <f t="shared" si="33"/>
        <v>ICE,WATER</v>
      </c>
      <c r="G756">
        <f>'BST Extract'!C756</f>
        <v>80</v>
      </c>
      <c r="H756">
        <f>'BST Extract'!D756</f>
        <v>60</v>
      </c>
      <c r="I756">
        <f>'BST Extract'!E756</f>
        <v>60</v>
      </c>
      <c r="J756">
        <f>'BST Extract'!F756</f>
        <v>90</v>
      </c>
      <c r="K756">
        <f>'BST Extract'!G756</f>
        <v>35</v>
      </c>
      <c r="L756">
        <f>'BST Extract'!H756</f>
        <v>60</v>
      </c>
      <c r="M756">
        <f>'BST Extract'!I756</f>
        <v>385</v>
      </c>
      <c r="N756" t="s">
        <v>7283</v>
      </c>
      <c r="O756" s="3">
        <v>1</v>
      </c>
      <c r="Q756" s="3"/>
      <c r="T756" t="str">
        <f t="shared" si="34"/>
        <v>SPEED,1,,,,</v>
      </c>
      <c r="U756" s="12" t="str">
        <f>'Ability Extract'!C756</f>
        <v>WATERVEIL</v>
      </c>
      <c r="V756" s="12" t="str">
        <f>'Ability Extract'!D756</f>
        <v>GENIUS</v>
      </c>
      <c r="W756" s="12" t="str">
        <f>'Ability Extract'!E756</f>
        <v>PUREHEART</v>
      </c>
      <c r="X756" s="12" t="str">
        <f>'Ability Extract'!F756</f>
        <v>WATERVEIL,GENIUS,PUREHEART</v>
      </c>
      <c r="Y756" t="str">
        <f>VLOOKUP($A756,'Moves Species'!$A:$E,3,FALSE)</f>
        <v xml:space="preserve">1, SUPERSONIC, 1, TORRENT, 1, WATERGUN, 4, POWDERSNOW, 7, ICICLESTRIKE, 9, OVERFLOW, 12, WATERPULSE, 15, FOCUSENERGY, 18, POWERWASH, 18, GLACIATE, 21, CHARM, 21, CAPTIVATE, 24, ICETOMB, 27, FLIPTURN, 30, BOUNCE, 33, OCEANBLAST, 33, LIQUIDATION, 36, FREEZEDRY, 39, ICICLECRASH, 42, ENCORE, 45, TIDALWAVE, 48, ICEBEAM, 51, FROZENHEART, 54, SURGINGSTRIKES, 54, HYDROPUMP, 57, GLACIALLANCE, 57, BLIZZARD, 60, WATERPRESSURE, </v>
      </c>
      <c r="Z756" t="str">
        <f>VLOOKUP($A756,'Moves Species'!$A:$E,4,FALSE)</f>
        <v xml:space="preserve">ATTRACT, BATTLEOFWITS, BLIZZARD, BODYSLAM, BOOMBURST, BOUNCE, BRINE, CALMMIND, CASCADE, CHARM, CHILLINGTOUCH, CONFUSERAY, COSMICPOWER, COVET, DEAFEN, ECHOEDVOICE, FABLEDRUSH, FAIRYTALE, FANTASYSEAL, FLIPTURN, FLUXWAVE, FORTISSIMO, FROSTBITE, GENESIS, GENTLECHIMES, HAIL, HAZE, HEALBELL, HIDDENPOWER, HYPERVOICE, HYPOTHERMIA, ICEBEAM, ICEFANG, ICICLESPEAR, ICYWIND, IRONHEAD, KNOCKOFF, LIQUIDATION, LOVEBURST, MEMENTO, MIRRORSHOT, MIST, NASTYPLOT, NUMBINGWIND, OCEANWRATH, ODETOJOY, OVERFLOW, PAYDAY, PERCUSSIONBLAST, PLAYROUGH, PROTECT, RAINDANCE, REST, RETURN, ROUND, SAFEGUARD, SCALD, SLEEPTALK, SOAK, SONICBLAST, SOUNDBARRIER, STEAMERUPTION, SUBMERGE, SUBSTITUTE, SWEEPINGWIND, SWIFT, TAUNT, TERRAINPULSE, TIDALWAVE, TOXIC, WAIL, WATERPRESSURE, WATERPULSE, WHIRLPOOL, WISH, WORKUP, </v>
      </c>
      <c r="AA756" t="str">
        <f>VLOOKUP($A756,'Moves Species'!$A:$E,5,FALSE)</f>
        <v xml:space="preserve">ICYWIND, MEGAHORN, SUBMERGE, RAINDANCE, HAIL, HYPERACUSIS, SCREECH, ICESHARD, AQUAJET, CRASHINGWAVE, HELPINGHAND, </v>
      </c>
      <c r="AB756" t="s">
        <v>9832</v>
      </c>
      <c r="AC756" t="s">
        <v>7265</v>
      </c>
      <c r="AD756">
        <v>38</v>
      </c>
    </row>
    <row r="757" spans="1:30" x14ac:dyDescent="0.25">
      <c r="A757">
        <f t="shared" si="35"/>
        <v>756</v>
      </c>
      <c r="B757" t="s">
        <v>9826</v>
      </c>
      <c r="C757" t="s">
        <v>9831</v>
      </c>
      <c r="D757" s="12" t="str">
        <f>'BST Extract'!J757</f>
        <v>ICE</v>
      </c>
      <c r="E757" s="12" t="str">
        <f>'BST Extract'!K757</f>
        <v>WATER</v>
      </c>
      <c r="F757" t="str">
        <f t="shared" si="33"/>
        <v>ICE,WATER</v>
      </c>
      <c r="G757">
        <f>'BST Extract'!C757</f>
        <v>100</v>
      </c>
      <c r="H757">
        <f>'BST Extract'!D757</f>
        <v>90</v>
      </c>
      <c r="I757">
        <f>'BST Extract'!E757</f>
        <v>87</v>
      </c>
      <c r="J757">
        <f>'BST Extract'!F757</f>
        <v>115</v>
      </c>
      <c r="K757">
        <f>'BST Extract'!G757</f>
        <v>50</v>
      </c>
      <c r="L757">
        <f>'BST Extract'!H757</f>
        <v>85</v>
      </c>
      <c r="M757">
        <f>'BST Extract'!I757</f>
        <v>527</v>
      </c>
      <c r="N757" t="s">
        <v>7283</v>
      </c>
      <c r="O757" s="3">
        <v>1</v>
      </c>
      <c r="P757" t="s">
        <v>7345</v>
      </c>
      <c r="Q757" s="3">
        <v>1</v>
      </c>
      <c r="T757" t="str">
        <f t="shared" si="34"/>
        <v>SPEED,1,ATTACK,1,,</v>
      </c>
      <c r="U757" s="12" t="str">
        <f>'Ability Extract'!C757</f>
        <v>WATERVEIL</v>
      </c>
      <c r="V757" s="12" t="str">
        <f>'Ability Extract'!D757</f>
        <v>GENIUS</v>
      </c>
      <c r="W757" s="12" t="str">
        <f>'Ability Extract'!E757</f>
        <v>PUREHEART</v>
      </c>
      <c r="X757" s="12" t="str">
        <f>'Ability Extract'!F757</f>
        <v>WATERVEIL,GENIUS,PUREHEART</v>
      </c>
      <c r="Y757" t="str">
        <f>VLOOKUP($A757,'Moves Species'!$A:$E,3,FALSE)</f>
        <v xml:space="preserve">1, SUPERSONIC, 1, TORRENT, 1, WATERGUN, 4, POWDERSNOW, 7, ICICLESTRIKE, 9, OVERFLOW, 12, WATERPULSE, 15, FOCUSENERGY, 18, POWERWASH, 18, GLACIATE, 21, CHARM, 21, CAPTIVATE, 24, ICETOMB, 27, FLIPTURN, 30, BOUNCE, 33, OCEANBLAST, 33, LIQUIDATION, 36, FREEZEDRY, 39, ICICLECRASH, 42, ENCORE, 45, TIDALWAVE, 48, ICEBEAM, 51, FROZENHEART, 54, SURGINGSTRIKES, 54, HYDROPUMP, 57, GLACIALLANCE, 57, BLIZZARD, 60, WATERPRESSURE, </v>
      </c>
      <c r="Z757" t="str">
        <f>VLOOKUP($A757,'Moves Species'!$A:$E,4,FALSE)</f>
        <v xml:space="preserve">ATTRACT, BATTLEOFWITS, BLIZZARD, BODYSLAM, BOOMBURST, BOUNCE, BRINE, CALMMIND, CASCADE, CHARM, CHILLINGTOUCH, CONFUSERAY, COSMICPOWER, COVET, DEAFEN, ECHOEDVOICE, FABLEDRUSH, FAIRYTALE, FANTASYSEAL, FLIPTURN, FLUXWAVE, FORTISSIMO, FROSTBITE, GENESIS, GENTLECHIMES, HAIL, HAZE, HEALBELL, HIDDENPOWER, HYPERVOICE, HYPOTHERMIA, ICEBEAM, ICEFANG, ICICLESPEAR, ICYWIND, IRONHEAD, KNOCKOFF, LIQUIDATION, LOVEBURST, MEMENTO, MIRRORSHOT, MIST, NASTYPLOT, NUMBINGWIND, OCEANWRATH, ODETOJOY, OVERFLOW, PAYDAY, PERCUSSIONBLAST, PLAYROUGH, PROTECT, RAINDANCE, REST, RETURN, ROUND, SAFEGUARD, SCALD, SLEEPTALK, SOAK, SONICBLAST, SOUNDBARRIER, STEAMERUPTION, SUBMERGE, SUBSTITUTE, SWEEPINGWIND, SWIFT, TAUNT, TERRAINPULSE, TIDALWAVE, TOXIC, WAIL, WATERPRESSURE, WATERPULSE, WHIRLPOOL, WISH, WORKUP, </v>
      </c>
      <c r="AA757">
        <f>VLOOKUP($A757,'Moves Species'!$A:$E,5,FALSE)</f>
        <v>0</v>
      </c>
    </row>
    <row r="758" spans="1:30" x14ac:dyDescent="0.25">
      <c r="A758">
        <f t="shared" si="35"/>
        <v>757</v>
      </c>
      <c r="B758" t="s">
        <v>9833</v>
      </c>
      <c r="C758" t="s">
        <v>9836</v>
      </c>
      <c r="D758" s="12" t="str">
        <f>'BST Extract'!J758</f>
        <v>BUG</v>
      </c>
      <c r="E758" s="12" t="str">
        <f>'BST Extract'!K758</f>
        <v>DARK</v>
      </c>
      <c r="F758" t="str">
        <f t="shared" si="33"/>
        <v>BUG,DARK</v>
      </c>
      <c r="G758">
        <f>'BST Extract'!C758</f>
        <v>65</v>
      </c>
      <c r="H758">
        <f>'BST Extract'!D758</f>
        <v>85</v>
      </c>
      <c r="I758">
        <f>'BST Extract'!E758</f>
        <v>70</v>
      </c>
      <c r="J758">
        <f>'BST Extract'!F758</f>
        <v>50</v>
      </c>
      <c r="K758">
        <f>'BST Extract'!G758</f>
        <v>50</v>
      </c>
      <c r="L758">
        <f>'BST Extract'!H758</f>
        <v>75</v>
      </c>
      <c r="M758">
        <f>'BST Extract'!I758</f>
        <v>395</v>
      </c>
      <c r="N758" t="s">
        <v>7345</v>
      </c>
      <c r="O758" s="3">
        <v>1</v>
      </c>
      <c r="Q758" s="3"/>
      <c r="T758" t="str">
        <f t="shared" si="34"/>
        <v>ATTACK,1,,,,</v>
      </c>
      <c r="U758" s="12" t="str">
        <f>'Ability Extract'!C758</f>
        <v>PRANKSTER</v>
      </c>
      <c r="V758" s="12" t="str">
        <f>'Ability Extract'!D758</f>
        <v>DOWNLOAD</v>
      </c>
      <c r="W758" s="12" t="str">
        <f>'Ability Extract'!E758</f>
        <v>WIMPOUT</v>
      </c>
      <c r="X758" s="12" t="str">
        <f>'Ability Extract'!F758</f>
        <v>PRANKSTER,DOWNLOAD,WIMPOUT</v>
      </c>
      <c r="Y758" t="str">
        <f>VLOOKUP($A758,'Moves Species'!$A:$E,3,FALSE)</f>
        <v xml:space="preserve">1, FIRSTIMPRESSION, 1, STATICSHOCK, 4, FEINT, 7, SHARPEN, 11, BUGBITE, 14, FEINTATTACK, 17, THUNDERWAVE, 20, KNOCKOFF, 23, MINIMIZE, 26, UTURN, 29, SKITTERSMACK, 32, SUCKERPUNCH, 35, STICKYWEB, 38, LEECHLIFE, 41, FALSESURRENDER, 44, RECOVER, 47, GLITCH, 50, ATTACKORDER, 53, FRENZY, 56, SWARMOVERLOAD, 60, SHIFTGEAR, </v>
      </c>
      <c r="Z758" t="str">
        <f>VLOOKUP($A758,'Moves Species'!$A:$E,4,FALSE)</f>
        <v xml:space="preserve">AMBUSH, ANTIMATTER, AURASPHERE, BALLLIGHTNING, BATTERYACID, BATTLEOFWITS, BUGBITE, BUGBUZZ, BULLDOZE, CALMMIND, CHARGEBEAM, CONFUSERAY, COSMICAVATAR, COSMICPOWER, DARKPULSE, DAZZLINGGLEAM, DEFENDORDER, DEFOG, DIVINEPUNISHMENT, EARTHPOWER, ECLIPSENOVA, ELECTRICTERRAIN, EXPANDINGFORCE, FABLEDRUSH, FANTASYSEAL, FLUTTER, FLUXWAVE, FURYCUTTER, GENESIS, GENTLECHIMES, GEOMANCY, GLISTEN, GOBLINSTRIKE, HEALBELL, HEXBOLT, HIDDENPOWER, HIVEMIND, KNOCKOFF, LASHOUT, LEECHLIFE, LIGHTSCREEN, MAGICROOM, MAGNETICCANNON, MAGNETRISE, METEORBEAM, MINDDRAIN, MINDMELD, MIRRORSHOT, MISTYTERRAIN, MOONBLAST, MYSTICPULSE, NASTYPLOT, PARABOLICCHARGE, PHANTOMFORCE, PHOBIA, PINMISSILE, PIXIEDUST, POLTERGEIST, POSSESSION, PROTECT, PSYCHIC, PSYCHICTERRAIN, PURGE, RAYOFLIGHT, REFLECT, REST, RETURN, RISINGVOLTAGE, ROUND, SAFEGUARD, SHADOWBALL, SIGNALBEAM, SLEEPTALK, SOUNDBARRIER, STRUGGLEBUG, SUBSTITUTE, SWARMATTACK, SWARMOVERLOAD, SWITCHEROO, TAILGLOW, TAUNT, TERRAINPULSE, THUNDER, THUNDERBOLT, THUNDERFANG, THUNDERWAVE, TOXIC, TRIATTACK, TRICKROOM, UMBRALWAVE, UTURN, VENDETTA, VITALITYDRAIN, VOLTSWITCH, WAIL, WILDCHARGE, WISH, WONDERROOM, WORKUP, </v>
      </c>
      <c r="AA758">
        <f>VLOOKUP($A758,'Moves Species'!$A:$E,5,FALSE)</f>
        <v>0</v>
      </c>
      <c r="AB758" t="s">
        <v>9839</v>
      </c>
      <c r="AC758" t="s">
        <v>7265</v>
      </c>
      <c r="AD758">
        <v>25</v>
      </c>
    </row>
    <row r="759" spans="1:30" x14ac:dyDescent="0.25">
      <c r="A759">
        <f t="shared" si="35"/>
        <v>758</v>
      </c>
      <c r="B759" t="s">
        <v>9834</v>
      </c>
      <c r="C759" t="s">
        <v>9837</v>
      </c>
      <c r="D759" s="12" t="str">
        <f>'BST Extract'!J759</f>
        <v>BUG</v>
      </c>
      <c r="E759" s="12" t="str">
        <f>'BST Extract'!K759</f>
        <v>DARK</v>
      </c>
      <c r="F759" t="str">
        <f t="shared" si="33"/>
        <v>BUG,DARK</v>
      </c>
      <c r="G759">
        <f>'BST Extract'!C759</f>
        <v>85</v>
      </c>
      <c r="H759">
        <f>'BST Extract'!D759</f>
        <v>105</v>
      </c>
      <c r="I759">
        <f>'BST Extract'!E759</f>
        <v>90</v>
      </c>
      <c r="J759">
        <f>'BST Extract'!F759</f>
        <v>80</v>
      </c>
      <c r="K759">
        <f>'BST Extract'!G759</f>
        <v>60</v>
      </c>
      <c r="L759">
        <f>'BST Extract'!H759</f>
        <v>95</v>
      </c>
      <c r="M759">
        <f>'BST Extract'!I759</f>
        <v>515</v>
      </c>
      <c r="N759" t="s">
        <v>7345</v>
      </c>
      <c r="O759" s="3">
        <v>2</v>
      </c>
      <c r="Q759" s="3"/>
      <c r="T759" t="str">
        <f t="shared" si="34"/>
        <v>ATTACK,2,,,,</v>
      </c>
      <c r="U759" s="12" t="str">
        <f>'Ability Extract'!C759</f>
        <v>PRANKSTER</v>
      </c>
      <c r="V759" s="12" t="str">
        <f>'Ability Extract'!D759</f>
        <v>DOWNLOAD</v>
      </c>
      <c r="W759" s="12" t="str">
        <f>'Ability Extract'!E759</f>
        <v>EMERGENCYEXIT</v>
      </c>
      <c r="X759" s="12" t="str">
        <f>'Ability Extract'!F759</f>
        <v>PRANKSTER,DOWNLOAD,EMERGENCYEXIT</v>
      </c>
      <c r="Y759" t="str">
        <f>VLOOKUP($A759,'Moves Species'!$A:$E,3,FALSE)</f>
        <v xml:space="preserve">1, FIRSTIMPRESSION, 1, STATICSHOCK, 4, FEINT, 7, SHARPEN, 11, BUGBITE, 14, FEINTATTACK, 17, THUNDERWAVE, 20, KNOCKOFF, 23, MINIMIZE, 26, UTURN, 29, SKITTERSMACK, 32, SUCKERPUNCH, 35, STICKYWEB, 38, LEECHLIFE, 41, FALSESURRENDER, 44, RECOVER, 47, GLITCH, 50, ATTACKORDER, 53, FRENZY, 56, SWARMOVERLOAD, 60, SHIFTGEAR, </v>
      </c>
      <c r="Z759" t="str">
        <f>VLOOKUP($A759,'Moves Species'!$A:$E,4,FALSE)</f>
        <v xml:space="preserve">AMBUSH, ANTIMATTER, AURASPHERE, BALLLIGHTNING, BATTERYACID, BATTLEOFWITS, BUGBITE, BUGBUZZ, BULLDOZE, CALMMIND, CHARGEBEAM, CONFUSERAY, COSMICAVATAR, COSMICPOWER, DARKPULSE, DAZZLINGGLEAM, DEFENDORDER, DEFOG, DIVINEPUNISHMENT, EARTHPOWER, ECLIPSENOVA, ELECTRICTERRAIN, EXPANDINGFORCE, FABLEDRUSH, FANTASYSEAL, FLUTTER, FLUXWAVE, FURYCUTTER, GENESIS, GENTLECHIMES, GEOMANCY, GLISTEN, GOBLINSTRIKE, HEALBELL, HEXBOLT, HIDDENPOWER, HIVEMIND, KNOCKOFF, LASHOUT, LEECHLIFE, LIGHTSCREEN, MAGICROOM, MAGNETICCANNON, MAGNETRISE, METEORBEAM, MINDDRAIN, MINDMELD, MIRRORSHOT, MISTYTERRAIN, MOONBLAST, MYSTICPULSE, NASTYPLOT, PARABOLICCHARGE, PHANTOMFORCE, PHOBIA, PINMISSILE, PIXIEDUST, POLTERGEIST, POSSESSION, PROTECT, PSYCHIC, PSYCHICTERRAIN, PURGE, RAYOFLIGHT, REFLECT, REST, RETURN, RISINGVOLTAGE, ROUND, SAFEGUARD, SHADOWBALL, SIGNALBEAM, SLEEPTALK, SOUNDBARRIER, STRUGGLEBUG, SUBSTITUTE, SWARMATTACK, SWARMOVERLOAD, SWITCHEROO, TAILGLOW, TAUNT, TERRAINPULSE, THUNDER, THUNDERBOLT, THUNDERFANG, THUNDERWAVE, TOXIC, TRIATTACK, TRICKROOM, UMBRALWAVE, UTURN, VENDETTA, VITALITYDRAIN, VOLTSWITCH, WAIL, WILDCHARGE, WISH, WONDERROOM, WORKUP, </v>
      </c>
      <c r="AA759">
        <f>VLOOKUP($A759,'Moves Species'!$A:$E,5,FALSE)</f>
        <v>0</v>
      </c>
      <c r="AB759" t="s">
        <v>9840</v>
      </c>
      <c r="AC759" t="s">
        <v>7268</v>
      </c>
      <c r="AD759" t="s">
        <v>7379</v>
      </c>
    </row>
    <row r="760" spans="1:30" x14ac:dyDescent="0.25">
      <c r="A760">
        <f t="shared" si="35"/>
        <v>759</v>
      </c>
      <c r="B760" t="s">
        <v>9835</v>
      </c>
      <c r="C760" t="s">
        <v>9838</v>
      </c>
      <c r="D760" s="12" t="str">
        <f>'BST Extract'!J760</f>
        <v>BUG</v>
      </c>
      <c r="E760" s="12" t="str">
        <f>'BST Extract'!K760</f>
        <v>DARK</v>
      </c>
      <c r="F760" t="str">
        <f t="shared" si="33"/>
        <v>BUG,DARK</v>
      </c>
      <c r="G760">
        <f>'BST Extract'!C760</f>
        <v>85</v>
      </c>
      <c r="H760">
        <f>'BST Extract'!D760</f>
        <v>135</v>
      </c>
      <c r="I760">
        <f>'BST Extract'!E760</f>
        <v>70</v>
      </c>
      <c r="J760">
        <f>'BST Extract'!F760</f>
        <v>110</v>
      </c>
      <c r="K760">
        <f>'BST Extract'!G760</f>
        <v>60</v>
      </c>
      <c r="L760">
        <f>'BST Extract'!H760</f>
        <v>75</v>
      </c>
      <c r="M760">
        <f>'BST Extract'!I760</f>
        <v>535</v>
      </c>
      <c r="N760" t="s">
        <v>7345</v>
      </c>
      <c r="O760" s="3">
        <v>3</v>
      </c>
      <c r="Q760" s="3"/>
      <c r="T760" t="str">
        <f t="shared" si="34"/>
        <v>ATTACK,3,,,,</v>
      </c>
      <c r="U760" s="12" t="str">
        <f>'Ability Extract'!C760</f>
        <v>PRANKSTER</v>
      </c>
      <c r="V760" s="12" t="str">
        <f>'Ability Extract'!D760</f>
        <v>DOWNLOAD</v>
      </c>
      <c r="W760" s="12" t="str">
        <f>'Ability Extract'!E760</f>
        <v>EMERGENCYEXIT</v>
      </c>
      <c r="X760" s="12" t="str">
        <f>'Ability Extract'!F760</f>
        <v>PRANKSTER,DOWNLOAD,EMERGENCYEXIT</v>
      </c>
      <c r="Y760" t="str">
        <f>VLOOKUP($A760,'Moves Species'!$A:$E,3,FALSE)</f>
        <v xml:space="preserve">1, FIRSTIMPRESSION, 1, STATICSHOCK, 4, FEINT, 7, SHARPEN, 11, BUGBITE, 14, FEINTATTACK, 17, THUNDERWAVE, 20, KNOCKOFF, 23, MINIMIZE, 26, UTURN, 29, SKITTERSMACK, 32, SUCKERPUNCH, 35, STICKYWEB, 38, LEECHLIFE, 41, FALSESURRENDER, 44, RECOVER, 47, GLITCH, 50, ATTACKORDER, 53, FRENZY, 56, SWARMOVERLOAD, 60, SHIFTGEAR, </v>
      </c>
      <c r="Z760" t="str">
        <f>VLOOKUP($A760,'Moves Species'!$A:$E,4,FALSE)</f>
        <v xml:space="preserve">AMBUSH, ANTIMATTER, AURASPHERE, BALLLIGHTNING, BATTERYACID, BATTLEOFWITS, BUGBITE, BUGBUZZ, BULLDOZE, CALMMIND, CHARGEBEAM, CONFUSERAY, COSMICAVATAR, COSMICPOWER, DARKPULSE, DAZZLINGGLEAM, DEFENDORDER, DEFOG, DIVINEPUNISHMENT, EARTHPOWER, ECLIPSENOVA, ELECTRICTERRAIN, EXPANDINGFORCE, FABLEDRUSH, FANTASYSEAL, FLUTTER, FLUXWAVE, FURYCUTTER, GENESIS, GENTLECHIMES, GEOMANCY, GLISTEN, GOBLINSTRIKE, HEALBELL, HEXBOLT, HIDDENPOWER, HIVEMIND, KNOCKOFF, LASHOUT, LEECHLIFE, LIGHTSCREEN, MAGICROOM, MAGNETICCANNON, MAGNETRISE, METEORBEAM, MINDDRAIN, MINDMELD, MIRRORSHOT, MISTYTERRAIN, MOONBLAST, MYSTICPULSE, NASTYPLOT, PARABOLICCHARGE, PHANTOMFORCE, PHOBIA, PINMISSILE, PIXIEDUST, POLTERGEIST, POSSESSION, PROTECT, PSYCHIC, PSYCHICTERRAIN, PURGE, RAYOFLIGHT, REFLECT, REST, RETURN, RISINGVOLTAGE, ROUND, SAFEGUARD, SHADOWBALL, SIGNALBEAM, SLEEPTALK, SOUNDBARRIER, STRUGGLEBUG, SUBSTITUTE, SWARMATTACK, SWARMOVERLOAD, SWITCHEROO, TAILGLOW, TAUNT, TERRAINPULSE, THUNDER, THUNDERBOLT, THUNDERFANG, THUNDERWAVE, TOXIC, TRIATTACK, TRICKROOM, UMBRALWAVE, UTURN, VENDETTA, VITALITYDRAIN, VOLTSWITCH, WAIL, WILDCHARGE, WISH, WONDERROOM, WORKUP, </v>
      </c>
      <c r="AA760">
        <f>VLOOKUP($A760,'Moves Species'!$A:$E,5,FALSE)</f>
        <v>0</v>
      </c>
    </row>
    <row r="761" spans="1:30" x14ac:dyDescent="0.25">
      <c r="A761">
        <f t="shared" si="35"/>
        <v>760</v>
      </c>
      <c r="B761" t="s">
        <v>9841</v>
      </c>
      <c r="C761" t="s">
        <v>9842</v>
      </c>
      <c r="D761" s="12" t="str">
        <f>'BST Extract'!J761</f>
        <v>GHOST</v>
      </c>
      <c r="E761" s="12" t="str">
        <f>'BST Extract'!K761</f>
        <v>COSMIC</v>
      </c>
      <c r="F761" t="str">
        <f t="shared" si="33"/>
        <v>GHOST,COSMIC</v>
      </c>
      <c r="G761">
        <f>'BST Extract'!C761</f>
        <v>95</v>
      </c>
      <c r="H761">
        <f>'BST Extract'!D761</f>
        <v>105</v>
      </c>
      <c r="I761">
        <f>'BST Extract'!E761</f>
        <v>100</v>
      </c>
      <c r="J761">
        <f>'BST Extract'!F761</f>
        <v>60</v>
      </c>
      <c r="K761">
        <f>'BST Extract'!G761</f>
        <v>85</v>
      </c>
      <c r="L761">
        <f>'BST Extract'!H761</f>
        <v>105</v>
      </c>
      <c r="M761">
        <f>'BST Extract'!I761</f>
        <v>550</v>
      </c>
      <c r="N761" t="s">
        <v>7345</v>
      </c>
      <c r="O761" s="3">
        <v>2</v>
      </c>
      <c r="P761" t="s">
        <v>7287</v>
      </c>
      <c r="Q761" s="3">
        <v>1</v>
      </c>
      <c r="T761" t="str">
        <f t="shared" si="34"/>
        <v>ATTACK,2,SPECIAL_DEFENSE,1,,</v>
      </c>
      <c r="U761" s="12" t="str">
        <f>'Ability Extract'!C761</f>
        <v>ETHEREAL</v>
      </c>
      <c r="V761" s="12" t="str">
        <f>'Ability Extract'!D761</f>
        <v>TOUGHCLAWS</v>
      </c>
      <c r="W761" s="12" t="str">
        <f>'Ability Extract'!E761</f>
        <v>CLEARBODY</v>
      </c>
      <c r="X761" s="12" t="str">
        <f>'Ability Extract'!F761</f>
        <v>ETHEREAL,TOUGHCLAWS,CLEARBODY</v>
      </c>
      <c r="Y761" t="str">
        <f>VLOOKUP($A761,'Moves Species'!$A:$E,3,FALSE)</f>
        <v xml:space="preserve">1, TRIVEGA, 1, ASTONISH, 1, SCRATCH, 4, ORBITALSTRIKE, 7, HELPINGHAND, 10, SHADOWPUNCH, 13, FEINTATTACK, 16, COMET, 19, SHADOWCLAW, 22, COSMICPOWER, 25, NEBULASTRIKE, 28, SOULFLAY, 31, MOONLIGHT, 34, ANTIMATTER, 37, SPIRITSHACKLE, 40, SHOOTINGSTAR, 43, METEORMASH, 46, SPECTRALTHIEF, 49, CELESTIALFURY, 52, SHADOWFORCE, 56, STELLARRUSH, 60, POSSESSION, </v>
      </c>
      <c r="Z761" t="str">
        <f>VLOOKUP($A761,'Moves Species'!$A:$E,4,FALSE)</f>
        <v xml:space="preserve">AMBUSH, ANTIMATTER, ARCANEENERGY, ASTEROIDBELT, ASTRALWIND, ATTRACT, AURASPHERE, BATTLEOFWITS, BLOODRITUAL, BODYPRESS, BODYSLAM, BONECHILL, BRICKBREAK, BULKUP, BULLDOZE, BURNINGOFUDA, CALMMIND, CHARM, CHIDORI, CHILLINGTOUCH, CLOSECOMBAT, COACHING, CONFUSERAY, COSMICAVATAR, COSMICPOWER, COVET, CRUNCH, CURSE, CURSEDTOUCH, DARKPULSE, DAZZLINGGLEAM, DEADLYREACH, DEFOG, DIVINEPUNISHMENT, DRAGONCLAW, DRAINPUNCH, EARTHPOWER, EARTHQUAKE, ECLIPSENOVA, EXPANDINGFORCE, FABLEDRUSH, FAIRYTALE, FALSESWIPE, FANTASYSEAL, FIREFANG, FLUXWAVE, FOCUSBLAST, FORTISSIMO, GAMMARAY, GENESIS, GEOMANCY, GHASTLYFLOOD, HAZE, HEALBELL, HEX, HIDDENPOWER, HYPERVOICE, ICEFANG, ICEHAMMER, ICYWIND, IRONHEAD, KAMEHAMEHA, KNOCKOFF, LIGHTSCREEN, LOVEBURST, MACABREDANCE, MEMENTO, METEORBEAM, METEORDRIVE, METEORMASH, METRONOME, MIRRORSHOT, MIST, MISTYTERRAIN, MOONBLAST, MYSTICALFIRE, MYSTICPULSE, NASTYPLOT, NEBULASTRIKE, NOBLEROAR, NUMBINGWIND, PAYDAY, PHANTOMFORCE, PLAYROUGH, POLTERGEIST, POSSESSION, PROTECT, PSYCHICFANGS, RADIANTLANCE, REFLECT, REST, RETURN, SAFEGUARD, SHADOWBALL, SHADOWPUNCH, SLASH, SLEEPTALK, SNARL, SOLARECLIPSE, SOULRIP, SOULSHIELD, STARDUSTREVERIE, STELLARRUSH, SUBSTITUTE, SUPERPOWER, SWEEPINGWIND, SWIFT, TAUNT, TERRAINPULSE, THUNDERFANG, TOXIC, TRIATTACK, VENDETTA, VITALITYDRAIN, WAIL, WEAKSPOT, WEATHERBALL, WISH, WORKUP, ZENHEADBUTT, </v>
      </c>
      <c r="AA761">
        <f>VLOOKUP($A761,'Moves Species'!$A:$E,5,FALSE)</f>
        <v>0</v>
      </c>
    </row>
    <row r="762" spans="1:30" x14ac:dyDescent="0.25">
      <c r="A762">
        <f t="shared" si="35"/>
        <v>761</v>
      </c>
      <c r="B762" t="s">
        <v>9844</v>
      </c>
      <c r="C762" t="s">
        <v>9847</v>
      </c>
      <c r="D762" s="12" t="str">
        <f>'BST Extract'!J762</f>
        <v>NORMAL</v>
      </c>
      <c r="E762" s="12">
        <f>'BST Extract'!K762</f>
        <v>0</v>
      </c>
      <c r="F762" t="str">
        <f t="shared" si="33"/>
        <v>NORMAL,0</v>
      </c>
      <c r="G762">
        <f>'BST Extract'!C762</f>
        <v>45</v>
      </c>
      <c r="H762">
        <f>'BST Extract'!D762</f>
        <v>50</v>
      </c>
      <c r="I762">
        <f>'BST Extract'!E762</f>
        <v>40</v>
      </c>
      <c r="J762">
        <f>'BST Extract'!F762</f>
        <v>60</v>
      </c>
      <c r="K762">
        <f>'BST Extract'!G762</f>
        <v>20</v>
      </c>
      <c r="L762">
        <f>'BST Extract'!H762</f>
        <v>25</v>
      </c>
      <c r="M762">
        <f>'BST Extract'!I762</f>
        <v>240</v>
      </c>
      <c r="N762" t="s">
        <v>7283</v>
      </c>
      <c r="O762" s="3">
        <v>1</v>
      </c>
      <c r="Q762" s="3"/>
      <c r="T762" t="str">
        <f t="shared" si="34"/>
        <v>SPEED,1,,,,</v>
      </c>
      <c r="U762" s="12" t="str">
        <f>'Ability Extract'!C762</f>
        <v>NORMALIZE</v>
      </c>
      <c r="V762" s="12" t="str">
        <f>'Ability Extract'!D762</f>
        <v>FLUFFY</v>
      </c>
      <c r="W762" s="12" t="str">
        <f>'Ability Extract'!E762</f>
        <v>SPEEDBOOST</v>
      </c>
      <c r="X762" s="12" t="str">
        <f>'Ability Extract'!F762</f>
        <v>NORMALIZE,FLUFFY,SPEEDBOOST</v>
      </c>
      <c r="Y762" t="str">
        <f>VLOOKUP($A762,'Moves Species'!$A:$E,3,FALSE)</f>
        <v xml:space="preserve">1, SCRATCH, 1, GROWL, 2, QUICKATTACK, 4, FAKEOUT, 6, FURYSWIPES, 8, ODORSLEUTH, 11, POWERUPPUNCH, 14, FOLLOWME, 17, BULKUP, 20, HEADBUTT, 23, NIGHTSLASH, 26, ENDEAVOR, 29, DIG, 32, BODYSLAM, 35, AGILITY, 38, RAPIDSTRIKE, 41, PLAYROUGH, 44, BATONPASS, 47, IRONTAIL, 50, RETURN, 53, THRASH, 56, COURTCHANGE, 60, DOUBLEEDGE, </v>
      </c>
      <c r="Z762" t="str">
        <f>VLOOKUP($A762,'Moves Species'!$A:$E,4,FALSE)</f>
        <v xml:space="preserve">AERIALACE, AIRSLASH, AMBUSH, ATTRACT, BODYPRESS, BODYSLAM, BOULDERCRUSH, BOUNCE, BRICKBREAK, BULKUP, CALMMIND, CLOSECOMBAT, COUPDEGRACE, COVET, CRUNCH, DEAFEN, DEFOG, DRAININGKISS, DRAINPUNCH, ECHOEDVOICE, EXECUTION, FALSESWIPE, FANTASYSEAL, FIREFANG, FLAMECHARGE, FLUXWAVE, FOCUSBLAST, FORTISSIMO, GENESIS, GENTLECHIMES, GOBLINSTRIKE, GOLDRUSH, HEALBELL, HIDDENPOWER, HYPERVOICE, ICEFANG, IRONHEAD, KAMEHAMEHA, KNOCKOFF, LOVEBURST, MEMENTO, METRONOME, MYSTICPULSE, NASTYPLOT, NOBLEROAR, ODETOJOY, PAYDAY, PERCUSSIONBLAST, PLAYROUGH, PROTECT, PSYCHICFANGS, PURGE, RAYOFLIGHT, REST, RETURN, ROCKBLAST, ROCKSLIDE, ROCKTOMB, ROUND, SLASH, SLEEPTALK, SOUNDBARRIER, STEALTHROCK, STONEEDGE, SUBSTITUTE, SWEEPINGWIND, SWIFT, TAUNT, TERRAINPULSE, THUNDERFANG, TOXIC, TRIATTACK, VENDETTA, WAIL, WEATHERBALL, WISH, WORKUP, ZENHEADBUTT, </v>
      </c>
      <c r="AA762" t="str">
        <f>VLOOKUP($A762,'Moves Species'!$A:$E,5,FALSE)</f>
        <v xml:space="preserve">MACHPUNCH, FOCUSENERGY, SWEETKISS, FEINTATTACK, FACADE, MAIM, ENDURE, FLAIL, LASTRESORT, GIGAIMPACT, HELPINGHAND, </v>
      </c>
      <c r="AB762" t="s">
        <v>9850</v>
      </c>
      <c r="AC762" t="s">
        <v>7265</v>
      </c>
      <c r="AD762">
        <v>18</v>
      </c>
    </row>
    <row r="763" spans="1:30" x14ac:dyDescent="0.25">
      <c r="A763">
        <f t="shared" si="35"/>
        <v>762</v>
      </c>
      <c r="B763" t="s">
        <v>9845</v>
      </c>
      <c r="C763" t="s">
        <v>9848</v>
      </c>
      <c r="D763" s="12" t="str">
        <f>'BST Extract'!J763</f>
        <v>NORMAL</v>
      </c>
      <c r="E763" s="12">
        <f>'BST Extract'!K763</f>
        <v>0</v>
      </c>
      <c r="F763" t="str">
        <f t="shared" si="33"/>
        <v>NORMAL,0</v>
      </c>
      <c r="G763">
        <f>'BST Extract'!C763</f>
        <v>60</v>
      </c>
      <c r="H763">
        <f>'BST Extract'!D763</f>
        <v>75</v>
      </c>
      <c r="I763">
        <f>'BST Extract'!E763</f>
        <v>60</v>
      </c>
      <c r="J763">
        <f>'BST Extract'!F763</f>
        <v>85</v>
      </c>
      <c r="K763">
        <f>'BST Extract'!G763</f>
        <v>30</v>
      </c>
      <c r="L763">
        <f>'BST Extract'!H763</f>
        <v>40</v>
      </c>
      <c r="M763">
        <f>'BST Extract'!I763</f>
        <v>350</v>
      </c>
      <c r="N763" t="s">
        <v>7283</v>
      </c>
      <c r="O763" s="3">
        <v>1</v>
      </c>
      <c r="P763" t="s">
        <v>7345</v>
      </c>
      <c r="Q763" s="3">
        <v>1</v>
      </c>
      <c r="T763" t="str">
        <f t="shared" si="34"/>
        <v>SPEED,1,ATTACK,1,,</v>
      </c>
      <c r="U763" s="12" t="str">
        <f>'Ability Extract'!C763</f>
        <v>NORMALIZE</v>
      </c>
      <c r="V763" s="12" t="str">
        <f>'Ability Extract'!D763</f>
        <v>FLUFFY</v>
      </c>
      <c r="W763" s="12" t="str">
        <f>'Ability Extract'!E763</f>
        <v>SPEEDBOOST</v>
      </c>
      <c r="X763" s="12" t="str">
        <f>'Ability Extract'!F763</f>
        <v>NORMALIZE,FLUFFY,SPEEDBOOST</v>
      </c>
      <c r="Y763" t="str">
        <f>VLOOKUP($A763,'Moves Species'!$A:$E,3,FALSE)</f>
        <v xml:space="preserve">1, SCRATCH, 1, GROWL, 2, QUICKATTACK, 4, FAKEOUT, 6, FURYSWIPES, 8, ODORSLEUTH, 11, POWERUPPUNCH, 14, FOLLOWME, 17, BULKUP, 20, HEADBUTT, 23, NIGHTSLASH, 26, ENDEAVOR, 29, DIG, 32, BODYSLAM, 35, AGILITY, 38, RAPIDSTRIKE, 41, PLAYROUGH, 44, BATONPASS, 47, IRONTAIL, 50, RETURN, 53, THRASH, 56, COURTCHANGE, 60, DOUBLEEDGE, </v>
      </c>
      <c r="Z763" t="str">
        <f>VLOOKUP($A763,'Moves Species'!$A:$E,4,FALSE)</f>
        <v xml:space="preserve">AERIALACE, AIRSLASH, AMBUSH, ATTRACT, BODYPRESS, BODYSLAM, BOULDERCRUSH, BOUNCE, BRICKBREAK, BULKUP, CALMMIND, CLOSECOMBAT, COUPDEGRACE, COVET, CRUNCH, DEAFEN, DEFOG, DRAININGKISS, DRAINPUNCH, ECHOEDVOICE, EXECUTION, FALSESWIPE, FANTASYSEAL, FIREFANG, FLAMECHARGE, FLUXWAVE, FOCUSBLAST, FORTISSIMO, GENESIS, GENTLECHIMES, GOBLINSTRIKE, GOLDRUSH, HEALBELL, HIDDENPOWER, HYPERVOICE, ICEFANG, IRONHEAD, KAMEHAMEHA, KNOCKOFF, LOVEBURST, MEMENTO, METRONOME, MYSTICPULSE, NASTYPLOT, NOBLEROAR, ODETOJOY, PAYDAY, PERCUSSIONBLAST, PLAYROUGH, PROTECT, PSYCHICFANGS, PURGE, RAYOFLIGHT, REST, RETURN, ROCKBLAST, ROCKSLIDE, ROCKTOMB, ROUND, SLASH, SLEEPTALK, SOUNDBARRIER, STEALTHROCK, STONEEDGE, SUBSTITUTE, SWEEPINGWIND, SWIFT, TAUNT, TERRAINPULSE, THUNDERFANG, TOXIC, TRIATTACK, VENDETTA, WAIL, WEATHERBALL, WISH, WORKUP, ZENHEADBUTT, </v>
      </c>
      <c r="AA763">
        <f>VLOOKUP($A763,'Moves Species'!$A:$E,5,FALSE)</f>
        <v>0</v>
      </c>
      <c r="AB763" t="s">
        <v>9851</v>
      </c>
      <c r="AC763" t="s">
        <v>7268</v>
      </c>
      <c r="AD763" t="s">
        <v>7348</v>
      </c>
    </row>
    <row r="764" spans="1:30" x14ac:dyDescent="0.25">
      <c r="A764">
        <f t="shared" si="35"/>
        <v>763</v>
      </c>
      <c r="B764" t="s">
        <v>9846</v>
      </c>
      <c r="C764" t="s">
        <v>9849</v>
      </c>
      <c r="D764" s="12" t="str">
        <f>'BST Extract'!J764</f>
        <v>NORMAL</v>
      </c>
      <c r="E764" s="12">
        <f>'BST Extract'!K764</f>
        <v>0</v>
      </c>
      <c r="F764" t="str">
        <f t="shared" si="33"/>
        <v>NORMAL,0</v>
      </c>
      <c r="G764">
        <f>'BST Extract'!C764</f>
        <v>70</v>
      </c>
      <c r="H764">
        <f>'BST Extract'!D764</f>
        <v>105</v>
      </c>
      <c r="I764">
        <f>'BST Extract'!E764</f>
        <v>70</v>
      </c>
      <c r="J764">
        <f>'BST Extract'!F764</f>
        <v>115</v>
      </c>
      <c r="K764">
        <f>'BST Extract'!G764</f>
        <v>40</v>
      </c>
      <c r="L764">
        <f>'BST Extract'!H764</f>
        <v>90</v>
      </c>
      <c r="M764">
        <f>'BST Extract'!I764</f>
        <v>490</v>
      </c>
      <c r="N764" t="s">
        <v>7283</v>
      </c>
      <c r="O764" s="3">
        <v>2</v>
      </c>
      <c r="P764" t="s">
        <v>7345</v>
      </c>
      <c r="Q764" s="3">
        <v>1</v>
      </c>
      <c r="T764" t="str">
        <f t="shared" si="34"/>
        <v>SPEED,2,ATTACK,1,,</v>
      </c>
      <c r="U764" s="12" t="str">
        <f>'Ability Extract'!C764</f>
        <v>NORMALIZE</v>
      </c>
      <c r="V764" s="12" t="str">
        <f>'Ability Extract'!D764</f>
        <v>FLUFFY</v>
      </c>
      <c r="W764" s="12" t="str">
        <f>'Ability Extract'!E764</f>
        <v>SPEEDBOOST</v>
      </c>
      <c r="X764" s="12" t="str">
        <f>'Ability Extract'!F764</f>
        <v>NORMALIZE,FLUFFY,SPEEDBOOST</v>
      </c>
      <c r="Y764" t="str">
        <f>VLOOKUP($A764,'Moves Species'!$A:$E,3,FALSE)</f>
        <v xml:space="preserve">1, SCRATCH, 1, GROWL, 2, QUICKATTACK, 4, FAKEOUT, 6, FURYSWIPES, 8, ODORSLEUTH, 11, POWERUPPUNCH, 14, FOLLOWME, 17, BULKUP, 20, HEADBUTT, 23, NIGHTSLASH, 26, ENDEAVOR, 29, DIG, 32, BODYSLAM, 35, AGILITY, 38, RAPIDSTRIKE, 41, PLAYROUGH, 44, BATONPASS, 47, IRONTAIL, 50, RETURN, 53, THRASH, 56, COURTCHANGE, 60, DOUBLEEDGE, </v>
      </c>
      <c r="Z764" t="str">
        <f>VLOOKUP($A764,'Moves Species'!$A:$E,4,FALSE)</f>
        <v xml:space="preserve">AERIALACE, AIRSLASH, AMBUSH, ATTRACT, BODYPRESS, BODYSLAM, BOULDERCRUSH, BOUNCE, BRICKBREAK, BULKUP, CALMMIND, CLOSECOMBAT, COUPDEGRACE, COVET, CRUNCH, DEAFEN, DEFOG, DRAININGKISS, DRAINPUNCH, ECHOEDVOICE, EXECUTION, FALSESWIPE, FANTASYSEAL, FIREFANG, FLAMECHARGE, FLUXWAVE, FOCUSBLAST, FORTISSIMO, GENESIS, GENTLECHIMES, GOBLINSTRIKE, GOLDRUSH, HEALBELL, HIDDENPOWER, HYPERVOICE, ICEFANG, IRONHEAD, KAMEHAMEHA, KNOCKOFF, LOVEBURST, MEMENTO, METRONOME, MYSTICPULSE, NASTYPLOT, NOBLEROAR, ODETOJOY, PAYDAY, PERCUSSIONBLAST, PLAYROUGH, PROTECT, PSYCHICFANGS, PURGE, RAYOFLIGHT, REST, RETURN, ROCKBLAST, ROCKSLIDE, ROCKTOMB, ROUND, SLASH, SLEEPTALK, SOUNDBARRIER, STEALTHROCK, STONEEDGE, SUBSTITUTE, SWEEPINGWIND, SWIFT, TAUNT, TERRAINPULSE, THUNDERFANG, TOXIC, TRIATTACK, VENDETTA, WAIL, WEATHERBALL, WISH, WORKUP, ZENHEADBUTT, </v>
      </c>
      <c r="AA764">
        <f>VLOOKUP($A764,'Moves Species'!$A:$E,5,FALSE)</f>
        <v>0</v>
      </c>
    </row>
    <row r="765" spans="1:30" x14ac:dyDescent="0.25">
      <c r="A765">
        <f t="shared" si="35"/>
        <v>764</v>
      </c>
      <c r="B765" t="s">
        <v>9852</v>
      </c>
      <c r="C765" t="s">
        <v>9855</v>
      </c>
      <c r="D765" s="12" t="str">
        <f>'BST Extract'!J765</f>
        <v>GRASS</v>
      </c>
      <c r="E765" s="12" t="str">
        <f>'BST Extract'!K765</f>
        <v>ROCK</v>
      </c>
      <c r="F765" t="str">
        <f t="shared" si="33"/>
        <v>GRASS,ROCK</v>
      </c>
      <c r="G765">
        <f>'BST Extract'!C765</f>
        <v>67</v>
      </c>
      <c r="H765">
        <f>'BST Extract'!D765</f>
        <v>59</v>
      </c>
      <c r="I765">
        <f>'BST Extract'!E765</f>
        <v>63</v>
      </c>
      <c r="J765">
        <f>'BST Extract'!F765</f>
        <v>36</v>
      </c>
      <c r="K765">
        <f>'BST Extract'!G765</f>
        <v>35</v>
      </c>
      <c r="L765">
        <f>'BST Extract'!H765</f>
        <v>50</v>
      </c>
      <c r="M765">
        <f>'BST Extract'!I765</f>
        <v>310</v>
      </c>
      <c r="N765" t="s">
        <v>7324</v>
      </c>
      <c r="O765" s="3">
        <v>1</v>
      </c>
      <c r="Q765" s="3"/>
      <c r="T765" t="str">
        <f t="shared" si="34"/>
        <v>DEFENSE,1,,,,</v>
      </c>
      <c r="U765" s="12" t="str">
        <f>'Ability Extract'!C765</f>
        <v>STRONGJAW</v>
      </c>
      <c r="V765" s="12" t="str">
        <f>'Ability Extract'!D765</f>
        <v>REGENERATOR</v>
      </c>
      <c r="W765" s="12" t="str">
        <f>'Ability Extract'!E765</f>
        <v>UNAWARE</v>
      </c>
      <c r="X765" s="12" t="str">
        <f>'Ability Extract'!F765</f>
        <v>STRONGJAW,REGENERATOR,UNAWARE</v>
      </c>
      <c r="Y765" t="str">
        <f>VLOOKUP($A765,'Moves Species'!$A:$E,3,FALSE)</f>
        <v xml:space="preserve">1, LEER, 1, TACKLE, 1, ROCKTHROW, 4, THORNPRISON, 8, BITE, 12, VEXINGVINES, 15, ROLLOUT, 18, RAZORLEAF, 21, TAUNT, 24, BOULDERHURL, 27, FLYTRAP, 30, ROCKSLIDE, 33, STEALTHROCK, 36, CRUNCH, 39, CATAPULT, 42, LEAFBLADE, 45, STONEEDGE, 48, FISHIOUSREND, 52, OUTRAGE, 56, BOULDERCRUSH, 60, WOODHAMMER, </v>
      </c>
      <c r="Z765" t="str">
        <f>VLOOKUP($A765,'Moves Species'!$A:$E,4,FALSE)</f>
        <v xml:space="preserve">AMBUSH, AROMATHERAPY, ATTRACT, BATTLEOFWITS, BODYSLAM, BOULDERCRUSH, BRINE, BULKUP, BULLETSEED, CASCADE, CATAPULT, CHARM, CLOSECOMBAT, COUPDEGRACE, CRUNCH, DEAFEN, DRAGONHAMMER, EARTHENLANCE, EARTHPOWER, EARTHQUAKE, ECHOEDVOICE, ENDERSHOCK, ENERGYBALL, ESSENCEBLOOM, FALSESWIPE, FLIPTURN, FOCUSBLAST, FORTISSIMO, GAIAPULSE, GEOMANCY, GIGADRAIN, GLISTEN, GOBLINSTRIKE, GOLDRUSH, GRASSYTERRAIN, HIDDENPOWER, HYPERVOICE, IRONDEFENSE, IRONHEAD, KNOCKOFF, LASHOUT, LEAFBLADE, LIQUIDATION, MAGICALLEAF, MINERALWAVE, MOONSTONERAY, MUDSHACKLES, MUDSLIDE, NAGASKIN, NASTYPLOT, NATURESWRATH, NOBLEROAR, OBSIDIANSHARDS, OVERFLOW, PETALTEMPEST, PHOBIA, PLAYROUGH, POISONFANG, PROTECT, PSYCHICFANGS, RAINDANCE, REST, RETURN, ROCKBLAST, ROCKSLIDE, ROCKTOMB, ROUND, SAFEGUARD, SANDSTORM, SCALD, SCENTEDSHIELD, SEISMICCHANT, SLASH, SLEEPTALK, SNARL, SOAK, SOLARBEAM, SONICBLAST, SPIKES, SPIKYSHIELD, STEALTHROCK, STEELROLLER, STONEEDGE, SUBMERGE, SUBSTITUTE, SUPERPOWER, SWORDSDANCE, SYNTHESIS, TAUNT, TERRAINPULSE, TIDALWAVE, TOXIC, VENDETTA, WAIL, WATERPRESSURE, WATERPULSE, WHIRLPOOL, WISH, WORKUP, ZENHEADBUTT, </v>
      </c>
      <c r="AA765" t="str">
        <f>VLOOKUP($A765,'Moves Species'!$A:$E,5,FALSE)</f>
        <v xml:space="preserve">BULLETSEED, ENCORE, SLACKOFF, BELCH, YAWN, PSYCHICFANGS, ICEFANG, DRAGONTAIL, BIDE, HONECLAWS, FORTIFY, WEARDOWN, LEECHSEED, </v>
      </c>
      <c r="AB765" t="s">
        <v>9858</v>
      </c>
      <c r="AC765" t="s">
        <v>7265</v>
      </c>
      <c r="AD765">
        <v>16</v>
      </c>
    </row>
    <row r="766" spans="1:30" x14ac:dyDescent="0.25">
      <c r="A766">
        <f t="shared" si="35"/>
        <v>765</v>
      </c>
      <c r="B766" t="s">
        <v>9853</v>
      </c>
      <c r="C766" t="s">
        <v>9856</v>
      </c>
      <c r="D766" s="12" t="str">
        <f>'BST Extract'!J766</f>
        <v>GRASS</v>
      </c>
      <c r="E766" s="12" t="str">
        <f>'BST Extract'!K766</f>
        <v>ROCK</v>
      </c>
      <c r="F766" t="str">
        <f t="shared" si="33"/>
        <v>GRASS,ROCK</v>
      </c>
      <c r="G766">
        <f>'BST Extract'!C766</f>
        <v>81</v>
      </c>
      <c r="H766">
        <f>'BST Extract'!D766</f>
        <v>78</v>
      </c>
      <c r="I766">
        <f>'BST Extract'!E766</f>
        <v>90</v>
      </c>
      <c r="J766">
        <f>'BST Extract'!F766</f>
        <v>49</v>
      </c>
      <c r="K766">
        <f>'BST Extract'!G766</f>
        <v>45</v>
      </c>
      <c r="L766">
        <f>'BST Extract'!H766</f>
        <v>68</v>
      </c>
      <c r="M766">
        <f>'BST Extract'!I766</f>
        <v>411</v>
      </c>
      <c r="N766" t="s">
        <v>7345</v>
      </c>
      <c r="O766" s="3">
        <v>1</v>
      </c>
      <c r="P766" t="s">
        <v>7324</v>
      </c>
      <c r="Q766" s="3">
        <v>1</v>
      </c>
      <c r="T766" t="str">
        <f t="shared" si="34"/>
        <v>ATTACK,1,DEFENSE,1,,</v>
      </c>
      <c r="U766" s="12" t="str">
        <f>'Ability Extract'!C766</f>
        <v>STRONGJAW</v>
      </c>
      <c r="V766" s="12" t="str">
        <f>'Ability Extract'!D766</f>
        <v>REGENERATOR</v>
      </c>
      <c r="W766" s="12" t="str">
        <f>'Ability Extract'!E766</f>
        <v>UNAWARE</v>
      </c>
      <c r="X766" s="12" t="str">
        <f>'Ability Extract'!F766</f>
        <v>STRONGJAW,REGENERATOR,UNAWARE</v>
      </c>
      <c r="Y766" t="str">
        <f>VLOOKUP($A766,'Moves Species'!$A:$E,3,FALSE)</f>
        <v xml:space="preserve">1, LEER, 1, TACKLE, 1, ROCKTHROW, 4, THORNPRISON, 8, BITE, 12, VEXINGVINES, 15, ROLLOUT, 18, RAZORLEAF, 21, TAUNT, 24, BOULDERHURL, 27, FLYTRAP, 30, ROCKSLIDE, 33, STEALTHROCK, 36, CRUNCH, 39, CATAPULT, 42, LEAFBLADE, 45, STONEEDGE, 48, FISHIOUSREND, 52, OUTRAGE, 56, BOULDERCRUSH, 60, WOODHAMMER, </v>
      </c>
      <c r="Z766" t="str">
        <f>VLOOKUP($A766,'Moves Species'!$A:$E,4,FALSE)</f>
        <v xml:space="preserve">AMBUSH, AROMATHERAPY, ATTRACT, BATTLEOFWITS, BODYSLAM, BOULDERCRUSH, BRINE, BULKUP, BULLETSEED, CASCADE, CATAPULT, CHARM, CLOSECOMBAT, COUPDEGRACE, CRUNCH, DEAFEN, DRAGONHAMMER, EARTHENLANCE, EARTHPOWER, EARTHQUAKE, ECHOEDVOICE, ENDERSHOCK, ENERGYBALL, ESSENCEBLOOM, FALSESWIPE, FLIPTURN, FOCUSBLAST, FORTISSIMO, GAIAPULSE, GEOMANCY, GIGADRAIN, GLISTEN, GOBLINSTRIKE, GOLDRUSH, GRASSYTERRAIN, HIDDENPOWER, HYPERVOICE, IRONDEFENSE, IRONHEAD, KNOCKOFF, LASHOUT, LEAFBLADE, LIQUIDATION, MAGICALLEAF, MINERALWAVE, MOONSTONERAY, MUDSHACKLES, MUDSLIDE, NAGASKIN, NASTYPLOT, NATURESWRATH, NOBLEROAR, OBSIDIANSHARDS, OVERFLOW, PETALTEMPEST, PHOBIA, PLAYROUGH, POISONFANG, PROTECT, PSYCHICFANGS, RAINDANCE, REST, RETURN, ROCKBLAST, ROCKSLIDE, ROCKTOMB, ROUND, SAFEGUARD, SANDSTORM, SCALD, SCENTEDSHIELD, SEISMICCHANT, SLASH, SLEEPTALK, SNARL, SOAK, SOLARBEAM, SONICBLAST, SPIKES, SPIKYSHIELD, STEALTHROCK, STEELROLLER, STONEEDGE, SUBMERGE, SUBSTITUTE, SUPERPOWER, SWORDSDANCE, SYNTHESIS, TAUNT, TERRAINPULSE, TIDALWAVE, TOXIC, VENDETTA, WAIL, WATERPRESSURE, WATERPULSE, WHIRLPOOL, WISH, WORKUP, ZENHEADBUTT, </v>
      </c>
      <c r="AA766">
        <f>VLOOKUP($A766,'Moves Species'!$A:$E,5,FALSE)</f>
        <v>0</v>
      </c>
      <c r="AB766" t="s">
        <v>9859</v>
      </c>
      <c r="AC766" t="s">
        <v>7265</v>
      </c>
      <c r="AD766">
        <v>36</v>
      </c>
    </row>
    <row r="767" spans="1:30" x14ac:dyDescent="0.25">
      <c r="A767">
        <f t="shared" si="35"/>
        <v>766</v>
      </c>
      <c r="B767" t="s">
        <v>9854</v>
      </c>
      <c r="C767" t="s">
        <v>9857</v>
      </c>
      <c r="D767" s="12" t="str">
        <f>'BST Extract'!J767</f>
        <v>GRASS</v>
      </c>
      <c r="E767" s="12" t="str">
        <f>'BST Extract'!K767</f>
        <v>ROCK</v>
      </c>
      <c r="F767" t="str">
        <f t="shared" si="33"/>
        <v>GRASS,ROCK</v>
      </c>
      <c r="G767">
        <f>'BST Extract'!C767</f>
        <v>104</v>
      </c>
      <c r="H767">
        <f>'BST Extract'!D767</f>
        <v>100</v>
      </c>
      <c r="I767">
        <f>'BST Extract'!E767</f>
        <v>110</v>
      </c>
      <c r="J767">
        <f>'BST Extract'!F767</f>
        <v>66</v>
      </c>
      <c r="K767">
        <f>'BST Extract'!G767</f>
        <v>65</v>
      </c>
      <c r="L767">
        <f>'BST Extract'!H767</f>
        <v>85</v>
      </c>
      <c r="M767">
        <f>'BST Extract'!I767</f>
        <v>530</v>
      </c>
      <c r="N767" t="s">
        <v>7345</v>
      </c>
      <c r="O767" s="3">
        <v>1</v>
      </c>
      <c r="P767" t="s">
        <v>7324</v>
      </c>
      <c r="Q767" s="3">
        <v>2</v>
      </c>
      <c r="T767" t="str">
        <f t="shared" si="34"/>
        <v>ATTACK,1,DEFENSE,2,,</v>
      </c>
      <c r="U767" s="12" t="str">
        <f>'Ability Extract'!C767</f>
        <v>STRONGJAW</v>
      </c>
      <c r="V767" s="12" t="str">
        <f>'Ability Extract'!D767</f>
        <v>REGENERATOR</v>
      </c>
      <c r="W767" s="12" t="str">
        <f>'Ability Extract'!E767</f>
        <v>UNAWARE</v>
      </c>
      <c r="X767" s="12" t="str">
        <f>'Ability Extract'!F767</f>
        <v>STRONGJAW,REGENERATOR,UNAWARE</v>
      </c>
      <c r="Y767" t="str">
        <f>VLOOKUP($A767,'Moves Species'!$A:$E,3,FALSE)</f>
        <v xml:space="preserve">0, SEEDBOMB, 1, SEEDBOMB, 1, LEER, 1, TACKLE, 1, ROCKTHROW, 4, THORNPRISON, 8, BITE, 12, VEXINGVINES, 15, ROLLOUT, 18, RAZORLEAF, 21, TAUNT, 24, BOULDERHURL, 27, FLYTRAP, 30, ROCKSLIDE, 33, STEALTHROCK, 36, CRUNCH, 39, CATAPULT, 42, LEAFBLADE, 45, STONEEDGE, 48, FISHIOUSREND, 52, OUTRAGE, 56, BOULDERCRUSH, 60, WOODHAMMER, </v>
      </c>
      <c r="Z767" t="str">
        <f>VLOOKUP($A767,'Moves Species'!$A:$E,4,FALSE)</f>
        <v xml:space="preserve">AMBUSH, AROMATHERAPY, ATTRACT, BATTLEOFWITS, BODYSLAM, BOULDERCRUSH, BRINE, BULKUP, BULLETSEED, CASCADE, CATAPULT, CHARM, CLOSECOMBAT, COUPDEGRACE, CRUNCH, DEAFEN, DRAGONHAMMER, EARTHENLANCE, EARTHPOWER, EARTHQUAKE, ECHOEDVOICE, ENDERSHOCK, ENERGYBALL, ESSENCEBLOOM, FALSESWIPE, FLIPTURN, FOCUSBLAST, FORTISSIMO, GAIAPULSE, GEOMANCY, GIGADRAIN, GLISTEN, GOBLINSTRIKE, GOLDRUSH, GRASSYTERRAIN, HIDDENPOWER, HYPERVOICE, IRONDEFENSE, IRONHEAD, KNOCKOFF, LASHOUT, LEAFBLADE, LIQUIDATION, MAGICALLEAF, MINERALWAVE, MOONSTONERAY, MUDSHACKLES, MUDSLIDE, NAGASKIN, NASTYPLOT, NATURESWRATH, NOBLEROAR, OBSIDIANSHARDS, OVERFLOW, PETALTEMPEST, PHOBIA, PLAYROUGH, POISONFANG, PROTECT, PSYCHICFANGS, RAINDANCE, REST, RETURN, ROCKBLAST, ROCKSLIDE, ROCKTOMB, ROUND, SAFEGUARD, SANDSTORM, SCALD, SCENTEDSHIELD, SEISMICCHANT, SLASH, SLEEPTALK, SNARL, SOAK, SOLARBEAM, SONICBLAST, SPIKES, SPIKYSHIELD, STEALTHROCK, STEELROLLER, STONEEDGE, SUBMERGE, SUBSTITUTE, SUPERPOWER, SWORDSDANCE, SYNTHESIS, TAUNT, TERRAINPULSE, TIDALWAVE, TOXIC, VENDETTA, WAIL, WATERPRESSURE, WATERPULSE, WHIRLPOOL, WISH, WORKUP, ZENHEADBUTT, </v>
      </c>
      <c r="AA767">
        <f>VLOOKUP($A767,'Moves Species'!$A:$E,5,FALSE)</f>
        <v>0</v>
      </c>
    </row>
    <row r="768" spans="1:30" x14ac:dyDescent="0.25">
      <c r="A768">
        <f t="shared" si="35"/>
        <v>767</v>
      </c>
      <c r="B768" t="s">
        <v>9860</v>
      </c>
      <c r="C768" t="s">
        <v>9863</v>
      </c>
      <c r="D768" s="12" t="str">
        <f>'BST Extract'!J768</f>
        <v>GHOST</v>
      </c>
      <c r="E768" s="12" t="str">
        <f>'BST Extract'!K768</f>
        <v>DRAGON</v>
      </c>
      <c r="F768" t="str">
        <f t="shared" si="33"/>
        <v>GHOST,DRAGON</v>
      </c>
      <c r="G768">
        <f>'BST Extract'!C768</f>
        <v>50</v>
      </c>
      <c r="H768">
        <f>'BST Extract'!D768</f>
        <v>68</v>
      </c>
      <c r="I768">
        <f>'BST Extract'!E768</f>
        <v>64</v>
      </c>
      <c r="J768">
        <f>'BST Extract'!F768</f>
        <v>45</v>
      </c>
      <c r="K768">
        <f>'BST Extract'!G768</f>
        <v>25</v>
      </c>
      <c r="L768">
        <f>'BST Extract'!H768</f>
        <v>45</v>
      </c>
      <c r="M768">
        <f>'BST Extract'!I768</f>
        <v>297</v>
      </c>
      <c r="N768" t="s">
        <v>7345</v>
      </c>
      <c r="O768" s="3">
        <v>1</v>
      </c>
      <c r="Q768" s="3"/>
      <c r="T768" t="str">
        <f t="shared" si="34"/>
        <v>ATTACK,1,,,,</v>
      </c>
      <c r="U768" s="12" t="str">
        <f>'Ability Extract'!C768</f>
        <v>DRAGONSMAW</v>
      </c>
      <c r="V768" s="12" t="str">
        <f>'Ability Extract'!D768</f>
        <v>BONECOLLECTOR</v>
      </c>
      <c r="W768" s="12" t="str">
        <f>'Ability Extract'!E768</f>
        <v>RIVALRY</v>
      </c>
      <c r="X768" s="12" t="str">
        <f>'Ability Extract'!F768</f>
        <v>DRAGONSMAW,BONECOLLECTOR,RIVALRY</v>
      </c>
      <c r="Y768" t="str">
        <f>VLOOKUP($A768,'Moves Species'!$A:$E,3,FALSE)</f>
        <v xml:space="preserve">1, ASTONISH, 1, BABYDOLLEYES, 1, DRAGONFURY, 4, TRAMPLE, 8, SHADOWSNEAK, 11, BRUTALSWING, 14, BREAKINGSWIPE, 17, BONERUSH, 20, GRIMREAPER, 23, FAKETEARS, 26, BONECLUB, 29, SOULFLAY, 32, DRAGONGNAW, 35, EARTHENLANCE, 38, DRAGONDANCE, 41, PHANTOMFORCE, 44, DRAGONSOUL, 47, SHADOWBONE, 50, BONEMERANG, 53, FRENZY, 56, OUTRAGE, 60, POLTERGEIST, </v>
      </c>
      <c r="Z768" t="str">
        <f>VLOOKUP($A768,'Moves Species'!$A:$E,4,FALSE)</f>
        <v xml:space="preserve">AMBUSH, ANCIENTGLARE, ATTRACT, BATTLEOFWITS, BLOODRITUAL, BONECHILL, BOULDERCRUSH, BREAKINGSWIPE, BRICKBREAK, BULLDOZE, BURNINGOFUDA, CALMMIND, COACHING, CONFUSERAY, COSMICAVATAR, COSMICPOWER, COUPDEGRACE, COVET, CRUNCH, CURSE, CURSEDTOUCH, DRACARYS, DRACOMETEOR, DRAGONBLOOD, DRAGONBREATH, DRAGONCLAW, DRAGONDANCE, DRAGONHAMMER, DRAGONMAGIC, DUNEBLAST, DUSTDEVILS, EARTHENLANCE, EARTHPOWER, EARTHQUAKE, ENDERSHOCK, EXECUTION, FABLEDRUSH, FALSESWIPE, FOCUSBLAST, FORTISSIMO, GENESIS, GEOMANCY, GHASTLYFLOOD, GOBLINSTRIKE, GOLDRUSH, HEX, HIDDENPOWER, ICEHAMMER, KNOCKOFF, LASHOUT, LOVEBURST, MACABREDANCE, MEMENTO, METRONOME, MUDSHACKLES, MUDSLIDE, NAGASKIN, NASTYPLOT, OBSIDIANSHARDS, OUTRAGE, PERCUSSIONBLAST, PHANTOMFORCE, PHOBIA, PLAYROUGH, POISONJAB, POLTERGEIST, POSSESSION, PROTECT, QUICKSAND, REST, RETURN, ROCKBLAST, ROCKSLIDE, ROCKTOMB, SANDSTORM, SANDTOMB, SCALESHOT, SCORCHINGSANDS, SHADOWBALL, SHADOWPUNCH, SLEEPTALK, SOULRIP, SOULSHIELD, SPIKES, STEALTHROCK, STONEEDGE, SUBSTITUTE, SWEEPINGWIND, TAUNT, TERRAINPULSE, TOXIC, VENDETTA, VITALITYDRAIN, WAIL, WISH, WORKUP, ZENHEADBUTT, </v>
      </c>
      <c r="AA768" t="str">
        <f>VLOOKUP($A768,'Moves Species'!$A:$E,5,FALSE)</f>
        <v xml:space="preserve">HAMMERARM, ICEHAMMER, QUASH, BONECHILL, CONFUSERAY, POWERTRIP, BEATUP, FEINTATTACK, SHADOWCLAW, DRILLRUN, </v>
      </c>
      <c r="AB768" t="s">
        <v>9867</v>
      </c>
      <c r="AC768" t="s">
        <v>7265</v>
      </c>
      <c r="AD768">
        <v>24</v>
      </c>
    </row>
    <row r="769" spans="1:33" x14ac:dyDescent="0.25">
      <c r="A769">
        <f t="shared" si="35"/>
        <v>768</v>
      </c>
      <c r="B769" t="s">
        <v>9861</v>
      </c>
      <c r="C769" t="s">
        <v>9864</v>
      </c>
      <c r="D769" s="12" t="str">
        <f>'BST Extract'!J769</f>
        <v>GHOST</v>
      </c>
      <c r="E769" s="12" t="str">
        <f>'BST Extract'!K769</f>
        <v>DRAGON</v>
      </c>
      <c r="F769" t="str">
        <f t="shared" si="33"/>
        <v>GHOST,DRAGON</v>
      </c>
      <c r="G769">
        <f>'BST Extract'!C769</f>
        <v>65</v>
      </c>
      <c r="H769">
        <f>'BST Extract'!D769</f>
        <v>85</v>
      </c>
      <c r="I769">
        <f>'BST Extract'!E769</f>
        <v>78</v>
      </c>
      <c r="J769">
        <f>'BST Extract'!F769</f>
        <v>55</v>
      </c>
      <c r="K769">
        <f>'BST Extract'!G769</f>
        <v>35</v>
      </c>
      <c r="L769">
        <f>'BST Extract'!H769</f>
        <v>62</v>
      </c>
      <c r="M769">
        <f>'BST Extract'!I769</f>
        <v>380</v>
      </c>
      <c r="N769" t="s">
        <v>7345</v>
      </c>
      <c r="O769" s="3">
        <v>1</v>
      </c>
      <c r="P769" t="s">
        <v>7324</v>
      </c>
      <c r="Q769" s="3">
        <v>1</v>
      </c>
      <c r="T769" t="str">
        <f t="shared" si="34"/>
        <v>ATTACK,1,DEFENSE,1,,</v>
      </c>
      <c r="U769" s="12" t="str">
        <f>'Ability Extract'!C769</f>
        <v>DRAGONSMAW</v>
      </c>
      <c r="V769" s="12" t="str">
        <f>'Ability Extract'!D769</f>
        <v>BONECOLLECTOR</v>
      </c>
      <c r="W769" s="12" t="str">
        <f>'Ability Extract'!E769</f>
        <v>RIVALRY</v>
      </c>
      <c r="X769" s="12" t="str">
        <f>'Ability Extract'!F769</f>
        <v>DRAGONSMAW,BONECOLLECTOR,RIVALRY</v>
      </c>
      <c r="Y769" t="str">
        <f>VLOOKUP($A769,'Moves Species'!$A:$E,3,FALSE)</f>
        <v xml:space="preserve">0, EVILTHORN, 1, EVILTHORN, 1, ASTONISH, 1, BABYDOLLEYES, 1, DRAGONFURY, 4, TRAMPLE, 8, SHADOWSNEAK, 11, BRUTALSWING, 14, BREAKINGSWIPE, 17, BONERUSH, 20, GRIMREAPER, 23, FAKETEARS, 26, BONECLUB, 29, SOULFLAY, 32, DRAGONGNAW, 35, EARTHENLANCE, 38, DRAGONDANCE, 41, PHANTOMFORCE, 44, DRAGONSOUL, 47, SHADOWBONE, 50, BONEMERANG, 53, FRENZY, 56, OUTRAGE, 60, POLTERGEIST, </v>
      </c>
      <c r="Z769" t="str">
        <f>VLOOKUP($A769,'Moves Species'!$A:$E,4,FALSE)</f>
        <v xml:space="preserve">AMBUSH, ANCIENTGLARE, ATTRACT, BATTLEOFWITS, BLOODRITUAL, BONECHILL, BOULDERCRUSH, BREAKINGSWIPE, BRICKBREAK, BULLDOZE, BURNINGOFUDA, CALMMIND, COACHING, CONFUSERAY, COSMICAVATAR, COSMICPOWER, COUPDEGRACE, COVET, CRUNCH, CURSE, CURSEDTOUCH, DRACARYS, DRACOMETEOR, DRAGONBLOOD, DRAGONBREATH, DRAGONCLAW, DRAGONDANCE, DRAGONHAMMER, DRAGONMAGIC, DUNEBLAST, DUSTDEVILS, EARTHENLANCE, EARTHPOWER, EARTHQUAKE, ENDERSHOCK, EXECUTION, FABLEDRUSH, FALSESWIPE, FOCUSBLAST, FORTISSIMO, GENESIS, GEOMANCY, GHASTLYFLOOD, GOBLINSTRIKE, GOLDRUSH, HEX, HIDDENPOWER, ICEHAMMER, KNOCKOFF, LASHOUT, LOVEBURST, MACABREDANCE, MEMENTO, METRONOME, MUDSHACKLES, MUDSLIDE, NAGASKIN, NASTYPLOT, OBSIDIANSHARDS, OUTRAGE, PERCUSSIONBLAST, PHANTOMFORCE, PHOBIA, PLAYROUGH, POISONJAB, POLTERGEIST, POSSESSION, PROTECT, QUICKSAND, REST, RETURN, ROCKBLAST, ROCKSLIDE, ROCKTOMB, SANDSTORM, SANDTOMB, SCALESHOT, SCORCHINGSANDS, SHADOWBALL, SHADOWPUNCH, SLEEPTALK, SOULRIP, SOULSHIELD, SPIKES, STEALTHROCK, STONEEDGE, SUBSTITUTE, SWEEPINGWIND, TAUNT, TERRAINPULSE, TOXIC, VENDETTA, VITALITYDRAIN, WAIL, WISH, WORKUP, ZENHEADBUTT, </v>
      </c>
      <c r="AA769">
        <f>VLOOKUP($A769,'Moves Species'!$A:$E,5,FALSE)</f>
        <v>0</v>
      </c>
      <c r="AB769" t="s">
        <v>9868</v>
      </c>
      <c r="AC769" t="s">
        <v>7265</v>
      </c>
      <c r="AD769">
        <v>38</v>
      </c>
    </row>
    <row r="770" spans="1:33" x14ac:dyDescent="0.25">
      <c r="A770">
        <f t="shared" si="35"/>
        <v>769</v>
      </c>
      <c r="B770" t="s">
        <v>9862</v>
      </c>
      <c r="C770" t="s">
        <v>9865</v>
      </c>
      <c r="D770" s="12" t="str">
        <f>'BST Extract'!J770</f>
        <v>GHOST</v>
      </c>
      <c r="E770" s="12" t="str">
        <f>'BST Extract'!K770</f>
        <v>DRAGON</v>
      </c>
      <c r="F770" t="str">
        <f t="shared" ref="F770:F833" si="36">D770&amp;","&amp;E770</f>
        <v>GHOST,DRAGON</v>
      </c>
      <c r="G770">
        <f>'BST Extract'!C770</f>
        <v>95</v>
      </c>
      <c r="H770">
        <f>'BST Extract'!D770</f>
        <v>105</v>
      </c>
      <c r="I770">
        <f>'BST Extract'!E770</f>
        <v>104</v>
      </c>
      <c r="J770">
        <f>'BST Extract'!F770</f>
        <v>75</v>
      </c>
      <c r="K770">
        <f>'BST Extract'!G770</f>
        <v>50</v>
      </c>
      <c r="L770">
        <f>'BST Extract'!H770</f>
        <v>77</v>
      </c>
      <c r="M770">
        <f>'BST Extract'!I770</f>
        <v>506</v>
      </c>
      <c r="N770" t="s">
        <v>7345</v>
      </c>
      <c r="O770" s="3">
        <v>2</v>
      </c>
      <c r="P770" t="s">
        <v>7324</v>
      </c>
      <c r="Q770" s="3">
        <v>1</v>
      </c>
      <c r="T770" t="str">
        <f t="shared" ref="T770:T833" si="37">N770&amp;","&amp;O770&amp;","&amp;P770&amp;","&amp;Q770&amp;","&amp;R770&amp;","&amp;S770</f>
        <v>ATTACK,2,DEFENSE,1,,</v>
      </c>
      <c r="U770" s="12" t="str">
        <f>'Ability Extract'!C770</f>
        <v>DRAGONSMAW</v>
      </c>
      <c r="V770" s="12" t="str">
        <f>'Ability Extract'!D770</f>
        <v>BONECOLLECTOR</v>
      </c>
      <c r="W770" s="12" t="str">
        <f>'Ability Extract'!E770</f>
        <v>RIVALRY</v>
      </c>
      <c r="X770" s="12" t="str">
        <f>'Ability Extract'!F770</f>
        <v>DRAGONSMAW,BONECOLLECTOR,RIVALRY</v>
      </c>
      <c r="Y770" t="str">
        <f>VLOOKUP($A770,'Moves Species'!$A:$E,3,FALSE)</f>
        <v xml:space="preserve">0, DRAGONHAMMER, 1, DRAGONHAMMER, 1, EVILTHORN, 1, ASTONISH, 1, BABYDOLLEYES, 1, DRAGONFURY, 4, TRAMPLE, 8, SHADOWSNEAK, 11, BRUTALSWING, 14, BREAKINGSWIPE, 17, BONERUSH, 20, GRIMREAPER, 23, FAKETEARS, 26, BONECLUB, 29, SOULFLAY, 32, DRAGONGNAW, 35, EARTHENLANCE, 38, DRAGONDANCE, 41, PHANTOMFORCE, 44, DRAGONSOUL, 47, SHADOWBONE, 50, BONEMERANG, 53, FRENZY, 56, OUTRAGE, 60, POLTERGEIST, </v>
      </c>
      <c r="Z770" t="str">
        <f>VLOOKUP($A770,'Moves Species'!$A:$E,4,FALSE)</f>
        <v xml:space="preserve">AMBUSH, ANCIENTGLARE, ATTRACT, BATTLEOFWITS, BLOODRITUAL, BONECHILL, BOULDERCRUSH, BREAKINGSWIPE, BRICKBREAK, BULLDOZE, BURNINGOFUDA, CALMMIND, COACHING, CONFUSERAY, COSMICAVATAR, COSMICPOWER, COUPDEGRACE, COVET, CRUNCH, CURSE, CURSEDTOUCH, DRACARYS, DRACOMETEOR, DRAGONBLOOD, DRAGONBREATH, DRAGONCLAW, DRAGONDANCE, DRAGONHAMMER, DRAGONMAGIC, DUNEBLAST, DUSTDEVILS, EARTHENLANCE, EARTHPOWER, EARTHQUAKE, ENDERSHOCK, EXECUTION, FABLEDRUSH, FALSESWIPE, FOCUSBLAST, FORTISSIMO, GENESIS, GEOMANCY, GHASTLYFLOOD, GOBLINSTRIKE, GOLDRUSH, HEX, HIDDENPOWER, ICEHAMMER, KNOCKOFF, LASHOUT, LOVEBURST, MACABREDANCE, MEMENTO, METRONOME, MUDSHACKLES, MUDSLIDE, NAGASKIN, NASTYPLOT, OBSIDIANSHARDS, OUTRAGE, PERCUSSIONBLAST, PHANTOMFORCE, PHOBIA, PLAYROUGH, POISONJAB, POLTERGEIST, POSSESSION, PROTECT, QUICKSAND, REST, RETURN, ROCKBLAST, ROCKSLIDE, ROCKTOMB, SANDSTORM, SANDTOMB, SCALESHOT, SCORCHINGSANDS, SHADOWBALL, SHADOWPUNCH, SLEEPTALK, SOULRIP, SOULSHIELD, SPIKES, STEALTHROCK, STONEEDGE, SUBSTITUTE, SWEEPINGWIND, TAUNT, TERRAINPULSE, TOXIC, VENDETTA, VITALITYDRAIN, WAIL, WISH, WORKUP, ZENHEADBUTT, </v>
      </c>
      <c r="AA770">
        <f>VLOOKUP($A770,'Moves Species'!$A:$E,5,FALSE)</f>
        <v>0</v>
      </c>
    </row>
    <row r="771" spans="1:33" x14ac:dyDescent="0.25">
      <c r="A771">
        <f t="shared" ref="A771:A834" si="38">A770+1</f>
        <v>770</v>
      </c>
      <c r="B771" t="s">
        <v>9869</v>
      </c>
      <c r="C771" t="s">
        <v>9871</v>
      </c>
      <c r="D771" s="12" t="str">
        <f>'BST Extract'!J771</f>
        <v>FIRE</v>
      </c>
      <c r="E771" s="12">
        <f>'BST Extract'!K771</f>
        <v>0</v>
      </c>
      <c r="F771" t="str">
        <f t="shared" si="36"/>
        <v>FIRE,0</v>
      </c>
      <c r="G771">
        <f>'BST Extract'!C771</f>
        <v>20</v>
      </c>
      <c r="H771">
        <f>'BST Extract'!D771</f>
        <v>10</v>
      </c>
      <c r="I771">
        <f>'BST Extract'!E771</f>
        <v>65</v>
      </c>
      <c r="J771">
        <f>'BST Extract'!F771</f>
        <v>40</v>
      </c>
      <c r="K771">
        <f>'BST Extract'!G771</f>
        <v>15</v>
      </c>
      <c r="L771">
        <f>'BST Extract'!H771</f>
        <v>50</v>
      </c>
      <c r="M771">
        <f>'BST Extract'!I771</f>
        <v>200</v>
      </c>
      <c r="N771" t="s">
        <v>7324</v>
      </c>
      <c r="O771" s="3">
        <v>1</v>
      </c>
      <c r="Q771" s="3"/>
      <c r="T771" t="str">
        <f t="shared" si="37"/>
        <v>DEFENSE,1,,,,</v>
      </c>
      <c r="U771" s="12" t="str">
        <f>'Ability Extract'!C771</f>
        <v>SCORCHSCALE</v>
      </c>
      <c r="V771" s="12" t="str">
        <f>'Ability Extract'!D771</f>
        <v>DRYSKIN</v>
      </c>
      <c r="W771" s="12" t="str">
        <f>'Ability Extract'!E771</f>
        <v>DISHEARTEN</v>
      </c>
      <c r="X771" s="12" t="str">
        <f>'Ability Extract'!F771</f>
        <v>SCORCHSCALE,DRYSKIN,DISHEARTEN</v>
      </c>
      <c r="Y771" t="str">
        <f>VLOOKUP($A771,'Moves Species'!$A:$E,3,FALSE)</f>
        <v xml:space="preserve">1, SIZZLE, 1, IGNITE, 5, EMBER, 10, SMOKESCREEN, 15, FLAIL, </v>
      </c>
      <c r="Z771" t="str">
        <f>VLOOKUP($A771,'Moves Species'!$A:$E,4,FALSE)</f>
        <v xml:space="preserve">ACROBATICS, ANCIENTGLARE, ATTRACT, BATTLEOFWITS, BOULDERCRUSH, BREAKINGSWIPE, BURNINGJEALOUSY, CALMMIND, CHARM, COACHING, CRIMSONGATE, DRACARYS, DRACOMETEOR, DRAGONBLOOD, DRAGONBREATH, DRAGONDANCE, DRAGONGALE, DRAGONHAMMER, DRAGONMAGIC, DRAININGKISS, EARTHENLANCE, EARTHPOWER, ECHOEDVOICE, ENDERSHOCK, FANTASYSEAL, FIREBLAST, FIREFANG, FLAMECHARGE, FLAMETHROWER, FLAMEVOLLEY, FLAREBLITZ, FLUXWAVE, FOCUSBLAST, FORTISSIMO, GEOMANCY, GLISTEN, GOLDRUSH, HEATWAVE, HIDDENPOWER, HYPERVOICE, INCINERATE, KNOCKOFF, LASHOUT, MACABREDANCE, MELTINGHORN, METEORBEAM, MINERALWAVE, MOONSTONERAY, MUDSHACKLES, MUDSLIDE, MYSTICALFIRE, NAGASKIN, OBSIDIANSHARDS, OUTRAGE, PLAYROUGH, POWERGEM, PROTECT, QUICKSAND, RADIANTLANCE, REST, RETURN, ROCKBLAST, ROCKSLIDE, ROCKTOMB, ROUND, SAFEGUARD, SCALD, SCALESHOT, SCORCHINGSANDS, SLEEPTALK, SPIKES, STEALTHROCK, STONEEDGE, SUBSTITUTE, SUNNYDAY, SWORDSDANCE, TAUNT, TERRAINPULSE, TOXIC, VENDETTA, WAIL, WEATHERBALL, WILDFIRE, WILLOWISP, WISH, WORKUP, </v>
      </c>
      <c r="AA771" t="str">
        <f>VLOOKUP($A771,'Moves Species'!$A:$E,5,FALSE)</f>
        <v xml:space="preserve">SMOG, HARDEN, TARSHOT, MUDSHOT, ANCIENTFIRE, FLAMEBURST, ANCIENTGLARE, WYRMBEAM, INFERNO, </v>
      </c>
      <c r="AB771" t="s">
        <v>9873</v>
      </c>
      <c r="AC771" t="s">
        <v>10989</v>
      </c>
      <c r="AD771" t="s">
        <v>7311</v>
      </c>
    </row>
    <row r="772" spans="1:33" x14ac:dyDescent="0.25">
      <c r="A772">
        <f t="shared" si="38"/>
        <v>771</v>
      </c>
      <c r="B772" t="s">
        <v>9870</v>
      </c>
      <c r="C772" t="s">
        <v>9872</v>
      </c>
      <c r="D772" s="12" t="str">
        <f>'BST Extract'!J772</f>
        <v>FIRE</v>
      </c>
      <c r="E772" s="12" t="str">
        <f>'BST Extract'!K772</f>
        <v>DRAGON</v>
      </c>
      <c r="F772" t="str">
        <f t="shared" si="36"/>
        <v>FIRE,DRAGON</v>
      </c>
      <c r="G772">
        <f>'BST Extract'!C772</f>
        <v>95</v>
      </c>
      <c r="H772">
        <f>'BST Extract'!D772</f>
        <v>55</v>
      </c>
      <c r="I772">
        <f>'BST Extract'!E772</f>
        <v>100</v>
      </c>
      <c r="J772">
        <f>'BST Extract'!F772</f>
        <v>71</v>
      </c>
      <c r="K772">
        <f>'BST Extract'!G772</f>
        <v>125</v>
      </c>
      <c r="L772">
        <f>'BST Extract'!H772</f>
        <v>94</v>
      </c>
      <c r="M772">
        <f>'BST Extract'!I772</f>
        <v>540</v>
      </c>
      <c r="N772" t="s">
        <v>7286</v>
      </c>
      <c r="O772" s="3">
        <v>2</v>
      </c>
      <c r="P772" t="s">
        <v>7324</v>
      </c>
      <c r="Q772" s="3">
        <v>1</v>
      </c>
      <c r="T772" t="str">
        <f t="shared" si="37"/>
        <v>SPECIAL_ATTACK,2,DEFENSE,1,,</v>
      </c>
      <c r="U772" s="12" t="str">
        <f>'Ability Extract'!C772</f>
        <v>SCORCHSCALE</v>
      </c>
      <c r="V772" s="12" t="str">
        <f>'Ability Extract'!D772</f>
        <v>DRYSKIN</v>
      </c>
      <c r="W772" s="12" t="str">
        <f>'Ability Extract'!E772</f>
        <v>DISHEARTEN</v>
      </c>
      <c r="X772" s="12" t="str">
        <f>'Ability Extract'!F772</f>
        <v>SCORCHSCALE,DRYSKIN,DISHEARTEN</v>
      </c>
      <c r="Y772" t="str">
        <f>VLOOKUP($A772,'Moves Species'!$A:$E,3,FALSE)</f>
        <v xml:space="preserve">0, LAVAPLUME, 1, LAVAPLUME, 0, ANCIENTROAR, 1, ANCIENTROAR, 1, SIZZLE, 1, IGNITE, 5, EMBER, 10, SMOKESCREEN, 15, FLAIL, 20, DRAGONBREATH, 23, BURNINGJEALOUSY, 26, HAZE, 29, BOIL, 32, SCORCHINGSANDS, 35, HYDROSTEAM, 38, NAGASKIN, 41, DRAGONPULSE, 44, DRACONICMAJESTY, 47, FLAMETHROWER, 50, COIL, 53, MAGMASTORM, 56, DRACARYS, 60, OVERHEAT, </v>
      </c>
      <c r="Z772" t="str">
        <f>VLOOKUP($A772,'Moves Species'!$A:$E,4,FALSE)</f>
        <v xml:space="preserve">ACROBATICS, ANCIENTGLARE, ATTRACT, BATTLEOFWITS, BOULDERCRUSH, BREAKINGSWIPE, BURNINGJEALOUSY, CALMMIND, CHARM, COACHING, CRIMSONGATE, DRACARYS, DRACOMETEOR, DRAGONBLOOD, DRAGONBREATH, DRAGONDANCE, DRAGONGALE, DRAGONHAMMER, DRAGONMAGIC, DRAININGKISS, EARTHENLANCE, EARTHPOWER, ECHOEDVOICE, ENDERSHOCK, FANTASYSEAL, FIREBLAST, FIREFANG, FLAMECHARGE, FLAMETHROWER, FLAMEVOLLEY, FLAREBLITZ, FLUXWAVE, FOCUSBLAST, FORTISSIMO, GEOMANCY, GLISTEN, GOLDRUSH, HEATWAVE, HIDDENPOWER, HYPERVOICE, INCINERATE, KNOCKOFF, LASHOUT, MACABREDANCE, MELTINGHORN, METEORBEAM, MINERALWAVE, MOONSTONERAY, MUDSHACKLES, MUDSLIDE, MYSTICALFIRE, NAGASKIN, OBSIDIANSHARDS, OUTRAGE, PLAYROUGH, POWERGEM, PROTECT, QUICKSAND, RADIANTLANCE, REST, RETURN, ROCKBLAST, ROCKSLIDE, ROCKTOMB, ROUND, SAFEGUARD, SCALD, SCALESHOT, SCORCHINGSANDS, SLEEPTALK, SPIKES, STEALTHROCK, STONEEDGE, SUBSTITUTE, SUNNYDAY, SWORDSDANCE, TAUNT, TERRAINPULSE, TOXIC, VENDETTA, WAIL, WEATHERBALL, WILDFIRE, WILLOWISP, WISH, WORKUP, </v>
      </c>
      <c r="AA772">
        <f>VLOOKUP($A772,'Moves Species'!$A:$E,5,FALSE)</f>
        <v>0</v>
      </c>
    </row>
    <row r="773" spans="1:33" x14ac:dyDescent="0.25">
      <c r="A773">
        <f t="shared" si="38"/>
        <v>772</v>
      </c>
      <c r="B773" t="s">
        <v>9875</v>
      </c>
      <c r="C773" t="s">
        <v>9876</v>
      </c>
      <c r="D773" s="12" t="str">
        <f>'BST Extract'!J773</f>
        <v>FIGHTING</v>
      </c>
      <c r="E773" s="12" t="str">
        <f>'BST Extract'!K773</f>
        <v>GRASS</v>
      </c>
      <c r="F773" t="str">
        <f t="shared" si="36"/>
        <v>FIGHTING,GRASS</v>
      </c>
      <c r="G773">
        <f>'BST Extract'!C773</f>
        <v>90</v>
      </c>
      <c r="H773">
        <f>'BST Extract'!D773</f>
        <v>100</v>
      </c>
      <c r="I773">
        <f>'BST Extract'!E773</f>
        <v>85</v>
      </c>
      <c r="J773">
        <f>'BST Extract'!F773</f>
        <v>105</v>
      </c>
      <c r="K773">
        <f>'BST Extract'!G773</f>
        <v>45</v>
      </c>
      <c r="L773">
        <f>'BST Extract'!H773</f>
        <v>85</v>
      </c>
      <c r="M773">
        <f>'BST Extract'!I773</f>
        <v>510</v>
      </c>
      <c r="N773" t="s">
        <v>7345</v>
      </c>
      <c r="O773">
        <v>1</v>
      </c>
      <c r="P773" t="s">
        <v>7283</v>
      </c>
      <c r="Q773">
        <v>1</v>
      </c>
      <c r="R773" t="s">
        <v>7523</v>
      </c>
      <c r="T773" t="str">
        <f t="shared" si="37"/>
        <v>ATTACK,1,SPEED,1,,</v>
      </c>
      <c r="U773" s="12" t="str">
        <f>'Ability Extract'!C773</f>
        <v>SCRAPPY</v>
      </c>
      <c r="V773" s="12" t="str">
        <f>'Ability Extract'!D773</f>
        <v>LEAFGUARD</v>
      </c>
      <c r="W773" s="12" t="str">
        <f>'Ability Extract'!E773</f>
        <v>BATTLEARMOR</v>
      </c>
      <c r="X773" s="12" t="str">
        <f>'Ability Extract'!F773</f>
        <v>SCRAPPY,LEAFGUARD,BATTLEARMOR</v>
      </c>
      <c r="Y773" t="str">
        <f>VLOOKUP($A773,'Moves Species'!$A:$E,3,FALSE)</f>
        <v xml:space="preserve">0, EDGESTRIKE, 1, EDGESTRIKE, 1, SCRATCH, 1, LEER, 1, BRANCHPOKE, 4, KARATECHOP, 6, ARMTHRUST, 9, VEXINGVINES, 12, RAZORLEAF, 15, KNOCKOFF, 18, NEEDLEARM, 21, HONECLAWS, 24, PARRY, 27, MOSSYPUNCH, 30, DRAINPUNCH, 33, STRANDINGROOTS, 36, OBSTRUCT, 39, OVERWHELM, 42, AGILITY, 45, LEAFBLADE, 48, JUMPKICK, 52, CROSSCHOP, 56, SOLARBLADE, 60, CLOSECOMBAT, </v>
      </c>
      <c r="Z773" t="str">
        <f>VLOOKUP($A773,'Moves Species'!$A:$E,4,FALSE)</f>
        <v xml:space="preserve">ACROBATICS, AERIALACE, AMBUSH, AROMATHERAPY, ATTRACT, BATTLEOFWITS, BREAKINGSWIPE, BRICKBREAK, BULKUP, BULLETSEED, CHIDORI, CLOSECOMBAT, COACHING, COUPDEGRACE, CRUELWHIP, CRUNCH, DARKPULSE, DEADLYREACH, DRAINPUNCH, ENERGYBALL, ESSENCEBLOOM, EXECUTION, FALSESWIPE, FLUXWAVE, FOCUSBLAST, FURYCUTTER, GENESIS, GIGADRAIN, GOBLINSTRIKE, GRASSYTERRAIN, HEALBELL, HIDDENPOWER, KAMEHAMEHA, KNOCKOFF, LASHOUT, LEAFBLADE, LEECHLIFE, MAGICALLEAF, MEMENTO, MOSSYPUNCH, NASTYPLOT, NATURESWRATH, PERCUSSIONBLAST, PETALTEMPEST, PHANTOMFORCE, PHOBIA, PINMISSILE, PLAYROUGH, POISONJAB, POWERUPPUNCH, POWERWHIP, PROTECT, QUICKGUARD, REST, RETURN, ROCKBLAST, ROCKSLIDE, ROCKTOMB, SCENTEDSHIELD, SHADOWPUNCH, SLASH, SLEEPTALK, SNARL, SOLARBEAM, SONICBLAST, SPIKYSHIELD, STEALTHROCK, STONEEDGE, SUBSTITUTE, SUNNYDAY, SUPERPOWER, SWEEPINGWIND, SWIFT, SWITCHEROO, SWORDSDANCE, SYNTHESIS, TAUNT, TERRAINPULSE, TOXIC, TRIATTACK, UMBRALWAVE, UTURN, VENDETTA, VITALITYDRAIN, WEAKSPOT, WEATHERBALL, WORKUP, </v>
      </c>
      <c r="AA773">
        <f>VLOOKUP($A773,'Moves Species'!$A:$E,5,FALSE)</f>
        <v>0</v>
      </c>
    </row>
    <row r="774" spans="1:33" x14ac:dyDescent="0.25">
      <c r="A774">
        <f t="shared" si="38"/>
        <v>773</v>
      </c>
      <c r="B774" t="s">
        <v>9877</v>
      </c>
      <c r="C774" t="s">
        <v>9880</v>
      </c>
      <c r="D774" s="12" t="str">
        <f>'BST Extract'!J774</f>
        <v>ROCK</v>
      </c>
      <c r="E774" s="12" t="str">
        <f>'BST Extract'!K774</f>
        <v>FIGHTING</v>
      </c>
      <c r="F774" t="str">
        <f t="shared" si="36"/>
        <v>ROCK,FIGHTING</v>
      </c>
      <c r="G774">
        <f>'BST Extract'!C774</f>
        <v>65</v>
      </c>
      <c r="H774">
        <f>'BST Extract'!D774</f>
        <v>110</v>
      </c>
      <c r="I774">
        <f>'BST Extract'!E774</f>
        <v>95</v>
      </c>
      <c r="J774">
        <f>'BST Extract'!F774</f>
        <v>95</v>
      </c>
      <c r="K774">
        <f>'BST Extract'!G774</f>
        <v>25</v>
      </c>
      <c r="L774">
        <f>'BST Extract'!H774</f>
        <v>75</v>
      </c>
      <c r="M774">
        <f>'BST Extract'!I774</f>
        <v>465</v>
      </c>
      <c r="N774" t="s">
        <v>7345</v>
      </c>
      <c r="O774" s="3">
        <v>1</v>
      </c>
      <c r="P774" t="s">
        <v>7324</v>
      </c>
      <c r="Q774" s="3">
        <v>1</v>
      </c>
      <c r="T774" t="str">
        <f t="shared" si="37"/>
        <v>ATTACK,1,DEFENSE,1,,</v>
      </c>
      <c r="U774" s="12" t="str">
        <f>'Ability Extract'!C774</f>
        <v>SANDRUSH</v>
      </c>
      <c r="V774" s="12" t="str">
        <f>'Ability Extract'!D774</f>
        <v>BATTLEARMOR</v>
      </c>
      <c r="W774" s="12" t="str">
        <f>'Ability Extract'!E774</f>
        <v>GUTS</v>
      </c>
      <c r="X774" s="12" t="str">
        <f>'Ability Extract'!F774</f>
        <v>SANDRUSH,BATTLEARMOR,GUTS</v>
      </c>
      <c r="Y774" t="str">
        <f>VLOOKUP($A774,'Moves Species'!$A:$E,3,FALSE)</f>
        <v xml:space="preserve">1, LEER, 1, SANDATTACK, 1, ROCKSMASH, 4, ACCELEROCK, 8, SHARPEN, 11, ROLLINGKICK, 14, ROCKTOMB, 17, STALKPREY, 20, PARRY, 23, STEELWING, 26, DIAMONDBLADE, 29, ROCKPOLISH, 32, BRICKBREAK, 35, ROCKCLIMB, 38, STEALTHROCK, 41, DOUBLEKICK, 44, FLYINGPRESS, 48, STONEEDGE, 52, BOULDERCRUSH, 56, CLOSECOMBAT, 60, TRIPLEKICK, </v>
      </c>
      <c r="Z774" t="str">
        <f>VLOOKUP($A774,'Moves Species'!$A:$E,4,FALSE)</f>
        <v xml:space="preserve">AERIALACE, AIRSLASH, ANCIENTGLARE, ATTRACT, AURASPHERE, BATTLEOFWITS, BEJEWELED, BODYPRESS, BOULDERCRUSH, BRICKBREAK, BULKUP, BULLDOZE, CALMMIND, CATAPULT, CHARM, CLOSECOMBAT, COACHING, COSMICAVATAR, COSMICPOWER, COUPDEGRACE, DAZZLINGGLEAM, DEADLYREACH, DEAFEN, DRAGONDANCE, DRAGONGALE, DRILLPECK, DUALWINGBEAT, DUNEBLAST, EARTHENLANCE, EARTHPOWER, EARTHQUAKE, EXECUTION, FABLEDRUSH, FLAMECHARGE, FOCUSBLAST, GAIAPULSE, GENESIS, GEOMANCY, GLISTEN, GOLDRUSH, HIDDENPOWER, IRONDEFENSE, IRONHEAD, IRONIMPACT, KNOCKOFF, LIGHTSCREEN, MAGNETICCANNON, MEMENTO, METEORBEAM, METEORDRIVE, MINERALWAVE, MIRRORSHOT, MOONBLAST, MOONSTONERAY, MUDSHACKLES, MUDSLIDE, NASTYPLOT, OBSIDIANSHARDS, PERCUSSIONBLAST, PLAYROUGH, POWERGEM, POWERUPPUNCH, PROTECT, PURGE, QUICKGUARD, QUICKSAND, RAYOFLIGHT, REFLECT, REST, RETURN, ROCKBLAST, ROCKSLIDE, ROCKTOMB, SAFEGUARD, SANDSTORM, SANDTOMB, SCORCHINGSANDS, SIGNALBEAM, SLASH, SLEEPTALK, SPIKES, STEALTHROCK, STEELROLLER, STEELWING, STONEEDGE, SUBSTITUTE, SUPERPOWER, SWEEPINGWIND, SWORDSDANCE, TAILGLOW, TAUNT, TEMPESTFLARE, TERRAINPULSE, TOXIC, TRIATTACK, VENDETTA, WAIL, WEAKSPOT, WISH, WORKUP, ZENHEADBUTT, </v>
      </c>
      <c r="AA774" t="str">
        <f>VLOOKUP($A774,'Moves Species'!$A:$E,5,FALSE)</f>
        <v xml:space="preserve">LOWKICK, BODYPRESS, CATAPULT, IRONDEFENSE, DRILLPECK, SPIKES, SWORDSDANCE, SANDSTORM, FACADE, THUNDEROUSKICK, </v>
      </c>
    </row>
    <row r="775" spans="1:33" x14ac:dyDescent="0.25">
      <c r="A775">
        <f t="shared" si="38"/>
        <v>774</v>
      </c>
      <c r="B775" t="s">
        <v>9878</v>
      </c>
      <c r="C775" t="s">
        <v>9881</v>
      </c>
      <c r="D775" s="12" t="str">
        <f>'BST Extract'!J775</f>
        <v>FAIRY</v>
      </c>
      <c r="E775" s="12" t="str">
        <f>'BST Extract'!K775</f>
        <v>FIRE</v>
      </c>
      <c r="F775" t="str">
        <f t="shared" si="36"/>
        <v>FAIRY,FIRE</v>
      </c>
      <c r="G775">
        <f>'BST Extract'!C775</f>
        <v>45</v>
      </c>
      <c r="H775">
        <f>'BST Extract'!D775</f>
        <v>15</v>
      </c>
      <c r="I775">
        <f>'BST Extract'!E775</f>
        <v>35</v>
      </c>
      <c r="J775">
        <f>'BST Extract'!F775</f>
        <v>25</v>
      </c>
      <c r="K775">
        <f>'BST Extract'!G775</f>
        <v>55</v>
      </c>
      <c r="L775">
        <f>'BST Extract'!H775</f>
        <v>35</v>
      </c>
      <c r="M775">
        <f>'BST Extract'!I775</f>
        <v>210</v>
      </c>
      <c r="N775" t="s">
        <v>7251</v>
      </c>
      <c r="O775" s="3">
        <v>1</v>
      </c>
      <c r="Q775" s="3"/>
      <c r="T775" t="str">
        <f t="shared" si="37"/>
        <v>HP,1,,,,</v>
      </c>
      <c r="U775" s="12" t="str">
        <f>'Ability Extract'!C775</f>
        <v>SUPERLUCK</v>
      </c>
      <c r="V775" s="12" t="str">
        <f>'Ability Extract'!D775</f>
        <v>MAGICGUARD</v>
      </c>
      <c r="W775" s="12" t="str">
        <f>'Ability Extract'!E775</f>
        <v>SIMPLE</v>
      </c>
      <c r="X775" s="12" t="str">
        <f>'Ability Extract'!F775</f>
        <v>SUPERLUCK,MAGICGUARD,SIMPLE</v>
      </c>
      <c r="Y775" t="str">
        <f>VLOOKUP($A775,'Moves Species'!$A:$E,3,FALSE)</f>
        <v xml:space="preserve">1, BABYDOLLEYES, 1, SIZZLE, 1, EMBER, 4, PIXIEWAVE, 7, YAWN, 10, SWEETKISS, 13, INCINERATE, 16, DRAININGKISS, 19, IGNITE, 22, BOIL, 25, MISTBALL, 28, AMNESIA, 31, HYDROSTEAM, 34, FIERYDANCE, 37, ENCHANTMENT, 40, HOTSPRINGS, 43, HEATWAVE, 46, STRANGESTEAM, 49, CALMMIND, 52, ETHEREALBURST, 56, STEAMERUPTION, 60, ERUPTION, </v>
      </c>
      <c r="Z775" t="str">
        <f>VLOOKUP($A775,'Moves Species'!$A:$E,4,FALSE)</f>
        <v xml:space="preserve">ATTRACT, BATTLEOFWITS, BODYPRESS, BODYSLAM, BREAKINGSWIPE, BRINE, BULKUP, BULLDOZE, BURNINGJEALOUSY, CALMMIND, CASCADE, CATAPULT, CHARM, CLEARSMOG, COACHING, CONFUSERAY, COSMICPOWER, COVET, CRIMSONGATE, CURSE, DAZZLINGGLEAM, DEAFEN, DEFOG, DRAININGKISS, EARTHPOWER, ECHOEDVOICE, FABLEDRUSH, FAIRYTALE, FALSESWIPE, FANTASYSEAL, FIREFANG, FIREPUNCH, FLAMECHARGE, FLAMETHROWER, FLAMEVOLLEY, FLAREBLITZ, FLIPTURN, FLUXWAVE, FOCUSBLAST, FORTISSIMO, GAMMARAY, GASTROACID, GENESIS, GEOMANCY, GOBLINSTRIKE, GOLDRUSH, HAZE, HEALBELL, HEATWAVE, HIDDENPOWER, HYPERVOICE, INCINERATE, IRONHEAD, KNOCKOFF, LIGHTSCREEN, LIQUIDATION, LOVEBURST, MAGICROOM, MEMENTO, METRONOME, MIRRORSHOT, MISTYTERRAIN, MOONBLAST, MYSTICALFIRE, MYSTICPULSE, NASTYPLOT, OBSIDIANSHARDS, ODETOJOY, OVERFLOW, PAYDAY, PIXIEDUST, PLAYROUGH, PROTECT, PURGE, RAINDANCE, RAYOFLIGHT, RAZORSHELL, REFLECT, REST, RETURN, ROUND, SAFEGUARD, SCALD, SCORCHINGSANDS, SEISMICCHANT, SIRENSSONG, SLEEPTALK, SOAK, STEAMERUPTION, STEELROLLER, STRANGESTEAM, SUBMERGE, SUBSTITUTE, SUNNYDAY, TAUNT, TERRAINPULSE, TIDALWAVE, TITANIASLAW, TOXIC, TRICKROOM, VALKYRIECHARIOT, WAIL, WATERPULSE, WHIRLPOOL, WILDFIRE, WILLOWISP, WISH, WONDERROOM, WORKUP, ZENHEADBUTT, </v>
      </c>
      <c r="AA775" t="str">
        <f>VLOOKUP($A775,'Moves Species'!$A:$E,5,FALSE)</f>
        <v xml:space="preserve">PEEKABOO, LOVELYKISS, AFTERYOU, ENCORE, ZENHEADBUTT, STOREDPOWER, SPITUP, STOCKPILE, SWALLOW, SCALD, TITANIASLAW, ERUPTION, BOIL, FIERYDANCE, </v>
      </c>
      <c r="AB775" t="s">
        <v>9883</v>
      </c>
      <c r="AC775" t="s">
        <v>7261</v>
      </c>
      <c r="AD775">
        <v>20</v>
      </c>
      <c r="AE775" t="s">
        <v>10671</v>
      </c>
      <c r="AF775" t="s">
        <v>7310</v>
      </c>
      <c r="AG775">
        <v>20</v>
      </c>
    </row>
    <row r="776" spans="1:33" x14ac:dyDescent="0.25">
      <c r="A776">
        <f t="shared" si="38"/>
        <v>775</v>
      </c>
      <c r="B776" t="s">
        <v>9879</v>
      </c>
      <c r="C776" t="s">
        <v>9882</v>
      </c>
      <c r="D776" s="12" t="str">
        <f>'BST Extract'!J776</f>
        <v>FAIRY</v>
      </c>
      <c r="E776" s="12" t="str">
        <f>'BST Extract'!K776</f>
        <v>FIRE</v>
      </c>
      <c r="F776" t="str">
        <f t="shared" si="36"/>
        <v>FAIRY,FIRE</v>
      </c>
      <c r="G776">
        <f>'BST Extract'!C776</f>
        <v>105</v>
      </c>
      <c r="H776">
        <f>'BST Extract'!D776</f>
        <v>35</v>
      </c>
      <c r="I776">
        <f>'BST Extract'!E776</f>
        <v>95</v>
      </c>
      <c r="J776">
        <f>'BST Extract'!F776</f>
        <v>25</v>
      </c>
      <c r="K776">
        <f>'BST Extract'!G776</f>
        <v>85</v>
      </c>
      <c r="L776">
        <f>'BST Extract'!H776</f>
        <v>85</v>
      </c>
      <c r="M776">
        <f>'BST Extract'!I776</f>
        <v>430</v>
      </c>
      <c r="N776" t="s">
        <v>7251</v>
      </c>
      <c r="O776" s="3">
        <v>1</v>
      </c>
      <c r="P776" t="s">
        <v>7324</v>
      </c>
      <c r="Q776">
        <v>1</v>
      </c>
      <c r="R776" t="s">
        <v>7523</v>
      </c>
      <c r="T776" t="str">
        <f t="shared" si="37"/>
        <v>HP,1,DEFENSE,1,,</v>
      </c>
      <c r="U776" s="12" t="str">
        <f>'Ability Extract'!C776</f>
        <v>SUPERLUCK</v>
      </c>
      <c r="V776" s="12" t="str">
        <f>'Ability Extract'!D776</f>
        <v>MAGICGUARD</v>
      </c>
      <c r="W776" s="12" t="str">
        <f>'Ability Extract'!E776</f>
        <v>SIMPLE</v>
      </c>
      <c r="X776" s="12" t="str">
        <f>'Ability Extract'!F776</f>
        <v>SUPERLUCK,MAGICGUARD,SIMPLE</v>
      </c>
      <c r="Y776" t="str">
        <f>VLOOKUP($A776,'Moves Species'!$A:$E,3,FALSE)</f>
        <v xml:space="preserve">1, BABYDOLLEYES, 1, SIZZLE, 1, EMBER, 4, PIXIEWAVE, 7, YAWN, 10, SWEETKISS, 13, INCINERATE, 16, DRAININGKISS, 19, IGNITE, 22, BOIL, 25, MISTBALL, 28, AMNESIA, 31, HYDROSTEAM, 34, FIERYDANCE, 37, ENCHANTMENT, 40, HOTSPRINGS, 43, HEATWAVE, 46, STRANGESTEAM, 49, CALMMIND, 52, ETHEREALBURST, 56, STEAMERUPTION, 60, ERUPTION, </v>
      </c>
      <c r="Z776" t="str">
        <f>VLOOKUP($A776,'Moves Species'!$A:$E,4,FALSE)</f>
        <v xml:space="preserve">ATTRACT, BATTLEOFWITS, BODYPRESS, BODYSLAM, BREAKINGSWIPE, BRINE, BULKUP, BULLDOZE, BURNINGJEALOUSY, CALMMIND, CASCADE, CATAPULT, CHARM, CLEARSMOG, COACHING, CONFUSERAY, COSMICPOWER, COVET, CRIMSONGATE, CURSE, DAZZLINGGLEAM, DEAFEN, DEFOG, DRAININGKISS, EARTHPOWER, ECHOEDVOICE, FABLEDRUSH, FAIRYTALE, FALSESWIPE, FANTASYSEAL, FIREFANG, FIREPUNCH, FLAMECHARGE, FLAMETHROWER, FLAMEVOLLEY, FLAREBLITZ, FLIPTURN, FLUXWAVE, FOCUSBLAST, FORTISSIMO, GAMMARAY, GASTROACID, GENESIS, GEOMANCY, GOBLINSTRIKE, GOLDRUSH, HAZE, HEALBELL, HEATWAVE, HIDDENPOWER, HYPERVOICE, INCINERATE, IRONHEAD, KNOCKOFF, LIGHTSCREEN, LIQUIDATION, LOVEBURST, MAGICROOM, MEMENTO, METRONOME, MIRRORSHOT, MISTYTERRAIN, MOONBLAST, MYSTICALFIRE, MYSTICPULSE, NASTYPLOT, OBSIDIANSHARDS, ODETOJOY, OVERFLOW, PAYDAY, PIXIEDUST, PLAYROUGH, PROTECT, PURGE, RAINDANCE, RAYOFLIGHT, RAZORSHELL, REFLECT, REST, RETURN, ROUND, SAFEGUARD, SCALD, SCORCHINGSANDS, SEISMICCHANT, SIRENSSONG, SLEEPTALK, SOAK, STEAMERUPTION, STEELROLLER, STRANGESTEAM, SUBMERGE, SUBSTITUTE, SUNNYDAY, TAUNT, TERRAINPULSE, TIDALWAVE, TITANIASLAW, TOXIC, TRICKROOM, VALKYRIECHARIOT, WAIL, WATERPULSE, WHIRLPOOL, WILDFIRE, WILLOWISP, WISH, WONDERROOM, WORKUP, ZENHEADBUTT, </v>
      </c>
      <c r="AA776">
        <f>VLOOKUP($A776,'Moves Species'!$A:$E,5,FALSE)</f>
        <v>0</v>
      </c>
    </row>
    <row r="777" spans="1:33" x14ac:dyDescent="0.25">
      <c r="A777">
        <f t="shared" si="38"/>
        <v>776</v>
      </c>
      <c r="B777" t="s">
        <v>10027</v>
      </c>
      <c r="C777" t="s">
        <v>10033</v>
      </c>
      <c r="D777" s="12" t="str">
        <f>'BST Extract'!J777</f>
        <v>FAIRY</v>
      </c>
      <c r="E777" s="12" t="str">
        <f>'BST Extract'!K777</f>
        <v>WATER</v>
      </c>
      <c r="F777" t="str">
        <f t="shared" si="36"/>
        <v>FAIRY,WATER</v>
      </c>
      <c r="G777">
        <f>'BST Extract'!C777</f>
        <v>44</v>
      </c>
      <c r="H777">
        <f>'BST Extract'!D777</f>
        <v>28</v>
      </c>
      <c r="I777">
        <f>'BST Extract'!E777</f>
        <v>58</v>
      </c>
      <c r="J777">
        <f>'BST Extract'!F777</f>
        <v>42</v>
      </c>
      <c r="K777">
        <f>'BST Extract'!G777</f>
        <v>61</v>
      </c>
      <c r="L777">
        <f>'BST Extract'!H777</f>
        <v>70</v>
      </c>
      <c r="M777">
        <f>'BST Extract'!I777</f>
        <v>303</v>
      </c>
      <c r="N777" t="s">
        <v>7287</v>
      </c>
      <c r="O777" s="3">
        <v>1</v>
      </c>
      <c r="R777" t="s">
        <v>7523</v>
      </c>
      <c r="T777" t="str">
        <f t="shared" si="37"/>
        <v>SPECIAL_DEFENSE,1,,,,</v>
      </c>
      <c r="U777" s="12" t="str">
        <f>'Ability Extract'!C777</f>
        <v>RAINDISH</v>
      </c>
      <c r="V777" s="12" t="str">
        <f>'Ability Extract'!D777</f>
        <v>SYNTHESIZE</v>
      </c>
      <c r="W777" s="12" t="str">
        <f>'Ability Extract'!E777</f>
        <v>SWEETVEIL</v>
      </c>
      <c r="X777" s="12" t="str">
        <f>'Ability Extract'!F777</f>
        <v>RAINDISH,SYNTHESIZE,SWEETVEIL</v>
      </c>
      <c r="Y777" t="str">
        <f>VLOOKUP($A777,'Moves Species'!$A:$E,3,FALSE)</f>
        <v xml:space="preserve">1, BUBBLE, 1, PIXIEWAVE, 4, BABYDOLLEYES, 6, WHIRLPOOL, 8, PIXIEDUST, 11, LIFEDEW, 14, NYMPHSSPELL, 17, MAGICALLEAF, 20, BUBBLEBEAM, 23, AROMATHERAPY, 26, MISTBALL, 29, DRENCH, 32, TIDALSHIFT, 35, MYSTICPULSE, 38, OCEANBLAST, 41, RECOVER, 44, DECORATE, 47, TIDALWAVE, 51, ETHEREALBURST, 54, PETALDANCE, 57, HYDROPUMP, 60, FLEURCANNON, </v>
      </c>
      <c r="Z777" t="str">
        <f>VLOOKUP($A777,'Moves Species'!$A:$E,4,FALSE)</f>
        <v xml:space="preserve">AROMATHERAPY, ATTRACT, AURASPHERE, BATTLEOFWITS, BLIZZARD, BRINE, BULLETSEED, CASCADE, CHARM, CLEANSE, COUPDEGRACE, COVET, DAZZLINGGLEAM, DRAININGKISS, ECHOEDVOICE, ENERGYBALL, ESSENCEBLOOM, FABLEDRUSH, FAIRYTALE, FLIPTURN, FLUXWAVE, FOCUSBLAST, FORTISSIMO, GAMMARAY, GENESIS, GEOMANCY, GIGADRAIN, GOBLINSTRIKE, GRASSYTERRAIN, HEALBELL, HIDDENPOWER, ICEBEAM, ICICLESPEAR, ICYWIND, LIGHTSCREEN, LIQUIDATION, LOVEBURST, MAGICALLEAF, MAGNETICCANNON, METEORBEAM, METEORDRIVE, METRONOME, MIRRORSHOT, MIST, MISTYTERRAIN, MOONBLAST, MOONSTONERAY, MYSTICPULSE, NASTYPLOT, OCEANWRATH, OVERFLOW, PIXIEDUST, PLAYROUGH, PROTECT, PURGE, RAINDANCE, RAYOFLIGHT, RAZORSHELL, REFLECT, REST, RETURN, SAFEGUARD, SCALD, SIGNALBEAM, SIRENSSONG, SLEEPTALK, SOAK, SOLARBEAM, SOUNDBARRIER, STRANGESTEAM, SUBMERGE, SUBSTITUTE, SYNTHESIS, TAILGLOW, TAUNT, TERRAINPULSE, TIDALWAVE, TITANIASLAW, TOXIC, VALKYRIECHARIOT, WAIL, WATERPRESSURE, WATERPULSE, WHIRLPOOL, WISH, WORKUP, </v>
      </c>
      <c r="AA777" t="str">
        <f>VLOOKUP($A777,'Moves Species'!$A:$E,5,FALSE)</f>
        <v xml:space="preserve">FAIRYRING, SIRENSSONG, CAPTIVATE, CHARM, TEARFULLOOK, WATERPLEDGE, MISTYTERRAIN, CRAFTYSHIELD, HYDROSTEAM, </v>
      </c>
      <c r="AB777" t="s">
        <v>10039</v>
      </c>
      <c r="AC777" t="s">
        <v>7265</v>
      </c>
      <c r="AD777">
        <v>19</v>
      </c>
    </row>
    <row r="778" spans="1:33" x14ac:dyDescent="0.25">
      <c r="A778">
        <f t="shared" si="38"/>
        <v>777</v>
      </c>
      <c r="B778" t="s">
        <v>10028</v>
      </c>
      <c r="C778" t="s">
        <v>10034</v>
      </c>
      <c r="D778" s="12" t="str">
        <f>'BST Extract'!J778</f>
        <v>FAIRY</v>
      </c>
      <c r="E778" s="12" t="str">
        <f>'BST Extract'!K778</f>
        <v>WATER</v>
      </c>
      <c r="F778" t="str">
        <f t="shared" si="36"/>
        <v>FAIRY,WATER</v>
      </c>
      <c r="G778">
        <f>'BST Extract'!C778</f>
        <v>54</v>
      </c>
      <c r="H778">
        <f>'BST Extract'!D778</f>
        <v>35</v>
      </c>
      <c r="I778">
        <f>'BST Extract'!E778</f>
        <v>67</v>
      </c>
      <c r="J778">
        <f>'BST Extract'!F778</f>
        <v>52</v>
      </c>
      <c r="K778">
        <f>'BST Extract'!G778</f>
        <v>75</v>
      </c>
      <c r="L778">
        <f>'BST Extract'!H778</f>
        <v>88</v>
      </c>
      <c r="M778">
        <f>'BST Extract'!I778</f>
        <v>371</v>
      </c>
      <c r="N778" t="s">
        <v>7287</v>
      </c>
      <c r="O778" s="3">
        <v>2</v>
      </c>
      <c r="R778" t="s">
        <v>7523</v>
      </c>
      <c r="T778" t="str">
        <f t="shared" si="37"/>
        <v>SPECIAL_DEFENSE,2,,,,</v>
      </c>
      <c r="U778" s="12" t="str">
        <f>'Ability Extract'!C778</f>
        <v>RAINDISH</v>
      </c>
      <c r="V778" s="12" t="str">
        <f>'Ability Extract'!D778</f>
        <v>SYNTHESIZE</v>
      </c>
      <c r="W778" s="12" t="str">
        <f>'Ability Extract'!E778</f>
        <v>MISTYSURGE</v>
      </c>
      <c r="X778" s="12" t="str">
        <f>'Ability Extract'!F778</f>
        <v>RAINDISH,SYNTHESIZE,MISTYSURGE</v>
      </c>
      <c r="Y778" t="str">
        <f>VLOOKUP($A778,'Moves Species'!$A:$E,3,FALSE)</f>
        <v xml:space="preserve">1, BUBBLE, 1, PIXIEWAVE, 4, BABYDOLLEYES, 6, WHIRLPOOL, 8, PIXIEDUST, 11, LIFEDEW, 14, NYMPHSSPELL, 17, MAGICALLEAF, 20, BUBBLEBEAM, 23, AROMATHERAPY, 26, MISTBALL, 29, DRENCH, 32, TIDALSHIFT, 35, MYSTICPULSE, 38, OCEANBLAST, 41, RECOVER, 44, DECORATE, 47, TIDALWAVE, 51, ETHEREALBURST, 54, PETALDANCE, 57, HYDROPUMP, 60, FLEURCANNON, </v>
      </c>
      <c r="Z778" t="str">
        <f>VLOOKUP($A778,'Moves Species'!$A:$E,4,FALSE)</f>
        <v xml:space="preserve">AROMATHERAPY, ATTRACT, AURASPHERE, BATTLEOFWITS, BLIZZARD, BRINE, BULLETSEED, CASCADE, CHARM, CLEANSE, COUPDEGRACE, COVET, DAZZLINGGLEAM, DRAININGKISS, ECHOEDVOICE, ENERGYBALL, ESSENCEBLOOM, FABLEDRUSH, FAIRYTALE, FLIPTURN, FLUXWAVE, FOCUSBLAST, FORTISSIMO, GAMMARAY, GENESIS, GEOMANCY, GIGADRAIN, GOBLINSTRIKE, GRASSYTERRAIN, HEALBELL, HIDDENPOWER, ICEBEAM, ICICLESPEAR, ICYWIND, LIGHTSCREEN, LIQUIDATION, LOVEBURST, MAGICALLEAF, MAGNETICCANNON, METEORBEAM, METEORDRIVE, METRONOME, MIRRORSHOT, MIST, MISTYTERRAIN, MOONBLAST, MOONSTONERAY, MYSTICPULSE, NASTYPLOT, OCEANWRATH, OVERFLOW, PIXIEDUST, PLAYROUGH, PROTECT, PURGE, RAINDANCE, RAYOFLIGHT, RAZORSHELL, REFLECT, REST, RETURN, SAFEGUARD, SCALD, SIGNALBEAM, SIRENSSONG, SLEEPTALK, SOAK, SOLARBEAM, SOUNDBARRIER, STRANGESTEAM, SUBMERGE, SUBSTITUTE, SYNTHESIS, TAILGLOW, TAUNT, TERRAINPULSE, TIDALWAVE, TITANIASLAW, TOXIC, VALKYRIECHARIOT, WAIL, WATERPRESSURE, WATERPULSE, WHIRLPOOL, WISH, WORKUP, </v>
      </c>
      <c r="AA778">
        <f>VLOOKUP($A778,'Moves Species'!$A:$E,5,FALSE)</f>
        <v>0</v>
      </c>
      <c r="AB778" t="s">
        <v>10040</v>
      </c>
      <c r="AC778" t="s">
        <v>7268</v>
      </c>
      <c r="AD778" t="s">
        <v>8961</v>
      </c>
    </row>
    <row r="779" spans="1:33" x14ac:dyDescent="0.25">
      <c r="A779">
        <f t="shared" si="38"/>
        <v>778</v>
      </c>
      <c r="B779" t="s">
        <v>10029</v>
      </c>
      <c r="C779" t="s">
        <v>10035</v>
      </c>
      <c r="D779" s="12" t="str">
        <f>'BST Extract'!J779</f>
        <v>FAIRY</v>
      </c>
      <c r="E779" s="12" t="str">
        <f>'BST Extract'!K779</f>
        <v>WATER</v>
      </c>
      <c r="F779" t="str">
        <f t="shared" si="36"/>
        <v>FAIRY,WATER</v>
      </c>
      <c r="G779">
        <f>'BST Extract'!C779</f>
        <v>78</v>
      </c>
      <c r="H779">
        <f>'BST Extract'!D779</f>
        <v>55</v>
      </c>
      <c r="I779">
        <f>'BST Extract'!E779</f>
        <v>108</v>
      </c>
      <c r="J779">
        <f>'BST Extract'!F779</f>
        <v>65</v>
      </c>
      <c r="K779">
        <f>'BST Extract'!G779</f>
        <v>112</v>
      </c>
      <c r="L779">
        <f>'BST Extract'!H779</f>
        <v>134</v>
      </c>
      <c r="M779">
        <f>'BST Extract'!I779</f>
        <v>552</v>
      </c>
      <c r="N779" t="s">
        <v>7287</v>
      </c>
      <c r="O779" s="3">
        <v>3</v>
      </c>
      <c r="R779" t="s">
        <v>7523</v>
      </c>
      <c r="T779" t="str">
        <f t="shared" si="37"/>
        <v>SPECIAL_DEFENSE,3,,,,</v>
      </c>
      <c r="U779" s="12" t="str">
        <f>'Ability Extract'!C779</f>
        <v>RAINDISH</v>
      </c>
      <c r="V779" s="12" t="str">
        <f>'Ability Extract'!D779</f>
        <v>SYNTHESIZE</v>
      </c>
      <c r="W779" s="12" t="str">
        <f>'Ability Extract'!E779</f>
        <v>MISTYSURGE</v>
      </c>
      <c r="X779" s="12" t="str">
        <f>'Ability Extract'!F779</f>
        <v>RAINDISH,SYNTHESIZE,MISTYSURGE</v>
      </c>
      <c r="Y779" t="str">
        <f>VLOOKUP($A779,'Moves Species'!$A:$E,3,FALSE)</f>
        <v xml:space="preserve">1, BUBBLE, 1, PIXIEWAVE, 4, BABYDOLLEYES, 6, WHIRLPOOL, 8, PIXIEDUST, 11, LIFEDEW, 14, NYMPHSSPELL, 17, MAGICALLEAF, 20, BUBBLEBEAM, 23, AROMATHERAPY, 26, MISTBALL, 29, DRENCH, 32, TIDALSHIFT, 35, MYSTICPULSE, 38, OCEANBLAST, 41, RECOVER, 44, DECORATE, 47, TIDALWAVE, 51, ETHEREALBURST, 54, PETALDANCE, 57, HYDROPUMP, 60, FLEURCANNON, </v>
      </c>
      <c r="Z779" t="str">
        <f>VLOOKUP($A779,'Moves Species'!$A:$E,4,FALSE)</f>
        <v xml:space="preserve">AROMATHERAPY, ATTRACT, AURASPHERE, BATTLEOFWITS, BLIZZARD, BRINE, BULLETSEED, CASCADE, CHARM, CLEANSE, COUPDEGRACE, COVET, DAZZLINGGLEAM, DRAININGKISS, ECHOEDVOICE, ENERGYBALL, ESSENCEBLOOM, FABLEDRUSH, FAIRYTALE, FLIPTURN, FLUXWAVE, FOCUSBLAST, FORTISSIMO, GAMMARAY, GENESIS, GEOMANCY, GIGADRAIN, GOBLINSTRIKE, GRASSYTERRAIN, HEALBELL, HIDDENPOWER, ICEBEAM, ICICLESPEAR, ICYWIND, LIGHTSCREEN, LIQUIDATION, LOVEBURST, MAGICALLEAF, MAGNETICCANNON, METEORBEAM, METEORDRIVE, METRONOME, MIRRORSHOT, MIST, MISTYTERRAIN, MOONBLAST, MOONSTONERAY, MYSTICPULSE, NASTYPLOT, OCEANWRATH, OVERFLOW, PIXIEDUST, PLAYROUGH, PROTECT, PURGE, RAINDANCE, RAYOFLIGHT, RAZORSHELL, REFLECT, REST, RETURN, SAFEGUARD, SCALD, SIGNALBEAM, SIRENSSONG, SLEEPTALK, SOAK, SOLARBEAM, SOUNDBARRIER, STRANGESTEAM, SUBMERGE, SUBSTITUTE, SYNTHESIS, TAILGLOW, TAUNT, TERRAINPULSE, TIDALWAVE, TITANIASLAW, TOXIC, VALKYRIECHARIOT, WAIL, WATERPRESSURE, WATERPULSE, WHIRLPOOL, WISH, WORKUP, </v>
      </c>
      <c r="AA779">
        <f>VLOOKUP($A779,'Moves Species'!$A:$E,5,FALSE)</f>
        <v>0</v>
      </c>
    </row>
    <row r="780" spans="1:33" x14ac:dyDescent="0.25">
      <c r="A780">
        <f t="shared" si="38"/>
        <v>779</v>
      </c>
      <c r="B780" t="s">
        <v>10031</v>
      </c>
      <c r="C780" t="s">
        <v>10036</v>
      </c>
      <c r="D780" s="12" t="str">
        <f>'BST Extract'!J780</f>
        <v>POISON</v>
      </c>
      <c r="E780" s="12" t="str">
        <f>'BST Extract'!K780</f>
        <v>FLYING</v>
      </c>
      <c r="F780" t="str">
        <f t="shared" si="36"/>
        <v>POISON,FLYING</v>
      </c>
      <c r="G780">
        <f>'BST Extract'!C780</f>
        <v>65</v>
      </c>
      <c r="H780">
        <f>'BST Extract'!D780</f>
        <v>90</v>
      </c>
      <c r="I780">
        <f>'BST Extract'!E780</f>
        <v>55</v>
      </c>
      <c r="J780">
        <f>'BST Extract'!F780</f>
        <v>113</v>
      </c>
      <c r="K780">
        <f>'BST Extract'!G780</f>
        <v>40</v>
      </c>
      <c r="L780">
        <f>'BST Extract'!H780</f>
        <v>65</v>
      </c>
      <c r="M780">
        <f>'BST Extract'!I780</f>
        <v>428</v>
      </c>
      <c r="N780" t="s">
        <v>7345</v>
      </c>
      <c r="O780" s="3">
        <v>1</v>
      </c>
      <c r="P780" t="s">
        <v>7283</v>
      </c>
      <c r="Q780">
        <v>1</v>
      </c>
      <c r="R780" t="s">
        <v>7523</v>
      </c>
      <c r="T780" t="str">
        <f t="shared" si="37"/>
        <v>ATTACK,1,SPEED,1,,</v>
      </c>
      <c r="U780" s="12" t="str">
        <f>'Ability Extract'!C780</f>
        <v>MERCILESS</v>
      </c>
      <c r="V780" s="12" t="str">
        <f>'Ability Extract'!D780</f>
        <v>VENGEFUL</v>
      </c>
      <c r="W780" s="12" t="str">
        <f>'Ability Extract'!E780</f>
        <v>INTIMIDATE</v>
      </c>
      <c r="X780" s="12" t="str">
        <f>'Ability Extract'!F780</f>
        <v>MERCILESS,VENGEFUL,INTIMIDATE</v>
      </c>
      <c r="Y780" t="str">
        <f>VLOOKUP($A780,'Moves Species'!$A:$E,3,FALSE)</f>
        <v xml:space="preserve">1, LEER, 1, JETDIVE, 1, POISONSPIT, 4, DOUBLETEAM, 7, GLIDE, 10, BITE, 13, POISONFANG, 16, AERIALACE, 19, ENCIRCLE, 22, AGILITY, 25, ACROBATICS, 28, UTURN, 31, VENOMDRAIN, 34, DIVEBOMB, 37, SHATTER, 40, NEUROTOXIN, 43, SKYDIVE, 46, CONTAGION, 49, AMBUSH, 52, PLAGUE, 56, UPROAR, 60, SKYATTACK, </v>
      </c>
      <c r="Z780" t="str">
        <f>VLOOKUP($A780,'Moves Species'!$A:$E,4,FALSE)</f>
        <v xml:space="preserve">ACIDRAIN, ACROBATICS, AERIALACE, AERIALPULSE, AIRSLASH, ALLERGY, AMBUSH, ATTRACT, BATTLEOFWITS, BLOODRITUAL, BOOMBURST, BOUNCE, BRAVEBIRD, BUGBITE, BURNINGOFUDA, CALMMIND, CAUSTICACID, CLEARSMOG, COACHING, CONFUSERAY, COUPDEGRACE, COVET, CRUELWHIP, CRUNCH, DARKPULSE, DEFOG, DRAININGKISS, DUALWINGBEAT, ECHOEDVOICE, ECLIPSENOVA, EXECUTION, FEATHERDANCE, FIREFANG, FLAMECHARGE, FLOCK, FOCUSBLAST, FORTISSIMO, GAMMARAY, GASTROACID, GOBLINSTRIKE, GUNKSHOT, HAZE, HIDDENPOWER, HURRICANE, HYPERVOICE, ICEFANG, KNOCKOFF, LASHOUT, LEAFBLADE, LEECHLIFE, MEMENTO, METRONOME, MIASMA, NASTYPLOT, PHANTOMFORCE, PHOBIA, PLAYROUGH, POISONFANG, POISONJAB, PROTECT, PSYCHICFANGS, REST, RETURN, ROUND, SHADOWBALL, SLASH, SLEEPTALK, SLUDGEBOMB, SLUDGEWAVE, SNARL, SONICBLAST, STEELWING, SUBSTITUTE, SWEEPINGWIND, SWITCHEROO, TAILWIND, TAUNT, TEMPESTFLARE, THUNDERFANG, TORNADO, TOXIC, TOXICSPIKES, TURBULENCE, UMBRALWAVE, VENDETTA, VENOMDRAIN, VITALITYDRAIN, WAIL, WISH, WORKUP, </v>
      </c>
      <c r="AA780" t="str">
        <f>VLOOKUP($A780,'Moves Species'!$A:$E,5,FALSE)</f>
        <v xml:space="preserve">TAILWIND, DEFOG, FEINTATTACK, ROOST, CROSSPOISON, SUPERSONIC, CONFUSERAY, POISONTAIL, SONICBLAST, AEROBLAST, </v>
      </c>
    </row>
    <row r="781" spans="1:33" x14ac:dyDescent="0.25">
      <c r="A781">
        <f t="shared" si="38"/>
        <v>780</v>
      </c>
      <c r="B781" t="s">
        <v>10030</v>
      </c>
      <c r="C781" t="s">
        <v>10037</v>
      </c>
      <c r="D781" s="12" t="str">
        <f>'BST Extract'!J781</f>
        <v>ELECTRIC</v>
      </c>
      <c r="E781" s="12" t="str">
        <f>'BST Extract'!K781</f>
        <v>WATER</v>
      </c>
      <c r="F781" t="str">
        <f t="shared" si="36"/>
        <v>ELECTRIC,WATER</v>
      </c>
      <c r="G781">
        <f>'BST Extract'!C781</f>
        <v>48</v>
      </c>
      <c r="H781">
        <f>'BST Extract'!D781</f>
        <v>71</v>
      </c>
      <c r="I781">
        <f>'BST Extract'!E781</f>
        <v>40</v>
      </c>
      <c r="J781">
        <f>'BST Extract'!F781</f>
        <v>77</v>
      </c>
      <c r="K781">
        <f>'BST Extract'!G781</f>
        <v>44</v>
      </c>
      <c r="L781">
        <f>'BST Extract'!H781</f>
        <v>40</v>
      </c>
      <c r="M781">
        <f>'BST Extract'!I781</f>
        <v>320</v>
      </c>
      <c r="N781" t="s">
        <v>7283</v>
      </c>
      <c r="O781" s="3">
        <v>1</v>
      </c>
      <c r="R781" t="s">
        <v>7523</v>
      </c>
      <c r="T781" t="str">
        <f t="shared" si="37"/>
        <v>SPEED,1,,,,</v>
      </c>
      <c r="U781" s="12" t="str">
        <f>'Ability Extract'!C781</f>
        <v>UNNERVE</v>
      </c>
      <c r="V781" s="12" t="str">
        <f>'Ability Extract'!D781</f>
        <v>SWIFTSWIM</v>
      </c>
      <c r="W781" s="12" t="str">
        <f>'Ability Extract'!E781</f>
        <v>POISONHEAL</v>
      </c>
      <c r="X781" s="12" t="str">
        <f>'Ability Extract'!F781</f>
        <v>UNNERVE,SWIFTSWIM,POISONHEAL</v>
      </c>
      <c r="Y781" t="str">
        <f>VLOOKUP($A781,'Moves Species'!$A:$E,3,FALSE)</f>
        <v xml:space="preserve">1, SCRATCH, 1, LEER, 1, TORRENT, 4, STATICSHOCK, 8, NUZZLE, 11, AQUAJET, 14, SPARK, 17, AQUAFANG, 20, HONECLAWS, 23, FLIPTURN, 26, ARCINGBLOW, 29, EMBARGO, 32, SUBMERGE, 35, ZINGZAP, 38, RIPTIDE, 41, AMBUSH, 44, ENERGYSURGE, 47, AQUATAIL, 50, ELECTRONCRUSH, 53, FISHIOUSREND, 56, VOLTTACKLE, 60, HIGHJUMPKICK, </v>
      </c>
      <c r="Z781" t="str">
        <f>VLOOKUP($A781,'Moves Species'!$A:$E,4,FALSE)</f>
        <v xml:space="preserve">AMBUSH, ATTRACT, BALLLIGHTNING, BATTLEOFWITS, BLOODRITUAL, BOLTCRASH, BRICKBREAK, BRINE, CASCADE, CAUSTICACID, CHARGEBEAM, CLEARSMOG, COACHING, CONFUSERAY, COSMICAVATAR, COSMICPOWER, CRUELWHIP, CRUNCH, DARKPULSE, DRAGONBREATH, DRAGONCLAW, DRAGONDANCE, DRAININGKISS, DRAINPUNCH, ELECTRICTERRAIN, ELECTRONCRUSH, ENDERSHOCK, ENERGYSURGE, EXECUTION, FLIPTURN, GAMMARAY, GENESIS, GEOMANCY, GOBLINSTRIKE, HAZE, HIDDENPOWER, ICEBEAM, ICEFANG, ICEPUNCH, ICICLESPEAR, ICYWIND, KNOCKOFF, LASHOUT, LIQUIDATION, MAGNETICCANNON, METEORBEAM, METEORDRIVE, MIASMA, NAGASKIN, NASTYPLOT, OCEANWRATH, OVERFLOW, PARABOLICCHARGE, PHOBIA, PLAYROUGH, POISONJAB, PROTECT, PSYCHICFANGS, QUICKGUARD, RAINDANCE, REST, RETURN, RISINGVOLTAGE, SCALD, SLASH, SLEEPTALK, SLUDGEBOMB, SLUDGEWAVE, SNARL, SOAK, SUBMERGE, SUBSTITUTE, SWEEPINGWIND, TAUNT, TERRAINPULSE, THUNDER, THUNDERBOLT, THUNDERFANG, THUNDERPUNCH, THUNDERWAVE, TIDALWAVE, TOXIC, VENDETTA, VENOMDRAIN, VITALITYDRAIN, VOLTSWITCH, WAIL, WATERPRESSURE, WATERPULSE, WEAKSPOT, WHIRLPOOL, WILDCHARGE, WISH, WORKUP, </v>
      </c>
      <c r="AA781" t="str">
        <f>VLOOKUP($A781,'Moves Species'!$A:$E,5,FALSE)</f>
        <v xml:space="preserve">QUASH, FEINTATTACK, BLOCK, DETECT, VENDETTA, FOULPLAY, THUNDERFANG, CRUELWHIP, COUNTER, LOWSWEEP, CASCADE, THUNDERPUNCH, </v>
      </c>
      <c r="AB781" t="s">
        <v>10041</v>
      </c>
      <c r="AC781" t="s">
        <v>7265</v>
      </c>
      <c r="AD781">
        <v>33</v>
      </c>
    </row>
    <row r="782" spans="1:33" x14ac:dyDescent="0.25">
      <c r="A782">
        <f t="shared" si="38"/>
        <v>781</v>
      </c>
      <c r="B782" t="s">
        <v>10032</v>
      </c>
      <c r="C782" t="s">
        <v>10038</v>
      </c>
      <c r="D782" s="12" t="str">
        <f>'BST Extract'!J782</f>
        <v>ELECTRIC</v>
      </c>
      <c r="E782" s="12" t="str">
        <f>'BST Extract'!K782</f>
        <v>WATER</v>
      </c>
      <c r="F782" t="str">
        <f t="shared" si="36"/>
        <v>ELECTRIC,WATER</v>
      </c>
      <c r="G782">
        <f>'BST Extract'!C782</f>
        <v>68</v>
      </c>
      <c r="H782">
        <f>'BST Extract'!D782</f>
        <v>111</v>
      </c>
      <c r="I782">
        <f>'BST Extract'!E782</f>
        <v>60</v>
      </c>
      <c r="J782">
        <f>'BST Extract'!F782</f>
        <v>117</v>
      </c>
      <c r="K782">
        <f>'BST Extract'!G782</f>
        <v>64</v>
      </c>
      <c r="L782">
        <f>'BST Extract'!H782</f>
        <v>60</v>
      </c>
      <c r="M782">
        <f>'BST Extract'!I782</f>
        <v>480</v>
      </c>
      <c r="N782" t="s">
        <v>7283</v>
      </c>
      <c r="O782" s="3">
        <v>2</v>
      </c>
      <c r="R782" t="s">
        <v>7523</v>
      </c>
      <c r="T782" t="str">
        <f t="shared" si="37"/>
        <v>SPEED,2,,,,</v>
      </c>
      <c r="U782" s="12" t="str">
        <f>'Ability Extract'!C782</f>
        <v>UNNERVE</v>
      </c>
      <c r="V782" s="12" t="str">
        <f>'Ability Extract'!D782</f>
        <v>SWIFTSWIM</v>
      </c>
      <c r="W782" s="12" t="str">
        <f>'Ability Extract'!E782</f>
        <v>POISONHEAL</v>
      </c>
      <c r="X782" s="12" t="str">
        <f>'Ability Extract'!F782</f>
        <v>UNNERVE,SWIFTSWIM,POISONHEAL</v>
      </c>
      <c r="Y782" t="str">
        <f>VLOOKUP($A782,'Moves Species'!$A:$E,3,FALSE)</f>
        <v xml:space="preserve">0, LASHOUT, 1, LASHOUT, 1, SCRATCH, 1, LEER, 1, TORRENT, 4, STATICSHOCK, 8, NUZZLE, 11, AQUAJET, 14, SPARK, 17, AQUAFANG, 20, HONECLAWS, 23, FLIPTURN, 26, ARCINGBLOW, 29, EMBARGO, 32, SUBMERGE, 35, ZINGZAP, 38, RIPTIDE, 41, AMBUSH, 44, ENERGYSURGE, 47, AQUATAIL, 50, ELECTRONCRUSH, 53, FISHIOUSREND, 56, VOLTTACKLE, 60, HIGHJUMPKICK, </v>
      </c>
      <c r="Z782" t="str">
        <f>VLOOKUP($A782,'Moves Species'!$A:$E,4,FALSE)</f>
        <v xml:space="preserve">AMBUSH, ATTRACT, BALLLIGHTNING, BATTLEOFWITS, BLOODRITUAL, BOLTCRASH, BRICKBREAK, BRINE, CASCADE, CAUSTICACID, CHARGEBEAM, CLEARSMOG, COACHING, CONFUSERAY, COSMICAVATAR, COSMICPOWER, CRUELWHIP, CRUNCH, DARKPULSE, DRAGONBREATH, DRAGONCLAW, DRAGONDANCE, DRAININGKISS, DRAINPUNCH, ELECTRICTERRAIN, ELECTRONCRUSH, ENDERSHOCK, ENERGYSURGE, EXECUTION, FLIPTURN, GAMMARAY, GENESIS, GEOMANCY, GOBLINSTRIKE, HAZE, HIDDENPOWER, ICEBEAM, ICEFANG, ICEPUNCH, ICICLESPEAR, ICYWIND, KNOCKOFF, LASHOUT, LIQUIDATION, MAGNETICCANNON, METEORBEAM, METEORDRIVE, MIASMA, NAGASKIN, NASTYPLOT, OCEANWRATH, OVERFLOW, PARABOLICCHARGE, PHOBIA, PLAYROUGH, POISONJAB, PROTECT, PSYCHICFANGS, QUICKGUARD, RAINDANCE, REST, RETURN, RISINGVOLTAGE, SCALD, SLASH, SLEEPTALK, SLUDGEBOMB, SLUDGEWAVE, SNARL, SOAK, SUBMERGE, SUBSTITUTE, SWEEPINGWIND, TAUNT, TERRAINPULSE, THUNDER, THUNDERBOLT, THUNDERFANG, THUNDERPUNCH, THUNDERWAVE, TIDALWAVE, TOXIC, VENDETTA, VENOMDRAIN, VITALITYDRAIN, VOLTSWITCH, WAIL, WATERPRESSURE, WATERPULSE, WEAKSPOT, WHIRLPOOL, WILDCHARGE, WISH, WORKUP, </v>
      </c>
      <c r="AA782">
        <f>VLOOKUP($A782,'Moves Species'!$A:$E,5,FALSE)</f>
        <v>0</v>
      </c>
    </row>
    <row r="783" spans="1:33" x14ac:dyDescent="0.25">
      <c r="A783">
        <f t="shared" si="38"/>
        <v>782</v>
      </c>
      <c r="B783" t="s">
        <v>10046</v>
      </c>
      <c r="C783" t="s">
        <v>10047</v>
      </c>
      <c r="D783" s="12" t="str">
        <f>'BST Extract'!J783</f>
        <v>BUG</v>
      </c>
      <c r="E783" s="12" t="str">
        <f>'BST Extract'!K783</f>
        <v>POISON</v>
      </c>
      <c r="F783" t="str">
        <f t="shared" si="36"/>
        <v>BUG,POISON</v>
      </c>
      <c r="G783">
        <f>'BST Extract'!C783</f>
        <v>120</v>
      </c>
      <c r="H783">
        <f>'BST Extract'!D783</f>
        <v>110</v>
      </c>
      <c r="I783">
        <f>'BST Extract'!E783</f>
        <v>90</v>
      </c>
      <c r="J783">
        <f>'BST Extract'!F783</f>
        <v>55</v>
      </c>
      <c r="K783">
        <f>'BST Extract'!G783</f>
        <v>60</v>
      </c>
      <c r="L783">
        <f>'BST Extract'!H783</f>
        <v>85</v>
      </c>
      <c r="M783">
        <f>'BST Extract'!I783</f>
        <v>520</v>
      </c>
      <c r="N783" t="s">
        <v>7251</v>
      </c>
      <c r="O783">
        <v>2</v>
      </c>
      <c r="P783" t="s">
        <v>7523</v>
      </c>
      <c r="R783" t="s">
        <v>7523</v>
      </c>
      <c r="T783" t="str">
        <f t="shared" si="37"/>
        <v>HP,2,,,,</v>
      </c>
      <c r="U783" s="12" t="str">
        <f>'Ability Extract'!C783</f>
        <v>SHEDSKIN</v>
      </c>
      <c r="V783" s="12" t="str">
        <f>'Ability Extract'!D783</f>
        <v>WEAKARMOR</v>
      </c>
      <c r="W783" s="12" t="str">
        <f>'Ability Extract'!E783</f>
        <v>REGENERATOR</v>
      </c>
      <c r="X783" s="12" t="str">
        <f>'Ability Extract'!F783</f>
        <v>SHEDSKIN,WEAKARMOR,REGENERATOR</v>
      </c>
      <c r="Y783" t="str">
        <f>VLOOKUP($A783,'Moves Species'!$A:$E,3,FALSE)</f>
        <v xml:space="preserve">1, SUPERSONIC, 1, SLURP, 1, MALADY, 4, POISONSPIT, 6, SUCKBLOOD, 9, BITE, 12, GLARE, 15, POISONFANG, 18, FELLSTINGER, 21, DIG, 24, SKITTERSMACK, 27, SCREECH, 30, POISONJAB, 33, SUCKERPUNCH, 36, LEECHLIFE, 39, TOXICSPIKES, 39, VENOMDRENCH, 42, CONTAGION, 45, COIL, 48, CHITINOUSSTRIKE, 52, BATONPASS, 56, PLAGUE, 60, SWARMOVERLOAD, </v>
      </c>
      <c r="Z783" t="str">
        <f>VLOOKUP($A783,'Moves Species'!$A:$E,4,FALSE)</f>
        <v xml:space="preserve">ACIDRAIN, AERIALACE, ALLERGY, AMBUSH, AROMATHERAPY, ATTRACT, BUGBITE, BUGBUZZ, BULLETSEED, BUTTERFLYKISS, CAUSTICACID, CLEARSMOG, CORROSIVEGAS, CURSE, DEFENDORDER, DEFOG, EARTHPOWER, ENERGYBALL, ESSENCEBLOOM, FLUTTER, FURYCUTTER, GASTROACID, GEOMANCY, GIGADRAIN, GUNKSHOT, HIDDENPOWER, HIVEMIND, LEAFBLADE, LEECHLIFE, MIASMA, NAGASKIN, NASTYPLOT, NECTARTAP, PHOBIA, PINMISSILE, POISONFANG, POISONJAB, PROTECT, REST, RETURN, SLASH, SLEEPTALK, SLUDGEBOMB, SLUDGEWAVE, STEALTHROCK, STRUGGLEBUG, SUNNYDAY, SWARMATTACK, SWARMOVERLOAD, SWITCHEROO, SYNTHESIS, TAUNT, TERRAINPULSE, TOXIC, TOXICSPIKES, UTURN, VENOMDRAIN, WORKUP, </v>
      </c>
      <c r="AA783">
        <f>VLOOKUP($A783,'Moves Species'!$A:$E,5,FALSE)</f>
        <v>0</v>
      </c>
      <c r="AB783" t="s">
        <v>7523</v>
      </c>
    </row>
    <row r="784" spans="1:33" x14ac:dyDescent="0.25">
      <c r="A784">
        <f t="shared" si="38"/>
        <v>783</v>
      </c>
      <c r="B784" t="s">
        <v>10049</v>
      </c>
      <c r="C784" t="s">
        <v>10054</v>
      </c>
      <c r="D784" s="12" t="str">
        <f>'BST Extract'!J784</f>
        <v>FIGHTING</v>
      </c>
      <c r="E784" s="12" t="str">
        <f>'BST Extract'!K784</f>
        <v>DARK</v>
      </c>
      <c r="F784" t="str">
        <f t="shared" si="36"/>
        <v>FIGHTING,DARK</v>
      </c>
      <c r="G784">
        <f>'BST Extract'!C784</f>
        <v>100</v>
      </c>
      <c r="H784">
        <f>'BST Extract'!D784</f>
        <v>140</v>
      </c>
      <c r="I784">
        <f>'BST Extract'!E784</f>
        <v>90</v>
      </c>
      <c r="J784">
        <f>'BST Extract'!F784</f>
        <v>80</v>
      </c>
      <c r="K784">
        <f>'BST Extract'!G784</f>
        <v>130</v>
      </c>
      <c r="L784">
        <f>'BST Extract'!H784</f>
        <v>60</v>
      </c>
      <c r="M784">
        <f>'BST Extract'!I784</f>
        <v>600</v>
      </c>
      <c r="N784" t="s">
        <v>7345</v>
      </c>
      <c r="O784">
        <v>2</v>
      </c>
      <c r="P784" t="s">
        <v>7286</v>
      </c>
      <c r="Q784">
        <v>1</v>
      </c>
      <c r="R784" t="s">
        <v>7523</v>
      </c>
      <c r="T784" t="str">
        <f t="shared" si="37"/>
        <v>ATTACK,2,SPECIAL_ATTACK,1,,</v>
      </c>
      <c r="U784" s="12" t="str">
        <f>'Ability Extract'!C784</f>
        <v>LONGREACH</v>
      </c>
      <c r="V784" s="12" t="str">
        <f>'Ability Extract'!D784</f>
        <v>SCRAPPY</v>
      </c>
      <c r="W784" s="12" t="str">
        <f>'Ability Extract'!E784</f>
        <v>POWERSPOT</v>
      </c>
      <c r="X784" s="12" t="str">
        <f>'Ability Extract'!F784</f>
        <v>LONGREACH,SCRAPPY,POWERSPOT</v>
      </c>
      <c r="Y784" t="str">
        <f>VLOOKUP($A784,'Moves Species'!$A:$E,3,FALSE)</f>
        <v xml:space="preserve">1, HYPERSPACEHOLE, 1, TRICK, 1, DESTINYBOND, 1, FEINT, 1, ROCKSMASH, 4, CONFUSION, 6, GOBLINSTRIKE, 10, ARMTHRUST, 14, LIGHTSCREEN, 18, BEWITCH, 22, PRANKCALL, 26, SYLPHSHORN, 30, BATTLEOFWITS, 34, MANIPULATION, 38, BRICKBREAK, 42, PHANTOMFORCE, 46, AMBUSH, 50, WONDERROOM, 50, TRICKROOM, 50, MAGICROOM, 55, FRENZY, 60, NASTYPLOT, 65, ARCANEENERGY, 70, CHAKRABLAST, </v>
      </c>
      <c r="Z784" t="str">
        <f>VLOOKUP($A784,'Moves Species'!$A:$E,4,FALSE)</f>
        <v xml:space="preserve">ACROBATICS, AMBUSH, ANCIENTGLARE, ANTIMATTER, ARCANEENERGY, ASTEROIDBELT, ASTRALWIND, BATTLEOFWITS, BLOODRITUAL, BODYPRESS, BODYSLAM, BOULDERCRUSH, BREAKINGSWIPE, BRICKBREAK, BULKUP, BURNINGJEALOUSY, CALMMIND, CHARM, CHIDORI, CLOSECOMBAT, COACHING, CONFUSERAY, COSMICAVATAR, COSMICPOWER, COUPDEGRACE, COVET, CRUELWHIP, CRUNCH, CURSE, DARKPULSE, DEADLYREACH, DIVINEPUNISHMENT, DRAGONDANCE, DRAGONHAMMER, DRAGONMAGIC, DRAININGKISS, DRAINPUNCH, EARTHENLANCE, EARTHPOWER, EARTHQUAKE, ECHOEDVOICE, ECLIPSENOVA, ENDERSHOCK, EXECUTION, EXPANDINGFORCE, FABLEDRUSH, FAIRYTALE, FLUXWAVE, FOCUSBLAST, GENESIS, GEOMANCY, GOBLINSTRIKE, HEXBOLT, HIDDENPOWER, HIGHHORSEPOWER, HOLYNOVA, IRONHEAD, KAMEHAMEHA, KNOCKOFF, LASHOUT, LIGHTSCREEN, LOVEBURST, MAGICROOM, MEMENTO, METEORMASH, METRONOME, MINDDRAIN, MINDMELD, MISTYTERRAIN, MIXEDWAVES, MYSTICALFIRE, MYSTICPULSE, NASTYPLOT, NEBULASTRIKE, NOBLEROAR, OBSIDIANSHARDS, OUTRAGE, PERCUSSIONBLAST, PHANTOMFORCE, PHOBIA, PIXIEDUST, PLAYROUGH, POSSESSION, POWERUPPUNCH, PROTECT, PSYCHIC, PSYCHICFANGS, PSYCHICTERRAIN, QUICKGUARD, RADIANTLANCE, REFLECT, REST, RETURN, ROCKBLAST, ROCKSLIDE, SHADOWBALL, SHADOWPUNCH, SIRENSSONG, SLEEPTALK, SNARL, SONICBLAST, SOULSHIELD, STEELROLLER, STONEEDGE, STRANGESTEAM, SUBSTITUTE, SUPERPOWER, SWEEPINGWIND, SWITCHEROO, SWORDSDANCE, TAUNT, TITANIASLAW, TOXIC, TRICKROOM, UMBRALWAVE, VALKYRIECHARIOT, VENDETTA, VITALITYDRAIN, WEAKSPOT, WONDERROOM, WORKUP, ZENHEADBUTT, </v>
      </c>
      <c r="AA784">
        <f>VLOOKUP($A784,'Moves Species'!$A:$E,5,FALSE)</f>
        <v>0</v>
      </c>
      <c r="AB784" t="s">
        <v>7523</v>
      </c>
    </row>
    <row r="785" spans="1:30" x14ac:dyDescent="0.25">
      <c r="A785">
        <f t="shared" si="38"/>
        <v>784</v>
      </c>
      <c r="B785" t="s">
        <v>10052</v>
      </c>
      <c r="C785" t="s">
        <v>10055</v>
      </c>
      <c r="D785" s="12" t="str">
        <f>'BST Extract'!J785</f>
        <v>BUG</v>
      </c>
      <c r="E785" s="12">
        <f>'BST Extract'!K785</f>
        <v>0</v>
      </c>
      <c r="F785" t="str">
        <f t="shared" si="36"/>
        <v>BUG,0</v>
      </c>
      <c r="G785">
        <f>'BST Extract'!C785</f>
        <v>45</v>
      </c>
      <c r="H785">
        <f>'BST Extract'!D785</f>
        <v>75</v>
      </c>
      <c r="I785">
        <f>'BST Extract'!E785</f>
        <v>70</v>
      </c>
      <c r="J785">
        <f>'BST Extract'!F785</f>
        <v>10</v>
      </c>
      <c r="K785">
        <f>'BST Extract'!G785</f>
        <v>30</v>
      </c>
      <c r="L785">
        <f>'BST Extract'!H785</f>
        <v>70</v>
      </c>
      <c r="M785">
        <f>'BST Extract'!I785</f>
        <v>300</v>
      </c>
      <c r="N785" t="s">
        <v>7345</v>
      </c>
      <c r="O785" s="3">
        <v>1</v>
      </c>
      <c r="R785" t="s">
        <v>7523</v>
      </c>
      <c r="T785" t="str">
        <f t="shared" si="37"/>
        <v>ATTACK,1,,,,</v>
      </c>
      <c r="U785" s="12" t="str">
        <f>'Ability Extract'!C785</f>
        <v>SWARM</v>
      </c>
      <c r="V785" s="12" t="str">
        <f>'Ability Extract'!D785</f>
        <v>SANDVEIL</v>
      </c>
      <c r="W785" s="12" t="str">
        <f>'Ability Extract'!E785</f>
        <v>ARENATRAP</v>
      </c>
      <c r="X785" s="12" t="str">
        <f>'Ability Extract'!F785</f>
        <v>SWARM,SANDVEIL,ARENATRAP</v>
      </c>
      <c r="Y785" t="str">
        <f>VLOOKUP($A785,'Moves Species'!$A:$E,3,FALSE)</f>
        <v xml:space="preserve">1, DEFENDORDER, 1, SLURP, 1, SANDATTACK, 1, TACKLE, 4, SANDTOMB, 8, SUCKBLOOD, 14, BUGBITE, 23, SKITTERSMACK, 50, HEALORDER, 50, ATTACKORDER, 62, GUILLOTINE, </v>
      </c>
      <c r="Z785" t="str">
        <f>VLOOKUP($A785,'Moves Species'!$A:$E,4,FALSE)</f>
        <v xml:space="preserve">POISONFANG, PROTECT, RETURN, ROCKTOMB, SANDSTORM, SANDTOMB, SPIKES, STRUGGLEBUG, SUBSTITUTE, TAUNT, UTURN, </v>
      </c>
      <c r="AA785">
        <f>VLOOKUP($A785,'Moves Species'!$A:$E,5,FALSE)</f>
        <v>0</v>
      </c>
      <c r="AB785" t="s">
        <v>10057</v>
      </c>
      <c r="AC785" t="s">
        <v>10989</v>
      </c>
      <c r="AD785" t="s">
        <v>7379</v>
      </c>
    </row>
    <row r="786" spans="1:30" x14ac:dyDescent="0.25">
      <c r="A786">
        <f t="shared" si="38"/>
        <v>785</v>
      </c>
      <c r="B786" t="s">
        <v>10053</v>
      </c>
      <c r="C786" t="s">
        <v>10056</v>
      </c>
      <c r="D786" s="12" t="str">
        <f>'BST Extract'!J786</f>
        <v>BUG</v>
      </c>
      <c r="E786" s="12" t="str">
        <f>'BST Extract'!K786</f>
        <v>GROUND</v>
      </c>
      <c r="F786" t="str">
        <f t="shared" si="36"/>
        <v>BUG,GROUND</v>
      </c>
      <c r="G786">
        <f>'BST Extract'!C786</f>
        <v>127</v>
      </c>
      <c r="H786">
        <f>'BST Extract'!D786</f>
        <v>133</v>
      </c>
      <c r="I786">
        <f>'BST Extract'!E786</f>
        <v>110</v>
      </c>
      <c r="J786">
        <f>'BST Extract'!F786</f>
        <v>25</v>
      </c>
      <c r="K786">
        <f>'BST Extract'!G786</f>
        <v>50</v>
      </c>
      <c r="L786">
        <f>'BST Extract'!H786</f>
        <v>105</v>
      </c>
      <c r="M786">
        <f>'BST Extract'!I786</f>
        <v>550</v>
      </c>
      <c r="N786" t="s">
        <v>7345</v>
      </c>
      <c r="O786" s="3">
        <v>2</v>
      </c>
      <c r="R786" t="s">
        <v>7523</v>
      </c>
      <c r="T786" t="str">
        <f t="shared" si="37"/>
        <v>ATTACK,2,,,,</v>
      </c>
      <c r="U786" s="12" t="str">
        <f>'Ability Extract'!C786</f>
        <v>HIVEBODY</v>
      </c>
      <c r="V786" s="12" t="str">
        <f>'Ability Extract'!D786</f>
        <v>SANDFORCE</v>
      </c>
      <c r="W786" s="12" t="str">
        <f>'Ability Extract'!E786</f>
        <v>ARENATRAP</v>
      </c>
      <c r="X786" s="12" t="str">
        <f>'Ability Extract'!F786</f>
        <v>HIVEBODY,SANDFORCE,ARENATRAP</v>
      </c>
      <c r="Y786" t="str">
        <f>VLOOKUP($A786,'Moves Species'!$A:$E,3,FALSE)</f>
        <v xml:space="preserve">0, BULLDOZE, 1, BULLDOZE, 1, DEFENDORDER, 1, SLURP, 1, SANDATTACK, 1, TACKLE, 4, SANDTOMB, 8, SUCKBLOOD, 11, TREMOR, 14, BUGBITE, 17, MAGNITUDE, 20, QUAKESLAM, 23, SKITTERSMACK, 26, SUBSTITUTE, 29, ROCKSLIDE, 32, GOLDRUSH, 35, LUNGE, 38, SANDPIT, 41, STONESURGE, 44, SWARMATTACK, 47, THOUSANDWAVES, 50, HEALORDER, 50, ATTACKORDER, 54, EARTHQUAKE, 58, SWARMOVERLOAD, 62, GUILLOTINE, </v>
      </c>
      <c r="Z786" t="str">
        <f>VLOOKUP($A786,'Moves Species'!$A:$E,4,FALSE)</f>
        <v xml:space="preserve">AMBUSH, BODYPRESS, BOULDERCRUSH, BUGBITE, BUGBUZZ, BULLDOZE, CRUNCH, CURSE, DEFENDORDER, DUNEBLAST, DUSTDEVILS, EARTHENLANCE, EARTHPOWER, EARTHQUAKE, ENERGYBALL, FOCUSBLAST, FURYCUTTER, GAIAPULSE, GASTROACID, GOLDRUSH, GYROBALL, HIDDENPOWER, HIVEMIND, IRONHEAD, KNOCKOFF, LEECHLIFE, MINERALWAVE, MUDSHACKLES, MUDSLIDE, OBSIDIANSHARDS, PINMISSILE, POISONFANG, POISONJAB, POLLENPUFF, POWERWHIP, PROTECT, QUICKSAND, REST, RETURN, ROCKSLIDE, ROCKTOMB, SANDSTORM, SANDTOMB, SLASH, STEALTHROCK, STRUGGLEBUG, SUBSTITUTE, SUPERPOWER, SWARMATTACK, SWARMOVERLOAD, SWORDSDANCE, TAUNT, TOXIC, TOXICSPIKES, UTURN, </v>
      </c>
      <c r="AA786">
        <f>VLOOKUP($A786,'Moves Species'!$A:$E,5,FALSE)</f>
        <v>0</v>
      </c>
    </row>
    <row r="787" spans="1:30" x14ac:dyDescent="0.25">
      <c r="A787">
        <f t="shared" si="38"/>
        <v>786</v>
      </c>
      <c r="B787" t="s">
        <v>10133</v>
      </c>
      <c r="C787" t="s">
        <v>10141</v>
      </c>
      <c r="D787" s="12" t="str">
        <f>'BST Extract'!J787</f>
        <v>GRASS</v>
      </c>
      <c r="E787" s="12" t="str">
        <f>'BST Extract'!K787</f>
        <v>DARK</v>
      </c>
      <c r="F787" t="str">
        <f t="shared" si="36"/>
        <v>GRASS,DARK</v>
      </c>
      <c r="G787">
        <f>'BST Extract'!C787</f>
        <v>75</v>
      </c>
      <c r="H787">
        <f>'BST Extract'!D787</f>
        <v>95</v>
      </c>
      <c r="I787">
        <f>'BST Extract'!E787</f>
        <v>80</v>
      </c>
      <c r="J787">
        <f>'BST Extract'!F787</f>
        <v>85</v>
      </c>
      <c r="K787">
        <f>'BST Extract'!G787</f>
        <v>20</v>
      </c>
      <c r="L787">
        <f>'BST Extract'!H787</f>
        <v>75</v>
      </c>
      <c r="M787">
        <f>'BST Extract'!I787</f>
        <v>430</v>
      </c>
      <c r="N787" t="s">
        <v>7345</v>
      </c>
      <c r="O787" s="3">
        <v>2</v>
      </c>
      <c r="R787" t="s">
        <v>7523</v>
      </c>
      <c r="T787" t="str">
        <f t="shared" si="37"/>
        <v>ATTACK,2,,,,</v>
      </c>
      <c r="U787" s="12" t="str">
        <f>'Ability Extract'!C787</f>
        <v>GRASSYSURGE</v>
      </c>
      <c r="V787" s="12" t="str">
        <f>'Ability Extract'!D787</f>
        <v>PICKPOCKET</v>
      </c>
      <c r="W787" s="12" t="str">
        <f>'Ability Extract'!E787</f>
        <v>ADAPTABILITY</v>
      </c>
      <c r="X787" s="12" t="str">
        <f>'Ability Extract'!F787</f>
        <v>GRASSYSURGE,PICKPOCKET,ADAPTABILITY</v>
      </c>
      <c r="Y787" t="str">
        <f>VLOOKUP($A787,'Moves Species'!$A:$E,3,FALSE)</f>
        <v xml:space="preserve">1, WORRYSEED, 1, FAKEOUT, 1, LEAFAGE, 4, PECK, 7, PURSUIT, 10, LEECHSEED, 13, FORESTLEAP, 16, THIEF, 19, TAUNT, 22, BULLETSEED, 25, GRABANDGO, 28, KNOCKOFF, 31, GRASSYGLIDE, 34, SUCKERPUNCH, 37, ACROBATICS, 40, SEEDBOMB, 43, AMBUSH, 46, DRILLPECK, 49, PETALBLIZZARD, 52, PARTINGSHOT, 56, WOODHAMMER, 60, BEAKBLAST, </v>
      </c>
      <c r="Z787" t="str">
        <f>VLOOKUP($A787,'Moves Species'!$A:$E,4,FALSE)</f>
        <v xml:space="preserve">ACROBATICS, AERIALACE, ALLERGY, AMBUSH, AROMATHERAPY, ATTRACT, BODYSLAM, BOUNCE, BRAVEBIRD, BREAKINGSWIPE, BRICKBREAK, BULLETSEED, CHARM, COACHING, CONFUSERAY, COVET, CRUELWHIP, DARKPULSE, DEADLYREACH, DEFOG, DRILLPECK, DUALWINGBEAT, ECHOEDVOICE, ENERGYBALL, ESSENCEBLOOM, FLOCK, GOBLINSTRIKE, GRASSYTERRAIN, HIDDENPOWER, IRONHEAD, KNOCKOFF, LASHOUT, LEAFBLADE, MEMENTO, MOSSYPUNCH, NASTYPLOT, NECTARTAP, PERCUSSIONBLAST, PETALTEMPEST, PINMISSILE, PLAYROUGH, POWERUPPUNCH, POWERWHIP, PROTECT, REST, RETURN, SCENTEDSHIELD, SLEEPTALK, SNARL, SOLARBEAM, STEELWING, SUBSTITUTE, SUNNYDAY, SWITCHEROO, SYNTHESIS, TAILWIND, TAUNT, TERRAINPULSE, TOXIC, UTURN, VENDETTA, WATERPULSE, WEATHERBALL, WISH, WORKUP, </v>
      </c>
      <c r="AA787" t="str">
        <f>VLOOKUP($A787,'Moves Species'!$A:$E,5,FALSE)</f>
        <v xml:space="preserve">SWITCHEROO, FEINT, NEEDLEARM, UTURN, HAMMERARM, THROATCHOP, LEAFBLADE, FALSESURRENDER, HELPINGHAND, </v>
      </c>
    </row>
    <row r="788" spans="1:30" x14ac:dyDescent="0.25">
      <c r="A788">
        <f t="shared" si="38"/>
        <v>787</v>
      </c>
      <c r="B788" t="s">
        <v>10146</v>
      </c>
      <c r="C788" t="s">
        <v>10147</v>
      </c>
      <c r="D788" s="12" t="str">
        <f>'BST Extract'!J788</f>
        <v>STEEL</v>
      </c>
      <c r="E788" s="12" t="str">
        <f>'BST Extract'!K788</f>
        <v>POISON</v>
      </c>
      <c r="F788" t="str">
        <f t="shared" si="36"/>
        <v>STEEL,POISON</v>
      </c>
      <c r="G788">
        <f>'BST Extract'!C788</f>
        <v>100</v>
      </c>
      <c r="H788">
        <f>'BST Extract'!D788</f>
        <v>40</v>
      </c>
      <c r="I788">
        <f>'BST Extract'!E788</f>
        <v>80</v>
      </c>
      <c r="J788">
        <f>'BST Extract'!F788</f>
        <v>100</v>
      </c>
      <c r="K788">
        <f>'BST Extract'!G788</f>
        <v>105</v>
      </c>
      <c r="L788">
        <f>'BST Extract'!H788</f>
        <v>60</v>
      </c>
      <c r="M788">
        <f>'BST Extract'!I788</f>
        <v>485</v>
      </c>
      <c r="N788" t="s">
        <v>7286</v>
      </c>
      <c r="O788" s="3">
        <v>1</v>
      </c>
      <c r="P788" t="s">
        <v>7283</v>
      </c>
      <c r="Q788">
        <v>1</v>
      </c>
      <c r="R788" t="s">
        <v>7523</v>
      </c>
      <c r="T788" t="str">
        <f t="shared" si="37"/>
        <v>SPECIAL_ATTACK,1,SPEED,1,,</v>
      </c>
      <c r="U788" s="12" t="str">
        <f>'Ability Extract'!C788</f>
        <v>EMERGENCYEXIT</v>
      </c>
      <c r="V788" s="12" t="str">
        <f>'Ability Extract'!D788</f>
        <v>BATTLEARMOR</v>
      </c>
      <c r="W788" s="12" t="str">
        <f>'Ability Extract'!E788</f>
        <v>CORROSION</v>
      </c>
      <c r="X788" s="12" t="str">
        <f>'Ability Extract'!F788</f>
        <v>EMERGENCYEXIT,BATTLEARMOR,CORROSION</v>
      </c>
      <c r="Y788" t="str">
        <f>VLOOKUP($A788,'Moves Species'!$A:$E,3,FALSE)</f>
        <v xml:space="preserve">0, CORRODE, 1, CORRODE, 0, DIG, 1, DIG, 1, LEER, 1, ACID, 1, METALLICGLEAM, 4, DEFENSECURL, 7, MUDSHOT, 10, GASTROACID, 13, OVERCLOCK, 16, SLUDGE, 19, TOXIC, 22, VENOMDRENCH, 25, MUDSLIDE, 28, SHRAPNEL, 31, NASTYPLOT, 34, COBALTRAY, 37, MINIMIZE, 40, CLUSTERROCKETS, 43, EARTHPOWER, 46, SLUDGEBOMB, 49, PLASMAFORGE, 52, METALBURST, 56, ACIDRAIN, 60, CHROMERAY, </v>
      </c>
      <c r="Z788" t="str">
        <f>VLOOKUP($A788,'Moves Species'!$A:$E,4,FALSE)</f>
        <v xml:space="preserve">ACIDRAIN, AERIALACE, AIRSLASH, AMBUSH, ANCIENTGLARE, ANTIMATTER, ATTRACT, BATTERYACID, BATTLEOFWITS, BODYPRESS, BODYSLAM, BOMBARDMENT, BOULDERCRUSH, BOUNCE, BRICKBREAK, BULKUP, BULLDOZE, CALMMIND, CATAPULT, CAUSTICACID, CHARM, CLEARSMOG, COACHING, CONCOCTION, CONFUSERAY, CORROSIVEGAS, COUPDEGRACE, COVET, CRUNCH, CURSE, DARKPULSE, DEAFEN, DEFOG, DRAGONBREATH, DRAGONCLAW, DRAGONDANCE, DRAGONGALE, DRAGONHAMMER, DRAININGKISS, DUNEBLAST, DUSTDEVILS, EARTHENLANCE, EARTHPOWER, EARTHQUAKE, ENDERSHOCK, EXECUTION, FABLEDRUSH, FALSESWIPE, FLUXWAVE, FOCUSBLAST, FORTISSIMO, GASTROACID, GEOMANCY, GLISTEN, GOBLINSTRIKE, GOLDENBULLET, GOLDRUSH, GUNKSHOT, GYROBALL, HAZE, HIDDENPOWER, HIGHHORSEPOWER, IRONDEFENSE, IRONHEAD, IRONIMPACT, IRONTEMPEST, KNOCKOFF, LASHOUT, LOVEBURST, MAGNETICCANNON, MAGNETRISE, MEMENTO, MIASMA, MISSILESHOT, MUDSHACKLES, MUDSLIDE, NAGASKIN, NASTYPLOT, NOBLEROAR, OBSIDIANSHARDS, OUTRAGE, OVERCLOCK, PERCUSSIONBLAST, PHANTOMFORCE, PHOBIA, PLAYROUGH, POISONJAB, PROTECT, QUICKGUARD, QUICKSAND, REFURBISH, REST, RETURN, ROCKBLAST, ROCKSLIDE, ROCKTOMB, SANDTOMB, SATELLITERAY, SCORCHINGSANDS, SLEEPTALK, SLUDGEBOMB, SLUDGEWAVE, SONICBLAST, SOUNDBARRIER, SPIKES, STEALTHROCK, STEELROLLER, STEELWING, STONEEDGE, SUBSTITUTE, SUPERPOWER, SWEEPINGWIND, SWITCHEROO, SWORDSDANCE, TAUNT, TERRAINPULSE, TOXIC, TOXICSPIKES, UTURN, VENDETTA, VENOMDRAIN, VITALITYDRAIN, WEAKSPOT, WISH, WORKUP, ZENHEADBUTT, </v>
      </c>
      <c r="AA788">
        <f>VLOOKUP($A788,'Moves Species'!$A:$E,5,FALSE)</f>
        <v>0</v>
      </c>
      <c r="AB788" t="s">
        <v>10939</v>
      </c>
      <c r="AC788" t="s">
        <v>7265</v>
      </c>
      <c r="AD788">
        <v>45</v>
      </c>
    </row>
    <row r="789" spans="1:30" x14ac:dyDescent="0.25">
      <c r="A789">
        <f t="shared" si="38"/>
        <v>788</v>
      </c>
      <c r="B789" t="s">
        <v>10238</v>
      </c>
      <c r="C789" t="s">
        <v>10239</v>
      </c>
      <c r="D789" s="12" t="str">
        <f>'BST Extract'!J789</f>
        <v>DRAGON</v>
      </c>
      <c r="E789" s="12" t="str">
        <f>'BST Extract'!K789</f>
        <v>GHOST</v>
      </c>
      <c r="F789" t="str">
        <f t="shared" si="36"/>
        <v>DRAGON,GHOST</v>
      </c>
      <c r="G789">
        <f>'BST Extract'!C789</f>
        <v>90</v>
      </c>
      <c r="H789">
        <f>'BST Extract'!D789</f>
        <v>122</v>
      </c>
      <c r="I789">
        <f>'BST Extract'!E789</f>
        <v>90</v>
      </c>
      <c r="J789">
        <f>'BST Extract'!F789</f>
        <v>99</v>
      </c>
      <c r="K789">
        <f>'BST Extract'!G789</f>
        <v>69</v>
      </c>
      <c r="L789">
        <f>'BST Extract'!H789</f>
        <v>60</v>
      </c>
      <c r="M789">
        <f>'BST Extract'!I789</f>
        <v>530</v>
      </c>
      <c r="N789" t="s">
        <v>7345</v>
      </c>
      <c r="O789" s="3">
        <v>2</v>
      </c>
      <c r="P789" t="s">
        <v>7283</v>
      </c>
      <c r="Q789">
        <v>1</v>
      </c>
      <c r="R789" t="s">
        <v>7523</v>
      </c>
      <c r="T789" t="str">
        <f t="shared" si="37"/>
        <v>ATTACK,2,SPEED,1,,</v>
      </c>
      <c r="U789" s="12" t="str">
        <f>'Ability Extract'!C789</f>
        <v>SWIFTSWIM</v>
      </c>
      <c r="V789" s="12" t="str">
        <f>'Ability Extract'!D789</f>
        <v>INNERFOCUS</v>
      </c>
      <c r="W789" s="12" t="str">
        <f>'Ability Extract'!E789</f>
        <v>ADAPTABILITY</v>
      </c>
      <c r="X789" s="12" t="str">
        <f>'Ability Extract'!F789</f>
        <v>SWIFTSWIM,INNERFOCUS,ADAPTABILITY</v>
      </c>
      <c r="Y789" t="str">
        <f>VLOOKUP($A789,'Moves Species'!$A:$E,3,FALSE)</f>
        <v xml:space="preserve">0, CRUNCH, 1, CRUNCH, 1, LEER, 1, TACKLE, 1, ASTONISH, 4, DRAGONFURY, 6, TORRENT, 8, SOULRIP, 11, BITE, 14, AQUAJET, 17, WYRMSRAGE, 20, NECROPHAGY, 23, SCALESHOT, 26, DRAGONGNAW, 29, SOULFLAY, 32, SCALESTORM, 35, SCARYFACE, 38, CURSEDTOUCH, 41, FLAIL, 44, DRACOSHRED, 47, SHADOWBONE, 50, PARTINGSHOT, 53, FISHIOUSREND, 56, THRASH, 59, OUTRAGE, 62, POSSESSION, </v>
      </c>
      <c r="Z789" t="str">
        <f>VLOOKUP($A789,'Moves Species'!$A:$E,4,FALSE)</f>
        <v xml:space="preserve">AMBUSH, ANCIENTGLARE, ATTRACT, BLOODRITUAL, BRINE, CASCADE, CLOSECOMBAT, COUPDEGRACE, CRUNCH, CURSEDTOUCH, DARKPULSE, DRAGONDANCE, ENDERSHOCK, EXECUTION, FALSESWIPE, FIREFANG, FLIPTURN, FROSTBITE, GOBLINSTRIKE, HAIL, HIDDENPOWER, HYPOTHERMIA, ICEFANG, ICICLESPEAR, ICYWIND, IRONHEAD, KNOCKOFF, LASHOUT, LIQUIDATION, MEMENTO, NAGASKIN, NASTYPLOT, OCEANWRATH, OUTRAGE, OVERFLOW, PHANTOMFORCE, PHOBIA, PLAYROUGH, POISONFANG, POISONJAB, PROTECT, PSYCHICFANGS, RAINDANCE, REST, RETURN, SAFEGUARD, SCALD, SCALESHOT, SHADOWBALL, SLEEPTALK, SOAK, SOULRIP, SPIKES, SUBMERGE, SUBSTITUTE, SWIFT, TAUNT, THUNDERFANG, TIDALWAVE, TOXIC, TOXICSPIKES, VENDETTA, VITALITYDRAIN, WATERPRESSURE, WATERPULSE, WHIRLPOOL, WORKUP, </v>
      </c>
      <c r="AA789">
        <f>VLOOKUP($A789,'Moves Species'!$A:$E,5,FALSE)</f>
        <v>0</v>
      </c>
    </row>
    <row r="790" spans="1:30" x14ac:dyDescent="0.25">
      <c r="A790">
        <f t="shared" si="38"/>
        <v>789</v>
      </c>
      <c r="B790" t="s">
        <v>4355</v>
      </c>
      <c r="C790" t="s">
        <v>10137</v>
      </c>
      <c r="D790" s="12" t="str">
        <f>'BST Extract'!J790</f>
        <v>BUG</v>
      </c>
      <c r="E790" s="12" t="str">
        <f>'BST Extract'!K790</f>
        <v>GHOST</v>
      </c>
      <c r="F790" t="str">
        <f t="shared" si="36"/>
        <v>BUG,GHOST</v>
      </c>
      <c r="G790">
        <f>'BST Extract'!C790</f>
        <v>70</v>
      </c>
      <c r="H790">
        <f>'BST Extract'!D790</f>
        <v>115</v>
      </c>
      <c r="I790">
        <f>'BST Extract'!E790</f>
        <v>85</v>
      </c>
      <c r="J790">
        <f>'BST Extract'!F790</f>
        <v>130</v>
      </c>
      <c r="K790">
        <f>'BST Extract'!G790</f>
        <v>95</v>
      </c>
      <c r="L790">
        <f>'BST Extract'!H790</f>
        <v>75</v>
      </c>
      <c r="M790">
        <f>'BST Extract'!I790</f>
        <v>570</v>
      </c>
      <c r="N790" t="s">
        <v>7283</v>
      </c>
      <c r="O790" s="3">
        <v>3</v>
      </c>
      <c r="R790" t="s">
        <v>7523</v>
      </c>
      <c r="T790" t="str">
        <f t="shared" si="37"/>
        <v>SPEED,3,,,,</v>
      </c>
      <c r="U790" s="12" t="str">
        <f>'Ability Extract'!C790</f>
        <v>POISONHEAL</v>
      </c>
      <c r="V790" s="12" t="str">
        <f>'Ability Extract'!D790</f>
        <v>TOXICBOOST</v>
      </c>
      <c r="W790" s="12" t="str">
        <f>'Ability Extract'!E790</f>
        <v>UNNERVE</v>
      </c>
      <c r="X790" s="12" t="str">
        <f>'Ability Extract'!F790</f>
        <v>POISONHEAL,TOXICBOOST,UNNERVE</v>
      </c>
      <c r="Y790" t="str">
        <f>VLOOKUP($A790,'Moves Species'!$A:$E,3,FALSE)</f>
        <v xml:space="preserve">1, POISONSPIT, 1, STRINGSHOT, 4, ASTONISH, 7, STRAFE, 11, SHADOWSNEAK, 14, FURYCUTTER, 17, FELLSTINGER, 21, CURSE, 26, UTURN, 30, STICKYWEB, 34, XSCISSOR, 39, TOXICSPIKES, 44, SPECTRALTHIEF, 49, BANEFULBUNKER, 54, PHANTOMFORCE, 58, CHITINOUSSTRIKE, 63, MEMENTO, </v>
      </c>
      <c r="Z790" t="str">
        <f>VLOOKUP($A790,'Moves Species'!$A:$E,4,FALSE)</f>
        <v xml:space="preserve">ACIDRAIN, ALLERGY, AMBUSH, AROMATHERAPY, ATTRACT, BATTLEOFWITS, BLOODRITUAL, BONECHILL, BUGBITE, BUGBUZZ, BULLETSEED, BURNINGOFUDA, BUTTERFLYKISS, CAUSTICACID, CHILLINGTOUCH, CLEARSMOG, CONFUSERAY, COUPDEGRACE, COVET, CRUELWHIP, CURSE, CURSEDTOUCH, DEFENDORDER, DRAININGKISS, ENERGYBALL, ESSENCEBLOOM, EXECUTION, FANTASYSEAL, FURYCUTTER, GASTROACID, GHASTLYFLOOD, GIGADRAIN, GRASSYTERRAIN, GUNKSHOT, HEX, HIDDENPOWER, HIVEMIND, KNOCKOFF, LASHOUT, LEAFBLADE, LEECHLIFE, MACABREDANCE, MAGICALLEAF, MEMENTO, MIASMA, MOSSYPUNCH, NASTYPLOT, NATURESWRATH, NECTARTAP, PHANTOMFORCE, PHOBIA, PINMISSILE, POISONFANG, POISONJAB, POLTERGEIST, POSSESSION, POWERWHIP, PROTECT, PSYCHICFANGS, REST, RETURN, SHADOWBALL, SHADOWPUNCH, SLASH, SLEEPTALK, SLUDGEBOMB, SLUDGEWAVE, SOLARBEAM, SOULRIP, SOULSHIELD, SPIKYSHIELD, STRUGGLEBUG, SWARMATTACK, SWARMOVERLOAD, SWORDSDANCE, SYNTHESIS, TAUNT, TOXIC, TOXICSPIKES, UTURN, VENDETTA, VENOMDRAIN, VITALITYDRAIN, WAIL, WILLOWISP, </v>
      </c>
      <c r="AA790">
        <f>VLOOKUP($A790,'Moves Species'!$A:$E,5,FALSE)</f>
        <v>0</v>
      </c>
    </row>
    <row r="791" spans="1:30" x14ac:dyDescent="0.25">
      <c r="A791">
        <f t="shared" si="38"/>
        <v>790</v>
      </c>
      <c r="B791" t="s">
        <v>10135</v>
      </c>
      <c r="C791" t="s">
        <v>10139</v>
      </c>
      <c r="D791" s="12" t="str">
        <f>'BST Extract'!J791</f>
        <v>NORMAL</v>
      </c>
      <c r="E791" s="12" t="str">
        <f>'BST Extract'!K791</f>
        <v>GHOST</v>
      </c>
      <c r="F791" t="str">
        <f t="shared" si="36"/>
        <v>NORMAL,GHOST</v>
      </c>
      <c r="G791">
        <f>'BST Extract'!C791</f>
        <v>85</v>
      </c>
      <c r="H791">
        <f>'BST Extract'!D791</f>
        <v>70</v>
      </c>
      <c r="I791">
        <f>'BST Extract'!E791</f>
        <v>75</v>
      </c>
      <c r="J791">
        <f>'BST Extract'!F791</f>
        <v>95</v>
      </c>
      <c r="K791">
        <f>'BST Extract'!G791</f>
        <v>130</v>
      </c>
      <c r="L791">
        <f>'BST Extract'!H791</f>
        <v>115</v>
      </c>
      <c r="M791">
        <f>'BST Extract'!I791</f>
        <v>570</v>
      </c>
      <c r="N791" t="s">
        <v>7286</v>
      </c>
      <c r="O791" s="3">
        <v>3</v>
      </c>
      <c r="R791" t="s">
        <v>7523</v>
      </c>
      <c r="T791" t="str">
        <f t="shared" si="37"/>
        <v>SPECIAL_ATTACK,3,,,,</v>
      </c>
      <c r="U791" s="12" t="str">
        <f>'Ability Extract'!C791</f>
        <v>ATTUNEMENT</v>
      </c>
      <c r="V791" s="12" t="str">
        <f>'Ability Extract'!D791</f>
        <v>OWNTEMPO</v>
      </c>
      <c r="W791" s="12" t="str">
        <f>'Ability Extract'!E791</f>
        <v>NOBILITY</v>
      </c>
      <c r="X791" s="12" t="str">
        <f>'Ability Extract'!F791</f>
        <v>ATTUNEMENT,OWNTEMPO,NOBILITY</v>
      </c>
      <c r="Y791" t="str">
        <f>VLOOKUP($A791,'Moves Species'!$A:$E,3,FALSE)</f>
        <v xml:space="preserve">1, CLONESURGE, 1, LEER, 4, ASTONISH, 7, HAUNT, 11, SHADOWSNEAK, 14, ACHILLESHEEL, 17, NIGHTSHADE, 21, CURSE, 26, HIDDENPOWER, 30, ASTRALBARRAGE, 34, FANTASYSEAL, 39, TRIATTACK, 44, SHADOWBALL, 49, SOULSHIELD, 54, BURNINGOFUDA, 58, DETERMINATION, 63, MEMENTO, </v>
      </c>
      <c r="Z791" t="str">
        <f>VLOOKUP($A791,'Moves Species'!$A:$E,4,FALSE)</f>
        <v xml:space="preserve">AIRSLASH, AMBUSH, ARCANEENERGY, ATTRACT, AURASPHERE, BATTLEOFWITS, BODYSLAM, BONECHILL, BOUNCE, BRICKBREAK, BURNINGOFUDA, CALMMIND, CHARM, CHILLINGTOUCH, COACHING, CONFUSERAY, COUPDEGRACE, COVET, CURSE, CURSEDTOUCH, DEFOG, DRAININGKISS, FABLEDRUSH, FALSESWIPE, FANTASYSEAL, FLUXWAVE, FOCUSBLAST, GENESIS, GHASTLYFLOOD, HEX, HIDDENPOWER, IRONDEFENSE, IRONHEAD, IRONIMPACT, KAMEHAMEHA, KNOCKOFF, MACABREDANCE, MEMENTO, METRONOME, MISTYTERRAIN, NASTYPLOT, ODETOJOY, PAYDAY, PERCUSSIONBLAST, PHANTOMFORCE, PIXIEDUST, PLAYROUGH, POLTERGEIST, POSSESSION, PROTECT, QUICKGUARD, REFLECT, REST, RETURN, ROUND, SAFEGUARD, SHADOWBALL, SHADOWPUNCH, SLEEPTALK, SOULRIP, SOULSHIELD, STRANGESTEAM, SUBSTITUTE, SWIFT, SWITCHEROO, TAUNT, TERRAINPULSE, TOXIC, TRIATTACK, UTURN, VENDETTA, WAIL, WEATHERBALL, WISH, WORKUP, ZENHEADBUTT, </v>
      </c>
      <c r="AA791">
        <f>VLOOKUP($A791,'Moves Species'!$A:$E,5,FALSE)</f>
        <v>0</v>
      </c>
    </row>
    <row r="792" spans="1:30" x14ac:dyDescent="0.25">
      <c r="A792">
        <f t="shared" si="38"/>
        <v>791</v>
      </c>
      <c r="B792" t="s">
        <v>10136</v>
      </c>
      <c r="C792" t="s">
        <v>10140</v>
      </c>
      <c r="D792" s="12" t="str">
        <f>'BST Extract'!J792</f>
        <v>FIRE</v>
      </c>
      <c r="E792" s="12" t="str">
        <f>'BST Extract'!K792</f>
        <v>GHOST</v>
      </c>
      <c r="F792" t="str">
        <f t="shared" si="36"/>
        <v>FIRE,GHOST</v>
      </c>
      <c r="G792">
        <f>'BST Extract'!C792</f>
        <v>70</v>
      </c>
      <c r="H792">
        <f>'BST Extract'!D792</f>
        <v>130</v>
      </c>
      <c r="I792">
        <f>'BST Extract'!E792</f>
        <v>115</v>
      </c>
      <c r="J792">
        <f>'BST Extract'!F792</f>
        <v>75</v>
      </c>
      <c r="K792">
        <f>'BST Extract'!G792</f>
        <v>85</v>
      </c>
      <c r="L792">
        <f>'BST Extract'!H792</f>
        <v>95</v>
      </c>
      <c r="M792">
        <f>'BST Extract'!I792</f>
        <v>570</v>
      </c>
      <c r="N792" t="s">
        <v>7345</v>
      </c>
      <c r="O792" s="3">
        <v>3</v>
      </c>
      <c r="R792" t="s">
        <v>7523</v>
      </c>
      <c r="T792" t="str">
        <f t="shared" si="37"/>
        <v>ATTACK,3,,,,</v>
      </c>
      <c r="U792" s="12" t="str">
        <f>'Ability Extract'!C792</f>
        <v>DROUGHT</v>
      </c>
      <c r="V792" s="12" t="str">
        <f>'Ability Extract'!D792</f>
        <v>SOLARPOWER</v>
      </c>
      <c r="W792" s="12" t="str">
        <f>'Ability Extract'!E792</f>
        <v>RECKLESS</v>
      </c>
      <c r="X792" s="12" t="str">
        <f>'Ability Extract'!F792</f>
        <v>DROUGHT,SOLARPOWER,RECKLESS</v>
      </c>
      <c r="Y792" t="str">
        <f>VLOOKUP($A792,'Moves Species'!$A:$E,3,FALSE)</f>
        <v xml:space="preserve">1, TACKLE, 1, WITHDRAW, 4, ASTONISH, 7, FIREBALL, 11, SHADOWSNEAK, 14, FLAMECHARGE, 17, FLARESWEEP, 21, CURSE, 26, SHADOWPUNCH, 30, FIREPUNCH, 34, NOBLEROAR, 39, BLAZEKICK, 44, SPIRITSHACKLE, 49, HEATSTROKE, 54, FLAREBLITZ, 58, SOLARBLADE, 63, MEMENTO, </v>
      </c>
      <c r="Z792" t="str">
        <f>VLOOKUP($A792,'Moves Species'!$A:$E,4,FALSE)</f>
        <v xml:space="preserve">ACROBATICS, AIRSLASH, AMBUSH, ATTRACT, BOULDERCRUSH, BRICKBREAK, BULKUP, BURNINGJEALOUSY, BURNINGOFUDA, CATAPULT, CLOSECOMBAT, CONFUSERAY, COUPDEGRACE, COVET, CRIMSONGATE, CRUNCH, CURSE, CURSEDTOUCH, ECHOEDVOICE, EXECUTION, FIREBLAST, FIREFANG, FIREPUNCH, FLAMECHARGE, FLAMETHROWER, FLAMEVOLLEY, FLAREBLITZ, FOCUSBLAST, FORTISSIMO, GOLDRUSH, HEATWAVE, HEX, HIDDENPOWER, INCINERATE, IRONHEAD, KNOCKOFF, LASHOUT, MACABREDANCE, MEMENTO, METEORMASH, MYSTICALFIRE, NOBLEROAR, OBSIDIANSHARDS, OUTRAGE, PHANTOMFORCE, PLAYROUGH, POLTERGEIST, POSSESSION, PROTECT, REST, RETURN, ROCKBLAST, ROCKSLIDE, ROCKTOMB, SCORCHINGSANDS, SHADOWBALL, SHADOWPUNCH, SLASH, SLEEPTALK, SNARL, SONICBLAST, SOULSHIELD, SUBSTITUTE, SUNNYDAY, SUPERPOWER, TAUNT, TOXIC, VENDETTA, WEAKSPOT, WILDCHARGE, WILDFIRE, WILLOWISP, WORKUP, ZENHEADBUTT, </v>
      </c>
      <c r="AA792">
        <f>VLOOKUP($A792,'Moves Species'!$A:$E,5,FALSE)</f>
        <v>0</v>
      </c>
    </row>
    <row r="793" spans="1:30" x14ac:dyDescent="0.25">
      <c r="A793">
        <f t="shared" si="38"/>
        <v>792</v>
      </c>
      <c r="B793" t="s">
        <v>10134</v>
      </c>
      <c r="C793" t="s">
        <v>10138</v>
      </c>
      <c r="D793" s="12" t="str">
        <f>'BST Extract'!J793</f>
        <v>POISON</v>
      </c>
      <c r="E793" s="12" t="str">
        <f>'BST Extract'!K793</f>
        <v>GHOST</v>
      </c>
      <c r="F793" t="str">
        <f t="shared" si="36"/>
        <v>POISON,GHOST</v>
      </c>
      <c r="G793">
        <f>'BST Extract'!C793</f>
        <v>70</v>
      </c>
      <c r="H793">
        <f>'BST Extract'!D793</f>
        <v>75</v>
      </c>
      <c r="I793">
        <f>'BST Extract'!E793</f>
        <v>115</v>
      </c>
      <c r="J793">
        <f>'BST Extract'!F793</f>
        <v>85</v>
      </c>
      <c r="K793">
        <f>'BST Extract'!G793</f>
        <v>95</v>
      </c>
      <c r="L793">
        <f>'BST Extract'!H793</f>
        <v>130</v>
      </c>
      <c r="M793">
        <f>'BST Extract'!I793</f>
        <v>570</v>
      </c>
      <c r="N793" t="s">
        <v>7287</v>
      </c>
      <c r="O793" s="3">
        <v>3</v>
      </c>
      <c r="R793" t="s">
        <v>7523</v>
      </c>
      <c r="T793" t="str">
        <f t="shared" si="37"/>
        <v>SPECIAL_DEFENSE,3,,,,</v>
      </c>
      <c r="U793" s="12" t="str">
        <f>'Ability Extract'!C793</f>
        <v>CORROSION</v>
      </c>
      <c r="V793" s="12" t="str">
        <f>'Ability Extract'!D793</f>
        <v>SHEDSKIN</v>
      </c>
      <c r="W793" s="12" t="str">
        <f>'Ability Extract'!E793</f>
        <v>KEENEYE</v>
      </c>
      <c r="X793" s="12" t="str">
        <f>'Ability Extract'!F793</f>
        <v>CORROSION,SHEDSKIN,KEENEYE</v>
      </c>
      <c r="Y793" t="str">
        <f>VLOOKUP($A793,'Moves Species'!$A:$E,3,FALSE)</f>
        <v xml:space="preserve">1, STACCATO, 1, DARKWHISPERS, 4, ASTONISH, 7, ACID, 11, SHADOWSNEAK, 14, VENOSHOCK, 17, CORRODE, 21, CURSE, 26, HEX, 30, ELEGY, 34, RATTLETAIL, 39, HYPERACUSIS, 44, STONEGAZE, 49, VENOMDRENCH, 54, ECTOPLASM, 58, SLUDGEWAVE, 63, MEMENTO, </v>
      </c>
      <c r="Z793" t="str">
        <f>VLOOKUP($A793,'Moves Species'!$A:$E,4,FALSE)</f>
        <v xml:space="preserve">ACIDRAIN, ALLERGY, AMBUSH, ANCIENTGLARE, ATTRACT, BATTLEOFWITS, BLOODRITUAL, BONECHILL, BULLETSEED, BURNINGOFUDA, CAUSTICACID, CHILLINGTOUCH, CLEARSMOG, CONFUSERAY, COUPDEGRACE, CRUNCH, CURSE, CURSEDTOUCH, DARKPULSE, DEAFEN, EXECUTION, FABLEDRUSH, FANTASYSEAL, GASTROACID, GHASTLYFLOOD, GOSSIP, GUNKSHOT, HEX, HIDDENPOWER, IRONDEFENSE, KNOCKOFF, LASHOUT, MACABREDANCE, MEMENTO, MIASMA, NASTYPLOT, NATURESWRATH, PHANTOMFORCE, POISONFANG, POISONJAB, POLTERGEIST, POSSESSION, PROTECT, PSYCHICFANGS, REST, RETURN, ROUND, SHADOWBALL, SHADOWPUNCH, SLEEPTALK, SLUDGEBOMB, SLUDGEWAVE, SNARL, SONICBLAST, SOULRIP, SOULSHIELD, SWORDSDANCE, TAUNT, TOXIC, TOXICSPIKES, VENDETTA, VENOMDRAIN, WAIL, WORKUP, </v>
      </c>
      <c r="AA793">
        <f>VLOOKUP($A793,'Moves Species'!$A:$E,5,FALSE)</f>
        <v>0</v>
      </c>
    </row>
    <row r="794" spans="1:30" x14ac:dyDescent="0.25">
      <c r="A794">
        <f t="shared" si="38"/>
        <v>793</v>
      </c>
      <c r="B794" t="s">
        <v>6538</v>
      </c>
      <c r="C794" t="s">
        <v>8211</v>
      </c>
      <c r="D794" s="12" t="str">
        <f>'BST Extract'!J794</f>
        <v>GHOST</v>
      </c>
      <c r="E794" s="12" t="str">
        <f>'BST Extract'!K794</f>
        <v>DRAGON</v>
      </c>
      <c r="F794" t="str">
        <f t="shared" si="36"/>
        <v>GHOST,DRAGON</v>
      </c>
      <c r="G794">
        <f>'BST Extract'!C794</f>
        <v>150</v>
      </c>
      <c r="H794">
        <f>'BST Extract'!D794</f>
        <v>80</v>
      </c>
      <c r="I794">
        <f>'BST Extract'!E794</f>
        <v>95</v>
      </c>
      <c r="J794">
        <f>'BST Extract'!F794</f>
        <v>120</v>
      </c>
      <c r="K794">
        <f>'BST Extract'!G794</f>
        <v>150</v>
      </c>
      <c r="L794">
        <f>'BST Extract'!H794</f>
        <v>95</v>
      </c>
      <c r="M794">
        <f>'BST Extract'!I794</f>
        <v>690</v>
      </c>
      <c r="N794" t="s">
        <v>7251</v>
      </c>
      <c r="O794">
        <v>3</v>
      </c>
      <c r="P794" t="s">
        <v>7523</v>
      </c>
      <c r="R794" t="s">
        <v>7523</v>
      </c>
      <c r="T794" t="str">
        <f t="shared" si="37"/>
        <v>HP,3,,,,</v>
      </c>
      <c r="U794" s="12" t="str">
        <f>'Ability Extract'!C794</f>
        <v>DARKAURA</v>
      </c>
      <c r="V794" s="12" t="str">
        <f>'Ability Extract'!D794</f>
        <v>PSYCHICSURGE</v>
      </c>
      <c r="W794" s="12" t="str">
        <f>'Ability Extract'!E794</f>
        <v>WANDERINGSPIRIT</v>
      </c>
      <c r="X794" s="12" t="str">
        <f>'Ability Extract'!F794</f>
        <v>DARKAURA,PSYCHICSURGE,WANDERINGSPIRIT</v>
      </c>
      <c r="Y794" t="str">
        <f>VLOOKUP($A794,'Moves Species'!$A:$E,3,FALSE)</f>
        <v xml:space="preserve">1, HAUNT, 1, LEER, 4, TWISTER, 7, NIGHTSHADE, 10, ENDERSHOCK, 14, OMINOUSWIND, 19, DRAGONBLOOD, 23, DRAGONBREATH, 28, BONECHILL, 33, ANCIENTGLARE, 37, SHADOWBALL, 43, DRAGONPULSE, 48, DESTINYBOND, 51, MOONGEISTBEAM, 54, SOULSHIELD, 59, DRACOMETEOR, 63, RECOVER, 66, WRAITHPULSE, </v>
      </c>
      <c r="Z794" t="str">
        <f>VLOOKUP($A794,'Moves Species'!$A:$E,4,FALSE)</f>
        <v xml:space="preserve">ACIDRAIN, AIRSLASH, AMBUSH, ANCIENTGLARE, ANTIMATTER, ARCANEENERGY, ASTRALWIND, ATTRACT, BLOODRITUAL, BODYSLAM, BONECHILL, BREAKINGSWIPE, BULLDOZE, BURNINGJEALOUSY, BURNINGOFUDA, CALMMIND, CHARGEBEAM, CHILLINGTOUCH, CONFUSERAY, CORROSIVEGAS, COSMICAVATAR, COSMICPOWER, CRUELWHIP, CRUNCH, CURSE, CURSEDTOUCH, DARKPULSE, DEFOG, DRACARYS, DRACOMETEOR, DRACONICWAVE, DRAGONBLOOD, DRAGONBREATH, DRAGONCLAW, DRAGONDANCE, DRAGONGALE, DRAGONHAMMER, DRAGONMAGIC, DUALWINGBEAT, EARTHENLANCE, EARTHQUAKE, ECHOEDVOICE, ECLIPSENOVA, ENDERSHOCK, EXECUTION, EXPANDINGFORCE, FANTASYSEAL, FIREBLAST, FLAMECHARGE, FLAMETHROWER, FLAMEVOLLEY, FLAREBLITZ, FOCUSBLAST, GAMMARAY, GENESIS, GEOMANCY, GHASTLYFLOOD, GOBLINSTRIKE, GUNKSHOT, HAZE, HEX, HIDDENPOWER, HYPOTHERMIA, ICEBEAM, ICEFANG, ICYWIND, IRONHEAD, KNOCKOFF, LASHOUT, LIGHTSCREEN, MACABREDANCE, MAGICROOM, MEMENTO, METEORBEAM, METEORDRIVE, METEORMASH, MOONBLAST, MOONSTONERAY, MYSTICPULSE, NAGASKIN, NASTYPLOT, NEBULASTRIKE, NOBLEROAR, NUMBINGWIND, OUTRAGE, PHANTOMFORCE, PHOBIA, POLTERGEIST, POSSESSION, PROTECT, REFLECT, REST, RETURN, SAFEGUARD, SCALESHOT, SHADOWBALL, SLASH, SLEEPTALK, SNARL, SOLARECLIPSE, SOULRIP, SOULSHIELD, STARDUSTREVERIE, STELLARRUSH, SUBSTITUTE, SWEEPINGWIND, SWIFT, SWITCHEROO, TAILWIND, TAUNT, THUNDERFANG, TOXIC, TRIATTACK, TRICKROOM, UMBRALWAVE, VENDETTA, VITALITYDRAIN, WAIL, WISH, WONDERROOM, ZENHEADBUTT, </v>
      </c>
      <c r="AA794">
        <f>VLOOKUP($A794,'Moves Species'!$A:$E,5,FALSE)</f>
        <v>0</v>
      </c>
    </row>
    <row r="795" spans="1:30" x14ac:dyDescent="0.25">
      <c r="A795">
        <f t="shared" si="38"/>
        <v>794</v>
      </c>
      <c r="B795" t="s">
        <v>10318</v>
      </c>
      <c r="C795" t="s">
        <v>10320</v>
      </c>
      <c r="D795" s="12" t="str">
        <f>'BST Extract'!J795</f>
        <v>GHOST</v>
      </c>
      <c r="E795" s="12" t="str">
        <f>'BST Extract'!K795</f>
        <v>STEEL</v>
      </c>
      <c r="F795" t="str">
        <f t="shared" si="36"/>
        <v>GHOST,STEEL</v>
      </c>
      <c r="G795">
        <f>'BST Extract'!C795</f>
        <v>56</v>
      </c>
      <c r="H795">
        <f>'BST Extract'!D795</f>
        <v>24</v>
      </c>
      <c r="I795">
        <f>'BST Extract'!E795</f>
        <v>86</v>
      </c>
      <c r="J795">
        <f>'BST Extract'!F795</f>
        <v>23</v>
      </c>
      <c r="K795">
        <f>'BST Extract'!G795</f>
        <v>86</v>
      </c>
      <c r="L795">
        <f>'BST Extract'!H795</f>
        <v>25</v>
      </c>
      <c r="M795">
        <f>'BST Extract'!I795</f>
        <v>300</v>
      </c>
      <c r="N795" t="s">
        <v>7251</v>
      </c>
      <c r="O795" s="3">
        <v>1</v>
      </c>
      <c r="Q795" s="3"/>
      <c r="T795" t="str">
        <f t="shared" si="37"/>
        <v>HP,1,,,,</v>
      </c>
      <c r="U795" s="12" t="str">
        <f>'Ability Extract'!C795</f>
        <v>RETRIBUTION</v>
      </c>
      <c r="V795" s="12" t="str">
        <f>'Ability Extract'!D795</f>
        <v>CURSEDBODY</v>
      </c>
      <c r="W795" s="12" t="str">
        <f>'Ability Extract'!E795</f>
        <v>VIRTUOSO</v>
      </c>
      <c r="X795" s="12" t="str">
        <f>'Ability Extract'!F795</f>
        <v>RETRIBUTION,CURSEDBODY,VIRTUOSO</v>
      </c>
      <c r="Y795" t="str">
        <f>VLOOKUP($A795,'Moves Species'!$A:$E,3,FALSE)</f>
        <v xml:space="preserve">1, DARKWHISPERS, 1, METALLICGLEAM, 1, ECHOEDVOICE, 4, GOOSEBUMP, 6, QUICKSILVER, 9, ROUND, 12, HEALBELL, 15, SPIRITBARRAGE, 18, TIMEBOMB, 21, ELEGY, 24, HEX, 27, METALSOUND, 30, COBALTRAY, 33, RELICSONG, 36, PERISHSONG, 39, SHADOWBALL, 42, MAGNETICCANNON, 45, HYPERACUSIS, 48, GHASTLYFLOOD, 51, IRONTEMPEST, 54, UMBRALWAVE, 57, BURNINGOFUDA, 60, DOOMDESIRE, </v>
      </c>
      <c r="Z795" t="str">
        <f>VLOOKUP($A795,'Moves Species'!$A:$E,4,FALSE)</f>
        <v xml:space="preserve">AMBUSH, ANCIENTGLARE, ARCANEENERGY, ATTRACT, BATTLEOFWITS, BLOODRITUAL, BODYPRESS, BODYSLAM, BONECHILL, BOOMBURST, BURNINGJEALOUSY, BURNINGOFUDA, CALMMIND, CHARM, CHILLINGTOUCH, CONFUSERAY, COSMICPOWER, CURSE, CURSEDTOUCH, DARKPULSE, DEAFEN, EARTHPOWER, ECHOEDVOICE, ECLIPSENOVA, ENERGYBALL, EXPANDINGFORCE, FANTASYSEAL, FLUXWAVE, FOCUSBLAST, FORTISSIMO, GAMMARAY, GENESIS, GENTLECHIMES, GHASTLYFLOOD, GLISTEN, GOSSIP, GYROBALL, HEALBELL, HEX, HEXBOLT, HIDDENPOWER, HYPERVOICE, IRONDEFENSE, IRONHEAD, IRONIMPACT, IRONTEMPEST, LASHOUT, LIGHTSCREEN, MACABREDANCE, MAGICROOM, MAGNETICCANNON, MEMENTO, MINDDRAIN, MINDMELD, MIRRORSHOT, MIST, MISTYTERRAIN, MIXEDWAVES, MOONBLAST, MOONSTONERAY, MYSTICALFIRE, MYSTICPULSE, NASTYPLOT, ODETOJOY, OVERCLOCK, PERCUSSIONBLAST, PHANTOMFORCE, POLTERGEIST, POSSESSION, PROTECT, PSYCHIC, PSYCHICTERRAIN, PURGE, REFLECT, REFURBISH, REST, RETURN, ROUND, SAFEGUARD, SATELLITERAY, SEISMICCHANT, SHADOWBALL, SIRENSSONG, SLEEPTALK, SONICBLAST, SOULRIP, SOULSHIELD, SOUNDBARRIER, STARDUSTREVERIE, STEELROLLER, STONEEDGE, SUBSTITUTE, SWEEPINGWIND, SWIFT, SWORDSDANCE, TAUNT, TOXIC, TRICKROOM, UMBRALWAVE, VITALITYDRAIN, WAIL, WISH, WONDERROOM, ZENHEADBUTT, </v>
      </c>
      <c r="AA795" t="str">
        <f>VLOOKUP($A795,'Moves Species'!$A:$E,5,FALSE)</f>
        <v xml:space="preserve">SHADOWRAY, NIGHTSHADE, REVERB, CRESCENDO, PERFECTPITCH, CONFUSERAY, SCHIZOPHRENIA, DEADSILENCE, OMINOUSWIND, SEANCE, </v>
      </c>
      <c r="AB795" t="s">
        <v>10330</v>
      </c>
      <c r="AC795" t="s">
        <v>7265</v>
      </c>
      <c r="AD795">
        <v>33</v>
      </c>
    </row>
    <row r="796" spans="1:30" x14ac:dyDescent="0.25">
      <c r="A796">
        <f t="shared" si="38"/>
        <v>795</v>
      </c>
      <c r="B796" t="s">
        <v>10319</v>
      </c>
      <c r="C796" t="s">
        <v>10321</v>
      </c>
      <c r="D796" s="12" t="str">
        <f>'BST Extract'!J796</f>
        <v>GHOST</v>
      </c>
      <c r="E796" s="12" t="str">
        <f>'BST Extract'!K796</f>
        <v>STEEL</v>
      </c>
      <c r="F796" t="str">
        <f t="shared" si="36"/>
        <v>GHOST,STEEL</v>
      </c>
      <c r="G796">
        <f>'BST Extract'!C796</f>
        <v>77</v>
      </c>
      <c r="H796">
        <f>'BST Extract'!D796</f>
        <v>52</v>
      </c>
      <c r="I796">
        <f>'BST Extract'!E796</f>
        <v>106</v>
      </c>
      <c r="J796">
        <f>'BST Extract'!F796</f>
        <v>33</v>
      </c>
      <c r="K796">
        <f>'BST Extract'!G796</f>
        <v>126</v>
      </c>
      <c r="L796">
        <f>'BST Extract'!H796</f>
        <v>106</v>
      </c>
      <c r="M796">
        <f>'BST Extract'!I796</f>
        <v>500</v>
      </c>
      <c r="N796" t="s">
        <v>7251</v>
      </c>
      <c r="O796" s="3">
        <v>1</v>
      </c>
      <c r="P796" t="s">
        <v>7324</v>
      </c>
      <c r="Q796">
        <v>1</v>
      </c>
      <c r="R796" t="s">
        <v>7523</v>
      </c>
      <c r="T796" t="str">
        <f t="shared" si="37"/>
        <v>HP,1,DEFENSE,1,,</v>
      </c>
      <c r="U796" s="12" t="str">
        <f>'Ability Extract'!C796</f>
        <v>RETRIBUTION</v>
      </c>
      <c r="V796" s="12" t="str">
        <f>'Ability Extract'!D796</f>
        <v>CURSEDBODY</v>
      </c>
      <c r="W796" s="12" t="str">
        <f>'Ability Extract'!E796</f>
        <v>VIRTUOSO</v>
      </c>
      <c r="X796" s="12" t="str">
        <f>'Ability Extract'!F796</f>
        <v>RETRIBUTION,CURSEDBODY,VIRTUOSO</v>
      </c>
      <c r="Y796" t="str">
        <f>VLOOKUP($A796,'Moves Species'!$A:$E,3,FALSE)</f>
        <v xml:space="preserve">0, BONECHILL, 1, BONECHILL, 1, DARKWHISPERS, 1, METALLICGLEAM, 1, ECHOEDVOICE, 4, GOOSEBUMP, 6, QUICKSILVER, 9, ROUND, 12, HEALBELL, 15, SPIRITBARRAGE, 18, TIMEBOMB, 21, ELEGY, 24, HEX, 27, METALSOUND, 30, COBALTRAY, 33, RELICSONG, 36, PERISHSONG, 39, SHADOWBALL, 42, MAGNETICCANNON, 45, HYPERACUSIS, 48, GHASTLYFLOOD, 51, IRONTEMPEST, 54, UMBRALWAVE, 57, BURNINGOFUDA, 60, DOOMDESIRE, </v>
      </c>
      <c r="Z796" t="str">
        <f>VLOOKUP($A796,'Moves Species'!$A:$E,4,FALSE)</f>
        <v xml:space="preserve">AMBUSH, ANCIENTGLARE, ARCANEENERGY, ATTRACT, BATTLEOFWITS, BLOODRITUAL, BODYPRESS, BODYSLAM, BONECHILL, BOOMBURST, BURNINGJEALOUSY, BURNINGOFUDA, CALMMIND, CHARM, CHILLINGTOUCH, CONFUSERAY, COSMICPOWER, CURSE, CURSEDTOUCH, DARKPULSE, DEAFEN, EARTHPOWER, ECHOEDVOICE, ECLIPSENOVA, ENERGYBALL, EXPANDINGFORCE, FANTASYSEAL, FLUXWAVE, FOCUSBLAST, FORTISSIMO, GAMMARAY, GENESIS, GENTLECHIMES, GHASTLYFLOOD, GLISTEN, GOSSIP, GYROBALL, HEALBELL, HEX, HEXBOLT, HIDDENPOWER, HYPERVOICE, IRONDEFENSE, IRONHEAD, IRONIMPACT, IRONTEMPEST, LASHOUT, LIGHTSCREEN, MACABREDANCE, MAGICROOM, MAGNETICCANNON, MEMENTO, MINDDRAIN, MINDMELD, MIRRORSHOT, MIST, MISTYTERRAIN, MIXEDWAVES, MOONBLAST, MOONSTONERAY, MYSTICALFIRE, MYSTICPULSE, NASTYPLOT, ODETOJOY, OVERCLOCK, PERCUSSIONBLAST, PHANTOMFORCE, POLTERGEIST, POSSESSION, PROTECT, PSYCHIC, PSYCHICTERRAIN, PURGE, REFLECT, REFURBISH, REST, RETURN, ROUND, SAFEGUARD, SATELLITERAY, SEISMICCHANT, SHADOWBALL, SIRENSSONG, SLEEPTALK, SONICBLAST, SOULRIP, SOULSHIELD, SOUNDBARRIER, STARDUSTREVERIE, STEELROLLER, STONEEDGE, SUBSTITUTE, SWEEPINGWIND, SWIFT, SWORDSDANCE, TAUNT, TOXIC, TRICKROOM, UMBRALWAVE, VITALITYDRAIN, WAIL, WISH, WONDERROOM, ZENHEADBUTT, </v>
      </c>
      <c r="AA796">
        <f>VLOOKUP($A796,'Moves Species'!$A:$E,5,FALSE)</f>
        <v>0</v>
      </c>
    </row>
    <row r="797" spans="1:30" x14ac:dyDescent="0.25">
      <c r="A797">
        <f t="shared" si="38"/>
        <v>796</v>
      </c>
      <c r="B797" t="s">
        <v>10313</v>
      </c>
      <c r="C797" t="s">
        <v>10315</v>
      </c>
      <c r="D797" s="12" t="str">
        <f>'BST Extract'!J797</f>
        <v>ROCK</v>
      </c>
      <c r="E797" s="12">
        <f>'BST Extract'!K797</f>
        <v>0</v>
      </c>
      <c r="F797" t="str">
        <f t="shared" si="36"/>
        <v>ROCK,0</v>
      </c>
      <c r="G797">
        <f>'BST Extract'!C797</f>
        <v>69</v>
      </c>
      <c r="H797">
        <f>'BST Extract'!D797</f>
        <v>76</v>
      </c>
      <c r="I797">
        <f>'BST Extract'!E797</f>
        <v>80</v>
      </c>
      <c r="J797">
        <f>'BST Extract'!F797</f>
        <v>31</v>
      </c>
      <c r="K797">
        <f>'BST Extract'!G797</f>
        <v>34</v>
      </c>
      <c r="L797">
        <f>'BST Extract'!H797</f>
        <v>45</v>
      </c>
      <c r="M797">
        <f>'BST Extract'!I797</f>
        <v>335</v>
      </c>
      <c r="N797" t="s">
        <v>7251</v>
      </c>
      <c r="O797" s="3">
        <v>1</v>
      </c>
      <c r="Q797" s="3"/>
      <c r="T797" t="str">
        <f t="shared" si="37"/>
        <v>HP,1,,,,</v>
      </c>
      <c r="U797" s="12" t="str">
        <f>'Ability Extract'!C797</f>
        <v>WEAKARMOR</v>
      </c>
      <c r="V797" s="12" t="str">
        <f>'Ability Extract'!D797</f>
        <v>SHEERFORCE</v>
      </c>
      <c r="W797" s="12" t="str">
        <f>'Ability Extract'!E797</f>
        <v>OBLIVIOUS</v>
      </c>
      <c r="X797" s="12" t="str">
        <f>'Ability Extract'!F797</f>
        <v>WEAKARMOR,SHEERFORCE,OBLIVIOUS</v>
      </c>
      <c r="Y797" t="str">
        <f>VLOOKUP($A797,'Moves Species'!$A:$E,3,FALSE)</f>
        <v xml:space="preserve">1, ROCKTHROW, 1, FORTIFY, 4, BIDE, 7, ROCKSMASH, 10, ACCELEROCK, 14, ROCKTOMB, 17, PROTECT, 20, BULLDOZE, 23, HEADBUTT, 26, DIAMONDBLADE, 29, WIDEGUARD, 32, ROCKSLIDE, 35, SANDSTORM, 38, IRONHEAD, 41, CATAPULT, 44, THOUSANDWAVES, 47, STONESURGE, 50, SHOREUP, 53, BOULDERCRUSH, 56, STEELROLLER, 60, HEADSMASH, </v>
      </c>
      <c r="Z797" t="str">
        <f>VLOOKUP($A797,'Moves Species'!$A:$E,4,FALSE)</f>
        <v xml:space="preserve">AMBUSH, ANCIENTGLARE, ATTRACT, BATTLEOFWITS, BEJEWELED, BODYPRESS, BODYSLAM, BOULDERCRUSH, BRICKBREAK, BULKUP, BULLDOZE, CATAPULT, CLOSECOMBAT, CRYSTALSHOWER, DUNEBLAST, DUSTDEVILS, EARTHENLANCE, EARTHPOWER, EARTHQUAKE, ECHOEDVOICE, EXECUTION, FALSESWIPE, FLAMECHARGE, FOCUSBLAST, GAIAPULSE, GEOMANCY, GLISTEN, GOLDENBULLET, GOLDRUSH, GYROBALL, HIDDENPOWER, ICEHAMMER, IRONDEFENSE, IRONHEAD, IRONIMPACT, IRONTEMPEST, KNOCKOFF, LASHOUT, MAGNETICCANNON, MEMENTO, MINERALWAVE, MISSILESHOT, MOONSTONERAY, MUDSHACKLES, MUDSLIDE, NASTYPLOT, OBSIDIANSHARDS, PERCUSSIONBLAST, PLAYROUGH, POWERGEM, PROTECT, QUICKGUARD, QUICKSAND, REST, RETURN, ROCKBLAST, ROCKSLIDE, ROCKTOMB, SANDSTORM, SANDTOMB, SCORCHINGSANDS, SEISMICCHANT, SLEEPTALK, SONICBLAST, SPIKES, SPIKYSHIELD, STEALTHROCK, STEELROLLER, STONEEDGE, SUBSTITUTE, SUPERPOWER, TAUNT, TOXIC, TRIATTACK, VENDETTA, WEAKSPOT, WORKUP, ZENHEADBUTT, </v>
      </c>
      <c r="AA797" t="str">
        <f>VLOOKUP($A797,'Moves Species'!$A:$E,5,FALSE)</f>
        <v xml:space="preserve">COUNTER, ROLLOUT, ROCKWRECKER, BLOCK, ROCKCLIMB, SPIKES, QUICKSAND, STONEEDGE, SMACKDOWN, BOULDERHURL, ROCKBLAST, METEORMASH, BODYPRESS, OVERWHELM, </v>
      </c>
      <c r="AB797" t="s">
        <v>10317</v>
      </c>
      <c r="AC797" t="s">
        <v>7265</v>
      </c>
      <c r="AD797">
        <v>32</v>
      </c>
    </row>
    <row r="798" spans="1:30" x14ac:dyDescent="0.25">
      <c r="A798">
        <f t="shared" si="38"/>
        <v>797</v>
      </c>
      <c r="B798" t="s">
        <v>10314</v>
      </c>
      <c r="C798" t="s">
        <v>10316</v>
      </c>
      <c r="D798" s="12" t="str">
        <f>'BST Extract'!J798</f>
        <v>ROCK</v>
      </c>
      <c r="E798" s="12">
        <f>'BST Extract'!K798</f>
        <v>0</v>
      </c>
      <c r="F798" t="str">
        <f t="shared" si="36"/>
        <v>ROCK,0</v>
      </c>
      <c r="G798">
        <f>'BST Extract'!C798</f>
        <v>105</v>
      </c>
      <c r="H798">
        <f>'BST Extract'!D798</f>
        <v>110</v>
      </c>
      <c r="I798">
        <f>'BST Extract'!E798</f>
        <v>122</v>
      </c>
      <c r="J798">
        <f>'BST Extract'!F798</f>
        <v>44</v>
      </c>
      <c r="K798">
        <f>'BST Extract'!G798</f>
        <v>48</v>
      </c>
      <c r="L798">
        <f>'BST Extract'!H798</f>
        <v>65</v>
      </c>
      <c r="M798">
        <f>'BST Extract'!I798</f>
        <v>494</v>
      </c>
      <c r="N798" t="s">
        <v>7251</v>
      </c>
      <c r="O798" s="3">
        <v>1</v>
      </c>
      <c r="P798" t="s">
        <v>7324</v>
      </c>
      <c r="Q798">
        <v>1</v>
      </c>
      <c r="R798" t="s">
        <v>7523</v>
      </c>
      <c r="T798" t="str">
        <f t="shared" si="37"/>
        <v>HP,1,DEFENSE,1,,</v>
      </c>
      <c r="U798" s="12" t="str">
        <f>'Ability Extract'!C798</f>
        <v>WEAKARMOR</v>
      </c>
      <c r="V798" s="12" t="str">
        <f>'Ability Extract'!D798</f>
        <v>SHEERFORCE</v>
      </c>
      <c r="W798" s="12" t="str">
        <f>'Ability Extract'!E798</f>
        <v>OBLIVIOUS</v>
      </c>
      <c r="X798" s="12" t="str">
        <f>'Ability Extract'!F798</f>
        <v>WEAKARMOR,SHEERFORCE,OBLIVIOUS</v>
      </c>
      <c r="Y798" t="str">
        <f>VLOOKUP($A798,'Moves Species'!$A:$E,3,FALSE)</f>
        <v xml:space="preserve">0, BODYSLAM, 1, BODYSLAM, 1, ROCKTHROW, 1, FORTIFY, 4, BIDE, 7, ROCKSMASH, 10, ACCELEROCK, 14, ROCKTOMB, 17, PROTECT, 20, BULLDOZE, 23, HEADBUTT, 26, DIAMONDBLADE, 29, WIDEGUARD, 32, ROCKSLIDE, 35, SANDSTORM, 38, IRONHEAD, 41, CATAPULT, 44, THOUSANDWAVES, 47, STONESURGE, 50, SHOREUP, 53, BOULDERCRUSH, 56, STEELROLLER, 60, HEADSMASH, </v>
      </c>
      <c r="Z798" t="str">
        <f>VLOOKUP($A798,'Moves Species'!$A:$E,4,FALSE)</f>
        <v xml:space="preserve">AMBUSH, ANCIENTGLARE, ATTRACT, BATTLEOFWITS, BEJEWELED, BODYPRESS, BODYSLAM, BOULDERCRUSH, BRICKBREAK, BULKUP, BULLDOZE, CATAPULT, CLOSECOMBAT, CRYSTALSHOWER, DUNEBLAST, DUSTDEVILS, EARTHENLANCE, EARTHPOWER, EARTHQUAKE, ECHOEDVOICE, EXECUTION, FALSESWIPE, FLAMECHARGE, FOCUSBLAST, GAIAPULSE, GEOMANCY, GLISTEN, GOLDENBULLET, GOLDRUSH, GYROBALL, HIDDENPOWER, ICEHAMMER, IRONDEFENSE, IRONHEAD, IRONIMPACT, IRONTEMPEST, KNOCKOFF, LASHOUT, MAGNETICCANNON, MEMENTO, MINERALWAVE, MISSILESHOT, MOONSTONERAY, MUDSHACKLES, MUDSLIDE, NASTYPLOT, OBSIDIANSHARDS, PERCUSSIONBLAST, PLAYROUGH, POWERGEM, PROTECT, QUICKGUARD, QUICKSAND, REST, RETURN, ROCKBLAST, ROCKSLIDE, ROCKTOMB, SANDSTORM, SANDTOMB, SCORCHINGSANDS, SEISMICCHANT, SLEEPTALK, SONICBLAST, SPIKES, SPIKYSHIELD, STEALTHROCK, STEELROLLER, STONEEDGE, SUBSTITUTE, SUPERPOWER, TAUNT, TOXIC, TRIATTACK, VENDETTA, WEAKSPOT, WORKUP, ZENHEADBUTT, </v>
      </c>
      <c r="AA798">
        <f>VLOOKUP($A798,'Moves Species'!$A:$E,5,FALSE)</f>
        <v>0</v>
      </c>
    </row>
    <row r="799" spans="1:30" x14ac:dyDescent="0.25">
      <c r="A799">
        <f t="shared" si="38"/>
        <v>798</v>
      </c>
      <c r="B799" t="s">
        <v>10322</v>
      </c>
      <c r="C799" t="s">
        <v>10324</v>
      </c>
      <c r="D799" s="12" t="str">
        <f>'BST Extract'!J799</f>
        <v>BUG</v>
      </c>
      <c r="E799" s="12">
        <f>'BST Extract'!K799</f>
        <v>0</v>
      </c>
      <c r="F799" t="str">
        <f t="shared" si="36"/>
        <v>BUG,0</v>
      </c>
      <c r="G799">
        <f>'BST Extract'!C799</f>
        <v>50</v>
      </c>
      <c r="H799">
        <f>'BST Extract'!D799</f>
        <v>45</v>
      </c>
      <c r="I799">
        <f>'BST Extract'!E799</f>
        <v>45</v>
      </c>
      <c r="J799">
        <f>'BST Extract'!F799</f>
        <v>35</v>
      </c>
      <c r="K799">
        <f>'BST Extract'!G799</f>
        <v>30</v>
      </c>
      <c r="L799">
        <f>'BST Extract'!H799</f>
        <v>45</v>
      </c>
      <c r="M799">
        <f>'BST Extract'!I799</f>
        <v>250</v>
      </c>
      <c r="N799" t="s">
        <v>7251</v>
      </c>
      <c r="O799" s="3">
        <v>1</v>
      </c>
      <c r="Q799" s="3"/>
      <c r="T799" t="str">
        <f t="shared" si="37"/>
        <v>HP,1,,,,</v>
      </c>
      <c r="U799" s="12" t="str">
        <f>'Ability Extract'!C799</f>
        <v>POUNCE</v>
      </c>
      <c r="V799" s="12" t="str">
        <f>'Ability Extract'!D799</f>
        <v>TINTEDLENS</v>
      </c>
      <c r="W799" s="12" t="str">
        <f>'Ability Extract'!E799</f>
        <v>ANALYTIC</v>
      </c>
      <c r="X799" s="12" t="str">
        <f>'Ability Extract'!F799</f>
        <v>POUNCE,TINTEDLENS,ANALYTIC</v>
      </c>
      <c r="Y799" t="str">
        <f>VLOOKUP($A799,'Moves Species'!$A:$E,3,FALSE)</f>
        <v xml:space="preserve">1, LEAFAGE, 1, BUGSTING, 4, POWDER, 7, KARATECHOP, 9, RAZORLEAF, 12, FELLSTINGER, 15, STUNSPORE, 15, SLEEPPOWDER, 18, ARMTHRUST, 21, BUGBITE, 24, STICKYWEB, 27, UTURN, 30, TROPKICK, 33, DRAINPUNCH, 36, LUNGE, 39, AURABLOCK, 42, LEAFBLADE, 45, SWARMATTACK, 48, JUMPKICK, 51, SOLARBLADE, 54, ATTACKORDER, 57, NORETREAT, 60, TRIPLEKICK, </v>
      </c>
      <c r="Z799" t="str">
        <f>VLOOKUP($A799,'Moves Species'!$A:$E,4,FALSE)</f>
        <v xml:space="preserve">ACROBATICS, AERIALACE, AIRSLASH, ALLERGY, AMBUSH, AROMATHERAPY, ATTRACT, BATTLEOFWITS, BOUNCE, BRICKBREAK, BUGBITE, BUGBUZZ, BULKUP, BULLETSEED, BUTTERFLYKISS, CALMMIND, CHARM, CHIDORI, CLOSECOMBAT, COACHING, CRUELWHIP, DEADLYREACH, DEFENDORDER, DEFOG, DRAININGKISS, DRAINPUNCH, ENERGYBALL, ESSENCEBLOOM, FABLEDRUSH, FALSESWIPE, FANTASYSEAL, FLUTTER, FOCUSBLAST, FURYCUTTER, GASTROACID, GIGADRAIN, GRASSYTERRAIN, HIDDENPOWER, HIVEMIND, KAMEHAMEHA, KNOCKOFF, LASHOUT, LEAFBLADE, LEECHLIFE, MAGICALLEAF, MOSSYPUNCH, NASTYPLOT, NATURESWRATH, NECTARTAP, PETALTEMPEST, PHOBIA, PINMISSILE, POISONFANG, POISONJAB, POWERUPPUNCH, POWERWHIP, PROTECT, PSYCHICFANGS, QUICKGUARD, RAINBOWSCALES, REST, RETURN, SAFEGUARD, SCENTEDSHIELD, SLASH, SLEEPTALK, SOLARBEAM, SPIKYSHIELD, STRUGGLEBUG, SUNNYDAY, SUPERPOWER, SWARMATTACK, SWARMOVERLOAD, SWEEPINGWIND, SWORDSDANCE, SYNTHESIS, TAUNT, TOXIC, TOXICSPIKES, TRIATTACK, UTURN, VITALITYDRAIN, WEAKSPOT, WORKUP, </v>
      </c>
      <c r="AA799" t="str">
        <f>VLOOKUP($A799,'Moves Species'!$A:$E,5,FALSE)</f>
        <v xml:space="preserve">AROMATHERAPY, FURYCUTTER, LEECHSEED, PINMISSILE, XSCISSOR, EDGESTRIKE, FLYTRAP, LOWSWEEP, ASSURANCE, NEEDLEARM, FIRSTIMPRESSION, HIGHJUMPKICK, STRAFE, </v>
      </c>
      <c r="AB799" t="s">
        <v>10331</v>
      </c>
      <c r="AC799" t="s">
        <v>7265</v>
      </c>
      <c r="AD799">
        <v>34</v>
      </c>
    </row>
    <row r="800" spans="1:30" x14ac:dyDescent="0.25">
      <c r="A800">
        <f t="shared" si="38"/>
        <v>799</v>
      </c>
      <c r="B800" t="s">
        <v>10323</v>
      </c>
      <c r="C800" t="s">
        <v>10325</v>
      </c>
      <c r="D800" s="12" t="str">
        <f>'BST Extract'!J800</f>
        <v>BUG</v>
      </c>
      <c r="E800" s="12" t="str">
        <f>'BST Extract'!K800</f>
        <v>FIGHTING</v>
      </c>
      <c r="F800" t="str">
        <f t="shared" si="36"/>
        <v>BUG,FIGHTING</v>
      </c>
      <c r="G800">
        <f>'BST Extract'!C800</f>
        <v>90</v>
      </c>
      <c r="H800">
        <f>'BST Extract'!D800</f>
        <v>80</v>
      </c>
      <c r="I800">
        <f>'BST Extract'!E800</f>
        <v>90</v>
      </c>
      <c r="J800">
        <f>'BST Extract'!F800</f>
        <v>85</v>
      </c>
      <c r="K800">
        <f>'BST Extract'!G800</f>
        <v>60</v>
      </c>
      <c r="L800">
        <f>'BST Extract'!H800</f>
        <v>75</v>
      </c>
      <c r="M800">
        <f>'BST Extract'!I800</f>
        <v>480</v>
      </c>
      <c r="N800" t="s">
        <v>7251</v>
      </c>
      <c r="O800" s="3">
        <v>1</v>
      </c>
      <c r="P800" t="s">
        <v>7324</v>
      </c>
      <c r="Q800">
        <v>1</v>
      </c>
      <c r="R800" t="s">
        <v>7523</v>
      </c>
      <c r="T800" t="str">
        <f t="shared" si="37"/>
        <v>HP,1,DEFENSE,1,,</v>
      </c>
      <c r="U800" s="12" t="str">
        <f>'Ability Extract'!C800</f>
        <v>POUNCE</v>
      </c>
      <c r="V800" s="12" t="str">
        <f>'Ability Extract'!D800</f>
        <v>TINTEDLENS</v>
      </c>
      <c r="W800" s="12" t="str">
        <f>'Ability Extract'!E800</f>
        <v>ANALYTIC</v>
      </c>
      <c r="X800" s="12" t="str">
        <f>'Ability Extract'!F800</f>
        <v>POUNCE,TINTEDLENS,ANALYTIC</v>
      </c>
      <c r="Y800" t="str">
        <f>VLOOKUP($A800,'Moves Species'!$A:$E,3,FALSE)</f>
        <v xml:space="preserve">1, LEAFAGE, 1, BUGSTING, 4, POWDER, 7, KARATECHOP, 9, RAZORLEAF, 12, FELLSTINGER, 15, STUNSPORE, 15, SLEEPPOWDER, 18, ARMTHRUST, 21, BUGBITE, 24, STICKYWEB, 27, UTURN, 30, TROPKICK, 33, DRAINPUNCH, 36, LUNGE, 39, AURABLOCK, 42, LEAFBLADE, 45, SWARMATTACK, 48, JUMPKICK, 51, SOLARBLADE, 54, ATTACKORDER, 57, NORETREAT, 60, TRIPLEKICK, </v>
      </c>
      <c r="Z800" t="str">
        <f>VLOOKUP($A800,'Moves Species'!$A:$E,4,FALSE)</f>
        <v xml:space="preserve">ACROBATICS, AERIALACE, AIRSLASH, ALLERGY, AMBUSH, AROMATHERAPY, ATTRACT, BATTLEOFWITS, BOUNCE, BRICKBREAK, BUGBITE, BUGBUZZ, BULKUP, BULLETSEED, BUTTERFLYKISS, CALMMIND, CHARM, CHIDORI, CLOSECOMBAT, COACHING, CRUELWHIP, DEADLYREACH, DEFENDORDER, DEFOG, DRAININGKISS, DRAINPUNCH, ENERGYBALL, ESSENCEBLOOM, FABLEDRUSH, FALSESWIPE, FANTASYSEAL, FLUTTER, FOCUSBLAST, FURYCUTTER, GASTROACID, GIGADRAIN, GRASSYTERRAIN, HIDDENPOWER, HIVEMIND, KAMEHAMEHA, KNOCKOFF, LASHOUT, LEAFBLADE, LEECHLIFE, MAGICALLEAF, MOSSYPUNCH, NASTYPLOT, NATURESWRATH, NECTARTAP, PETALTEMPEST, PHOBIA, PINMISSILE, POISONFANG, POISONJAB, POWERUPPUNCH, POWERWHIP, PROTECT, PSYCHICFANGS, QUICKGUARD, RAINBOWSCALES, REST, RETURN, SAFEGUARD, SCENTEDSHIELD, SLASH, SLEEPTALK, SOLARBEAM, SPIKYSHIELD, STRUGGLEBUG, SUNNYDAY, SUPERPOWER, SWARMATTACK, SWARMOVERLOAD, SWEEPINGWIND, SWORDSDANCE, SYNTHESIS, TAUNT, TOXIC, TOXICSPIKES, TRIATTACK, UTURN, VITALITYDRAIN, WEAKSPOT, WORKUP, </v>
      </c>
      <c r="AA800">
        <f>VLOOKUP($A800,'Moves Species'!$A:$E,5,FALSE)</f>
        <v>0</v>
      </c>
    </row>
    <row r="801" spans="1:30" x14ac:dyDescent="0.25">
      <c r="A801">
        <f t="shared" si="38"/>
        <v>800</v>
      </c>
      <c r="B801" t="s">
        <v>10326</v>
      </c>
      <c r="C801" t="s">
        <v>10328</v>
      </c>
      <c r="D801" s="12" t="str">
        <f>'BST Extract'!J801</f>
        <v>GROUND</v>
      </c>
      <c r="E801" s="12" t="str">
        <f>'BST Extract'!K801</f>
        <v>FLYING</v>
      </c>
      <c r="F801" t="str">
        <f t="shared" si="36"/>
        <v>GROUND,FLYING</v>
      </c>
      <c r="G801">
        <f>'BST Extract'!C801</f>
        <v>50</v>
      </c>
      <c r="H801">
        <f>'BST Extract'!D801</f>
        <v>27</v>
      </c>
      <c r="I801">
        <f>'BST Extract'!E801</f>
        <v>40</v>
      </c>
      <c r="J801">
        <f>'BST Extract'!F801</f>
        <v>66</v>
      </c>
      <c r="K801">
        <f>'BST Extract'!G801</f>
        <v>47</v>
      </c>
      <c r="L801">
        <f>'BST Extract'!H801</f>
        <v>50</v>
      </c>
      <c r="M801">
        <f>'BST Extract'!I801</f>
        <v>280</v>
      </c>
      <c r="N801" t="s">
        <v>7251</v>
      </c>
      <c r="O801" s="3">
        <v>1</v>
      </c>
      <c r="Q801" s="3"/>
      <c r="T801" t="str">
        <f t="shared" si="37"/>
        <v>HP,1,,,,</v>
      </c>
      <c r="U801" s="12" t="str">
        <f>'Ability Extract'!C801</f>
        <v>WINDRIDER</v>
      </c>
      <c r="V801" s="12" t="str">
        <f>'Ability Extract'!D801</f>
        <v>SANDVEIL</v>
      </c>
      <c r="W801" s="12" t="str">
        <f>'Ability Extract'!E801</f>
        <v>SHIELDDUST</v>
      </c>
      <c r="X801" s="12" t="str">
        <f>'Ability Extract'!F801</f>
        <v>WINDRIDER,SANDVEIL,SHIELDDUST</v>
      </c>
      <c r="Y801" t="str">
        <f>VLOOKUP($A801,'Moves Species'!$A:$E,3,FALSE)</f>
        <v xml:space="preserve">1, SANDATTACK, 1, SANDSPRAY, 4, GUST, 8, SNATCH, 12, DUNEBLAST, 15, AIRCUTTER, 18, TAILWIND, 21, TURBULENCE, 24, OBSTRUCT, 27, SCORCHINGSANDS, 30, EROSION, 33, PARTINGSHOT, 36, DUSTDEVILS, 39, TORNADO, 42, ROOST, 45, SANDFLURRY, 48, AERIALPULSE, 51, NASTYPLOT, 54, TOPSYTURVY, 58, SANDSNARE, 62, TEMPESTFLARE, </v>
      </c>
      <c r="Z801" t="str">
        <f>VLOOKUP($A801,'Moves Species'!$A:$E,4,FALSE)</f>
        <v xml:space="preserve">ACROBATICS, AERIALACE, AERIALPULSE, AIRSLASH, ATTRACT, BODYSLAM, BOUNCE, BULLDOZE, CALMMIND, CATAPULT, CHARM, DEFOG, DRAGONGALE, DUNEBLAST, DUSTDEVILS, EARTHENLANCE, EARTHPOWER, EARTHQUAKE, ENERGYBALL, FABLEDRUSH, FANTASYSEAL, FLOCK, FLUXWAVE, GAIAPULSE, GENESIS, GENTLECHIMES, GIGADRAIN, GOLDRUSH, GYROBALL, HIDDENPOWER, HURRICANE, IRONDEFENSE, KNOCKOFF, LASHOUT, METRONOME, MUDSHACKLES, MUDSLIDE, NASTYPLOT, PIXIEDUST, PLAYROUGH, POWERGEM, PROTECT, QUICKSAND, REST, RETURN, ROCKBLAST, ROCKSLIDE, ROCKTOMB, SAFEGUARD, SANDSTORM, SANDTOMB, SCORCHINGSANDS, SEISMICCHANT, SLEEPTALK, SPIKES, STEALTHROCK, STONEEDGE, SUBSTITUTE, SUNNYDAY, SWEEPINGWIND, TAILWIND, TEMPESTFLARE, TORNADO, TOXIC, TURBULENCE, WEATHERBALL, WISH, WORKUP, ZENHEADBUTT, </v>
      </c>
      <c r="AA801" t="str">
        <f>VLOOKUP($A801,'Moves Species'!$A:$E,5,FALSE)</f>
        <v xml:space="preserve">MEMENTO, DUNEBLAST, ACROBATICS, GLISTEN, MUDSLIDE, TYPHOON, ZEPHYRPURGE, SANDSTORM, STEALTHROCK, ROCKPOLISH, MUDBLAST, SANDWAVE, </v>
      </c>
      <c r="AB801" t="s">
        <v>10332</v>
      </c>
      <c r="AC801" t="s">
        <v>7268</v>
      </c>
      <c r="AD801" t="s">
        <v>7269</v>
      </c>
    </row>
    <row r="802" spans="1:30" x14ac:dyDescent="0.25">
      <c r="A802">
        <f t="shared" si="38"/>
        <v>801</v>
      </c>
      <c r="B802" t="s">
        <v>10327</v>
      </c>
      <c r="C802" t="s">
        <v>10329</v>
      </c>
      <c r="D802" s="12" t="str">
        <f>'BST Extract'!J802</f>
        <v>GROUND</v>
      </c>
      <c r="E802" s="12" t="str">
        <f>'BST Extract'!K802</f>
        <v>FLYING</v>
      </c>
      <c r="F802" t="str">
        <f t="shared" si="36"/>
        <v>GROUND,FLYING</v>
      </c>
      <c r="G802">
        <f>'BST Extract'!C802</f>
        <v>75</v>
      </c>
      <c r="H802">
        <f>'BST Extract'!D802</f>
        <v>47</v>
      </c>
      <c r="I802">
        <f>'BST Extract'!E802</f>
        <v>70</v>
      </c>
      <c r="J802">
        <f>'BST Extract'!F802</f>
        <v>116</v>
      </c>
      <c r="K802">
        <f>'BST Extract'!G802</f>
        <v>97</v>
      </c>
      <c r="L802">
        <f>'BST Extract'!H802</f>
        <v>75</v>
      </c>
      <c r="M802">
        <f>'BST Extract'!I802</f>
        <v>480</v>
      </c>
      <c r="N802" t="s">
        <v>7251</v>
      </c>
      <c r="O802" s="3">
        <v>1</v>
      </c>
      <c r="P802" t="s">
        <v>7324</v>
      </c>
      <c r="Q802">
        <v>1</v>
      </c>
      <c r="R802" t="s">
        <v>7523</v>
      </c>
      <c r="T802" t="str">
        <f t="shared" si="37"/>
        <v>HP,1,DEFENSE,1,,</v>
      </c>
      <c r="U802" s="12" t="str">
        <f>'Ability Extract'!C802</f>
        <v>WINDRIDER</v>
      </c>
      <c r="V802" s="12" t="str">
        <f>'Ability Extract'!D802</f>
        <v>SANDVEIL</v>
      </c>
      <c r="W802" s="12" t="str">
        <f>'Ability Extract'!E802</f>
        <v>SANDSTREAM</v>
      </c>
      <c r="X802" s="12" t="str">
        <f>'Ability Extract'!F802</f>
        <v>WINDRIDER,SANDVEIL,SANDSTREAM</v>
      </c>
      <c r="Y802" t="str">
        <f>VLOOKUP($A802,'Moves Species'!$A:$E,3,FALSE)</f>
        <v xml:space="preserve">1, SANDATTACK, 1, SANDSPRAY, 4, GUST, 8, SNATCH, 12, DUNEBLAST, 15, AIRCUTTER, 18, TAILWIND, 21, TURBULENCE, 24, OBSTRUCT, 27, SCORCHINGSANDS, 30, EROSION, 33, PARTINGSHOT, 36, DUSTDEVILS, 39, TORNADO, 42, ROOST, 45, SANDFLURRY, 48, AERIALPULSE, 51, NASTYPLOT, 54, TOPSYTURVY, 58, SANDSNARE, 62, TEMPESTFLARE, </v>
      </c>
      <c r="Z802" t="str">
        <f>VLOOKUP($A802,'Moves Species'!$A:$E,4,FALSE)</f>
        <v xml:space="preserve">ACROBATICS, AERIALACE, AERIALPULSE, AIRSLASH, ATTRACT, BODYSLAM, BOUNCE, BULLDOZE, CALMMIND, CATAPULT, CHARM, DEFOG, DRAGONGALE, DUNEBLAST, DUSTDEVILS, EARTHENLANCE, EARTHPOWER, EARTHQUAKE, ENERGYBALL, FABLEDRUSH, FANTASYSEAL, FLOCK, FLUXWAVE, GAIAPULSE, GENESIS, GENTLECHIMES, GIGADRAIN, GOLDRUSH, GYROBALL, HIDDENPOWER, HURRICANE, IRONDEFENSE, KNOCKOFF, LASHOUT, METRONOME, MUDSHACKLES, MUDSLIDE, NASTYPLOT, PIXIEDUST, PLAYROUGH, POWERGEM, PROTECT, QUICKSAND, REST, RETURN, ROCKBLAST, ROCKSLIDE, ROCKTOMB, SAFEGUARD, SANDSTORM, SANDTOMB, SCORCHINGSANDS, SEISMICCHANT, SLEEPTALK, SPIKES, STEALTHROCK, STONEEDGE, SUBSTITUTE, SUNNYDAY, SWEEPINGWIND, TAILWIND, TEMPESTFLARE, TORNADO, TOXIC, TURBULENCE, WEATHERBALL, WISH, WORKUP, ZENHEADBUTT, </v>
      </c>
      <c r="AA802">
        <f>VLOOKUP($A802,'Moves Species'!$A:$E,5,FALSE)</f>
        <v>0</v>
      </c>
    </row>
    <row r="803" spans="1:30" x14ac:dyDescent="0.25">
      <c r="A803">
        <f t="shared" si="38"/>
        <v>802</v>
      </c>
      <c r="B803" t="s">
        <v>10333</v>
      </c>
      <c r="C803" t="s">
        <v>10335</v>
      </c>
      <c r="D803" s="12" t="str">
        <f>'BST Extract'!J803</f>
        <v>BUG</v>
      </c>
      <c r="E803" s="12" t="str">
        <f>'BST Extract'!K803</f>
        <v>ICE</v>
      </c>
      <c r="F803" t="str">
        <f t="shared" si="36"/>
        <v>BUG,ICE</v>
      </c>
      <c r="G803">
        <f>'BST Extract'!C803</f>
        <v>35</v>
      </c>
      <c r="H803">
        <f>'BST Extract'!D803</f>
        <v>19</v>
      </c>
      <c r="I803">
        <f>'BST Extract'!E803</f>
        <v>45</v>
      </c>
      <c r="J803">
        <f>'BST Extract'!F803</f>
        <v>70</v>
      </c>
      <c r="K803">
        <f>'BST Extract'!G803</f>
        <v>51</v>
      </c>
      <c r="L803">
        <f>'BST Extract'!H803</f>
        <v>40</v>
      </c>
      <c r="M803">
        <f>'BST Extract'!I803</f>
        <v>260</v>
      </c>
      <c r="N803" t="s">
        <v>7251</v>
      </c>
      <c r="O803" s="3">
        <v>1</v>
      </c>
      <c r="Q803" s="3"/>
      <c r="T803" t="str">
        <f t="shared" si="37"/>
        <v>HP,1,,,,</v>
      </c>
      <c r="U803" s="12" t="str">
        <f>'Ability Extract'!C803</f>
        <v>COLORCHANGE</v>
      </c>
      <c r="V803" s="12" t="str">
        <f>'Ability Extract'!D803</f>
        <v>ICYVEINS</v>
      </c>
      <c r="W803" s="12" t="str">
        <f>'Ability Extract'!E803</f>
        <v>STURDY</v>
      </c>
      <c r="X803" s="12" t="str">
        <f>'Ability Extract'!F803</f>
        <v>COLORCHANGE,ICYVEINS,STURDY</v>
      </c>
      <c r="Y803" t="str">
        <f>VLOOKUP($A803,'Moves Species'!$A:$E,3,FALSE)</f>
        <v xml:space="preserve">1, WINTERSGRASP, 1, FROSTNIP, 1, POWDER, 4, IRRITANT, 7, CHILLINGBLAST, 10, STRUGGLEBUG, 13, STICKYWEB, 16, SILVERWIND, 19, HYPOTHERMIA, 22, WATERPULSE, 25, FROZENHEART, 28, MISTBALL, 31, PHEROMONESTREAM, 34, FREEZEDRY, 37, SNIPESHOT, 40, ICEBEAM, 43, MIST, 46, BUGBUZZ, 49, NASTYPLOT, 52, BLIZZARD, 55, HEALORDER, 58, AURORAVEIL, 62, HIVEMIND, </v>
      </c>
      <c r="Z803" t="str">
        <f>VLOOKUP($A803,'Moves Species'!$A:$E,4,FALSE)</f>
        <v xml:space="preserve">ACROBATICS, AMBUSH, ATTRACT, BATTLEOFWITS, BLIZZARD, BOUNCE, BUGBITE, BUGBUZZ, BULLDOZE, CALMMIND, CATAPULT, CHARM, CHILLINGTOUCH, DEFENDORDER, DEFOG, DRAININGKISS, DUNEBLAST, EARTHPOWER, ENERGYBALL, FLUXWAVE, FROSTBITE, FURYCUTTER, GIGADRAIN, GOBLINSTRIKE, GOLDRUSH, HAIL, HAZE, HIDDENPOWER, HIVEMIND, HYPOTHERMIA, ICEBEAM, ICEFANG, ICEPUNCH, ICICLESPEAR, ICICLESTRIKE, ICYWIND, IRONDEFENSE, IRONHEAD, KNOCKOFF, LASHOUT, LEECHLIFE, LOVEBURST, METRONOME, MIST, NASTYPLOT, NECTARTAP, NUMBINGWIND, PHOBIA, PINMISSILE, PIXIEDUST, POISONFANG, POISONJAB, POLLENPUFF, PROTECT, PSYCHICFANGS, REST, RETURN, ROUND, SLEEPTALK, SPIKES, SPIKYSHIELD, STEALTHROCK, STRUGGLEBUG, SUBSTITUTE, SWARMATTACK, SWARMOVERLOAD, TAUNT, TOXIC, TOXICSPIKES, TRIPLEAXEL, UTURN, VITALITYDRAIN, WISH, WORKUP, ZENHEADBUTT, </v>
      </c>
      <c r="AA803" t="str">
        <f>VLOOKUP($A803,'Moves Species'!$A:$E,5,FALSE)</f>
        <v xml:space="preserve">SPIDERWEB, STRINGSHOT, HAIL, DOUBLETEAM, AGILITY, GRASSWHISTLE, SCHIZOPHRENIA, GIGADRAIN, BATONPASS, SPIKES, TOXICSPIKES, DEFENDORDER, INFECTION, INFESTATION, POWDERSNOW, </v>
      </c>
      <c r="AB803" t="s">
        <v>10337</v>
      </c>
      <c r="AC803" t="s">
        <v>7265</v>
      </c>
      <c r="AD803">
        <v>25</v>
      </c>
    </row>
    <row r="804" spans="1:30" x14ac:dyDescent="0.25">
      <c r="A804">
        <f t="shared" si="38"/>
        <v>803</v>
      </c>
      <c r="B804" t="s">
        <v>10334</v>
      </c>
      <c r="C804" t="s">
        <v>10336</v>
      </c>
      <c r="D804" s="12" t="str">
        <f>'BST Extract'!J804</f>
        <v>BUG</v>
      </c>
      <c r="E804" s="12" t="str">
        <f>'BST Extract'!K804</f>
        <v>ICE</v>
      </c>
      <c r="F804" t="str">
        <f t="shared" si="36"/>
        <v>BUG,ICE</v>
      </c>
      <c r="G804">
        <f>'BST Extract'!C804</f>
        <v>70</v>
      </c>
      <c r="H804">
        <f>'BST Extract'!D804</f>
        <v>39</v>
      </c>
      <c r="I804">
        <f>'BST Extract'!E804</f>
        <v>75</v>
      </c>
      <c r="J804">
        <f>'BST Extract'!F804</f>
        <v>115</v>
      </c>
      <c r="K804">
        <f>'BST Extract'!G804</f>
        <v>101</v>
      </c>
      <c r="L804">
        <f>'BST Extract'!H804</f>
        <v>86</v>
      </c>
      <c r="M804">
        <f>'BST Extract'!I804</f>
        <v>486</v>
      </c>
      <c r="N804" t="s">
        <v>7251</v>
      </c>
      <c r="O804" s="3">
        <v>1</v>
      </c>
      <c r="P804" t="s">
        <v>7324</v>
      </c>
      <c r="Q804">
        <v>1</v>
      </c>
      <c r="R804" t="s">
        <v>7523</v>
      </c>
      <c r="T804" t="str">
        <f t="shared" si="37"/>
        <v>HP,1,DEFENSE,1,,</v>
      </c>
      <c r="U804" s="12" t="str">
        <f>'Ability Extract'!C804</f>
        <v>COLORCHANGE</v>
      </c>
      <c r="V804" s="12" t="str">
        <f>'Ability Extract'!D804</f>
        <v>ICYVEINS</v>
      </c>
      <c r="W804" s="12" t="str">
        <f>'Ability Extract'!E804</f>
        <v>STURDY</v>
      </c>
      <c r="X804" s="12" t="str">
        <f>'Ability Extract'!F804</f>
        <v>COLORCHANGE,ICYVEINS,STURDY</v>
      </c>
      <c r="Y804" t="str">
        <f>VLOOKUP($A804,'Moves Species'!$A:$E,3,FALSE)</f>
        <v xml:space="preserve">0, BITTERBASTION, 1, BITTERBASTION, 1, WINTERSGRASP, 1, FROSTNIP, 1, POWDER, 4, IRRITANT, 7, CHILLINGBLAST, 10, STRUGGLEBUG, 13, STICKYWEB, 16, SILVERWIND, 19, HYPOTHERMIA, 22, WATERPULSE, 25, FROZENHEART, 28, MISTBALL, 31, PHEROMONESTREAM, 34, FREEZEDRY, 37, SNIPESHOT, 40, ICEBEAM, 43, MIST, 46, BUGBUZZ, 49, NASTYPLOT, 52, BLIZZARD, 55, HEALORDER, 58, AURORAVEIL, 62, HIVEMIND, </v>
      </c>
      <c r="Z804" t="str">
        <f>VLOOKUP($A804,'Moves Species'!$A:$E,4,FALSE)</f>
        <v xml:space="preserve">ACROBATICS, AMBUSH, ATTRACT, BATTLEOFWITS, BLIZZARD, BOUNCE, BUGBITE, BUGBUZZ, BULLDOZE, CALMMIND, CATAPULT, CHARM, CHILLINGTOUCH, DEFENDORDER, DEFOG, DRAININGKISS, DUNEBLAST, EARTHPOWER, ENERGYBALL, FLUXWAVE, FROSTBITE, FURYCUTTER, GIGADRAIN, GOBLINSTRIKE, GOLDRUSH, HAIL, HAZE, HIDDENPOWER, HIVEMIND, HYPOTHERMIA, ICEBEAM, ICEFANG, ICEPUNCH, ICICLESPEAR, ICICLESTRIKE, ICYWIND, IRONDEFENSE, IRONHEAD, KNOCKOFF, LASHOUT, LEECHLIFE, LOVEBURST, METRONOME, MIST, NASTYPLOT, NECTARTAP, NUMBINGWIND, PHOBIA, PINMISSILE, PIXIEDUST, POISONFANG, POISONJAB, POLLENPUFF, PROTECT, PSYCHICFANGS, REST, RETURN, ROUND, SLEEPTALK, SPIKES, SPIKYSHIELD, STEALTHROCK, STRUGGLEBUG, SUBSTITUTE, SWARMATTACK, SWARMOVERLOAD, TAUNT, TOXIC, TOXICSPIKES, TRIPLEAXEL, UTURN, VITALITYDRAIN, WISH, WORKUP, ZENHEADBUTT, </v>
      </c>
      <c r="AA804">
        <f>VLOOKUP($A804,'Moves Species'!$A:$E,5,FALSE)</f>
        <v>0</v>
      </c>
    </row>
    <row r="805" spans="1:30" x14ac:dyDescent="0.25">
      <c r="A805">
        <f t="shared" si="38"/>
        <v>804</v>
      </c>
      <c r="B805" t="s">
        <v>10338</v>
      </c>
      <c r="C805" t="s">
        <v>10340</v>
      </c>
      <c r="D805" s="12" t="str">
        <f>'BST Extract'!J805</f>
        <v>STEEL</v>
      </c>
      <c r="E805" s="12" t="str">
        <f>'BST Extract'!K805</f>
        <v>FIRE</v>
      </c>
      <c r="F805" t="str">
        <f t="shared" si="36"/>
        <v>STEEL,FIRE</v>
      </c>
      <c r="G805">
        <f>'BST Extract'!C805</f>
        <v>30</v>
      </c>
      <c r="H805">
        <f>'BST Extract'!D805</f>
        <v>20</v>
      </c>
      <c r="I805">
        <f>'BST Extract'!E805</f>
        <v>32</v>
      </c>
      <c r="J805">
        <f>'BST Extract'!F805</f>
        <v>70</v>
      </c>
      <c r="K805">
        <f>'BST Extract'!G805</f>
        <v>50</v>
      </c>
      <c r="L805">
        <f>'BST Extract'!H805</f>
        <v>42</v>
      </c>
      <c r="M805">
        <f>'BST Extract'!I805</f>
        <v>244</v>
      </c>
      <c r="N805" t="s">
        <v>7251</v>
      </c>
      <c r="O805" s="3">
        <v>1</v>
      </c>
      <c r="Q805" s="3"/>
      <c r="T805" t="str">
        <f t="shared" si="37"/>
        <v>HP,1,,,,</v>
      </c>
      <c r="U805" s="12" t="str">
        <f>'Ability Extract'!C805</f>
        <v>AIRLOCK</v>
      </c>
      <c r="V805" s="12" t="str">
        <f>'Ability Extract'!D805</f>
        <v>FULLMETALBODY</v>
      </c>
      <c r="W805" s="12" t="str">
        <f>'Ability Extract'!E805</f>
        <v>SPEEDBOOST</v>
      </c>
      <c r="X805" s="12" t="str">
        <f>'Ability Extract'!F805</f>
        <v>AIRLOCK,FULLMETALBODY,SPEEDBOOST</v>
      </c>
      <c r="Y805" t="str">
        <f>VLOOKUP($A805,'Moves Species'!$A:$E,3,FALSE)</f>
        <v xml:space="preserve">1, EMBER, 1, SONICBOOM, 1, METALLICGLEAM, 4, IGNITE, 7, FIRESPIN, 10, WELD, 13, OVERCLOCK, 16, INCINERATE, 19, IRONSPARKS, 22, FLAMEBURST, 25, METALSOUND, 28, MAGNETRISE, 31, COBALTRAY, 34, GEARUP, 37, FIERYDANCE, 40, BUGBUZZ, 43, PLASMAFORGE, 46, FLAMETHROWER, 49, FIREWALL, 52, INFERNO, 55, QUIVERDANCE, 58, IRONTEMPEST, 62, BLUEFLARE, </v>
      </c>
      <c r="Z805" t="str">
        <f>VLOOKUP($A805,'Moves Species'!$A:$E,4,FALSE)</f>
        <v xml:space="preserve">ACROBATICS, AERIALACE, AERIALPULSE, AIRSLASH, ANTIMATTER, ATTRACT, BOMBARDMENT, BUGBITE, BUGBUZZ, BULLETSEED, BURNINGJEALOUSY, BUTTERFLYKISS, CALMMIND, CLUSTERROCKETS, CONFUSERAY, CRIMSONGATE, DAZZLINGGLEAM, DEFENDORDER, DEFOG, DRAININGKISS, DUALWINGBEAT, ECHOEDVOICE, ENDERSHOCK, ENERGYBALL, ENERGYSURGE, FIREBLAST, FIREPUNCH, FLAMECHARGE, FLAMETHROWER, FLAMEVOLLEY, FLAREBLITZ, FLOCK, FLUTTER, FLUXWAVE, FURYCUTTER, GENESIS, GENTLECHIMES, GIGADRAIN, GOLDENBULLET, GYROBALL, HEATWAVE, HIDDENPOWER, HIVEMIND, HURRICANE, INCINERATE, IRONDEFENSE, IRONHEAD, IRONIMPACT, IRONTEMPEST, KNOCKOFF, LASHOUT, LEECHLIFE, LIGHTSCREEN, MAGNETICCANNON, MAGNETRISE, MELTINGHORN, METRONOME, MISSILESHOT, MYSTICALFIRE, NASTYPLOT, NEBULASTRIKE, NECTARTAP, OVERCLOCK, PARABOLICCHARGE, PHOBIA, PINMISSILE, POISONJAB, PROTECT, PSYCHIC, PURGE, RADIANTLANCE, RAINBOWSCALES, REFLECT, REFURBISH, REST, RETURN, ROUND, SAFEGUARD, SATELLITERAY, SCALD, SIGNALBEAM, SLEEPTALK, SONICBLAST, STEELWING, STRUGGLEBUG, SUBSTITUTE, SUNNYDAY, SWARMATTACK, SWARMOVERLOAD, SWIFT, SYNTHESIS, TAILWIND, TEMPESTFLARE, TORNADO, TOXIC, TRIATTACK, TURBULENCE, UTURN, VITALITYDRAIN, WILDFIRE, WILLOWISP, WISH, WORKUP, </v>
      </c>
      <c r="AA805" t="str">
        <f>VLOOKUP($A805,'Moves Species'!$A:$E,5,FALSE)</f>
        <v xml:space="preserve">OVERHEAT, DISCHARGE, MISSILESHOT, MAGNETICCANNON, BURNUP, AIRSLASH, CHROMERAY, TURBULENCE, SHRAPNEL, QUICKSILVER, </v>
      </c>
      <c r="AB805" t="s">
        <v>10342</v>
      </c>
      <c r="AC805" t="s">
        <v>7265</v>
      </c>
      <c r="AD805">
        <v>30</v>
      </c>
    </row>
    <row r="806" spans="1:30" x14ac:dyDescent="0.25">
      <c r="A806">
        <f t="shared" si="38"/>
        <v>805</v>
      </c>
      <c r="B806" t="s">
        <v>10339</v>
      </c>
      <c r="C806" t="s">
        <v>10341</v>
      </c>
      <c r="D806" s="12" t="str">
        <f>'BST Extract'!J806</f>
        <v>STEEL</v>
      </c>
      <c r="E806" s="12" t="str">
        <f>'BST Extract'!K806</f>
        <v>FIRE</v>
      </c>
      <c r="F806" t="str">
        <f t="shared" si="36"/>
        <v>STEEL,FIRE</v>
      </c>
      <c r="G806">
        <f>'BST Extract'!C806</f>
        <v>80</v>
      </c>
      <c r="H806">
        <f>'BST Extract'!D806</f>
        <v>30</v>
      </c>
      <c r="I806">
        <f>'BST Extract'!E806</f>
        <v>82</v>
      </c>
      <c r="J806">
        <f>'BST Extract'!F806</f>
        <v>80</v>
      </c>
      <c r="K806">
        <f>'BST Extract'!G806</f>
        <v>100</v>
      </c>
      <c r="L806">
        <f>'BST Extract'!H806</f>
        <v>102</v>
      </c>
      <c r="M806">
        <f>'BST Extract'!I806</f>
        <v>474</v>
      </c>
      <c r="N806" t="s">
        <v>7251</v>
      </c>
      <c r="O806" s="3">
        <v>1</v>
      </c>
      <c r="P806" t="s">
        <v>7324</v>
      </c>
      <c r="Q806">
        <v>1</v>
      </c>
      <c r="R806" t="s">
        <v>7523</v>
      </c>
      <c r="T806" t="str">
        <f t="shared" si="37"/>
        <v>HP,1,DEFENSE,1,,</v>
      </c>
      <c r="U806" s="12" t="str">
        <f>'Ability Extract'!C806</f>
        <v>AIRLOCK</v>
      </c>
      <c r="V806" s="12" t="str">
        <f>'Ability Extract'!D806</f>
        <v>FULLMETALBODY</v>
      </c>
      <c r="W806" s="12" t="str">
        <f>'Ability Extract'!E806</f>
        <v>SPEEDBOOST</v>
      </c>
      <c r="X806" s="12" t="str">
        <f>'Ability Extract'!F806</f>
        <v>AIRLOCK,FULLMETALBODY,SPEEDBOOST</v>
      </c>
      <c r="Y806" t="str">
        <f>VLOOKUP($A806,'Moves Species'!$A:$E,3,FALSE)</f>
        <v xml:space="preserve">1, EMBER, 1, SONICBOOM, 1, METALLICGLEAM, 4, IGNITE, 7, FIRESPIN, 10, WELD, 13, OVERCLOCK, 16, INCINERATE, 19, IRONSPARKS, 22, FLAMEBURST, 25, METALSOUND, 28, MAGNETRISE, 31, COBALTRAY, 34, GEARUP, 37, FIERYDANCE, 40, BUGBUZZ, 43, PLASMAFORGE, 46, FLAMETHROWER, 49, FIREWALL, 52, INFERNO, 55, QUIVERDANCE, 58, IRONTEMPEST, 62, BLUEFLARE, </v>
      </c>
      <c r="Z806" t="str">
        <f>VLOOKUP($A806,'Moves Species'!$A:$E,4,FALSE)</f>
        <v xml:space="preserve">ACROBATICS, AERIALACE, AERIALPULSE, AIRSLASH, ANTIMATTER, ATTRACT, BOMBARDMENT, BUGBITE, BUGBUZZ, BULLETSEED, BURNINGJEALOUSY, BUTTERFLYKISS, CALMMIND, CLUSTERROCKETS, CONFUSERAY, CRIMSONGATE, DAZZLINGGLEAM, DEFENDORDER, DEFOG, DRAININGKISS, DUALWINGBEAT, ECHOEDVOICE, ENDERSHOCK, ENERGYBALL, ENERGYSURGE, FIREBLAST, FIREPUNCH, FLAMECHARGE, FLAMETHROWER, FLAMEVOLLEY, FLAREBLITZ, FLOCK, FLUTTER, FLUXWAVE, FURYCUTTER, GENESIS, GENTLECHIMES, GIGADRAIN, GOLDENBULLET, GYROBALL, HEATWAVE, HIDDENPOWER, HIVEMIND, HURRICANE, INCINERATE, IRONDEFENSE, IRONHEAD, IRONIMPACT, IRONTEMPEST, KNOCKOFF, LASHOUT, LEECHLIFE, LIGHTSCREEN, MAGNETICCANNON, MAGNETRISE, MELTINGHORN, METRONOME, MISSILESHOT, MYSTICALFIRE, NASTYPLOT, NEBULASTRIKE, NECTARTAP, OVERCLOCK, PARABOLICCHARGE, PHOBIA, PINMISSILE, POISONJAB, PROTECT, PSYCHIC, PURGE, RADIANTLANCE, RAINBOWSCALES, REFLECT, REFURBISH, REST, RETURN, ROUND, SAFEGUARD, SATELLITERAY, SCALD, SIGNALBEAM, SLEEPTALK, SONICBLAST, STEELWING, STRUGGLEBUG, SUBSTITUTE, SUNNYDAY, SWARMATTACK, SWARMOVERLOAD, SWIFT, SYNTHESIS, TAILWIND, TEMPESTFLARE, TORNADO, TOXIC, TRIATTACK, TURBULENCE, UTURN, VITALITYDRAIN, WILDFIRE, WILLOWISP, WISH, WORKUP, </v>
      </c>
      <c r="AA806">
        <f>VLOOKUP($A806,'Moves Species'!$A:$E,5,FALSE)</f>
        <v>0</v>
      </c>
    </row>
    <row r="807" spans="1:30" x14ac:dyDescent="0.25">
      <c r="A807">
        <f t="shared" si="38"/>
        <v>806</v>
      </c>
      <c r="B807" t="s">
        <v>10346</v>
      </c>
      <c r="C807" t="s">
        <v>10347</v>
      </c>
      <c r="D807" s="12" t="str">
        <f>'BST Extract'!J807</f>
        <v>DARK</v>
      </c>
      <c r="E807" s="12">
        <f>'BST Extract'!K807</f>
        <v>0</v>
      </c>
      <c r="F807" t="str">
        <f t="shared" si="36"/>
        <v>DARK,0</v>
      </c>
      <c r="G807">
        <f>'BST Extract'!C807</f>
        <v>65</v>
      </c>
      <c r="H807">
        <f>'BST Extract'!D807</f>
        <v>50</v>
      </c>
      <c r="I807">
        <f>'BST Extract'!E807</f>
        <v>50</v>
      </c>
      <c r="J807">
        <f>'BST Extract'!F807</f>
        <v>50</v>
      </c>
      <c r="K807">
        <f>'BST Extract'!G807</f>
        <v>50</v>
      </c>
      <c r="L807">
        <f>'BST Extract'!H807</f>
        <v>50</v>
      </c>
      <c r="M807">
        <f>'BST Extract'!I807</f>
        <v>315</v>
      </c>
      <c r="N807" t="s">
        <v>7251</v>
      </c>
      <c r="O807" s="3">
        <v>1</v>
      </c>
      <c r="P807" t="s">
        <v>7324</v>
      </c>
      <c r="Q807">
        <v>1</v>
      </c>
      <c r="R807" t="s">
        <v>7523</v>
      </c>
      <c r="T807" t="str">
        <f t="shared" si="37"/>
        <v>HP,1,DEFENSE,1,,</v>
      </c>
      <c r="U807" s="12" t="str">
        <f>'Ability Extract'!C807</f>
        <v>DARKSWARM</v>
      </c>
      <c r="V807" s="12">
        <f>'Ability Extract'!D807</f>
        <v>0</v>
      </c>
      <c r="W807" s="12">
        <f>'Ability Extract'!E807</f>
        <v>0</v>
      </c>
      <c r="X807" s="12" t="str">
        <f>'Ability Extract'!F807</f>
        <v>DARKSWARM,,</v>
      </c>
      <c r="Y807" t="str">
        <f>VLOOKUP($A807,'Moves Species'!$A:$E,3,FALSE)</f>
        <v xml:space="preserve">1, GROWL, 1, FEINT, 1, GLOOM, 4, PURSUIT, 7, BLACKOUT, 10, SIPHON, 13, FEINTATTACK, 16, NECROPHAGY, 19, CHEAPSHOT, 22, MANIPULATION, 25, HYPNOSIS, 25, DREAMEATER, 28, EVILTHORN, 31, SOULFLAY, 34, CRUNCH, 37, VITALITYDRAIN, 40, OBSTRUCT, 43, PHANTOMFORCE, 46, AMBUSH, 49, DARKVOID, 52, UPROAR, 56, FRENZY, 60, UMBRALWAVE, </v>
      </c>
      <c r="Z807" t="str">
        <f>VLOOKUP($A807,'Moves Species'!$A:$E,4,FALSE)</f>
        <v xml:space="preserve">AMBUSH, ANCIENTGLARE, ANTIMATTER, ATTRACT, BATTLEOFWITS, BLOODRITUAL, BODYSLAM, BOULDERCRUSH, BREAKINGSWIPE, BRINE, BULLETSEED, CALMMIND, CASCADE, CAUSTICACID, CLEARSMOG, CONFUSERAY, CRUELWHIP, CRUNCH, CURSE, CURSEDTOUCH, DARKPULSE, DEFENDORDER, DRAGONBREATH, DRAGONCLAW, DRAININGKISS, ECHOEDVOICE, ECLIPSENOVA, ENDERSHOCK, EXECUTION, FALSESWIPE, FANTASYSEAL, FLIPTURN, FLOCK, FLUXWAVE, FURYCUTTER, GASTROACID, GIGADRAIN, GUNKSHOT, HIDDENPOWER, HIVEMIND, ICEFANG, ICEPUNCH, IRONHEAD, KNOCKOFF, LASHOUT, LEECHLIFE, LIQUIDATION, MACABREDANCE, MAGICROOM, MAGNETICCANNON, MEMENTO, METEORMASH, MIASMA, MINDDRAIN, MYSTICPULSE, NASTYPLOT, OUTRAGE, OVERFLOW, PHANTOMFORCE, PHOBIA, PINMISSILE, POISONFANG, POISONJAB, PROTECT, PSYCHICFANGS, RAINDANCE, REST, RETURN, ROUND, SAFEGUARD, SCALD, SCALESHOT, SHADOWBALL, SHADOWPUNCH, SLASH, SLEEPTALK, SLUDGEBOMB, SLUDGEWAVE, SNARL, SOAK, SONICBLAST, SOULRIP, SOULSHIELD, SOUNDBARRIER, STRUGGLEBUG, SUBMERGE, SWARMATTACK, SWARMOVERLOAD, SWITCHEROO, TAUNT, TERRAINPULSE, TIDALWAVE, TOXIC, TRICKROOM, UMBRALWAVE, UTURN, VENDETTA, VENOMDRAIN, VITALITYDRAIN, WAIL, WATERPRESSURE, WATERPULSE, WHIRLPOOL, WILLOWISP, WONDERROOM, WORKUP, ZENHEADBUTT, </v>
      </c>
      <c r="AA807" t="str">
        <f>VLOOKUP($A807,'Moves Species'!$A:$E,5,FALSE)</f>
        <v xml:space="preserve">ASSURANCE, TAUNT, PROTECT, NECROPHAGY, BEATUP, JAWLOCK, NIGHTDAZE, DOUBLEEDGE, GUTTURALROAR, </v>
      </c>
    </row>
    <row r="808" spans="1:30" x14ac:dyDescent="0.25">
      <c r="A808">
        <f t="shared" si="38"/>
        <v>807</v>
      </c>
      <c r="B808" t="s">
        <v>10350</v>
      </c>
      <c r="C808" t="s">
        <v>10351</v>
      </c>
      <c r="D808" s="12" t="str">
        <f>'BST Extract'!J808</f>
        <v>POISON</v>
      </c>
      <c r="E808" s="12" t="str">
        <f>'BST Extract'!K808</f>
        <v>GHOST</v>
      </c>
      <c r="F808" t="str">
        <f t="shared" si="36"/>
        <v>POISON,GHOST</v>
      </c>
      <c r="G808">
        <f>'BST Extract'!C808</f>
        <v>109</v>
      </c>
      <c r="H808">
        <f>'BST Extract'!D808</f>
        <v>98</v>
      </c>
      <c r="I808">
        <f>'BST Extract'!E808</f>
        <v>83</v>
      </c>
      <c r="J808">
        <f>'BST Extract'!F808</f>
        <v>41</v>
      </c>
      <c r="K808">
        <f>'BST Extract'!G808</f>
        <v>42</v>
      </c>
      <c r="L808">
        <f>'BST Extract'!H808</f>
        <v>87</v>
      </c>
      <c r="M808">
        <f>'BST Extract'!I808</f>
        <v>460</v>
      </c>
      <c r="N808" t="s">
        <v>7251</v>
      </c>
      <c r="O808" s="3">
        <v>1</v>
      </c>
      <c r="P808" t="s">
        <v>7324</v>
      </c>
      <c r="Q808">
        <v>1</v>
      </c>
      <c r="R808" t="s">
        <v>7523</v>
      </c>
      <c r="T808" t="str">
        <f t="shared" si="37"/>
        <v>HP,1,DEFENSE,1,,</v>
      </c>
      <c r="U808" s="12" t="str">
        <f>'Ability Extract'!C808</f>
        <v>CURSEDBODY</v>
      </c>
      <c r="V808" s="12" t="str">
        <f>'Ability Extract'!D808</f>
        <v>NEUTRALIZINGGAS</v>
      </c>
      <c r="W808" s="12" t="str">
        <f>'Ability Extract'!E808</f>
        <v>LIQUIDVOICE</v>
      </c>
      <c r="X808" s="12" t="str">
        <f>'Ability Extract'!F808</f>
        <v>CURSEDBODY,NEUTRALIZINGGAS,LIQUIDVOICE</v>
      </c>
      <c r="Y808" t="str">
        <f>VLOOKUP($A808,'Moves Species'!$A:$E,3,FALSE)</f>
        <v xml:space="preserve">1, DRAGONBLOOD, 1, LEER, 1, LICK, 4, SEPTICSTRIKE, 6, ROAR, 9, POISONSPIT, 12, NECROPHAGY, 15, POISONTAIL, 18, DRAGONGNAW, 21, SPOIL, 24, WAIL, 27, CONFUSERAY, 30, VENOMDRAIN, 33, SPIRITSHACKLE, 36, DEADSILENCE, 39, NEUROTOXIN, 42, SHADOWBONE, 45, DRAGONHAMMER, 48, CONTAGION, 51, DRAGONDANCE, 54, PLAGUE, 57, UPROAR, 60, SHADOWFORCE, </v>
      </c>
      <c r="Z808" t="str">
        <f>VLOOKUP($A808,'Moves Species'!$A:$E,4,FALSE)</f>
        <v xml:space="preserve">ACIDRAIN, ALLERGY, AMBUSH, ANCIENTGLARE, ATTRACT, BLOODRITUAL, BODYSLAM, BONECHILL, BOOMBURST, BREAKINGSWIPE, BRINE, BULLDOZE, BURNINGOFUDA, CASCADE, CAUSTICACID, CLEARSMOG, CLOSECOMBAT, CONFUSERAY, CORROSIVEGAS, CRUELWHIP, CRUNCH, CURSE, CURSEDTOUCH, DARKPULSE, DEFOG, DRACARYS, DRACOMETEOR, DRAGONBLOOD, DRAGONBREATH, DRAGONDANCE, DRAGONGALE, DRAGONHAMMER, DRAGONMAGIC, EARTHPOWER, EARTHQUAKE, ECLIPSENOVA, ENDERSHOCK, EXECUTION, FLIPTURN, FLUXWAVE, FOCUSBLAST, FORTISSIMO, FROSTBITE, GASTROACID, GHASTLYFLOOD, GIGADRAIN, GUNKSHOT, HEX, HIDDENPOWER, HYPERVOICE, ICEBEAM, ICEFANG, ICYWIND, IRONHEAD, KNOCKOFF, LASHOUT, LIQUIDATION, MEMENTO, MIASMA, MINDDRAIN, NAGASKIN, NASTYPLOT, NOBLEROAR, OCEANWRATH, OUTRAGE, OVERFLOW, PERCUSSIONBLAST, PHANTOMFORCE, PHOBIA, PLAYROUGH, POISONFANG, POISONJAB, POLTERGEIST, POSSESSION, PROTECT, PSYCHICFANGS, RAINDANCE, REST, RETURN, SCALD, SCALESHOT, SHADOWBALL, SLEEPTALK, SLUDGEBOMB, SLUDGEWAVE, SNARL, SOAK, SONICBLAST, SOULRIP, SOULSHIELD, STEAMERUPTION, SUBMERGE, SUBSTITUTE, TAUNT, TIDALWAVE, TOXIC, TOXICSPIKES, UMBRALWAVE, VENDETTA, VENOMDRAIN, VITALITYDRAIN, WAIL, WATERPRESSURE, WATERPULSE, WHIRLPOOL, WISH, ZENHEADBUTT, </v>
      </c>
      <c r="AA808" t="str">
        <f>VLOOKUP($A808,'Moves Species'!$A:$E,5,FALSE)</f>
        <v xml:space="preserve">CURSE, SHATTER, POISONFANG, MEGAPHONE, ZENHEADBUTT, NAGASKIN, GRUDGE, MEMENTO, MEANLOOK, POSSESSION, </v>
      </c>
    </row>
    <row r="809" spans="1:30" x14ac:dyDescent="0.25">
      <c r="A809">
        <f t="shared" si="38"/>
        <v>808</v>
      </c>
      <c r="B809" t="s">
        <v>10352</v>
      </c>
      <c r="C809" t="s">
        <v>10354</v>
      </c>
      <c r="D809" s="12" t="str">
        <f>'BST Extract'!J809</f>
        <v>STEEL</v>
      </c>
      <c r="E809" s="12" t="str">
        <f>'BST Extract'!K809</f>
        <v>FIGHTING</v>
      </c>
      <c r="F809" t="str">
        <f t="shared" si="36"/>
        <v>STEEL,FIGHTING</v>
      </c>
      <c r="G809">
        <f>'BST Extract'!C809</f>
        <v>52</v>
      </c>
      <c r="H809">
        <f>'BST Extract'!D809</f>
        <v>20</v>
      </c>
      <c r="I809">
        <f>'BST Extract'!E809</f>
        <v>35</v>
      </c>
      <c r="J809">
        <f>'BST Extract'!F809</f>
        <v>45</v>
      </c>
      <c r="K809">
        <f>'BST Extract'!G809</f>
        <v>50</v>
      </c>
      <c r="L809">
        <f>'BST Extract'!H809</f>
        <v>35</v>
      </c>
      <c r="M809">
        <f>'BST Extract'!I809</f>
        <v>237</v>
      </c>
      <c r="N809" t="s">
        <v>7251</v>
      </c>
      <c r="O809" s="3">
        <v>1</v>
      </c>
      <c r="Q809" s="3"/>
      <c r="T809" t="str">
        <f t="shared" si="37"/>
        <v>HP,1,,,,</v>
      </c>
      <c r="U809" s="12" t="str">
        <f>'Ability Extract'!C809</f>
        <v>LIMBER</v>
      </c>
      <c r="V809" s="12" t="str">
        <f>'Ability Extract'!D809</f>
        <v>MOTORDRIVE</v>
      </c>
      <c r="W809" s="12" t="str">
        <f>'Ability Extract'!E809</f>
        <v>SPEEDBOOST</v>
      </c>
      <c r="X809" s="12" t="str">
        <f>'Ability Extract'!F809</f>
        <v>LIMBER,MOTORDRIVE,SPEEDBOOST</v>
      </c>
      <c r="Y809" t="str">
        <f>VLOOKUP($A809,'Moves Species'!$A:$E,3,FALSE)</f>
        <v xml:space="preserve">1, FOCUSENERGY, 1, METALLICGLEAM, 1, VACUUMWAVE, 4, THUNDERWAVE, 7, CHARGEBEAM, 10, OVERCLOCK, 13, CHIDORI, 16, PARABOLICCHARGE, 19, IRONSPARKS, 22, DETECT, 25, MAGICPALM, 28, JUDOFLIP, 31, SATELLITERAY, 34, SWEEPINGWIND, 37, CHAINLIGHTNING, 40, COBALTRAY, 43, MAGNETFORCE, 46, RASENGAN, 49, MAGNETICCANNON, 52, RISINGVOLTAGE, 55, MAGNETICFLUX, 58, CHAKRABLAST, 62, STEELBEAM, </v>
      </c>
      <c r="Z809" t="str">
        <f>VLOOKUP($A809,'Moves Species'!$A:$E,4,FALSE)</f>
        <v xml:space="preserve">ANTIMATTER, ATTRACT, AURASPHERE, BALLLIGHTNING, BATTERYACID, BATTLEOFWITS, BODYPRESS, BODYSLAM, BOLTCRASH, BOMBARDMENT, BOULDERCRUSH, BOUNCE, BRICKBREAK, BULKUP, BULLDOZE, CALMMIND, CATAPULT, CHARGEBEAM, CHIDORI, CLOSECOMBAT, CLUSTERROCKETS, COACHING, CONFUSERAY, DAZZLINGGLEAM, DEADLYREACH, DEAFEN, DEFOG, DRAINPUNCH, EARTHPOWER, ECHOEDVOICE, ELECTRICTERRAIN, ELECTRONCRUSH, ENERGYSURGE, EXPANDINGFORCE, FIREPUNCH, FLAREBLITZ, FLUXWAVE, FOCUSBLAST, GOLDENBULLET, GYROBALL, HAZE, HIDDENPOWER, HYPERVOICE, ICEBEAM, IRONDEFENSE, IRONHEAD, IRONIMPACT, IRONTEMPEST, KAMEHAMEHA, LIGHTSCREEN, MAGICROOM, MAGNETICCANNON, MAGNETRISE, MEMENTO, METEORBEAM, METEORMASH, METRONOME, MIRRORSHOT, MISSILESHOT, MIXEDWAVES, MYSTICPULSE, NASTYPLOT, OVERCLOCK, PARABOLICCHARGE, PERCUSSIONBLAST, PLAYROUGH, POWERUPPUNCH, PROTECT, PSYCHIC, PSYCHICTERRAIN, QUICKGUARD, RADIANTLANCE, REFLECT, REFURBISH, REST, RETURN, RISINGVOLTAGE, ROCKSLIDE, ROCKTOMB, SATELLITERAY, SIGNALBEAM, SLEEPTALK, SONICBLAST, STEELROLLER, STONEEDGE, SUPERPOWER, SWEEPINGWIND, TAUNT, THUNDER, THUNDERBOLT, THUNDERPUNCH, THUNDERWAVE, TOXIC, TRIATTACK, TRICKROOM, VENDETTA, VOLTSWITCH, WEAKSPOT, WILDCHARGE, WONDERROOM, WORKUP, ZENHEADBUTT, </v>
      </c>
      <c r="AA809" t="str">
        <f>VLOOKUP($A809,'Moves Species'!$A:$E,5,FALSE)</f>
        <v xml:space="preserve">BATTLEOFWITS, DEADLYREACH, SHOCKWAVE, DISCHARGE, GAMMARAY, PLASMAFORGE, ELECTRICTERRAIN, QUICKSILVER, REFURBISH, HELPINGHAND, </v>
      </c>
      <c r="AB809" t="s">
        <v>10369</v>
      </c>
      <c r="AC809" t="s">
        <v>7265</v>
      </c>
      <c r="AD809">
        <v>24</v>
      </c>
    </row>
    <row r="810" spans="1:30" x14ac:dyDescent="0.25">
      <c r="A810">
        <f t="shared" si="38"/>
        <v>809</v>
      </c>
      <c r="B810" t="s">
        <v>10353</v>
      </c>
      <c r="C810" t="s">
        <v>10355</v>
      </c>
      <c r="D810" s="12" t="str">
        <f>'BST Extract'!J810</f>
        <v>STEEL</v>
      </c>
      <c r="E810" s="12" t="str">
        <f>'BST Extract'!K810</f>
        <v>FIGHTING</v>
      </c>
      <c r="F810" t="str">
        <f t="shared" si="36"/>
        <v>STEEL,FIGHTING</v>
      </c>
      <c r="G810">
        <f>'BST Extract'!C810</f>
        <v>94</v>
      </c>
      <c r="H810">
        <f>'BST Extract'!D810</f>
        <v>50</v>
      </c>
      <c r="I810">
        <f>'BST Extract'!E810</f>
        <v>90</v>
      </c>
      <c r="J810">
        <f>'BST Extract'!F810</f>
        <v>80</v>
      </c>
      <c r="K810">
        <f>'BST Extract'!G810</f>
        <v>90</v>
      </c>
      <c r="L810">
        <f>'BST Extract'!H810</f>
        <v>70</v>
      </c>
      <c r="M810">
        <f>'BST Extract'!I810</f>
        <v>474</v>
      </c>
      <c r="N810" t="s">
        <v>7251</v>
      </c>
      <c r="O810" s="3">
        <v>1</v>
      </c>
      <c r="P810" t="s">
        <v>7324</v>
      </c>
      <c r="Q810">
        <v>1</v>
      </c>
      <c r="R810" t="s">
        <v>7523</v>
      </c>
      <c r="T810" t="str">
        <f t="shared" si="37"/>
        <v>HP,1,DEFENSE,1,,</v>
      </c>
      <c r="U810" s="12" t="str">
        <f>'Ability Extract'!C810</f>
        <v>LIMBER</v>
      </c>
      <c r="V810" s="12" t="str">
        <f>'Ability Extract'!D810</f>
        <v>MOTORDRIVE</v>
      </c>
      <c r="W810" s="12" t="str">
        <f>'Ability Extract'!E810</f>
        <v>SPEEDBOOST</v>
      </c>
      <c r="X810" s="12" t="str">
        <f>'Ability Extract'!F810</f>
        <v>LIMBER,MOTORDRIVE,SPEEDBOOST</v>
      </c>
      <c r="Y810" t="str">
        <f>VLOOKUP($A810,'Moves Species'!$A:$E,3,FALSE)</f>
        <v xml:space="preserve">0, ELECTROBALL, 1, ELECTROBALL, 1, FOCUSENERGY, 1, METALLICGLEAM, 1, VACUUMWAVE, 4, THUNDERWAVE, 7, CHARGEBEAM, 10, OVERCLOCK, 13, CHIDORI, 16, PARABOLICCHARGE, 19, IRONSPARKS, 22, DETECT, 25, MAGICPALM, 28, JUDOFLIP, 31, SATELLITERAY, 34, SWEEPINGWIND, 37, CHAINLIGHTNING, 40, COBALTRAY, 43, MAGNETFORCE, 46, RASENGAN, 49, MAGNETICCANNON, 52, RISINGVOLTAGE, 55, MAGNETICFLUX, 58, CHAKRABLAST, 62, STEELBEAM, </v>
      </c>
      <c r="Z810" t="str">
        <f>VLOOKUP($A810,'Moves Species'!$A:$E,4,FALSE)</f>
        <v xml:space="preserve">ANTIMATTER, ATTRACT, AURASPHERE, BALLLIGHTNING, BATTERYACID, BATTLEOFWITS, BODYPRESS, BODYSLAM, BOLTCRASH, BOMBARDMENT, BOULDERCRUSH, BOUNCE, BRICKBREAK, BULKUP, BULLDOZE, CALMMIND, CATAPULT, CHARGEBEAM, CHIDORI, CLOSECOMBAT, CLUSTERROCKETS, COACHING, CONFUSERAY, DAZZLINGGLEAM, DEADLYREACH, DEAFEN, DEFOG, DRAINPUNCH, EARTHPOWER, ECHOEDVOICE, ELECTRICTERRAIN, ELECTRONCRUSH, ENERGYSURGE, EXPANDINGFORCE, FIREPUNCH, FLAREBLITZ, FLUXWAVE, FOCUSBLAST, GOLDENBULLET, GYROBALL, HAZE, HIDDENPOWER, HYPERVOICE, ICEBEAM, IRONDEFENSE, IRONHEAD, IRONIMPACT, IRONTEMPEST, KAMEHAMEHA, LIGHTSCREEN, MAGICROOM, MAGNETICCANNON, MAGNETRISE, MEMENTO, METEORBEAM, METEORMASH, METRONOME, MIRRORSHOT, MISSILESHOT, MIXEDWAVES, MYSTICPULSE, NASTYPLOT, OVERCLOCK, PARABOLICCHARGE, PERCUSSIONBLAST, PLAYROUGH, POWERUPPUNCH, PROTECT, PSYCHIC, PSYCHICTERRAIN, QUICKGUARD, RADIANTLANCE, REFLECT, REFURBISH, REST, RETURN, RISINGVOLTAGE, ROCKSLIDE, ROCKTOMB, SATELLITERAY, SIGNALBEAM, SLEEPTALK, SONICBLAST, STEELROLLER, STONEEDGE, SUPERPOWER, SWEEPINGWIND, TAUNT, THUNDER, THUNDERBOLT, THUNDERPUNCH, THUNDERWAVE, TOXIC, TRIATTACK, TRICKROOM, VENDETTA, VOLTSWITCH, WEAKSPOT, WILDCHARGE, WONDERROOM, WORKUP, ZENHEADBUTT, </v>
      </c>
      <c r="AA810">
        <f>VLOOKUP($A810,'Moves Species'!$A:$E,5,FALSE)</f>
        <v>0</v>
      </c>
    </row>
    <row r="811" spans="1:30" x14ac:dyDescent="0.25">
      <c r="A811">
        <f t="shared" si="38"/>
        <v>810</v>
      </c>
      <c r="B811" t="s">
        <v>10356</v>
      </c>
      <c r="C811" t="s">
        <v>10359</v>
      </c>
      <c r="D811" s="12" t="str">
        <f>'BST Extract'!J811</f>
        <v>GHOST</v>
      </c>
      <c r="E811" s="12" t="str">
        <f>'BST Extract'!K811</f>
        <v>DARK</v>
      </c>
      <c r="F811" t="str">
        <f t="shared" si="36"/>
        <v>GHOST,DARK</v>
      </c>
      <c r="G811">
        <f>'BST Extract'!C811</f>
        <v>60</v>
      </c>
      <c r="H811">
        <f>'BST Extract'!D811</f>
        <v>25</v>
      </c>
      <c r="I811">
        <f>'BST Extract'!E811</f>
        <v>55</v>
      </c>
      <c r="J811">
        <f>'BST Extract'!F811</f>
        <v>30</v>
      </c>
      <c r="K811">
        <f>'BST Extract'!G811</f>
        <v>65</v>
      </c>
      <c r="L811">
        <f>'BST Extract'!H811</f>
        <v>75</v>
      </c>
      <c r="M811">
        <f>'BST Extract'!I811</f>
        <v>310</v>
      </c>
      <c r="N811" t="s">
        <v>7287</v>
      </c>
      <c r="O811">
        <v>1</v>
      </c>
      <c r="P811" t="s">
        <v>7523</v>
      </c>
      <c r="R811" t="s">
        <v>7523</v>
      </c>
      <c r="T811" t="str">
        <f t="shared" si="37"/>
        <v>SPECIAL_DEFENSE,1,,,,</v>
      </c>
      <c r="U811" s="12" t="str">
        <f>'Ability Extract'!C811</f>
        <v>DISHEARTEN</v>
      </c>
      <c r="V811" s="12" t="str">
        <f>'Ability Extract'!D811</f>
        <v>DANCER</v>
      </c>
      <c r="W811" s="12" t="str">
        <f>'Ability Extract'!E811</f>
        <v>IRREDEEMABLE</v>
      </c>
      <c r="X811" s="12" t="str">
        <f>'Ability Extract'!F811</f>
        <v>DISHEARTEN,DANCER,IRREDEEMABLE</v>
      </c>
      <c r="Y811" t="str">
        <f>VLOOKUP($A811,'Moves Species'!$A:$E,3,FALSE)</f>
        <v xml:space="preserve">1, DARKWHISPERS, 1, HAUNT, 4, OBFUSCATE, 8, SIPHON, 12, SNATCH, 15, SPIRITBARRAGE, 18, ARCANEBLAST, 21, SEANCE, 24, MANIPULATION, 27, SCHIZOPHRENIA, 30, DARKPRISM, 33, SHADOWBALL, 36, INSTRUCT, 39, VITALITYDRAIN, 42, REFLECT, 42, LIGHTSCREEN, 45, SPITEFULCHANT, 48, DARKVOID, 51, MACABREDANCE, 54, DARKRECITAL, 57, DEATHWALTZ, 60, CHAOSBLAST, </v>
      </c>
      <c r="Z811" t="str">
        <f>VLOOKUP($A811,'Moves Species'!$A:$E,4,FALSE)</f>
        <v xml:space="preserve">AMBUSH, ARCANEENERGY, ATTRACT, BATTLEOFWITS, BLOODRITUAL, BONECHILL, BRICKBREAK, BURNINGOFUDA, CALMMIND, CHIDORI, CONFUSERAY, COVET, CRUELWHIP, CURSE, CURSEDTOUCH, DARKPULSE, DRAINPUNCH, EARTHPOWER, ECLIPSENOVA, ENERGYBALL, EXECUTION, EXPANDINGFORCE, FAIRYTALE, FANTASYSEAL, FLUXWAVE, GENTLECHIMES, GHASTLYFLOOD, GOSSIP, HEX, HEXBOLT, HIDDENPOWER, HYPERVOICE, KNOCKOFF, LASHOUT, LIGHTSCREEN, LOVEBURST, MACABREDANCE, MAGICROOM, MEMENTO, METRONOME, MINDDRAIN, MINDMELD, MIXEDWAVES, MYSTICPULSE, NASTYPLOT, NEBULASTRIKE, ODETOJOY, PHANTOMFORCE, PHOBIA, PIXIEDUST, PLAYROUGH, POLTERGEIST, POSSESSION, PROTECT, PSYCHIC, PSYCHICFANGS, PSYCHICTERRAIN, PURGE, REFLECT, REST, RETURN, SAFEGUARD, SHADOWBALL, SHADOWPUNCH, SLEEPTALK, SOULRIP, SOULSHIELD, SUBSTITUTE, SWIFT, SWITCHEROO, TAUNT, TITANIASLAW, TOXIC, TRIATTACK, TRICKROOM, UMBRALWAVE, VENDETTA, VITALITYDRAIN, WAIL, WISH, WONDERROOM, WORKUP, ZENHEADBUTT, </v>
      </c>
      <c r="AA811" t="str">
        <f>VLOOKUP($A811,'Moves Species'!$A:$E,5,FALSE)</f>
        <v xml:space="preserve">CHECKMATE, PSYCHICTERRAIN, GUARDSPLIT, HELPINGHAND, MEANLOOK, DESTINYBOND, LUNARDANCE, FIERYDANCE, IMPRISON, QUASH, ARCANEENERGY, HEXBOLT, SHADOWRAY, </v>
      </c>
      <c r="AB811" t="s">
        <v>10362</v>
      </c>
      <c r="AC811" t="s">
        <v>7265</v>
      </c>
      <c r="AD811">
        <v>20</v>
      </c>
    </row>
    <row r="812" spans="1:30" x14ac:dyDescent="0.25">
      <c r="A812">
        <f t="shared" si="38"/>
        <v>811</v>
      </c>
      <c r="B812" t="s">
        <v>10357</v>
      </c>
      <c r="C812" t="s">
        <v>10360</v>
      </c>
      <c r="D812" s="12" t="str">
        <f>'BST Extract'!J812</f>
        <v>GHOST</v>
      </c>
      <c r="E812" s="12" t="str">
        <f>'BST Extract'!K812</f>
        <v>DARK</v>
      </c>
      <c r="F812" t="str">
        <f t="shared" si="36"/>
        <v>GHOST,DARK</v>
      </c>
      <c r="G812">
        <f>'BST Extract'!C812</f>
        <v>80</v>
      </c>
      <c r="H812">
        <f>'BST Extract'!D812</f>
        <v>40</v>
      </c>
      <c r="I812">
        <f>'BST Extract'!E812</f>
        <v>90</v>
      </c>
      <c r="J812">
        <f>'BST Extract'!F812</f>
        <v>60</v>
      </c>
      <c r="K812">
        <f>'BST Extract'!G812</f>
        <v>90</v>
      </c>
      <c r="L812">
        <f>'BST Extract'!H812</f>
        <v>100</v>
      </c>
      <c r="M812">
        <f>'BST Extract'!I812</f>
        <v>460</v>
      </c>
      <c r="N812" t="s">
        <v>7287</v>
      </c>
      <c r="O812">
        <v>2</v>
      </c>
      <c r="P812" t="s">
        <v>7523</v>
      </c>
      <c r="R812" t="s">
        <v>7523</v>
      </c>
      <c r="T812" t="str">
        <f t="shared" si="37"/>
        <v>SPECIAL_DEFENSE,2,,,,</v>
      </c>
      <c r="U812" s="12" t="str">
        <f>'Ability Extract'!C812</f>
        <v>DISHEARTEN</v>
      </c>
      <c r="V812" s="12" t="str">
        <f>'Ability Extract'!D812</f>
        <v>DANCER</v>
      </c>
      <c r="W812" s="12" t="str">
        <f>'Ability Extract'!E812</f>
        <v>IRREDEEMABLE</v>
      </c>
      <c r="X812" s="12" t="str">
        <f>'Ability Extract'!F812</f>
        <v>DISHEARTEN,DANCER,IRREDEEMABLE</v>
      </c>
      <c r="Y812" t="str">
        <f>VLOOKUP($A812,'Moves Species'!$A:$E,3,FALSE)</f>
        <v xml:space="preserve">1, DARKWHISPERS, 1, HAUNT, 4, OBFUSCATE, 8, SIPHON, 12, SNATCH, 15, SPIRITBARRAGE, 18, ARCANEBLAST, 21, SEANCE, 24, MANIPULATION, 27, SCHIZOPHRENIA, 30, DARKPRISM, 33, SHADOWBALL, 36, INSTRUCT, 39, VITALITYDRAIN, 42, REFLECT, 42, LIGHTSCREEN, 45, SPITEFULCHANT, 48, DARKVOID, 51, MACABREDANCE, 54, DARKRECITAL, 57, DEATHWALTZ, 60, CHAOSBLAST, </v>
      </c>
      <c r="Z812" t="str">
        <f>VLOOKUP($A812,'Moves Species'!$A:$E,4,FALSE)</f>
        <v xml:space="preserve">AMBUSH, ARCANEENERGY, ATTRACT, BATTLEOFWITS, BLOODRITUAL, BONECHILL, BRICKBREAK, BURNINGOFUDA, CALMMIND, CHIDORI, CONFUSERAY, COVET, CRUELWHIP, CURSE, CURSEDTOUCH, DARKPULSE, DRAINPUNCH, EARTHPOWER, ECLIPSENOVA, ENERGYBALL, EXECUTION, EXPANDINGFORCE, FAIRYTALE, FANTASYSEAL, FLUXWAVE, GENTLECHIMES, GHASTLYFLOOD, GOSSIP, HEX, HEXBOLT, HIDDENPOWER, HYPERVOICE, KNOCKOFF, LASHOUT, LIGHTSCREEN, LOVEBURST, MACABREDANCE, MAGICROOM, MEMENTO, METRONOME, MINDDRAIN, MINDMELD, MIXEDWAVES, MYSTICPULSE, NASTYPLOT, NEBULASTRIKE, ODETOJOY, PHANTOMFORCE, PHOBIA, PIXIEDUST, PLAYROUGH, POLTERGEIST, POSSESSION, PROTECT, PSYCHIC, PSYCHICFANGS, PSYCHICTERRAIN, PURGE, REFLECT, REST, RETURN, SAFEGUARD, SHADOWBALL, SHADOWPUNCH, SLEEPTALK, SOULRIP, SOULSHIELD, SUBSTITUTE, SWIFT, SWITCHEROO, TAUNT, TITANIASLAW, TOXIC, TRIATTACK, TRICKROOM, UMBRALWAVE, VENDETTA, VITALITYDRAIN, WAIL, WISH, WONDERROOM, WORKUP, ZENHEADBUTT, </v>
      </c>
      <c r="AA812" t="str">
        <f>VLOOKUP($A812,'Moves Species'!$A:$E,5,FALSE)</f>
        <v xml:space="preserve">CHECKMATE, PSYCHICTERRAIN, GUARDSPLIT, HELPINGHAND, MEANLOOK, DESTINYBOND, LUNARDANCE, FIERYDANCE, IMPRISON, QUASH, ARCANEENERGY, HEXBOLT, SHADOWRAY, </v>
      </c>
      <c r="AB812" t="s">
        <v>10363</v>
      </c>
      <c r="AC812" t="s">
        <v>7268</v>
      </c>
      <c r="AD812" t="s">
        <v>7301</v>
      </c>
    </row>
    <row r="813" spans="1:30" x14ac:dyDescent="0.25">
      <c r="A813">
        <f t="shared" si="38"/>
        <v>812</v>
      </c>
      <c r="B813" t="s">
        <v>10358</v>
      </c>
      <c r="C813" t="s">
        <v>10361</v>
      </c>
      <c r="D813" s="12" t="str">
        <f>'BST Extract'!J813</f>
        <v>GHOST</v>
      </c>
      <c r="E813" s="12" t="str">
        <f>'BST Extract'!K813</f>
        <v>DARK</v>
      </c>
      <c r="F813" t="str">
        <f t="shared" si="36"/>
        <v>GHOST,DARK</v>
      </c>
      <c r="G813">
        <f>'BST Extract'!C813</f>
        <v>90</v>
      </c>
      <c r="H813">
        <f>'BST Extract'!D813</f>
        <v>50</v>
      </c>
      <c r="I813">
        <f>'BST Extract'!E813</f>
        <v>95</v>
      </c>
      <c r="J813">
        <f>'BST Extract'!F813</f>
        <v>70</v>
      </c>
      <c r="K813">
        <f>'BST Extract'!G813</f>
        <v>100</v>
      </c>
      <c r="L813">
        <f>'BST Extract'!H813</f>
        <v>115</v>
      </c>
      <c r="M813">
        <f>'BST Extract'!I813</f>
        <v>520</v>
      </c>
      <c r="N813" t="s">
        <v>7286</v>
      </c>
      <c r="O813">
        <v>3</v>
      </c>
      <c r="P813" t="s">
        <v>7523</v>
      </c>
      <c r="R813" t="s">
        <v>7523</v>
      </c>
      <c r="T813" t="str">
        <f t="shared" si="37"/>
        <v>SPECIAL_ATTACK,3,,,,</v>
      </c>
      <c r="U813" s="12" t="str">
        <f>'Ability Extract'!C813</f>
        <v>DISHEARTEN</v>
      </c>
      <c r="V813" s="12" t="str">
        <f>'Ability Extract'!D813</f>
        <v>DANCER</v>
      </c>
      <c r="W813" s="12" t="str">
        <f>'Ability Extract'!E813</f>
        <v>IRREDEEMABLE</v>
      </c>
      <c r="X813" s="12" t="str">
        <f>'Ability Extract'!F813</f>
        <v>DISHEARTEN,DANCER,IRREDEEMABLE</v>
      </c>
      <c r="Y813" t="str">
        <f>VLOOKUP($A813,'Moves Species'!$A:$E,3,FALSE)</f>
        <v xml:space="preserve">1, DARKWHISPERS, 1, HAUNT, 4, OBFUSCATE, 8, SIPHON, 12, SNATCH, 15, SPIRITBARRAGE, 18, ARCANEBLAST, 21, SEANCE, 24, MANIPULATION, 27, SCHIZOPHRENIA, 30, DARKPRISM, 33, SHADOWBALL, 36, INSTRUCT, 39, VITALITYDRAIN, 42, REFLECT, 42, LIGHTSCREEN, 45, SPITEFULCHANT, 48, DARKVOID, 51, MACABREDANCE, 54, DARKRECITAL, 57, DEATHWALTZ, 60, CHAOSBLAST, </v>
      </c>
      <c r="Z813" t="str">
        <f>VLOOKUP($A813,'Moves Species'!$A:$E,4,FALSE)</f>
        <v xml:space="preserve">AMBUSH, ARCANEENERGY, ATTRACT, BATTLEOFWITS, BLOODRITUAL, BONECHILL, BRICKBREAK, BURNINGOFUDA, CALMMIND, CHIDORI, CONFUSERAY, COVET, CRUELWHIP, CURSE, CURSEDTOUCH, DARKPULSE, DRAINPUNCH, EARTHPOWER, ECLIPSENOVA, ENERGYBALL, EXECUTION, EXPANDINGFORCE, FAIRYTALE, FANTASYSEAL, FLUXWAVE, GENTLECHIMES, GHASTLYFLOOD, GOSSIP, HEX, HEXBOLT, HIDDENPOWER, HYPERVOICE, KNOCKOFF, LASHOUT, LIGHTSCREEN, LOVEBURST, MACABREDANCE, MAGICROOM, MEMENTO, METRONOME, MINDDRAIN, MINDMELD, MIXEDWAVES, MYSTICPULSE, NASTYPLOT, NEBULASTRIKE, ODETOJOY, PHANTOMFORCE, PHOBIA, PIXIEDUST, PLAYROUGH, POLTERGEIST, POSSESSION, PROTECT, PSYCHIC, PSYCHICFANGS, PSYCHICTERRAIN, PURGE, REFLECT, REST, RETURN, SAFEGUARD, SHADOWBALL, SHADOWPUNCH, SLEEPTALK, SOULRIP, SOULSHIELD, SUBSTITUTE, SWIFT, SWITCHEROO, TAUNT, TITANIASLAW, TOXIC, TRIATTACK, TRICKROOM, UMBRALWAVE, VENDETTA, VITALITYDRAIN, WAIL, WISH, WONDERROOM, WORKUP, ZENHEADBUTT, </v>
      </c>
      <c r="AA813">
        <f>VLOOKUP($A813,'Moves Species'!$A:$E,5,FALSE)</f>
        <v>0</v>
      </c>
      <c r="AB813" t="s">
        <v>7523</v>
      </c>
    </row>
    <row r="814" spans="1:30" x14ac:dyDescent="0.25">
      <c r="A814">
        <f t="shared" si="38"/>
        <v>813</v>
      </c>
      <c r="B814" t="s">
        <v>10364</v>
      </c>
      <c r="C814" t="s">
        <v>10366</v>
      </c>
      <c r="D814" s="12" t="str">
        <f>'BST Extract'!J814</f>
        <v>WATER</v>
      </c>
      <c r="E814" s="12" t="str">
        <f>'BST Extract'!K814</f>
        <v>GRASS</v>
      </c>
      <c r="F814" t="str">
        <f t="shared" si="36"/>
        <v>WATER,GRASS</v>
      </c>
      <c r="G814">
        <f>'BST Extract'!C814</f>
        <v>60</v>
      </c>
      <c r="H814">
        <f>'BST Extract'!D814</f>
        <v>45</v>
      </c>
      <c r="I814">
        <f>'BST Extract'!E814</f>
        <v>65</v>
      </c>
      <c r="J814">
        <f>'BST Extract'!F814</f>
        <v>100</v>
      </c>
      <c r="K814">
        <f>'BST Extract'!G814</f>
        <v>75</v>
      </c>
      <c r="L814">
        <f>'BST Extract'!H814</f>
        <v>65</v>
      </c>
      <c r="M814">
        <f>'BST Extract'!I814</f>
        <v>410</v>
      </c>
      <c r="N814" t="s">
        <v>7251</v>
      </c>
      <c r="O814" s="3">
        <v>1</v>
      </c>
      <c r="Q814" s="3"/>
      <c r="T814" t="str">
        <f t="shared" si="37"/>
        <v>HP,1,,,,</v>
      </c>
      <c r="U814" s="12" t="str">
        <f>'Ability Extract'!C814</f>
        <v>SWIFTSWIM</v>
      </c>
      <c r="V814" s="12" t="str">
        <f>'Ability Extract'!D814</f>
        <v>ATTUNEMENT</v>
      </c>
      <c r="W814" s="12" t="str">
        <f>'Ability Extract'!E814</f>
        <v>AFFECTION</v>
      </c>
      <c r="X814" s="12" t="str">
        <f>'Ability Extract'!F814</f>
        <v>SWIFTSWIM,ATTUNEMENT,AFFECTION</v>
      </c>
      <c r="Y814" t="str">
        <f>VLOOKUP($A814,'Moves Species'!$A:$E,3,FALSE)</f>
        <v xml:space="preserve">1, ABSORB, 1, FAIRYWIND, 1, LIFEDEW, 4, WATERGUN, 6, ESSENCEBLOOM, 8, PIXIEDUST, 12, WATERPULSE, 15, NYMPHSSPELL, 18, MAGICALLEAF, 21, AROMATHERAPY, 24, SIRENSSONG, 27, DRENCH, 30, TEARFULLOOK, 33, GIGADRAIN, 36, OCEANBLAST, 39, DECORATE, 42, ENERGYBALL, 45, SPARKLINGARIA, 48, APHRODITESMIRROR, 52, PETALDANCE, 56, TITANIASLAW, 60, HYDROPUMP, </v>
      </c>
      <c r="Z814" t="str">
        <f>VLOOKUP($A814,'Moves Species'!$A:$E,4,FALSE)</f>
        <v xml:space="preserve">AROMATHERAPY, ATTRACT, BODYSLAM, BRINE, BULLETSEED, CALMMIND, CASCADE, CHARM, CLEANSE, COVET, DAZZLINGGLEAM, DRAININGKISS, ENERGYBALL, ESSENCEBLOOM, FABLEDRUSH, FAIRYTALE, FANTASYSEAL, FLIPTURN, FLUXWAVE, FOCUSBLAST, GENESIS, GEOMANCY, GIGADRAIN, GOBLINSTRIKE, GRASSYTERRAIN, HEALBELL, HIDDENPOWER, HYPERVOICE, KNOCKOFF, LASHOUT, LEAFBLADE, LIQUIDATION, LOVEBURST, MAGICALLEAF, MIST, MISTYTERRAIN, MYSTICPULSE, NASTYPLOT, NATURESWRATH, NOBLEROAR, OCEANWRATH, OVERFLOW, PETALTEMPEST, PIXIEDUST, PLAYROUGH, PROTECT, RAINDANCE, REST, RETURN, ROUND, SAFEGUARD, SCALD, SCENTEDSHIELD, SIRENSSONG, SLEEPTALK, SOAK, SOLARBEAM, STEAMERUPTION, STRANGESTEAM, SUBMERGE, SUBSTITUTE, SYNTHESIS, TIDALWAVE, TITANIASLAW, TOXIC, VALKYRIECHARIOT, WATERPRESSURE, WATERPULSE, WHIRLPOOL, WISH, WORKUP, ZENHEADBUTT, </v>
      </c>
      <c r="AA814" t="str">
        <f>VLOOKUP($A814,'Moves Species'!$A:$E,5,FALSE)</f>
        <v xml:space="preserve">LEAFTORNADO, TIDALWAVE, NATURESWRATH, FOLLOWME, LEECHSEED, POWERNAP, AQUARING, MYSTICPULSE, GEOMANCY, AUTUMNBLAST, </v>
      </c>
      <c r="AB814" t="s">
        <v>10368</v>
      </c>
      <c r="AC814" t="s">
        <v>7265</v>
      </c>
      <c r="AD814">
        <v>38</v>
      </c>
    </row>
    <row r="815" spans="1:30" x14ac:dyDescent="0.25">
      <c r="A815">
        <f t="shared" si="38"/>
        <v>814</v>
      </c>
      <c r="B815" t="s">
        <v>10365</v>
      </c>
      <c r="C815" t="s">
        <v>10367</v>
      </c>
      <c r="D815" s="12" t="str">
        <f>'BST Extract'!J815</f>
        <v>WATER</v>
      </c>
      <c r="E815" s="12" t="str">
        <f>'BST Extract'!K815</f>
        <v>GRASS</v>
      </c>
      <c r="F815" t="str">
        <f t="shared" si="36"/>
        <v>WATER,GRASS</v>
      </c>
      <c r="G815">
        <f>'BST Extract'!C815</f>
        <v>85</v>
      </c>
      <c r="H815">
        <f>'BST Extract'!D815</f>
        <v>55</v>
      </c>
      <c r="I815">
        <f>'BST Extract'!E815</f>
        <v>75</v>
      </c>
      <c r="J815">
        <f>'BST Extract'!F815</f>
        <v>120</v>
      </c>
      <c r="K815">
        <f>'BST Extract'!G815</f>
        <v>100</v>
      </c>
      <c r="L815">
        <f>'BST Extract'!H815</f>
        <v>75</v>
      </c>
      <c r="M815">
        <f>'BST Extract'!I815</f>
        <v>510</v>
      </c>
      <c r="N815" t="s">
        <v>7251</v>
      </c>
      <c r="O815" s="3">
        <v>1</v>
      </c>
      <c r="P815" t="s">
        <v>7324</v>
      </c>
      <c r="Q815">
        <v>1</v>
      </c>
      <c r="R815" t="s">
        <v>7523</v>
      </c>
      <c r="T815" t="str">
        <f t="shared" si="37"/>
        <v>HP,1,DEFENSE,1,,</v>
      </c>
      <c r="U815" s="12" t="str">
        <f>'Ability Extract'!C815</f>
        <v>SWIFTSWIM</v>
      </c>
      <c r="V815" s="12" t="str">
        <f>'Ability Extract'!D815</f>
        <v>ATTUNEMENT</v>
      </c>
      <c r="W815" s="12" t="str">
        <f>'Ability Extract'!E815</f>
        <v>AFFECTION</v>
      </c>
      <c r="X815" s="12" t="str">
        <f>'Ability Extract'!F815</f>
        <v>SWIFTSWIM,ATTUNEMENT,AFFECTION</v>
      </c>
      <c r="Y815" t="str">
        <f>VLOOKUP($A815,'Moves Species'!$A:$E,3,FALSE)</f>
        <v xml:space="preserve">0, MYSTICPULSE, 1, MYSTICPULSE, 1, ABSORB, 1, FAIRYWIND, 1, LIFEDEW, 4, WATERGUN, 6, ESSENCEBLOOM, 8, PIXIEDUST, 12, WATERPULSE, 15, NYMPHSSPELL, 18, MAGICALLEAF, 21, AROMATHERAPY, 24, SIRENSSONG, 27, DRENCH, 30, TEARFULLOOK, 33, GIGADRAIN, 36, OCEANBLAST, 39, DECORATE, 42, ENERGYBALL, 45, SPARKLINGARIA, 48, APHRODITESMIRROR, 52, PETALDANCE, 56, TITANIASLAW, 60, HYDROPUMP, </v>
      </c>
      <c r="Z815" t="str">
        <f>VLOOKUP($A815,'Moves Species'!$A:$E,4,FALSE)</f>
        <v xml:space="preserve">AROMATHERAPY, ATTRACT, BODYSLAM, BRINE, BULLETSEED, CALMMIND, CASCADE, CHARM, CLEANSE, COVET, DAZZLINGGLEAM, DRAININGKISS, ENERGYBALL, ESSENCEBLOOM, FABLEDRUSH, FAIRYTALE, FANTASYSEAL, FLIPTURN, FLUXWAVE, FOCUSBLAST, GENESIS, GEOMANCY, GIGADRAIN, GOBLINSTRIKE, GRASSYTERRAIN, HEALBELL, HIDDENPOWER, HYPERVOICE, KNOCKOFF, LASHOUT, LEAFBLADE, LIQUIDATION, LOVEBURST, MAGICALLEAF, MIST, MISTYTERRAIN, MYSTICPULSE, NASTYPLOT, NATURESWRATH, NOBLEROAR, OCEANWRATH, OVERFLOW, PETALTEMPEST, PIXIEDUST, PLAYROUGH, PROTECT, RAINDANCE, REST, RETURN, ROUND, SAFEGUARD, SCALD, SCENTEDSHIELD, SIRENSSONG, SLEEPTALK, SOAK, SOLARBEAM, STEAMERUPTION, STRANGESTEAM, SUBMERGE, SUBSTITUTE, SYNTHESIS, TIDALWAVE, TITANIASLAW, TOXIC, VALKYRIECHARIOT, WATERPRESSURE, WATERPULSE, WHIRLPOOL, WISH, WORKUP, ZENHEADBUTT, </v>
      </c>
      <c r="AA815">
        <f>VLOOKUP($A815,'Moves Species'!$A:$E,5,FALSE)</f>
        <v>0</v>
      </c>
    </row>
    <row r="816" spans="1:30" x14ac:dyDescent="0.25">
      <c r="A816">
        <f t="shared" si="38"/>
        <v>815</v>
      </c>
      <c r="B816" t="s">
        <v>10370</v>
      </c>
      <c r="C816" t="s">
        <v>10372</v>
      </c>
      <c r="D816" s="12" t="str">
        <f>'BST Extract'!J816</f>
        <v>FIRE</v>
      </c>
      <c r="E816" s="12" t="str">
        <f>'BST Extract'!K816</f>
        <v>STEEL</v>
      </c>
      <c r="F816" t="str">
        <f t="shared" si="36"/>
        <v>FIRE,STEEL</v>
      </c>
      <c r="G816">
        <f>'BST Extract'!C816</f>
        <v>64</v>
      </c>
      <c r="H816">
        <f>'BST Extract'!D816</f>
        <v>64</v>
      </c>
      <c r="I816">
        <f>'BST Extract'!E816</f>
        <v>60</v>
      </c>
      <c r="J816">
        <f>'BST Extract'!F816</f>
        <v>25</v>
      </c>
      <c r="K816">
        <f>'BST Extract'!G816</f>
        <v>60</v>
      </c>
      <c r="L816">
        <f>'BST Extract'!H816</f>
        <v>50</v>
      </c>
      <c r="M816">
        <f>'BST Extract'!I816</f>
        <v>323</v>
      </c>
      <c r="N816" t="s">
        <v>7345</v>
      </c>
      <c r="O816">
        <v>1</v>
      </c>
      <c r="P816" t="s">
        <v>7523</v>
      </c>
      <c r="R816" t="s">
        <v>7523</v>
      </c>
      <c r="T816" t="str">
        <f t="shared" si="37"/>
        <v>ATTACK,1,,,,</v>
      </c>
      <c r="U816" s="12" t="str">
        <f>'Ability Extract'!C816</f>
        <v>STEAMENGINE</v>
      </c>
      <c r="V816" s="12" t="str">
        <f>'Ability Extract'!D816</f>
        <v>FLASHFIRE</v>
      </c>
      <c r="W816" s="12" t="str">
        <f>'Ability Extract'!E816</f>
        <v>WHITESMOKE</v>
      </c>
      <c r="X816" s="12" t="str">
        <f>'Ability Extract'!F816</f>
        <v>STEAMENGINE,FLASHFIRE,WHITESMOKE</v>
      </c>
      <c r="Y816" t="str">
        <f>VLOOKUP($A816,'Moves Species'!$A:$E,3,FALSE)</f>
        <v xml:space="preserve">1, KINDLE, 1, IGNITE, 1, SHOTPUT, 4, EMBER, 7, BULLETPUNCH, 10, OVERCLOCK, 13, FLAMECHARGE, 16, INCINERATE, 19, IRONSPARKS, 19, MAGNETBOMB, 22, FLAMEPILLAR, 25, AUTOTOMIZE, 28, BOIL, 31, POWERDRILL, 31, COBALTRAY, 34, LAVAPLUME, 34, HELLBRAND, 37, BRUTEFORCE, 40, IRONIMPACT, 43, FLAMETHROWER, 43, WILDFIRE, 46, PLASMAFORGE, 49, HAMMERARM, 52, FLAREBLITZ, 52, SEARINGSHOT, 55, GUILLOTINE, 58, GEARUP, 62, CHROMERAY, 62, DOUBLEIRONBASH, </v>
      </c>
      <c r="Z816" t="str">
        <f>VLOOKUP($A816,'Moves Species'!$A:$E,4,FALSE)</f>
        <v xml:space="preserve">BATTLEOFWITS, BODYPRESS, BODYSLAM, BOMBARDMENT, BOULDERCRUSH, BREAKINGSWIPE, BRICKBREAK, BULKUP, BULLDOZE, BURNINGJEALOUSY, CALMMIND, CATAPULT, CHIDORI, CLOSECOMBAT, CLUSTERROCKETS, COACHING, CRIMSONGATE, DEADLYREACH, DRAINPUNCH, EARTHENLANCE, EARTHPOWER, EARTHQUAKE, FIREBLAST, FIREPUNCH, FLAMECHARGE, FLAMETHROWER, FLAMEVOLLEY, FLAREBLITZ, FLUXWAVE, FOCUSBLAST, GAMMARAY, GLISTEN, GOLDENBULLET, GUNKSHOT, GYROBALL, HEATWAVE, HIDDENPOWER, ICEPUNCH, INCINERATE, IRONDEFENSE, IRONHEAD, IRONIMPACT, IRONTEMPEST, KNOCKOFF, LASHOUT, MAGNETICCANNON, METEORMASH, METRONOME, MISSILESHOT, MYSTICALFIRE, NASTYPLOT, OBSIDIANSHARDS, OVERCLOCK, PERCUSSIONBLAST, PLAYROUGH, POWERGEM, POWERUPPUNCH, PROTECT, REFURBISH, REST, RETURN, ROCKBLAST, ROCKSLIDE, ROCKTOMB, SANDTOMB, SATELLITERAY, SCALD, SHADOWPUNCH, SLEEPTALK, STEALTHROCK, STEAMERUPTION, STEELROLLER, STONEEDGE, SUBSTITUTE, SUNNYDAY, SUPERPOWER, SWEEPINGWIND, TAUNT, THUNDERPUNCH, TOXIC, VENDETTA, VOLTSWITCH, WILDFIRE, WORKUP, ZENHEADBUTT, </v>
      </c>
      <c r="AA816">
        <f>VLOOKUP($A816,'Moves Species'!$A:$E,5,FALSE)</f>
        <v>0</v>
      </c>
      <c r="AB816" t="s">
        <v>10374</v>
      </c>
      <c r="AC816" t="s">
        <v>7265</v>
      </c>
      <c r="AD816">
        <v>43</v>
      </c>
    </row>
    <row r="817" spans="1:30" x14ac:dyDescent="0.25">
      <c r="A817">
        <f t="shared" si="38"/>
        <v>816</v>
      </c>
      <c r="B817" t="s">
        <v>10371</v>
      </c>
      <c r="C817" t="s">
        <v>10373</v>
      </c>
      <c r="D817" s="12" t="str">
        <f>'BST Extract'!J817</f>
        <v>FIRE</v>
      </c>
      <c r="E817" s="12" t="str">
        <f>'BST Extract'!K817</f>
        <v>STEEL</v>
      </c>
      <c r="F817" t="str">
        <f t="shared" si="36"/>
        <v>FIRE,STEEL</v>
      </c>
      <c r="G817">
        <f>'BST Extract'!C817</f>
        <v>84</v>
      </c>
      <c r="H817">
        <f>'BST Extract'!D817</f>
        <v>105</v>
      </c>
      <c r="I817">
        <f>'BST Extract'!E817</f>
        <v>90</v>
      </c>
      <c r="J817">
        <f>'BST Extract'!F817</f>
        <v>35</v>
      </c>
      <c r="K817">
        <f>'BST Extract'!G817</f>
        <v>109</v>
      </c>
      <c r="L817">
        <f>'BST Extract'!H817</f>
        <v>80</v>
      </c>
      <c r="M817">
        <f>'BST Extract'!I817</f>
        <v>503</v>
      </c>
      <c r="N817" t="s">
        <v>7345</v>
      </c>
      <c r="O817">
        <v>2</v>
      </c>
      <c r="P817" t="s">
        <v>7523</v>
      </c>
      <c r="R817" t="s">
        <v>7523</v>
      </c>
      <c r="T817" t="str">
        <f t="shared" si="37"/>
        <v>ATTACK,2,,,,</v>
      </c>
      <c r="U817" s="12" t="str">
        <f>'Ability Extract'!C817</f>
        <v>STEAMENGINE</v>
      </c>
      <c r="V817" s="12" t="str">
        <f>'Ability Extract'!D817</f>
        <v>FLASHFIRE</v>
      </c>
      <c r="W817" s="12" t="str">
        <f>'Ability Extract'!E817</f>
        <v>WHITESMOKE</v>
      </c>
      <c r="X817" s="12" t="str">
        <f>'Ability Extract'!F817</f>
        <v>STEAMENGINE,FLASHFIRE,WHITESMOKE</v>
      </c>
      <c r="Y817" t="str">
        <f>VLOOKUP($A817,'Moves Species'!$A:$E,3,FALSE)</f>
        <v xml:space="preserve">0, HEATSIPHON, 1, HEATSIPHON, 1, KINDLE, 1, IGNITE, 1, SHOTPUT, 4, EMBER, 7, BULLETPUNCH, 10, OVERCLOCK, 13, FLAMECHARGE, 16, INCINERATE, 19, IRONSPARKS, 19, MAGNETBOMB, 22, FLAMEPILLAR, 25, AUTOTOMIZE, 28, BOIL, 31, POWERDRILL, 31, COBALTRAY, 34, LAVAPLUME, 34, HELLBRAND, 37, BRUTEFORCE, 40, IRONIMPACT, 43, FLAMETHROWER, 43, WILDFIRE, 46, PLASMAFORGE, 49, HAMMERARM, 52, FLAREBLITZ, 52, SEARINGSHOT, 55, GUILLOTINE, 58, GEARUP, 62, CHROMERAY, 62, DOUBLEIRONBASH, </v>
      </c>
      <c r="Z817" t="str">
        <f>VLOOKUP($A817,'Moves Species'!$A:$E,4,FALSE)</f>
        <v xml:space="preserve">BATTLEOFWITS, BODYPRESS, BODYSLAM, BOMBARDMENT, BOULDERCRUSH, BREAKINGSWIPE, BRICKBREAK, BULKUP, BULLDOZE, BURNINGJEALOUSY, CALMMIND, CATAPULT, CHIDORI, CLOSECOMBAT, CLUSTERROCKETS, COACHING, CRIMSONGATE, DEADLYREACH, DRAINPUNCH, EARTHENLANCE, EARTHPOWER, EARTHQUAKE, FIREBLAST, FIREPUNCH, FLAMECHARGE, FLAMETHROWER, FLAMEVOLLEY, FLAREBLITZ, FLUXWAVE, FOCUSBLAST, GAMMARAY, GLISTEN, GOLDENBULLET, GUNKSHOT, GYROBALL, HEATWAVE, HIDDENPOWER, ICEPUNCH, INCINERATE, IRONDEFENSE, IRONHEAD, IRONIMPACT, IRONTEMPEST, KNOCKOFF, LASHOUT, MAGNETICCANNON, METEORMASH, METRONOME, MISSILESHOT, MYSTICALFIRE, NASTYPLOT, OBSIDIANSHARDS, OVERCLOCK, PERCUSSIONBLAST, PLAYROUGH, POWERGEM, POWERUPPUNCH, PROTECT, REFURBISH, REST, RETURN, ROCKBLAST, ROCKSLIDE, ROCKTOMB, SANDTOMB, SATELLITERAY, SCALD, SHADOWPUNCH, SLEEPTALK, STEALTHROCK, STEAMERUPTION, STEELROLLER, STONEEDGE, SUBSTITUTE, SUNNYDAY, SUPERPOWER, SWEEPINGWIND, TAUNT, THUNDERPUNCH, TOXIC, VENDETTA, VOLTSWITCH, WILDFIRE, WORKUP, ZENHEADBUTT, </v>
      </c>
      <c r="AA817">
        <f>VLOOKUP($A817,'Moves Species'!$A:$E,5,FALSE)</f>
        <v>0</v>
      </c>
      <c r="AB817" t="s">
        <v>7523</v>
      </c>
    </row>
    <row r="818" spans="1:30" x14ac:dyDescent="0.25">
      <c r="A818">
        <f t="shared" si="38"/>
        <v>817</v>
      </c>
      <c r="B818" t="s">
        <v>10375</v>
      </c>
      <c r="C818" t="s">
        <v>10377</v>
      </c>
      <c r="D818" s="12" t="str">
        <f>'BST Extract'!J818</f>
        <v>STEEL</v>
      </c>
      <c r="E818" s="12" t="str">
        <f>'BST Extract'!K818</f>
        <v>DARK</v>
      </c>
      <c r="F818" t="str">
        <f t="shared" si="36"/>
        <v>STEEL,DARK</v>
      </c>
      <c r="G818">
        <f>'BST Extract'!C818</f>
        <v>50</v>
      </c>
      <c r="H818">
        <f>'BST Extract'!D818</f>
        <v>75</v>
      </c>
      <c r="I818">
        <f>'BST Extract'!E818</f>
        <v>55</v>
      </c>
      <c r="J818">
        <f>'BST Extract'!F818</f>
        <v>60</v>
      </c>
      <c r="K818">
        <f>'BST Extract'!G818</f>
        <v>30</v>
      </c>
      <c r="L818">
        <f>'BST Extract'!H818</f>
        <v>45</v>
      </c>
      <c r="M818">
        <f>'BST Extract'!I818</f>
        <v>315</v>
      </c>
      <c r="N818" t="s">
        <v>7345</v>
      </c>
      <c r="O818">
        <v>1</v>
      </c>
      <c r="P818" t="s">
        <v>7523</v>
      </c>
      <c r="R818" t="s">
        <v>7523</v>
      </c>
      <c r="T818" t="str">
        <f t="shared" si="37"/>
        <v>ATTACK,1,,,,</v>
      </c>
      <c r="U818" s="12" t="str">
        <f>'Ability Extract'!C818</f>
        <v>STEADFAST</v>
      </c>
      <c r="V818" s="12" t="str">
        <f>'Ability Extract'!D818</f>
        <v>ROUGHSKIN</v>
      </c>
      <c r="W818" s="12" t="str">
        <f>'Ability Extract'!E818</f>
        <v>LEADERSHIP</v>
      </c>
      <c r="X818" s="12" t="str">
        <f>'Ability Extract'!F818</f>
        <v>STEADFAST,ROUGHSKIN,LEADERSHIP</v>
      </c>
      <c r="Y818" t="str">
        <f>VLOOKUP($A818,'Moves Species'!$A:$E,3,FALSE)</f>
        <v xml:space="preserve">1, LEER, 1, PURSUIT, 1, FEINT, 4, METALCLAW, 6, QUICKGUARD, 9, BACKSTABBING, 12, SINFULSMITE, 15, SPIKEDRAM, 18, IRONDEFENSE, 21, KNOCKOFF, 24, SMARTSTRIKE, 27, NIGHTSLASH, 30, BATTLECRY, 33, POWERDRILL, 36, WICKEDSTRIKE, 39, IRONHEAD, 42, SWORDSDANCE, 45, AMBUSH, 48, SWORDSTRIKE, 52, FRENZY, 56, KINGSSHIELD, 60, EXECUTION, </v>
      </c>
      <c r="Z818" t="str">
        <f>VLOOKUP($A818,'Moves Species'!$A:$E,4,FALSE)</f>
        <v xml:space="preserve">ACROBATICS, AERIALACE, AIRSLASH, AMBUSH, ATTRACT, BATTLEOFWITS, BODYPRESS, BODYSLAM, BOUNCE, BREAKINGSWIPE, BULKUP, CHIDORI, CLOSECOMBAT, COACHING, COSMICAVATAR, COUPDEGRACE, CRUELWHIP, DARKPULSE, DAZZLINGGLEAM, DEADLYREACH, DRAINPUNCH, EARTHENLANCE, EARTHPOWER, EARTHQUAKE, ECLIPSENOVA, EXECUTION, FABLEDRUSH, FAIRYTALE, FALSESWIPE, FANTASYSEAL, FOCUSBLAST, FURYCUTTER, GLISTEN, GOBLINSTRIKE, GOLDRUSH, GYROBALL, HEAVENSKNUCKLE, HIDDENPOWER, IRONDEFENSE, IRONHEAD, IRONIMPACT, IRONTEMPEST, KNOCKOFF, LASHOUT, LIGHTSABER, MAGNETICCANNON, METRONOME, MYSTICPULSE, NASTYPLOT, OVERCLOCK, PLAYROUGH, POISONJAB, POWERUPPUNCH, PROTECT, QUICKGUARD, REFURBISH, REST, RETURN, ROUND, SAFEGUARD, SLASH, SLEEPTALK, SPIKES, SPIKYSHIELD, STEELROLLER, SUBSTITUTE, SUPERPOWER, SWEEPINGWIND, SWITCHEROO, SWORDSDANCE, TAUNT, TOXIC, UMBRALWAVE, VENDETTA, VITALITYDRAIN, WEAKSPOT, WILDCHARGE, WISH, WORKUP, ZENHEADBUTT, </v>
      </c>
      <c r="AA818" t="str">
        <f>VLOOKUP($A818,'Moves Species'!$A:$E,5,FALSE)</f>
        <v xml:space="preserve">SUCKERPUNCH, GOLDENBULLET, VENDETTA, SLASH, SWAGGER, PUNISHMENT, SPIKES, VISEGRIP, HELPINGHAND, </v>
      </c>
      <c r="AB818" t="s">
        <v>10379</v>
      </c>
      <c r="AC818" t="s">
        <v>7268</v>
      </c>
      <c r="AD818" t="s">
        <v>7377</v>
      </c>
    </row>
    <row r="819" spans="1:30" x14ac:dyDescent="0.25">
      <c r="A819">
        <f t="shared" si="38"/>
        <v>818</v>
      </c>
      <c r="B819" t="s">
        <v>10376</v>
      </c>
      <c r="C819" t="s">
        <v>10378</v>
      </c>
      <c r="D819" s="12" t="str">
        <f>'BST Extract'!J819</f>
        <v>STEEL</v>
      </c>
      <c r="E819" s="12" t="str">
        <f>'BST Extract'!K819</f>
        <v>DARK</v>
      </c>
      <c r="F819" t="str">
        <f t="shared" si="36"/>
        <v>STEEL,DARK</v>
      </c>
      <c r="G819">
        <f>'BST Extract'!C819</f>
        <v>70</v>
      </c>
      <c r="H819">
        <f>'BST Extract'!D819</f>
        <v>115</v>
      </c>
      <c r="I819">
        <f>'BST Extract'!E819</f>
        <v>85</v>
      </c>
      <c r="J819">
        <f>'BST Extract'!F819</f>
        <v>95</v>
      </c>
      <c r="K819">
        <f>'BST Extract'!G819</f>
        <v>45</v>
      </c>
      <c r="L819">
        <f>'BST Extract'!H819</f>
        <v>85</v>
      </c>
      <c r="M819">
        <f>'BST Extract'!I819</f>
        <v>495</v>
      </c>
      <c r="N819" t="s">
        <v>7345</v>
      </c>
      <c r="O819">
        <v>2</v>
      </c>
      <c r="P819" t="s">
        <v>7523</v>
      </c>
      <c r="R819" t="s">
        <v>7523</v>
      </c>
      <c r="T819" t="str">
        <f t="shared" si="37"/>
        <v>ATTACK,2,,,,</v>
      </c>
      <c r="U819" s="12" t="str">
        <f>'Ability Extract'!C819</f>
        <v>STEADFAST</v>
      </c>
      <c r="V819" s="12" t="str">
        <f>'Ability Extract'!D819</f>
        <v>ROUGHSKIN</v>
      </c>
      <c r="W819" s="12" t="str">
        <f>'Ability Extract'!E819</f>
        <v>LEADERSHIP</v>
      </c>
      <c r="X819" s="12" t="str">
        <f>'Ability Extract'!F819</f>
        <v>STEADFAST,ROUGHSKIN,LEADERSHIP</v>
      </c>
      <c r="Y819" t="str">
        <f>VLOOKUP($A819,'Moves Species'!$A:$E,3,FALSE)</f>
        <v xml:space="preserve">0, VANGUARD, 1, VANGUARD, 1, LEER, 1, PURSUIT, 1, FEINT, 4, METALCLAW, 6, QUICKGUARD, 9, BACKSTABBING, 12, SINFULSMITE, 15, SPIKEDRAM, 18, IRONDEFENSE, 21, KNOCKOFF, 24, SMARTSTRIKE, 27, NIGHTSLASH, 30, BATTLECRY, 33, POWERDRILL, 36, WICKEDSTRIKE, 39, IRONHEAD, 42, SWORDSDANCE, 45, AMBUSH, 48, SWORDSTRIKE, 52, FRENZY, 56, KINGSSHIELD, 60, EXECUTION, </v>
      </c>
      <c r="Z819" t="str">
        <f>VLOOKUP($A819,'Moves Species'!$A:$E,4,FALSE)</f>
        <v xml:space="preserve">ACROBATICS, AERIALACE, AIRSLASH, AMBUSH, ATTRACT, BATTLEOFWITS, BODYPRESS, BODYSLAM, BOUNCE, BREAKINGSWIPE, BULKUP, CHIDORI, CLOSECOMBAT, COACHING, COSMICAVATAR, COUPDEGRACE, CRUELWHIP, DARKPULSE, DAZZLINGGLEAM, DEADLYREACH, DRAINPUNCH, EARTHENLANCE, EARTHPOWER, EARTHQUAKE, ECLIPSENOVA, EXECUTION, FABLEDRUSH, FAIRYTALE, FALSESWIPE, FANTASYSEAL, FOCUSBLAST, FURYCUTTER, GLISTEN, GOBLINSTRIKE, GOLDRUSH, GYROBALL, HEAVENSKNUCKLE, HIDDENPOWER, IRONDEFENSE, IRONHEAD, IRONIMPACT, IRONTEMPEST, KNOCKOFF, LASHOUT, LIGHTSABER, MAGNETICCANNON, METRONOME, MYSTICPULSE, NASTYPLOT, OVERCLOCK, PLAYROUGH, POISONJAB, POWERUPPUNCH, PROTECT, QUICKGUARD, REFURBISH, REST, RETURN, ROUND, SAFEGUARD, SLASH, SLEEPTALK, SPIKES, SPIKYSHIELD, STEELROLLER, SUBSTITUTE, SUPERPOWER, SWEEPINGWIND, SWITCHEROO, SWORDSDANCE, TAUNT, TOXIC, UMBRALWAVE, VENDETTA, VITALITYDRAIN, WEAKSPOT, WILDCHARGE, WISH, WORKUP, ZENHEADBUTT, </v>
      </c>
      <c r="AA819">
        <f>VLOOKUP($A819,'Moves Species'!$A:$E,5,FALSE)</f>
        <v>0</v>
      </c>
      <c r="AB819" t="s">
        <v>7523</v>
      </c>
    </row>
    <row r="820" spans="1:30" x14ac:dyDescent="0.25">
      <c r="A820">
        <f t="shared" si="38"/>
        <v>819</v>
      </c>
      <c r="B820" t="s">
        <v>10380</v>
      </c>
      <c r="C820" t="s">
        <v>10381</v>
      </c>
      <c r="D820" s="12" t="str">
        <f>'BST Extract'!J820</f>
        <v>FIRE</v>
      </c>
      <c r="E820" s="12" t="str">
        <f>'BST Extract'!K820</f>
        <v>PSYCHIC</v>
      </c>
      <c r="F820" t="str">
        <f t="shared" si="36"/>
        <v>FIRE,PSYCHIC</v>
      </c>
      <c r="G820">
        <f>'BST Extract'!C820</f>
        <v>90</v>
      </c>
      <c r="H820">
        <f>'BST Extract'!D820</f>
        <v>45</v>
      </c>
      <c r="I820">
        <f>'BST Extract'!E820</f>
        <v>45</v>
      </c>
      <c r="J820">
        <f>'BST Extract'!F820</f>
        <v>105</v>
      </c>
      <c r="K820">
        <f>'BST Extract'!G820</f>
        <v>105</v>
      </c>
      <c r="L820">
        <f>'BST Extract'!H820</f>
        <v>125</v>
      </c>
      <c r="M820">
        <f>'BST Extract'!I820</f>
        <v>515</v>
      </c>
      <c r="N820" t="s">
        <v>7251</v>
      </c>
      <c r="O820" s="3">
        <v>1</v>
      </c>
      <c r="P820" t="s">
        <v>7324</v>
      </c>
      <c r="Q820">
        <v>1</v>
      </c>
      <c r="R820" t="s">
        <v>7523</v>
      </c>
      <c r="T820" t="str">
        <f t="shared" si="37"/>
        <v>HP,1,DEFENSE,1,,</v>
      </c>
      <c r="U820" s="12" t="str">
        <f>'Ability Extract'!C820</f>
        <v>TELEPATHY</v>
      </c>
      <c r="V820" s="12" t="str">
        <f>'Ability Extract'!D820</f>
        <v>FORCEFIELD</v>
      </c>
      <c r="W820" s="12" t="str">
        <f>'Ability Extract'!E820</f>
        <v>LEVITATE</v>
      </c>
      <c r="X820" s="12" t="str">
        <f>'Ability Extract'!F820</f>
        <v>TELEPATHY,FORCEFIELD,LEVITATE</v>
      </c>
      <c r="Y820" t="str">
        <f>VLOOKUP($A820,'Moves Species'!$A:$E,3,FALSE)</f>
        <v xml:space="preserve">1, IGNITE, 1, CONFUSION, 4, EMBER, 8, CHECKMATE, 11, HEATSTROKE, 14, ARCANEBLAST, 17, INCINERATE, 20, WILLOWISP, 23, PSYBEAM, 26, MYSTICALFIRE, 29, HEALPULSE, 32, PYROKINESIS, 35, WONDERROOM, 35, TRICKROOM, 35, MAGICROOM, 38, LAVAPLUME, 41, AMBERWAVE, 44, PSYCHIC, 47, ANCIENTFIRE, 50, HEATWAVE, 54, ARCANEENERGY, 58, CALMMIND, 62, INFERNO, </v>
      </c>
      <c r="Z820" t="str">
        <f>VLOOKUP($A820,'Moves Species'!$A:$E,4,FALSE)</f>
        <v xml:space="preserve">ARCANEENERGY, BATTLEOFWITS, BEJEWELED, BLOODRITUAL, BULLDOZE, BURNINGJEALOUSY, BURNINGOFUDA, CALMMIND, CATAPULT, COSMICAVATAR, CRIMSONGATE, CRYSTALLINEBEAM, CRYSTALSHOWER, CURSE, CURSEDTOUCH, DARKPULSE, DAZZLINGGLEAM, DEFOG, DUNEBLAST, EARTHENLANCE, EARTHPOWER, EARTHQUAKE, ECHOEDVOICE, ECLIPSENOVA, EXPANDINGFORCE, FIREBLAST, FLAMECHARGE, FLAMETHROWER, FLAMEVOLLEY, FLAREBLITZ, FLUXWAVE, GAIAPULSE, GENESIS, GENTLECHIMES, GEOMANCY, GHASTLYFLOOD, GLISTEN, HEATWAVE, HEXBOLT, HIDDENPOWER, INCINERATE, IRONHEAD, KNOCKOFF, LASHOUT, LIGHTSCREEN, MAGICROOM, MAGNETRISE, MEMENTO, MINDDRAIN, MINDMELD, MINERALWAVE, MIXEDWAVES, MOONSTONERAY, MUDSHACKLES, MUDSLIDE, MYSTICALFIRE, MYSTICPULSE, NASTYPLOT, OBSIDIANSHARDS, POLTERGEIST, POSSESSION, POWERGEM, PROTECT, PSYCHIC, PSYCHICTERRAIN, QUICKSAND, RADIANTLANCE, RAYOFLIGHT, REFLECT, REST, RETURN, ROCKBLAST, ROCKSLIDE, ROCKTOMB, SANDSTORM, SANDTOMB, SCORCHINGSANDS, SEISMICCHANT, SHADOWBALL, SLEEPTALK, SOULRIP, SOULSHIELD, SPIKES, STEALTHROCK, STONEEDGE, SUBSTITUTE, SUNNYDAY, TAUNT, TOXIC, TRICKROOM, VITALITYDRAIN, WEATHERBALL, WILDFIRE, WILLOWISP, WONDERROOM, WORKUP, ZENHEADBUTT, </v>
      </c>
      <c r="AA820">
        <f>VLOOKUP($A820,'Moves Species'!$A:$E,5,FALSE)</f>
        <v>0</v>
      </c>
    </row>
    <row r="821" spans="1:30" x14ac:dyDescent="0.25">
      <c r="A821">
        <f t="shared" si="38"/>
        <v>820</v>
      </c>
      <c r="B821" t="s">
        <v>10382</v>
      </c>
      <c r="C821" t="s">
        <v>10385</v>
      </c>
      <c r="D821" s="12" t="str">
        <f>'BST Extract'!J821</f>
        <v>LIGHT</v>
      </c>
      <c r="E821" s="12" t="str">
        <f>'BST Extract'!K821</f>
        <v>STEEL</v>
      </c>
      <c r="F821" t="str">
        <f t="shared" si="36"/>
        <v>LIGHT,STEEL</v>
      </c>
      <c r="G821">
        <f>'BST Extract'!C821</f>
        <v>55</v>
      </c>
      <c r="H821">
        <f>'BST Extract'!D821</f>
        <v>65</v>
      </c>
      <c r="I821">
        <f>'BST Extract'!E821</f>
        <v>70</v>
      </c>
      <c r="J821">
        <f>'BST Extract'!F821</f>
        <v>70</v>
      </c>
      <c r="K821">
        <f>'BST Extract'!G821</f>
        <v>30</v>
      </c>
      <c r="L821">
        <f>'BST Extract'!H821</f>
        <v>50</v>
      </c>
      <c r="M821">
        <f>'BST Extract'!I821</f>
        <v>340</v>
      </c>
      <c r="N821" t="s">
        <v>7287</v>
      </c>
      <c r="O821">
        <v>1</v>
      </c>
      <c r="P821" t="s">
        <v>7523</v>
      </c>
      <c r="R821" t="s">
        <v>7523</v>
      </c>
      <c r="T821" t="str">
        <f t="shared" si="37"/>
        <v>SPECIAL_DEFENSE,1,,,,</v>
      </c>
      <c r="U821" s="12" t="str">
        <f>'Ability Extract'!C821</f>
        <v>JUSTIFIED</v>
      </c>
      <c r="V821" s="12" t="str">
        <f>'Ability Extract'!D821</f>
        <v>HYPERCUTTER</v>
      </c>
      <c r="W821" s="12" t="str">
        <f>'Ability Extract'!E821</f>
        <v>BATTLEARMOR</v>
      </c>
      <c r="X821" s="12" t="str">
        <f>'Ability Extract'!F821</f>
        <v>JUSTIFIED,HYPERCUTTER,BATTLEARMOR</v>
      </c>
      <c r="Y821" t="str">
        <f>VLOOKUP($A821,'Moves Species'!$A:$E,3,FALSE)</f>
        <v xml:space="preserve">1, SPARKLE, 1, LEER, 4, BULLETPUNCH, 7, NERVESOFSTEEL, 12, ZEAL, 15, ARMTHRUST, 18, SMARTSTRIKE, 21, HEAVENSKNUCKLE, 24, PURGE, 27, PARRY, 30, GUARDIANANGEL, 33, FANATICISM, 36, IRONHEAD, 39, SACREDSTRIKE, 42, CONSECRATE, 45, SWORDSTRIKE, 48, BLESSEDHAMMER, 52, VANGUARD, 56, CLOSECOMBAT, 60, RAPTURE, </v>
      </c>
      <c r="Z821" t="str">
        <f>VLOOKUP($A821,'Moves Species'!$A:$E,4,FALSE)</f>
        <v xml:space="preserve">ACROBATICS, AERIALACE, AIRSLASH, ATTRACT, AURASPHERE, BATTLEOFWITS, BODYPRESS, BOULDERCRUSH, BRICKBREAK, BULKUP, CHIDORI, CLEANSE, CLOSECOMBAT, COACHING, COSMICAVATAR, COUPDEGRACE, DAZZLINGGLEAM, DEADLYREACH, DIVINEPUNISHMENT, DRAINPUNCH, EARTHENLANCE, EARTHQUAKE, EXECUTION, FABLEDRUSH, FAIRYTALE, FALSESWIPE, FANTASYSEAL, FLAMECHARGE, FLUXWAVE, FOCUSBLAST, FURYCUTTER, GENESIS, GENTLECHIMES, GLISTEN, GOLDENBULLET, GOLDRUSH, GYROBALL, HEAVENSKNUCKLE, HIDDENPOWER, HOLYNOVA, IRONDEFENSE, IRONHEAD, IRONIMPACT, IRONTEMPEST, KAMEHAMEHA, KNOCKOFF, LASHOUT, LIGHTSABER, METEORMASH, MIRRORSHOT, OBSIDIANSHARDS, PAYDAY, PERCUSSIONBLAST, PLAYROUGH, POISONJAB, POWERUPPUNCH, PROTECT, PURGE, QUICKGUARD, RADIANTLANCE, RAYOFLIGHT, REFURBISH, REST, RETURN, SACREDSTRIKE, SAFEGUARD, SIGNALBEAM, SLASH, SLEEPTALK, SUBSTITUTE, SUPERPOWER, SWEEPINGWIND, SWIFT, SWORDSDANCE, TAUNT, TOXIC, TRIATTACK, VALKYRIECHARIOT, VENDETTA, VOLTSWITCH, WEAKSPOT, WILDCHARGE, WISH, WORKUP, ZENHEADBUTT, </v>
      </c>
      <c r="AA821" t="str">
        <f>VLOOKUP($A821,'Moves Species'!$A:$E,5,FALSE)</f>
        <v xml:space="preserve">SUNSTEELSTRIKE, FORCEPALM, POWERUPPUNCH, EXTREMESPEED, DOUBLEEDGE, SLASH, BATTLECRY, SKYBLESSING, LIGHTSABER, HELPINGHAND, </v>
      </c>
      <c r="AB821" t="s">
        <v>10388</v>
      </c>
      <c r="AC821" t="s">
        <v>7265</v>
      </c>
      <c r="AD821">
        <v>35</v>
      </c>
    </row>
    <row r="822" spans="1:30" x14ac:dyDescent="0.25">
      <c r="A822">
        <f t="shared" si="38"/>
        <v>821</v>
      </c>
      <c r="B822" t="s">
        <v>10383</v>
      </c>
      <c r="C822" t="s">
        <v>10386</v>
      </c>
      <c r="D822" s="12" t="str">
        <f>'BST Extract'!J822</f>
        <v>LIGHT</v>
      </c>
      <c r="E822" s="12" t="str">
        <f>'BST Extract'!K822</f>
        <v>STEEL</v>
      </c>
      <c r="F822" t="str">
        <f t="shared" si="36"/>
        <v>LIGHT,STEEL</v>
      </c>
      <c r="G822">
        <f>'BST Extract'!C822</f>
        <v>85</v>
      </c>
      <c r="H822">
        <f>'BST Extract'!D822</f>
        <v>85</v>
      </c>
      <c r="I822">
        <f>'BST Extract'!E822</f>
        <v>90</v>
      </c>
      <c r="J822">
        <f>'BST Extract'!F822</f>
        <v>100</v>
      </c>
      <c r="K822">
        <f>'BST Extract'!G822</f>
        <v>40</v>
      </c>
      <c r="L822">
        <f>'BST Extract'!H822</f>
        <v>90</v>
      </c>
      <c r="M822">
        <f>'BST Extract'!I822</f>
        <v>490</v>
      </c>
      <c r="N822" t="s">
        <v>7287</v>
      </c>
      <c r="O822">
        <v>2</v>
      </c>
      <c r="P822" t="s">
        <v>7523</v>
      </c>
      <c r="R822" t="s">
        <v>7523</v>
      </c>
      <c r="T822" t="str">
        <f t="shared" si="37"/>
        <v>SPECIAL_DEFENSE,2,,,,</v>
      </c>
      <c r="U822" s="12" t="str">
        <f>'Ability Extract'!C822</f>
        <v>JUSTIFIED</v>
      </c>
      <c r="V822" s="12" t="str">
        <f>'Ability Extract'!D822</f>
        <v>HYPERCUTTER</v>
      </c>
      <c r="W822" s="12" t="str">
        <f>'Ability Extract'!E822</f>
        <v>BATTLEARMOR</v>
      </c>
      <c r="X822" s="12" t="str">
        <f>'Ability Extract'!F822</f>
        <v>JUSTIFIED,HYPERCUTTER,BATTLEARMOR</v>
      </c>
      <c r="Y822" t="str">
        <f>VLOOKUP($A822,'Moves Species'!$A:$E,3,FALSE)</f>
        <v xml:space="preserve">1, SPARKLE, 1, LEER, 4, BULLETPUNCH, 7, NERVESOFSTEEL, 12, ZEAL, 15, ARMTHRUST, 18, SMARTSTRIKE, 21, HEAVENSKNUCKLE, 24, PURGE, 27, PARRY, 30, GUARDIANANGEL, 33, FANATICISM, 36, IRONHEAD, 39, SACREDSTRIKE, 42, CONSECRATE, 45, SWORDSTRIKE, 48, BLESSEDHAMMER, 52, VANGUARD, 56, CLOSECOMBAT, 60, RAPTURE, </v>
      </c>
      <c r="Z822" t="str">
        <f>VLOOKUP($A822,'Moves Species'!$A:$E,4,FALSE)</f>
        <v xml:space="preserve">ACROBATICS, AERIALACE, AIRSLASH, ATTRACT, AURASPHERE, BATTLEOFWITS, BODYPRESS, BOULDERCRUSH, BRICKBREAK, BULKUP, CHIDORI, CLEANSE, CLOSECOMBAT, COACHING, COSMICAVATAR, COUPDEGRACE, DAZZLINGGLEAM, DEADLYREACH, DIVINEPUNISHMENT, DRAINPUNCH, EARTHENLANCE, EARTHQUAKE, EXECUTION, FABLEDRUSH, FAIRYTALE, FALSESWIPE, FANTASYSEAL, FLAMECHARGE, FLUXWAVE, FOCUSBLAST, FURYCUTTER, GENESIS, GENTLECHIMES, GLISTEN, GOLDENBULLET, GOLDRUSH, GYROBALL, HEAVENSKNUCKLE, HIDDENPOWER, HOLYNOVA, IRONDEFENSE, IRONHEAD, IRONIMPACT, IRONTEMPEST, KAMEHAMEHA, KNOCKOFF, LASHOUT, LIGHTSABER, METEORMASH, MIRRORSHOT, OBSIDIANSHARDS, PAYDAY, PERCUSSIONBLAST, PLAYROUGH, POISONJAB, POWERUPPUNCH, PROTECT, PURGE, QUICKGUARD, RADIANTLANCE, RAYOFLIGHT, REFURBISH, REST, RETURN, SACREDSTRIKE, SAFEGUARD, SIGNALBEAM, SLASH, SLEEPTALK, SUBSTITUTE, SUPERPOWER, SWEEPINGWIND, SWIFT, SWORDSDANCE, TAUNT, TOXIC, TRIATTACK, VALKYRIECHARIOT, VENDETTA, VOLTSWITCH, WEAKSPOT, WILDCHARGE, WISH, WORKUP, ZENHEADBUTT, </v>
      </c>
      <c r="AA822">
        <f>VLOOKUP($A822,'Moves Species'!$A:$E,5,FALSE)</f>
        <v>0</v>
      </c>
      <c r="AB822" t="s">
        <v>10389</v>
      </c>
      <c r="AC822" t="s">
        <v>7265</v>
      </c>
      <c r="AD822">
        <v>55</v>
      </c>
    </row>
    <row r="823" spans="1:30" x14ac:dyDescent="0.25">
      <c r="A823">
        <f t="shared" si="38"/>
        <v>822</v>
      </c>
      <c r="B823" t="s">
        <v>10384</v>
      </c>
      <c r="C823" t="s">
        <v>10387</v>
      </c>
      <c r="D823" s="12" t="str">
        <f>'BST Extract'!J823</f>
        <v>LIGHT</v>
      </c>
      <c r="E823" s="12" t="str">
        <f>'BST Extract'!K823</f>
        <v>STEEL</v>
      </c>
      <c r="F823" t="str">
        <f t="shared" si="36"/>
        <v>LIGHT,STEEL</v>
      </c>
      <c r="G823">
        <f>'BST Extract'!C823</f>
        <v>100</v>
      </c>
      <c r="H823">
        <f>'BST Extract'!D823</f>
        <v>115</v>
      </c>
      <c r="I823">
        <f>'BST Extract'!E823</f>
        <v>115</v>
      </c>
      <c r="J823">
        <f>'BST Extract'!F823</f>
        <v>70</v>
      </c>
      <c r="K823">
        <f>'BST Extract'!G823</f>
        <v>45</v>
      </c>
      <c r="L823">
        <f>'BST Extract'!H823</f>
        <v>105</v>
      </c>
      <c r="M823">
        <f>'BST Extract'!I823</f>
        <v>550</v>
      </c>
      <c r="N823" t="s">
        <v>7286</v>
      </c>
      <c r="O823">
        <v>3</v>
      </c>
      <c r="P823" t="s">
        <v>7523</v>
      </c>
      <c r="R823" t="s">
        <v>7523</v>
      </c>
      <c r="T823" t="str">
        <f t="shared" si="37"/>
        <v>SPECIAL_ATTACK,3,,,,</v>
      </c>
      <c r="U823" s="12" t="str">
        <f>'Ability Extract'!C823</f>
        <v>JUSTIFIED</v>
      </c>
      <c r="V823" s="12" t="str">
        <f>'Ability Extract'!D823</f>
        <v>SCRAPPY</v>
      </c>
      <c r="W823" s="12" t="str">
        <f>'Ability Extract'!E823</f>
        <v>BATTLEARMOR</v>
      </c>
      <c r="X823" s="12" t="str">
        <f>'Ability Extract'!F823</f>
        <v>JUSTIFIED,SCRAPPY,BATTLEARMOR</v>
      </c>
      <c r="Y823" t="str">
        <f>VLOOKUP($A823,'Moves Species'!$A:$E,3,FALSE)</f>
        <v xml:space="preserve">1, SPARKLE, 1, LEER, 4, BULLETPUNCH, 7, NERVESOFSTEEL, 12, ZEAL, 15, ARMTHRUST, 18, SMARTSTRIKE, 21, HEAVENSKNUCKLE, 24, PURGE, 27, PARRY, 30, GUARDIANANGEL, 33, FANATICISM, 36, IRONHEAD, 39, SACREDSTRIKE, 42, CONSECRATE, 45, SWORDSTRIKE, 48, BLESSEDHAMMER, 52, VANGUARD, 56, CLOSECOMBAT, 60, RAPTURE, </v>
      </c>
      <c r="Z823" t="str">
        <f>VLOOKUP($A823,'Moves Species'!$A:$E,4,FALSE)</f>
        <v xml:space="preserve">ACROBATICS, AERIALACE, AIRSLASH, ATTRACT, AURASPHERE, BATTLEOFWITS, BODYPRESS, BOULDERCRUSH, BRICKBREAK, BULKUP, CHIDORI, CLEANSE, CLOSECOMBAT, COACHING, COSMICAVATAR, COUPDEGRACE, DAZZLINGGLEAM, DEADLYREACH, DIVINEPUNISHMENT, DRAINPUNCH, EARTHENLANCE, EARTHQUAKE, EXECUTION, FABLEDRUSH, FAIRYTALE, FALSESWIPE, FANTASYSEAL, FLAMECHARGE, FLUXWAVE, FOCUSBLAST, FURYCUTTER, GENESIS, GENTLECHIMES, GLISTEN, GOLDENBULLET, GOLDRUSH, GYROBALL, HEAVENSKNUCKLE, HIDDENPOWER, HOLYNOVA, IRONDEFENSE, IRONHEAD, IRONIMPACT, IRONTEMPEST, KAMEHAMEHA, KNOCKOFF, LASHOUT, LIGHTSABER, METEORMASH, MIRRORSHOT, OBSIDIANSHARDS, PAYDAY, PERCUSSIONBLAST, PLAYROUGH, POISONJAB, POWERUPPUNCH, PROTECT, PURGE, QUICKGUARD, RADIANTLANCE, RAYOFLIGHT, REFURBISH, REST, RETURN, SACREDSTRIKE, SAFEGUARD, SIGNALBEAM, SLASH, SLEEPTALK, SUBSTITUTE, SUPERPOWER, SWEEPINGWIND, SWIFT, SWORDSDANCE, TAUNT, TOXIC, TRIATTACK, VALKYRIECHARIOT, VENDETTA, VOLTSWITCH, WEAKSPOT, WILDCHARGE, WISH, WORKUP, ZENHEADBUTT, </v>
      </c>
      <c r="AA823">
        <f>VLOOKUP($A823,'Moves Species'!$A:$E,5,FALSE)</f>
        <v>0</v>
      </c>
      <c r="AB823" t="s">
        <v>7523</v>
      </c>
    </row>
    <row r="824" spans="1:30" x14ac:dyDescent="0.25">
      <c r="A824">
        <f t="shared" si="38"/>
        <v>823</v>
      </c>
      <c r="B824" t="s">
        <v>10390</v>
      </c>
      <c r="C824" t="s">
        <v>10393</v>
      </c>
      <c r="D824" s="12" t="str">
        <f>'BST Extract'!J824</f>
        <v>WATER</v>
      </c>
      <c r="E824" s="12" t="str">
        <f>'BST Extract'!K824</f>
        <v>PSYCHIC</v>
      </c>
      <c r="F824" t="str">
        <f t="shared" si="36"/>
        <v>WATER,PSYCHIC</v>
      </c>
      <c r="G824">
        <f>'BST Extract'!C824</f>
        <v>41</v>
      </c>
      <c r="H824">
        <f>'BST Extract'!D824</f>
        <v>25</v>
      </c>
      <c r="I824">
        <f>'BST Extract'!E824</f>
        <v>45</v>
      </c>
      <c r="J824">
        <f>'BST Extract'!F824</f>
        <v>25</v>
      </c>
      <c r="K824">
        <f>'BST Extract'!G824</f>
        <v>63</v>
      </c>
      <c r="L824">
        <f>'BST Extract'!H824</f>
        <v>61</v>
      </c>
      <c r="M824">
        <f>'BST Extract'!I824</f>
        <v>260</v>
      </c>
      <c r="N824" t="s">
        <v>7287</v>
      </c>
      <c r="O824">
        <v>1</v>
      </c>
      <c r="P824" t="s">
        <v>7523</v>
      </c>
      <c r="R824" t="s">
        <v>7523</v>
      </c>
      <c r="T824" t="str">
        <f t="shared" si="37"/>
        <v>SPECIAL_DEFENSE,1,,,,</v>
      </c>
      <c r="U824" s="12" t="str">
        <f>'Ability Extract'!C824</f>
        <v>LIQUIDOOZE</v>
      </c>
      <c r="V824" s="12" t="str">
        <f>'Ability Extract'!D824</f>
        <v>NOBILITY</v>
      </c>
      <c r="W824" s="12" t="str">
        <f>'Ability Extract'!E824</f>
        <v>MAELSTROM</v>
      </c>
      <c r="X824" s="12" t="str">
        <f>'Ability Extract'!F824</f>
        <v>LIQUIDOOZE,NOBILITY,MAELSTROM</v>
      </c>
      <c r="Y824" t="str">
        <f>VLOOKUP($A824,'Moves Species'!$A:$E,3,FALSE)</f>
        <v xml:space="preserve">1, CONFUSION, 1, SMOKESCREEN, 1, SOAK, 4, WATERGUN, 7, QUICKSPELL, 10, ACIDSPRAY, 13, ARCANEBLAST, 16, BUBBLEBEAM, 19, MIRACLEEYE, 22, PSYBEAM, 25, OCTAZOOKA, 28, AMNESIA, 31, EXTRASENSORY, 34, OCEANBLAST, 37, CORRODE, 40, GASTROACID, 43, PSYCHIC, 46, CRYSTALLINEBEAM, 49, TIDALWAVE, 52, REFLECT, 52, LIGHTSCREEN, 56, SLUDGEWAVE, 60, HYDROPUMP, </v>
      </c>
      <c r="Z824" t="str">
        <f>VLOOKUP($A824,'Moves Species'!$A:$E,4,FALSE)</f>
        <v xml:space="preserve">ACIDRAIN, ALLERGY, ARCANEENERGY, ATTRACT, AURASPHERE, BATTLEOFWITS, BEJEWELED, BLOODRITUAL, BRINE, BULLETSEED, BURNINGOFUDA, CALMMIND, CASCADE, CAUSTICACID, CHARGEBEAM, CLEARSMOG, COACHING, CONFUSERAY, COSMICPOWER, CRYSTALLINEBEAM, CURSE, DAZZLINGGLEAM, DEFOG, DRAININGKISS, ECHOEDVOICE, ENERGYBALL, ESSENCEBLOOM, EXPANDINGFORCE, FANTASYSEAL, FLIPTURN, FLUXWAVE, FORTISSIMO, GAMMARAY, GASTROACID, GENESIS, GENTLECHIMES, GIGADRAIN, GUNKSHOT, HEALBELL, HEX, HEXBOLT, HIDDENPOWER, HYPERVOICE, ICEBEAM, ICYWIND, KNOCKOFF, LASHOUT, LIGHTSCREEN, LIQUIDATION, MACABREDANCE, MAGICROOM, MEMENTO, METRONOME, MIASMA, MINDDRAIN, MINDMELD, MIST, MISTYTERRAIN, MIXEDWAVES, MYSTICPULSE, NASTYPLOT, NEBULASTRIKE, OCEANWRATH, OVERFLOW, PHANTOMFORCE, PHOBIA, POISONJAB, POLTERGEIST, POSSESSION, POWERGEM, PROTECT, PSYCHIC, PSYCHICTERRAIN, RADIANTLANCE, RAINDANCE, REFLECT, REST, RETURN, SCALD, SHADOWBALL, SLEEPTALK, SLUDGEBOMB, SLUDGEWAVE, SOAK, SOULSHIELD, STEAMERUPTION, SUBMERGE, SUBSTITUTE, SYNTHESIS, TIDALWAVE, TOXIC, TOXICSPIKES, TRICKROOM, VENOMDRAIN, VITALITYDRAIN, WAIL, WATERPRESSURE, WATERPULSE, WHIRLPOOL, WISH, WONDERROOM, ZENHEADBUTT, </v>
      </c>
      <c r="AA824" t="str">
        <f>VLOOKUP($A824,'Moves Species'!$A:$E,5,FALSE)</f>
        <v xml:space="preserve">CHECKMATE, AQUARING, ARCANEENERGY, HEARTSWAP, BANEFULBUNKER, HYPNOSIS, DREAMEATER, DRAININGKISS, TRICKROOM, WONDERROOM, MAGICROOM, </v>
      </c>
      <c r="AB824" t="s">
        <v>10396</v>
      </c>
      <c r="AC824" t="s">
        <v>7265</v>
      </c>
      <c r="AD824">
        <v>25</v>
      </c>
    </row>
    <row r="825" spans="1:30" x14ac:dyDescent="0.25">
      <c r="A825">
        <f t="shared" si="38"/>
        <v>824</v>
      </c>
      <c r="B825" t="s">
        <v>10391</v>
      </c>
      <c r="C825" t="s">
        <v>10394</v>
      </c>
      <c r="D825" s="12" t="str">
        <f>'BST Extract'!J825</f>
        <v>WATER</v>
      </c>
      <c r="E825" s="12" t="str">
        <f>'BST Extract'!K825</f>
        <v>PSYCHIC</v>
      </c>
      <c r="F825" t="str">
        <f t="shared" si="36"/>
        <v>WATER,PSYCHIC</v>
      </c>
      <c r="G825">
        <f>'BST Extract'!C825</f>
        <v>62</v>
      </c>
      <c r="H825">
        <f>'BST Extract'!D825</f>
        <v>43</v>
      </c>
      <c r="I825">
        <f>'BST Extract'!E825</f>
        <v>55</v>
      </c>
      <c r="J825">
        <f>'BST Extract'!F825</f>
        <v>33</v>
      </c>
      <c r="K825">
        <f>'BST Extract'!G825</f>
        <v>83</v>
      </c>
      <c r="L825">
        <f>'BST Extract'!H825</f>
        <v>78</v>
      </c>
      <c r="M825">
        <f>'BST Extract'!I825</f>
        <v>354</v>
      </c>
      <c r="N825" t="s">
        <v>7287</v>
      </c>
      <c r="O825">
        <v>2</v>
      </c>
      <c r="P825" t="s">
        <v>7523</v>
      </c>
      <c r="R825" t="s">
        <v>7523</v>
      </c>
      <c r="T825" t="str">
        <f t="shared" si="37"/>
        <v>SPECIAL_DEFENSE,2,,,,</v>
      </c>
      <c r="U825" s="12" t="str">
        <f>'Ability Extract'!C825</f>
        <v>LIQUIDOOZE</v>
      </c>
      <c r="V825" s="12" t="str">
        <f>'Ability Extract'!D825</f>
        <v>NOBILITY</v>
      </c>
      <c r="W825" s="12" t="str">
        <f>'Ability Extract'!E825</f>
        <v>MAELSTROM</v>
      </c>
      <c r="X825" s="12" t="str">
        <f>'Ability Extract'!F825</f>
        <v>LIQUIDOOZE,NOBILITY,MAELSTROM</v>
      </c>
      <c r="Y825" t="str">
        <f>VLOOKUP($A825,'Moves Species'!$A:$E,3,FALSE)</f>
        <v xml:space="preserve">1, CONFUSION, 1, SMOKESCREEN, 1, SOAK, 4, WATERGUN, 7, QUICKSPELL, 10, ACIDSPRAY, 13, ARCANEBLAST, 16, BUBBLEBEAM, 19, MIRACLEEYE, 22, PSYBEAM, 25, OCTAZOOKA, 28, AMNESIA, 31, EXTRASENSORY, 34, OCEANBLAST, 37, CORRODE, 40, GASTROACID, 43, PSYCHIC, 46, CRYSTALLINEBEAM, 49, TIDALWAVE, 52, REFLECT, 52, LIGHTSCREEN, 56, SLUDGEWAVE, 60, HYDROPUMP, </v>
      </c>
      <c r="Z825" t="str">
        <f>VLOOKUP($A825,'Moves Species'!$A:$E,4,FALSE)</f>
        <v xml:space="preserve">ACIDRAIN, ALLERGY, ARCANEENERGY, ATTRACT, AURASPHERE, BATTLEOFWITS, BEJEWELED, BLOODRITUAL, BRINE, BULLETSEED, BURNINGOFUDA, CALMMIND, CASCADE, CAUSTICACID, CHARGEBEAM, CLEARSMOG, COACHING, CONFUSERAY, COSMICPOWER, CRYSTALLINEBEAM, CURSE, DAZZLINGGLEAM, DEFOG, DRAININGKISS, ECHOEDVOICE, ENERGYBALL, ESSENCEBLOOM, EXPANDINGFORCE, FANTASYSEAL, FLIPTURN, FLUXWAVE, FORTISSIMO, GAMMARAY, GASTROACID, GENESIS, GENTLECHIMES, GIGADRAIN, GUNKSHOT, HEALBELL, HEX, HEXBOLT, HIDDENPOWER, HYPERVOICE, ICEBEAM, ICYWIND, KNOCKOFF, LASHOUT, LIGHTSCREEN, LIQUIDATION, MACABREDANCE, MAGICROOM, MEMENTO, METRONOME, MIASMA, MINDDRAIN, MINDMELD, MIST, MISTYTERRAIN, MIXEDWAVES, MYSTICPULSE, NASTYPLOT, NEBULASTRIKE, OCEANWRATH, OVERFLOW, PHANTOMFORCE, PHOBIA, POISONJAB, POLTERGEIST, POSSESSION, POWERGEM, PROTECT, PSYCHIC, PSYCHICTERRAIN, RADIANTLANCE, RAINDANCE, REFLECT, REST, RETURN, SCALD, SHADOWBALL, SLEEPTALK, SLUDGEBOMB, SLUDGEWAVE, SOAK, SOULSHIELD, STEAMERUPTION, SUBMERGE, SUBSTITUTE, SYNTHESIS, TIDALWAVE, TOXIC, TOXICSPIKES, TRICKROOM, VENOMDRAIN, VITALITYDRAIN, WAIL, WATERPRESSURE, WATERPULSE, WHIRLPOOL, WISH, WONDERROOM, ZENHEADBUTT, </v>
      </c>
      <c r="AA825">
        <f>VLOOKUP($A825,'Moves Species'!$A:$E,5,FALSE)</f>
        <v>0</v>
      </c>
      <c r="AB825" t="s">
        <v>10397</v>
      </c>
      <c r="AC825" t="s">
        <v>7265</v>
      </c>
      <c r="AD825">
        <v>40</v>
      </c>
    </row>
    <row r="826" spans="1:30" x14ac:dyDescent="0.25">
      <c r="A826">
        <f t="shared" si="38"/>
        <v>825</v>
      </c>
      <c r="B826" t="s">
        <v>10392</v>
      </c>
      <c r="C826" t="s">
        <v>10395</v>
      </c>
      <c r="D826" s="12" t="str">
        <f>'BST Extract'!J826</f>
        <v>WATER</v>
      </c>
      <c r="E826" s="12" t="str">
        <f>'BST Extract'!K826</f>
        <v>PSYCHIC</v>
      </c>
      <c r="F826" t="str">
        <f t="shared" si="36"/>
        <v>WATER,PSYCHIC</v>
      </c>
      <c r="G826">
        <f>'BST Extract'!C826</f>
        <v>98</v>
      </c>
      <c r="H826">
        <f>'BST Extract'!D826</f>
        <v>59</v>
      </c>
      <c r="I826">
        <f>'BST Extract'!E826</f>
        <v>80</v>
      </c>
      <c r="J826">
        <f>'BST Extract'!F826</f>
        <v>39</v>
      </c>
      <c r="K826">
        <f>'BST Extract'!G826</f>
        <v>120</v>
      </c>
      <c r="L826">
        <f>'BST Extract'!H826</f>
        <v>114</v>
      </c>
      <c r="M826">
        <f>'BST Extract'!I826</f>
        <v>510</v>
      </c>
      <c r="N826" t="s">
        <v>7286</v>
      </c>
      <c r="O826">
        <v>3</v>
      </c>
      <c r="P826" t="s">
        <v>7523</v>
      </c>
      <c r="R826" t="s">
        <v>7523</v>
      </c>
      <c r="T826" t="str">
        <f t="shared" si="37"/>
        <v>SPECIAL_ATTACK,3,,,,</v>
      </c>
      <c r="U826" s="12" t="str">
        <f>'Ability Extract'!C826</f>
        <v>LIQUIDOOZE</v>
      </c>
      <c r="V826" s="12" t="str">
        <f>'Ability Extract'!D826</f>
        <v>NOBILITY</v>
      </c>
      <c r="W826" s="12" t="str">
        <f>'Ability Extract'!E826</f>
        <v>MAELSTROM</v>
      </c>
      <c r="X826" s="12" t="str">
        <f>'Ability Extract'!F826</f>
        <v>LIQUIDOOZE,NOBILITY,MAELSTROM</v>
      </c>
      <c r="Y826" t="str">
        <f>VLOOKUP($A826,'Moves Species'!$A:$E,3,FALSE)</f>
        <v xml:space="preserve">0, OCTOLOCK, 1, OCTOLOCK, 1, CONFUSION, 1, SMOKESCREEN, 1, SOAK, 4, WATERGUN, 7, QUICKSPELL, 10, ACIDSPRAY, 13, ARCANEBLAST, 16, BUBBLEBEAM, 19, MIRACLEEYE, 22, PSYBEAM, 25, OCTAZOOKA, 28, AMNESIA, 31, EXTRASENSORY, 34, OCEANBLAST, 37, CORRODE, 40, GASTROACID, 43, PSYCHIC, 46, CRYSTALLINEBEAM, 49, TIDALWAVE, 52, REFLECT, 52, LIGHTSCREEN, 56, SLUDGEWAVE, 60, HYDROPUMP, </v>
      </c>
      <c r="Z826" t="str">
        <f>VLOOKUP($A826,'Moves Species'!$A:$E,4,FALSE)</f>
        <v xml:space="preserve">ACIDRAIN, ALLERGY, ARCANEENERGY, ATTRACT, AURASPHERE, BATTLEOFWITS, BEJEWELED, BLOODRITUAL, BRINE, BULLETSEED, BURNINGOFUDA, CALMMIND, CASCADE, CAUSTICACID, CHARGEBEAM, CLEARSMOG, COACHING, CONFUSERAY, COSMICPOWER, CRYSTALLINEBEAM, CURSE, DAZZLINGGLEAM, DEFOG, DRAININGKISS, ECHOEDVOICE, ENERGYBALL, ESSENCEBLOOM, EXPANDINGFORCE, FANTASYSEAL, FLIPTURN, FLUXWAVE, FORTISSIMO, GAMMARAY, GASTROACID, GENESIS, GENTLECHIMES, GIGADRAIN, GUNKSHOT, HEALBELL, HEX, HEXBOLT, HIDDENPOWER, HYPERVOICE, ICEBEAM, ICYWIND, KNOCKOFF, LASHOUT, LIGHTSCREEN, LIQUIDATION, MACABREDANCE, MAGICROOM, MEMENTO, METRONOME, MIASMA, MINDDRAIN, MINDMELD, MIST, MISTYTERRAIN, MIXEDWAVES, MYSTICPULSE, NASTYPLOT, NEBULASTRIKE, OCEANWRATH, OVERFLOW, PHANTOMFORCE, PHOBIA, POISONJAB, POLTERGEIST, POSSESSION, POWERGEM, PROTECT, PSYCHIC, PSYCHICTERRAIN, RADIANTLANCE, RAINDANCE, REFLECT, REST, RETURN, SCALD, SHADOWBALL, SLEEPTALK, SLUDGEBOMB, SLUDGEWAVE, SOAK, SOULSHIELD, STEAMERUPTION, SUBMERGE, SUBSTITUTE, SYNTHESIS, TIDALWAVE, TOXIC, TOXICSPIKES, TRICKROOM, VENOMDRAIN, VITALITYDRAIN, WAIL, WATERPRESSURE, WATERPULSE, WHIRLPOOL, WISH, WONDERROOM, ZENHEADBUTT, </v>
      </c>
      <c r="AA826">
        <f>VLOOKUP($A826,'Moves Species'!$A:$E,5,FALSE)</f>
        <v>0</v>
      </c>
      <c r="AB826" t="s">
        <v>7523</v>
      </c>
    </row>
    <row r="827" spans="1:30" x14ac:dyDescent="0.25">
      <c r="A827">
        <f t="shared" si="38"/>
        <v>826</v>
      </c>
      <c r="B827" t="s">
        <v>10398</v>
      </c>
      <c r="C827" t="s">
        <v>10400</v>
      </c>
      <c r="D827" s="12" t="str">
        <f>'BST Extract'!J827</f>
        <v>COSMIC</v>
      </c>
      <c r="E827" s="12" t="str">
        <f>'BST Extract'!K827</f>
        <v>GHOST</v>
      </c>
      <c r="F827" t="str">
        <f t="shared" si="36"/>
        <v>COSMIC,GHOST</v>
      </c>
      <c r="G827">
        <f>'BST Extract'!C827</f>
        <v>60</v>
      </c>
      <c r="H827">
        <f>'BST Extract'!D827</f>
        <v>18</v>
      </c>
      <c r="I827">
        <f>'BST Extract'!E827</f>
        <v>53</v>
      </c>
      <c r="J827">
        <f>'BST Extract'!F827</f>
        <v>65</v>
      </c>
      <c r="K827">
        <f>'BST Extract'!G827</f>
        <v>67</v>
      </c>
      <c r="L827">
        <f>'BST Extract'!H827</f>
        <v>62</v>
      </c>
      <c r="M827">
        <f>'BST Extract'!I827</f>
        <v>325</v>
      </c>
      <c r="N827" t="s">
        <v>7345</v>
      </c>
      <c r="O827">
        <v>1</v>
      </c>
      <c r="P827" t="s">
        <v>7523</v>
      </c>
      <c r="R827" t="s">
        <v>7523</v>
      </c>
      <c r="T827" t="str">
        <f t="shared" si="37"/>
        <v>ATTACK,1,,,,</v>
      </c>
      <c r="U827" s="12" t="str">
        <f>'Ability Extract'!C827</f>
        <v>SHADOWSHIELD</v>
      </c>
      <c r="V827" s="12" t="str">
        <f>'Ability Extract'!D827</f>
        <v>TANGLINGHAIR</v>
      </c>
      <c r="W827" s="12" t="str">
        <f>'Ability Extract'!E827</f>
        <v>MAGICBOUNCE</v>
      </c>
      <c r="X827" s="12" t="str">
        <f>'Ability Extract'!F827</f>
        <v>SHADOWSHIELD,TANGLINGHAIR,MAGICBOUNCE</v>
      </c>
      <c r="Y827" t="str">
        <f>VLOOKUP($A827,'Moves Species'!$A:$E,3,FALSE)</f>
        <v xml:space="preserve">1, INNERVATE, 1, RADIATION, 1, STARDUST, 4, GOOSEBUMP, 7, QUICKSPELL, 9, SWIFT, 12, SPATIALGRIP, 16, OMINOUSWIND, 19, STARGAZE, 22, STARFALL, 25, SEANCE, 28, CONFUSERAY, 31, SUPERNOVA, 34, SHADOWRAY, 37, LUNARDANCE, 40, BLACKHOLE, 43, DREAMEATER, 46, ECTOPLASM, 50, STARSALIGNED, 54, HEALINGWISH, 58, BIGBANG, 62, MOONGEISTBEAM, </v>
      </c>
      <c r="Z827" t="str">
        <f>VLOOKUP($A827,'Moves Species'!$A:$E,4,FALSE)</f>
        <v xml:space="preserve">ANCIENTGLARE, ANTIMATTER, ARCANEENERGY, ASTEROIDBELT, ASTRALWIND, ATTRACT, AURASPHERE, BATTLEOFWITS, BLOODRITUAL, BONECHILL, BURNINGOFUDA, CALMMIND, CHARM, CONFUSERAY, COSMICAVATAR, COSMICPOWER, COUPDEGRACE, CURSE, CURSEDTOUCH, DARKPULSE, DAZZLINGGLEAM, DIVINEPUNISHMENT, DRAININGKISS, ECHOEDVOICE, ECLIPSENOVA, EXPANDINGFORCE, FAIRYTALE, FANTASYSEAL, FLUXWAVE, FOCUSBLAST, GAMMARAY, GENESIS, GENTLECHIMES, GEOMANCY, GHASTLYFLOOD, GOBLINSTRIKE, HEALBELL, HEX, HEXBOLT, HIDDENPOWER, HYPERVOICE, LIGHTSCREEN, MACABREDANCE, MAGICROOM, MEMENTO, METEORBEAM, METEORDRIVE, MINDDRAIN, MINDMELD, MIRRORSHOT, MIST, MISTYTERRAIN, MIXEDWAVES, MOONBLAST, MYSTICALFIRE, MYSTICPULSE, NASTYPLOT, NEBULASTRIKE, NOBLEROAR, ODETOJOY, PHANTOMFORCE, PHOBIA, PIXIEDUST, PLAYROUGH, POLTERGEIST, POSSESSION, PROTECT, PSYCHIC, PSYCHICFANGS, PSYCHICTERRAIN, PURGE, RADIANTLANCE, RAYOFLIGHT, REFLECT, REST, RETURN, ROUND, SAFEGUARD, SHADOWBALL, SIGNALBEAM, SLEEPTALK, SNARL, SOLARECLIPSE, SOULRIP, SOULSHIELD, STARDUSTREVERIE, STELLARRUSH, SUBSTITUTE, SWIFT, TAILGLOW, TAUNT, TOXIC, TRICKROOM, UMBRALWAVE, VENDETTA, VITALITYDRAIN, WAIL, WILDCHARGE, WISH, WONDERROOM, ZENHEADBUTT, </v>
      </c>
      <c r="AA827" t="str">
        <f>VLOOKUP($A827,'Moves Species'!$A:$E,5,FALSE)</f>
        <v xml:space="preserve">SPIRITBARRAGE, NIGHTSHADE, HELPINGHAND, COSMICPOWER, WISH, METEORSHOWER, MOONBLAST, DAZZLINGGLEAM, SIPHON, VITALITYDRAIN, HYPNOSIS, ARCANEBARRAGE, </v>
      </c>
      <c r="AB827" t="s">
        <v>10402</v>
      </c>
      <c r="AC827" t="s">
        <v>7265</v>
      </c>
      <c r="AD827">
        <v>28</v>
      </c>
    </row>
    <row r="828" spans="1:30" x14ac:dyDescent="0.25">
      <c r="A828">
        <f t="shared" si="38"/>
        <v>827</v>
      </c>
      <c r="B828" t="s">
        <v>10399</v>
      </c>
      <c r="C828" t="s">
        <v>10401</v>
      </c>
      <c r="D828" s="12" t="str">
        <f>'BST Extract'!J828</f>
        <v>COSMIC</v>
      </c>
      <c r="E828" s="12" t="str">
        <f>'BST Extract'!K828</f>
        <v>GHOST</v>
      </c>
      <c r="F828" t="str">
        <f t="shared" si="36"/>
        <v>COSMIC,GHOST</v>
      </c>
      <c r="G828">
        <f>'BST Extract'!C828</f>
        <v>90</v>
      </c>
      <c r="H828">
        <f>'BST Extract'!D828</f>
        <v>38</v>
      </c>
      <c r="I828">
        <f>'BST Extract'!E828</f>
        <v>88</v>
      </c>
      <c r="J828">
        <f>'BST Extract'!F828</f>
        <v>60</v>
      </c>
      <c r="K828">
        <f>'BST Extract'!G828</f>
        <v>107</v>
      </c>
      <c r="L828">
        <f>'BST Extract'!H828</f>
        <v>102</v>
      </c>
      <c r="M828">
        <f>'BST Extract'!I828</f>
        <v>485</v>
      </c>
      <c r="N828" t="s">
        <v>7345</v>
      </c>
      <c r="O828">
        <v>2</v>
      </c>
      <c r="P828" t="s">
        <v>7523</v>
      </c>
      <c r="R828" t="s">
        <v>7523</v>
      </c>
      <c r="T828" t="str">
        <f t="shared" si="37"/>
        <v>ATTACK,2,,,,</v>
      </c>
      <c r="U828" s="12" t="str">
        <f>'Ability Extract'!C828</f>
        <v>SHADOWSHIELD</v>
      </c>
      <c r="V828" s="12" t="str">
        <f>'Ability Extract'!D828</f>
        <v>TANGLINGHAIR</v>
      </c>
      <c r="W828" s="12" t="str">
        <f>'Ability Extract'!E828</f>
        <v>MAGICBOUNCE</v>
      </c>
      <c r="X828" s="12" t="str">
        <f>'Ability Extract'!F828</f>
        <v>SHADOWSHIELD,TANGLINGHAIR,MAGICBOUNCE</v>
      </c>
      <c r="Y828" t="str">
        <f>VLOOKUP($A828,'Moves Species'!$A:$E,3,FALSE)</f>
        <v xml:space="preserve">0, LULLABY, 0, NIGHTMARE, 1, LULLABY, 1, NIGHTMARE, 1, INNERVATE, 1, RADIATION, 1, STARDUST, 4, GOOSEBUMP, 7, QUICKSPELL, 9, SWIFT, 12, SPATIALGRIP, 16, OMINOUSWIND, 19, STARGAZE, 22, STARFALL, 25, SEANCE, 28, CONFUSERAY, 31, SUPERNOVA, 34, SHADOWRAY, 37, LUNARDANCE, 40, BLACKHOLE, 43, DREAMEATER, 46, ECTOPLASM, 50, STARSALIGNED, 54, HEALINGWISH, 58, BIGBANG, 62, MOONGEISTBEAM, </v>
      </c>
      <c r="Z828" t="str">
        <f>VLOOKUP($A828,'Moves Species'!$A:$E,4,FALSE)</f>
        <v xml:space="preserve">ANCIENTGLARE, ANTIMATTER, ARCANEENERGY, ASTEROIDBELT, ASTRALWIND, ATTRACT, AURASPHERE, BATTLEOFWITS, BLOODRITUAL, BONECHILL, BURNINGOFUDA, CALMMIND, CHARM, CONFUSERAY, COSMICAVATAR, COSMICPOWER, COUPDEGRACE, CURSE, CURSEDTOUCH, DARKPULSE, DAZZLINGGLEAM, DIVINEPUNISHMENT, DRAININGKISS, ECHOEDVOICE, ECLIPSENOVA, EXPANDINGFORCE, FAIRYTALE, FANTASYSEAL, FLUXWAVE, FOCUSBLAST, GAMMARAY, GENESIS, GENTLECHIMES, GEOMANCY, GHASTLYFLOOD, GOBLINSTRIKE, HEALBELL, HEX, HEXBOLT, HIDDENPOWER, HYPERVOICE, LIGHTSCREEN, MACABREDANCE, MAGICROOM, MEMENTO, METEORBEAM, METEORDRIVE, MINDDRAIN, MINDMELD, MIRRORSHOT, MIST, MISTYTERRAIN, MIXEDWAVES, MOONBLAST, MYSTICALFIRE, MYSTICPULSE, NASTYPLOT, NEBULASTRIKE, NOBLEROAR, ODETOJOY, PHANTOMFORCE, PHOBIA, PIXIEDUST, PLAYROUGH, POLTERGEIST, POSSESSION, PROTECT, PSYCHIC, PSYCHICFANGS, PSYCHICTERRAIN, PURGE, RADIANTLANCE, RAYOFLIGHT, REFLECT, REST, RETURN, ROUND, SAFEGUARD, SHADOWBALL, SIGNALBEAM, SLEEPTALK, SNARL, SOLARECLIPSE, SOULRIP, SOULSHIELD, STARDUSTREVERIE, STELLARRUSH, SUBSTITUTE, SWIFT, TAILGLOW, TAUNT, TOXIC, TRICKROOM, UMBRALWAVE, VENDETTA, VITALITYDRAIN, WAIL, WILDCHARGE, WISH, WONDERROOM, ZENHEADBUTT, </v>
      </c>
      <c r="AA828">
        <f>VLOOKUP($A828,'Moves Species'!$A:$E,5,FALSE)</f>
        <v>0</v>
      </c>
      <c r="AB828" t="s">
        <v>7523</v>
      </c>
    </row>
    <row r="829" spans="1:30" x14ac:dyDescent="0.25">
      <c r="A829">
        <f t="shared" si="38"/>
        <v>828</v>
      </c>
      <c r="B829" t="s">
        <v>10403</v>
      </c>
      <c r="C829" t="s">
        <v>10406</v>
      </c>
      <c r="D829" s="12" t="str">
        <f>'BST Extract'!J829</f>
        <v>FAIRY</v>
      </c>
      <c r="E829" s="12" t="str">
        <f>'BST Extract'!K829</f>
        <v>STEEL</v>
      </c>
      <c r="F829" t="str">
        <f t="shared" si="36"/>
        <v>FAIRY,STEEL</v>
      </c>
      <c r="G829">
        <f>'BST Extract'!C829</f>
        <v>60</v>
      </c>
      <c r="H829">
        <f>'BST Extract'!D829</f>
        <v>35</v>
      </c>
      <c r="I829">
        <f>'BST Extract'!E829</f>
        <v>60</v>
      </c>
      <c r="J829">
        <f>'BST Extract'!F829</f>
        <v>35</v>
      </c>
      <c r="K829">
        <f>'BST Extract'!G829</f>
        <v>50</v>
      </c>
      <c r="L829">
        <f>'BST Extract'!H829</f>
        <v>50</v>
      </c>
      <c r="M829">
        <f>'BST Extract'!I829</f>
        <v>290</v>
      </c>
      <c r="N829" t="s">
        <v>7251</v>
      </c>
      <c r="O829">
        <v>1</v>
      </c>
      <c r="P829" t="s">
        <v>7523</v>
      </c>
      <c r="R829" t="s">
        <v>7523</v>
      </c>
      <c r="T829" t="str">
        <f t="shared" si="37"/>
        <v>HP,1,,,,</v>
      </c>
      <c r="U829" s="12" t="str">
        <f>'Ability Extract'!C829</f>
        <v>LIGHTNINGROD</v>
      </c>
      <c r="V829" s="12" t="str">
        <f>'Ability Extract'!D829</f>
        <v>AFFECTION</v>
      </c>
      <c r="W829" s="12" t="str">
        <f>'Ability Extract'!E829</f>
        <v>OVERCOAT</v>
      </c>
      <c r="X829" s="12" t="str">
        <f>'Ability Extract'!F829</f>
        <v>LIGHTNINGROD,AFFECTION,OVERCOAT</v>
      </c>
      <c r="Y829" t="str">
        <f>VLOOKUP($A829,'Moves Species'!$A:$E,3,FALSE)</f>
        <v xml:space="preserve">1, METALLICGLEAM, 1, DEFENSECURL, 1, PIXIEWAVE, 4, THUNDERSHOCK, 7, OVERCLOCK, 11, DRAININGKISS, 14, CAPTIVATE, 14, CHARM, 17, IRONSPARKS, 20, SHOCKWAVE, 23, MISTBALL, 26, AMNESIA, 29, SHRAPNEL, 32, OVERDRIVE, 35, ENCHANTMENT, 38, CHAINLIGHTNING, 41, COBALTRAY, 44, HELPINGHAND, 47, STRANGESTEAM, 50, MAGNETICCANNON, 53, ETHEREALBURST, 56, CHROMERAY, 60, FLEURCANNON, </v>
      </c>
      <c r="Z829" t="str">
        <f>VLOOKUP($A829,'Moves Species'!$A:$E,4,FALSE)</f>
        <v xml:space="preserve">ANCIENTGLARE, ATTRACT, BALLLIGHTNING, BATTERYACID, BODYPRESS, BODYSLAM, BOLTCRASH, BOMBARDMENT, BULLDOZE, CATAPULT, CHARGEBEAM, CHARM, CLUSTERROCKETS, COVET, DAZZLINGGLEAM, DRAININGKISS, EARTHPOWER, EARTHQUAKE, ELECTRICTERRAIN, ENERGYSURGE, FABLEDRUSH, FAIRYTALE, FANTASYSEAL, FLUXWAVE, GENESIS, GEOMANCY, GLISTEN, GOLDENBULLET, GYROBALL, HEALBELL, HIDDENPOWER, IRONDEFENSE, IRONHEAD, IRONIMPACT, IRONTEMPEST, KNOCKOFF, LIGHTSCREEN, LOVEBURST, MAGNETICCANNON, MAGNETRISE, MISSILESHOT, MISTYTERRAIN, MYSTICPULSE, NASTYPLOT, NOBLEROAR, OUTRAGE, OVERCLOCK, PARABOLICCHARGE, PERCUSSIONBLAST, PIXIEDUST, PLAYROUGH, POWERGEM, PROTECT, RAYOFLIGHT, REFLECT, REFURBISH, REST, RETURN, RISINGVOLTAGE, ROUND, SAFEGUARD, SATELLITERAY, SIRENSSONG, SLEEPTALK, SNARL, SONICBLAST, STEELROLLER, STEELWING, STRANGESTEAM, SUBSTITUTE, SUPERPOWER, THUNDER, THUNDERBOLT, THUNDERFANG, THUNDERWAVE, TITANIASLAW, TOXIC, VALKYRIECHARIOT, VOLTSWITCH, WILDCHARGE, WISH, ZENHEADBUTT, </v>
      </c>
      <c r="AA829" t="str">
        <f>VLOOKUP($A829,'Moves Species'!$A:$E,5,FALSE)</f>
        <v xml:space="preserve">PARABOLICCHARGE, THUNDERCAGE, CLUSTERROCKETS, PLASMAFORGE, BATTERYACID, CRAFTYSHIELD, WILDIMAGINATION, REST, GEARUP, LULLABY, QUICKSILVER, MAGNETICFLUX, </v>
      </c>
      <c r="AB829" t="s">
        <v>10409</v>
      </c>
      <c r="AC829" t="s">
        <v>7265</v>
      </c>
      <c r="AD829">
        <v>28</v>
      </c>
    </row>
    <row r="830" spans="1:30" x14ac:dyDescent="0.25">
      <c r="A830">
        <f t="shared" si="38"/>
        <v>829</v>
      </c>
      <c r="B830" t="s">
        <v>10404</v>
      </c>
      <c r="C830" t="s">
        <v>10407</v>
      </c>
      <c r="D830" s="12" t="str">
        <f>'BST Extract'!J830</f>
        <v>FAIRY</v>
      </c>
      <c r="E830" s="12" t="str">
        <f>'BST Extract'!K830</f>
        <v>STEEL</v>
      </c>
      <c r="F830" t="str">
        <f t="shared" si="36"/>
        <v>FAIRY,STEEL</v>
      </c>
      <c r="G830">
        <f>'BST Extract'!C830</f>
        <v>80</v>
      </c>
      <c r="H830">
        <f>'BST Extract'!D830</f>
        <v>45</v>
      </c>
      <c r="I830">
        <f>'BST Extract'!E830</f>
        <v>95</v>
      </c>
      <c r="J830">
        <f>'BST Extract'!F830</f>
        <v>45</v>
      </c>
      <c r="K830">
        <f>'BST Extract'!G830</f>
        <v>70</v>
      </c>
      <c r="L830">
        <f>'BST Extract'!H830</f>
        <v>75</v>
      </c>
      <c r="M830">
        <f>'BST Extract'!I830</f>
        <v>410</v>
      </c>
      <c r="N830" t="s">
        <v>7251</v>
      </c>
      <c r="O830">
        <v>2</v>
      </c>
      <c r="P830" t="s">
        <v>7523</v>
      </c>
      <c r="R830" t="s">
        <v>7523</v>
      </c>
      <c r="T830" t="str">
        <f t="shared" si="37"/>
        <v>HP,2,,,,</v>
      </c>
      <c r="U830" s="12" t="str">
        <f>'Ability Extract'!C830</f>
        <v>LIGHTNINGROD</v>
      </c>
      <c r="V830" s="12" t="str">
        <f>'Ability Extract'!D830</f>
        <v>AFFECTION</v>
      </c>
      <c r="W830" s="12" t="str">
        <f>'Ability Extract'!E830</f>
        <v>OVERCOAT</v>
      </c>
      <c r="X830" s="12" t="str">
        <f>'Ability Extract'!F830</f>
        <v>LIGHTNINGROD,AFFECTION,OVERCOAT</v>
      </c>
      <c r="Y830" t="str">
        <f>VLOOKUP($A830,'Moves Species'!$A:$E,3,FALSE)</f>
        <v xml:space="preserve">1, METALLICGLEAM, 1, DEFENSECURL, 1, PIXIEWAVE, 4, THUNDERSHOCK, 7, OVERCLOCK, 11, DRAININGKISS, 14, CAPTIVATE, 14, CHARM, 17, IRONSPARKS, 20, SHOCKWAVE, 23, MISTBALL, 26, AMNESIA, 29, SHRAPNEL, 32, OVERDRIVE, 35, ENCHANTMENT, 38, CHAINLIGHTNING, 41, COBALTRAY, 44, HELPINGHAND, 47, STRANGESTEAM, 50, MAGNETICCANNON, 53, ETHEREALBURST, 56, CHROMERAY, 60, FLEURCANNON, </v>
      </c>
      <c r="Z830" t="str">
        <f>VLOOKUP($A830,'Moves Species'!$A:$E,4,FALSE)</f>
        <v xml:space="preserve">ANCIENTGLARE, ATTRACT, BALLLIGHTNING, BATTERYACID, BODYPRESS, BODYSLAM, BOLTCRASH, BOMBARDMENT, BULLDOZE, CATAPULT, CHARGEBEAM, CHARM, CLUSTERROCKETS, COVET, DAZZLINGGLEAM, DRAININGKISS, EARTHPOWER, EARTHQUAKE, ELECTRICTERRAIN, ENERGYSURGE, FABLEDRUSH, FAIRYTALE, FANTASYSEAL, FLUXWAVE, GENESIS, GEOMANCY, GLISTEN, GOLDENBULLET, GYROBALL, HEALBELL, HIDDENPOWER, IRONDEFENSE, IRONHEAD, IRONIMPACT, IRONTEMPEST, KNOCKOFF, LIGHTSCREEN, LOVEBURST, MAGNETICCANNON, MAGNETRISE, MISSILESHOT, MISTYTERRAIN, MYSTICPULSE, NASTYPLOT, NOBLEROAR, OUTRAGE, OVERCLOCK, PARABOLICCHARGE, PERCUSSIONBLAST, PIXIEDUST, PLAYROUGH, POWERGEM, PROTECT, RAYOFLIGHT, REFLECT, REFURBISH, REST, RETURN, RISINGVOLTAGE, ROUND, SAFEGUARD, SATELLITERAY, SIRENSSONG, SLEEPTALK, SNARL, SONICBLAST, STEELROLLER, STEELWING, STRANGESTEAM, SUBSTITUTE, SUPERPOWER, THUNDER, THUNDERBOLT, THUNDERFANG, THUNDERWAVE, TITANIASLAW, TOXIC, VALKYRIECHARIOT, VOLTSWITCH, WILDCHARGE, WISH, ZENHEADBUTT, </v>
      </c>
      <c r="AA830">
        <f>VLOOKUP($A830,'Moves Species'!$A:$E,5,FALSE)</f>
        <v>0</v>
      </c>
      <c r="AB830" t="s">
        <v>10410</v>
      </c>
      <c r="AC830" t="s">
        <v>7265</v>
      </c>
      <c r="AD830">
        <v>38</v>
      </c>
    </row>
    <row r="831" spans="1:30" x14ac:dyDescent="0.25">
      <c r="A831">
        <f t="shared" si="38"/>
        <v>830</v>
      </c>
      <c r="B831" t="s">
        <v>10405</v>
      </c>
      <c r="C831" t="s">
        <v>10408</v>
      </c>
      <c r="D831" s="12" t="str">
        <f>'BST Extract'!J831</f>
        <v>FAIRY</v>
      </c>
      <c r="E831" s="12" t="str">
        <f>'BST Extract'!K831</f>
        <v>STEEL</v>
      </c>
      <c r="F831" t="str">
        <f t="shared" si="36"/>
        <v>FAIRY,STEEL</v>
      </c>
      <c r="G831">
        <f>'BST Extract'!C831</f>
        <v>110</v>
      </c>
      <c r="H831">
        <f>'BST Extract'!D831</f>
        <v>55</v>
      </c>
      <c r="I831">
        <f>'BST Extract'!E831</f>
        <v>110</v>
      </c>
      <c r="J831">
        <f>'BST Extract'!F831</f>
        <v>55</v>
      </c>
      <c r="K831">
        <f>'BST Extract'!G831</f>
        <v>100</v>
      </c>
      <c r="L831">
        <f>'BST Extract'!H831</f>
        <v>100</v>
      </c>
      <c r="M831">
        <f>'BST Extract'!I831</f>
        <v>530</v>
      </c>
      <c r="N831" t="s">
        <v>7251</v>
      </c>
      <c r="O831">
        <v>3</v>
      </c>
      <c r="P831" t="s">
        <v>7523</v>
      </c>
      <c r="R831" t="s">
        <v>7523</v>
      </c>
      <c r="T831" t="str">
        <f t="shared" si="37"/>
        <v>HP,3,,,,</v>
      </c>
      <c r="U831" s="12" t="str">
        <f>'Ability Extract'!C831</f>
        <v>LIGHTNINGROD</v>
      </c>
      <c r="V831" s="12" t="str">
        <f>'Ability Extract'!D831</f>
        <v>AFFECTION</v>
      </c>
      <c r="W831" s="12" t="str">
        <f>'Ability Extract'!E831</f>
        <v>OVERCOAT</v>
      </c>
      <c r="X831" s="12" t="str">
        <f>'Ability Extract'!F831</f>
        <v>LIGHTNINGROD,AFFECTION,OVERCOAT</v>
      </c>
      <c r="Y831" t="str">
        <f>VLOOKUP($A831,'Moves Species'!$A:$E,3,FALSE)</f>
        <v xml:space="preserve">1, METALLICGLEAM, 1, DEFENSECURL, 1, PIXIEWAVE, 4, THUNDERSHOCK, 7, OVERCLOCK, 11, DRAININGKISS, 14, CAPTIVATE, 14, CHARM, 17, IRONSPARKS, 20, SHOCKWAVE, 23, MISTBALL, 26, AMNESIA, 29, SHRAPNEL, 32, OVERDRIVE, 35, ENCHANTMENT, 38, CHAINLIGHTNING, 41, COBALTRAY, 44, HELPINGHAND, 47, STRANGESTEAM, 50, MAGNETICCANNON, 53, ETHEREALBURST, 56, CHROMERAY, 60, FLEURCANNON, </v>
      </c>
      <c r="Z831" t="str">
        <f>VLOOKUP($A831,'Moves Species'!$A:$E,4,FALSE)</f>
        <v xml:space="preserve">ANCIENTGLARE, ATTRACT, BALLLIGHTNING, BATTERYACID, BODYPRESS, BODYSLAM, BOLTCRASH, BOMBARDMENT, BULLDOZE, CATAPULT, CHARGEBEAM, CHARM, CLUSTERROCKETS, COVET, DAZZLINGGLEAM, DRAININGKISS, EARTHPOWER, EARTHQUAKE, ELECTRICTERRAIN, ENERGYSURGE, FABLEDRUSH, FAIRYTALE, FANTASYSEAL, FLUXWAVE, GENESIS, GEOMANCY, GLISTEN, GOLDENBULLET, GYROBALL, HEALBELL, HIDDENPOWER, IRONDEFENSE, IRONHEAD, IRONIMPACT, IRONTEMPEST, KNOCKOFF, LIGHTSCREEN, LOVEBURST, MAGNETICCANNON, MAGNETRISE, MISSILESHOT, MISTYTERRAIN, MYSTICPULSE, NASTYPLOT, NOBLEROAR, OUTRAGE, OVERCLOCK, PARABOLICCHARGE, PERCUSSIONBLAST, PIXIEDUST, PLAYROUGH, POWERGEM, PROTECT, RAYOFLIGHT, REFLECT, REFURBISH, REST, RETURN, RISINGVOLTAGE, ROUND, SAFEGUARD, SATELLITERAY, SIRENSSONG, SLEEPTALK, SNARL, SONICBLAST, STEELROLLER, STEELWING, STRANGESTEAM, SUBSTITUTE, SUPERPOWER, THUNDER, THUNDERBOLT, THUNDERFANG, THUNDERWAVE, TITANIASLAW, TOXIC, VALKYRIECHARIOT, VOLTSWITCH, WILDCHARGE, WISH, ZENHEADBUTT, </v>
      </c>
      <c r="AA831">
        <f>VLOOKUP($A831,'Moves Species'!$A:$E,5,FALSE)</f>
        <v>0</v>
      </c>
      <c r="AB831" t="s">
        <v>7523</v>
      </c>
    </row>
    <row r="832" spans="1:30" x14ac:dyDescent="0.25">
      <c r="A832">
        <f t="shared" si="38"/>
        <v>831</v>
      </c>
      <c r="B832" t="s">
        <v>10415</v>
      </c>
      <c r="C832" t="s">
        <v>10417</v>
      </c>
      <c r="D832" s="12" t="str">
        <f>'BST Extract'!J832</f>
        <v>LIGHT</v>
      </c>
      <c r="E832" s="12" t="str">
        <f>'BST Extract'!K832</f>
        <v>POISON</v>
      </c>
      <c r="F832" t="str">
        <f t="shared" si="36"/>
        <v>LIGHT,POISON</v>
      </c>
      <c r="G832">
        <f>'BST Extract'!C832</f>
        <v>65</v>
      </c>
      <c r="H832">
        <f>'BST Extract'!D832</f>
        <v>38</v>
      </c>
      <c r="I832">
        <f>'BST Extract'!E832</f>
        <v>43</v>
      </c>
      <c r="J832">
        <f>'BST Extract'!F832</f>
        <v>30</v>
      </c>
      <c r="K832">
        <f>'BST Extract'!G832</f>
        <v>51</v>
      </c>
      <c r="L832">
        <f>'BST Extract'!H832</f>
        <v>61</v>
      </c>
      <c r="M832">
        <f>'BST Extract'!I832</f>
        <v>288</v>
      </c>
      <c r="N832" t="s">
        <v>7251</v>
      </c>
      <c r="O832">
        <v>3</v>
      </c>
      <c r="P832" t="s">
        <v>7523</v>
      </c>
      <c r="R832" t="s">
        <v>7523</v>
      </c>
      <c r="T832" t="str">
        <f t="shared" si="37"/>
        <v>HP,3,,,,</v>
      </c>
      <c r="U832" s="12" t="str">
        <f>'Ability Extract'!C832</f>
        <v>HIVEMIND</v>
      </c>
      <c r="V832" s="12" t="str">
        <f>'Ability Extract'!D832</f>
        <v>CORROSION</v>
      </c>
      <c r="W832" s="12" t="str">
        <f>'Ability Extract'!E832</f>
        <v>SYMBIOSIS</v>
      </c>
      <c r="X832" s="12" t="str">
        <f>'Ability Extract'!F832</f>
        <v>HIVEMIND,CORROSION,SYMBIOSIS</v>
      </c>
      <c r="Y832" t="str">
        <f>VLOOKUP($A832,'Moves Species'!$A:$E,3,FALSE)</f>
        <v xml:space="preserve">1, LEER, 1, ACID, 4, LUMINESCENCE, 7, INFESTATION, 10, RADIATION, 13, SLUDGE, 16, STRUGGLEBUG, 19, FLASH, 22, TOXIC, 22, VENOMDRENCH, 25, INFECTION, 25, ALLERGY, 28, GAMMARAY, 31, DAZZLINGGLEAM, 34, PHEROMONESTREAM, 37, BLIGHT, 40, ACIDARMOR, 40, AMNESIA, 43, SLUDGEBOMB, 46, BANEFULBUNKER, 49, BLINDINGFLASH, 52, ACIDRAIN, 56, PHOTONGEYSER, 60, HIVEMIND, </v>
      </c>
      <c r="Z832" t="str">
        <f>VLOOKUP($A832,'Moves Species'!$A:$E,4,FALSE)</f>
        <v xml:space="preserve">ACIDRAIN, ALLERGY, ANCIENTGLARE, ANTIMATTER, ATTRACT, AURASPHERE, BODYSLAM, BUGBITE, BUGBUZZ, BULLDOZE, CALMMIND, CATAPULT, CAUSTICACID, CLEANSE, CLEARSMOG, CONFUSERAY, CORROSIVEGAS, COSMICPOWER, COUPDEGRACE, CRUNCH, DARKPULSE, DAZZLINGGLEAM, DEFENDORDER, DRAININGKISS, DUNEBLAST, EARTHPOWER, EARTHQUAKE, ECLIPSENOVA, ENERGYBALL, EXPANDINGFORCE, FLAMETHROWER, FLUXWAVE, FOCUSBLAST, FORTISSIMO, FURYCUTTER, GAIAPULSE, GAMMARAY, GASTROACID, GIGADRAIN, GOBLINSTRIKE, GOLDRUSH, GUNKSHOT, HAZE, HEATWAVE, HIDDENPOWER, HIVEMIND, INCINERATE, IRONHEAD, KNOCKOFF, LASHOUT, LEECHLIFE, LIGHTSCREEN, MAGNETICCANNON, METEORBEAM, MIASMA, MIRRORSHOT, MIXEDWAVES, MUDSHACKLES, MUDSLIDE, NASTYPLOT, NECTARTAP, PHOBIA, PINMISSILE, POISONFANG, POISONJAB, PROTECT, PSYCHICFANGS, PURGE, QUICKSAND, RADIANTLANCE, RAYOFLIGHT, REST, RETURN, ROUND, SAFEGUARD, SANDTOMB, SCALD, SCORCHINGSANDS, SIGNALBEAM, SLEEPTALK, SLUDGEBOMB, SLUDGEWAVE, SNARL, SOLARBEAM, SPIKES, STRUGGLEBUG, SUBSTITUTE, SWARMATTACK, SWARMOVERLOAD, TAILGLOW, TOXIC, TOXICSPIKES, UTURN, VENOMDRAIN, VITALITYDRAIN, WILDCHARGE, WORKUP, ZENHEADBUTT, </v>
      </c>
      <c r="AA832" t="str">
        <f>VLOOKUP($A832,'Moves Species'!$A:$E,5,FALSE)</f>
        <v xml:space="preserve">AURORABEAM, GASTROACID, HEALORDER, DEFENDORDER, ATTACKORDER, CALMMIND, INFERNO, DUNEBLAST, HEALINGWISH, SHOREUP, BELCH, SIGNALOVERLOAD, CORRODE, </v>
      </c>
      <c r="AB832" t="s">
        <v>10418</v>
      </c>
      <c r="AC832" t="s">
        <v>7265</v>
      </c>
      <c r="AD832">
        <v>30</v>
      </c>
    </row>
    <row r="833" spans="1:30" x14ac:dyDescent="0.25">
      <c r="A833">
        <f t="shared" si="38"/>
        <v>832</v>
      </c>
      <c r="B833" t="s">
        <v>10414</v>
      </c>
      <c r="C833" t="s">
        <v>10416</v>
      </c>
      <c r="D833" s="12" t="str">
        <f>'BST Extract'!J833</f>
        <v>LIGHT</v>
      </c>
      <c r="E833" s="12" t="str">
        <f>'BST Extract'!K833</f>
        <v>POISON</v>
      </c>
      <c r="F833" t="str">
        <f t="shared" si="36"/>
        <v>LIGHT,POISON</v>
      </c>
      <c r="G833">
        <f>'BST Extract'!C833</f>
        <v>100</v>
      </c>
      <c r="H833">
        <f>'BST Extract'!D833</f>
        <v>58</v>
      </c>
      <c r="I833">
        <f>'BST Extract'!E833</f>
        <v>73</v>
      </c>
      <c r="J833">
        <f>'BST Extract'!F833</f>
        <v>50</v>
      </c>
      <c r="K833">
        <f>'BST Extract'!G833</f>
        <v>91</v>
      </c>
      <c r="L833">
        <f>'BST Extract'!H833</f>
        <v>96</v>
      </c>
      <c r="M833">
        <f>'BST Extract'!I833</f>
        <v>468</v>
      </c>
      <c r="N833" t="s">
        <v>7251</v>
      </c>
      <c r="O833">
        <v>3</v>
      </c>
      <c r="P833" t="s">
        <v>7523</v>
      </c>
      <c r="R833" t="s">
        <v>7523</v>
      </c>
      <c r="T833" t="str">
        <f t="shared" si="37"/>
        <v>HP,3,,,,</v>
      </c>
      <c r="U833" s="12" t="str">
        <f>'Ability Extract'!C833</f>
        <v>HIVEMIND</v>
      </c>
      <c r="V833" s="12" t="str">
        <f>'Ability Extract'!D833</f>
        <v>CORROSION</v>
      </c>
      <c r="W833" s="12" t="str">
        <f>'Ability Extract'!E833</f>
        <v>SYMBIOSIS</v>
      </c>
      <c r="X833" s="12" t="str">
        <f>'Ability Extract'!F833</f>
        <v>HIVEMIND,CORROSION,SYMBIOSIS</v>
      </c>
      <c r="Y833" t="str">
        <f>VLOOKUP($A833,'Moves Species'!$A:$E,3,FALSE)</f>
        <v xml:space="preserve">0, CORRODE, 1, CORRODE, 1, LEER, 1, ACID, 4, LUMINESCENCE, 7, INFESTATION, 10, RADIATION, 13, SLUDGE, 16, STRUGGLEBUG, 19, FLASH, 22, TOXIC, 22, VENOMDRENCH, 25, INFECTION, 25, ALLERGY, 28, GAMMARAY, 31, DAZZLINGGLEAM, 34, PHEROMONESTREAM, 37, BLIGHT, 40, ACIDARMOR, 40, AMNESIA, 43, SLUDGEBOMB, 46, BANEFULBUNKER, 49, BLINDINGFLASH, 52, ACIDRAIN, 56, PHOTONGEYSER, 60, HIVEMIND, </v>
      </c>
      <c r="Z833" t="str">
        <f>VLOOKUP($A833,'Moves Species'!$A:$E,4,FALSE)</f>
        <v xml:space="preserve">ACIDRAIN, ALLERGY, ANCIENTGLARE, ANTIMATTER, ATTRACT, AURASPHERE, BODYSLAM, BUGBITE, BUGBUZZ, BULLDOZE, CALMMIND, CATAPULT, CAUSTICACID, CLEANSE, CLEARSMOG, CONFUSERAY, CORROSIVEGAS, COSMICPOWER, COUPDEGRACE, CRUNCH, DARKPULSE, DAZZLINGGLEAM, DEFENDORDER, DRAININGKISS, DUNEBLAST, EARTHPOWER, EARTHQUAKE, ECLIPSENOVA, ENERGYBALL, EXPANDINGFORCE, FLAMETHROWER, FLUXWAVE, FOCUSBLAST, FORTISSIMO, FURYCUTTER, GAIAPULSE, GAMMARAY, GASTROACID, GIGADRAIN, GOBLINSTRIKE, GOLDRUSH, GUNKSHOT, HAZE, HEATWAVE, HIDDENPOWER, HIVEMIND, INCINERATE, IRONHEAD, KNOCKOFF, LASHOUT, LEECHLIFE, LIGHTSCREEN, MAGNETICCANNON, METEORBEAM, MIASMA, MIRRORSHOT, MIXEDWAVES, MUDSHACKLES, MUDSLIDE, NASTYPLOT, NECTARTAP, PHOBIA, PINMISSILE, POISONFANG, POISONJAB, PROTECT, PSYCHICFANGS, PURGE, QUICKSAND, RADIANTLANCE, RAYOFLIGHT, REST, RETURN, ROUND, SAFEGUARD, SANDTOMB, SCALD, SCORCHINGSANDS, SIGNALBEAM, SLEEPTALK, SLUDGEBOMB, SLUDGEWAVE, SNARL, SOLARBEAM, SPIKES, STRUGGLEBUG, SUBSTITUTE, SWARMATTACK, SWARMOVERLOAD, TAILGLOW, TOXIC, TOXICSPIKES, UTURN, VENOMDRAIN, VITALITYDRAIN, WILDCHARGE, WORKUP, ZENHEADBUTT, </v>
      </c>
      <c r="AA833">
        <f>VLOOKUP($A833,'Moves Species'!$A:$E,5,FALSE)</f>
        <v>0</v>
      </c>
      <c r="AB833" t="s">
        <v>7523</v>
      </c>
    </row>
    <row r="834" spans="1:30" x14ac:dyDescent="0.25">
      <c r="A834">
        <f t="shared" si="38"/>
        <v>833</v>
      </c>
      <c r="B834" t="s">
        <v>10419</v>
      </c>
      <c r="C834" t="s">
        <v>10420</v>
      </c>
      <c r="D834" s="12" t="str">
        <f>'BST Extract'!J834</f>
        <v>PSYCHIC</v>
      </c>
      <c r="E834" s="12" t="str">
        <f>'BST Extract'!K834</f>
        <v>SOUND</v>
      </c>
      <c r="F834" t="str">
        <f t="shared" ref="F834:F897" si="39">D834&amp;","&amp;E834</f>
        <v>PSYCHIC,SOUND</v>
      </c>
      <c r="G834">
        <f>'BST Extract'!C834</f>
        <v>75</v>
      </c>
      <c r="H834">
        <f>'BST Extract'!D834</f>
        <v>60</v>
      </c>
      <c r="I834">
        <f>'BST Extract'!E834</f>
        <v>65</v>
      </c>
      <c r="J834">
        <f>'BST Extract'!F834</f>
        <v>98</v>
      </c>
      <c r="K834">
        <f>'BST Extract'!G834</f>
        <v>108</v>
      </c>
      <c r="L834">
        <f>'BST Extract'!H834</f>
        <v>70</v>
      </c>
      <c r="M834">
        <f>'BST Extract'!I834</f>
        <v>476</v>
      </c>
      <c r="N834" t="s">
        <v>7251</v>
      </c>
      <c r="O834">
        <v>3</v>
      </c>
      <c r="P834" t="s">
        <v>7523</v>
      </c>
      <c r="R834" t="s">
        <v>7523</v>
      </c>
      <c r="T834" t="str">
        <f t="shared" ref="T834:T897" si="40">N834&amp;","&amp;O834&amp;","&amp;P834&amp;","&amp;Q834&amp;","&amp;R834&amp;","&amp;S834</f>
        <v>HP,3,,,,</v>
      </c>
      <c r="U834" s="12" t="str">
        <f>'Ability Extract'!C834</f>
        <v>NEUTRALIZINGGAS</v>
      </c>
      <c r="V834" s="12" t="str">
        <f>'Ability Extract'!D834</f>
        <v>TRACE</v>
      </c>
      <c r="W834" s="12" t="str">
        <f>'Ability Extract'!E834</f>
        <v>DANCER</v>
      </c>
      <c r="X834" s="12" t="str">
        <f>'Ability Extract'!F834</f>
        <v>NEUTRALIZINGGAS,TRACE,DANCER</v>
      </c>
      <c r="Y834" t="str">
        <f>VLOOKUP($A834,'Moves Species'!$A:$E,3,FALSE)</f>
        <v xml:space="preserve">1, CONFUSION, 1, STACCATO, 1, LEER, 4, QUICKSPELL, 8, SONICBOOM, 12, CHECKMATE, 15, CRESCENDO, 15, ROUND, 18, PSYBEAM, 21, DISARMINGVOICE, 24, SCHIZOPHRENIA, 27, REVERB, 30, PSYSHOCK, 33, SWEETNOTHINGS, 36, OVERDRIVE, 39, KARMASPELL, 42, AGILITY, 45, REVELATIONDANCE, 48, HYPERVOICE, 51, STOREDPOWER, 54, ARCANEENERGY, 57, BOOMBURST, 60, BATONPASS, </v>
      </c>
      <c r="Z834" t="str">
        <f>VLOOKUP($A834,'Moves Species'!$A:$E,4,FALSE)</f>
        <v xml:space="preserve">ACROBATICS, AERIALACE, AERIALPULSE, AIRSLASH, ARCANEENERGY, AROMATHERAPY, ATTRACT, BATTLEOFWITS, BOOMBURST, BRAVEBIRD, CALMMIND, CHARM, COSMICPOWER, DARKPULSE, DAZZLINGGLEAM, DEAFEN, DEFOG, DRAININGKISS, DRILLPECK, DUALWINGBEAT, ECHOEDVOICE, ENERGYBALL, ESSENCEBLOOM, EXPANDINGFORCE, FAIRYTALE, FANTASYSEAL, FEATHERDANCE, FLOCK, FLUTTER, FLUXWAVE, FORTISSIMO, GAMMARAY, GENESIS, GENTLECHIMES, GEOMANCY, GIGADRAIN, GOSSIP, HEALBELL, HEXBOLT, HIDDENPOWER, HURRICANE, HYPERVOICE, KNOCKOFF, LIGHTSCREEN, MAGICALLEAF, MAGICROOM, METRONOME, MINDDRAIN, MINDMELD, MIST, MISTYTERRAIN, MIXEDWAVES, MYSTICPULSE, NASTYPLOT, ODETOJOY, PERCUSSIONBLAST, POSSESSION, PROTECT, PSYCHIC, PSYCHICTERRAIN, PURGE, RAINBOWSCALES, REFLECT, REST, RETURN, ROUND, SHADOWBALL, SLEEPTALK, SOLARBEAM, SONICBLAST, SOULSHIELD, SOUNDBARRIER, SUBSTITUTE, SWIFT, SYNTHESIS, TAILWIND, TITANIASLAW, TORNADO, TOXIC, TRICKROOM, TURBULENCE, UTURN, WAIL, WEATHERBALL, WISH, WONDERROOM, ZENHEADBUTT, </v>
      </c>
      <c r="AA834" t="str">
        <f>VLOOKUP($A834,'Moves Species'!$A:$E,5,FALSE)</f>
        <v xml:space="preserve">PERFECTPITCH, DEFOG, QUIVERDANCE, HYPERVOICE, FEATHERDANCE, TEETERDANCE, EXTRASENSORY, HELPINGHAND, BOOMBOX, </v>
      </c>
      <c r="AB834" t="s">
        <v>7523</v>
      </c>
    </row>
    <row r="835" spans="1:30" x14ac:dyDescent="0.25">
      <c r="A835">
        <f t="shared" ref="A835:A898" si="41">A834+1</f>
        <v>834</v>
      </c>
      <c r="B835" t="s">
        <v>10421</v>
      </c>
      <c r="C835" t="s">
        <v>10424</v>
      </c>
      <c r="D835" s="12" t="str">
        <f>'BST Extract'!J835</f>
        <v>ROCK</v>
      </c>
      <c r="E835" s="12" t="str">
        <f>'BST Extract'!K835</f>
        <v>DRAGON</v>
      </c>
      <c r="F835" t="str">
        <f t="shared" si="39"/>
        <v>ROCK,DRAGON</v>
      </c>
      <c r="G835">
        <f>'BST Extract'!C835</f>
        <v>56</v>
      </c>
      <c r="H835">
        <f>'BST Extract'!D835</f>
        <v>77</v>
      </c>
      <c r="I835">
        <f>'BST Extract'!E835</f>
        <v>55</v>
      </c>
      <c r="J835">
        <f>'BST Extract'!F835</f>
        <v>67</v>
      </c>
      <c r="K835">
        <f>'BST Extract'!G835</f>
        <v>30</v>
      </c>
      <c r="L835">
        <f>'BST Extract'!H835</f>
        <v>35</v>
      </c>
      <c r="M835">
        <f>'BST Extract'!I835</f>
        <v>320</v>
      </c>
      <c r="N835" t="s">
        <v>7251</v>
      </c>
      <c r="O835">
        <v>1</v>
      </c>
      <c r="P835" t="s">
        <v>7523</v>
      </c>
      <c r="R835" t="s">
        <v>7523</v>
      </c>
      <c r="T835" t="str">
        <f t="shared" si="40"/>
        <v>HP,1,,,,</v>
      </c>
      <c r="U835" s="12" t="str">
        <f>'Ability Extract'!C835</f>
        <v>STAKEOUT</v>
      </c>
      <c r="V835" s="12" t="str">
        <f>'Ability Extract'!D835</f>
        <v>INFILTRATOR</v>
      </c>
      <c r="W835" s="12" t="str">
        <f>'Ability Extract'!E835</f>
        <v>INNERFOCUS</v>
      </c>
      <c r="X835" s="12" t="str">
        <f>'Ability Extract'!F835</f>
        <v>STAKEOUT,INFILTRATOR,INNERFOCUS</v>
      </c>
      <c r="Y835" t="str">
        <f>VLOOKUP($A835,'Moves Species'!$A:$E,3,FALSE)</f>
        <v xml:space="preserve">1, LEER, 1, DRAGONFURY, 4, ACCELEROCK, 7, FALSESWIPE, 9, SMACKDOWN, 12, BREAKINGSWIPE, 15, TAUNT, 18, DRAGONTAIL, 21, ROCKBLAST, 24, WYRMSRAGE, 27, SPIKES, 30, ROCKCLIMB, 33, POWERDRILL, 36, SCALESTORM, 39, STEALTHROCK, 42, OBSIDIANSHARDS, 45, DRAGONDANCE, 48, DRACOSHRED, 52, STONEEDGE, 56, DRACONICCRASH, 60, SLICINGTAIL, </v>
      </c>
      <c r="Z835" t="str">
        <f>VLOOKUP($A835,'Moves Species'!$A:$E,4,FALSE)</f>
        <v xml:space="preserve">ACROBATICS, ANCIENTGLARE, ATTRACT, BODYPRESS, BODYSLAM, BOULDERCRUSH, BREAKINGSWIPE, BRICKBREAK, BULKUP, BULLDOZE, CATAPULT, CLOSECOMBAT, COACHING, COUPDEGRACE, CRUNCH, DRACARYS, DRACOMETEOR, DRAGONBLOOD, DRAGONBREATH, DRAGONCLAW, DRAGONDANCE, DRAGONHAMMER, DRAGONMAGIC, DRAINPUNCH, EARTHENLANCE, EARTHPOWER, EARTHQUAKE, ELECTRICTERRAIN, ENDERSHOCK, FALSESWIPE, GAIAPULSE, GLISTEN, GOLDENBULLET, GOLDRUSH, GYROBALL, HIDDENPOWER, IRONHEAD, IRONIMPACT, IRONTEMPEST, MAGNETICCANNON, METEORDRIVE, MINERALWAVE, MISSILESHOT, MOONSTONERAY, MUDSHACKLES, MUDSLIDE, NAGASKIN, NASTYPLOT, NOBLEROAR, OBSIDIANSHARDS, OUTRAGE, PERCUSSIONBLAST, PLAYROUGH, POISONJAB, POWERGEM, PROTECT, REST, RETURN, ROCKBLAST, ROCKSLIDE, ROCKTOMB, SANDSTORM, SCALESHOT, SCORCHINGSANDS, SLASH, SLEEPTALK, STEALTHROCK, STEELROLLER, STONEEDGE, SUBSTITUTE, SUPERPOWER, SWORDSDANCE, TAUNT, THUNDERFANG, THUNDERPUNCH, TOXIC, VENDETTA, WILDCHARGE, WORKUP, ZENHEADBUTT, </v>
      </c>
      <c r="AA835" t="str">
        <f>VLOOKUP($A835,'Moves Species'!$A:$E,5,FALSE)</f>
        <v xml:space="preserve">ROCKTOMB, TAILSLAP, ROCKTHROW, IRONTAIL, NIGHTSLASH, DRAGONRUSH, ROCKPOLISH, DIG, ANCHORSHOT, ARROWFLURRY, GUILLOTINE, SCALESHOT, </v>
      </c>
      <c r="AB835" t="s">
        <v>10427</v>
      </c>
      <c r="AC835" t="s">
        <v>7265</v>
      </c>
      <c r="AD835">
        <v>38</v>
      </c>
    </row>
    <row r="836" spans="1:30" x14ac:dyDescent="0.25">
      <c r="A836">
        <f t="shared" si="41"/>
        <v>835</v>
      </c>
      <c r="B836" t="s">
        <v>10422</v>
      </c>
      <c r="C836" t="s">
        <v>10425</v>
      </c>
      <c r="D836" s="12" t="str">
        <f>'BST Extract'!J836</f>
        <v>ROCK</v>
      </c>
      <c r="E836" s="12" t="str">
        <f>'BST Extract'!K836</f>
        <v>DRAGON</v>
      </c>
      <c r="F836" t="str">
        <f t="shared" si="39"/>
        <v>ROCK,DRAGON</v>
      </c>
      <c r="G836">
        <f>'BST Extract'!C836</f>
        <v>66</v>
      </c>
      <c r="H836">
        <f>'BST Extract'!D836</f>
        <v>107</v>
      </c>
      <c r="I836">
        <f>'BST Extract'!E836</f>
        <v>60</v>
      </c>
      <c r="J836">
        <f>'BST Extract'!F836</f>
        <v>87</v>
      </c>
      <c r="K836">
        <f>'BST Extract'!G836</f>
        <v>40</v>
      </c>
      <c r="L836">
        <f>'BST Extract'!H836</f>
        <v>50</v>
      </c>
      <c r="M836">
        <f>'BST Extract'!I836</f>
        <v>410</v>
      </c>
      <c r="N836" t="s">
        <v>7251</v>
      </c>
      <c r="O836">
        <v>2</v>
      </c>
      <c r="P836" t="s">
        <v>7523</v>
      </c>
      <c r="R836" t="s">
        <v>7523</v>
      </c>
      <c r="T836" t="str">
        <f t="shared" si="40"/>
        <v>HP,2,,,,</v>
      </c>
      <c r="U836" s="12" t="str">
        <f>'Ability Extract'!C836</f>
        <v>STAKEOUT</v>
      </c>
      <c r="V836" s="12" t="str">
        <f>'Ability Extract'!D836</f>
        <v>INFILTRATOR</v>
      </c>
      <c r="W836" s="12" t="str">
        <f>'Ability Extract'!E836</f>
        <v>INNERFOCUS</v>
      </c>
      <c r="X836" s="12" t="str">
        <f>'Ability Extract'!F836</f>
        <v>STAKEOUT,INFILTRATOR,INNERFOCUS</v>
      </c>
      <c r="Y836" t="str">
        <f>VLOOKUP($A836,'Moves Species'!$A:$E,3,FALSE)</f>
        <v xml:space="preserve">1, LEER, 1, DRAGONFURY, 4, ACCELEROCK, 7, FALSESWIPE, 9, SMACKDOWN, 12, BREAKINGSWIPE, 15, TAUNT, 18, DRAGONTAIL, 21, ROCKBLAST, 24, WYRMSRAGE, 27, SPIKES, 30, ROCKCLIMB, 33, POWERDRILL, 36, SCALESTORM, 39, STEALTHROCK, 42, OBSIDIANSHARDS, 45, DRAGONDANCE, 48, DRACOSHRED, 52, STONEEDGE, 56, DRACONICCRASH, 60, SLICINGTAIL, </v>
      </c>
      <c r="Z836" t="str">
        <f>VLOOKUP($A836,'Moves Species'!$A:$E,4,FALSE)</f>
        <v xml:space="preserve">ACROBATICS, ANCIENTGLARE, ATTRACT, BODYPRESS, BODYSLAM, BOULDERCRUSH, BREAKINGSWIPE, BRICKBREAK, BULKUP, BULLDOZE, CATAPULT, CLOSECOMBAT, COACHING, COUPDEGRACE, CRUNCH, DRACARYS, DRACOMETEOR, DRAGONBLOOD, DRAGONBREATH, DRAGONCLAW, DRAGONDANCE, DRAGONHAMMER, DRAGONMAGIC, DRAINPUNCH, EARTHENLANCE, EARTHPOWER, EARTHQUAKE, ELECTRICTERRAIN, ENDERSHOCK, FALSESWIPE, GAIAPULSE, GLISTEN, GOLDENBULLET, GOLDRUSH, GYROBALL, HIDDENPOWER, IRONHEAD, IRONIMPACT, IRONTEMPEST, MAGNETICCANNON, METEORDRIVE, MINERALWAVE, MISSILESHOT, MOONSTONERAY, MUDSHACKLES, MUDSLIDE, NAGASKIN, NASTYPLOT, NOBLEROAR, OBSIDIANSHARDS, OUTRAGE, PERCUSSIONBLAST, PLAYROUGH, POISONJAB, POWERGEM, PROTECT, REST, RETURN, ROCKBLAST, ROCKSLIDE, ROCKTOMB, SANDSTORM, SCALESHOT, SCORCHINGSANDS, SLASH, SLEEPTALK, STEALTHROCK, STEELROLLER, STONEEDGE, SUBSTITUTE, SUPERPOWER, SWORDSDANCE, TAUNT, THUNDERFANG, THUNDERPUNCH, TOXIC, VENDETTA, WILDCHARGE, WORKUP, ZENHEADBUTT, </v>
      </c>
      <c r="AA836">
        <f>VLOOKUP($A836,'Moves Species'!$A:$E,5,FALSE)</f>
        <v>0</v>
      </c>
      <c r="AB836" t="s">
        <v>10428</v>
      </c>
      <c r="AC836" t="s">
        <v>7265</v>
      </c>
      <c r="AD836">
        <v>48</v>
      </c>
    </row>
    <row r="837" spans="1:30" x14ac:dyDescent="0.25">
      <c r="A837">
        <f t="shared" si="41"/>
        <v>836</v>
      </c>
      <c r="B837" t="s">
        <v>10423</v>
      </c>
      <c r="C837" t="s">
        <v>10426</v>
      </c>
      <c r="D837" s="12" t="str">
        <f>'BST Extract'!J837</f>
        <v>ROCK</v>
      </c>
      <c r="E837" s="12" t="str">
        <f>'BST Extract'!K837</f>
        <v>DRAGON</v>
      </c>
      <c r="F837" t="str">
        <f t="shared" si="39"/>
        <v>ROCK,DRAGON</v>
      </c>
      <c r="G837">
        <f>'BST Extract'!C837</f>
        <v>86</v>
      </c>
      <c r="H837">
        <f>'BST Extract'!D837</f>
        <v>127</v>
      </c>
      <c r="I837">
        <f>'BST Extract'!E837</f>
        <v>80</v>
      </c>
      <c r="J837">
        <f>'BST Extract'!F837</f>
        <v>117</v>
      </c>
      <c r="K837">
        <f>'BST Extract'!G837</f>
        <v>60</v>
      </c>
      <c r="L837">
        <f>'BST Extract'!H837</f>
        <v>70</v>
      </c>
      <c r="M837">
        <f>'BST Extract'!I837</f>
        <v>540</v>
      </c>
      <c r="N837" t="s">
        <v>7251</v>
      </c>
      <c r="O837">
        <v>3</v>
      </c>
      <c r="P837" t="s">
        <v>7523</v>
      </c>
      <c r="R837" t="s">
        <v>7523</v>
      </c>
      <c r="T837" t="str">
        <f t="shared" si="40"/>
        <v>HP,3,,,,</v>
      </c>
      <c r="U837" s="12" t="str">
        <f>'Ability Extract'!C837</f>
        <v>STAKEOUT</v>
      </c>
      <c r="V837" s="12" t="str">
        <f>'Ability Extract'!D837</f>
        <v>INFILTRATOR</v>
      </c>
      <c r="W837" s="12" t="str">
        <f>'Ability Extract'!E837</f>
        <v>INNERFOCUS</v>
      </c>
      <c r="X837" s="12" t="str">
        <f>'Ability Extract'!F837</f>
        <v>STAKEOUT,INFILTRATOR,INNERFOCUS</v>
      </c>
      <c r="Y837" t="str">
        <f>VLOOKUP($A837,'Moves Species'!$A:$E,3,FALSE)</f>
        <v xml:space="preserve">1, LEER, 1, DRAGONFURY, 4, ACCELEROCK, 7, FALSESWIPE, 9, SMACKDOWN, 12, BREAKINGSWIPE, 15, TAUNT, 18, DRAGONTAIL, 21, ROCKBLAST, 24, WYRMSRAGE, 27, SPIKES, 30, ROCKCLIMB, 33, POWERDRILL, 36, SCALESTORM, 39, STEALTHROCK, 42, OBSIDIANSHARDS, 45, DRAGONDANCE, 48, DRACOSHRED, 52, STONEEDGE, 56, DRACONICCRASH, 60, SLICINGTAIL, </v>
      </c>
      <c r="Z837" t="str">
        <f>VLOOKUP($A837,'Moves Species'!$A:$E,4,FALSE)</f>
        <v xml:space="preserve">ACROBATICS, ANCIENTGLARE, ATTRACT, BODYPRESS, BODYSLAM, BOULDERCRUSH, BREAKINGSWIPE, BRICKBREAK, BULKUP, BULLDOZE, CATAPULT, CLOSECOMBAT, COACHING, COUPDEGRACE, CRUNCH, DRACARYS, DRACOMETEOR, DRAGONBLOOD, DRAGONBREATH, DRAGONCLAW, DRAGONDANCE, DRAGONHAMMER, DRAGONMAGIC, DRAINPUNCH, EARTHENLANCE, EARTHPOWER, EARTHQUAKE, ELECTRICTERRAIN, ENDERSHOCK, FALSESWIPE, GAIAPULSE, GLISTEN, GOLDENBULLET, GOLDRUSH, GYROBALL, HIDDENPOWER, IRONHEAD, IRONIMPACT, IRONTEMPEST, MAGNETICCANNON, METEORDRIVE, MINERALWAVE, MISSILESHOT, MOONSTONERAY, MUDSHACKLES, MUDSLIDE, NAGASKIN, NASTYPLOT, NOBLEROAR, OBSIDIANSHARDS, OUTRAGE, PERCUSSIONBLAST, PLAYROUGH, POISONJAB, POWERGEM, PROTECT, REST, RETURN, ROCKBLAST, ROCKSLIDE, ROCKTOMB, SANDSTORM, SCALESHOT, SCORCHINGSANDS, SLASH, SLEEPTALK, STEALTHROCK, STEELROLLER, STONEEDGE, SUBSTITUTE, SUPERPOWER, SWORDSDANCE, TAUNT, THUNDERFANG, THUNDERPUNCH, TOXIC, VENDETTA, WILDCHARGE, WORKUP, ZENHEADBUTT, </v>
      </c>
      <c r="AA837">
        <f>VLOOKUP($A837,'Moves Species'!$A:$E,5,FALSE)</f>
        <v>0</v>
      </c>
      <c r="AB837" t="s">
        <v>7523</v>
      </c>
    </row>
    <row r="838" spans="1:30" x14ac:dyDescent="0.25">
      <c r="A838">
        <f t="shared" si="41"/>
        <v>837</v>
      </c>
      <c r="B838" t="s">
        <v>10435</v>
      </c>
      <c r="C838" t="s">
        <v>10436</v>
      </c>
      <c r="D838" s="12" t="str">
        <f>'BST Extract'!J838</f>
        <v>NORMAL</v>
      </c>
      <c r="E838" s="12">
        <f>'BST Extract'!K838</f>
        <v>0</v>
      </c>
      <c r="F838" t="str">
        <f t="shared" si="39"/>
        <v>NORMAL,0</v>
      </c>
      <c r="G838">
        <f>'BST Extract'!C838</f>
        <v>60</v>
      </c>
      <c r="H838">
        <f>'BST Extract'!D838</f>
        <v>55</v>
      </c>
      <c r="I838">
        <f>'BST Extract'!E838</f>
        <v>70</v>
      </c>
      <c r="J838">
        <f>'BST Extract'!F838</f>
        <v>105</v>
      </c>
      <c r="K838">
        <f>'BST Extract'!G838</f>
        <v>25</v>
      </c>
      <c r="L838">
        <f>'BST Extract'!H838</f>
        <v>90</v>
      </c>
      <c r="M838">
        <f>'BST Extract'!I838</f>
        <v>405</v>
      </c>
      <c r="N838" t="s">
        <v>7251</v>
      </c>
      <c r="O838">
        <v>3</v>
      </c>
      <c r="P838" t="s">
        <v>7523</v>
      </c>
      <c r="R838" t="s">
        <v>7523</v>
      </c>
      <c r="T838" t="str">
        <f t="shared" si="40"/>
        <v>HP,3,,,,</v>
      </c>
      <c r="U838" s="12" t="str">
        <f>'Ability Extract'!C838</f>
        <v>SIMPLE</v>
      </c>
      <c r="V838" s="12" t="str">
        <f>'Ability Extract'!D838</f>
        <v>FLEXIBLE</v>
      </c>
      <c r="W838" s="12" t="str">
        <f>'Ability Extract'!E838</f>
        <v>SKILLLINK</v>
      </c>
      <c r="X838" s="12" t="str">
        <f>'Ability Extract'!F838</f>
        <v>SIMPLE,FLEXIBLE,SKILLLINK</v>
      </c>
      <c r="Y838" t="str">
        <f>VLOOKUP($A838,'Moves Species'!$A:$E,3,FALSE)</f>
        <v xml:space="preserve">1, TAILWHIP, 1, POUND, 1, BABYDOLLEYES, 4, BRANCHPOKE, 6, FALSESWIPE, 8, QUICKATTACK, 10, BITE, 13, FURYSWIPES, 16, RAPIDSPIN, 19, CHARM, 19, CAPTIVATE, 22, TAILSLAP, 22, BULLETSEED, 25, PARTINGSHOT, 28, SPIRITBREAK, 31, NORETREAT, 34, HYPERFANG, 34, CRUNCH, 37, SEEDBOMB, 40, AGILITY, 40, RAPIDSTRIKE, 43, PLAYROUGH, 46, UPROAR, 49, RETURN, 52, ENDEAVOR, 56, DOUBLEEDGE, 60, BELLYDRUM, </v>
      </c>
      <c r="Z838" t="str">
        <f>VLOOKUP($A838,'Moves Species'!$A:$E,4,FALSE)</f>
        <v xml:space="preserve">ACROBATICS, AMBUSH, ATTRACT, BALLLIGHTNING, BATTLEOFWITS, BOUNCE, BULLETSEED, CALMMIND, CATAPULT, COVET, CRUNCH, DRAININGKISS, ECHOEDVOICE, FABLEDRUSH, FAIRYTALE, FALSESWIPE, FANTASYSEAL, FROSTBITE, GENTLECHIMES, GOLDRUSH, HEALBELL, HIDDENPOWER, HYPERVOICE, KNOCKOFF, LASHOUT, LOVEBURST, MEMENTO, METRONOME, NASTYPLOT, ODETOJOY, PAYDAY, PERCUSSIONBLAST, PIXIEDUST, PLAYROUGH, PROTECT, REST, RETURN, ROUND, SLEEPTALK, SNARL, SWIFT, SWITCHEROO, TAUNT, TOXIC, TRIATTACK, UTURN, WISH, WORKUP, </v>
      </c>
      <c r="AA838" t="str">
        <f>VLOOKUP($A838,'Moves Species'!$A:$E,5,FALSE)</f>
        <v xml:space="preserve">COVET, FAKETEARS, FLAIL, FLATTER, FOLLOWME, GROWL, CHIPAWAY, TRIPLEAXEL, ROCKBLAST, IRONTAIL, </v>
      </c>
      <c r="AB838" t="s">
        <v>7523</v>
      </c>
    </row>
    <row r="839" spans="1:30" x14ac:dyDescent="0.25">
      <c r="A839">
        <f t="shared" si="41"/>
        <v>838</v>
      </c>
      <c r="B839" t="s">
        <v>10438</v>
      </c>
      <c r="C839" t="s">
        <v>10440</v>
      </c>
      <c r="D839" s="12" t="str">
        <f>'BST Extract'!J839</f>
        <v>GRASS</v>
      </c>
      <c r="E839" s="12" t="str">
        <f>'BST Extract'!K839</f>
        <v>POISON</v>
      </c>
      <c r="F839" t="str">
        <f t="shared" si="39"/>
        <v>GRASS,POISON</v>
      </c>
      <c r="G839">
        <f>'BST Extract'!C839</f>
        <v>55</v>
      </c>
      <c r="H839">
        <f>'BST Extract'!D839</f>
        <v>95</v>
      </c>
      <c r="I839">
        <f>'BST Extract'!E839</f>
        <v>85</v>
      </c>
      <c r="J839">
        <f>'BST Extract'!F839</f>
        <v>80</v>
      </c>
      <c r="K839">
        <f>'BST Extract'!G839</f>
        <v>50</v>
      </c>
      <c r="L839">
        <f>'BST Extract'!H839</f>
        <v>75</v>
      </c>
      <c r="M839">
        <f>'BST Extract'!I839</f>
        <v>440</v>
      </c>
      <c r="N839" t="s">
        <v>7251</v>
      </c>
      <c r="O839">
        <v>3</v>
      </c>
      <c r="P839" t="s">
        <v>7523</v>
      </c>
      <c r="R839" t="s">
        <v>7523</v>
      </c>
      <c r="T839" t="str">
        <f t="shared" si="40"/>
        <v>HP,3,,,,</v>
      </c>
      <c r="U839" s="12" t="str">
        <f>'Ability Extract'!C839</f>
        <v>POISONTOUCH</v>
      </c>
      <c r="V839" s="12" t="str">
        <f>'Ability Extract'!D839</f>
        <v>MERCILESS</v>
      </c>
      <c r="W839" s="12" t="str">
        <f>'Ability Extract'!E839</f>
        <v>PRANKSTER</v>
      </c>
      <c r="X839" s="12" t="str">
        <f>'Ability Extract'!F839</f>
        <v>POISONTOUCH,MERCILESS,PRANKSTER</v>
      </c>
      <c r="Y839" t="str">
        <f>VLOOKUP($A839,'Moves Species'!$A:$E,3,FALSE)</f>
        <v xml:space="preserve">1, SANDATTACK, 1, LEAFAGE, 1, POISONSTING, 4, THORNPRISON, 7, SANDTOMB, 11, PETALTEMPEST, 14, SPOIL, 17, FELLSTINGER, 20, SPIKES, 23, BULLETSEED, 26, PINMISSILE, 29, CROSSPOISON, 32, STRANDINGROOTS, 35, POISONJAB, 38, TOXICSPIKES, 41, THOUSANDARROWS, 44, CONTAGION, 47, LEAFBLADE, 50, PLAGUE, 53, BANEFULBUNKER, 56, TOXIC, 60, POWERWHIP, </v>
      </c>
      <c r="Z839" t="str">
        <f>VLOOKUP($A839,'Moves Species'!$A:$E,4,FALSE)</f>
        <v xml:space="preserve">ACIDRAIN, ALLERGY, AMBUSH, AROMATHERAPY, ATTRACT, BULLDOZE, BULLETSEED, CALMMIND, CAUSTICACID, CHARM, CLEARSMOG, COUPDEGRACE, CRUELWHIP, CRUNCH, DUNEBLAST, EARTHENLANCE, EARTHPOWER, EARTHQUAKE, ENERGYBALL, ESSENCEBLOOM, FALSESWIPE, FURYCUTTER, GASTROACID, GIGADRAIN, GOLDRUSH, GRASSYTERRAIN, GUNKSHOT, GYROBALL, HEALBELL, HIDDENPOWER, IRONDEFENSE, IRONHEAD, KNOCKOFF, LASHOUT, LEAFBLADE, MEMENTO, MIASMA, MISSILESHOT, MUDSHACKLES, MUDSLIDE, NASTYPLOT, NATURESWRATH, PETALTEMPEST, PINMISSILE, PLAYROUGH, POISONFANG, POISONJAB, PROTECT, QUICKSAND, REST, RETURN, ROUND, SAFEGUARD, SANDTOMB, SCORCHINGSANDS, SLEEPTALK, SLUDGEBOMB, SLUDGEWAVE, SOLARBEAM, SPIKES, SPIKYSHIELD, STEALTHROCK, SUBSTITUTE, SUNNYDAY, SWORDSDANCE, SYNTHESIS, TAUNT, TOXIC, TOXICSPIKES, UTURN, VENDETTA, VENOMDRAIN, WORKUP, ZENHEADBUTT, </v>
      </c>
      <c r="AA839" t="str">
        <f>VLOOKUP($A839,'Moves Species'!$A:$E,5,FALSE)</f>
        <v xml:space="preserve">SANDJET, FLAIL, FLYTRAP, FORESTLEAP, SEEDBOMB, HORNLEECH, GOLDRUSH, MAGNITUDE, QUICKSAND, RAZORLEAF, WILDROOTS, NEEDLEARM, SPIKECANNON, </v>
      </c>
      <c r="AB839" t="s">
        <v>10442</v>
      </c>
      <c r="AC839" t="s">
        <v>7265</v>
      </c>
      <c r="AD839">
        <v>36</v>
      </c>
    </row>
    <row r="840" spans="1:30" x14ac:dyDescent="0.25">
      <c r="A840">
        <f t="shared" si="41"/>
        <v>839</v>
      </c>
      <c r="B840" t="s">
        <v>10439</v>
      </c>
      <c r="C840" t="s">
        <v>10441</v>
      </c>
      <c r="D840" s="12" t="str">
        <f>'BST Extract'!J840</f>
        <v>GRASS</v>
      </c>
      <c r="E840" s="12" t="str">
        <f>'BST Extract'!K840</f>
        <v>POISON</v>
      </c>
      <c r="F840" t="str">
        <f t="shared" si="39"/>
        <v>GRASS,POISON</v>
      </c>
      <c r="G840">
        <f>'BST Extract'!C840</f>
        <v>90</v>
      </c>
      <c r="H840">
        <f>'BST Extract'!D840</f>
        <v>105</v>
      </c>
      <c r="I840">
        <f>'BST Extract'!E840</f>
        <v>100</v>
      </c>
      <c r="J840">
        <f>'BST Extract'!F840</f>
        <v>95</v>
      </c>
      <c r="K840">
        <f>'BST Extract'!G840</f>
        <v>55</v>
      </c>
      <c r="L840">
        <f>'BST Extract'!H840</f>
        <v>65</v>
      </c>
      <c r="M840">
        <f>'BST Extract'!I840</f>
        <v>510</v>
      </c>
      <c r="N840" t="s">
        <v>7251</v>
      </c>
      <c r="O840">
        <v>3</v>
      </c>
      <c r="P840" t="s">
        <v>7523</v>
      </c>
      <c r="R840" t="s">
        <v>7523</v>
      </c>
      <c r="T840" t="str">
        <f t="shared" si="40"/>
        <v>HP,3,,,,</v>
      </c>
      <c r="U840" s="12" t="str">
        <f>'Ability Extract'!C840</f>
        <v>POISONTOUCH</v>
      </c>
      <c r="V840" s="12" t="str">
        <f>'Ability Extract'!D840</f>
        <v>MERCILESS</v>
      </c>
      <c r="W840" s="12" t="str">
        <f>'Ability Extract'!E840</f>
        <v>PRANKSTER</v>
      </c>
      <c r="X840" s="12" t="str">
        <f>'Ability Extract'!F840</f>
        <v>POISONTOUCH,MERCILESS,PRANKSTER</v>
      </c>
      <c r="Y840" t="str">
        <f>VLOOKUP($A840,'Moves Species'!$A:$E,3,FALSE)</f>
        <v xml:space="preserve">1, SANDATTACK, 1, LEAFAGE, 1, POISONSTING, 4, THORNPRISON, 7, SANDTOMB, 11, PETALTEMPEST, 14, SPOIL, 17, FELLSTINGER, 20, SPIKES, 23, BULLETSEED, 26, PINMISSILE, 29, CROSSPOISON, 32, STRANDINGROOTS, 35, POISONJAB, 38, TOXICSPIKES, 41, THOUSANDARROWS, 44, CONTAGION, 47, LEAFBLADE, 50, PLAGUE, 53, BANEFULBUNKER, 56, TOXIC, 60, POWERWHIP, </v>
      </c>
      <c r="Z840" t="str">
        <f>VLOOKUP($A840,'Moves Species'!$A:$E,4,FALSE)</f>
        <v xml:space="preserve">ACIDRAIN, ALLERGY, AMBUSH, AROMATHERAPY, ATTRACT, BULLDOZE, BULLETSEED, CALMMIND, CAUSTICACID, CHARM, CLEARSMOG, COUPDEGRACE, CRUELWHIP, CRUNCH, DUNEBLAST, EARTHENLANCE, EARTHPOWER, EARTHQUAKE, ENERGYBALL, ESSENCEBLOOM, FALSESWIPE, FURYCUTTER, GASTROACID, GIGADRAIN, GOLDRUSH, GRASSYTERRAIN, GUNKSHOT, GYROBALL, HEALBELL, HIDDENPOWER, IRONDEFENSE, IRONHEAD, KNOCKOFF, LASHOUT, LEAFBLADE, MEMENTO, MIASMA, MISSILESHOT, MUDSHACKLES, MUDSLIDE, NASTYPLOT, NATURESWRATH, PETALTEMPEST, PINMISSILE, PLAYROUGH, POISONFANG, POISONJAB, PROTECT, QUICKSAND, REST, RETURN, ROUND, SAFEGUARD, SANDTOMB, SCORCHINGSANDS, SLEEPTALK, SLUDGEBOMB, SLUDGEWAVE, SOLARBEAM, SPIKES, SPIKYSHIELD, STEALTHROCK, SUBSTITUTE, SUNNYDAY, SWORDSDANCE, SYNTHESIS, TAUNT, TOXIC, TOXICSPIKES, UTURN, VENDETTA, VENOMDRAIN, WORKUP, ZENHEADBUTT, </v>
      </c>
      <c r="AA840">
        <f>VLOOKUP($A840,'Moves Species'!$A:$E,5,FALSE)</f>
        <v>0</v>
      </c>
      <c r="AB840" t="s">
        <v>7523</v>
      </c>
    </row>
    <row r="841" spans="1:30" x14ac:dyDescent="0.25">
      <c r="A841">
        <f t="shared" si="41"/>
        <v>840</v>
      </c>
      <c r="B841" t="s">
        <v>10443</v>
      </c>
      <c r="C841" t="s">
        <v>10444</v>
      </c>
      <c r="D841" s="12" t="str">
        <f>'BST Extract'!J841</f>
        <v>GROUND</v>
      </c>
      <c r="E841" s="12" t="str">
        <f>'BST Extract'!K841</f>
        <v>COSMIC</v>
      </c>
      <c r="F841" t="str">
        <f t="shared" si="39"/>
        <v>GROUND,COSMIC</v>
      </c>
      <c r="G841">
        <f>'BST Extract'!C841</f>
        <v>80</v>
      </c>
      <c r="H841">
        <f>'BST Extract'!D841</f>
        <v>100</v>
      </c>
      <c r="I841">
        <f>'BST Extract'!E841</f>
        <v>110</v>
      </c>
      <c r="J841">
        <f>'BST Extract'!F841</f>
        <v>50</v>
      </c>
      <c r="K841">
        <f>'BST Extract'!G841</f>
        <v>50</v>
      </c>
      <c r="L841">
        <f>'BST Extract'!H841</f>
        <v>110</v>
      </c>
      <c r="M841">
        <f>'BST Extract'!I841</f>
        <v>500</v>
      </c>
      <c r="N841" t="s">
        <v>7251</v>
      </c>
      <c r="O841">
        <v>3</v>
      </c>
      <c r="P841" t="s">
        <v>7523</v>
      </c>
      <c r="R841" t="s">
        <v>7523</v>
      </c>
      <c r="T841" t="str">
        <f t="shared" si="40"/>
        <v>HP,3,,,,</v>
      </c>
      <c r="U841" s="12" t="str">
        <f>'Ability Extract'!C841</f>
        <v>STURDY</v>
      </c>
      <c r="V841" s="12" t="str">
        <f>'Ability Extract'!D841</f>
        <v>HEAVYMETAL</v>
      </c>
      <c r="W841" s="12" t="str">
        <f>'Ability Extract'!E841</f>
        <v>OBLIVIOUS</v>
      </c>
      <c r="X841" s="12" t="str">
        <f>'Ability Extract'!F841</f>
        <v>STURDY,HEAVYMETAL,OBLIVIOUS</v>
      </c>
      <c r="Y841" t="str">
        <f>VLOOKUP($A841,'Moves Species'!$A:$E,3,FALSE)</f>
        <v xml:space="preserve">1, TACKLE, 1, ORBITALSTRIKE, 1, TRAMPLE, 4, DEFENSECURL, 6, SANDJET, 10, METEORDRIVE, 14, BULLDOZE, 17, COMET, 20, MAGNITUDE, 23, STEALTHROCK, 26, NEBULASTRIKE, 29, SHOOTINGSTAR, 32, EARTHENLANCE, 35, QUANTUMSTAR, 38, ASTEROIDBELT, 41, THOUSANDWAVES, 44, ICECOMET, 47, GRAVITYPRESS, 50, STELLARRUSH, 53, CORECOLLAPSE, 56, EARTHQUAKE, 60, EXPLOSION, </v>
      </c>
      <c r="Z841" t="str">
        <f>VLOOKUP($A841,'Moves Species'!$A:$E,4,FALSE)</f>
        <v xml:space="preserve">ACROBATICS, ANTIMATTER, ASTEROIDBELT, BEJEWELED, BODYPRESS, BODYSLAM, BOULDERCRUSH, BULLDOZE, CALMMIND, CATAPULT, COSMICAVATAR, COSMICPOWER, CRYSTALSHOWER, DRACOMETEOR, DUNEBLAST, EARTHENLANCE, EARTHPOWER, EARTHQUAKE, FABLEDRUSH, FLAMECHARGE, FLAREBLITZ, FROSTBITE, GAIAPULSE, GAMMARAY, GEOMANCY, GLISTEN, GOLDRUSH, GYROBALL, HAIL, HAZE, HEATWAVE, HIDDENPOWER, ICEBEAM, ICEHAMMER, ICICLESPEAR, ICICLESTRIKE, ICYWIND, IRONDEFENSE, IRONHEAD, IRONIMPACT, IRONTEMPEST, KNOCKOFF, MAGNETICCANNON, MAGNETRISE, METEORBEAM, METEORDRIVE, METEORMASH, MINERALWAVE, MISSILESHOT, MIST, MOONBLAST, MOONSTONERAY, MUDSHACKLES, MUDSLIDE, NEBULASTRIKE, OBSIDIANSHARDS, PLAYROUGH, POWERGEM, PROTECT, QUICKSAND, RADIANTLANCE, REST, RETURN, ROCKBLAST, ROCKSLIDE, ROCKTOMB, SAFEGUARD, SANDSTORM, SANDTOMB, SCORCHINGSANDS, SEISMICCHANT, SLEEPTALK, SOLARECLIPSE, SOUNDBARRIER, SPIKES, STARDUSTREVERIE, STEALTHROCK, STEELROLLER, STELLARRUSH, STONEEDGE, SUBSTITUTE, SWIFT, TAUNT, TOXIC, WILDCHARGE, WISH, ZENHEADBUTT, </v>
      </c>
      <c r="AA841" t="str">
        <f>VLOOKUP($A841,'Moves Species'!$A:$E,5,FALSE)</f>
        <v xml:space="preserve">STARDASH, CELESTIALFURY, GRAVITYPRESS, HEAVYSLAM, SHIELDBASH, ROCKTHROW, GOLDRUSH, BOULDERHURL, SELFDESTRUCT, DRILLRUN, </v>
      </c>
      <c r="AB841" t="s">
        <v>7523</v>
      </c>
    </row>
    <row r="842" spans="1:30" x14ac:dyDescent="0.25">
      <c r="A842">
        <f t="shared" si="41"/>
        <v>841</v>
      </c>
      <c r="B842" t="s">
        <v>10445</v>
      </c>
      <c r="C842" t="s">
        <v>10447</v>
      </c>
      <c r="D842" s="12" t="str">
        <f>'BST Extract'!J842</f>
        <v>POISON</v>
      </c>
      <c r="E842" s="12">
        <f>'BST Extract'!K842</f>
        <v>0</v>
      </c>
      <c r="F842" t="str">
        <f t="shared" si="39"/>
        <v>POISON,0</v>
      </c>
      <c r="G842">
        <f>'BST Extract'!C842</f>
        <v>70</v>
      </c>
      <c r="H842">
        <f>'BST Extract'!D842</f>
        <v>71</v>
      </c>
      <c r="I842">
        <f>'BST Extract'!E842</f>
        <v>55</v>
      </c>
      <c r="J842">
        <f>'BST Extract'!F842</f>
        <v>34</v>
      </c>
      <c r="K842">
        <f>'BST Extract'!G842</f>
        <v>30</v>
      </c>
      <c r="L842">
        <f>'BST Extract'!H842</f>
        <v>70</v>
      </c>
      <c r="M842">
        <f>'BST Extract'!I842</f>
        <v>330</v>
      </c>
      <c r="N842" t="s">
        <v>7251</v>
      </c>
      <c r="O842">
        <v>3</v>
      </c>
      <c r="P842" t="s">
        <v>7523</v>
      </c>
      <c r="R842" t="s">
        <v>7523</v>
      </c>
      <c r="T842" t="str">
        <f t="shared" si="40"/>
        <v>HP,3,,,,</v>
      </c>
      <c r="U842" s="12" t="str">
        <f>'Ability Extract'!C842</f>
        <v>CHEEKPOUCH</v>
      </c>
      <c r="V842" s="12" t="str">
        <f>'Ability Extract'!D842</f>
        <v>TANGLINGHAIR</v>
      </c>
      <c r="W842" s="12" t="str">
        <f>'Ability Extract'!E842</f>
        <v>FURCOAT</v>
      </c>
      <c r="X842" s="12" t="str">
        <f>'Ability Extract'!F842</f>
        <v>CHEEKPOUCH,TANGLINGHAIR,FURCOAT</v>
      </c>
      <c r="Y842" t="str">
        <f>VLOOKUP($A842,'Moves Species'!$A:$E,3,FALSE)</f>
        <v xml:space="preserve">1, GROWL, 1, TAILWHIP, 1, PURSUIT, 4, SEPTICSTRIKE, 6, LICK, 9, ROAR, 12, BITE, 14, FLATULENCE, 17, SINFULSMITE, 20, GASTROACID, 23, POISONFANG, 26, NOBLEROAR, 29, TOXIC, 29, VENOMDRENCH, 32, CRUNCH, 35, VENOMDRAIN, 38, OBSTRUCT, 41, PLAYROUGH, 44, SLACKOFF, 47, PLAGUE, 50, FRENZY, 54, RECYCLE, 58, DOUBLEEDGE, 62, GUNKSHOT, </v>
      </c>
      <c r="Z842" t="str">
        <f>VLOOKUP($A842,'Moves Species'!$A:$E,4,FALSE)</f>
        <v xml:space="preserve">ACIDRAIN, ALLERGY, AMBUSH, ATTRACT, BODYPRESS, BODYSLAM, BULLDOZE, CATAPULT, CAUSTICACID, CLEARSMOG, CLOSECOMBAT, CONCOCTION, CONFUSERAY, CORROSIVEGAS, COVET, CRUELWHIP, CRUNCH, CURSE, CURSEDTOUCH, DARKPULSE, EXECUTION, FABLEDRUSH, FALSESWIPE, FANTASYSEAL, FIREFANG, FLUXWAVE, FOCUSBLAST, GASTROACID, GOLDRUSH, GUNKSHOT, HEALBELL, HIDDENPOWER, ICEFANG, IRONHEAD, KNOCKOFF, LASHOUT, MIASMA, MISSILESHOT, MUDSHACKLES, MUDSLIDE, NASTYPLOT, NOBLEROAR, PHANTOMFORCE, PHOBIA, PLAYROUGH, POISONFANG, POISONJAB, PROTECT, PSYCHICFANGS, REST, RETURN, SHADOWBALL, SLEEPTALK, SLUDGEBOMB, SLUDGEWAVE, SNARL, SUBSTITUTE, SUPERPOWER, SWITCHEROO, TAUNT, THUNDERFANG, TOXIC, TOXICSPIKES, VENDETTA, VENOMDRAIN, VITALITYDRAIN, WILDCHARGE, WORKUP, ZENHEADBUTT, </v>
      </c>
      <c r="AA842" t="str">
        <f>VLOOKUP($A842,'Moves Species'!$A:$E,5,FALSE)</f>
        <v xml:space="preserve">DIRTYBOMB, SPOIL, JAWLOCK, NIGHTSLASH, BRUTALSWING, BATTLECRY, MEMENTO, YAWN, HOWL, FALSESURRENDER, POISONSPIT, </v>
      </c>
      <c r="AB842" t="s">
        <v>10453</v>
      </c>
      <c r="AC842" t="s">
        <v>7265</v>
      </c>
      <c r="AD842">
        <v>30</v>
      </c>
    </row>
    <row r="843" spans="1:30" x14ac:dyDescent="0.25">
      <c r="A843">
        <f t="shared" si="41"/>
        <v>842</v>
      </c>
      <c r="B843" t="s">
        <v>10446</v>
      </c>
      <c r="C843" t="s">
        <v>10448</v>
      </c>
      <c r="D843" s="12" t="str">
        <f>'BST Extract'!J843</f>
        <v>POISON</v>
      </c>
      <c r="E843" s="12">
        <f>'BST Extract'!K843</f>
        <v>0</v>
      </c>
      <c r="F843" t="str">
        <f t="shared" si="39"/>
        <v>POISON,0</v>
      </c>
      <c r="G843">
        <f>'BST Extract'!C843</f>
        <v>102</v>
      </c>
      <c r="H843">
        <f>'BST Extract'!D843</f>
        <v>101</v>
      </c>
      <c r="I843">
        <f>'BST Extract'!E843</f>
        <v>80</v>
      </c>
      <c r="J843">
        <f>'BST Extract'!F843</f>
        <v>55</v>
      </c>
      <c r="K843">
        <f>'BST Extract'!G843</f>
        <v>50</v>
      </c>
      <c r="L843">
        <f>'BST Extract'!H843</f>
        <v>100</v>
      </c>
      <c r="M843">
        <f>'BST Extract'!I843</f>
        <v>488</v>
      </c>
      <c r="N843" t="s">
        <v>7251</v>
      </c>
      <c r="O843">
        <v>3</v>
      </c>
      <c r="P843" t="s">
        <v>7523</v>
      </c>
      <c r="R843" t="s">
        <v>7523</v>
      </c>
      <c r="T843" t="str">
        <f t="shared" si="40"/>
        <v>HP,3,,,,</v>
      </c>
      <c r="U843" s="12" t="str">
        <f>'Ability Extract'!C843</f>
        <v>CHEEKPOUCH</v>
      </c>
      <c r="V843" s="12" t="str">
        <f>'Ability Extract'!D843</f>
        <v>TANGLINGHAIR</v>
      </c>
      <c r="W843" s="12" t="str">
        <f>'Ability Extract'!E843</f>
        <v>FURCOAT</v>
      </c>
      <c r="X843" s="12" t="str">
        <f>'Ability Extract'!F843</f>
        <v>CHEEKPOUCH,TANGLINGHAIR,FURCOAT</v>
      </c>
      <c r="Y843" t="str">
        <f>VLOOKUP($A843,'Moves Species'!$A:$E,3,FALSE)</f>
        <v xml:space="preserve">0, PIDDLE, 1, PIDDLE, 1, GROWL, 1, TAILWHIP, 1, PURSUIT, 4, SEPTICSTRIKE, 6, LICK, 9, ROAR, 12, BITE, 14, FLATULENCE, 17, SINFULSMITE, 20, GASTROACID, 23, POISONFANG, 26, NOBLEROAR, 29, TOXIC, 29, VENOMDRENCH, 32, CRUNCH, 35, VENOMDRAIN, 38, OBSTRUCT, 41, PLAYROUGH, 44, SLACKOFF, 47, PLAGUE, 50, FRENZY, 54, RECYCLE, 58, DOUBLEEDGE, 62, GUNKSHOT, </v>
      </c>
      <c r="Z843" t="str">
        <f>VLOOKUP($A843,'Moves Species'!$A:$E,4,FALSE)</f>
        <v xml:space="preserve">ACIDRAIN, ALLERGY, AMBUSH, ATTRACT, BODYPRESS, BODYSLAM, BULLDOZE, CATAPULT, CAUSTICACID, CLEARSMOG, CLOSECOMBAT, CONCOCTION, CONFUSERAY, CORROSIVEGAS, COVET, CRUELWHIP, CRUNCH, CURSE, CURSEDTOUCH, DARKPULSE, EXECUTION, FABLEDRUSH, FALSESWIPE, FANTASYSEAL, FIREFANG, FLUXWAVE, FOCUSBLAST, GASTROACID, GOLDRUSH, GUNKSHOT, HEALBELL, HIDDENPOWER, ICEFANG, IRONHEAD, KNOCKOFF, LASHOUT, MIASMA, MISSILESHOT, MUDSHACKLES, MUDSLIDE, NASTYPLOT, NOBLEROAR, PHANTOMFORCE, PHOBIA, PLAYROUGH, POISONFANG, POISONJAB, PROTECT, PSYCHICFANGS, REST, RETURN, SHADOWBALL, SLEEPTALK, SLUDGEBOMB, SLUDGEWAVE, SNARL, SUBSTITUTE, SUPERPOWER, SWITCHEROO, TAUNT, THUNDERFANG, TOXIC, TOXICSPIKES, VENDETTA, VENOMDRAIN, VITALITYDRAIN, WILDCHARGE, WORKUP, ZENHEADBUTT, </v>
      </c>
      <c r="AA843">
        <f>VLOOKUP($A843,'Moves Species'!$A:$E,5,FALSE)</f>
        <v>0</v>
      </c>
      <c r="AB843" t="s">
        <v>7523</v>
      </c>
    </row>
    <row r="844" spans="1:30" x14ac:dyDescent="0.25">
      <c r="A844">
        <f t="shared" si="41"/>
        <v>843</v>
      </c>
      <c r="B844" t="s">
        <v>10449</v>
      </c>
      <c r="C844" t="s">
        <v>10451</v>
      </c>
      <c r="D844" s="12" t="str">
        <f>'BST Extract'!J844</f>
        <v>GRASS</v>
      </c>
      <c r="E844" s="12" t="str">
        <f>'BST Extract'!K844</f>
        <v>NORMAL</v>
      </c>
      <c r="F844" t="str">
        <f t="shared" si="39"/>
        <v>GRASS,NORMAL</v>
      </c>
      <c r="G844">
        <f>'BST Extract'!C844</f>
        <v>50</v>
      </c>
      <c r="H844">
        <f>'BST Extract'!D844</f>
        <v>75</v>
      </c>
      <c r="I844">
        <f>'BST Extract'!E844</f>
        <v>60</v>
      </c>
      <c r="J844">
        <f>'BST Extract'!F844</f>
        <v>65</v>
      </c>
      <c r="K844">
        <f>'BST Extract'!G844</f>
        <v>20</v>
      </c>
      <c r="L844">
        <f>'BST Extract'!H844</f>
        <v>30</v>
      </c>
      <c r="M844">
        <f>'BST Extract'!I844</f>
        <v>300</v>
      </c>
      <c r="N844" t="s">
        <v>7251</v>
      </c>
      <c r="O844">
        <v>3</v>
      </c>
      <c r="P844" t="s">
        <v>7523</v>
      </c>
      <c r="R844" t="s">
        <v>7523</v>
      </c>
      <c r="T844" t="str">
        <f t="shared" si="40"/>
        <v>HP,3,,,,</v>
      </c>
      <c r="U844" s="12" t="str">
        <f>'Ability Extract'!C844</f>
        <v>LEAFGUARD</v>
      </c>
      <c r="V844" s="12" t="str">
        <f>'Ability Extract'!D844</f>
        <v>COLORCHANGE</v>
      </c>
      <c r="W844" s="12" t="str">
        <f>'Ability Extract'!E844</f>
        <v>SHARPNESS</v>
      </c>
      <c r="X844" s="12" t="str">
        <f>'Ability Extract'!F844</f>
        <v>LEAFGUARD,COLORCHANGE,SHARPNESS</v>
      </c>
      <c r="Y844" t="str">
        <f>VLOOKUP($A844,'Moves Species'!$A:$E,3,FALSE)</f>
        <v xml:space="preserve">1, SCRATCH, 1, DEFENSECURL, 1, LEAFAGE, 4, SHARPEN, 6, MAIM, 9, FORESTLEAP, 12, AGILITY, 15, RAZORLEAF, 18, RAPIDSPIN, 21, FURYSWIPES, 24, BULLETSEED, 27, SLASH, 30, GRASSYGLIDE, 33, HYPERFANG, 36, STRANDINGROOTS, 39, RAPIDSTRIKE, 42, LEAFBLADE, 45, CRUSHCLAW, 48, SPIKYSHIELD, 52, SWORDSDANCE, 56, DOUBLEEDGE, 60, SOLARBLADE, </v>
      </c>
      <c r="Z844" t="str">
        <f>VLOOKUP($A844,'Moves Species'!$A:$E,4,FALSE)</f>
        <v xml:space="preserve">AERIALACE, AIRSLASH, AMBUSH, AROMATHERAPY, ATTRACT, BATTLEOFWITS, BODYSLAM, BRICKBREAK, BULLDOZE, BULLETSEED, CATAPULT, CHARM, CLOSECOMBAT, COVET, CRUNCH, DUNEBLAST, EARTHENLANCE, EARTHPOWER, EARTHQUAKE, ENERGYBALL, ESSENCEBLOOM, EXECUTION, FABLEDRUSH, FALSESWIPE, FANTASYSEAL, FURYCUTTER, GENESIS, GEOMANCY, GIGADRAIN, GOBLINSTRIKE, GOLDRUSH, GRASSYTERRAIN, HEALBELL, HIDDENPOWER, IRONDEFENSE, IRONHEAD, KNOCKOFF, LASHOUT, LEAFBLADE, MAGICALLEAF, METRONOME, MISSILESHOT, MOSSYPUNCH, MUDSHACKLES, MUDSLIDE, NASTYPLOT, NATURESWRATH, PERCUSSIONBLAST, PETALTEMPEST, PINMISSILE, PLAYROUGH, POISONFANG, POISONJAB, PROTECT, PSYCHICFANGS, QUICKSAND, REST, RETURN, SANDTOMB, SCENTEDSHIELD, SCORCHINGSANDS, SLASH, SLEEPTALK, SOLARBEAM, SPIKES, SPIKYSHIELD, SUBSTITUTE, SWIFT, SWORDSDANCE, SYNTHESIS, TAUNT, TERRAINPULSE, TOXIC, TRIATTACK, VENDETTA, WEAKSPOT, WEATHERBALL, WORKUP, ZENHEADBUTT, </v>
      </c>
      <c r="AA844" t="str">
        <f>VLOOKUP($A844,'Moves Species'!$A:$E,5,FALSE)</f>
        <v xml:space="preserve">FURYCUTTER, HONECLAWS, NIGHTSLASH, FACADE, NEEDLEARM, TROPKICK, ENTRAINMENT, FOCUSENERGY, CAMOUFLAGE, SUPERFANG, DRILLRUN, COIL, SMARTBLADE, XSCISSOR, </v>
      </c>
      <c r="AB844" t="s">
        <v>10454</v>
      </c>
      <c r="AC844" t="s">
        <v>7265</v>
      </c>
      <c r="AD844">
        <v>22</v>
      </c>
    </row>
    <row r="845" spans="1:30" x14ac:dyDescent="0.25">
      <c r="A845">
        <f t="shared" si="41"/>
        <v>844</v>
      </c>
      <c r="B845" t="s">
        <v>10450</v>
      </c>
      <c r="C845" t="s">
        <v>10452</v>
      </c>
      <c r="D845" s="12" t="str">
        <f>'BST Extract'!J845</f>
        <v>GRASS</v>
      </c>
      <c r="E845" s="12" t="str">
        <f>'BST Extract'!K845</f>
        <v>NORMAL</v>
      </c>
      <c r="F845" t="str">
        <f t="shared" si="39"/>
        <v>GRASS,NORMAL</v>
      </c>
      <c r="G845">
        <f>'BST Extract'!C845</f>
        <v>85</v>
      </c>
      <c r="H845">
        <f>'BST Extract'!D845</f>
        <v>95</v>
      </c>
      <c r="I845">
        <f>'BST Extract'!E845</f>
        <v>90</v>
      </c>
      <c r="J845">
        <f>'BST Extract'!F845</f>
        <v>95</v>
      </c>
      <c r="K845">
        <f>'BST Extract'!G845</f>
        <v>35</v>
      </c>
      <c r="L845">
        <f>'BST Extract'!H845</f>
        <v>50</v>
      </c>
      <c r="M845">
        <f>'BST Extract'!I845</f>
        <v>450</v>
      </c>
      <c r="N845" t="s">
        <v>7251</v>
      </c>
      <c r="O845">
        <v>3</v>
      </c>
      <c r="P845" t="s">
        <v>7523</v>
      </c>
      <c r="R845" t="s">
        <v>7523</v>
      </c>
      <c r="T845" t="str">
        <f t="shared" si="40"/>
        <v>HP,3,,,,</v>
      </c>
      <c r="U845" s="12" t="str">
        <f>'Ability Extract'!C845</f>
        <v>LEAFGUARD</v>
      </c>
      <c r="V845" s="12" t="str">
        <f>'Ability Extract'!D845</f>
        <v>GRASSYSURGE</v>
      </c>
      <c r="W845" s="12" t="str">
        <f>'Ability Extract'!E845</f>
        <v>SHARPNESS</v>
      </c>
      <c r="X845" s="12" t="str">
        <f>'Ability Extract'!F845</f>
        <v>LEAFGUARD,GRASSYSURGE,SHARPNESS</v>
      </c>
      <c r="Y845" t="str">
        <f>VLOOKUP($A845,'Moves Species'!$A:$E,3,FALSE)</f>
        <v xml:space="preserve">0, HONECLAWS, 1, HONECLAWS, 1, SCRATCH, 1, DEFENSECURL, 1, LEAFAGE, 4, SHARPEN, 6, MAIM, 9, FORESTLEAP, 12, AGILITY, 15, RAZORLEAF, 18, RAPIDSPIN, 21, FURYSWIPES, 24, BULLETSEED, 27, SLASH, 30, GRASSYGLIDE, 33, HYPERFANG, 36, STRANDINGROOTS, 39, RAPIDSTRIKE, 42, LEAFBLADE, 45, CRUSHCLAW, 48, SPIKYSHIELD, 52, SWORDSDANCE, 56, DOUBLEEDGE, 60, SOLARBLADE, </v>
      </c>
      <c r="Z845" t="str">
        <f>VLOOKUP($A845,'Moves Species'!$A:$E,4,FALSE)</f>
        <v xml:space="preserve">AERIALACE, AIRSLASH, AMBUSH, AROMATHERAPY, ATTRACT, BATTLEOFWITS, BODYSLAM, BRICKBREAK, BULLDOZE, BULLETSEED, CATAPULT, CHARM, CLOSECOMBAT, COVET, CRUNCH, DUNEBLAST, EARTHENLANCE, EARTHPOWER, EARTHQUAKE, ENERGYBALL, ESSENCEBLOOM, EXECUTION, FABLEDRUSH, FALSESWIPE, FANTASYSEAL, FURYCUTTER, GENESIS, GEOMANCY, GIGADRAIN, GOBLINSTRIKE, GOLDRUSH, GRASSYTERRAIN, HEALBELL, HIDDENPOWER, IRONDEFENSE, IRONHEAD, KNOCKOFF, LASHOUT, LEAFBLADE, MAGICALLEAF, METRONOME, MISSILESHOT, MOSSYPUNCH, MUDSHACKLES, MUDSLIDE, NASTYPLOT, NATURESWRATH, PERCUSSIONBLAST, PETALTEMPEST, PINMISSILE, PLAYROUGH, POISONFANG, POISONJAB, PROTECT, PSYCHICFANGS, QUICKSAND, REST, RETURN, SANDTOMB, SCENTEDSHIELD, SCORCHINGSANDS, SLASH, SLEEPTALK, SOLARBEAM, SPIKES, SPIKYSHIELD, SUBSTITUTE, SWIFT, SWORDSDANCE, SYNTHESIS, TAUNT, TERRAINPULSE, TOXIC, TRIATTACK, VENDETTA, WEAKSPOT, WEATHERBALL, WORKUP, ZENHEADBUTT, </v>
      </c>
      <c r="AA845">
        <f>VLOOKUP($A845,'Moves Species'!$A:$E,5,FALSE)</f>
        <v>0</v>
      </c>
      <c r="AB845" t="s">
        <v>7523</v>
      </c>
    </row>
    <row r="846" spans="1:30" x14ac:dyDescent="0.25">
      <c r="A846">
        <f t="shared" si="41"/>
        <v>845</v>
      </c>
      <c r="B846" t="s">
        <v>10456</v>
      </c>
      <c r="C846" t="s">
        <v>10458</v>
      </c>
      <c r="D846" s="12" t="str">
        <f>'BST Extract'!J846</f>
        <v>ROCK</v>
      </c>
      <c r="E846" s="12" t="str">
        <f>'BST Extract'!K846</f>
        <v>WATER</v>
      </c>
      <c r="F846" t="str">
        <f t="shared" si="39"/>
        <v>ROCK,WATER</v>
      </c>
      <c r="G846">
        <f>'BST Extract'!C846</f>
        <v>98</v>
      </c>
      <c r="H846">
        <f>'BST Extract'!D846</f>
        <v>68</v>
      </c>
      <c r="I846">
        <f>'BST Extract'!E846</f>
        <v>55</v>
      </c>
      <c r="J846">
        <f>'BST Extract'!F846</f>
        <v>43</v>
      </c>
      <c r="K846">
        <f>'BST Extract'!G846</f>
        <v>30</v>
      </c>
      <c r="L846">
        <f>'BST Extract'!H846</f>
        <v>40</v>
      </c>
      <c r="M846">
        <f>'BST Extract'!I846</f>
        <v>334</v>
      </c>
      <c r="N846" t="s">
        <v>7251</v>
      </c>
      <c r="O846">
        <v>3</v>
      </c>
      <c r="P846" t="s">
        <v>7523</v>
      </c>
      <c r="R846" t="s">
        <v>7523</v>
      </c>
      <c r="T846" t="str">
        <f t="shared" si="40"/>
        <v>HP,3,,,,</v>
      </c>
      <c r="U846" s="12" t="str">
        <f>'Ability Extract'!C846</f>
        <v>BULLETPROOF</v>
      </c>
      <c r="V846" s="12" t="str">
        <f>'Ability Extract'!D846</f>
        <v>INNARDSOUT</v>
      </c>
      <c r="W846" s="12" t="str">
        <f>'Ability Extract'!E846</f>
        <v>PROPELLERTAIL</v>
      </c>
      <c r="X846" s="12" t="str">
        <f>'Ability Extract'!F846</f>
        <v>BULLETPROOF,INNARDSOUT,PROPELLERTAIL</v>
      </c>
      <c r="Y846" t="str">
        <f>VLOOKUP($A846,'Moves Species'!$A:$E,3,FALSE)</f>
        <v xml:space="preserve">1, WITHDRAW, 1, ROCKTHROW, 4, TORRENT, 7, CLAMP, 10, OVERFLOW, 13, BOULDERHURL, 16, AQUARING, 19, POWERWASH, 22, ROCKBLAST, 25, FLIPTURN, 28, REST, 31, ROCKSLIDE, 34, RIPTIDE, 37, BOUNCE, 40, FORTIFY, 43, CATAPULT, 46, CRASHINGWAVE, 49, FISHIOUSREND, 52, BOULDERCRUSH, 56, BELLYDRUM, 60, WATERPRESSURE, </v>
      </c>
      <c r="Z846" t="str">
        <f>VLOOKUP($A846,'Moves Species'!$A:$E,4,FALSE)</f>
        <v xml:space="preserve">ATTRACT, BLIZZARD, BODYPRESS, BODYSLAM, BOULDERCRUSH, BOUNCE, BREAKINGSWIPE, BRINE, BULLDOZE, CASCADE, CATAPULT, CRUELWHIP, CRUNCH, CRYSTALSHOWER, CURSE, DUNEBLAST, EARTHENLANCE, EARTHPOWER, EARTHQUAKE, ENDERSHOCK, FABLEDRUSH, FALSESWIPE, FLIPTURN, FROSTBITE, GAIAPULSE, GENESIS, GEOMANCY, HAIL, HAZE, HIDDENPOWER, HYPERVOICE, ICEBEAM, ICEFANG, ICEHAMMER, ICICLESPEAR, ICICLESTRIKE, ICYWIND, IRONDEFENSE, IRONHEAD, IRONIMPACT, KNOCKOFF, LASHOUT, LIQUIDATION, MINERALWAVE, MOONSTONERAY, MUDSHACKLES, MUDSLIDE, NASTYPLOT, NOBLEROAR, OBSIDIANSHARDS, OCEANWRATH, OUTRAGE, OVERFLOW, PERCUSSIONBLAST, PLAYROUGH, POWERGEM, PROTECT, PSYCHICFANGS, RAINDANCE, RAZORSHELL, REST, RETURN, ROCKBLAST, ROCKSLIDE, ROCKTOMB, ROUND, SAFEGUARD, SANDSTORM, SANDTOMB, SCALD, SLEEPTALK, SOAK, SONICBLAST, SOUNDBARRIER, STEALTHROCK, STEAMERUPTION, STEELROLLER, STONEEDGE, SUBMERGE, SUBSTITUTE, SUPERPOWER, TAUNT, TERRAINPULSE, TIDALWAVE, TOXIC, WAIL, WATERPRESSURE, WATERPULSE, WEATHERBALL, WHIRLPOOL, WISH, WORKUP, ZENHEADBUTT, </v>
      </c>
      <c r="AA846" t="str">
        <f>VLOOKUP($A846,'Moves Species'!$A:$E,5,FALSE)</f>
        <v xml:space="preserve">AQUAFANG, WATERWHIP, CORALBOMB, LIQUIDATION, STEALTHROCK, SUPERPOWER, YAWN, ENTRAINMENT, ICICLECRASH, AQUAJET, MEGAHORN, </v>
      </c>
      <c r="AB846" t="s">
        <v>10455</v>
      </c>
      <c r="AC846" t="s">
        <v>7268</v>
      </c>
      <c r="AD846" t="s">
        <v>7356</v>
      </c>
    </row>
    <row r="847" spans="1:30" x14ac:dyDescent="0.25">
      <c r="A847">
        <f t="shared" si="41"/>
        <v>846</v>
      </c>
      <c r="B847" t="s">
        <v>10457</v>
      </c>
      <c r="C847" t="s">
        <v>10459</v>
      </c>
      <c r="D847" s="12" t="str">
        <f>'BST Extract'!J847</f>
        <v>ROCK</v>
      </c>
      <c r="E847" s="12" t="str">
        <f>'BST Extract'!K847</f>
        <v>WATER</v>
      </c>
      <c r="F847" t="str">
        <f t="shared" si="39"/>
        <v>ROCK,WATER</v>
      </c>
      <c r="G847">
        <f>'BST Extract'!C847</f>
        <v>130</v>
      </c>
      <c r="H847">
        <f>'BST Extract'!D847</f>
        <v>113</v>
      </c>
      <c r="I847">
        <f>'BST Extract'!E847</f>
        <v>105</v>
      </c>
      <c r="J847">
        <f>'BST Extract'!F847</f>
        <v>73</v>
      </c>
      <c r="K847">
        <f>'BST Extract'!G847</f>
        <v>45</v>
      </c>
      <c r="L847">
        <f>'BST Extract'!H847</f>
        <v>55</v>
      </c>
      <c r="M847">
        <f>'BST Extract'!I847</f>
        <v>521</v>
      </c>
      <c r="N847" t="s">
        <v>7251</v>
      </c>
      <c r="O847">
        <v>3</v>
      </c>
      <c r="P847" t="s">
        <v>7523</v>
      </c>
      <c r="R847" t="s">
        <v>7523</v>
      </c>
      <c r="T847" t="str">
        <f t="shared" si="40"/>
        <v>HP,3,,,,</v>
      </c>
      <c r="U847" s="12" t="str">
        <f>'Ability Extract'!C847</f>
        <v>BULLETPROOF</v>
      </c>
      <c r="V847" s="12" t="str">
        <f>'Ability Extract'!D847</f>
        <v>INNARDSOUT</v>
      </c>
      <c r="W847" s="12" t="str">
        <f>'Ability Extract'!E847</f>
        <v>PROPELLERTAIL</v>
      </c>
      <c r="X847" s="12" t="str">
        <f>'Ability Extract'!F847</f>
        <v>BULLETPROOF,INNARDSOUT,PROPELLERTAIL</v>
      </c>
      <c r="Y847" t="str">
        <f>VLOOKUP($A847,'Moves Species'!$A:$E,3,FALSE)</f>
        <v xml:space="preserve">1, WITHDRAW, 1, ROCKTHROW, 4, TORRENT, 7, CLAMP, 10, OVERFLOW, 13, BOULDERHURL, 16, AQUARING, 19, POWERWASH, 22, ROCKBLAST, 25, FLIPTURN, 28, REST, 31, ROCKSLIDE, 34, RIPTIDE, 37, BOUNCE, 40, FORTIFY, 43, CATAPULT, 46, CRASHINGWAVE, 49, FISHIOUSREND, 52, BOULDERCRUSH, 56, BELLYDRUM, 60, WATERPRESSURE, </v>
      </c>
      <c r="Z847" t="str">
        <f>VLOOKUP($A847,'Moves Species'!$A:$E,4,FALSE)</f>
        <v xml:space="preserve">ATTRACT, BLIZZARD, BODYPRESS, BODYSLAM, BOULDERCRUSH, BOUNCE, BREAKINGSWIPE, BRINE, BULLDOZE, CASCADE, CATAPULT, CRUELWHIP, CRUNCH, CRYSTALSHOWER, CURSE, DUNEBLAST, EARTHENLANCE, EARTHPOWER, EARTHQUAKE, ENDERSHOCK, FABLEDRUSH, FALSESWIPE, FLIPTURN, FROSTBITE, GAIAPULSE, GENESIS, GEOMANCY, HAIL, HAZE, HIDDENPOWER, HYPERVOICE, ICEBEAM, ICEFANG, ICEHAMMER, ICICLESPEAR, ICICLESTRIKE, ICYWIND, IRONDEFENSE, IRONHEAD, IRONIMPACT, KNOCKOFF, LASHOUT, LIQUIDATION, MINERALWAVE, MOONSTONERAY, MUDSHACKLES, MUDSLIDE, NASTYPLOT, NOBLEROAR, OBSIDIANSHARDS, OCEANWRATH, OUTRAGE, OVERFLOW, PERCUSSIONBLAST, PLAYROUGH, POWERGEM, PROTECT, PSYCHICFANGS, RAINDANCE, RAZORSHELL, REST, RETURN, ROCKBLAST, ROCKSLIDE, ROCKTOMB, ROUND, SAFEGUARD, SANDSTORM, SANDTOMB, SCALD, SLEEPTALK, SOAK, SONICBLAST, SOUNDBARRIER, STEALTHROCK, STEAMERUPTION, STEELROLLER, STONEEDGE, SUBMERGE, SUBSTITUTE, SUPERPOWER, TAUNT, TERRAINPULSE, TIDALWAVE, TOXIC, WAIL, WATERPRESSURE, WATERPULSE, WEATHERBALL, WHIRLPOOL, WISH, WORKUP, ZENHEADBUTT, </v>
      </c>
      <c r="AA847">
        <f>VLOOKUP($A847,'Moves Species'!$A:$E,5,FALSE)</f>
        <v>0</v>
      </c>
      <c r="AB847" t="s">
        <v>7523</v>
      </c>
    </row>
    <row r="848" spans="1:30" x14ac:dyDescent="0.25">
      <c r="A848">
        <f t="shared" si="41"/>
        <v>847</v>
      </c>
      <c r="B848" t="s">
        <v>10460</v>
      </c>
      <c r="C848" t="s">
        <v>10463</v>
      </c>
      <c r="D848" s="12" t="str">
        <f>'BST Extract'!J848</f>
        <v>GROUND</v>
      </c>
      <c r="E848" s="12" t="str">
        <f>'BST Extract'!K848</f>
        <v>FLYING</v>
      </c>
      <c r="F848" t="str">
        <f t="shared" si="39"/>
        <v>GROUND,FLYING</v>
      </c>
      <c r="G848">
        <f>'BST Extract'!C848</f>
        <v>45</v>
      </c>
      <c r="H848">
        <f>'BST Extract'!D848</f>
        <v>60</v>
      </c>
      <c r="I848">
        <f>'BST Extract'!E848</f>
        <v>40</v>
      </c>
      <c r="J848">
        <f>'BST Extract'!F848</f>
        <v>75</v>
      </c>
      <c r="K848">
        <f>'BST Extract'!G848</f>
        <v>40</v>
      </c>
      <c r="L848">
        <f>'BST Extract'!H848</f>
        <v>50</v>
      </c>
      <c r="M848">
        <f>'BST Extract'!I848</f>
        <v>310</v>
      </c>
      <c r="N848" t="s">
        <v>7251</v>
      </c>
      <c r="O848">
        <v>1</v>
      </c>
      <c r="P848" t="s">
        <v>7523</v>
      </c>
      <c r="R848" t="s">
        <v>7523</v>
      </c>
      <c r="T848" t="str">
        <f t="shared" si="40"/>
        <v>HP,1,,,,</v>
      </c>
      <c r="U848" s="12" t="str">
        <f>'Ability Extract'!C848</f>
        <v>TANGLEDFEET</v>
      </c>
      <c r="V848" s="12" t="str">
        <f>'Ability Extract'!D848</f>
        <v>QUICKFEET</v>
      </c>
      <c r="W848" s="12" t="str">
        <f>'Ability Extract'!E848</f>
        <v>UNBURDEN</v>
      </c>
      <c r="X848" s="12" t="str">
        <f>'Ability Extract'!F848</f>
        <v>TANGLEDFEET,QUICKFEET,UNBURDEN</v>
      </c>
      <c r="Y848" t="str">
        <f>VLOOKUP($A848,'Moves Species'!$A:$E,3,FALSE)</f>
        <v xml:space="preserve">1, SANDATTACK, 1, SCRATCH, 1, PECK, 4, SANDJET, 8, SANDTOMB, 12, GLIDE, 15, MAGNITUDE, 18, AERIALACE, 21, FLOCK, 24, QUAKESLAM, 27, FOCUSENERGY, 30, DIVEBOMB, 33, DOUBLEKICK, 36, EARTHENLANCE, 39, ROOST, 42, DEATHVORTEX, 45, THOUSANDARROWS, 48, JUMPKICK, 52, TAILWIND, 56, HIGHJUMPKICK, 60, BRAVEBIRD, </v>
      </c>
      <c r="Z848" t="str">
        <f>VLOOKUP($A848,'Moves Species'!$A:$E,4,FALSE)</f>
        <v xml:space="preserve">ACROBATICS, AERIALACE, AERIALPULSE, AIRSLASH, AMBUSH, ATTRACT, BATTLEOFWITS, BODYSLAM, BOUNCE, BRAVEBIRD, BREAKINGSWIPE, BRICKBREAK, BULKUP, BULLDOZE, CALMMIND, CATAPULT, CHARM, CHIDORI, CLOSECOMBAT, COACHING, COUPDEGRACE, DEADLYREACH, DEFOG, DRAINPUNCH, DRILLPECK, DUALWINGBEAT, DUNEBLAST, DUSTDEVILS, EARTHENLANCE, EARTHPOWER, EARTHQUAKE, EXECUTION, FABLEDRUSH, FANTASYSEAL, FEATHERDANCE, FLOCK, FOCUSBLAST, GAIAPULSE, GEOMANCY, GOBLINSTRIKE, GOLDRUSH, HEAVENSKNUCKLE, HIDDENPOWER, HURRICANE, ICEPUNCH, ICICLESPEAR, ICYWIND, KNOCKOFF, LASHOUT, METRONOME, MINERALWAVE, MIST, MISTYTERRAIN, MUDSHACKLES, MUDSLIDE, NASTYPLOT, PLAYROUGH, POWERUPPUNCH, PROTECT, QUICKSAND, REST, RETURN, ROCKBLAST, ROCKSLIDE, ROCKTOMB, SANDSTORM, SANDTOMB, SCORCHINGSANDS, SEISMICCHANT, SLASH, SLEEPTALK, SNARL, SPIKES, STEALTHROCK, STEELWING, STONEEDGE, SUNNYDAY, SUPERPOWER, SWEEPINGWIND, SWIFT, SWORDSDANCE, TAILWIND, TEMPESTFLARE, TORNADO, TOXIC, TRIATTACK, TRIPLEAXEL, TURBULENCE, VALKYRIECHARIOT, VENDETTA, WEATHERBALL, WORKUP, </v>
      </c>
      <c r="AA848" t="str">
        <f>VLOOKUP($A848,'Moves Species'!$A:$E,5,FALSE)</f>
        <v xml:space="preserve">PLUCK, JETDIVE, STREAMRUSH, CRUSHCLAW, FEATHERDANCE, DRILLPECK, MIRRORMOVE, SWEEPINGTALON, SANDSHROUD, FLYINGPRESS, BIRDOFPREY, </v>
      </c>
      <c r="AB848" t="s">
        <v>10466</v>
      </c>
      <c r="AC848" t="s">
        <v>7265</v>
      </c>
      <c r="AD848">
        <v>16</v>
      </c>
    </row>
    <row r="849" spans="1:30" x14ac:dyDescent="0.25">
      <c r="A849">
        <f t="shared" si="41"/>
        <v>848</v>
      </c>
      <c r="B849" t="s">
        <v>10461</v>
      </c>
      <c r="C849" t="s">
        <v>10464</v>
      </c>
      <c r="D849" s="12" t="str">
        <f>'BST Extract'!J849</f>
        <v>GROUND</v>
      </c>
      <c r="E849" s="12" t="str">
        <f>'BST Extract'!K849</f>
        <v>FLYING</v>
      </c>
      <c r="F849" t="str">
        <f t="shared" si="39"/>
        <v>GROUND,FLYING</v>
      </c>
      <c r="G849">
        <f>'BST Extract'!C849</f>
        <v>60</v>
      </c>
      <c r="H849">
        <f>'BST Extract'!D849</f>
        <v>90</v>
      </c>
      <c r="I849">
        <f>'BST Extract'!E849</f>
        <v>60</v>
      </c>
      <c r="J849">
        <f>'BST Extract'!F849</f>
        <v>80</v>
      </c>
      <c r="K849">
        <f>'BST Extract'!G849</f>
        <v>55</v>
      </c>
      <c r="L849">
        <f>'BST Extract'!H849</f>
        <v>60</v>
      </c>
      <c r="M849">
        <f>'BST Extract'!I849</f>
        <v>405</v>
      </c>
      <c r="N849" t="s">
        <v>7251</v>
      </c>
      <c r="O849">
        <v>2</v>
      </c>
      <c r="P849" t="s">
        <v>7523</v>
      </c>
      <c r="R849" t="s">
        <v>7523</v>
      </c>
      <c r="T849" t="str">
        <f t="shared" si="40"/>
        <v>HP,2,,,,</v>
      </c>
      <c r="U849" s="12" t="str">
        <f>'Ability Extract'!C849</f>
        <v>TANGLEDFEET</v>
      </c>
      <c r="V849" s="12" t="str">
        <f>'Ability Extract'!D849</f>
        <v>QUICKFEET</v>
      </c>
      <c r="W849" s="12" t="str">
        <f>'Ability Extract'!E849</f>
        <v>UNBURDEN</v>
      </c>
      <c r="X849" s="12" t="str">
        <f>'Ability Extract'!F849</f>
        <v>TANGLEDFEET,QUICKFEET,UNBURDEN</v>
      </c>
      <c r="Y849" t="str">
        <f>VLOOKUP($A849,'Moves Species'!$A:$E,3,FALSE)</f>
        <v xml:space="preserve">1, SANDATTACK, 1, SCRATCH, 1, PECK, 4, SANDJET, 8, SANDTOMB, 12, GLIDE, 15, MAGNITUDE, 18, AERIALACE, 21, FLOCK, 24, QUAKESLAM, 27, FOCUSENERGY, 30, DIVEBOMB, 33, DOUBLEKICK, 36, EARTHENLANCE, 39, ROOST, 42, DEATHVORTEX, 45, THOUSANDARROWS, 48, JUMPKICK, 52, TAILWIND, 56, HIGHJUMPKICK, 60, BRAVEBIRD, </v>
      </c>
      <c r="Z849" t="str">
        <f>VLOOKUP($A849,'Moves Species'!$A:$E,4,FALSE)</f>
        <v xml:space="preserve">ACROBATICS, AERIALACE, AERIALPULSE, AIRSLASH, AMBUSH, ATTRACT, BATTLEOFWITS, BODYSLAM, BOUNCE, BRAVEBIRD, BREAKINGSWIPE, BRICKBREAK, BULKUP, BULLDOZE, CALMMIND, CATAPULT, CHARM, CHIDORI, CLOSECOMBAT, COACHING, COUPDEGRACE, DEADLYREACH, DEFOG, DRAINPUNCH, DRILLPECK, DUALWINGBEAT, DUNEBLAST, DUSTDEVILS, EARTHENLANCE, EARTHPOWER, EARTHQUAKE, EXECUTION, FABLEDRUSH, FANTASYSEAL, FEATHERDANCE, FLOCK, FOCUSBLAST, GAIAPULSE, GEOMANCY, GOBLINSTRIKE, GOLDRUSH, HEAVENSKNUCKLE, HIDDENPOWER, HURRICANE, ICEPUNCH, ICICLESPEAR, ICYWIND, KNOCKOFF, LASHOUT, METRONOME, MINERALWAVE, MIST, MISTYTERRAIN, MUDSHACKLES, MUDSLIDE, NASTYPLOT, PLAYROUGH, POWERUPPUNCH, PROTECT, QUICKSAND, REST, RETURN, ROCKBLAST, ROCKSLIDE, ROCKTOMB, SANDSTORM, SANDTOMB, SCORCHINGSANDS, SEISMICCHANT, SLASH, SLEEPTALK, SNARL, SPIKES, STEALTHROCK, STEELWING, STONEEDGE, SUNNYDAY, SUPERPOWER, SWEEPINGWIND, SWIFT, SWORDSDANCE, TAILWIND, TEMPESTFLARE, TORNADO, TOXIC, TRIATTACK, TRIPLEAXEL, TURBULENCE, VALKYRIECHARIOT, VENDETTA, WEATHERBALL, WORKUP, </v>
      </c>
      <c r="AA849">
        <f>VLOOKUP($A849,'Moves Species'!$A:$E,5,FALSE)</f>
        <v>0</v>
      </c>
      <c r="AB849" t="s">
        <v>10467</v>
      </c>
      <c r="AC849" t="s">
        <v>7265</v>
      </c>
      <c r="AD849">
        <v>36</v>
      </c>
    </row>
    <row r="850" spans="1:30" x14ac:dyDescent="0.25">
      <c r="A850">
        <f t="shared" si="41"/>
        <v>849</v>
      </c>
      <c r="B850" t="s">
        <v>10462</v>
      </c>
      <c r="C850" t="s">
        <v>10465</v>
      </c>
      <c r="D850" s="12" t="str">
        <f>'BST Extract'!J850</f>
        <v>GROUND</v>
      </c>
      <c r="E850" s="12" t="str">
        <f>'BST Extract'!K850</f>
        <v>FLYING</v>
      </c>
      <c r="F850" t="str">
        <f t="shared" si="39"/>
        <v>GROUND,FLYING</v>
      </c>
      <c r="G850">
        <f>'BST Extract'!C850</f>
        <v>80</v>
      </c>
      <c r="H850">
        <f>'BST Extract'!D850</f>
        <v>110</v>
      </c>
      <c r="I850">
        <f>'BST Extract'!E850</f>
        <v>85</v>
      </c>
      <c r="J850">
        <f>'BST Extract'!F850</f>
        <v>110</v>
      </c>
      <c r="K850">
        <f>'BST Extract'!G850</f>
        <v>60</v>
      </c>
      <c r="L850">
        <f>'BST Extract'!H850</f>
        <v>85</v>
      </c>
      <c r="M850">
        <f>'BST Extract'!I850</f>
        <v>530</v>
      </c>
      <c r="N850" t="s">
        <v>7251</v>
      </c>
      <c r="O850">
        <v>3</v>
      </c>
      <c r="P850" t="s">
        <v>7523</v>
      </c>
      <c r="R850" t="s">
        <v>7523</v>
      </c>
      <c r="T850" t="str">
        <f t="shared" si="40"/>
        <v>HP,3,,,,</v>
      </c>
      <c r="U850" s="12" t="str">
        <f>'Ability Extract'!C850</f>
        <v>TANGLEDFEET</v>
      </c>
      <c r="V850" s="12" t="str">
        <f>'Ability Extract'!D850</f>
        <v>QUICKFEET</v>
      </c>
      <c r="W850" s="12" t="str">
        <f>'Ability Extract'!E850</f>
        <v>UNBURDEN</v>
      </c>
      <c r="X850" s="12" t="str">
        <f>'Ability Extract'!F850</f>
        <v>TANGLEDFEET,QUICKFEET,UNBURDEN</v>
      </c>
      <c r="Y850" t="str">
        <f>VLOOKUP($A850,'Moves Species'!$A:$E,3,FALSE)</f>
        <v xml:space="preserve">1, SANDATTACK, 1, SCRATCH, 1, PECK, 4, SANDJET, 8, SANDTOMB, 12, GLIDE, 15, MAGNITUDE, 18, AERIALACE, 21, FLOCK, 24, QUAKESLAM, 27, FOCUSENERGY, 30, DIVEBOMB, 33, DOUBLEKICK, 36, EARTHENLANCE, 39, ROOST, 42, DEATHVORTEX, 45, THOUSANDARROWS, 48, JUMPKICK, 52, TAILWIND, 56, HIGHJUMPKICK, 60, BRAVEBIRD, </v>
      </c>
      <c r="Z850" t="str">
        <f>VLOOKUP($A850,'Moves Species'!$A:$E,4,FALSE)</f>
        <v xml:space="preserve">ACROBATICS, AERIALACE, AERIALPULSE, AIRSLASH, AMBUSH, ATTRACT, BATTLEOFWITS, BODYSLAM, BOUNCE, BRAVEBIRD, BREAKINGSWIPE, BRICKBREAK, BULKUP, BULLDOZE, CALMMIND, CATAPULT, CHARM, CHIDORI, CLOSECOMBAT, COACHING, COUPDEGRACE, DEADLYREACH, DEFOG, DRAINPUNCH, DRILLPECK, DUALWINGBEAT, DUNEBLAST, DUSTDEVILS, EARTHENLANCE, EARTHPOWER, EARTHQUAKE, EXECUTION, FABLEDRUSH, FANTASYSEAL, FEATHERDANCE, FLOCK, FOCUSBLAST, GAIAPULSE, GEOMANCY, GOBLINSTRIKE, GOLDRUSH, HEAVENSKNUCKLE, HIDDENPOWER, HURRICANE, ICEPUNCH, ICICLESPEAR, ICYWIND, KNOCKOFF, LASHOUT, METRONOME, MINERALWAVE, MIST, MISTYTERRAIN, MUDSHACKLES, MUDSLIDE, NASTYPLOT, PLAYROUGH, POWERUPPUNCH, PROTECT, QUICKSAND, REST, RETURN, ROCKBLAST, ROCKSLIDE, ROCKTOMB, SANDSTORM, SANDTOMB, SCORCHINGSANDS, SEISMICCHANT, SLASH, SLEEPTALK, SNARL, SPIKES, STEALTHROCK, STEELWING, STONEEDGE, SUNNYDAY, SUPERPOWER, SWEEPINGWIND, SWIFT, SWORDSDANCE, TAILWIND, TEMPESTFLARE, TORNADO, TOXIC, TRIATTACK, TRIPLEAXEL, TURBULENCE, VALKYRIECHARIOT, VENDETTA, WEATHERBALL, WORKUP, </v>
      </c>
      <c r="AA850">
        <f>VLOOKUP($A850,'Moves Species'!$A:$E,5,FALSE)</f>
        <v>0</v>
      </c>
      <c r="AB850" t="s">
        <v>7523</v>
      </c>
    </row>
    <row r="851" spans="1:30" x14ac:dyDescent="0.25">
      <c r="A851">
        <f t="shared" si="41"/>
        <v>850</v>
      </c>
      <c r="B851" t="s">
        <v>10468</v>
      </c>
      <c r="C851" t="s">
        <v>10471</v>
      </c>
      <c r="D851" s="12" t="str">
        <f>'BST Extract'!J851</f>
        <v>FAIRY</v>
      </c>
      <c r="E851" s="12">
        <f>'BST Extract'!K851</f>
        <v>0</v>
      </c>
      <c r="F851" t="str">
        <f t="shared" si="39"/>
        <v>FAIRY,0</v>
      </c>
      <c r="G851">
        <f>'BST Extract'!C851</f>
        <v>75</v>
      </c>
      <c r="H851">
        <f>'BST Extract'!D851</f>
        <v>40</v>
      </c>
      <c r="I851">
        <f>'BST Extract'!E851</f>
        <v>65</v>
      </c>
      <c r="J851">
        <f>'BST Extract'!F851</f>
        <v>25</v>
      </c>
      <c r="K851">
        <f>'BST Extract'!G851</f>
        <v>30</v>
      </c>
      <c r="L851">
        <f>'BST Extract'!H851</f>
        <v>45</v>
      </c>
      <c r="M851">
        <f>'BST Extract'!I851</f>
        <v>280</v>
      </c>
      <c r="N851" t="s">
        <v>7251</v>
      </c>
      <c r="O851">
        <v>1</v>
      </c>
      <c r="P851" t="s">
        <v>7523</v>
      </c>
      <c r="R851" t="s">
        <v>7523</v>
      </c>
      <c r="T851" t="str">
        <f t="shared" si="40"/>
        <v>HP,1,,,,</v>
      </c>
      <c r="U851" s="12" t="str">
        <f>'Ability Extract'!C851</f>
        <v>SWEETVEIL</v>
      </c>
      <c r="V851" s="12" t="str">
        <f>'Ability Extract'!D851</f>
        <v>AROMAVEIL</v>
      </c>
      <c r="W851" s="12" t="str">
        <f>'Ability Extract'!E851</f>
        <v>FRIENDGUARD</v>
      </c>
      <c r="X851" s="12" t="str">
        <f>'Ability Extract'!F851</f>
        <v>SWEETVEIL,AROMAVEIL,FRIENDGUARD</v>
      </c>
      <c r="Y851" t="str">
        <f>VLOOKUP($A851,'Moves Species'!$A:$E,3,FALSE)</f>
        <v xml:space="preserve">1, PIXIEWAVE, 1, KINDLE, 4, SCORCH, 7, BEWITCH, 10, SWEETKISS, 13, HEARTSTAMP, 16, CHARM, 16, CAPTIVATE, 19, FLAMEVOLLEY, 22, AROMATICMIST, 25, SPIRITBREAK, 28, BODYSLAM, 31, ENCORE, 34, LOVEBURST, 37, HELLBRAND, 40, MELTAWAY, 43, PLAYROUGH, 46, WISH, 49, DECORATE, 52, BELLYDRUM, 56, FABLEDSLAM, 60, OBERONSWRATH, </v>
      </c>
      <c r="Z851" t="str">
        <f>VLOOKUP($A851,'Moves Species'!$A:$E,4,FALSE)</f>
        <v xml:space="preserve">ATTRACT, BODYPRESS, BODYSLAM, BULKUP, BULLDOZE, BURNINGJEALOUSY, CALMMIND, CATAPULT, CHARM, COVET, CURSE, DAZZLINGGLEAM, DEFOG, DRAININGKISS, EARTHENLANCE, EARTHPOWER, EARTHQUAKE, ENERGYBALL, FAIRYTALE, FANTASYSEAL, FIREBLAST, FLAMECHARGE, FLAMETHROWER, FLAMEVOLLEY, FLAREBLITZ, FLUXWAVE, FOCUSBLAST, GENESIS, GEOMANCY, GLISTEN, GOBLINSTRIKE, GUNKSHOT, HEALBELL, HEATWAVE, HIDDENPOWER, HYPERVOICE, INCINERATE, IRONDEFENSE, IRONHEAD, KNOCKOFF, LASHOUT, LIGHTSCREEN, LOVEBURST, MIST, MISTYTERRAIN, MYSTICALFIRE, MYSTICPULSE, NASTYPLOT, ODETOJOY, PAYDAY, PIXIEDUST, PLAYROUGH, PROTECT, PURGE, RAYOFLIGHT, REFLECT, REST, RETURN, ROUND, SAFEGUARD, SCENTEDSHIELD, SIRENSSONG, SLEEPTALK, SUBSTITUTE, SUNNYDAY, TAUNT, TITANIASLAW, TOXIC, TRIATTACK, VALKYRIECHARIOT, WILDFIRE, WILLOWISP, WISH, WORKUP, ZENHEADBUTT, </v>
      </c>
      <c r="AA851" t="str">
        <f>VLOOKUP($A851,'Moves Species'!$A:$E,5,FALSE)</f>
        <v xml:space="preserve">RECYCLE, FIREBALL, WOOINGHUG, COVET, PRESENT, GIGAIMPACT, FLAREBLITZ, STUFFCHEEKS, NATURALGIFT, BESTOW, FIRELASH, </v>
      </c>
      <c r="AB851" t="s">
        <v>10474</v>
      </c>
      <c r="AC851" t="s">
        <v>7268</v>
      </c>
      <c r="AD851" t="s">
        <v>7348</v>
      </c>
    </row>
    <row r="852" spans="1:30" x14ac:dyDescent="0.25">
      <c r="A852">
        <f t="shared" si="41"/>
        <v>851</v>
      </c>
      <c r="B852" t="s">
        <v>10469</v>
      </c>
      <c r="C852" t="s">
        <v>10472</v>
      </c>
      <c r="D852" s="12" t="str">
        <f>'BST Extract'!J852</f>
        <v>FAIRY</v>
      </c>
      <c r="E852" s="12">
        <f>'BST Extract'!K852</f>
        <v>0</v>
      </c>
      <c r="F852" t="str">
        <f t="shared" si="39"/>
        <v>FAIRY,0</v>
      </c>
      <c r="G852">
        <f>'BST Extract'!C852</f>
        <v>90</v>
      </c>
      <c r="H852">
        <f>'BST Extract'!D852</f>
        <v>60</v>
      </c>
      <c r="I852">
        <f>'BST Extract'!E852</f>
        <v>75</v>
      </c>
      <c r="J852">
        <f>'BST Extract'!F852</f>
        <v>35</v>
      </c>
      <c r="K852">
        <f>'BST Extract'!G852</f>
        <v>35</v>
      </c>
      <c r="L852">
        <f>'BST Extract'!H852</f>
        <v>60</v>
      </c>
      <c r="M852">
        <f>'BST Extract'!I852</f>
        <v>355</v>
      </c>
      <c r="N852" t="s">
        <v>7251</v>
      </c>
      <c r="O852">
        <v>2</v>
      </c>
      <c r="P852" t="s">
        <v>7523</v>
      </c>
      <c r="R852" t="s">
        <v>7523</v>
      </c>
      <c r="T852" t="str">
        <f t="shared" si="40"/>
        <v>HP,2,,,,</v>
      </c>
      <c r="U852" s="12" t="str">
        <f>'Ability Extract'!C852</f>
        <v>SWEETVEIL</v>
      </c>
      <c r="V852" s="12" t="str">
        <f>'Ability Extract'!D852</f>
        <v>AROMAVEIL</v>
      </c>
      <c r="W852" s="12" t="str">
        <f>'Ability Extract'!E852</f>
        <v>FRIENDGUARD</v>
      </c>
      <c r="X852" s="12" t="str">
        <f>'Ability Extract'!F852</f>
        <v>SWEETVEIL,AROMAVEIL,FRIENDGUARD</v>
      </c>
      <c r="Y852" t="str">
        <f>VLOOKUP($A852,'Moves Species'!$A:$E,3,FALSE)</f>
        <v xml:space="preserve">1, PIXIEWAVE, 1, KINDLE, 4, SCORCH, 7, BEWITCH, 10, SWEETKISS, 13, HEARTSTAMP, 16, CHARM, 16, CAPTIVATE, 19, FLAMEVOLLEY, 22, AROMATICMIST, 25, SPIRITBREAK, 28, BODYSLAM, 31, ENCORE, 34, LOVEBURST, 37, HELLBRAND, 40, MELTAWAY, 43, PLAYROUGH, 46, WISH, 49, DECORATE, 52, BELLYDRUM, 56, FABLEDSLAM, 60, OBERONSWRATH, </v>
      </c>
      <c r="Z852" t="str">
        <f>VLOOKUP($A852,'Moves Species'!$A:$E,4,FALSE)</f>
        <v xml:space="preserve">ATTRACT, BODYPRESS, BODYSLAM, BULKUP, BULLDOZE, BURNINGJEALOUSY, CALMMIND, CATAPULT, CHARM, COVET, CURSE, DAZZLINGGLEAM, DEFOG, DRAININGKISS, EARTHENLANCE, EARTHPOWER, EARTHQUAKE, ENERGYBALL, FAIRYTALE, FANTASYSEAL, FIREBLAST, FLAMECHARGE, FLAMETHROWER, FLAMEVOLLEY, FLAREBLITZ, FLUXWAVE, FOCUSBLAST, GENESIS, GEOMANCY, GLISTEN, GOBLINSTRIKE, GUNKSHOT, HEALBELL, HEATWAVE, HIDDENPOWER, HYPERVOICE, INCINERATE, IRONDEFENSE, IRONHEAD, KNOCKOFF, LASHOUT, LIGHTSCREEN, LOVEBURST, MIST, MISTYTERRAIN, MYSTICALFIRE, MYSTICPULSE, NASTYPLOT, ODETOJOY, PAYDAY, PIXIEDUST, PLAYROUGH, PROTECT, PURGE, RAYOFLIGHT, REFLECT, REST, RETURN, ROUND, SAFEGUARD, SCENTEDSHIELD, SIRENSSONG, SLEEPTALK, SUBSTITUTE, SUNNYDAY, TAUNT, TITANIASLAW, TOXIC, TRIATTACK, VALKYRIECHARIOT, WILDFIRE, WILLOWISP, WISH, WORKUP, ZENHEADBUTT, </v>
      </c>
      <c r="AA852">
        <f>VLOOKUP($A852,'Moves Species'!$A:$E,5,FALSE)</f>
        <v>0</v>
      </c>
      <c r="AB852" t="s">
        <v>10475</v>
      </c>
      <c r="AC852" t="s">
        <v>7265</v>
      </c>
      <c r="AD852">
        <v>45</v>
      </c>
    </row>
    <row r="853" spans="1:30" x14ac:dyDescent="0.25">
      <c r="A853">
        <f t="shared" si="41"/>
        <v>852</v>
      </c>
      <c r="B853" t="s">
        <v>10470</v>
      </c>
      <c r="C853" t="s">
        <v>10473</v>
      </c>
      <c r="D853" s="12" t="str">
        <f>'BST Extract'!J853</f>
        <v>FAIRY</v>
      </c>
      <c r="E853" s="12">
        <f>'BST Extract'!K853</f>
        <v>0</v>
      </c>
      <c r="F853" t="str">
        <f t="shared" si="39"/>
        <v>FAIRY,0</v>
      </c>
      <c r="G853">
        <f>'BST Extract'!C853</f>
        <v>130</v>
      </c>
      <c r="H853">
        <f>'BST Extract'!D853</f>
        <v>80</v>
      </c>
      <c r="I853">
        <f>'BST Extract'!E853</f>
        <v>100</v>
      </c>
      <c r="J853">
        <f>'BST Extract'!F853</f>
        <v>45</v>
      </c>
      <c r="K853">
        <f>'BST Extract'!G853</f>
        <v>45</v>
      </c>
      <c r="L853">
        <f>'BST Extract'!H853</f>
        <v>100</v>
      </c>
      <c r="M853">
        <f>'BST Extract'!I853</f>
        <v>500</v>
      </c>
      <c r="N853" t="s">
        <v>7251</v>
      </c>
      <c r="O853">
        <v>3</v>
      </c>
      <c r="P853" t="s">
        <v>7523</v>
      </c>
      <c r="R853" t="s">
        <v>7523</v>
      </c>
      <c r="T853" t="str">
        <f t="shared" si="40"/>
        <v>HP,3,,,,</v>
      </c>
      <c r="U853" s="12" t="str">
        <f>'Ability Extract'!C853</f>
        <v>SWEETVEIL</v>
      </c>
      <c r="V853" s="12" t="str">
        <f>'Ability Extract'!D853</f>
        <v>AROMAVEIL</v>
      </c>
      <c r="W853" s="12" t="str">
        <f>'Ability Extract'!E853</f>
        <v>FRIENDGUARD</v>
      </c>
      <c r="X853" s="12" t="str">
        <f>'Ability Extract'!F853</f>
        <v>SWEETVEIL,AROMAVEIL,FRIENDGUARD</v>
      </c>
      <c r="Y853" t="str">
        <f>VLOOKUP($A853,'Moves Species'!$A:$E,3,FALSE)</f>
        <v xml:space="preserve">1, PIXIEWAVE, 1, KINDLE, 4, SCORCH, 7, BEWITCH, 10, SWEETKISS, 13, HEARTSTAMP, 16, CHARM, 16, CAPTIVATE, 19, FLAMEVOLLEY, 22, AROMATICMIST, 25, SPIRITBREAK, 28, BODYSLAM, 31, ENCORE, 34, LOVEBURST, 37, HELLBRAND, 40, MELTAWAY, 43, PLAYROUGH, 46, WISH, 49, DECORATE, 52, BELLYDRUM, 56, FABLEDSLAM, 60, OBERONSWRATH, </v>
      </c>
      <c r="Z853" t="str">
        <f>VLOOKUP($A853,'Moves Species'!$A:$E,4,FALSE)</f>
        <v xml:space="preserve">ATTRACT, BODYPRESS, BODYSLAM, BULKUP, BULLDOZE, BURNINGJEALOUSY, CALMMIND, CATAPULT, CHARM, COVET, CURSE, DAZZLINGGLEAM, DEFOG, DRAININGKISS, EARTHENLANCE, EARTHPOWER, EARTHQUAKE, ENERGYBALL, FAIRYTALE, FANTASYSEAL, FIREBLAST, FLAMECHARGE, FLAMETHROWER, FLAMEVOLLEY, FLAREBLITZ, FLUXWAVE, FOCUSBLAST, GENESIS, GEOMANCY, GLISTEN, GOBLINSTRIKE, GUNKSHOT, HEALBELL, HEATWAVE, HIDDENPOWER, HYPERVOICE, INCINERATE, IRONDEFENSE, IRONHEAD, KNOCKOFF, LASHOUT, LIGHTSCREEN, LOVEBURST, MIST, MISTYTERRAIN, MYSTICALFIRE, MYSTICPULSE, NASTYPLOT, ODETOJOY, PAYDAY, PIXIEDUST, PLAYROUGH, PROTECT, PURGE, RAYOFLIGHT, REFLECT, REST, RETURN, ROUND, SAFEGUARD, SCENTEDSHIELD, SIRENSSONG, SLEEPTALK, SUBSTITUTE, SUNNYDAY, TAUNT, TITANIASLAW, TOXIC, TRIATTACK, VALKYRIECHARIOT, WILDFIRE, WILLOWISP, WISH, WORKUP, ZENHEADBUTT, </v>
      </c>
      <c r="AA853">
        <f>VLOOKUP($A853,'Moves Species'!$A:$E,5,FALSE)</f>
        <v>0</v>
      </c>
      <c r="AB853" t="s">
        <v>7523</v>
      </c>
    </row>
    <row r="854" spans="1:30" x14ac:dyDescent="0.25">
      <c r="A854">
        <f t="shared" si="41"/>
        <v>853</v>
      </c>
      <c r="B854" t="s">
        <v>10476</v>
      </c>
      <c r="C854" t="s">
        <v>10479</v>
      </c>
      <c r="D854" s="12" t="str">
        <f>'BST Extract'!J854</f>
        <v>ROCK</v>
      </c>
      <c r="E854" s="12" t="str">
        <f>'BST Extract'!K854</f>
        <v>DRAGON</v>
      </c>
      <c r="F854" t="str">
        <f t="shared" si="39"/>
        <v>ROCK,DRAGON</v>
      </c>
      <c r="G854">
        <f>'BST Extract'!C854</f>
        <v>65</v>
      </c>
      <c r="H854">
        <f>'BST Extract'!D854</f>
        <v>55</v>
      </c>
      <c r="I854">
        <f>'BST Extract'!E854</f>
        <v>55</v>
      </c>
      <c r="J854">
        <f>'BST Extract'!F854</f>
        <v>45</v>
      </c>
      <c r="K854">
        <f>'BST Extract'!G854</f>
        <v>45</v>
      </c>
      <c r="L854">
        <f>'BST Extract'!H854</f>
        <v>55</v>
      </c>
      <c r="M854">
        <f>'BST Extract'!I854</f>
        <v>320</v>
      </c>
      <c r="N854" t="s">
        <v>7251</v>
      </c>
      <c r="O854">
        <v>1</v>
      </c>
      <c r="P854" t="s">
        <v>7523</v>
      </c>
      <c r="R854" t="s">
        <v>7523</v>
      </c>
      <c r="T854" t="str">
        <f t="shared" si="40"/>
        <v>HP,1,,,,</v>
      </c>
      <c r="U854" s="12" t="str">
        <f>'Ability Extract'!C854</f>
        <v>BATTLEARMOR</v>
      </c>
      <c r="V854" s="12" t="str">
        <f>'Ability Extract'!D854</f>
        <v>SOLIDROCK</v>
      </c>
      <c r="W854" s="12" t="str">
        <f>'Ability Extract'!E854</f>
        <v>FORTIFICATION</v>
      </c>
      <c r="X854" s="12" t="str">
        <f>'Ability Extract'!F854</f>
        <v>BATTLEARMOR,SOLIDROCK,FORTIFICATION</v>
      </c>
      <c r="Y854" t="str">
        <f>VLOOKUP($A854,'Moves Species'!$A:$E,3,FALSE)</f>
        <v xml:space="preserve">1, LEER, 1, ROCKTHROW, 1, DRAGONFURY, 4, SHARPEN, 7, SMACKDOWN, 10, BREAKINGSWIPE, 13, ROCKTOMB, 16, NOBLEROAR, 19, DRAGONGNAW, 22, ROCKBLAST, 25, SCALESHOT, 28, ROCKPOLISH, 31, ROCKSLIDE, 34, FORTIFY, 37, DRAGONCLAW, 40, ZENHEADBUTT, 43, NAGASKIN, 46, DRAGONHAMMER, 49, DRAGONRUSH, 52, STONEEDGE, 56, OUTRAGE, 60, HEADSMASH, </v>
      </c>
      <c r="Z854" t="str">
        <f>VLOOKUP($A854,'Moves Species'!$A:$E,4,FALSE)</f>
        <v xml:space="preserve">ANCIENTGLARE, ATTRACT, BATTLEOFWITS, BEJEWELED, BODYPRESS, BODYSLAM, BOULDERCRUSH, BREAKINGSWIPE, BRICKBREAK, BULKUP, BULLDOZE, CALMMIND, CATAPULT, CHARM, CHIDORI, CLOSECOMBAT, COACHING, COUPDEGRACE, CRUNCH, DEAFEN, DRACARYS, DRACOMETEOR, DRAGONBLOOD, DRAGONBREATH, DRAGONCLAW, DRAGONDANCE, DRAGONHAMMER, DRAGONMAGIC, DRAINPUNCH, DUNEBLAST, EARTHENLANCE, EARTHPOWER, EARTHQUAKE, ECHOEDVOICE, ENDERSHOCK, EXECUTION, FABLEDRUSH, FALSESWIPE, FOCUSBLAST, FORTISSIMO, GAIAPULSE, GENTLECHIMES, GEOMANCY, GLISTEN, GOLDRUSH, HEALBELL, HIDDENPOWER, HYPERVOICE, IRONDEFENSE, IRONHEAD, IRONIMPACT, KNOCKOFF, LASHOUT, MAGNETICCANNON, METEORMASH, METRONOME, MINERALWAVE, MISSILESHOT, MOONSTONERAY, MUDSHACKLES, MUDSLIDE, NAGASKIN, NASTYPLOT, NOBLEROAR, OBSIDIANSHARDS, ODETOJOY, OUTRAGE, PLAYROUGH, POWERGEM, POWERUPPUNCH, PROTECT, QUICKSAND, REST, RETURN, ROCKBLAST, ROCKSLIDE, ROCKTOMB, ROUND, SAFEGUARD, SANDSTORM, SANDTOMB, SCALESHOT, SCORCHINGSANDS, SLASH, SLEEPTALK, SNARL, SONICBLAST, SOUNDBARRIER, SPIKES, STEALTHROCK, STONEEDGE, SUBSTITUTE, SUPERPOWER, SWEEPINGWIND, SWORDSDANCE, TAUNT, TOXIC, WAIL, WORKUP, ZENHEADBUTT, </v>
      </c>
      <c r="AA854" t="str">
        <f>VLOOKUP($A854,'Moves Species'!$A:$E,5,FALSE)</f>
        <v xml:space="preserve">DRAGONTAIL, ACCELEROCK, SHATTER, IRONTAIL, BODYSLAM, HEADBUTT, BULLDOZE, DIAMONDBLADE, CURSE, WEARDOWN, </v>
      </c>
      <c r="AB854" t="s">
        <v>10482</v>
      </c>
      <c r="AC854" t="s">
        <v>7265</v>
      </c>
      <c r="AD854">
        <v>35</v>
      </c>
    </row>
    <row r="855" spans="1:30" x14ac:dyDescent="0.25">
      <c r="A855">
        <f t="shared" si="41"/>
        <v>854</v>
      </c>
      <c r="B855" t="s">
        <v>10477</v>
      </c>
      <c r="C855" t="s">
        <v>10480</v>
      </c>
      <c r="D855" s="12" t="str">
        <f>'BST Extract'!J855</f>
        <v>ROCK</v>
      </c>
      <c r="E855" s="12" t="str">
        <f>'BST Extract'!K855</f>
        <v>DRAGON</v>
      </c>
      <c r="F855" t="str">
        <f t="shared" si="39"/>
        <v>ROCK,DRAGON</v>
      </c>
      <c r="G855">
        <f>'BST Extract'!C855</f>
        <v>80</v>
      </c>
      <c r="H855">
        <f>'BST Extract'!D855</f>
        <v>75</v>
      </c>
      <c r="I855">
        <f>'BST Extract'!E855</f>
        <v>76</v>
      </c>
      <c r="J855">
        <f>'BST Extract'!F855</f>
        <v>67</v>
      </c>
      <c r="K855">
        <f>'BST Extract'!G855</f>
        <v>55</v>
      </c>
      <c r="L855">
        <f>'BST Extract'!H855</f>
        <v>70</v>
      </c>
      <c r="M855">
        <f>'BST Extract'!I855</f>
        <v>423</v>
      </c>
      <c r="N855" t="s">
        <v>7251</v>
      </c>
      <c r="O855">
        <v>2</v>
      </c>
      <c r="P855" t="s">
        <v>7523</v>
      </c>
      <c r="R855" t="s">
        <v>7523</v>
      </c>
      <c r="T855" t="str">
        <f t="shared" si="40"/>
        <v>HP,2,,,,</v>
      </c>
      <c r="U855" s="12" t="str">
        <f>'Ability Extract'!C855</f>
        <v>BATTLEARMOR</v>
      </c>
      <c r="V855" s="12" t="str">
        <f>'Ability Extract'!D855</f>
        <v>SOLIDROCK</v>
      </c>
      <c r="W855" s="12" t="str">
        <f>'Ability Extract'!E855</f>
        <v>FORTIFICATION</v>
      </c>
      <c r="X855" s="12" t="str">
        <f>'Ability Extract'!F855</f>
        <v>BATTLEARMOR,SOLIDROCK,FORTIFICATION</v>
      </c>
      <c r="Y855" t="str">
        <f>VLOOKUP($A855,'Moves Species'!$A:$E,3,FALSE)</f>
        <v xml:space="preserve">1, LEER, 1, ROCKTHROW, 1, DRAGONFURY, 4, SHARPEN, 7, SMACKDOWN, 10, BREAKINGSWIPE, 13, ROCKTOMB, 16, NOBLEROAR, 19, DRAGONGNAW, 22, ROCKBLAST, 25, SCALESHOT, 28, ROCKPOLISH, 31, ROCKSLIDE, 34, FORTIFY, 37, DRAGONCLAW, 40, ZENHEADBUTT, 43, NAGASKIN, 46, DRAGONHAMMER, 49, DRAGONRUSH, 52, STONEEDGE, 56, OUTRAGE, 60, HEADSMASH, </v>
      </c>
      <c r="Z855" t="str">
        <f>VLOOKUP($A855,'Moves Species'!$A:$E,4,FALSE)</f>
        <v xml:space="preserve">ANCIENTGLARE, ATTRACT, BATTLEOFWITS, BEJEWELED, BODYPRESS, BODYSLAM, BOULDERCRUSH, BREAKINGSWIPE, BRICKBREAK, BULKUP, BULLDOZE, CALMMIND, CATAPULT, CHARM, CHIDORI, CLOSECOMBAT, COACHING, COUPDEGRACE, CRUNCH, DEAFEN, DRACARYS, DRACOMETEOR, DRAGONBLOOD, DRAGONBREATH, DRAGONCLAW, DRAGONDANCE, DRAGONHAMMER, DRAGONMAGIC, DRAINPUNCH, DUNEBLAST, EARTHENLANCE, EARTHPOWER, EARTHQUAKE, ECHOEDVOICE, ENDERSHOCK, EXECUTION, FABLEDRUSH, FALSESWIPE, FOCUSBLAST, FORTISSIMO, GAIAPULSE, GENTLECHIMES, GEOMANCY, GLISTEN, GOLDRUSH, HEALBELL, HIDDENPOWER, HYPERVOICE, IRONDEFENSE, IRONHEAD, IRONIMPACT, KNOCKOFF, LASHOUT, MAGNETICCANNON, METEORMASH, METRONOME, MINERALWAVE, MISSILESHOT, MOONSTONERAY, MUDSHACKLES, MUDSLIDE, NAGASKIN, NASTYPLOT, NOBLEROAR, OBSIDIANSHARDS, ODETOJOY, OUTRAGE, PLAYROUGH, POWERGEM, POWERUPPUNCH, PROTECT, QUICKSAND, REST, RETURN, ROCKBLAST, ROCKSLIDE, ROCKTOMB, ROUND, SAFEGUARD, SANDSTORM, SANDTOMB, SCALESHOT, SCORCHINGSANDS, SLASH, SLEEPTALK, SNARL, SONICBLAST, SOUNDBARRIER, SPIKES, STEALTHROCK, STONEEDGE, SUBSTITUTE, SUPERPOWER, SWEEPINGWIND, SWORDSDANCE, TAUNT, TOXIC, WAIL, WORKUP, ZENHEADBUTT, </v>
      </c>
      <c r="AA855">
        <f>VLOOKUP($A855,'Moves Species'!$A:$E,5,FALSE)</f>
        <v>0</v>
      </c>
      <c r="AB855" t="s">
        <v>10483</v>
      </c>
      <c r="AC855" t="s">
        <v>7265</v>
      </c>
      <c r="AD855">
        <v>54</v>
      </c>
    </row>
    <row r="856" spans="1:30" x14ac:dyDescent="0.25">
      <c r="A856">
        <f t="shared" si="41"/>
        <v>855</v>
      </c>
      <c r="B856" t="s">
        <v>10478</v>
      </c>
      <c r="C856" t="s">
        <v>10481</v>
      </c>
      <c r="D856" s="12" t="str">
        <f>'BST Extract'!J856</f>
        <v>ROCK</v>
      </c>
      <c r="E856" s="12" t="str">
        <f>'BST Extract'!K856</f>
        <v>DRAGON</v>
      </c>
      <c r="F856" t="str">
        <f t="shared" si="39"/>
        <v>ROCK,DRAGON</v>
      </c>
      <c r="G856">
        <f>'BST Extract'!C856</f>
        <v>115</v>
      </c>
      <c r="H856">
        <f>'BST Extract'!D856</f>
        <v>100</v>
      </c>
      <c r="I856">
        <f>'BST Extract'!E856</f>
        <v>105</v>
      </c>
      <c r="J856">
        <f>'BST Extract'!F856</f>
        <v>80</v>
      </c>
      <c r="K856">
        <f>'BST Extract'!G856</f>
        <v>75</v>
      </c>
      <c r="L856">
        <f>'BST Extract'!H856</f>
        <v>125</v>
      </c>
      <c r="M856">
        <f>'BST Extract'!I856</f>
        <v>600</v>
      </c>
      <c r="N856" t="s">
        <v>7251</v>
      </c>
      <c r="O856">
        <v>3</v>
      </c>
      <c r="P856" t="s">
        <v>7523</v>
      </c>
      <c r="R856" t="s">
        <v>7523</v>
      </c>
      <c r="T856" t="str">
        <f t="shared" si="40"/>
        <v>HP,3,,,,</v>
      </c>
      <c r="U856" s="12" t="str">
        <f>'Ability Extract'!C856</f>
        <v>BATTLEARMOR</v>
      </c>
      <c r="V856" s="12" t="str">
        <f>'Ability Extract'!D856</f>
        <v>SOLIDROCK</v>
      </c>
      <c r="W856" s="12" t="str">
        <f>'Ability Extract'!E856</f>
        <v>FORTIFICATION</v>
      </c>
      <c r="X856" s="12" t="str">
        <f>'Ability Extract'!F856</f>
        <v>BATTLEARMOR,SOLIDROCK,FORTIFICATION</v>
      </c>
      <c r="Y856" t="str">
        <f>VLOOKUP($A856,'Moves Species'!$A:$E,3,FALSE)</f>
        <v xml:space="preserve">1, LEER, 1, ROCKTHROW, 1, DRAGONFURY, 4, SHARPEN, 7, SMACKDOWN, 10, BREAKINGSWIPE, 13, ROCKTOMB, 16, NOBLEROAR, 19, DRAGONGNAW, 22, ROCKBLAST, 25, SCALESHOT, 28, ROCKPOLISH, 31, ROCKSLIDE, 34, FORTIFY, 37, DRAGONCLAW, 40, ZENHEADBUTT, 43, NAGASKIN, 46, DRAGONHAMMER, 49, DRAGONRUSH, 52, STONEEDGE, 56, OUTRAGE, 60, HEADSMASH, </v>
      </c>
      <c r="Z856" t="str">
        <f>VLOOKUP($A856,'Moves Species'!$A:$E,4,FALSE)</f>
        <v xml:space="preserve">ANCIENTGLARE, ATTRACT, BATTLEOFWITS, BEJEWELED, BODYPRESS, BODYSLAM, BOULDERCRUSH, BREAKINGSWIPE, BRICKBREAK, BULKUP, BULLDOZE, CALMMIND, CATAPULT, CHARM, CHIDORI, CLOSECOMBAT, COACHING, COUPDEGRACE, CRUNCH, DEAFEN, DRACARYS, DRACOMETEOR, DRAGONBLOOD, DRAGONBREATH, DRAGONCLAW, DRAGONDANCE, DRAGONHAMMER, DRAGONMAGIC, DRAINPUNCH, DUNEBLAST, EARTHENLANCE, EARTHPOWER, EARTHQUAKE, ECHOEDVOICE, ENDERSHOCK, EXECUTION, FABLEDRUSH, FALSESWIPE, FOCUSBLAST, FORTISSIMO, GAIAPULSE, GENTLECHIMES, GEOMANCY, GLISTEN, GOLDRUSH, HEALBELL, HIDDENPOWER, HYPERVOICE, IRONDEFENSE, IRONHEAD, IRONIMPACT, KNOCKOFF, LASHOUT, MAGNETICCANNON, METEORMASH, METRONOME, MINERALWAVE, MISSILESHOT, MOONSTONERAY, MUDSHACKLES, MUDSLIDE, NAGASKIN, NASTYPLOT, NOBLEROAR, OBSIDIANSHARDS, ODETOJOY, OUTRAGE, PLAYROUGH, POWERGEM, POWERUPPUNCH, PROTECT, QUICKSAND, REST, RETURN, ROCKBLAST, ROCKSLIDE, ROCKTOMB, ROUND, SAFEGUARD, SANDSTORM, SANDTOMB, SCALESHOT, SCORCHINGSANDS, SLASH, SLEEPTALK, SNARL, SONICBLAST, SOUNDBARRIER, SPIKES, STEALTHROCK, STONEEDGE, SUBSTITUTE, SUPERPOWER, SWEEPINGWIND, SWORDSDANCE, TAUNT, TOXIC, WAIL, WORKUP, ZENHEADBUTT, </v>
      </c>
      <c r="AA856">
        <f>VLOOKUP($A856,'Moves Species'!$A:$E,5,FALSE)</f>
        <v>0</v>
      </c>
      <c r="AB856" t="s">
        <v>7523</v>
      </c>
    </row>
    <row r="857" spans="1:30" x14ac:dyDescent="0.25">
      <c r="A857">
        <f t="shared" si="41"/>
        <v>856</v>
      </c>
      <c r="B857" t="s">
        <v>10484</v>
      </c>
      <c r="C857" t="s">
        <v>10486</v>
      </c>
      <c r="D857" s="12" t="str">
        <f>'BST Extract'!J857</f>
        <v>NORMAL</v>
      </c>
      <c r="E857" s="12" t="str">
        <f>'BST Extract'!K857</f>
        <v>DARK</v>
      </c>
      <c r="F857" t="str">
        <f t="shared" si="39"/>
        <v>NORMAL,DARK</v>
      </c>
      <c r="G857">
        <f>'BST Extract'!C857</f>
        <v>65</v>
      </c>
      <c r="H857">
        <f>'BST Extract'!D857</f>
        <v>23</v>
      </c>
      <c r="I857">
        <f>'BST Extract'!E857</f>
        <v>68</v>
      </c>
      <c r="J857">
        <f>'BST Extract'!F857</f>
        <v>23</v>
      </c>
      <c r="K857">
        <f>'BST Extract'!G857</f>
        <v>23</v>
      </c>
      <c r="L857">
        <f>'BST Extract'!H857</f>
        <v>58</v>
      </c>
      <c r="M857">
        <f>'BST Extract'!I857</f>
        <v>260</v>
      </c>
      <c r="N857" t="s">
        <v>7251</v>
      </c>
      <c r="O857">
        <v>3</v>
      </c>
      <c r="P857" t="s">
        <v>7523</v>
      </c>
      <c r="R857" t="s">
        <v>7523</v>
      </c>
      <c r="T857" t="str">
        <f t="shared" si="40"/>
        <v>HP,3,,,,</v>
      </c>
      <c r="U857" s="12" t="str">
        <f>'Ability Extract'!C857</f>
        <v>STURDY</v>
      </c>
      <c r="V857" s="12" t="str">
        <f>'Ability Extract'!D857</f>
        <v>INNARDSOUT</v>
      </c>
      <c r="W857" s="12" t="str">
        <f>'Ability Extract'!E857</f>
        <v>FORTIFICATION</v>
      </c>
      <c r="X857" s="12" t="str">
        <f>'Ability Extract'!F857</f>
        <v>STURDY,INNARDSOUT,FORTIFICATION</v>
      </c>
      <c r="Y857" t="str">
        <f>VLOOKUP($A857,'Moves Species'!$A:$E,3,FALSE)</f>
        <v xml:space="preserve">1, LEER, 1, HAUNT, 1, MAIM, 4, PURSUIT, 6, DARKWHISPERS, 8, SIPHON, 10, WILLPOWER, 13, SINFULSMITE, 16, PRANKCALL, 19, BATONPASS, 22, FACADE, 22, FANTASYSEAL, 25, FIERYWRATH, 28, TAUNT, 31, TAKEDOWN, 34, FALSESURRENDER, 37, HARNESS, 40, VITALITYDRAIN, 43, ENDEAVOR, 46, FOULPLAY, 49, FRUSTRATION, 52, DOUBLEEDGE, 56, DARKOMEN, 60, MEMENTO, </v>
      </c>
      <c r="Z857" t="str">
        <f>VLOOKUP($A857,'Moves Species'!$A:$E,4,FALSE)</f>
        <v xml:space="preserve">AIRSLASH, AMBUSH, ANCIENTGLARE, ATTRACT, BATTLEOFWITS, BLOODRITUAL, BODYPRESS, BODYSLAM, BOUNCE, BRICKBREAK, BULKUP, BULLDOZE, CALMMIND, CHARM, COACHING, CONFUSERAY, COVET, CRUELWHIP, CRUNCH, CURSE, CURSEDTOUCH, DARKPULSE, DEADLYREACH, DEAFEN, DEFOG, DRAININGKISS, DRAINPUNCH, DUALWINGBEAT, ECHOEDVOICE, ECLIPSENOVA, EXECUTION, FAIRYTALE, FALSESWIPE, FANTASYSEAL, FLUXWAVE, GENESIS, GOBLINSTRIKE, GUNKSHOT, HEALBELL, HEX, HIDDENPOWER, HYPERVOICE, IRONDEFENSE, IRONHEAD, KNOCKOFF, LASHOUT, LOVEBURST, MACABREDANCE, MEMENTO, METRONOME, NASTYPLOT, PAYDAY, PHANTOMFORCE, PHOBIA, PLAYROUGH, PROTECT, PURGE, REST, RETURN, ROUND, SAFEGUARD, SHADOWBALL, SLEEPTALK, SNARL, SOULRIP, SOULSHIELD, SPIKES, SPIKYSHIELD, SUBSTITUTE, SUPERPOWER, SWIFT, SWITCHEROO, SWORDSDANCE, TAUNT, TERRAINPULSE, TOXIC, TRIATTACK, UMBRALWAVE, VENDETTA, VITALITYDRAIN, WAIL, WISH, WORKUP, ZENHEADBUTT, </v>
      </c>
      <c r="AA857" t="str">
        <f>VLOOKUP($A857,'Moves Species'!$A:$E,5,FALSE)</f>
        <v xml:space="preserve">RETALIATE, SOULSHIELD, BIDE, COTTONGUARD, SWAGGER, EXPLOSION, METRONOME, WORKUP, GRUDGE, MEANLOOK, DESTINYBOND, PULSE, MANIPULATION, CHEAPSHOT, EMBARGO, </v>
      </c>
      <c r="AB857" t="s">
        <v>10488</v>
      </c>
      <c r="AC857" t="s">
        <v>7265</v>
      </c>
      <c r="AD857">
        <v>15</v>
      </c>
    </row>
    <row r="858" spans="1:30" x14ac:dyDescent="0.25">
      <c r="A858">
        <f t="shared" si="41"/>
        <v>857</v>
      </c>
      <c r="B858" t="s">
        <v>10485</v>
      </c>
      <c r="C858" t="s">
        <v>10487</v>
      </c>
      <c r="D858" s="12" t="str">
        <f>'BST Extract'!J858</f>
        <v>NORMAL</v>
      </c>
      <c r="E858" s="12" t="str">
        <f>'BST Extract'!K858</f>
        <v>DARK</v>
      </c>
      <c r="F858" t="str">
        <f t="shared" si="39"/>
        <v>NORMAL,DARK</v>
      </c>
      <c r="G858">
        <f>'BST Extract'!C858</f>
        <v>140</v>
      </c>
      <c r="H858">
        <f>'BST Extract'!D858</f>
        <v>33</v>
      </c>
      <c r="I858">
        <f>'BST Extract'!E858</f>
        <v>88</v>
      </c>
      <c r="J858">
        <f>'BST Extract'!F858</f>
        <v>33</v>
      </c>
      <c r="K858">
        <f>'BST Extract'!G858</f>
        <v>33</v>
      </c>
      <c r="L858">
        <f>'BST Extract'!H858</f>
        <v>78</v>
      </c>
      <c r="M858">
        <f>'BST Extract'!I858</f>
        <v>405</v>
      </c>
      <c r="N858" t="s">
        <v>7251</v>
      </c>
      <c r="O858">
        <v>3</v>
      </c>
      <c r="P858" t="s">
        <v>7523</v>
      </c>
      <c r="R858" t="s">
        <v>7523</v>
      </c>
      <c r="T858" t="str">
        <f t="shared" si="40"/>
        <v>HP,3,,,,</v>
      </c>
      <c r="U858" s="12" t="str">
        <f>'Ability Extract'!C858</f>
        <v>STURDY</v>
      </c>
      <c r="V858" s="12" t="str">
        <f>'Ability Extract'!D858</f>
        <v>INNARDSOUT</v>
      </c>
      <c r="W858" s="12" t="str">
        <f>'Ability Extract'!E858</f>
        <v>FORTIFICATION</v>
      </c>
      <c r="X858" s="12" t="str">
        <f>'Ability Extract'!F858</f>
        <v>STURDY,INNARDSOUT,FORTIFICATION</v>
      </c>
      <c r="Y858" t="str">
        <f>VLOOKUP($A858,'Moves Species'!$A:$E,3,FALSE)</f>
        <v xml:space="preserve">0, SUBSTITUTE, 1, SUBSTITUTE, 1, LEER, 1, HAUNT, 1, MAIM, 4, PURSUIT, 6, DARKWHISPERS, 8, SIPHON, 10, WILLPOWER, 13, SINFULSMITE, 16, PRANKCALL, 19, BATONPASS, 22, FACADE, 22, FANTASYSEAL, 25, FIERYWRATH, 28, TAUNT, 31, TAKEDOWN, 34, FALSESURRENDER, 37, HARNESS, 40, VITALITYDRAIN, 43, ENDEAVOR, 46, FOULPLAY, 49, FRUSTRATION, 52, DOUBLEEDGE, 56, DARKOMEN, 60, MEMENTO, </v>
      </c>
      <c r="Z858" t="str">
        <f>VLOOKUP($A858,'Moves Species'!$A:$E,4,FALSE)</f>
        <v xml:space="preserve">AIRSLASH, AMBUSH, ANCIENTGLARE, ATTRACT, BATTLEOFWITS, BLOODRITUAL, BODYPRESS, BODYSLAM, BOUNCE, BRICKBREAK, BULKUP, BULLDOZE, CALMMIND, CHARM, COACHING, CONFUSERAY, COVET, CRUELWHIP, CRUNCH, CURSE, CURSEDTOUCH, DARKPULSE, DEADLYREACH, DEAFEN, DEFOG, DRAININGKISS, DRAINPUNCH, DUALWINGBEAT, ECHOEDVOICE, ECLIPSENOVA, EXECUTION, FAIRYTALE, FALSESWIPE, FANTASYSEAL, FLUXWAVE, GENESIS, GOBLINSTRIKE, GUNKSHOT, HEALBELL, HEX, HIDDENPOWER, HYPERVOICE, IRONDEFENSE, IRONHEAD, KNOCKOFF, LASHOUT, LOVEBURST, MACABREDANCE, MEMENTO, METRONOME, NASTYPLOT, PAYDAY, PHANTOMFORCE, PHOBIA, PLAYROUGH, PROTECT, PURGE, REST, RETURN, ROUND, SAFEGUARD, SHADOWBALL, SLEEPTALK, SNARL, SOULRIP, SOULSHIELD, SPIKES, SPIKYSHIELD, SUBSTITUTE, SUPERPOWER, SWIFT, SWITCHEROO, SWORDSDANCE, TAUNT, TERRAINPULSE, TOXIC, TRIATTACK, UMBRALWAVE, VENDETTA, VITALITYDRAIN, WAIL, WISH, WORKUP, ZENHEADBUTT, </v>
      </c>
      <c r="AA858" t="str">
        <f>VLOOKUP($A858,'Moves Species'!$A:$E,5,FALSE)</f>
        <v xml:space="preserve">RETALIATE, SOULSHIELD, BIDE, COTTONGUARD, SWAGGER, EXPLOSION, METRONOME, WORKUP, GRUDGE, MEANLOOK, DESTINYBOND, PULSE, MANIPULATION, CHEAPSHOT, EMBARGO, </v>
      </c>
      <c r="AB858" t="s">
        <v>7523</v>
      </c>
    </row>
    <row r="859" spans="1:30" x14ac:dyDescent="0.25">
      <c r="A859">
        <f t="shared" si="41"/>
        <v>858</v>
      </c>
      <c r="B859" t="s">
        <v>10489</v>
      </c>
      <c r="C859" t="s">
        <v>10492</v>
      </c>
      <c r="D859" s="12" t="str">
        <f>'BST Extract'!J859</f>
        <v>COSMIC</v>
      </c>
      <c r="E859" s="12" t="str">
        <f>'BST Extract'!K859</f>
        <v>NORMAL</v>
      </c>
      <c r="F859" t="str">
        <f t="shared" si="39"/>
        <v>COSMIC,NORMAL</v>
      </c>
      <c r="G859">
        <f>'BST Extract'!C859</f>
        <v>95</v>
      </c>
      <c r="H859">
        <f>'BST Extract'!D859</f>
        <v>110</v>
      </c>
      <c r="I859">
        <f>'BST Extract'!E859</f>
        <v>95</v>
      </c>
      <c r="J859">
        <f>'BST Extract'!F859</f>
        <v>55</v>
      </c>
      <c r="K859">
        <f>'BST Extract'!G859</f>
        <v>40</v>
      </c>
      <c r="L859">
        <f>'BST Extract'!H859</f>
        <v>95</v>
      </c>
      <c r="M859">
        <f>'BST Extract'!I859</f>
        <v>490</v>
      </c>
      <c r="N859" t="s">
        <v>7251</v>
      </c>
      <c r="O859">
        <v>3</v>
      </c>
      <c r="P859" t="s">
        <v>7523</v>
      </c>
      <c r="R859" t="s">
        <v>7523</v>
      </c>
      <c r="T859" t="str">
        <f t="shared" si="40"/>
        <v>HP,3,,,,</v>
      </c>
      <c r="U859" s="12" t="str">
        <f>'Ability Extract'!C859</f>
        <v>SPEEDBOOST</v>
      </c>
      <c r="V859" s="12" t="str">
        <f>'Ability Extract'!D859</f>
        <v>INFILTRATOR</v>
      </c>
      <c r="W859" s="12" t="str">
        <f>'Ability Extract'!E859</f>
        <v>MOLDBREAKER</v>
      </c>
      <c r="X859" s="12" t="str">
        <f>'Ability Extract'!F859</f>
        <v>SPEEDBOOST,INFILTRATOR,MOLDBREAKER</v>
      </c>
      <c r="Y859" t="str">
        <f>VLOOKUP($A859,'Moves Species'!$A:$E,3,FALSE)</f>
        <v xml:space="preserve">1, ORBITALSTRIKE, 1, TACKLE, 1, FOCUSENERGY, 4, STARDASH, 6, DOUBLETEAM, 9, METEORDRIVE, 12, STOMP, 15, COMET, 18, FACADE, 21, REFRACTION, 24, NEBULASTRIKE, 27, SHOOTINGSTAR, 30, BODYSLAM, 33, ANTIMATTER, 36, TAKEDOWN, 39, PHANTOMFORCE, 42, SAVAGERY, 45, METEORASSAULT, 48, BULKUP, 51, THRASH, 54, STELLARRUSH, 58, HEADCHARGE, 62, GIGAIMPACT, </v>
      </c>
      <c r="Z859" t="str">
        <f>VLOOKUP($A859,'Moves Species'!$A:$E,4,FALSE)</f>
        <v xml:space="preserve">AMBUSH, ANTIMATTER, ASTEROIDBELT, ASTRALWIND, ATTRACT, BATTLEOFWITS, BODYPRESS, BODYSLAM, BULLDOZE, CALMMIND, CHARM, CONFUSERAY, COSMICAVATAR, COSMICPOWER, CRUNCH, DARKPULSE, DAZZLINGGLEAM, DEAFEN, DEFOG, EARTHPOWER, ECLIPSENOVA, FABLEDRUSH, FALSESWIPE, FANTASYSEAL, FLUXWAVE, FOCUSBLAST, GAMMARAY, GENESIS, GOBLINSTRIKE, GOLDRUSH, GYROBALL, HAZE, HEALBELL, HIDDENPOWER, HYPOTHERMIA, ICYWIND, IRONHEAD, KNOCKOFF, LASHOUT, MACABREDANCE, MEMENTO, METEORBEAM, METEORDRIVE, METRONOME, MIST, MISTYTERRAIN, MOONBLAST, NASTYPLOT, NEBULASTRIKE, NOBLEROAR, PHANTOMFORCE, PLAYROUGH, POLTERGEIST, POSSESSION, PROTECT, RADIANTLANCE, REST, RETURN, SAFEGUARD, SLEEPTALK, SOLARECLIPSE, SOULSHIELD, STARDUSTREVERIE, STELLARRUSH, SUBSTITUTE, SUPERPOWER, SWEEPINGWIND, SWIFT, TAUNT, TERRAINPULSE, TOXIC, TRIATTACK, VITALITYDRAIN, WEATHERBALL, WILDCHARGE, WISH, WORKUP, ZENHEADBUTT, </v>
      </c>
      <c r="AA859" t="str">
        <f>VLOOKUP($A859,'Moves Species'!$A:$E,5,FALSE)</f>
        <v xml:space="preserve">SKULLBASH, FOCUSENERGY, DOUBLEEDGE, RETALIATE, WICKEDBLOW, DOUBLEKICK, COSMICAVATAR, DIMENSIONWARP, DIMENSIONALRUSH, </v>
      </c>
      <c r="AB859" t="s">
        <v>7523</v>
      </c>
    </row>
    <row r="860" spans="1:30" x14ac:dyDescent="0.25">
      <c r="A860">
        <f t="shared" si="41"/>
        <v>859</v>
      </c>
      <c r="B860" t="s">
        <v>10490</v>
      </c>
      <c r="C860" t="s">
        <v>10493</v>
      </c>
      <c r="D860" s="12" t="str">
        <f>'BST Extract'!J860</f>
        <v>NORMAL</v>
      </c>
      <c r="E860" s="12" t="str">
        <f>'BST Extract'!K860</f>
        <v>SOUND</v>
      </c>
      <c r="F860" t="str">
        <f t="shared" si="39"/>
        <v>NORMAL,SOUND</v>
      </c>
      <c r="G860">
        <f>'BST Extract'!C860</f>
        <v>90</v>
      </c>
      <c r="H860">
        <f>'BST Extract'!D860</f>
        <v>30</v>
      </c>
      <c r="I860">
        <f>'BST Extract'!E860</f>
        <v>70</v>
      </c>
      <c r="J860">
        <f>'BST Extract'!F860</f>
        <v>80</v>
      </c>
      <c r="K860">
        <f>'BST Extract'!G860</f>
        <v>105</v>
      </c>
      <c r="L860">
        <f>'BST Extract'!H860</f>
        <v>85</v>
      </c>
      <c r="M860">
        <f>'BST Extract'!I860</f>
        <v>460</v>
      </c>
      <c r="N860" t="s">
        <v>7251</v>
      </c>
      <c r="O860">
        <v>3</v>
      </c>
      <c r="P860" t="s">
        <v>7523</v>
      </c>
      <c r="R860" t="s">
        <v>7523</v>
      </c>
      <c r="T860" t="str">
        <f t="shared" si="40"/>
        <v>HP,3,,,,</v>
      </c>
      <c r="U860" s="12" t="str">
        <f>'Ability Extract'!C860</f>
        <v>REQUIEM</v>
      </c>
      <c r="V860" s="12" t="str">
        <f>'Ability Extract'!D860</f>
        <v>HAUNTED</v>
      </c>
      <c r="W860" s="12" t="str">
        <f>'Ability Extract'!E860</f>
        <v>CLEARBODY</v>
      </c>
      <c r="X860" s="12" t="str">
        <f>'Ability Extract'!F860</f>
        <v>REQUIEM,HAUNTED,CLEARBODY</v>
      </c>
      <c r="Y860" t="str">
        <f>VLOOKUP($A860,'Moves Species'!$A:$E,3,FALSE)</f>
        <v xml:space="preserve">1, DARKWHISPERS, 1, HAUNT, 1, ECHOEDVOICE, 4, CLONESURGE, 6, SING, 8, SNARL, 10, SHIVER, 13, DISARMINGVOICE, 16, KINETICBLAST, 19, SCHIZOPHRENIA, 22, FANTASYSEAL, 25, ELEGY, 28, BONECHILL, 31, VITALITYDRAIN, 34, RELICSONG, 37, FLUXWAVE, 40, ECTOPLASM, 43, HYPERVOICE, 46, SOULSHIELD, 49, DARKRECITAL, 52, DETERMINATION, 55, DEATHWALTZ, 58, PERISHSONG, 62, GLORIOUSHYMN, </v>
      </c>
      <c r="Z860" t="str">
        <f>VLOOKUP($A860,'Moves Species'!$A:$E,4,FALSE)</f>
        <v xml:space="preserve">AMBUSH, ARCANEENERGY, ATTRACT, AURASPHERE, BATTLEOFWITS, BONECHILL, BOOMBURST, BURNINGOFUDA, CALMMIND, CHARM, CHIDORI, CHILLINGTOUCH, COACHING, CONFUSERAY, COSMICPOWER, CURSE, CURSEDTOUCH, DARKPULSE, DAZZLINGGLEAM, DEAFEN, DIVINEPUNISHMENT, DRAININGKISS, ECHOEDVOICE, ECLIPSENOVA, FABLEDRUSH, FAIRYTALE, FALSESWIPE, FANTASYSEAL, FLUXWAVE, FORTISSIMO, GAMMARAY, GENESIS, GENTLECHIMES, GEOMANCY, GHASTLYFLOOD, GOBLINSTRIKE, GOSSIP, HEALBELL, HEX, HIDDENPOWER, HYPERVOICE, HYPOTHERMIA, ICEBEAM, ICEPUNCH, ICYWIND, KNOCKOFF, LASHOUT, LOVEBURST, MACABREDANCE, MAGICROOM, MEMENTO, METRONOME, MIRRORSHOT, MIST, MISTYTERRAIN, MOONBLAST, MYSTICALFIRE, MYSTICPULSE, NASTYPLOT, NUMBINGWIND, ODETOJOY, PERCUSSIONBLAST, PHANTOMFORCE, PHOBIA, PIXIEDUST, PLAYROUGH, POLTERGEIST, POSSESSION, PROTECT, RAYOFLIGHT, REFLECT, REST, RETURN, ROUND, SAFEGUARD, SHADOWBALL, SHADOWPUNCH, SLEEPTALK, SONICBLAST, SOULRIP, SOULSHIELD, SOUNDBARRIER, STARDUSTREVERIE, STELLARRUSH, SUBSTITUTE, SWITCHEROO, TAUNT, TERRAINPULSE, TOXIC, TRIATTACK, TRICKROOM, UMBRALWAVE, VENDETTA, VITALITYDRAIN, WAIL, WILLOWISP, WISH, WONDERROOM, WORKUP, </v>
      </c>
      <c r="AA860" t="str">
        <f>VLOOKUP($A860,'Moves Species'!$A:$E,5,FALSE)</f>
        <v xml:space="preserve">SUPERSONIC, INSTRUCT, DISABLE, ENCORE, FAKEOUT, FAKETEARS, HELPINGHAND, HALLELUJAH, SHADOWBALL, OMINOUSWIND, PULSE, PRIMALWAVE, BATONPASS, </v>
      </c>
      <c r="AB860" t="s">
        <v>7523</v>
      </c>
    </row>
    <row r="861" spans="1:30" x14ac:dyDescent="0.25">
      <c r="A861">
        <f t="shared" si="41"/>
        <v>860</v>
      </c>
      <c r="B861" t="s">
        <v>10494</v>
      </c>
      <c r="C861" t="s">
        <v>10496</v>
      </c>
      <c r="D861" s="12" t="str">
        <f>'BST Extract'!J861</f>
        <v>FIRE</v>
      </c>
      <c r="E861" s="12" t="str">
        <f>'BST Extract'!K861</f>
        <v>FIGHTING</v>
      </c>
      <c r="F861" t="str">
        <f t="shared" si="39"/>
        <v>FIRE,FIGHTING</v>
      </c>
      <c r="G861">
        <f>'BST Extract'!C861</f>
        <v>55</v>
      </c>
      <c r="H861">
        <f>'BST Extract'!D861</f>
        <v>65</v>
      </c>
      <c r="I861">
        <f>'BST Extract'!E861</f>
        <v>50</v>
      </c>
      <c r="J861">
        <f>'BST Extract'!F861</f>
        <v>65</v>
      </c>
      <c r="K861">
        <f>'BST Extract'!G861</f>
        <v>65</v>
      </c>
      <c r="L861">
        <f>'BST Extract'!H861</f>
        <v>50</v>
      </c>
      <c r="M861">
        <f>'BST Extract'!I861</f>
        <v>350</v>
      </c>
      <c r="N861" t="s">
        <v>7251</v>
      </c>
      <c r="O861">
        <v>3</v>
      </c>
      <c r="P861" t="s">
        <v>7523</v>
      </c>
      <c r="R861" t="s">
        <v>7523</v>
      </c>
      <c r="T861" t="str">
        <f t="shared" si="40"/>
        <v>HP,3,,,,</v>
      </c>
      <c r="U861" s="12" t="str">
        <f>'Ability Extract'!C861</f>
        <v>FLAMEBODY</v>
      </c>
      <c r="V861" s="12" t="str">
        <f>'Ability Extract'!D861</f>
        <v>IMPULSIVE</v>
      </c>
      <c r="W861" s="12" t="str">
        <f>'Ability Extract'!E861</f>
        <v>DISHEARTEN</v>
      </c>
      <c r="X861" s="12" t="str">
        <f>'Ability Extract'!F861</f>
        <v>FLAMEBODY,IMPULSIVE,DISHEARTEN</v>
      </c>
      <c r="Y861" t="str">
        <f>VLOOKUP($A861,'Moves Species'!$A:$E,3,FALSE)</f>
        <v xml:space="preserve">1, DETECT, 1, EMBER, 1, CHIORB, 4, SCORCH, 7, HEAVENSKNUCKLE, 10, ROLLINGKICK, 13, INCINERATE, 16, CHIDORI, 19, FLAMEPILLAR, 22, FORCEPALM, 25, BATTLEOFWITS, 28, JUDOFLIP, 31, BRICKBREAK, 34, FIRELASH, 37, SWEEPINGWIND, 40, SKYUPPERCUT, 43, ANCIENTFIRE, 43, BLAZEKICK, 46, KAMEHAMEHA, 49, AURASPHERE, 52, FIREBLAST, 55, TRIPLEKICK, 58, FLAREBLITZ, 62, ATHENASWISDOM, </v>
      </c>
      <c r="Z861" t="str">
        <f>VLOOKUP($A861,'Moves Species'!$A:$E,4,FALSE)</f>
        <v xml:space="preserve">ACROBATICS, AIRSLASH, ATTRACT, AURASPHERE, BATTLEOFWITS, BODYPRESS, BODYSLAM, BOUNCE, BRICKBREAK, BULKUP, BURNINGJEALOUSY, CALMMIND, CHARM, CHIDORI, CLEANSE, CLOSECOMBAT, COACHING, CONFUSERAY, COSMICAVATAR, COSMICPOWER, COUPDEGRACE, CRIMSONGATE, DAZZLINGGLEAM, DEADLYREACH, DEAFEN, DEFOG, DIVINEPUNISHMENT, DRAGONDANCE, DRAINPUNCH, DUNEBLAST, EARTHPOWER, ECHOEDVOICE, FABLEDRUSH, FAIRYTALE, FALSESWIPE, FANTASYSEAL, FIREBLAST, FIREFANG, FIREPUNCH, FLAMECHARGE, FLAMETHROWER, FLAMEVOLLEY, FLAREBLITZ, FLUXWAVE, FOCUSBLAST, GENESIS, GENTLECHIMES, GEOMANCY, GLISTEN, GOBLINSTRIKE, GOLDRUSH, HEALBELL, HEATWAVE, HEAVENSKNUCKLE, HIDDENPOWER, HOLYNOVA, INCINERATE, KAMEHAMEHA, KNOCKOFF, LASHOUT, LIGHTSABER, LIGHTSCREEN, METRONOME, MIRRORSHOT, MIST, MISTYTERRAIN, MYSTICALFIRE, NASTYPLOT, NOBLEROAR, PLAYROUGH, POWERUPPUNCH, PROTECT, PURGE, QUICKGUARD, RADIANTLANCE, RAYOFLIGHT, REST, RETURN, SACREDSTRIKE, SAFEGUARD, SIGNALBEAM, SLEEPTALK, SUBSTITUTE, SUNNYDAY, SUPERPOWER, SWEEPINGWIND, TAUNT, TERRAINPULSE, TOXIC, TRIATTACK, VENDETTA, WEAKSPOT, WILDFIRE, WILLOWISP, WISH, WORKUP, ZENHEADBUTT, </v>
      </c>
      <c r="AA861" t="str">
        <f>VLOOKUP($A861,'Moves Species'!$A:$E,5,FALSE)</f>
        <v xml:space="preserve">MYSTICALFIRE, FLAMEBURST, DEADLYREACH, VACUUMWAVE, LOWSWEEP, HIGHJUMPKICK, PENANCE, SUPPRESSAURA, MACABREDANCE, FLAMEWHEEL, </v>
      </c>
      <c r="AB861" t="s">
        <v>10498</v>
      </c>
      <c r="AC861" t="s">
        <v>7265</v>
      </c>
      <c r="AD861">
        <v>32</v>
      </c>
    </row>
    <row r="862" spans="1:30" x14ac:dyDescent="0.25">
      <c r="A862">
        <f t="shared" si="41"/>
        <v>861</v>
      </c>
      <c r="B862" t="s">
        <v>10495</v>
      </c>
      <c r="C862" t="s">
        <v>10497</v>
      </c>
      <c r="D862" s="12" t="str">
        <f>'BST Extract'!J862</f>
        <v>FIRE</v>
      </c>
      <c r="E862" s="12" t="str">
        <f>'BST Extract'!K862</f>
        <v>FIGHTING</v>
      </c>
      <c r="F862" t="str">
        <f t="shared" si="39"/>
        <v>FIRE,FIGHTING</v>
      </c>
      <c r="G862">
        <f>'BST Extract'!C862</f>
        <v>85</v>
      </c>
      <c r="H862">
        <f>'BST Extract'!D862</f>
        <v>100</v>
      </c>
      <c r="I862">
        <f>'BST Extract'!E862</f>
        <v>70</v>
      </c>
      <c r="J862">
        <f>'BST Extract'!F862</f>
        <v>90</v>
      </c>
      <c r="K862">
        <f>'BST Extract'!G862</f>
        <v>100</v>
      </c>
      <c r="L862">
        <f>'BST Extract'!H862</f>
        <v>65</v>
      </c>
      <c r="M862">
        <f>'BST Extract'!I862</f>
        <v>510</v>
      </c>
      <c r="N862" t="s">
        <v>7251</v>
      </c>
      <c r="O862">
        <v>3</v>
      </c>
      <c r="P862" t="s">
        <v>7523</v>
      </c>
      <c r="R862" t="s">
        <v>7523</v>
      </c>
      <c r="T862" t="str">
        <f t="shared" si="40"/>
        <v>HP,3,,,,</v>
      </c>
      <c r="U862" s="12" t="str">
        <f>'Ability Extract'!C862</f>
        <v>FLAMEBODY</v>
      </c>
      <c r="V862" s="12" t="str">
        <f>'Ability Extract'!D862</f>
        <v>IMPULSIVE</v>
      </c>
      <c r="W862" s="12" t="str">
        <f>'Ability Extract'!E862</f>
        <v>DISHEARTEN</v>
      </c>
      <c r="X862" s="12" t="str">
        <f>'Ability Extract'!F862</f>
        <v>FLAMEBODY,IMPULSIVE,DISHEARTEN</v>
      </c>
      <c r="Y862" t="str">
        <f>VLOOKUP($A862,'Moves Species'!$A:$E,3,FALSE)</f>
        <v xml:space="preserve">0, FIERYDANCE, 1, FIERYDANCE, 1, DETECT, 1, EMBER, 1, CHIORB, 4, SCORCH, 7, HEAVENSKNUCKLE, 10, ROLLINGKICK, 13, INCINERATE, 16, CHIDORI, 19, FLAMEPILLAR, 22, FORCEPALM, 25, BATTLEOFWITS, 28, JUDOFLIP, 31, BRICKBREAK, 34, FIRELASH, 37, SWEEPINGWIND, 40, SKYUPPERCUT, 43, ANCIENTFIRE, 43, BLAZEKICK, 46, KAMEHAMEHA, 49, AURASPHERE, 52, FIREBLAST, 55, TRIPLEKICK, 58, FLAREBLITZ, 62, ATHENASWISDOM, </v>
      </c>
      <c r="Z862" t="str">
        <f>VLOOKUP($A862,'Moves Species'!$A:$E,4,FALSE)</f>
        <v xml:space="preserve">ACROBATICS, AIRSLASH, ATTRACT, AURASPHERE, BATTLEOFWITS, BODYPRESS, BODYSLAM, BOUNCE, BRICKBREAK, BULKUP, BURNINGJEALOUSY, CALMMIND, CHARM, CHIDORI, CLEANSE, CLOSECOMBAT, COACHING, CONFUSERAY, COSMICAVATAR, COSMICPOWER, COUPDEGRACE, CRIMSONGATE, DAZZLINGGLEAM, DEADLYREACH, DEAFEN, DEFOG, DIVINEPUNISHMENT, DRAGONDANCE, DRAINPUNCH, DUNEBLAST, EARTHPOWER, ECHOEDVOICE, FABLEDRUSH, FAIRYTALE, FALSESWIPE, FANTASYSEAL, FIREBLAST, FIREFANG, FIREPUNCH, FLAMECHARGE, FLAMETHROWER, FLAMEVOLLEY, FLAREBLITZ, FLUXWAVE, FOCUSBLAST, GENESIS, GENTLECHIMES, GEOMANCY, GLISTEN, GOBLINSTRIKE, GOLDRUSH, HEALBELL, HEATWAVE, HEAVENSKNUCKLE, HIDDENPOWER, HOLYNOVA, INCINERATE, KAMEHAMEHA, KNOCKOFF, LASHOUT, LIGHTSABER, LIGHTSCREEN, METRONOME, MIRRORSHOT, MIST, MISTYTERRAIN, MYSTICALFIRE, NASTYPLOT, NOBLEROAR, PLAYROUGH, POWERUPPUNCH, PROTECT, PURGE, QUICKGUARD, RADIANTLANCE, RAYOFLIGHT, REST, RETURN, SACREDSTRIKE, SAFEGUARD, SIGNALBEAM, SLEEPTALK, SUBSTITUTE, SUNNYDAY, SUPERPOWER, SWEEPINGWIND, TAUNT, TERRAINPULSE, TOXIC, TRIATTACK, VENDETTA, WEAKSPOT, WILDFIRE, WILLOWISP, WISH, WORKUP, ZENHEADBUTT, </v>
      </c>
      <c r="AA862">
        <f>VLOOKUP($A862,'Moves Species'!$A:$E,5,FALSE)</f>
        <v>0</v>
      </c>
      <c r="AB862" t="s">
        <v>7523</v>
      </c>
    </row>
    <row r="863" spans="1:30" x14ac:dyDescent="0.25">
      <c r="A863">
        <f t="shared" si="41"/>
        <v>862</v>
      </c>
      <c r="B863" t="s">
        <v>10499</v>
      </c>
      <c r="C863" t="s">
        <v>10502</v>
      </c>
      <c r="D863" s="12" t="str">
        <f>'BST Extract'!J863</f>
        <v>DARK</v>
      </c>
      <c r="E863" s="12" t="str">
        <f>'BST Extract'!K863</f>
        <v>FLYING</v>
      </c>
      <c r="F863" t="str">
        <f t="shared" si="39"/>
        <v>DARK,FLYING</v>
      </c>
      <c r="G863">
        <f>'BST Extract'!C863</f>
        <v>35</v>
      </c>
      <c r="H863">
        <f>'BST Extract'!D863</f>
        <v>50</v>
      </c>
      <c r="I863">
        <f>'BST Extract'!E863</f>
        <v>45</v>
      </c>
      <c r="J863">
        <f>'BST Extract'!F863</f>
        <v>50</v>
      </c>
      <c r="K863">
        <f>'BST Extract'!G863</f>
        <v>20</v>
      </c>
      <c r="L863">
        <f>'BST Extract'!H863</f>
        <v>45</v>
      </c>
      <c r="M863">
        <f>'BST Extract'!I863</f>
        <v>245</v>
      </c>
      <c r="N863" t="s">
        <v>7251</v>
      </c>
      <c r="O863">
        <v>1</v>
      </c>
      <c r="P863" t="s">
        <v>7523</v>
      </c>
      <c r="R863" t="s">
        <v>7523</v>
      </c>
      <c r="T863" t="str">
        <f t="shared" si="40"/>
        <v>HP,1,,,,</v>
      </c>
      <c r="U863" s="12" t="str">
        <f>'Ability Extract'!C863</f>
        <v>PRANKSTER</v>
      </c>
      <c r="V863" s="12" t="str">
        <f>'Ability Extract'!D863</f>
        <v>MAGICGUARD</v>
      </c>
      <c r="W863" s="12" t="str">
        <f>'Ability Extract'!E863</f>
        <v>GALEWINGS</v>
      </c>
      <c r="X863" s="12" t="str">
        <f>'Ability Extract'!F863</f>
        <v>PRANKSTER,MAGICGUARD,GALEWINGS</v>
      </c>
      <c r="Y863" t="str">
        <f>VLOOKUP($A863,'Moves Species'!$A:$E,3,FALSE)</f>
        <v xml:space="preserve">1, LEER, 1, PURSUIT, 4, HUNTDOWN, 7, GOBLINSTRIKE, 10, GLIDE, 13, THIEF, 16, STALKPREY, 19, FLOCK, 22, CHARM, 22, CAPTIVATE, 25, NIGHTSLASH, 28, TAILWIND, 31, PARTINGSHOT, 34, SWEEPINGTALON, 37, FALSESURRENDER, 40, SUCKERPUNCH, 43, SPECTRALTHIEF, 46, AMBUSH, 49, SKYDIVE, 52, FRENZY, 56, FOULPLAY, 60, BRAVEBIRD, </v>
      </c>
      <c r="Z863" t="str">
        <f>VLOOKUP($A863,'Moves Species'!$A:$E,4,FALSE)</f>
        <v xml:space="preserve">ACROBATICS, AERIALACE, AERIALPULSE, AIRSLASH, AMBUSH, ATTRACT, BATTLEOFWITS, BLOODRITUAL, BRAVEBIRD, BUGBITE, BURNINGJEALOUSY, BURNINGOFUDA, CALMMIND, CHARM, CHIDORI, CONFUSERAY, COSMICPOWER, COUPDEGRACE, COVET, CRUELWHIP, CRUNCH, CURSE, DARKPULSE, DEFOG, DRAININGKISS, DUALWINGBEAT, DUSTDEVILS, ECHOEDVOICE, ECLIPSENOVA, EXECUTION, FABLEDRUSH, FAIRYTALE, FALSESWIPE, FANTASYSEAL, FEATHERDANCE, FLOCK, FLUXWAVE, GENESIS, GENTLECHIMES, GOBLINSTRIKE, GOLDRUSH, HAZE, HEX, HIDDENPOWER, HURRICANE, KNOCKOFF, LASHOUT, MACABREDANCE, MEMENTO, METRONOME, MINDDRAIN, MISSILESHOT, MISTYTERRAIN, MYSTICPULSE, NASTYPLOT, PHOBIA, PIXIEDUST, PLAYROUGH, POISONFANG, POISONJAB, POLTERGEIST, POSSESSION, PROTECT, PSYCHICFANGS, REST, RETURN, ROUND, SAFEGUARD, SCALESHOT, SIRENSSONG, SLASH, SLEEPTALK, SNARL, SONICBLAST, SOULRIP, SOULSHIELD, STEELWING, SUBSTITUTE, SWEEPINGWIND, SWIFT, SWITCHEROO, TAILWIND, TAUNT, TEMPESTFLARE, TITANIASLAW, TORNADO, TOXIC, TRICKROOM, TURBULENCE, UMBRALWAVE, VALKYRIECHARIOT, VENDETTA, VENOMDRAIN, VITALITYDRAIN, WILLOWISP, WISH, WORKUP, </v>
      </c>
      <c r="AA863" t="str">
        <f>VLOOKUP($A863,'Moves Species'!$A:$E,5,FALSE)</f>
        <v xml:space="preserve">BEATUP, PUNISHMENT, FEINTATTACK, HEARTBREAK, LASHOUT, BEWITCH, SPIRITBREAK, SHADOWSNEAK, ROOST, SPITE, WICKEDSTRIKE, JETDIVE, </v>
      </c>
      <c r="AB863" t="s">
        <v>10505</v>
      </c>
      <c r="AC863" t="s">
        <v>7265</v>
      </c>
      <c r="AD863">
        <v>20</v>
      </c>
    </row>
    <row r="864" spans="1:30" x14ac:dyDescent="0.25">
      <c r="A864">
        <f t="shared" si="41"/>
        <v>863</v>
      </c>
      <c r="B864" t="s">
        <v>10500</v>
      </c>
      <c r="C864" t="s">
        <v>10503</v>
      </c>
      <c r="D864" s="12" t="str">
        <f>'BST Extract'!J864</f>
        <v>DARK</v>
      </c>
      <c r="E864" s="12" t="str">
        <f>'BST Extract'!K864</f>
        <v>FLYING</v>
      </c>
      <c r="F864" t="str">
        <f t="shared" si="39"/>
        <v>DARK,FLYING</v>
      </c>
      <c r="G864">
        <f>'BST Extract'!C864</f>
        <v>65</v>
      </c>
      <c r="H864">
        <f>'BST Extract'!D864</f>
        <v>70</v>
      </c>
      <c r="I864">
        <f>'BST Extract'!E864</f>
        <v>80</v>
      </c>
      <c r="J864">
        <f>'BST Extract'!F864</f>
        <v>70</v>
      </c>
      <c r="K864">
        <f>'BST Extract'!G864</f>
        <v>40</v>
      </c>
      <c r="L864">
        <f>'BST Extract'!H864</f>
        <v>80</v>
      </c>
      <c r="M864">
        <f>'BST Extract'!I864</f>
        <v>405</v>
      </c>
      <c r="N864" t="s">
        <v>7251</v>
      </c>
      <c r="O864">
        <v>2</v>
      </c>
      <c r="P864" t="s">
        <v>7523</v>
      </c>
      <c r="R864" t="s">
        <v>7523</v>
      </c>
      <c r="T864" t="str">
        <f t="shared" si="40"/>
        <v>HP,2,,,,</v>
      </c>
      <c r="U864" s="12" t="str">
        <f>'Ability Extract'!C864</f>
        <v>PRANKSTER</v>
      </c>
      <c r="V864" s="12" t="str">
        <f>'Ability Extract'!D864</f>
        <v>MAGICGUARD</v>
      </c>
      <c r="W864" s="12" t="str">
        <f>'Ability Extract'!E864</f>
        <v>GALEWINGS</v>
      </c>
      <c r="X864" s="12" t="str">
        <f>'Ability Extract'!F864</f>
        <v>PRANKSTER,MAGICGUARD,GALEWINGS</v>
      </c>
      <c r="Y864" t="str">
        <f>VLOOKUP($A864,'Moves Species'!$A:$E,3,FALSE)</f>
        <v xml:space="preserve">0, DIVEBOMB, 1, DIVEBOMB, 1, LEER, 1, PURSUIT, 4, HUNTDOWN, 7, GOBLINSTRIKE, 10, GLIDE, 13, THIEF, 16, STALKPREY, 19, FLOCK, 22, CHARM, 22, CAPTIVATE, 25, NIGHTSLASH, 28, TAILWIND, 31, PARTINGSHOT, 34, SWEEPINGTALON, 37, FALSESURRENDER, 40, SUCKERPUNCH, 43, SPECTRALTHIEF, 46, AMBUSH, 49, SKYDIVE, 52, FRENZY, 56, FOULPLAY, 60, BRAVEBIRD, </v>
      </c>
      <c r="Z864" t="str">
        <f>VLOOKUP($A864,'Moves Species'!$A:$E,4,FALSE)</f>
        <v xml:space="preserve">ACROBATICS, AERIALACE, AERIALPULSE, AIRSLASH, AMBUSH, ATTRACT, BATTLEOFWITS, BLOODRITUAL, BRAVEBIRD, BUGBITE, BURNINGJEALOUSY, BURNINGOFUDA, CALMMIND, CHARM, CHIDORI, CONFUSERAY, COSMICPOWER, COUPDEGRACE, COVET, CRUELWHIP, CRUNCH, CURSE, DARKPULSE, DEFOG, DRAININGKISS, DUALWINGBEAT, DUSTDEVILS, ECHOEDVOICE, ECLIPSENOVA, EXECUTION, FABLEDRUSH, FAIRYTALE, FALSESWIPE, FANTASYSEAL, FEATHERDANCE, FLOCK, FLUXWAVE, GENESIS, GENTLECHIMES, GOBLINSTRIKE, GOLDRUSH, HAZE, HEX, HIDDENPOWER, HURRICANE, KNOCKOFF, LASHOUT, MACABREDANCE, MEMENTO, METRONOME, MINDDRAIN, MISSILESHOT, MISTYTERRAIN, MYSTICPULSE, NASTYPLOT, PHOBIA, PIXIEDUST, PLAYROUGH, POISONFANG, POISONJAB, POLTERGEIST, POSSESSION, PROTECT, PSYCHICFANGS, REST, RETURN, ROUND, SAFEGUARD, SCALESHOT, SIRENSSONG, SLASH, SLEEPTALK, SNARL, SONICBLAST, SOULRIP, SOULSHIELD, STEELWING, SUBSTITUTE, SWEEPINGWIND, SWIFT, SWITCHEROO, TAILWIND, TAUNT, TEMPESTFLARE, TITANIASLAW, TORNADO, TOXIC, TRICKROOM, TURBULENCE, UMBRALWAVE, VALKYRIECHARIOT, VENDETTA, VENOMDRAIN, VITALITYDRAIN, WILLOWISP, WISH, WORKUP, </v>
      </c>
      <c r="AA864">
        <f>VLOOKUP($A864,'Moves Species'!$A:$E,5,FALSE)</f>
        <v>0</v>
      </c>
      <c r="AB864" t="s">
        <v>10506</v>
      </c>
      <c r="AC864" t="s">
        <v>7268</v>
      </c>
      <c r="AD864" t="s">
        <v>7301</v>
      </c>
    </row>
    <row r="865" spans="1:30" x14ac:dyDescent="0.25">
      <c r="A865">
        <f t="shared" si="41"/>
        <v>864</v>
      </c>
      <c r="B865" t="s">
        <v>10501</v>
      </c>
      <c r="C865" t="s">
        <v>10504</v>
      </c>
      <c r="D865" s="12" t="str">
        <f>'BST Extract'!J865</f>
        <v>DARK</v>
      </c>
      <c r="E865" s="12" t="str">
        <f>'BST Extract'!K865</f>
        <v>FLYING</v>
      </c>
      <c r="F865" t="str">
        <f t="shared" si="39"/>
        <v>DARK,FLYING</v>
      </c>
      <c r="G865">
        <f>'BST Extract'!C865</f>
        <v>85</v>
      </c>
      <c r="H865">
        <f>'BST Extract'!D865</f>
        <v>110</v>
      </c>
      <c r="I865">
        <f>'BST Extract'!E865</f>
        <v>95</v>
      </c>
      <c r="J865">
        <f>'BST Extract'!F865</f>
        <v>100</v>
      </c>
      <c r="K865">
        <f>'BST Extract'!G865</f>
        <v>60</v>
      </c>
      <c r="L865">
        <f>'BST Extract'!H865</f>
        <v>95</v>
      </c>
      <c r="M865">
        <f>'BST Extract'!I865</f>
        <v>545</v>
      </c>
      <c r="N865" t="s">
        <v>7251</v>
      </c>
      <c r="O865">
        <v>3</v>
      </c>
      <c r="P865" t="s">
        <v>7523</v>
      </c>
      <c r="R865" t="s">
        <v>7523</v>
      </c>
      <c r="T865" t="str">
        <f t="shared" si="40"/>
        <v>HP,3,,,,</v>
      </c>
      <c r="U865" s="12" t="str">
        <f>'Ability Extract'!C865</f>
        <v>DARKAURA</v>
      </c>
      <c r="V865" s="12" t="str">
        <f>'Ability Extract'!D865</f>
        <v>MAGICGUARD</v>
      </c>
      <c r="W865" s="12" t="str">
        <f>'Ability Extract'!E865</f>
        <v>GALEWINGS</v>
      </c>
      <c r="X865" s="12" t="str">
        <f>'Ability Extract'!F865</f>
        <v>DARKAURA,MAGICGUARD,GALEWINGS</v>
      </c>
      <c r="Y865" t="str">
        <f>VLOOKUP($A865,'Moves Species'!$A:$E,3,FALSE)</f>
        <v xml:space="preserve">1, DIVEBOMB, 1, LEER, 1, PURSUIT, 4, HUNTDOWN, 7, GOBLINSTRIKE, 10, GLIDE, 13, THIEF, 16, STALKPREY, 19, FLOCK, 22, CHARM, 22, CAPTIVATE, 25, NIGHTSLASH, 28, TAILWIND, 31, PARTINGSHOT, 34, SWEEPINGTALON, 37, FALSESURRENDER, 40, SUCKERPUNCH, 43, SPECTRALTHIEF, 46, AMBUSH, 49, SKYDIVE, 52, FRENZY, 56, FOULPLAY, 60, BRAVEBIRD, </v>
      </c>
      <c r="Z865" t="str">
        <f>VLOOKUP($A865,'Moves Species'!$A:$E,4,FALSE)</f>
        <v xml:space="preserve">ACROBATICS, AERIALACE, AERIALPULSE, AIRSLASH, AMBUSH, ATTRACT, BATTLEOFWITS, BLOODRITUAL, BRAVEBIRD, BUGBITE, BURNINGJEALOUSY, BURNINGOFUDA, CALMMIND, CHARM, CHIDORI, CONFUSERAY, COSMICPOWER, COUPDEGRACE, COVET, CRUELWHIP, CRUNCH, CURSE, DARKPULSE, DEFOG, DRAININGKISS, DUALWINGBEAT, DUSTDEVILS, ECHOEDVOICE, ECLIPSENOVA, EXECUTION, FABLEDRUSH, FAIRYTALE, FALSESWIPE, FANTASYSEAL, FEATHERDANCE, FLOCK, FLUXWAVE, GENESIS, GENTLECHIMES, GOBLINSTRIKE, GOLDRUSH, HAZE, HEX, HIDDENPOWER, HURRICANE, KNOCKOFF, LASHOUT, MACABREDANCE, MEMENTO, METRONOME, MINDDRAIN, MISSILESHOT, MISTYTERRAIN, MYSTICPULSE, NASTYPLOT, PHOBIA, PIXIEDUST, PLAYROUGH, POISONFANG, POISONJAB, POLTERGEIST, POSSESSION, PROTECT, PSYCHICFANGS, REST, RETURN, ROUND, SAFEGUARD, SCALESHOT, SIRENSSONG, SLASH, SLEEPTALK, SNARL, SONICBLAST, SOULRIP, SOULSHIELD, STEELWING, SUBSTITUTE, SWEEPINGWIND, SWIFT, SWITCHEROO, TAILWIND, TAUNT, TEMPESTFLARE, TITANIASLAW, TORNADO, TOXIC, TRICKROOM, TURBULENCE, UMBRALWAVE, VALKYRIECHARIOT, VENDETTA, VENOMDRAIN, VITALITYDRAIN, WILLOWISP, WISH, WORKUP, </v>
      </c>
      <c r="AA865">
        <f>VLOOKUP($A865,'Moves Species'!$A:$E,5,FALSE)</f>
        <v>0</v>
      </c>
      <c r="AB865" t="s">
        <v>7523</v>
      </c>
    </row>
    <row r="866" spans="1:30" x14ac:dyDescent="0.25">
      <c r="A866">
        <f t="shared" si="41"/>
        <v>865</v>
      </c>
      <c r="B866" t="s">
        <v>10507</v>
      </c>
      <c r="C866" t="s">
        <v>10509</v>
      </c>
      <c r="D866" s="12" t="str">
        <f>'BST Extract'!J866</f>
        <v>GHOST</v>
      </c>
      <c r="E866" s="12" t="str">
        <f>'BST Extract'!K866</f>
        <v>LIGHT</v>
      </c>
      <c r="F866" t="str">
        <f t="shared" si="39"/>
        <v>GHOST,LIGHT</v>
      </c>
      <c r="G866">
        <f>'BST Extract'!C866</f>
        <v>45</v>
      </c>
      <c r="H866">
        <f>'BST Extract'!D866</f>
        <v>40</v>
      </c>
      <c r="I866">
        <f>'BST Extract'!E866</f>
        <v>50</v>
      </c>
      <c r="J866">
        <f>'BST Extract'!F866</f>
        <v>85</v>
      </c>
      <c r="K866">
        <f>'BST Extract'!G866</f>
        <v>60</v>
      </c>
      <c r="L866">
        <f>'BST Extract'!H866</f>
        <v>50</v>
      </c>
      <c r="M866">
        <f>'BST Extract'!I866</f>
        <v>330</v>
      </c>
      <c r="N866" t="s">
        <v>7251</v>
      </c>
      <c r="O866">
        <v>3</v>
      </c>
      <c r="P866" t="s">
        <v>7523</v>
      </c>
      <c r="R866" t="s">
        <v>7523</v>
      </c>
      <c r="T866" t="str">
        <f t="shared" si="40"/>
        <v>HP,3,,,,</v>
      </c>
      <c r="U866" s="12" t="str">
        <f>'Ability Extract'!C866</f>
        <v>FLASHFIRE</v>
      </c>
      <c r="V866" s="12" t="str">
        <f>'Ability Extract'!D866</f>
        <v>POUNCE</v>
      </c>
      <c r="W866" s="12" t="str">
        <f>'Ability Extract'!E866</f>
        <v>SHADOWTAG</v>
      </c>
      <c r="X866" s="12" t="str">
        <f>'Ability Extract'!F866</f>
        <v>FLASHFIRE,POUNCE,SHADOWTAG</v>
      </c>
      <c r="Y866" t="str">
        <f>VLOOKUP($A866,'Moves Species'!$A:$E,3,FALSE)</f>
        <v xml:space="preserve">1, LEER, 1, LUMINESCENCE, 1, EMBER, 4, GOOSEBUMP, 7, HOLYBOLT, 10, SNARL, 13, FLASH, 16, SPIRITBARRAGE, 19, WILLOWISP, 21, FIERYWRATH, 24, DIRGE, 27, MYSTICALFIRE, 30, DAZZLINGGLEAM, 33, HOLYFIRE, 36, SHADOWRAY, 39, VITALITYDRAIN, 42, ANCIENTFIRE, 45, DIVINEJUDGMENT, 48, ECTOPLASM, 51, REPENTANCE, 54, ETHEREALBURST, 57, HOLYNOVA, 60, BURNINGOFUDA, </v>
      </c>
      <c r="Z866" t="str">
        <f>VLOOKUP($A866,'Moves Species'!$A:$E,4,FALSE)</f>
        <v xml:space="preserve">AMBUSH, ANCIENTGLARE, ASTRALWIND, ATTRACT, AURASPHERE, BATTLEOFWITS, BLOODRITUAL, BRICKBREAK, BURNINGOFUDA, CALMMIND, CHARGEBEAM, CHARM, CHIDORI, CLEANSE, CONFUSERAY, COSMICPOWER, COUPDEGRACE, CRUNCH, CURSE, CURSEDTOUCH, DAZZLINGGLEAM, DEFOG, DIVINEPUNISHMENT, DRAININGKISS, DRAINPUNCH, ECHOEDVOICE, ECLIPSENOVA, FABLEDRUSH, FAIRYTALE, FIREBLAST, FIREFANG, FIREPUNCH, FLAMECHARGE, FLAMETHROWER, FLAMEVOLLEY, FLAREBLITZ, FLUXWAVE, GENESIS, GEOMANCY, GHASTLYFLOOD, GOBLINSTRIKE, GOLDRUSH, HEATWAVE, HEAVENSKNUCKLE, HEX, HEXBOLT, HIDDENPOWER, HYPERVOICE, INCINERATE, KNOCKOFF, LASHOUT, LIGHTSABER, LIGHTSCREEN, MACABREDANCE, MEMENTO, MIRRORSHOT, MIST, MISTYTERRAIN, MYSTICALFIRE, MYSTICPULSE, NASTYPLOT, NOBLEROAR, PHANTOMFORCE, PHOBIA, PLAYROUGH, POLTERGEIST, POSSESSION, POWERUPPUNCH, PROTECT, PSYCHICFANGS, PSYCHICTERRAIN, PURGE, RADIANTLANCE, RAYOFLIGHT, REFLECT, REST, RETURN, ROUND, SAFEGUARD, SHADOWBALL, SHADOWPUNCH, SIGNALBEAM, SLASH, SLEEPTALK, SNARL, SOLARECLIPSE, SOULRIP, SOULSHIELD, STARDUSTREVERIE, STELLARRUSH, SUBSTITUTE, SUNNYDAY, SWEEPINGWIND, SWIFT, TAILGLOW, TAUNT, TERRAINPULSE, TITANIASLAW, TOXIC, TRIATTACK, VALKYRIECHARIOT, VENDETTA, VITALITYDRAIN, WILDFIRE, WILLOWISP, WISH, WORKUP, ZENHEADBUTT, </v>
      </c>
      <c r="AA866" t="str">
        <f>VLOOKUP($A866,'Moves Species'!$A:$E,5,FALSE)</f>
        <v xml:space="preserve">SIPHON, HOLYFIRE, SOLARFLARE, MACABREDANCE, CLEANSE, SAFEGUARD, CONFUSERAY, INFERNO, PHOTONGEYSER, BLINDINGFLASH, HELPINGHAND, </v>
      </c>
      <c r="AB866" t="s">
        <v>10511</v>
      </c>
      <c r="AC866" t="s">
        <v>7268</v>
      </c>
      <c r="AD866" t="s">
        <v>7401</v>
      </c>
    </row>
    <row r="867" spans="1:30" x14ac:dyDescent="0.25">
      <c r="A867">
        <f t="shared" si="41"/>
        <v>866</v>
      </c>
      <c r="B867" t="s">
        <v>10508</v>
      </c>
      <c r="C867" t="s">
        <v>10510</v>
      </c>
      <c r="D867" s="12" t="str">
        <f>'BST Extract'!J867</f>
        <v>GHOST</v>
      </c>
      <c r="E867" s="12" t="str">
        <f>'BST Extract'!K867</f>
        <v>LIGHT</v>
      </c>
      <c r="F867" t="str">
        <f t="shared" si="39"/>
        <v>GHOST,LIGHT</v>
      </c>
      <c r="G867">
        <f>'BST Extract'!C867</f>
        <v>90</v>
      </c>
      <c r="H867">
        <f>'BST Extract'!D867</f>
        <v>60</v>
      </c>
      <c r="I867">
        <f>'BST Extract'!E867</f>
        <v>80</v>
      </c>
      <c r="J867">
        <f>'BST Extract'!F867</f>
        <v>115</v>
      </c>
      <c r="K867">
        <f>'BST Extract'!G867</f>
        <v>85</v>
      </c>
      <c r="L867">
        <f>'BST Extract'!H867</f>
        <v>80</v>
      </c>
      <c r="M867">
        <f>'BST Extract'!I867</f>
        <v>510</v>
      </c>
      <c r="N867" t="s">
        <v>7251</v>
      </c>
      <c r="O867">
        <v>3</v>
      </c>
      <c r="P867" t="s">
        <v>7523</v>
      </c>
      <c r="R867" t="s">
        <v>7523</v>
      </c>
      <c r="T867" t="str">
        <f t="shared" si="40"/>
        <v>HP,3,,,,</v>
      </c>
      <c r="U867" s="12" t="str">
        <f>'Ability Extract'!C867</f>
        <v>FLASHFIRE</v>
      </c>
      <c r="V867" s="12" t="str">
        <f>'Ability Extract'!D867</f>
        <v>POUNCE</v>
      </c>
      <c r="W867" s="12" t="str">
        <f>'Ability Extract'!E867</f>
        <v>SHADOWTAG</v>
      </c>
      <c r="X867" s="12" t="str">
        <f>'Ability Extract'!F867</f>
        <v>FLASHFIRE,POUNCE,SHADOWTAG</v>
      </c>
      <c r="Y867" t="str">
        <f>VLOOKUP($A867,'Moves Species'!$A:$E,3,FALSE)</f>
        <v xml:space="preserve">1, LEER, 1, LUMINESCENCE, 1, EMBER, 4, GOOSEBUMP, 7, HOLYBOLT, 10, SNARL, 13, FLASH, 16, SPIRITBARRAGE, 19, WILLOWISP, 21, FIERYWRATH, 24, DIRGE, 27, MYSTICALFIRE, 30, DAZZLINGGLEAM, 33, HOLYFIRE, 36, SHADOWRAY, 39, VITALITYDRAIN, 42, ANCIENTFIRE, 45, DIVINEJUDGMENT, 48, ECTOPLASM, 51, REPENTANCE, 54, ETHEREALBURST, 57, HOLYNOVA, 60, BURNINGOFUDA, </v>
      </c>
      <c r="Z867" t="str">
        <f>VLOOKUP($A867,'Moves Species'!$A:$E,4,FALSE)</f>
        <v xml:space="preserve">AMBUSH, ANCIENTGLARE, ASTRALWIND, ATTRACT, AURASPHERE, BATTLEOFWITS, BLOODRITUAL, BRICKBREAK, BURNINGOFUDA, CALMMIND, CHARGEBEAM, CHARM, CHIDORI, CLEANSE, CONFUSERAY, COSMICPOWER, COUPDEGRACE, CRUNCH, CURSE, CURSEDTOUCH, DAZZLINGGLEAM, DEFOG, DIVINEPUNISHMENT, DRAININGKISS, DRAINPUNCH, ECHOEDVOICE, ECLIPSENOVA, FABLEDRUSH, FAIRYTALE, FIREBLAST, FIREFANG, FIREPUNCH, FLAMECHARGE, FLAMETHROWER, FLAMEVOLLEY, FLAREBLITZ, FLUXWAVE, GENESIS, GEOMANCY, GHASTLYFLOOD, GOBLINSTRIKE, GOLDRUSH, HEATWAVE, HEAVENSKNUCKLE, HEX, HEXBOLT, HIDDENPOWER, HYPERVOICE, INCINERATE, KNOCKOFF, LASHOUT, LIGHTSABER, LIGHTSCREEN, MACABREDANCE, MEMENTO, MIRRORSHOT, MIST, MISTYTERRAIN, MYSTICALFIRE, MYSTICPULSE, NASTYPLOT, NOBLEROAR, PHANTOMFORCE, PHOBIA, PLAYROUGH, POLTERGEIST, POSSESSION, POWERUPPUNCH, PROTECT, PSYCHICFANGS, PSYCHICTERRAIN, PURGE, RADIANTLANCE, RAYOFLIGHT, REFLECT, REST, RETURN, ROUND, SAFEGUARD, SHADOWBALL, SHADOWPUNCH, SIGNALBEAM, SLASH, SLEEPTALK, SNARL, SOLARECLIPSE, SOULRIP, SOULSHIELD, STARDUSTREVERIE, STELLARRUSH, SUBSTITUTE, SUNNYDAY, SWEEPINGWIND, SWIFT, TAILGLOW, TAUNT, TERRAINPULSE, TITANIASLAW, TOXIC, TRIATTACK, VALKYRIECHARIOT, VENDETTA, VITALITYDRAIN, WILDFIRE, WILLOWISP, WISH, WORKUP, ZENHEADBUTT, </v>
      </c>
      <c r="AA867">
        <f>VLOOKUP($A867,'Moves Species'!$A:$E,5,FALSE)</f>
        <v>0</v>
      </c>
      <c r="AB867" t="s">
        <v>7523</v>
      </c>
    </row>
    <row r="868" spans="1:30" x14ac:dyDescent="0.25">
      <c r="A868">
        <f t="shared" si="41"/>
        <v>867</v>
      </c>
      <c r="B868" t="s">
        <v>10512</v>
      </c>
      <c r="C868" t="s">
        <v>10513</v>
      </c>
      <c r="D868" s="12" t="str">
        <f>'BST Extract'!J868</f>
        <v>FAIRY</v>
      </c>
      <c r="E868" s="12" t="str">
        <f>'BST Extract'!K868</f>
        <v>POISON</v>
      </c>
      <c r="F868" t="str">
        <f t="shared" si="39"/>
        <v>FAIRY,POISON</v>
      </c>
      <c r="G868">
        <f>'BST Extract'!C868</f>
        <v>105</v>
      </c>
      <c r="H868">
        <f>'BST Extract'!D868</f>
        <v>35</v>
      </c>
      <c r="I868">
        <f>'BST Extract'!E868</f>
        <v>95</v>
      </c>
      <c r="J868">
        <f>'BST Extract'!F868</f>
        <v>25</v>
      </c>
      <c r="K868">
        <f>'BST Extract'!G868</f>
        <v>85</v>
      </c>
      <c r="L868">
        <f>'BST Extract'!H868</f>
        <v>85</v>
      </c>
      <c r="M868">
        <f>'BST Extract'!I868</f>
        <v>430</v>
      </c>
      <c r="N868" t="s">
        <v>7251</v>
      </c>
      <c r="O868">
        <v>3</v>
      </c>
      <c r="P868" t="s">
        <v>7523</v>
      </c>
      <c r="R868" t="s">
        <v>7523</v>
      </c>
      <c r="T868" t="str">
        <f t="shared" si="40"/>
        <v>HP,3,,,,</v>
      </c>
      <c r="U868" s="12" t="str">
        <f>'Ability Extract'!C868</f>
        <v>UNAWARE</v>
      </c>
      <c r="V868" s="12" t="str">
        <f>'Ability Extract'!D868</f>
        <v>POISONPOINT</v>
      </c>
      <c r="W868" s="12" t="str">
        <f>'Ability Extract'!E868</f>
        <v>SIMPLE</v>
      </c>
      <c r="X868" s="12" t="str">
        <f>'Ability Extract'!F868</f>
        <v>UNAWARE,POISONPOINT,SIMPLE</v>
      </c>
      <c r="Y868" t="str">
        <f>VLOOKUP($A868,'Moves Species'!$A:$E,3,FALSE)</f>
        <v xml:space="preserve">1, BABYDOLLEYES, 1, POISONSPIT, 1, ACID, 4, PIXIEWAVE, 7, YAWN, 10, SWEETKISS, 13, SLUDGE, 16, DRAININGKISS, 19, VENOMDRENCH, 22, CORRODE, 25, MISTBALL, 28, ACIDARMOR, 31, HYDROSTEAM, 34, BELCH, 37, ENCHANTMENT, 40, HOTSPRINGS, 43, SLUDGEWAVE, 46, STRANGESTEAM, 49, CALMMIND, 52, ETHEREALBURST, 56, BANEFULBUNKER, 60, ACIDRAIN, </v>
      </c>
      <c r="Z868" t="str">
        <f>VLOOKUP($A868,'Moves Species'!$A:$E,4,FALSE)</f>
        <v xml:space="preserve">ACIDRAIN, ALLERGY, AMBUSH, ATTRACT, BATTLEOFWITS, BODYPRESS, BODYSLAM, BREAKINGSWIPE, BRINE, BULKUP, BULLDOZE, BURNINGJEALOUSY, CALMMIND, CASCADE, CATAPULT, CAUSTICACID, CHARM, CLEARSMOG, COACHING, CONFUSERAY, CORROSIVEGAS, COSMICPOWER, COVET, CRIMSONGATE, CRUNCH, CURSE, DARKPULSE, DAZZLINGGLEAM, DEAFEN, DEFOG, DRAININGKISS, DUNEBLAST, DUSTDEVILS, EARTHENLANCE, EARTHPOWER, EARTHQUAKE, ECHOEDVOICE, FABLEDRUSH, FAIRYTALE, FALSESWIPE, FANTASYSEAL, FIREFANG, FIREPUNCH, FLAMECHARGE, FLAMETHROWER, FLAMEVOLLEY, FLAREBLITZ, FLIPTURN, FLUXWAVE, FOCUSBLAST, FORTISSIMO, GAIAPULSE, GAMMARAY, GASTROACID, GENESIS, GEOMANCY, GIGADRAIN, GOBLINSTRIKE, GOLDRUSH, GUNKSHOT, HAZE, HEALBELL, HEATWAVE, HIDDENPOWER, HYPERVOICE, INCINERATE, IRONHEAD, KNOCKOFF, LASHOUT, LIGHTSCREEN, LIQUIDATION, LOVEBURST, MAGICROOM, MEMENTO, METRONOME, MIASMA, MIRRORSHOT, MISTYTERRAIN, MOONBLAST, MUDSHACKLES, MUDSLIDE, MYSTICALFIRE, MYSTICPULSE, NASTYPLOT, OBSIDIANSHARDS, ODETOJOY, OVERFLOW, PAYDAY, PIXIEDUST, PLAYROUGH, POISONFANG, POISONJAB, PROTECT, PURGE, QUICKSAND, RAINDANCE, RAYOFLIGHT, RAZORSHELL, REFLECT, REST, RETURN, ROUND, SAFEGUARD, SANDTOMB, SCALD, SCORCHINGSANDS, SEISMICCHANT, SIRENSSONG, SLEEPTALK, SLUDGEBOMB, SLUDGEWAVE, SOAK, SPIKES, STEALTHROCK, STEAMERUPTION, STEELROLLER, STRANGESTEAM, SUBMERGE, SUBSTITUTE, SUNNYDAY, SUPERPOWER, TAUNT, TERRAINPULSE, TIDALWAVE, TITANIASLAW, TOXIC, TOXICSPIKES, TRICKROOM, VALKYRIECHARIOT, VENDETTA, VENOMDRAIN, WAIL, WATERPULSE, WHIRLPOOL, WILDFIRE, WILLOWISP, WISH, WONDERROOM, WORKUP, ZENHEADBUTT, </v>
      </c>
      <c r="AA868">
        <f>VLOOKUP($A868,'Moves Species'!$A:$E,5,FALSE)</f>
        <v>0</v>
      </c>
      <c r="AB868" t="s">
        <v>7523</v>
      </c>
    </row>
    <row r="869" spans="1:30" x14ac:dyDescent="0.25">
      <c r="A869">
        <f t="shared" si="41"/>
        <v>868</v>
      </c>
      <c r="B869" t="s">
        <v>10516</v>
      </c>
      <c r="C869" t="s">
        <v>10518</v>
      </c>
      <c r="D869" s="12" t="str">
        <f>'BST Extract'!J869</f>
        <v>POISON</v>
      </c>
      <c r="E869" s="12" t="str">
        <f>'BST Extract'!K869</f>
        <v>FIGHTING</v>
      </c>
      <c r="F869" t="str">
        <f t="shared" si="39"/>
        <v>POISON,FIGHTING</v>
      </c>
      <c r="G869">
        <f>'BST Extract'!C869</f>
        <v>67</v>
      </c>
      <c r="H869">
        <f>'BST Extract'!D869</f>
        <v>62</v>
      </c>
      <c r="I869">
        <f>'BST Extract'!E869</f>
        <v>52</v>
      </c>
      <c r="J869">
        <f>'BST Extract'!F869</f>
        <v>73</v>
      </c>
      <c r="K869">
        <f>'BST Extract'!G869</f>
        <v>46</v>
      </c>
      <c r="L869">
        <f>'BST Extract'!H869</f>
        <v>48</v>
      </c>
      <c r="M869">
        <f>'BST Extract'!I869</f>
        <v>348</v>
      </c>
      <c r="N869" t="s">
        <v>7251</v>
      </c>
      <c r="O869">
        <v>3</v>
      </c>
      <c r="P869" t="s">
        <v>7523</v>
      </c>
      <c r="R869" t="s">
        <v>7523</v>
      </c>
      <c r="T869" t="str">
        <f t="shared" si="40"/>
        <v>HP,3,,,,</v>
      </c>
      <c r="U869" s="12" t="str">
        <f>'Ability Extract'!C869</f>
        <v>SKILLLINK</v>
      </c>
      <c r="V869" s="12" t="str">
        <f>'Ability Extract'!D869</f>
        <v>CANNONFIRE</v>
      </c>
      <c r="W869" s="12" t="str">
        <f>'Ability Extract'!E869</f>
        <v>SNIPER</v>
      </c>
      <c r="X869" s="12" t="str">
        <f>'Ability Extract'!F869</f>
        <v>SKILLLINK,CANNONFIRE,SNIPER</v>
      </c>
      <c r="Y869" t="str">
        <f>VLOOKUP($A869,'Moves Species'!$A:$E,3,FALSE)</f>
        <v xml:space="preserve">1, SMOKESCREEN, 1, POUND, 1, MACHPUNCH, 4, POISONSTING, 6, TAUNT, 8, KARATECHOP, 10, QUICKGUARD, 13, ALKALINEBOMB, 16, LOWSWEEP, 19, ARMTHRUST, 22, CROSSPOISON, 25, NIGHTSLASH, 28, ARROWFLURRY, 31, BRICKBREAK, 34, TOXIC, 34, VENOMDRENCH, 37, NEUROTOXIN, 40, WEAKSPOT, 43, RAPIDSTRIKE, 46, MATBLOCK, 49, CROSSCHOP, 52, PLAGUE, 56, EXECUTION, 60, CLOSECOMBAT, </v>
      </c>
      <c r="Z869" t="str">
        <f>VLOOKUP($A869,'Moves Species'!$A:$E,4,FALSE)</f>
        <v xml:space="preserve">AERIALACE, AIRSLASH, ALLERGY, AMBUSH, ATTRACT, BATTLEOFWITS, BLOODRITUAL, BODYPRESS, BODYSLAM, BREAKINGSWIPE, BRICKBREAK, BULKUP, BULLDOZE, CAUSTICACID, CHIDORI, CLEARSMOG, CLOSECOMBAT, COACHING, CONCOCTION, CONFUSERAY, CORROSIVEGAS, COSMICAVATAR, COUPDEGRACE, CRUELWHIP, CRUNCH, CURSE, DARKPULSE, DEADLYREACH, DEAFEN, DEFOG, DRAINPUNCH, EXECUTION, FALSESWIPE, FANTASYSEAL, FIREFANG, FIREPUNCH, FOCUSBLAST, GOBLINSTRIKE, GOLDRUSH, GUNKSHOT, HAZE, HEX, HIDDENPOWER, ICEFANG, ICEPUNCH, IRONHEAD, KAMEHAMEHA, KNOCKOFF, LASHOUT, MEMENTO, METEORMASH, MIASMA, MISSILESHOT, MOSSYPUNCH, NASTYPLOT, NOBLEROAR, PHANTOMFORCE, PHOBIA, PINMISSILE, PLAYROUGH, POISONFANG, POISONJAB, POWERUPPUNCH, PROTECT, PSYCHICFANGS, QUICKGUARD, REST, RETURN, ROCKBLAST, ROCKSLIDE, ROCKTOMB, SCALESHOT, SHADOWBALL, SHADOWPUNCH, SLASH, SLEEPTALK, SLUDGEBOMB, SNARL, SPIKES, SPIKYSHIELD, STEALTHROCK, SUBSTITUTE, SUPERPOWER, SWEEPINGWIND, SWIFT, SWITCHEROO, TAUNT, THUNDERFANG, THUNDERPUNCH, THUNDERWAVE, TOXIC, TOXICSPIKES, VENDETTA, VENOMDRAIN, VITALITYDRAIN, WEAKSPOT, WORKUP, ZENHEADBUTT, </v>
      </c>
      <c r="AA869" t="str">
        <f>VLOOKUP($A869,'Moves Species'!$A:$E,5,FALSE)</f>
        <v xml:space="preserve">DIRTYBOMB, TRIPLEKICK, ROCKBLAST, BULLETSEED, MAGNETBOMB, POWERTRIP, BOMBARDMENT, SHADOWCLAW, FEINTATTACK, CATAPULT, XSCISSOR, EDGESTRIKE, </v>
      </c>
      <c r="AB869" t="s">
        <v>10520</v>
      </c>
      <c r="AC869" t="s">
        <v>7268</v>
      </c>
      <c r="AD869" t="s">
        <v>7377</v>
      </c>
    </row>
    <row r="870" spans="1:30" x14ac:dyDescent="0.25">
      <c r="A870">
        <f t="shared" si="41"/>
        <v>869</v>
      </c>
      <c r="B870" t="s">
        <v>10517</v>
      </c>
      <c r="C870" t="s">
        <v>10519</v>
      </c>
      <c r="D870" s="12" t="str">
        <f>'BST Extract'!J870</f>
        <v>POISON</v>
      </c>
      <c r="E870" s="12" t="str">
        <f>'BST Extract'!K870</f>
        <v>FIGHTING</v>
      </c>
      <c r="F870" t="str">
        <f t="shared" si="39"/>
        <v>POISON,FIGHTING</v>
      </c>
      <c r="G870">
        <f>'BST Extract'!C870</f>
        <v>90</v>
      </c>
      <c r="H870">
        <f>'BST Extract'!D870</f>
        <v>94</v>
      </c>
      <c r="I870">
        <f>'BST Extract'!E870</f>
        <v>68</v>
      </c>
      <c r="J870">
        <f>'BST Extract'!F870</f>
        <v>113</v>
      </c>
      <c r="K870">
        <f>'BST Extract'!G870</f>
        <v>59</v>
      </c>
      <c r="L870">
        <f>'BST Extract'!H870</f>
        <v>71</v>
      </c>
      <c r="M870">
        <f>'BST Extract'!I870</f>
        <v>495</v>
      </c>
      <c r="N870" t="s">
        <v>7251</v>
      </c>
      <c r="O870">
        <v>3</v>
      </c>
      <c r="P870" t="s">
        <v>7523</v>
      </c>
      <c r="R870" t="s">
        <v>7523</v>
      </c>
      <c r="T870" t="str">
        <f t="shared" si="40"/>
        <v>HP,3,,,,</v>
      </c>
      <c r="U870" s="12" t="str">
        <f>'Ability Extract'!C870</f>
        <v>SKILLLINK</v>
      </c>
      <c r="V870" s="12" t="str">
        <f>'Ability Extract'!D870</f>
        <v>CANNONFIRE</v>
      </c>
      <c r="W870" s="12" t="str">
        <f>'Ability Extract'!E870</f>
        <v>SNIPER</v>
      </c>
      <c r="X870" s="12" t="str">
        <f>'Ability Extract'!F870</f>
        <v>SKILLLINK,CANNONFIRE,SNIPER</v>
      </c>
      <c r="Y870" t="str">
        <f>VLOOKUP($A870,'Moves Species'!$A:$E,3,FALSE)</f>
        <v xml:space="preserve">0, THROWINGSTAR, 1, THROWINGSTAR, 1, SMOKESCREEN, 1, POUND, 1, MACHPUNCH, 4, POISONSTING, 6, TAUNT, 8, KARATECHOP, 10, QUICKGUARD, 13, ALKALINEBOMB, 16, LOWSWEEP, 19, ARMTHRUST, 22, CROSSPOISON, 25, NIGHTSLASH, 28, ARROWFLURRY, 31, BRICKBREAK, 34, TOXIC, 34, VENOMDRENCH, 37, NEUROTOXIN, 40, WEAKSPOT, 43, RAPIDSTRIKE, 46, MATBLOCK, 49, CROSSCHOP, 52, PLAGUE, 56, EXECUTION, 60, CLOSECOMBAT, </v>
      </c>
      <c r="Z870" t="str">
        <f>VLOOKUP($A870,'Moves Species'!$A:$E,4,FALSE)</f>
        <v xml:space="preserve">AERIALACE, AIRSLASH, ALLERGY, AMBUSH, ATTRACT, BATTLEOFWITS, BLOODRITUAL, BODYPRESS, BODYSLAM, BREAKINGSWIPE, BRICKBREAK, BULKUP, BULLDOZE, CAUSTICACID, CHIDORI, CLEARSMOG, CLOSECOMBAT, COACHING, CONCOCTION, CONFUSERAY, CORROSIVEGAS, COSMICAVATAR, COUPDEGRACE, CRUELWHIP, CRUNCH, CURSE, DARKPULSE, DEADLYREACH, DEAFEN, DEFOG, DRAINPUNCH, EXECUTION, FALSESWIPE, FANTASYSEAL, FIREFANG, FIREPUNCH, FOCUSBLAST, GOBLINSTRIKE, GOLDRUSH, GUNKSHOT, HAZE, HEX, HIDDENPOWER, ICEFANG, ICEPUNCH, IRONHEAD, KAMEHAMEHA, KNOCKOFF, LASHOUT, MEMENTO, METEORMASH, MIASMA, MISSILESHOT, MOSSYPUNCH, NASTYPLOT, NOBLEROAR, PHANTOMFORCE, PHOBIA, PINMISSILE, PLAYROUGH, POISONFANG, POISONJAB, POWERUPPUNCH, PROTECT, PSYCHICFANGS, QUICKGUARD, REST, RETURN, ROCKBLAST, ROCKSLIDE, ROCKTOMB, SCALESHOT, SHADOWBALL, SHADOWPUNCH, SLASH, SLEEPTALK, SLUDGEBOMB, SNARL, SPIKES, SPIKYSHIELD, STEALTHROCK, SUBSTITUTE, SUPERPOWER, SWEEPINGWIND, SWIFT, SWITCHEROO, TAUNT, THUNDERFANG, THUNDERPUNCH, THUNDERWAVE, TOXIC, TOXICSPIKES, VENDETTA, VENOMDRAIN, VITALITYDRAIN, WEAKSPOT, WORKUP, ZENHEADBUTT, </v>
      </c>
      <c r="AA870">
        <f>VLOOKUP($A870,'Moves Species'!$A:$E,5,FALSE)</f>
        <v>0</v>
      </c>
      <c r="AB870" t="s">
        <v>7523</v>
      </c>
    </row>
    <row r="871" spans="1:30" x14ac:dyDescent="0.25">
      <c r="A871">
        <f t="shared" si="41"/>
        <v>870</v>
      </c>
      <c r="B871" t="s">
        <v>10521</v>
      </c>
      <c r="C871" t="s">
        <v>10524</v>
      </c>
      <c r="D871" s="12" t="str">
        <f>'BST Extract'!J871</f>
        <v>GROUND</v>
      </c>
      <c r="E871" s="12" t="str">
        <f>'BST Extract'!K871</f>
        <v>FIGHTING</v>
      </c>
      <c r="F871" t="str">
        <f t="shared" si="39"/>
        <v>GROUND,FIGHTING</v>
      </c>
      <c r="G871">
        <f>'BST Extract'!C871</f>
        <v>55</v>
      </c>
      <c r="H871">
        <f>'BST Extract'!D871</f>
        <v>65</v>
      </c>
      <c r="I871">
        <f>'BST Extract'!E871</f>
        <v>45</v>
      </c>
      <c r="J871">
        <f>'BST Extract'!F871</f>
        <v>65</v>
      </c>
      <c r="K871">
        <f>'BST Extract'!G871</f>
        <v>33</v>
      </c>
      <c r="L871">
        <f>'BST Extract'!H871</f>
        <v>45</v>
      </c>
      <c r="M871">
        <f>'BST Extract'!I871</f>
        <v>308</v>
      </c>
      <c r="N871" t="s">
        <v>7251</v>
      </c>
      <c r="O871">
        <v>1</v>
      </c>
      <c r="P871" t="s">
        <v>7523</v>
      </c>
      <c r="R871" t="s">
        <v>7523</v>
      </c>
      <c r="T871" t="str">
        <f t="shared" si="40"/>
        <v>HP,1,,,,</v>
      </c>
      <c r="U871" s="12" t="str">
        <f>'Ability Extract'!C871</f>
        <v>SCRAPPY</v>
      </c>
      <c r="V871" s="12" t="str">
        <f>'Ability Extract'!D871</f>
        <v>ROCKHEAD</v>
      </c>
      <c r="W871" s="12" t="str">
        <f>'Ability Extract'!E871</f>
        <v>STEELWORKER</v>
      </c>
      <c r="X871" s="12" t="str">
        <f>'Ability Extract'!F871</f>
        <v>SCRAPPY,ROCKHEAD,STEELWORKER</v>
      </c>
      <c r="Y871" t="str">
        <f>VLOOKUP($A871,'Moves Species'!$A:$E,3,FALSE)</f>
        <v xml:space="preserve">1, GROWL, 1, SANDJET, 1, ROCKSMASH, 4, SHOTPUT, 7, FOCUSENERGY, 10, BULLDOZE, 13, LOWKICK, 16, COACHING, 19, QUAKESLAM, 22, SMARTSTRIKE, 25, SPIKES, 28, BRICKBREAK, 31, GOLDRUSH, 34, SUBMISSION, 37, EARTHENLANCE, 40, IRONHEAD, 43, HAMMERARM, 46, IRONIMPACT, 49, EARTHQUAKE, 52, SHIFTGEAR, 56, TITANHAMMER, 60, SUPERPOWER, </v>
      </c>
      <c r="Z871" t="str">
        <f>VLOOKUP($A871,'Moves Species'!$A:$E,4,FALSE)</f>
        <v xml:space="preserve">ACROBATICS, ATTRACT, BATTLEOFWITS, BODYPRESS, BODYSLAM, BOULDERCRUSH, BREAKINGSWIPE, BRICKBREAK, BULKUP, BULLDOZE, CHARM, CHIDORI, CLOSECOMBAT, COACHING, COUPDEGRACE, CRUNCH, DEADLYREACH, DEAFEN, DRAGONHAMMER, DRAINPUNCH, DUNEBLAST, EARTHENLANCE, EARTHPOWER, EARTHQUAKE, ECHOEDVOICE, FABLEDRUSH, FALSESWIPE, FOCUSBLAST, GAIAPULSE, GENESIS, GEOMANCY, GOLDRUSH, GYROBALL, HIDDENPOWER, HIGHHORSEPOWER, ICEHAMMER, IRONDEFENSE, IRONHEAD, IRONIMPACT, IRONTEMPEST, KAMEHAMEHA, KNOCKOFF, LASHOUT, MAGNETICCANNON, MINERALWAVE, MISSILESHOT, MUDSHACKLES, MUDSLIDE, NOBLEROAR, OBSIDIANSHARDS, PERCUSSIONBLAST, PLAYROUGH, POWERGEM, POWERUPPUNCH, PROTECT, QUICKGUARD, QUICKSAND, REST, RETURN, ROCKBLAST, ROCKSLIDE, ROCKTOMB, SANDTOMB, SCORCHINGSANDS, SLEEPTALK, SPIKES, STEALTHROCK, STEELROLLER, STONEEDGE, SUBSTITUTE, SUPERPOWER, SWEEPINGWIND, SWORDSDANCE, TAUNT, TERRAINPULSE, TOXIC, VENDETTA, WEAKSPOT, WILDCHARGE, WORKUP, ZENHEADBUTT, </v>
      </c>
      <c r="AA871" t="str">
        <f>VLOOKUP($A871,'Moves Species'!$A:$E,5,FALSE)</f>
        <v xml:space="preserve">SCREECH, STOMPINGTANTRUM, DIG, POWERDRILL, BRUTEFORCE, WOODHAMMER, DOUBLEEDGE, OVERWHELM, VANGUARD, BLESSEDHAMMER, DRILLRUN, </v>
      </c>
      <c r="AB871" t="s">
        <v>10527</v>
      </c>
      <c r="AC871" t="s">
        <v>7265</v>
      </c>
      <c r="AD871">
        <v>17</v>
      </c>
    </row>
    <row r="872" spans="1:30" x14ac:dyDescent="0.25">
      <c r="A872">
        <f t="shared" si="41"/>
        <v>871</v>
      </c>
      <c r="B872" t="s">
        <v>10522</v>
      </c>
      <c r="C872" t="s">
        <v>10525</v>
      </c>
      <c r="D872" s="12" t="str">
        <f>'BST Extract'!J872</f>
        <v>GROUND</v>
      </c>
      <c r="E872" s="12" t="str">
        <f>'BST Extract'!K872</f>
        <v>FIGHTING</v>
      </c>
      <c r="F872" t="str">
        <f t="shared" si="39"/>
        <v>GROUND,FIGHTING</v>
      </c>
      <c r="G872">
        <f>'BST Extract'!C872</f>
        <v>75</v>
      </c>
      <c r="H872">
        <f>'BST Extract'!D872</f>
        <v>80</v>
      </c>
      <c r="I872">
        <f>'BST Extract'!E872</f>
        <v>65</v>
      </c>
      <c r="J872">
        <f>'BST Extract'!F872</f>
        <v>85</v>
      </c>
      <c r="K872">
        <f>'BST Extract'!G872</f>
        <v>43</v>
      </c>
      <c r="L872">
        <f>'BST Extract'!H872</f>
        <v>65</v>
      </c>
      <c r="M872">
        <f>'BST Extract'!I872</f>
        <v>413</v>
      </c>
      <c r="N872" t="s">
        <v>7251</v>
      </c>
      <c r="O872">
        <v>2</v>
      </c>
      <c r="P872" t="s">
        <v>7523</v>
      </c>
      <c r="R872" t="s">
        <v>7523</v>
      </c>
      <c r="T872" t="str">
        <f t="shared" si="40"/>
        <v>HP,2,,,,</v>
      </c>
      <c r="U872" s="12" t="str">
        <f>'Ability Extract'!C872</f>
        <v>SCRAPPY</v>
      </c>
      <c r="V872" s="12" t="str">
        <f>'Ability Extract'!D872</f>
        <v>ROCKHEAD</v>
      </c>
      <c r="W872" s="12" t="str">
        <f>'Ability Extract'!E872</f>
        <v>STEELWORKER</v>
      </c>
      <c r="X872" s="12" t="str">
        <f>'Ability Extract'!F872</f>
        <v>SCRAPPY,ROCKHEAD,STEELWORKER</v>
      </c>
      <c r="Y872" t="str">
        <f>VLOOKUP($A872,'Moves Species'!$A:$E,3,FALSE)</f>
        <v xml:space="preserve">0, LOWSWEEP, 1, LOWSWEEP, 1, GROWL, 1, SANDJET, 1, ROCKSMASH, 4, SHOTPUT, 7, FOCUSENERGY, 10, BULLDOZE, 13, LOWKICK, 16, COACHING, 19, QUAKESLAM, 22, SMARTSTRIKE, 25, SPIKES, 28, BRICKBREAK, 31, GOLDRUSH, 34, SUBMISSION, 37, EARTHENLANCE, 40, IRONHEAD, 43, HAMMERARM, 46, IRONIMPACT, 49, EARTHQUAKE, 52, SHIFTGEAR, 56, TITANHAMMER, 60, SUPERPOWER, </v>
      </c>
      <c r="Z872" t="str">
        <f>VLOOKUP($A872,'Moves Species'!$A:$E,4,FALSE)</f>
        <v xml:space="preserve">ACROBATICS, ATTRACT, BATTLEOFWITS, BODYPRESS, BODYSLAM, BOULDERCRUSH, BREAKINGSWIPE, BRICKBREAK, BULKUP, BULLDOZE, CHARM, CHIDORI, CLOSECOMBAT, COACHING, COUPDEGRACE, CRUNCH, DEADLYREACH, DEAFEN, DRAGONHAMMER, DRAINPUNCH, DUNEBLAST, EARTHENLANCE, EARTHPOWER, EARTHQUAKE, ECHOEDVOICE, FABLEDRUSH, FALSESWIPE, FOCUSBLAST, GAIAPULSE, GENESIS, GEOMANCY, GOLDRUSH, GYROBALL, HIDDENPOWER, HIGHHORSEPOWER, ICEHAMMER, IRONDEFENSE, IRONHEAD, IRONIMPACT, IRONTEMPEST, KAMEHAMEHA, KNOCKOFF, LASHOUT, MAGNETICCANNON, MINERALWAVE, MISSILESHOT, MUDSHACKLES, MUDSLIDE, NOBLEROAR, OBSIDIANSHARDS, PERCUSSIONBLAST, PLAYROUGH, POWERGEM, POWERUPPUNCH, PROTECT, QUICKGUARD, QUICKSAND, REST, RETURN, ROCKBLAST, ROCKSLIDE, ROCKTOMB, SANDTOMB, SCORCHINGSANDS, SLEEPTALK, SPIKES, STEALTHROCK, STEELROLLER, STONEEDGE, SUBSTITUTE, SUPERPOWER, SWEEPINGWIND, SWORDSDANCE, TAUNT, TERRAINPULSE, TOXIC, VENDETTA, WEAKSPOT, WILDCHARGE, WORKUP, ZENHEADBUTT, </v>
      </c>
      <c r="AA872">
        <f>VLOOKUP($A872,'Moves Species'!$A:$E,5,FALSE)</f>
        <v>0</v>
      </c>
      <c r="AB872" t="s">
        <v>10528</v>
      </c>
      <c r="AC872" t="s">
        <v>7265</v>
      </c>
      <c r="AD872">
        <v>36</v>
      </c>
    </row>
    <row r="873" spans="1:30" x14ac:dyDescent="0.25">
      <c r="A873">
        <f t="shared" si="41"/>
        <v>872</v>
      </c>
      <c r="B873" t="s">
        <v>10523</v>
      </c>
      <c r="C873" t="s">
        <v>10526</v>
      </c>
      <c r="D873" s="12" t="str">
        <f>'BST Extract'!J873</f>
        <v>GROUND</v>
      </c>
      <c r="E873" s="12" t="str">
        <f>'BST Extract'!K873</f>
        <v>FIGHTING</v>
      </c>
      <c r="F873" t="str">
        <f t="shared" si="39"/>
        <v>GROUND,FIGHTING</v>
      </c>
      <c r="G873">
        <f>'BST Extract'!C873</f>
        <v>95</v>
      </c>
      <c r="H873">
        <f>'BST Extract'!D873</f>
        <v>105</v>
      </c>
      <c r="I873">
        <f>'BST Extract'!E873</f>
        <v>90</v>
      </c>
      <c r="J873">
        <f>'BST Extract'!F873</f>
        <v>100</v>
      </c>
      <c r="K873">
        <f>'BST Extract'!G873</f>
        <v>58</v>
      </c>
      <c r="L873">
        <f>'BST Extract'!H873</f>
        <v>80</v>
      </c>
      <c r="M873">
        <f>'BST Extract'!I873</f>
        <v>528</v>
      </c>
      <c r="N873" t="s">
        <v>7251</v>
      </c>
      <c r="O873">
        <v>3</v>
      </c>
      <c r="P873" t="s">
        <v>7523</v>
      </c>
      <c r="R873" t="s">
        <v>7523</v>
      </c>
      <c r="T873" t="str">
        <f t="shared" si="40"/>
        <v>HP,3,,,,</v>
      </c>
      <c r="U873" s="12" t="str">
        <f>'Ability Extract'!C873</f>
        <v>SCRAPPY</v>
      </c>
      <c r="V873" s="12" t="str">
        <f>'Ability Extract'!D873</f>
        <v>ROCKHEAD</v>
      </c>
      <c r="W873" s="12" t="str">
        <f>'Ability Extract'!E873</f>
        <v>STEELWORKER</v>
      </c>
      <c r="X873" s="12" t="str">
        <f>'Ability Extract'!F873</f>
        <v>SCRAPPY,ROCKHEAD,STEELWORKER</v>
      </c>
      <c r="Y873" t="str">
        <f>VLOOKUP($A873,'Moves Species'!$A:$E,3,FALSE)</f>
        <v xml:space="preserve">1, LOWSWEEP, 1, GROWL, 1, SANDJET, 1, ROCKSMASH, 4, SHOTPUT, 7, FOCUSENERGY, 10, BULLDOZE, 13, LOWKICK, 16, COACHING, 19, QUAKESLAM, 22, SMARTSTRIKE, 25, SPIKES, 28, BRICKBREAK, 31, GOLDRUSH, 34, SUBMISSION, 37, EARTHENLANCE, 40, IRONHEAD, 43, HAMMERARM, 46, IRONIMPACT, 49, EARTHQUAKE, 52, SHIFTGEAR, 56, TITANHAMMER, 60, SUPERPOWER, </v>
      </c>
      <c r="Z873" t="str">
        <f>VLOOKUP($A873,'Moves Species'!$A:$E,4,FALSE)</f>
        <v xml:space="preserve">ACROBATICS, ATTRACT, BATTLEOFWITS, BODYPRESS, BODYSLAM, BOULDERCRUSH, BREAKINGSWIPE, BRICKBREAK, BULKUP, BULLDOZE, CHARM, CHIDORI, CLOSECOMBAT, COACHING, COUPDEGRACE, CRUNCH, DEADLYREACH, DEAFEN, DRAGONHAMMER, DRAINPUNCH, DUNEBLAST, EARTHENLANCE, EARTHPOWER, EARTHQUAKE, ECHOEDVOICE, FABLEDRUSH, FALSESWIPE, FOCUSBLAST, GAIAPULSE, GENESIS, GEOMANCY, GOLDRUSH, GYROBALL, HIDDENPOWER, HIGHHORSEPOWER, ICEHAMMER, IRONDEFENSE, IRONHEAD, IRONIMPACT, IRONTEMPEST, KAMEHAMEHA, KNOCKOFF, LASHOUT, MAGNETICCANNON, MINERALWAVE, MISSILESHOT, MUDSHACKLES, MUDSLIDE, NOBLEROAR, OBSIDIANSHARDS, PERCUSSIONBLAST, PLAYROUGH, POWERGEM, POWERUPPUNCH, PROTECT, QUICKGUARD, QUICKSAND, REST, RETURN, ROCKBLAST, ROCKSLIDE, ROCKTOMB, SANDTOMB, SCORCHINGSANDS, SLEEPTALK, SPIKES, STEALTHROCK, STEELROLLER, STONEEDGE, SUBSTITUTE, SUPERPOWER, SWEEPINGWIND, SWORDSDANCE, TAUNT, TERRAINPULSE, TOXIC, VENDETTA, WEAKSPOT, WILDCHARGE, WORKUP, ZENHEADBUTT, </v>
      </c>
      <c r="AA873">
        <f>VLOOKUP($A873,'Moves Species'!$A:$E,5,FALSE)</f>
        <v>0</v>
      </c>
      <c r="AB873" t="s">
        <v>7523</v>
      </c>
    </row>
    <row r="874" spans="1:30" x14ac:dyDescent="0.25">
      <c r="A874">
        <f t="shared" si="41"/>
        <v>873</v>
      </c>
      <c r="B874" t="s">
        <v>10529</v>
      </c>
      <c r="C874" t="s">
        <v>10533</v>
      </c>
      <c r="D874" s="12" t="str">
        <f>'BST Extract'!J874</f>
        <v>GRASS</v>
      </c>
      <c r="E874" s="12" t="str">
        <f>'BST Extract'!K874</f>
        <v>GROUND</v>
      </c>
      <c r="F874" t="str">
        <f t="shared" si="39"/>
        <v>GRASS,GROUND</v>
      </c>
      <c r="G874">
        <f>'BST Extract'!C874</f>
        <v>65</v>
      </c>
      <c r="H874">
        <f>'BST Extract'!D874</f>
        <v>54</v>
      </c>
      <c r="I874">
        <f>'BST Extract'!E874</f>
        <v>75</v>
      </c>
      <c r="J874">
        <f>'BST Extract'!F874</f>
        <v>28</v>
      </c>
      <c r="K874">
        <f>'BST Extract'!G874</f>
        <v>32</v>
      </c>
      <c r="L874">
        <f>'BST Extract'!H874</f>
        <v>50</v>
      </c>
      <c r="M874">
        <f>'BST Extract'!I874</f>
        <v>304</v>
      </c>
      <c r="N874" t="s">
        <v>7251</v>
      </c>
      <c r="O874">
        <v>3</v>
      </c>
      <c r="P874" t="s">
        <v>7523</v>
      </c>
      <c r="R874" t="s">
        <v>7523</v>
      </c>
      <c r="T874" t="str">
        <f t="shared" si="40"/>
        <v>HP,3,,,,</v>
      </c>
      <c r="U874" s="12" t="str">
        <f>'Ability Extract'!C874</f>
        <v>SAPSIPPER</v>
      </c>
      <c r="V874" s="12" t="str">
        <f>'Ability Extract'!D874</f>
        <v>RIPEN</v>
      </c>
      <c r="W874" s="12" t="str">
        <f>'Ability Extract'!E874</f>
        <v>BULLETPROOF</v>
      </c>
      <c r="X874" s="12" t="str">
        <f>'Ability Extract'!F874</f>
        <v>SAPSIPPER,RIPEN,BULLETPROOF</v>
      </c>
      <c r="Y874" t="str">
        <f>VLOOKUP($A874,'Moves Species'!$A:$E,3,FALSE)</f>
        <v xml:space="preserve">1, INGRAIN, 1, TRAMPLE, 1, DEFENSECURL, 4, BRANCHPOKE, 7, RAZORLEAF, 10, TREMOR, 13, LEECHSEED, 16, BULLDOZE, 19, GRASSYGLIDE, 22, KNOCKOFF, 25, ROTOTILLER, 28, QUAKESLAM, 31, STRANDINGROOTS, 34, STOMPINGTANTRUM, 37, IRONHEAD, 40, WILDROOTS, 43, SPIKYSHIELD, 46, LEAFBLADE, 49, CATACLYSM, 52, WOODHAMMER, 56, EDENFRUIT, 60, STAMPEDE, </v>
      </c>
      <c r="Z874" t="str">
        <f>VLOOKUP($A874,'Moves Species'!$A:$E,4,FALSE)</f>
        <v xml:space="preserve">AROMATHERAPY, ATTRACT, BODYPRESS, BODYSLAM, BOULDERCRUSH, BREAKINGSWIPE, BULKUP, BULLDOZE, BULLETSEED, CATAPULT, CLOSECOMBAT, CRUNCH, DEAFEN, DUNEBLAST, EARTHENLANCE, EARTHPOWER, EARTHQUAKE, ECHOEDVOICE, ENERGYBALL, ESSENCEBLOOM, FABLEDRUSH, FALSESWIPE, FOCUSBLAST, FORTISSIMO, GAIAPULSE, GENESIS, GIGADRAIN, GLISTEN, GOLDRUSH, GRASSYTERRAIN, GYROBALL, HIDDENPOWER, HIGHHORSEPOWER, IRONDEFENSE, IRONHEAD, KNOCKOFF, LASHOUT, LEAFBLADE, MAGICALLEAF, MAGNETICCANNON, MINERALWAVE, MUDSHACKLES, MUDSLIDE, NATURESWRATH, NOBLEROAR, OBSIDIANSHARDS, OUTRAGE, PERCUSSIONBLAST, PETALTEMPEST, PLAYROUGH, POWERGEM, PROTECT, QUICKSAND, REST, RETURN, ROCKBLAST, ROCKSLIDE, ROCKTOMB, SCENTEDSHIELD, SEISMICCHANT, SLEEPTALK, SNARL, SOLARBEAM, SPIKES, SPIKYSHIELD, STEALTHROCK, STEELROLLER, STONEEDGE, SUBSTITUTE, SUPERPOWER, SYNTHESIS, TAUNT, TERRAINPULSE, TOXIC, WILDCHARGE, WORKUP, ZENHEADBUTT, </v>
      </c>
      <c r="AA874" t="str">
        <f>VLOOKUP($A874,'Moves Species'!$A:$E,5,FALSE)</f>
        <v xml:space="preserve">BODYSLAM, WIDEGUARD, HEAVYSLAM, SPIKES, JUNGLEHEALING, HELPINGHAND, STRENGTHSAP, STUFFCHEEKS, TROPKICK, THOUSANDWAVES, SEISMICCHANT, </v>
      </c>
      <c r="AB874" t="s">
        <v>10535</v>
      </c>
      <c r="AC874" t="s">
        <v>7265</v>
      </c>
      <c r="AD874">
        <v>37</v>
      </c>
    </row>
    <row r="875" spans="1:30" x14ac:dyDescent="0.25">
      <c r="A875">
        <f t="shared" si="41"/>
        <v>874</v>
      </c>
      <c r="B875" t="s">
        <v>10530</v>
      </c>
      <c r="C875" t="s">
        <v>10537</v>
      </c>
      <c r="D875" s="12" t="str">
        <f>'BST Extract'!J875</f>
        <v>GRASS</v>
      </c>
      <c r="E875" s="12" t="str">
        <f>'BST Extract'!K875</f>
        <v>GROUND</v>
      </c>
      <c r="F875" t="str">
        <f t="shared" si="39"/>
        <v>GRASS,GROUND</v>
      </c>
      <c r="G875">
        <f>'BST Extract'!C875</f>
        <v>105</v>
      </c>
      <c r="H875">
        <f>'BST Extract'!D875</f>
        <v>95</v>
      </c>
      <c r="I875">
        <f>'BST Extract'!E875</f>
        <v>134</v>
      </c>
      <c r="J875">
        <f>'BST Extract'!F875</f>
        <v>28</v>
      </c>
      <c r="K875">
        <f>'BST Extract'!G875</f>
        <v>44</v>
      </c>
      <c r="L875">
        <f>'BST Extract'!H875</f>
        <v>108</v>
      </c>
      <c r="M875">
        <f>'BST Extract'!I875</f>
        <v>514</v>
      </c>
      <c r="N875" t="s">
        <v>7251</v>
      </c>
      <c r="O875">
        <v>3</v>
      </c>
      <c r="P875" t="s">
        <v>7523</v>
      </c>
      <c r="R875" t="s">
        <v>7523</v>
      </c>
      <c r="T875" t="str">
        <f t="shared" si="40"/>
        <v>HP,3,,,,</v>
      </c>
      <c r="U875" s="12" t="str">
        <f>'Ability Extract'!C875</f>
        <v>SAPSIPPER</v>
      </c>
      <c r="V875" s="12" t="str">
        <f>'Ability Extract'!D875</f>
        <v>RIPEN</v>
      </c>
      <c r="W875" s="12" t="str">
        <f>'Ability Extract'!E875</f>
        <v>BULLETPROOF</v>
      </c>
      <c r="X875" s="12" t="str">
        <f>'Ability Extract'!F875</f>
        <v>SAPSIPPER,RIPEN,BULLETPROOF</v>
      </c>
      <c r="Y875" t="str">
        <f>VLOOKUP($A875,'Moves Species'!$A:$E,3,FALSE)</f>
        <v xml:space="preserve">0, BODYPRESS, 1, BODYPRESS, 1, INGRAIN, 1, TRAMPLE, 1, DEFENSECURL, 4, BRANCHPOKE, 7, RAZORLEAF, 10, TREMOR, 13, LEECHSEED, 16, BULLDOZE, 19, GRASSYGLIDE, 22, KNOCKOFF, 25, ROTOTILLER, 28, QUAKESLAM, 31, STRANDINGROOTS, 34, STOMPINGTANTRUM, 37, IRONHEAD, 40, WILDROOTS, 43, SPIKYSHIELD, 46, LEAFBLADE, 49, CATACLYSM, 52, WOODHAMMER, 56, EDENFRUIT, 60, STAMPEDE, </v>
      </c>
      <c r="Z875" t="str">
        <f>VLOOKUP($A875,'Moves Species'!$A:$E,4,FALSE)</f>
        <v xml:space="preserve">AROMATHERAPY, ATTRACT, BODYPRESS, BODYSLAM, BOULDERCRUSH, BREAKINGSWIPE, BULKUP, BULLDOZE, BULLETSEED, CATAPULT, CLOSECOMBAT, CRUNCH, DEAFEN, DUNEBLAST, EARTHENLANCE, EARTHPOWER, EARTHQUAKE, ECHOEDVOICE, ENERGYBALL, ESSENCEBLOOM, FABLEDRUSH, FALSESWIPE, FOCUSBLAST, FORTISSIMO, GAIAPULSE, GENESIS, GIGADRAIN, GLISTEN, GOLDRUSH, GRASSYTERRAIN, GYROBALL, HIDDENPOWER, HIGHHORSEPOWER, IRONDEFENSE, IRONHEAD, KNOCKOFF, LASHOUT, LEAFBLADE, MAGICALLEAF, MAGNETICCANNON, MINERALWAVE, MUDSHACKLES, MUDSLIDE, NATURESWRATH, NOBLEROAR, OBSIDIANSHARDS, OUTRAGE, PERCUSSIONBLAST, PETALTEMPEST, PLAYROUGH, POWERGEM, PROTECT, QUICKSAND, REST, RETURN, ROCKBLAST, ROCKSLIDE, ROCKTOMB, SCENTEDSHIELD, SEISMICCHANT, SLEEPTALK, SNARL, SOLARBEAM, SPIKES, SPIKYSHIELD, STEALTHROCK, STEELROLLER, STONEEDGE, SUBSTITUTE, SUPERPOWER, SYNTHESIS, TAUNT, TERRAINPULSE, TOXIC, WILDCHARGE, WORKUP, ZENHEADBUTT, </v>
      </c>
      <c r="AA875">
        <f>VLOOKUP($A875,'Moves Species'!$A:$E,5,FALSE)</f>
        <v>0</v>
      </c>
      <c r="AB875" t="s">
        <v>7523</v>
      </c>
    </row>
    <row r="876" spans="1:30" x14ac:dyDescent="0.25">
      <c r="A876">
        <f t="shared" si="41"/>
        <v>875</v>
      </c>
      <c r="B876" t="s">
        <v>10531</v>
      </c>
      <c r="C876" t="s">
        <v>10536</v>
      </c>
      <c r="D876" s="12" t="str">
        <f>'BST Extract'!J876</f>
        <v>GRASS</v>
      </c>
      <c r="E876" s="12" t="str">
        <f>'BST Extract'!K876</f>
        <v>DRAGON</v>
      </c>
      <c r="F876" t="str">
        <f t="shared" si="39"/>
        <v>GRASS,DRAGON</v>
      </c>
      <c r="G876">
        <f>'BST Extract'!C876</f>
        <v>63</v>
      </c>
      <c r="H876">
        <f>'BST Extract'!D876</f>
        <v>69</v>
      </c>
      <c r="I876">
        <f>'BST Extract'!E876</f>
        <v>67</v>
      </c>
      <c r="J876">
        <f>'BST Extract'!F876</f>
        <v>48</v>
      </c>
      <c r="K876">
        <f>'BST Extract'!G876</f>
        <v>55</v>
      </c>
      <c r="L876">
        <f>'BST Extract'!H876</f>
        <v>60</v>
      </c>
      <c r="M876">
        <f>'BST Extract'!I876</f>
        <v>362</v>
      </c>
      <c r="N876" t="s">
        <v>7251</v>
      </c>
      <c r="O876">
        <v>3</v>
      </c>
      <c r="P876" t="s">
        <v>7523</v>
      </c>
      <c r="R876" t="s">
        <v>7523</v>
      </c>
      <c r="T876" t="str">
        <f t="shared" si="40"/>
        <v>HP,3,,,,</v>
      </c>
      <c r="U876" s="12" t="str">
        <f>'Ability Extract'!C876</f>
        <v>FLOWERVEIL</v>
      </c>
      <c r="V876" s="12" t="str">
        <f>'Ability Extract'!D876</f>
        <v>THICKFAT</v>
      </c>
      <c r="W876" s="12" t="str">
        <f>'Ability Extract'!E876</f>
        <v>NATURALCURE</v>
      </c>
      <c r="X876" s="12" t="str">
        <f>'Ability Extract'!F876</f>
        <v>FLOWERVEIL,THICKFAT,NATURALCURE</v>
      </c>
      <c r="Y876" t="str">
        <f>VLOOKUP($A876,'Moves Species'!$A:$E,3,FALSE)</f>
        <v xml:space="preserve">1, TAILWHIP, 1, LEAFAGE, 1, DRAGONFURY, 4, ROAR, 7, RAZORLEAF, 10, FORESTLEAP, 13, DRAGONGNAW, 16, PETALTEMPEST, 19, AROMATHERAPY, 22, WYRMSRAGE, 25, BULLETSEED, 28, FLYTRAP, 31, FLORALHEALING, 34, DRAGONCLAW, 37, GRAVAPPLE, 40, GRASSYGLIDE, 43, DRAGONHAMMER, 46, PETALBLIZZARD, 49, SPIKYSHIELD, 52, WOODHAMMER, 56, OUTRAGE, 60, SOLARBLADE, </v>
      </c>
      <c r="Z876" t="str">
        <f>VLOOKUP($A876,'Moves Species'!$A:$E,4,FALSE)</f>
        <v xml:space="preserve">ANCIENTGLARE, AROMATHERAPY, ATTRACT, BODYPRESS, BODYSLAM, BREAKINGSWIPE, BULKUP, BULLDOZE, BULLETSEED, CATAPULT, CLOSECOMBAT, CRUELWHIP, CRUNCH, DRACARYS, DRACOMETEOR, DRAGONBLOOD, DRAGONBREATH, DRAGONCLAW, DRAGONHAMMER, EARTHENLANCE, EARTHQUAKE, ECHOEDVOICE, ENDERSHOCK, ENERGYBALL, ESSENCEBLOOM, EXECUTION, FABLEDRUSH, FOCUSBLAST, GENESIS, GEOMANCY, GIGADRAIN, GOBLINSTRIKE, GOLDRUSH, GRASSYTERRAIN, HIDDENPOWER, HIGHHORSEPOWER, IRONDEFENSE, IRONHEAD, KNOCKOFF, LASHOUT, LEAFBLADE, MAGICALLEAF, MOSSYPUNCH, MUDSHACKLES, MUDSLIDE, NAGASKIN, NATURESWRATH, NECTARTAP, NOBLEROAR, OUTRAGE, PERCUSSIONBLAST, PETALTEMPEST, PLAYROUGH, POWERWHIP, PROTECT, PSYCHICFANGS, REST, RETURN, ROCKBLAST, ROCKSLIDE, ROCKTOMB, SCALESHOT, SCENTEDSHIELD, SLASH, SLEEPTALK, SNARL, SOLARBEAM, SONICBLAST, SPIKES, SPIKYSHIELD, STEALTHROCK, STEELROLLER, SUBSTITUTE, SUNNYDAY, SUPERPOWER, SWEEPINGWIND, SYNTHESIS, TAUNT, TERRAINPULSE, TOXIC, VENDETTA, WEATHERBALL, WILDCHARGE, WORKUP, ZENHEADBUTT, </v>
      </c>
      <c r="AA876" t="str">
        <f>VLOOKUP($A876,'Moves Species'!$A:$E,5,FALSE)</f>
        <v xml:space="preserve">TROPKICK, LEAFBLADE, MOSSYPUNCH, NOBLEROAR, GRASSYTERRAIN, UPROAR, STOMPINGTANTRUM, ROCKSLIDE, DRAGONTAIL, OUTRAGE, DRACONICCRASH, </v>
      </c>
      <c r="AB876" t="s">
        <v>10538</v>
      </c>
      <c r="AC876" t="s">
        <v>7265</v>
      </c>
      <c r="AD876">
        <v>37</v>
      </c>
    </row>
    <row r="877" spans="1:30" x14ac:dyDescent="0.25">
      <c r="A877">
        <f t="shared" si="41"/>
        <v>876</v>
      </c>
      <c r="B877" t="s">
        <v>10532</v>
      </c>
      <c r="C877" t="s">
        <v>10534</v>
      </c>
      <c r="D877" s="12" t="str">
        <f>'BST Extract'!J877</f>
        <v>GRASS</v>
      </c>
      <c r="E877" s="12" t="str">
        <f>'BST Extract'!K877</f>
        <v>DRAGON</v>
      </c>
      <c r="F877" t="str">
        <f t="shared" si="39"/>
        <v>GRASS,DRAGON</v>
      </c>
      <c r="G877">
        <f>'BST Extract'!C877</f>
        <v>87</v>
      </c>
      <c r="H877">
        <f>'BST Extract'!D877</f>
        <v>111</v>
      </c>
      <c r="I877">
        <f>'BST Extract'!E877</f>
        <v>104</v>
      </c>
      <c r="J877">
        <f>'BST Extract'!F877</f>
        <v>71</v>
      </c>
      <c r="K877">
        <f>'BST Extract'!G877</f>
        <v>64</v>
      </c>
      <c r="L877">
        <f>'BST Extract'!H877</f>
        <v>84</v>
      </c>
      <c r="M877">
        <f>'BST Extract'!I877</f>
        <v>521</v>
      </c>
      <c r="N877" t="s">
        <v>7251</v>
      </c>
      <c r="O877">
        <v>3</v>
      </c>
      <c r="P877" t="s">
        <v>7523</v>
      </c>
      <c r="R877" t="s">
        <v>7523</v>
      </c>
      <c r="T877" t="str">
        <f t="shared" si="40"/>
        <v>HP,3,,,,</v>
      </c>
      <c r="U877" s="12" t="str">
        <f>'Ability Extract'!C877</f>
        <v>FLOWERVEIL</v>
      </c>
      <c r="V877" s="12" t="str">
        <f>'Ability Extract'!D877</f>
        <v>THICKFAT</v>
      </c>
      <c r="W877" s="12" t="str">
        <f>'Ability Extract'!E877</f>
        <v>GRASSYSURGE</v>
      </c>
      <c r="X877" s="12" t="str">
        <f>'Ability Extract'!F877</f>
        <v>FLOWERVEIL,THICKFAT,GRASSYSURGE</v>
      </c>
      <c r="Y877" t="str">
        <f>VLOOKUP($A877,'Moves Species'!$A:$E,3,FALSE)</f>
        <v xml:space="preserve">1, TAILWHIP, 1, LEAFAGE, 1, DRAGONFURY, 4, ROAR, 7, RAZORLEAF, 10, FORESTLEAP, 13, DRAGONGNAW, 16, PETALTEMPEST, 19, AROMATHERAPY, 22, WYRMSRAGE, 25, BULLETSEED, 28, FLYTRAP, 31, FLORALHEALING, 34, DRAGONCLAW, 37, GRAVAPPLE, 40, GRASSYGLIDE, 43, DRAGONHAMMER, 46, PETALBLIZZARD, 49, SPIKYSHIELD, 52, WOODHAMMER, 56, OUTRAGE, 60, SOLARBLADE, </v>
      </c>
      <c r="Z877" t="str">
        <f>VLOOKUP($A877,'Moves Species'!$A:$E,4,FALSE)</f>
        <v xml:space="preserve">ANCIENTGLARE, AROMATHERAPY, ATTRACT, BODYPRESS, BODYSLAM, BREAKINGSWIPE, BULKUP, BULLDOZE, BULLETSEED, CATAPULT, CLOSECOMBAT, CRUELWHIP, CRUNCH, DRACARYS, DRACOMETEOR, DRAGONBLOOD, DRAGONBREATH, DRAGONCLAW, DRAGONHAMMER, EARTHENLANCE, EARTHQUAKE, ECHOEDVOICE, ENDERSHOCK, ENERGYBALL, ESSENCEBLOOM, EXECUTION, FABLEDRUSH, FOCUSBLAST, GENESIS, GEOMANCY, GIGADRAIN, GOBLINSTRIKE, GOLDRUSH, GRASSYTERRAIN, HIDDENPOWER, HIGHHORSEPOWER, IRONDEFENSE, IRONHEAD, KNOCKOFF, LASHOUT, LEAFBLADE, MAGICALLEAF, MOSSYPUNCH, MUDSHACKLES, MUDSLIDE, NAGASKIN, NATURESWRATH, NECTARTAP, NOBLEROAR, OUTRAGE, PERCUSSIONBLAST, PETALTEMPEST, PLAYROUGH, POWERWHIP, PROTECT, PSYCHICFANGS, REST, RETURN, ROCKBLAST, ROCKSLIDE, ROCKTOMB, SCALESHOT, SCENTEDSHIELD, SLASH, SLEEPTALK, SNARL, SOLARBEAM, SONICBLAST, SPIKES, SPIKYSHIELD, STEALTHROCK, STEELROLLER, SUBSTITUTE, SUNNYDAY, SUPERPOWER, SWEEPINGWIND, SYNTHESIS, TAUNT, TERRAINPULSE, TOXIC, VENDETTA, WEATHERBALL, WILDCHARGE, WORKUP, ZENHEADBUTT, </v>
      </c>
      <c r="AA877">
        <f>VLOOKUP($A877,'Moves Species'!$A:$E,5,FALSE)</f>
        <v>0</v>
      </c>
      <c r="AB877" t="s">
        <v>7523</v>
      </c>
    </row>
    <row r="878" spans="1:30" x14ac:dyDescent="0.25">
      <c r="A878">
        <f t="shared" si="41"/>
        <v>877</v>
      </c>
      <c r="B878" t="s">
        <v>10539</v>
      </c>
      <c r="C878" t="s">
        <v>10541</v>
      </c>
      <c r="D878" s="12" t="str">
        <f>'BST Extract'!J878</f>
        <v>BUG</v>
      </c>
      <c r="E878" s="12" t="str">
        <f>'BST Extract'!K878</f>
        <v>STEEL</v>
      </c>
      <c r="F878" t="str">
        <f t="shared" si="39"/>
        <v>BUG,STEEL</v>
      </c>
      <c r="G878">
        <f>'BST Extract'!C878</f>
        <v>60</v>
      </c>
      <c r="H878">
        <f>'BST Extract'!D878</f>
        <v>75</v>
      </c>
      <c r="I878">
        <f>'BST Extract'!E878</f>
        <v>45</v>
      </c>
      <c r="J878">
        <f>'BST Extract'!F878</f>
        <v>65</v>
      </c>
      <c r="K878">
        <f>'BST Extract'!G878</f>
        <v>35</v>
      </c>
      <c r="L878">
        <f>'BST Extract'!H878</f>
        <v>45</v>
      </c>
      <c r="M878">
        <f>'BST Extract'!I878</f>
        <v>325</v>
      </c>
      <c r="N878" t="s">
        <v>7251</v>
      </c>
      <c r="O878">
        <v>3</v>
      </c>
      <c r="P878" t="s">
        <v>7523</v>
      </c>
      <c r="R878" t="s">
        <v>7523</v>
      </c>
      <c r="T878" t="str">
        <f t="shared" si="40"/>
        <v>HP,3,,,,</v>
      </c>
      <c r="U878" s="12" t="str">
        <f>'Ability Extract'!C878</f>
        <v>BONECOLLECTOR</v>
      </c>
      <c r="V878" s="12" t="str">
        <f>'Ability Extract'!D878</f>
        <v>EARTHEATER</v>
      </c>
      <c r="W878" s="12" t="str">
        <f>'Ability Extract'!E878</f>
        <v>TERMINATOR</v>
      </c>
      <c r="X878" s="12" t="str">
        <f>'Ability Extract'!F878</f>
        <v>BONECOLLECTOR,EARTHEATER,TERMINATOR</v>
      </c>
      <c r="Y878" t="str">
        <f>VLOOKUP($A878,'Moves Species'!$A:$E,3,FALSE)</f>
        <v xml:space="preserve">1, SANDATTACK, 1, STRINGSHOT, 1, SLURP, 4, SNAPTRAP, 6, SANDJET, 9, SUCKBLOOD, 12, SANDTOMB, 15, VISEGRIP, 18, BUGBITE, 21, BULLDOZE, 24, NERVESOFSTEEL, 27, MAGNETBOMB, 30, SKITTERSMACK, 33, DRILLRUN, 36, IRONHEAD, 39, LEECHLIFE, 42, LANDSWRATH, 45, SWARMATTACK, 48, BOMBARDMENT, 51, STICKYWEB, 54, CATACLYSM, 57, SWARMOVERLOAD, 60, IRONCASCADE, </v>
      </c>
      <c r="Z878" t="str">
        <f>VLOOKUP($A878,'Moves Species'!$A:$E,4,FALSE)</f>
        <v xml:space="preserve">AMBUSH, ANCIENTGLARE, ATTRACT, BATTLEOFWITS, BEJEWELED, BOMBARDMENT, BOULDERCRUSH, BUGBITE, BUGBUZZ, BULLDOZE, BULLETSEED, CLUSTERROCKETS, CONFUSERAY, COSMICPOWER, CRUNCH, DARKPULSE, DAZZLINGGLEAM, DEFENDORDER, DUNEBLAST, DUSTDEVILS, EARTHENLANCE, EARTHPOWER, EARTHQUAKE, ELECTRONCRUSH, ENERGYBALL, ENERGYSURGE, FLUXWAVE, FOCUSBLAST, FURYCUTTER, GAIAPULSE, GAMMARAY, GASTROACID, GIGADRAIN, GOLDENBULLET, GOLDRUSH, HAZE, HIDDENPOWER, HIVEMIND, HYPERVOICE, IRONDEFENSE, IRONIMPACT, IRONTEMPEST, KNOCKOFF, LASHOUT, LEECHLIFE, MAGNETICCANNON, MAGNETRISE, METEORBEAM, MISSILESHOT, MUDSHACKLES, MUDSLIDE, NASTYPLOT, OBSIDIANSHARDS, OVERCLOCK, PERCUSSIONBLAST, PINMISSILE, POISONFANG, POISONJAB, PROTECT, PSYCHICFANGS, QUICKSAND, REFURBISH, REST, RETURN, ROCKBLAST, ROCKSLIDE, ROCKTOMB, SANDSTORM, SANDTOMB, SATELLITERAY, SCORCHINGSANDS, SLASH, SLEEPTALK, SLUDGEBOMB, SLUDGEWAVE, SPIKES, SPIKYSHIELD, STEALTHROCK, STEELROLLER, STONEEDGE, STRUGGLEBUG, SWARMATTACK, SWARMOVERLOAD, SYNTHESIS, TAUNT, TERRAINPULSE, THUNDERBOLT, THUNDERFANG, THUNDERWAVE, TOXIC, TOXICSPIKES, UTURN, VENDETTA, VITALITYDRAIN, VOLTSWITCH, WILDCHARGE, WORKUP, </v>
      </c>
      <c r="AA878" t="str">
        <f>VLOOKUP($A878,'Moves Species'!$A:$E,5,FALSE)</f>
        <v xml:space="preserve">BONERUSH, GEARGRIND, MAGNITUDE, UTURN, WILDROOTS, PSYCHICFANGS, WICKEDSTRIKE, STRAFE, FELLSTINGER, DIG, </v>
      </c>
      <c r="AB878" t="s">
        <v>11120</v>
      </c>
      <c r="AC878" t="s">
        <v>7265</v>
      </c>
      <c r="AD878">
        <v>26</v>
      </c>
    </row>
    <row r="879" spans="1:30" x14ac:dyDescent="0.25">
      <c r="A879">
        <f t="shared" si="41"/>
        <v>878</v>
      </c>
      <c r="B879" t="s">
        <v>10540</v>
      </c>
      <c r="C879" t="s">
        <v>10542</v>
      </c>
      <c r="D879" s="12" t="str">
        <f>'BST Extract'!J879</f>
        <v>BUG</v>
      </c>
      <c r="E879" s="12" t="str">
        <f>'BST Extract'!K879</f>
        <v>STEEL</v>
      </c>
      <c r="F879" t="str">
        <f t="shared" si="39"/>
        <v>BUG,STEEL</v>
      </c>
      <c r="G879">
        <f>'BST Extract'!C879</f>
        <v>55</v>
      </c>
      <c r="H879">
        <f>'BST Extract'!D879</f>
        <v>100</v>
      </c>
      <c r="I879">
        <f>'BST Extract'!E879</f>
        <v>70</v>
      </c>
      <c r="J879">
        <f>'BST Extract'!F879</f>
        <v>120</v>
      </c>
      <c r="K879">
        <f>'BST Extract'!G879</f>
        <v>70</v>
      </c>
      <c r="L879">
        <f>'BST Extract'!H879</f>
        <v>70</v>
      </c>
      <c r="M879">
        <f>'BST Extract'!I879</f>
        <v>485</v>
      </c>
      <c r="N879" t="s">
        <v>7251</v>
      </c>
      <c r="O879">
        <v>3</v>
      </c>
      <c r="P879" t="s">
        <v>7523</v>
      </c>
      <c r="R879" t="s">
        <v>7523</v>
      </c>
      <c r="T879" t="str">
        <f t="shared" si="40"/>
        <v>HP,3,,,,</v>
      </c>
      <c r="U879" s="12" t="str">
        <f>'Ability Extract'!C879</f>
        <v>BONECOLLECTOR</v>
      </c>
      <c r="V879" s="12" t="str">
        <f>'Ability Extract'!D879</f>
        <v>EARTHEATER</v>
      </c>
      <c r="W879" s="12" t="str">
        <f>'Ability Extract'!E879</f>
        <v>TERMINATOR</v>
      </c>
      <c r="X879" s="12" t="str">
        <f>'Ability Extract'!F879</f>
        <v>BONECOLLECTOR,EARTHEATER,TERMINATOR</v>
      </c>
      <c r="Y879" t="str">
        <f>VLOOKUP($A879,'Moves Species'!$A:$E,3,FALSE)</f>
        <v xml:space="preserve">1, SANDATTACK, 1, STRINGSHOT, 1, SLURP, 4, SNAPTRAP, 6, SANDJET, 9, SUCKBLOOD, 12, SANDTOMB, 15, VISEGRIP, 18, BUGBITE, 21, BULLDOZE, 24, NERVESOFSTEEL, 27, MAGNETBOMB, 30, SKITTERSMACK, 33, DRILLRUN, 36, IRONHEAD, 39, LEECHLIFE, 42, LANDSWRATH, 45, SWARMATTACK, 48, BOMBARDMENT, 51, STICKYWEB, 54, CATACLYSM, 57, SWARMOVERLOAD, 60, IRONCASCADE, </v>
      </c>
      <c r="Z879" t="str">
        <f>VLOOKUP($A879,'Moves Species'!$A:$E,4,FALSE)</f>
        <v xml:space="preserve">AMBUSH, ANCIENTGLARE, ATTRACT, BATTLEOFWITS, BEJEWELED, BOMBARDMENT, BOULDERCRUSH, BUGBITE, BUGBUZZ, BULLDOZE, BULLETSEED, CLUSTERROCKETS, CONFUSERAY, COSMICPOWER, CRUNCH, DARKPULSE, DAZZLINGGLEAM, DEFENDORDER, DUNEBLAST, DUSTDEVILS, EARTHENLANCE, EARTHPOWER, EARTHQUAKE, ELECTRONCRUSH, ENERGYBALL, ENERGYSURGE, FLUXWAVE, FOCUSBLAST, FURYCUTTER, GAIAPULSE, GAMMARAY, GASTROACID, GIGADRAIN, GOLDENBULLET, GOLDRUSH, HAZE, HIDDENPOWER, HIVEMIND, HYPERVOICE, IRONDEFENSE, IRONIMPACT, IRONTEMPEST, KNOCKOFF, LASHOUT, LEECHLIFE, MAGNETICCANNON, MAGNETRISE, METEORBEAM, MISSILESHOT, MUDSHACKLES, MUDSLIDE, NASTYPLOT, OBSIDIANSHARDS, OVERCLOCK, PERCUSSIONBLAST, PINMISSILE, POISONFANG, POISONJAB, PROTECT, PSYCHICFANGS, QUICKSAND, REFURBISH, REST, RETURN, ROCKBLAST, ROCKSLIDE, ROCKTOMB, SANDSTORM, SANDTOMB, SATELLITERAY, SCORCHINGSANDS, SLASH, SLEEPTALK, SLUDGEBOMB, SLUDGEWAVE, SPIKES, SPIKYSHIELD, STEALTHROCK, STEELROLLER, STONEEDGE, STRUGGLEBUG, SWARMATTACK, SWARMOVERLOAD, SYNTHESIS, TAUNT, TERRAINPULSE, THUNDERBOLT, THUNDERFANG, THUNDERWAVE, TOXIC, TOXICSPIKES, UTURN, VENDETTA, VITALITYDRAIN, VOLTSWITCH, WILDCHARGE, WORKUP, </v>
      </c>
      <c r="AA879">
        <f>VLOOKUP($A879,'Moves Species'!$A:$E,5,FALSE)</f>
        <v>0</v>
      </c>
      <c r="AB879" t="s">
        <v>7523</v>
      </c>
    </row>
    <row r="880" spans="1:30" x14ac:dyDescent="0.25">
      <c r="A880">
        <f t="shared" si="41"/>
        <v>879</v>
      </c>
      <c r="B880" t="s">
        <v>10543</v>
      </c>
      <c r="C880" t="s">
        <v>10545</v>
      </c>
      <c r="D880" s="12" t="str">
        <f>'BST Extract'!J880</f>
        <v>FLYING</v>
      </c>
      <c r="E880" s="12">
        <f>'BST Extract'!K880</f>
        <v>0</v>
      </c>
      <c r="F880" t="str">
        <f t="shared" si="39"/>
        <v>FLYING,0</v>
      </c>
      <c r="G880">
        <f>'BST Extract'!C880</f>
        <v>56</v>
      </c>
      <c r="H880">
        <f>'BST Extract'!D880</f>
        <v>64</v>
      </c>
      <c r="I880">
        <f>'BST Extract'!E880</f>
        <v>42</v>
      </c>
      <c r="J880">
        <f>'BST Extract'!F880</f>
        <v>124</v>
      </c>
      <c r="K880">
        <f>'BST Extract'!G880</f>
        <v>106</v>
      </c>
      <c r="L880">
        <f>'BST Extract'!H880</f>
        <v>42</v>
      </c>
      <c r="M880">
        <f>'BST Extract'!I880</f>
        <v>434</v>
      </c>
      <c r="N880" t="s">
        <v>7251</v>
      </c>
      <c r="O880">
        <v>3</v>
      </c>
      <c r="P880" t="s">
        <v>7523</v>
      </c>
      <c r="R880" t="s">
        <v>7523</v>
      </c>
      <c r="T880" t="str">
        <f t="shared" si="40"/>
        <v>HP,3,,,,</v>
      </c>
      <c r="U880" s="12" t="str">
        <f>'Ability Extract'!C880</f>
        <v>CLOUDNINE</v>
      </c>
      <c r="V880" s="12" t="str">
        <f>'Ability Extract'!D880</f>
        <v>MOTORDRIVE</v>
      </c>
      <c r="W880" s="12" t="str">
        <f>'Ability Extract'!E880</f>
        <v>CLEARBODY</v>
      </c>
      <c r="X880" s="12" t="str">
        <f>'Ability Extract'!F880</f>
        <v>CLOUDNINE,MOTORDRIVE,CLEARBODY</v>
      </c>
      <c r="Y880" t="str">
        <f>VLOOKUP($A880,'Moves Species'!$A:$E,3,FALSE)</f>
        <v xml:space="preserve">1, PLAYNICE, 1, GROWL, 1, GUST, 4, WATERGUN, 7, THUNDERSHOCK, 10, ENCORE, 13, TURBULENCE, 16, WATERPULSE, 19, VOLTSWITCH, 22, AQUARING, 25, EROSION, 28, ELECTROBALL, 31, AIRSLASH, 34, AGILITY, 37, RAINDANCE, 40, TYPHOON, 43, COLDSNAP, 46, AERIALPULSE, 49, THUNDER, 52, TAILWIND, 56, BOREASBREATH, 60, HURRICANE, </v>
      </c>
      <c r="Z880" t="str">
        <f>VLOOKUP($A880,'Moves Species'!$A:$E,4,FALSE)</f>
        <v xml:space="preserve">ACROBATICS, AERIALACE, AERIALPULSE, AIRSLASH, ASTRALWIND, ATTRACT, BALLLIGHTNING, BLIZZARD, BOLTCRASH, BOUNCE, BRINE, CASCADE, CHARM, CHILLINGTOUCH, COACHING, DAZZLINGGLEAM, DEAFEN, DEFOG, DRAGONGALE, DRAININGKISS, ECHOEDVOICE, FABLEDRUSH, FALSESWIPE, FANTASYSEAL, FLIPTURN, FOCUSBLAST, FORTISSIMO, FROSTBITE, GENESIS, GENTLECHIMES, GOBLINSTRIKE, HAIL, HAZE, HEALBELL, HIDDENPOWER, HURRICANE, HYPERVOICE, HYPOTHERMIA, ICEBEAM, ICEFANG, ICEPUNCH, ICICLESPEAR, ICICLESTRIKE, ICYWIND, KNOCKOFF, LIGHTSCREEN, LIQUIDATION, LOVEBURST, METRONOME, MISSILESHOT, MIST, NASTYPLOT, NUMBINGWIND, OCEANWRATH, ODETOJOY, PARABOLICCHARGE, PAYDAY, PLAYROUGH, PROTECT, PURGE, RAINDANCE, RAYOFLIGHT, REFLECT, REST, RETURN, ROCKBLAST, ROCKSLIDE, ROCKTOMB, ROUND, SCALD, SLEEPTALK, SOAK, SONICBLAST, SOUNDBARRIER, STEAMERUPTION, SUBSTITUTE, SWIFT, TAILWIND, TAUNT, TEMPESTFLARE, THUNDERBOLT, THUNDERFANG, THUNDERPUNCH, THUNDERWAVE, TORNADO, TOXIC, TRIATTACK, TRIPLEAXEL, TURBULENCE, VENDETTA, WAIL, WATERPULSE, WEATHERBALL, WHIRLPOOL, WISH, WORKUP, </v>
      </c>
      <c r="AA880" t="str">
        <f>VLOOKUP($A880,'Moves Species'!$A:$E,5,FALSE)</f>
        <v xml:space="preserve">TORNADO, CHARM, THUNDERBOLT, FAKETEARS, SING, SWEETKISS, TEARFULLOOK, WISH, SPARKLINGARIA, HELPINGHAND, </v>
      </c>
      <c r="AB880" t="s">
        <v>7523</v>
      </c>
    </row>
    <row r="881" spans="1:30" x14ac:dyDescent="0.25">
      <c r="A881">
        <f t="shared" si="41"/>
        <v>880</v>
      </c>
      <c r="B881" t="s">
        <v>10544</v>
      </c>
      <c r="C881" t="s">
        <v>10546</v>
      </c>
      <c r="D881" s="12" t="str">
        <f>'BST Extract'!J881</f>
        <v>ICE</v>
      </c>
      <c r="E881" s="12">
        <f>'BST Extract'!K881</f>
        <v>0</v>
      </c>
      <c r="F881" t="str">
        <f t="shared" si="39"/>
        <v>ICE,0</v>
      </c>
      <c r="G881">
        <f>'BST Extract'!C881</f>
        <v>65</v>
      </c>
      <c r="H881">
        <f>'BST Extract'!D881</f>
        <v>106</v>
      </c>
      <c r="I881">
        <f>'BST Extract'!E881</f>
        <v>92</v>
      </c>
      <c r="J881">
        <f>'BST Extract'!F881</f>
        <v>101</v>
      </c>
      <c r="K881">
        <f>'BST Extract'!G881</f>
        <v>28</v>
      </c>
      <c r="L881">
        <f>'BST Extract'!H881</f>
        <v>42</v>
      </c>
      <c r="M881">
        <f>'BST Extract'!I881</f>
        <v>434</v>
      </c>
      <c r="N881" t="s">
        <v>7251</v>
      </c>
      <c r="O881">
        <v>3</v>
      </c>
      <c r="P881" t="s">
        <v>7523</v>
      </c>
      <c r="R881" t="s">
        <v>7523</v>
      </c>
      <c r="T881" t="str">
        <f t="shared" si="40"/>
        <v>HP,3,,,,</v>
      </c>
      <c r="U881" s="12" t="str">
        <f>'Ability Extract'!C881</f>
        <v>STURDY</v>
      </c>
      <c r="V881" s="12" t="str">
        <f>'Ability Extract'!D881</f>
        <v>ICYVEINS</v>
      </c>
      <c r="W881" s="12" t="str">
        <f>'Ability Extract'!E881</f>
        <v>CLEARBODY</v>
      </c>
      <c r="X881" s="12" t="str">
        <f>'Ability Extract'!F881</f>
        <v>STURDY,ICYVEINS,CLEARBODY</v>
      </c>
      <c r="Y881" t="str">
        <f>VLOOKUP($A881,'Moves Species'!$A:$E,3,FALSE)</f>
        <v xml:space="preserve">1, PLAYNICE, 1, GROWL, 1, AQUAJET, 4, ICESHARD, 7, SMACKDOWN, 10, ENCORE, 13, POWERWASH, 16, AVALANCHE, 19, FLIPTURN, 22, AQUARING, 25, SHATTER, 28, STREAMRUSH, 31, ICETOMB, 34, CHILLINGTOUCH, 37, HAIL, 40, AEROBLAST, 43, PERMAFROST, 46, CASCADE, 49, ICYDELUGE, 52, AURORAVEIL, 56, WATERPRESSURE, 60, WINTERSHOWL, </v>
      </c>
      <c r="Z881" t="str">
        <f>VLOOKUP($A881,'Moves Species'!$A:$E,4,FALSE)</f>
        <v xml:space="preserve">ACROBATICS, AERIALACE, AERIALPULSE, AIRSLASH, ASTRALWIND, ATTRACT, BALLLIGHTNING, BLIZZARD, BOLTCRASH, BOUNCE, BRINE, CASCADE, CHARM, CHILLINGTOUCH, COACHING, DAZZLINGGLEAM, DEAFEN, DEFOG, DRAGONGALE, DRAININGKISS, ECHOEDVOICE, FABLEDRUSH, FALSESWIPE, FANTASYSEAL, FLIPTURN, FOCUSBLAST, FORTISSIMO, FROSTBITE, GENESIS, GENTLECHIMES, GOBLINSTRIKE, HAIL, HAZE, HEALBELL, HIDDENPOWER, HURRICANE, HYPERVOICE, HYPOTHERMIA, ICEBEAM, ICEFANG, ICEPUNCH, ICICLESPEAR, ICICLESTRIKE, ICYWIND, KNOCKOFF, LIGHTSCREEN, LIQUIDATION, LOVEBURST, METRONOME, MISSILESHOT, MIST, NASTYPLOT, NUMBINGWIND, OCEANWRATH, ODETOJOY, PARABOLICCHARGE, PAYDAY, PLAYROUGH, PROTECT, PURGE, RAINDANCE, RAYOFLIGHT, REFLECT, REST, RETURN, ROCKBLAST, ROCKSLIDE, ROCKTOMB, ROUND, SCALD, SLEEPTALK, SOAK, SONICBLAST, SOUNDBARRIER, STEAMERUPTION, SUBSTITUTE, SWIFT, TAILWIND, TAUNT, TEMPESTFLARE, THUNDERBOLT, THUNDERFANG, THUNDERPUNCH, THUNDERWAVE, TORNADO, TOXIC, TRIATTACK, TRIPLEAXEL, TURBULENCE, VENDETTA, WAIL, WATERPULSE, WEATHERBALL, WHIRLPOOL, WISH, WORKUP, </v>
      </c>
      <c r="AA881" t="str">
        <f>VLOOKUP($A881,'Moves Species'!$A:$E,5,FALSE)</f>
        <v xml:space="preserve">DIVEBOMB, CAPTIVATE, ZINGZAP, FROZENHEART, LOVELYKISS, FORTIFY, COLDFRONT, WISH, FROSTBITE, ICICLECRASH, MIST, HELPINGHAND, </v>
      </c>
      <c r="AB881" t="s">
        <v>7523</v>
      </c>
    </row>
    <row r="882" spans="1:30" x14ac:dyDescent="0.25">
      <c r="A882">
        <f t="shared" si="41"/>
        <v>881</v>
      </c>
      <c r="B882" t="s">
        <v>10561</v>
      </c>
      <c r="C882" t="s">
        <v>10563</v>
      </c>
      <c r="D882" s="12" t="str">
        <f>'BST Extract'!J882</f>
        <v>DARK</v>
      </c>
      <c r="E882" s="12" t="str">
        <f>'BST Extract'!K882</f>
        <v>POISON</v>
      </c>
      <c r="F882" t="str">
        <f t="shared" si="39"/>
        <v>DARK,POISON</v>
      </c>
      <c r="G882">
        <f>'BST Extract'!C882</f>
        <v>55</v>
      </c>
      <c r="H882">
        <f>'BST Extract'!D882</f>
        <v>40</v>
      </c>
      <c r="I882">
        <f>'BST Extract'!E882</f>
        <v>45</v>
      </c>
      <c r="J882">
        <f>'BST Extract'!F882</f>
        <v>75</v>
      </c>
      <c r="K882">
        <f>'BST Extract'!G882</f>
        <v>75</v>
      </c>
      <c r="L882">
        <f>'BST Extract'!H882</f>
        <v>60</v>
      </c>
      <c r="M882">
        <f>'BST Extract'!I882</f>
        <v>350</v>
      </c>
      <c r="N882" t="s">
        <v>7251</v>
      </c>
      <c r="O882">
        <v>3</v>
      </c>
      <c r="P882" t="s">
        <v>7523</v>
      </c>
      <c r="R882" t="s">
        <v>7523</v>
      </c>
      <c r="T882" t="str">
        <f t="shared" si="40"/>
        <v>HP,3,,,,</v>
      </c>
      <c r="U882" s="12" t="str">
        <f>'Ability Extract'!C882</f>
        <v>INFILTRATOR</v>
      </c>
      <c r="V882" s="12" t="str">
        <f>'Ability Extract'!D882</f>
        <v>COMPETITIVE</v>
      </c>
      <c r="W882" s="12" t="str">
        <f>'Ability Extract'!E882</f>
        <v>IRREDEEMABLE</v>
      </c>
      <c r="X882" s="12" t="str">
        <f>'Ability Extract'!F882</f>
        <v>INFILTRATOR,COMPETITIVE,IRREDEEMABLE</v>
      </c>
      <c r="Y882" t="str">
        <f>VLOOKUP($A882,'Moves Species'!$A:$E,3,FALSE)</f>
        <v xml:space="preserve">1, OBFUSCATE, 1, SMOG, 4, POISONGAS, 6, CORROSIVEGAS, 8, SIPHON, 11, VIRUS, 14, SNARL, 17, ALLERGY, 20, PHOBIA, 23, GASTROACID, 26, MANIPULATION, 29, CORRODE, 32, MIASMA, 35, VITALITYDRAIN, 38, BLIGHT, 41, DARKVOID, 44, NASTYPLOT, 47, SLUDGEWAVE, 50, VENOMDRENCH, 53, ACIDRAIN, 56, TOXIC, 60, CHAOSBLAST, </v>
      </c>
      <c r="Z882" t="str">
        <f>VLOOKUP($A882,'Moves Species'!$A:$E,4,FALSE)</f>
        <v xml:space="preserve">ACIDRAIN, ALLERGY, AMBUSH, ANCIENTGLARE, ATTRACT, BATTLEOFWITS, BLOODRITUAL, BODYPRESS, BODYSLAM, BREAKINGSWIPE, BULKUP, BULLDOZE, BURNINGOFUDA, CALMMIND, CAUSTICACID, CLEARSMOG, CLOSECOMBAT, CONFUSERAY, CORROSIVEGAS, COSMICPOWER, CRUELWHIP, CRUNCH, CURSE, DARKPULSE, DEAFEN, DEFOG, DRAGONBLOOD, DRAGONBREATH, DRAGONCLAW, DRAGONDANCE, DRAGONGALE, DRAGONMAGIC, EARTHQUAKE, ECLIPSENOVA, ENDERSHOCK, EXECUTION, FABLEDRUSH, FALSESWIPE, FANTASYSEAL, FIREBLAST, FLAMECHARGE, FLAMETHROWER, FLAMEVOLLEY, FLAREBLITZ, FOCUSBLAST, FORTISSIMO, GAMMARAY, GASTROACID, GOBLINSTRIKE, GOLDRUSH, GUNKSHOT, HEATWAVE, HEX, HIDDENPOWER, INCINERATE, IRONHEAD, KNOCKOFF, LASHOUT, MACABREDANCE, MEMENTO, MIASMA, MINDDRAIN, MIST, MISTYTERRAIN, MYSTICALFIRE, MYSTICPULSE, NAGASKIN, NASTYPLOT, NOBLEROAR, OUTRAGE, PHANTOMFORCE, PHOBIA, PLAYROUGH, POISONFANG, POISONJAB, POLTERGEIST, POSSESSION, PROTECT, PSYCHICFANGS, REST, RETURN, SHADOWBALL, SLEEPTALK, SLUDGEBOMB, SLUDGEWAVE, SNARL, SOULSHIELD, STARDUSTREVERIE, SUBSTITUTE, SUPERPOWER, SWEEPINGWIND, SWITCHEROO, TAUNT, TERRAINPULSE, TOXIC, TOXICSPIKES, UMBRALWAVE, VENDETTA, VENOMDRAIN, VITALITYDRAIN, WILDCHARGE, WILDFIRE, WORKUP, ZENHEADBUTT, </v>
      </c>
      <c r="AA882" t="str">
        <f>VLOOKUP($A882,'Moves Species'!$A:$E,5,FALSE)</f>
        <v xml:space="preserve">NIGHTDAZE, DARKPULSE, SLUDGEBOMB, SMOKESCREEN, SNATCH, QUASH, ANCIENTGLARE, DRAGONPULSE, EXTRASENSORY, </v>
      </c>
      <c r="AB882" t="s">
        <v>10565</v>
      </c>
      <c r="AC882" t="s">
        <v>7268</v>
      </c>
      <c r="AD882" t="s">
        <v>7367</v>
      </c>
    </row>
    <row r="883" spans="1:30" x14ac:dyDescent="0.25">
      <c r="A883">
        <f t="shared" si="41"/>
        <v>882</v>
      </c>
      <c r="B883" t="s">
        <v>10562</v>
      </c>
      <c r="C883" t="s">
        <v>10564</v>
      </c>
      <c r="D883" s="12" t="str">
        <f>'BST Extract'!J883</f>
        <v>DARK</v>
      </c>
      <c r="E883" s="12" t="str">
        <f>'BST Extract'!K883</f>
        <v>POISON</v>
      </c>
      <c r="F883" t="str">
        <f t="shared" si="39"/>
        <v>DARK,POISON</v>
      </c>
      <c r="G883">
        <f>'BST Extract'!C883</f>
        <v>100</v>
      </c>
      <c r="H883">
        <f>'BST Extract'!D883</f>
        <v>60</v>
      </c>
      <c r="I883">
        <f>'BST Extract'!E883</f>
        <v>80</v>
      </c>
      <c r="J883">
        <f>'BST Extract'!F883</f>
        <v>105</v>
      </c>
      <c r="K883">
        <f>'BST Extract'!G883</f>
        <v>110</v>
      </c>
      <c r="L883">
        <f>'BST Extract'!H883</f>
        <v>100</v>
      </c>
      <c r="M883">
        <f>'BST Extract'!I883</f>
        <v>555</v>
      </c>
      <c r="N883" t="s">
        <v>7251</v>
      </c>
      <c r="O883">
        <v>3</v>
      </c>
      <c r="P883" t="s">
        <v>7523</v>
      </c>
      <c r="R883" t="s">
        <v>7523</v>
      </c>
      <c r="T883" t="str">
        <f t="shared" si="40"/>
        <v>HP,3,,,,</v>
      </c>
      <c r="U883" s="12" t="str">
        <f>'Ability Extract'!C883</f>
        <v>INFILTRATOR</v>
      </c>
      <c r="V883" s="12" t="str">
        <f>'Ability Extract'!D883</f>
        <v>COMPETITIVE</v>
      </c>
      <c r="W883" s="12" t="str">
        <f>'Ability Extract'!E883</f>
        <v>IRREDEEMABLE</v>
      </c>
      <c r="X883" s="12" t="str">
        <f>'Ability Extract'!F883</f>
        <v>INFILTRATOR,COMPETITIVE,IRREDEEMABLE</v>
      </c>
      <c r="Y883" t="str">
        <f>VLOOKUP($A883,'Moves Species'!$A:$E,3,FALSE)</f>
        <v xml:space="preserve">1, OBFUSCATE, 1, SMOG, 4, POISONGAS, 6, CORROSIVEGAS, 8, SIPHON, 11, VIRUS, 14, SNARL, 17, ALLERGY, 20, PHOBIA, 23, GASTROACID, 26, MANIPULATION, 29, CORRODE, 32, MIASMA, 35, VITALITYDRAIN, 38, BLIGHT, 41, DARKVOID, 44, NASTYPLOT, 47, SLUDGEWAVE, 50, VENOMDRENCH, 53, ACIDRAIN, 56, TOXIC, 60, CHAOSBLAST, </v>
      </c>
      <c r="Z883" t="str">
        <f>VLOOKUP($A883,'Moves Species'!$A:$E,4,FALSE)</f>
        <v xml:space="preserve">ACIDRAIN, ALLERGY, AMBUSH, ANCIENTGLARE, ATTRACT, BATTLEOFWITS, BLOODRITUAL, BODYPRESS, BODYSLAM, BREAKINGSWIPE, BULKUP, BULLDOZE, BURNINGOFUDA, CALMMIND, CAUSTICACID, CLEARSMOG, CLOSECOMBAT, CONFUSERAY, CORROSIVEGAS, COSMICPOWER, CRUELWHIP, CRUNCH, CURSE, DARKPULSE, DEAFEN, DEFOG, DRAGONBLOOD, DRAGONBREATH, DRAGONCLAW, DRAGONDANCE, DRAGONGALE, DRAGONMAGIC, EARTHQUAKE, ECLIPSENOVA, ENDERSHOCK, EXECUTION, FABLEDRUSH, FALSESWIPE, FANTASYSEAL, FIREBLAST, FLAMECHARGE, FLAMETHROWER, FLAMEVOLLEY, FLAREBLITZ, FOCUSBLAST, FORTISSIMO, GAMMARAY, GASTROACID, GOBLINSTRIKE, GOLDRUSH, GUNKSHOT, HEATWAVE, HEX, HIDDENPOWER, INCINERATE, IRONHEAD, KNOCKOFF, LASHOUT, MACABREDANCE, MEMENTO, MIASMA, MINDDRAIN, MIST, MISTYTERRAIN, MYSTICALFIRE, MYSTICPULSE, NAGASKIN, NASTYPLOT, NOBLEROAR, OUTRAGE, PHANTOMFORCE, PHOBIA, PLAYROUGH, POISONFANG, POISONJAB, POLTERGEIST, POSSESSION, PROTECT, PSYCHICFANGS, REST, RETURN, SHADOWBALL, SLEEPTALK, SLUDGEBOMB, SLUDGEWAVE, SNARL, SOULSHIELD, STARDUSTREVERIE, SUBSTITUTE, SUPERPOWER, SWEEPINGWIND, SWITCHEROO, TAUNT, TERRAINPULSE, TOXIC, TOXICSPIKES, UMBRALWAVE, VENDETTA, VENOMDRAIN, VITALITYDRAIN, WILDCHARGE, WILDFIRE, WORKUP, ZENHEADBUTT, </v>
      </c>
      <c r="AA883">
        <f>VLOOKUP($A883,'Moves Species'!$A:$E,5,FALSE)</f>
        <v>0</v>
      </c>
      <c r="AB883" t="s">
        <v>7523</v>
      </c>
    </row>
    <row r="884" spans="1:30" x14ac:dyDescent="0.25">
      <c r="A884">
        <f t="shared" si="41"/>
        <v>883</v>
      </c>
      <c r="B884" t="s">
        <v>10566</v>
      </c>
      <c r="C884" t="s">
        <v>10568</v>
      </c>
      <c r="D884" s="12" t="str">
        <f>'BST Extract'!J884</f>
        <v>FIGHTING</v>
      </c>
      <c r="E884" s="12">
        <f>'BST Extract'!K884</f>
        <v>0</v>
      </c>
      <c r="F884" t="str">
        <f t="shared" si="39"/>
        <v>FIGHTING,0</v>
      </c>
      <c r="G884">
        <f>'BST Extract'!C884</f>
        <v>50</v>
      </c>
      <c r="H884">
        <f>'BST Extract'!D884</f>
        <v>60</v>
      </c>
      <c r="I884">
        <f>'BST Extract'!E884</f>
        <v>48</v>
      </c>
      <c r="J884">
        <f>'BST Extract'!F884</f>
        <v>69</v>
      </c>
      <c r="K884">
        <f>'BST Extract'!G884</f>
        <v>45</v>
      </c>
      <c r="L884">
        <f>'BST Extract'!H884</f>
        <v>44</v>
      </c>
      <c r="M884">
        <f>'BST Extract'!I884</f>
        <v>316</v>
      </c>
      <c r="N884" t="s">
        <v>7251</v>
      </c>
      <c r="O884">
        <v>3</v>
      </c>
      <c r="P884" t="s">
        <v>7523</v>
      </c>
      <c r="R884" t="s">
        <v>7523</v>
      </c>
      <c r="T884" t="str">
        <f t="shared" si="40"/>
        <v>HP,3,,,,</v>
      </c>
      <c r="U884" s="12" t="str">
        <f>'Ability Extract'!C884</f>
        <v>PUREHEART</v>
      </c>
      <c r="V884" s="12" t="str">
        <f>'Ability Extract'!D884</f>
        <v>TECHNICIAN</v>
      </c>
      <c r="W884" s="12" t="str">
        <f>'Ability Extract'!E884</f>
        <v>SPEEDBOOST</v>
      </c>
      <c r="X884" s="12" t="str">
        <f>'Ability Extract'!F884</f>
        <v>PUREHEART,TECHNICIAN,SPEEDBOOST</v>
      </c>
      <c r="Y884" t="str">
        <f>VLOOKUP($A884,'Moves Species'!$A:$E,3,FALSE)</f>
        <v xml:space="preserve">1, HELPINGHAND, 1, SCRATCH, 1, ROCKSMASH, 4, LEER, 7, MACHPUNCH, 10, KARATECHOP, 13, ASSURANCE, 16, FURYSWIPES, 19, FORCEPALM, 22, LOWKICK, 25, BATTLECRY, 28, SUCKERPUNCH, 31, ACROBATICS, 34, BULKUP, 37, OVERWHELM, 40, DARKESTLARIAT, 43, PERCUSSIONBLAST, 46, JUMPKICK, 49, FLYINGPRESS, 52, THRASH, 56, HIGHJUMPKICK, 60, GIGASMASH, </v>
      </c>
      <c r="Z884" t="str">
        <f>VLOOKUP($A884,'Moves Species'!$A:$E,4,FALSE)</f>
        <v xml:space="preserve">ACROBATICS, AIRSLASH, AMBUSH, ATTRACT, BATTLEOFWITS, BODYPRESS, BODYSLAM, BOULDERCRUSH, BOUNCE, BRICKBREAK, BULKUP, BULLETSEED, CALMMIND, CATAPULT, CHARM, CHIDORI, CLOSECOMBAT, COACHING, COUPDEGRACE, DEADLYREACH, DEAFEN, DRAINPUNCH, ECHOEDVOICE, FABLEDRUSH, FAIRYTALE, FALSESWIPE, FANTASYSEAL, FIREPUNCH, FOCUSBLAST, FORTISSIMO, GENTLECHIMES, GOBLINSTRIKE, GOLDRUSH, HEALBELL, HEAVENSKNUCKLE, HIDDENPOWER, HYPERVOICE, ICEPUNCH, IRONHEAD, KAMEHAMEHA, KNOCKOFF, LASHOUT, MEMENTO, METEORMASH, METRONOME, MOSSYPUNCH, NASTYPLOT, OBSIDIANSHARDS, PAYDAY, PERCUSSIONBLAST, PLAYROUGH, POWERUPPUNCH, PROTECT, PURGE, QUICKGUARD, REST, RETURN, ROCKBLAST, ROCKSLIDE, ROCKTOMB, SLEEPTALK, STONEEDGE, SUBSTITUTE, SUPERPOWER, SWEEPINGWIND, SWIFT, SWORDSDANCE, TAUNT, TERRAINPULSE, THUNDERPUNCH, TOXIC, TRIATTACK, VENDETTA, WEAKSPOT, WISH, WORKUP, ZENHEADBUTT, </v>
      </c>
      <c r="AA884" t="str">
        <f>VLOOKUP($A884,'Moves Species'!$A:$E,5,FALSE)</f>
        <v xml:space="preserve">VACUUMWAVE, POWERUPPUNCH, FOCUSBLAST, BRICKBREAK, SHATTER, KNOCKOFF, FLING, SLASH, CHIDORI, DOUBLEKICK, LOWSWEEP, CROSSCHOP, </v>
      </c>
      <c r="AB884" t="s">
        <v>10570</v>
      </c>
      <c r="AC884" t="s">
        <v>7268</v>
      </c>
      <c r="AD884" t="s">
        <v>7346</v>
      </c>
    </row>
    <row r="885" spans="1:30" x14ac:dyDescent="0.25">
      <c r="A885">
        <f t="shared" si="41"/>
        <v>884</v>
      </c>
      <c r="B885" t="s">
        <v>10567</v>
      </c>
      <c r="C885" t="s">
        <v>10569</v>
      </c>
      <c r="D885" s="12" t="str">
        <f>'BST Extract'!J885</f>
        <v>FIGHTING</v>
      </c>
      <c r="E885" s="12">
        <f>'BST Extract'!K885</f>
        <v>0</v>
      </c>
      <c r="F885" t="str">
        <f t="shared" si="39"/>
        <v>FIGHTING,0</v>
      </c>
      <c r="G885">
        <f>'BST Extract'!C885</f>
        <v>75</v>
      </c>
      <c r="H885">
        <f>'BST Extract'!D885</f>
        <v>105</v>
      </c>
      <c r="I885">
        <f>'BST Extract'!E885</f>
        <v>74</v>
      </c>
      <c r="J885">
        <f>'BST Extract'!F885</f>
        <v>110</v>
      </c>
      <c r="K885">
        <f>'BST Extract'!G885</f>
        <v>75</v>
      </c>
      <c r="L885">
        <f>'BST Extract'!H885</f>
        <v>59</v>
      </c>
      <c r="M885">
        <f>'BST Extract'!I885</f>
        <v>498</v>
      </c>
      <c r="N885" t="s">
        <v>7251</v>
      </c>
      <c r="O885">
        <v>3</v>
      </c>
      <c r="P885" t="s">
        <v>7523</v>
      </c>
      <c r="R885" t="s">
        <v>7523</v>
      </c>
      <c r="T885" t="str">
        <f t="shared" si="40"/>
        <v>HP,3,,,,</v>
      </c>
      <c r="U885" s="12" t="str">
        <f>'Ability Extract'!C885</f>
        <v>PUREHEART</v>
      </c>
      <c r="V885" s="12" t="str">
        <f>'Ability Extract'!D885</f>
        <v>TECHNICIAN</v>
      </c>
      <c r="W885" s="12" t="str">
        <f>'Ability Extract'!E885</f>
        <v>SPEEDBOOST</v>
      </c>
      <c r="X885" s="12" t="str">
        <f>'Ability Extract'!F885</f>
        <v>PUREHEART,TECHNICIAN,SPEEDBOOST</v>
      </c>
      <c r="Y885" t="str">
        <f>VLOOKUP($A885,'Moves Species'!$A:$E,3,FALSE)</f>
        <v xml:space="preserve">0, BRICKBREAK, 1, BRICKBREAK, 1, HELPINGHAND, 1, SCRATCH, 1, ROCKSMASH, 4, LEER, 7, MACHPUNCH, 10, KARATECHOP, 13, ASSURANCE, 16, FURYSWIPES, 19, FORCEPALM, 22, LOWKICK, 25, BATTLECRY, 28, SUCKERPUNCH, 31, ACROBATICS, 34, BULKUP, 37, OVERWHELM, 40, DARKESTLARIAT, 43, PERCUSSIONBLAST, 46, JUMPKICK, 49, FLYINGPRESS, 52, THRASH, 56, HIGHJUMPKICK, 60, GIGASMASH, </v>
      </c>
      <c r="Z885" t="str">
        <f>VLOOKUP($A885,'Moves Species'!$A:$E,4,FALSE)</f>
        <v xml:space="preserve">ACROBATICS, AIRSLASH, AMBUSH, ATTRACT, BATTLEOFWITS, BODYPRESS, BODYSLAM, BOULDERCRUSH, BOUNCE, BRICKBREAK, BULKUP, BULLETSEED, CALMMIND, CATAPULT, CHARM, CHIDORI, CLOSECOMBAT, COACHING, COUPDEGRACE, DEADLYREACH, DEAFEN, DRAINPUNCH, ECHOEDVOICE, FABLEDRUSH, FAIRYTALE, FALSESWIPE, FANTASYSEAL, FIREPUNCH, FOCUSBLAST, FORTISSIMO, GENTLECHIMES, GOBLINSTRIKE, GOLDRUSH, HEALBELL, HEAVENSKNUCKLE, HIDDENPOWER, HYPERVOICE, ICEPUNCH, IRONHEAD, KAMEHAMEHA, KNOCKOFF, LASHOUT, MEMENTO, METEORMASH, METRONOME, MOSSYPUNCH, NASTYPLOT, OBSIDIANSHARDS, PAYDAY, PERCUSSIONBLAST, PLAYROUGH, POWERUPPUNCH, PROTECT, PURGE, QUICKGUARD, REST, RETURN, ROCKBLAST, ROCKSLIDE, ROCKTOMB, SLEEPTALK, STONEEDGE, SUBSTITUTE, SUPERPOWER, SWEEPINGWIND, SWIFT, SWORDSDANCE, TAUNT, TERRAINPULSE, THUNDERPUNCH, TOXIC, TRIATTACK, VENDETTA, WEAKSPOT, WISH, WORKUP, ZENHEADBUTT, </v>
      </c>
      <c r="AA885">
        <f>VLOOKUP($A885,'Moves Species'!$A:$E,5,FALSE)</f>
        <v>0</v>
      </c>
      <c r="AB885" t="s">
        <v>7523</v>
      </c>
    </row>
    <row r="886" spans="1:30" x14ac:dyDescent="0.25">
      <c r="A886">
        <f t="shared" si="41"/>
        <v>885</v>
      </c>
      <c r="B886" t="s">
        <v>10571</v>
      </c>
      <c r="C886" t="s">
        <v>10573</v>
      </c>
      <c r="D886" s="12" t="str">
        <f>'BST Extract'!J886</f>
        <v>FLYING</v>
      </c>
      <c r="E886" s="12">
        <f>'BST Extract'!K886</f>
        <v>0</v>
      </c>
      <c r="F886" t="str">
        <f t="shared" si="39"/>
        <v>FLYING,0</v>
      </c>
      <c r="G886">
        <f>'BST Extract'!C886</f>
        <v>50</v>
      </c>
      <c r="H886">
        <f>'BST Extract'!D886</f>
        <v>45</v>
      </c>
      <c r="I886">
        <f>'BST Extract'!E886</f>
        <v>48</v>
      </c>
      <c r="J886">
        <f>'BST Extract'!F886</f>
        <v>69</v>
      </c>
      <c r="K886">
        <f>'BST Extract'!G886</f>
        <v>60</v>
      </c>
      <c r="L886">
        <f>'BST Extract'!H886</f>
        <v>44</v>
      </c>
      <c r="M886">
        <f>'BST Extract'!I886</f>
        <v>316</v>
      </c>
      <c r="N886" t="s">
        <v>7251</v>
      </c>
      <c r="O886">
        <v>3</v>
      </c>
      <c r="P886" t="s">
        <v>7523</v>
      </c>
      <c r="R886" t="s">
        <v>7523</v>
      </c>
      <c r="T886" t="str">
        <f t="shared" si="40"/>
        <v>HP,3,,,,</v>
      </c>
      <c r="U886" s="12" t="str">
        <f>'Ability Extract'!C886</f>
        <v>CLOUDNINE</v>
      </c>
      <c r="V886" s="12" t="str">
        <f>'Ability Extract'!D886</f>
        <v>FLUFFY</v>
      </c>
      <c r="W886" s="12" t="str">
        <f>'Ability Extract'!E886</f>
        <v>VITALSPIRIT</v>
      </c>
      <c r="X886" s="12" t="str">
        <f>'Ability Extract'!F886</f>
        <v>CLOUDNINE,FLUFFY,VITALSPIRIT</v>
      </c>
      <c r="Y886" t="str">
        <f>VLOOKUP($A886,'Moves Species'!$A:$E,3,FALSE)</f>
        <v xml:space="preserve">1, HELPINGHAND, 1, GUST, 1, GALEHOLD, 4, GROWL, 7, CHATTER, 10, ICYWIND, 13, AIRCUTTER, 16, KINETICBLAST, 19, TURBULENCE, 22, DISARMINGVOICE, 25, EROSION, 28, DEFOG, 31, TYPHOON, 34, RAINDANCE, 37, SWEEPINGWIND, 40, COLDSNAP, 43, TAILWIND, 46, AERIALPULSE, 49, AURASPHERE, 52, BLIZZARD, 56, HURRICANE, 60, TEMPESTFLARE, </v>
      </c>
      <c r="Z886" t="str">
        <f>VLOOKUP($A886,'Moves Species'!$A:$E,4,FALSE)</f>
        <v xml:space="preserve">ACROBATICS, AERIALACE, AERIALPULSE, AIRSLASH, ATTRACT, BATTLEOFWITS, BLIZZARD, BODYSLAM, BOUNCE, BULKUP, BULLETSEED, CALMMIND, CATAPULT, CHARM, CHIDORI, CHILLINGTOUCH, COUPDEGRACE, CRUELWHIP, DAZZLINGGLEAM, DEFOG, DRAGONGALE, DRAININGKISS, DUNEBLAST, DUSTDEVILS, EARTHPOWER, FABLEDRUSH, FALSESWIPE, FANTASYSEAL, FLUXWAVE, FROSTBITE, GENESIS, GENTLECHIMES, GOBLINSTRIKE, GOLDRUSH, HAIL, HAZE, HEAVENSKNUCKLE, HIDDENPOWER, HURRICANE, HYPERVOICE, HYPOTHERMIA, ICEBEAM, ICEFANG, ICEPUNCH, ICICLESPEAR, ICICLESTRIKE, ICYWIND, IRONHEAD, KNOCKOFF, LASHOUT, MEMENTO, METRONOME, MIST, MISTYTERRAIN, MOONBLAST, MYSTICPULSE, NASTYPLOT, NEBULASTRIKE, NUMBINGWIND, PAYDAY, PLAYROUGH, PROTECT, PURGE, RADIANTLANCE, REST, RETURN, ROUND, SAFEGUARD, SANDSTORM, SIGNALBEAM, SLEEPTALK, SOAK, SONICBLAST, SOUNDBARRIER, STARDUSTREVERIE, SUBSTITUTE, SUNNYDAY, SWEEPINGWIND, SWIFT, TAILWIND, TAUNT, TEMPESTFLARE, TERRAINPULSE, THUNDER, TORNADO, TOXIC, TRIATTACK, TRIPLEAXEL, TURBULENCE, VOLTSWITCH, WATERPULSE, WEATHERBALL, WILDCHARGE, WISH, WORKUP, ZENHEADBUTT, </v>
      </c>
      <c r="AA886" t="str">
        <f>VLOOKUP($A886,'Moves Species'!$A:$E,5,FALSE)</f>
        <v xml:space="preserve">STREAMRUSH, TAILWIND, CRESCENDO, HYPERVOICE, ICEBEAM, HAIL, AURORAVEIL, FURYSWIPES, LOWKICK, </v>
      </c>
      <c r="AB886" t="s">
        <v>10579</v>
      </c>
      <c r="AC886" t="s">
        <v>7268</v>
      </c>
      <c r="AD886" t="s">
        <v>7269</v>
      </c>
    </row>
    <row r="887" spans="1:30" x14ac:dyDescent="0.25">
      <c r="A887">
        <f t="shared" si="41"/>
        <v>886</v>
      </c>
      <c r="B887" t="s">
        <v>10572</v>
      </c>
      <c r="C887" t="s">
        <v>10574</v>
      </c>
      <c r="D887" s="12" t="str">
        <f>'BST Extract'!J887</f>
        <v>FLYING</v>
      </c>
      <c r="E887" s="12">
        <f>'BST Extract'!K887</f>
        <v>0</v>
      </c>
      <c r="F887" t="str">
        <f t="shared" si="39"/>
        <v>FLYING,0</v>
      </c>
      <c r="G887">
        <f>'BST Extract'!C887</f>
        <v>75</v>
      </c>
      <c r="H887">
        <f>'BST Extract'!D887</f>
        <v>75</v>
      </c>
      <c r="I887">
        <f>'BST Extract'!E887</f>
        <v>74</v>
      </c>
      <c r="J887">
        <f>'BST Extract'!F887</f>
        <v>110</v>
      </c>
      <c r="K887">
        <f>'BST Extract'!G887</f>
        <v>105</v>
      </c>
      <c r="L887">
        <f>'BST Extract'!H887</f>
        <v>59</v>
      </c>
      <c r="M887">
        <f>'BST Extract'!I887</f>
        <v>498</v>
      </c>
      <c r="N887" t="s">
        <v>7251</v>
      </c>
      <c r="O887">
        <v>3</v>
      </c>
      <c r="P887" t="s">
        <v>7523</v>
      </c>
      <c r="R887" t="s">
        <v>7523</v>
      </c>
      <c r="T887" t="str">
        <f t="shared" si="40"/>
        <v>HP,3,,,,</v>
      </c>
      <c r="U887" s="12" t="str">
        <f>'Ability Extract'!C887</f>
        <v>CLOUDNINE</v>
      </c>
      <c r="V887" s="12" t="str">
        <f>'Ability Extract'!D887</f>
        <v>FLUFFY</v>
      </c>
      <c r="W887" s="12" t="str">
        <f>'Ability Extract'!E887</f>
        <v>VITALSPIRIT</v>
      </c>
      <c r="X887" s="12" t="str">
        <f>'Ability Extract'!F887</f>
        <v>CLOUDNINE,FLUFFY,VITALSPIRIT</v>
      </c>
      <c r="Y887" t="str">
        <f>VLOOKUP($A887,'Moves Species'!$A:$E,3,FALSE)</f>
        <v xml:space="preserve">0, AIRSLASH, 1, AIRSLASH, 1, HELPINGHAND, 1, GUST, 1, GALEHOLD, 4, GROWL, 7, CHATTER, 10, ICYWIND, 13, AIRCUTTER, 16, KINETICBLAST, 19, TURBULENCE, 22, DISARMINGVOICE, 25, EROSION, 28, DEFOG, 31, TYPHOON, 34, RAINDANCE, 37, SWEEPINGWIND, 40, COLDSNAP, 43, TAILWIND, 46, AERIALPULSE, 49, AURASPHERE, 52, BLIZZARD, 56, HURRICANE, 60, TEMPESTFLARE, </v>
      </c>
      <c r="Z887" t="str">
        <f>VLOOKUP($A887,'Moves Species'!$A:$E,4,FALSE)</f>
        <v xml:space="preserve">ACROBATICS, AERIALACE, AERIALPULSE, AIRSLASH, ATTRACT, BATTLEOFWITS, BLIZZARD, BODYSLAM, BOUNCE, BULKUP, BULLETSEED, CALMMIND, CATAPULT, CHARM, CHIDORI, CHILLINGTOUCH, COUPDEGRACE, CRUELWHIP, DAZZLINGGLEAM, DEFOG, DRAGONGALE, DRAININGKISS, DUNEBLAST, DUSTDEVILS, EARTHPOWER, FABLEDRUSH, FALSESWIPE, FANTASYSEAL, FLUXWAVE, FROSTBITE, GENESIS, GENTLECHIMES, GOBLINSTRIKE, GOLDRUSH, HAIL, HAZE, HEAVENSKNUCKLE, HIDDENPOWER, HURRICANE, HYPERVOICE, HYPOTHERMIA, ICEBEAM, ICEFANG, ICEPUNCH, ICICLESPEAR, ICICLESTRIKE, ICYWIND, IRONHEAD, KNOCKOFF, LASHOUT, MEMENTO, METRONOME, MIST, MISTYTERRAIN, MOONBLAST, MYSTICPULSE, NASTYPLOT, NEBULASTRIKE, NUMBINGWIND, PAYDAY, PLAYROUGH, PROTECT, PURGE, RADIANTLANCE, REST, RETURN, ROUND, SAFEGUARD, SANDSTORM, SIGNALBEAM, SLEEPTALK, SOAK, SONICBLAST, SOUNDBARRIER, STARDUSTREVERIE, SUBSTITUTE, SUNNYDAY, SWEEPINGWIND, SWIFT, TAILWIND, TAUNT, TEMPESTFLARE, TERRAINPULSE, THUNDER, TORNADO, TOXIC, TRIATTACK, TRIPLEAXEL, TURBULENCE, VOLTSWITCH, WATERPULSE, WEATHERBALL, WILDCHARGE, WISH, WORKUP, ZENHEADBUTT, </v>
      </c>
      <c r="AA887">
        <f>VLOOKUP($A887,'Moves Species'!$A:$E,5,FALSE)</f>
        <v>0</v>
      </c>
      <c r="AB887" t="s">
        <v>7523</v>
      </c>
    </row>
    <row r="888" spans="1:30" x14ac:dyDescent="0.25">
      <c r="A888">
        <f t="shared" si="41"/>
        <v>887</v>
      </c>
      <c r="B888" t="s">
        <v>10575</v>
      </c>
      <c r="C888" t="s">
        <v>10577</v>
      </c>
      <c r="D888" s="12" t="str">
        <f>'BST Extract'!J888</f>
        <v>ROCK</v>
      </c>
      <c r="E888" s="12">
        <f>'BST Extract'!K888</f>
        <v>0</v>
      </c>
      <c r="F888" t="str">
        <f t="shared" si="39"/>
        <v>ROCK,0</v>
      </c>
      <c r="G888">
        <f>'BST Extract'!C888</f>
        <v>50</v>
      </c>
      <c r="H888">
        <f>'BST Extract'!D888</f>
        <v>55</v>
      </c>
      <c r="I888">
        <f>'BST Extract'!E888</f>
        <v>48</v>
      </c>
      <c r="J888">
        <f>'BST Extract'!F888</f>
        <v>64</v>
      </c>
      <c r="K888">
        <f>'BST Extract'!G888</f>
        <v>55</v>
      </c>
      <c r="L888">
        <f>'BST Extract'!H888</f>
        <v>44</v>
      </c>
      <c r="M888">
        <f>'BST Extract'!I888</f>
        <v>316</v>
      </c>
      <c r="N888" t="s">
        <v>7251</v>
      </c>
      <c r="O888">
        <v>3</v>
      </c>
      <c r="P888" t="s">
        <v>7523</v>
      </c>
      <c r="R888" t="s">
        <v>7523</v>
      </c>
      <c r="T888" t="str">
        <f t="shared" si="40"/>
        <v>HP,3,,,,</v>
      </c>
      <c r="U888" s="12" t="str">
        <f>'Ability Extract'!C888</f>
        <v>OBLIVIOUS</v>
      </c>
      <c r="V888" s="12" t="str">
        <f>'Ability Extract'!D888</f>
        <v>UNAWARE</v>
      </c>
      <c r="W888" s="12" t="str">
        <f>'Ability Extract'!E888</f>
        <v>SCREENCLEANER</v>
      </c>
      <c r="X888" s="12" t="str">
        <f>'Ability Extract'!F888</f>
        <v>OBLIVIOUS,UNAWARE,SCREENCLEANER</v>
      </c>
      <c r="Y888" t="str">
        <f>VLOOKUP($A888,'Moves Species'!$A:$E,3,FALSE)</f>
        <v xml:space="preserve">1, HELPINGHAND, 1, ROCKTHROW, 1, STONEGAZE, 4, MEDITATE, 7, SMACKDOWN, 10, MINERALWAVE, 13, NERVESOFSTEEL, 16, MEMORYBLOCK, 19, MAGICCOAT, 22, ANCIENTPOWER, 25, OBSTRUCT, 28, ROCKSLIDE, 31, STEALTHROCK, 34, EXTRASENSORY, 37, IRONHEAD, 40, CATAPULT, 43, CALMMIND, 46, AMBERWAVE, 49, PSYSTRIKE, 52, TITANHAMMER, 56, HEADSMASH, 60, MOONSTONERAY, </v>
      </c>
      <c r="Z888" t="str">
        <f>VLOOKUP($A888,'Moves Species'!$A:$E,4,FALSE)</f>
        <v xml:space="preserve">ACROBATICS, ARCANEENERGY, ATTRACT, BATTLEOFWITS, BEJEWELED, BODYPRESS, BODYSLAM, BOULDERCRUSH, BREAKINGSWIPE, BRICKBREAK, BULLDOZE, CALMMIND, CATAPULT, CHARM, CHIDORI, CLOSECOMBAT, CONFUSERAY, COSMICPOWER, CRUNCH, CRYSTALSHOWER, CURSE, DARKPULSE, DEAFEN, DIVINEPUNISHMENT, DRAININGKISS, DUNEBLAST, EARTHENLANCE, EARTHPOWER, EARTHQUAKE, ECHOEDVOICE, EXPANDINGFORCE, FANTASYSEAL, FOCUSBLAST, FORTISSIMO, GAIAPULSE, GENESIS, GENTLECHIMES, GEOMANCY, GLISTEN, GOLDENBULLET, GOLDRUSH, GYROBALL, HEALBELL, HEAVENSKNUCKLE, HEXBOLT, HIDDENPOWER, IRONDEFENSE, IRONHEAD, IRONIMPACT, IRONTEMPEST, KAMEHAMEHA, KNOCKOFF, LASHOUT, LIGHTSCREEN, MAGICROOM, MAGNETICCANNON, METEORMASH, METRONOME, MINDDRAIN, MINDMELD, MINERALWAVE, MISSILESHOT, MIST, MISTYTERRAIN, MIXEDWAVES, MOONBLAST, MOONSTONERAY, MOSSYPUNCH, MYSTICPULSE, NASTYPLOT, OBSIDIANSHARDS, PERCUSSIONBLAST, PLAYROUGH, POWERGEM, PROTECT, PSYCHIC, PSYCHICFANGS, PSYCHICTERRAIN, RADIANTLANCE, REFLECT, REST, RETURN, ROCKBLAST, ROCKSLIDE, ROCKTOMB, ROUND, SAFEGUARD, SANDSTORM, SANDTOMB, SEISMICCHANT, SHADOWBALL, SLEEPTALK, SNARL, SOULSHIELD, SOUNDBARRIER, STEALTHROCK, STEELROLLER, STONEEDGE, SUBSTITUTE, SUPERPOWER, SWEEPINGWIND, SWORDSDANCE, TAUNT, TERRAINPULSE, TOXIC, TRICKROOM, VENDETTA, WAIL, WISH, WONDERROOM, WORKUP, ZENHEADBUTT, </v>
      </c>
      <c r="AA888" t="str">
        <f>VLOOKUP($A888,'Moves Species'!$A:$E,5,FALSE)</f>
        <v xml:space="preserve">STONEEDGE, ZENHEADBUTT, AMNESIA, NURTURINGCHANT, ACCELEROCK, REFLECT, LIGHTSCREEN, DIAMONDSTORM, BATTLEOFWITS, </v>
      </c>
      <c r="AB888" t="s">
        <v>10580</v>
      </c>
      <c r="AC888" t="s">
        <v>7268</v>
      </c>
      <c r="AD888" t="s">
        <v>7371</v>
      </c>
    </row>
    <row r="889" spans="1:30" x14ac:dyDescent="0.25">
      <c r="A889">
        <f t="shared" si="41"/>
        <v>888</v>
      </c>
      <c r="B889" t="s">
        <v>10576</v>
      </c>
      <c r="C889" t="s">
        <v>10578</v>
      </c>
      <c r="D889" s="12" t="str">
        <f>'BST Extract'!J889</f>
        <v>ROCK</v>
      </c>
      <c r="E889" s="12">
        <f>'BST Extract'!K889</f>
        <v>0</v>
      </c>
      <c r="F889" t="str">
        <f t="shared" si="39"/>
        <v>ROCK,0</v>
      </c>
      <c r="G889">
        <f>'BST Extract'!C889</f>
        <v>75</v>
      </c>
      <c r="H889">
        <f>'BST Extract'!D889</f>
        <v>95</v>
      </c>
      <c r="I889">
        <f>'BST Extract'!E889</f>
        <v>74</v>
      </c>
      <c r="J889">
        <f>'BST Extract'!F889</f>
        <v>100</v>
      </c>
      <c r="K889">
        <f>'BST Extract'!G889</f>
        <v>95</v>
      </c>
      <c r="L889">
        <f>'BST Extract'!H889</f>
        <v>59</v>
      </c>
      <c r="M889">
        <f>'BST Extract'!I889</f>
        <v>498</v>
      </c>
      <c r="N889" t="s">
        <v>7251</v>
      </c>
      <c r="O889">
        <v>3</v>
      </c>
      <c r="P889" t="s">
        <v>7523</v>
      </c>
      <c r="R889" t="s">
        <v>7523</v>
      </c>
      <c r="T889" t="str">
        <f t="shared" si="40"/>
        <v>HP,3,,,,</v>
      </c>
      <c r="U889" s="12" t="str">
        <f>'Ability Extract'!C889</f>
        <v>OBLIVIOUS</v>
      </c>
      <c r="V889" s="12" t="str">
        <f>'Ability Extract'!D889</f>
        <v>UNAWARE</v>
      </c>
      <c r="W889" s="12" t="str">
        <f>'Ability Extract'!E889</f>
        <v>SCREENCLEANER</v>
      </c>
      <c r="X889" s="12" t="str">
        <f>'Ability Extract'!F889</f>
        <v>OBLIVIOUS,UNAWARE,SCREENCLEANER</v>
      </c>
      <c r="Y889" t="str">
        <f>VLOOKUP($A889,'Moves Species'!$A:$E,3,FALSE)</f>
        <v xml:space="preserve">0, POWERGEM, 1, POWERGEM, 1, HELPINGHAND, 1, ROCKTHROW, 1, STONEGAZE, 4, MEDITATE, 7, SMACKDOWN, 10, MINERALWAVE, 13, NERVESOFSTEEL, 16, MEMORYBLOCK, 19, MAGICCOAT, 22, ANCIENTPOWER, 25, OBSTRUCT, 28, ROCKSLIDE, 31, STEALTHROCK, 34, EXTRASENSORY, 37, IRONHEAD, 40, CATAPULT, 43, CALMMIND, 46, AMBERWAVE, 49, PSYSTRIKE, 52, TITANHAMMER, 56, HEADSMASH, 60, MOONSTONERAY, </v>
      </c>
      <c r="Z889" t="str">
        <f>VLOOKUP($A889,'Moves Species'!$A:$E,4,FALSE)</f>
        <v xml:space="preserve">ACROBATICS, ARCANEENERGY, ATTRACT, BATTLEOFWITS, BEJEWELED, BODYPRESS, BODYSLAM, BOULDERCRUSH, BREAKINGSWIPE, BRICKBREAK, BULLDOZE, CALMMIND, CATAPULT, CHARM, CHIDORI, CLOSECOMBAT, CONFUSERAY, COSMICPOWER, CRUNCH, CRYSTALSHOWER, CURSE, DARKPULSE, DEAFEN, DIVINEPUNISHMENT, DRAININGKISS, DUNEBLAST, EARTHENLANCE, EARTHPOWER, EARTHQUAKE, ECHOEDVOICE, EXPANDINGFORCE, FANTASYSEAL, FOCUSBLAST, FORTISSIMO, GAIAPULSE, GENESIS, GENTLECHIMES, GEOMANCY, GLISTEN, GOLDENBULLET, GOLDRUSH, GYROBALL, HEALBELL, HEAVENSKNUCKLE, HEXBOLT, HIDDENPOWER, IRONDEFENSE, IRONHEAD, IRONIMPACT, IRONTEMPEST, KAMEHAMEHA, KNOCKOFF, LASHOUT, LIGHTSCREEN, MAGICROOM, MAGNETICCANNON, METEORMASH, METRONOME, MINDDRAIN, MINDMELD, MINERALWAVE, MISSILESHOT, MIST, MISTYTERRAIN, MIXEDWAVES, MOONBLAST, MOONSTONERAY, MOSSYPUNCH, MYSTICPULSE, NASTYPLOT, OBSIDIANSHARDS, PERCUSSIONBLAST, PLAYROUGH, POWERGEM, PROTECT, PSYCHIC, PSYCHICFANGS, PSYCHICTERRAIN, RADIANTLANCE, REFLECT, REST, RETURN, ROCKBLAST, ROCKSLIDE, ROCKTOMB, ROUND, SAFEGUARD, SANDSTORM, SANDTOMB, SEISMICCHANT, SHADOWBALL, SLEEPTALK, SNARL, SOULSHIELD, SOUNDBARRIER, STEALTHROCK, STEELROLLER, STONEEDGE, SUBSTITUTE, SUPERPOWER, SWEEPINGWIND, SWORDSDANCE, TAUNT, TERRAINPULSE, TOXIC, TRICKROOM, VENDETTA, WAIL, WISH, WONDERROOM, WORKUP, ZENHEADBUTT, </v>
      </c>
      <c r="AA889">
        <f>VLOOKUP($A889,'Moves Species'!$A:$E,5,FALSE)</f>
        <v>0</v>
      </c>
      <c r="AB889" t="s">
        <v>7523</v>
      </c>
    </row>
    <row r="890" spans="1:30" x14ac:dyDescent="0.25">
      <c r="A890">
        <f t="shared" si="41"/>
        <v>889</v>
      </c>
      <c r="B890" t="s">
        <v>10581</v>
      </c>
      <c r="C890" t="s">
        <v>10584</v>
      </c>
      <c r="D890" s="12" t="str">
        <f>'BST Extract'!J890</f>
        <v>WATER</v>
      </c>
      <c r="E890" s="12" t="str">
        <f>'BST Extract'!K890</f>
        <v>DRAGON</v>
      </c>
      <c r="F890" t="str">
        <f t="shared" si="39"/>
        <v>WATER,DRAGON</v>
      </c>
      <c r="G890">
        <f>'BST Extract'!C890</f>
        <v>80</v>
      </c>
      <c r="H890">
        <f>'BST Extract'!D890</f>
        <v>65</v>
      </c>
      <c r="I890">
        <f>'BST Extract'!E890</f>
        <v>95</v>
      </c>
      <c r="J890">
        <f>'BST Extract'!F890</f>
        <v>25</v>
      </c>
      <c r="K890">
        <f>'BST Extract'!G890</f>
        <v>30</v>
      </c>
      <c r="L890">
        <f>'BST Extract'!H890</f>
        <v>50</v>
      </c>
      <c r="M890">
        <f>'BST Extract'!I890</f>
        <v>345</v>
      </c>
      <c r="N890" t="s">
        <v>7251</v>
      </c>
      <c r="O890">
        <v>1</v>
      </c>
      <c r="P890" t="s">
        <v>7523</v>
      </c>
      <c r="R890" t="s">
        <v>7523</v>
      </c>
      <c r="T890" t="str">
        <f t="shared" si="40"/>
        <v>HP,1,,,,</v>
      </c>
      <c r="U890" s="12" t="str">
        <f>'Ability Extract'!C890</f>
        <v>INTIMIDATE</v>
      </c>
      <c r="V890" s="12" t="str">
        <f>'Ability Extract'!D890</f>
        <v>WATERVEIL</v>
      </c>
      <c r="W890" s="12" t="str">
        <f>'Ability Extract'!E890</f>
        <v>SWIFTSWIM</v>
      </c>
      <c r="X890" s="12" t="str">
        <f>'Ability Extract'!F890</f>
        <v>INTIMIDATE,WATERVEIL,SWIFTSWIM</v>
      </c>
      <c r="Y890" t="str">
        <f>VLOOKUP($A890,'Moves Species'!$A:$E,3,FALSE)</f>
        <v xml:space="preserve">1, TORRENT, 1, DRAGONFURY, 4, TRAMPLE, 8, OVERFLOW, 12, WYRMSRAGE, 15, POWERWASH, 18, NOBLEROAR, 21, SPIKECANNON, 24, SCALESHOT, 27, SURGINGBLOW, 30, RAZORSHELL, 33, SCALESTORM, 36, DRAGONDANCE, 39, RIPTIDE, 42, DRACOSHRED, 45, AQUATAIL, 48, DRAGONRUSH, 51, SURGINGSTRIKES, 54, WATERPRESSURE, 57, SUPERPOWER, 60, OUTRAGE, </v>
      </c>
      <c r="Z890" t="str">
        <f>VLOOKUP($A890,'Moves Species'!$A:$E,4,FALSE)</f>
        <v xml:space="preserve">ANCIENTGLARE, ATTRACT, BATTLEOFWITS, BODYPRESS, BODYSLAM, BOULDERCRUSH, BREAKINGSWIPE, BRICKBREAK, BRINE, BULKUP, BULLDOZE, CASCADE, CATAPULT, CHIDORI, CLOSECOMBAT, COACHING, COSMICAVATAR, COSMICPOWER, COUPDEGRACE, CRUELWHIP, CRUNCH, CURSE, DEADLYREACH, DEAFEN, DEFOG, DRACARYS, DRACOMETEOR, DRAGONBLOOD, DRAGONBREATH, DRAGONCLAW, DRAGONDANCE, DRAGONGALE, DRAGONHAMMER, DRAGONMAGIC, DRAINPUNCH, EARTHENLANCE, EARTHPOWER, EARTHQUAKE, ECHOEDVOICE, ENDERSHOCK, EXECUTION, FALSESWIPE, FANTASYSEAL, FIREBLAST, FIREFANG, FLAMETHROWER, FLAREBLITZ, FLIPTURN, FOCUSBLAST, FORTISSIMO, GAMMARAY, GENESIS, GEOMANCY, HAIL, HAZE, HIDDENPOWER, HYPERVOICE, ICEBEAM, ICEFANG, ICEPUNCH, ICICLESPEAR, ICYWIND, INCINERATE, IRONDEFENSE, IRONHEAD, IRONIMPACT, IRONTEMPEST, KNOCKOFF, LASHOUT, LIQUIDATION, MAGNETICCANNON, METEORBEAM, METEORMASH, MINERALWAVE, MIST, MOONSTONERAY, MUDSLIDE, NAGASKIN, NOBLEROAR, OBSIDIANSHARDS, OCEANWRATH, OUTRAGE, OVERFLOW, PERCUSSIONBLAST, PLAYROUGH, POWERUPPUNCH, PROTECT, RAINDANCE, RAZORSHELL, REST, RETURN, ROCKBLAST, ROCKSLIDE, ROCKTOMB, SCALD, SCALESHOT, SHADOWPUNCH, SLASH, SLEEPTALK, SOAK, SONICBLAST, STEAMERUPTION, STEELROLLER, STONEEDGE, SUBMERGE, SUBSTITUTE, SUPERPOWER, SWEEPINGWIND, TAUNT, THUNDERFANG, TIDALWAVE, TOXIC, VENDETTA, WATERPRESSURE, WATERPULSE, WEATHERBALL, WHIRLPOOL, WORKUP, ZENHEADBUTT, </v>
      </c>
      <c r="AA890" t="str">
        <f>VLOOKUP($A890,'Moves Species'!$A:$E,5,FALSE)</f>
        <v xml:space="preserve">AQUAJET, SUBMERGE, DRAGONHAMMER, THRASH, BRUTEFORCE, HAMMERARM, DRILLRUN, TREMOR, EARTHQUAKE, DRAGONTAIL, CLAMP, DRACONICMIGHT, </v>
      </c>
      <c r="AB890" t="s">
        <v>10587</v>
      </c>
      <c r="AC890" t="s">
        <v>7265</v>
      </c>
      <c r="AD890">
        <v>32</v>
      </c>
    </row>
    <row r="891" spans="1:30" x14ac:dyDescent="0.25">
      <c r="A891">
        <f t="shared" si="41"/>
        <v>890</v>
      </c>
      <c r="B891" t="s">
        <v>10582</v>
      </c>
      <c r="C891" t="s">
        <v>10585</v>
      </c>
      <c r="D891" s="12" t="str">
        <f>'BST Extract'!J891</f>
        <v>WATER</v>
      </c>
      <c r="E891" s="12" t="str">
        <f>'BST Extract'!K891</f>
        <v>DRAGON</v>
      </c>
      <c r="F891" t="str">
        <f t="shared" si="39"/>
        <v>WATER,DRAGON</v>
      </c>
      <c r="G891">
        <f>'BST Extract'!C891</f>
        <v>95</v>
      </c>
      <c r="H891">
        <f>'BST Extract'!D891</f>
        <v>100</v>
      </c>
      <c r="I891">
        <f>'BST Extract'!E891</f>
        <v>105</v>
      </c>
      <c r="J891">
        <f>'BST Extract'!F891</f>
        <v>55</v>
      </c>
      <c r="K891">
        <f>'BST Extract'!G891</f>
        <v>50</v>
      </c>
      <c r="L891">
        <f>'BST Extract'!H891</f>
        <v>80</v>
      </c>
      <c r="M891">
        <f>'BST Extract'!I891</f>
        <v>485</v>
      </c>
      <c r="N891" t="s">
        <v>7251</v>
      </c>
      <c r="O891">
        <v>2</v>
      </c>
      <c r="P891" t="s">
        <v>7523</v>
      </c>
      <c r="R891" t="s">
        <v>7523</v>
      </c>
      <c r="T891" t="str">
        <f t="shared" si="40"/>
        <v>HP,2,,,,</v>
      </c>
      <c r="U891" s="12" t="str">
        <f>'Ability Extract'!C891</f>
        <v>INTIMIDATE</v>
      </c>
      <c r="V891" s="12" t="str">
        <f>'Ability Extract'!D891</f>
        <v>WATERVEIL</v>
      </c>
      <c r="W891" s="12" t="str">
        <f>'Ability Extract'!E891</f>
        <v>SWIFTSWIM</v>
      </c>
      <c r="X891" s="12" t="str">
        <f>'Ability Extract'!F891</f>
        <v>INTIMIDATE,WATERVEIL,SWIFTSWIM</v>
      </c>
      <c r="Y891" t="str">
        <f>VLOOKUP($A891,'Moves Species'!$A:$E,3,FALSE)</f>
        <v xml:space="preserve">1, TORRENT, 1, DRAGONFURY, 4, TRAMPLE, 8, OVERFLOW, 12, WYRMSRAGE, 15, POWERWASH, 18, NOBLEROAR, 21, SPIKECANNON, 24, SCALESHOT, 27, SURGINGBLOW, 30, RAZORSHELL, 33, SCALESTORM, 36, DRAGONDANCE, 39, RIPTIDE, 42, DRACOSHRED, 45, AQUATAIL, 48, DRAGONRUSH, 51, SURGINGSTRIKES, 54, WATERPRESSURE, 57, SUPERPOWER, 60, OUTRAGE, </v>
      </c>
      <c r="Z891" t="str">
        <f>VLOOKUP($A891,'Moves Species'!$A:$E,4,FALSE)</f>
        <v xml:space="preserve">ANCIENTGLARE, ATTRACT, BATTLEOFWITS, BODYPRESS, BODYSLAM, BOULDERCRUSH, BREAKINGSWIPE, BRICKBREAK, BRINE, BULKUP, BULLDOZE, CASCADE, CATAPULT, CHIDORI, CLOSECOMBAT, COACHING, COSMICAVATAR, COSMICPOWER, COUPDEGRACE, CRUELWHIP, CRUNCH, CURSE, DEADLYREACH, DEAFEN, DEFOG, DRACARYS, DRACOMETEOR, DRAGONBLOOD, DRAGONBREATH, DRAGONCLAW, DRAGONDANCE, DRAGONGALE, DRAGONHAMMER, DRAGONMAGIC, DRAINPUNCH, EARTHENLANCE, EARTHPOWER, EARTHQUAKE, ECHOEDVOICE, ENDERSHOCK, EXECUTION, FALSESWIPE, FANTASYSEAL, FIREBLAST, FIREFANG, FLAMETHROWER, FLAREBLITZ, FLIPTURN, FOCUSBLAST, FORTISSIMO, GAMMARAY, GENESIS, GEOMANCY, HAIL, HAZE, HIDDENPOWER, HYPERVOICE, ICEBEAM, ICEFANG, ICEPUNCH, ICICLESPEAR, ICYWIND, INCINERATE, IRONDEFENSE, IRONHEAD, IRONIMPACT, IRONTEMPEST, KNOCKOFF, LASHOUT, LIQUIDATION, MAGNETICCANNON, METEORBEAM, METEORMASH, MINERALWAVE, MIST, MOONSTONERAY, MUDSLIDE, NAGASKIN, NOBLEROAR, OBSIDIANSHARDS, OCEANWRATH, OUTRAGE, OVERFLOW, PERCUSSIONBLAST, PLAYROUGH, POWERUPPUNCH, PROTECT, RAINDANCE, RAZORSHELL, REST, RETURN, ROCKBLAST, ROCKSLIDE, ROCKTOMB, SCALD, SCALESHOT, SHADOWPUNCH, SLASH, SLEEPTALK, SOAK, SONICBLAST, STEAMERUPTION, STEELROLLER, STONEEDGE, SUBMERGE, SUBSTITUTE, SUPERPOWER, SWEEPINGWIND, TAUNT, THUNDERFANG, TIDALWAVE, TOXIC, VENDETTA, WATERPRESSURE, WATERPULSE, WEATHERBALL, WHIRLPOOL, WORKUP, ZENHEADBUTT, </v>
      </c>
      <c r="AA891">
        <f>VLOOKUP($A891,'Moves Species'!$A:$E,5,FALSE)</f>
        <v>0</v>
      </c>
      <c r="AB891" t="s">
        <v>10588</v>
      </c>
      <c r="AC891" t="s">
        <v>7265</v>
      </c>
      <c r="AD891">
        <v>40</v>
      </c>
    </row>
    <row r="892" spans="1:30" x14ac:dyDescent="0.25">
      <c r="A892">
        <f t="shared" si="41"/>
        <v>891</v>
      </c>
      <c r="B892" t="s">
        <v>10583</v>
      </c>
      <c r="C892" t="s">
        <v>10586</v>
      </c>
      <c r="D892" s="12" t="str">
        <f>'BST Extract'!J892</f>
        <v>WATER</v>
      </c>
      <c r="E892" s="12" t="str">
        <f>'BST Extract'!K892</f>
        <v>DRAGON</v>
      </c>
      <c r="F892" t="str">
        <f t="shared" si="39"/>
        <v>WATER,DRAGON</v>
      </c>
      <c r="G892">
        <f>'BST Extract'!C892</f>
        <v>120</v>
      </c>
      <c r="H892">
        <f>'BST Extract'!D892</f>
        <v>120</v>
      </c>
      <c r="I892">
        <f>'BST Extract'!E892</f>
        <v>120</v>
      </c>
      <c r="J892">
        <f>'BST Extract'!F892</f>
        <v>50</v>
      </c>
      <c r="K892">
        <f>'BST Extract'!G892</f>
        <v>50</v>
      </c>
      <c r="L892">
        <f>'BST Extract'!H892</f>
        <v>75</v>
      </c>
      <c r="M892">
        <f>'BST Extract'!I892</f>
        <v>535</v>
      </c>
      <c r="N892" t="s">
        <v>7251</v>
      </c>
      <c r="O892">
        <v>3</v>
      </c>
      <c r="P892" t="s">
        <v>7523</v>
      </c>
      <c r="R892" t="s">
        <v>7523</v>
      </c>
      <c r="T892" t="str">
        <f t="shared" si="40"/>
        <v>HP,3,,,,</v>
      </c>
      <c r="U892" s="12" t="str">
        <f>'Ability Extract'!C892</f>
        <v>INTIMIDATE</v>
      </c>
      <c r="V892" s="12" t="str">
        <f>'Ability Extract'!D892</f>
        <v>VENGEFUL</v>
      </c>
      <c r="W892" s="12" t="str">
        <f>'Ability Extract'!E892</f>
        <v>SWIFTSWIM</v>
      </c>
      <c r="X892" s="12" t="str">
        <f>'Ability Extract'!F892</f>
        <v>INTIMIDATE,VENGEFUL,SWIFTSWIM</v>
      </c>
      <c r="Y892" t="str">
        <f>VLOOKUP($A892,'Moves Species'!$A:$E,3,FALSE)</f>
        <v xml:space="preserve">1, TORRENT, 1, DRAGONFURY, 4, TRAMPLE, 8, OVERFLOW, 12, WYRMSRAGE, 15, POWERWASH, 18, NOBLEROAR, 21, SPIKECANNON, 24, SCALESHOT, 27, SURGINGBLOW, 30, RAZORSHELL, 33, SCALESTORM, 36, DRAGONDANCE, 39, RIPTIDE, 42, DRACOSHRED, 45, AQUATAIL, 48, DRAGONRUSH, 51, SURGINGSTRIKES, 54, WATERPRESSURE, 57, SUPERPOWER, 60, OUTRAGE, </v>
      </c>
      <c r="Z892" t="str">
        <f>VLOOKUP($A892,'Moves Species'!$A:$E,4,FALSE)</f>
        <v xml:space="preserve">ANCIENTGLARE, ATTRACT, BATTLEOFWITS, BODYPRESS, BODYSLAM, BOULDERCRUSH, BREAKINGSWIPE, BRICKBREAK, BRINE, BULKUP, BULLDOZE, CASCADE, CATAPULT, CHIDORI, CLOSECOMBAT, COACHING, COSMICAVATAR, COSMICPOWER, COUPDEGRACE, CRUELWHIP, CRUNCH, CURSE, DEADLYREACH, DEAFEN, DEFOG, DRACARYS, DRACOMETEOR, DRAGONBLOOD, DRAGONBREATH, DRAGONCLAW, DRAGONDANCE, DRAGONGALE, DRAGONHAMMER, DRAGONMAGIC, DRAINPUNCH, EARTHENLANCE, EARTHPOWER, EARTHQUAKE, ECHOEDVOICE, ENDERSHOCK, EXECUTION, FALSESWIPE, FANTASYSEAL, FIREBLAST, FIREFANG, FLAMETHROWER, FLAREBLITZ, FLIPTURN, FOCUSBLAST, FORTISSIMO, GAMMARAY, GENESIS, GEOMANCY, HAIL, HAZE, HIDDENPOWER, HYPERVOICE, ICEBEAM, ICEFANG, ICEPUNCH, ICICLESPEAR, ICYWIND, INCINERATE, IRONDEFENSE, IRONHEAD, IRONIMPACT, IRONTEMPEST, KNOCKOFF, LASHOUT, LIQUIDATION, MAGNETICCANNON, METEORBEAM, METEORMASH, MINERALWAVE, MIST, MOONSTONERAY, MUDSLIDE, NAGASKIN, NOBLEROAR, OBSIDIANSHARDS, OCEANWRATH, OUTRAGE, OVERFLOW, PERCUSSIONBLAST, PLAYROUGH, POWERUPPUNCH, PROTECT, RAINDANCE, RAZORSHELL, REST, RETURN, ROCKBLAST, ROCKSLIDE, ROCKTOMB, SCALD, SCALESHOT, SHADOWPUNCH, SLASH, SLEEPTALK, SOAK, SONICBLAST, STEAMERUPTION, STEELROLLER, STONEEDGE, SUBMERGE, SUBSTITUTE, SUPERPOWER, SWEEPINGWIND, TAUNT, THUNDERFANG, TIDALWAVE, TOXIC, VENDETTA, WATERPRESSURE, WATERPULSE, WEATHERBALL, WHIRLPOOL, WORKUP, ZENHEADBUTT, </v>
      </c>
      <c r="AA892">
        <f>VLOOKUP($A892,'Moves Species'!$A:$E,5,FALSE)</f>
        <v>0</v>
      </c>
      <c r="AB892" t="s">
        <v>7523</v>
      </c>
    </row>
    <row r="893" spans="1:30" x14ac:dyDescent="0.25">
      <c r="A893">
        <f t="shared" si="41"/>
        <v>892</v>
      </c>
      <c r="B893" t="s">
        <v>10589</v>
      </c>
      <c r="C893" t="s">
        <v>10592</v>
      </c>
      <c r="D893" s="12" t="str">
        <f>'BST Extract'!J893</f>
        <v>WATER</v>
      </c>
      <c r="E893" s="12" t="str">
        <f>'BST Extract'!K893</f>
        <v>GHOST</v>
      </c>
      <c r="F893" t="str">
        <f t="shared" si="39"/>
        <v>WATER,GHOST</v>
      </c>
      <c r="G893">
        <f>'BST Extract'!C893</f>
        <v>50</v>
      </c>
      <c r="H893">
        <f>'BST Extract'!D893</f>
        <v>60</v>
      </c>
      <c r="I893">
        <f>'BST Extract'!E893</f>
        <v>40</v>
      </c>
      <c r="J893">
        <f>'BST Extract'!F893</f>
        <v>45</v>
      </c>
      <c r="K893">
        <f>'BST Extract'!G893</f>
        <v>60</v>
      </c>
      <c r="L893">
        <f>'BST Extract'!H893</f>
        <v>40</v>
      </c>
      <c r="M893">
        <f>'BST Extract'!I893</f>
        <v>295</v>
      </c>
      <c r="N893" t="s">
        <v>7251</v>
      </c>
      <c r="O893">
        <v>1</v>
      </c>
      <c r="P893" t="s">
        <v>7523</v>
      </c>
      <c r="R893" t="s">
        <v>7523</v>
      </c>
      <c r="T893" t="str">
        <f t="shared" si="40"/>
        <v>HP,1,,,,</v>
      </c>
      <c r="U893" s="12" t="str">
        <f>'Ability Extract'!C893</f>
        <v>STEELWORKER</v>
      </c>
      <c r="V893" s="12" t="str">
        <f>'Ability Extract'!D893</f>
        <v>SHADOWTAG</v>
      </c>
      <c r="W893" s="12" t="str">
        <f>'Ability Extract'!E893</f>
        <v>MOLDBREAKER</v>
      </c>
      <c r="X893" s="12" t="str">
        <f>'Ability Extract'!F893</f>
        <v>STEELWORKER,SHADOWTAG,MOLDBREAKER</v>
      </c>
      <c r="Y893" t="str">
        <f>VLOOKUP($A893,'Moves Species'!$A:$E,3,FALSE)</f>
        <v xml:space="preserve">1, LEER, 1, TORRENT, 1, ASTONISH, 4, METALCLAW, 7, OVERFLOW, 10, GRIMREAPER, 13, WATERPULSE, 16, CHAINSWEEP, 16, SPIRITBARRAGE, 19, IRONSPARKS, 22, CORALBOMB, 25, SMARTSTRIKE, 28, BONECHILL, 31, SPIRITSHACKLE, 34, OCEANBLAST, 37, DESTINYBOND, 37, OCTOLOCK, 40, LIQUIDATION, 43, ECTOPLASM, 43, SPECTRALTHIEF, 46, MAGNETICCANNON, 46, IRONIMPACT, 49, TIDALWAVE, 52, IRONCASCADE, 52, IRONTEMPEST, 55, WATERPRESSURE, 58, POSSESSION, 62, DEATHWALTZ, </v>
      </c>
      <c r="Z893" t="str">
        <f>VLOOKUP($A893,'Moves Species'!$A:$E,4,FALSE)</f>
        <v xml:space="preserve">AMBUSH, ATTRACT, BATTLEOFWITS, BLIZZARD, BONECHILL, BREAKINGSWIPE, BRICKBREAK, BRINE, BULLDOZE, BURNINGOFUDA, CASCADE, CONFUSERAY, COVET, CRUELWHIP, CURSE, CURSEDTOUCH, DARKPULSE, DEADLYREACH, DEFOG, DRAINPUNCH, ECHOEDVOICE, EXECUTION, FALSESWIPE, FLIPTURN, FOCUSBLAST, GAMMARAY, GENESIS, GENTLECHIMES, GHASTLYFLOOD, GOBLINSTRIKE, GOLDENBULLET, GYROBALL, HEX, HIDDENPOWER, ICEBEAM, ICEPUNCH, ICICLESPEAR, ICYWIND, IRONDEFENSE, IRONHEAD, IRONIMPACT, IRONTEMPEST, KNOCKOFF, LASHOUT, LIQUIDATION, MACABREDANCE, MAGNETICCANNON, MEMENTO, METEORMASH, METRONOME, MISSILESHOT, MOONBLAST, NASTYPLOT, OCEANWRATH, OVERFLOW, PHANTOMFORCE, PHOBIA, PLAYROUGH, POLTERGEIST, POSSESSION, PROTECT, RAINDANCE, REFURBISH, REST, RETURN, ROUND, SAFEGUARD, SCALD, SHADOWBALL, SHADOWPUNCH, SLEEPTALK, SOAK, SOULRIP, SOULSHIELD, STARDUSTREVERIE, STEELROLLER, SUBMERGE, SUBSTITUTE, SWEEPINGWIND, SWIFT, SWORDSDANCE, TAUNT, TIDALWAVE, TOXIC, UMBRALWAVE, VENDETTA, VITALITYDRAIN, WAIL, WATERPRESSURE, WATERPULSE, WEATHERBALL, WHIRLPOOL, WISH, WORKUP, </v>
      </c>
      <c r="AA893" t="str">
        <f>VLOOKUP($A893,'Moves Species'!$A:$E,5,FALSE)</f>
        <v xml:space="preserve">SHADOWCLAW, GUILLOTINE, OCEANWRATH, HAUNT, HEX, SHADOWBALL, OMINOUSWIND, SHRAPNEL, GRUDGE, BOMBARDMENT, CLAMP, MEANLOOK, HELPINGHAND, STEELBEAM, </v>
      </c>
      <c r="AB893" t="s">
        <v>10595</v>
      </c>
      <c r="AC893" t="s">
        <v>7265</v>
      </c>
      <c r="AD893">
        <v>28</v>
      </c>
    </row>
    <row r="894" spans="1:30" x14ac:dyDescent="0.25">
      <c r="A894">
        <f t="shared" si="41"/>
        <v>893</v>
      </c>
      <c r="B894" t="s">
        <v>10590</v>
      </c>
      <c r="C894" t="s">
        <v>10593</v>
      </c>
      <c r="D894" s="12" t="str">
        <f>'BST Extract'!J894</f>
        <v>WATER</v>
      </c>
      <c r="E894" s="12" t="str">
        <f>'BST Extract'!K894</f>
        <v>GHOST</v>
      </c>
      <c r="F894" t="str">
        <f t="shared" si="39"/>
        <v>WATER,GHOST</v>
      </c>
      <c r="G894">
        <f>'BST Extract'!C894</f>
        <v>75</v>
      </c>
      <c r="H894">
        <f>'BST Extract'!D894</f>
        <v>80</v>
      </c>
      <c r="I894">
        <f>'BST Extract'!E894</f>
        <v>75</v>
      </c>
      <c r="J894">
        <f>'BST Extract'!F894</f>
        <v>70</v>
      </c>
      <c r="K894">
        <f>'BST Extract'!G894</f>
        <v>80</v>
      </c>
      <c r="L894">
        <f>'BST Extract'!H894</f>
        <v>75</v>
      </c>
      <c r="M894">
        <f>'BST Extract'!I894</f>
        <v>455</v>
      </c>
      <c r="N894" t="s">
        <v>7251</v>
      </c>
      <c r="O894">
        <v>2</v>
      </c>
      <c r="P894" t="s">
        <v>7523</v>
      </c>
      <c r="R894" t="s">
        <v>7523</v>
      </c>
      <c r="T894" t="str">
        <f t="shared" si="40"/>
        <v>HP,2,,,,</v>
      </c>
      <c r="U894" s="12" t="str">
        <f>'Ability Extract'!C894</f>
        <v>STEELWORKER</v>
      </c>
      <c r="V894" s="12" t="str">
        <f>'Ability Extract'!D894</f>
        <v>SHADOWTAG</v>
      </c>
      <c r="W894" s="12" t="str">
        <f>'Ability Extract'!E894</f>
        <v>MOLDBREAKER</v>
      </c>
      <c r="X894" s="12" t="str">
        <f>'Ability Extract'!F894</f>
        <v>STEELWORKER,SHADOWTAG,MOLDBREAKER</v>
      </c>
      <c r="Y894" t="str">
        <f>VLOOKUP($A894,'Moves Species'!$A:$E,3,FALSE)</f>
        <v xml:space="preserve">0, HELLBULLET, 1, HELLBULLET, 1, LEER, 1, TORRENT, 1, ASTONISH, 4, METALCLAW, 7, OVERFLOW, 10, GRIMREAPER, 13, WATERPULSE, 16, CHAINSWEEP, 16, SPIRITBARRAGE, 19, IRONSPARKS, 22, CORALBOMB, 25, SMARTSTRIKE, 28, BONECHILL, 31, SPIRITSHACKLE, 34, OCEANBLAST, 37, DESTINYBOND, 37, OCTOLOCK, 40, LIQUIDATION, 43, ECTOPLASM, 43, SPECTRALTHIEF, 46, MAGNETICCANNON, 46, IRONIMPACT, 49, TIDALWAVE, 52, IRONCASCADE, 52, IRONTEMPEST, 55, WATERPRESSURE, 58, POSSESSION, 62, DEATHWALTZ, </v>
      </c>
      <c r="Z894" t="str">
        <f>VLOOKUP($A894,'Moves Species'!$A:$E,4,FALSE)</f>
        <v xml:space="preserve">AMBUSH, ATTRACT, BATTLEOFWITS, BLIZZARD, BONECHILL, BREAKINGSWIPE, BRICKBREAK, BRINE, BULLDOZE, BURNINGOFUDA, CASCADE, CONFUSERAY, COVET, CRUELWHIP, CURSE, CURSEDTOUCH, DARKPULSE, DEADLYREACH, DEFOG, DRAINPUNCH, ECHOEDVOICE, EXECUTION, FALSESWIPE, FLIPTURN, FOCUSBLAST, GAMMARAY, GENESIS, GENTLECHIMES, GHASTLYFLOOD, GOBLINSTRIKE, GOLDENBULLET, GYROBALL, HEX, HIDDENPOWER, ICEBEAM, ICEPUNCH, ICICLESPEAR, ICYWIND, IRONDEFENSE, IRONHEAD, IRONIMPACT, IRONTEMPEST, KNOCKOFF, LASHOUT, LIQUIDATION, MACABREDANCE, MAGNETICCANNON, MEMENTO, METEORMASH, METRONOME, MISSILESHOT, MOONBLAST, NASTYPLOT, OCEANWRATH, OVERFLOW, PHANTOMFORCE, PHOBIA, PLAYROUGH, POLTERGEIST, POSSESSION, PROTECT, RAINDANCE, REFURBISH, REST, RETURN, ROUND, SAFEGUARD, SCALD, SHADOWBALL, SHADOWPUNCH, SLEEPTALK, SOAK, SOULRIP, SOULSHIELD, STARDUSTREVERIE, STEELROLLER, SUBMERGE, SUBSTITUTE, SWEEPINGWIND, SWIFT, SWORDSDANCE, TAUNT, TIDALWAVE, TOXIC, UMBRALWAVE, VENDETTA, VITALITYDRAIN, WAIL, WATERPRESSURE, WATERPULSE, WEATHERBALL, WHIRLPOOL, WISH, WORKUP, </v>
      </c>
      <c r="AA894">
        <f>VLOOKUP($A894,'Moves Species'!$A:$E,5,FALSE)</f>
        <v>0</v>
      </c>
      <c r="AB894" t="s">
        <v>10596</v>
      </c>
      <c r="AC894" t="s">
        <v>7268</v>
      </c>
      <c r="AD894" t="s">
        <v>7377</v>
      </c>
    </row>
    <row r="895" spans="1:30" x14ac:dyDescent="0.25">
      <c r="A895">
        <f t="shared" si="41"/>
        <v>894</v>
      </c>
      <c r="B895" t="s">
        <v>10591</v>
      </c>
      <c r="C895" t="s">
        <v>10594</v>
      </c>
      <c r="D895" s="12" t="str">
        <f>'BST Extract'!J895</f>
        <v>WATER</v>
      </c>
      <c r="E895" s="12" t="str">
        <f>'BST Extract'!K895</f>
        <v>GHOST</v>
      </c>
      <c r="F895" t="str">
        <f t="shared" si="39"/>
        <v>WATER,GHOST</v>
      </c>
      <c r="G895">
        <f>'BST Extract'!C895</f>
        <v>75</v>
      </c>
      <c r="H895">
        <f>'BST Extract'!D895</f>
        <v>100</v>
      </c>
      <c r="I895">
        <f>'BST Extract'!E895</f>
        <v>80</v>
      </c>
      <c r="J895">
        <f>'BST Extract'!F895</f>
        <v>95</v>
      </c>
      <c r="K895">
        <f>'BST Extract'!G895</f>
        <v>100</v>
      </c>
      <c r="L895">
        <f>'BST Extract'!H895</f>
        <v>75</v>
      </c>
      <c r="M895">
        <f>'BST Extract'!I895</f>
        <v>525</v>
      </c>
      <c r="N895" t="s">
        <v>7251</v>
      </c>
      <c r="O895">
        <v>3</v>
      </c>
      <c r="P895" t="s">
        <v>7523</v>
      </c>
      <c r="R895" t="s">
        <v>7523</v>
      </c>
      <c r="T895" t="str">
        <f t="shared" si="40"/>
        <v>HP,3,,,,</v>
      </c>
      <c r="U895" s="12" t="str">
        <f>'Ability Extract'!C895</f>
        <v>STEELWORKER</v>
      </c>
      <c r="V895" s="12" t="str">
        <f>'Ability Extract'!D895</f>
        <v>SHADOWTAG</v>
      </c>
      <c r="W895" s="12" t="str">
        <f>'Ability Extract'!E895</f>
        <v>MOLDBREAKER</v>
      </c>
      <c r="X895" s="12" t="str">
        <f>'Ability Extract'!F895</f>
        <v>STEELWORKER,SHADOWTAG,MOLDBREAKER</v>
      </c>
      <c r="Y895" t="str">
        <f>VLOOKUP($A895,'Moves Species'!$A:$E,3,FALSE)</f>
        <v xml:space="preserve">0, ANCHORSHOT, 1, ANCHORSHOT, 1, HELLBULLET, 1, LEER, 1, TORRENT, 1, ASTONISH, 4, METALCLAW, 7, OVERFLOW, 10, GRIMREAPER, 13, WATERPULSE, 16, CHAINSWEEP, 16, SPIRITBARRAGE, 19, IRONSPARKS, 22, CORALBOMB, 25, SMARTSTRIKE, 28, BONECHILL, 31, SPIRITSHACKLE, 34, OCEANBLAST, 37, DESTINYBOND, 37, OCTOLOCK, 40, LIQUIDATION, 43, ECTOPLASM, 43, SPECTRALTHIEF, 46, MAGNETICCANNON, 46, IRONIMPACT, 49, TIDALWAVE, 52, IRONCASCADE, 52, IRONTEMPEST, 55, WATERPRESSURE, 58, POSSESSION, 62, DEATHWALTZ, </v>
      </c>
      <c r="Z895" t="str">
        <f>VLOOKUP($A895,'Moves Species'!$A:$E,4,FALSE)</f>
        <v xml:space="preserve">AMBUSH, ATTRACT, BATTLEOFWITS, BLIZZARD, BONECHILL, BREAKINGSWIPE, BRICKBREAK, BRINE, BULLDOZE, BURNINGOFUDA, CASCADE, CONFUSERAY, COVET, CRUELWHIP, CURSE, CURSEDTOUCH, DARKPULSE, DEADLYREACH, DEFOG, DRAINPUNCH, ECHOEDVOICE, EXECUTION, FALSESWIPE, FLIPTURN, FOCUSBLAST, GAMMARAY, GENESIS, GENTLECHIMES, GHASTLYFLOOD, GOBLINSTRIKE, GOLDENBULLET, GYROBALL, HEX, HIDDENPOWER, ICEBEAM, ICEPUNCH, ICICLESPEAR, ICYWIND, IRONDEFENSE, IRONHEAD, IRONIMPACT, IRONTEMPEST, KNOCKOFF, LASHOUT, LIQUIDATION, MACABREDANCE, MAGNETICCANNON, MEMENTO, METEORMASH, METRONOME, MISSILESHOT, MOONBLAST, NASTYPLOT, OCEANWRATH, OVERFLOW, PHANTOMFORCE, PHOBIA, PLAYROUGH, POLTERGEIST, POSSESSION, PROTECT, RAINDANCE, REFURBISH, REST, RETURN, ROUND, SAFEGUARD, SCALD, SHADOWBALL, SHADOWPUNCH, SLEEPTALK, SOAK, SOULRIP, SOULSHIELD, STARDUSTREVERIE, STEELROLLER, SUBMERGE, SUBSTITUTE, SWEEPINGWIND, SWIFT, SWORDSDANCE, TAUNT, TIDALWAVE, TOXIC, UMBRALWAVE, VENDETTA, VITALITYDRAIN, WAIL, WATERPRESSURE, WATERPULSE, WEATHERBALL, WHIRLPOOL, WISH, WORKUP, </v>
      </c>
      <c r="AA895">
        <f>VLOOKUP($A895,'Moves Species'!$A:$E,5,FALSE)</f>
        <v>0</v>
      </c>
      <c r="AB895" t="s">
        <v>7523</v>
      </c>
    </row>
    <row r="896" spans="1:30" x14ac:dyDescent="0.25">
      <c r="A896">
        <f t="shared" si="41"/>
        <v>895</v>
      </c>
      <c r="B896" t="s">
        <v>10598</v>
      </c>
      <c r="C896" t="s">
        <v>10599</v>
      </c>
      <c r="D896" s="12" t="str">
        <f>'BST Extract'!J896</f>
        <v>ICE</v>
      </c>
      <c r="E896" s="12" t="str">
        <f>'BST Extract'!K896</f>
        <v>POISON</v>
      </c>
      <c r="F896" t="str">
        <f t="shared" si="39"/>
        <v>ICE,POISON</v>
      </c>
      <c r="G896">
        <f>'BST Extract'!C896</f>
        <v>59</v>
      </c>
      <c r="H896">
        <f>'BST Extract'!D896</f>
        <v>75</v>
      </c>
      <c r="I896">
        <f>'BST Extract'!E896</f>
        <v>42</v>
      </c>
      <c r="J896">
        <f>'BST Extract'!F896</f>
        <v>75</v>
      </c>
      <c r="K896">
        <f>'BST Extract'!G896</f>
        <v>22</v>
      </c>
      <c r="L896">
        <f>'BST Extract'!H896</f>
        <v>37</v>
      </c>
      <c r="M896">
        <f>'BST Extract'!I896</f>
        <v>310</v>
      </c>
      <c r="N896" t="s">
        <v>7251</v>
      </c>
      <c r="O896">
        <v>3</v>
      </c>
      <c r="P896" t="s">
        <v>7523</v>
      </c>
      <c r="R896" t="s">
        <v>7523</v>
      </c>
      <c r="T896" t="str">
        <f t="shared" si="40"/>
        <v>HP,3,,,,</v>
      </c>
      <c r="U896" s="12" t="str">
        <f>'Ability Extract'!C896</f>
        <v>SUPERLUCK</v>
      </c>
      <c r="V896" s="12" t="str">
        <f>'Ability Extract'!D896</f>
        <v>STICKYHOLD</v>
      </c>
      <c r="W896" s="12" t="str">
        <f>'Ability Extract'!E896</f>
        <v>REFRIGERATE</v>
      </c>
      <c r="X896" s="12" t="str">
        <f>'Ability Extract'!F896</f>
        <v>SUPERLUCK,STICKYHOLD,REFRIGERATE</v>
      </c>
      <c r="Y896" t="str">
        <f>VLOOKUP($A896,'Moves Species'!$A:$E,3,FALSE)</f>
        <v xml:space="preserve">1, SCRATCH, 1, GROWL, 1, ICESHARD, 4, SEPTICSTRIKE, 6, GLARE, 8, ICICLESTRIKE, 10, QUICKATTACK, 13, POISONFANG, 16, ICEFANG, 19, FURYSWIPES, 22, SLASH, 25, CROSSPOISON, 28, TOXIC, 28, VENOMDRENCH, 31, WAIL, 34, TUNDRARUSH, 37, CRUNCH, 40, SAVAGERY, 43, NEUROTOXIN, 46, FROSTBITE, 49, HONECLAWS, 52, THRASH, 55, PLAGUE, 58, WINTERSHOWL, 62, DOUBLEEDGE, </v>
      </c>
      <c r="Z896" t="str">
        <f>VLOOKUP($A896,'Moves Species'!$A:$E,4,FALSE)</f>
        <v xml:space="preserve">ACROBATICS, AERIALACE, ALLERGY, AMBUSH, ATTRACT, BATTLEOFWITS, BLIZZARD, BOUNCE, BULLETSEED, CALMMIND, CATAPULT, CAUSTICACID, CHARM, CHILLINGTOUCH, CLEARSMOG, COVET, CRUELWHIP, CRUNCH, CURSE, ECHOEDVOICE, FABLEDRUSH, FALSESWIPE, FANTASYSEAL, FIREFANG, FROSTBITE, GASTROACID, GLISTEN, GOLDRUSH, GUNKSHOT, HAIL, HAZE, HIDDENPOWER, HYPOTHERMIA, ICEBEAM, ICEFANG, ICICLESPEAR, ICICLESTRIKE, ICYWIND, IRONHEAD, KNOCKOFF, LASHOUT, MEMENTO, MIASMA, MIST, NASTYPLOT, NOBLEROAR, OUTRAGE, PAYDAY, PLAYROUGH, POISONFANG, POISONJAB, PROTECT, PSYCHICFANGS, REST, RETURN, SLASH, SLEEPTALK, SLUDGEBOMB, SLUDGEWAVE, SNARL, SUBSTITUTE, SUPERPOWER, SWORDSDANCE, TAUNT, TERRAINPULSE, THUNDERFANG, TOXIC, TOXICSPIKES, TRIPLEAXEL, VENDETTA, VENOMDRAIN, VITALITYDRAIN, WAIL, WILDCHARGE, WORKUP, ZENHEADBUTT, </v>
      </c>
      <c r="AA896" t="str">
        <f>VLOOKUP($A896,'Moves Species'!$A:$E,5,FALSE)</f>
        <v xml:space="preserve">CHIPAWAY, HYPERFANG, BITE, VENOMDRAIN, NIGHTSLASH, XSCISSOR, POISONSPIT, ICICLECRASH, CRUSHCLAW, AGILITY, </v>
      </c>
      <c r="AB896" t="s">
        <v>10601</v>
      </c>
      <c r="AC896" t="s">
        <v>7265</v>
      </c>
      <c r="AD896">
        <v>32</v>
      </c>
    </row>
    <row r="897" spans="1:30" x14ac:dyDescent="0.25">
      <c r="A897">
        <f t="shared" si="41"/>
        <v>896</v>
      </c>
      <c r="B897" t="s">
        <v>10597</v>
      </c>
      <c r="C897" t="s">
        <v>10600</v>
      </c>
      <c r="D897" s="12" t="str">
        <f>'BST Extract'!J897</f>
        <v>ICE</v>
      </c>
      <c r="E897" s="12" t="str">
        <f>'BST Extract'!K897</f>
        <v>POISON</v>
      </c>
      <c r="F897" t="str">
        <f t="shared" si="39"/>
        <v>ICE,POISON</v>
      </c>
      <c r="G897">
        <f>'BST Extract'!C897</f>
        <v>91</v>
      </c>
      <c r="H897">
        <f>'BST Extract'!D897</f>
        <v>92</v>
      </c>
      <c r="I897">
        <f>'BST Extract'!E897</f>
        <v>64</v>
      </c>
      <c r="J897">
        <f>'BST Extract'!F897</f>
        <v>102</v>
      </c>
      <c r="K897">
        <f>'BST Extract'!G897</f>
        <v>44</v>
      </c>
      <c r="L897">
        <f>'BST Extract'!H897</f>
        <v>59</v>
      </c>
      <c r="M897">
        <f>'BST Extract'!I897</f>
        <v>452</v>
      </c>
      <c r="N897" t="s">
        <v>7251</v>
      </c>
      <c r="O897">
        <v>3</v>
      </c>
      <c r="P897" t="s">
        <v>7523</v>
      </c>
      <c r="R897" t="s">
        <v>7523</v>
      </c>
      <c r="T897" t="str">
        <f t="shared" si="40"/>
        <v>HP,3,,,,</v>
      </c>
      <c r="U897" s="12" t="str">
        <f>'Ability Extract'!C897</f>
        <v>SUPERLUCK</v>
      </c>
      <c r="V897" s="12" t="str">
        <f>'Ability Extract'!D897</f>
        <v>STICKYHOLD</v>
      </c>
      <c r="W897" s="12" t="str">
        <f>'Ability Extract'!E897</f>
        <v>REFRIGERATE</v>
      </c>
      <c r="X897" s="12" t="str">
        <f>'Ability Extract'!F897</f>
        <v>SUPERLUCK,STICKYHOLD,REFRIGERATE</v>
      </c>
      <c r="Y897" t="str">
        <f>VLOOKUP($A897,'Moves Species'!$A:$E,3,FALSE)</f>
        <v xml:space="preserve">0, POISONJAB, 1, POISONJAB, 1, SCRATCH, 1, GROWL, 1, ICESHARD, 4, SEPTICSTRIKE, 6, GLARE, 8, ICICLESTRIKE, 10, QUICKATTACK, 13, POISONFANG, 16, ICEFANG, 19, FURYSWIPES, 22, SLASH, 25, CROSSPOISON, 28, TOXIC, 28, VENOMDRENCH, 31, WAIL, 34, TUNDRARUSH, 37, CRUNCH, 40, SAVAGERY, 43, NEUROTOXIN, 46, FROSTBITE, 49, HONECLAWS, 52, THRASH, 55, PLAGUE, 58, WINTERSHOWL, 62, DOUBLEEDGE, </v>
      </c>
      <c r="Z897" t="str">
        <f>VLOOKUP($A897,'Moves Species'!$A:$E,4,FALSE)</f>
        <v xml:space="preserve">ACROBATICS, AERIALACE, ALLERGY, AMBUSH, ATTRACT, BATTLEOFWITS, BLIZZARD, BOUNCE, BULLETSEED, CALMMIND, CATAPULT, CAUSTICACID, CHARM, CHILLINGTOUCH, CLEARSMOG, COVET, CRUELWHIP, CRUNCH, CURSE, ECHOEDVOICE, FABLEDRUSH, FALSESWIPE, FANTASYSEAL, FIREFANG, FROSTBITE, GASTROACID, GLISTEN, GOLDRUSH, GUNKSHOT, HAIL, HAZE, HIDDENPOWER, HYPOTHERMIA, ICEBEAM, ICEFANG, ICICLESPEAR, ICICLESTRIKE, ICYWIND, IRONHEAD, KNOCKOFF, LASHOUT, MEMENTO, MIASMA, MIST, NASTYPLOT, NOBLEROAR, OUTRAGE, PAYDAY, PLAYROUGH, POISONFANG, POISONJAB, PROTECT, PSYCHICFANGS, REST, RETURN, SLASH, SLEEPTALK, SLUDGEBOMB, SLUDGEWAVE, SNARL, SUBSTITUTE, SUPERPOWER, SWORDSDANCE, TAUNT, TERRAINPULSE, THUNDERFANG, TOXIC, TOXICSPIKES, TRIPLEAXEL, VENDETTA, VENOMDRAIN, VITALITYDRAIN, WAIL, WILDCHARGE, WORKUP, ZENHEADBUTT, </v>
      </c>
      <c r="AA897">
        <f>VLOOKUP($A897,'Moves Species'!$A:$E,5,FALSE)</f>
        <v>0</v>
      </c>
      <c r="AB897" t="s">
        <v>7523</v>
      </c>
    </row>
    <row r="898" spans="1:30" x14ac:dyDescent="0.25">
      <c r="A898">
        <f t="shared" si="41"/>
        <v>897</v>
      </c>
      <c r="B898" t="s">
        <v>10602</v>
      </c>
      <c r="C898" t="s">
        <v>10604</v>
      </c>
      <c r="D898" s="12" t="str">
        <f>'BST Extract'!J898</f>
        <v>COSMIC</v>
      </c>
      <c r="E898" s="12" t="str">
        <f>'BST Extract'!K898</f>
        <v>PSYCHIC</v>
      </c>
      <c r="F898" t="str">
        <f t="shared" ref="F898:F961" si="42">D898&amp;","&amp;E898</f>
        <v>COSMIC,PSYCHIC</v>
      </c>
      <c r="G898">
        <f>'BST Extract'!C898</f>
        <v>75</v>
      </c>
      <c r="H898">
        <f>'BST Extract'!D898</f>
        <v>45</v>
      </c>
      <c r="I898">
        <f>'BST Extract'!E898</f>
        <v>65</v>
      </c>
      <c r="J898">
        <f>'BST Extract'!F898</f>
        <v>40</v>
      </c>
      <c r="K898">
        <f>'BST Extract'!G898</f>
        <v>15</v>
      </c>
      <c r="L898">
        <f>'BST Extract'!H898</f>
        <v>65</v>
      </c>
      <c r="M898">
        <f>'BST Extract'!I898</f>
        <v>305</v>
      </c>
      <c r="N898" t="s">
        <v>7251</v>
      </c>
      <c r="O898">
        <v>3</v>
      </c>
      <c r="P898" t="s">
        <v>7523</v>
      </c>
      <c r="R898" t="s">
        <v>7523</v>
      </c>
      <c r="T898" t="str">
        <f t="shared" ref="T898:T961" si="43">N898&amp;","&amp;O898&amp;","&amp;P898&amp;","&amp;Q898&amp;","&amp;R898&amp;","&amp;S898</f>
        <v>HP,3,,,,</v>
      </c>
      <c r="U898" s="12" t="str">
        <f>'Ability Extract'!C898</f>
        <v>MAELSTROM</v>
      </c>
      <c r="V898" s="12" t="str">
        <f>'Ability Extract'!D898</f>
        <v>STICKYHOLD</v>
      </c>
      <c r="W898" s="12" t="str">
        <f>'Ability Extract'!E898</f>
        <v>GENIUS</v>
      </c>
      <c r="X898" s="12" t="str">
        <f>'Ability Extract'!F898</f>
        <v>MAELSTROM,STICKYHOLD,GENIUS</v>
      </c>
      <c r="Y898" t="str">
        <f>VLOOKUP($A898,'Moves Species'!$A:$E,3,FALSE)</f>
        <v xml:space="preserve">1, WATERGUN, 1, WITHDRAW, 1, RADIATION, 4, MINDSPASM, 7, WHIRLPOOL, 10, ARCANEBLAST, 13, SPATIALGRIP, 13, COMET, 16, MINDMELD, 19, OCTAZOOKA, 19, AQUAFANG, 22, HEXBOLT, 22, PSYCHOCUT, 25, PROTECT, 28, GAMMARAY, 28, SUPERNOVA, 31, RAZORSHELL, 31, OCEANBLAST, 34, MINDDRAIN, 37, PSYBLAST, 40, ANTIMATTER, 40, BLACKHOLE, 43, TIDALWAVE, 43, CRASHINGWAVE, 46, SCRAMBLEMIND, 46, PSYCHIC, 49, CELESTIALFURY, 52, STOREDPOWER, 55, BLOODRITUAL, 58, HYDROPUMP, 58, WATERPRESSURE, 62, METEORBEAM, </v>
      </c>
      <c r="Z898" t="str">
        <f>VLOOKUP($A898,'Moves Species'!$A:$E,4,FALSE)</f>
        <v xml:space="preserve">ACIDRAIN, ANCIENTGLARE, ANTIMATTER, ARCANEENERGY, ASTEROIDBELT, ASTRALWIND, ATTRACT, BATTLEOFWITS, BLIZZARD, BLOODRITUAL, BRINE, CALMMIND, CASCADE, CAUSTICACID, CLEARSMOG, CONFUSERAY, COSMICAVATAR, COSMICPOWER, CRUELWHIP, CRUNCH, CURSE, CURSEDTOUCH, DARKPULSE, DEFOG, ECHOEDVOICE, ECLIPSENOVA, EXECUTION, EXPANDINGFORCE, FLIPTURN, FLUXWAVE, FOCUSBLAST, FORTISSIMO, GAMMARAY, GEOMANCY, HAIL, HAZE, HEXBOLT, HIDDENPOWER, HYPERVOICE, ICEBEAM, ICEFANG, ICICLESPEAR, ICYWIND, IRONDEFENSE, IRONHEAD, KNOCKOFF, LASHOUT, LIGHTSCREEN, LIQUIDATION, MAGICROOM, METEORBEAM, METEORDRIVE, METEORMASH, MIASMA, MINDDRAIN, MINDMELD, MIST, MISTYTERRAIN, MIXEDWAVES, MOONBLAST, MYSTICPULSE, NASTYPLOT, NEBULASTRIKE, OCEANWRATH, OVERFLOW, PHOBIA, POISONJAB, PROTECT, PSYCHIC, PSYCHICFANGS, PSYCHICTERRAIN, RAINDANCE, RAZORSHELL, REFLECT, REST, RETURN, ROUND, SAFEGUARD, SCALD, SHADOWBALL, SLEEPTALK, SLUDGEBOMB, SLUDGEWAVE, SNARL, SOAK, SOLARECLIPSE, SOULRIP, SPIKYSHIELD, STARDUSTREVERIE, STEAMERUPTION, STEELROLLER, STELLARRUSH, SUBMERGE, SUBSTITUTE, SWIFT, TAUNT, TERRAINPULSE, TIDALWAVE, TOXIC, TRIATTACK, TRICKROOM, UMBRALWAVE, VENDETTA, VENOMDRAIN, VITALITYDRAIN, WAIL, WATERPRESSURE, WATERPULSE, WHIRLPOOL, WISH, WONDERROOM, ZENHEADBUTT, </v>
      </c>
      <c r="AA898" t="str">
        <f>VLOOKUP($A898,'Moves Species'!$A:$E,5,FALSE)</f>
        <v xml:space="preserve">AQUARING, IRONDEFENSE, BUBBLEBEAM, SCHIZOPHRENIA, BIGBANG, MANICOVERLOAD, PSYCHOBREAK, PSYBEAM, LIQUIDATION, EXTRASENSORY, MEMORYBLOCK, VOIDDRIFT, </v>
      </c>
      <c r="AB898" t="s">
        <v>10606</v>
      </c>
      <c r="AC898" t="s">
        <v>7268</v>
      </c>
      <c r="AD898" t="s">
        <v>7356</v>
      </c>
    </row>
    <row r="899" spans="1:30" x14ac:dyDescent="0.25">
      <c r="A899">
        <f t="shared" ref="A899:A962" si="44">A898+1</f>
        <v>898</v>
      </c>
      <c r="B899" t="s">
        <v>10603</v>
      </c>
      <c r="C899" t="s">
        <v>10605</v>
      </c>
      <c r="D899" s="12" t="str">
        <f>'BST Extract'!J899</f>
        <v>COSMIC</v>
      </c>
      <c r="E899" s="12" t="str">
        <f>'BST Extract'!K899</f>
        <v>PSYCHIC</v>
      </c>
      <c r="F899" t="str">
        <f t="shared" si="42"/>
        <v>COSMIC,PSYCHIC</v>
      </c>
      <c r="G899">
        <f>'BST Extract'!C899</f>
        <v>150</v>
      </c>
      <c r="H899">
        <f>'BST Extract'!D899</f>
        <v>55</v>
      </c>
      <c r="I899">
        <f>'BST Extract'!E899</f>
        <v>105</v>
      </c>
      <c r="J899">
        <f>'BST Extract'!F899</f>
        <v>80</v>
      </c>
      <c r="K899">
        <f>'BST Extract'!G899</f>
        <v>35</v>
      </c>
      <c r="L899">
        <f>'BST Extract'!H899</f>
        <v>100</v>
      </c>
      <c r="M899">
        <f>'BST Extract'!I899</f>
        <v>525</v>
      </c>
      <c r="N899" t="s">
        <v>7251</v>
      </c>
      <c r="O899">
        <v>3</v>
      </c>
      <c r="P899" t="s">
        <v>7523</v>
      </c>
      <c r="R899" t="s">
        <v>7523</v>
      </c>
      <c r="T899" t="str">
        <f t="shared" si="43"/>
        <v>HP,3,,,,</v>
      </c>
      <c r="U899" s="12" t="str">
        <f>'Ability Extract'!C899</f>
        <v>MAELSTROM</v>
      </c>
      <c r="V899" s="12" t="str">
        <f>'Ability Extract'!D899</f>
        <v>PSYCHICSURGE</v>
      </c>
      <c r="W899" s="12" t="str">
        <f>'Ability Extract'!E899</f>
        <v>GENIUS</v>
      </c>
      <c r="X899" s="12" t="str">
        <f>'Ability Extract'!F899</f>
        <v>MAELSTROM,PSYCHICSURGE,GENIUS</v>
      </c>
      <c r="Y899" t="str">
        <f>VLOOKUP($A899,'Moves Species'!$A:$E,3,FALSE)</f>
        <v xml:space="preserve">1, WATERGUN, 1, WITHDRAW, 1, RADIATION, 4, MINDSPASM, 7, WHIRLPOOL, 10, ARCANEBLAST, 13, SPATIALGRIP, 13, COMET, 16, MINDMELD, 19, OCTAZOOKA, 19, AQUAFANG, 22, HEXBOLT, 22, PSYCHOCUT, 25, PROTECT, 28, GAMMARAY, 28, SUPERNOVA, 31, RAZORSHELL, 31, OCEANBLAST, 34, MINDDRAIN, 37, PSYBLAST, 40, ANTIMATTER, 40, BLACKHOLE, 43, TIDALWAVE, 43, CRASHINGWAVE, 46, SCRAMBLEMIND, 46, PSYCHIC, 49, CELESTIALFURY, 52, STOREDPOWER, 55, BLOODRITUAL, 58, HYDROPUMP, 58, WATERPRESSURE, 62, METEORBEAM, </v>
      </c>
      <c r="Z899" t="str">
        <f>VLOOKUP($A899,'Moves Species'!$A:$E,4,FALSE)</f>
        <v xml:space="preserve">ACIDRAIN, ANCIENTGLARE, ANTIMATTER, ARCANEENERGY, ASTEROIDBELT, ASTRALWIND, ATTRACT, BATTLEOFWITS, BLIZZARD, BLOODRITUAL, BRINE, CALMMIND, CASCADE, CAUSTICACID, CLEARSMOG, CONFUSERAY, COSMICAVATAR, COSMICPOWER, CRUELWHIP, CRUNCH, CURSE, CURSEDTOUCH, DARKPULSE, DEFOG, ECHOEDVOICE, ECLIPSENOVA, EXECUTION, EXPANDINGFORCE, FLIPTURN, FLUXWAVE, FOCUSBLAST, FORTISSIMO, GAMMARAY, GEOMANCY, HAIL, HAZE, HEXBOLT, HIDDENPOWER, HYPERVOICE, ICEBEAM, ICEFANG, ICICLESPEAR, ICYWIND, IRONDEFENSE, IRONHEAD, KNOCKOFF, LASHOUT, LIGHTSCREEN, LIQUIDATION, MAGICROOM, METEORBEAM, METEORDRIVE, METEORMASH, MIASMA, MINDDRAIN, MINDMELD, MIST, MISTYTERRAIN, MIXEDWAVES, MOONBLAST, MYSTICPULSE, NASTYPLOT, NEBULASTRIKE, OCEANWRATH, OVERFLOW, PHOBIA, POISONJAB, PROTECT, PSYCHIC, PSYCHICFANGS, PSYCHICTERRAIN, RAINDANCE, RAZORSHELL, REFLECT, REST, RETURN, ROUND, SAFEGUARD, SCALD, SHADOWBALL, SLEEPTALK, SLUDGEBOMB, SLUDGEWAVE, SNARL, SOAK, SOLARECLIPSE, SOULRIP, SPIKYSHIELD, STARDUSTREVERIE, STEAMERUPTION, STEELROLLER, STELLARRUSH, SUBMERGE, SUBSTITUTE, SWIFT, TAUNT, TERRAINPULSE, TIDALWAVE, TOXIC, TRIATTACK, TRICKROOM, UMBRALWAVE, VENDETTA, VENOMDRAIN, VITALITYDRAIN, WAIL, WATERPRESSURE, WATERPULSE, WHIRLPOOL, WISH, WONDERROOM, ZENHEADBUTT, </v>
      </c>
      <c r="AA899">
        <f>VLOOKUP($A899,'Moves Species'!$A:$E,5,FALSE)</f>
        <v>0</v>
      </c>
      <c r="AB899" t="s">
        <v>7523</v>
      </c>
    </row>
    <row r="900" spans="1:30" x14ac:dyDescent="0.25">
      <c r="A900">
        <f t="shared" si="44"/>
        <v>899</v>
      </c>
      <c r="B900" t="s">
        <v>10607</v>
      </c>
      <c r="C900" t="s">
        <v>10609</v>
      </c>
      <c r="D900" s="12" t="str">
        <f>'BST Extract'!J900</f>
        <v>COSMIC</v>
      </c>
      <c r="E900" s="12" t="str">
        <f>'BST Extract'!K900</f>
        <v>FLYING</v>
      </c>
      <c r="F900" t="str">
        <f t="shared" si="42"/>
        <v>COSMIC,FLYING</v>
      </c>
      <c r="G900">
        <f>'BST Extract'!C900</f>
        <v>53</v>
      </c>
      <c r="H900">
        <f>'BST Extract'!D900</f>
        <v>64</v>
      </c>
      <c r="I900">
        <f>'BST Extract'!E900</f>
        <v>41</v>
      </c>
      <c r="J900">
        <f>'BST Extract'!F900</f>
        <v>45</v>
      </c>
      <c r="K900">
        <f>'BST Extract'!G900</f>
        <v>37</v>
      </c>
      <c r="L900">
        <f>'BST Extract'!H900</f>
        <v>48</v>
      </c>
      <c r="M900">
        <f>'BST Extract'!I900</f>
        <v>288</v>
      </c>
      <c r="N900" t="s">
        <v>7251</v>
      </c>
      <c r="O900">
        <v>3</v>
      </c>
      <c r="P900" t="s">
        <v>7523</v>
      </c>
      <c r="R900" t="s">
        <v>7523</v>
      </c>
      <c r="T900" t="str">
        <f t="shared" si="43"/>
        <v>HP,3,,,,</v>
      </c>
      <c r="U900" s="12" t="str">
        <f>'Ability Extract'!C900</f>
        <v>BADDREAMS</v>
      </c>
      <c r="V900" s="12" t="str">
        <f>'Ability Extract'!D900</f>
        <v>POWEROFALCHEMY</v>
      </c>
      <c r="W900" s="12" t="str">
        <f>'Ability Extract'!E900</f>
        <v>TECHNICIAN</v>
      </c>
      <c r="X900" s="12" t="str">
        <f>'Ability Extract'!F900</f>
        <v>BADDREAMS,POWEROFALCHEMY,TECHNICIAN</v>
      </c>
      <c r="Y900" t="str">
        <f>VLOOKUP($A900,'Moves Species'!$A:$E,3,FALSE)</f>
        <v xml:space="preserve">1, HUNTDOWN, 1, ORBITALSTRIKE, 1, WRAP, 4, HYPNOSIS, 7, GLIDE, 10, COMET, 13, BITE, 16, PLUCK, 19, GLARE, 19, SCHIZOPHRENIA, 22, FLOCK, 25, NEBULASTRIKE, 27, NIGHTSLASH, 30, DIVEBOMB, 33, ROOST, 36, QUANTUMSTAR, 39, WICKEDSTRIKE, 42, SKYDIVE, 45, TRIVEGA, 48, FRENZY, 52, CELESTIALFURY, 56, MANICOVERLOAD, 60, STELLARRUSH, </v>
      </c>
      <c r="Z900" t="str">
        <f>VLOOKUP($A900,'Moves Species'!$A:$E,4,FALSE)</f>
        <v xml:space="preserve">ACIDRAIN, ACROBATICS, AERIALACE, AERIALPULSE, AIRSLASH, ALLERGY, AMBUSH, ANTIMATTER, ARCANEENERGY, ASTEROIDBELT, ASTRALWIND, ATTRACT, BATTLEOFWITS, BLOODRITUAL, BOUNCE, BURNINGOFUDA, CALMMIND, CAUSTICACID, COACHING, CONFUSERAY, CORROSIVEGAS, COSMICAVATAR, COSMICPOWER, COVET, CRUELWHIP, CRUNCH, CURSE, CURSEDTOUCH, DARKPULSE, DEFOG, DUALWINGBEAT, ECHOEDVOICE, ECLIPSENOVA, ENERGYBALL, EXECUTION, FABLEDRUSH, FALSESWIPE, FANTASYSEAL, FEATHERDANCE, FLOCK, FLUTTER, FLUXWAVE, GAMMARAY, GASTROACID, GIGADRAIN, GOBLINSTRIKE, GOSSIP, GUNKSHOT, HEX, HEXBOLT, HIDDENPOWER, HURRICANE, HYPERVOICE, KNOCKOFF, LASHOUT, LEECHLIFE, LIGHTSCREEN, MACABREDANCE, MAGICROOM, MEMENTO, METEORBEAM, METEORDRIVE, MIASMA, MINDDRAIN, MINDMELD, MIST, MISTYTERRAIN, MIXEDWAVES, MOONBLAST, MYSTICPULSE, NASTYPLOT, NEBULASTRIKE, NUMBINGWIND, PHANTOMFORCE, PHOBIA, POISONFANG, POISONJAB, POLTERGEIST, POSSESSION, PROTECT, PSYCHIC, PSYCHICFANGS, PSYCHICTERRAIN, REFLECT, REST, RETURN, ROUND, SHADOWBALL, SLEEPTALK, SLUDGEBOMB, SLUDGEWAVE, SNARL, SOLARECLIPSE, SOULRIP, SOULSHIELD, STARDUSTREVERIE, STELLARRUSH, SUBSTITUTE, SWEEPINGWIND, SWIFT, SWITCHEROO, TAILWIND, TAUNT, TEMPESTFLARE, TORNADO, TOXIC, TRIATTACK, TRICKROOM, TURBULENCE, UMBRALWAVE, VENDETTA, VENOMDRAIN, VITALITYDRAIN, WISH, WONDERROOM, </v>
      </c>
      <c r="AA900" t="str">
        <f>VLOOKUP($A900,'Moves Species'!$A:$E,5,FALSE)</f>
        <v xml:space="preserve">WINGATTACK, DISABLE, SNATCH, COVET, GOBLINSTRIKE, PARTINGSHOT, PSYCHICFANGS, JETDIVE, DUALWINGBEAT, ENCIRCLE, TAILWIND, MEMORYBLOCK, NECROPHAGY, </v>
      </c>
      <c r="AB900" t="s">
        <v>10611</v>
      </c>
      <c r="AC900" t="s">
        <v>7265</v>
      </c>
      <c r="AD900">
        <v>30</v>
      </c>
    </row>
    <row r="901" spans="1:30" x14ac:dyDescent="0.25">
      <c r="A901">
        <f t="shared" si="44"/>
        <v>900</v>
      </c>
      <c r="B901" t="s">
        <v>10608</v>
      </c>
      <c r="C901" t="s">
        <v>10610</v>
      </c>
      <c r="D901" s="12" t="str">
        <f>'BST Extract'!J901</f>
        <v>COSMIC</v>
      </c>
      <c r="E901" s="12" t="str">
        <f>'BST Extract'!K901</f>
        <v>FLYING</v>
      </c>
      <c r="F901" t="str">
        <f t="shared" si="42"/>
        <v>COSMIC,FLYING</v>
      </c>
      <c r="G901">
        <f>'BST Extract'!C901</f>
        <v>86</v>
      </c>
      <c r="H901">
        <f>'BST Extract'!D901</f>
        <v>102</v>
      </c>
      <c r="I901">
        <f>'BST Extract'!E901</f>
        <v>75</v>
      </c>
      <c r="J901">
        <f>'BST Extract'!F901</f>
        <v>83</v>
      </c>
      <c r="K901">
        <f>'BST Extract'!G901</f>
        <v>48</v>
      </c>
      <c r="L901">
        <f>'BST Extract'!H901</f>
        <v>88</v>
      </c>
      <c r="M901">
        <f>'BST Extract'!I901</f>
        <v>482</v>
      </c>
      <c r="N901" t="s">
        <v>7251</v>
      </c>
      <c r="O901">
        <v>3</v>
      </c>
      <c r="P901" t="s">
        <v>7523</v>
      </c>
      <c r="R901" t="s">
        <v>7523</v>
      </c>
      <c r="T901" t="str">
        <f t="shared" si="43"/>
        <v>HP,3,,,,</v>
      </c>
      <c r="U901" s="12" t="str">
        <f>'Ability Extract'!C901</f>
        <v>BADDREAMS</v>
      </c>
      <c r="V901" s="12" t="str">
        <f>'Ability Extract'!D901</f>
        <v>POWEROFALCHEMY</v>
      </c>
      <c r="W901" s="12" t="str">
        <f>'Ability Extract'!E901</f>
        <v>TECHNICIAN</v>
      </c>
      <c r="X901" s="12" t="str">
        <f>'Ability Extract'!F901</f>
        <v>BADDREAMS,POWEROFALCHEMY,TECHNICIAN</v>
      </c>
      <c r="Y901" t="str">
        <f>VLOOKUP($A901,'Moves Species'!$A:$E,3,FALSE)</f>
        <v xml:space="preserve">0, MINDDRAIN, 1, MINDDRAIN, 1, HUNTDOWN, 1, ORBITALSTRIKE, 1, WRAP, 4, HYPNOSIS, 7, GLIDE, 10, COMET, 13, BITE, 16, PLUCK, 19, GLARE, 19, SCHIZOPHRENIA, 22, FLOCK, 25, NEBULASTRIKE, 27, NIGHTSLASH, 30, DIVEBOMB, 33, ROOST, 36, QUANTUMSTAR, 39, WICKEDSTRIKE, 42, SKYDIVE, 45, TRIVEGA, 48, FRENZY, 52, CELESTIALFURY, 56, MANICOVERLOAD, 60, STELLARRUSH, </v>
      </c>
      <c r="Z901" t="str">
        <f>VLOOKUP($A901,'Moves Species'!$A:$E,4,FALSE)</f>
        <v xml:space="preserve">ACIDRAIN, ACROBATICS, AERIALACE, AERIALPULSE, AIRSLASH, ALLERGY, AMBUSH, ANTIMATTER, ARCANEENERGY, ASTEROIDBELT, ASTRALWIND, ATTRACT, BATTLEOFWITS, BLOODRITUAL, BOUNCE, BURNINGOFUDA, CALMMIND, CAUSTICACID, COACHING, CONFUSERAY, CORROSIVEGAS, COSMICAVATAR, COSMICPOWER, COVET, CRUELWHIP, CRUNCH, CURSE, CURSEDTOUCH, DARKPULSE, DEFOG, DUALWINGBEAT, ECHOEDVOICE, ECLIPSENOVA, ENERGYBALL, EXECUTION, FABLEDRUSH, FALSESWIPE, FANTASYSEAL, FEATHERDANCE, FLOCK, FLUTTER, FLUXWAVE, GAMMARAY, GASTROACID, GIGADRAIN, GOBLINSTRIKE, GOSSIP, GUNKSHOT, HEX, HEXBOLT, HIDDENPOWER, HURRICANE, HYPERVOICE, KNOCKOFF, LASHOUT, LEECHLIFE, LIGHTSCREEN, MACABREDANCE, MAGICROOM, MEMENTO, METEORBEAM, METEORDRIVE, MIASMA, MINDDRAIN, MINDMELD, MIST, MISTYTERRAIN, MIXEDWAVES, MOONBLAST, MYSTICPULSE, NASTYPLOT, NEBULASTRIKE, NUMBINGWIND, PHANTOMFORCE, PHOBIA, POISONFANG, POISONJAB, POLTERGEIST, POSSESSION, PROTECT, PSYCHIC, PSYCHICFANGS, PSYCHICTERRAIN, REFLECT, REST, RETURN, ROUND, SHADOWBALL, SLEEPTALK, SLUDGEBOMB, SLUDGEWAVE, SNARL, SOLARECLIPSE, SOULRIP, SOULSHIELD, STARDUSTREVERIE, STELLARRUSH, SUBSTITUTE, SWEEPINGWIND, SWIFT, SWITCHEROO, TAILWIND, TAUNT, TEMPESTFLARE, TORNADO, TOXIC, TRIATTACK, TRICKROOM, TURBULENCE, UMBRALWAVE, VENDETTA, VENOMDRAIN, VITALITYDRAIN, WISH, WONDERROOM, </v>
      </c>
      <c r="AA901">
        <f>VLOOKUP($A901,'Moves Species'!$A:$E,5,FALSE)</f>
        <v>0</v>
      </c>
      <c r="AB901" t="s">
        <v>7523</v>
      </c>
    </row>
    <row r="902" spans="1:30" x14ac:dyDescent="0.25">
      <c r="A902">
        <f t="shared" si="44"/>
        <v>901</v>
      </c>
      <c r="B902" t="s">
        <v>10514</v>
      </c>
      <c r="C902" t="s">
        <v>10515</v>
      </c>
      <c r="D902" s="12" t="str">
        <f>'BST Extract'!J902</f>
        <v>STEEL</v>
      </c>
      <c r="E902" s="12" t="str">
        <f>'BST Extract'!K902</f>
        <v>WATER</v>
      </c>
      <c r="F902" t="str">
        <f t="shared" si="42"/>
        <v>STEEL,WATER</v>
      </c>
      <c r="G902">
        <f>'BST Extract'!C902</f>
        <v>130</v>
      </c>
      <c r="H902">
        <f>'BST Extract'!D902</f>
        <v>100</v>
      </c>
      <c r="I902">
        <f>'BST Extract'!E902</f>
        <v>105</v>
      </c>
      <c r="J902">
        <f>'BST Extract'!F902</f>
        <v>35</v>
      </c>
      <c r="K902">
        <f>'BST Extract'!G902</f>
        <v>65</v>
      </c>
      <c r="L902">
        <f>'BST Extract'!H902</f>
        <v>95</v>
      </c>
      <c r="M902">
        <f>'BST Extract'!I902</f>
        <v>530</v>
      </c>
      <c r="N902" t="s">
        <v>7251</v>
      </c>
      <c r="O902">
        <v>3</v>
      </c>
      <c r="P902" t="s">
        <v>7523</v>
      </c>
      <c r="R902" t="s">
        <v>7523</v>
      </c>
      <c r="T902" t="str">
        <f t="shared" si="43"/>
        <v>HP,3,,,,</v>
      </c>
      <c r="U902" s="12" t="str">
        <f>'Ability Extract'!C902</f>
        <v>IMPENETRABLE</v>
      </c>
      <c r="V902" s="12" t="str">
        <f>'Ability Extract'!D902</f>
        <v>SHELLARMOR</v>
      </c>
      <c r="W902" s="12" t="str">
        <f>'Ability Extract'!E902</f>
        <v>FILTER</v>
      </c>
      <c r="X902" s="12" t="str">
        <f>'Ability Extract'!F902</f>
        <v>IMPENETRABLE,SHELLARMOR,FILTER</v>
      </c>
      <c r="Y902" t="str">
        <f>VLOOKUP($A902,'Moves Species'!$A:$E,3,FALSE)</f>
        <v xml:space="preserve">1, TORRENT, 1, TACKLE, 1, SUPERSONIC, 4, SHOTPUT, 6, AQUAJET, 8, FLAIL, 11, RAPIDSPIN, 14, POWERWASH, 17, SOAK, 20, MAGNETBOMB, 23, SPIKECANNON, 26, AUTOTOMIZE, 29, SUBMERGE, 32, ANCHORSHOT, 35, RIPTIDE, 38, BODYSLAM, 41, IRONIMPACT, 44, CRASHINGWAVE, 47, SONICNOVA, 50, SHIFTGEAR, 54, DOUBLEEDGE, 58, WATERPRESSURE, 62, BOMBARDMENT, </v>
      </c>
      <c r="Z902" t="str">
        <f>VLOOKUP($A902,'Moves Species'!$A:$E,4,FALSE)</f>
        <v xml:space="preserve">ATTRACT, BODYPRESS, BODYSLAM, BOMBARDMENT, BRINE, CASCADE, CHARGEBEAM, CLUSTERROCKETS, CRUNCH, ECHOEDVOICE, ELECTRICTERRAIN, ENDERSHOCK, ENERGYSURGE, FLIPTURN, FOCUSBLAST, FORTISSIMO, FROSTBITE, GLISTEN, GOLDENBULLET, GYROBALL, HAZE, HIDDENPOWER, HYPERVOICE, ICEBEAM, ICEFANG, ICICLESPEAR, ICYWIND, IRONDEFENSE, IRONHEAD, IRONIMPACT, IRONTEMPEST, KNOCKOFF, LASHOUT, LIQUIDATION, MAGNETICCANNON, MAGNETRISE, MISSILESHOT, NASTYPLOT, OCEANWRATH, OUTRAGE, OVERCLOCK, OVERFLOW, PERCUSSIONBLAST, PLAYROUGH, PROTECT, RAINDANCE, RAZORSHELL, REFURBISH, REST, RETURN, RISINGVOLTAGE, ROUND, SAFEGUARD, SCALD, SLEEPTALK, SOAK, SONICBLAST, STEAMERUPTION, STEELROLLER, SUBMERGE, SUBSTITUTE, SUPERPOWER, SWIFT, TAUNT, TERRAINPULSE, THUNDERBOLT, THUNDERFANG, THUNDERWAVE, TIDALWAVE, TOXIC, TURBULENCE, VOLTSWITCH, WAIL, WATERPRESSURE, WATERPULSE, WHIRLPOOL, WILDCHARGE, WORKUP, ZENHEADBUTT, </v>
      </c>
      <c r="AA902" t="str">
        <f>VLOOKUP($A902,'Moves Species'!$A:$E,5,FALSE)</f>
        <v xml:space="preserve">IRONHEAD, FLIPTURN, GYROBALL, GEARGRIND, STEAMERUPTION, MAGNETFORCE, YAWN, NERVESOFSTEEL, SNAPTRAP, AQUATAIL, SLACKOFF, </v>
      </c>
    </row>
    <row r="903" spans="1:30" x14ac:dyDescent="0.25">
      <c r="A903">
        <f t="shared" si="44"/>
        <v>902</v>
      </c>
      <c r="B903" t="s">
        <v>10666</v>
      </c>
      <c r="C903" t="s">
        <v>10667</v>
      </c>
      <c r="D903" s="12" t="str">
        <f>'BST Extract'!J903</f>
        <v>NORMAL</v>
      </c>
      <c r="E903" s="12" t="str">
        <f>'BST Extract'!K903</f>
        <v>WATER</v>
      </c>
      <c r="F903" t="str">
        <f t="shared" si="42"/>
        <v>NORMAL,WATER</v>
      </c>
      <c r="G903">
        <f>'BST Extract'!C903</f>
        <v>78</v>
      </c>
      <c r="H903">
        <f>'BST Extract'!D903</f>
        <v>40</v>
      </c>
      <c r="I903">
        <f>'BST Extract'!E903</f>
        <v>50</v>
      </c>
      <c r="J903">
        <f>'BST Extract'!F903</f>
        <v>92</v>
      </c>
      <c r="K903">
        <f>'BST Extract'!G903</f>
        <v>120</v>
      </c>
      <c r="L903">
        <f>'BST Extract'!H903</f>
        <v>95</v>
      </c>
      <c r="M903">
        <f>'BST Extract'!I903</f>
        <v>475</v>
      </c>
      <c r="N903" t="s">
        <v>7251</v>
      </c>
      <c r="O903">
        <v>3</v>
      </c>
      <c r="P903" t="s">
        <v>7523</v>
      </c>
      <c r="R903" t="s">
        <v>7523</v>
      </c>
      <c r="T903" t="str">
        <f t="shared" si="43"/>
        <v>HP,3,,,,</v>
      </c>
      <c r="U903" s="12" t="str">
        <f>'Ability Extract'!C903</f>
        <v>SCREENCLEANER</v>
      </c>
      <c r="V903" s="12" t="str">
        <f>'Ability Extract'!D903</f>
        <v>FRIENDGUARD</v>
      </c>
      <c r="W903" s="12" t="str">
        <f>'Ability Extract'!E903</f>
        <v>TRANSISTOR</v>
      </c>
      <c r="X903" s="12" t="str">
        <f>'Ability Extract'!F903</f>
        <v>SCREENCLEANER,FRIENDGUARD,TRANSISTOR</v>
      </c>
      <c r="Y903" t="str">
        <f>VLOOKUP($A903,'Moves Species'!$A:$E,3,FALSE)</f>
        <v xml:space="preserve">1, SUPERSONIC, 1, THUNDERSHOCK, 1, CLONESURGE, 4, WATERGUN, 7, THUNDERWAVE, 11, CHARGEBEAM, 14, KINETICBLAST, 17, WATERPULSE, 20, SOAK, 23, VOLTSWITCH, 26, PULSE, 29, DRENCH, 32, DISCHARGE, 35, FLUXWAVE, 38, OCEANBLAST, 41, MAGNETFORCE, 44, PRIMALWAVE, 47, TIDALWAVE, 50, GENESIS, 54, BATTERYACID, 58, HYDROPUMP, 62, DETERMINATION, </v>
      </c>
      <c r="Z903" t="str">
        <f>VLOOKUP($A903,'Moves Species'!$A:$E,4,FALSE)</f>
        <v xml:space="preserve">ATTRACT, BALLLIGHTNING, BATTERYACID, BATTLEOFWITS, BRINE, BULLETSEED, CALMMIND, CASCADE, CHARGEBEAM, COUPDEGRACE, CURSE, DEFOG, ELECTRONCRUSH, ENERGYSURGE, FABLEDRUSH, FALSESWIPE, FANTASYSEAL, FLIPTURN, FLUXWAVE, GENESIS, GOBLINSTRIKE, GYROBALL, HAZE, HIDDENPOWER, ICEFANG, ICYWIND, KNOCKOFF, LASHOUT, LIQUIDATION, MEMENTO, METRONOME, NASTYPLOT, OCEANWRATH, OVERFLOW, PARABOLICCHARGE, PAYDAY, PLAYROUGH, PROTECT, PURGE, RAINDANCE, REST, RETURN, RISINGVOLTAGE, ROUND, SAFEGUARD, SCALD, SLEEPTALK, SOAK, STEAMERUPTION, SUBMERGE, SUBSTITUTE, TAUNT, TERRAINPULSE, THUNDERBOLT, THUNDERWAVE, TIDALWAVE, TOXIC, TRIATTACK, UTURN, VENDETTA, VOLTSWITCH, WATERPRESSURE, WATERPULSE, WHIRLPOOL, WISH, WORKUP, </v>
      </c>
      <c r="AA903" t="str">
        <f>VLOOKUP($A903,'Moves Species'!$A:$E,5,FALSE)</f>
        <v xml:space="preserve">COUNTER, BATONPASS, RAPIDSPIN, TRIATTACK, OCTAZOOKA, HELPINGHAND, </v>
      </c>
    </row>
    <row r="904" spans="1:30" x14ac:dyDescent="0.25">
      <c r="A904">
        <f t="shared" si="44"/>
        <v>903</v>
      </c>
      <c r="B904" t="s">
        <v>10620</v>
      </c>
      <c r="C904" t="s">
        <v>10622</v>
      </c>
      <c r="D904" s="12" t="str">
        <f>'BST Extract'!J904</f>
        <v>GROUND</v>
      </c>
      <c r="E904" s="12" t="str">
        <f>'BST Extract'!K904</f>
        <v>FIGHTING</v>
      </c>
      <c r="F904" t="str">
        <f t="shared" si="42"/>
        <v>GROUND,FIGHTING</v>
      </c>
      <c r="G904">
        <f>'BST Extract'!C904</f>
        <v>58</v>
      </c>
      <c r="H904">
        <f>'BST Extract'!D904</f>
        <v>36</v>
      </c>
      <c r="I904">
        <f>'BST Extract'!E904</f>
        <v>48</v>
      </c>
      <c r="J904">
        <f>'BST Extract'!F904</f>
        <v>32</v>
      </c>
      <c r="K904">
        <f>'BST Extract'!G904</f>
        <v>46</v>
      </c>
      <c r="L904">
        <f>'BST Extract'!H904</f>
        <v>57</v>
      </c>
      <c r="M904">
        <f>'BST Extract'!I904</f>
        <v>277</v>
      </c>
      <c r="N904" t="s">
        <v>7251</v>
      </c>
      <c r="O904">
        <v>3</v>
      </c>
      <c r="P904" t="s">
        <v>7523</v>
      </c>
      <c r="R904" t="s">
        <v>7523</v>
      </c>
      <c r="T904" t="str">
        <f t="shared" si="43"/>
        <v>HP,3,,,,</v>
      </c>
      <c r="U904" s="12" t="str">
        <f>'Ability Extract'!C904</f>
        <v>QUICKDRAW</v>
      </c>
      <c r="V904" s="12" t="str">
        <f>'Ability Extract'!D904</f>
        <v>PRECISION</v>
      </c>
      <c r="W904" s="12" t="str">
        <f>'Ability Extract'!E904</f>
        <v>CANNONFIRE</v>
      </c>
      <c r="X904" s="12" t="str">
        <f>'Ability Extract'!F904</f>
        <v>QUICKDRAW,PRECISION,CANNONFIRE</v>
      </c>
      <c r="Y904" t="str">
        <f>VLOOKUP($A904,'Moves Species'!$A:$E,3,FALSE)</f>
        <v xml:space="preserve">1, LEER, 1, DETECT, 1, MUDSLAP, 4, CHIORB, 7, MISSILESHOT, 9, NERVESOFSTEEL, 12, DUNEBLAST, 15, FOCUSENERGY, 18, CHIDORI, 21, MUDBOMB, 24, SHRAPNEL, 27, DEADLYREACH, 30, SWAGGER, 33, MUDBLAST, 36, SWEEPINGWIND, 39, HELLBULLET, 42, AURASPHERE, 45, KAMEHAMEHA, 48, SANDSNARE, 52, FOCUSBLAST, 56, GAIAPULSE, 60, CHAKRABLAST, </v>
      </c>
      <c r="Z904" t="str">
        <f>VLOOKUP($A904,'Moves Species'!$A:$E,4,FALSE)</f>
        <v xml:space="preserve">ATTRACT, BATTLEOFWITS, BODYPRESS, BODYSLAM, BOMBARDMENT, BOUNCE, BRICKBREAK, BULKUP, BULLDOZE, CALMMIND, CATAPULT, CHIDORI, CLOSECOMBAT, CLUSTERROCKETS, COACHING, COUPDEGRACE, CRUNCH, DAZZLINGGLEAM, DEADLYREACH, DRAINPUNCH, DUNEBLAST, DUSTDEVILS, EARTHENLANCE, EARTHPOWER, EARTHQUAKE, EXECUTION, FALSESWIPE, FANTASYSEAL, FIREPUNCH, FLAMEVOLLEY, FLUXWAVE, FOCUSBLAST, GAIAPULSE, GOBLINSTRIKE, GOLDENBULLET, GOLDRUSH, GYROBALL, HIDDENPOWER, HYPERVOICE, ICEPUNCH, IRONHEAD, IRONIMPACT, IRONTEMPEST, KAMEHAMEHA, KNOCKOFF, LASHOUT, MAGNETICCANNON, METEORBEAM, METRONOME, MISSILESHOT, MOONSTONERAY, MOSSYPUNCH, MUDSHACKLES, MUDSLIDE, MYSTICPULSE, NASTYPLOT, OBSIDIANSHARDS, PLAYROUGH, POWERUPPUNCH, PROTECT, QUICKSAND, RADIANTLANCE, REST, RETURN, ROCKBLAST, ROCKSLIDE, ROCKTOMB, SANDTOMB, SATELLITERAY, SCORCHINGSANDS, SEISMICCHANT, SLEEPTALK, SPIKES, STEALTHROCK, STEELROLLER, STEELWING, STONEEDGE, SUBSTITUTE, SUPERPOWER, SWEEPINGWIND, SWORDSDANCE, TAUNT, THUNDERPUNCH, TOXIC, VENDETTA, VITALITYDRAIN, WEAKSPOT, WILDCHARGE, WORKUP, ZENHEADBUTT, </v>
      </c>
      <c r="AA904" t="str">
        <f>VLOOKUP($A904,'Moves Species'!$A:$E,5,FALSE)</f>
        <v xml:space="preserve">DEFENSECURL, GOLDENBULLET, GOLDRUSH, PAYDAY, MAGNETICCANNON, QUICKGUARD, BOMBARDMENT, LOCKON, HELPINGHAND, </v>
      </c>
      <c r="AB904" t="s">
        <v>10624</v>
      </c>
      <c r="AC904" t="s">
        <v>7268</v>
      </c>
      <c r="AD904" t="s">
        <v>7374</v>
      </c>
    </row>
    <row r="905" spans="1:30" x14ac:dyDescent="0.25">
      <c r="A905">
        <f t="shared" si="44"/>
        <v>904</v>
      </c>
      <c r="B905" t="s">
        <v>10621</v>
      </c>
      <c r="C905" t="s">
        <v>10623</v>
      </c>
      <c r="D905" s="12" t="str">
        <f>'BST Extract'!J905</f>
        <v>GROUND</v>
      </c>
      <c r="E905" s="12" t="str">
        <f>'BST Extract'!K905</f>
        <v>FIGHTING</v>
      </c>
      <c r="F905" t="str">
        <f t="shared" si="42"/>
        <v>GROUND,FIGHTING</v>
      </c>
      <c r="G905">
        <f>'BST Extract'!C905</f>
        <v>95</v>
      </c>
      <c r="H905">
        <f>'BST Extract'!D905</f>
        <v>50</v>
      </c>
      <c r="I905">
        <f>'BST Extract'!E905</f>
        <v>87</v>
      </c>
      <c r="J905">
        <f>'BST Extract'!F905</f>
        <v>48</v>
      </c>
      <c r="K905">
        <f>'BST Extract'!G905</f>
        <v>106</v>
      </c>
      <c r="L905">
        <f>'BST Extract'!H905</f>
        <v>87</v>
      </c>
      <c r="M905">
        <f>'BST Extract'!I905</f>
        <v>473</v>
      </c>
      <c r="N905" t="s">
        <v>7251</v>
      </c>
      <c r="O905">
        <v>3</v>
      </c>
      <c r="P905" t="s">
        <v>7523</v>
      </c>
      <c r="R905" t="s">
        <v>7523</v>
      </c>
      <c r="T905" t="str">
        <f t="shared" si="43"/>
        <v>HP,3,,,,</v>
      </c>
      <c r="U905" s="12" t="str">
        <f>'Ability Extract'!C905</f>
        <v>QUICKDRAW</v>
      </c>
      <c r="V905" s="12" t="str">
        <f>'Ability Extract'!D905</f>
        <v>PRECISION</v>
      </c>
      <c r="W905" s="12" t="str">
        <f>'Ability Extract'!E905</f>
        <v>CANNONFIRE</v>
      </c>
      <c r="X905" s="12" t="str">
        <f>'Ability Extract'!F905</f>
        <v>QUICKDRAW,PRECISION,CANNONFIRE</v>
      </c>
      <c r="Y905" t="str">
        <f>VLOOKUP($A905,'Moves Species'!$A:$E,3,FALSE)</f>
        <v xml:space="preserve">1, LEER, 1, DETECT, 1, MUDSLAP, 4, CHIORB, 7, MISSILESHOT, 9, NERVESOFSTEEL, 12, DUNEBLAST, 15, FOCUSENERGY, 18, CHIDORI, 21, MUDBOMB, 24, SHRAPNEL, 27, DEADLYREACH, 30, SWAGGER, 33, MUDBLAST, 36, SWEEPINGWIND, 39, HELLBULLET, 42, AURASPHERE, 45, KAMEHAMEHA, 48, SANDSNARE, 52, FOCUSBLAST, 56, GAIAPULSE, 60, CHAKRABLAST, </v>
      </c>
      <c r="Z905" t="str">
        <f>VLOOKUP($A905,'Moves Species'!$A:$E,4,FALSE)</f>
        <v xml:space="preserve">ATTRACT, BATTLEOFWITS, BODYPRESS, BODYSLAM, BOMBARDMENT, BOUNCE, BRICKBREAK, BULKUP, BULLDOZE, CALMMIND, CATAPULT, CHIDORI, CLOSECOMBAT, CLUSTERROCKETS, COACHING, COUPDEGRACE, CRUNCH, DAZZLINGGLEAM, DEADLYREACH, DRAINPUNCH, DUNEBLAST, DUSTDEVILS, EARTHENLANCE, EARTHPOWER, EARTHQUAKE, EXECUTION, FALSESWIPE, FANTASYSEAL, FIREPUNCH, FLAMEVOLLEY, FLUXWAVE, FOCUSBLAST, GAIAPULSE, GOBLINSTRIKE, GOLDENBULLET, GOLDRUSH, GYROBALL, HIDDENPOWER, HYPERVOICE, ICEPUNCH, IRONHEAD, IRONIMPACT, IRONTEMPEST, KAMEHAMEHA, KNOCKOFF, LASHOUT, MAGNETICCANNON, METEORBEAM, METRONOME, MISSILESHOT, MOONSTONERAY, MOSSYPUNCH, MUDSHACKLES, MUDSLIDE, MYSTICPULSE, NASTYPLOT, OBSIDIANSHARDS, PLAYROUGH, POWERUPPUNCH, PROTECT, QUICKSAND, RADIANTLANCE, REST, RETURN, ROCKBLAST, ROCKSLIDE, ROCKTOMB, SANDTOMB, SATELLITERAY, SCORCHINGSANDS, SEISMICCHANT, SLEEPTALK, SPIKES, STEALTHROCK, STEELROLLER, STEELWING, STONEEDGE, SUBSTITUTE, SUPERPOWER, SWEEPINGWIND, SWORDSDANCE, TAUNT, THUNDERPUNCH, TOXIC, VENDETTA, VITALITYDRAIN, WEAKSPOT, WILDCHARGE, WORKUP, ZENHEADBUTT, </v>
      </c>
      <c r="AA905">
        <f>VLOOKUP($A905,'Moves Species'!$A:$E,5,FALSE)</f>
        <v>0</v>
      </c>
      <c r="AB905" t="s">
        <v>7523</v>
      </c>
    </row>
    <row r="906" spans="1:30" x14ac:dyDescent="0.25">
      <c r="A906">
        <f t="shared" si="44"/>
        <v>905</v>
      </c>
      <c r="B906" t="s">
        <v>10625</v>
      </c>
      <c r="C906" t="s">
        <v>10627</v>
      </c>
      <c r="D906" s="12" t="str">
        <f>'BST Extract'!J906</f>
        <v>NORMAL</v>
      </c>
      <c r="E906" s="12" t="str">
        <f>'BST Extract'!K906</f>
        <v>COSMIC</v>
      </c>
      <c r="F906" t="str">
        <f t="shared" si="42"/>
        <v>NORMAL,COSMIC</v>
      </c>
      <c r="G906">
        <f>'BST Extract'!C906</f>
        <v>45</v>
      </c>
      <c r="H906">
        <f>'BST Extract'!D906</f>
        <v>65</v>
      </c>
      <c r="I906">
        <f>'BST Extract'!E906</f>
        <v>35</v>
      </c>
      <c r="J906">
        <f>'BST Extract'!F906</f>
        <v>70</v>
      </c>
      <c r="K906">
        <f>'BST Extract'!G906</f>
        <v>30</v>
      </c>
      <c r="L906">
        <f>'BST Extract'!H906</f>
        <v>35</v>
      </c>
      <c r="M906">
        <f>'BST Extract'!I906</f>
        <v>280</v>
      </c>
      <c r="N906" t="s">
        <v>7251</v>
      </c>
      <c r="O906">
        <v>3</v>
      </c>
      <c r="P906" t="s">
        <v>7523</v>
      </c>
      <c r="R906" t="s">
        <v>7523</v>
      </c>
      <c r="T906" t="str">
        <f t="shared" si="43"/>
        <v>HP,3,,,,</v>
      </c>
      <c r="U906" s="12" t="str">
        <f>'Ability Extract'!C906</f>
        <v>ROCKHEAD</v>
      </c>
      <c r="V906" s="12" t="str">
        <f>'Ability Extract'!D906</f>
        <v>LIMBER</v>
      </c>
      <c r="W906" s="12" t="str">
        <f>'Ability Extract'!E906</f>
        <v>INNERFOCUS</v>
      </c>
      <c r="X906" s="12" t="str">
        <f>'Ability Extract'!F906</f>
        <v>ROCKHEAD,LIMBER,INNERFOCUS</v>
      </c>
      <c r="Y906" t="str">
        <f>VLOOKUP($A906,'Moves Species'!$A:$E,3,FALSE)</f>
        <v xml:space="preserve">1, LEER, 1, TAILWHIP, 1, TACKLE, 4, ORBITALSTRIKE, 7, HOWL, 12, METEORDRIVE, 15, TAILSLAP, 18, COMET, 21, HEADBUTT, 24, REFRACTION, 27, SHOOTINGSTAR, 30, DOUBLEHIT, 33, QUANTUMSTAR, 36, TEETERDANCE, 39, RAPIDSTRIKE, 42, SOLARMETEOR, 45, CRUSHCLAW, 48, CELESTIALFURY, 51, RETURN, 54, HEALINGWISH, 57, DOUBLEEDGE, 60, STELLARRUSH, </v>
      </c>
      <c r="Z906" t="str">
        <f>VLOOKUP($A906,'Moves Species'!$A:$E,4,FALSE)</f>
        <v xml:space="preserve">ANTIMATTER, ASTEROIDBELT, ASTRALWIND, ATTRACT, BATTLEOFWITS, BODYSLAM, BOUNCE, CALMMIND, CATAPULT, CHIDORI, COSMICAVATAR, COSMICPOWER, DEFOG, EARTHPOWER, FABLEDRUSH, FALSESWIPE, FANTASYSEAL, FLUXWAVE, FOCUSBLAST, FORTISSIMO, GAMMARAY, GENESIS, GOBLINSTRIKE, GOLDRUSH, HIDDENPOWER, IRONHEAD, IRONIMPACT, KNOCKOFF, LASHOUT, LIGHTSCREEN, LOVEBURST, MAGNETICCANNON, METEORBEAM, METEORDRIVE, METEORMASH, METRONOME, MIRRORSHOT, MISSILESHOT, MIST, MIXEDWAVES, MOONBLAST, MYSTICPULSE, NASTYPLOT, NEBULASTRIKE, NOBLEROAR, PAYDAY, PLAYROUGH, PROTECT, PURGE, RAYOFLIGHT, REFLECT, REST, RETURN, SAFEGUARD, SLASH, SLEEPTALK, SNARL, STARDUSTREVERIE, STELLARRUSH, SUBSTITUTE, SUPERPOWER, SWEEPINGWIND, SWIFT, TAUNT, TERRAINPULSE, TOXIC, TRIATTACK, VALKYRIECHARIOT, VOLTSWITCH, WILDCHARGE, WISH, WORKUP, ZENHEADBUTT, </v>
      </c>
      <c r="AA906" t="str">
        <f>VLOOKUP($A906,'Moves Species'!$A:$E,5,FALSE)</f>
        <v xml:space="preserve">SLASH, ENDEAVOR, LASTRESORT, THRASH, METRONOME, FABLEDSLAM, HELPINGHAND, TAKEDOWN, </v>
      </c>
      <c r="AB906" t="s">
        <v>10629</v>
      </c>
      <c r="AC906" t="s">
        <v>7265</v>
      </c>
      <c r="AD906">
        <v>25</v>
      </c>
    </row>
    <row r="907" spans="1:30" x14ac:dyDescent="0.25">
      <c r="A907">
        <f t="shared" si="44"/>
        <v>906</v>
      </c>
      <c r="B907" t="s">
        <v>10626</v>
      </c>
      <c r="C907" t="s">
        <v>10628</v>
      </c>
      <c r="D907" s="12" t="str">
        <f>'BST Extract'!J907</f>
        <v>NORMAL</v>
      </c>
      <c r="E907" s="12" t="str">
        <f>'BST Extract'!K907</f>
        <v>COSMIC</v>
      </c>
      <c r="F907" t="str">
        <f t="shared" si="42"/>
        <v>NORMAL,COSMIC</v>
      </c>
      <c r="G907">
        <f>'BST Extract'!C907</f>
        <v>75</v>
      </c>
      <c r="H907">
        <f>'BST Extract'!D907</f>
        <v>105</v>
      </c>
      <c r="I907">
        <f>'BST Extract'!E907</f>
        <v>70</v>
      </c>
      <c r="J907">
        <f>'BST Extract'!F907</f>
        <v>122</v>
      </c>
      <c r="K907">
        <f>'BST Extract'!G907</f>
        <v>45</v>
      </c>
      <c r="L907">
        <f>'BST Extract'!H907</f>
        <v>70</v>
      </c>
      <c r="M907">
        <f>'BST Extract'!I907</f>
        <v>487</v>
      </c>
      <c r="N907" t="s">
        <v>7251</v>
      </c>
      <c r="O907">
        <v>3</v>
      </c>
      <c r="P907" t="s">
        <v>7523</v>
      </c>
      <c r="R907" t="s">
        <v>7523</v>
      </c>
      <c r="T907" t="str">
        <f t="shared" si="43"/>
        <v>HP,3,,,,</v>
      </c>
      <c r="U907" s="12" t="str">
        <f>'Ability Extract'!C907</f>
        <v>ROCKHEAD</v>
      </c>
      <c r="V907" s="12" t="str">
        <f>'Ability Extract'!D907</f>
        <v>LIMBER</v>
      </c>
      <c r="W907" s="12" t="str">
        <f>'Ability Extract'!E907</f>
        <v>INNERFOCUS</v>
      </c>
      <c r="X907" s="12" t="str">
        <f>'Ability Extract'!F907</f>
        <v>ROCKHEAD,LIMBER,INNERFOCUS</v>
      </c>
      <c r="Y907" t="str">
        <f>VLOOKUP($A907,'Moves Species'!$A:$E,3,FALSE)</f>
        <v xml:space="preserve">0, NEBULASTRIKE, 1, NEBULASTRIKE, 1, LEER, 1, TAILWHIP, 1, TACKLE, 4, ORBITALSTRIKE, 7, HOWL, 12, METEORDRIVE, 15, TAILSLAP, 18, COMET, 21, HEADBUTT, 24, REFRACTION, 27, SHOOTINGSTAR, 30, DOUBLEHIT, 33, QUANTUMSTAR, 36, TEETERDANCE, 39, RAPIDSTRIKE, 42, SOLARMETEOR, 45, CRUSHCLAW, 48, CELESTIALFURY, 51, RETURN, 54, HEALINGWISH, 57, DOUBLEEDGE, 60, STELLARRUSH, </v>
      </c>
      <c r="Z907" t="str">
        <f>VLOOKUP($A907,'Moves Species'!$A:$E,4,FALSE)</f>
        <v xml:space="preserve">ANTIMATTER, ASTEROIDBELT, ASTRALWIND, ATTRACT, BATTLEOFWITS, BODYSLAM, BOUNCE, CALMMIND, CATAPULT, CHIDORI, COSMICAVATAR, COSMICPOWER, DEFOG, EARTHPOWER, FABLEDRUSH, FALSESWIPE, FANTASYSEAL, FLUXWAVE, FOCUSBLAST, FORTISSIMO, GAMMARAY, GENESIS, GOBLINSTRIKE, GOLDRUSH, HIDDENPOWER, IRONHEAD, IRONIMPACT, KNOCKOFF, LASHOUT, LIGHTSCREEN, LOVEBURST, MAGNETICCANNON, METEORBEAM, METEORDRIVE, METEORMASH, METRONOME, MIRRORSHOT, MISSILESHOT, MIST, MIXEDWAVES, MOONBLAST, MYSTICPULSE, NASTYPLOT, NEBULASTRIKE, NOBLEROAR, PAYDAY, PLAYROUGH, PROTECT, PURGE, RAYOFLIGHT, REFLECT, REST, RETURN, SAFEGUARD, SLASH, SLEEPTALK, SNARL, STARDUSTREVERIE, STELLARRUSH, SUBSTITUTE, SUPERPOWER, SWEEPINGWIND, SWIFT, TAUNT, TERRAINPULSE, TOXIC, TRIATTACK, VALKYRIECHARIOT, VOLTSWITCH, WILDCHARGE, WISH, WORKUP, ZENHEADBUTT, </v>
      </c>
      <c r="AA907">
        <f>VLOOKUP($A907,'Moves Species'!$A:$E,5,FALSE)</f>
        <v>0</v>
      </c>
      <c r="AB907" t="s">
        <v>7523</v>
      </c>
    </row>
    <row r="908" spans="1:30" x14ac:dyDescent="0.25">
      <c r="A908">
        <f t="shared" si="44"/>
        <v>907</v>
      </c>
      <c r="B908" t="s">
        <v>10630</v>
      </c>
      <c r="C908" t="s">
        <v>10633</v>
      </c>
      <c r="D908" s="12" t="str">
        <f>'BST Extract'!J908</f>
        <v>ELECTRIC</v>
      </c>
      <c r="E908" s="12" t="str">
        <f>'BST Extract'!K908</f>
        <v>FIGHTING</v>
      </c>
      <c r="F908" t="str">
        <f t="shared" si="42"/>
        <v>ELECTRIC,FIGHTING</v>
      </c>
      <c r="G908">
        <f>'BST Extract'!C908</f>
        <v>63</v>
      </c>
      <c r="H908">
        <f>'BST Extract'!D908</f>
        <v>45</v>
      </c>
      <c r="I908">
        <f>'BST Extract'!E908</f>
        <v>45</v>
      </c>
      <c r="J908">
        <f>'BST Extract'!F908</f>
        <v>52</v>
      </c>
      <c r="K908">
        <f>'BST Extract'!G908</f>
        <v>65</v>
      </c>
      <c r="L908">
        <f>'BST Extract'!H908</f>
        <v>50</v>
      </c>
      <c r="M908">
        <f>'BST Extract'!I908</f>
        <v>320</v>
      </c>
      <c r="N908" t="s">
        <v>7251</v>
      </c>
      <c r="O908">
        <v>1</v>
      </c>
      <c r="P908" t="s">
        <v>7523</v>
      </c>
      <c r="R908" t="s">
        <v>7523</v>
      </c>
      <c r="T908" t="str">
        <f t="shared" si="43"/>
        <v>HP,1,,,,</v>
      </c>
      <c r="U908" s="12" t="str">
        <f>'Ability Extract'!C908</f>
        <v>COMPETITIVE</v>
      </c>
      <c r="V908" s="12" t="str">
        <f>'Ability Extract'!D908</f>
        <v>STATIC</v>
      </c>
      <c r="W908" s="12" t="str">
        <f>'Ability Extract'!E908</f>
        <v>SHARPSHOOTER</v>
      </c>
      <c r="X908" s="12" t="str">
        <f>'Ability Extract'!F908</f>
        <v>COMPETITIVE,STATIC,SHARPSHOOTER</v>
      </c>
      <c r="Y908" t="str">
        <f>VLOOKUP($A908,'Moves Species'!$A:$E,3,FALSE)</f>
        <v xml:space="preserve">1, THUNDERSHOCK, 1, LEER, 4, CHIORB, 6, THUNDERWAVE, 8, CHARGEBEAM, 10, GALEHOLD, 13, THUNDERCAGE, 16, CHIDORI, 19, AIRCUTTER, 22, TAILWIND, 25, ENCIRCLE, 28, RISINGVOLTAGE, 31, SWEEPINGWIND, 34, STORMSHIELD, 37, CHAINLIGHTNING, 40, JUDOFLIP, 43, RASENGAN, 46, THUNDERBOLT, 49, FOCUSBLAST, 52, TEMPESTFLARE, 56, THUNDER, 60, ATHENASWISDOM, </v>
      </c>
      <c r="Z908" t="str">
        <f>VLOOKUP($A908,'Moves Species'!$A:$E,4,FALSE)</f>
        <v xml:space="preserve">ACROBATICS, AERIALACE, AERIALPULSE, AIRSLASH, ATTRACT, BALLLIGHTNING, BATTLEOFWITS, BOLTCRASH, BOUNCE, BRAVEBIRD, BRICKBREAK, BULKUP, CALMMIND, CHARGEBEAM, CHIDORI, CLOSECOMBAT, COACHING, COUPDEGRACE, CRUELWHIP, DAZZLINGGLEAM, DEADLYREACH, DEFOG, DRILLPECK, DUALWINGBEAT, EARTHPOWER, ELECTRICTERRAIN, ELECTRONCRUSH, ENERGYBALL, ENERGYSURGE, FABLEDRUSH, FALSESWIPE, FANTASYSEAL, FEATHERDANCE, FLOCK, FOCUSBLAST, GENESIS, GEOMANCY, GOLDRUSH, HIDDENPOWER, HURRICANE, KAMEHAMEHA, KNOCKOFF, LASHOUT, MEMENTO, NASTYPLOT, ODETOJOY, PARABOLICCHARGE, PLAYROUGH, PROTECT, PURGE, QUICKGUARD, REST, RETURN, RISINGVOLTAGE, ROUND, SAFEGUARD, SLEEPTALK, SUBSTITUTE, SUPERPOWER, SWEEPINGWIND, TAILWIND, TAUNT, TEMPESTFLARE, THUNDER, THUNDERBOLT, THUNDERWAVE, TORNADO, TOXIC, TURBULENCE, VALKYRIECHARIOT, VOLTSWITCH, WEAKSPOT, WILDCHARGE, WISH, WORKUP, </v>
      </c>
      <c r="AA908" t="str">
        <f>VLOOKUP($A908,'Moves Species'!$A:$E,5,FALSE)</f>
        <v xml:space="preserve">EROSION, CHAKRABLAST, DEADLYREACH, TYPHOON, TURBULENCE, AERIALPULSE, AIRSLASH, SHOCKWAVE, </v>
      </c>
      <c r="AB908" t="s">
        <v>10636</v>
      </c>
      <c r="AC908" t="s">
        <v>7265</v>
      </c>
      <c r="AD908">
        <v>17</v>
      </c>
    </row>
    <row r="909" spans="1:30" x14ac:dyDescent="0.25">
      <c r="A909">
        <f t="shared" si="44"/>
        <v>908</v>
      </c>
      <c r="B909" t="s">
        <v>10631</v>
      </c>
      <c r="C909" t="s">
        <v>10634</v>
      </c>
      <c r="D909" s="12" t="str">
        <f>'BST Extract'!J909</f>
        <v>ELECTRIC</v>
      </c>
      <c r="E909" s="12" t="str">
        <f>'BST Extract'!K909</f>
        <v>FIGHTING</v>
      </c>
      <c r="F909" t="str">
        <f t="shared" si="42"/>
        <v>ELECTRIC,FIGHTING</v>
      </c>
      <c r="G909">
        <f>'BST Extract'!C909</f>
        <v>78</v>
      </c>
      <c r="H909">
        <f>'BST Extract'!D909</f>
        <v>55</v>
      </c>
      <c r="I909">
        <f>'BST Extract'!E909</f>
        <v>65</v>
      </c>
      <c r="J909">
        <f>'BST Extract'!F909</f>
        <v>72</v>
      </c>
      <c r="K909">
        <f>'BST Extract'!G909</f>
        <v>80</v>
      </c>
      <c r="L909">
        <f>'BST Extract'!H909</f>
        <v>70</v>
      </c>
      <c r="M909">
        <f>'BST Extract'!I909</f>
        <v>420</v>
      </c>
      <c r="N909" t="s">
        <v>7251</v>
      </c>
      <c r="O909">
        <v>2</v>
      </c>
      <c r="P909" t="s">
        <v>7523</v>
      </c>
      <c r="R909" t="s">
        <v>7523</v>
      </c>
      <c r="T909" t="str">
        <f t="shared" si="43"/>
        <v>HP,2,,,,</v>
      </c>
      <c r="U909" s="12" t="str">
        <f>'Ability Extract'!C909</f>
        <v>COMPETITIVE</v>
      </c>
      <c r="V909" s="12" t="str">
        <f>'Ability Extract'!D909</f>
        <v>STATIC</v>
      </c>
      <c r="W909" s="12" t="str">
        <f>'Ability Extract'!E909</f>
        <v>SHARPSHOOTER</v>
      </c>
      <c r="X909" s="12" t="str">
        <f>'Ability Extract'!F909</f>
        <v>COMPETITIVE,STATIC,SHARPSHOOTER</v>
      </c>
      <c r="Y909" t="str">
        <f>VLOOKUP($A909,'Moves Species'!$A:$E,3,FALSE)</f>
        <v xml:space="preserve">1, THUNDERSHOCK, 1, LEER, 4, CHIORB, 6, THUNDERWAVE, 8, CHARGEBEAM, 10, GALEHOLD, 13, THUNDERCAGE, 16, CHIDORI, 19, AIRCUTTER, 22, TAILWIND, 25, ENCIRCLE, 28, RISINGVOLTAGE, 31, SWEEPINGWIND, 34, STORMSHIELD, 37, CHAINLIGHTNING, 40, JUDOFLIP, 43, RASENGAN, 46, THUNDERBOLT, 49, FOCUSBLAST, 52, TEMPESTFLARE, 56, THUNDER, 60, ATHENASWISDOM, </v>
      </c>
      <c r="Z909" t="str">
        <f>VLOOKUP($A909,'Moves Species'!$A:$E,4,FALSE)</f>
        <v xml:space="preserve">ACROBATICS, AERIALACE, AERIALPULSE, AIRSLASH, ATTRACT, BALLLIGHTNING, BATTLEOFWITS, BOLTCRASH, BOUNCE, BRAVEBIRD, BRICKBREAK, BULKUP, CALMMIND, CHARGEBEAM, CHIDORI, CLOSECOMBAT, COACHING, COUPDEGRACE, CRUELWHIP, DAZZLINGGLEAM, DEADLYREACH, DEFOG, DRILLPECK, DUALWINGBEAT, EARTHPOWER, ELECTRICTERRAIN, ELECTRONCRUSH, ENERGYBALL, ENERGYSURGE, FABLEDRUSH, FALSESWIPE, FANTASYSEAL, FEATHERDANCE, FLOCK, FOCUSBLAST, GENESIS, GEOMANCY, GOLDRUSH, HIDDENPOWER, HURRICANE, KAMEHAMEHA, KNOCKOFF, LASHOUT, MEMENTO, NASTYPLOT, ODETOJOY, PARABOLICCHARGE, PLAYROUGH, PROTECT, PURGE, QUICKGUARD, REST, RETURN, RISINGVOLTAGE, ROUND, SAFEGUARD, SLEEPTALK, SUBSTITUTE, SUPERPOWER, SWEEPINGWIND, TAILWIND, TAUNT, TEMPESTFLARE, THUNDER, THUNDERBOLT, THUNDERWAVE, TORNADO, TOXIC, TURBULENCE, VALKYRIECHARIOT, VOLTSWITCH, WEAKSPOT, WILDCHARGE, WISH, WORKUP, </v>
      </c>
      <c r="AA909">
        <f>VLOOKUP($A909,'Moves Species'!$A:$E,5,FALSE)</f>
        <v>0</v>
      </c>
      <c r="AB909" t="s">
        <v>10637</v>
      </c>
      <c r="AC909" t="s">
        <v>7265</v>
      </c>
      <c r="AD909">
        <v>34</v>
      </c>
    </row>
    <row r="910" spans="1:30" x14ac:dyDescent="0.25">
      <c r="A910">
        <f t="shared" si="44"/>
        <v>909</v>
      </c>
      <c r="B910" t="s">
        <v>10632</v>
      </c>
      <c r="C910" t="s">
        <v>10635</v>
      </c>
      <c r="D910" s="12" t="str">
        <f>'BST Extract'!J910</f>
        <v>ELECTRIC</v>
      </c>
      <c r="E910" s="12" t="str">
        <f>'BST Extract'!K910</f>
        <v>FIGHTING</v>
      </c>
      <c r="F910" t="str">
        <f t="shared" si="42"/>
        <v>ELECTRIC,FIGHTING</v>
      </c>
      <c r="G910">
        <f>'BST Extract'!C910</f>
        <v>90</v>
      </c>
      <c r="H910">
        <f>'BST Extract'!D910</f>
        <v>65</v>
      </c>
      <c r="I910">
        <f>'BST Extract'!E910</f>
        <v>85</v>
      </c>
      <c r="J910">
        <f>'BST Extract'!F910</f>
        <v>95</v>
      </c>
      <c r="K910">
        <f>'BST Extract'!G910</f>
        <v>110</v>
      </c>
      <c r="L910">
        <f>'BST Extract'!H910</f>
        <v>85</v>
      </c>
      <c r="M910">
        <f>'BST Extract'!I910</f>
        <v>530</v>
      </c>
      <c r="N910" t="s">
        <v>7251</v>
      </c>
      <c r="O910">
        <v>3</v>
      </c>
      <c r="P910" t="s">
        <v>7523</v>
      </c>
      <c r="R910" t="s">
        <v>7523</v>
      </c>
      <c r="T910" t="str">
        <f t="shared" si="43"/>
        <v>HP,3,,,,</v>
      </c>
      <c r="U910" s="12" t="str">
        <f>'Ability Extract'!C910</f>
        <v>COMPETITIVE</v>
      </c>
      <c r="V910" s="12" t="str">
        <f>'Ability Extract'!D910</f>
        <v>STATIC</v>
      </c>
      <c r="W910" s="12" t="str">
        <f>'Ability Extract'!E910</f>
        <v>SHARPSHOOTER</v>
      </c>
      <c r="X910" s="12" t="str">
        <f>'Ability Extract'!F910</f>
        <v>COMPETITIVE,STATIC,SHARPSHOOTER</v>
      </c>
      <c r="Y910" t="str">
        <f>VLOOKUP($A910,'Moves Species'!$A:$E,3,FALSE)</f>
        <v xml:space="preserve">1, THUNDERSHOCK, 1, LEER, 4, CHIORB, 6, THUNDERWAVE, 8, CHARGEBEAM, 10, GALEHOLD, 13, THUNDERCAGE, 16, CHIDORI, 19, AIRCUTTER, 22, TAILWIND, 25, ENCIRCLE, 28, RISINGVOLTAGE, 31, SWEEPINGWIND, 34, STORMSHIELD, 37, CHAINLIGHTNING, 40, JUDOFLIP, 43, RASENGAN, 46, THUNDERBOLT, 49, FOCUSBLAST, 52, TEMPESTFLARE, 56, THUNDER, 60, ATHENASWISDOM, </v>
      </c>
      <c r="Z910" t="str">
        <f>VLOOKUP($A910,'Moves Species'!$A:$E,4,FALSE)</f>
        <v xml:space="preserve">ACROBATICS, AERIALACE, AERIALPULSE, AIRSLASH, ATTRACT, BALLLIGHTNING, BATTLEOFWITS, BOLTCRASH, BOUNCE, BRAVEBIRD, BRICKBREAK, BULKUP, CALMMIND, CHARGEBEAM, CHIDORI, CLOSECOMBAT, COACHING, COUPDEGRACE, CRUELWHIP, DAZZLINGGLEAM, DEADLYREACH, DEFOG, DRILLPECK, DUALWINGBEAT, EARTHPOWER, ELECTRICTERRAIN, ELECTRONCRUSH, ENERGYBALL, ENERGYSURGE, FABLEDRUSH, FALSESWIPE, FANTASYSEAL, FEATHERDANCE, FLOCK, FOCUSBLAST, GENESIS, GEOMANCY, GOLDRUSH, HIDDENPOWER, HURRICANE, KAMEHAMEHA, KNOCKOFF, LASHOUT, MEMENTO, NASTYPLOT, ODETOJOY, PARABOLICCHARGE, PLAYROUGH, PROTECT, PURGE, QUICKGUARD, REST, RETURN, RISINGVOLTAGE, ROUND, SAFEGUARD, SLEEPTALK, SUBSTITUTE, SUPERPOWER, SWEEPINGWIND, TAILWIND, TAUNT, TEMPESTFLARE, THUNDER, THUNDERBOLT, THUNDERWAVE, TORNADO, TOXIC, TURBULENCE, VALKYRIECHARIOT, VOLTSWITCH, WEAKSPOT, WILDCHARGE, WISH, WORKUP, </v>
      </c>
      <c r="AA910">
        <f>VLOOKUP($A910,'Moves Species'!$A:$E,5,FALSE)</f>
        <v>0</v>
      </c>
      <c r="AB910" t="s">
        <v>7523</v>
      </c>
    </row>
    <row r="911" spans="1:30" x14ac:dyDescent="0.25">
      <c r="A911">
        <f t="shared" si="44"/>
        <v>910</v>
      </c>
      <c r="B911" t="s">
        <v>10638</v>
      </c>
      <c r="C911" t="s">
        <v>10640</v>
      </c>
      <c r="D911" s="12" t="str">
        <f>'BST Extract'!J911</f>
        <v>GHOST</v>
      </c>
      <c r="E911" s="12">
        <f>'BST Extract'!K911</f>
        <v>0</v>
      </c>
      <c r="F911" t="str">
        <f t="shared" si="42"/>
        <v>GHOST,0</v>
      </c>
      <c r="G911">
        <f>'BST Extract'!C911</f>
        <v>90</v>
      </c>
      <c r="H911">
        <f>'BST Extract'!D911</f>
        <v>75</v>
      </c>
      <c r="I911">
        <f>'BST Extract'!E911</f>
        <v>55</v>
      </c>
      <c r="J911">
        <f>'BST Extract'!F911</f>
        <v>30</v>
      </c>
      <c r="K911">
        <f>'BST Extract'!G911</f>
        <v>75</v>
      </c>
      <c r="L911">
        <f>'BST Extract'!H911</f>
        <v>60</v>
      </c>
      <c r="M911">
        <f>'BST Extract'!I911</f>
        <v>385</v>
      </c>
      <c r="N911" t="s">
        <v>7251</v>
      </c>
      <c r="O911">
        <v>3</v>
      </c>
      <c r="P911" t="s">
        <v>7523</v>
      </c>
      <c r="R911" t="s">
        <v>7523</v>
      </c>
      <c r="T911" t="str">
        <f t="shared" si="43"/>
        <v>HP,3,,,,</v>
      </c>
      <c r="U911" s="12" t="str">
        <f>'Ability Extract'!C911</f>
        <v>GORGING</v>
      </c>
      <c r="V911" s="12" t="str">
        <f>'Ability Extract'!D911</f>
        <v>CURSEDBODY</v>
      </c>
      <c r="W911" s="12" t="str">
        <f>'Ability Extract'!E911</f>
        <v>PERISHBODY</v>
      </c>
      <c r="X911" s="12" t="str">
        <f>'Ability Extract'!F911</f>
        <v>GORGING,CURSEDBODY,PERISHBODY</v>
      </c>
      <c r="Y911" t="str">
        <f>VLOOKUP($A911,'Moves Species'!$A:$E,3,FALSE)</f>
        <v xml:space="preserve">1, LICK, 1, DEFENSECURL, 4, HAUNT, 7, CONFUSERAY, 10, SIPHON, 13, SOULRIP, 16, PRANKCALL, 19, SPIRITBARRAGE, 22, NECROPHAGY, 25, LASHOUT, 28, GIGADRAIN, 31, SPECTRALLASH, 34, SCREECH, 37, SPIRITSHACKLE, 40, VITALITYDRAIN, 43, HYPERACUSIS, 46, ECTOPLASM, 49, SPECTRALTHIEF, 52, POWERWHIP, 55, POLTERGEIST, 58, DEATHWALTZ, 62, STRENGTHSAP, </v>
      </c>
      <c r="Z911" t="str">
        <f>VLOOKUP($A911,'Moves Species'!$A:$E,4,FALSE)</f>
        <v xml:space="preserve">AMBUSH, ANCIENTGLARE, ARCANEENERGY, ATTRACT, BATTLEOFWITS, BLOODRITUAL, BONECHILL, BURNINGOFUDA, CHILLINGTOUCH, CONFUSERAY, COVET, CRUELWHIP, CRUNCH, CURSE, CURSEDTOUCH, DARKPULSE, ECHOEDVOICE, EXECUTION, FLUXWAVE, FOCUSBLAST, FORTISSIMO, GENTLECHIMES, GHASTLYFLOOD, GOBLINSTRIKE, HEX, HEXBOLT, HIDDENPOWER, ICYWIND, KNOCKOFF, LASHOUT, LOVEBURST, MACABREDANCE, MEMENTO, METRONOME, MYSTICALFIRE, MYSTICPULSE, NASTYPLOT, PERCUSSIONBLAST, PHANTOMFORCE, PHOBIA, POISONJAB, POLTERGEIST, POSSESSION, POWERWHIP, PROTECT, PSYCHICFANGS, REST, RETURN, SHADOWBALL, SHADOWPUNCH, SLEEPTALK, SNARL, SOULRIP, SOULSHIELD, SUBSTITUTE, TAUNT, TERRAINPULSE, TOXIC, UMBRALWAVE, VENDETTA, VITALITYDRAIN, WAIL, WHIRLPOOL, WILLOWISP, WISH, WORKUP, ZENHEADBUTT, </v>
      </c>
      <c r="AA911" t="str">
        <f>VLOOKUP($A911,'Moves Species'!$A:$E,5,FALSE)</f>
        <v xml:space="preserve">SNARL, VENDETTA, MANIPULATION, DARKWHISPERS, CRUELWHIP, CURSE, EERIESPELL, FAKEOUT, HARNESS, WILLOWISP, SHADOWPUNCH, DISTURB, FLING, SHADOWBALL, </v>
      </c>
      <c r="AB911" t="s">
        <v>10642</v>
      </c>
      <c r="AC911" t="s">
        <v>7265</v>
      </c>
      <c r="AD911">
        <v>32</v>
      </c>
    </row>
    <row r="912" spans="1:30" x14ac:dyDescent="0.25">
      <c r="A912">
        <f t="shared" si="44"/>
        <v>911</v>
      </c>
      <c r="B912" t="s">
        <v>10639</v>
      </c>
      <c r="C912" t="s">
        <v>10641</v>
      </c>
      <c r="D912" s="12" t="str">
        <f>'BST Extract'!J912</f>
        <v>GHOST</v>
      </c>
      <c r="E912" s="12">
        <f>'BST Extract'!K912</f>
        <v>0</v>
      </c>
      <c r="F912" t="str">
        <f t="shared" si="42"/>
        <v>GHOST,0</v>
      </c>
      <c r="G912">
        <f>'BST Extract'!C912</f>
        <v>110</v>
      </c>
      <c r="H912">
        <f>'BST Extract'!D912</f>
        <v>100</v>
      </c>
      <c r="I912">
        <f>'BST Extract'!E912</f>
        <v>85</v>
      </c>
      <c r="J912">
        <f>'BST Extract'!F912</f>
        <v>40</v>
      </c>
      <c r="K912">
        <f>'BST Extract'!G912</f>
        <v>100</v>
      </c>
      <c r="L912">
        <f>'BST Extract'!H912</f>
        <v>80</v>
      </c>
      <c r="M912">
        <f>'BST Extract'!I912</f>
        <v>515</v>
      </c>
      <c r="N912" t="s">
        <v>7251</v>
      </c>
      <c r="O912">
        <v>3</v>
      </c>
      <c r="P912" t="s">
        <v>7523</v>
      </c>
      <c r="R912" t="s">
        <v>7523</v>
      </c>
      <c r="T912" t="str">
        <f t="shared" si="43"/>
        <v>HP,3,,,,</v>
      </c>
      <c r="U912" s="12" t="str">
        <f>'Ability Extract'!C912</f>
        <v>GORGING</v>
      </c>
      <c r="V912" s="12" t="str">
        <f>'Ability Extract'!D912</f>
        <v>CURSEDBODY</v>
      </c>
      <c r="W912" s="12" t="str">
        <f>'Ability Extract'!E912</f>
        <v>PERISHBODY</v>
      </c>
      <c r="X912" s="12" t="str">
        <f>'Ability Extract'!F912</f>
        <v>GORGING,CURSEDBODY,PERISHBODY</v>
      </c>
      <c r="Y912" t="str">
        <f>VLOOKUP($A912,'Moves Species'!$A:$E,3,FALSE)</f>
        <v xml:space="preserve">1, LICK, 1, DEFENSECURL, 4, HAUNT, 7, CONFUSERAY, 10, SIPHON, 13, SOULRIP, 16, PRANKCALL, 19, SPIRITBARRAGE, 22, NECROPHAGY, 25, LASHOUT, 28, GIGADRAIN, 31, SPECTRALLASH, 34, SCREECH, 37, SPIRITSHACKLE, 40, VITALITYDRAIN, 43, HYPERACUSIS, 46, ECTOPLASM, 49, SPECTRALTHIEF, 52, POWERWHIP, 55, POLTERGEIST, 58, DEATHWALTZ, 62, STRENGTHSAP, </v>
      </c>
      <c r="Z912" t="str">
        <f>VLOOKUP($A912,'Moves Species'!$A:$E,4,FALSE)</f>
        <v xml:space="preserve">AMBUSH, ANCIENTGLARE, ARCANEENERGY, ATTRACT, BATTLEOFWITS, BLOODRITUAL, BONECHILL, BURNINGOFUDA, CHILLINGTOUCH, CONFUSERAY, COVET, CRUELWHIP, CRUNCH, CURSE, CURSEDTOUCH, DARKPULSE, ECHOEDVOICE, EXECUTION, FLUXWAVE, FOCUSBLAST, FORTISSIMO, GENTLECHIMES, GHASTLYFLOOD, GOBLINSTRIKE, HEX, HEXBOLT, HIDDENPOWER, ICYWIND, KNOCKOFF, LASHOUT, LOVEBURST, MACABREDANCE, MEMENTO, METRONOME, MYSTICALFIRE, MYSTICPULSE, NASTYPLOT, PERCUSSIONBLAST, PHANTOMFORCE, PHOBIA, POISONJAB, POLTERGEIST, POSSESSION, POWERWHIP, PROTECT, PSYCHICFANGS, REST, RETURN, SHADOWBALL, SHADOWPUNCH, SLEEPTALK, SNARL, SOULRIP, SOULSHIELD, SUBSTITUTE, TAUNT, TERRAINPULSE, TOXIC, UMBRALWAVE, VENDETTA, VITALITYDRAIN, WAIL, WHIRLPOOL, WILLOWISP, WISH, WORKUP, ZENHEADBUTT, </v>
      </c>
      <c r="AA912">
        <f>VLOOKUP($A912,'Moves Species'!$A:$E,5,FALSE)</f>
        <v>0</v>
      </c>
      <c r="AB912" t="s">
        <v>7523</v>
      </c>
    </row>
    <row r="913" spans="1:30" x14ac:dyDescent="0.25">
      <c r="A913">
        <f t="shared" si="44"/>
        <v>912</v>
      </c>
      <c r="B913" t="s">
        <v>10643</v>
      </c>
      <c r="C913" t="s">
        <v>10646</v>
      </c>
      <c r="D913" s="12" t="str">
        <f>'BST Extract'!J913</f>
        <v>POISON</v>
      </c>
      <c r="E913" s="12" t="str">
        <f>'BST Extract'!K913</f>
        <v>STEEL</v>
      </c>
      <c r="F913" t="str">
        <f t="shared" si="42"/>
        <v>POISON,STEEL</v>
      </c>
      <c r="G913">
        <f>'BST Extract'!C913</f>
        <v>44</v>
      </c>
      <c r="H913">
        <f>'BST Extract'!D913</f>
        <v>58</v>
      </c>
      <c r="I913">
        <f>'BST Extract'!E913</f>
        <v>55</v>
      </c>
      <c r="J913">
        <f>'BST Extract'!F913</f>
        <v>43</v>
      </c>
      <c r="K913">
        <f>'BST Extract'!G913</f>
        <v>60</v>
      </c>
      <c r="L913">
        <f>'BST Extract'!H913</f>
        <v>54</v>
      </c>
      <c r="M913">
        <f>'BST Extract'!I913</f>
        <v>314</v>
      </c>
      <c r="N913" t="s">
        <v>7251</v>
      </c>
      <c r="O913">
        <v>1</v>
      </c>
      <c r="P913" t="s">
        <v>7523</v>
      </c>
      <c r="R913" t="s">
        <v>7523</v>
      </c>
      <c r="T913" t="str">
        <f t="shared" si="43"/>
        <v>HP,1,,,,</v>
      </c>
      <c r="U913" s="12" t="str">
        <f>'Ability Extract'!C913</f>
        <v>BULLETPROOF</v>
      </c>
      <c r="V913" s="12" t="str">
        <f>'Ability Extract'!D913</f>
        <v>LIQUIDOOZE</v>
      </c>
      <c r="W913" s="12" t="str">
        <f>'Ability Extract'!E913</f>
        <v>MEGALAUNCHER</v>
      </c>
      <c r="X913" s="12" t="str">
        <f>'Ability Extract'!F913</f>
        <v>BULLETPROOF,LIQUIDOOZE,MEGALAUNCHER</v>
      </c>
      <c r="Y913" t="str">
        <f>VLOOKUP($A913,'Moves Species'!$A:$E,3,FALSE)</f>
        <v xml:space="preserve">1, TAILWHIP, 1, WITHDRAW, 1, ACID, 4, QUICKSILVER, 7, ALKALINEBOMB, 10, MISSILESHOT, 13, SPOIL, 16, MAGNETBOMB, 19, PROTECT, 22, CORRODE, 25, SATELLITERAY, 28, ACIDARMOR, 31, POISONJAB, 34, IRONHEAD, 37, COBALTRAY, 40, TOXIC, 40, VENOMDRENCH, 43, IRONIMPACT, 46, MAGNETICCANNON, 49, CONCOCTION, 52, SHELLSMASH, 56, GUNKSHOT, 60, CHROMERAY, </v>
      </c>
      <c r="Z913" t="str">
        <f>VLOOKUP($A913,'Moves Species'!$A:$E,4,FALSE)</f>
        <v xml:space="preserve">ACIDRAIN, ALLERGY, ATTRACT, BODYPRESS, BODYSLAM, BOMBARDMENT, BREAKINGSWIPE, BULLDOZE, CATAPULT, CAUSTICACID, CLEARSMOG, CLUSTERROCKETS, CONCOCTION, CORROSIVEGAS, CRUNCH, CURSE, DARKPULSE, DUNEBLAST, EARTHENLANCE, EARTHPOWER, EARTHQUAKE, ENDERSHOCK, EXECUTION, FLAMETHROWER, FLUXWAVE, FOCUSBLAST, FORTISSIMO, GASTROACID, GOBLINSTRIKE, GOLDENBULLET, GUNKSHOT, GYROBALL, HIDDENPOWER, IRONDEFENSE, IRONHEAD, IRONIMPACT, IRONTEMPEST, KNOCKOFF, LASHOUT, MAGNETICCANNON, METEORBEAM, METEORMASH, MIASMA, MISSILESHOT, MOONBLAST, MOONSTONERAY, NASTYPLOT, OVERCLOCK, PERCUSSIONBLAST, PHANTOMFORCE, PHOBIA, PLAYROUGH, POISONFANG, POISONJAB, PROTECT, RAZORSHELL, REFURBISH, REST, RETURN, ROCKBLAST, ROCKSLIDE, ROCKTOMB, SATELLITERAY, SHADOWBALL, SHADOWPUNCH, SLEEPTALK, SLUDGEBOMB, SLUDGEWAVE, SNARL, STEELROLLER, SUPERPOWER, SWORDSDANCE, TAUNT, TOXIC, TOXICSPIKES, UMBRALWAVE, VENDETTA, VENOMDRAIN, VITALITYDRAIN, WORKUP, ZENHEADBUTT, </v>
      </c>
      <c r="AA913" t="str">
        <f>VLOOKUP($A913,'Moves Species'!$A:$E,5,FALSE)</f>
        <v xml:space="preserve">SHELLSIDEARM, POISONFANG, ACIDSPRAY, GOLDENBULLET, GASTROACID, SHADOWRAY, FLASHCANNON, BLIGHT, </v>
      </c>
      <c r="AB913" t="s">
        <v>10649</v>
      </c>
      <c r="AC913" t="s">
        <v>7265</v>
      </c>
      <c r="AD913">
        <v>16</v>
      </c>
    </row>
    <row r="914" spans="1:30" x14ac:dyDescent="0.25">
      <c r="A914">
        <f t="shared" si="44"/>
        <v>913</v>
      </c>
      <c r="B914" t="s">
        <v>10644</v>
      </c>
      <c r="C914" t="s">
        <v>10647</v>
      </c>
      <c r="D914" s="12" t="str">
        <f>'BST Extract'!J914</f>
        <v>POISON</v>
      </c>
      <c r="E914" s="12" t="str">
        <f>'BST Extract'!K914</f>
        <v>STEEL</v>
      </c>
      <c r="F914" t="str">
        <f t="shared" si="42"/>
        <v>POISON,STEEL</v>
      </c>
      <c r="G914">
        <f>'BST Extract'!C914</f>
        <v>59</v>
      </c>
      <c r="H914">
        <f>'BST Extract'!D914</f>
        <v>73</v>
      </c>
      <c r="I914">
        <f>'BST Extract'!E914</f>
        <v>70</v>
      </c>
      <c r="J914">
        <f>'BST Extract'!F914</f>
        <v>58</v>
      </c>
      <c r="K914">
        <f>'BST Extract'!G914</f>
        <v>75</v>
      </c>
      <c r="L914">
        <f>'BST Extract'!H914</f>
        <v>70</v>
      </c>
      <c r="M914">
        <f>'BST Extract'!I914</f>
        <v>405</v>
      </c>
      <c r="N914" t="s">
        <v>7251</v>
      </c>
      <c r="O914">
        <v>2</v>
      </c>
      <c r="P914" t="s">
        <v>7523</v>
      </c>
      <c r="R914" t="s">
        <v>7523</v>
      </c>
      <c r="T914" t="str">
        <f t="shared" si="43"/>
        <v>HP,2,,,,</v>
      </c>
      <c r="U914" s="12" t="str">
        <f>'Ability Extract'!C914</f>
        <v>BULLETPROOF</v>
      </c>
      <c r="V914" s="12" t="str">
        <f>'Ability Extract'!D914</f>
        <v>LIQUIDOOZE</v>
      </c>
      <c r="W914" s="12" t="str">
        <f>'Ability Extract'!E914</f>
        <v>MEGALAUNCHER</v>
      </c>
      <c r="X914" s="12" t="str">
        <f>'Ability Extract'!F914</f>
        <v>BULLETPROOF,LIQUIDOOZE,MEGALAUNCHER</v>
      </c>
      <c r="Y914" t="str">
        <f>VLOOKUP($A914,'Moves Species'!$A:$E,3,FALSE)</f>
        <v xml:space="preserve">0, SLUDGE, 1, SLUDGE, 1, TAILWHIP, 1, WITHDRAW, 1, ACID, 4, QUICKSILVER, 7, ALKALINEBOMB, 10, MISSILESHOT, 13, SPOIL, 16, MAGNETBOMB, 19, PROTECT, 22, CORRODE, 25, SATELLITERAY, 28, ACIDARMOR, 31, POISONJAB, 34, IRONHEAD, 37, COBALTRAY, 40, TOXIC, 40, VENOMDRENCH, 43, IRONIMPACT, 46, MAGNETICCANNON, 49, CONCOCTION, 52, SHELLSMASH, 56, GUNKSHOT, 60, CHROMERAY, </v>
      </c>
      <c r="Z914" t="str">
        <f>VLOOKUP($A914,'Moves Species'!$A:$E,4,FALSE)</f>
        <v xml:space="preserve">ACIDRAIN, ALLERGY, ATTRACT, BODYPRESS, BODYSLAM, BOMBARDMENT, BREAKINGSWIPE, BULLDOZE, CATAPULT, CAUSTICACID, CLEARSMOG, CLUSTERROCKETS, CONCOCTION, CORROSIVEGAS, CRUNCH, CURSE, DARKPULSE, DUNEBLAST, EARTHENLANCE, EARTHPOWER, EARTHQUAKE, ENDERSHOCK, EXECUTION, FLAMETHROWER, FLUXWAVE, FOCUSBLAST, FORTISSIMO, GASTROACID, GOBLINSTRIKE, GOLDENBULLET, GUNKSHOT, GYROBALL, HIDDENPOWER, IRONDEFENSE, IRONHEAD, IRONIMPACT, IRONTEMPEST, KNOCKOFF, LASHOUT, MAGNETICCANNON, METEORBEAM, METEORMASH, MIASMA, MISSILESHOT, MOONBLAST, MOONSTONERAY, NASTYPLOT, OVERCLOCK, PERCUSSIONBLAST, PHANTOMFORCE, PHOBIA, PLAYROUGH, POISONFANG, POISONJAB, PROTECT, RAZORSHELL, REFURBISH, REST, RETURN, ROCKBLAST, ROCKSLIDE, ROCKTOMB, SATELLITERAY, SHADOWBALL, SHADOWPUNCH, SLEEPTALK, SLUDGEBOMB, SLUDGEWAVE, SNARL, STEELROLLER, SUPERPOWER, SWORDSDANCE, TAUNT, TOXIC, TOXICSPIKES, UMBRALWAVE, VENDETTA, VENOMDRAIN, VITALITYDRAIN, WORKUP, ZENHEADBUTT, </v>
      </c>
      <c r="AA914">
        <f>VLOOKUP($A914,'Moves Species'!$A:$E,5,FALSE)</f>
        <v>0</v>
      </c>
      <c r="AB914" t="s">
        <v>10650</v>
      </c>
      <c r="AC914" t="s">
        <v>7265</v>
      </c>
      <c r="AD914">
        <v>36</v>
      </c>
    </row>
    <row r="915" spans="1:30" x14ac:dyDescent="0.25">
      <c r="A915">
        <f t="shared" si="44"/>
        <v>914</v>
      </c>
      <c r="B915" t="s">
        <v>10645</v>
      </c>
      <c r="C915" t="s">
        <v>10648</v>
      </c>
      <c r="D915" s="12" t="str">
        <f>'BST Extract'!J915</f>
        <v>POISON</v>
      </c>
      <c r="E915" s="12" t="str">
        <f>'BST Extract'!K915</f>
        <v>STEEL</v>
      </c>
      <c r="F915" t="str">
        <f t="shared" si="42"/>
        <v>POISON,STEEL</v>
      </c>
      <c r="G915">
        <f>'BST Extract'!C915</f>
        <v>84</v>
      </c>
      <c r="H915">
        <f>'BST Extract'!D915</f>
        <v>83</v>
      </c>
      <c r="I915">
        <f>'BST Extract'!E915</f>
        <v>100</v>
      </c>
      <c r="J915">
        <f>'BST Extract'!F915</f>
        <v>78</v>
      </c>
      <c r="K915">
        <f>'BST Extract'!G915</f>
        <v>80</v>
      </c>
      <c r="L915">
        <f>'BST Extract'!H915</f>
        <v>105</v>
      </c>
      <c r="M915">
        <f>'BST Extract'!I915</f>
        <v>530</v>
      </c>
      <c r="N915" t="s">
        <v>7251</v>
      </c>
      <c r="O915">
        <v>3</v>
      </c>
      <c r="P915" t="s">
        <v>7523</v>
      </c>
      <c r="R915" t="s">
        <v>7523</v>
      </c>
      <c r="T915" t="str">
        <f t="shared" si="43"/>
        <v>HP,3,,,,</v>
      </c>
      <c r="U915" s="12" t="str">
        <f>'Ability Extract'!C915</f>
        <v>BULLETPROOF</v>
      </c>
      <c r="V915" s="12" t="str">
        <f>'Ability Extract'!D915</f>
        <v>LIQUIDOOZE</v>
      </c>
      <c r="W915" s="12" t="str">
        <f>'Ability Extract'!E915</f>
        <v>MEGALAUNCHER</v>
      </c>
      <c r="X915" s="12" t="str">
        <f>'Ability Extract'!F915</f>
        <v>BULLETPROOF,LIQUIDOOZE,MEGALAUNCHER</v>
      </c>
      <c r="Y915" t="str">
        <f>VLOOKUP($A915,'Moves Species'!$A:$E,3,FALSE)</f>
        <v xml:space="preserve">0, SLUDGEBOMB, 1, SLUDGEBOMB, 1, SLUDGE, 1, TAILWHIP, 1, WITHDRAW, 1, ACID, 4, QUICKSILVER, 7, ALKALINEBOMB, 10, MISSILESHOT, 13, SPOIL, 16, MAGNETBOMB, 19, PROTECT, 22, CORRODE, 25, SATELLITERAY, 28, ACIDARMOR, 31, POISONJAB, 34, IRONHEAD, 37, COBALTRAY, 40, TOXIC, 40, VENOMDRENCH, 43, IRONIMPACT, 46, MAGNETICCANNON, 49, CONCOCTION, 52, SHELLSMASH, 56, GUNKSHOT, 60, CHROMERAY, </v>
      </c>
      <c r="Z915" t="str">
        <f>VLOOKUP($A915,'Moves Species'!$A:$E,4,FALSE)</f>
        <v xml:space="preserve">ACIDRAIN, ALLERGY, ATTRACT, BODYPRESS, BODYSLAM, BOMBARDMENT, BREAKINGSWIPE, BULLDOZE, CATAPULT, CAUSTICACID, CLEARSMOG, CLUSTERROCKETS, CONCOCTION, CORROSIVEGAS, CRUNCH, CURSE, DARKPULSE, DUNEBLAST, EARTHENLANCE, EARTHPOWER, EARTHQUAKE, ENDERSHOCK, EXECUTION, FLAMETHROWER, FLUXWAVE, FOCUSBLAST, FORTISSIMO, GASTROACID, GOBLINSTRIKE, GOLDENBULLET, GUNKSHOT, GYROBALL, HIDDENPOWER, IRONDEFENSE, IRONHEAD, IRONIMPACT, IRONTEMPEST, KNOCKOFF, LASHOUT, MAGNETICCANNON, METEORBEAM, METEORMASH, MIASMA, MISSILESHOT, MOONBLAST, MOONSTONERAY, NASTYPLOT, OVERCLOCK, PERCUSSIONBLAST, PHANTOMFORCE, PHOBIA, PLAYROUGH, POISONFANG, POISONJAB, PROTECT, RAZORSHELL, REFURBISH, REST, RETURN, ROCKBLAST, ROCKSLIDE, ROCKTOMB, SATELLITERAY, SHADOWBALL, SHADOWPUNCH, SLEEPTALK, SLUDGEBOMB, SLUDGEWAVE, SNARL, STEELROLLER, SUPERPOWER, SWORDSDANCE, TAUNT, TOXIC, TOXICSPIKES, UMBRALWAVE, VENDETTA, VENOMDRAIN, VITALITYDRAIN, WORKUP, ZENHEADBUTT, </v>
      </c>
      <c r="AA915">
        <f>VLOOKUP($A915,'Moves Species'!$A:$E,5,FALSE)</f>
        <v>0</v>
      </c>
      <c r="AB915" t="s">
        <v>7523</v>
      </c>
    </row>
    <row r="916" spans="1:30" x14ac:dyDescent="0.25">
      <c r="A916">
        <f t="shared" si="44"/>
        <v>915</v>
      </c>
      <c r="B916" t="s">
        <v>10651</v>
      </c>
      <c r="C916" t="s">
        <v>10653</v>
      </c>
      <c r="D916" s="12" t="str">
        <f>'BST Extract'!J916</f>
        <v>FIRE</v>
      </c>
      <c r="E916" s="12" t="str">
        <f>'BST Extract'!K916</f>
        <v>DARK</v>
      </c>
      <c r="F916" t="str">
        <f t="shared" si="42"/>
        <v>FIRE,DARK</v>
      </c>
      <c r="G916">
        <f>'BST Extract'!C916</f>
        <v>50</v>
      </c>
      <c r="H916">
        <f>'BST Extract'!D916</f>
        <v>30</v>
      </c>
      <c r="I916">
        <f>'BST Extract'!E916</f>
        <v>55</v>
      </c>
      <c r="J916">
        <f>'BST Extract'!F916</f>
        <v>65</v>
      </c>
      <c r="K916">
        <f>'BST Extract'!G916</f>
        <v>80</v>
      </c>
      <c r="L916">
        <f>'BST Extract'!H916</f>
        <v>55</v>
      </c>
      <c r="M916">
        <f>'BST Extract'!I916</f>
        <v>335</v>
      </c>
      <c r="N916" t="s">
        <v>7251</v>
      </c>
      <c r="O916">
        <v>3</v>
      </c>
      <c r="P916" t="s">
        <v>7523</v>
      </c>
      <c r="R916" t="s">
        <v>7523</v>
      </c>
      <c r="T916" t="str">
        <f t="shared" si="43"/>
        <v>HP,3,,,,</v>
      </c>
      <c r="U916" s="12" t="str">
        <f>'Ability Extract'!C916</f>
        <v>MOLDBREAKER</v>
      </c>
      <c r="V916" s="12" t="str">
        <f>'Ability Extract'!D916</f>
        <v>AFTERMATH</v>
      </c>
      <c r="W916" s="12" t="str">
        <f>'Ability Extract'!E916</f>
        <v>FLAMEBODY</v>
      </c>
      <c r="X916" s="12" t="str">
        <f>'Ability Extract'!F916</f>
        <v>MOLDBREAKER,AFTERMATH,FLAMEBODY</v>
      </c>
      <c r="Y916" t="str">
        <f>VLOOKUP($A916,'Moves Species'!$A:$E,3,FALSE)</f>
        <v xml:space="preserve">1, SIZZLE, 1, LEER, 1, OBFUSCATE, 4, EMBER, 7, FIRESPIN, 10, SIPHON, 13, IGNITE, 16, INCINERATE, 19, OMINOUSWIND, 22, FIERYWRATH, 25, FLAMEBURST, 28, TORMENT, 31, TAUNT, 34, FIERYDANCE, 37, VITALITYDRAIN, 40, NASTYPLOT, 43, FLAMETHROWER, 46, HEATWAVE, 49, WRAITHPULSE, 52, UMBRALWAVE, 55, INFERNO, 58, DARKOMEN, 62, BURNUP, </v>
      </c>
      <c r="Z916" t="str">
        <f>VLOOKUP($A916,'Moves Species'!$A:$E,4,FALSE)</f>
        <v xml:space="preserve">AMBUSH, ATTRACT, BATTLEOFWITS, BLOODRITUAL, BODYPRESS, BODYSLAM, BRICKBREAK, BULKUP, BULLDOZE, BURNINGJEALOUSY, CATAPULT, CLOSECOMBAT, CRIMSONGATE, CRUELWHIP, CRUNCH, DARKPULSE, DRAINPUNCH, DUNEBLAST, DUSTDEVILS, EARTHENLANCE, EARTHPOWER, EARTHQUAKE, ECLIPSENOVA, EXECUTION, FALSESWIPE, FIREBLAST, FIREPUNCH, FLAMECHARGE, FLAMETHROWER, FLAMEVOLLEY, FLAREBLITZ, FLUXWAVE, FOCUSBLAST, GAMMARAY, GENESIS, GOBLINSTRIKE, HEATWAVE, HIDDENPOWER, INCINERATE, KNOCKOFF, LASHOUT, MACABREDANCE, MELTINGHORN, METEORMASH, MUDSHACKLES, MUDSLIDE, MYSTICALFIRE, NASTYPLOT, OBSIDIANSHARDS, PHOBIA, PLAYROUGH, POISONJAB, POWERUPPUNCH, PROTECT, REST, RETURN, ROCKBLAST, ROCKSLIDE, ROCKTOMB, SANDSTORM, SCALD, SCORCHINGSANDS, SLEEPTALK, SNARL, SOLARBEAM, SPIKES, SPIKYSHIELD, STEALTHROCK, STONEEDGE, SUBSTITUTE, SUNNYDAY, SWORDSDANCE, TAUNT, TOXIC, UMBRALWAVE, VENDETTA, VITALITYDRAIN, WILDFIRE, WILLOWISP, WORKUP, ZENHEADBUTT, </v>
      </c>
      <c r="AA916" t="str">
        <f>VLOOKUP($A916,'Moves Species'!$A:$E,5,FALSE)</f>
        <v xml:space="preserve">BURNINGJEALOUSY, NIGHTSHADE, HEX, WILLOWISP, SHADOWRAY, DEATHWALTZ, </v>
      </c>
      <c r="AB916" t="s">
        <v>10655</v>
      </c>
      <c r="AC916" t="s">
        <v>7265</v>
      </c>
      <c r="AD916">
        <v>32</v>
      </c>
    </row>
    <row r="917" spans="1:30" x14ac:dyDescent="0.25">
      <c r="A917">
        <f t="shared" si="44"/>
        <v>916</v>
      </c>
      <c r="B917" t="s">
        <v>10652</v>
      </c>
      <c r="C917" t="s">
        <v>10654</v>
      </c>
      <c r="D917" s="12" t="str">
        <f>'BST Extract'!J917</f>
        <v>FIRE</v>
      </c>
      <c r="E917" s="12" t="str">
        <f>'BST Extract'!K917</f>
        <v>DARK</v>
      </c>
      <c r="F917" t="str">
        <f t="shared" si="42"/>
        <v>FIRE,DARK</v>
      </c>
      <c r="G917">
        <f>'BST Extract'!C917</f>
        <v>70</v>
      </c>
      <c r="H917">
        <f>'BST Extract'!D917</f>
        <v>50</v>
      </c>
      <c r="I917">
        <f>'BST Extract'!E917</f>
        <v>80</v>
      </c>
      <c r="J917">
        <f>'BST Extract'!F917</f>
        <v>85</v>
      </c>
      <c r="K917">
        <f>'BST Extract'!G917</f>
        <v>110</v>
      </c>
      <c r="L917">
        <f>'BST Extract'!H917</f>
        <v>80</v>
      </c>
      <c r="M917">
        <f>'BST Extract'!I917</f>
        <v>475</v>
      </c>
      <c r="N917" t="s">
        <v>7251</v>
      </c>
      <c r="O917">
        <v>3</v>
      </c>
      <c r="P917" t="s">
        <v>7523</v>
      </c>
      <c r="R917" t="s">
        <v>7523</v>
      </c>
      <c r="T917" t="str">
        <f t="shared" si="43"/>
        <v>HP,3,,,,</v>
      </c>
      <c r="U917" s="12" t="str">
        <f>'Ability Extract'!C917</f>
        <v>MOLDBREAKER</v>
      </c>
      <c r="V917" s="12" t="str">
        <f>'Ability Extract'!D917</f>
        <v>AFTERMATH</v>
      </c>
      <c r="W917" s="12" t="str">
        <f>'Ability Extract'!E917</f>
        <v>FLAMEBODY</v>
      </c>
      <c r="X917" s="12" t="str">
        <f>'Ability Extract'!F917</f>
        <v>MOLDBREAKER,AFTERMATH,FLAMEBODY</v>
      </c>
      <c r="Y917" t="str">
        <f>VLOOKUP($A917,'Moves Species'!$A:$E,3,FALSE)</f>
        <v xml:space="preserve">1, SIZZLE, 1, LEER, 1, OBFUSCATE, 4, EMBER, 7, FIRESPIN, 10, SIPHON, 13, IGNITE, 16, INCINERATE, 19, OMINOUSWIND, 22, FIERYWRATH, 25, FLAMEBURST, 28, TORMENT, 31, TAUNT, 34, FIERYDANCE, 37, VITALITYDRAIN, 40, NASTYPLOT, 43, FLAMETHROWER, 46, HEATWAVE, 49, WRAITHPULSE, 52, UMBRALWAVE, 55, INFERNO, 58, DARKOMEN, 62, BURNUP, </v>
      </c>
      <c r="Z917" t="str">
        <f>VLOOKUP($A917,'Moves Species'!$A:$E,4,FALSE)</f>
        <v xml:space="preserve">AMBUSH, ATTRACT, BATTLEOFWITS, BLOODRITUAL, BODYPRESS, BODYSLAM, BRICKBREAK, BULKUP, BULLDOZE, BURNINGJEALOUSY, CATAPULT, CLOSECOMBAT, CRIMSONGATE, CRUELWHIP, CRUNCH, DARKPULSE, DRAINPUNCH, DUNEBLAST, DUSTDEVILS, EARTHENLANCE, EARTHPOWER, EARTHQUAKE, ECLIPSENOVA, EXECUTION, FALSESWIPE, FIREBLAST, FIREPUNCH, FLAMECHARGE, FLAMETHROWER, FLAMEVOLLEY, FLAREBLITZ, FLUXWAVE, FOCUSBLAST, GAMMARAY, GENESIS, GOBLINSTRIKE, HEATWAVE, HIDDENPOWER, INCINERATE, KNOCKOFF, LASHOUT, MACABREDANCE, MELTINGHORN, METEORMASH, MUDSHACKLES, MUDSLIDE, MYSTICALFIRE, NASTYPLOT, OBSIDIANSHARDS, PHOBIA, PLAYROUGH, POISONJAB, POWERUPPUNCH, PROTECT, REST, RETURN, ROCKBLAST, ROCKSLIDE, ROCKTOMB, SANDSTORM, SCALD, SCORCHINGSANDS, SLEEPTALK, SNARL, SOLARBEAM, SPIKES, SPIKYSHIELD, STEALTHROCK, STONEEDGE, SUBSTITUTE, SUNNYDAY, SWORDSDANCE, TAUNT, TOXIC, UMBRALWAVE, VENDETTA, VITALITYDRAIN, WILDFIRE, WILLOWISP, WORKUP, ZENHEADBUTT, </v>
      </c>
      <c r="AA917">
        <f>VLOOKUP($A917,'Moves Species'!$A:$E,5,FALSE)</f>
        <v>0</v>
      </c>
      <c r="AB917" t="s">
        <v>7523</v>
      </c>
    </row>
    <row r="918" spans="1:30" x14ac:dyDescent="0.25">
      <c r="A918">
        <f t="shared" si="44"/>
        <v>917</v>
      </c>
      <c r="B918" t="s">
        <v>10612</v>
      </c>
      <c r="C918" t="s">
        <v>10615</v>
      </c>
      <c r="D918" s="12" t="str">
        <f>'BST Extract'!J918</f>
        <v>GRASS</v>
      </c>
      <c r="E918" s="12" t="str">
        <f>'BST Extract'!K918</f>
        <v>GHOST</v>
      </c>
      <c r="F918" t="str">
        <f t="shared" si="42"/>
        <v>GRASS,GHOST</v>
      </c>
      <c r="G918">
        <f>'BST Extract'!C918</f>
        <v>50</v>
      </c>
      <c r="H918">
        <f>'BST Extract'!D918</f>
        <v>65</v>
      </c>
      <c r="I918">
        <f>'BST Extract'!E918</f>
        <v>50</v>
      </c>
      <c r="J918">
        <f>'BST Extract'!F918</f>
        <v>40</v>
      </c>
      <c r="K918">
        <f>'BST Extract'!G918</f>
        <v>40</v>
      </c>
      <c r="L918">
        <f>'BST Extract'!H918</f>
        <v>55</v>
      </c>
      <c r="M918">
        <f>'BST Extract'!I918</f>
        <v>300</v>
      </c>
      <c r="N918" t="s">
        <v>7251</v>
      </c>
      <c r="O918">
        <v>1</v>
      </c>
      <c r="P918" t="s">
        <v>7523</v>
      </c>
      <c r="R918" t="s">
        <v>7523</v>
      </c>
      <c r="T918" t="str">
        <f t="shared" si="43"/>
        <v>HP,1,,,,</v>
      </c>
      <c r="U918" s="12" t="str">
        <f>'Ability Extract'!C918</f>
        <v>POISONTOUCH</v>
      </c>
      <c r="V918" s="12" t="str">
        <f>'Ability Extract'!D918</f>
        <v>EFFECTSPORE</v>
      </c>
      <c r="W918" s="12" t="str">
        <f>'Ability Extract'!E918</f>
        <v>SUCTIONCUPS</v>
      </c>
      <c r="X918" s="12" t="str">
        <f>'Ability Extract'!F918</f>
        <v>POISONTOUCH,EFFECTSPORE,SUCTIONCUPS</v>
      </c>
      <c r="Y918" t="str">
        <f>VLOOKUP($A918,'Moves Species'!$A:$E,3,FALSE)</f>
        <v xml:space="preserve">1, VINEWHIP, 1, SEPTICSTRIKE, 1, ASTONISH, 4, GROWTH, 7, RAZORLEAF, 9, THORNPRISON, 12, NECROPHAGY, 15, POISONPOWDER, 15, STUNSPORE, 15, SLEEPPOWDER, 18, NEEDLEARM, 21, SPOIL, 24, SPECTRALLASH, 27, FLYTRAP, 30, GASTROACID, 33, SOULFLAY, 36, STRANDINGROOTS, 39, NEUROTOXIN, 42, TOXIC, 42, VENOMDRENCH, 45, SPECTRALTHIEF, 48, LEAFBLADE, 51, PLAGUE, 54, MEMENTO, 57, POWERWHIP, 60, SHADOWFORCE, </v>
      </c>
      <c r="Z918" t="str">
        <f>VLOOKUP($A918,'Moves Species'!$A:$E,4,FALSE)</f>
        <v xml:space="preserve">ACIDRAIN, ALLERGY, AMBUSH, AROMATHERAPY, ATTRACT, BLOODRITUAL, BUGBITE, BULLETSEED, BURNINGOFUDA, CAUSTICACID, CLEARSMOG, CONCOCTION, CONFUSERAY, COUPDEGRACE, CRUELWHIP, CRUNCH, CURSE, CURSEDTOUCH, DARKPULSE, DRAININGKISS, ENERGYBALL, ESSENCEBLOOM, EXECUTION, FALSESWIPE, FLUXWAVE, GAMMARAY, GASTROACID, GENESIS, GEOMANCY, GIGADRAIN, GRASSYTERRAIN, GUNKSHOT, HAZE, HEALBELL, HEX, HIDDENPOWER, KNOCKOFF, LASHOUT, LEAFBLADE, MACABREDANCE, MAGICALLEAF, MEMENTO, MIASMA, MINDDRAIN, NASTYPLOT, NATURESWRATH, PETALTEMPEST, PHANTOMFORCE, PHOBIA, POISONFANG, POISONJAB, POLTERGEIST, POSSESSION, POWERWHIP, PROTECT, PSYCHICFANGS, REST, RETURN, ROUND, SAFEGUARD, SHADOWBALL, SLEEPTALK, SLUDGEBOMB, SLUDGEWAVE, SNARL, SOLARBEAM, SOULRIP, SOULSHIELD, SPIKES, SPIKYSHIELD, SUBSTITUTE, SYNTHESIS, TAUNT, TOXIC, TOXICSPIKES, UMBRALWAVE, VENDETTA, VENOMDRAIN, VITALITYDRAIN, WAIL, WEATHERBALL, WORKUP, </v>
      </c>
      <c r="AA918" t="str">
        <f>VLOOKUP($A918,'Moves Species'!$A:$E,5,FALSE)</f>
        <v xml:space="preserve">ACIDSPRAY, GUNKSHOT, VEXINGVINES, INGRAIN, LEECHLIFE, SPORE, SHADOWCLAW, SPIRITSHACKLE, </v>
      </c>
      <c r="AB918" t="s">
        <v>10618</v>
      </c>
      <c r="AC918" t="s">
        <v>7265</v>
      </c>
      <c r="AD918">
        <v>21</v>
      </c>
    </row>
    <row r="919" spans="1:30" x14ac:dyDescent="0.25">
      <c r="A919">
        <f t="shared" si="44"/>
        <v>918</v>
      </c>
      <c r="B919" t="s">
        <v>10613</v>
      </c>
      <c r="C919" t="s">
        <v>10616</v>
      </c>
      <c r="D919" s="12" t="str">
        <f>'BST Extract'!J919</f>
        <v>GRASS</v>
      </c>
      <c r="E919" s="12" t="str">
        <f>'BST Extract'!K919</f>
        <v>GHOST</v>
      </c>
      <c r="F919" t="str">
        <f t="shared" si="42"/>
        <v>GRASS,GHOST</v>
      </c>
      <c r="G919">
        <f>'BST Extract'!C919</f>
        <v>70</v>
      </c>
      <c r="H919">
        <f>'BST Extract'!D919</f>
        <v>80</v>
      </c>
      <c r="I919">
        <f>'BST Extract'!E919</f>
        <v>65</v>
      </c>
      <c r="J919">
        <f>'BST Extract'!F919</f>
        <v>55</v>
      </c>
      <c r="K919">
        <f>'BST Extract'!G919</f>
        <v>50</v>
      </c>
      <c r="L919">
        <f>'BST Extract'!H919</f>
        <v>70</v>
      </c>
      <c r="M919">
        <f>'BST Extract'!I919</f>
        <v>390</v>
      </c>
      <c r="N919" t="s">
        <v>7251</v>
      </c>
      <c r="O919">
        <v>2</v>
      </c>
      <c r="P919" t="s">
        <v>7523</v>
      </c>
      <c r="R919" t="s">
        <v>7523</v>
      </c>
      <c r="T919" t="str">
        <f t="shared" si="43"/>
        <v>HP,2,,,,</v>
      </c>
      <c r="U919" s="12" t="str">
        <f>'Ability Extract'!C919</f>
        <v>POISONTOUCH</v>
      </c>
      <c r="V919" s="12" t="str">
        <f>'Ability Extract'!D919</f>
        <v>EFFECTSPORE</v>
      </c>
      <c r="W919" s="12" t="str">
        <f>'Ability Extract'!E919</f>
        <v>SUCTIONCUPS</v>
      </c>
      <c r="X919" s="12" t="str">
        <f>'Ability Extract'!F919</f>
        <v>POISONTOUCH,EFFECTSPORE,SUCTIONCUPS</v>
      </c>
      <c r="Y919" t="str">
        <f>VLOOKUP($A919,'Moves Species'!$A:$E,3,FALSE)</f>
        <v xml:space="preserve">1, VINEWHIP, 1, SEPTICSTRIKE, 1, ASTONISH, 4, GROWTH, 7, RAZORLEAF, 9, THORNPRISON, 12, NECROPHAGY, 15, POISONPOWDER, 15, STUNSPORE, 15, SLEEPPOWDER, 18, NEEDLEARM, 21, SPOIL, 24, SPECTRALLASH, 27, FLYTRAP, 30, GASTROACID, 33, SOULFLAY, 36, STRANDINGROOTS, 39, NEUROTOXIN, 42, TOXIC, 42, VENOMDRENCH, 45, SPECTRALTHIEF, 48, LEAFBLADE, 51, PLAGUE, 54, MEMENTO, 57, POWERWHIP, 60, SHADOWFORCE, </v>
      </c>
      <c r="Z919" t="str">
        <f>VLOOKUP($A919,'Moves Species'!$A:$E,4,FALSE)</f>
        <v xml:space="preserve">ACIDRAIN, ALLERGY, AMBUSH, AROMATHERAPY, ATTRACT, BLOODRITUAL, BUGBITE, BULLETSEED, BURNINGOFUDA, CAUSTICACID, CLEARSMOG, CONCOCTION, CONFUSERAY, COUPDEGRACE, CRUELWHIP, CRUNCH, CURSE, CURSEDTOUCH, DARKPULSE, DRAININGKISS, ENERGYBALL, ESSENCEBLOOM, EXECUTION, FALSESWIPE, FLUXWAVE, GAMMARAY, GASTROACID, GENESIS, GEOMANCY, GIGADRAIN, GRASSYTERRAIN, GUNKSHOT, HAZE, HEALBELL, HEX, HIDDENPOWER, KNOCKOFF, LASHOUT, LEAFBLADE, MACABREDANCE, MAGICALLEAF, MEMENTO, MIASMA, MINDDRAIN, NASTYPLOT, NATURESWRATH, PETALTEMPEST, PHANTOMFORCE, PHOBIA, POISONFANG, POISONJAB, POLTERGEIST, POSSESSION, POWERWHIP, PROTECT, PSYCHICFANGS, REST, RETURN, ROUND, SAFEGUARD, SHADOWBALL, SLEEPTALK, SLUDGEBOMB, SLUDGEWAVE, SNARL, SOLARBEAM, SOULRIP, SOULSHIELD, SPIKES, SPIKYSHIELD, SUBSTITUTE, SYNTHESIS, TAUNT, TOXIC, TOXICSPIKES, UMBRALWAVE, VENDETTA, VENOMDRAIN, VITALITYDRAIN, WAIL, WEATHERBALL, WORKUP, </v>
      </c>
      <c r="AA919">
        <f>VLOOKUP($A919,'Moves Species'!$A:$E,5,FALSE)</f>
        <v>0</v>
      </c>
      <c r="AB919" t="s">
        <v>10619</v>
      </c>
      <c r="AC919" t="s">
        <v>7268</v>
      </c>
      <c r="AD919" t="s">
        <v>7462</v>
      </c>
    </row>
    <row r="920" spans="1:30" x14ac:dyDescent="0.25">
      <c r="A920">
        <f t="shared" si="44"/>
        <v>919</v>
      </c>
      <c r="B920" t="s">
        <v>10614</v>
      </c>
      <c r="C920" t="s">
        <v>10617</v>
      </c>
      <c r="D920" s="12" t="str">
        <f>'BST Extract'!J920</f>
        <v>GRASS</v>
      </c>
      <c r="E920" s="12" t="str">
        <f>'BST Extract'!K920</f>
        <v>GHOST</v>
      </c>
      <c r="F920" t="str">
        <f t="shared" si="42"/>
        <v>GRASS,GHOST</v>
      </c>
      <c r="G920">
        <f>'BST Extract'!C920</f>
        <v>85</v>
      </c>
      <c r="H920">
        <f>'BST Extract'!D920</f>
        <v>105</v>
      </c>
      <c r="I920">
        <f>'BST Extract'!E920</f>
        <v>80</v>
      </c>
      <c r="J920">
        <f>'BST Extract'!F920</f>
        <v>75</v>
      </c>
      <c r="K920">
        <f>'BST Extract'!G920</f>
        <v>55</v>
      </c>
      <c r="L920">
        <f>'BST Extract'!H920</f>
        <v>90</v>
      </c>
      <c r="M920">
        <f>'BST Extract'!I920</f>
        <v>490</v>
      </c>
      <c r="N920" t="s">
        <v>7251</v>
      </c>
      <c r="O920">
        <v>3</v>
      </c>
      <c r="P920" t="s">
        <v>7523</v>
      </c>
      <c r="R920" t="s">
        <v>7523</v>
      </c>
      <c r="T920" t="str">
        <f t="shared" si="43"/>
        <v>HP,3,,,,</v>
      </c>
      <c r="U920" s="12" t="str">
        <f>'Ability Extract'!C920</f>
        <v>POISONTOUCH</v>
      </c>
      <c r="V920" s="12" t="str">
        <f>'Ability Extract'!D920</f>
        <v>EFFECTSPORE</v>
      </c>
      <c r="W920" s="12" t="str">
        <f>'Ability Extract'!E920</f>
        <v>SUCTIONCUPS</v>
      </c>
      <c r="X920" s="12" t="str">
        <f>'Ability Extract'!F920</f>
        <v>POISONTOUCH,EFFECTSPORE,SUCTIONCUPS</v>
      </c>
      <c r="Y920" t="str">
        <f>VLOOKUP($A920,'Moves Species'!$A:$E,3,FALSE)</f>
        <v xml:space="preserve">1, VINEWHIP, 1, SEPTICSTRIKE, 1, ASTONISH, 4, GROWTH, 7, RAZORLEAF, 9, THORNPRISON, 12, NECROPHAGY, 15, POISONPOWDER, 15, STUNSPORE, 15, SLEEPPOWDER, 18, NEEDLEARM, 21, SPOIL, 24, SPECTRALLASH, 27, FLYTRAP, 30, GASTROACID, 33, SOULFLAY, 36, STRANDINGROOTS, 39, NEUROTOXIN, 42, TOXIC, 42, VENOMDRENCH, 45, SPECTRALTHIEF, 48, LEAFBLADE, 51, PLAGUE, 54, MEMENTO, 57, POWERWHIP, 60, SHADOWFORCE, </v>
      </c>
      <c r="Z920" t="str">
        <f>VLOOKUP($A920,'Moves Species'!$A:$E,4,FALSE)</f>
        <v xml:space="preserve">ACIDRAIN, ALLERGY, AMBUSH, AROMATHERAPY, ATTRACT, BLOODRITUAL, BUGBITE, BULLETSEED, BURNINGOFUDA, CAUSTICACID, CLEARSMOG, CONCOCTION, CONFUSERAY, COUPDEGRACE, CRUELWHIP, CRUNCH, CURSE, CURSEDTOUCH, DARKPULSE, DRAININGKISS, ENERGYBALL, ESSENCEBLOOM, EXECUTION, FALSESWIPE, FLUXWAVE, GAMMARAY, GASTROACID, GENESIS, GEOMANCY, GIGADRAIN, GRASSYTERRAIN, GUNKSHOT, HAZE, HEALBELL, HEX, HIDDENPOWER, KNOCKOFF, LASHOUT, LEAFBLADE, MACABREDANCE, MAGICALLEAF, MEMENTO, MIASMA, MINDDRAIN, NASTYPLOT, NATURESWRATH, PETALTEMPEST, PHANTOMFORCE, PHOBIA, POISONFANG, POISONJAB, POLTERGEIST, POSSESSION, POWERWHIP, PROTECT, PSYCHICFANGS, REST, RETURN, ROUND, SAFEGUARD, SHADOWBALL, SLEEPTALK, SLUDGEBOMB, SLUDGEWAVE, SNARL, SOLARBEAM, SOULRIP, SOULSHIELD, SPIKES, SPIKYSHIELD, SUBSTITUTE, SYNTHESIS, TAUNT, TOXIC, TOXICSPIKES, UMBRALWAVE, VENDETTA, VENOMDRAIN, VITALITYDRAIN, WAIL, WEATHERBALL, WORKUP, </v>
      </c>
      <c r="AA920">
        <f>VLOOKUP($A920,'Moves Species'!$A:$E,5,FALSE)</f>
        <v>0</v>
      </c>
      <c r="AB920" t="s">
        <v>7523</v>
      </c>
    </row>
    <row r="921" spans="1:30" x14ac:dyDescent="0.25">
      <c r="A921">
        <f t="shared" si="44"/>
        <v>920</v>
      </c>
      <c r="B921" t="s">
        <v>10656</v>
      </c>
      <c r="C921" t="s">
        <v>10658</v>
      </c>
      <c r="D921" s="12" t="str">
        <f>'BST Extract'!J921</f>
        <v>FIRE</v>
      </c>
      <c r="E921" s="12" t="str">
        <f>'BST Extract'!K921</f>
        <v>FAIRY</v>
      </c>
      <c r="F921" t="str">
        <f t="shared" si="42"/>
        <v>FIRE,FAIRY</v>
      </c>
      <c r="G921">
        <f>'BST Extract'!C921</f>
        <v>35</v>
      </c>
      <c r="H921">
        <f>'BST Extract'!D921</f>
        <v>35</v>
      </c>
      <c r="I921">
        <f>'BST Extract'!E921</f>
        <v>50</v>
      </c>
      <c r="J921">
        <f>'BST Extract'!F921</f>
        <v>40</v>
      </c>
      <c r="K921">
        <f>'BST Extract'!G921</f>
        <v>70</v>
      </c>
      <c r="L921">
        <f>'BST Extract'!H921</f>
        <v>50</v>
      </c>
      <c r="M921">
        <f>'BST Extract'!I921</f>
        <v>280</v>
      </c>
      <c r="N921" t="s">
        <v>7251</v>
      </c>
      <c r="O921">
        <v>3</v>
      </c>
      <c r="P921" t="s">
        <v>7523</v>
      </c>
      <c r="R921" t="s">
        <v>7523</v>
      </c>
      <c r="T921" t="str">
        <f t="shared" si="43"/>
        <v>HP,3,,,,</v>
      </c>
      <c r="U921" s="12" t="str">
        <f>'Ability Extract'!C921</f>
        <v>CACOPHONY</v>
      </c>
      <c r="V921" s="12" t="str">
        <f>'Ability Extract'!D921</f>
        <v>FLAMEBODY</v>
      </c>
      <c r="W921" s="12" t="str">
        <f>'Ability Extract'!E921</f>
        <v>PRANKSTER</v>
      </c>
      <c r="X921" s="12" t="str">
        <f>'Ability Extract'!F921</f>
        <v>CACOPHONY,FLAMEBODY,PRANKSTER</v>
      </c>
      <c r="Y921" t="str">
        <f>VLOOKUP($A921,'Moves Species'!$A:$E,3,FALSE)</f>
        <v xml:space="preserve">1, SIZZLE, 1, EMBER, 1, DARKWHISPERS, 4, FAIRYWIND, 7, FIRESPIN, 9, FAIRYRING, 12, PIXIEDUST, 15, INCINERATE, 18, DRAININGKISS, 21, PERISHSONG, 24, MYSTICALFIRE, 27, MISTBALL, 30, ELEGY, 33, HEALPULSE, 36, FIERYDANCE, 39, ENCHANTMENT, 42, HYPERVOICE, 45, FAESBLESSING, 48, FLAMETHROWER, 52, ETHEREALBURST, 56, FIREBLAST, 60, BURNINGOFUDA, </v>
      </c>
      <c r="Z921" t="str">
        <f>VLOOKUP($A921,'Moves Species'!$A:$E,4,FALSE)</f>
        <v xml:space="preserve">ACROBATICS, AIRSLASH, ATTRACT, AURASPHERE, BATTLEOFWITS, BURNINGJEALOUSY, CALMMIND, CHARM, CONFUSERAY, COSMICPOWER, COUPDEGRACE, COVET, CRIMSONGATE, DAZZLINGGLEAM, DIVINEPUNISHMENT, DRAININGKISS, ECHOEDVOICE, ENERGYBALL, FABLEDRUSH, FAIRYTALE, FANTASYSEAL, FIREBLAST, FLAMECHARGE, FLAMETHROWER, FLAMEVOLLEY, FLAREBLITZ, FLUXWAVE, FOCUSBLAST, FORTISSIMO, GEOMANCY, GOBLINSTRIKE, GOSSIP, HEALBELL, HEATWAVE, HIDDENPOWER, HYPERVOICE, INCINERATE, KNOCKOFF, LASHOUT, LIGHTSABER, LIGHTSCREEN, LOVEBURST, METRONOME, MIRRORSHOT, MISTYTERRAIN, MYSTICALFIRE, MYSTICPULSE, NASTYPLOT, ODETOJOY, PAYDAY, PIXIEDUST, PLAYROUGH, POLTERGEIST, POSSESSION, PROTECT, PSYCHIC, PURGE, RAYOFLIGHT, REFLECT, REST, RETURN, ROUND, SAFEGUARD, SIGNALBEAM, SIRENSSONG, SLEEPTALK, SOLARBEAM, SOLARECLIPSE, STARDUSTREVERIE, STRANGESTEAM, SUBSTITUTE, SUNNYDAY, SWEEPINGWIND, SWIFT, SWITCHEROO, TAUNT, TERRAINPULSE, TITANIASLAW, TOXIC, VALKYRIECHARIOT, VENDETTA, VITALITYDRAIN, WAIL, WILDFIRE, WILLOWISP, WISH, WORKUP, </v>
      </c>
      <c r="AA921" t="str">
        <f>VLOOKUP($A921,'Moves Species'!$A:$E,5,FALSE)</f>
        <v xml:space="preserve">SIRENSSONG, HEALINGWISH, MEMENTO, DEATHWALTZ, OMINOUSWIND, SUNNYDAY, HAUNT, IGNITE, NYMPHSSPELL, FLAMEBURST, MYSTICPULSE, </v>
      </c>
      <c r="AB921" t="s">
        <v>10664</v>
      </c>
      <c r="AC921" t="s">
        <v>7265</v>
      </c>
      <c r="AD921">
        <v>32</v>
      </c>
    </row>
    <row r="922" spans="1:30" x14ac:dyDescent="0.25">
      <c r="A922">
        <f t="shared" si="44"/>
        <v>921</v>
      </c>
      <c r="B922" t="s">
        <v>10657</v>
      </c>
      <c r="C922" t="s">
        <v>10659</v>
      </c>
      <c r="D922" s="12" t="str">
        <f>'BST Extract'!J922</f>
        <v>FIRE</v>
      </c>
      <c r="E922" s="12" t="str">
        <f>'BST Extract'!K922</f>
        <v>FAIRY</v>
      </c>
      <c r="F922" t="str">
        <f t="shared" si="42"/>
        <v>FIRE,FAIRY</v>
      </c>
      <c r="G922">
        <f>'BST Extract'!C922</f>
        <v>60</v>
      </c>
      <c r="H922">
        <f>'BST Extract'!D922</f>
        <v>60</v>
      </c>
      <c r="I922">
        <f>'BST Extract'!E922</f>
        <v>75</v>
      </c>
      <c r="J922">
        <f>'BST Extract'!F922</f>
        <v>100</v>
      </c>
      <c r="K922">
        <f>'BST Extract'!G922</f>
        <v>110</v>
      </c>
      <c r="L922">
        <f>'BST Extract'!H922</f>
        <v>75</v>
      </c>
      <c r="M922">
        <f>'BST Extract'!I922</f>
        <v>480</v>
      </c>
      <c r="N922" t="s">
        <v>7251</v>
      </c>
      <c r="O922">
        <v>3</v>
      </c>
      <c r="P922" t="s">
        <v>7523</v>
      </c>
      <c r="R922" t="s">
        <v>7523</v>
      </c>
      <c r="T922" t="str">
        <f t="shared" si="43"/>
        <v>HP,3,,,,</v>
      </c>
      <c r="U922" s="12" t="str">
        <f>'Ability Extract'!C922</f>
        <v>CACOPHONY</v>
      </c>
      <c r="V922" s="12" t="str">
        <f>'Ability Extract'!D922</f>
        <v>FLAMEBODY</v>
      </c>
      <c r="W922" s="12" t="str">
        <f>'Ability Extract'!E922</f>
        <v>PRANKSTER</v>
      </c>
      <c r="X922" s="12" t="str">
        <f>'Ability Extract'!F922</f>
        <v>CACOPHONY,FLAMEBODY,PRANKSTER</v>
      </c>
      <c r="Y922" t="str">
        <f>VLOOKUP($A922,'Moves Species'!$A:$E,3,FALSE)</f>
        <v xml:space="preserve">0, WILLOWISP, 1, WILLOWISP, 1, SIZZLE, 1, EMBER, 1, DARKWHISPERS, 4, FAIRYWIND, 7, FIRESPIN, 9, FAIRYRING, 12, PIXIEDUST, 15, INCINERATE, 18, DRAININGKISS, 21, PERISHSONG, 24, MYSTICALFIRE, 27, MISTBALL, 30, ELEGY, 33, HEALPULSE, 36, FIERYDANCE, 39, ENCHANTMENT, 42, HYPERVOICE, 45, FAESBLESSING, 48, FLAMETHROWER, 52, ETHEREALBURST, 56, FIREBLAST, 60, BURNINGOFUDA, </v>
      </c>
      <c r="Z922" t="str">
        <f>VLOOKUP($A922,'Moves Species'!$A:$E,4,FALSE)</f>
        <v xml:space="preserve">ACROBATICS, AIRSLASH, ATTRACT, AURASPHERE, BATTLEOFWITS, BURNINGJEALOUSY, CALMMIND, CHARM, CONFUSERAY, COSMICPOWER, COUPDEGRACE, COVET, CRIMSONGATE, DAZZLINGGLEAM, DIVINEPUNISHMENT, DRAININGKISS, ECHOEDVOICE, ENERGYBALL, FABLEDRUSH, FAIRYTALE, FANTASYSEAL, FIREBLAST, FLAMECHARGE, FLAMETHROWER, FLAMEVOLLEY, FLAREBLITZ, FLUXWAVE, FOCUSBLAST, FORTISSIMO, GEOMANCY, GOBLINSTRIKE, GOSSIP, HEALBELL, HEATWAVE, HIDDENPOWER, HYPERVOICE, INCINERATE, KNOCKOFF, LASHOUT, LIGHTSABER, LIGHTSCREEN, LOVEBURST, METRONOME, MIRRORSHOT, MISTYTERRAIN, MYSTICALFIRE, MYSTICPULSE, NASTYPLOT, ODETOJOY, PAYDAY, PIXIEDUST, PLAYROUGH, POLTERGEIST, POSSESSION, PROTECT, PSYCHIC, PURGE, RAYOFLIGHT, REFLECT, REST, RETURN, ROUND, SAFEGUARD, SIGNALBEAM, SIRENSSONG, SLEEPTALK, SOLARBEAM, SOLARECLIPSE, STARDUSTREVERIE, STRANGESTEAM, SUBSTITUTE, SUNNYDAY, SWEEPINGWIND, SWIFT, SWITCHEROO, TAUNT, TERRAINPULSE, TITANIASLAW, TOXIC, VALKYRIECHARIOT, VENDETTA, VITALITYDRAIN, WAIL, WILDFIRE, WILLOWISP, WISH, WORKUP, </v>
      </c>
      <c r="AA922">
        <f>VLOOKUP($A922,'Moves Species'!$A:$E,5,FALSE)</f>
        <v>0</v>
      </c>
      <c r="AB922" t="s">
        <v>7523</v>
      </c>
    </row>
    <row r="923" spans="1:30" x14ac:dyDescent="0.25">
      <c r="A923">
        <f t="shared" si="44"/>
        <v>922</v>
      </c>
      <c r="B923" t="s">
        <v>10660</v>
      </c>
      <c r="C923" t="s">
        <v>10662</v>
      </c>
      <c r="D923" s="12" t="str">
        <f>'BST Extract'!J923</f>
        <v>COSMIC</v>
      </c>
      <c r="E923" s="12" t="str">
        <f>'BST Extract'!K923</f>
        <v>PSYCHIC</v>
      </c>
      <c r="F923" t="str">
        <f t="shared" si="42"/>
        <v>COSMIC,PSYCHIC</v>
      </c>
      <c r="G923">
        <f>'BST Extract'!C923</f>
        <v>53</v>
      </c>
      <c r="H923">
        <f>'BST Extract'!D923</f>
        <v>40</v>
      </c>
      <c r="I923">
        <f>'BST Extract'!E923</f>
        <v>38</v>
      </c>
      <c r="J923">
        <f>'BST Extract'!F923</f>
        <v>43</v>
      </c>
      <c r="K923">
        <f>'BST Extract'!G923</f>
        <v>60</v>
      </c>
      <c r="L923">
        <f>'BST Extract'!H923</f>
        <v>75</v>
      </c>
      <c r="M923">
        <f>'BST Extract'!I923</f>
        <v>309</v>
      </c>
      <c r="N923" t="s">
        <v>7251</v>
      </c>
      <c r="O923">
        <v>3</v>
      </c>
      <c r="P923" t="s">
        <v>7523</v>
      </c>
      <c r="R923" t="s">
        <v>7523</v>
      </c>
      <c r="T923" t="str">
        <f t="shared" si="43"/>
        <v>HP,3,,,,</v>
      </c>
      <c r="U923" s="12" t="str">
        <f>'Ability Extract'!C923</f>
        <v>ETHEREAL</v>
      </c>
      <c r="V923" s="12" t="str">
        <f>'Ability Extract'!D923</f>
        <v>WANDERINGSPIRIT</v>
      </c>
      <c r="W923" s="12" t="str">
        <f>'Ability Extract'!E923</f>
        <v>SYNCHRONIZE</v>
      </c>
      <c r="X923" s="12" t="str">
        <f>'Ability Extract'!F923</f>
        <v>ETHEREAL,WANDERINGSPIRIT,SYNCHRONIZE</v>
      </c>
      <c r="Y923" t="str">
        <f>VLOOKUP($A923,'Moves Species'!$A:$E,3,FALSE)</f>
        <v xml:space="preserve">1, CONFUSION, 1, RADIATION, 1, DARKWHISPERS, 4, QUICKSPELL, 7, SPATIALGRIP, 11, ARCANEBLAST, 14, HYPNOSIS, 17, STARFALL, 20, FLASH, 23, HEXBOLT, 26, CONFUSERAY, 29, ASTRALBARRAGE, 32, DAZZLINGGLEAM, 35, PYROKINESIS, 38, BLACKHOLE, 41, POWERSWAP, 41, SPEEDSWAP, 41, GUARDSWAP, 44, PSYCHIC, 47, SOLARFLARE, 50, COSMICPOWER, 53, EXPANDINGFORCE, 56, PSYSTRIKE, 60, HEALINGWISH, </v>
      </c>
      <c r="Z923" t="str">
        <f>VLOOKUP($A923,'Moves Species'!$A:$E,4,FALSE)</f>
        <v xml:space="preserve">ANTIMATTER, ARCANEENERGY, ASTEROIDBELT, ASTRALWIND, ATTRACT, AURASPHERE, BATTLEOFWITS, BLOODRITUAL, BURNINGOFUDA, CALMMIND, CHARGEBEAM, CHIDORI, CONFUSERAY, COSMICAVATAR, COSMICPOWER, COUPDEGRACE, CURSE, CURSEDTOUCH, DARKPULSE, DAZZLINGGLEAM, DIVINEPUNISHMENT, DRAININGKISS, DRAINPUNCH, EARTHPOWER, EARTHQUAKE, ECLIPSENOVA, ENERGYBALL, EXPANDINGFORCE, FABLEDRUSH, FAIRYTALE, FANTASYSEAL, FIREPUNCH, FLAMETHROWER, FLAREBLITZ, FLUXWAVE, FOCUSBLAST, FORTISSIMO, GAMMARAY, GENESIS, GENTLECHIMES, GEOMANCY, GLISTEN, GOBLINSTRIKE, GOLDRUSH, HEALBELL, HEAVENSKNUCKLE, HEX, HEXBOLT, HIDDENPOWER, ICEPUNCH, INCINERATE, KNOCKOFF, LASHOUT, LIGHTSCREEN, LOVEBURST, MACABREDANCE, MAGICROOM, MEMENTO, METEORBEAM, METEORDRIVE, METEORMASH, METRONOME, MINDDRAIN, MINDMELD, MIRRORSHOT, MIST, MISTYTERRAIN, MIXEDWAVES, MOONBLAST, MYSTICALFIRE, MYSTICPULSE, NASTYPLOT, NEBULASTRIKE, PHANTOMFORCE, PIXIEDUST, POLTERGEIST, POSSESSION, PROTECT, PSYCHIC, PSYCHICTERRAIN, PURGE, RAYOFLIGHT, REFLECT, REST, RETURN, ROUND, SAFEGUARD, SCORCHINGSANDS, SHADOWBALL, SHADOWPUNCH, SIGNALBEAM, SLEEPTALK, SOLARECLIPSE, SOULSHIELD, STARDUSTREVERIE, STELLARRUSH, STRANGESTEAM, SUBSTITUTE, SUNNYDAY, SWEEPINGWIND, SWIFT, SWITCHEROO, TAUNT, TERRAINPULSE, THUNDERPUNCH, TOXIC, TRICKROOM, VENDETTA, VITALITYDRAIN, WAIL, WILDCHARGE, WILLOWISP, WISH, WONDERROOM, WORKUP, ZENHEADBUTT, </v>
      </c>
      <c r="AA923" t="str">
        <f>VLOOKUP($A923,'Moves Species'!$A:$E,5,FALSE)</f>
        <v xml:space="preserve">EERIESPELL, LUMINESCENCE, DREAMEATER, MEMENTO, STARDUSTREVERIE, RADIOWAVES, SUPERNOVA, ARCANEENERGY, STARDUST, LIGHTSCREEN, REFLECT, PSYCHICTERRAIN, PSYBEAM, CHECKMATE, </v>
      </c>
      <c r="AB923" t="s">
        <v>10665</v>
      </c>
      <c r="AC923" t="s">
        <v>7268</v>
      </c>
      <c r="AD923" t="s">
        <v>7325</v>
      </c>
    </row>
    <row r="924" spans="1:30" x14ac:dyDescent="0.25">
      <c r="A924">
        <f t="shared" si="44"/>
        <v>923</v>
      </c>
      <c r="B924" t="s">
        <v>10661</v>
      </c>
      <c r="C924" t="s">
        <v>10663</v>
      </c>
      <c r="D924" s="12" t="str">
        <f>'BST Extract'!J924</f>
        <v>COSMIC</v>
      </c>
      <c r="E924" s="12" t="str">
        <f>'BST Extract'!K924</f>
        <v>PSYCHIC</v>
      </c>
      <c r="F924" t="str">
        <f t="shared" si="42"/>
        <v>COSMIC,PSYCHIC</v>
      </c>
      <c r="G924">
        <f>'BST Extract'!C924</f>
        <v>90</v>
      </c>
      <c r="H924">
        <f>'BST Extract'!D924</f>
        <v>55</v>
      </c>
      <c r="I924">
        <f>'BST Extract'!E924</f>
        <v>56</v>
      </c>
      <c r="J924">
        <f>'BST Extract'!F924</f>
        <v>76</v>
      </c>
      <c r="K924">
        <f>'BST Extract'!G924</f>
        <v>95</v>
      </c>
      <c r="L924">
        <f>'BST Extract'!H924</f>
        <v>102</v>
      </c>
      <c r="M924">
        <f>'BST Extract'!I924</f>
        <v>474</v>
      </c>
      <c r="N924" t="s">
        <v>7251</v>
      </c>
      <c r="O924">
        <v>3</v>
      </c>
      <c r="P924" t="s">
        <v>7523</v>
      </c>
      <c r="R924" t="s">
        <v>7523</v>
      </c>
      <c r="T924" t="str">
        <f t="shared" si="43"/>
        <v>HP,3,,,,</v>
      </c>
      <c r="U924" s="12" t="str">
        <f>'Ability Extract'!C924</f>
        <v>ETHEREAL</v>
      </c>
      <c r="V924" s="12" t="str">
        <f>'Ability Extract'!D924</f>
        <v>WANDERINGSPIRIT</v>
      </c>
      <c r="W924" s="12" t="str">
        <f>'Ability Extract'!E924</f>
        <v>PSYCHICSURGE</v>
      </c>
      <c r="X924" s="12" t="str">
        <f>'Ability Extract'!F924</f>
        <v>ETHEREAL,WANDERINGSPIRIT,PSYCHICSURGE</v>
      </c>
      <c r="Y924" t="str">
        <f>VLOOKUP($A924,'Moves Species'!$A:$E,3,FALSE)</f>
        <v xml:space="preserve">0, WISH, 1, WISH, 1, CONFUSION, 1, RADIATION, 1, DARKWHISPERS, 4, QUICKSPELL, 7, SPATIALGRIP, 11, ARCANEBLAST, 14, HYPNOSIS, 17, STARFALL, 20, FLASH, 23, HEXBOLT, 26, CONFUSERAY, 29, ASTRALBARRAGE, 32, DAZZLINGGLEAM, 35, PYROKINESIS, 38, BLACKHOLE, 41, POWERSWAP, 41, SPEEDSWAP, 41, GUARDSWAP, 44, PSYCHIC, 47, SOLARFLARE, 50, COSMICPOWER, 53, EXPANDINGFORCE, 56, PSYSTRIKE, 60, HEALINGWISH, </v>
      </c>
      <c r="Z924" t="str">
        <f>VLOOKUP($A924,'Moves Species'!$A:$E,4,FALSE)</f>
        <v xml:space="preserve">ANTIMATTER, ARCANEENERGY, ASTEROIDBELT, ASTRALWIND, ATTRACT, AURASPHERE, BATTLEOFWITS, BLOODRITUAL, BURNINGOFUDA, CALMMIND, CHARGEBEAM, CHIDORI, CONFUSERAY, COSMICAVATAR, COSMICPOWER, COUPDEGRACE, CURSE, CURSEDTOUCH, DARKPULSE, DAZZLINGGLEAM, DIVINEPUNISHMENT, DRAININGKISS, DRAINPUNCH, EARTHPOWER, EARTHQUAKE, ECLIPSENOVA, ENERGYBALL, EXPANDINGFORCE, FABLEDRUSH, FAIRYTALE, FANTASYSEAL, FIREPUNCH, FLAMETHROWER, FLAREBLITZ, FLUXWAVE, FOCUSBLAST, FORTISSIMO, GAMMARAY, GENESIS, GENTLECHIMES, GEOMANCY, GLISTEN, GOBLINSTRIKE, GOLDRUSH, HEALBELL, HEAVENSKNUCKLE, HEX, HEXBOLT, HIDDENPOWER, ICEPUNCH, INCINERATE, KNOCKOFF, LASHOUT, LIGHTSCREEN, LOVEBURST, MACABREDANCE, MAGICROOM, MEMENTO, METEORBEAM, METEORDRIVE, METEORMASH, METRONOME, MINDDRAIN, MINDMELD, MIRRORSHOT, MIST, MISTYTERRAIN, MIXEDWAVES, MOONBLAST, MYSTICALFIRE, MYSTICPULSE, NASTYPLOT, NEBULASTRIKE, PHANTOMFORCE, PIXIEDUST, POLTERGEIST, POSSESSION, PROTECT, PSYCHIC, PSYCHICTERRAIN, PURGE, RAYOFLIGHT, REFLECT, REST, RETURN, ROUND, SAFEGUARD, SCORCHINGSANDS, SHADOWBALL, SHADOWPUNCH, SIGNALBEAM, SLEEPTALK, SOLARECLIPSE, SOULSHIELD, STARDUSTREVERIE, STELLARRUSH, STRANGESTEAM, SUBSTITUTE, SUNNYDAY, SWEEPINGWIND, SWIFT, SWITCHEROO, TAUNT, TERRAINPULSE, THUNDERPUNCH, TOXIC, TRICKROOM, VENDETTA, VITALITYDRAIN, WAIL, WILDCHARGE, WILLOWISP, WISH, WONDERROOM, WORKUP, ZENHEADBUTT, </v>
      </c>
      <c r="AA924">
        <f>VLOOKUP($A924,'Moves Species'!$A:$E,5,FALSE)</f>
        <v>0</v>
      </c>
      <c r="AB924" t="s">
        <v>7523</v>
      </c>
    </row>
    <row r="925" spans="1:30" x14ac:dyDescent="0.25">
      <c r="A925">
        <f t="shared" si="44"/>
        <v>924</v>
      </c>
      <c r="B925" t="s">
        <v>10675</v>
      </c>
      <c r="C925" t="s">
        <v>10678</v>
      </c>
      <c r="D925" s="12" t="str">
        <f>'BST Extract'!J925</f>
        <v>FIRE</v>
      </c>
      <c r="E925" s="12" t="str">
        <f>'BST Extract'!K925</f>
        <v>ROCK</v>
      </c>
      <c r="F925" t="str">
        <f t="shared" si="42"/>
        <v>FIRE,ROCK</v>
      </c>
      <c r="G925">
        <f>'BST Extract'!C925</f>
        <v>35</v>
      </c>
      <c r="H925">
        <f>'BST Extract'!D925</f>
        <v>45</v>
      </c>
      <c r="I925">
        <f>'BST Extract'!E925</f>
        <v>30</v>
      </c>
      <c r="J925">
        <f>'BST Extract'!F925</f>
        <v>55</v>
      </c>
      <c r="K925">
        <f>'BST Extract'!G925</f>
        <v>15</v>
      </c>
      <c r="L925">
        <f>'BST Extract'!H925</f>
        <v>30</v>
      </c>
      <c r="M925">
        <f>'BST Extract'!I925</f>
        <v>210</v>
      </c>
      <c r="N925" t="s">
        <v>7251</v>
      </c>
      <c r="O925">
        <v>1</v>
      </c>
      <c r="P925" t="s">
        <v>7523</v>
      </c>
      <c r="R925" t="s">
        <v>7523</v>
      </c>
      <c r="T925" t="str">
        <f t="shared" si="43"/>
        <v>HP,1,,,,</v>
      </c>
      <c r="U925" s="12" t="str">
        <f>'Ability Extract'!C925</f>
        <v>ROCKYPAYLOAD</v>
      </c>
      <c r="V925" s="12" t="str">
        <f>'Ability Extract'!D925</f>
        <v>LONGREACH</v>
      </c>
      <c r="W925" s="12" t="str">
        <f>'Ability Extract'!E925</f>
        <v>NOGUARD</v>
      </c>
      <c r="X925" s="12" t="str">
        <f>'Ability Extract'!F925</f>
        <v>ROCKYPAYLOAD,LONGREACH,NOGUARD</v>
      </c>
      <c r="Y925" t="str">
        <f>VLOOKUP($A925,'Moves Species'!$A:$E,3,FALSE)</f>
        <v xml:space="preserve">1, SCORCH, 1, ROCKTHROW, 1, DEFENSECURL, 4, SIZZLE, 6, KINDLE, 9, SMACKDOWN, 13, FLAMECHARGE, 16, TARSHOT, 19, FLAMEVOLLEY, 22, QUAKESLAM, 25, FIREBALL, 25, ROLLOUT, 28, STOMPINGTANTRUM, 31, CATAPULT, 34, HELLBRAND, 37, ROCKPOLISH, 40, STONESURGE, 43, WILDFIRE, 46, OBSIDIANSHARDS, 49, EARTHQUAKE, 52, UPROAR, 56, BOULDERCRUSH, 60, PYROBALL, </v>
      </c>
      <c r="Z925" t="str">
        <f>VLOOKUP($A925,'Moves Species'!$A:$E,4,FALSE)</f>
        <v xml:space="preserve">ACROBATICS, ATTRACT, BEJEWELED, BODYPRESS, BODYSLAM, BOULDERCRUSH, BOUNCE, BULKUP, BULLDOZE, BURNINGJEALOUSY, CATAPULT, CHARM, CLOSECOMBAT, CRIMSONGATE, CRUNCH, CRYSTALSHOWER, CURSE, DUNEBLAST, DUSTDEVILS, EARTHENLANCE, EARTHPOWER, EARTHQUAKE, FIREBLAST, FIREFANG, FIREPUNCH, FLAMECHARGE, FLAMETHROWER, FLAMEVOLLEY, FLAREBLITZ, FOCUSBLAST, GAIAPULSE, GEOMANCY, GLISTEN, GOBLINSTRIKE, GOLDRUSH, GUNKSHOT, HEATWAVE, HIDDENPOWER, INCINERATE, IRONHEAD, KNOCKOFF, LASHOUT, METRONOME, MINERALWAVE, MISSILESHOT, MOONSTONERAY, MUDSHACKLES, MUDSLIDE, MYSTICALFIRE, NASTYPLOT, OBSIDIANSHARDS, OUTRAGE, PLAYROUGH, POWERGEM, PROTECT, QUICKSAND, REST, RETURN, ROCKBLAST, ROCKSLIDE, ROCKTOMB, ROUND, SANDSTORM, SANDTOMB, SCORCHINGSANDS, SEISMICCHANT, SLEEPTALK, SPIKES, STEALTHROCK, STONEEDGE, SUNNYDAY, TAUNT, TOXIC, VENDETTA, WAIL, WILDFIRE, WILLOWISP, WORKUP, ZENHEADBUTT, </v>
      </c>
      <c r="AA925" t="str">
        <f>VLOOKUP($A925,'Moves Species'!$A:$E,5,FALSE)</f>
        <v xml:space="preserve">ROCKTOMB, BODYPRESS, ACCELEROCK, FLAREBLITZ, BABYDOLLEYES, BONERUSH, GLARE, FURYSWIPES, BATTLECRY, BURNINGJEALOUSY, BOULDERHURL, FIRELASH, </v>
      </c>
      <c r="AB925" t="s">
        <v>10682</v>
      </c>
      <c r="AC925" t="s">
        <v>7265</v>
      </c>
      <c r="AD925">
        <v>20</v>
      </c>
    </row>
    <row r="926" spans="1:30" x14ac:dyDescent="0.25">
      <c r="A926">
        <f t="shared" si="44"/>
        <v>925</v>
      </c>
      <c r="B926" t="s">
        <v>10676</v>
      </c>
      <c r="C926" t="s">
        <v>10679</v>
      </c>
      <c r="D926" s="12" t="str">
        <f>'BST Extract'!J926</f>
        <v>FIRE</v>
      </c>
      <c r="E926" s="12" t="str">
        <f>'BST Extract'!K926</f>
        <v>ROCK</v>
      </c>
      <c r="F926" t="str">
        <f t="shared" si="42"/>
        <v>FIRE,ROCK</v>
      </c>
      <c r="G926">
        <f>'BST Extract'!C926</f>
        <v>40</v>
      </c>
      <c r="H926">
        <f>'BST Extract'!D926</f>
        <v>60</v>
      </c>
      <c r="I926">
        <f>'BST Extract'!E926</f>
        <v>40</v>
      </c>
      <c r="J926">
        <f>'BST Extract'!F926</f>
        <v>65</v>
      </c>
      <c r="K926">
        <f>'BST Extract'!G926</f>
        <v>25</v>
      </c>
      <c r="L926">
        <f>'BST Extract'!H926</f>
        <v>40</v>
      </c>
      <c r="M926">
        <f>'BST Extract'!I926</f>
        <v>270</v>
      </c>
      <c r="N926" t="s">
        <v>7251</v>
      </c>
      <c r="O926">
        <v>2</v>
      </c>
      <c r="P926" t="s">
        <v>7523</v>
      </c>
      <c r="R926" t="s">
        <v>7523</v>
      </c>
      <c r="T926" t="str">
        <f t="shared" si="43"/>
        <v>HP,2,,,,</v>
      </c>
      <c r="U926" s="12" t="str">
        <f>'Ability Extract'!C926</f>
        <v>ROCKYPAYLOAD</v>
      </c>
      <c r="V926" s="12" t="str">
        <f>'Ability Extract'!D926</f>
        <v>LONGREACH</v>
      </c>
      <c r="W926" s="12" t="str">
        <f>'Ability Extract'!E926</f>
        <v>NOGUARD</v>
      </c>
      <c r="X926" s="12" t="str">
        <f>'Ability Extract'!F926</f>
        <v>ROCKYPAYLOAD,LONGREACH,NOGUARD</v>
      </c>
      <c r="Y926" t="str">
        <f>VLOOKUP($A926,'Moves Species'!$A:$E,3,FALSE)</f>
        <v xml:space="preserve">0, ROCKBLAST, 1, ROCKBLAST, 1, SCORCH, 1, ROCKTHROW, 1, DEFENSECURL, 4, SIZZLE, 6, KINDLE, 9, SMACKDOWN, 13, FLAMECHARGE, 16, TARSHOT, 19, FLAMEVOLLEY, 22, QUAKESLAM, 25, FIREBALL, 25, ROLLOUT, 28, STOMPINGTANTRUM, 31, CATAPULT, 34, HELLBRAND, 37, ROCKPOLISH, 40, STONESURGE, 43, WILDFIRE, 46, OBSIDIANSHARDS, 49, EARTHQUAKE, 52, UPROAR, 56, BOULDERCRUSH, 60, PYROBALL, </v>
      </c>
      <c r="Z926" t="str">
        <f>VLOOKUP($A926,'Moves Species'!$A:$E,4,FALSE)</f>
        <v xml:space="preserve">ACROBATICS, ATTRACT, BEJEWELED, BODYPRESS, BODYSLAM, BOULDERCRUSH, BOUNCE, BULKUP, BULLDOZE, BURNINGJEALOUSY, CATAPULT, CHARM, CLOSECOMBAT, CRIMSONGATE, CRUNCH, CRYSTALSHOWER, CURSE, DUNEBLAST, DUSTDEVILS, EARTHENLANCE, EARTHPOWER, EARTHQUAKE, FIREBLAST, FIREFANG, FIREPUNCH, FLAMECHARGE, FLAMETHROWER, FLAMEVOLLEY, FLAREBLITZ, FOCUSBLAST, GAIAPULSE, GEOMANCY, GLISTEN, GOBLINSTRIKE, GOLDRUSH, GUNKSHOT, HEATWAVE, HIDDENPOWER, INCINERATE, IRONHEAD, KNOCKOFF, LASHOUT, METRONOME, MINERALWAVE, MISSILESHOT, MOONSTONERAY, MUDSHACKLES, MUDSLIDE, MYSTICALFIRE, NASTYPLOT, OBSIDIANSHARDS, OUTRAGE, PLAYROUGH, POWERGEM, PROTECT, QUICKSAND, REST, RETURN, ROCKBLAST, ROCKSLIDE, ROCKTOMB, ROUND, SANDSTORM, SANDTOMB, SCORCHINGSANDS, SEISMICCHANT, SLEEPTALK, SPIKES, STEALTHROCK, STONEEDGE, SUNNYDAY, TAUNT, TOXIC, VENDETTA, WAIL, WILDFIRE, WILLOWISP, WORKUP, ZENHEADBUTT, </v>
      </c>
      <c r="AA926">
        <f>VLOOKUP($A926,'Moves Species'!$A:$E,5,FALSE)</f>
        <v>0</v>
      </c>
      <c r="AB926" t="s">
        <v>10681</v>
      </c>
      <c r="AC926" t="s">
        <v>7268</v>
      </c>
      <c r="AD926" t="s">
        <v>7311</v>
      </c>
    </row>
    <row r="927" spans="1:30" x14ac:dyDescent="0.25">
      <c r="A927">
        <f t="shared" si="44"/>
        <v>926</v>
      </c>
      <c r="B927" t="s">
        <v>10677</v>
      </c>
      <c r="C927" t="s">
        <v>10680</v>
      </c>
      <c r="D927" s="12" t="str">
        <f>'BST Extract'!J927</f>
        <v>FIRE</v>
      </c>
      <c r="E927" s="12" t="str">
        <f>'BST Extract'!K927</f>
        <v>ROCK</v>
      </c>
      <c r="F927" t="str">
        <f t="shared" si="42"/>
        <v>FIRE,ROCK</v>
      </c>
      <c r="G927">
        <f>'BST Extract'!C927</f>
        <v>70</v>
      </c>
      <c r="H927">
        <f>'BST Extract'!D927</f>
        <v>80</v>
      </c>
      <c r="I927">
        <f>'BST Extract'!E927</f>
        <v>80</v>
      </c>
      <c r="J927">
        <f>'BST Extract'!F927</f>
        <v>100</v>
      </c>
      <c r="K927">
        <f>'BST Extract'!G927</f>
        <v>35</v>
      </c>
      <c r="L927">
        <f>'BST Extract'!H927</f>
        <v>70</v>
      </c>
      <c r="M927">
        <f>'BST Extract'!I927</f>
        <v>435</v>
      </c>
      <c r="N927" t="s">
        <v>7251</v>
      </c>
      <c r="O927">
        <v>3</v>
      </c>
      <c r="P927" t="s">
        <v>7523</v>
      </c>
      <c r="R927" t="s">
        <v>7523</v>
      </c>
      <c r="T927" t="str">
        <f t="shared" si="43"/>
        <v>HP,3,,,,</v>
      </c>
      <c r="U927" s="12" t="str">
        <f>'Ability Extract'!C927</f>
        <v>ROCKYPAYLOAD</v>
      </c>
      <c r="V927" s="12" t="str">
        <f>'Ability Extract'!D927</f>
        <v>LONGREACH</v>
      </c>
      <c r="W927" s="12" t="str">
        <f>'Ability Extract'!E927</f>
        <v>NOGUARD</v>
      </c>
      <c r="X927" s="12" t="str">
        <f>'Ability Extract'!F927</f>
        <v>ROCKYPAYLOAD,LONGREACH,NOGUARD</v>
      </c>
      <c r="Y927" t="str">
        <f>VLOOKUP($A927,'Moves Species'!$A:$E,3,FALSE)</f>
        <v xml:space="preserve">1, ROCKBLAST, 1, SCORCH, 1, ROCKTHROW, 1, DEFENSECURL, 4, SIZZLE, 6, KINDLE, 9, SMACKDOWN, 13, FLAMECHARGE, 16, TARSHOT, 19, FLAMEVOLLEY, 22, QUAKESLAM, 25, FIREBALL, 25, ROLLOUT, 28, STOMPINGTANTRUM, 31, CATAPULT, 34, HELLBRAND, 37, ROCKPOLISH, 40, STONESURGE, 43, WILDFIRE, 46, OBSIDIANSHARDS, 49, EARTHQUAKE, 52, UPROAR, 56, BOULDERCRUSH, 60, PYROBALL, </v>
      </c>
      <c r="Z927" t="str">
        <f>VLOOKUP($A927,'Moves Species'!$A:$E,4,FALSE)</f>
        <v xml:space="preserve">ACROBATICS, ATTRACT, BEJEWELED, BODYPRESS, BODYSLAM, BOULDERCRUSH, BOUNCE, BULKUP, BULLDOZE, BURNINGJEALOUSY, CATAPULT, CHARM, CLOSECOMBAT, CRIMSONGATE, CRUNCH, CRYSTALSHOWER, CURSE, DUNEBLAST, DUSTDEVILS, EARTHENLANCE, EARTHPOWER, EARTHQUAKE, FIREBLAST, FIREFANG, FIREPUNCH, FLAMECHARGE, FLAMETHROWER, FLAMEVOLLEY, FLAREBLITZ, FOCUSBLAST, GAIAPULSE, GEOMANCY, GLISTEN, GOBLINSTRIKE, GOLDRUSH, GUNKSHOT, HEATWAVE, HIDDENPOWER, INCINERATE, IRONHEAD, KNOCKOFF, LASHOUT, METRONOME, MINERALWAVE, MISSILESHOT, MOONSTONERAY, MUDSHACKLES, MUDSLIDE, MYSTICALFIRE, NASTYPLOT, OBSIDIANSHARDS, OUTRAGE, PLAYROUGH, POWERGEM, PROTECT, QUICKSAND, REST, RETURN, ROCKBLAST, ROCKSLIDE, ROCKTOMB, ROUND, SANDSTORM, SANDTOMB, SCORCHINGSANDS, SEISMICCHANT, SLEEPTALK, SPIKES, STEALTHROCK, STONEEDGE, SUNNYDAY, TAUNT, TOXIC, VENDETTA, WAIL, WILDFIRE, WILLOWISP, WORKUP, ZENHEADBUTT, </v>
      </c>
      <c r="AA927">
        <f>VLOOKUP($A927,'Moves Species'!$A:$E,5,FALSE)</f>
        <v>0</v>
      </c>
      <c r="AB927" t="s">
        <v>7523</v>
      </c>
    </row>
    <row r="928" spans="1:30" x14ac:dyDescent="0.25">
      <c r="A928">
        <f t="shared" si="44"/>
        <v>927</v>
      </c>
      <c r="B928" t="s">
        <v>10696</v>
      </c>
      <c r="C928" t="s">
        <v>10698</v>
      </c>
      <c r="D928" s="12" t="str">
        <f>'BST Extract'!J928</f>
        <v>GROUND</v>
      </c>
      <c r="E928" s="12" t="str">
        <f>'BST Extract'!K928</f>
        <v>NORMAL</v>
      </c>
      <c r="F928" t="str">
        <f t="shared" si="42"/>
        <v>GROUND,NORMAL</v>
      </c>
      <c r="G928">
        <f>'BST Extract'!C928</f>
        <v>70</v>
      </c>
      <c r="H928">
        <f>'BST Extract'!D928</f>
        <v>25</v>
      </c>
      <c r="I928">
        <f>'BST Extract'!E928</f>
        <v>45</v>
      </c>
      <c r="J928">
        <f>'BST Extract'!F928</f>
        <v>75</v>
      </c>
      <c r="K928">
        <f>'BST Extract'!G928</f>
        <v>45</v>
      </c>
      <c r="L928">
        <f>'BST Extract'!H928</f>
        <v>45</v>
      </c>
      <c r="M928">
        <f>'BST Extract'!I928</f>
        <v>305</v>
      </c>
      <c r="N928" t="s">
        <v>7251</v>
      </c>
      <c r="O928">
        <v>3</v>
      </c>
      <c r="P928" t="s">
        <v>7523</v>
      </c>
      <c r="R928" t="s">
        <v>7523</v>
      </c>
      <c r="T928" t="str">
        <f t="shared" si="43"/>
        <v>HP,3,,,,</v>
      </c>
      <c r="U928" s="12" t="str">
        <f>'Ability Extract'!C928</f>
        <v>FILTER</v>
      </c>
      <c r="V928" s="12" t="str">
        <f>'Ability Extract'!D928</f>
        <v>INFILTRATOR</v>
      </c>
      <c r="W928" s="12" t="str">
        <f>'Ability Extract'!E928</f>
        <v>SCRAPPY</v>
      </c>
      <c r="X928" s="12" t="str">
        <f>'Ability Extract'!F928</f>
        <v>FILTER,INFILTRATOR,SCRAPPY</v>
      </c>
      <c r="Y928" t="str">
        <f>VLOOKUP($A928,'Moves Species'!$A:$E,3,FALSE)</f>
        <v xml:space="preserve">1, SANDATTACK, 1, SANDTOMB, 1, CLONESURGE, 4, SANDJET, 7, SANDSPRAY, 10, PIXIEDUST, 13, WILLPOWER, 16, SANDWAVE, 19, HELPINGHAND, 22, SCORCHINGSANDS, 25, PULSE, 28, EROSION, 31, SHOREUP, 34, DUSTDEVILS, 37, TWINBEAM, 40, CHARM, 40, CAPTIVATE, 43, SANDFLURRY, 46, MANABLAST, 49, AMBERWAVE, 52, SANDSNARE, 56, GENESIS, 60, GAIAPULSE, </v>
      </c>
      <c r="Z928" t="str">
        <f>VLOOKUP($A928,'Moves Species'!$A:$E,4,FALSE)</f>
        <v xml:space="preserve">BATTLEOFWITS, BEJEWELED, BULLDOZE, CALMMIND, CATAPULT, COACHING, COUPDEGRACE, COVET, DEFOG, DRAININGKISS, DRAINPUNCH, DUNEBLAST, DUSTDEVILS, EARTHENLANCE, EARTHPOWER, EARTHQUAKE, ECHOEDVOICE, FABLEDRUSH, FALSESWIPE, FANTASYSEAL, FLUXWAVE, GAIAPULSE, GENESIS, GEOMANCY, GOBLINSTRIKE, GOLDRUSH, HEATWAVE, HIDDENPOWER, KNOCKOFF, LOVEBURST, MEMENTO, METRONOME, MINERALWAVE, MUDSHACKLES, MUDSLIDE, MYSTICPULSE, NASTYPLOT, PAYDAY, PIXIEDUST, PLAYROUGH, POWERGEM, PROTECT, QUICKSAND, RAYOFLIGHT, REST, RETURN, ROCKBLAST, ROCKSLIDE, ROCKTOMB, ROUND, SAFEGUARD, SANDTOMB, SCORCHINGSANDS, SEISMICCHANT, SLEEPTALK, SPIKES, STARDUSTREVERIE, STEALTHROCK, STONEEDGE, SUBSTITUTE, SWEEPINGWIND, SWIFT, TAILWIND, TERRAINPULSE, TOXIC, TRIATTACK, TURBULENCE, UTURN, VENDETTA, WEATHERBALL, WISH, WORKUP, </v>
      </c>
      <c r="AA928" t="str">
        <f>VLOOKUP($A928,'Moves Species'!$A:$E,5,FALSE)</f>
        <v xml:space="preserve">BITE, BATONPASS, TICKLE, FACADE, FEINT, SWITCHEROO, AFTERYOU, SUPERFANG, SHOREUP, RAPIDSTRIKE, RAPIDSPIN, </v>
      </c>
      <c r="AB928" t="s">
        <v>10704</v>
      </c>
      <c r="AC928" t="s">
        <v>7268</v>
      </c>
      <c r="AD928" t="s">
        <v>7374</v>
      </c>
    </row>
    <row r="929" spans="1:33" x14ac:dyDescent="0.25">
      <c r="A929">
        <f t="shared" si="44"/>
        <v>928</v>
      </c>
      <c r="B929" t="s">
        <v>10697</v>
      </c>
      <c r="C929" t="s">
        <v>10699</v>
      </c>
      <c r="D929" s="12" t="str">
        <f>'BST Extract'!J929</f>
        <v>GROUND</v>
      </c>
      <c r="E929" s="12" t="str">
        <f>'BST Extract'!K929</f>
        <v>NORMAL</v>
      </c>
      <c r="F929" t="str">
        <f t="shared" si="42"/>
        <v>GROUND,NORMAL</v>
      </c>
      <c r="G929">
        <f>'BST Extract'!C929</f>
        <v>105</v>
      </c>
      <c r="H929">
        <f>'BST Extract'!D929</f>
        <v>40</v>
      </c>
      <c r="I929">
        <f>'BST Extract'!E929</f>
        <v>75</v>
      </c>
      <c r="J929">
        <f>'BST Extract'!F929</f>
        <v>100</v>
      </c>
      <c r="K929">
        <f>'BST Extract'!G929</f>
        <v>75</v>
      </c>
      <c r="L929">
        <f>'BST Extract'!H929</f>
        <v>75</v>
      </c>
      <c r="M929">
        <f>'BST Extract'!I929</f>
        <v>470</v>
      </c>
      <c r="N929" t="s">
        <v>7251</v>
      </c>
      <c r="O929">
        <v>3</v>
      </c>
      <c r="P929" t="s">
        <v>7523</v>
      </c>
      <c r="R929" t="s">
        <v>7523</v>
      </c>
      <c r="T929" t="str">
        <f t="shared" si="43"/>
        <v>HP,3,,,,</v>
      </c>
      <c r="U929" s="12" t="str">
        <f>'Ability Extract'!C929</f>
        <v>FILTER</v>
      </c>
      <c r="V929" s="12" t="str">
        <f>'Ability Extract'!D929</f>
        <v>INFILTRATOR</v>
      </c>
      <c r="W929" s="12" t="str">
        <f>'Ability Extract'!E929</f>
        <v>SCRAPPY</v>
      </c>
      <c r="X929" s="12" t="str">
        <f>'Ability Extract'!F929</f>
        <v>FILTER,INFILTRATOR,SCRAPPY</v>
      </c>
      <c r="Y929" t="str">
        <f>VLOOKUP($A929,'Moves Species'!$A:$E,3,FALSE)</f>
        <v xml:space="preserve">0, SANDSHROUD, 1, SANDSHROUD, 1, SANDATTACK, 1, SANDTOMB, 1, CLONESURGE, 4, SANDJET, 7, SANDSPRAY, 10, PIXIEDUST, 13, WILLPOWER, 16, SANDWAVE, 19, HELPINGHAND, 22, SCORCHINGSANDS, 25, PULSE, 28, EROSION, 31, SHOREUP, 34, DUSTDEVILS, 37, TWINBEAM, 40, CHARM, 40, CAPTIVATE, 43, SANDFLURRY, 46, MANABLAST, 49, AMBERWAVE, 52, SANDSNARE, 56, GENESIS, 60, GAIAPULSE, </v>
      </c>
      <c r="Z929" t="str">
        <f>VLOOKUP($A929,'Moves Species'!$A:$E,4,FALSE)</f>
        <v xml:space="preserve">BATTLEOFWITS, BEJEWELED, BULLDOZE, CALMMIND, CATAPULT, COACHING, COUPDEGRACE, COVET, DEFOG, DRAININGKISS, DRAINPUNCH, DUNEBLAST, DUSTDEVILS, EARTHENLANCE, EARTHPOWER, EARTHQUAKE, ECHOEDVOICE, FABLEDRUSH, FALSESWIPE, FANTASYSEAL, FLUXWAVE, GAIAPULSE, GENESIS, GEOMANCY, GOBLINSTRIKE, GOLDRUSH, HEATWAVE, HIDDENPOWER, KNOCKOFF, LOVEBURST, MEMENTO, METRONOME, MINERALWAVE, MUDSHACKLES, MUDSLIDE, MYSTICPULSE, NASTYPLOT, PAYDAY, PIXIEDUST, PLAYROUGH, POWERGEM, PROTECT, QUICKSAND, RAYOFLIGHT, REST, RETURN, ROCKBLAST, ROCKSLIDE, ROCKTOMB, ROUND, SAFEGUARD, SANDTOMB, SCORCHINGSANDS, SEISMICCHANT, SLEEPTALK, SPIKES, STARDUSTREVERIE, STEALTHROCK, STONEEDGE, SUBSTITUTE, SWEEPINGWIND, SWIFT, TAILWIND, TERRAINPULSE, TOXIC, TRIATTACK, TURBULENCE, UTURN, VENDETTA, WEATHERBALL, WISH, WORKUP, </v>
      </c>
      <c r="AA929">
        <f>VLOOKUP($A929,'Moves Species'!$A:$E,5,FALSE)</f>
        <v>0</v>
      </c>
      <c r="AB929" t="s">
        <v>7523</v>
      </c>
    </row>
    <row r="930" spans="1:33" x14ac:dyDescent="0.25">
      <c r="A930">
        <f t="shared" si="44"/>
        <v>929</v>
      </c>
      <c r="B930" t="s">
        <v>10700</v>
      </c>
      <c r="C930" t="s">
        <v>10701</v>
      </c>
      <c r="D930" s="12" t="str">
        <f>'BST Extract'!J930</f>
        <v>COSMIC</v>
      </c>
      <c r="E930" s="12" t="str">
        <f>'BST Extract'!K930</f>
        <v>SOUND</v>
      </c>
      <c r="F930" t="str">
        <f t="shared" si="42"/>
        <v>COSMIC,SOUND</v>
      </c>
      <c r="G930">
        <f>'BST Extract'!C930</f>
        <v>80</v>
      </c>
      <c r="H930">
        <f>'BST Extract'!D930</f>
        <v>35</v>
      </c>
      <c r="I930">
        <f>'BST Extract'!E930</f>
        <v>90</v>
      </c>
      <c r="J930">
        <f>'BST Extract'!F930</f>
        <v>100</v>
      </c>
      <c r="K930">
        <f>'BST Extract'!G930</f>
        <v>105</v>
      </c>
      <c r="L930">
        <f>'BST Extract'!H930</f>
        <v>90</v>
      </c>
      <c r="M930">
        <f>'BST Extract'!I930</f>
        <v>500</v>
      </c>
      <c r="N930" t="s">
        <v>7251</v>
      </c>
      <c r="O930">
        <v>3</v>
      </c>
      <c r="P930" t="s">
        <v>7523</v>
      </c>
      <c r="R930" t="s">
        <v>7523</v>
      </c>
      <c r="T930" t="str">
        <f t="shared" si="43"/>
        <v>HP,3,,,,</v>
      </c>
      <c r="U930" s="12" t="str">
        <f>'Ability Extract'!C930</f>
        <v>PRECISION</v>
      </c>
      <c r="V930" s="12" t="str">
        <f>'Ability Extract'!D930</f>
        <v>ANTIGRAVITY</v>
      </c>
      <c r="W930" s="12" t="str">
        <f>'Ability Extract'!E930</f>
        <v>QUARKDRIVE</v>
      </c>
      <c r="X930" s="12" t="str">
        <f>'Ability Extract'!F930</f>
        <v>PRECISION,ANTIGRAVITY,QUARKDRIVE</v>
      </c>
      <c r="Y930" t="str">
        <f>VLOOKUP($A930,'Moves Species'!$A:$E,3,FALSE)</f>
        <v xml:space="preserve">1, SONICBOOM, 1, RADIATION, 4, SUPERSONIC, 7, SWIFT, 10, ECHOEDVOICE, 13, SPATIALGRIP, 16, OVERCLOCK, 19, REVERB, 22, INNERVATE, 25, IRONSPARKS, 28, SATELLITERAY, 31, NOISEPOLLUTION, 34, SCREECH, 37, SOLARECLIPSE, 40, CLUSTERROCKETS, 43, HYPERACUSIS, 46, MOONBLAST, 49, EERIEIMPULSE, 52, METEORBEAM, 56, HEALINGWISH, 60, BOOMBURST, </v>
      </c>
      <c r="Z930" t="str">
        <f>VLOOKUP($A930,'Moves Species'!$A:$E,4,FALSE)</f>
        <v xml:space="preserve">AIRSLASH, ANCIENTGLARE, ANTIMATTER, ASTEROIDBELT, ASTRALWIND, BATTERYACID, BODYSLAM, BOMBARDMENT, BOOMBURST, CALMMIND, CATAPULT, CHARGEBEAM, CLUSTERROCKETS, CONFUSERAY, COSMICAVATAR, COSMICPOWER, DAZZLINGGLEAM, DEAFEN, ECHOEDVOICE, ECLIPSENOVA, ELECTRONCRUSH, ENERGYSURGE, EXPANDINGFORCE, FLAREBLITZ, FLUXWAVE, FORTISSIMO, GAMMARAY, GENTLECHIMES, GOLDENBULLET, GOSSIP, HEALBELL, HIDDENPOWER, HYPERVOICE, INCINERATE, IRONDEFENSE, IRONHEAD, IRONIMPACT, IRONTEMPEST, KNOCKOFF, LIGHTSCREEN, MAGNETICCANNON, MAGNETRISE, METEORBEAM, METEORDRIVE, METEORMASH, MISSILESHOT, MOONBLAST, NEBULASTRIKE, ODETOJOY, OVERCLOCK, PARABOLICCHARGE, PERCUSSIONBLAST, PLAYROUGH, PROTECT, REFLECT, REST, RETURN, RISINGVOLTAGE, ROUND, SATELLITERAY, SLEEPTALK, SOLARECLIPSE, SONICBLAST, SOUNDBARRIER, STARDUSTREVERIE, STEELROLLER, STEELWING, STELLARRUSH, SUBSTITUTE, SWIFT, THUNDERBOLT, THUNDERWAVE, TOXIC, TURBULENCE, VOLTSWITCH, WAIL, WILDCHARGE, WISH, ZENHEADBUTT, </v>
      </c>
      <c r="AA930" t="str">
        <f>VLOOKUP($A930,'Moves Species'!$A:$E,5,FALSE)</f>
        <v xml:space="preserve">AUTOTOMIZE, DETECT, MIRACLEEYE, RAPIDSPIN, COSMICPOWER, MAGNETICCANNON, PRISMATICLASER, SOUNDBARRIER, BATTERYACID, CHROMERAY, </v>
      </c>
    </row>
    <row r="931" spans="1:33" x14ac:dyDescent="0.25">
      <c r="A931">
        <f t="shared" si="44"/>
        <v>930</v>
      </c>
      <c r="B931" t="s">
        <v>10702</v>
      </c>
      <c r="C931" t="s">
        <v>10703</v>
      </c>
      <c r="D931" s="12" t="str">
        <f>'BST Extract'!J931</f>
        <v>ICE</v>
      </c>
      <c r="E931" s="12" t="str">
        <f>'BST Extract'!K931</f>
        <v>ELECTRIC</v>
      </c>
      <c r="F931" t="str">
        <f t="shared" si="42"/>
        <v>ICE,ELECTRIC</v>
      </c>
      <c r="G931">
        <f>'BST Extract'!C931</f>
        <v>70</v>
      </c>
      <c r="H931">
        <f>'BST Extract'!D931</f>
        <v>90</v>
      </c>
      <c r="I931">
        <f>'BST Extract'!E931</f>
        <v>70</v>
      </c>
      <c r="J931">
        <f>'BST Extract'!F931</f>
        <v>90</v>
      </c>
      <c r="K931">
        <f>'BST Extract'!G931</f>
        <v>60</v>
      </c>
      <c r="L931">
        <f>'BST Extract'!H931</f>
        <v>60</v>
      </c>
      <c r="M931">
        <f>'BST Extract'!I931</f>
        <v>440</v>
      </c>
      <c r="N931" t="s">
        <v>7251</v>
      </c>
      <c r="O931">
        <v>3</v>
      </c>
      <c r="P931" t="s">
        <v>7523</v>
      </c>
      <c r="R931" t="s">
        <v>7523</v>
      </c>
      <c r="T931" t="str">
        <f t="shared" si="43"/>
        <v>HP,3,,,,</v>
      </c>
      <c r="U931" s="12" t="str">
        <f>'Ability Extract'!C931</f>
        <v>STATIC</v>
      </c>
      <c r="V931" s="12" t="str">
        <f>'Ability Extract'!D931</f>
        <v>DEEPCHILL</v>
      </c>
      <c r="W931" s="12" t="str">
        <f>'Ability Extract'!E931</f>
        <v>LEADERSHIP</v>
      </c>
      <c r="X931" s="12" t="str">
        <f>'Ability Extract'!F931</f>
        <v>STATIC,DEEPCHILL,LEADERSHIP</v>
      </c>
      <c r="Y931" t="str">
        <f>VLOOKUP($A931,'Moves Species'!$A:$E,3,FALSE)</f>
        <v xml:space="preserve">0, FROZENHEART, 1, FROZENHEART, 1, ELECTRIFY, 1, STATICSHOCK, 1, GROWL, 4, ICESHARD, 6, FAKEOUT, 8, NUZZLE, 10, ICICLESTRIKE, 13, SPARK, 16, ICEFANG, 19, THUNDERFANG, 21, ICICLESPEAR, 24, ELECTRICTERRAIN, 27, MILKDRINK, 30, ZINGZAP, 33, ICEPUNCH, 36, AGILITY, 39, WILDCHARGE, 42, FROSTBITE, 45, RAPIDSTRIKE, 48, ELECTRONCRUSH, 51, THRASH, 54, SUPERPOWER, 58, VOLTTACKLE, 62, WINTERSHOWL, </v>
      </c>
      <c r="Z931" t="str">
        <f>VLOOKUP($A931,'Moves Species'!$A:$E,4,FALSE)</f>
        <v xml:space="preserve">ACROBATICS, AERIALACE, AMBUSH, ATTRACT, BALLLIGHTNING, BATTLEOFWITS, BEJEWELED, BLIZZARD, BODYSLAM, BOLTCRASH, BOUNCE, BRICKBREAK, CHARGEBEAM, CHILLINGTOUCH, CLOSECOMBAT, COUPDEGRACE, COVET, CRUNCH, CRYSTALLINEBEAM, CRYSTALSHOWER, DAZZLINGGLEAM, DRAGONCLAW, DRAINPUNCH, DUNEBLAST, DUSTDEVILS, EARTHPOWER, ECHOEDVOICE, ELECTRICTERRAIN, ELECTRONCRUSH, ENERGYSURGE, EXECUTION, FALSESWIPE, FANTASYSEAL, FIREFANG, FLAMECHARGE, FLUXWAVE, FOCUSBLAST, FROSTBITE, GOLDENBULLET, GOLDRUSH, GOSSIP, HAIL, HAZE, HIDDENPOWER, HIGHHORSEPOWER, HYPERVOICE, HYPOTHERMIA, ICEBEAM, ICEFANG, ICEHAMMER, ICEPUNCH, ICICLESPEAR, ICICLESTRIKE, ICYWIND, IRONHEAD, KNOCKOFF, LASHOUT, LIGHTSCREEN, LOVEBURST, MAGNETRISE, METEORDRIVE, MIST, NASTYPLOT, NOBLEROAR, NUMBINGWIND, PARABOLICCHARGE, PAYDAY, PLAYROUGH, POISONFANG, POWERGEM, PROTECT, PSYCHICFANGS, PURGE, QUICKGUARD, QUICKSAND, RADIANTLANCE, REFLECT, REST, RETURN, RISINGVOLTAGE, ROUND, SANDSTORM, SANDTOMB, SCORCHINGSANDS, SLASH, SLEEPTALK, SNARL, STELLARRUSH, SUNNYDAY, SWEEPINGWIND, SWIFT, SWITCHEROO, SWORDSDANCE, TAILGLOW, TAUNT, TERRAINPULSE, THUNDER, THUNDERBOLT, THUNDERFANG, THUNDERPUNCH, THUNDERWAVE, TOXIC, TRIPLEAXEL, UTURN, VOLTSWITCH, WEAKSPOT, WILDCHARGE, WORKUP, ZENHEADBUTT, </v>
      </c>
      <c r="AA931">
        <f>VLOOKUP($A931,'Moves Species'!$A:$E,5,FALSE)</f>
        <v>0</v>
      </c>
    </row>
    <row r="932" spans="1:33" x14ac:dyDescent="0.25">
      <c r="A932">
        <f t="shared" si="44"/>
        <v>931</v>
      </c>
      <c r="B932" t="s">
        <v>10706</v>
      </c>
      <c r="C932" t="s">
        <v>10709</v>
      </c>
      <c r="D932" s="12" t="str">
        <f>'BST Extract'!J932</f>
        <v>STEEL</v>
      </c>
      <c r="E932" s="12" t="str">
        <f>'BST Extract'!K932</f>
        <v>LIGHT</v>
      </c>
      <c r="F932" t="str">
        <f t="shared" si="42"/>
        <v>STEEL,LIGHT</v>
      </c>
      <c r="G932">
        <f>'BST Extract'!C932</f>
        <v>47</v>
      </c>
      <c r="H932">
        <f>'BST Extract'!D932</f>
        <v>32</v>
      </c>
      <c r="I932">
        <f>'BST Extract'!E932</f>
        <v>60</v>
      </c>
      <c r="J932">
        <f>'BST Extract'!F932</f>
        <v>46</v>
      </c>
      <c r="K932">
        <f>'BST Extract'!G932</f>
        <v>55</v>
      </c>
      <c r="L932">
        <f>'BST Extract'!H932</f>
        <v>60</v>
      </c>
      <c r="M932">
        <f>'BST Extract'!I932</f>
        <v>300</v>
      </c>
      <c r="N932" t="s">
        <v>7251</v>
      </c>
      <c r="O932">
        <v>1</v>
      </c>
      <c r="P932" t="s">
        <v>7523</v>
      </c>
      <c r="R932" t="s">
        <v>7523</v>
      </c>
      <c r="T932" t="str">
        <f t="shared" si="43"/>
        <v>HP,1,,,,</v>
      </c>
      <c r="U932" s="12" t="str">
        <f>'Ability Extract'!C932</f>
        <v>TRANSISTOR</v>
      </c>
      <c r="V932" s="12" t="str">
        <f>'Ability Extract'!D932</f>
        <v>BATTERY</v>
      </c>
      <c r="W932" s="12" t="str">
        <f>'Ability Extract'!E932</f>
        <v>SURGESURFER</v>
      </c>
      <c r="X932" s="12" t="str">
        <f>'Ability Extract'!F932</f>
        <v>TRANSISTOR,BATTERY,SURGESURFER</v>
      </c>
      <c r="Y932" t="str">
        <f>VLOOKUP($A932,'Moves Species'!$A:$E,3,FALSE)</f>
        <v xml:space="preserve">1, NUZZLE, 1, LUMINESCENCE, 1, LEER, 4, METALLICGLEAM, 7, CHARGEBEAM, 10, FLASH, 13, OVERCLOCK, 16, AUTOTOMIZE, 19, SHOCKWAVE, 21, SHRAPNEL, 24, SIGNALBEAM, 27, RISINGVOLTAGE, 30, LASERFOCUS, 33, CHAINLIGHTNING, 36, COBALTRAY, 39, PRISMATICLASER, 42, MAGNETFORCE, 45, MAGNETICCANNON, 48, FLASHCANNON, 51, HYPERBEAM, 54, LOCKON, 54, ZAPCANNON, 57, DIVINEVISION, 60, CHROMERAY, </v>
      </c>
      <c r="Z932" t="str">
        <f>VLOOKUP($A932,'Moves Species'!$A:$E,4,FALSE)</f>
        <v xml:space="preserve">ACROBATICS, ANTIMATTER, ATTRACT, AURASPHERE, BALLLIGHTNING, BATTERYACID, BODYSLAM, BOLTCRASH, BOMBARDMENT, CHARGEBEAM, CLEANSE, CLUSTERROCKETS, CONFUSERAY, COUPDEGRACE, CRUNCH, CRYSTALLINEBEAM, DAZZLINGGLEAM, DEFOG, DUALWINGBEAT, ELECTRICTERRAIN, ELECTRONCRUSH, ENDERSHOCK, ENERGYSURGE, FALSESWIPE, FLUXWAVE, GAMMARAY, GLISTEN, GOLDENBULLET, GYROBALL, HIDDENPOWER, IRONDEFENSE, IRONHEAD, IRONIMPACT, IRONTEMPEST, KAMEHAMEHA, LIGHTSABER, MAGNETICCANNON, MAGNETRISE, METEORDRIVE, MIRRORSHOT, MISSILESHOT, NASTYPLOT, OVERCLOCK, PARABOLICCHARGE, PLAYROUGH, PROTECT, PURGE, RADIANTLANCE, RAYOFLIGHT, REFURBISH, REST, RETURN, RISINGVOLTAGE, SAFEGUARD, SATELLITERAY, SIGNALBEAM, SLEEPTALK, SONICBLAST, STEELROLLER, STEELWING, SUBSTITUTE, SWIFT, SWORDSDANCE, TAILGLOW, TAILWIND, TERRAINPULSE, THUNDER, THUNDERBOLT, THUNDERFANG, THUNDERWAVE, TOXIC, VOLTSWITCH, WILDCHARGE, WORKUP, </v>
      </c>
      <c r="AA932" t="str">
        <f>VLOOKUP($A932,'Moves Species'!$A:$E,5,FALSE)</f>
        <v xml:space="preserve">THUNDERCAGE, DISCHARGE, SIPHON, HARDEN, MISSILESHOT, ELECTRICTERRAIN, SPARK, QUICKSILVER, PLASMAFORGE, PHOTONGEYSER, RAINBOWBEAM, MIRRORSHOT, </v>
      </c>
      <c r="AB932" t="s">
        <v>10712</v>
      </c>
      <c r="AC932" t="s">
        <v>7265</v>
      </c>
      <c r="AD932">
        <v>20</v>
      </c>
    </row>
    <row r="933" spans="1:33" x14ac:dyDescent="0.25">
      <c r="A933">
        <f t="shared" si="44"/>
        <v>932</v>
      </c>
      <c r="B933" t="s">
        <v>10707</v>
      </c>
      <c r="C933" t="s">
        <v>10710</v>
      </c>
      <c r="D933" s="12" t="str">
        <f>'BST Extract'!J933</f>
        <v>STEEL</v>
      </c>
      <c r="E933" s="12" t="str">
        <f>'BST Extract'!K933</f>
        <v>LIGHT</v>
      </c>
      <c r="F933" t="str">
        <f t="shared" si="42"/>
        <v>STEEL,LIGHT</v>
      </c>
      <c r="G933">
        <f>'BST Extract'!C933</f>
        <v>57</v>
      </c>
      <c r="H933">
        <f>'BST Extract'!D933</f>
        <v>42</v>
      </c>
      <c r="I933">
        <f>'BST Extract'!E933</f>
        <v>80</v>
      </c>
      <c r="J933">
        <f>'BST Extract'!F933</f>
        <v>51</v>
      </c>
      <c r="K933">
        <f>'BST Extract'!G933</f>
        <v>85</v>
      </c>
      <c r="L933">
        <f>'BST Extract'!H933</f>
        <v>85</v>
      </c>
      <c r="M933">
        <f>'BST Extract'!I933</f>
        <v>400</v>
      </c>
      <c r="N933" t="s">
        <v>7251</v>
      </c>
      <c r="O933">
        <v>2</v>
      </c>
      <c r="P933" t="s">
        <v>7523</v>
      </c>
      <c r="R933" t="s">
        <v>7523</v>
      </c>
      <c r="T933" t="str">
        <f t="shared" si="43"/>
        <v>HP,2,,,,</v>
      </c>
      <c r="U933" s="12" t="str">
        <f>'Ability Extract'!C933</f>
        <v>TRANSISTOR</v>
      </c>
      <c r="V933" s="12" t="str">
        <f>'Ability Extract'!D933</f>
        <v>BATTERY</v>
      </c>
      <c r="W933" s="12" t="str">
        <f>'Ability Extract'!E933</f>
        <v>SURGESURFER</v>
      </c>
      <c r="X933" s="12" t="str">
        <f>'Ability Extract'!F933</f>
        <v>TRANSISTOR,BATTERY,SURGESURFER</v>
      </c>
      <c r="Y933" t="str">
        <f>VLOOKUP($A933,'Moves Species'!$A:$E,3,FALSE)</f>
        <v xml:space="preserve">1, NUZZLE, 1, LUMINESCENCE, 1, LEER, 4, METALLICGLEAM, 7, CHARGEBEAM, 10, FLASH, 13, OVERCLOCK, 16, AUTOTOMIZE, 19, SHOCKWAVE, 21, SHRAPNEL, 24, SIGNALBEAM, 27, RISINGVOLTAGE, 30, LASERFOCUS, 33, CHAINLIGHTNING, 36, COBALTRAY, 39, PRISMATICLASER, 42, MAGNETFORCE, 45, MAGNETICCANNON, 48, FLASHCANNON, 51, HYPERBEAM, 54, LOCKON, 54, ZAPCANNON, 57, DIVINEVISION, 60, CHROMERAY, </v>
      </c>
      <c r="Z933" t="str">
        <f>VLOOKUP($A933,'Moves Species'!$A:$E,4,FALSE)</f>
        <v xml:space="preserve">ACROBATICS, ANTIMATTER, ATTRACT, AURASPHERE, BALLLIGHTNING, BATTERYACID, BODYSLAM, BOLTCRASH, BOMBARDMENT, CHARGEBEAM, CLEANSE, CLUSTERROCKETS, CONFUSERAY, COUPDEGRACE, CRUNCH, CRYSTALLINEBEAM, DAZZLINGGLEAM, DEFOG, DUALWINGBEAT, ELECTRICTERRAIN, ELECTRONCRUSH, ENDERSHOCK, ENERGYSURGE, FALSESWIPE, FLUXWAVE, GAMMARAY, GLISTEN, GOLDENBULLET, GYROBALL, HIDDENPOWER, IRONDEFENSE, IRONHEAD, IRONIMPACT, IRONTEMPEST, KAMEHAMEHA, LIGHTSABER, MAGNETICCANNON, MAGNETRISE, METEORDRIVE, MIRRORSHOT, MISSILESHOT, NASTYPLOT, OVERCLOCK, PARABOLICCHARGE, PLAYROUGH, PROTECT, PURGE, RADIANTLANCE, RAYOFLIGHT, REFURBISH, REST, RETURN, RISINGVOLTAGE, SAFEGUARD, SATELLITERAY, SIGNALBEAM, SLEEPTALK, SONICBLAST, STEELROLLER, STEELWING, SUBSTITUTE, SWIFT, SWORDSDANCE, TAILGLOW, TAILWIND, TERRAINPULSE, THUNDER, THUNDERBOLT, THUNDERFANG, THUNDERWAVE, TOXIC, VOLTSWITCH, WILDCHARGE, WORKUP, </v>
      </c>
      <c r="AA933">
        <f>VLOOKUP($A933,'Moves Species'!$A:$E,5,FALSE)</f>
        <v>0</v>
      </c>
      <c r="AB933" t="s">
        <v>10713</v>
      </c>
      <c r="AC933" t="s">
        <v>7268</v>
      </c>
      <c r="AD933" t="s">
        <v>8961</v>
      </c>
    </row>
    <row r="934" spans="1:33" x14ac:dyDescent="0.25">
      <c r="A934">
        <f t="shared" si="44"/>
        <v>933</v>
      </c>
      <c r="B934" t="s">
        <v>10708</v>
      </c>
      <c r="C934" t="s">
        <v>10711</v>
      </c>
      <c r="D934" s="12" t="str">
        <f>'BST Extract'!J934</f>
        <v>STEEL</v>
      </c>
      <c r="E934" s="12" t="str">
        <f>'BST Extract'!K934</f>
        <v>LIGHT</v>
      </c>
      <c r="F934" t="str">
        <f t="shared" si="42"/>
        <v>STEEL,LIGHT</v>
      </c>
      <c r="G934">
        <f>'BST Extract'!C934</f>
        <v>82</v>
      </c>
      <c r="H934">
        <f>'BST Extract'!D934</f>
        <v>48</v>
      </c>
      <c r="I934">
        <f>'BST Extract'!E934</f>
        <v>85</v>
      </c>
      <c r="J934">
        <f>'BST Extract'!F934</f>
        <v>90</v>
      </c>
      <c r="K934">
        <f>'BST Extract'!G934</f>
        <v>105</v>
      </c>
      <c r="L934">
        <f>'BST Extract'!H934</f>
        <v>90</v>
      </c>
      <c r="M934">
        <f>'BST Extract'!I934</f>
        <v>500</v>
      </c>
      <c r="N934" t="s">
        <v>7251</v>
      </c>
      <c r="O934">
        <v>3</v>
      </c>
      <c r="P934" t="s">
        <v>7523</v>
      </c>
      <c r="R934" t="s">
        <v>7523</v>
      </c>
      <c r="T934" t="str">
        <f t="shared" si="43"/>
        <v>HP,3,,,,</v>
      </c>
      <c r="U934" s="12" t="str">
        <f>'Ability Extract'!C934</f>
        <v>TRANSISTOR</v>
      </c>
      <c r="V934" s="12" t="str">
        <f>'Ability Extract'!D934</f>
        <v>BATTERY</v>
      </c>
      <c r="W934" s="12" t="str">
        <f>'Ability Extract'!E934</f>
        <v>SURGESURFER</v>
      </c>
      <c r="X934" s="12" t="str">
        <f>'Ability Extract'!F934</f>
        <v>TRANSISTOR,BATTERY,SURGESURFER</v>
      </c>
      <c r="Y934" t="str">
        <f>VLOOKUP($A934,'Moves Species'!$A:$E,3,FALSE)</f>
        <v xml:space="preserve">1, NUZZLE, 1, LUMINESCENCE, 1, LEER, 4, METALLICGLEAM, 7, CHARGEBEAM, 10, FLASH, 13, OVERCLOCK, 16, AUTOTOMIZE, 19, SHOCKWAVE, 21, SHRAPNEL, 24, SIGNALBEAM, 27, RISINGVOLTAGE, 30, LASERFOCUS, 33, CHAINLIGHTNING, 36, COBALTRAY, 39, PRISMATICLASER, 42, MAGNETFORCE, 45, MAGNETICCANNON, 48, FLASHCANNON, 51, HYPERBEAM, 54, LOCKON, 54, ZAPCANNON, 57, DIVINEVISION, 60, CHROMERAY, </v>
      </c>
      <c r="Z934" t="str">
        <f>VLOOKUP($A934,'Moves Species'!$A:$E,4,FALSE)</f>
        <v xml:space="preserve">ACROBATICS, ANTIMATTER, ATTRACT, AURASPHERE, BALLLIGHTNING, BATTERYACID, BODYSLAM, BOLTCRASH, BOMBARDMENT, CHARGEBEAM, CLEANSE, CLUSTERROCKETS, CONFUSERAY, COUPDEGRACE, CRUNCH, CRYSTALLINEBEAM, DAZZLINGGLEAM, DEFOG, DUALWINGBEAT, ELECTRICTERRAIN, ELECTRONCRUSH, ENDERSHOCK, ENERGYSURGE, FALSESWIPE, FLUXWAVE, GAMMARAY, GLISTEN, GOLDENBULLET, GYROBALL, HIDDENPOWER, IRONDEFENSE, IRONHEAD, IRONIMPACT, IRONTEMPEST, KAMEHAMEHA, LIGHTSABER, MAGNETICCANNON, MAGNETRISE, METEORDRIVE, MIRRORSHOT, MISSILESHOT, NASTYPLOT, OVERCLOCK, PARABOLICCHARGE, PLAYROUGH, PROTECT, PURGE, RADIANTLANCE, RAYOFLIGHT, REFURBISH, REST, RETURN, RISINGVOLTAGE, SAFEGUARD, SATELLITERAY, SIGNALBEAM, SLEEPTALK, SONICBLAST, STEELROLLER, STEELWING, SUBSTITUTE, SWIFT, SWORDSDANCE, TAILGLOW, TAILWIND, TERRAINPULSE, THUNDER, THUNDERBOLT, THUNDERFANG, THUNDERWAVE, TOXIC, VOLTSWITCH, WILDCHARGE, WORKUP, </v>
      </c>
      <c r="AA934">
        <f>VLOOKUP($A934,'Moves Species'!$A:$E,5,FALSE)</f>
        <v>0</v>
      </c>
      <c r="AB934" t="s">
        <v>7523</v>
      </c>
    </row>
    <row r="935" spans="1:33" x14ac:dyDescent="0.25">
      <c r="A935">
        <f t="shared" si="44"/>
        <v>934</v>
      </c>
      <c r="B935" t="s">
        <v>10714</v>
      </c>
      <c r="C935" t="s">
        <v>10717</v>
      </c>
      <c r="D935" s="12" t="str">
        <f>'BST Extract'!J935</f>
        <v>ICE</v>
      </c>
      <c r="E935" s="12" t="str">
        <f>'BST Extract'!K935</f>
        <v>POISON</v>
      </c>
      <c r="F935" t="str">
        <f t="shared" si="42"/>
        <v>ICE,POISON</v>
      </c>
      <c r="G935">
        <f>'BST Extract'!C935</f>
        <v>60</v>
      </c>
      <c r="H935">
        <f>'BST Extract'!D935</f>
        <v>60</v>
      </c>
      <c r="I935">
        <f>'BST Extract'!E935</f>
        <v>70</v>
      </c>
      <c r="J935">
        <f>'BST Extract'!F935</f>
        <v>55</v>
      </c>
      <c r="K935">
        <f>'BST Extract'!G935</f>
        <v>35</v>
      </c>
      <c r="L935">
        <f>'BST Extract'!H935</f>
        <v>50</v>
      </c>
      <c r="M935">
        <f>'BST Extract'!I935</f>
        <v>330</v>
      </c>
      <c r="N935" t="s">
        <v>7251</v>
      </c>
      <c r="O935">
        <v>1</v>
      </c>
      <c r="P935" t="s">
        <v>7523</v>
      </c>
      <c r="R935" t="s">
        <v>7523</v>
      </c>
      <c r="T935" t="str">
        <f t="shared" si="43"/>
        <v>HP,1,,,,</v>
      </c>
      <c r="U935" s="12" t="str">
        <f>'Ability Extract'!C935</f>
        <v>HUSTLE</v>
      </c>
      <c r="V935" s="12" t="str">
        <f>'Ability Extract'!D935</f>
        <v>POISONTOUCH</v>
      </c>
      <c r="W935" s="12" t="str">
        <f>'Ability Extract'!E935</f>
        <v>THICKFAT</v>
      </c>
      <c r="X935" s="12" t="str">
        <f>'Ability Extract'!F935</f>
        <v>HUSTLE,POISONTOUCH,THICKFAT</v>
      </c>
      <c r="Y935" t="str">
        <f>VLOOKUP($A935,'Moves Species'!$A:$E,3,FALSE)</f>
        <v xml:space="preserve">1, SCRATCH, 1, LICK, 1, MALADY, 4, ICESHARD, 7, MEANLOOK, 10, NECROPHAGY, 13, POISONFANG, 16, ICEFANG, 19, GRIMREAPER, 22, FROZENHEART, 25, CROSSPOISON, 28, ICETOMB, 31, SOULFLAY, 34, NEUROTOXIN, 37, ICICLECRASH, 40, REST, 43, CONTAGION, 46, FROSTBITE, 49, PLAGUE, 52, ICEHAMMER, 56, GUNKSHOT, 60, WINTERSHOWL, </v>
      </c>
      <c r="Z935" t="str">
        <f>VLOOKUP($A935,'Moves Species'!$A:$E,4,FALSE)</f>
        <v xml:space="preserve">AERIALACE, AIRSLASH, ALLERGY, ATTRACT, BATTLEOFWITS, BLIZZARD, BODYPRESS, BODYSLAM, BONECHILL, BREAKINGSWIPE, BRICKBREAK, BULKUP, BULLDOZE, CALMMIND, CATAPULT, CAUSTICACID, CHILLINGTOUCH, CLEARSMOG, CLOSECOMBAT, CORROSIVEGAS, COVET, CRUNCH, CURSE, CURSEDTOUCH, DARKPULSE, DEADLYREACH, DRAGONBLOOD, DRAGONCLAW, DRAGONDANCE, DRAINPUNCH, EARTHENLANCE, EARTHQUAKE, EXECUTION, FIREFANG, FOCUSBLAST, FROSTBITE, GASTROACID, GUNKSHOT, HAIL, HAZE, HIDDENPOWER, HYPOTHERMIA, ICEBEAM, ICEFANG, ICEHAMMER, ICEPUNCH, ICICLESPEAR, ICICLESTRIKE, ICYWIND, IRONHEAD, KNOCKOFF, LASHOUT, MIASMA, MIST, NAGASKIN, NASTYPLOT, NOBLEROAR, OUTRAGE, PERCUSSIONBLAST, PHOBIA, PLAYROUGH, POISONFANG, POISONJAB, PROTECT, PSYCHICFANGS, REST, RETURN, SLASH, SLEEPTALK, SLUDGEBOMB, SLUDGEWAVE, SNARL, SOULRIP, SUBSTITUTE, SWORDSDANCE, TAUNT, THUNDERFANG, TOXIC, TOXICSPIKES, TRIPLEAXEL, VENDETTA, VENOMDRAIN, VITALITYDRAIN, WORKUP, ZENHEADBUTT, </v>
      </c>
      <c r="AA935" t="str">
        <f>VLOOKUP($A935,'Moves Species'!$A:$E,5,FALSE)</f>
        <v xml:space="preserve">SHADOWPUNCH, NIGHTSLASH, NOBLEROAR, HONECLAWS, POISONSPIT, ICEPUNCH, POLARPUMMEL, </v>
      </c>
      <c r="AB935" t="s">
        <v>10720</v>
      </c>
      <c r="AC935" t="s">
        <v>7265</v>
      </c>
      <c r="AD935">
        <v>40</v>
      </c>
    </row>
    <row r="936" spans="1:33" x14ac:dyDescent="0.25">
      <c r="A936">
        <f t="shared" si="44"/>
        <v>935</v>
      </c>
      <c r="B936" t="s">
        <v>10715</v>
      </c>
      <c r="C936" t="s">
        <v>10718</v>
      </c>
      <c r="D936" s="12" t="str">
        <f>'BST Extract'!J936</f>
        <v>ICE</v>
      </c>
      <c r="E936" s="12" t="str">
        <f>'BST Extract'!K936</f>
        <v>POISON</v>
      </c>
      <c r="F936" t="str">
        <f t="shared" si="42"/>
        <v>ICE,POISON</v>
      </c>
      <c r="G936">
        <f>'BST Extract'!C936</f>
        <v>95</v>
      </c>
      <c r="H936">
        <f>'BST Extract'!D936</f>
        <v>85</v>
      </c>
      <c r="I936">
        <f>'BST Extract'!E936</f>
        <v>95</v>
      </c>
      <c r="J936">
        <f>'BST Extract'!F936</f>
        <v>85</v>
      </c>
      <c r="K936">
        <f>'BST Extract'!G936</f>
        <v>60</v>
      </c>
      <c r="L936">
        <f>'BST Extract'!H936</f>
        <v>80</v>
      </c>
      <c r="M936">
        <f>'BST Extract'!I936</f>
        <v>500</v>
      </c>
      <c r="N936" t="s">
        <v>7251</v>
      </c>
      <c r="O936">
        <v>2</v>
      </c>
      <c r="P936" t="s">
        <v>7523</v>
      </c>
      <c r="R936" t="s">
        <v>7523</v>
      </c>
      <c r="T936" t="str">
        <f t="shared" si="43"/>
        <v>HP,2,,,,</v>
      </c>
      <c r="U936" s="12" t="str">
        <f>'Ability Extract'!C936</f>
        <v>HUSTLE</v>
      </c>
      <c r="V936" s="12" t="str">
        <f>'Ability Extract'!D936</f>
        <v>POISONTOUCH</v>
      </c>
      <c r="W936" s="12" t="str">
        <f>'Ability Extract'!E936</f>
        <v>THICKFAT</v>
      </c>
      <c r="X936" s="12" t="str">
        <f>'Ability Extract'!F936</f>
        <v>HUSTLE,POISONTOUCH,THICKFAT</v>
      </c>
      <c r="Y936" t="str">
        <f>VLOOKUP($A936,'Moves Species'!$A:$E,3,FALSE)</f>
        <v xml:space="preserve">1, SCRATCH, 1, LICK, 1, MALADY, 4, ICESHARD, 7, MEANLOOK, 10, NECROPHAGY, 13, POISONFANG, 16, ICEFANG, 19, GRIMREAPER, 22, FROZENHEART, 25, CROSSPOISON, 28, ICETOMB, 31, SOULFLAY, 34, NEUROTOXIN, 37, ICICLECRASH, 40, REST, 43, CONTAGION, 46, FROSTBITE, 49, PLAGUE, 52, ICEHAMMER, 56, GUNKSHOT, 60, WINTERSHOWL, </v>
      </c>
      <c r="Z936" t="str">
        <f>VLOOKUP($A936,'Moves Species'!$A:$E,4,FALSE)</f>
        <v xml:space="preserve">AERIALACE, AIRSLASH, ALLERGY, ATTRACT, BATTLEOFWITS, BLIZZARD, BODYPRESS, BODYSLAM, BONECHILL, BREAKINGSWIPE, BRICKBREAK, BULKUP, BULLDOZE, CALMMIND, CATAPULT, CAUSTICACID, CHILLINGTOUCH, CLEARSMOG, CLOSECOMBAT, CORROSIVEGAS, COVET, CRUNCH, CURSE, CURSEDTOUCH, DARKPULSE, DEADLYREACH, DRAGONBLOOD, DRAGONCLAW, DRAGONDANCE, DRAINPUNCH, EARTHENLANCE, EARTHQUAKE, EXECUTION, FIREFANG, FOCUSBLAST, FROSTBITE, GASTROACID, GUNKSHOT, HAIL, HAZE, HIDDENPOWER, HYPOTHERMIA, ICEBEAM, ICEFANG, ICEHAMMER, ICEPUNCH, ICICLESPEAR, ICICLESTRIKE, ICYWIND, IRONHEAD, KNOCKOFF, LASHOUT, MIASMA, MIST, NAGASKIN, NASTYPLOT, NOBLEROAR, OUTRAGE, PERCUSSIONBLAST, PHOBIA, PLAYROUGH, POISONFANG, POISONJAB, PROTECT, PSYCHICFANGS, REST, RETURN, SLASH, SLEEPTALK, SLUDGEBOMB, SLUDGEWAVE, SNARL, SOULRIP, SUBSTITUTE, SWORDSDANCE, TAUNT, THUNDERFANG, TOXIC, TOXICSPIKES, TRIPLEAXEL, VENDETTA, VENOMDRAIN, VITALITYDRAIN, WORKUP, ZENHEADBUTT, </v>
      </c>
      <c r="AA936">
        <f>VLOOKUP($A936,'Moves Species'!$A:$E,5,FALSE)</f>
        <v>0</v>
      </c>
      <c r="AB936" t="s">
        <v>10721</v>
      </c>
      <c r="AC936" t="s">
        <v>7268</v>
      </c>
      <c r="AD936" t="s">
        <v>7276</v>
      </c>
    </row>
    <row r="937" spans="1:33" x14ac:dyDescent="0.25">
      <c r="A937">
        <f t="shared" si="44"/>
        <v>936</v>
      </c>
      <c r="B937" t="s">
        <v>10716</v>
      </c>
      <c r="C937" t="s">
        <v>10719</v>
      </c>
      <c r="D937" s="12" t="str">
        <f>'BST Extract'!J937</f>
        <v>ICE</v>
      </c>
      <c r="E937" s="12" t="str">
        <f>'BST Extract'!K937</f>
        <v>POISON</v>
      </c>
      <c r="F937" t="str">
        <f t="shared" si="42"/>
        <v>ICE,POISON</v>
      </c>
      <c r="G937">
        <f>'BST Extract'!C937</f>
        <v>115</v>
      </c>
      <c r="H937">
        <f>'BST Extract'!D937</f>
        <v>105</v>
      </c>
      <c r="I937">
        <f>'BST Extract'!E937</f>
        <v>105</v>
      </c>
      <c r="J937">
        <f>'BST Extract'!F937</f>
        <v>60</v>
      </c>
      <c r="K937">
        <f>'BST Extract'!G937</f>
        <v>65</v>
      </c>
      <c r="L937">
        <f>'BST Extract'!H937</f>
        <v>100</v>
      </c>
      <c r="M937">
        <f>'BST Extract'!I937</f>
        <v>550</v>
      </c>
      <c r="N937" t="s">
        <v>7251</v>
      </c>
      <c r="O937">
        <v>3</v>
      </c>
      <c r="P937" t="s">
        <v>7523</v>
      </c>
      <c r="R937" t="s">
        <v>7523</v>
      </c>
      <c r="T937" t="str">
        <f t="shared" si="43"/>
        <v>HP,3,,,,</v>
      </c>
      <c r="U937" s="12" t="str">
        <f>'Ability Extract'!C937</f>
        <v>HUSTLE</v>
      </c>
      <c r="V937" s="12" t="str">
        <f>'Ability Extract'!D937</f>
        <v>POISONTOUCH</v>
      </c>
      <c r="W937" s="12" t="str">
        <f>'Ability Extract'!E937</f>
        <v>THICKFAT</v>
      </c>
      <c r="X937" s="12" t="str">
        <f>'Ability Extract'!F937</f>
        <v>HUSTLE,POISONTOUCH,THICKFAT</v>
      </c>
      <c r="Y937" t="str">
        <f>VLOOKUP($A937,'Moves Species'!$A:$E,3,FALSE)</f>
        <v xml:space="preserve">1, SCRATCH, 1, LICK, 1, MALADY, 4, ICESHARD, 7, MEANLOOK, 10, NECROPHAGY, 13, POISONFANG, 16, ICEFANG, 19, GRIMREAPER, 22, FROZENHEART, 25, CROSSPOISON, 28, ICETOMB, 31, SOULFLAY, 34, NEUROTOXIN, 37, ICICLECRASH, 40, REST, 43, CONTAGION, 46, FROSTBITE, 49, PLAGUE, 52, ICEHAMMER, 56, GUNKSHOT, 60, WINTERSHOWL, </v>
      </c>
      <c r="Z937" t="str">
        <f>VLOOKUP($A937,'Moves Species'!$A:$E,4,FALSE)</f>
        <v xml:space="preserve">AERIALACE, AIRSLASH, ALLERGY, ATTRACT, BATTLEOFWITS, BLIZZARD, BODYPRESS, BODYSLAM, BONECHILL, BREAKINGSWIPE, BRICKBREAK, BULKUP, BULLDOZE, CALMMIND, CATAPULT, CAUSTICACID, CHILLINGTOUCH, CLEARSMOG, CLOSECOMBAT, CORROSIVEGAS, COVET, CRUNCH, CURSE, CURSEDTOUCH, DARKPULSE, DEADLYREACH, DRAGONBLOOD, DRAGONCLAW, DRAGONDANCE, DRAINPUNCH, EARTHENLANCE, EARTHQUAKE, EXECUTION, FIREFANG, FOCUSBLAST, FROSTBITE, GASTROACID, GUNKSHOT, HAIL, HAZE, HIDDENPOWER, HYPOTHERMIA, ICEBEAM, ICEFANG, ICEHAMMER, ICEPUNCH, ICICLESPEAR, ICICLESTRIKE, ICYWIND, IRONHEAD, KNOCKOFF, LASHOUT, MIASMA, MIST, NAGASKIN, NASTYPLOT, NOBLEROAR, OUTRAGE, PERCUSSIONBLAST, PHOBIA, PLAYROUGH, POISONFANG, POISONJAB, PROTECT, PSYCHICFANGS, REST, RETURN, SLASH, SLEEPTALK, SLUDGEBOMB, SLUDGEWAVE, SNARL, SOULRIP, SUBSTITUTE, SWORDSDANCE, TAUNT, THUNDERFANG, TOXIC, TOXICSPIKES, TRIPLEAXEL, VENDETTA, VENOMDRAIN, VITALITYDRAIN, WORKUP, ZENHEADBUTT, </v>
      </c>
      <c r="AA937">
        <f>VLOOKUP($A937,'Moves Species'!$A:$E,5,FALSE)</f>
        <v>0</v>
      </c>
      <c r="AB937" t="s">
        <v>7523</v>
      </c>
    </row>
    <row r="938" spans="1:33" x14ac:dyDescent="0.25">
      <c r="A938">
        <f t="shared" si="44"/>
        <v>937</v>
      </c>
      <c r="B938" t="s">
        <v>10722</v>
      </c>
      <c r="C938" t="s">
        <v>10723</v>
      </c>
      <c r="D938" s="12" t="str">
        <f>'BST Extract'!J938</f>
        <v>DARK</v>
      </c>
      <c r="E938" s="12" t="str">
        <f>'BST Extract'!K938</f>
        <v>SOUND</v>
      </c>
      <c r="F938" t="str">
        <f t="shared" si="42"/>
        <v>DARK,SOUND</v>
      </c>
      <c r="G938">
        <f>'BST Extract'!C938</f>
        <v>58</v>
      </c>
      <c r="H938">
        <f>'BST Extract'!D938</f>
        <v>105</v>
      </c>
      <c r="I938">
        <f>'BST Extract'!E938</f>
        <v>80</v>
      </c>
      <c r="J938">
        <f>'BST Extract'!F938</f>
        <v>105</v>
      </c>
      <c r="K938">
        <f>'BST Extract'!G938</f>
        <v>50</v>
      </c>
      <c r="L938">
        <f>'BST Extract'!H938</f>
        <v>85</v>
      </c>
      <c r="M938">
        <f>'BST Extract'!I938</f>
        <v>483</v>
      </c>
      <c r="N938" t="s">
        <v>7251</v>
      </c>
      <c r="O938">
        <v>3</v>
      </c>
      <c r="P938" t="s">
        <v>7523</v>
      </c>
      <c r="R938" t="s">
        <v>7523</v>
      </c>
      <c r="T938" t="str">
        <f t="shared" si="43"/>
        <v>HP,3,,,,</v>
      </c>
      <c r="U938" s="12" t="str">
        <f>'Ability Extract'!C938</f>
        <v>PERISHBODY</v>
      </c>
      <c r="V938" s="12" t="str">
        <f>'Ability Extract'!D938</f>
        <v>STAKEOUT</v>
      </c>
      <c r="W938" s="12" t="str">
        <f>'Ability Extract'!E938</f>
        <v>DISHEARTEN</v>
      </c>
      <c r="X938" s="12" t="str">
        <f>'Ability Extract'!F938</f>
        <v>PERISHBODY,STAKEOUT,DISHEARTEN</v>
      </c>
      <c r="Y938" t="str">
        <f>VLOOKUP($A938,'Moves Species'!$A:$E,3,FALSE)</f>
        <v xml:space="preserve">0, DRUMBEATING, 1, DRUMBEATING, 1, HELPINGHAND, 1, DARKWHISPERS, 1, MEGAPHONE, 4, BACKSTABBING, 8, HYPNOSIS, 11, SWAGGER, 14, DEAFEN, 17, SINFULSMITE, 20, WAIL, 23, CHEAPSHOT, 26, SHATTER, 29, BULKUP, 32, DEADSILENCE, 35, LASHOUT, 38, MINDDRAIN, 41, PERCUSSIONBLAST, 44, AMBUSH, 47, PUNISHMENT, 50, FOULPLAY, 53, UPROAR, 56, BLOODRITUAL, 60, EXECUTION, </v>
      </c>
      <c r="Z938" t="str">
        <f>VLOOKUP($A938,'Moves Species'!$A:$E,4,FALSE)</f>
        <v xml:space="preserve">AMBUSH, ATTRACT, BATTLEOFWITS, BLOODRITUAL, BONECHILL, BOOMBURST, BULLDOZE, BURNINGOFUDA, CALMMIND, CHARM, COACHING, CONFUSERAY, COSMICPOWER, CURSE, CURSEDTOUCH, DEAFEN, DRAINPUNCH, EARTHPOWER, EARTHQUAKE, ECHOEDVOICE, ECLIPSENOVA, EXECUTION, FLUXWAVE, FOCUSBLAST, FORTISSIMO, GENTLECHIMES, GHASTLYFLOOD, GOSSIP, HEALBELL, HEX, HEXBOLT, HIDDENPOWER, HYPERVOICE, IRONDEFENSE, IRONHEAD, KNOCKOFF, MACABREDANCE, MEMENTO, METRONOME, MINDMELD, MIRRORSHOT, MYSTICALFIRE, MYSTICPULSE, NASTYPLOT, ODETOJOY, PERCUSSIONBLAST, PHANTOMFORCE, PLAYROUGH, POLTERGEIST, POSSESSION, PROTECT, REST, RETURN, ROCKSLIDE, ROCKTOMB, ROUND, SEISMICCHANT, SHADOWBALL, SHADOWPUNCH, SLEEPTALK, SONICBLAST, SOULRIP, SOULSHIELD, SOUNDBARRIER, STEELROLLER, SUBSTITUTE, SWEEPINGWIND, SWIFT, SWITCHEROO, TAUNT, TERRAINPULSE, TOXIC, UMBRALWAVE, VENDETTA, WAIL, WILLOWISP, WISH, WORKUP, </v>
      </c>
      <c r="AA938">
        <f>VLOOKUP($A938,'Moves Species'!$A:$E,5,FALSE)</f>
        <v>0</v>
      </c>
    </row>
    <row r="939" spans="1:33" x14ac:dyDescent="0.25">
      <c r="A939">
        <f t="shared" si="44"/>
        <v>938</v>
      </c>
      <c r="B939" t="s">
        <v>10725</v>
      </c>
      <c r="C939" t="s">
        <v>10728</v>
      </c>
      <c r="D939" s="12" t="str">
        <f>'BST Extract'!J939</f>
        <v>LIGHT</v>
      </c>
      <c r="E939" s="12" t="str">
        <f>'BST Extract'!K939</f>
        <v>DARK</v>
      </c>
      <c r="F939" t="str">
        <f t="shared" si="42"/>
        <v>LIGHT,DARK</v>
      </c>
      <c r="G939">
        <f>'BST Extract'!C939</f>
        <v>70</v>
      </c>
      <c r="H939">
        <f>'BST Extract'!D939</f>
        <v>75</v>
      </c>
      <c r="I939">
        <f>'BST Extract'!E939</f>
        <v>65</v>
      </c>
      <c r="J939">
        <f>'BST Extract'!F939</f>
        <v>80</v>
      </c>
      <c r="K939">
        <f>'BST Extract'!G939</f>
        <v>75</v>
      </c>
      <c r="L939">
        <f>'BST Extract'!H939</f>
        <v>65</v>
      </c>
      <c r="M939">
        <f>'BST Extract'!I939</f>
        <v>430</v>
      </c>
      <c r="N939" t="s">
        <v>7283</v>
      </c>
      <c r="O939">
        <v>1</v>
      </c>
      <c r="P939" t="s">
        <v>7523</v>
      </c>
      <c r="R939" t="s">
        <v>7523</v>
      </c>
      <c r="T939" t="str">
        <f t="shared" si="43"/>
        <v>SPEED,1,,,,</v>
      </c>
      <c r="U939" s="12" t="str">
        <f>'Ability Extract'!C939</f>
        <v>BLACKLIGHT</v>
      </c>
      <c r="V939" s="12" t="str">
        <f>'Ability Extract'!D939</f>
        <v>WHITEOUT</v>
      </c>
      <c r="W939" s="12" t="str">
        <f>'Ability Extract'!E939</f>
        <v>ARSONIST</v>
      </c>
      <c r="X939" s="12" t="str">
        <f>'Ability Extract'!F939</f>
        <v>BLACKLIGHT,WHITEOUT,ARSONIST</v>
      </c>
      <c r="Y939" t="str">
        <f>VLOOKUP($A939,'Moves Species'!$A:$E,3,FALSE)</f>
        <v xml:space="preserve">1, BACKSTABBING, 1, LUMINESCENCE, 4, LEER, 7, EMBER, 11, AURORABEAM, 11, SNARL, 14, FLAMECHARGE, 14, INCINERATE, 17, LUCKYCHANT, 20, FIERYWRATH, 20, REFRACTION, 23, FLAMEBURST, 23, FLAMEPILLAR, 26, SLASH, 29, CRIMSONGATE, 32, TOPSYTURVY, 35, FIRELASH, 35, FIERYDANCE, 38, WICKEDSTRIKE, 38, SACREDSTRIKE, 41, ANCIENTFIRE, 41, BLAZEKICK, 44, WORKUP, 47, RETURN, 47, FRUSTRATION, 53, INFERNO, 57, DIVINEVISION, 57, DARKOMEN, 60, FLAREBLITZ, </v>
      </c>
      <c r="Z939" t="str">
        <f>VLOOKUP($A939,'Moves Species'!$A:$E,4,FALSE)</f>
        <v xml:space="preserve">ACROBATICS, AERIALACE, AERIALPULSE, AIRSLASH, AMBUSH, ATTRACT, AURASPHERE, BATTLEOFWITS, BLOODRITUAL, BRICKBREAK, BURNINGJEALOUSY, CHARM, CHIDORI, CLEANSE, COACHING, CONFUSERAY, COUPDEGRACE, CRIMSONGATE, CRUELWHIP, CRUNCH, CURSE, DARKPULSE, DAZZLINGGLEAM, DEADLYREACH, DEFOG, DIVINEPUNISHMENT, ECHOEDVOICE, ECLIPSENOVA, EXECUTION, FALSESWIPE, FANTASYSEAL, FIREBLAST, FIREFANG, FIREPUNCH, FLAMECHARGE, FLAMETHROWER, FLAMEVOLLEY, FLAREBLITZ, FLUXWAVE, GENESIS, GENTLECHIMES, GOBLINSTRIKE, HEATWAVE, HEAVENSKNUCKLE, HIDDENPOWER, HOLYNOVA, INCINERATE, KAMEHAMEHA, KNOCKOFF, LASHOUT, LIGHTSABER, LOVEBURST, MELTINGHORN, MEMENTO, METRONOME, MIRRORSHOT, MYSTICALFIRE, NASTYPLOT, ODETOJOY, PAYDAY, PHOBIA, PLAYROUGH, POLTERGEIST, PROTECT, PURGE, QUICKGUARD, RADIANTLANCE, RAYOFLIGHT, REST, RETURN, SACREDSTRIKE, SAFEGUARD, SIGNALBEAM, SLASH, SLEEPTALK, SNARL, STELLARRUSH, SUBSTITUTE, SUNNYDAY, SWEEPINGWIND, SWIFT, SWITCHEROO, SWORDSDANCE, TAILWIND, TAUNT, TITANIASLAW, TOXIC, UMBRALWAVE, VENDETTA, VITALITYDRAIN, WEAKSPOT, WILDFIRE, WILLOWISP, WISH, WORKUP, </v>
      </c>
      <c r="AA939" t="str">
        <f>VLOOKUP($A939,'Moves Species'!$A:$E,5,FALSE)</f>
        <v xml:space="preserve">HALLOWEDGROUND, HOLYBOLT, HOLYFIRE, PUNISHMENT, POWERTRIP, SINFULSMITE, VENDETTA, SKYBLESSING, BURNUP, RAPTURE, UMBRALWAVE, </v>
      </c>
      <c r="AB939" t="s">
        <v>10731</v>
      </c>
      <c r="AC939" t="s">
        <v>7268</v>
      </c>
      <c r="AD939" t="s">
        <v>7271</v>
      </c>
      <c r="AE939" t="s">
        <v>10732</v>
      </c>
      <c r="AF939" t="s">
        <v>7268</v>
      </c>
      <c r="AG939" t="s">
        <v>7401</v>
      </c>
    </row>
    <row r="940" spans="1:33" x14ac:dyDescent="0.25">
      <c r="A940">
        <f t="shared" si="44"/>
        <v>939</v>
      </c>
      <c r="B940" t="s">
        <v>10726</v>
      </c>
      <c r="C940" t="s">
        <v>10729</v>
      </c>
      <c r="D940" s="12" t="str">
        <f>'BST Extract'!J940</f>
        <v>LIGHT</v>
      </c>
      <c r="E940" s="12" t="str">
        <f>'BST Extract'!K940</f>
        <v>FIRE</v>
      </c>
      <c r="F940" t="str">
        <f t="shared" si="42"/>
        <v>LIGHT,FIRE</v>
      </c>
      <c r="G940">
        <f>'BST Extract'!C940</f>
        <v>80</v>
      </c>
      <c r="H940">
        <f>'BST Extract'!D940</f>
        <v>105</v>
      </c>
      <c r="I940">
        <f>'BST Extract'!E940</f>
        <v>60</v>
      </c>
      <c r="J940">
        <f>'BST Extract'!F940</f>
        <v>100</v>
      </c>
      <c r="K940">
        <f>'BST Extract'!G940</f>
        <v>105</v>
      </c>
      <c r="L940">
        <f>'BST Extract'!H940</f>
        <v>60</v>
      </c>
      <c r="M940">
        <f>'BST Extract'!I940</f>
        <v>510</v>
      </c>
      <c r="N940" t="s">
        <v>7345</v>
      </c>
      <c r="O940">
        <v>1</v>
      </c>
      <c r="P940" t="s">
        <v>7283</v>
      </c>
      <c r="Q940">
        <v>1</v>
      </c>
      <c r="R940" t="s">
        <v>7523</v>
      </c>
      <c r="T940" t="str">
        <f t="shared" si="43"/>
        <v>ATTACK,1,SPEED,1,,</v>
      </c>
      <c r="U940" s="12" t="str">
        <f>'Ability Extract'!C940</f>
        <v>LIGHTAURA</v>
      </c>
      <c r="V940" s="12" t="str">
        <f>'Ability Extract'!D940</f>
        <v>WHITEOUT</v>
      </c>
      <c r="W940" s="12" t="str">
        <f>'Ability Extract'!E940</f>
        <v>PUREHEART</v>
      </c>
      <c r="X940" s="12" t="str">
        <f>'Ability Extract'!F940</f>
        <v>LIGHTAURA,WHITEOUT,PUREHEART</v>
      </c>
      <c r="Y940" t="str">
        <f>VLOOKUP($A940,'Moves Species'!$A:$E,3,FALSE)</f>
        <v xml:space="preserve">1, SWEETKISS, 1, LUMINESCENCE, 4, LEER, 7, EMBER, 11, AURORABEAM, 11, GLIDE, 14, FLAMECHARGE, 14, INCINERATE, 17, GUARDIANANGEL, 20, SIGNALBEAM, 20, REFRACTION, 23, FLAMEBURST, 23, FLAMEPILLAR, 26, FLOCK, 29, CRIMSONGATE, 32, TAILWIND, 35, FIRELASH, 35, FIERYDANCE, 38, AURASPHERE, 38, SACREDSTRIKE, 41, ANCIENTFIRE, 41, BLAZEKICK, 44, REPENTANCE, 47, RADIANTLANCE, 47, HURRICANE, 53, INFERNO, 57, DIVINEVISION, 57, QUILLVOLLEY, 60, FLAREBLITZ, </v>
      </c>
      <c r="Z940" t="str">
        <f>VLOOKUP($A940,'Moves Species'!$A:$E,4,FALSE)</f>
        <v xml:space="preserve">ACROBATICS, AERIALACE, AERIALPULSE, AIRSLASH, AMBUSH, ATTRACT, AURASPHERE, BATTLEOFWITS, BLOODRITUAL, BRICKBREAK, BURNINGJEALOUSY, CHARM, CHIDORI, CLEANSE, COACHING, CONFUSERAY, COUPDEGRACE, CRIMSONGATE, CRUELWHIP, CRUNCH, CURSE, DARKPULSE, DAZZLINGGLEAM, DEADLYREACH, DEFOG, DIVINEPUNISHMENT, ECHOEDVOICE, ECLIPSENOVA, EXECUTION, FALSESWIPE, FANTASYSEAL, FIREBLAST, FIREFANG, FIREPUNCH, FLAMECHARGE, FLAMETHROWER, FLAMEVOLLEY, FLAREBLITZ, FLUXWAVE, GENESIS, GENTLECHIMES, GOBLINSTRIKE, HEATWAVE, HEAVENSKNUCKLE, HIDDENPOWER, HOLYNOVA, INCINERATE, KAMEHAMEHA, KNOCKOFF, LASHOUT, LIGHTSABER, LOVEBURST, MELTINGHORN, MEMENTO, METRONOME, MIRRORSHOT, MYSTICALFIRE, NASTYPLOT, ODETOJOY, PAYDAY, PHOBIA, PLAYROUGH, POLTERGEIST, PROTECT, PURGE, QUICKGUARD, RADIANTLANCE, RAYOFLIGHT, REST, RETURN, SACREDSTRIKE, SAFEGUARD, SIGNALBEAM, SLASH, SLEEPTALK, SNARL, STELLARRUSH, SUBSTITUTE, SUNNYDAY, SWEEPINGWIND, SWIFT, SWITCHEROO, SWORDSDANCE, TAILWIND, TAUNT, TITANIASLAW, TOXIC, UMBRALWAVE, VENDETTA, VITALITYDRAIN, WEAKSPOT, WILDFIRE, WILLOWISP, WISH, WORKUP, </v>
      </c>
      <c r="AA940">
        <f>VLOOKUP($A940,'Moves Species'!$A:$E,5,FALSE)</f>
        <v>0</v>
      </c>
    </row>
    <row r="941" spans="1:33" x14ac:dyDescent="0.25">
      <c r="A941">
        <f t="shared" si="44"/>
        <v>940</v>
      </c>
      <c r="B941" t="s">
        <v>10727</v>
      </c>
      <c r="C941" t="s">
        <v>10730</v>
      </c>
      <c r="D941" s="12" t="str">
        <f>'BST Extract'!J941</f>
        <v>DARK</v>
      </c>
      <c r="E941" s="12" t="str">
        <f>'BST Extract'!K941</f>
        <v>FIRE</v>
      </c>
      <c r="F941" t="str">
        <f t="shared" si="42"/>
        <v>DARK,FIRE</v>
      </c>
      <c r="G941">
        <f>'BST Extract'!C941</f>
        <v>79</v>
      </c>
      <c r="H941">
        <f>'BST Extract'!D941</f>
        <v>100</v>
      </c>
      <c r="I941">
        <f>'BST Extract'!E941</f>
        <v>65</v>
      </c>
      <c r="J941">
        <f>'BST Extract'!F941</f>
        <v>101</v>
      </c>
      <c r="K941">
        <f>'BST Extract'!G941</f>
        <v>100</v>
      </c>
      <c r="L941">
        <f>'BST Extract'!H941</f>
        <v>65</v>
      </c>
      <c r="M941">
        <f>'BST Extract'!I941</f>
        <v>510</v>
      </c>
      <c r="N941" t="s">
        <v>7345</v>
      </c>
      <c r="O941">
        <v>1</v>
      </c>
      <c r="P941" t="s">
        <v>7283</v>
      </c>
      <c r="Q941">
        <v>1</v>
      </c>
      <c r="R941" t="s">
        <v>7523</v>
      </c>
      <c r="T941" t="str">
        <f t="shared" si="43"/>
        <v>ATTACK,1,SPEED,1,,</v>
      </c>
      <c r="U941" s="12" t="str">
        <f>'Ability Extract'!C941</f>
        <v>REBELLIOUS</v>
      </c>
      <c r="V941" s="12" t="str">
        <f>'Ability Extract'!D941</f>
        <v>DARKAURA</v>
      </c>
      <c r="W941" s="12" t="str">
        <f>'Ability Extract'!E941</f>
        <v>IRREDEEMABLE</v>
      </c>
      <c r="X941" s="12" t="str">
        <f>'Ability Extract'!F941</f>
        <v>REBELLIOUS,DARKAURA,IRREDEEMABLE</v>
      </c>
      <c r="Y941" t="str">
        <f>VLOOKUP($A941,'Moves Species'!$A:$E,3,FALSE)</f>
        <v xml:space="preserve">1, BACKSTABBING, 1, LOVELYKISS, 4, LEER, 7, EMBER, 11, FORCEPALM, 11, SNARL, 14, FLAMECHARGE, 14, INCINERATE, 17, PSYCHOSHIFT, 20, FIERYWRATH, 20, CRUELWHIP, 23, FLAMEBURST, 23, FLAMEPILLAR, 26, ARMTHRUST, 29, CRIMSONGATE, 32, TOPSYTURVY, 35, FIRELASH, 35, FIERYDANCE, 38, WICKEDSTRIKE, 38, NIGHTDAZE, 41, ANCIENTFIRE, 41, BLAZEKICK, 44, SWORDSDANCE, 47, FOCUSBLAST, 47, FRENZY, 53, INFERNO, 57, HIGHJUMPKICK, 57, DARKOMEN, 60, FLAREBLITZ, </v>
      </c>
      <c r="Z941" t="str">
        <f>VLOOKUP($A941,'Moves Species'!$A:$E,4,FALSE)</f>
        <v xml:space="preserve">ACROBATICS, AERIALACE, AERIALPULSE, AIRSLASH, AMBUSH, ATTRACT, AURASPHERE, BATTLEOFWITS, BLOODRITUAL, BRICKBREAK, BURNINGJEALOUSY, CHARM, CHIDORI, CLEANSE, COACHING, CONFUSERAY, COUPDEGRACE, CRIMSONGATE, CRUELWHIP, CRUNCH, CURSE, DARKPULSE, DAZZLINGGLEAM, DEADLYREACH, DEFOG, DIVINEPUNISHMENT, ECHOEDVOICE, ECLIPSENOVA, EXECUTION, FALSESWIPE, FANTASYSEAL, FIREBLAST, FIREFANG, FIREPUNCH, FLAMECHARGE, FLAMETHROWER, FLAMEVOLLEY, FLAREBLITZ, FLUXWAVE, GENESIS, GENTLECHIMES, GOBLINSTRIKE, HEATWAVE, HEAVENSKNUCKLE, HIDDENPOWER, HOLYNOVA, INCINERATE, KAMEHAMEHA, KNOCKOFF, LASHOUT, LIGHTSABER, LOVEBURST, MELTINGHORN, MEMENTO, METRONOME, MIRRORSHOT, MYSTICALFIRE, NASTYPLOT, ODETOJOY, PAYDAY, PHOBIA, PLAYROUGH, POLTERGEIST, PROTECT, PURGE, QUICKGUARD, RADIANTLANCE, RAYOFLIGHT, REST, RETURN, SACREDSTRIKE, SAFEGUARD, SIGNALBEAM, SLASH, SLEEPTALK, SNARL, STELLARRUSH, SUBSTITUTE, SUNNYDAY, SWEEPINGWIND, SWIFT, SWITCHEROO, SWORDSDANCE, TAILWIND, TAUNT, TITANIASLAW, TOXIC, UMBRALWAVE, VENDETTA, VITALITYDRAIN, WEAKSPOT, WILDFIRE, WILLOWISP, WISH, WORKUP, </v>
      </c>
      <c r="AA941">
        <f>VLOOKUP($A941,'Moves Species'!$A:$E,5,FALSE)</f>
        <v>0</v>
      </c>
    </row>
    <row r="942" spans="1:33" x14ac:dyDescent="0.25">
      <c r="A942">
        <f t="shared" si="44"/>
        <v>941</v>
      </c>
      <c r="B942" t="s">
        <v>10733</v>
      </c>
      <c r="C942" t="s">
        <v>10734</v>
      </c>
      <c r="D942" s="12" t="str">
        <f>'BST Extract'!J942</f>
        <v>STEEL</v>
      </c>
      <c r="E942" s="12" t="str">
        <f>'BST Extract'!K942</f>
        <v>ELECTRIC</v>
      </c>
      <c r="F942" t="str">
        <f t="shared" si="42"/>
        <v>STEEL,ELECTRIC</v>
      </c>
      <c r="G942">
        <f>'BST Extract'!C942</f>
        <v>85</v>
      </c>
      <c r="H942">
        <f>'BST Extract'!D942</f>
        <v>57</v>
      </c>
      <c r="I942">
        <f>'BST Extract'!E942</f>
        <v>76</v>
      </c>
      <c r="J942">
        <f>'BST Extract'!F942</f>
        <v>85</v>
      </c>
      <c r="K942">
        <f>'BST Extract'!G942</f>
        <v>105</v>
      </c>
      <c r="L942">
        <f>'BST Extract'!H942</f>
        <v>76</v>
      </c>
      <c r="M942">
        <f>'BST Extract'!I942</f>
        <v>484</v>
      </c>
      <c r="N942" t="s">
        <v>7251</v>
      </c>
      <c r="O942">
        <v>3</v>
      </c>
      <c r="P942" t="s">
        <v>7523</v>
      </c>
      <c r="R942" t="s">
        <v>7523</v>
      </c>
      <c r="T942" t="str">
        <f t="shared" si="43"/>
        <v>HP,3,,,,</v>
      </c>
      <c r="U942" s="12" t="str">
        <f>'Ability Extract'!C942</f>
        <v>TINTEDLENS</v>
      </c>
      <c r="V942" s="12" t="str">
        <f>'Ability Extract'!D942</f>
        <v>ELECTRICSURGE</v>
      </c>
      <c r="W942" s="12" t="str">
        <f>'Ability Extract'!E942</f>
        <v>NEUTRALIZINGGAS</v>
      </c>
      <c r="X942" s="12" t="str">
        <f>'Ability Extract'!F942</f>
        <v>TINTEDLENS,ELECTRICSURGE,NEUTRALIZINGGAS</v>
      </c>
      <c r="Y942" t="str">
        <f>VLOOKUP($A942,'Moves Species'!$A:$E,3,FALSE)</f>
        <v xml:space="preserve">1, METALLICGLEAM, 1, THUNDERSHOCK, 1, SMOKESCREEN, 4, SMOG, 8, QUICKSILVER, 12, SHOCKWAVE, 15, OVERCLOCK, 18, CHARGEBEAM, 21, IRONSPARKS, 24, PARABOLICCHARGE, 27, CORROSIVEGAS, 30, EERIEIMPULSE, 33, COBALTRAY, 36, DISCHARGE, 39, DETECT, 42, FLASHCANNON, 45, MAGNETICCANNON, 48, THUNDERBOLT, 51, RISINGVOLTAGE, 54, PHOTONGEYSER, 58, LOCKON, 58, ZAPCANNON, 62, STEELBEAM, </v>
      </c>
      <c r="Z942" t="str">
        <f>VLOOKUP($A942,'Moves Species'!$A:$E,4,FALSE)</f>
        <v xml:space="preserve">ATTRACT, BALLLIGHTNING, BATTERYACID, BODYSLAM, BOLTCRASH, BOMBARDMENT, CALMMIND, CHARGEBEAM, CLEARSMOG, CLUSTERROCKETS, CONCOCTION, CONFUSERAY, DAZZLINGGLEAM, ELECTRICTERRAIN, ELECTRONCRUSH, ENDERSHOCK, ENERGYSURGE, FLAMECHARGE, FLUXWAVE, FOCUSBLAST, GAMMARAY, GOLDENBULLET, GUNKSHOT, GYROBALL, HIDDENPOWER, INCINERATE, IRONDEFENSE, IRONHEAD, IRONIMPACT, IRONTEMPEST, KNOCKOFF, LIGHTSABER, MAGNETICCANNON, MAGNETRISE, METEORMASH, MIASMA, MISSILESHOT, NASTYPLOT, OVERCLOCK, PARABOLICCHARGE, PLAYROUGH, PROTECT, PURGE, RADIANTLANCE, REFURBISH, REST, RETURN, RISINGVOLTAGE, SATELLITERAY, SLEEPTALK, STEELROLLER, STONEEDGE, STRANGESTEAM, SUBSTITUTE, SWIFT, TAUNT, THUNDER, THUNDERBOLT, THUNDERFANG, THUNDERPUNCH, THUNDERWAVE, TOXIC, TRIATTACK, VENDETTA, VITALITYDRAIN, VOLTSWITCH, WILDCHARGE, WORKUP, ZENHEADBUTT, </v>
      </c>
      <c r="AA942" t="str">
        <f>VLOOKUP($A942,'Moves Species'!$A:$E,5,FALSE)</f>
        <v xml:space="preserve">ENERGYSURGE, STATICSHOCK, ELECTRIFY, SUBMISSION, SEISMICTOSS, HONECLAWS, PLASMAFORGE, REFURBISH, WELD, </v>
      </c>
    </row>
    <row r="943" spans="1:33" x14ac:dyDescent="0.25">
      <c r="A943">
        <f t="shared" si="44"/>
        <v>942</v>
      </c>
      <c r="B943" t="s">
        <v>10735</v>
      </c>
      <c r="C943" t="s">
        <v>10736</v>
      </c>
      <c r="D943" s="12" t="str">
        <f>'BST Extract'!J943</f>
        <v>COSMIC</v>
      </c>
      <c r="E943" s="12" t="str">
        <f>'BST Extract'!K943</f>
        <v>BUG</v>
      </c>
      <c r="F943" t="str">
        <f t="shared" si="42"/>
        <v>COSMIC,BUG</v>
      </c>
      <c r="G943">
        <f>'BST Extract'!C943</f>
        <v>25</v>
      </c>
      <c r="H943">
        <f>'BST Extract'!D943</f>
        <v>130</v>
      </c>
      <c r="I943">
        <f>'BST Extract'!E943</f>
        <v>10</v>
      </c>
      <c r="J943">
        <f>'BST Extract'!F943</f>
        <v>200</v>
      </c>
      <c r="K943">
        <f>'BST Extract'!G943</f>
        <v>130</v>
      </c>
      <c r="L943">
        <f>'BST Extract'!H943</f>
        <v>10</v>
      </c>
      <c r="M943">
        <f>'BST Extract'!I943</f>
        <v>505</v>
      </c>
      <c r="N943" t="s">
        <v>7251</v>
      </c>
      <c r="O943">
        <v>3</v>
      </c>
      <c r="P943" t="s">
        <v>7523</v>
      </c>
      <c r="R943" t="s">
        <v>7523</v>
      </c>
      <c r="T943" t="str">
        <f t="shared" si="43"/>
        <v>HP,3,,,,</v>
      </c>
      <c r="U943" s="12" t="str">
        <f>'Ability Extract'!C943</f>
        <v>MOLDBREAKER</v>
      </c>
      <c r="V943" s="12" t="str">
        <f>'Ability Extract'!D943</f>
        <v>FLASHFIRE</v>
      </c>
      <c r="W943" s="12" t="str">
        <f>'Ability Extract'!E943</f>
        <v>EMERGENCYEXIT</v>
      </c>
      <c r="X943" s="12" t="str">
        <f>'Ability Extract'!F943</f>
        <v>MOLDBREAKER,FLASHFIRE,EMERGENCYEXIT</v>
      </c>
      <c r="Y943" t="str">
        <f>VLOOKUP($A943,'Moves Species'!$A:$E,3,FALSE)</f>
        <v xml:space="preserve">1, ORBITALSTRIKE, 1, WRAP, 4, INFESTATION, 7, FIRSTIMPRESSION, 10, SMACKDOWN, 13, COMET, 16, STARFALL, 19, ROCKBLAST, 22, SKITTERSMACK, 25, INFECTION, 28, NEBULASTRIKE, 31, SOLARECLIPSE, 34, CATAPULT, 37, LUNGE, 40, BUGBUZZ, 43, SOLARMETEOR, 43, SOLARFLARE, 46, ASTEROIDBELT, 49, STONEEDGE, 52, SIGNALOVERLOAD, 52, METEORASSAULT, 55, SWARMOVERLOAD, 55, ROCKWRECKER, 58, SHELLSMASH, 62, BIGBANG, </v>
      </c>
      <c r="Z943" t="str">
        <f>VLOOKUP($A943,'Moves Species'!$A:$E,4,FALSE)</f>
        <v xml:space="preserve">ACROBATICS, AIRSLASH, ANTIMATTER, ASTEROIDBELT, ASTRALWIND, ATTRACT, BEJEWELED, BODYPRESS, BODYSLAM, BOMBARDMENT, BOULDERCRUSH, BUGBITE, BUGBUZZ, BULLDOZE, CATAPULT, CLOSECOMBAT, COSMICAVATAR, COSMICPOWER, DAZZLINGGLEAM, DEAFEN, DEFENDORDER, DRACOMETEOR, EARTHENLANCE, EARTHQUAKE, ECHOEDVOICE, ECLIPSENOVA, EXECUTION, FIREBLAST, FLAMECHARGE, FLAMETHROWER, FLAREBLITZ, FOCUSBLAST, FORTISSIMO, GAMMARAY, GLISTEN, GOLDENBULLET, HEATWAVE, HIDDENPOWER, HIVEMIND, HYPERVOICE, IRONDEFENSE, IRONHEAD, IRONIMPACT, KNOCKOFF, MAGNETICCANNON, METEORBEAM, METEORDRIVE, METEORMASH, MINERALWAVE, MOONBLAST, MOONSTONERAY, NEBULASTRIKE, OBSIDIANSHARDS, PLAYROUGH, POWERGEM, PROTECT, RADIANTLANCE, REST, RETURN, ROCKBLAST, ROCKSLIDE, ROCKTOMB, SLEEPTALK, SOLARECLIPSE, SONICBLAST, STARDUSTREVERIE, STEALTHROCK, STEELROLLER, STELLARRUSH, STONEEDGE, SUPERPOWER, SWARMATTACK, SWARMOVERLOAD, SWIFT, TOXIC, TURBULENCE, UTURN, VOLTSWITCH, WILDCHARGE, WISH, ZENHEADBUTT, </v>
      </c>
      <c r="AA943" t="str">
        <f>VLOOKUP($A943,'Moves Species'!$A:$E,5,FALSE)</f>
        <v xml:space="preserve">BOULDERCRUSH, SMACKDOWN, STRAFE, UTURN, GEMSTORM, HEADSMASH, SHATTER, ATTACKORDER, SUPERNOVA, QUANTUMSTAR, BLACKHOLE, </v>
      </c>
    </row>
    <row r="944" spans="1:33" x14ac:dyDescent="0.25">
      <c r="A944">
        <f t="shared" si="44"/>
        <v>943</v>
      </c>
      <c r="B944" t="s">
        <v>10737</v>
      </c>
      <c r="C944" t="s">
        <v>10739</v>
      </c>
      <c r="D944" s="12" t="str">
        <f>'BST Extract'!J944</f>
        <v>ICE</v>
      </c>
      <c r="E944" s="12" t="str">
        <f>'BST Extract'!K944</f>
        <v>NORMAL</v>
      </c>
      <c r="F944" t="str">
        <f t="shared" si="42"/>
        <v>ICE,NORMAL</v>
      </c>
      <c r="G944">
        <f>'BST Extract'!C944</f>
        <v>50</v>
      </c>
      <c r="H944">
        <f>'BST Extract'!D944</f>
        <v>60</v>
      </c>
      <c r="I944">
        <f>'BST Extract'!E944</f>
        <v>45</v>
      </c>
      <c r="J944">
        <f>'BST Extract'!F944</f>
        <v>75</v>
      </c>
      <c r="K944">
        <f>'BST Extract'!G944</f>
        <v>30</v>
      </c>
      <c r="L944">
        <f>'BST Extract'!H944</f>
        <v>45</v>
      </c>
      <c r="M944">
        <f>'BST Extract'!I944</f>
        <v>305</v>
      </c>
      <c r="N944" t="s">
        <v>7251</v>
      </c>
      <c r="O944">
        <v>3</v>
      </c>
      <c r="P944" t="s">
        <v>7523</v>
      </c>
      <c r="R944" t="s">
        <v>7523</v>
      </c>
      <c r="T944" t="str">
        <f t="shared" si="43"/>
        <v>HP,3,,,,</v>
      </c>
      <c r="U944" s="12" t="str">
        <f>'Ability Extract'!C944</f>
        <v>PROTEAN</v>
      </c>
      <c r="V944" s="12" t="str">
        <f>'Ability Extract'!D944</f>
        <v>FRIENDGUARD</v>
      </c>
      <c r="W944" s="12" t="str">
        <f>'Ability Extract'!E944</f>
        <v>SLUSHRUSH</v>
      </c>
      <c r="X944" s="12" t="str">
        <f>'Ability Extract'!F944</f>
        <v>PROTEAN,FRIENDGUARD,SLUSHRUSH</v>
      </c>
      <c r="Y944" t="str">
        <f>VLOOKUP($A944,'Moves Species'!$A:$E,3,FALSE)</f>
        <v xml:space="preserve">1, POUND, 1, COLDFRONT, 1, SNOWBALL, 4, QUICKATTACK, 7, RAPIDSPIN, 10, ENDEAVOR, 13, ICICLESTRIKE, 16, ARMTHRUST, 19, CHIPAWAY, 22, ROCKTOMB, 25, ICICLESPEAR, 28, FLAIL, 31, ICETOMB, 34, ROCKCLIMB, 37, RAPIDSTRIKE, 40, ICICLECRASH, 43, HAMMERARM, 46, ICEHAMMER, 49, RETURN, 52, STONEEDGE, 56, TRIPLEAXEL, 60, DOUBLEEDGE, </v>
      </c>
      <c r="Z944" t="str">
        <f>VLOOKUP($A944,'Moves Species'!$A:$E,4,FALSE)</f>
        <v xml:space="preserve">BLIZZARD, BOULDERCRUSH, BRICKBREAK, CALMMIND, CATAPULT, CHARM, CHILLINGTOUCH, COACHING, COVET, DEADLYREACH, DRAGONHAMMER, FALSESWIPE, FANTASYSEAL, FROSTBITE, GENESIS, HAIL, HAZE, HIDDENPOWER, HYPOTHERMIA, ICEBEAM, ICEFANG, ICEHAMMER, ICEPUNCH, ICICLESPEAR, ICICLESTRIKE, ICYWIND, KNOCKOFF, LOVEBURST, MEMENTO, METRONOME, MIST, MUDSLIDE, NASTYPLOT, NUMBINGWIND, OBSIDIANSHARDS, PAYDAY, PERCUSSIONBLAST, PLAYROUGH, POWERUPPUNCH, PROTECT, REST, RETURN, ROCKBLAST, ROCKSLIDE, ROCKTOMB, SLEEPTALK, SONICBLAST, STEALTHROCK, STONEEDGE, SUBSTITUTE, SWITCHEROO, TERRAINPULSE, TOXIC, TRIATTACK, TRIPLEAXEL, VENDETTA, WEATHERBALL, WISH, WORKUP, ZENHEADBUTT, </v>
      </c>
      <c r="AA944" t="str">
        <f>VLOOKUP($A944,'Moves Species'!$A:$E,5,FALSE)</f>
        <v xml:space="preserve">TITANHAMMER, HYPERFANG, STOMP, BITE, BATONPASS, TICKLE, FEINT, AFTERYOU, ICEFANG, WOODHAMMER, POWERDRILL, DRILLRUN, ICESHARD, AVALANCHE, </v>
      </c>
      <c r="AB944" t="s">
        <v>10741</v>
      </c>
      <c r="AC944" t="s">
        <v>7268</v>
      </c>
      <c r="AD944" t="s">
        <v>7276</v>
      </c>
    </row>
    <row r="945" spans="1:32" x14ac:dyDescent="0.25">
      <c r="A945">
        <f t="shared" si="44"/>
        <v>944</v>
      </c>
      <c r="B945" t="s">
        <v>10738</v>
      </c>
      <c r="C945" t="s">
        <v>10740</v>
      </c>
      <c r="D945" s="12" t="str">
        <f>'BST Extract'!J945</f>
        <v>ICE</v>
      </c>
      <c r="E945" s="12" t="str">
        <f>'BST Extract'!K945</f>
        <v>NORMAL</v>
      </c>
      <c r="F945" t="str">
        <f t="shared" si="42"/>
        <v>ICE,NORMAL</v>
      </c>
      <c r="G945">
        <f>'BST Extract'!C945</f>
        <v>74</v>
      </c>
      <c r="H945">
        <f>'BST Extract'!D945</f>
        <v>95</v>
      </c>
      <c r="I945">
        <f>'BST Extract'!E945</f>
        <v>70</v>
      </c>
      <c r="J945">
        <f>'BST Extract'!F945</f>
        <v>111</v>
      </c>
      <c r="K945">
        <f>'BST Extract'!G945</f>
        <v>45</v>
      </c>
      <c r="L945">
        <f>'BST Extract'!H945</f>
        <v>75</v>
      </c>
      <c r="M945">
        <f>'BST Extract'!I945</f>
        <v>470</v>
      </c>
      <c r="N945" t="s">
        <v>7251</v>
      </c>
      <c r="O945">
        <v>3</v>
      </c>
      <c r="P945" t="s">
        <v>7523</v>
      </c>
      <c r="R945" t="s">
        <v>7523</v>
      </c>
      <c r="T945" t="str">
        <f t="shared" si="43"/>
        <v>HP,3,,,,</v>
      </c>
      <c r="U945" s="12" t="str">
        <f>'Ability Extract'!C945</f>
        <v>PROTEAN</v>
      </c>
      <c r="V945" s="12" t="str">
        <f>'Ability Extract'!D945</f>
        <v>PARENTALBOND</v>
      </c>
      <c r="W945" s="12" t="str">
        <f>'Ability Extract'!E945</f>
        <v>SLUSHRUSH</v>
      </c>
      <c r="X945" s="12" t="str">
        <f>'Ability Extract'!F945</f>
        <v>PROTEAN,PARENTALBOND,SLUSHRUSH</v>
      </c>
      <c r="Y945" t="str">
        <f>VLOOKUP($A945,'Moves Species'!$A:$E,3,FALSE)</f>
        <v xml:space="preserve">0, DOUBLEHIT, 1, DOUBLEHIT, 1, POUND, 1, COLDFRONT, 1, SNOWBALL, 4, QUICKATTACK, 7, RAPIDSPIN, 10, ENDEAVOR, 13, ICICLESTRIKE, 16, ARMTHRUST, 19, CHIPAWAY, 22, ROCKTOMB, 25, ICICLESPEAR, 28, FLAIL, 31, ICETOMB, 34, ROCKCLIMB, 37, RAPIDSTRIKE, 40, ICICLECRASH, 43, HAMMERARM, 46, ICEHAMMER, 49, RETURN, 52, STONEEDGE, 56, TRIPLEAXEL, 60, DOUBLEEDGE, </v>
      </c>
      <c r="Z945" t="str">
        <f>VLOOKUP($A945,'Moves Species'!$A:$E,4,FALSE)</f>
        <v xml:space="preserve">BLIZZARD, BOULDERCRUSH, BRICKBREAK, CALMMIND, CATAPULT, CHARM, CHILLINGTOUCH, COACHING, COVET, DEADLYREACH, DRAGONHAMMER, FALSESWIPE, FANTASYSEAL, FROSTBITE, GENESIS, HAIL, HAZE, HIDDENPOWER, HYPOTHERMIA, ICEBEAM, ICEFANG, ICEHAMMER, ICEPUNCH, ICICLESPEAR, ICICLESTRIKE, ICYWIND, KNOCKOFF, LOVEBURST, MEMENTO, METRONOME, MIST, MUDSLIDE, NASTYPLOT, NUMBINGWIND, OBSIDIANSHARDS, PAYDAY, PERCUSSIONBLAST, PLAYROUGH, POWERUPPUNCH, PROTECT, REST, RETURN, ROCKBLAST, ROCKSLIDE, ROCKTOMB, SLEEPTALK, SONICBLAST, STEALTHROCK, STONEEDGE, SUBSTITUTE, SWITCHEROO, TERRAINPULSE, TOXIC, TRIATTACK, TRIPLEAXEL, VENDETTA, WEATHERBALL, WISH, WORKUP, ZENHEADBUTT, </v>
      </c>
      <c r="AA945">
        <f>VLOOKUP($A945,'Moves Species'!$A:$E,5,FALSE)</f>
        <v>0</v>
      </c>
      <c r="AB945" t="s">
        <v>7523</v>
      </c>
    </row>
    <row r="946" spans="1:32" x14ac:dyDescent="0.25">
      <c r="A946">
        <f t="shared" si="44"/>
        <v>945</v>
      </c>
      <c r="B946" t="s">
        <v>10748</v>
      </c>
      <c r="C946" t="s">
        <v>10749</v>
      </c>
      <c r="D946" s="12" t="str">
        <f>'BST Extract'!J946</f>
        <v>COSMIC</v>
      </c>
      <c r="E946" s="12" t="str">
        <f>'BST Extract'!K946</f>
        <v>LIGHT</v>
      </c>
      <c r="F946" t="str">
        <f t="shared" si="42"/>
        <v>COSMIC,LIGHT</v>
      </c>
      <c r="G946">
        <f>'BST Extract'!C946</f>
        <v>90</v>
      </c>
      <c r="H946">
        <f>'BST Extract'!D946</f>
        <v>60</v>
      </c>
      <c r="I946">
        <f>'BST Extract'!E946</f>
        <v>80</v>
      </c>
      <c r="J946">
        <f>'BST Extract'!F946</f>
        <v>60</v>
      </c>
      <c r="K946">
        <f>'BST Extract'!G946</f>
        <v>110</v>
      </c>
      <c r="L946">
        <f>'BST Extract'!H946</f>
        <v>90</v>
      </c>
      <c r="M946">
        <f>'BST Extract'!I946</f>
        <v>490</v>
      </c>
      <c r="N946" t="s">
        <v>7251</v>
      </c>
      <c r="O946">
        <v>3</v>
      </c>
      <c r="P946" t="s">
        <v>7523</v>
      </c>
      <c r="R946" t="s">
        <v>7523</v>
      </c>
      <c r="T946" t="str">
        <f t="shared" si="43"/>
        <v>HP,3,,,,</v>
      </c>
      <c r="U946" s="12" t="str">
        <f>'Ability Extract'!C946</f>
        <v>PRECISION</v>
      </c>
      <c r="V946" s="12" t="str">
        <f>'Ability Extract'!D946</f>
        <v>ANALYTIC</v>
      </c>
      <c r="W946" s="12" t="str">
        <f>'Ability Extract'!E946</f>
        <v>NEUROFORCE</v>
      </c>
      <c r="X946" s="12" t="str">
        <f>'Ability Extract'!F946</f>
        <v>PRECISION,ANALYTIC,NEUROFORCE</v>
      </c>
      <c r="Y946" t="str">
        <f>VLOOKUP($A946,'Moves Species'!$A:$E,3,FALSE)</f>
        <v xml:space="preserve">1, LEER, 1, LUMINESCENCE, 1, RADIATION, 4, CONFUSION, 7, SWIFT, 10, AURORABEAM, 13, METEORSHOWER, 16, DEFOG, 19, FLASH, 22, STARGAZE, 25, SUPERNOVA, 28, SIGNALBEAM, 31, NASTYPLOT, 34, STARDUSTREVERIE, 37, DAZZLINGGLEAM, 40, MAGICROOM, 40, TRICKROOM, 40, WONDERROOM, 43, MOONBLAST, 46, BLINDINGFLASH, 49, PSYCHIC, 52, INSTRUCT, 56, DIVINEVISION, 60, BIGBANG, </v>
      </c>
      <c r="Z946" t="str">
        <f>VLOOKUP($A946,'Moves Species'!$A:$E,4,FALSE)</f>
        <v xml:space="preserve">ANTIMATTER, ASTEROIDBELT, ASTRALWIND, ATTRACT, AURASPHERE, BATTLEOFWITS, BODYSLAM, BULKUP, CALMMIND, CLEANSE, COACHING, COSMICAVATAR, COSMICPOWER, DAZZLINGGLEAM, DEFOG, DIVINEPUNISHMENT, DRAINPUNCH, EARTHPOWER, ECLIPSENOVA, ENERGYBALL, FAIRYTALE, FLUXWAVE, FOCUSBLAST, GAMMARAY, GENESIS, GEOMANCY, HAIL, HEAVENSKNUCKLE, HEXBOLT, HIDDENPOWER, HOLYNOVA, ICYWIND, IRONHEAD, KNOCKOFF, LIGHTSCREEN, MAGICROOM, MEMENTO, METEORBEAM, METEORDRIVE, METEORMASH, METRONOME, MINDMELD, MIRRORSHOT, MIST, MOONBLAST, MYSTICPULSE, NASTYPLOT, NEBULASTRIKE, NOBLEROAR, PLAYROUGH, PROTECT, PSYCHIC, PSYCHICTERRAIN, PURGE, RADIANTLANCE, RAYOFLIGHT, REFLECT, REST, RETURN, SAFEGUARD, SIGNALBEAM, SLEEPTALK, SOLARBEAM, SOLARECLIPSE, STARDUSTREVERIE, STELLARRUSH, SUBSTITUTE, SUPERPOWER, SWIFT, TAILWIND, THUNDERBOLT, TOXIC, TRICKROOM, VITALITYDRAIN, WEATHERBALL, WISH, WONDERROOM, ZENHEADBUTT, </v>
      </c>
      <c r="AA946" t="str">
        <f>VLOOKUP($A946,'Moves Species'!$A:$E,5,FALSE)</f>
        <v xml:space="preserve">EXTRASENSORY, YAWN, CONFUSERAY, STARSALIGNED, FUTURESIGHT, ASTRALBARRAGE, QUICKSPELL, PSYSTRIKE, HELPINGHAND, </v>
      </c>
      <c r="AB946" t="s">
        <v>7523</v>
      </c>
    </row>
    <row r="947" spans="1:32" x14ac:dyDescent="0.25">
      <c r="A947">
        <f t="shared" si="44"/>
        <v>946</v>
      </c>
      <c r="B947" t="s">
        <v>10750</v>
      </c>
      <c r="C947" t="s">
        <v>10751</v>
      </c>
      <c r="D947" s="12" t="str">
        <f>'BST Extract'!J947</f>
        <v>COSMIC</v>
      </c>
      <c r="E947" s="12" t="str">
        <f>'BST Extract'!K947</f>
        <v>PSYCHIC</v>
      </c>
      <c r="F947" t="str">
        <f t="shared" si="42"/>
        <v>COSMIC,PSYCHIC</v>
      </c>
      <c r="G947">
        <f>'BST Extract'!C947</f>
        <v>110</v>
      </c>
      <c r="H947">
        <f>'BST Extract'!D947</f>
        <v>110</v>
      </c>
      <c r="I947">
        <f>'BST Extract'!E947</f>
        <v>80</v>
      </c>
      <c r="J947">
        <f>'BST Extract'!F947</f>
        <v>90</v>
      </c>
      <c r="K947">
        <f>'BST Extract'!G947</f>
        <v>40</v>
      </c>
      <c r="L947">
        <f>'BST Extract'!H947</f>
        <v>60</v>
      </c>
      <c r="M947">
        <f>'BST Extract'!I947</f>
        <v>490</v>
      </c>
      <c r="N947" t="s">
        <v>7251</v>
      </c>
      <c r="O947">
        <v>3</v>
      </c>
      <c r="P947" t="s">
        <v>7523</v>
      </c>
      <c r="R947" t="s">
        <v>7523</v>
      </c>
      <c r="T947" t="str">
        <f t="shared" si="43"/>
        <v>HP,3,,,,</v>
      </c>
      <c r="U947" s="12" t="str">
        <f>'Ability Extract'!C947</f>
        <v>TELEPATHY</v>
      </c>
      <c r="V947" s="12" t="str">
        <f>'Ability Extract'!D947</f>
        <v>MAGICGUARD</v>
      </c>
      <c r="W947" s="12" t="str">
        <f>'Ability Extract'!E947</f>
        <v>MAGICIAN</v>
      </c>
      <c r="X947" s="12" t="str">
        <f>'Ability Extract'!F947</f>
        <v>TELEPATHY,MAGICGUARD,MAGICIAN</v>
      </c>
      <c r="Y947" t="str">
        <f>VLOOKUP($A947,'Moves Species'!$A:$E,3,FALSE)</f>
        <v xml:space="preserve">1, ORBITALSTRIKE, 1, MINDBLAST, 1, LEER, 4, SONICPUNCH, 7, STARDASH, 10, MIXEDWAVES, 13, COMET, 16, DEFOG, 19, MINDCRUSH, 22, STARGAZE, 25, NEBULASTRIKE, 28, PSYCHOBREAK, 31, DIMENSIONALRUSH, 34, ANTIMATTER, 37, PSYCHICFANGS, 40, SWAGGER, 40, FLATTER, 43, METEORMASH, 46, SCRAMBLEMIND, 49, BOOMBOX, 52, PSYCHOSHIFT, 56, MANICOVERLOAD, 60, COSMICAVATAR, </v>
      </c>
      <c r="Z947" t="str">
        <f>VLOOKUP($A947,'Moves Species'!$A:$E,4,FALSE)</f>
        <v xml:space="preserve">AMBUSH, ANCIENTGLARE, ANTIMATTER, ARCANEENERGY, ASTEROIDBELT, ASTRALWIND, ATTRACT, AURASPHERE, BEJEWELED, BLOODRITUAL, CALMMIND, CHARGEBEAM, CONFUSERAY, COSMICAVATAR, COSMICPOWER, CURSEDTOUCH, DARKPULSE, DAZZLINGGLEAM, DRAGONMAGIC, EARTHPOWER, ECLIPSENOVA, ENDERSHOCK, ENERGYBALL, EXPANDINGFORCE, FLUXWAVE, FOCUSBLAST, GAMMARAY, GENESIS, GEOMANCY, HEALBELL, HEX, HEXBOLT, HIDDENPOWER, KNOCKOFF, LIGHTSCREEN, MAGICROOM, METEORBEAM, METEORDRIVE, METEORMASH, MINDDRAIN, MINDMELD, MIRRORSHOT, MIST, MIXEDWAVES, MOONBLAST, MYSTICALFIRE, MYSTICPULSE, NASTYPLOT, NEBULASTRIKE, ODETOJOY, PHANTOMFORCE, PLAYROUGH, POSSESSION, PROTECT, PSYCHIC, PSYCHICFANGS, PSYCHICTERRAIN, RADIANTLANCE, RAYOFLIGHT, REFLECT, REST, RETURN, SAFEGUARD, SHADOWBALL, SHADOWPUNCH, SLEEPTALK, SOLARECLIPSE, STARDUSTREVERIE, STELLARRUSH, SUBSTITUTE, SWIFT, TAUNT, TERRAINPULSE, TOXIC, TRIATTACK, TRICKROOM, UTURN, VENDETTA, VITALITYDRAIN, WAIL, WEAKSPOT, WISH, WONDERROOM, WORKUP, ZENHEADBUTT, </v>
      </c>
      <c r="AA947" t="str">
        <f>VLOOKUP($A947,'Moves Species'!$A:$E,5,FALSE)</f>
        <v xml:space="preserve">SHATTER, SCHIZOPHRENIA, KNOCKOFF, QUANTUMSTAR, ZENHEADBUTT, TRIVEGA, UPROAR, WAIL, SPECTRALTHIEF, DIMENSIONWARP, HELPINGHAND, </v>
      </c>
      <c r="AB947" t="s">
        <v>7523</v>
      </c>
    </row>
    <row r="948" spans="1:32" x14ac:dyDescent="0.25">
      <c r="A948">
        <f t="shared" si="44"/>
        <v>947</v>
      </c>
      <c r="B948" t="s">
        <v>10752</v>
      </c>
      <c r="C948" t="s">
        <v>10754</v>
      </c>
      <c r="D948" s="12" t="str">
        <f>'BST Extract'!J948</f>
        <v>COSMIC</v>
      </c>
      <c r="E948" s="12" t="str">
        <f>'BST Extract'!K948</f>
        <v>GROUND</v>
      </c>
      <c r="F948" t="str">
        <f t="shared" si="42"/>
        <v>COSMIC,GROUND</v>
      </c>
      <c r="G948">
        <f>'BST Extract'!C948</f>
        <v>78</v>
      </c>
      <c r="H948">
        <f>'BST Extract'!D948</f>
        <v>30</v>
      </c>
      <c r="I948">
        <f>'BST Extract'!E948</f>
        <v>65</v>
      </c>
      <c r="J948">
        <f>'BST Extract'!F948</f>
        <v>33</v>
      </c>
      <c r="K948">
        <f>'BST Extract'!G948</f>
        <v>68</v>
      </c>
      <c r="L948">
        <f>'BST Extract'!H948</f>
        <v>60</v>
      </c>
      <c r="M948">
        <f>'BST Extract'!I948</f>
        <v>334</v>
      </c>
      <c r="N948" t="s">
        <v>7251</v>
      </c>
      <c r="O948">
        <v>3</v>
      </c>
      <c r="P948" t="s">
        <v>7523</v>
      </c>
      <c r="R948" t="s">
        <v>7523</v>
      </c>
      <c r="T948" t="str">
        <f t="shared" si="43"/>
        <v>HP,3,,,,</v>
      </c>
      <c r="U948" s="12" t="str">
        <f>'Ability Extract'!C948</f>
        <v>AFTERMATH</v>
      </c>
      <c r="V948" s="12" t="str">
        <f>'Ability Extract'!D948</f>
        <v>ORBIT</v>
      </c>
      <c r="W948" s="12" t="str">
        <f>'Ability Extract'!E948</f>
        <v>FILTER</v>
      </c>
      <c r="X948" s="12" t="str">
        <f>'Ability Extract'!F948</f>
        <v>AFTERMATH,ORBIT,FILTER</v>
      </c>
      <c r="Y948" t="str">
        <f>VLOOKUP($A948,'Moves Species'!$A:$E,3,FALSE)</f>
        <v xml:space="preserve">1, MUDSLAP, 1, RADIATION, 4, DEFENSECURL, 7, SWIFT, 10, MUDSHACKLES, 13, STARGAZE, 16, ASTRALWIND, 19, ASTEROIDBELT, 22, GAMMARAY, 25, MUDSLIDE, 28, FLAMEBURST, 31, REST, 34, STARDUSTREVERIE, 37, STOCKPILE, 37, SWALLOW, 37, SPITUP, 40, EARTHPOWER, 43, VITALITYDRAIN, 46, SOLARFLARE, 49, FLAMETHROWER, 52, GAIAPULSE, 56, CORECOLLAPSE, 60, BIGBANG, </v>
      </c>
      <c r="Z948" t="str">
        <f>VLOOKUP($A948,'Moves Species'!$A:$E,4,FALSE)</f>
        <v xml:space="preserve">ANCIENTGLARE, ANTIMATTER, ARCANEENERGY, ASTEROIDBELT, ASTRALWIND, ATTRACT, BATTLEOFWITS, BEJEWELED, BODYPRESS, BODYSLAM, BOMBARDMENT, BOULDERCRUSH, BULLDOZE, CALMMIND, CATAPULT, COSMICAVATAR, COSMICPOWER, CRUNCH, DARKPULSE, DAZZLINGGLEAM, DEFOG, DUNEBLAST, DUSTDEVILS, EARTHENLANCE, EARTHPOWER, EARTHQUAKE, ECLIPSENOVA, ENERGYBALL, EXPANDINGFORCE, FABLEDRUSH, FIREBLAST, FLAMECHARGE, FLAMEVOLLEY, FLAREBLITZ, FLUXWAVE, FORTISSIMO, GAIAPULSE, GAMMARAY, GEOMANCY, GLISTEN, GOLDENBULLET, GOLDRUSH, GYROBALL, HIDDENPOWER, IRONDEFENSE, IRONHEAD, KNOCKOFF, LASHOUT, LIGHTSCREEN, MAGNETICCANNON, METEORBEAM, METEORDRIVE, METEORMASH, MINERALWAVE, MOONBLAST, MOONSTONERAY, MUDSHACKLES, MUDSLIDE, NASTYPLOT, NEBULASTRIKE, NOBLEROAR, OBSIDIANSHARDS, OUTRAGE, PLAYROUGH, POWERGEM, PROTECT, QUICKSAND, REFLECT, REST, RETURN, ROCKBLAST, ROCKSLIDE, ROCKTOMB, SANDSTORM, SANDTOMB, SCORCHINGSANDS, SLEEPTALK, SNARL, SOLARECLIPSE, SPIKES, STARDUSTREVERIE, STEALTHROCK, STELLARRUSH, STONEEDGE, SUBSTITUTE, SUPERPOWER, SWIFT, TAUNT, TOXIC, UMBRALWAVE, VENDETTA, VITALITYDRAIN, WILDFIRE, WISH, WORKUP, ZENHEADBUTT, </v>
      </c>
      <c r="AA948" t="str">
        <f>VLOOKUP($A948,'Moves Species'!$A:$E,5,FALSE)</f>
        <v xml:space="preserve">ERUPTION, MOONBLAST, MUDSURGE, CONTINENTALRIFT, HYPERSPACEHOLE, INCINERATE, GRAVITY, WILLOWISP, </v>
      </c>
      <c r="AB948" t="s">
        <v>10764</v>
      </c>
      <c r="AC948" t="s">
        <v>7268</v>
      </c>
      <c r="AD948" t="s">
        <v>7271</v>
      </c>
    </row>
    <row r="949" spans="1:32" x14ac:dyDescent="0.25">
      <c r="A949">
        <f t="shared" si="44"/>
        <v>948</v>
      </c>
      <c r="B949" t="s">
        <v>10753</v>
      </c>
      <c r="C949" t="s">
        <v>10755</v>
      </c>
      <c r="D949" s="12" t="str">
        <f>'BST Extract'!J949</f>
        <v>COSMIC</v>
      </c>
      <c r="E949" s="12" t="str">
        <f>'BST Extract'!K949</f>
        <v>GROUND</v>
      </c>
      <c r="F949" t="str">
        <f t="shared" si="42"/>
        <v>COSMIC,GROUND</v>
      </c>
      <c r="G949">
        <f>'BST Extract'!C949</f>
        <v>100</v>
      </c>
      <c r="H949">
        <f>'BST Extract'!D949</f>
        <v>63</v>
      </c>
      <c r="I949">
        <f>'BST Extract'!E949</f>
        <v>90</v>
      </c>
      <c r="J949">
        <f>'BST Extract'!F949</f>
        <v>73</v>
      </c>
      <c r="K949">
        <f>'BST Extract'!G949</f>
        <v>105</v>
      </c>
      <c r="L949">
        <f>'BST Extract'!H949</f>
        <v>90</v>
      </c>
      <c r="M949">
        <f>'BST Extract'!I949</f>
        <v>521</v>
      </c>
      <c r="N949" t="s">
        <v>7251</v>
      </c>
      <c r="O949">
        <v>3</v>
      </c>
      <c r="P949" t="s">
        <v>7523</v>
      </c>
      <c r="R949" t="s">
        <v>7523</v>
      </c>
      <c r="T949" t="str">
        <f t="shared" si="43"/>
        <v>HP,3,,,,</v>
      </c>
      <c r="U949" s="12" t="str">
        <f>'Ability Extract'!C949</f>
        <v>AFTERMATH</v>
      </c>
      <c r="V949" s="12" t="str">
        <f>'Ability Extract'!D949</f>
        <v>ORBIT</v>
      </c>
      <c r="W949" s="12" t="str">
        <f>'Ability Extract'!E949</f>
        <v>FILTER</v>
      </c>
      <c r="X949" s="12" t="str">
        <f>'Ability Extract'!F949</f>
        <v>AFTERMATH,ORBIT,FILTER</v>
      </c>
      <c r="Y949" t="str">
        <f>VLOOKUP($A949,'Moves Species'!$A:$E,3,FALSE)</f>
        <v xml:space="preserve">1, MUDSLAP, 1, RADIATION, 4, DEFENSECURL, 7, SWIFT, 10, MUDSHACKLES, 13, STARGAZE, 16, ASTRALWIND, 19, ASTEROIDBELT, 22, GAMMARAY, 25, MUDSLIDE, 28, FLAMEBURST, 31, REST, 34, STARDUSTREVERIE, 37, STOCKPILE, 37, SWALLOW, 37, SPITUP, 40, EARTHPOWER, 43, VITALITYDRAIN, 46, SOLARFLARE, 49, FLAMETHROWER, 52, GAIAPULSE, 56, CORECOLLAPSE, 60, BIGBANG, </v>
      </c>
      <c r="Z949" t="str">
        <f>VLOOKUP($A949,'Moves Species'!$A:$E,4,FALSE)</f>
        <v xml:space="preserve">ANCIENTGLARE, ANTIMATTER, ARCANEENERGY, ASTEROIDBELT, ASTRALWIND, ATTRACT, BATTLEOFWITS, BEJEWELED, BODYPRESS, BODYSLAM, BOMBARDMENT, BOULDERCRUSH, BULLDOZE, CALMMIND, CATAPULT, COSMICAVATAR, COSMICPOWER, CRUNCH, DARKPULSE, DAZZLINGGLEAM, DEFOG, DUNEBLAST, DUSTDEVILS, EARTHENLANCE, EARTHPOWER, EARTHQUAKE, ECLIPSENOVA, ENERGYBALL, EXPANDINGFORCE, FABLEDRUSH, FIREBLAST, FLAMECHARGE, FLAMEVOLLEY, FLAREBLITZ, FLUXWAVE, FORTISSIMO, GAIAPULSE, GAMMARAY, GEOMANCY, GLISTEN, GOLDENBULLET, GOLDRUSH, GYROBALL, HIDDENPOWER, IRONDEFENSE, IRONHEAD, KNOCKOFF, LASHOUT, LIGHTSCREEN, MAGNETICCANNON, METEORBEAM, METEORDRIVE, METEORMASH, MINERALWAVE, MOONBLAST, MOONSTONERAY, MUDSHACKLES, MUDSLIDE, NASTYPLOT, NEBULASTRIKE, NOBLEROAR, OBSIDIANSHARDS, OUTRAGE, PLAYROUGH, POWERGEM, PROTECT, QUICKSAND, REFLECT, REST, RETURN, ROCKBLAST, ROCKSLIDE, ROCKTOMB, SANDSTORM, SANDTOMB, SCORCHINGSANDS, SLEEPTALK, SNARL, SOLARECLIPSE, SPIKES, STARDUSTREVERIE, STEALTHROCK, STELLARRUSH, STONEEDGE, SUBSTITUTE, SUPERPOWER, SWIFT, TAUNT, TOXIC, UMBRALWAVE, VENDETTA, VITALITYDRAIN, WILDFIRE, WISH, WORKUP, ZENHEADBUTT, </v>
      </c>
      <c r="AA949">
        <f>VLOOKUP($A949,'Moves Species'!$A:$E,5,FALSE)</f>
        <v>0</v>
      </c>
      <c r="AB949" t="s">
        <v>7523</v>
      </c>
    </row>
    <row r="950" spans="1:32" x14ac:dyDescent="0.25">
      <c r="A950">
        <f t="shared" si="44"/>
        <v>949</v>
      </c>
      <c r="B950" t="s">
        <v>10758</v>
      </c>
      <c r="C950" t="s">
        <v>10756</v>
      </c>
      <c r="D950" s="12" t="str">
        <f>'BST Extract'!J950</f>
        <v>ELECTRIC</v>
      </c>
      <c r="E950" s="12" t="str">
        <f>'BST Extract'!K950</f>
        <v>BUG</v>
      </c>
      <c r="F950" t="str">
        <f t="shared" si="42"/>
        <v>ELECTRIC,BUG</v>
      </c>
      <c r="G950">
        <f>'BST Extract'!C950</f>
        <v>90</v>
      </c>
      <c r="H950">
        <f>'BST Extract'!D950</f>
        <v>110</v>
      </c>
      <c r="I950">
        <f>'BST Extract'!E950</f>
        <v>80</v>
      </c>
      <c r="J950">
        <f>'BST Extract'!F950</f>
        <v>85</v>
      </c>
      <c r="K950">
        <f>'BST Extract'!G950</f>
        <v>55</v>
      </c>
      <c r="L950">
        <f>'BST Extract'!H950</f>
        <v>80</v>
      </c>
      <c r="M950">
        <f>'BST Extract'!I950</f>
        <v>500</v>
      </c>
      <c r="N950" t="s">
        <v>7251</v>
      </c>
      <c r="O950">
        <v>3</v>
      </c>
      <c r="P950" t="s">
        <v>7523</v>
      </c>
      <c r="R950" t="s">
        <v>7523</v>
      </c>
      <c r="T950" t="str">
        <f t="shared" si="43"/>
        <v>HP,3,,,,</v>
      </c>
      <c r="U950" s="12" t="str">
        <f>'Ability Extract'!C950</f>
        <v>SUPERCONDUCTIVE</v>
      </c>
      <c r="V950" s="12" t="str">
        <f>'Ability Extract'!D950</f>
        <v>SURGESURFER</v>
      </c>
      <c r="W950" s="12" t="str">
        <f>'Ability Extract'!E950</f>
        <v>COMPOUNDEYES</v>
      </c>
      <c r="X950" s="12" t="str">
        <f>'Ability Extract'!F950</f>
        <v>SUPERCONDUCTIVE,SURGESURFER,COMPOUNDEYES</v>
      </c>
      <c r="Y950" t="str">
        <f>VLOOKUP($A950,'Moves Species'!$A:$E,3,FALSE)</f>
        <v xml:space="preserve">1, STATICSHOCK, 1, LEER, 4, FURYCUTTER, 8, STRAFE, 12, DOUBLETEAM, 15, BUGBITE, 18, SPARK, 21, LASERFOCUS, 24, PINMISSILE, 27, UTURN, 30, AGILITY, 33, ZINGZAP, 36, LUNGE, 39, SMARTBLADE, 42, ENERGYSURGE, 45, LIGHTSABER, 48, CHITINOUSSTRIKE, 52, SWORDSDANCE, 56, PLASMAFISTS, 60, SWARMOVERLOAD, </v>
      </c>
      <c r="Z950" t="str">
        <f>VLOOKUP($A950,'Moves Species'!$A:$E,4,FALSE)</f>
        <v xml:space="preserve">AERIALACE, AIRSLASH, ATTRACT, AURASPHERE, BALLLIGHTNING, BATTERYACID, BOLTCRASH, BOMBARDMENT, BREAKINGSWIPE, BRICKBREAK, BUGBITE, BUGBUZZ, CHARGEBEAM, CLUSTERROCKETS, COUPDEGRACE, DAZZLINGGLEAM, DEAFEN, DEFENDORDER, DEFOG, DUALWINGBEAT, ELECTRICTERRAIN, ELECTRONCRUSH, ENERGYSURGE, FLAREBLITZ, FLUTTER, FLUXWAVE, FURYCUTTER, GAMMARAY, GOBLINSTRIKE, GOLDENBULLET, GYROBALL, HIDDENPOWER, HIVEMIND, IRONDEFENSE, IRONHEAD, KNOCKOFF, LEECHLIFE, LIGHTSCREEN, MAGNETICCANNON, MAGNETRISE, MEMENTO, MISSILESHOT, NASTYPLOT, OVERCLOCK, PARABOLICCHARGE, PINMISSILE, PLAYROUGH, PROTECT, PURGE, RADIANTLANCE, RAYOFLIGHT, REFLECT, REST, RETURN, RISINGVOLTAGE, SLASH, SLEEPTALK, SPIKES, STEELWING, STRUGGLEBUG, SWARMATTACK, SWARMOVERLOAD, SWEEPINGWIND, SWITCHEROO, SWORDSDANCE, TAILWIND, THUNDER, THUNDERBOLT, THUNDERFANG, THUNDERPUNCH, THUNDERWAVE, TOXIC, TRIATTACK, UTURN, VOLTSWITCH, WILDCHARGE, WORKUP, </v>
      </c>
      <c r="AA950" t="str">
        <f>VLOOKUP($A950,'Moves Species'!$A:$E,5,FALSE)</f>
        <v xml:space="preserve">THUNDERCAGE, MAGNETFORCE, PSYBLADE, ELECTROBALL, GOLDENBULLET, CLUSTERROCKETS, IRONSPARKS, MAGNETICCANNON, COBALTRAY, INFESTATION, VOLTTACKLE, SMARTBLADE, </v>
      </c>
      <c r="AB950" t="s">
        <v>10765</v>
      </c>
      <c r="AC950" t="s">
        <v>10984</v>
      </c>
      <c r="AD950" t="s">
        <v>7358</v>
      </c>
      <c r="AE950" t="s">
        <v>10985</v>
      </c>
      <c r="AF950" t="s">
        <v>7358</v>
      </c>
    </row>
    <row r="951" spans="1:32" x14ac:dyDescent="0.25">
      <c r="A951">
        <f t="shared" si="44"/>
        <v>950</v>
      </c>
      <c r="B951" t="s">
        <v>10759</v>
      </c>
      <c r="C951" t="s">
        <v>10757</v>
      </c>
      <c r="D951" s="12" t="str">
        <f>'BST Extract'!J951</f>
        <v>ELECTRIC</v>
      </c>
      <c r="E951" s="12" t="str">
        <f>'BST Extract'!K951</f>
        <v>BUG</v>
      </c>
      <c r="F951" t="str">
        <f t="shared" si="42"/>
        <v>ELECTRIC,BUG</v>
      </c>
      <c r="G951">
        <f>'BST Extract'!C951</f>
        <v>90</v>
      </c>
      <c r="H951">
        <f>'BST Extract'!D951</f>
        <v>55</v>
      </c>
      <c r="I951">
        <f>'BST Extract'!E951</f>
        <v>80</v>
      </c>
      <c r="J951">
        <f>'BST Extract'!F951</f>
        <v>85</v>
      </c>
      <c r="K951">
        <f>'BST Extract'!G951</f>
        <v>110</v>
      </c>
      <c r="L951">
        <f>'BST Extract'!H951</f>
        <v>80</v>
      </c>
      <c r="M951">
        <f>'BST Extract'!I951</f>
        <v>500</v>
      </c>
      <c r="N951" t="s">
        <v>7251</v>
      </c>
      <c r="O951">
        <v>3</v>
      </c>
      <c r="P951" t="s">
        <v>7523</v>
      </c>
      <c r="R951" t="s">
        <v>7523</v>
      </c>
      <c r="T951" t="str">
        <f t="shared" si="43"/>
        <v>HP,3,,,,</v>
      </c>
      <c r="U951" s="12" t="str">
        <f>'Ability Extract'!C951</f>
        <v>LIGHTNINGROD</v>
      </c>
      <c r="V951" s="12" t="str">
        <f>'Ability Extract'!D951</f>
        <v>SURGESURFER</v>
      </c>
      <c r="W951" s="12" t="str">
        <f>'Ability Extract'!E951</f>
        <v>COMPOUNDEYES</v>
      </c>
      <c r="X951" s="12" t="str">
        <f>'Ability Extract'!F951</f>
        <v>LIGHTNINGROD,SURGESURFER,COMPOUNDEYES</v>
      </c>
      <c r="Y951" t="str">
        <f>VLOOKUP($A951,'Moves Species'!$A:$E,3,FALSE)</f>
        <v xml:space="preserve">1, THUNDERSHOCK, 1, LEER, 4, IRRITANT, 8, STRUGGLEBUG, 12, DOUBLETEAM, 15, SILVERWIND, 18, SHOCKWAVE, 21, LASERFOCUS, 24, INFECTION, 27, VOLTSWITCH, 30, AGILITY, 33, CHAINLIGHTNING, 36, PHEROMONESTREAM, 39, MAGNETICCANNON, 42, MAGNETFORCE, 45, BUGBUZZ, 48, BOLTCRASH, 52, NASTYPLOT, 56, THUNDER, 60, HIVEMIND, </v>
      </c>
      <c r="Z951" t="str">
        <f>VLOOKUP($A951,'Moves Species'!$A:$E,4,FALSE)</f>
        <v xml:space="preserve">AERIALACE, AIRSLASH, ATTRACT, AURASPHERE, BALLLIGHTNING, BATTERYACID, BOLTCRASH, BOMBARDMENT, BREAKINGSWIPE, BRICKBREAK, BUGBITE, BUGBUZZ, CHARGEBEAM, CLUSTERROCKETS, COUPDEGRACE, DAZZLINGGLEAM, DEAFEN, DEFENDORDER, DEFOG, DUALWINGBEAT, ELECTRICTERRAIN, ELECTRONCRUSH, ENERGYSURGE, FLAREBLITZ, FLUTTER, FLUXWAVE, FURYCUTTER, GAMMARAY, GOBLINSTRIKE, GOLDENBULLET, GYROBALL, HIDDENPOWER, HIVEMIND, IRONDEFENSE, IRONHEAD, KNOCKOFF, LEECHLIFE, LIGHTSCREEN, MAGNETICCANNON, MAGNETRISE, MEMENTO, MISSILESHOT, NASTYPLOT, OVERCLOCK, PARABOLICCHARGE, PINMISSILE, PLAYROUGH, PROTECT, PURGE, RADIANTLANCE, RAYOFLIGHT, REFLECT, REST, RETURN, RISINGVOLTAGE, SLASH, SLEEPTALK, SPIKES, STEELWING, STRUGGLEBUG, SWARMATTACK, SWARMOVERLOAD, SWEEPINGWIND, SWITCHEROO, SWORDSDANCE, TAILWIND, THUNDER, THUNDERBOLT, THUNDERFANG, THUNDERPUNCH, THUNDERWAVE, TOXIC, TRIATTACK, UTURN, VOLTSWITCH, WILDCHARGE, WORKUP, </v>
      </c>
      <c r="AA951">
        <f>VLOOKUP($A951,'Moves Species'!$A:$E,5,FALSE)</f>
        <v>0</v>
      </c>
      <c r="AB951" t="s">
        <v>7523</v>
      </c>
    </row>
    <row r="952" spans="1:32" x14ac:dyDescent="0.25">
      <c r="A952">
        <f t="shared" si="44"/>
        <v>951</v>
      </c>
      <c r="B952" t="s">
        <v>10760</v>
      </c>
      <c r="C952" t="s">
        <v>10768</v>
      </c>
      <c r="D952" s="12" t="str">
        <f>'BST Extract'!J952</f>
        <v>GROUND</v>
      </c>
      <c r="E952" s="12" t="str">
        <f>'BST Extract'!K952</f>
        <v>GHOST</v>
      </c>
      <c r="F952" t="str">
        <f t="shared" si="42"/>
        <v>GROUND,GHOST</v>
      </c>
      <c r="G952">
        <f>'BST Extract'!C952</f>
        <v>50</v>
      </c>
      <c r="H952">
        <f>'BST Extract'!D952</f>
        <v>20</v>
      </c>
      <c r="I952">
        <f>'BST Extract'!E952</f>
        <v>45</v>
      </c>
      <c r="J952">
        <f>'BST Extract'!F952</f>
        <v>65</v>
      </c>
      <c r="K952">
        <f>'BST Extract'!G952</f>
        <v>60</v>
      </c>
      <c r="L952">
        <f>'BST Extract'!H952</f>
        <v>65</v>
      </c>
      <c r="M952">
        <f>'BST Extract'!I952</f>
        <v>305</v>
      </c>
      <c r="N952" t="s">
        <v>7251</v>
      </c>
      <c r="O952">
        <v>3</v>
      </c>
      <c r="P952" t="s">
        <v>7523</v>
      </c>
      <c r="R952" t="s">
        <v>7523</v>
      </c>
      <c r="T952" t="str">
        <f t="shared" si="43"/>
        <v>HP,3,,,,</v>
      </c>
      <c r="U952" s="12" t="str">
        <f>'Ability Extract'!C952</f>
        <v>SHEDSKIN</v>
      </c>
      <c r="V952" s="12" t="str">
        <f>'Ability Extract'!D952</f>
        <v>MUMMY</v>
      </c>
      <c r="W952" s="12" t="str">
        <f>'Ability Extract'!E952</f>
        <v>POISONPOINT</v>
      </c>
      <c r="X952" s="12" t="str">
        <f>'Ability Extract'!F952</f>
        <v>SHEDSKIN,MUMMY,POISONPOINT</v>
      </c>
      <c r="Y952" t="str">
        <f>VLOOKUP($A952,'Moves Species'!$A:$E,3,FALSE)</f>
        <v xml:space="preserve">1, LEER, 1, HAUNT, 1, SANDSPRAY, 4, SMOG, 7, QUICKSAND, 11, SHIVER, 14, DUNEBLAST, 17, SPIRITBARRAGE, 20, GASTROACID, 23, ALLERGY, 26, SCORCHINGSANDS, 29, BONECHILL, 32, DUSTDEVILS, 35, SHADOWBALL, 38, SANDWAVE, 41, VITALITYDRAIN, 44, SANDFLURRY, 47, ECTOPLASM, 50, SLUDGEWAVE, 53, MACABREDANCE, 56, GAIAPULSE, 60, DEATHWALTZ, </v>
      </c>
      <c r="Z952" t="str">
        <f>VLOOKUP($A952,'Moves Species'!$A:$E,4,FALSE)</f>
        <v xml:space="preserve">ACIDRAIN, AERIALACE, ALLERGY, AMBUSH, ANCIENTGLARE, ARCANEENERGY, ATTRACT, BATTLEOFWITS, BONECHILL, BURNINGOFUDA, CALMMIND, CAUSTICACID, CLEARSMOG, CONCOCTION, CONFUSERAY, CORROSIVEGAS, CURSE, CURSEDTOUCH, DUNEBLAST, DUSTDEVILS, EARTHPOWER, ECLIPSENOVA, ENERGYBALL, FANTASYSEAL, FLUXWAVE, GAIAPULSE, GASTROACID, GENTLECHIMES, GEOMANCY, GHASTLYFLOOD, GIGADRAIN, GOBLINSTRIKE, GOLDRUSH, GUNKSHOT, HEX, HEXBOLT, HIDDENPOWER, KNOCKOFF, MACABREDANCE, MAGICROOM, MEMENTO, METRONOME, MIASMA, MUDSHACKLES, MUDSLIDE, NASTYPLOT, PAYDAY, PHANTOMFORCE, POISONFANG, POISONJAB, POLTERGEIST, POSSESSION, POWERGEM, PROTECT, PSYCHIC, PSYCHICTERRAIN, QUICKGUARD, QUICKSAND, REST, RETURN, ROUND, SAFEGUARD, SANDSTORM, SANDTOMB, SCORCHINGSANDS, SHADOWBALL, SHADOWPUNCH, SLEEPTALK, SLUDGEBOMB, SLUDGEWAVE, SOULRIP, SOULSHIELD, SPIKES, STEALTHROCK, SUBSTITUTE, SUNNYDAY, SWEEPINGWIND, SWITCHEROO, TAUNT, TERRAINPULSE, TOXIC, TOXICSPIKES, TRICKROOM, UMBRALWAVE, VENDETTA, VENOMDRAIN, VITALITYDRAIN, WAIL, WILLOWISP, WISH, WONDERROOM, WORKUP, </v>
      </c>
      <c r="AA952" t="str">
        <f>VLOOKUP($A952,'Moves Species'!$A:$E,5,FALSE)</f>
        <v xml:space="preserve">ACID, OMINOUSWIND, SLUDGEBOMB, WRAITHPULSE, GLARE, NIGHTSHADE, MEANLOOK, CONFUSERAY, SOULSHIELD, SANDSHROUD, MUDBOMB, MUDSHACKLES, MUDSLIDE, MUDBLAST, </v>
      </c>
      <c r="AB952" t="s">
        <v>10776</v>
      </c>
      <c r="AC952" t="s">
        <v>7268</v>
      </c>
      <c r="AD952" t="s">
        <v>7374</v>
      </c>
    </row>
    <row r="953" spans="1:32" x14ac:dyDescent="0.25">
      <c r="A953">
        <f t="shared" si="44"/>
        <v>952</v>
      </c>
      <c r="B953" t="s">
        <v>10761</v>
      </c>
      <c r="C953" t="s">
        <v>10769</v>
      </c>
      <c r="D953" s="12" t="str">
        <f>'BST Extract'!J953</f>
        <v>GROUND</v>
      </c>
      <c r="E953" s="12" t="str">
        <f>'BST Extract'!K953</f>
        <v>GHOST</v>
      </c>
      <c r="F953" t="str">
        <f t="shared" si="42"/>
        <v>GROUND,GHOST</v>
      </c>
      <c r="G953">
        <f>'BST Extract'!C953</f>
        <v>90</v>
      </c>
      <c r="H953">
        <f>'BST Extract'!D953</f>
        <v>50</v>
      </c>
      <c r="I953">
        <f>'BST Extract'!E953</f>
        <v>50</v>
      </c>
      <c r="J953">
        <f>'BST Extract'!F953</f>
        <v>95</v>
      </c>
      <c r="K953">
        <f>'BST Extract'!G953</f>
        <v>120</v>
      </c>
      <c r="L953">
        <f>'BST Extract'!H953</f>
        <v>90</v>
      </c>
      <c r="M953">
        <f>'BST Extract'!I953</f>
        <v>495</v>
      </c>
      <c r="N953" t="s">
        <v>7251</v>
      </c>
      <c r="O953">
        <v>3</v>
      </c>
      <c r="P953" t="s">
        <v>7523</v>
      </c>
      <c r="R953" t="s">
        <v>7523</v>
      </c>
      <c r="T953" t="str">
        <f t="shared" si="43"/>
        <v>HP,3,,,,</v>
      </c>
      <c r="U953" s="12" t="str">
        <f>'Ability Extract'!C953</f>
        <v>SHEDSKIN</v>
      </c>
      <c r="V953" s="12" t="str">
        <f>'Ability Extract'!D953</f>
        <v>MUMMY</v>
      </c>
      <c r="W953" s="12" t="str">
        <f>'Ability Extract'!E953</f>
        <v>POISONPOINT</v>
      </c>
      <c r="X953" s="12" t="str">
        <f>'Ability Extract'!F953</f>
        <v>SHEDSKIN,MUMMY,POISONPOINT</v>
      </c>
      <c r="Y953" t="str">
        <f>VLOOKUP($A953,'Moves Species'!$A:$E,3,FALSE)</f>
        <v xml:space="preserve">1, LEER, 1, HAUNT, 1, SANDSPRAY, 4, SMOG, 7, QUICKSAND, 11, SHIVER, 14, DUNEBLAST, 17, SPIRITBARRAGE, 20, GASTROACID, 23, ALLERGY, 26, SCORCHINGSANDS, 29, BONECHILL, 32, DUSTDEVILS, 35, SHADOWBALL, 38, SANDWAVE, 41, VITALITYDRAIN, 44, SANDFLURRY, 47, ECTOPLASM, 50, SLUDGEWAVE, 53, MACABREDANCE, 56, GAIAPULSE, 60, DEATHWALTZ, </v>
      </c>
      <c r="Z953" t="str">
        <f>VLOOKUP($A953,'Moves Species'!$A:$E,4,FALSE)</f>
        <v xml:space="preserve">ACIDRAIN, AERIALACE, ALLERGY, AMBUSH, ANCIENTGLARE, ARCANEENERGY, ATTRACT, BATTLEOFWITS, BONECHILL, BURNINGOFUDA, CALMMIND, CAUSTICACID, CLEARSMOG, CONCOCTION, CONFUSERAY, CORROSIVEGAS, CURSE, CURSEDTOUCH, DUNEBLAST, DUSTDEVILS, EARTHPOWER, ECLIPSENOVA, ENERGYBALL, FANTASYSEAL, FLUXWAVE, GAIAPULSE, GASTROACID, GENTLECHIMES, GEOMANCY, GHASTLYFLOOD, GIGADRAIN, GOBLINSTRIKE, GOLDRUSH, GUNKSHOT, HEX, HEXBOLT, HIDDENPOWER, KNOCKOFF, MACABREDANCE, MAGICROOM, MEMENTO, METRONOME, MIASMA, MUDSHACKLES, MUDSLIDE, NASTYPLOT, PAYDAY, PHANTOMFORCE, POISONFANG, POISONJAB, POLTERGEIST, POSSESSION, POWERGEM, PROTECT, PSYCHIC, PSYCHICTERRAIN, QUICKGUARD, QUICKSAND, REST, RETURN, ROUND, SAFEGUARD, SANDSTORM, SANDTOMB, SCORCHINGSANDS, SHADOWBALL, SHADOWPUNCH, SLEEPTALK, SLUDGEBOMB, SLUDGEWAVE, SOULRIP, SOULSHIELD, SPIKES, STEALTHROCK, SUBSTITUTE, SUNNYDAY, SWEEPINGWIND, SWITCHEROO, TAUNT, TERRAINPULSE, TOXIC, TOXICSPIKES, TRICKROOM, UMBRALWAVE, VENDETTA, VENOMDRAIN, VITALITYDRAIN, WAIL, WILLOWISP, WISH, WONDERROOM, WORKUP, </v>
      </c>
      <c r="AA953">
        <f>VLOOKUP($A953,'Moves Species'!$A:$E,5,FALSE)</f>
        <v>0</v>
      </c>
      <c r="AB953" t="s">
        <v>7523</v>
      </c>
    </row>
    <row r="954" spans="1:32" x14ac:dyDescent="0.25">
      <c r="A954">
        <f t="shared" si="44"/>
        <v>953</v>
      </c>
      <c r="B954" t="s">
        <v>10762</v>
      </c>
      <c r="C954" t="s">
        <v>10770</v>
      </c>
      <c r="D954" s="12" t="str">
        <f>'BST Extract'!J954</f>
        <v>WATER</v>
      </c>
      <c r="E954" s="12" t="str">
        <f>'BST Extract'!K954</f>
        <v>FIGHTING</v>
      </c>
      <c r="F954" t="str">
        <f t="shared" si="42"/>
        <v>WATER,FIGHTING</v>
      </c>
      <c r="G954">
        <f>'BST Extract'!C954</f>
        <v>60</v>
      </c>
      <c r="H954">
        <f>'BST Extract'!D954</f>
        <v>80</v>
      </c>
      <c r="I954">
        <f>'BST Extract'!E954</f>
        <v>60</v>
      </c>
      <c r="J954">
        <f>'BST Extract'!F954</f>
        <v>30</v>
      </c>
      <c r="K954">
        <f>'BST Extract'!G954</f>
        <v>35</v>
      </c>
      <c r="L954">
        <f>'BST Extract'!H954</f>
        <v>35</v>
      </c>
      <c r="M954">
        <f>'BST Extract'!I954</f>
        <v>300</v>
      </c>
      <c r="N954" t="s">
        <v>7251</v>
      </c>
      <c r="O954">
        <v>3</v>
      </c>
      <c r="P954" t="s">
        <v>7523</v>
      </c>
      <c r="R954" t="s">
        <v>7523</v>
      </c>
      <c r="T954" t="str">
        <f t="shared" si="43"/>
        <v>HP,3,,,,</v>
      </c>
      <c r="U954" s="12" t="str">
        <f>'Ability Extract'!C954</f>
        <v>RIVALRY</v>
      </c>
      <c r="V954" s="12" t="str">
        <f>'Ability Extract'!D954</f>
        <v>INTIMIDATE</v>
      </c>
      <c r="W954" s="12" t="str">
        <f>'Ability Extract'!E954</f>
        <v>NOGUARD</v>
      </c>
      <c r="X954" s="12" t="str">
        <f>'Ability Extract'!F954</f>
        <v>RIVALRY,INTIMIDATE,NOGUARD</v>
      </c>
      <c r="Y954" t="str">
        <f>VLOOKUP($A954,'Moves Species'!$A:$E,3,FALSE)</f>
        <v xml:space="preserve">1, TORRENT, 1, ROAR, 1, LEER, 4, KARATECHOP, 7, AQUAJET, 10, OVERFLOW, 13, DETECT, 16, POWERUPPUNCH, 19, BITE, 22, AQUAFANG, 25, BATTLECRY, 28, PARRY, 31, RAZORSHELL, 34, CRUNCH, 37, BRUTEFORCE, 40, CASCADE, 43, SWORDSTRIKE, 46, HAMMERARM, 49, NORETREAT, 52, HIGHJUMPKICK, 56, WATERPRESSURE, 60, DYNAMICPUNCH, </v>
      </c>
      <c r="Z954" t="str">
        <f>VLOOKUP($A954,'Moves Species'!$A:$E,4,FALSE)</f>
        <v xml:space="preserve">AMBUSH, ATTRACT, BATTLEOFWITS, BODYPRESS, BODYSLAM, BOULDERCRUSH, BREAKINGSWIPE, BRICKBREAK, BRINE, BULKUP, CASCADE, CHIDORI, CLOSECOMBAT, COACHING, COUPDEGRACE, COVET, CRUELWHIP, CRUNCH, CURSE, DRAINPUNCH, EXECUTION, FLIPTURN, FOCUSBLAST, GOBLINSTRIKE, GOLDRUSH, HAZE, HIDDENPOWER, ICEPUNCH, IRONHEAD, IRONIMPACT, KAMEHAMEHA, KNOCKOFF, LASHOUT, LIQUIDATION, MAGNETICCANNON, MISSILESHOT, NASTYPLOT, NOBLEROAR, OBSIDIANSHARDS, OCEANWRATH, OUTRAGE, OVERFLOW, PERCUSSIONBLAST, PLAYROUGH, POISONJAB, POWERUPPUNCH, PROTECT, PSYCHICFANGS, QUICKGUARD, RAINDANCE, RAZORSHELL, REST, RETURN, ROCKBLAST, ROCKSLIDE, ROCKTOMB, SCALD, SHADOWPUNCH, SLASH, SLEEPTALK, SNARL, SOAK, SPIKES, STEAMERUPTION, STONEEDGE, SUBMERGE, SUBSTITUTE, SUPERPOWER, SWITCHEROO, SWORDSDANCE, TAUNT, TIDALWAVE, TOXIC, TOXICSPIKES, VENDETTA, VITALITYDRAIN, WATERPRESSURE, WATERPULSE, WEAKSPOT, WHIRLPOOL, WORKUP, ZENHEADBUTT, </v>
      </c>
      <c r="AA954" t="str">
        <f>VLOOKUP($A954,'Moves Species'!$A:$E,5,FALSE)</f>
        <v xml:space="preserve">ARMTHRUST, SPIKECANNON, FISHIOUSREND, LOWKICK, EDGESTRIKE, GOLDRUSH, IRONHEAD, HEADBUTT, DIAMONDBLADE, XSCISSOR, CROSSPOISON, INFERNALBLADE, CLAMP, </v>
      </c>
      <c r="AB954" t="s">
        <v>10774</v>
      </c>
      <c r="AC954" t="s">
        <v>7265</v>
      </c>
      <c r="AD954">
        <v>23</v>
      </c>
    </row>
    <row r="955" spans="1:32" x14ac:dyDescent="0.25">
      <c r="A955">
        <f t="shared" si="44"/>
        <v>954</v>
      </c>
      <c r="B955" t="s">
        <v>10763</v>
      </c>
      <c r="C955" t="s">
        <v>10771</v>
      </c>
      <c r="D955" s="12" t="str">
        <f>'BST Extract'!J955</f>
        <v>WATER</v>
      </c>
      <c r="E955" s="12" t="str">
        <f>'BST Extract'!K955</f>
        <v>FIGHTING</v>
      </c>
      <c r="F955" t="str">
        <f t="shared" si="42"/>
        <v>WATER,FIGHTING</v>
      </c>
      <c r="G955">
        <f>'BST Extract'!C955</f>
        <v>100</v>
      </c>
      <c r="H955">
        <f>'BST Extract'!D955</f>
        <v>120</v>
      </c>
      <c r="I955">
        <f>'BST Extract'!E955</f>
        <v>105</v>
      </c>
      <c r="J955">
        <f>'BST Extract'!F955</f>
        <v>45</v>
      </c>
      <c r="K955">
        <f>'BST Extract'!G955</f>
        <v>40</v>
      </c>
      <c r="L955">
        <f>'BST Extract'!H955</f>
        <v>40</v>
      </c>
      <c r="M955">
        <f>'BST Extract'!I955</f>
        <v>450</v>
      </c>
      <c r="N955" t="s">
        <v>7251</v>
      </c>
      <c r="O955">
        <v>3</v>
      </c>
      <c r="P955" t="s">
        <v>7523</v>
      </c>
      <c r="R955" t="s">
        <v>7523</v>
      </c>
      <c r="T955" t="str">
        <f t="shared" si="43"/>
        <v>HP,3,,,,</v>
      </c>
      <c r="U955" s="12" t="str">
        <f>'Ability Extract'!C955</f>
        <v>RIVALRY</v>
      </c>
      <c r="V955" s="12" t="str">
        <f>'Ability Extract'!D955</f>
        <v>INTIMIDATE</v>
      </c>
      <c r="W955" s="12" t="str">
        <f>'Ability Extract'!E955</f>
        <v>NOGUARD</v>
      </c>
      <c r="X955" s="12" t="str">
        <f>'Ability Extract'!F955</f>
        <v>RIVALRY,INTIMIDATE,NOGUARD</v>
      </c>
      <c r="Y955" t="str">
        <f>VLOOKUP($A955,'Moves Species'!$A:$E,3,FALSE)</f>
        <v xml:space="preserve">1, TORRENT, 1, ROAR, 1, LEER, 4, KARATECHOP, 7, AQUAJET, 10, OVERFLOW, 13, DETECT, 16, POWERUPPUNCH, 19, BITE, 22, AQUAFANG, 25, BATTLECRY, 28, PARRY, 31, RAZORSHELL, 34, CRUNCH, 37, BRUTEFORCE, 40, CASCADE, 43, SWORDSTRIKE, 46, HAMMERARM, 49, NORETREAT, 52, HIGHJUMPKICK, 56, WATERPRESSURE, 60, DYNAMICPUNCH, </v>
      </c>
      <c r="Z955" t="str">
        <f>VLOOKUP($A955,'Moves Species'!$A:$E,4,FALSE)</f>
        <v xml:space="preserve">AMBUSH, ATTRACT, BATTLEOFWITS, BODYPRESS, BODYSLAM, BOULDERCRUSH, BREAKINGSWIPE, BRICKBREAK, BRINE, BULKUP, CASCADE, CHIDORI, CLOSECOMBAT, COACHING, COUPDEGRACE, COVET, CRUELWHIP, CRUNCH, CURSE, DRAINPUNCH, EXECUTION, FLIPTURN, FOCUSBLAST, GOBLINSTRIKE, GOLDRUSH, HAZE, HIDDENPOWER, ICEPUNCH, IRONHEAD, IRONIMPACT, KAMEHAMEHA, KNOCKOFF, LASHOUT, LIQUIDATION, MAGNETICCANNON, MISSILESHOT, NASTYPLOT, NOBLEROAR, OBSIDIANSHARDS, OCEANWRATH, OUTRAGE, OVERFLOW, PERCUSSIONBLAST, PLAYROUGH, POISONJAB, POWERUPPUNCH, PROTECT, PSYCHICFANGS, QUICKGUARD, RAINDANCE, RAZORSHELL, REST, RETURN, ROCKBLAST, ROCKSLIDE, ROCKTOMB, SCALD, SHADOWPUNCH, SLASH, SLEEPTALK, SNARL, SOAK, SPIKES, STEAMERUPTION, STONEEDGE, SUBMERGE, SUBSTITUTE, SUPERPOWER, SWITCHEROO, SWORDSDANCE, TAUNT, TIDALWAVE, TOXIC, TOXICSPIKES, VENDETTA, VITALITYDRAIN, WATERPRESSURE, WATERPULSE, WEAKSPOT, WHIRLPOOL, WORKUP, ZENHEADBUTT, </v>
      </c>
      <c r="AA955">
        <f>VLOOKUP($A955,'Moves Species'!$A:$E,5,FALSE)</f>
        <v>0</v>
      </c>
      <c r="AB955" t="s">
        <v>7523</v>
      </c>
    </row>
    <row r="956" spans="1:32" x14ac:dyDescent="0.25">
      <c r="A956">
        <f t="shared" si="44"/>
        <v>955</v>
      </c>
      <c r="B956" t="s">
        <v>10766</v>
      </c>
      <c r="C956" t="s">
        <v>10772</v>
      </c>
      <c r="D956" s="12" t="str">
        <f>'BST Extract'!J956</f>
        <v>ROCK</v>
      </c>
      <c r="E956" s="12" t="str">
        <f>'BST Extract'!K956</f>
        <v>STEEL</v>
      </c>
      <c r="F956" t="str">
        <f t="shared" si="42"/>
        <v>ROCK,STEEL</v>
      </c>
      <c r="G956">
        <f>'BST Extract'!C956</f>
        <v>60</v>
      </c>
      <c r="H956">
        <f>'BST Extract'!D956</f>
        <v>54</v>
      </c>
      <c r="I956">
        <f>'BST Extract'!E956</f>
        <v>60</v>
      </c>
      <c r="J956">
        <f>'BST Extract'!F956</f>
        <v>44</v>
      </c>
      <c r="K956">
        <f>'BST Extract'!G956</f>
        <v>33</v>
      </c>
      <c r="L956">
        <f>'BST Extract'!H956</f>
        <v>33</v>
      </c>
      <c r="M956">
        <f>'BST Extract'!I956</f>
        <v>284</v>
      </c>
      <c r="N956" t="s">
        <v>7251</v>
      </c>
      <c r="O956">
        <v>3</v>
      </c>
      <c r="P956" t="s">
        <v>7523</v>
      </c>
      <c r="R956" t="s">
        <v>7523</v>
      </c>
      <c r="T956" t="str">
        <f t="shared" si="43"/>
        <v>HP,3,,,,</v>
      </c>
      <c r="U956" s="12" t="str">
        <f>'Ability Extract'!C956</f>
        <v>SPEEDBOOST</v>
      </c>
      <c r="V956" s="12" t="str">
        <f>'Ability Extract'!D956</f>
        <v>LONGREACH</v>
      </c>
      <c r="W956" s="12" t="str">
        <f>'Ability Extract'!E956</f>
        <v>STURDY</v>
      </c>
      <c r="X956" s="12" t="str">
        <f>'Ability Extract'!F956</f>
        <v>SPEEDBOOST,LONGREACH,STURDY</v>
      </c>
      <c r="Y956" t="str">
        <f>VLOOKUP($A956,'Moves Species'!$A:$E,3,FALSE)</f>
        <v xml:space="preserve">1, ROCKTHROW, 1, LEER, 1, SNAPTRAP, 4, METALCLAW, 7, ACCELEROCK, 10, WITHDRAW, 14, SMACKDOWN, 17, BULLETCHARGE, 20, BITE, 23, ROCKTOMB, 26, SMARTSTRIKE, 29, ROCKSLIDE, 32, PROTECT, 35, IRONHEAD, 38, CATAPULT, 41, SHIELDBASH, 44, IRONIMPACT, 47, STONEEDGE, 50, BOMBARDMENT, 53, KINGSSHIELD, 56, STEELROLLER, 60, BOULDERCRUSH, </v>
      </c>
      <c r="Z956" t="str">
        <f>VLOOKUP($A956,'Moves Species'!$A:$E,4,FALSE)</f>
        <v xml:space="preserve">ATTRACT, BEJEWELED, BODYPRESS, BODYSLAM, BOMBARDMENT, BOULDERCRUSH, BREAKINGSWIPE, BULLDOZE, CATAPULT, CLUSTERROCKETS, CRUNCH, DEADLYREACH, DRAGONBREATH, DRAGONCLAW, DUNEBLAST, EARTHENLANCE, EARTHPOWER, EARTHQUAKE, EXECUTION, FIREFANG, FLAMECHARGE, FLAMEVOLLEY, FLAREBLITZ, FOCUSBLAST, FORTISSIMO, GLISTEN, GOLDENBULLET, GOLDRUSH, GYROBALL, HIDDENPOWER, HIGHHORSEPOWER, ICEFANG, IRONDEFENSE, IRONHEAD, IRONIMPACT, IRONTEMPEST, KNOCKOFF, MAGNETICCANNON, METEORDRIVE, MINERALWAVE, MISSILESHOT, MOONSTONERAY, MUDSHACKLES, MUDSLIDE, NAGASKIN, NASTYPLOT, NOBLEROAR, OBSIDIANSHARDS, OUTRAGE, OVERCLOCK, PERCUSSIONBLAST, PLAYROUGH, POISONFANG, POWERGEM, PROTECT, PSYCHICFANGS, QUICKSAND, REFURBISH, REST, RETURN, ROCKBLAST, ROCKSLIDE, ROCKTOMB, SANDSTORM, SANDTOMB, SATELLITERAY, SCORCHINGSANDS, SLEEPTALK, SNARL, SONICBLAST, SPIKES, STEALTHROCK, STEELROLLER, STONEEDGE, SUBSTITUTE, SUPERPOWER, SWORDSDANCE, TAUNT, TOXIC, VENDETTA, WORKUP, ZENHEADBUTT, </v>
      </c>
      <c r="AA956" t="str">
        <f>VLOOKUP($A956,'Moves Species'!$A:$E,5,FALSE)</f>
        <v xml:space="preserve">POWERDRILL, ZENHEADBUTT, SKULLBASH, CRUNCH, FIREFANG, ICEFANG, THUNDERFANG, VISEGRIP, SPIKEDRAM, HELPINGHAND, </v>
      </c>
      <c r="AB956" t="s">
        <v>10775</v>
      </c>
      <c r="AC956" t="s">
        <v>7265</v>
      </c>
      <c r="AD956">
        <v>22</v>
      </c>
    </row>
    <row r="957" spans="1:32" x14ac:dyDescent="0.25">
      <c r="A957">
        <f t="shared" si="44"/>
        <v>956</v>
      </c>
      <c r="B957" t="s">
        <v>10767</v>
      </c>
      <c r="C957" t="s">
        <v>10773</v>
      </c>
      <c r="D957" s="12" t="str">
        <f>'BST Extract'!J957</f>
        <v>ROCK</v>
      </c>
      <c r="E957" s="12" t="str">
        <f>'BST Extract'!K957</f>
        <v>STEEL</v>
      </c>
      <c r="F957" t="str">
        <f t="shared" si="42"/>
        <v>ROCK,STEEL</v>
      </c>
      <c r="G957">
        <f>'BST Extract'!C957</f>
        <v>90</v>
      </c>
      <c r="H957">
        <f>'BST Extract'!D957</f>
        <v>90</v>
      </c>
      <c r="I957">
        <f>'BST Extract'!E957</f>
        <v>100</v>
      </c>
      <c r="J957">
        <f>'BST Extract'!F957</f>
        <v>74</v>
      </c>
      <c r="K957">
        <f>'BST Extract'!G957</f>
        <v>43</v>
      </c>
      <c r="L957">
        <f>'BST Extract'!H957</f>
        <v>88</v>
      </c>
      <c r="M957">
        <f>'BST Extract'!I957</f>
        <v>485</v>
      </c>
      <c r="N957" t="s">
        <v>7251</v>
      </c>
      <c r="O957">
        <v>3</v>
      </c>
      <c r="P957" t="s">
        <v>7523</v>
      </c>
      <c r="R957" t="s">
        <v>7523</v>
      </c>
      <c r="T957" t="str">
        <f t="shared" si="43"/>
        <v>HP,3,,,,</v>
      </c>
      <c r="U957" s="12" t="str">
        <f>'Ability Extract'!C957</f>
        <v>SPEEDBOOST</v>
      </c>
      <c r="V957" s="12" t="str">
        <f>'Ability Extract'!D957</f>
        <v>LONGREACH</v>
      </c>
      <c r="W957" s="12" t="str">
        <f>'Ability Extract'!E957</f>
        <v>STURDY</v>
      </c>
      <c r="X957" s="12" t="str">
        <f>'Ability Extract'!F957</f>
        <v>SPEEDBOOST,LONGREACH,STURDY</v>
      </c>
      <c r="Y957" t="str">
        <f>VLOOKUP($A957,'Moves Species'!$A:$E,3,FALSE)</f>
        <v xml:space="preserve">0, FORTIFY, 1, FORTIFY, 1, ROCKTHROW, 1, LEER, 1, SNAPTRAP, 4, METALCLAW, 7, ACCELEROCK, 10, WITHDRAW, 14, SMACKDOWN, 17, BULLETCHARGE, 20, BITE, 23, ROCKTOMB, 26, SMARTSTRIKE, 29, ROCKSLIDE, 32, PROTECT, 35, IRONHEAD, 38, CATAPULT, 41, SHIELDBASH, 44, IRONIMPACT, 47, STONEEDGE, 50, BOMBARDMENT, 53, KINGSSHIELD, 56, STEELROLLER, 60, BOULDERCRUSH, </v>
      </c>
      <c r="Z957" t="str">
        <f>VLOOKUP($A957,'Moves Species'!$A:$E,4,FALSE)</f>
        <v xml:space="preserve">ATTRACT, BEJEWELED, BODYPRESS, BODYSLAM, BOMBARDMENT, BOULDERCRUSH, BREAKINGSWIPE, BULLDOZE, CATAPULT, CLUSTERROCKETS, CRUNCH, DEADLYREACH, DRAGONBREATH, DRAGONCLAW, DUNEBLAST, EARTHENLANCE, EARTHPOWER, EARTHQUAKE, EXECUTION, FIREFANG, FLAMECHARGE, FLAMEVOLLEY, FLAREBLITZ, FOCUSBLAST, FORTISSIMO, GLISTEN, GOLDENBULLET, GOLDRUSH, GYROBALL, HIDDENPOWER, HIGHHORSEPOWER, ICEFANG, IRONDEFENSE, IRONHEAD, IRONIMPACT, IRONTEMPEST, KNOCKOFF, MAGNETICCANNON, METEORDRIVE, MINERALWAVE, MISSILESHOT, MOONSTONERAY, MUDSHACKLES, MUDSLIDE, NAGASKIN, NASTYPLOT, NOBLEROAR, OBSIDIANSHARDS, OUTRAGE, OVERCLOCK, PERCUSSIONBLAST, PLAYROUGH, POISONFANG, POWERGEM, PROTECT, PSYCHICFANGS, QUICKSAND, REFURBISH, REST, RETURN, ROCKBLAST, ROCKSLIDE, ROCKTOMB, SANDSTORM, SANDTOMB, SATELLITERAY, SCORCHINGSANDS, SLEEPTALK, SNARL, SONICBLAST, SPIKES, STEALTHROCK, STEELROLLER, STONEEDGE, SUBSTITUTE, SUPERPOWER, SWORDSDANCE, TAUNT, TOXIC, VENDETTA, WORKUP, ZENHEADBUTT, </v>
      </c>
      <c r="AA957">
        <f>VLOOKUP($A957,'Moves Species'!$A:$E,5,FALSE)</f>
        <v>0</v>
      </c>
      <c r="AB957" t="s">
        <v>7523</v>
      </c>
    </row>
    <row r="958" spans="1:32" x14ac:dyDescent="0.25">
      <c r="A958">
        <f t="shared" si="44"/>
        <v>957</v>
      </c>
      <c r="B958" t="s">
        <v>10794</v>
      </c>
      <c r="C958" t="s">
        <v>10798</v>
      </c>
      <c r="D958" s="12" t="str">
        <f>'BST Extract'!J958</f>
        <v>FLYING</v>
      </c>
      <c r="E958" s="12">
        <f>'BST Extract'!K958</f>
        <v>0</v>
      </c>
      <c r="F958" t="str">
        <f t="shared" si="42"/>
        <v>FLYING,0</v>
      </c>
      <c r="G958">
        <f>'BST Extract'!C958</f>
        <v>56</v>
      </c>
      <c r="H958">
        <f>'BST Extract'!D958</f>
        <v>60</v>
      </c>
      <c r="I958">
        <f>'BST Extract'!E958</f>
        <v>48</v>
      </c>
      <c r="J958">
        <f>'BST Extract'!F958</f>
        <v>97</v>
      </c>
      <c r="K958">
        <f>'BST Extract'!G958</f>
        <v>32</v>
      </c>
      <c r="L958">
        <f>'BST Extract'!H958</f>
        <v>47</v>
      </c>
      <c r="M958">
        <f>'BST Extract'!I958</f>
        <v>340</v>
      </c>
      <c r="N958" t="s">
        <v>7251</v>
      </c>
      <c r="O958">
        <v>3</v>
      </c>
      <c r="P958" t="s">
        <v>7523</v>
      </c>
      <c r="R958" t="s">
        <v>7523</v>
      </c>
      <c r="T958" t="str">
        <f t="shared" si="43"/>
        <v>HP,3,,,,</v>
      </c>
      <c r="U958" s="12" t="str">
        <f>'Ability Extract'!C958</f>
        <v>FLEXIBLE</v>
      </c>
      <c r="V958" s="12" t="str">
        <f>'Ability Extract'!D958</f>
        <v>UNBURDEN</v>
      </c>
      <c r="W958" s="12" t="str">
        <f>'Ability Extract'!E958</f>
        <v>AERILATE</v>
      </c>
      <c r="X958" s="12" t="str">
        <f>'Ability Extract'!F958</f>
        <v>FLEXIBLE,UNBURDEN,AERILATE</v>
      </c>
      <c r="Y958" t="str">
        <f>VLOOKUP($A958,'Moves Species'!$A:$E,3,FALSE)</f>
        <v xml:space="preserve">1, HOWL, 1, JETDIVE, 1, TACKLE, 4, ROAR, 7, WHIRLWIND, 10, GLIDE, 13, HORNATTACK, 16, AERIALACE, 19, SLACKOFF, 22, HEADBUTT, 25, BATTLECRY, 28, TAILWIND, 31, STREAMRUSH, 34, AEROBLAST, 37, BODYSLAM, 40, ZENHEADBUTT, 43, FLYINGPRESS, 46, SKYDIVE, 49, SONICNOVA, 52, COTTONGUARD, 55, RETURN, 58, TRIPLEKICK, 62, WINTERSHOWL, </v>
      </c>
      <c r="Z958" t="str">
        <f>VLOOKUP($A958,'Moves Species'!$A:$E,4,FALSE)</f>
        <v xml:space="preserve">ACROBATICS, AERIALACE, AERIALPULSE, AIRSLASH, ASTRALWIND, ATTRACT, BALLLIGHTNING, BLIZZARD, BODYPRESS, BODYSLAM, BOUNCE, BULKUP, CALMMIND, CATAPULT, CHILLINGTOUCH, CLOSECOMBAT, DEFOG, DRAGONGALE, DUALWINGBEAT, DUSTDEVILS, ECHOEDVOICE, FLUXWAVE, FROSTBITE, GENESIS, HAIL, HAZE, HIDDENPOWER, HURRICANE, HYPOTHERMIA, ICEBEAM, ICEFANG, ICICLESPEAR, ICICLESTRIKE, ICYWIND, IRONHEAD, KNOCKOFF, LOVEBURST, METEORDRIVE, MIST, NOBLEROAR, NUMBINGWIND, PLAYROUGH, PROTECT, RAINDANCE, REST, RETURN, ROUND, SAFEGUARD, SLEEPTALK, SONICBLAST, SUBSTITUTE, SUPERPOWER, SWEEPINGWIND, TAILWIND, TAUNT, TEMPESTFLARE, TORNADO, TOXIC, TRIPLEAXEL, TURBULENCE, WEATHERBALL, WORKUP, ZENHEADBUTT, </v>
      </c>
      <c r="AA958" t="str">
        <f>VLOOKUP($A958,'Moves Species'!$A:$E,5,FALSE)</f>
        <v xml:space="preserve">WEATHERBALL, HAIL, RAINDANCE, HORNLEECH, FACADE, STOMP, SKULLBASH, DOUBLEKICK, JUMPKICK, DEFOG, ROCKCLIMB, SHATTER, VOLTTACKLE, </v>
      </c>
      <c r="AB958" t="s">
        <v>10802</v>
      </c>
      <c r="AC958" t="s">
        <v>7265</v>
      </c>
      <c r="AD958">
        <v>32</v>
      </c>
    </row>
    <row r="959" spans="1:32" x14ac:dyDescent="0.25">
      <c r="A959">
        <f t="shared" si="44"/>
        <v>958</v>
      </c>
      <c r="B959" t="s">
        <v>10795</v>
      </c>
      <c r="C959" t="s">
        <v>10799</v>
      </c>
      <c r="D959" s="12" t="str">
        <f>'BST Extract'!J959</f>
        <v>FLYING</v>
      </c>
      <c r="E959" s="12">
        <f>'BST Extract'!K959</f>
        <v>0</v>
      </c>
      <c r="F959" t="str">
        <f t="shared" si="42"/>
        <v>FLYING,0</v>
      </c>
      <c r="G959">
        <f>'BST Extract'!C959</f>
        <v>93</v>
      </c>
      <c r="H959">
        <f>'BST Extract'!D959</f>
        <v>100</v>
      </c>
      <c r="I959">
        <f>'BST Extract'!E959</f>
        <v>82</v>
      </c>
      <c r="J959">
        <f>'BST Extract'!F959</f>
        <v>123</v>
      </c>
      <c r="K959">
        <f>'BST Extract'!G959</f>
        <v>40</v>
      </c>
      <c r="L959">
        <f>'BST Extract'!H959</f>
        <v>96</v>
      </c>
      <c r="M959">
        <f>'BST Extract'!I959</f>
        <v>534</v>
      </c>
      <c r="N959" t="s">
        <v>7251</v>
      </c>
      <c r="O959">
        <v>3</v>
      </c>
      <c r="P959" t="s">
        <v>7523</v>
      </c>
      <c r="R959" t="s">
        <v>7523</v>
      </c>
      <c r="T959" t="str">
        <f t="shared" si="43"/>
        <v>HP,3,,,,</v>
      </c>
      <c r="U959" s="12" t="str">
        <f>'Ability Extract'!C959</f>
        <v>FLEXIBLE</v>
      </c>
      <c r="V959" s="12" t="str">
        <f>'Ability Extract'!D959</f>
        <v>UNBURDEN</v>
      </c>
      <c r="W959" s="12" t="str">
        <f>'Ability Extract'!E959</f>
        <v>AERILATE</v>
      </c>
      <c r="X959" s="12" t="str">
        <f>'Ability Extract'!F959</f>
        <v>FLEXIBLE,UNBURDEN,AERILATE</v>
      </c>
      <c r="Y959" t="str">
        <f>VLOOKUP($A959,'Moves Species'!$A:$E,3,FALSE)</f>
        <v xml:space="preserve">0, BOUNCE, 1, BOUNCE, 1, HOWL, 1, JETDIVE, 1, TACKLE, 4, ROAR, 7, WHIRLWIND, 10, GLIDE, 13, HORNATTACK, 16, AERIALACE, 19, SLACKOFF, 22, HEADBUTT, 25, BATTLECRY, 28, TAILWIND, 31, STREAMRUSH, 34, AEROBLAST, 37, BODYSLAM, 40, ZENHEADBUTT, 43, FLYINGPRESS, 46, SKYDIVE, 49, SONICNOVA, 52, COTTONGUARD, 55, RETURN, 58, TRIPLEKICK, 62, WINTERSHOWL, </v>
      </c>
      <c r="Z959" t="str">
        <f>VLOOKUP($A959,'Moves Species'!$A:$E,4,FALSE)</f>
        <v xml:space="preserve">ACROBATICS, AERIALACE, AERIALPULSE, AIRSLASH, ASTRALWIND, ATTRACT, BALLLIGHTNING, BLIZZARD, BODYPRESS, BODYSLAM, BOUNCE, BULKUP, CALMMIND, CATAPULT, CHILLINGTOUCH, CLOSECOMBAT, DEFOG, DRAGONGALE, DUALWINGBEAT, DUSTDEVILS, ECHOEDVOICE, FLUXWAVE, FROSTBITE, GENESIS, HAIL, HAZE, HIDDENPOWER, HURRICANE, HYPOTHERMIA, ICEBEAM, ICEFANG, ICICLESPEAR, ICICLESTRIKE, ICYWIND, IRONHEAD, KNOCKOFF, LOVEBURST, METEORDRIVE, MIST, NOBLEROAR, NUMBINGWIND, PLAYROUGH, PROTECT, RAINDANCE, REST, RETURN, ROUND, SAFEGUARD, SLEEPTALK, SONICBLAST, SUBSTITUTE, SUPERPOWER, SWEEPINGWIND, TAILWIND, TAUNT, TEMPESTFLARE, TORNADO, TOXIC, TRIPLEAXEL, TURBULENCE, WEATHERBALL, WORKUP, ZENHEADBUTT, </v>
      </c>
      <c r="AA959">
        <f>VLOOKUP($A959,'Moves Species'!$A:$E,5,FALSE)</f>
        <v>0</v>
      </c>
      <c r="AB959" t="s">
        <v>7523</v>
      </c>
    </row>
    <row r="960" spans="1:32" x14ac:dyDescent="0.25">
      <c r="A960">
        <f t="shared" si="44"/>
        <v>959</v>
      </c>
      <c r="B960" t="s">
        <v>10796</v>
      </c>
      <c r="C960" t="s">
        <v>10801</v>
      </c>
      <c r="D960" s="12" t="str">
        <f>'BST Extract'!J960</f>
        <v>FIRE</v>
      </c>
      <c r="E960" s="12" t="str">
        <f>'BST Extract'!K960</f>
        <v>FLYING</v>
      </c>
      <c r="F960" t="str">
        <f t="shared" si="42"/>
        <v>FIRE,FLYING</v>
      </c>
      <c r="G960">
        <f>'BST Extract'!C960</f>
        <v>82</v>
      </c>
      <c r="H960">
        <f>'BST Extract'!D960</f>
        <v>58</v>
      </c>
      <c r="I960">
        <f>'BST Extract'!E960</f>
        <v>70</v>
      </c>
      <c r="J960">
        <f>'BST Extract'!F960</f>
        <v>87</v>
      </c>
      <c r="K960">
        <f>'BST Extract'!G960</f>
        <v>103</v>
      </c>
      <c r="L960">
        <f>'BST Extract'!H960</f>
        <v>90</v>
      </c>
      <c r="M960">
        <f>'BST Extract'!I960</f>
        <v>490</v>
      </c>
      <c r="N960" t="s">
        <v>7251</v>
      </c>
      <c r="O960">
        <v>3</v>
      </c>
      <c r="P960" t="s">
        <v>7523</v>
      </c>
      <c r="R960" t="s">
        <v>7523</v>
      </c>
      <c r="T960" t="str">
        <f t="shared" si="43"/>
        <v>HP,3,,,,</v>
      </c>
      <c r="U960" s="12" t="str">
        <f>'Ability Extract'!C960</f>
        <v>INTUITION</v>
      </c>
      <c r="V960" s="12" t="str">
        <f>'Ability Extract'!D960</f>
        <v>DISHEARTEN</v>
      </c>
      <c r="W960" s="12" t="str">
        <f>'Ability Extract'!E960</f>
        <v>SOLARPOWER</v>
      </c>
      <c r="X960" s="12" t="str">
        <f>'Ability Extract'!F960</f>
        <v>INTUITION,DISHEARTEN,SOLARPOWER</v>
      </c>
      <c r="Y960" t="str">
        <f>VLOOKUP($A960,'Moves Species'!$A:$E,3,FALSE)</f>
        <v xml:space="preserve">1, GUST, 1, SANDATTACK, 1, EMBER, 4, GALEHOLD, 7, SANDSPRAY, 11, FIRESPIN, 14, INCINERATE, 17, AIRCUTTER, 20, SCORCHINGSANDS, 23, TAILWIND, 26, EROSION, 29, MYSTICALFIRE, 32, ROOST, 35, AIRSLASH, 38, SUNNYDAY, 41, ANCIENTFIRE, 44, AERIALPULSE, 47, SANDFLURRY, 50, HEATWAVE, 53, TEMPESTFLARE, 56, FIREBLAST, 60, SANDSNARE, </v>
      </c>
      <c r="Z960" t="str">
        <f>VLOOKUP($A960,'Moves Species'!$A:$E,4,FALSE)</f>
        <v xml:space="preserve">ACROBATICS, AERIALACE, AERIALPULSE, AIRSLASH, ARCANEENERGY, ASTRALWIND, ATTRACT, BATTLEOFWITS, BLOODRITUAL, BOUNCE, BRAVEBIRD, BURNINGJEALOUSY, CALMMIND, CHARM, CLEANSE, COACHING, CONFUSERAY, CRIMSONGATE, DARKPULSE, DAZZLINGGLEAM, DEFOG, DUALWINGBEAT, DUNEBLAST, DUSTDEVILS, EARTHPOWER, EXPANDINGFORCE, FANTASYSEAL, FIREBLAST, FLAMECHARGE, FLAMETHROWER, FLAMEVOLLEY, FLAREBLITZ, FLOCK, FLUXWAVE, FOCUSBLAST, GAIAPULSE, GENESIS, GEOMANCY, GOLDRUSH, HEATWAVE, HEXBOLT, HIDDENPOWER, HOLYNOVA, HURRICANE, INCINERATE, KNOCKOFF, LIGHTSCREEN, MACABREDANCE, MAGICROOM, MEMENTO, MINDDRAIN, MINDMELD, MIXEDWAVES, MUDSHACKLES, MUDSLIDE, MYSTICALFIRE, NASTYPLOT, OBSIDIANSHARDS, PROTECT, PSYCHIC, PSYCHICTERRAIN, QUICKSAND, RADIANTLANCE, REFLECT, REST, RETURN, ROUND, SAFEGUARD, SANDTOMB, SCORCHINGSANDS, SEISMICCHANT, SHADOWBALL, SLEEPTALK, SOLARBEAM, SOLARECLIPSE, SPIKES, STEALTHROCK, STEELWING, SUBSTITUTE, SUNNYDAY, SWEEPINGWIND, TAILWIND, TEMPESTFLARE, TERRAINPULSE, TORNADO, TOXIC, TRIATTACK, TRICKROOM, TURBULENCE, VITALITYDRAIN, WAIL, WEATHERBALL, WILDFIRE, WILLOWISP, WONDERROOM, ZENHEADBUTT, </v>
      </c>
      <c r="AA960" t="str">
        <f>VLOOKUP($A960,'Moves Species'!$A:$E,5,FALSE)</f>
        <v xml:space="preserve">FLAMETHROWER, FIERYDANCE, ANCIENTPOWER, OMINOUSWIND, TEETERDANCE, EARTHPOWER, GAIAPULSE, SWEEPINGWIND, SANDWAVE, </v>
      </c>
      <c r="AB960" t="s">
        <v>7523</v>
      </c>
    </row>
    <row r="961" spans="1:33" x14ac:dyDescent="0.25">
      <c r="A961">
        <f t="shared" si="44"/>
        <v>960</v>
      </c>
      <c r="B961" t="s">
        <v>10797</v>
      </c>
      <c r="C961" t="s">
        <v>10800</v>
      </c>
      <c r="D961" s="12" t="str">
        <f>'BST Extract'!J961</f>
        <v>ICE</v>
      </c>
      <c r="E961" s="12" t="str">
        <f>'BST Extract'!K961</f>
        <v>POISON</v>
      </c>
      <c r="F961" t="str">
        <f t="shared" si="42"/>
        <v>ICE,POISON</v>
      </c>
      <c r="G961">
        <f>'BST Extract'!C961</f>
        <v>70</v>
      </c>
      <c r="H961">
        <f>'BST Extract'!D961</f>
        <v>105</v>
      </c>
      <c r="I961">
        <f>'BST Extract'!E961</f>
        <v>95</v>
      </c>
      <c r="J961">
        <f>'BST Extract'!F961</f>
        <v>95</v>
      </c>
      <c r="K961">
        <f>'BST Extract'!G961</f>
        <v>60</v>
      </c>
      <c r="L961">
        <f>'BST Extract'!H961</f>
        <v>55</v>
      </c>
      <c r="M961">
        <f>'BST Extract'!I961</f>
        <v>480</v>
      </c>
      <c r="N961" t="s">
        <v>7251</v>
      </c>
      <c r="O961">
        <v>3</v>
      </c>
      <c r="P961" t="s">
        <v>7523</v>
      </c>
      <c r="R961" t="s">
        <v>7523</v>
      </c>
      <c r="T961" t="str">
        <f t="shared" si="43"/>
        <v>HP,3,,,,</v>
      </c>
      <c r="U961" s="12" t="str">
        <f>'Ability Extract'!C961</f>
        <v>MERCILESS</v>
      </c>
      <c r="V961" s="12" t="str">
        <f>'Ability Extract'!D961</f>
        <v>ICESCALES</v>
      </c>
      <c r="W961" s="12" t="str">
        <f>'Ability Extract'!E961</f>
        <v>POUNCE</v>
      </c>
      <c r="X961" s="12" t="str">
        <f>'Ability Extract'!F961</f>
        <v>MERCILESS,ICESCALES,POUNCE</v>
      </c>
      <c r="Y961" t="str">
        <f>VLOOKUP($A961,'Moves Species'!$A:$E,3,FALSE)</f>
        <v xml:space="preserve">1, LEER, 1, ICESHARD, 1, POISONSTING, 4, DRAGONWING, 7, SCARYFACE, 10, ICICLESTRIKE, 13, POISONFANG, 16, BITE, 19, ICEFANG, 22, DRAGONBLOOD, 25, WYRMSRAGE, 28, VENOMDRAIN, 31, ICICLECRASH, 34, DRACONICWAVE, 37, CRUNCH, 40, NEUROTOXIN, 43, COIL, 46, FROSTBITE, 49, DRAGONHAMMER, 52, PLAGUE, 56, DRACONICCRASH, 60, WINTERSHOWL, </v>
      </c>
      <c r="Z961" t="str">
        <f>VLOOKUP($A961,'Moves Species'!$A:$E,4,FALSE)</f>
        <v xml:space="preserve">ACROBATICS, AERIALACE, AERIALPULSE, AIRSLASH, ALLERGY, AMBUSH, ANCIENTGLARE, ATTRACT, BLIZZARD, BODYSLAM, BREAKINGSWIPE, BUGBITE, CALMMIND, CATAPULT, CAUSTICACID, CHILLINGTOUCH, CLEARSMOG, CRUNCH, DRACARYS, DRACOMETEOR, DRACONICWAVE, DRAGONBLOOD, DRAGONBREATH, DRAGONCLAW, DRAGONDANCE, DRAGONGALE, DRAGONHAMMER, DRAGONMAGIC, DUALWINGBEAT, ECHOEDVOICE, ENDERSHOCK, FOCUSBLAST, FORTISSIMO, FROSTBITE, GASTROACID, GENESIS, GOBLINSTRIKE, GUNKSHOT, HAIL, HAZE, HIDDENPOWER, HYPOTHERMIA, ICEBEAM, ICEFANG, ICICLESPEAR, ICICLESTRIKE, ICYWIND, IRONHEAD, KNOCKOFF, LASHOUT, MIASMA, MIST, NAGASKIN, NOBLEROAR, NUMBINGWIND, OUTRAGE, PLAYROUGH, POISONFANG, POISONJAB, PROTECT, REST, RETURN, ROUND, SAFEGUARD, SCALESHOT, SLASH, SLEEPTALK, SLUDGEBOMB, SLUDGEWAVE, SONICBLAST, STEELWING, STELLARRUSH, SUBSTITUTE, SUPERPOWER, SWEEPINGWIND, TOXIC, TOXICSPIKES, VENDETTA, VENOMDRAIN, VITALITYDRAIN, WAIL, WORKUP, ZENHEADBUTT, </v>
      </c>
      <c r="AA961" t="str">
        <f>VLOOKUP($A961,'Moves Species'!$A:$E,5,FALSE)</f>
        <v xml:space="preserve">MEANLOOK, GLARE, DRAGONTAIL, BREAKINGSWIPE, SCALESHOT, POISONTAIL, HAIL, DRAGONDANCE, NAGASKIN, AVALANCHE, WYVERNSLASH, DRAGONGNAW, </v>
      </c>
      <c r="AB961" t="s">
        <v>7523</v>
      </c>
    </row>
    <row r="962" spans="1:33" x14ac:dyDescent="0.25">
      <c r="A962">
        <f t="shared" si="44"/>
        <v>961</v>
      </c>
      <c r="B962" t="s">
        <v>10803</v>
      </c>
      <c r="C962" t="s">
        <v>10806</v>
      </c>
      <c r="D962" s="12" t="str">
        <f>'BST Extract'!J962</f>
        <v>LIGHT</v>
      </c>
      <c r="E962" s="12" t="str">
        <f>'BST Extract'!K962</f>
        <v>BUG</v>
      </c>
      <c r="F962" t="str">
        <f t="shared" ref="F962:F968" si="45">D962&amp;","&amp;E962</f>
        <v>LIGHT,BUG</v>
      </c>
      <c r="G962">
        <f>'BST Extract'!C962</f>
        <v>40</v>
      </c>
      <c r="H962">
        <f>'BST Extract'!D962</f>
        <v>29</v>
      </c>
      <c r="I962">
        <f>'BST Extract'!E962</f>
        <v>35</v>
      </c>
      <c r="J962">
        <f>'BST Extract'!F962</f>
        <v>36</v>
      </c>
      <c r="K962">
        <f>'BST Extract'!G962</f>
        <v>29</v>
      </c>
      <c r="L962">
        <f>'BST Extract'!H962</f>
        <v>55</v>
      </c>
      <c r="M962">
        <f>'BST Extract'!I962</f>
        <v>224</v>
      </c>
      <c r="N962" t="s">
        <v>7286</v>
      </c>
      <c r="O962">
        <v>1</v>
      </c>
      <c r="P962" t="s">
        <v>7523</v>
      </c>
      <c r="R962" t="s">
        <v>7523</v>
      </c>
      <c r="T962" t="str">
        <f t="shared" ref="T962:T1025" si="46">N962&amp;","&amp;O962&amp;","&amp;P962&amp;","&amp;Q962&amp;","&amp;R962&amp;","&amp;S962</f>
        <v>SPECIAL_ATTACK,1,,,,</v>
      </c>
      <c r="U962" s="12" t="str">
        <f>'Ability Extract'!C962</f>
        <v>UNAWARE</v>
      </c>
      <c r="V962" s="12" t="str">
        <f>'Ability Extract'!D962</f>
        <v>ROCKHEAD</v>
      </c>
      <c r="W962" s="12" t="str">
        <f>'Ability Extract'!E962</f>
        <v>OVERCOAT</v>
      </c>
      <c r="X962" s="12" t="str">
        <f>'Ability Extract'!F962</f>
        <v>UNAWARE,ROCKHEAD,OVERCOAT</v>
      </c>
      <c r="Y962" t="str">
        <f>VLOOKUP($A962,'Moves Species'!$A:$E,3,FALSE)</f>
        <v xml:space="preserve">1, PROTECT, 1, STRAFE, 1, SPARKLE, 4, STRINGSHOT, 7, LUMINESCENCE, 7, INFESTATION, 10, HARDEN, 13, BUGBITE, 13, STRUGGLEBUG, 16, COUPDEGRACE, 16, FLASH, </v>
      </c>
      <c r="Z962" t="str">
        <f>VLOOKUP($A962,'Moves Species'!$A:$E,4,FALSE)</f>
        <v xml:space="preserve">ARCANEENERGY, ASTRALWIND, ATTRACT, AURASPHERE, BEJEWELED, BLIZZARD, BOULDERCRUSH, BUGBITE, BUGBUZZ, CALMMIND, CATAPULT, CHARGEBEAM, CHILLINGTOUCH, CLEANSE, COSMICPOWER, CRYSTALLINEBEAM, CRYSTALSHOWER, DAZZLINGGLEAM, DEFENDORDER, DIVINEPUNISHMENT, DRAININGKISS, DUNEBLAST, DUSTDEVILS, EARTHENLANCE, EARTHPOWER, FLUTTER, FLUXWAVE, FURYCUTTER, GAIAPULSE, GENESIS, GEOMANCY, GIGADRAIN, GLISTEN, HAIL, HAZE, HIDDENPOWER, HIVEMIND, HOLYNOVA, HYPOTHERMIA, ICEBEAM, ICEHAMMER, ICICLESPEAR, ICICLESTRIKE, ICYWIND, LEECHLIFE, LIGHTSCREEN, METEORBEAM, MINERALWAVE, MIRRORSHOT, MIST, MOONBLAST, MOONSTONERAY, MUDSHACKLES, MUDSLIDE, MYSTICPULSE, NASTYPLOT, NEBULASTRIKE, NECTARTAP, NUMBINGWIND, OBSIDIANSHARDS, PINMISSILE, PIXIEDUST, POWERGEM, PROTECT, PURGE, QUICKSAND, RADIANTLANCE, RAINBOWSCALES, RAYOFLIGHT, REFLECT, REST, RETURN, ROCKBLAST, ROCKSLIDE, ROCKTOMB, SACREDSTRIKE, SAFEGUARD, SANDSTORM, SANDTOMB, SEISMICCHANT, SIGNALBEAM, SLEEPTALK, SPIKES, SPIKYSHIELD, STEALTHROCK, STEELWING, STRANGESTEAM, STRUGGLEBUG, SWARMATTACK, SWARMOVERLOAD, TAILGLOW, TOXIC, UTURN, WISH, WORKUP, </v>
      </c>
      <c r="AA962">
        <f>VLOOKUP($A962,'Moves Species'!$A:$E,5,FALSE)</f>
        <v>0</v>
      </c>
      <c r="AB962" t="s">
        <v>10809</v>
      </c>
      <c r="AC962" t="s">
        <v>7261</v>
      </c>
      <c r="AD962">
        <v>20</v>
      </c>
      <c r="AE962" t="s">
        <v>10810</v>
      </c>
      <c r="AF962" t="s">
        <v>7310</v>
      </c>
      <c r="AG962">
        <v>20</v>
      </c>
    </row>
    <row r="963" spans="1:33" x14ac:dyDescent="0.25">
      <c r="A963">
        <f t="shared" ref="A963:A1026" si="47">A962+1</f>
        <v>962</v>
      </c>
      <c r="B963" t="s">
        <v>10804</v>
      </c>
      <c r="C963" t="s">
        <v>10807</v>
      </c>
      <c r="D963" s="12" t="str">
        <f>'BST Extract'!J963</f>
        <v>LIGHT</v>
      </c>
      <c r="E963" s="12" t="str">
        <f>'BST Extract'!K963</f>
        <v>BUG</v>
      </c>
      <c r="F963" t="str">
        <f t="shared" si="45"/>
        <v>LIGHT,BUG</v>
      </c>
      <c r="G963">
        <f>'BST Extract'!C963</f>
        <v>80</v>
      </c>
      <c r="H963">
        <f>'BST Extract'!D963</f>
        <v>99</v>
      </c>
      <c r="I963">
        <f>'BST Extract'!E963</f>
        <v>105</v>
      </c>
      <c r="J963">
        <f>'BST Extract'!F963</f>
        <v>46</v>
      </c>
      <c r="K963">
        <f>'BST Extract'!G963</f>
        <v>29</v>
      </c>
      <c r="L963">
        <f>'BST Extract'!H963</f>
        <v>65</v>
      </c>
      <c r="M963">
        <f>'BST Extract'!I963</f>
        <v>424</v>
      </c>
      <c r="N963" t="s">
        <v>7286</v>
      </c>
      <c r="O963">
        <v>2</v>
      </c>
      <c r="P963" t="s">
        <v>7523</v>
      </c>
      <c r="R963" t="s">
        <v>7523</v>
      </c>
      <c r="T963" t="str">
        <f t="shared" si="46"/>
        <v>SPECIAL_ATTACK,2,,,,</v>
      </c>
      <c r="U963" s="12" t="str">
        <f>'Ability Extract'!C963</f>
        <v>UNAWARE</v>
      </c>
      <c r="V963" s="12" t="str">
        <f>'Ability Extract'!D963</f>
        <v>ROCKHEAD</v>
      </c>
      <c r="W963" s="12" t="str">
        <f>'Ability Extract'!E963</f>
        <v>OVERCOAT</v>
      </c>
      <c r="X963" s="12" t="str">
        <f>'Ability Extract'!F963</f>
        <v>UNAWARE,ROCKHEAD,OVERCOAT</v>
      </c>
      <c r="Y963" t="str">
        <f>VLOOKUP($A963,'Moves Species'!$A:$E,3,FALSE)</f>
        <v xml:space="preserve">0, SHELLSMASH, 1, SHELLSMASH, 1, PROTECT, 1, STRAFE, 1, SPARKLE, 4, STRINGSHOT, 7, LUMINESCENCE, 7, INFESTATION, 10, HARDEN, 13, BUGBITE, 13, STRUGGLEBUG, 16, COUPDEGRACE, 16, FLASH, 20, IRONDEFENSE, 23, SKITTERSMACK, 26, PURGE, 29, STICKYWEB, 32, SYLPHSHORN, 35, RADIANTBURST, 38, LEECHLIFE, 41, NECTARTAP, 44, PURIFY, 47, RADIANTLANCE, 50, CHITINOUSSTRIKE, 53, FINALSTAND, 56, FABLEDSLAM, 60, MEGAHORN, </v>
      </c>
      <c r="Z963" t="str">
        <f>VLOOKUP($A963,'Moves Species'!$A:$E,4,FALSE)</f>
        <v xml:space="preserve">ARCANEENERGY, ASTRALWIND, ATTRACT, AURASPHERE, BEJEWELED, BLIZZARD, BOULDERCRUSH, BUGBITE, BUGBUZZ, CALMMIND, CATAPULT, CHARGEBEAM, CHILLINGTOUCH, CLEANSE, COSMICPOWER, CRYSTALLINEBEAM, CRYSTALSHOWER, DAZZLINGGLEAM, DEFENDORDER, DIVINEPUNISHMENT, DRAININGKISS, DUNEBLAST, DUSTDEVILS, EARTHENLANCE, EARTHPOWER, FLUTTER, FLUXWAVE, FURYCUTTER, GAIAPULSE, GENESIS, GEOMANCY, GIGADRAIN, GLISTEN, HAIL, HAZE, HIDDENPOWER, HIVEMIND, HOLYNOVA, HYPOTHERMIA, ICEBEAM, ICEHAMMER, ICICLESPEAR, ICICLESTRIKE, ICYWIND, LEECHLIFE, LIGHTSCREEN, METEORBEAM, MINERALWAVE, MIRRORSHOT, MIST, MOONBLAST, MOONSTONERAY, MUDSHACKLES, MUDSLIDE, MYSTICPULSE, NASTYPLOT, NEBULASTRIKE, NECTARTAP, NUMBINGWIND, OBSIDIANSHARDS, PINMISSILE, PIXIEDUST, POWERGEM, PROTECT, PURGE, QUICKSAND, RADIANTLANCE, RAINBOWSCALES, RAYOFLIGHT, REFLECT, REST, RETURN, ROCKBLAST, ROCKSLIDE, ROCKTOMB, SACREDSTRIKE, SAFEGUARD, SANDSTORM, SANDTOMB, SEISMICCHANT, SIGNALBEAM, SLEEPTALK, SPIKES, SPIKYSHIELD, STEALTHROCK, STEELWING, STRANGESTEAM, STRUGGLEBUG, SWARMATTACK, SWARMOVERLOAD, TAILGLOW, TOXIC, UTURN, WISH, WORKUP, </v>
      </c>
      <c r="AA963">
        <f>VLOOKUP($A963,'Moves Species'!$A:$E,5,FALSE)</f>
        <v>0</v>
      </c>
    </row>
    <row r="964" spans="1:33" x14ac:dyDescent="0.25">
      <c r="A964">
        <f t="shared" si="47"/>
        <v>963</v>
      </c>
      <c r="B964" t="s">
        <v>10805</v>
      </c>
      <c r="C964" t="s">
        <v>10808</v>
      </c>
      <c r="D964" s="12" t="str">
        <f>'BST Extract'!J964</f>
        <v>LIGHT</v>
      </c>
      <c r="E964" s="12" t="str">
        <f>'BST Extract'!K964</f>
        <v>BUG</v>
      </c>
      <c r="F964" t="str">
        <f t="shared" si="45"/>
        <v>LIGHT,BUG</v>
      </c>
      <c r="G964">
        <f>'BST Extract'!C964</f>
        <v>80</v>
      </c>
      <c r="H964">
        <f>'BST Extract'!D964</f>
        <v>34</v>
      </c>
      <c r="I964">
        <f>'BST Extract'!E964</f>
        <v>40</v>
      </c>
      <c r="J964">
        <f>'BST Extract'!F964</f>
        <v>96</v>
      </c>
      <c r="K964">
        <f>'BST Extract'!G964</f>
        <v>104</v>
      </c>
      <c r="L964">
        <f>'BST Extract'!H964</f>
        <v>70</v>
      </c>
      <c r="M964">
        <f>'BST Extract'!I964</f>
        <v>424</v>
      </c>
      <c r="N964" t="s">
        <v>7286</v>
      </c>
      <c r="O964">
        <v>2</v>
      </c>
      <c r="P964" t="s">
        <v>7287</v>
      </c>
      <c r="Q964">
        <v>1</v>
      </c>
      <c r="R964" t="s">
        <v>7523</v>
      </c>
      <c r="T964" t="str">
        <f t="shared" si="46"/>
        <v>SPECIAL_ATTACK,2,SPECIAL_DEFENSE,1,,</v>
      </c>
      <c r="U964" s="12" t="str">
        <f>'Ability Extract'!C964</f>
        <v>ATTUNEMENT</v>
      </c>
      <c r="V964" s="12" t="str">
        <f>'Ability Extract'!D964</f>
        <v>TINTEDLENS</v>
      </c>
      <c r="W964" s="12" t="str">
        <f>'Ability Extract'!E964</f>
        <v>DAZZLING</v>
      </c>
      <c r="X964" s="12" t="str">
        <f>'Ability Extract'!F964</f>
        <v>ATTUNEMENT,TINTEDLENS,DAZZLING</v>
      </c>
      <c r="Y964" t="str">
        <f>VLOOKUP($A964,'Moves Species'!$A:$E,3,FALSE)</f>
        <v xml:space="preserve">0, QUIVERDANCE, 1, QUIVERDANCE, 1, PROTECT, 1, STRAFE, 1, SPARKLE, 4, STRINGSHOT, 7, LUMINESCENCE, 7, INFESTATION, 10, HARDEN, 13, BUGBITE, 13, STRUGGLEBUG, 16, COUPDEGRACE, 16, FLASH, 20, FLUTTER, 23, RAINBOWSCALES, 26, SIGNALBEAM, 29, STICKYWEB, 32, TYPHOON, 35, DAZZLINGGLEAM, 38, BUTTERFLYKISS, 41, NECTARTAP, 44, PURIFY, 47, FLASHCANNON, 50, SIGNALOVERLOAD, 53, PHOTONGEYSER, 56, TEMPESTFLARE, 60, POLLENBLAST, </v>
      </c>
      <c r="Z964" t="str">
        <f>VLOOKUP($A964,'Moves Species'!$A:$E,4,FALSE)</f>
        <v xml:space="preserve">ARCANEENERGY, ASTRALWIND, ATTRACT, AURASPHERE, BEJEWELED, BLIZZARD, BOULDERCRUSH, BUGBITE, BUGBUZZ, CALMMIND, CATAPULT, CHARGEBEAM, CHILLINGTOUCH, CLEANSE, COSMICPOWER, CRYSTALLINEBEAM, CRYSTALSHOWER, DAZZLINGGLEAM, DEFENDORDER, DIVINEPUNISHMENT, DRAININGKISS, DUNEBLAST, DUSTDEVILS, EARTHENLANCE, EARTHPOWER, FLUTTER, FLUXWAVE, FURYCUTTER, GAIAPULSE, GENESIS, GEOMANCY, GIGADRAIN, GLISTEN, HAIL, HAZE, HIDDENPOWER, HIVEMIND, HOLYNOVA, HYPOTHERMIA, ICEBEAM, ICEHAMMER, ICICLESPEAR, ICICLESTRIKE, ICYWIND, LEECHLIFE, LIGHTSCREEN, METEORBEAM, MINERALWAVE, MIRRORSHOT, MIST, MOONBLAST, MOONSTONERAY, MUDSHACKLES, MUDSLIDE, MYSTICPULSE, NASTYPLOT, NEBULASTRIKE, NECTARTAP, NUMBINGWIND, OBSIDIANSHARDS, PINMISSILE, PIXIEDUST, POWERGEM, PROTECT, PURGE, QUICKSAND, RADIANTLANCE, RAINBOWSCALES, RAYOFLIGHT, REFLECT, REST, RETURN, ROCKBLAST, ROCKSLIDE, ROCKTOMB, SACREDSTRIKE, SAFEGUARD, SANDSTORM, SANDTOMB, SEISMICCHANT, SIGNALBEAM, SLEEPTALK, SPIKES, SPIKYSHIELD, STEALTHROCK, STEELWING, STRANGESTEAM, STRUGGLEBUG, SWARMATTACK, SWARMOVERLOAD, TAILGLOW, TOXIC, UTURN, WISH, WORKUP, </v>
      </c>
      <c r="AA964">
        <f>VLOOKUP($A964,'Moves Species'!$A:$E,5,FALSE)</f>
        <v>0</v>
      </c>
      <c r="AB964" t="s">
        <v>7523</v>
      </c>
    </row>
    <row r="965" spans="1:33" x14ac:dyDescent="0.25">
      <c r="A965">
        <f t="shared" si="47"/>
        <v>964</v>
      </c>
      <c r="B965" t="s">
        <v>10821</v>
      </c>
      <c r="C965" t="s">
        <v>10824</v>
      </c>
      <c r="D965" s="12" t="str">
        <f>'BST Extract'!J965</f>
        <v>PSYCHIC</v>
      </c>
      <c r="E965" s="12" t="str">
        <f>'BST Extract'!K965</f>
        <v>FAIRY</v>
      </c>
      <c r="F965" t="str">
        <f t="shared" si="45"/>
        <v>PSYCHIC,FAIRY</v>
      </c>
      <c r="G965">
        <f>'BST Extract'!C965</f>
        <v>40</v>
      </c>
      <c r="H965">
        <f>'BST Extract'!D965</f>
        <v>45</v>
      </c>
      <c r="I965">
        <f>'BST Extract'!E965</f>
        <v>45</v>
      </c>
      <c r="J965">
        <f>'BST Extract'!F965</f>
        <v>65</v>
      </c>
      <c r="K965">
        <f>'BST Extract'!G965</f>
        <v>61</v>
      </c>
      <c r="L965">
        <f>'BST Extract'!H965</f>
        <v>54</v>
      </c>
      <c r="M965">
        <f>'BST Extract'!I965</f>
        <v>310</v>
      </c>
      <c r="N965" t="s">
        <v>7251</v>
      </c>
      <c r="O965">
        <v>1</v>
      </c>
      <c r="P965" t="s">
        <v>7523</v>
      </c>
      <c r="R965" t="s">
        <v>7523</v>
      </c>
      <c r="T965" t="str">
        <f t="shared" si="46"/>
        <v>HP,1,,,,</v>
      </c>
      <c r="U965" s="12" t="str">
        <f>'Ability Extract'!C965</f>
        <v>SPELLCASTER</v>
      </c>
      <c r="V965" s="12" t="str">
        <f>'Ability Extract'!D965</f>
        <v>TRACE</v>
      </c>
      <c r="W965" s="12" t="str">
        <f>'Ability Extract'!E965</f>
        <v>INTUITION</v>
      </c>
      <c r="X965" s="12" t="str">
        <f>'Ability Extract'!F965</f>
        <v>SPELLCASTER,TRACE,INTUITION</v>
      </c>
      <c r="Y965" t="str">
        <f>VLOOKUP($A965,'Moves Species'!$A:$E,3,FALSE)</f>
        <v xml:space="preserve">1, BABYDOLLEYES, 1, CONFUSION, 1, PIXIEWAVE, 4, KINESIS, 7, PEEKABOO, 10, QUICKSPELL, 13, CHECKMATE, 16, NYMPHSSPELL, 19, CHARM, 19, CAPTIVATE, 22, HEXBOLT, 25, MISTBALL, 28, BARRIER, 28, MAGICCOAT, 31, EERIESPELL, 34, ENCHANTMENT, 37, DARKPULSE, 40, PSYCHIC, 43, APHRODITESMIRROR, 46, CALMMIND, 49, HEARTSWAP, 52, EXPANDINGFORCE, 56, ARCANEENERGY, 60, TITANIASLAW, </v>
      </c>
      <c r="Z965" t="str">
        <f>VLOOKUP($A965,'Moves Species'!$A:$E,4,FALSE)</f>
        <v xml:space="preserve">ARCANEENERGY, AROMATHERAPY, ATTRACT, AURASPHERE, BATTLEOFWITS, BLOODRITUAL, BURNINGJEALOUSY, BURNINGOFUDA, CALMMIND, CHARM, CHIDORI, CONFUSERAY, COSMICPOWER, COVET, CURSE, DARKPULSE, DAZZLINGGLEAM, DRAININGKISS, ESSENCEBLOOM, EXPANDINGFORCE, FABLEDRUSH, FAIRYTALE, FANTASYSEAL, FIREFANG, FLUXWAVE, FOCUSBLAST, GAMMARAY, GENESIS, GEOMANCY, GOBLINSTRIKE, HEALBELL, HEXBOLT, HIDDENPOWER, ICEFANG, LIGHTSCREEN, LOVEBURST, MAGICALLEAF, MAGICROOM, METRONOME, MINDDRAIN, MINDMELD, MISTYTERRAIN, MIXEDWAVES, MYSTICPULSE, NASTYPLOT, PAYDAY, PHANTOMFORCE, PHOBIA, PIXIEDUST, PLAYROUGH, POISONFANG, POLTERGEIST, POSSESSION, PROTECT, PSYCHIC, PSYCHICFANGS, PSYCHICTERRAIN, REFLECT, REST, RETURN, SAFEGUARD, SHADOWBALL, SIRENSSONG, SLEEPTALK, SNARL, SOLARECLIPSE, STARDUSTREVERIE, STRANGESTEAM, SUBSTITUTE, SWIFT, SWITCHEROO, SYNTHESIS, TERRAINPULSE, THUNDERFANG, TITANIASLAW, TOXIC, TRICKROOM, VALKYRIECHARIOT, VITALITYDRAIN, WILLOWISP, WONDERROOM, ZENHEADBUTT, </v>
      </c>
      <c r="AA965" t="str">
        <f>VLOOKUP($A965,'Moves Species'!$A:$E,5,FALSE)</f>
        <v xml:space="preserve">PYROKINESIS, COPYCAT, KARMASPELL, MAGICROOM, WONDERROOM, TRICKROOM, NASTYPLOT, PSYCHICTERRAIN, MANIPULATION, PSYBEAM, HELPINGHAND, </v>
      </c>
      <c r="AB965" t="s">
        <v>10819</v>
      </c>
      <c r="AC965" t="s">
        <v>7265</v>
      </c>
      <c r="AD965">
        <v>16</v>
      </c>
    </row>
    <row r="966" spans="1:33" x14ac:dyDescent="0.25">
      <c r="A966">
        <f t="shared" si="47"/>
        <v>965</v>
      </c>
      <c r="B966" t="s">
        <v>10822</v>
      </c>
      <c r="C966" t="s">
        <v>10825</v>
      </c>
      <c r="D966" s="12" t="str">
        <f>'BST Extract'!J966</f>
        <v>PSYCHIC</v>
      </c>
      <c r="E966" s="12" t="str">
        <f>'BST Extract'!K966</f>
        <v>FAIRY</v>
      </c>
      <c r="F966" t="str">
        <f t="shared" si="45"/>
        <v>PSYCHIC,FAIRY</v>
      </c>
      <c r="G966">
        <f>'BST Extract'!C966</f>
        <v>61</v>
      </c>
      <c r="H966">
        <f>'BST Extract'!D966</f>
        <v>60</v>
      </c>
      <c r="I966">
        <f>'BST Extract'!E966</f>
        <v>53</v>
      </c>
      <c r="J966">
        <f>'BST Extract'!F966</f>
        <v>83</v>
      </c>
      <c r="K966">
        <f>'BST Extract'!G966</f>
        <v>80</v>
      </c>
      <c r="L966">
        <f>'BST Extract'!H966</f>
        <v>73</v>
      </c>
      <c r="M966">
        <f>'BST Extract'!I966</f>
        <v>410</v>
      </c>
      <c r="N966" t="s">
        <v>7251</v>
      </c>
      <c r="O966">
        <v>2</v>
      </c>
      <c r="P966" t="s">
        <v>7523</v>
      </c>
      <c r="R966" t="s">
        <v>7523</v>
      </c>
      <c r="T966" t="str">
        <f t="shared" si="46"/>
        <v>HP,2,,,,</v>
      </c>
      <c r="U966" s="12" t="str">
        <f>'Ability Extract'!C966</f>
        <v>SPELLCASTER</v>
      </c>
      <c r="V966" s="12" t="str">
        <f>'Ability Extract'!D966</f>
        <v>TRACE</v>
      </c>
      <c r="W966" s="12" t="str">
        <f>'Ability Extract'!E966</f>
        <v>INTUITION</v>
      </c>
      <c r="X966" s="12" t="str">
        <f>'Ability Extract'!F966</f>
        <v>SPELLCASTER,TRACE,INTUITION</v>
      </c>
      <c r="Y966" t="str">
        <f>VLOOKUP($A966,'Moves Species'!$A:$E,3,FALSE)</f>
        <v xml:space="preserve">1, BABYDOLLEYES, 1, CONFUSION, 1, PIXIEWAVE, 4, KINESIS, 7, PEEKABOO, 10, QUICKSPELL, 13, CHECKMATE, 16, NYMPHSSPELL, 19, CHARM, 19, CAPTIVATE, 22, HEXBOLT, 25, MISTBALL, 28, BARRIER, 28, MAGICCOAT, 31, EERIESPELL, 34, ENCHANTMENT, 37, DARKPULSE, 40, PSYCHIC, 43, APHRODITESMIRROR, 46, CALMMIND, 49, HEARTSWAP, 52, EXPANDINGFORCE, 56, ARCANEENERGY, 60, TITANIASLAW, </v>
      </c>
      <c r="Z966" t="str">
        <f>VLOOKUP($A966,'Moves Species'!$A:$E,4,FALSE)</f>
        <v xml:space="preserve">ARCANEENERGY, AROMATHERAPY, ATTRACT, AURASPHERE, BATTLEOFWITS, BLOODRITUAL, BURNINGJEALOUSY, BURNINGOFUDA, CALMMIND, CHARM, CHIDORI, CONFUSERAY, COSMICPOWER, COVET, CURSE, DARKPULSE, DAZZLINGGLEAM, DRAININGKISS, ESSENCEBLOOM, EXPANDINGFORCE, FABLEDRUSH, FAIRYTALE, FANTASYSEAL, FIREFANG, FLUXWAVE, FOCUSBLAST, GAMMARAY, GENESIS, GEOMANCY, GOBLINSTRIKE, HEALBELL, HEXBOLT, HIDDENPOWER, ICEFANG, LIGHTSCREEN, LOVEBURST, MAGICALLEAF, MAGICROOM, METRONOME, MINDDRAIN, MINDMELD, MISTYTERRAIN, MIXEDWAVES, MYSTICPULSE, NASTYPLOT, PAYDAY, PHANTOMFORCE, PHOBIA, PIXIEDUST, PLAYROUGH, POISONFANG, POLTERGEIST, POSSESSION, PROTECT, PSYCHIC, PSYCHICFANGS, PSYCHICTERRAIN, REFLECT, REST, RETURN, SAFEGUARD, SHADOWBALL, SIRENSSONG, SLEEPTALK, SNARL, SOLARECLIPSE, STARDUSTREVERIE, STRANGESTEAM, SUBSTITUTE, SWIFT, SWITCHEROO, SYNTHESIS, TERRAINPULSE, THUNDERFANG, TITANIASLAW, TOXIC, TRICKROOM, VALKYRIECHARIOT, VITALITYDRAIN, WILLOWISP, WONDERROOM, ZENHEADBUTT, </v>
      </c>
      <c r="AA966">
        <f>VLOOKUP($A966,'Moves Species'!$A:$E,5,FALSE)</f>
        <v>0</v>
      </c>
      <c r="AB966" t="s">
        <v>10820</v>
      </c>
      <c r="AC966" t="s">
        <v>7265</v>
      </c>
      <c r="AD966">
        <v>36</v>
      </c>
    </row>
    <row r="967" spans="1:33" x14ac:dyDescent="0.25">
      <c r="A967">
        <f t="shared" si="47"/>
        <v>966</v>
      </c>
      <c r="B967" t="s">
        <v>10823</v>
      </c>
      <c r="C967" t="s">
        <v>10826</v>
      </c>
      <c r="D967" s="12" t="str">
        <f>'BST Extract'!J967</f>
        <v>PSYCHIC</v>
      </c>
      <c r="E967" s="12" t="str">
        <f>'BST Extract'!K967</f>
        <v>FAIRY</v>
      </c>
      <c r="F967" t="str">
        <f t="shared" si="45"/>
        <v>PSYCHIC,FAIRY</v>
      </c>
      <c r="G967">
        <f>'BST Extract'!C967</f>
        <v>86</v>
      </c>
      <c r="H967">
        <f>'BST Extract'!D967</f>
        <v>71</v>
      </c>
      <c r="I967">
        <f>'BST Extract'!E967</f>
        <v>75</v>
      </c>
      <c r="J967">
        <f>'BST Extract'!F967</f>
        <v>103</v>
      </c>
      <c r="K967">
        <f>'BST Extract'!G967</f>
        <v>105</v>
      </c>
      <c r="L967">
        <f>'BST Extract'!H967</f>
        <v>90</v>
      </c>
      <c r="M967">
        <f>'BST Extract'!I967</f>
        <v>530</v>
      </c>
      <c r="N967" t="s">
        <v>7251</v>
      </c>
      <c r="O967">
        <v>3</v>
      </c>
      <c r="P967" t="s">
        <v>7523</v>
      </c>
      <c r="R967" t="s">
        <v>7523</v>
      </c>
      <c r="T967" t="str">
        <f t="shared" si="46"/>
        <v>HP,3,,,,</v>
      </c>
      <c r="U967" s="12" t="str">
        <f>'Ability Extract'!C967</f>
        <v>SPELLCASTER</v>
      </c>
      <c r="V967" s="12" t="str">
        <f>'Ability Extract'!D967</f>
        <v>TRACE</v>
      </c>
      <c r="W967" s="12" t="str">
        <f>'Ability Extract'!E967</f>
        <v>INTUITION</v>
      </c>
      <c r="X967" s="12" t="str">
        <f>'Ability Extract'!F967</f>
        <v>SPELLCASTER,TRACE,INTUITION</v>
      </c>
      <c r="Y967" t="str">
        <f>VLOOKUP($A967,'Moves Species'!$A:$E,3,FALSE)</f>
        <v xml:space="preserve">1, BABYDOLLEYES, 1, CONFUSION, 1, PIXIEWAVE, 4, KINESIS, 7, PEEKABOO, 10, QUICKSPELL, 13, CHECKMATE, 16, NYMPHSSPELL, 19, CHARM, 19, CAPTIVATE, 22, HEXBOLT, 25, MISTBALL, 28, BARRIER, 28, MAGICCOAT, 31, EERIESPELL, 34, ENCHANTMENT, 37, DARKPULSE, 40, PSYCHIC, 43, APHRODITESMIRROR, 46, CALMMIND, 49, HEARTSWAP, 52, EXPANDINGFORCE, 56, ARCANEENERGY, 60, TITANIASLAW, </v>
      </c>
      <c r="Z967" t="str">
        <f>VLOOKUP($A967,'Moves Species'!$A:$E,4,FALSE)</f>
        <v xml:space="preserve">ARCANEENERGY, AROMATHERAPY, ATTRACT, AURASPHERE, BATTLEOFWITS, BLOODRITUAL, BURNINGJEALOUSY, BURNINGOFUDA, CALMMIND, CHARM, CHIDORI, CONFUSERAY, COSMICPOWER, COVET, CURSE, DARKPULSE, DAZZLINGGLEAM, DRAININGKISS, ESSENCEBLOOM, EXPANDINGFORCE, FABLEDRUSH, FAIRYTALE, FANTASYSEAL, FIREFANG, FLUXWAVE, FOCUSBLAST, GAMMARAY, GENESIS, GEOMANCY, GOBLINSTRIKE, HEALBELL, HEXBOLT, HIDDENPOWER, ICEFANG, LIGHTSCREEN, LOVEBURST, MAGICALLEAF, MAGICROOM, METRONOME, MINDDRAIN, MINDMELD, MISTYTERRAIN, MIXEDWAVES, MYSTICPULSE, NASTYPLOT, PAYDAY, PHANTOMFORCE, PHOBIA, PIXIEDUST, PLAYROUGH, POISONFANG, POLTERGEIST, POSSESSION, PROTECT, PSYCHIC, PSYCHICFANGS, PSYCHICTERRAIN, REFLECT, REST, RETURN, SAFEGUARD, SHADOWBALL, SIRENSSONG, SLEEPTALK, SNARL, SOLARECLIPSE, STARDUSTREVERIE, STRANGESTEAM, SUBSTITUTE, SWIFT, SWITCHEROO, SYNTHESIS, TERRAINPULSE, THUNDERFANG, TITANIASLAW, TOXIC, TRICKROOM, VALKYRIECHARIOT, VITALITYDRAIN, WILLOWISP, WONDERROOM, ZENHEADBUTT, </v>
      </c>
      <c r="AA967">
        <f>VLOOKUP($A967,'Moves Species'!$A:$E,5,FALSE)</f>
        <v>0</v>
      </c>
      <c r="AB967" t="s">
        <v>7523</v>
      </c>
    </row>
    <row r="968" spans="1:33" x14ac:dyDescent="0.25">
      <c r="A968">
        <f t="shared" si="47"/>
        <v>967</v>
      </c>
      <c r="B968" t="s">
        <v>10827</v>
      </c>
      <c r="C968" t="s">
        <v>10830</v>
      </c>
      <c r="D968" s="12" t="str">
        <f>'BST Extract'!J968</f>
        <v>GHOST</v>
      </c>
      <c r="E968" s="12" t="str">
        <f>'BST Extract'!K968</f>
        <v>WATER</v>
      </c>
      <c r="F968" t="str">
        <f t="shared" si="45"/>
        <v>GHOST,WATER</v>
      </c>
      <c r="G968">
        <f>'BST Extract'!C968</f>
        <v>85</v>
      </c>
      <c r="H968">
        <f>'BST Extract'!D968</f>
        <v>95</v>
      </c>
      <c r="I968">
        <f>'BST Extract'!E968</f>
        <v>80</v>
      </c>
      <c r="J968">
        <f>'BST Extract'!F968</f>
        <v>60</v>
      </c>
      <c r="K968">
        <f>'BST Extract'!G968</f>
        <v>45</v>
      </c>
      <c r="L968">
        <f>'BST Extract'!H968</f>
        <v>85</v>
      </c>
      <c r="M968">
        <f>'BST Extract'!I968</f>
        <v>450</v>
      </c>
      <c r="N968" t="s">
        <v>7251</v>
      </c>
      <c r="O968">
        <v>3</v>
      </c>
      <c r="P968" t="s">
        <v>7523</v>
      </c>
      <c r="R968" t="s">
        <v>7523</v>
      </c>
      <c r="T968" t="str">
        <f t="shared" si="46"/>
        <v>HP,3,,,,</v>
      </c>
      <c r="U968" s="12" t="str">
        <f>'Ability Extract'!C968</f>
        <v>ANGERSHELL</v>
      </c>
      <c r="V968" s="12" t="str">
        <f>'Ability Extract'!D968</f>
        <v>LONGREACH</v>
      </c>
      <c r="W968" s="12" t="str">
        <f>'Ability Extract'!E968</f>
        <v>PARENTALBOND</v>
      </c>
      <c r="X968" s="12" t="str">
        <f>'Ability Extract'!F968</f>
        <v>ANGERSHELL,LONGREACH,PARENTALBOND</v>
      </c>
      <c r="Y968" t="str">
        <f>VLOOKUP($A968,'Moves Species'!$A:$E,3,FALSE)</f>
        <v xml:space="preserve">1, CLAMP, 1, ASTONISH, 4, LEER, 7, AQUAJET, 10, PROTECT, 13, SOULRIP, 16, POWERWASH, 19, GRIMREAPER, 22, SPIKECANNON, 25, SHADOWCLAW, 28, MEANLOOK, 31, RAZORSHELL, 34, SPIRITSHACKLE, 37, SURGINGBLOW, 40, XSCISSOR, 43, LIQUIDATION, 46, SPECTRALTHIEF, 49, CRABHAMMER, 52, GUILLOTINE, 55, POLTERGEIST, 58, WATERPRESSURE, 62, MEMENTO, </v>
      </c>
      <c r="Z968" t="str">
        <f>VLOOKUP($A968,'Moves Species'!$A:$E,4,FALSE)</f>
        <v xml:space="preserve">AERIALACE, AMBUSH, ANCIENTGLARE, ARCANEENERGY, ATTRACT, BATTLEOFWITS, BLOODRITUAL, BONECHILL, BRICKBREAK, BRINE, BURNINGOFUDA, CALMMIND, CASCADE, CHILLINGTOUCH, CONFUSERAY, CRUELWHIP, CRUNCH, CURSE, CURSEDTOUCH, DEADLYREACH, EARTHPOWER, EXECUTION, FALSESWIPE, FIREPUNCH, FLIPTURN, FOCUSBLAST, FROSTBITE, GAMMARAY, GENESIS, GHASTLYFLOOD, GOBLINSTRIKE, GUNKSHOT, HAIL, HEX, HIDDENPOWER, HYPOTHERMIA, ICEBEAM, ICEFANG, ICEHAMMER, ICEPUNCH, ICYWIND, IRONDEFENSE, IRONHEAD, KNOCKOFF, LASHOUT, LIQUIDATION, MACABREDANCE, MEMENTO, METRONOME, NASTYPLOT, OCEANWRATH, OVERFLOW, PHANTOMFORCE, PLAYROUGH, POISONJAB, POLTERGEIST, POSSESSION, POWERUPPUNCH, PROTECT, PSYCHIC, PSYCHICTERRAIN, PURGE, RAINDANCE, RAZORSHELL, REST, RETURN, ROCKBLAST, ROCKSLIDE, ROCKTOMB, SANDTOMB, SCALD, SHADOWBALL, SHADOWPUNCH, SLASH, SLEEPTALK, SOAK, SOULRIP, SOULSHIELD, SPIKES, SPIKYSHIELD, STEALTHROCK, STEAMERUPTION, STONEEDGE, SUBMERGE, SUBSTITUTE, SUPERPOWER, SWEEPINGWIND, TAUNT, TIDALWAVE, TOXIC, TRIATTACK, UMBRALWAVE, VITALITYDRAIN, WATERPRESSURE, WATERPULSE, WHIRLPOOL, WORKUP, ZENHEADBUTT, </v>
      </c>
      <c r="AA968" t="str">
        <f>VLOOKUP($A968,'Moves Species'!$A:$E,5,FALSE)</f>
        <v xml:space="preserve">SHADOWSNEAK, FLAIL, CORALBOMB, SUBMERGE, PHANTOMFORCE, GRUDGE, CURSE, SHADOWPUNCH, SHELLSMASH, </v>
      </c>
      <c r="AB968" t="s">
        <v>7523</v>
      </c>
    </row>
    <row r="969" spans="1:33" x14ac:dyDescent="0.25">
      <c r="A969">
        <f t="shared" si="47"/>
        <v>968</v>
      </c>
      <c r="B969" t="s">
        <v>10828</v>
      </c>
      <c r="C969" t="s">
        <v>10831</v>
      </c>
      <c r="D969" s="12" t="str">
        <f>'BST Extract'!J969</f>
        <v>COSMIC</v>
      </c>
      <c r="E969" s="12" t="str">
        <f>'BST Extract'!K969</f>
        <v>GRASS</v>
      </c>
      <c r="F969" t="s">
        <v>10843</v>
      </c>
      <c r="G969">
        <f>'BST Extract'!C969</f>
        <v>68</v>
      </c>
      <c r="H969">
        <f>'BST Extract'!D969</f>
        <v>75</v>
      </c>
      <c r="I969">
        <f>'BST Extract'!E969</f>
        <v>42</v>
      </c>
      <c r="J969">
        <f>'BST Extract'!F969</f>
        <v>60</v>
      </c>
      <c r="K969">
        <f>'BST Extract'!G969</f>
        <v>45</v>
      </c>
      <c r="L969">
        <f>'BST Extract'!H969</f>
        <v>60</v>
      </c>
      <c r="M969">
        <f>'BST Extract'!I969</f>
        <v>350</v>
      </c>
      <c r="N969" t="s">
        <v>7251</v>
      </c>
      <c r="O969">
        <v>3</v>
      </c>
      <c r="P969" t="s">
        <v>7523</v>
      </c>
      <c r="R969" t="s">
        <v>7523</v>
      </c>
      <c r="T969" t="str">
        <f t="shared" si="46"/>
        <v>HP,3,,,,</v>
      </c>
      <c r="U969" s="12" t="str">
        <f>'Ability Extract'!C969</f>
        <v>POISONTOUCH</v>
      </c>
      <c r="V969" s="12" t="str">
        <f>'Ability Extract'!D969</f>
        <v>REGROWTH</v>
      </c>
      <c r="W969" s="12" t="str">
        <f>'Ability Extract'!E969</f>
        <v>GOOEY</v>
      </c>
      <c r="X969" s="12" t="str">
        <f>'Ability Extract'!F969</f>
        <v>POISONTOUCH,REGROWTH,GOOEY</v>
      </c>
      <c r="Y969" t="str">
        <f>VLOOKUP($A969,'Moves Species'!$A:$E,3,FALSE)</f>
        <v xml:space="preserve">1, VINEWHIP, 1, GROWTH, 1, WRAP, 4, STARDASH, 6, THORNPRISON, 9, SUCKBLOOD, 12, RAZORLEAF, 15, POISONPOWDER, 15, STUNSPORE, 15, SLEEPPOWDER, 18, COMET, 21, FLYTRAP, 24, LASHOUT, 27, NEBULASTRIKE, 30, INNERVATE, 33, STRANDINGROOTS, 36, QUANTUMSTAR, 39, NEUROTOXIN, 42, LEAFBLADE, 45, ASTEROIDBELT, 48, CELESTIALFURY, 52, POWERWHIP, 56, COSMICAVATAR, 60, STRENGTHSAP, </v>
      </c>
      <c r="Z969" t="str">
        <f>VLOOKUP($A969,'Moves Species'!$A:$E,4,FALSE)</f>
        <v xml:space="preserve">ACIDRAIN, ACROBATICS, ALLERGY, AMBUSH, ANTIMATTER, ARCANEENERGY, AROMATHERAPY, ASTEROIDBELT, ASTRALWIND, ATTRACT, BATTLEOFWITS, BUGBITE, BULLETSEED, BUTTERFLYKISS, CALMMIND, CATAPULT, CAUSTICACID, CLEARSMOG, CONFUSERAY, COSMICAVATAR, COSMICPOWER, CRUELWHIP, DARKPULSE, DEADLYREACH, DRAININGKISS, EARTHPOWER, ENERGYBALL, ESSENCEBLOOM, FANTASYSEAL, GAMMARAY, GASTROACID, GENESIS, GEOMANCY, GIGADRAIN, GRASSYTERRAIN, GUNKSHOT, HEALBELL, HIDDENPOWER, KNOCKOFF, LASHOUT, LEAFBLADE, LEECHLIFE, MAGICALLEAF, METEORBEAM, MIASMA, MINDDRAIN, MIXEDWAVES, MOONBLAST, MYSTICPULSE, NASTYPLOT, NATURESWRATH, NEBULASTRIKE, PETALTEMPEST, PHANTOMFORCE, PHOBIA, PINMISSILE, PLAYROUGH, POISONJAB, POWERWHIP, PROTECT, PSYCHIC, PSYCHICTERRAIN, REST, RETURN, SAFEGUARD, SCENTEDSHIELD, SLEEPTALK, SLUDGEBOMB, SLUDGEWAVE, SOLARBEAM, SOLARECLIPSE, SPIKYSHIELD, STARDUSTREVERIE, STELLARRUSH, STRUGGLEBUG, SUBSTITUTE, SUNNYDAY, SWARMATTACK, SWIFT, SYNTHESIS, TAUNT, TOXIC, TOXICSPIKES, UTURN, VENDETTA, VENOMDRAIN, VITALITYDRAIN, WEATHERBALL, WISH, WORKUP, </v>
      </c>
      <c r="AA969" t="str">
        <f>VLOOKUP($A969,'Moves Species'!$A:$E,5,FALSE)</f>
        <v xml:space="preserve">NEEDLEARM, FORESTLEAP, BULLETSEED, INFESTATION, CORRODE, ACIDSPRAY, STARDUST, CRUELWHIP, TOXIC, VENOMDRENCH, SPECTRALTHIEF, SHOOTINGSTAR, </v>
      </c>
      <c r="AB969" t="s">
        <v>10833</v>
      </c>
      <c r="AC969" t="s">
        <v>7265</v>
      </c>
      <c r="AD969">
        <v>35</v>
      </c>
    </row>
    <row r="970" spans="1:33" x14ac:dyDescent="0.25">
      <c r="A970">
        <f t="shared" si="47"/>
        <v>969</v>
      </c>
      <c r="B970" t="s">
        <v>10829</v>
      </c>
      <c r="C970" t="s">
        <v>10832</v>
      </c>
      <c r="D970" s="12" t="str">
        <f>'BST Extract'!J970</f>
        <v>COSMIC</v>
      </c>
      <c r="E970" s="12" t="str">
        <f>'BST Extract'!K970</f>
        <v>GRASS</v>
      </c>
      <c r="F970" t="s">
        <v>10843</v>
      </c>
      <c r="G970">
        <f>'BST Extract'!C970</f>
        <v>93</v>
      </c>
      <c r="H970">
        <f>'BST Extract'!D970</f>
        <v>105</v>
      </c>
      <c r="I970">
        <f>'BST Extract'!E970</f>
        <v>75</v>
      </c>
      <c r="J970">
        <f>'BST Extract'!F970</f>
        <v>96</v>
      </c>
      <c r="K970">
        <f>'BST Extract'!G970</f>
        <v>60</v>
      </c>
      <c r="L970">
        <f>'BST Extract'!H970</f>
        <v>96</v>
      </c>
      <c r="M970">
        <f>'BST Extract'!I970</f>
        <v>525</v>
      </c>
      <c r="N970" t="s">
        <v>7251</v>
      </c>
      <c r="O970">
        <v>3</v>
      </c>
      <c r="P970" t="s">
        <v>7523</v>
      </c>
      <c r="R970" t="s">
        <v>7523</v>
      </c>
      <c r="T970" t="str">
        <f t="shared" si="46"/>
        <v>HP,3,,,,</v>
      </c>
      <c r="U970" s="12" t="str">
        <f>'Ability Extract'!C970</f>
        <v>POISONTOUCH</v>
      </c>
      <c r="V970" s="12" t="str">
        <f>'Ability Extract'!D970</f>
        <v>REGROWTH</v>
      </c>
      <c r="W970" s="12" t="str">
        <f>'Ability Extract'!E970</f>
        <v>GOOEY</v>
      </c>
      <c r="X970" s="12" t="str">
        <f>'Ability Extract'!F970</f>
        <v>POISONTOUCH,REGROWTH,GOOEY</v>
      </c>
      <c r="Y970" t="str">
        <f>VLOOKUP($A970,'Moves Species'!$A:$E,3,FALSE)</f>
        <v xml:space="preserve">0, SPIKYSHIELD, 1, SPIKYSHIELD, 1, VINEWHIP, 1, GROWTH, 1, WRAP, 4, STARDASH, 6, THORNPRISON, 9, SUCKBLOOD, 12, RAZORLEAF, 15, POISONPOWDER, 15, STUNSPORE, 15, SLEEPPOWDER, 18, COMET, 21, FLYTRAP, 24, LASHOUT, 27, NEBULASTRIKE, 30, INNERVATE, 33, STRANDINGROOTS, 36, QUANTUMSTAR, 39, NEUROTOXIN, 42, LEAFBLADE, 45, ASTEROIDBELT, 48, CELESTIALFURY, 52, POWERWHIP, 56, COSMICAVATAR, 60, STRENGTHSAP, </v>
      </c>
      <c r="Z970" t="str">
        <f>VLOOKUP($A970,'Moves Species'!$A:$E,4,FALSE)</f>
        <v xml:space="preserve">ACIDRAIN, ACROBATICS, ALLERGY, AMBUSH, ANTIMATTER, ARCANEENERGY, AROMATHERAPY, ASTEROIDBELT, ASTRALWIND, ATTRACT, BATTLEOFWITS, BUGBITE, BULLETSEED, BUTTERFLYKISS, CALMMIND, CATAPULT, CAUSTICACID, CLEARSMOG, CONFUSERAY, COSMICAVATAR, COSMICPOWER, CRUELWHIP, DARKPULSE, DEADLYREACH, DRAININGKISS, EARTHPOWER, ENERGYBALL, ESSENCEBLOOM, FANTASYSEAL, GAMMARAY, GASTROACID, GENESIS, GEOMANCY, GIGADRAIN, GRASSYTERRAIN, GUNKSHOT, HEALBELL, HIDDENPOWER, KNOCKOFF, LASHOUT, LEAFBLADE, LEECHLIFE, MAGICALLEAF, METEORBEAM, MIASMA, MINDDRAIN, MIXEDWAVES, MOONBLAST, MYSTICPULSE, NASTYPLOT, NATURESWRATH, NEBULASTRIKE, PETALTEMPEST, PHANTOMFORCE, PHOBIA, PINMISSILE, PLAYROUGH, POISONJAB, POWERWHIP, PROTECT, PSYCHIC, PSYCHICTERRAIN, REST, RETURN, SAFEGUARD, SCENTEDSHIELD, SLEEPTALK, SLUDGEBOMB, SLUDGEWAVE, SOLARBEAM, SOLARECLIPSE, SPIKYSHIELD, STARDUSTREVERIE, STELLARRUSH, STRUGGLEBUG, SUBSTITUTE, SUNNYDAY, SWARMATTACK, SWIFT, SYNTHESIS, TAUNT, TOXIC, TOXICSPIKES, UTURN, VENDETTA, VENOMDRAIN, VITALITYDRAIN, WEATHERBALL, WISH, WORKUP, </v>
      </c>
      <c r="AA970">
        <f>VLOOKUP($A970,'Moves Species'!$A:$E,5,FALSE)</f>
        <v>0</v>
      </c>
      <c r="AB970" t="s">
        <v>7523</v>
      </c>
    </row>
    <row r="971" spans="1:33" x14ac:dyDescent="0.25">
      <c r="A971">
        <f t="shared" si="47"/>
        <v>970</v>
      </c>
      <c r="B971" t="s">
        <v>10834</v>
      </c>
      <c r="C971" t="s">
        <v>10836</v>
      </c>
      <c r="D971" s="12" t="str">
        <f>'BST Extract'!J971</f>
        <v>STEEL</v>
      </c>
      <c r="E971" s="12" t="str">
        <f>'BST Extract'!K971</f>
        <v>DARK</v>
      </c>
      <c r="F971" t="str">
        <f t="shared" ref="F971:F1034" si="48">D971&amp;","&amp;E971</f>
        <v>STEEL,DARK</v>
      </c>
      <c r="G971">
        <f>'BST Extract'!C971</f>
        <v>85</v>
      </c>
      <c r="H971">
        <f>'BST Extract'!D971</f>
        <v>56</v>
      </c>
      <c r="I971">
        <f>'BST Extract'!E971</f>
        <v>67</v>
      </c>
      <c r="J971">
        <f>'BST Extract'!F971</f>
        <v>80</v>
      </c>
      <c r="K971">
        <f>'BST Extract'!G971</f>
        <v>106</v>
      </c>
      <c r="L971">
        <f>'BST Extract'!H971</f>
        <v>67</v>
      </c>
      <c r="M971">
        <f>'BST Extract'!I971</f>
        <v>461</v>
      </c>
      <c r="N971" t="s">
        <v>7251</v>
      </c>
      <c r="O971">
        <v>3</v>
      </c>
      <c r="P971" t="s">
        <v>7523</v>
      </c>
      <c r="R971" t="s">
        <v>7523</v>
      </c>
      <c r="T971" t="str">
        <f t="shared" si="46"/>
        <v>HP,3,,,,</v>
      </c>
      <c r="U971" s="12" t="str">
        <f>'Ability Extract'!C971</f>
        <v>DISHEARTEN</v>
      </c>
      <c r="V971" s="12" t="str">
        <f>'Ability Extract'!D971</f>
        <v>POUNCE</v>
      </c>
      <c r="W971" s="12" t="str">
        <f>'Ability Extract'!E971</f>
        <v>REAPER</v>
      </c>
      <c r="X971" s="12" t="str">
        <f>'Ability Extract'!F971</f>
        <v>DISHEARTEN,POUNCE,REAPER</v>
      </c>
      <c r="Y971" t="str">
        <f>VLOOKUP($A971,'Moves Species'!$A:$E,3,FALSE)</f>
        <v xml:space="preserve">1, OBFUSCATE, 1, TAUNT, 1, METALLICGLEAM, 4, LEER, 7, SIPHON, 10, MISSILESHOT, 13, NERVESOFSTEEL, 16, TIMEBOMB, 19, FEIGN, 22, SHOCKWAVE, 25, SCREECH, 25, METALSOUND, 28, SATELLITERAY, 31, VITALITYDRAIN, 34, DISCHARGE, 37, CLUSTERROCKETS, 40, AUTOTOMIZE, 43, DARKVOID, 46, PLASMAFORGE, 49, NASTYPLOT, 52, BATTERYACID, 56, CHAOSBLAST, 60, TACHYONCUTTER, </v>
      </c>
      <c r="Z971" t="str">
        <f>VLOOKUP($A971,'Moves Species'!$A:$E,4,FALSE)</f>
        <v xml:space="preserve">ACROBATICS, AIRSLASH, AMBUSH, ANTIMATTER, ATTRACT, BALLLIGHTNING, BATTERYACID, BATTLEOFWITS, BOLTCRASH, BOMBARDMENT, BREAKINGSWIPE, CLUSTERROCKETS, COACHING, COUPDEGRACE, CRUELWHIP, CRUNCH, DARKPULSE, DRAINPUNCH, ECHOEDVOICE, ECLIPSENOVA, ELECTRONCRUSH, ENERGYSURGE, EXECUTION, FALSESWIPE, FLUXWAVE, FOCUSBLAST, GAMMARAY, GLISTEN, GOLDENBULLET, GYROBALL, HAZE, HIDDENPOWER, IRONDEFENSE, IRONHEAD, IRONIMPACT, IRONTEMPEST, KNOCKOFF, LASHOUT, LIGHTSCREEN, MAGNETICCANNON, MEMENTO, METRONOME, MISSILESHOT, NASTYPLOT, OVERCLOCK, PARABOLICCHARGE, PHOBIA, PINMISSILE, PROTECT, PSYCHICFANGS, REFLECT, REFURBISH, REST, RETURN, ROUND, SAFEGUARD, SLEEPTALK, SNARL, SONICBLAST, SPIKES, SPIKYSHIELD, STEELROLLER, STONEEDGE, SWIFT, SWITCHEROO, SWORDSDANCE, TAUNT, THUNDERBOLT, THUNDERPUNCH, THUNDERWAVE, TOXIC, TRIATTACK, UMBRALWAVE, UTURN, VENDETTA, VITALITYDRAIN, WORKUP, </v>
      </c>
      <c r="AA971" t="str">
        <f>VLOOKUP($A971,'Moves Species'!$A:$E,5,FALSE)</f>
        <v xml:space="preserve">IRONSPARKS, SHRAPNEL, OVERCLOCK, DARKPULSE, MAGNETICCANNON, OBLIVIONWING, QUICKSILVER, DARKPRISM, CHROMERAY, EERIEIMPULSE, </v>
      </c>
      <c r="AB971" t="s">
        <v>7523</v>
      </c>
    </row>
    <row r="972" spans="1:33" x14ac:dyDescent="0.25">
      <c r="A972">
        <f t="shared" si="47"/>
        <v>971</v>
      </c>
      <c r="B972" t="s">
        <v>10835</v>
      </c>
      <c r="C972" t="s">
        <v>10837</v>
      </c>
      <c r="D972" s="12" t="str">
        <f>'BST Extract'!J972</f>
        <v>WATER</v>
      </c>
      <c r="E972" s="12" t="str">
        <f>'BST Extract'!K972</f>
        <v>STEEL</v>
      </c>
      <c r="F972" t="str">
        <f t="shared" si="48"/>
        <v>WATER,STEEL</v>
      </c>
      <c r="G972">
        <f>'BST Extract'!C972</f>
        <v>80</v>
      </c>
      <c r="H972">
        <f>'BST Extract'!D972</f>
        <v>55</v>
      </c>
      <c r="I972">
        <f>'BST Extract'!E972</f>
        <v>80</v>
      </c>
      <c r="J972">
        <f>'BST Extract'!F972</f>
        <v>101</v>
      </c>
      <c r="K972">
        <f>'BST Extract'!G972</f>
        <v>105</v>
      </c>
      <c r="L972">
        <f>'BST Extract'!H972</f>
        <v>80</v>
      </c>
      <c r="M972">
        <f>'BST Extract'!I972</f>
        <v>501</v>
      </c>
      <c r="N972" t="s">
        <v>7251</v>
      </c>
      <c r="O972">
        <v>3</v>
      </c>
      <c r="P972" t="s">
        <v>7523</v>
      </c>
      <c r="R972" t="s">
        <v>7523</v>
      </c>
      <c r="T972" t="str">
        <f t="shared" si="46"/>
        <v>HP,3,,,,</v>
      </c>
      <c r="U972" s="12" t="str">
        <f>'Ability Extract'!C972</f>
        <v>FORTIFICATION</v>
      </c>
      <c r="V972" s="12" t="str">
        <f>'Ability Extract'!D972</f>
        <v>STORMDRAIN</v>
      </c>
      <c r="W972" s="12" t="str">
        <f>'Ability Extract'!E972</f>
        <v>CANNONFIRE</v>
      </c>
      <c r="X972" s="12" t="str">
        <f>'Ability Extract'!F972</f>
        <v>FORTIFICATION,STORMDRAIN,CANNONFIRE</v>
      </c>
      <c r="Y972" t="str">
        <f>VLOOKUP($A972,'Moves Species'!$A:$E,3,FALSE)</f>
        <v xml:space="preserve">1, LEER, 1, METALLICGLEAM, 1, WATERGUN, 4, WATERSPORT, 7, OVERFLOW, 10, MISSILESHOT, 13, WATERPULSE, 16, TIMEBOMB, 19, HYPOTHERMIA, 22, BRINE, 25, SHRAPNEL, 28, IRONDEFENSE, 31, FREEZEDRY, 34, OCEANBLAST, 37, CLUSTERROCKETS, 40, LIQUIDNITROGEN, 43, TIDALWAVE, 46, MAGNETICCANNON, 49, ICEBEAM, 52, STEAMERUPTION, 56, BOMBARDMENT, 60, INSTRUCT, </v>
      </c>
      <c r="Z972" t="str">
        <f>VLOOKUP($A972,'Moves Species'!$A:$E,4,FALSE)</f>
        <v xml:space="preserve">ATTRACT, BLIZZARD, BODYPRESS, BODYSLAM, BOMBARDMENT, BRINE, CASCADE, CLUSTERROCKETS, DEAFEN, DEFOG, ECHOEDVOICE, FABLEDRUSH, FLIPTURN, FLUXWAVE, FOCUSBLAST, FORTISSIMO, GENESIS, GOLDENBULLET, GYROBALL, HAIL, HAZE, HEALBELL, HIDDENPOWER, HYPERVOICE, HYPOTHERMIA, ICEBEAM, ICICLESPEAR, ICICLESTRIKE, ICYWIND, IRONDEFENSE, IRONHEAD, IRONIMPACT, IRONTEMPEST, KNOCKOFF, LIGHTSCREEN, LIQUIDATION, MAGNETICCANNON, MAGNETRISE, METEORDRIVE, MISSILESHOT, MIST, NASTYPLOT, NOBLEROAR, NUMBINGWIND, OCEANWRATH, OVERCLOCK, OVERFLOW, PLAYROUGH, PROTECT, RAINDANCE, REFLECT, REFURBISH, REST, RETURN, ROUND, SAFEGUARD, SATELLITERAY, SCALD, SIRENSSONG, SLEEPTALK, SOAK, STEAMERUPTION, STEELROLLER, STRANGESTEAM, SUBMERGE, SUBSTITUTE, SUPERPOWER, SWEEPINGWIND, SWORDSDANCE, TERRAINPULSE, TIDALWAVE, TOXIC, TURBULENCE, WATERPRESSURE, WATERPULSE, WHIRLPOOL, WILDCHARGE, WORKUP, ZENHEADBUTT, </v>
      </c>
      <c r="AA972" t="str">
        <f>VLOOKUP($A972,'Moves Species'!$A:$E,5,FALSE)</f>
        <v xml:space="preserve">HYPERTORRENT, COBALTRAY, HYDROPUMP, SCALD, SONICBLAST, OCTAZOOKA, QUICKSILVER, TIDALSHIFT, HELPINGHAND, </v>
      </c>
      <c r="AB972" t="s">
        <v>7523</v>
      </c>
    </row>
    <row r="973" spans="1:33" x14ac:dyDescent="0.25">
      <c r="A973">
        <f t="shared" si="47"/>
        <v>972</v>
      </c>
      <c r="B973" t="s">
        <v>10838</v>
      </c>
      <c r="C973" t="s">
        <v>10840</v>
      </c>
      <c r="D973" s="12" t="str">
        <f>'BST Extract'!J973</f>
        <v>WATER</v>
      </c>
      <c r="E973" s="12" t="str">
        <f>'BST Extract'!K973</f>
        <v>ROCK</v>
      </c>
      <c r="F973" t="str">
        <f t="shared" si="48"/>
        <v>WATER,ROCK</v>
      </c>
      <c r="G973">
        <f>'BST Extract'!C973</f>
        <v>70</v>
      </c>
      <c r="H973">
        <f>'BST Extract'!D973</f>
        <v>25</v>
      </c>
      <c r="I973">
        <f>'BST Extract'!E973</f>
        <v>45</v>
      </c>
      <c r="J973">
        <f>'BST Extract'!F973</f>
        <v>40</v>
      </c>
      <c r="K973">
        <f>'BST Extract'!G973</f>
        <v>50</v>
      </c>
      <c r="L973">
        <f>'BST Extract'!H973</f>
        <v>45</v>
      </c>
      <c r="M973">
        <f>'BST Extract'!I973</f>
        <v>275</v>
      </c>
      <c r="N973" t="s">
        <v>7251</v>
      </c>
      <c r="O973">
        <v>3</v>
      </c>
      <c r="P973" t="s">
        <v>7523</v>
      </c>
      <c r="R973" t="s">
        <v>7523</v>
      </c>
      <c r="T973" t="str">
        <f t="shared" si="46"/>
        <v>HP,3,,,,</v>
      </c>
      <c r="U973" s="12" t="str">
        <f>'Ability Extract'!C973</f>
        <v>MULTISCALE</v>
      </c>
      <c r="V973" s="12" t="str">
        <f>'Ability Extract'!D973</f>
        <v>CHLOROPHYLL</v>
      </c>
      <c r="W973" s="12" t="str">
        <f>'Ability Extract'!E973</f>
        <v>SYMBIOSIS</v>
      </c>
      <c r="X973" s="12" t="str">
        <f>'Ability Extract'!F973</f>
        <v>MULTISCALE,CHLOROPHYLL,SYMBIOSIS</v>
      </c>
      <c r="Y973" t="str">
        <f>VLOOKUP($A973,'Moves Species'!$A:$E,3,FALSE)</f>
        <v xml:space="preserve">1, ABSORB, 1, GROWTH, 1, DIAMONDSHARD, 4, BUBBLE, 7, LEECHSEED, 9, MEGADRAIN, 12, MINERALWAVE, 15, WATERPULSE, 18, LIFEDEW, 21, MAGICALLEAF, 24, DIAMONDSTORM, 27, DRENCH, 30, GIGADRAIN, 33, POWERGEM, 36, OCEANBLAST, 39, GLISTEN, 42, PRIMORDIALBEAM, 45, BEJEWELED, 48, TIDALWAVE, 51, PETALDANCE, 54, SPIKYSHIELD, 58, GEMSTORM, 62, SOLARBEAM, </v>
      </c>
      <c r="Z973" t="str">
        <f>VLOOKUP($A973,'Moves Species'!$A:$E,4,FALSE)</f>
        <v xml:space="preserve">AROMATHERAPY, ATTRACT, BEJEWELED, BODYPRESS, BODYSLAM, BOULDERCRUSH, BRINE, BULLETSEED, CASCADE, CATAPULT, CHARM, CLEANSE, CRYSTALSHOWER, DAZZLINGGLEAM, DEFOG, ENERGYBALL, ESSENCEBLOOM, FAIRYTALE, GAIAPULSE, GENESIS, GEOMANCY, GIGADRAIN, GLISTEN, GRASSYTERRAIN, HIDDENPOWER, HYPOTHERMIA, ICEBEAM, ICICLESPEAR, ICYWIND, IRONDEFENSE, IRONHEAD, KNOCKOFF, LASHOUT, LEAFBLADE, LIGHTSCREEN, LIQUIDATION, MAGICALLEAF, MINERALWAVE, MISTYTERRAIN, MOONBLAST, MOONSTONERAY, MYSTICPULSE, NASTYPLOT, NATURESWRATH, OBSIDIANSHARDS, OCEANWRATH, OVERFLOW, PINMISSILE, PLAYROUGH, POISONJAB, POWERGEM, PROTECT, PSYCHICTERRAIN, RAINDANCE, RAZORSHELL, REFLECT, REST, RETURN, ROCKBLAST, ROCKSLIDE, ROCKTOMB, SAFEGUARD, SCALD, SCENTEDSHIELD, SLEEPTALK, SOAK, SOLARBEAM, STEALTHROCK, STEAMERUPTION, STONEEDGE, SUBMERGE, SUBSTITUTE, SWIFT, SYNTHESIS, TIDALWAVE, TITANIASLAW, TOXIC, WATERPRESSURE, WATERPULSE, WHIRLPOOL, WISH, </v>
      </c>
      <c r="AA973" t="str">
        <f>VLOOKUP($A973,'Moves Species'!$A:$E,5,FALSE)</f>
        <v xml:space="preserve">LEAFTORNADO, SUNNYDAY, BRINE, HARDEN, EDENFRUIT, ROCKPOLISH, STEALTHROCK, HYDROSTEAM, HELPINGHAND, </v>
      </c>
      <c r="AB973" t="s">
        <v>10842</v>
      </c>
      <c r="AC973" t="s">
        <v>7268</v>
      </c>
      <c r="AD973" t="s">
        <v>7462</v>
      </c>
    </row>
    <row r="974" spans="1:33" x14ac:dyDescent="0.25">
      <c r="A974">
        <f t="shared" si="47"/>
        <v>973</v>
      </c>
      <c r="B974" t="s">
        <v>10839</v>
      </c>
      <c r="C974" t="s">
        <v>10841</v>
      </c>
      <c r="D974" s="12" t="str">
        <f>'BST Extract'!J974</f>
        <v>WATER</v>
      </c>
      <c r="E974" s="12" t="str">
        <f>'BST Extract'!K974</f>
        <v>ROCK</v>
      </c>
      <c r="F974" t="str">
        <f t="shared" si="48"/>
        <v>WATER,ROCK</v>
      </c>
      <c r="G974">
        <f>'BST Extract'!C974</f>
        <v>115</v>
      </c>
      <c r="H974">
        <f>'BST Extract'!D974</f>
        <v>55</v>
      </c>
      <c r="I974">
        <f>'BST Extract'!E974</f>
        <v>70</v>
      </c>
      <c r="J974">
        <f>'BST Extract'!F974</f>
        <v>80</v>
      </c>
      <c r="K974">
        <f>'BST Extract'!G974</f>
        <v>90</v>
      </c>
      <c r="L974">
        <f>'BST Extract'!H974</f>
        <v>70</v>
      </c>
      <c r="M974">
        <f>'BST Extract'!I974</f>
        <v>480</v>
      </c>
      <c r="N974" t="s">
        <v>7251</v>
      </c>
      <c r="O974">
        <v>3</v>
      </c>
      <c r="P974" t="s">
        <v>7523</v>
      </c>
      <c r="R974" t="s">
        <v>7523</v>
      </c>
      <c r="T974" t="str">
        <f t="shared" si="46"/>
        <v>HP,3,,,,</v>
      </c>
      <c r="U974" s="12" t="str">
        <f>'Ability Extract'!C974</f>
        <v>MULTISCALE</v>
      </c>
      <c r="V974" s="12" t="str">
        <f>'Ability Extract'!D974</f>
        <v>CHLOROPHYLL</v>
      </c>
      <c r="W974" s="12" t="str">
        <f>'Ability Extract'!E974</f>
        <v>SYMBIOSIS</v>
      </c>
      <c r="X974" s="12" t="str">
        <f>'Ability Extract'!F974</f>
        <v>MULTISCALE,CHLOROPHYLL,SYMBIOSIS</v>
      </c>
      <c r="Y974" t="str">
        <f>VLOOKUP($A974,'Moves Species'!$A:$E,3,FALSE)</f>
        <v xml:space="preserve">1, ABSORB, 1, GROWTH, 1, DIAMONDSHARD, 4, BUBBLE, 7, LEECHSEED, 9, MEGADRAIN, 12, MINERALWAVE, 15, WATERPULSE, 18, LIFEDEW, 21, MAGICALLEAF, 24, DIAMONDSTORM, 27, DRENCH, 30, GIGADRAIN, 33, POWERGEM, 36, OCEANBLAST, 39, GLISTEN, 42, PRIMORDIALBEAM, 45, BEJEWELED, 48, TIDALWAVE, 51, PETALDANCE, 54, SPIKYSHIELD, 58, GEMSTORM, 62, SOLARBEAM, </v>
      </c>
      <c r="Z974" t="str">
        <f>VLOOKUP($A974,'Moves Species'!$A:$E,4,FALSE)</f>
        <v xml:space="preserve">AROMATHERAPY, ATTRACT, BEJEWELED, BODYPRESS, BODYSLAM, BOULDERCRUSH, BRINE, BULLETSEED, CASCADE, CATAPULT, CHARM, CLEANSE, CRYSTALSHOWER, DAZZLINGGLEAM, DEFOG, ENERGYBALL, ESSENCEBLOOM, FAIRYTALE, GAIAPULSE, GENESIS, GEOMANCY, GIGADRAIN, GLISTEN, GRASSYTERRAIN, HIDDENPOWER, HYPOTHERMIA, ICEBEAM, ICICLESPEAR, ICYWIND, IRONDEFENSE, IRONHEAD, KNOCKOFF, LASHOUT, LEAFBLADE, LIGHTSCREEN, LIQUIDATION, MAGICALLEAF, MINERALWAVE, MISTYTERRAIN, MOONBLAST, MOONSTONERAY, MYSTICPULSE, NASTYPLOT, NATURESWRATH, OBSIDIANSHARDS, OCEANWRATH, OVERFLOW, PINMISSILE, PLAYROUGH, POISONJAB, POWERGEM, PROTECT, PSYCHICTERRAIN, RAINDANCE, RAZORSHELL, REFLECT, REST, RETURN, ROCKBLAST, ROCKSLIDE, ROCKTOMB, SAFEGUARD, SCALD, SCENTEDSHIELD, SLEEPTALK, SOAK, SOLARBEAM, STEALTHROCK, STEAMERUPTION, STONEEDGE, SUBMERGE, SUBSTITUTE, SWIFT, SYNTHESIS, TIDALWAVE, TITANIASLAW, TOXIC, WATERPRESSURE, WATERPULSE, WHIRLPOOL, WISH, </v>
      </c>
      <c r="AA974">
        <f>VLOOKUP($A974,'Moves Species'!$A:$E,5,FALSE)</f>
        <v>0</v>
      </c>
      <c r="AB974" t="s">
        <v>7523</v>
      </c>
    </row>
    <row r="975" spans="1:33" x14ac:dyDescent="0.25">
      <c r="A975">
        <f t="shared" si="47"/>
        <v>974</v>
      </c>
      <c r="B975" t="s">
        <v>10845</v>
      </c>
      <c r="C975" t="s">
        <v>10847</v>
      </c>
      <c r="D975" s="12" t="str">
        <f>'BST Extract'!J975</f>
        <v>NORMAL</v>
      </c>
      <c r="E975" s="12" t="str">
        <f>'BST Extract'!K975</f>
        <v>LIGHT</v>
      </c>
      <c r="F975" t="str">
        <f t="shared" si="48"/>
        <v>NORMAL,LIGHT</v>
      </c>
      <c r="G975">
        <f>'BST Extract'!C975</f>
        <v>60</v>
      </c>
      <c r="H975">
        <f>'BST Extract'!D975</f>
        <v>30</v>
      </c>
      <c r="I975">
        <f>'BST Extract'!E975</f>
        <v>35</v>
      </c>
      <c r="J975">
        <f>'BST Extract'!F975</f>
        <v>60</v>
      </c>
      <c r="K975">
        <f>'BST Extract'!G975</f>
        <v>70</v>
      </c>
      <c r="L975">
        <f>'BST Extract'!H975</f>
        <v>80</v>
      </c>
      <c r="M975">
        <f>'BST Extract'!I975</f>
        <v>335</v>
      </c>
      <c r="N975" t="s">
        <v>7251</v>
      </c>
      <c r="O975">
        <v>3</v>
      </c>
      <c r="P975" t="s">
        <v>7523</v>
      </c>
      <c r="R975" t="s">
        <v>7523</v>
      </c>
      <c r="T975" t="str">
        <f t="shared" si="46"/>
        <v>HP,3,,,,</v>
      </c>
      <c r="U975" s="12" t="str">
        <f>'Ability Extract'!C975</f>
        <v>SYNTHESIZE</v>
      </c>
      <c r="V975" s="12" t="str">
        <f>'Ability Extract'!D975</f>
        <v>LIGHTAURA</v>
      </c>
      <c r="W975" s="12" t="str">
        <f>'Ability Extract'!E975</f>
        <v>LIGHTNINGROD</v>
      </c>
      <c r="X975" s="12" t="str">
        <f>'Ability Extract'!F975</f>
        <v>SYNTHESIZE,LIGHTAURA,LIGHTNINGROD</v>
      </c>
      <c r="Y975" t="str">
        <f>VLOOKUP($A975,'Moves Species'!$A:$E,3,FALSE)</f>
        <v xml:space="preserve">1, ASSIST, 1, LUMINESCENCE, 1, NEUTRALIZE, 4, THUNDERSHOCK, 8, THUNDERWAVE, 12, AURORABEAM, 15, KINETICBLAST, 18, FLASH, 21, PULSE, 24, PARABOLICCHARGE, 27, STROBELIGHT, 30, DAZZLINGGLEAM, 33, BALANCEDBEAM, 36, DISCHARGE, 39, SPOTLIGHT, 42, SUBSTITUTE, 45, BLINDINGFLASH, 48, MANABLAST, 52, PHOTONGEYSER, 56, DETERMINATION, 60, LUSTERPURGE, </v>
      </c>
      <c r="Z975" t="str">
        <f>VLOOKUP($A975,'Moves Species'!$A:$E,4,FALSE)</f>
        <v xml:space="preserve">ATTRACT, AURASPHERE, BALLLIGHTNING, BATTERYACID, CALMMIND, CHARGEBEAM, CLEANSE, CONFUSERAY, COUPDEGRACE, CRUELWHIP, CRYSTALLINEBEAM, DAZZLINGGLEAM, DEFOG, ELECTRICTERRAIN, ELECTRONCRUSH, ENERGYSURGE, FALSESWIPE, FANTASYSEAL, FLUXWAVE, FOCUSBLAST, GAMMARAY, GENESIS, GEOMANCY, GYROBALL, HAZE, HIDDENPOWER, IRONHEAD, KNOCKOFF, LASHOUT, LIGHTSCREEN, MAGNETRISE, MEMENTO, METRONOME, MIRRORSHOT, MYSTICPULSE, NASTYPLOT, PARABOLICCHARGE, PAYDAY, PROTECT, PURGE, RADIANTLANCE, RAYOFLIGHT, REFLECT, REST, RETURN, RISINGVOLTAGE, ROUND, SAFEGUARD, SIGNALBEAM, SLEEPTALK, SOLARBEAM, SUBSTITUTE, SUNNYDAY, SWIFT, TERRAINPULSE, THUNDER, THUNDERBOLT, THUNDERWAVE, TOXIC, TRIATTACK, VOLTSWITCH, WILDCHARGE, WISH, WORKUP, ZENHEADBUTT, </v>
      </c>
      <c r="AA975" t="str">
        <f>VLOOKUP($A975,'Moves Species'!$A:$E,5,FALSE)</f>
        <v xml:space="preserve">ENTRAINMENT, RAPIDSPIN, MIRRORCOAT, WRINGOUT, COIL, BATTERYACID, ELECTRICTERRAIN, RAINBOWBEAM, TWINBEAM, PRIMALWAVE, CLONESURGE, </v>
      </c>
      <c r="AB975" t="s">
        <v>10849</v>
      </c>
      <c r="AC975" t="s">
        <v>7265</v>
      </c>
      <c r="AD975">
        <v>30</v>
      </c>
    </row>
    <row r="976" spans="1:33" x14ac:dyDescent="0.25">
      <c r="A976">
        <f t="shared" si="47"/>
        <v>975</v>
      </c>
      <c r="B976" t="s">
        <v>10846</v>
      </c>
      <c r="C976" t="s">
        <v>10848</v>
      </c>
      <c r="D976" s="12" t="str">
        <f>'BST Extract'!J976</f>
        <v>NORMAL</v>
      </c>
      <c r="E976" s="12" t="str">
        <f>'BST Extract'!K976</f>
        <v>LIGHT</v>
      </c>
      <c r="F976" t="str">
        <f t="shared" si="48"/>
        <v>NORMAL,LIGHT</v>
      </c>
      <c r="G976">
        <f>'BST Extract'!C976</f>
        <v>90</v>
      </c>
      <c r="H976">
        <f>'BST Extract'!D976</f>
        <v>60</v>
      </c>
      <c r="I976">
        <f>'BST Extract'!E976</f>
        <v>75</v>
      </c>
      <c r="J976">
        <f>'BST Extract'!F976</f>
        <v>90</v>
      </c>
      <c r="K976">
        <f>'BST Extract'!G976</f>
        <v>105</v>
      </c>
      <c r="L976">
        <f>'BST Extract'!H976</f>
        <v>95</v>
      </c>
      <c r="M976">
        <f>'BST Extract'!I976</f>
        <v>515</v>
      </c>
      <c r="N976" t="s">
        <v>7251</v>
      </c>
      <c r="O976">
        <v>3</v>
      </c>
      <c r="P976" t="s">
        <v>7523</v>
      </c>
      <c r="R976" t="s">
        <v>7523</v>
      </c>
      <c r="T976" t="str">
        <f t="shared" si="46"/>
        <v>HP,3,,,,</v>
      </c>
      <c r="U976" s="12" t="str">
        <f>'Ability Extract'!C976</f>
        <v>SYNTHESIZE</v>
      </c>
      <c r="V976" s="12" t="str">
        <f>'Ability Extract'!D976</f>
        <v>LIGHTAURA</v>
      </c>
      <c r="W976" s="12" t="str">
        <f>'Ability Extract'!E976</f>
        <v>LIGHTNINGROD</v>
      </c>
      <c r="X976" s="12" t="str">
        <f>'Ability Extract'!F976</f>
        <v>SYNTHESIZE,LIGHTAURA,LIGHTNINGROD</v>
      </c>
      <c r="Y976" t="str">
        <f>VLOOKUP($A976,'Moves Species'!$A:$E,3,FALSE)</f>
        <v xml:space="preserve">1, ASSIST, 1, LUMINESCENCE, 1, NEUTRALIZE, 4, THUNDERSHOCK, 8, THUNDERWAVE, 12, AURORABEAM, 15, KINETICBLAST, 18, FLASH, 21, PULSE, 24, PARABOLICCHARGE, 27, STROBELIGHT, 30, DAZZLINGGLEAM, 33, BALANCEDBEAM, 36, DISCHARGE, 39, SPOTLIGHT, 42, SUBSTITUTE, 45, BLINDINGFLASH, 48, MANABLAST, 52, PHOTONGEYSER, 56, DETERMINATION, 60, LUSTERPURGE, </v>
      </c>
      <c r="Z976" t="str">
        <f>VLOOKUP($A976,'Moves Species'!$A:$E,4,FALSE)</f>
        <v xml:space="preserve">ATTRACT, AURASPHERE, BALLLIGHTNING, BATTERYACID, CALMMIND, CHARGEBEAM, CLEANSE, CONFUSERAY, COUPDEGRACE, CRUELWHIP, CRYSTALLINEBEAM, DAZZLINGGLEAM, DEFOG, ELECTRICTERRAIN, ELECTRONCRUSH, ENERGYSURGE, FALSESWIPE, FANTASYSEAL, FLUXWAVE, FOCUSBLAST, GAMMARAY, GENESIS, GEOMANCY, GYROBALL, HAZE, HIDDENPOWER, IRONHEAD, KNOCKOFF, LASHOUT, LIGHTSCREEN, MAGNETRISE, MEMENTO, METRONOME, MIRRORSHOT, MYSTICPULSE, NASTYPLOT, PARABOLICCHARGE, PAYDAY, PROTECT, PURGE, RADIANTLANCE, RAYOFLIGHT, REFLECT, REST, RETURN, RISINGVOLTAGE, ROUND, SAFEGUARD, SIGNALBEAM, SLEEPTALK, SOLARBEAM, SUBSTITUTE, SUNNYDAY, SWIFT, TERRAINPULSE, THUNDER, THUNDERBOLT, THUNDERWAVE, TOXIC, TRIATTACK, VOLTSWITCH, WILDCHARGE, WISH, WORKUP, ZENHEADBUTT, </v>
      </c>
      <c r="AA976">
        <f>VLOOKUP($A976,'Moves Species'!$A:$E,5,FALSE)</f>
        <v>0</v>
      </c>
      <c r="AB976" t="s">
        <v>7523</v>
      </c>
    </row>
    <row r="977" spans="1:30" x14ac:dyDescent="0.25">
      <c r="A977">
        <f t="shared" si="47"/>
        <v>976</v>
      </c>
      <c r="B977" t="s">
        <v>10850</v>
      </c>
      <c r="C977" t="s">
        <v>10851</v>
      </c>
      <c r="D977" s="12" t="str">
        <f>'BST Extract'!J977</f>
        <v>NORMAL</v>
      </c>
      <c r="E977" s="12" t="str">
        <f>'BST Extract'!K977</f>
        <v>SOUND</v>
      </c>
      <c r="F977" t="str">
        <f t="shared" si="48"/>
        <v>NORMAL,SOUND</v>
      </c>
      <c r="G977">
        <f>'BST Extract'!C977</f>
        <v>79</v>
      </c>
      <c r="H977">
        <f>'BST Extract'!D977</f>
        <v>101</v>
      </c>
      <c r="I977">
        <f>'BST Extract'!E977</f>
        <v>84</v>
      </c>
      <c r="J977">
        <f>'BST Extract'!F977</f>
        <v>100</v>
      </c>
      <c r="K977">
        <f>'BST Extract'!G977</f>
        <v>44</v>
      </c>
      <c r="L977">
        <f>'BST Extract'!H977</f>
        <v>81</v>
      </c>
      <c r="M977">
        <f>'BST Extract'!I977</f>
        <v>489</v>
      </c>
      <c r="N977" t="s">
        <v>7251</v>
      </c>
      <c r="O977">
        <v>3</v>
      </c>
      <c r="P977" t="s">
        <v>7523</v>
      </c>
      <c r="R977" t="s">
        <v>7523</v>
      </c>
      <c r="T977" t="str">
        <f t="shared" si="46"/>
        <v>HP,3,,,,</v>
      </c>
      <c r="U977" s="12" t="str">
        <f>'Ability Extract'!C977</f>
        <v>NORMALIZE</v>
      </c>
      <c r="V977" s="12" t="str">
        <f>'Ability Extract'!D977</f>
        <v>PRANKSTER</v>
      </c>
      <c r="W977" s="12" t="str">
        <f>'Ability Extract'!E977</f>
        <v>STENCH</v>
      </c>
      <c r="X977" s="12" t="str">
        <f>'Ability Extract'!F977</f>
        <v>NORMALIZE,PRANKSTER,STENCH</v>
      </c>
      <c r="Y977" t="str">
        <f>VLOOKUP($A977,'Moves Species'!$A:$E,3,FALSE)</f>
        <v xml:space="preserve">1, MALADY, 1, DEFENSECURL, 1, TACKLE, 4, MEGAPHONE, 6, ALKALINEBOMB, 8, DIRTYBOMB, 11, BARRAGE, 14, VIBRATO, 17, SPOIL, 20, FACADE, 23, SONICBLAST, 26, KNOCKOFF, 29, SHATTER, 32, DOUBLEHIT, 35, FLATULENCE, 38, RECYCLE, 41, PERCUSSIONBLAST, 44, COIL, 47, RETURN, 50, CONCOCTION, 53, BEATDROP, 56, DOUBLEEDGE, 59, FORTISSIMO, 62, EXPLOSION, </v>
      </c>
      <c r="Z977" t="str">
        <f>VLOOKUP($A977,'Moves Species'!$A:$E,4,FALSE)</f>
        <v xml:space="preserve">ACROBATICS, AIRSLASH, ATTRACT, BATTLEOFWITS, BODYPRESS, BODYSLAM, BOOMBURST, BULKUP, CALMMIND, CATAPULT, CLEARSMOG, CURSE, DEAFEN, ECHOEDVOICE, FABLEDRUSH, FALSESWIPE, FANTASYSEAL, FLUXWAVE, FORTISSIMO, GOBLINSTRIKE, GOSSIP, HAZE, HEALBELL, HIDDENPOWER, HYPERVOICE, IRONHEAD, KNOCKOFF, LASHOUT, MEMENTO, MIASMA, NASTYPLOT, ODETOJOY, PAYDAY, PERCUSSIONBLAST, PLAYROUGH, PROTECT, REST, RETURN, ROUND, SAFEGUARD, SLEEPTALK, SONICBLAST, SOUNDBARRIER, SUBSTITUTE, SWEEPINGWIND, TAUNT, TERRAINPULSE, TOXIC, TRIATTACK, UTURN, VENOMDRAIN, WAIL, WISH, WORKUP, </v>
      </c>
      <c r="AA977" t="str">
        <f>VLOOKUP($A977,'Moves Species'!$A:$E,5,FALSE)</f>
        <v xml:space="preserve">ASTONISH, YAWN, STUFFCHEEKS, MIMIC, CAMOUFLAGE, CRUNCH, CORROSIVEGAS, ECHOEDVOICE, TWINBEAM, PULSE, HYPERACUSIS, TORMENT, CLEARSMOG, POISONFANG, DEAFEN, STACCATO, </v>
      </c>
      <c r="AB977" t="s">
        <v>7523</v>
      </c>
    </row>
    <row r="978" spans="1:30" x14ac:dyDescent="0.25">
      <c r="A978">
        <f t="shared" si="47"/>
        <v>977</v>
      </c>
      <c r="B978" t="s">
        <v>10866</v>
      </c>
      <c r="C978" t="s">
        <v>10868</v>
      </c>
      <c r="D978" s="12" t="str">
        <f>'BST Extract'!J978</f>
        <v>POISON</v>
      </c>
      <c r="E978" s="12" t="str">
        <f>'BST Extract'!K978</f>
        <v>ELECTRIC</v>
      </c>
      <c r="F978" t="str">
        <f t="shared" si="48"/>
        <v>POISON,ELECTRIC</v>
      </c>
      <c r="G978">
        <f>'BST Extract'!C978</f>
        <v>50</v>
      </c>
      <c r="H978">
        <f>'BST Extract'!D978</f>
        <v>72</v>
      </c>
      <c r="I978">
        <f>'BST Extract'!E978</f>
        <v>40</v>
      </c>
      <c r="J978">
        <f>'BST Extract'!F978</f>
        <v>60</v>
      </c>
      <c r="K978">
        <f>'BST Extract'!G978</f>
        <v>42</v>
      </c>
      <c r="L978">
        <f>'BST Extract'!H978</f>
        <v>40</v>
      </c>
      <c r="M978">
        <f>'BST Extract'!I978</f>
        <v>304</v>
      </c>
      <c r="N978" t="s">
        <v>7251</v>
      </c>
      <c r="O978">
        <v>3</v>
      </c>
      <c r="P978" t="s">
        <v>7523</v>
      </c>
      <c r="R978" t="s">
        <v>7523</v>
      </c>
      <c r="T978" t="str">
        <f t="shared" si="46"/>
        <v>HP,3,,,,</v>
      </c>
      <c r="U978" s="12" t="str">
        <f>'Ability Extract'!C978</f>
        <v>RIPEN</v>
      </c>
      <c r="V978" s="12" t="str">
        <f>'Ability Extract'!D978</f>
        <v>REBELLIOUS</v>
      </c>
      <c r="W978" s="12" t="str">
        <f>'Ability Extract'!E978</f>
        <v>CORROSION</v>
      </c>
      <c r="X978" s="12" t="str">
        <f>'Ability Extract'!F978</f>
        <v>RIPEN,REBELLIOUS,CORROSION</v>
      </c>
      <c r="Y978" t="str">
        <f>VLOOKUP($A978,'Moves Species'!$A:$E,3,FALSE)</f>
        <v xml:space="preserve">1, POISONSPIT, 1, LEER, 1, STATICSHOCK, 4, NUZZLE, 7, ALKALINEBOMB, 10, GROWTH, 13, THUNDERFANG, 16, GASTROACID, 19, POISONFANG, 22, STOCKPILE, 22, SPITUP, 22, SWALLOW, 25, ARCINGBLOW, 28, FLYTRAP, 31, POISONJAB, 34, ZINGZAP, 37, PEPPERBURST, 40, NEUROTOXIN, 44, ENERGYSURGE, 48, TOXIC, 48, VENOMDRENCH, 52, CONCOCTION, 56, POWERWHIP, 60, BOLTSTRIKE, </v>
      </c>
      <c r="Z978" t="str">
        <f>VLOOKUP($A978,'Moves Species'!$A:$E,4,FALSE)</f>
        <v xml:space="preserve">ACIDRAIN, ALLERGY, AROMATHERAPY, ATTRACT, BALLLIGHTNING, BATTLEOFWITS, BOLTCRASH, BULLETSEED, CALMMIND, CAUSTICACID, CHARGEBEAM, CLEARSMOG, CONCOCTION, CORROSIVEGAS, CRUELWHIP, DEFOG, ELECTRICTERRAIN, ELECTRONCRUSH, ENERGYBALL, ENERGYSURGE, ESSENCEBLOOM, FURYCUTTER, GAMMARAY, GASTROACID, GOBLINSTRIKE, GUNKSHOT, HEALBELL, HIDDENPOWER, KNOCKOFF, LASHOUT, LEAFBLADE, MIASMA, NASTYPLOT, PARABOLICCHARGE, PETALTEMPEST, PINMISSILE, POISONJAB, PROTECT, REST, RETURN, SCENTEDSHIELD, SLEEPTALK, SLUDGEBOMB, SLUDGEWAVE, SOLARBEAM, SUBSTITUTE, SUNNYDAY, SYNTHESIS, THUNDERWAVE, TOXIC, TOXICSPIKES, VENOMDRAIN, VOLTSWITCH, WILDCHARGE, WISH, WORKUP, </v>
      </c>
      <c r="AA978" t="str">
        <f>VLOOKUP($A978,'Moves Species'!$A:$E,5,FALSE)</f>
        <v xml:space="preserve">SPOIL, GUNKSHOT, RECYCLE, SEEDBOMB, ACIDSPRAY, WILDCHARGE, SUNNYDAY, BULLETSEED, HELPINGHAND, </v>
      </c>
      <c r="AB978" t="s">
        <v>10870</v>
      </c>
      <c r="AC978" t="s">
        <v>7268</v>
      </c>
      <c r="AD978" t="s">
        <v>7367</v>
      </c>
    </row>
    <row r="979" spans="1:30" x14ac:dyDescent="0.25">
      <c r="A979">
        <f t="shared" si="47"/>
        <v>978</v>
      </c>
      <c r="B979" t="s">
        <v>10867</v>
      </c>
      <c r="C979" t="s">
        <v>10869</v>
      </c>
      <c r="D979" s="12" t="str">
        <f>'BST Extract'!J979</f>
        <v>POISON</v>
      </c>
      <c r="E979" s="12" t="str">
        <f>'BST Extract'!K979</f>
        <v>ELECTRIC</v>
      </c>
      <c r="F979" t="str">
        <f t="shared" si="48"/>
        <v>POISON,ELECTRIC</v>
      </c>
      <c r="G979">
        <f>'BST Extract'!C979</f>
        <v>65</v>
      </c>
      <c r="H979">
        <f>'BST Extract'!D979</f>
        <v>98</v>
      </c>
      <c r="I979">
        <f>'BST Extract'!E979</f>
        <v>85</v>
      </c>
      <c r="J979">
        <f>'BST Extract'!F979</f>
        <v>95</v>
      </c>
      <c r="K979">
        <f>'BST Extract'!G979</f>
        <v>58</v>
      </c>
      <c r="L979">
        <f>'BST Extract'!H979</f>
        <v>85</v>
      </c>
      <c r="M979">
        <f>'BST Extract'!I979</f>
        <v>486</v>
      </c>
      <c r="N979" t="s">
        <v>7251</v>
      </c>
      <c r="O979">
        <v>3</v>
      </c>
      <c r="P979" t="s">
        <v>7523</v>
      </c>
      <c r="R979" t="s">
        <v>7523</v>
      </c>
      <c r="T979" t="str">
        <f t="shared" si="46"/>
        <v>HP,3,,,,</v>
      </c>
      <c r="U979" s="12" t="str">
        <f>'Ability Extract'!C979</f>
        <v>RIPEN</v>
      </c>
      <c r="V979" s="12" t="str">
        <f>'Ability Extract'!D979</f>
        <v>REBELLIOUS</v>
      </c>
      <c r="W979" s="12" t="str">
        <f>'Ability Extract'!E979</f>
        <v>CORROSION</v>
      </c>
      <c r="X979" s="12" t="str">
        <f>'Ability Extract'!F979</f>
        <v>RIPEN,REBELLIOUS,CORROSION</v>
      </c>
      <c r="Y979" t="str">
        <f>VLOOKUP($A979,'Moves Species'!$A:$E,3,FALSE)</f>
        <v xml:space="preserve">1, POISONSPIT, 1, LEER, 1, STATICSHOCK, 4, NUZZLE, 7, ALKALINEBOMB, 10, GROWTH, 13, THUNDERFANG, 16, GASTROACID, 19, POISONFANG, 22, STOCKPILE, 22, SPITUP, 22, SWALLOW, 25, ARCINGBLOW, 28, FLYTRAP, 31, POISONJAB, 34, ZINGZAP, 37, PEPPERBURST, 40, NEUROTOXIN, 44, ENERGYSURGE, 48, TOXIC, 48, VENOMDRENCH, 52, CONCOCTION, 56, POWERWHIP, 60, BOLTSTRIKE, </v>
      </c>
      <c r="Z979" t="str">
        <f>VLOOKUP($A979,'Moves Species'!$A:$E,4,FALSE)</f>
        <v xml:space="preserve">ACIDRAIN, ALLERGY, AROMATHERAPY, ATTRACT, BALLLIGHTNING, BATTLEOFWITS, BOLTCRASH, BULLETSEED, CALMMIND, CAUSTICACID, CHARGEBEAM, CLEARSMOG, CONCOCTION, CORROSIVEGAS, CRUELWHIP, DEFOG, ELECTRICTERRAIN, ELECTRONCRUSH, ENERGYBALL, ENERGYSURGE, ESSENCEBLOOM, FURYCUTTER, GAMMARAY, GASTROACID, GOBLINSTRIKE, GUNKSHOT, HEALBELL, HIDDENPOWER, KNOCKOFF, LASHOUT, LEAFBLADE, MIASMA, NASTYPLOT, PARABOLICCHARGE, PETALTEMPEST, PINMISSILE, POISONJAB, PROTECT, REST, RETURN, SCENTEDSHIELD, SLEEPTALK, SLUDGEBOMB, SLUDGEWAVE, SOLARBEAM, SUBSTITUTE, SUNNYDAY, SYNTHESIS, THUNDERWAVE, TOXIC, TOXICSPIKES, VENOMDRAIN, VOLTSWITCH, WILDCHARGE, WISH, WORKUP, </v>
      </c>
      <c r="AA979">
        <f>VLOOKUP($A979,'Moves Species'!$A:$E,5,FALSE)</f>
        <v>0</v>
      </c>
      <c r="AB979" t="s">
        <v>7523</v>
      </c>
    </row>
    <row r="980" spans="1:30" x14ac:dyDescent="0.25">
      <c r="A980">
        <f t="shared" si="47"/>
        <v>979</v>
      </c>
      <c r="B980" t="s">
        <v>10871</v>
      </c>
      <c r="C980" t="s">
        <v>10874</v>
      </c>
      <c r="D980" s="12" t="str">
        <f>'BST Extract'!J980</f>
        <v>NORMAL</v>
      </c>
      <c r="E980" s="12" t="str">
        <f>'BST Extract'!K980</f>
        <v>SOUND</v>
      </c>
      <c r="F980" t="str">
        <f t="shared" si="48"/>
        <v>NORMAL,SOUND</v>
      </c>
      <c r="G980">
        <f>'BST Extract'!C980</f>
        <v>55</v>
      </c>
      <c r="H980">
        <f>'BST Extract'!D980</f>
        <v>70</v>
      </c>
      <c r="I980">
        <f>'BST Extract'!E980</f>
        <v>45</v>
      </c>
      <c r="J980">
        <f>'BST Extract'!F980</f>
        <v>55</v>
      </c>
      <c r="K980">
        <f>'BST Extract'!G980</f>
        <v>40</v>
      </c>
      <c r="L980">
        <f>'BST Extract'!H980</f>
        <v>45</v>
      </c>
      <c r="M980">
        <f>'BST Extract'!I980</f>
        <v>310</v>
      </c>
      <c r="N980" t="s">
        <v>7251</v>
      </c>
      <c r="O980">
        <v>1</v>
      </c>
      <c r="P980" t="s">
        <v>7523</v>
      </c>
      <c r="R980" t="s">
        <v>7523</v>
      </c>
      <c r="T980" t="str">
        <f t="shared" si="46"/>
        <v>HP,1,,,,</v>
      </c>
      <c r="U980" s="12" t="str">
        <f>'Ability Extract'!C980</f>
        <v>SCRAPPY</v>
      </c>
      <c r="V980" s="12" t="str">
        <f>'Ability Extract'!D980</f>
        <v>COSTAR</v>
      </c>
      <c r="W980" s="12" t="str">
        <f>'Ability Extract'!E980</f>
        <v>GUTS</v>
      </c>
      <c r="X980" s="12" t="str">
        <f>'Ability Extract'!F980</f>
        <v>SCRAPPY,COSTAR,GUTS</v>
      </c>
      <c r="Y980" t="str">
        <f>VLOOKUP($A980,'Moves Species'!$A:$E,3,FALSE)</f>
        <v xml:space="preserve">1, POUND, 1, GROWL, 1, TALKSMACK, 4, FOCUSENERGY, 6, PAYDAY, 9, MEGAPHONE, 12, RAPIDSPIN, 15, ENCORE, 18, DEAFEN, 21, DOUBLESLAP, 24, KNOCKOFF, 27, SWAGGER, 27, PUNISHMENT, 30, RETALIATE, 33, SHATTER, 36, WORKUP, 36, POWERTRIP, 39, SAVAGERY, 42, FALSESURRENDER, 45, TAPDANCE, 48, RETURN, 51, RALLENTANDO, 54, THRASH, 57, BEATDROP, 60, FACADE, </v>
      </c>
      <c r="Z980" t="str">
        <f>VLOOKUP($A980,'Moves Species'!$A:$E,4,FALSE)</f>
        <v xml:space="preserve">ACROBATICS, ATTRACT, BATTLEOFWITS, BOOMBURST, BOUNCE, BRICKBREAK, BULKUP, BULLETSEED, COUPDEGRACE, COVET, CRUELWHIP, DAZZLINGGLEAM, DEAFEN, DEFOG, DUALWINGBEAT, ECHOEDVOICE, FALSESWIPE, FANTASYSEAL, FLUXWAVE, FORTISSIMO, GENESIS, GENTLECHIMES, GOBLINSTRIKE, GOSSIP, HEALBELL, HIDDENPOWER, HYPERVOICE, KNOCKOFF, LASHOUT, LOVEBURST, MEMENTO, METRONOME, NASTYPLOT, ODETOJOY, PAYDAY, PERCUSSIONBLAST, PLAYROUGH, PROTECT, PSYCHICTERRAIN, REST, RETURN, ROUND, SAFEGUARD, SLEEPTALK, SONICBLAST, SOUNDBARRIER, SUBSTITUTE, SWIFT, TAUNT, TERRAINPULSE, TOXIC, TRIATTACK, WAIL, WEATHERBALL, WISH, WORKUP, ZENHEADBUTT, </v>
      </c>
      <c r="AA980" t="str">
        <f>VLOOKUP($A980,'Moves Species'!$A:$E,5,FALSE)</f>
        <v xml:space="preserve">BATTLECRY, UPROAR, LASTRESORT, SUCKERPUNCH, THROATCHOP, AGILITY, SCORESETTLER, FOULPLAY, YAWN, FEATHERDANCE, TEETERDANCE, METRONOME, BOOMBOX, TAKEDOWN, </v>
      </c>
      <c r="AB980" t="s">
        <v>10881</v>
      </c>
      <c r="AC980" t="s">
        <v>7265</v>
      </c>
      <c r="AD980">
        <v>16</v>
      </c>
    </row>
    <row r="981" spans="1:30" x14ac:dyDescent="0.25">
      <c r="A981">
        <f t="shared" si="47"/>
        <v>980</v>
      </c>
      <c r="B981" t="s">
        <v>10872</v>
      </c>
      <c r="C981" t="s">
        <v>10875</v>
      </c>
      <c r="D981" s="12" t="str">
        <f>'BST Extract'!J981</f>
        <v>NORMAL</v>
      </c>
      <c r="E981" s="12" t="str">
        <f>'BST Extract'!K981</f>
        <v>SOUND</v>
      </c>
      <c r="F981" t="str">
        <f t="shared" si="48"/>
        <v>NORMAL,SOUND</v>
      </c>
      <c r="G981">
        <f>'BST Extract'!C981</f>
        <v>70</v>
      </c>
      <c r="H981">
        <f>'BST Extract'!D981</f>
        <v>90</v>
      </c>
      <c r="I981">
        <f>'BST Extract'!E981</f>
        <v>65</v>
      </c>
      <c r="J981">
        <f>'BST Extract'!F981</f>
        <v>75</v>
      </c>
      <c r="K981">
        <f>'BST Extract'!G981</f>
        <v>50</v>
      </c>
      <c r="L981">
        <f>'BST Extract'!H981</f>
        <v>60</v>
      </c>
      <c r="M981">
        <f>'BST Extract'!I981</f>
        <v>410</v>
      </c>
      <c r="N981" t="s">
        <v>7251</v>
      </c>
      <c r="O981">
        <v>2</v>
      </c>
      <c r="P981" t="s">
        <v>7523</v>
      </c>
      <c r="R981" t="s">
        <v>7523</v>
      </c>
      <c r="T981" t="str">
        <f t="shared" si="46"/>
        <v>HP,2,,,,</v>
      </c>
      <c r="U981" s="12" t="str">
        <f>'Ability Extract'!C981</f>
        <v>SCRAPPY</v>
      </c>
      <c r="V981" s="12" t="str">
        <f>'Ability Extract'!D981</f>
        <v>COSTAR</v>
      </c>
      <c r="W981" s="12" t="str">
        <f>'Ability Extract'!E981</f>
        <v>GUTS</v>
      </c>
      <c r="X981" s="12" t="str">
        <f>'Ability Extract'!F981</f>
        <v>SCRAPPY,COSTAR,GUTS</v>
      </c>
      <c r="Y981" t="str">
        <f>VLOOKUP($A981,'Moves Species'!$A:$E,3,FALSE)</f>
        <v xml:space="preserve">1, POUND, 1, GROWL, 1, TALKSMACK, 4, FOCUSENERGY, 6, PAYDAY, 9, MEGAPHONE, 12, RAPIDSPIN, 15, ENCORE, 18, DEAFEN, 21, DOUBLESLAP, 24, KNOCKOFF, 27, SWAGGER, 27, PUNISHMENT, 30, RETALIATE, 33, SHATTER, 36, WORKUP, 36, POWERTRIP, 39, SAVAGERY, 42, FALSESURRENDER, 45, TAPDANCE, 48, RETURN, 51, RALLENTANDO, 54, THRASH, 57, BEATDROP, 60, FACADE, </v>
      </c>
      <c r="Z981" t="str">
        <f>VLOOKUP($A981,'Moves Species'!$A:$E,4,FALSE)</f>
        <v xml:space="preserve">ACROBATICS, ATTRACT, BATTLEOFWITS, BOOMBURST, BOUNCE, BRICKBREAK, BULKUP, BULLETSEED, COUPDEGRACE, COVET, CRUELWHIP, DAZZLINGGLEAM, DEAFEN, DEFOG, DUALWINGBEAT, ECHOEDVOICE, FALSESWIPE, FANTASYSEAL, FLUXWAVE, FORTISSIMO, GENESIS, GENTLECHIMES, GOBLINSTRIKE, GOSSIP, HEALBELL, HIDDENPOWER, HYPERVOICE, KNOCKOFF, LASHOUT, LOVEBURST, MEMENTO, METRONOME, NASTYPLOT, ODETOJOY, PAYDAY, PERCUSSIONBLAST, PLAYROUGH, PROTECT, PSYCHICTERRAIN, REST, RETURN, ROUND, SAFEGUARD, SLEEPTALK, SONICBLAST, SOUNDBARRIER, SUBSTITUTE, SWIFT, TAUNT, TERRAINPULSE, TOXIC, TRIATTACK, WAIL, WEATHERBALL, WISH, WORKUP, ZENHEADBUTT, </v>
      </c>
      <c r="AA981">
        <f>VLOOKUP($A981,'Moves Species'!$A:$E,5,FALSE)</f>
        <v>0</v>
      </c>
      <c r="AB981" t="s">
        <v>10882</v>
      </c>
      <c r="AC981" t="s">
        <v>7265</v>
      </c>
      <c r="AD981">
        <v>36</v>
      </c>
    </row>
    <row r="982" spans="1:30" x14ac:dyDescent="0.25">
      <c r="A982">
        <f t="shared" si="47"/>
        <v>981</v>
      </c>
      <c r="B982" t="s">
        <v>10873</v>
      </c>
      <c r="C982" t="s">
        <v>10876</v>
      </c>
      <c r="D982" s="12" t="str">
        <f>'BST Extract'!J982</f>
        <v>NORMAL</v>
      </c>
      <c r="E982" s="12" t="str">
        <f>'BST Extract'!K982</f>
        <v>SOUND</v>
      </c>
      <c r="F982" t="str">
        <f t="shared" si="48"/>
        <v>NORMAL,SOUND</v>
      </c>
      <c r="G982">
        <f>'BST Extract'!C982</f>
        <v>90</v>
      </c>
      <c r="H982">
        <f>'BST Extract'!D982</f>
        <v>105</v>
      </c>
      <c r="I982">
        <f>'BST Extract'!E982</f>
        <v>75</v>
      </c>
      <c r="J982">
        <f>'BST Extract'!F982</f>
        <v>110</v>
      </c>
      <c r="K982">
        <f>'BST Extract'!G982</f>
        <v>75</v>
      </c>
      <c r="L982">
        <f>'BST Extract'!H982</f>
        <v>75</v>
      </c>
      <c r="M982">
        <f>'BST Extract'!I982</f>
        <v>530</v>
      </c>
      <c r="N982" t="s">
        <v>7251</v>
      </c>
      <c r="O982">
        <v>3</v>
      </c>
      <c r="P982" t="s">
        <v>7523</v>
      </c>
      <c r="R982" t="s">
        <v>7523</v>
      </c>
      <c r="T982" t="str">
        <f t="shared" si="46"/>
        <v>HP,3,,,,</v>
      </c>
      <c r="U982" s="12" t="str">
        <f>'Ability Extract'!C982</f>
        <v>SCRAPPY</v>
      </c>
      <c r="V982" s="12" t="str">
        <f>'Ability Extract'!D982</f>
        <v>COSTAR</v>
      </c>
      <c r="W982" s="12" t="str">
        <f>'Ability Extract'!E982</f>
        <v>GUTS</v>
      </c>
      <c r="X982" s="12" t="str">
        <f>'Ability Extract'!F982</f>
        <v>SCRAPPY,COSTAR,GUTS</v>
      </c>
      <c r="Y982" t="str">
        <f>VLOOKUP($A982,'Moves Species'!$A:$E,3,FALSE)</f>
        <v xml:space="preserve">1, POUND, 1, GROWL, 1, TALKSMACK, 4, FOCUSENERGY, 6, PAYDAY, 9, MEGAPHONE, 12, RAPIDSPIN, 15, ENCORE, 18, DEAFEN, 21, DOUBLESLAP, 24, KNOCKOFF, 27, SWAGGER, 27, PUNISHMENT, 30, RETALIATE, 33, SHATTER, 36, WORKUP, 36, POWERTRIP, 39, SAVAGERY, 42, FALSESURRENDER, 45, TAPDANCE, 48, RETURN, 51, RALLENTANDO, 54, THRASH, 57, BEATDROP, 60, FACADE, </v>
      </c>
      <c r="Z982" t="str">
        <f>VLOOKUP($A982,'Moves Species'!$A:$E,4,FALSE)</f>
        <v xml:space="preserve">ACROBATICS, ATTRACT, BATTLEOFWITS, BOOMBURST, BOUNCE, BRICKBREAK, BULKUP, BULLETSEED, COUPDEGRACE, COVET, CRUELWHIP, DAZZLINGGLEAM, DEAFEN, DEFOG, DUALWINGBEAT, ECHOEDVOICE, FALSESWIPE, FANTASYSEAL, FLUXWAVE, FORTISSIMO, GENESIS, GENTLECHIMES, GOBLINSTRIKE, GOSSIP, HEALBELL, HIDDENPOWER, HYPERVOICE, KNOCKOFF, LASHOUT, LOVEBURST, MEMENTO, METRONOME, NASTYPLOT, ODETOJOY, PAYDAY, PERCUSSIONBLAST, PLAYROUGH, PROTECT, PSYCHICTERRAIN, REST, RETURN, ROUND, SAFEGUARD, SLEEPTALK, SONICBLAST, SOUNDBARRIER, SUBSTITUTE, SWIFT, TAUNT, TERRAINPULSE, TOXIC, TRIATTACK, WAIL, WEATHERBALL, WISH, WORKUP, ZENHEADBUTT, </v>
      </c>
      <c r="AA982">
        <f>VLOOKUP($A982,'Moves Species'!$A:$E,5,FALSE)</f>
        <v>0</v>
      </c>
      <c r="AB982" t="s">
        <v>7523</v>
      </c>
    </row>
    <row r="983" spans="1:30" x14ac:dyDescent="0.25">
      <c r="A983">
        <f t="shared" si="47"/>
        <v>982</v>
      </c>
      <c r="B983" t="s">
        <v>10877</v>
      </c>
      <c r="C983" t="s">
        <v>10879</v>
      </c>
      <c r="D983" s="12" t="str">
        <f>'BST Extract'!J983</f>
        <v>POISON</v>
      </c>
      <c r="E983" s="12" t="str">
        <f>'BST Extract'!K983</f>
        <v>FIRE</v>
      </c>
      <c r="F983" t="str">
        <f t="shared" si="48"/>
        <v>POISON,FIRE</v>
      </c>
      <c r="G983">
        <f>'BST Extract'!C983</f>
        <v>74</v>
      </c>
      <c r="H983">
        <f>'BST Extract'!D983</f>
        <v>40</v>
      </c>
      <c r="I983">
        <f>'BST Extract'!E983</f>
        <v>55</v>
      </c>
      <c r="J983">
        <f>'BST Extract'!F983</f>
        <v>25</v>
      </c>
      <c r="K983">
        <f>'BST Extract'!G983</f>
        <v>65</v>
      </c>
      <c r="L983">
        <f>'BST Extract'!H983</f>
        <v>55</v>
      </c>
      <c r="M983">
        <f>'BST Extract'!I983</f>
        <v>314</v>
      </c>
      <c r="N983" t="s">
        <v>7251</v>
      </c>
      <c r="O983">
        <v>3</v>
      </c>
      <c r="P983" t="s">
        <v>7523</v>
      </c>
      <c r="R983" t="s">
        <v>7523</v>
      </c>
      <c r="T983" t="str">
        <f t="shared" si="46"/>
        <v>HP,3,,,,</v>
      </c>
      <c r="U983" s="12" t="str">
        <f>'Ability Extract'!C983</f>
        <v>STEAMENGINE</v>
      </c>
      <c r="V983" s="12" t="str">
        <f>'Ability Extract'!D983</f>
        <v>WATERCOMPACTION</v>
      </c>
      <c r="W983" s="12" t="str">
        <f>'Ability Extract'!E983</f>
        <v>WATERABSORB</v>
      </c>
      <c r="X983" s="12" t="str">
        <f>'Ability Extract'!F983</f>
        <v>STEAMENGINE,WATERCOMPACTION,WATERABSORB</v>
      </c>
      <c r="Y983" t="str">
        <f>VLOOKUP($A983,'Moves Species'!$A:$E,3,FALSE)</f>
        <v xml:space="preserve">1, EMBER, 1, SMOG, 1, SMOKESCREEN, 4, FIRESPIN, 7, CLEARSMOG, 10, HEATSTROKE, 13, INCINERATE, 16, SLUDGE, 19, WATERPULSE, 22, BANEFULBUNKER, 25, BOIL, 28, MIASMA, 31, SCALD, 34, LAVAPLUME, 37, TOXIC, 37, VENOMDRENCH, 40, EARTHPOWER, 43, SLUDGEBOMB, 46, FLAMETHROWER, 49, HOTSPRINGS, 52, ACIDRAIN, 56, STEAMERUPTION, 60, ERUPTION, </v>
      </c>
      <c r="Z983" t="str">
        <f>VLOOKUP($A983,'Moves Species'!$A:$E,4,FALSE)</f>
        <v xml:space="preserve">ACIDRAIN, ALLERGY, ATTRACT, BRINE, BURNINGJEALOUSY, CALMMIND, CAUSTICACID, CLEARSMOG, CONCOCTION, CORROSIVEGAS, CURSE, DEFOG, DUNEBLAST, DUSTDEVILS, EARTHENLANCE, EARTHPOWER, EARTHQUAKE, FIREBLAST, FLAMECHARGE, FLAMETHROWER, FLAMEVOLLEY, FLUXWAVE, GAIAPULSE, GASTROACID, GEOMANCY, GUNKSHOT, HEATWAVE, HIDDENPOWER, INCINERATE, IRONDEFENSE, MIASMA, MIST, MUDSHACKLES, MUDSLIDE, MYSTICALFIRE, NASTYPLOT, OBSIDIANSHARDS, PROTECT, QUICKSAND, REST, RETURN, ROCKBLAST, ROCKSLIDE, ROCKTOMB, SAFEGUARD, SANDSTORM, SANDTOMB, SCALD, SCORCHINGSANDS, SEISMICCHANT, SLEEPTALK, SLUDGEBOMB, SLUDGEWAVE, SPIKES, STEALTHROCK, STEAMERUPTION, STONEEDGE, STRANGESTEAM, SUNNYDAY, TAUNT, TOXIC, TOXICSPIKES, WATERPULSE, WILDFIRE, WILLOWISP, WORKUP, </v>
      </c>
      <c r="AA983" t="str">
        <f>VLOOKUP($A983,'Moves Species'!$A:$E,5,FALSE)</f>
        <v xml:space="preserve">POISONGAS, VILEFUMES, SIZZLE, BURNINGJEALOUSY, BUBBLEBEAM, HEATWAVE, CORRODE, SUNNYDAY, HYDROSTEAM, HELPINGHAND, </v>
      </c>
      <c r="AB983" t="s">
        <v>10883</v>
      </c>
      <c r="AC983" t="s">
        <v>7265</v>
      </c>
      <c r="AD983">
        <v>39</v>
      </c>
    </row>
    <row r="984" spans="1:30" x14ac:dyDescent="0.25">
      <c r="A984">
        <f t="shared" si="47"/>
        <v>983</v>
      </c>
      <c r="B984" t="s">
        <v>10878</v>
      </c>
      <c r="C984" t="s">
        <v>10880</v>
      </c>
      <c r="D984" s="12" t="str">
        <f>'BST Extract'!J984</f>
        <v>POISON</v>
      </c>
      <c r="E984" s="12" t="str">
        <f>'BST Extract'!K984</f>
        <v>FIRE</v>
      </c>
      <c r="F984" t="str">
        <f t="shared" si="48"/>
        <v>POISON,FIRE</v>
      </c>
      <c r="G984">
        <f>'BST Extract'!C984</f>
        <v>109</v>
      </c>
      <c r="H984">
        <f>'BST Extract'!D984</f>
        <v>50</v>
      </c>
      <c r="I984">
        <f>'BST Extract'!E984</f>
        <v>90</v>
      </c>
      <c r="J984">
        <f>'BST Extract'!F984</f>
        <v>30</v>
      </c>
      <c r="K984">
        <f>'BST Extract'!G984</f>
        <v>100</v>
      </c>
      <c r="L984">
        <f>'BST Extract'!H984</f>
        <v>90</v>
      </c>
      <c r="M984">
        <f>'BST Extract'!I984</f>
        <v>469</v>
      </c>
      <c r="N984" t="s">
        <v>7251</v>
      </c>
      <c r="O984">
        <v>3</v>
      </c>
      <c r="P984" t="s">
        <v>7523</v>
      </c>
      <c r="R984" t="s">
        <v>7523</v>
      </c>
      <c r="T984" t="str">
        <f t="shared" si="46"/>
        <v>HP,3,,,,</v>
      </c>
      <c r="U984" s="12" t="str">
        <f>'Ability Extract'!C984</f>
        <v>STEAMENGINE</v>
      </c>
      <c r="V984" s="12" t="str">
        <f>'Ability Extract'!D984</f>
        <v>WATERCOMPACTION</v>
      </c>
      <c r="W984" s="12" t="str">
        <f>'Ability Extract'!E984</f>
        <v>WATERABSORB</v>
      </c>
      <c r="X984" s="12" t="str">
        <f>'Ability Extract'!F984</f>
        <v>STEAMENGINE,WATERCOMPACTION,WATERABSORB</v>
      </c>
      <c r="Y984" t="str">
        <f>VLOOKUP($A984,'Moves Species'!$A:$E,3,FALSE)</f>
        <v xml:space="preserve">1, EMBER, 1, SMOG, 1, SMOKESCREEN, 4, FIRESPIN, 7, CLEARSMOG, 10, HEATSTROKE, 13, INCINERATE, 16, SLUDGE, 19, WATERPULSE, 22, BANEFULBUNKER, 25, BOIL, 28, MIASMA, 31, SCALD, 34, LAVAPLUME, 37, TOXIC, 37, VENOMDRENCH, 40, EARTHPOWER, 43, SLUDGEBOMB, 46, FLAMETHROWER, 49, HOTSPRINGS, 52, ACIDRAIN, 56, STEAMERUPTION, 60, ERUPTION, </v>
      </c>
      <c r="Z984" t="str">
        <f>VLOOKUP($A984,'Moves Species'!$A:$E,4,FALSE)</f>
        <v xml:space="preserve">ACIDRAIN, ALLERGY, ATTRACT, BRINE, BURNINGJEALOUSY, CALMMIND, CAUSTICACID, CLEARSMOG, CONCOCTION, CORROSIVEGAS, CURSE, DEFOG, DUNEBLAST, DUSTDEVILS, EARTHENLANCE, EARTHPOWER, EARTHQUAKE, FIREBLAST, FLAMECHARGE, FLAMETHROWER, FLAMEVOLLEY, FLUXWAVE, GAIAPULSE, GASTROACID, GEOMANCY, GUNKSHOT, HEATWAVE, HIDDENPOWER, INCINERATE, IRONDEFENSE, MIASMA, MIST, MUDSHACKLES, MUDSLIDE, MYSTICALFIRE, NASTYPLOT, OBSIDIANSHARDS, PROTECT, QUICKSAND, REST, RETURN, ROCKBLAST, ROCKSLIDE, ROCKTOMB, SAFEGUARD, SANDSTORM, SANDTOMB, SCALD, SCORCHINGSANDS, SEISMICCHANT, SLEEPTALK, SLUDGEBOMB, SLUDGEWAVE, SPIKES, STEALTHROCK, STEAMERUPTION, STONEEDGE, STRANGESTEAM, SUNNYDAY, TAUNT, TOXIC, TOXICSPIKES, WATERPULSE, WILDFIRE, WILLOWISP, WORKUP, </v>
      </c>
      <c r="AA984">
        <f>VLOOKUP($A984,'Moves Species'!$A:$E,5,FALSE)</f>
        <v>0</v>
      </c>
      <c r="AB984" t="s">
        <v>7523</v>
      </c>
    </row>
    <row r="985" spans="1:30" x14ac:dyDescent="0.25">
      <c r="A985">
        <f t="shared" si="47"/>
        <v>984</v>
      </c>
      <c r="B985" t="s">
        <v>10884</v>
      </c>
      <c r="C985" t="s">
        <v>10886</v>
      </c>
      <c r="D985" s="12" t="str">
        <f>'BST Extract'!J985</f>
        <v>BUG</v>
      </c>
      <c r="E985" s="12" t="str">
        <f>'BST Extract'!K985</f>
        <v>WATER</v>
      </c>
      <c r="F985" t="str">
        <f t="shared" si="48"/>
        <v>BUG,WATER</v>
      </c>
      <c r="G985">
        <f>'BST Extract'!C985</f>
        <v>65</v>
      </c>
      <c r="H985">
        <f>'BST Extract'!D985</f>
        <v>20</v>
      </c>
      <c r="I985">
        <f>'BST Extract'!E985</f>
        <v>50</v>
      </c>
      <c r="J985">
        <f>'BST Extract'!F985</f>
        <v>50</v>
      </c>
      <c r="K985">
        <f>'BST Extract'!G985</f>
        <v>70</v>
      </c>
      <c r="L985">
        <f>'BST Extract'!H985</f>
        <v>45</v>
      </c>
      <c r="M985">
        <f>'BST Extract'!I985</f>
        <v>300</v>
      </c>
      <c r="N985" t="s">
        <v>7286</v>
      </c>
      <c r="O985">
        <v>1</v>
      </c>
      <c r="P985" t="s">
        <v>7523</v>
      </c>
      <c r="R985" t="s">
        <v>7523</v>
      </c>
      <c r="T985" t="str">
        <f t="shared" si="46"/>
        <v>SPECIAL_ATTACK,1,,,,</v>
      </c>
      <c r="U985" s="12" t="str">
        <f>'Ability Extract'!C985</f>
        <v>FRIENDGUARD</v>
      </c>
      <c r="V985" s="12" t="str">
        <f>'Ability Extract'!D985</f>
        <v>STICKYHOLD</v>
      </c>
      <c r="W985" s="12" t="str">
        <f>'Ability Extract'!E985</f>
        <v>NATURALCURE</v>
      </c>
      <c r="X985" s="12" t="str">
        <f>'Ability Extract'!F985</f>
        <v>FRIENDGUARD,STICKYHOLD,NATURALCURE</v>
      </c>
      <c r="Y985" t="str">
        <f>VLOOKUP($A985,'Moves Species'!$A:$E,3,FALSE)</f>
        <v xml:space="preserve">1, IRRITANT, 1, STRINGSHOT, 1, ACID, 4, WATERGUN, 7, STRUGGLEBUG, 10, POISONPOWDER, 10, STUNSPORE, 10, SLEEPPOWDER, 13, WATERPULSE, 16, SLUDGE, 19, INFECTION, 22, OCTAZOOKA, 25, GASTROACID, 28, VENOSHOCK, 31, PHEROMONESTREAM, 34, OCEANBLAST, 37, SPORE, 40, SLUDGEBOMB, 43, BUGBUZZ, 46, MUDDYWATER, 49, BANEFULBUNKER, 52, ACIDRAIN, 56, WATERSPOUT, 60, HIVEMIND, </v>
      </c>
      <c r="Z985" t="str">
        <f>VLOOKUP($A985,'Moves Species'!$A:$E,4,FALSE)</f>
        <v xml:space="preserve">ACIDRAIN, ALLERGY, AROMATHERAPY, ATTRACT, BRINE, BUGBITE, BUGBUZZ, BULLETSEED, CAUSTICACID, CLEARSMOG, DEFENDORDER, EARTHPOWER, ENERGYBALL, ESSENCEBLOOM, FAIRYTALE, FALSESWIPE, FLUTTER, FLUXWAVE, FURYCUTTER, GASTROACID, GENESIS, GEOMANCY, GIGADRAIN, GRASSYTERRAIN, GUNKSHOT, HIDDENPOWER, HIVEMIND, KNOCKOFF, LEAFBLADE, LEECHLIFE, LIQUIDATION, MAGICALLEAF, METRONOME, MIASMA, MISTYTERRAIN, NASTYPLOT, NATURESWRATH, NECTARTAP, OCEANWRATH, OVERFLOW, PHOBIA, PINMISSILE, POISONFANG, POISONJAB, POLLENPUFF, POWERWHIP, PROTECT, RAINDANCE, REST, RETURN, SCALD, SCENTEDSHIELD, SLEEPTALK, SLUDGEBOMB, SLUDGEWAVE, SOAK, SOLARBEAM, SPIKYSHIELD, STEAMERUPTION, STRUGGLEBUG, SUBMERGE, SUBSTITUTE, SUNNYDAY, SWARMATTACK, SWARMOVERLOAD, SYNTHESIS, TIDALWAVE, TOXIC, TOXICSPIKES, UTURN, VENOMDRAIN, WATERPRESSURE, WATERPULSE, WHIRLPOOL, WISH, WORKUP, </v>
      </c>
      <c r="AA985" t="str">
        <f>VLOOKUP($A985,'Moves Species'!$A:$E,5,FALSE)</f>
        <v xml:space="preserve">CORRODE, ALLERGY, NECTARTAP, WITHDRAW, TOXIC, VENOMDRENCH, AQUARING, INFESTATION, QUICKGUARD, </v>
      </c>
      <c r="AB985" t="s">
        <v>10888</v>
      </c>
      <c r="AC985" t="s">
        <v>7265</v>
      </c>
      <c r="AD985">
        <v>25</v>
      </c>
    </row>
    <row r="986" spans="1:30" x14ac:dyDescent="0.25">
      <c r="A986">
        <f t="shared" si="47"/>
        <v>985</v>
      </c>
      <c r="B986" t="s">
        <v>10885</v>
      </c>
      <c r="C986" t="s">
        <v>10887</v>
      </c>
      <c r="D986" s="12" t="str">
        <f>'BST Extract'!J986</f>
        <v>BUG</v>
      </c>
      <c r="E986" s="12" t="str">
        <f>'BST Extract'!K986</f>
        <v>WATER</v>
      </c>
      <c r="F986" t="str">
        <f t="shared" si="48"/>
        <v>BUG,WATER</v>
      </c>
      <c r="G986">
        <f>'BST Extract'!C986</f>
        <v>85</v>
      </c>
      <c r="H986">
        <f>'BST Extract'!D986</f>
        <v>30</v>
      </c>
      <c r="I986">
        <f>'BST Extract'!E986</f>
        <v>75</v>
      </c>
      <c r="J986">
        <f>'BST Extract'!F986</f>
        <v>60</v>
      </c>
      <c r="K986">
        <f>'BST Extract'!G986</f>
        <v>95</v>
      </c>
      <c r="L986">
        <f>'BST Extract'!H986</f>
        <v>80</v>
      </c>
      <c r="M986">
        <f>'BST Extract'!I986</f>
        <v>425</v>
      </c>
      <c r="N986" t="s">
        <v>7324</v>
      </c>
      <c r="O986">
        <v>1</v>
      </c>
      <c r="P986" t="s">
        <v>7286</v>
      </c>
      <c r="Q986">
        <v>1</v>
      </c>
      <c r="R986" t="s">
        <v>7523</v>
      </c>
      <c r="T986" t="str">
        <f t="shared" si="46"/>
        <v>DEFENSE,1,SPECIAL_ATTACK,1,,</v>
      </c>
      <c r="U986" s="12" t="str">
        <f>'Ability Extract'!C986</f>
        <v>FRIENDGUARD</v>
      </c>
      <c r="V986" s="12" t="str">
        <f>'Ability Extract'!D986</f>
        <v>STICKYHOLD</v>
      </c>
      <c r="W986" s="12" t="str">
        <f>'Ability Extract'!E986</f>
        <v>NATURALCURE</v>
      </c>
      <c r="X986" s="12" t="str">
        <f>'Ability Extract'!F986</f>
        <v>FRIENDGUARD,STICKYHOLD,NATURALCURE</v>
      </c>
      <c r="Y986" t="str">
        <f>VLOOKUP($A986,'Moves Species'!$A:$E,3,FALSE)</f>
        <v xml:space="preserve">1, IRRITANT, 1, STRINGSHOT, 1, ACID, 4, WATERGUN, 7, STRUGGLEBUG, 10, POISONPOWDER, 10, STUNSPORE, 10, SLEEPPOWDER, 13, WATERPULSE, 16, SLUDGE, 19, INFECTION, 22, OCTAZOOKA, 25, GASTROACID, 28, VENOSHOCK, 31, PHEROMONESTREAM, 34, OCEANBLAST, 37, SPORE, 40, SLUDGEBOMB, 43, BUGBUZZ, 46, MUDDYWATER, 49, BANEFULBUNKER, 52, ACIDRAIN, 56, WATERSPOUT, 60, HIVEMIND, </v>
      </c>
      <c r="Z986" t="str">
        <f>VLOOKUP($A986,'Moves Species'!$A:$E,4,FALSE)</f>
        <v xml:space="preserve">ACIDRAIN, ALLERGY, AROMATHERAPY, ATTRACT, BRINE, BUGBITE, BUGBUZZ, BULLETSEED, CAUSTICACID, CLEARSMOG, DEFENDORDER, EARTHPOWER, ENERGYBALL, ESSENCEBLOOM, FAIRYTALE, FALSESWIPE, FLUTTER, FLUXWAVE, FURYCUTTER, GASTROACID, GENESIS, GEOMANCY, GIGADRAIN, GRASSYTERRAIN, GUNKSHOT, HIDDENPOWER, HIVEMIND, KNOCKOFF, LEAFBLADE, LEECHLIFE, LIQUIDATION, MAGICALLEAF, METRONOME, MIASMA, MISTYTERRAIN, NASTYPLOT, NATURESWRATH, NECTARTAP, OCEANWRATH, OVERFLOW, PHOBIA, PINMISSILE, POISONFANG, POISONJAB, POLLENPUFF, POWERWHIP, PROTECT, RAINDANCE, REST, RETURN, SCALD, SCENTEDSHIELD, SLEEPTALK, SLUDGEBOMB, SLUDGEWAVE, SOAK, SOLARBEAM, SPIKYSHIELD, STEAMERUPTION, STRUGGLEBUG, SUBMERGE, SUBSTITUTE, SUNNYDAY, SWARMATTACK, SWARMOVERLOAD, SYNTHESIS, TIDALWAVE, TOXIC, TOXICSPIKES, UTURN, VENOMDRAIN, WATERPRESSURE, WATERPULSE, WHIRLPOOL, WISH, WORKUP, </v>
      </c>
      <c r="AA986">
        <f>VLOOKUP($A986,'Moves Species'!$A:$E,5,FALSE)</f>
        <v>0</v>
      </c>
      <c r="AB986" t="s">
        <v>7523</v>
      </c>
    </row>
    <row r="987" spans="1:30" x14ac:dyDescent="0.25">
      <c r="A987">
        <f t="shared" si="47"/>
        <v>986</v>
      </c>
      <c r="B987" t="s">
        <v>10889</v>
      </c>
      <c r="C987" t="s">
        <v>10891</v>
      </c>
      <c r="D987" s="12" t="str">
        <f>'BST Extract'!J987</f>
        <v>WATER</v>
      </c>
      <c r="E987" s="12">
        <f>'BST Extract'!K987</f>
        <v>0</v>
      </c>
      <c r="F987" t="str">
        <f t="shared" si="48"/>
        <v>WATER,0</v>
      </c>
      <c r="G987">
        <f>'BST Extract'!C987</f>
        <v>70</v>
      </c>
      <c r="H987">
        <f>'BST Extract'!D987</f>
        <v>20</v>
      </c>
      <c r="I987">
        <f>'BST Extract'!E987</f>
        <v>50</v>
      </c>
      <c r="J987">
        <f>'BST Extract'!F987</f>
        <v>65</v>
      </c>
      <c r="K987">
        <f>'BST Extract'!G987</f>
        <v>65</v>
      </c>
      <c r="L987">
        <f>'BST Extract'!H987</f>
        <v>60</v>
      </c>
      <c r="M987">
        <f>'BST Extract'!I987</f>
        <v>330</v>
      </c>
      <c r="N987" t="s">
        <v>7251</v>
      </c>
      <c r="O987">
        <v>1</v>
      </c>
      <c r="P987" t="s">
        <v>7523</v>
      </c>
      <c r="R987" t="s">
        <v>7523</v>
      </c>
      <c r="T987" t="str">
        <f t="shared" si="46"/>
        <v>HP,1,,,,</v>
      </c>
      <c r="U987" s="12" t="str">
        <f>'Ability Extract'!C987</f>
        <v>SWIFTSWIM</v>
      </c>
      <c r="V987" s="12" t="str">
        <f>'Ability Extract'!D987</f>
        <v>LIQUIDVOICE</v>
      </c>
      <c r="W987" s="12" t="str">
        <f>'Ability Extract'!E987</f>
        <v>MAELSTROM</v>
      </c>
      <c r="X987" s="12" t="str">
        <f>'Ability Extract'!F987</f>
        <v>SWIFTSWIM,LIQUIDVOICE,MAELSTROM</v>
      </c>
      <c r="Y987" t="str">
        <f>VLOOKUP($A987,'Moves Species'!$A:$E,3,FALSE)</f>
        <v xml:space="preserve">1, DEFENSECURL, 1, WATERGUN, 1, SUPERSONIC, 4, PEEKABOO, 7, CRESCENDO, 10, WHIRLPOOL, 13, WATERPULSE, 16, CHARM, 16, CAPTIVATE, 19, DISARMINGVOICE, 22, ROUND, 25, BRINE, 28, SIRENSSONG, 31, RAINDANCE, 34, OCEANBLAST, 37, SONGOFPASSION, 40, HELPINGHAND, 43, STRANGESTEAM, 46, SPARKLINGARIA, 49, HYPERVOICE, 52, PHILHARMONIC, 56, HYDROPUMP, 60, BOOMBURST, </v>
      </c>
      <c r="Z987" t="str">
        <f>VLOOKUP($A987,'Moves Species'!$A:$E,4,FALSE)</f>
        <v xml:space="preserve">ACROBATICS, ATTRACT, BATTLEOFWITS, BODYSLAM, BOOMBURST, BOULDERCRUSH, BOUNCE, BRINE, CALMMIND, CASCADE, CHARM, CHILLINGTOUCH, CONFUSERAY, COVET, DEAFEN, ECHOEDVOICE, FABLEDRUSH, FANTASYSEAL, FLIPTURN, FLUXWAVE, FORTISSIMO, GENESIS, GENTLECHIMES, GOSSIP, HAIL, HEALBELL, HIDDENPOWER, HYPERVOICE, HYPOTHERMIA, ICEBEAM, ICEFANG, ICICLESPEAR, ICYWIND, IRONHEAD, KNOCKOFF, LASHOUT, LIQUIDATION, LOVEBURST, MIST, MYSTICPULSE, NASTYPLOT, OCEANWRATH, OVERFLOW, PLAYROUGH, PROTECT, RAINDANCE, REST, RETURN, ROUND, SCALD, SIRENSSONG, SLEEPTALK, SOAK, SONICBLAST, SOUNDBARRIER, STEAMERUPTION, STRANGESTEAM, SUBMERGE, SWIFT, TAUNT, TIDALWAVE, TITANIASLAW, TOXIC, WAIL, WATERPRESSURE, WATERPULSE, WHIRLPOOL, WISH, WORKUP, ZENHEADBUTT, </v>
      </c>
      <c r="AA987" t="str">
        <f>VLOOKUP($A987,'Moves Species'!$A:$E,5,FALSE)</f>
        <v xml:space="preserve">TIDALWAVE, FLIPTURN, PERFECTPITCH, ECHOEDVOICE, ODETOJOY, FAIRYTALE, SCREECH, PLAYROUGH, ZENHEADBUTT, STEAMERUPTION, </v>
      </c>
      <c r="AB987" t="s">
        <v>10893</v>
      </c>
      <c r="AC987" t="s">
        <v>7265</v>
      </c>
      <c r="AD987">
        <v>25</v>
      </c>
    </row>
    <row r="988" spans="1:30" x14ac:dyDescent="0.25">
      <c r="A988">
        <f t="shared" si="47"/>
        <v>987</v>
      </c>
      <c r="B988" t="s">
        <v>10890</v>
      </c>
      <c r="C988" t="s">
        <v>10892</v>
      </c>
      <c r="D988" s="12" t="str">
        <f>'BST Extract'!J988</f>
        <v>WATER</v>
      </c>
      <c r="E988" s="12">
        <f>'BST Extract'!K988</f>
        <v>0</v>
      </c>
      <c r="F988" t="str">
        <f t="shared" si="48"/>
        <v>WATER,0</v>
      </c>
      <c r="G988">
        <f>'BST Extract'!C988</f>
        <v>90</v>
      </c>
      <c r="H988">
        <f>'BST Extract'!D988</f>
        <v>40</v>
      </c>
      <c r="I988">
        <f>'BST Extract'!E988</f>
        <v>80</v>
      </c>
      <c r="J988">
        <f>'BST Extract'!F988</f>
        <v>110</v>
      </c>
      <c r="K988">
        <f>'BST Extract'!G988</f>
        <v>100</v>
      </c>
      <c r="L988">
        <f>'BST Extract'!H988</f>
        <v>80</v>
      </c>
      <c r="M988">
        <f>'BST Extract'!I988</f>
        <v>500</v>
      </c>
      <c r="N988" t="s">
        <v>7345</v>
      </c>
      <c r="O988">
        <v>1</v>
      </c>
      <c r="P988" t="s">
        <v>7324</v>
      </c>
      <c r="Q988">
        <v>1</v>
      </c>
      <c r="R988" t="s">
        <v>7523</v>
      </c>
      <c r="T988" t="str">
        <f t="shared" si="46"/>
        <v>ATTACK,1,DEFENSE,1,,</v>
      </c>
      <c r="U988" s="12" t="str">
        <f>'Ability Extract'!C988</f>
        <v>SWIFTSWIM</v>
      </c>
      <c r="V988" s="12" t="str">
        <f>'Ability Extract'!D988</f>
        <v>LIQUIDVOICE</v>
      </c>
      <c r="W988" s="12" t="str">
        <f>'Ability Extract'!E988</f>
        <v>MAELSTROM</v>
      </c>
      <c r="X988" s="12" t="str">
        <f>'Ability Extract'!F988</f>
        <v>SWIFTSWIM,LIQUIDVOICE,MAELSTROM</v>
      </c>
      <c r="Y988" t="str">
        <f>VLOOKUP($A988,'Moves Species'!$A:$E,3,FALSE)</f>
        <v xml:space="preserve">1, DEFENSECURL, 1, WATERGUN, 1, SUPERSONIC, 4, PEEKABOO, 7, CRESCENDO, 10, WHIRLPOOL, 13, WATERPULSE, 16, CHARM, 16, CAPTIVATE, 19, DISARMINGVOICE, 22, ROUND, 25, BRINE, 28, SIRENSSONG, 31, RAINDANCE, 34, OCEANBLAST, 37, SONGOFPASSION, 40, HELPINGHAND, 43, STRANGESTEAM, 46, SPARKLINGARIA, 49, HYPERVOICE, 52, PHILHARMONIC, 56, HYDROPUMP, 60, BOOMBURST, </v>
      </c>
      <c r="Z988" t="str">
        <f>VLOOKUP($A988,'Moves Species'!$A:$E,4,FALSE)</f>
        <v xml:space="preserve">ACROBATICS, ATTRACT, BATTLEOFWITS, BODYSLAM, BOOMBURST, BOULDERCRUSH, BOUNCE, BRINE, CALMMIND, CASCADE, CHARM, CHILLINGTOUCH, CONFUSERAY, COVET, DEAFEN, ECHOEDVOICE, FABLEDRUSH, FANTASYSEAL, FLIPTURN, FLUXWAVE, FORTISSIMO, GENESIS, GENTLECHIMES, GOSSIP, HAIL, HEALBELL, HIDDENPOWER, HYPERVOICE, HYPOTHERMIA, ICEBEAM, ICEFANG, ICICLESPEAR, ICYWIND, IRONHEAD, KNOCKOFF, LASHOUT, LIQUIDATION, LOVEBURST, MIST, MYSTICPULSE, NASTYPLOT, OCEANWRATH, OVERFLOW, PLAYROUGH, PROTECT, RAINDANCE, REST, RETURN, ROUND, SCALD, SIRENSSONG, SLEEPTALK, SOAK, SONICBLAST, SOUNDBARRIER, STEAMERUPTION, STRANGESTEAM, SUBMERGE, SWIFT, TAUNT, TIDALWAVE, TITANIASLAW, TOXIC, WAIL, WATERPRESSURE, WATERPULSE, WHIRLPOOL, WISH, WORKUP, ZENHEADBUTT, </v>
      </c>
      <c r="AA988">
        <f>VLOOKUP($A988,'Moves Species'!$A:$E,5,FALSE)</f>
        <v>0</v>
      </c>
      <c r="AB988" t="s">
        <v>7523</v>
      </c>
    </row>
    <row r="989" spans="1:30" x14ac:dyDescent="0.25">
      <c r="A989">
        <f t="shared" si="47"/>
        <v>988</v>
      </c>
      <c r="B989" t="s">
        <v>10897</v>
      </c>
      <c r="C989" t="s">
        <v>10899</v>
      </c>
      <c r="D989" s="12" t="str">
        <f>'BST Extract'!J989</f>
        <v>ICE</v>
      </c>
      <c r="E989" s="12" t="str">
        <f>'BST Extract'!K989</f>
        <v>FAIRY</v>
      </c>
      <c r="F989" t="str">
        <f t="shared" si="48"/>
        <v>ICE,FAIRY</v>
      </c>
      <c r="G989">
        <f>'BST Extract'!C989</f>
        <v>66</v>
      </c>
      <c r="H989">
        <f>'BST Extract'!D989</f>
        <v>65</v>
      </c>
      <c r="I989">
        <f>'BST Extract'!E989</f>
        <v>65</v>
      </c>
      <c r="J989">
        <f>'BST Extract'!F989</f>
        <v>34</v>
      </c>
      <c r="K989">
        <f>'BST Extract'!G989</f>
        <v>35</v>
      </c>
      <c r="L989">
        <f>'BST Extract'!H989</f>
        <v>35</v>
      </c>
      <c r="M989">
        <f>'BST Extract'!I989</f>
        <v>300</v>
      </c>
      <c r="N989" t="s">
        <v>7251</v>
      </c>
      <c r="O989">
        <v>1</v>
      </c>
      <c r="P989" t="s">
        <v>7523</v>
      </c>
      <c r="R989" t="s">
        <v>7523</v>
      </c>
      <c r="T989" t="str">
        <f t="shared" si="46"/>
        <v>HP,1,,,,</v>
      </c>
      <c r="U989" s="12" t="str">
        <f>'Ability Extract'!C989</f>
        <v>ICEBODY</v>
      </c>
      <c r="V989" s="12" t="str">
        <f>'Ability Extract'!D989</f>
        <v>SWEETVEIL</v>
      </c>
      <c r="W989" s="12" t="str">
        <f>'Ability Extract'!E989</f>
        <v>REFRIGERATE</v>
      </c>
      <c r="X989" s="12" t="str">
        <f>'Ability Extract'!F989</f>
        <v>ICEBODY,SWEETVEIL,REFRIGERATE</v>
      </c>
      <c r="Y989" t="str">
        <f>VLOOKUP($A989,'Moves Species'!$A:$E,3,FALSE)</f>
        <v xml:space="preserve">1, POUND, 1, ICESHARD, 1, HARDEN, 4, SWEETKISS, 7, PEEKABOO, 10, BEWITCH, 14, AVALANCHE, 17, ICEBALL, 21, BARRAGE, 25, CHARM, 25, CAPTIVATE, 28, ICEPUNCH, 32, DIZZYPUNCH, 35, DOUBLEHIT, 39, PLAYROUGH, 43, CRUSHCLAW, 47, ICEHAMMER, 51, FABLEDSLAM, 54, DOUBLESCOOP, 58, DECORATE, 63, THRASH, </v>
      </c>
      <c r="Z989" t="str">
        <f>VLOOKUP($A989,'Moves Species'!$A:$E,4,FALSE)</f>
        <v xml:space="preserve">AROMATHERAPY, ATTRACT, AURASPHERE, BATTLEOFWITS, BEJEWELED, BLIZZARD, BODYPRESS, BODYSLAM, BREAKINGSWIPE, BRICKBREAK, BULKUP, BULLDOZE, CALMMIND, CATAPULT, CHARM, CHILLINGTOUCH, CLOSECOMBAT, COVET, CRYSTALSHOWER, DAZZLINGGLEAM, DEFOG, DRAININGKISS, ECHOEDVOICE, FABLEDRUSH, FAIRYTALE, FANTASYSEAL, FROSTBITE, GENESIS, GENTLECHIMES, GEOMANCY, GLISTEN, GOBLINSTRIKE, GOSSIP, GUNKSHOT, GYROBALL, HAIL, HAZE, HIDDENPOWER, HYPOTHERMIA, ICEBEAM, ICEHAMMER, ICEPUNCH, ICICLESPEAR, ICICLESTRIKE, ICYWIND, IRONDEFENSE, IRONHEAD, KNOCKOFF, LASHOUT, LIGHTSCREEN, LOVEBURST, MEMENTO, METEORMASH, METRONOME, MIST, MISTYTERRAIN, MOONBLAST, MYSTICPULSE, NASTYPLOT, NUMBINGWIND, PAYDAY, PIXIEDUST, PLAYROUGH, POWERGEM, PROTECT, REFLECT, REST, RETURN, ROCKBLAST, ROCKSLIDE, ROCKTOMB, SCENTEDSHIELD, SIRENSSONG, SLEEPTALK, STONEEDGE, STRANGESTEAM, SUBSTITUTE, SUPERPOWER, SWEEPINGWIND, SWIFT, TAUNT, TITANIASLAW, TOXIC, TRIPLEAXEL, VALKYRIECHARIOT, WISH, WORKUP, ZENHEADBUTT, </v>
      </c>
      <c r="AA989">
        <f>VLOOKUP($A989,'Moves Species'!$A:$E,5,FALSE)</f>
        <v>0</v>
      </c>
      <c r="AB989" t="s">
        <v>10902</v>
      </c>
      <c r="AC989" t="s">
        <v>7265</v>
      </c>
      <c r="AD989">
        <v>55</v>
      </c>
    </row>
    <row r="990" spans="1:30" x14ac:dyDescent="0.25">
      <c r="A990">
        <f t="shared" si="47"/>
        <v>989</v>
      </c>
      <c r="B990" t="s">
        <v>10896</v>
      </c>
      <c r="C990" t="s">
        <v>10900</v>
      </c>
      <c r="D990" s="12" t="str">
        <f>'BST Extract'!J990</f>
        <v>ICE</v>
      </c>
      <c r="E990" s="12" t="str">
        <f>'BST Extract'!K990</f>
        <v>FAIRY</v>
      </c>
      <c r="F990" t="str">
        <f t="shared" si="48"/>
        <v>ICE,FAIRY</v>
      </c>
      <c r="G990">
        <f>'BST Extract'!C990</f>
        <v>135</v>
      </c>
      <c r="H990">
        <f>'BST Extract'!D990</f>
        <v>143</v>
      </c>
      <c r="I990">
        <f>'BST Extract'!E990</f>
        <v>103</v>
      </c>
      <c r="J990">
        <f>'BST Extract'!F990</f>
        <v>64</v>
      </c>
      <c r="K990">
        <f>'BST Extract'!G990</f>
        <v>50</v>
      </c>
      <c r="L990">
        <f>'BST Extract'!H990</f>
        <v>105</v>
      </c>
      <c r="M990">
        <f>'BST Extract'!I990</f>
        <v>600</v>
      </c>
      <c r="N990" t="s">
        <v>7345</v>
      </c>
      <c r="O990">
        <v>1</v>
      </c>
      <c r="P990" t="s">
        <v>7324</v>
      </c>
      <c r="Q990">
        <v>1</v>
      </c>
      <c r="R990" t="s">
        <v>7523</v>
      </c>
      <c r="T990" t="str">
        <f t="shared" si="46"/>
        <v>ATTACK,1,DEFENSE,1,,</v>
      </c>
      <c r="U990" s="12" t="str">
        <f>'Ability Extract'!C990</f>
        <v>ICEBODY</v>
      </c>
      <c r="V990" s="12" t="str">
        <f>'Ability Extract'!D990</f>
        <v>SWEETVEIL</v>
      </c>
      <c r="W990" s="12" t="str">
        <f>'Ability Extract'!E990</f>
        <v>REFRIGERATE</v>
      </c>
      <c r="X990" s="12" t="str">
        <f>'Ability Extract'!F990</f>
        <v>ICEBODY,SWEETVEIL,REFRIGERATE</v>
      </c>
      <c r="Y990" t="str">
        <f>VLOOKUP($A990,'Moves Species'!$A:$E,3,FALSE)</f>
        <v xml:space="preserve">1, POUND, 1, ICESHARD, 1, HARDEN, 4, SWEETKISS, 7, PEEKABOO, 10, BEWITCH, 14, AVALANCHE, 17, ICEBALL, 21, BARRAGE, 25, CHARM, 25, CAPTIVATE, 28, ICEPUNCH, 32, DIZZYPUNCH, 35, DOUBLEHIT, 39, PLAYROUGH, 43, CRUSHCLAW, 47, ICEHAMMER, 51, FABLEDSLAM, 54, DOUBLESCOOP, 58, DECORATE, 63, THRASH, </v>
      </c>
      <c r="Z990" t="str">
        <f>VLOOKUP($A990,'Moves Species'!$A:$E,4,FALSE)</f>
        <v xml:space="preserve">AROMATHERAPY, ATTRACT, AURASPHERE, BATTLEOFWITS, BEJEWELED, BLIZZARD, BODYPRESS, BODYSLAM, BREAKINGSWIPE, BRICKBREAK, BULKUP, BULLDOZE, CALMMIND, CATAPULT, CHARM, CHILLINGTOUCH, CLOSECOMBAT, COVET, CRYSTALSHOWER, DAZZLINGGLEAM, DEFOG, DRAININGKISS, ECHOEDVOICE, FABLEDRUSH, FAIRYTALE, FANTASYSEAL, FROSTBITE, GENESIS, GENTLECHIMES, GEOMANCY, GLISTEN, GOBLINSTRIKE, GOSSIP, GUNKSHOT, GYROBALL, HAIL, HAZE, HIDDENPOWER, HYPOTHERMIA, ICEBEAM, ICEHAMMER, ICEPUNCH, ICICLESPEAR, ICICLESTRIKE, ICYWIND, IRONDEFENSE, IRONHEAD, KNOCKOFF, LASHOUT, LIGHTSCREEN, LOVEBURST, MEMENTO, METEORMASH, METRONOME, MIST, MISTYTERRAIN, MOONBLAST, MYSTICPULSE, NASTYPLOT, NUMBINGWIND, PAYDAY, PIXIEDUST, PLAYROUGH, POWERGEM, PROTECT, REFLECT, REST, RETURN, ROCKBLAST, ROCKSLIDE, ROCKTOMB, SCENTEDSHIELD, SIRENSSONG, SLEEPTALK, STONEEDGE, STRANGESTEAM, SUBSTITUTE, SUPERPOWER, SWEEPINGWIND, SWIFT, TAUNT, TITANIASLAW, TOXIC, TRIPLEAXEL, VALKYRIECHARIOT, WISH, WORKUP, ZENHEADBUTT, </v>
      </c>
      <c r="AA990">
        <f>VLOOKUP($A990,'Moves Species'!$A:$E,5,FALSE)</f>
        <v>0</v>
      </c>
      <c r="AB990" t="s">
        <v>7523</v>
      </c>
    </row>
    <row r="991" spans="1:30" x14ac:dyDescent="0.25">
      <c r="A991">
        <f t="shared" si="47"/>
        <v>990</v>
      </c>
      <c r="B991" t="s">
        <v>10898</v>
      </c>
      <c r="C991" t="s">
        <v>10901</v>
      </c>
      <c r="D991" s="12" t="str">
        <f>'BST Extract'!J991</f>
        <v>ROCK</v>
      </c>
      <c r="E991" s="12" t="str">
        <f>'BST Extract'!K991</f>
        <v>SOUND</v>
      </c>
      <c r="F991" t="str">
        <f t="shared" si="48"/>
        <v>ROCK,SOUND</v>
      </c>
      <c r="G991">
        <f>'BST Extract'!C991</f>
        <v>78</v>
      </c>
      <c r="H991">
        <f>'BST Extract'!D991</f>
        <v>28</v>
      </c>
      <c r="I991">
        <f>'BST Extract'!E991</f>
        <v>48</v>
      </c>
      <c r="J991">
        <f>'BST Extract'!F991</f>
        <v>62</v>
      </c>
      <c r="K991">
        <f>'BST Extract'!G991</f>
        <v>62</v>
      </c>
      <c r="L991">
        <f>'BST Extract'!H991</f>
        <v>58</v>
      </c>
      <c r="M991">
        <f>'BST Extract'!I991</f>
        <v>336</v>
      </c>
      <c r="N991" t="s">
        <v>7251</v>
      </c>
      <c r="O991">
        <v>3</v>
      </c>
      <c r="P991" t="s">
        <v>7523</v>
      </c>
      <c r="R991" t="s">
        <v>7523</v>
      </c>
      <c r="T991" t="str">
        <f t="shared" si="46"/>
        <v>HP,3,,,,</v>
      </c>
      <c r="U991" s="12" t="str">
        <f>'Ability Extract'!C991</f>
        <v>SYMPHONY</v>
      </c>
      <c r="V991" s="12">
        <f>'Ability Extract'!D991</f>
        <v>0</v>
      </c>
      <c r="W991" s="12">
        <f>'Ability Extract'!E991</f>
        <v>0</v>
      </c>
      <c r="X991" s="12" t="str">
        <f>'Ability Extract'!F991</f>
        <v>SYMPHONY,,</v>
      </c>
      <c r="Y991" t="str">
        <f>VLOOKUP($A991,'Moves Species'!$A:$E,3,FALSE)</f>
        <v xml:space="preserve">1, STONEGAZE, 1, SANDATTACK, 1, DIAMONDSHARD, 1, CRYSTALDUST, 4, ECHOEDVOICE, 7, CONFUSION, 10, CHATTER, 13, ANCIENTPOWER, 16, CRESCENDO, 19, PSYBEAM, 22, TELEKINESIS, 25, ROUND, 28, REVERB, 31, DIAMONDSTORM, 34, TRICKROOM, 34, WONDERROOM, 34, MAGICROOM, 37, RELICSONG, 40, BEJEWELED, 43, PSYCHIC, 46, HYPERACUSIS, 49, PSYCHICTERRAIN, 52, ARCANEENERGY, 55, CALMMIND, 58, GLORIOUSHYMN, 62, GEMSTORM, </v>
      </c>
      <c r="Z991" t="str">
        <f>VLOOKUP($A991,'Moves Species'!$A:$E,4,FALSE)</f>
        <v xml:space="preserve">ANCIENTGLARE, ARCANEENERGY, AURASPHERE, BATTLEOFWITS, BEJEWELED, BLOODRITUAL, BOOMBURST, CALMMIND, CATAPULT, CHARM, CONFUSERAY, COSMICPOWER, CRYSTALLINEBEAM, CRYSTALSHOWER, CURSE, DARKPULSE, DAZZLINGGLEAM, DEAFEN, EARTHPOWER, EARTHQUAKE, ECHOEDVOICE, ENERGYBALL, EXPANDINGFORCE, FAIRYTALE, FANTASYSEAL, FLUXWAVE, FORTISSIMO, GAIAPULSE, GAMMARAY, GENESIS, GENTLECHIMES, GLISTEN, GOLDRUSH, GOSSIP, HEALBELL, HEXBOLT, HIDDENPOWER, HYPERVOICE, LIGHTSCREEN, MACABREDANCE, MAGICROOM, MINDDRAIN, MINDMELD, MINERALWAVE, MIST, MISTYTERRAIN, MIXEDWAVES, MOONSTONERAY, MUDSHACKLES, MUDSLIDE, MYSTICPULSE, NASTYPLOT, NATURESWRATH, OBSIDIANSHARDS, PERCUSSIONBLAST, PHANTOMFORCE, PHOBIA, POLTERGEIST, POSSESSION, POWERGEM, PROTECT, PSYCHIC, PSYCHICTERRAIN, QUICKSAND, RAYOFLIGHT, REFLECT, REST, RETURN, ROCKBLAST, ROCKSLIDE, ROCKTOMB, ROUND, SANDSTORM, SCORCHINGSANDS, SEISMICCHANT, SHADOWBALL, SLEEPTALK, SONICBLAST, SOUNDBARRIER, STEALTHROCK, STONEEDGE, SUBSTITUTE, SWIFT, TOXIC, TRICKROOM, WAIL, WILLOWISP, WONDERROOM, ZENHEADBUTT, </v>
      </c>
      <c r="AA991">
        <f>VLOOKUP($A991,'Moves Species'!$A:$E,5,FALSE)</f>
        <v>0</v>
      </c>
      <c r="AB991" t="s">
        <v>7523</v>
      </c>
    </row>
    <row r="992" spans="1:30" x14ac:dyDescent="0.25">
      <c r="A992">
        <f t="shared" si="47"/>
        <v>991</v>
      </c>
      <c r="B992" t="s">
        <v>10904</v>
      </c>
      <c r="C992" t="s">
        <v>10911</v>
      </c>
      <c r="D992" s="12" t="str">
        <f>'BST Extract'!J992</f>
        <v>GHOST</v>
      </c>
      <c r="E992" s="12" t="str">
        <f>'BST Extract'!K992</f>
        <v>FLYING</v>
      </c>
      <c r="F992" t="str">
        <f t="shared" si="48"/>
        <v>GHOST,FLYING</v>
      </c>
      <c r="G992">
        <f>'BST Extract'!C992</f>
        <v>40</v>
      </c>
      <c r="H992">
        <f>'BST Extract'!D992</f>
        <v>27</v>
      </c>
      <c r="I992">
        <f>'BST Extract'!E992</f>
        <v>47</v>
      </c>
      <c r="J992">
        <f>'BST Extract'!F992</f>
        <v>50</v>
      </c>
      <c r="K992">
        <f>'BST Extract'!G992</f>
        <v>45</v>
      </c>
      <c r="L992">
        <f>'BST Extract'!H992</f>
        <v>47</v>
      </c>
      <c r="M992">
        <f>'BST Extract'!I992</f>
        <v>256</v>
      </c>
      <c r="N992" t="s">
        <v>7251</v>
      </c>
      <c r="O992">
        <v>1</v>
      </c>
      <c r="P992" t="s">
        <v>7523</v>
      </c>
      <c r="R992" t="s">
        <v>7523</v>
      </c>
      <c r="T992" t="str">
        <f t="shared" si="46"/>
        <v>HP,1,,,,</v>
      </c>
      <c r="U992" s="12" t="str">
        <f>'Ability Extract'!C992</f>
        <v>STAKEOUT</v>
      </c>
      <c r="V992" s="12" t="str">
        <f>'Ability Extract'!D992</f>
        <v>ATTUNEMENT</v>
      </c>
      <c r="W992" s="12" t="str">
        <f>'Ability Extract'!E992</f>
        <v>OPPORTUNIST</v>
      </c>
      <c r="X992" s="12" t="str">
        <f>'Ability Extract'!F992</f>
        <v>STAKEOUT,ATTUNEMENT,OPPORTUNIST</v>
      </c>
      <c r="Y992" t="str">
        <f>VLOOKUP($A992,'Moves Species'!$A:$E,3,FALSE)</f>
        <v xml:space="preserve">1, LEER, 1, OBFUSCATE, 1, GUST, 4, HAUNT, 7, MEANLOOK, 9, SIPHON, 12, AIRCUTTER, 15, OMINOUSWIND, 18, EMBARGO, 21, NIGHTSHADE, 24, FLATTER, 27, EROSION, 30, OBSTRUCT, 33, SHADOWBALL, 36, DARKPULSE, 39, OBLIVIONWING, 42, TAILWIND, 45, ECLIPSENOVA, 48, AERIALPULSE, 51, WRAITHPULSE, 54, NASTYPLOT, 57, UMBRALWAVE, 60, TEMPESTFLARE, </v>
      </c>
      <c r="Z992" t="str">
        <f>VLOOKUP($A992,'Moves Species'!$A:$E,4,FALSE)</f>
        <v xml:space="preserve">AERIALACE, AERIALPULSE, AIRSLASH, AMBUSH, ANCIENTGLARE, ASTRALWIND, ATTRACT, BATTLEOFWITS, BLOODRITUAL, BONECHILL, BRAVEBIRD, BURNINGOFUDA, CONFUSERAY, CRUELWHIP, CURSE, CURSEDTOUCH, DARKPULSE, DEFOG, DRILLPECK, DUALWINGBEAT, DUSTDEVILS, ECLIPSENOVA, EXECUTION, FABLEDRUSH, FALSESWIPE, FANTASYSEAL, FEATHERDANCE, FLOCK, GENESIS, GHASTLYFLOOD, GOBLINSTRIKE, HEX, HIDDENPOWER, HURRICANE, KNOCKOFF, LASHOUT, MACABREDANCE, MEMENTO, NASTYPLOT, NUMBINGWIND, PHANTOMFORCE, PHOBIA, PLAYROUGH, POISONJAB, POLTERGEIST, POSSESSION, PROTECT, REST, RETURN, SHADOWBALL, SLASH, SLEEPTALK, SNARL, SOULRIP, SOULSHIELD, STEELWING, SUBSTITUTE, SWEEPINGWIND, SWITCHEROO, TAILWIND, TAUNT, TEMPESTFLARE, TORNADO, TOXIC, TURBULENCE, UMBRALWAVE, VENDETTA, VITALITYDRAIN, WILLOWISP, WISH, WORKUP, </v>
      </c>
      <c r="AA992" t="str">
        <f>VLOOKUP($A992,'Moves Species'!$A:$E,5,FALSE)</f>
        <v xml:space="preserve">SPIRITBARRAGE, BONECHILL, AIRSLASH, FEATHERDANCE, NIGHTDAZE, TURBULENCE, SCHIZOPHRENIA, TAUNT, TORMENT, SNATCH, </v>
      </c>
      <c r="AB992" t="s">
        <v>10918</v>
      </c>
      <c r="AC992" t="s">
        <v>7265</v>
      </c>
      <c r="AD992">
        <v>18</v>
      </c>
    </row>
    <row r="993" spans="1:30" x14ac:dyDescent="0.25">
      <c r="A993">
        <f t="shared" si="47"/>
        <v>992</v>
      </c>
      <c r="B993" t="s">
        <v>10905</v>
      </c>
      <c r="C993" t="s">
        <v>10912</v>
      </c>
      <c r="D993" s="12" t="str">
        <f>'BST Extract'!J993</f>
        <v>GHOST</v>
      </c>
      <c r="E993" s="12" t="str">
        <f>'BST Extract'!K993</f>
        <v>FLYING</v>
      </c>
      <c r="F993" t="str">
        <f t="shared" si="48"/>
        <v>GHOST,FLYING</v>
      </c>
      <c r="G993">
        <f>'BST Extract'!C993</f>
        <v>65</v>
      </c>
      <c r="H993">
        <f>'BST Extract'!D993</f>
        <v>39</v>
      </c>
      <c r="I993">
        <f>'BST Extract'!E993</f>
        <v>63</v>
      </c>
      <c r="J993">
        <f>'BST Extract'!F993</f>
        <v>70</v>
      </c>
      <c r="K993">
        <f>'BST Extract'!G993</f>
        <v>65</v>
      </c>
      <c r="L993">
        <f>'BST Extract'!H993</f>
        <v>63</v>
      </c>
      <c r="M993">
        <f>'BST Extract'!I993</f>
        <v>365</v>
      </c>
      <c r="N993" t="s">
        <v>7251</v>
      </c>
      <c r="O993">
        <v>2</v>
      </c>
      <c r="P993" t="s">
        <v>7523</v>
      </c>
      <c r="R993" t="s">
        <v>7523</v>
      </c>
      <c r="T993" t="str">
        <f t="shared" si="46"/>
        <v>HP,2,,,,</v>
      </c>
      <c r="U993" s="12" t="str">
        <f>'Ability Extract'!C993</f>
        <v>STAKEOUT</v>
      </c>
      <c r="V993" s="12" t="str">
        <f>'Ability Extract'!D993</f>
        <v>ATTUNEMENT</v>
      </c>
      <c r="W993" s="12" t="str">
        <f>'Ability Extract'!E993</f>
        <v>OPPORTUNIST</v>
      </c>
      <c r="X993" s="12" t="str">
        <f>'Ability Extract'!F993</f>
        <v>STAKEOUT,ATTUNEMENT,OPPORTUNIST</v>
      </c>
      <c r="Y993" t="str">
        <f>VLOOKUP($A993,'Moves Species'!$A:$E,3,FALSE)</f>
        <v xml:space="preserve">1, LEER, 1, OBFUSCATE, 1, GUST, 4, HAUNT, 7, MEANLOOK, 9, SIPHON, 12, AIRCUTTER, 15, OMINOUSWIND, 18, EMBARGO, 21, NIGHTSHADE, 24, FLATTER, 27, EROSION, 30, OBSTRUCT, 33, SHADOWBALL, 36, DARKPULSE, 39, OBLIVIONWING, 42, TAILWIND, 45, ECLIPSENOVA, 48, AERIALPULSE, 51, WRAITHPULSE, 54, NASTYPLOT, 57, UMBRALWAVE, 60, TEMPESTFLARE, </v>
      </c>
      <c r="Z993" t="str">
        <f>VLOOKUP($A993,'Moves Species'!$A:$E,4,FALSE)</f>
        <v xml:space="preserve">AERIALACE, AERIALPULSE, AIRSLASH, AMBUSH, ANCIENTGLARE, ASTRALWIND, ATTRACT, BATTLEOFWITS, BLOODRITUAL, BONECHILL, BRAVEBIRD, BURNINGOFUDA, CONFUSERAY, CRUELWHIP, CURSE, CURSEDTOUCH, DARKPULSE, DEFOG, DRILLPECK, DUALWINGBEAT, DUSTDEVILS, ECLIPSENOVA, EXECUTION, FABLEDRUSH, FALSESWIPE, FANTASYSEAL, FEATHERDANCE, FLOCK, GENESIS, GHASTLYFLOOD, GOBLINSTRIKE, HEX, HIDDENPOWER, HURRICANE, KNOCKOFF, LASHOUT, MACABREDANCE, MEMENTO, NASTYPLOT, NUMBINGWIND, PHANTOMFORCE, PHOBIA, PLAYROUGH, POISONJAB, POLTERGEIST, POSSESSION, PROTECT, REST, RETURN, SHADOWBALL, SLASH, SLEEPTALK, SNARL, SOULRIP, SOULSHIELD, STEELWING, SUBSTITUTE, SWEEPINGWIND, SWITCHEROO, TAILWIND, TAUNT, TEMPESTFLARE, TORNADO, TOXIC, TURBULENCE, UMBRALWAVE, VENDETTA, VITALITYDRAIN, WILLOWISP, WISH, WORKUP, </v>
      </c>
      <c r="AA993">
        <f>VLOOKUP($A993,'Moves Species'!$A:$E,5,FALSE)</f>
        <v>0</v>
      </c>
      <c r="AB993" t="s">
        <v>10919</v>
      </c>
      <c r="AC993" t="s">
        <v>7265</v>
      </c>
      <c r="AD993">
        <v>37</v>
      </c>
    </row>
    <row r="994" spans="1:30" x14ac:dyDescent="0.25">
      <c r="A994">
        <f t="shared" si="47"/>
        <v>993</v>
      </c>
      <c r="B994" t="s">
        <v>10906</v>
      </c>
      <c r="C994" t="s">
        <v>10913</v>
      </c>
      <c r="D994" s="12" t="str">
        <f>'BST Extract'!J994</f>
        <v>GHOST</v>
      </c>
      <c r="E994" s="12" t="str">
        <f>'BST Extract'!K994</f>
        <v>FLYING</v>
      </c>
      <c r="F994" t="str">
        <f t="shared" si="48"/>
        <v>GHOST,FLYING</v>
      </c>
      <c r="G994">
        <f>'BST Extract'!C994</f>
        <v>75</v>
      </c>
      <c r="H994">
        <f>'BST Extract'!D994</f>
        <v>54</v>
      </c>
      <c r="I994">
        <f>'BST Extract'!E994</f>
        <v>81</v>
      </c>
      <c r="J994">
        <f>'BST Extract'!F994</f>
        <v>105</v>
      </c>
      <c r="K994">
        <f>'BST Extract'!G994</f>
        <v>100</v>
      </c>
      <c r="L994">
        <f>'BST Extract'!H994</f>
        <v>80</v>
      </c>
      <c r="M994">
        <f>'BST Extract'!I994</f>
        <v>495</v>
      </c>
      <c r="N994" t="s">
        <v>7251</v>
      </c>
      <c r="O994">
        <v>3</v>
      </c>
      <c r="P994" t="s">
        <v>7523</v>
      </c>
      <c r="R994" t="s">
        <v>7523</v>
      </c>
      <c r="T994" t="str">
        <f t="shared" si="46"/>
        <v>HP,3,,,,</v>
      </c>
      <c r="U994" s="12" t="str">
        <f>'Ability Extract'!C994</f>
        <v>STAKEOUT</v>
      </c>
      <c r="V994" s="12" t="str">
        <f>'Ability Extract'!D994</f>
        <v>ATTUNEMENT</v>
      </c>
      <c r="W994" s="12" t="str">
        <f>'Ability Extract'!E994</f>
        <v>OPPORTUNIST</v>
      </c>
      <c r="X994" s="12" t="str">
        <f>'Ability Extract'!F994</f>
        <v>STAKEOUT,ATTUNEMENT,OPPORTUNIST</v>
      </c>
      <c r="Y994" t="str">
        <f>VLOOKUP($A994,'Moves Species'!$A:$E,3,FALSE)</f>
        <v xml:space="preserve">1, LEER, 1, OBFUSCATE, 1, GUST, 4, HAUNT, 7, MEANLOOK, 9, SIPHON, 12, AIRCUTTER, 15, OMINOUSWIND, 18, EMBARGO, 21, NIGHTSHADE, 24, FLATTER, 27, EROSION, 30, OBSTRUCT, 33, SHADOWBALL, 36, DARKPULSE, 39, OBLIVIONWING, 42, TAILWIND, 45, ECLIPSENOVA, 48, AERIALPULSE, 51, WRAITHPULSE, 54, NASTYPLOT, 57, UMBRALWAVE, 60, TEMPESTFLARE, </v>
      </c>
      <c r="Z994" t="str">
        <f>VLOOKUP($A994,'Moves Species'!$A:$E,4,FALSE)</f>
        <v xml:space="preserve">AERIALACE, AERIALPULSE, AIRSLASH, AMBUSH, ANCIENTGLARE, ASTRALWIND, ATTRACT, BATTLEOFWITS, BLOODRITUAL, BONECHILL, BRAVEBIRD, BURNINGOFUDA, CONFUSERAY, CRUELWHIP, CURSE, CURSEDTOUCH, DARKPULSE, DEFOG, DRILLPECK, DUALWINGBEAT, DUSTDEVILS, ECLIPSENOVA, EXECUTION, FABLEDRUSH, FALSESWIPE, FANTASYSEAL, FEATHERDANCE, FLOCK, GENESIS, GHASTLYFLOOD, GOBLINSTRIKE, HEX, HIDDENPOWER, HURRICANE, KNOCKOFF, LASHOUT, MACABREDANCE, MEMENTO, NASTYPLOT, NUMBINGWIND, PHANTOMFORCE, PHOBIA, PLAYROUGH, POISONJAB, POLTERGEIST, POSSESSION, PROTECT, REST, RETURN, SHADOWBALL, SLASH, SLEEPTALK, SNARL, SOULRIP, SOULSHIELD, STEELWING, SUBSTITUTE, SWEEPINGWIND, SWITCHEROO, TAILWIND, TAUNT, TEMPESTFLARE, TORNADO, TOXIC, TURBULENCE, UMBRALWAVE, VENDETTA, VITALITYDRAIN, WILLOWISP, WISH, WORKUP, </v>
      </c>
      <c r="AA994">
        <f>VLOOKUP($A994,'Moves Species'!$A:$E,5,FALSE)</f>
        <v>0</v>
      </c>
      <c r="AB994" t="s">
        <v>7523</v>
      </c>
    </row>
    <row r="995" spans="1:30" x14ac:dyDescent="0.25">
      <c r="A995">
        <f t="shared" si="47"/>
        <v>994</v>
      </c>
      <c r="B995" t="s">
        <v>10907</v>
      </c>
      <c r="C995" t="s">
        <v>10914</v>
      </c>
      <c r="D995" s="12" t="str">
        <f>'BST Extract'!J995</f>
        <v>WATER</v>
      </c>
      <c r="E995" s="12" t="str">
        <f>'BST Extract'!K995</f>
        <v>NORMAL</v>
      </c>
      <c r="F995" t="str">
        <f t="shared" si="48"/>
        <v>WATER,NORMAL</v>
      </c>
      <c r="G995">
        <f>'BST Extract'!C995</f>
        <v>78</v>
      </c>
      <c r="H995">
        <f>'BST Extract'!D995</f>
        <v>73</v>
      </c>
      <c r="I995">
        <f>'BST Extract'!E995</f>
        <v>58</v>
      </c>
      <c r="J995">
        <f>'BST Extract'!F995</f>
        <v>52</v>
      </c>
      <c r="K995">
        <f>'BST Extract'!G995</f>
        <v>40</v>
      </c>
      <c r="L995">
        <f>'BST Extract'!H995</f>
        <v>58</v>
      </c>
      <c r="M995">
        <f>'BST Extract'!I995</f>
        <v>359</v>
      </c>
      <c r="N995" t="s">
        <v>7345</v>
      </c>
      <c r="O995">
        <v>1</v>
      </c>
      <c r="P995" t="s">
        <v>7523</v>
      </c>
      <c r="R995" t="s">
        <v>7523</v>
      </c>
      <c r="T995" t="str">
        <f t="shared" si="46"/>
        <v>ATTACK,1,,,,</v>
      </c>
      <c r="U995" s="12" t="str">
        <f>'Ability Extract'!C995</f>
        <v>WATERCOMPACTION</v>
      </c>
      <c r="V995" s="12" t="str">
        <f>'Ability Extract'!D995</f>
        <v>TANGLINGHAIR</v>
      </c>
      <c r="W995" s="12" t="str">
        <f>'Ability Extract'!E995</f>
        <v>RIVALRY</v>
      </c>
      <c r="X995" s="12" t="str">
        <f>'Ability Extract'!F995</f>
        <v>WATERCOMPACTION,TANGLINGHAIR,RIVALRY</v>
      </c>
      <c r="Y995" t="str">
        <f>VLOOKUP($A995,'Moves Species'!$A:$E,3,FALSE)</f>
        <v xml:space="preserve">1, GROWL, 1, ROAR, 1, TORRENT, 4, POUND, 7, ROLLOUT, 10, OVERFLOW, 14, STEAMROLLER, 17, TAILSLAP, 20, AQUAFANG, 23, YAWN, 26, HEADBUTT, 29, FLIPTURN, 32, HYPERFANG, 35, RIPTIDE, 38, CURBSTOMP, 41, SAVAGERY, 44, CRASHINGWAVE, 47, STONEEDGE, 50, CONTINENTALRIFT, 52, THRASH, 56, CATACLYSM, 60, WATERPRESSURE, </v>
      </c>
      <c r="Z995" t="str">
        <f>VLOOKUP($A995,'Moves Species'!$A:$E,4,FALSE)</f>
        <v xml:space="preserve">ATTRACT, BODYPRESS, BODYSLAM, BOULDERCRUSH, BOUNCE, BRINE, BULLDOZE, CASCADE, CHARM, COVET, CRUNCH, DEFOG, DRAGONBREATH, DUNEBLAST, EARTHENLANCE, EARTHPOWER, EARTHQUAKE, FALSESWIPE, FLIPTURN, FLUXWAVE, FOCUSBLAST, FORTISSIMO, GAIAPULSE, GENESIS, GEOMANCY, GYROBALL, HIDDENPOWER, HYPERVOICE, ICEBEAM, ICEFANG, ICEHAMMER, ICICLESPEAR, ICICLESTRIKE, ICYWIND, IRONDEFENSE, IRONHEAD, IRONIMPACT, KNOCKOFF, LASHOUT, LIQUIDATION, LOVEBURST, MIST, MISTYTERRAIN, MUDSHACKLES, MUDSLIDE, NASTYPLOT, NOBLEROAR, OBSIDIANSHARDS, OCEANWRATH, OUTRAGE, OVERFLOW, PAYDAY, PERCUSSIONBLAST, PLAYROUGH, PROTECT, PSYCHICFANGS, QUICKSAND, RAINDANCE, REST, RETURN, ROCKBLAST, ROCKSLIDE, ROCKTOMB, SANDTOMB, SCALD, SCORCHINGSANDS, SEISMICCHANT, SLASH, SLEEPTALK, SOAK, SONICBLAST, STEAMERUPTION, STEELROLLER, STONEEDGE, SUBMERGE, SUBSTITUTE, SUPERPOWER, TAUNT, TERRAINPULSE, TIDALWAVE, TOXIC, TRIATTACK, WAIL, WATERPRESSURE, WATERPULSE, WEATHERBALL, WHIRLPOOL, WILDCHARGE, WORKUP, ZENHEADBUTT, </v>
      </c>
      <c r="AA995" t="str">
        <f>VLOOKUP($A995,'Moves Species'!$A:$E,5,FALSE)</f>
        <v xml:space="preserve">SUPERPOWER, SANDSTORM, TREMOR, CORALBOMB, BIDE, STOMPINGTANTRUM, SUPERFANG, REST, SURGINGBLOW, NOBLEROAR, TAKEDOWN, QUAKESLAM, BELCH, CLAMP, AQUATAIL, CRUSHCLAW, </v>
      </c>
      <c r="AB995" t="s">
        <v>10920</v>
      </c>
      <c r="AC995" t="s">
        <v>7265</v>
      </c>
      <c r="AD995">
        <v>35</v>
      </c>
    </row>
    <row r="996" spans="1:30" x14ac:dyDescent="0.25">
      <c r="A996">
        <f t="shared" si="47"/>
        <v>995</v>
      </c>
      <c r="B996" t="s">
        <v>10908</v>
      </c>
      <c r="C996" t="s">
        <v>10915</v>
      </c>
      <c r="D996" s="12" t="str">
        <f>'BST Extract'!J996</f>
        <v>WATER</v>
      </c>
      <c r="E996" s="12" t="str">
        <f>'BST Extract'!K996</f>
        <v>NORMAL</v>
      </c>
      <c r="F996" t="str">
        <f t="shared" si="48"/>
        <v>WATER,NORMAL</v>
      </c>
      <c r="G996">
        <f>'BST Extract'!C996</f>
        <v>95</v>
      </c>
      <c r="H996">
        <f>'BST Extract'!D996</f>
        <v>112</v>
      </c>
      <c r="I996">
        <f>'BST Extract'!E996</f>
        <v>99</v>
      </c>
      <c r="J996">
        <f>'BST Extract'!F996</f>
        <v>56</v>
      </c>
      <c r="K996">
        <f>'BST Extract'!G996</f>
        <v>48</v>
      </c>
      <c r="L996">
        <f>'BST Extract'!H996</f>
        <v>97</v>
      </c>
      <c r="M996">
        <f>'BST Extract'!I996</f>
        <v>507</v>
      </c>
      <c r="N996" t="s">
        <v>7345</v>
      </c>
      <c r="O996">
        <v>2</v>
      </c>
      <c r="P996" t="s">
        <v>7523</v>
      </c>
      <c r="R996" t="s">
        <v>7523</v>
      </c>
      <c r="T996" t="str">
        <f t="shared" si="46"/>
        <v>ATTACK,2,,,,</v>
      </c>
      <c r="U996" s="12" t="str">
        <f>'Ability Extract'!C996</f>
        <v>WATERCOMPACTION</v>
      </c>
      <c r="V996" s="12" t="str">
        <f>'Ability Extract'!D996</f>
        <v>TANGLINGHAIR</v>
      </c>
      <c r="W996" s="12" t="str">
        <f>'Ability Extract'!E996</f>
        <v>RIVALRY</v>
      </c>
      <c r="X996" s="12" t="str">
        <f>'Ability Extract'!F996</f>
        <v>WATERCOMPACTION,TANGLINGHAIR,RIVALRY</v>
      </c>
      <c r="Y996" t="str">
        <f>VLOOKUP($A996,'Moves Species'!$A:$E,3,FALSE)</f>
        <v xml:space="preserve">1, GROWL, 1, ROAR, 1, TORRENT, 4, POUND, 7, ROLLOUT, 10, OVERFLOW, 14, STEAMROLLER, 17, TAILSLAP, 20, AQUAFANG, 23, YAWN, 26, HEADBUTT, 29, FLIPTURN, 32, HYPERFANG, 35, RIPTIDE, 38, CURBSTOMP, 41, SAVAGERY, 44, CRASHINGWAVE, 47, STONEEDGE, 50, CONTINENTALRIFT, 52, THRASH, 56, CATACLYSM, 60, WATERPRESSURE, </v>
      </c>
      <c r="Z996" t="str">
        <f>VLOOKUP($A996,'Moves Species'!$A:$E,4,FALSE)</f>
        <v xml:space="preserve">ATTRACT, BODYPRESS, BODYSLAM, BOULDERCRUSH, BOUNCE, BRINE, BULLDOZE, CASCADE, CHARM, COVET, CRUNCH, DEFOG, DRAGONBREATH, DUNEBLAST, EARTHENLANCE, EARTHPOWER, EARTHQUAKE, FALSESWIPE, FLIPTURN, FLUXWAVE, FOCUSBLAST, FORTISSIMO, GAIAPULSE, GENESIS, GEOMANCY, GYROBALL, HIDDENPOWER, HYPERVOICE, ICEBEAM, ICEFANG, ICEHAMMER, ICICLESPEAR, ICICLESTRIKE, ICYWIND, IRONDEFENSE, IRONHEAD, IRONIMPACT, KNOCKOFF, LASHOUT, LIQUIDATION, LOVEBURST, MIST, MISTYTERRAIN, MUDSHACKLES, MUDSLIDE, NASTYPLOT, NOBLEROAR, OBSIDIANSHARDS, OCEANWRATH, OUTRAGE, OVERFLOW, PAYDAY, PERCUSSIONBLAST, PLAYROUGH, PROTECT, PSYCHICFANGS, QUICKSAND, RAINDANCE, REST, RETURN, ROCKBLAST, ROCKSLIDE, ROCKTOMB, SANDTOMB, SCALD, SCORCHINGSANDS, SEISMICCHANT, SLASH, SLEEPTALK, SOAK, SONICBLAST, STEAMERUPTION, STEELROLLER, STONEEDGE, SUBMERGE, SUBSTITUTE, SUPERPOWER, TAUNT, TERRAINPULSE, TIDALWAVE, TOXIC, TRIATTACK, WAIL, WATERPRESSURE, WATERPULSE, WEATHERBALL, WHIRLPOOL, WILDCHARGE, WORKUP, ZENHEADBUTT, </v>
      </c>
      <c r="AA996">
        <f>VLOOKUP($A996,'Moves Species'!$A:$E,5,FALSE)</f>
        <v>0</v>
      </c>
      <c r="AB996" t="s">
        <v>7523</v>
      </c>
    </row>
    <row r="997" spans="1:30" x14ac:dyDescent="0.25">
      <c r="A997">
        <f t="shared" si="47"/>
        <v>996</v>
      </c>
      <c r="B997" t="s">
        <v>10909</v>
      </c>
      <c r="C997" t="s">
        <v>10916</v>
      </c>
      <c r="D997" s="12" t="str">
        <f>'BST Extract'!J997</f>
        <v>NORMAL</v>
      </c>
      <c r="E997" s="12" t="str">
        <f>'BST Extract'!K997</f>
        <v>FIRE</v>
      </c>
      <c r="F997" t="str">
        <f t="shared" si="48"/>
        <v>NORMAL,FIRE</v>
      </c>
      <c r="G997">
        <f>'BST Extract'!C997</f>
        <v>75</v>
      </c>
      <c r="H997">
        <f>'BST Extract'!D997</f>
        <v>85</v>
      </c>
      <c r="I997">
        <f>'BST Extract'!E997</f>
        <v>95</v>
      </c>
      <c r="J997">
        <f>'BST Extract'!F997</f>
        <v>70</v>
      </c>
      <c r="K997">
        <f>'BST Extract'!G997</f>
        <v>50</v>
      </c>
      <c r="L997">
        <f>'BST Extract'!H997</f>
        <v>60</v>
      </c>
      <c r="M997">
        <f>'BST Extract'!I997</f>
        <v>435</v>
      </c>
      <c r="N997" t="s">
        <v>7324</v>
      </c>
      <c r="O997">
        <v>1</v>
      </c>
      <c r="P997" t="s">
        <v>7523</v>
      </c>
      <c r="R997" t="s">
        <v>7523</v>
      </c>
      <c r="T997" t="str">
        <f t="shared" si="46"/>
        <v>DEFENSE,1,,,,</v>
      </c>
      <c r="U997" s="12" t="str">
        <f>'Ability Extract'!C997</f>
        <v>FLAMEBODY</v>
      </c>
      <c r="V997" s="12" t="str">
        <f>'Ability Extract'!D997</f>
        <v>UNBURDEN</v>
      </c>
      <c r="W997" s="12" t="str">
        <f>'Ability Extract'!E997</f>
        <v>PROTEAN</v>
      </c>
      <c r="X997" s="12" t="str">
        <f>'Ability Extract'!F997</f>
        <v>FLAMEBODY,UNBURDEN,PROTEAN</v>
      </c>
      <c r="Y997" t="str">
        <f>VLOOKUP($A997,'Moves Species'!$A:$E,3,FALSE)</f>
        <v xml:space="preserve">1, DEFENSECURL, 1, WRAP, 1, SCORCH, 4, FIRESPIN, 6, ROLLOUT, 8, RAPIDSPIN, 10, FIREBALL, 13, METRONOME, 16, STOMP, 19, HEATSTROKE, 22, FLAMEPILLAR, 25, SOFTBOILED, 28, BOUNCE, 31, CATAPULT, 34, FIRELASH, 37, BODYSLAM, 40, STUFFCHEEKS, 43, BLAZEKICK, 46, RETURN, 49, COIL, 52, POWERWHIP, 56, DOUBLEEDGE, 60, PYROBALL, </v>
      </c>
      <c r="Z997" t="str">
        <f>VLOOKUP($A997,'Moves Species'!$A:$E,4,FALSE)</f>
        <v xml:space="preserve">ACROBATICS, ATTRACT, BODYPRESS, BODYSLAM, BOULDERCRUSH, BOUNCE, BRICKBREAK, BULKUP, BULLDOZE, BULLETSEED, BURNINGJEALOUSY, CATAPULT, CLOSECOMBAT, COVET, CRIMSONGATE, CRUELWHIP, DEFOG, DUNEBLAST, EARTHPOWER, ENERGYBALL, FABLEDRUSH, FALSESWIPE, FIREBLAST, FLAMECHARGE, FLAMETHROWER, FLAMEVOLLEY, FLAREBLITZ, FLUXWAVE, FOCUSBLAST, GENESIS, GEOMANCY, GYROBALL, HEATWAVE, HIDDENPOWER, INCINERATE, IRONDEFENSE, IRONHEAD, KNOCKOFF, LASHOUT, MEMENTO, METRONOME, MYSTICALFIRE, NASTYPLOT, OBSIDIANSHARDS, PAYDAY, PLAYROUGH, POWERWHIP, PROTECT, REST, RETURN, ROCKBLAST, ROCKSLIDE, ROCKTOMB, SCORCHINGSANDS, SLEEPTALK, STEAMERUPTION, STONEEDGE, SUBSTITUTE, SUNNYDAY, TAUNT, TERRAINPULSE, TOXIC, TRIATTACK, WEATHERBALL, WILDFIRE, WILLOWISP, WORKUP, ZENHEADBUTT, </v>
      </c>
      <c r="AA997" t="str">
        <f>VLOOKUP($A997,'Moves Species'!$A:$E,5,FALSE)</f>
        <v xml:space="preserve">RAGEPOWDER, HEADBUTT, CONSTRICT, DOUBLEEDGE, SELFDESTRUCT, EXPLOSION, FLAREBLITZ, YAWN, WORKUP, PEPPERBURST, </v>
      </c>
      <c r="AB997" t="s">
        <v>10921</v>
      </c>
      <c r="AC997" t="s">
        <v>7265</v>
      </c>
      <c r="AD997">
        <v>40</v>
      </c>
    </row>
    <row r="998" spans="1:30" x14ac:dyDescent="0.25">
      <c r="A998">
        <f t="shared" si="47"/>
        <v>997</v>
      </c>
      <c r="B998" t="s">
        <v>10910</v>
      </c>
      <c r="C998" t="s">
        <v>10917</v>
      </c>
      <c r="D998" s="12" t="str">
        <f>'BST Extract'!J998</f>
        <v>NORMAL</v>
      </c>
      <c r="E998" s="12" t="str">
        <f>'BST Extract'!K998</f>
        <v>FIRE</v>
      </c>
      <c r="F998" t="str">
        <f t="shared" si="48"/>
        <v>NORMAL,FIRE</v>
      </c>
      <c r="G998">
        <f>'BST Extract'!C998</f>
        <v>105</v>
      </c>
      <c r="H998">
        <f>'BST Extract'!D998</f>
        <v>100</v>
      </c>
      <c r="I998">
        <f>'BST Extract'!E998</f>
        <v>105</v>
      </c>
      <c r="J998">
        <f>'BST Extract'!F998</f>
        <v>80</v>
      </c>
      <c r="K998">
        <f>'BST Extract'!G998</f>
        <v>60</v>
      </c>
      <c r="L998">
        <f>'BST Extract'!H998</f>
        <v>85</v>
      </c>
      <c r="M998">
        <f>'BST Extract'!I998</f>
        <v>535</v>
      </c>
      <c r="N998" t="s">
        <v>7324</v>
      </c>
      <c r="O998">
        <v>2</v>
      </c>
      <c r="P998" t="s">
        <v>7523</v>
      </c>
      <c r="R998" t="s">
        <v>7523</v>
      </c>
      <c r="T998" t="str">
        <f t="shared" si="46"/>
        <v>DEFENSE,2,,,,</v>
      </c>
      <c r="U998" s="12" t="str">
        <f>'Ability Extract'!C998</f>
        <v>FLAMEBODY</v>
      </c>
      <c r="V998" s="12" t="str">
        <f>'Ability Extract'!D998</f>
        <v>UNBURDEN</v>
      </c>
      <c r="W998" s="12" t="str">
        <f>'Ability Extract'!E998</f>
        <v>PROTEAN</v>
      </c>
      <c r="X998" s="12" t="str">
        <f>'Ability Extract'!F998</f>
        <v>FLAMEBODY,UNBURDEN,PROTEAN</v>
      </c>
      <c r="Y998" t="str">
        <f>VLOOKUP($A998,'Moves Species'!$A:$E,3,FALSE)</f>
        <v xml:space="preserve">1, DEFENSECURL, 1, WRAP, 1, SCORCH, 4, FIRESPIN, 6, ROLLOUT, 8, RAPIDSPIN, 10, FIREBALL, 13, METRONOME, 16, STOMP, 19, HEATSTROKE, 22, FLAMEPILLAR, 25, SOFTBOILED, 28, BOUNCE, 31, CATAPULT, 34, FIRELASH, 37, BODYSLAM, 40, STUFFCHEEKS, 43, BLAZEKICK, 46, RETURN, 49, COIL, 52, POWERWHIP, 56, DOUBLEEDGE, 60, PYROBALL, </v>
      </c>
      <c r="Z998" t="str">
        <f>VLOOKUP($A998,'Moves Species'!$A:$E,4,FALSE)</f>
        <v xml:space="preserve">ACROBATICS, ATTRACT, BODYPRESS, BODYSLAM, BOULDERCRUSH, BOUNCE, BRICKBREAK, BULKUP, BULLDOZE, BULLETSEED, BURNINGJEALOUSY, CATAPULT, CLOSECOMBAT, COVET, CRIMSONGATE, CRUELWHIP, DEFOG, DUNEBLAST, EARTHPOWER, ENERGYBALL, FABLEDRUSH, FALSESWIPE, FIREBLAST, FLAMECHARGE, FLAMETHROWER, FLAMEVOLLEY, FLAREBLITZ, FLUXWAVE, FOCUSBLAST, GENESIS, GEOMANCY, GYROBALL, HEATWAVE, HIDDENPOWER, INCINERATE, IRONDEFENSE, IRONHEAD, KNOCKOFF, LASHOUT, MEMENTO, METRONOME, MYSTICALFIRE, NASTYPLOT, OBSIDIANSHARDS, PAYDAY, PLAYROUGH, POWERWHIP, PROTECT, REST, RETURN, ROCKBLAST, ROCKSLIDE, ROCKTOMB, SCORCHINGSANDS, SLEEPTALK, STEAMERUPTION, STONEEDGE, SUBSTITUTE, SUNNYDAY, TAUNT, TERRAINPULSE, TOXIC, TRIATTACK, WEATHERBALL, WILDFIRE, WILLOWISP, WORKUP, ZENHEADBUTT, </v>
      </c>
      <c r="AA998">
        <f>VLOOKUP($A998,'Moves Species'!$A:$E,5,FALSE)</f>
        <v>0</v>
      </c>
      <c r="AB998" t="s">
        <v>7523</v>
      </c>
    </row>
    <row r="999" spans="1:30" x14ac:dyDescent="0.25">
      <c r="A999">
        <f t="shared" si="47"/>
        <v>998</v>
      </c>
      <c r="B999" t="s">
        <v>10922</v>
      </c>
      <c r="C999" t="s">
        <v>10924</v>
      </c>
      <c r="D999" s="12" t="str">
        <f>'BST Extract'!J999</f>
        <v>GHOST</v>
      </c>
      <c r="E999" s="12">
        <f>'BST Extract'!K999</f>
        <v>0</v>
      </c>
      <c r="F999" t="str">
        <f t="shared" si="48"/>
        <v>GHOST,0</v>
      </c>
      <c r="G999">
        <f>'BST Extract'!C999</f>
        <v>61</v>
      </c>
      <c r="H999">
        <f>'BST Extract'!D999</f>
        <v>31</v>
      </c>
      <c r="I999">
        <f>'BST Extract'!E999</f>
        <v>41</v>
      </c>
      <c r="J999">
        <f>'BST Extract'!F999</f>
        <v>45</v>
      </c>
      <c r="K999">
        <f>'BST Extract'!G999</f>
        <v>59</v>
      </c>
      <c r="L999">
        <f>'BST Extract'!H999</f>
        <v>35</v>
      </c>
      <c r="M999">
        <f>'BST Extract'!I999</f>
        <v>272</v>
      </c>
      <c r="N999" t="s">
        <v>7324</v>
      </c>
      <c r="O999">
        <v>1</v>
      </c>
      <c r="P999" t="s">
        <v>7523</v>
      </c>
      <c r="R999" t="s">
        <v>7523</v>
      </c>
      <c r="T999" t="str">
        <f t="shared" si="46"/>
        <v>DEFENSE,1,,,,</v>
      </c>
      <c r="U999" s="12" t="str">
        <f>'Ability Extract'!C999</f>
        <v>INFILTRATOR</v>
      </c>
      <c r="V999" s="12" t="str">
        <f>'Ability Extract'!D999</f>
        <v>SNOWCLOAK</v>
      </c>
      <c r="W999" s="12" t="str">
        <f>'Ability Extract'!E999</f>
        <v>PRANKSTER</v>
      </c>
      <c r="X999" s="12" t="str">
        <f>'Ability Extract'!F999</f>
        <v>INFILTRATOR,SNOWCLOAK,PRANKSTER</v>
      </c>
      <c r="Y999" t="str">
        <f>VLOOKUP($A999,'Moves Species'!$A:$E,3,FALSE)</f>
        <v xml:space="preserve">1, POWDERSNOW, 1, HAUNT, 1, COLDFRONT, 4, BABYDOLLEYES, 8, ICEVORTEX, 11, SHIVER, 14, CONFUSERAY, 17, HYPOTHERMIA, 20, SEANCE, 23, CHILLINGTOUCH, 26, ELEGY, 29, BONECHILL, 32, FREEZEDRY, 35, SHADOWBALL, 38, WEATHERBALL, 41, HAIL, 44, COLDSNAP, 47, ECTOPLASM, 50, SOULSHIELD, 53, BLIZZARD, 56, DEATHWALTZ, 60, SHEERCOLD, </v>
      </c>
      <c r="Z999" t="str">
        <f>VLOOKUP($A999,'Moves Species'!$A:$E,4,FALSE)</f>
        <v xml:space="preserve">ATTRACT, BATTLEOFWITS, BLIZZARD, BONECHILL, BURNINGOFUDA, CALMMIND, CHARM, CHILLINGTOUCH, CONFUSERAY, CURSE, CURSEDTOUCH, DARKPULSE, DRAININGKISS, ENERGYBALL, FANTASYSEAL, FLUXWAVE, FROSTBITE, GHASTLYFLOOD, GIGADRAIN, GOSSIP, HAIL, HAZE, HEX, HIDDENPOWER, HYPOTHERMIA, ICEBEAM, ICEPUNCH, ICICLESPEAR, ICICLESTRIKE, ICYWIND, KNOCKOFF, LOVEBURST, MACABREDANCE, MEMENTO, METRONOME, MINDDRAIN, MIST, MOONBLAST, MYSTICALFIRE, MYSTICPULSE, NASTYPLOT, NUMBINGWIND, PERCUSSIONBLAST, PHANTOMFORCE, POLTERGEIST, POSSESSION, PROTECT, PSYCHIC, PSYCHICFANGS, PSYCHICTERRAIN, REST, RETURN, SHADOWBALL, SHADOWPUNCH, SLEEPTALK, SOULRIP, SOULSHIELD, SUBSTITUTE, SWEEPINGWIND, SWITCHEROO, TAUNT, TOXIC, VITALITYDRAIN, WAIL, WISH, WORKUP, </v>
      </c>
      <c r="AA999" t="str">
        <f>VLOOKUP($A999,'Moves Species'!$A:$E,5,FALSE)</f>
        <v xml:space="preserve">SPIRITBARRAGE, LICK, MACABREDANCE, ROUND, DISARMINGVOICE, FROSTBREATH, OMINOUSWIND, HELPINGHAND, MIST, BLASTFREEZE, </v>
      </c>
      <c r="AB999" t="s">
        <v>10926</v>
      </c>
      <c r="AC999" t="s">
        <v>7265</v>
      </c>
      <c r="AD999">
        <v>30</v>
      </c>
    </row>
    <row r="1000" spans="1:30" x14ac:dyDescent="0.25">
      <c r="A1000">
        <f t="shared" si="47"/>
        <v>999</v>
      </c>
      <c r="B1000" t="s">
        <v>10923</v>
      </c>
      <c r="C1000" t="s">
        <v>10925</v>
      </c>
      <c r="D1000" s="12" t="str">
        <f>'BST Extract'!J1000</f>
        <v>GHOST</v>
      </c>
      <c r="E1000" s="12" t="str">
        <f>'BST Extract'!K1000</f>
        <v>ICE</v>
      </c>
      <c r="F1000" t="str">
        <f t="shared" si="48"/>
        <v>GHOST,ICE</v>
      </c>
      <c r="G1000">
        <f>'BST Extract'!C1000</f>
        <v>109</v>
      </c>
      <c r="H1000">
        <f>'BST Extract'!D1000</f>
        <v>64</v>
      </c>
      <c r="I1000">
        <f>'BST Extract'!E1000</f>
        <v>91</v>
      </c>
      <c r="J1000">
        <f>'BST Extract'!F1000</f>
        <v>45</v>
      </c>
      <c r="K1000">
        <f>'BST Extract'!G1000</f>
        <v>103</v>
      </c>
      <c r="L1000">
        <f>'BST Extract'!H1000</f>
        <v>83</v>
      </c>
      <c r="M1000">
        <f>'BST Extract'!I1000</f>
        <v>495</v>
      </c>
      <c r="N1000" t="s">
        <v>7324</v>
      </c>
      <c r="O1000">
        <v>2</v>
      </c>
      <c r="P1000" t="s">
        <v>7523</v>
      </c>
      <c r="R1000" t="s">
        <v>7523</v>
      </c>
      <c r="T1000" t="str">
        <f t="shared" si="46"/>
        <v>DEFENSE,2,,,,</v>
      </c>
      <c r="U1000" s="12" t="str">
        <f>'Ability Extract'!C1000</f>
        <v>INFILTRATOR</v>
      </c>
      <c r="V1000" s="12" t="str">
        <f>'Ability Extract'!D1000</f>
        <v>SNOWCLOAK</v>
      </c>
      <c r="W1000" s="12" t="str">
        <f>'Ability Extract'!E1000</f>
        <v>PRANKSTER</v>
      </c>
      <c r="X1000" s="12" t="str">
        <f>'Ability Extract'!F1000</f>
        <v>INFILTRATOR,SNOWCLOAK,PRANKSTER</v>
      </c>
      <c r="Y1000" t="str">
        <f>VLOOKUP($A1000,'Moves Species'!$A:$E,3,FALSE)</f>
        <v xml:space="preserve">0, FROSTBREATH, 1, FROSTBREATH, 1, POWDERSNOW, 1, HAUNT, 1, COLDFRONT, 4, BABYDOLLEYES, 8, ICEVORTEX, 11, SHIVER, 14, CONFUSERAY, 17, HYPOTHERMIA, 20, SEANCE, 23, CHILLINGTOUCH, 26, ELEGY, 29, BONECHILL, 32, FREEZEDRY, 35, SHADOWBALL, 38, WEATHERBALL, 41, HAIL, 44, COLDSNAP, 47, ECTOPLASM, 50, SOULSHIELD, 53, BLIZZARD, 56, DEATHWALTZ, 60, SHEERCOLD, </v>
      </c>
      <c r="Z1000" t="str">
        <f>VLOOKUP($A1000,'Moves Species'!$A:$E,4,FALSE)</f>
        <v xml:space="preserve">ATTRACT, BATTLEOFWITS, BLIZZARD, BONECHILL, BURNINGOFUDA, CALMMIND, CHARM, CHILLINGTOUCH, CONFUSERAY, CURSE, CURSEDTOUCH, DARKPULSE, DRAININGKISS, ENERGYBALL, FANTASYSEAL, FLUXWAVE, FROSTBITE, GHASTLYFLOOD, GIGADRAIN, GOSSIP, HAIL, HAZE, HEX, HIDDENPOWER, HYPOTHERMIA, ICEBEAM, ICEPUNCH, ICICLESPEAR, ICICLESTRIKE, ICYWIND, KNOCKOFF, LOVEBURST, MACABREDANCE, MEMENTO, METRONOME, MINDDRAIN, MIST, MOONBLAST, MYSTICALFIRE, MYSTICPULSE, NASTYPLOT, NUMBINGWIND, PERCUSSIONBLAST, PHANTOMFORCE, POLTERGEIST, POSSESSION, PROTECT, PSYCHIC, PSYCHICFANGS, PSYCHICTERRAIN, REST, RETURN, SHADOWBALL, SHADOWPUNCH, SLEEPTALK, SOULRIP, SOULSHIELD, SUBSTITUTE, SWEEPINGWIND, SWITCHEROO, TAUNT, TOXIC, VITALITYDRAIN, WAIL, WISH, WORKUP, </v>
      </c>
      <c r="AA1000">
        <f>VLOOKUP($A1000,'Moves Species'!$A:$E,5,FALSE)</f>
        <v>0</v>
      </c>
      <c r="AB1000" t="s">
        <v>7523</v>
      </c>
    </row>
    <row r="1001" spans="1:30" x14ac:dyDescent="0.25">
      <c r="A1001">
        <f t="shared" si="47"/>
        <v>1000</v>
      </c>
      <c r="B1001" t="s">
        <v>10927</v>
      </c>
      <c r="C1001" t="s">
        <v>10928</v>
      </c>
      <c r="D1001" s="12" t="str">
        <f>'BST Extract'!J1001</f>
        <v>DRAGON</v>
      </c>
      <c r="E1001" s="12" t="str">
        <f>'BST Extract'!K1001</f>
        <v>NORMAL</v>
      </c>
      <c r="F1001" t="str">
        <f t="shared" si="48"/>
        <v>DRAGON,NORMAL</v>
      </c>
      <c r="G1001">
        <f>'BST Extract'!C1001</f>
        <v>100</v>
      </c>
      <c r="H1001">
        <f>'BST Extract'!D1001</f>
        <v>100</v>
      </c>
      <c r="I1001">
        <f>'BST Extract'!E1001</f>
        <v>100</v>
      </c>
      <c r="J1001">
        <f>'BST Extract'!F1001</f>
        <v>100</v>
      </c>
      <c r="K1001">
        <f>'BST Extract'!G1001</f>
        <v>100</v>
      </c>
      <c r="L1001">
        <f>'BST Extract'!H1001</f>
        <v>100</v>
      </c>
      <c r="M1001">
        <f>'BST Extract'!I1001</f>
        <v>600</v>
      </c>
      <c r="N1001" t="s">
        <v>7251</v>
      </c>
      <c r="O1001">
        <v>3</v>
      </c>
      <c r="P1001" t="s">
        <v>7523</v>
      </c>
      <c r="R1001" t="s">
        <v>7523</v>
      </c>
      <c r="T1001" t="str">
        <f t="shared" si="46"/>
        <v>HP,3,,,,</v>
      </c>
      <c r="U1001" s="12" t="str">
        <f>'Ability Extract'!C1001</f>
        <v>FLEXIBLE</v>
      </c>
      <c r="V1001" s="12">
        <f>'Ability Extract'!D1001</f>
        <v>0</v>
      </c>
      <c r="W1001" s="12">
        <f>'Ability Extract'!E1001</f>
        <v>0</v>
      </c>
      <c r="X1001" s="12" t="str">
        <f>'Ability Extract'!F1001</f>
        <v>FLEXIBLE,,</v>
      </c>
      <c r="Y1001" t="str">
        <f>VLOOKUP($A1001,'Moves Species'!$A:$E,3,FALSE)</f>
        <v xml:space="preserve">1, CLONESURGE, 1, TWISTER, 4, RENEWAL, 7, DRAGONMAGIC, 11, DRAGONBREATH, 15, BATONPASS, 19, HARNESS, 23, ANCIENTROAR, 27, LIFEDEW, 31, SALAMANDERTOSS, 35, DRAGONPULSE, 39, REVITALIZE, 43, TRIATTACK, 46, METRONOME, 50, RECOVER, 53, DRACARYS, 57, GENESIS, 62, DRAGONENERGY, 67, HYPERBEAM, </v>
      </c>
      <c r="Z1001" t="str">
        <f>VLOOKUP($A1001,'Moves Species'!$A:$E,4,FALSE)</f>
        <v xml:space="preserve">ACIDRAIN, ACROBATICS, AERIALACE, AERIALPULSE, AIRSLASH, ALLERGY, AMBUSH, ANCIENTGLARE, ANTIMATTER, ARCANEENERGY, AROMATHERAPY, ASTEROIDBELT, ASTRALWIND, ATTRACT, AURASPHERE, BALLLIGHTNING, BATTERYACID, BATTLEOFWITS, BEJEWELED, BLIZZARD, BLOODRITUAL, BODYPRESS, BODYSLAM, BOLTCRASH, BOMBARDMENT, BONECHILL, BOOMBURST, BOULDERCRUSH, BOUNCE, BRAVEBIRD, BREAKINGSWIPE, BRICKBREAK, BRINE, BUGBITE, BUGBUZZ, BULKUP, BULLDOZE, BULLETSEED, BURNINGJEALOUSY, BURNINGOFUDA, BUTTERFLYKISS, CALMMIND, CASCADE, CATAPULT, CAUSTICACID, CHARGEBEAM, CHARM, CHIDORI, CHILLINGTOUCH, CLEANSE, CLEARSMOG, CLOSECOMBAT, CLUSTERROCKETS, COACHING, CONCOCTION, CONFUSERAY, CORROSIVEGAS, COSMICAVATAR, COSMICPOWER, COUPDEGRACE, COVET, CRIMSONGATE, CRUELWHIP, CRUNCH, CRYSTALLINEBEAM, CRYSTALSHOWER, CURSE, CURSEDTOUCH, DARKPULSE, DAZZLINGGLEAM, DEADLYREACH, DEAFEN, DEFENDORDER, DEFOG, DIVINEPUNISHMENT, DRACARYS, DRACOMETEOR, DRACONICWAVE, DRAGONBLOOD, DRAGONBREATH, DRAGONCLAW, DRAGONDANCE, DRAGONGALE, DRAGONHAMMER, DRAGONMAGIC, DRAININGKISS, DRAINPUNCH, DRILLPECK, DUALWINGBEAT, DUNEBLAST, DUSTDEVILS, EARTHENLANCE, EARTHPOWER, EARTHQUAKE, ECHOEDVOICE, ECLIPSENOVA, ELECTRICTERRAIN, ELECTRONCRUSH, ENDERSHOCK, ENERGYBALL, ENERGYSURGE, ESSENCEBLOOM, EXECUTION, EXPANDINGFORCE, FABLEDRUSH, FAIRYTALE, FALSESWIPE, FANTASYSEAL, FEATHERDANCE, FIREBLAST, FIREFANG, FIREPUNCH, FLAMECHARGE, FLAMETHROWER, FLAMEVOLLEY, FLAREBLITZ, FLIPTURN, FLOCK, FLUTTER, FLUXWAVE, FOCUSBLAST, FORTISSIMO, FROSTBITE, FURYCUTTER, GAIAPULSE, GAMMARAY, GASTROACID, GENESIS, GENTLECHIMES, GEOMANCY, GHASTLYFLOOD, GIGADRAIN, GLISTEN, GOBLINSTRIKE, GOLDENBULLET, GOLDRUSH, GOSSIP, GRASSYTERRAIN, GUNKSHOT, GYROBALL, HAIL, HAZE, HEALBELL, HEATWAVE, HEAVENSKNUCKLE, HEX, HEXBOLT, HIDDENPOWER, HIGHHORSEPOWER, HIVEMIND, HOLYNOVA, HURRICANE, HYPERVOICE, HYPOTHERMIA, ICEBEAM, ICEFANG, ICEHAMMER, ICEPUNCH, ICICLESPEAR, ICICLESTRIKE, ICYWIND, INCINERATE, IRONDEFENSE, IRONHEAD, IRONIMPACT, IRONTEMPEST, KAMEHAMEHA, KNOCKOFF, LASHOUT, LEAFBLADE, LEECHLIFE, LIGHTSABER, LIGHTSCREEN, LIQUIDATION, LOVEBURST, MACABREDANCE, MAGICALLEAF, MAGICROOM, MAGNETICCANNON, MAGNETRISE, MELTINGHORN, MEMENTO, METEORBEAM, METEORDRIVE, METEORMASH, METRONOME, MIASMA, MINDDRAIN, MINDMELD, MINERALWAVE, MIRRORSHOT, MISSILESHOT, MIST, MISTYTERRAIN, MIXEDWAVES, MOONBLAST, MOONSTONERAY, MOSSYPUNCH, MUDSHACKLES, MUDSLIDE, MYSTICALFIRE, MYSTICPULSE, NAGASKIN, NASTYPLOT, NATURESWRATH, NEBULASTRIKE, NECTARTAP, NOBLEROAR, NUMBINGWIND, OBSIDIANSHARDS, OCEANWRATH, ODETOJOY, OUTRAGE, OVERCLOCK, OVERFLOW, PARABOLICCHARGE, PAYDAY, PERCUSSIONBLAST, PETALTEMPEST, PHANTOMFORCE, PHOBIA, PINMISSILE, PIXIEDUST, PLAYROUGH, POISONFANG, POISONJAB, POLLENPUFF, POLTERGEIST, POSSESSION, POWERGEM, POWERUPPUNCH, POWERWHIP, PROTECT, PSYCHIC, PSYCHICFANGS, PSYCHICTERRAIN, PURGE, QUICKGUARD, QUICKSAND, RADIANTLANCE, RAINBOWSCALES, RAINDANCE, RAYOFLIGHT, RAZORSHELL, REFLECT, REFURBISH, REST, RETURN, RISINGVOLTAGE, ROCKBLAST, ROCKSLIDE, ROCKTOMB, ROUND, SACREDSTRIKE, SAFEGUARD, SANDSTORM, SANDTOMB, SATELLITERAY, SCALD, SCALESHOT, SCENTEDSHIELD, SCORCHINGSANDS, SEISMICCHANT, SHADOWBALL, SHADOWPUNCH, SIGNALBEAM, SIRENSSONG, SLASH, SLEEPTALK, SLUDGEBOMB, SLUDGEWAVE, SNARL, SOAK, SOLARBEAM, SOLARECLIPSE, SONICBLAST, SOULRIP, SOULSHIELD, SOUNDBARRIER, SPIKES, SPIKYSHIELD, STARDUSTREVERIE, STEALTHROCK, STEAMERUPTION, STEELROLLER, STEELWING, STELLARRUSH, STONEEDGE, STRANGESTEAM, STRUGGLEBUG, SUBMERGE, SUBSTITUTE, SUNNYDAY, SUPERPOWER, SWARMATTACK, SWARMOVERLOAD, SWEEPINGWIND, SWIFT, SWITCHEROO, SWORDSDANCE, SYNTHESIS, TAILGLOW, TAILWIND, TAUNT, TEMPESTFLARE, TERRAINPULSE, THUNDER, THUNDERBOLT, THUNDERFANG, THUNDERPUNCH, THUNDERWAVE, TIDALWAVE, TITANIASLAW, TORNADO, TOXIC, TOXICSPIKES, TRIATTACK, TRICKROOM, TRIPLEAXEL, TURBULENCE, UMBRALWAVE, UTURN, VALKYRIECHARIOT, VENDETTA, VENOMDRAIN, VITALITYDRAIN, VOLTSWITCH, WAIL, WATERPRESSURE, WATERPULSE, WEAKSPOT, WEATHERBALL, WHIRLPOOL, WILDCHARGE, WILDFIRE, WILLOWISP, WISH, WONDERROOM, WORKUP, ZENHEADBUTT, </v>
      </c>
      <c r="AA1001">
        <f>VLOOKUP($A1001,'Moves Species'!$A:$E,5,FALSE)</f>
        <v>0</v>
      </c>
      <c r="AB1001" t="s">
        <v>7523</v>
      </c>
    </row>
    <row r="1002" spans="1:30" x14ac:dyDescent="0.25">
      <c r="A1002">
        <f t="shared" si="47"/>
        <v>1001</v>
      </c>
      <c r="B1002" t="s">
        <v>10929</v>
      </c>
      <c r="C1002" t="s">
        <v>10933</v>
      </c>
      <c r="D1002" s="12" t="str">
        <f>'BST Extract'!J1002</f>
        <v>FAIRY</v>
      </c>
      <c r="E1002" s="12" t="str">
        <f>'BST Extract'!K1002</f>
        <v>PSYCHIC</v>
      </c>
      <c r="F1002" t="str">
        <f t="shared" si="48"/>
        <v>FAIRY,PSYCHIC</v>
      </c>
      <c r="G1002">
        <f>'BST Extract'!C1002</f>
        <v>50</v>
      </c>
      <c r="H1002">
        <f>'BST Extract'!D1002</f>
        <v>61</v>
      </c>
      <c r="I1002">
        <f>'BST Extract'!E1002</f>
        <v>40</v>
      </c>
      <c r="J1002">
        <f>'BST Extract'!F1002</f>
        <v>69</v>
      </c>
      <c r="K1002">
        <f>'BST Extract'!G1002</f>
        <v>40</v>
      </c>
      <c r="L1002">
        <f>'BST Extract'!H1002</f>
        <v>50</v>
      </c>
      <c r="M1002">
        <f>'BST Extract'!I1002</f>
        <v>310</v>
      </c>
      <c r="N1002" t="s">
        <v>7251</v>
      </c>
      <c r="O1002">
        <v>1</v>
      </c>
      <c r="P1002" t="s">
        <v>7523</v>
      </c>
      <c r="R1002" t="s">
        <v>7523</v>
      </c>
      <c r="T1002" t="str">
        <f t="shared" si="46"/>
        <v>HP,1,,,,</v>
      </c>
      <c r="U1002" s="12" t="str">
        <f>'Ability Extract'!C1002</f>
        <v>CUTECHARM</v>
      </c>
      <c r="V1002" s="12" t="str">
        <f>'Ability Extract'!D1002</f>
        <v>VITALSPIRIT</v>
      </c>
      <c r="W1002" s="12" t="str">
        <f>'Ability Extract'!E1002</f>
        <v>PIXILATE</v>
      </c>
      <c r="X1002" s="12" t="str">
        <f>'Ability Extract'!F1002</f>
        <v>CUTECHARM,VITALSPIRIT,PIXILATE</v>
      </c>
      <c r="Y1002" t="str">
        <f>VLOOKUP($A1002,'Moves Species'!$A:$E,3,FALSE)</f>
        <v xml:space="preserve">1, BABYDOLLEYES, 1, MINDBLAST, 1, GOBLINSTRIKE, 4, POUND, 7, ROLEPLAY, 10, MIXEDWAVES, 13, FLEETINGBLOW, 16, DOUBLESLAP, 19, WILDIMAGINATION, 22, ACROBATICS, 25, PSYCHOBREAK, 28, SLAM, 31, DIZZYPUNCH, 34, DOUBLEKICK, 37, ZENHEADBUTT, 40, TAKEDOWN, 43, PLAYROUGH, 46, SCRAMBLEMIND, 49, MEGAKICK, 52, MANICOVERLOAD, 56, FABLEDSLAM, 60, COURTCHANGE, </v>
      </c>
      <c r="Z1002" t="str">
        <f>VLOOKUP($A1002,'Moves Species'!$A:$E,4,FALSE)</f>
        <v xml:space="preserve">ACROBATICS, AIRSLASH, ARCANEENERGY, ATTRACT, AURASPHERE, BATTLEOFWITS, BLOODRITUAL, BOUNCE, BRICKBREAK, CALMMIND, CHARM, COACHING, COSMICAVATAR, COUPDEGRACE, COVET, DAZZLINGGLEAM, DRAININGKISS, EXPANDINGFORCE, FABLEDRUSH, FAIRYTALE, FANTASYSEAL, FOCUSBLAST, FORTISSIMO, GENESIS, GENTLECHIMES, GEOMANCY, GOBLINSTRIKE, HEALBELL, HEAVENSKNUCKLE, HEXBOLT, HIDDENPOWER, HYPERVOICE, ICEPUNCH, KNOCKOFF, LASHOUT, LIGHTSCREEN, LOVEBURST, MACABREDANCE, MAGICROOM, MEMENTO, METRONOME, MINDDRAIN, MINDMELD, MISTYTERRAIN, MIXEDWAVES, MYSTICPULSE, NASTYPLOT, PERCUSSIONBLAST, PHANTOMFORCE, PHOBIA, PIXIEDUST, PLAYROUGH, PROTECT, PSYCHIC, PSYCHICFANGS, PSYCHICTERRAIN, REFLECT, REST, RETURN, ROUND, SAFEGUARD, SHADOWPUNCH, SIRENSSONG, SLEEPTALK, SONICBLAST, SOULSHIELD, SOUNDBARRIER, STARDUSTREVERIE, STELLARRUSH, SUBSTITUTE, SWIFT, SWITCHEROO, TAUNT, TITANIASLAW, TOXIC, TRICKROOM, VALKYRIECHARIOT, WISH, WONDERROOM, ZENHEADBUTT, </v>
      </c>
      <c r="AA1002" t="str">
        <f>VLOOKUP($A1002,'Moves Species'!$A:$E,5,FALSE)</f>
        <v xml:space="preserve">SPIRITBREAK, HIGHJUMPKICK, SUPERFANG, WOOINGHUG, SUCKERPUNCH, CHARM, CAPTIVATE, PAYDAY, ENDEAVOR, BOUNCE, MEMORYBLOCK, TAPDANCE, AGILITY, </v>
      </c>
      <c r="AB1002" t="s">
        <v>10937</v>
      </c>
      <c r="AC1002" t="s">
        <v>7265</v>
      </c>
      <c r="AD1002">
        <v>16</v>
      </c>
    </row>
    <row r="1003" spans="1:30" x14ac:dyDescent="0.25">
      <c r="A1003">
        <f t="shared" si="47"/>
        <v>1002</v>
      </c>
      <c r="B1003" t="s">
        <v>10930</v>
      </c>
      <c r="C1003" t="s">
        <v>10934</v>
      </c>
      <c r="D1003" s="12" t="str">
        <f>'BST Extract'!J1003</f>
        <v>FAIRY</v>
      </c>
      <c r="E1003" s="12" t="str">
        <f>'BST Extract'!K1003</f>
        <v>PSYCHIC</v>
      </c>
      <c r="F1003" t="str">
        <f t="shared" si="48"/>
        <v>FAIRY,PSYCHIC</v>
      </c>
      <c r="G1003">
        <f>'BST Extract'!C1003</f>
        <v>70</v>
      </c>
      <c r="H1003">
        <f>'BST Extract'!D1003</f>
        <v>81</v>
      </c>
      <c r="I1003">
        <f>'BST Extract'!E1003</f>
        <v>60</v>
      </c>
      <c r="J1003">
        <f>'BST Extract'!F1003</f>
        <v>94</v>
      </c>
      <c r="K1003">
        <f>'BST Extract'!G1003</f>
        <v>50</v>
      </c>
      <c r="L1003">
        <f>'BST Extract'!H1003</f>
        <v>65</v>
      </c>
      <c r="M1003">
        <f>'BST Extract'!I1003</f>
        <v>420</v>
      </c>
      <c r="N1003" t="s">
        <v>7251</v>
      </c>
      <c r="O1003">
        <v>2</v>
      </c>
      <c r="P1003" t="s">
        <v>7523</v>
      </c>
      <c r="R1003" t="s">
        <v>7523</v>
      </c>
      <c r="T1003" t="str">
        <f t="shared" si="46"/>
        <v>HP,2,,,,</v>
      </c>
      <c r="U1003" s="12" t="str">
        <f>'Ability Extract'!C1003</f>
        <v>CUTECHARM</v>
      </c>
      <c r="V1003" s="12" t="str">
        <f>'Ability Extract'!D1003</f>
        <v>VITALSPIRIT</v>
      </c>
      <c r="W1003" s="12" t="str">
        <f>'Ability Extract'!E1003</f>
        <v>PIXILATE</v>
      </c>
      <c r="X1003" s="12" t="str">
        <f>'Ability Extract'!F1003</f>
        <v>CUTECHARM,VITALSPIRIT,PIXILATE</v>
      </c>
      <c r="Y1003" t="str">
        <f>VLOOKUP($A1003,'Moves Species'!$A:$E,3,FALSE)</f>
        <v xml:space="preserve">1, BABYDOLLEYES, 1, MINDBLAST, 1, GOBLINSTRIKE, 4, POUND, 7, ROLEPLAY, 10, MIXEDWAVES, 13, FLEETINGBLOW, 16, DOUBLESLAP, 19, WILDIMAGINATION, 22, ACROBATICS, 25, PSYCHOBREAK, 28, SLAM, 31, DIZZYPUNCH, 34, DOUBLEKICK, 37, ZENHEADBUTT, 40, TAKEDOWN, 43, PLAYROUGH, 46, SCRAMBLEMIND, 49, MEGAKICK, 52, MANICOVERLOAD, 56, FABLEDSLAM, 60, COURTCHANGE, </v>
      </c>
      <c r="Z1003" t="str">
        <f>VLOOKUP($A1003,'Moves Species'!$A:$E,4,FALSE)</f>
        <v xml:space="preserve">ACROBATICS, AIRSLASH, ARCANEENERGY, ATTRACT, AURASPHERE, BATTLEOFWITS, BLOODRITUAL, BOUNCE, BRICKBREAK, CALMMIND, CHARM, COACHING, COSMICAVATAR, COUPDEGRACE, COVET, DAZZLINGGLEAM, DRAININGKISS, EXPANDINGFORCE, FABLEDRUSH, FAIRYTALE, FANTASYSEAL, FOCUSBLAST, FORTISSIMO, GENESIS, GENTLECHIMES, GEOMANCY, GOBLINSTRIKE, HEALBELL, HEAVENSKNUCKLE, HEXBOLT, HIDDENPOWER, HYPERVOICE, ICEPUNCH, KNOCKOFF, LASHOUT, LIGHTSCREEN, LOVEBURST, MACABREDANCE, MAGICROOM, MEMENTO, METRONOME, MINDDRAIN, MINDMELD, MISTYTERRAIN, MIXEDWAVES, MYSTICPULSE, NASTYPLOT, PERCUSSIONBLAST, PHANTOMFORCE, PHOBIA, PIXIEDUST, PLAYROUGH, PROTECT, PSYCHIC, PSYCHICFANGS, PSYCHICTERRAIN, REFLECT, REST, RETURN, ROUND, SAFEGUARD, SHADOWPUNCH, SIRENSSONG, SLEEPTALK, SONICBLAST, SOULSHIELD, SOUNDBARRIER, STARDUSTREVERIE, STELLARRUSH, SUBSTITUTE, SWIFT, SWITCHEROO, TAUNT, TITANIASLAW, TOXIC, TRICKROOM, VALKYRIECHARIOT, WISH, WONDERROOM, ZENHEADBUTT, </v>
      </c>
      <c r="AA1003">
        <f>VLOOKUP($A1003,'Moves Species'!$A:$E,5,FALSE)</f>
        <v>0</v>
      </c>
      <c r="AB1003" t="s">
        <v>10938</v>
      </c>
      <c r="AC1003" t="s">
        <v>7265</v>
      </c>
      <c r="AD1003">
        <v>35</v>
      </c>
    </row>
    <row r="1004" spans="1:30" x14ac:dyDescent="0.25">
      <c r="A1004">
        <f t="shared" si="47"/>
        <v>1003</v>
      </c>
      <c r="B1004" t="s">
        <v>10931</v>
      </c>
      <c r="C1004" t="s">
        <v>10935</v>
      </c>
      <c r="D1004" s="12" t="str">
        <f>'BST Extract'!J1004</f>
        <v>FAIRY</v>
      </c>
      <c r="E1004" s="12" t="str">
        <f>'BST Extract'!K1004</f>
        <v>PSYCHIC</v>
      </c>
      <c r="F1004" t="str">
        <f t="shared" si="48"/>
        <v>FAIRY,PSYCHIC</v>
      </c>
      <c r="G1004">
        <f>'BST Extract'!C1004</f>
        <v>90</v>
      </c>
      <c r="H1004">
        <f>'BST Extract'!D1004</f>
        <v>111</v>
      </c>
      <c r="I1004">
        <f>'BST Extract'!E1004</f>
        <v>70</v>
      </c>
      <c r="J1004">
        <f>'BST Extract'!F1004</f>
        <v>114</v>
      </c>
      <c r="K1004">
        <f>'BST Extract'!G1004</f>
        <v>55</v>
      </c>
      <c r="L1004">
        <f>'BST Extract'!H1004</f>
        <v>90</v>
      </c>
      <c r="M1004">
        <f>'BST Extract'!I1004</f>
        <v>530</v>
      </c>
      <c r="N1004" t="s">
        <v>7251</v>
      </c>
      <c r="O1004">
        <v>3</v>
      </c>
      <c r="P1004" t="s">
        <v>7523</v>
      </c>
      <c r="R1004" t="s">
        <v>7523</v>
      </c>
      <c r="T1004" t="str">
        <f t="shared" si="46"/>
        <v>HP,3,,,,</v>
      </c>
      <c r="U1004" s="12" t="str">
        <f>'Ability Extract'!C1004</f>
        <v>CUTECHARM</v>
      </c>
      <c r="V1004" s="12" t="str">
        <f>'Ability Extract'!D1004</f>
        <v>VITALSPIRIT</v>
      </c>
      <c r="W1004" s="12" t="str">
        <f>'Ability Extract'!E1004</f>
        <v>PIXILATE</v>
      </c>
      <c r="X1004" s="12" t="str">
        <f>'Ability Extract'!F1004</f>
        <v>CUTECHARM,VITALSPIRIT,PIXILATE</v>
      </c>
      <c r="Y1004" t="str">
        <f>VLOOKUP($A1004,'Moves Species'!$A:$E,3,FALSE)</f>
        <v xml:space="preserve">1, BABYDOLLEYES, 1, MINDBLAST, 1, GOBLINSTRIKE, 4, POUND, 7, ROLEPLAY, 10, MIXEDWAVES, 13, FLEETINGBLOW, 16, DOUBLESLAP, 19, WILDIMAGINATION, 22, ACROBATICS, 25, PSYCHOBREAK, 28, SLAM, 31, DIZZYPUNCH, 34, DOUBLEKICK, 37, ZENHEADBUTT, 40, TAKEDOWN, 43, PLAYROUGH, 46, SCRAMBLEMIND, 49, MEGAKICK, 52, MANICOVERLOAD, 56, FABLEDSLAM, 60, COURTCHANGE, </v>
      </c>
      <c r="Z1004" t="str">
        <f>VLOOKUP($A1004,'Moves Species'!$A:$E,4,FALSE)</f>
        <v xml:space="preserve">ACROBATICS, AIRSLASH, ARCANEENERGY, ATTRACT, AURASPHERE, BATTLEOFWITS, BLOODRITUAL, BOUNCE, BRICKBREAK, CALMMIND, CHARM, COACHING, COSMICAVATAR, COUPDEGRACE, COVET, DAZZLINGGLEAM, DRAININGKISS, EXPANDINGFORCE, FABLEDRUSH, FAIRYTALE, FANTASYSEAL, FOCUSBLAST, FORTISSIMO, GENESIS, GENTLECHIMES, GEOMANCY, GOBLINSTRIKE, HEALBELL, HEAVENSKNUCKLE, HEXBOLT, HIDDENPOWER, HYPERVOICE, ICEPUNCH, KNOCKOFF, LASHOUT, LIGHTSCREEN, LOVEBURST, MACABREDANCE, MAGICROOM, MEMENTO, METRONOME, MINDDRAIN, MINDMELD, MISTYTERRAIN, MIXEDWAVES, MYSTICPULSE, NASTYPLOT, PERCUSSIONBLAST, PHANTOMFORCE, PHOBIA, PIXIEDUST, PLAYROUGH, PROTECT, PSYCHIC, PSYCHICFANGS, PSYCHICTERRAIN, REFLECT, REST, RETURN, ROUND, SAFEGUARD, SHADOWPUNCH, SIRENSSONG, SLEEPTALK, SONICBLAST, SOULSHIELD, SOUNDBARRIER, STARDUSTREVERIE, STELLARRUSH, SUBSTITUTE, SWIFT, SWITCHEROO, TAUNT, TITANIASLAW, TOXIC, TRICKROOM, VALKYRIECHARIOT, WISH, WONDERROOM, ZENHEADBUTT, </v>
      </c>
      <c r="AA1004">
        <f>VLOOKUP($A1004,'Moves Species'!$A:$E,5,FALSE)</f>
        <v>0</v>
      </c>
      <c r="AB1004" t="s">
        <v>7523</v>
      </c>
    </row>
    <row r="1005" spans="1:30" x14ac:dyDescent="0.25">
      <c r="A1005">
        <f t="shared" si="47"/>
        <v>1004</v>
      </c>
      <c r="B1005" t="s">
        <v>10932</v>
      </c>
      <c r="C1005" t="s">
        <v>10936</v>
      </c>
      <c r="D1005" s="12" t="str">
        <f>'BST Extract'!J1005</f>
        <v>COSMIC</v>
      </c>
      <c r="E1005" s="12" t="str">
        <f>'BST Extract'!K1005</f>
        <v>NORMAL</v>
      </c>
      <c r="F1005" t="str">
        <f t="shared" si="48"/>
        <v>COSMIC,NORMAL</v>
      </c>
      <c r="G1005">
        <f>'BST Extract'!C1005</f>
        <v>65</v>
      </c>
      <c r="H1005">
        <f>'BST Extract'!D1005</f>
        <v>95</v>
      </c>
      <c r="I1005">
        <f>'BST Extract'!E1005</f>
        <v>90</v>
      </c>
      <c r="J1005">
        <f>'BST Extract'!F1005</f>
        <v>95</v>
      </c>
      <c r="K1005">
        <f>'BST Extract'!G1005</f>
        <v>45</v>
      </c>
      <c r="L1005">
        <f>'BST Extract'!H1005</f>
        <v>90</v>
      </c>
      <c r="M1005">
        <f>'BST Extract'!I1005</f>
        <v>480</v>
      </c>
      <c r="N1005" t="s">
        <v>7251</v>
      </c>
      <c r="O1005">
        <v>3</v>
      </c>
      <c r="P1005" t="s">
        <v>7523</v>
      </c>
      <c r="R1005" t="s">
        <v>7523</v>
      </c>
      <c r="T1005" t="str">
        <f t="shared" si="46"/>
        <v>HP,3,,,,</v>
      </c>
      <c r="U1005" s="12" t="str">
        <f>'Ability Extract'!C1005</f>
        <v>STICKYHOLD</v>
      </c>
      <c r="V1005" s="12" t="str">
        <f>'Ability Extract'!D1005</f>
        <v>PICKPOCKET</v>
      </c>
      <c r="W1005" s="12" t="str">
        <f>'Ability Extract'!E1005</f>
        <v>ORBIT</v>
      </c>
      <c r="X1005" s="12" t="str">
        <f>'Ability Extract'!F1005</f>
        <v>STICKYHOLD,PICKPOCKET,ORBIT</v>
      </c>
      <c r="Y1005" t="str">
        <f>VLOOKUP($A1005,'Moves Species'!$A:$E,3,FALSE)</f>
        <v xml:space="preserve">1, POUND, 1, DEFENSECURL, 1, ORBITALSTRIKE, 4, MAIM, 7, RAPIDSPIN, 10, QUICKATTACK, 13, METEORDRIVE, 16, COMET, 19, BIDE, 22, ROLLOUT, 25, HEADBUTT, 28, KNOCKOFF, 31, ANTIMATTER, 34, ASTEROIDBELT, 37, BODYSLAM, 40, SHOOTINGSTAR, 43, SOLARMETEOR, 46, PLAYROUGH, 49, DOUBLEEDGE, 52, COIL, 56, MEGAKICK, 60, COSMICAVATAR, </v>
      </c>
      <c r="Z1005" t="str">
        <f>VLOOKUP($A1005,'Moves Species'!$A:$E,4,FALSE)</f>
        <v xml:space="preserve">ACROBATICS, AMBUSH, ANTIMATTER, ASTEROIDBELT, ASTRALWIND, ATTRACT, BALLLIGHTNING, BATTLEOFWITS, BODYPRESS, BODYSLAM, BOUNCE, BULKUP, BULLDOZE, CALMMIND, CATAPULT, CHARM, COSMICAVATAR, COSMICPOWER, COVET, DEFOG, ENERGYBALL, FALSESWIPE, FANTASYSEAL, FLUXWAVE, FOCUSBLAST, GAMMARAY, GENESIS, GOBLINSTRIKE, GOLDRUSH, GUNKSHOT, GYROBALL, HEALBELL, HIDDENPOWER, HYPERVOICE, IRONDEFENSE, IRONIMPACT, KNOCKOFF, LOVEBURST, METEORBEAM, METEORDRIVE, METEORMASH, METRONOME, MOONBLAST, NASTYPLOT, NEBULASTRIKE, PAYDAY, PLAYROUGH, PROTECT, REST, RETURN, ROUND, SAFEGUARD, SHADOWBALL, SLEEPTALK, SOLARECLIPSE, STARDUSTREVERIE, STELLARRUSH, STONEEDGE, SUBSTITUTE, SWIFT, SWITCHEROO, TERRAINPULSE, TOXIC, TRIATTACK, WEATHERBALL, WISH, WORKUP, ZENHEADBUTT, </v>
      </c>
      <c r="AA1005" t="str">
        <f>VLOOKUP($A1005,'Moves Species'!$A:$E,5,FALSE)</f>
        <v xml:space="preserve">CHARM, CAPTIVATE, GRAVITYPRESS, WISH, STARGAZE, ENDEAVOR, BARRAGE, HELPINGHAND, THRASH, </v>
      </c>
      <c r="AB1005" t="s">
        <v>7523</v>
      </c>
    </row>
    <row r="1006" spans="1:30" x14ac:dyDescent="0.25">
      <c r="A1006">
        <f t="shared" si="47"/>
        <v>1005</v>
      </c>
      <c r="B1006" t="s">
        <v>10940</v>
      </c>
      <c r="C1006" t="s">
        <v>10941</v>
      </c>
      <c r="D1006" s="12" t="str">
        <f>'BST Extract'!J1006</f>
        <v>STEEL</v>
      </c>
      <c r="E1006" s="12" t="str">
        <f>'BST Extract'!K1006</f>
        <v>POISON</v>
      </c>
      <c r="F1006" t="str">
        <f t="shared" si="48"/>
        <v>STEEL,POISON</v>
      </c>
      <c r="G1006">
        <f>'BST Extract'!C1006</f>
        <v>110</v>
      </c>
      <c r="H1006">
        <f>'BST Extract'!D1006</f>
        <v>40</v>
      </c>
      <c r="I1006">
        <f>'BST Extract'!E1006</f>
        <v>90</v>
      </c>
      <c r="J1006">
        <f>'BST Extract'!F1006</f>
        <v>110</v>
      </c>
      <c r="K1006">
        <f>'BST Extract'!G1006</f>
        <v>115</v>
      </c>
      <c r="L1006">
        <f>'BST Extract'!H1006</f>
        <v>75</v>
      </c>
      <c r="M1006">
        <f>'BST Extract'!I1006</f>
        <v>540</v>
      </c>
      <c r="N1006" t="s">
        <v>7286</v>
      </c>
      <c r="O1006" s="3">
        <v>1</v>
      </c>
      <c r="P1006" t="s">
        <v>7283</v>
      </c>
      <c r="Q1006">
        <v>1</v>
      </c>
      <c r="R1006" t="s">
        <v>7523</v>
      </c>
      <c r="T1006" t="str">
        <f t="shared" si="46"/>
        <v>SPECIAL_ATTACK,1,SPEED,1,,</v>
      </c>
      <c r="U1006" s="12" t="str">
        <f>'Ability Extract'!C1006</f>
        <v>EMERGENCYEXIT</v>
      </c>
      <c r="V1006" s="12" t="str">
        <f>'Ability Extract'!D1006</f>
        <v>BATTLEARMOR</v>
      </c>
      <c r="W1006" s="12" t="str">
        <f>'Ability Extract'!E1006</f>
        <v>CORROSION</v>
      </c>
      <c r="X1006" s="12" t="str">
        <f>'Ability Extract'!F1006</f>
        <v>EMERGENCYEXIT,BATTLEARMOR,CORROSION</v>
      </c>
      <c r="Y1006" t="str">
        <f>VLOOKUP($A1006,'Moves Species'!$A:$E,3,FALSE)</f>
        <v xml:space="preserve">1, CORRODE, 1, DIG, 1, LEER, 1, ACID, 1, METALLICGLEAM, 4, DEFENSECURL, 7, MUDSHOT, 10, GASTROACID, 13, OVERCLOCK, 16, SLUDGE, 19, TOXIC, 22, VENOMDRENCH, 25, MUDSLIDE, 28, SHRAPNEL, 31, NASTYPLOT, 34, COBALTRAY, 37, MINIMIZE, 40, CLUSTERROCKETS, 43, EARTHPOWER, 46, SLUDGEBOMB, 49, PLASMAFORGE, 52, METALBURST, 56, ACIDRAIN, 60, CHROMERAY, </v>
      </c>
      <c r="Z1006" t="str">
        <f>VLOOKUP($A1006,'Moves Species'!$A:$E,4,FALSE)</f>
        <v xml:space="preserve">ACIDRAIN, AERIALACE, AIRSLASH, AMBUSH, ANCIENTGLARE, ANTIMATTER, ATTRACT, BATTERYACID, BATTLEOFWITS, BODYPRESS, BODYSLAM, BOMBARDMENT, BOULDERCRUSH, BOUNCE, BRICKBREAK, BULKUP, BULLDOZE, CALMMIND, CATAPULT, CAUSTICACID, CHARM, CLEARSMOG, COACHING, CONCOCTION, CONFUSERAY, CORROSIVEGAS, COUPDEGRACE, COVET, CRUNCH, CURSE, DARKPULSE, DEAFEN, DEFOG, DRAGONBREATH, DRAGONCLAW, DRAGONDANCE, DRAGONGALE, DRAGONHAMMER, DRAININGKISS, DUNEBLAST, DUSTDEVILS, EARTHENLANCE, EARTHPOWER, EARTHQUAKE, ENDERSHOCK, EXECUTION, FABLEDRUSH, FALSESWIPE, FLUXWAVE, FOCUSBLAST, FORTISSIMO, GASTROACID, GEOMANCY, GLISTEN, GOBLINSTRIKE, GOLDENBULLET, GOLDRUSH, GUNKSHOT, GYROBALL, HAZE, HIDDENPOWER, HIGHHORSEPOWER, IRONDEFENSE, IRONHEAD, IRONIMPACT, IRONTEMPEST, KNOCKOFF, LASHOUT, LOVEBURST, MAGNETICCANNON, MAGNETRISE, MEMENTO, MIASMA, MISSILESHOT, MUDSHACKLES, MUDSLIDE, NAGASKIN, NASTYPLOT, NOBLEROAR, OBSIDIANSHARDS, OUTRAGE, OVERCLOCK, PERCUSSIONBLAST, PHANTOMFORCE, PHOBIA, PLAYROUGH, POISONJAB, PROTECT, QUICKGUARD, QUICKSAND, REFURBISH, REST, RETURN, ROCKBLAST, ROCKSLIDE, ROCKTOMB, SANDTOMB, SATELLITERAY, SCORCHINGSANDS, SLEEPTALK, SLUDGEBOMB, SLUDGEWAVE, SONICBLAST, SOUNDBARRIER, SPIKES, STEALTHROCK, STEELROLLER, STEELWING, STONEEDGE, SUBSTITUTE, SUPERPOWER, SWEEPINGWIND, SWITCHEROO, SWORDSDANCE, TAUNT, TERRAINPULSE, TOXIC, TOXICSPIKES, UTURN, VENDETTA, VENOMDRAIN, VITALITYDRAIN, WEAKSPOT, WISH, WORKUP, ZENHEADBUTT, </v>
      </c>
      <c r="AA1006">
        <f>VLOOKUP($A1006,'Moves Species'!$A:$E,5,FALSE)</f>
        <v>0</v>
      </c>
    </row>
    <row r="1007" spans="1:30" x14ac:dyDescent="0.25">
      <c r="A1007">
        <f t="shared" si="47"/>
        <v>1006</v>
      </c>
      <c r="B1007" t="s">
        <v>10942</v>
      </c>
      <c r="C1007" t="s">
        <v>10945</v>
      </c>
      <c r="D1007" s="12" t="str">
        <f>'BST Extract'!J1007</f>
        <v>NORMAL</v>
      </c>
      <c r="E1007" s="12">
        <f>'BST Extract'!K1007</f>
        <v>0</v>
      </c>
      <c r="F1007" t="str">
        <f t="shared" si="48"/>
        <v>NORMAL,0</v>
      </c>
      <c r="G1007">
        <f>'BST Extract'!C1007</f>
        <v>45</v>
      </c>
      <c r="H1007">
        <f>'BST Extract'!D1007</f>
        <v>30</v>
      </c>
      <c r="I1007">
        <f>'BST Extract'!E1007</f>
        <v>45</v>
      </c>
      <c r="J1007">
        <f>'BST Extract'!F1007</f>
        <v>25</v>
      </c>
      <c r="K1007">
        <f>'BST Extract'!G1007</f>
        <v>15</v>
      </c>
      <c r="L1007">
        <f>'BST Extract'!H1007</f>
        <v>20</v>
      </c>
      <c r="M1007">
        <f>'BST Extract'!I1007</f>
        <v>180</v>
      </c>
      <c r="N1007" t="s">
        <v>7251</v>
      </c>
      <c r="O1007">
        <v>1</v>
      </c>
      <c r="P1007" t="s">
        <v>7523</v>
      </c>
      <c r="R1007" t="s">
        <v>7523</v>
      </c>
      <c r="T1007" t="str">
        <f t="shared" si="46"/>
        <v>HP,1,,,,</v>
      </c>
      <c r="U1007" s="12" t="str">
        <f>'Ability Extract'!C1007</f>
        <v>STURDY</v>
      </c>
      <c r="V1007" s="12" t="str">
        <f>'Ability Extract'!D1007</f>
        <v>UNAWARE</v>
      </c>
      <c r="W1007" s="12" t="str">
        <f>'Ability Extract'!E1007</f>
        <v>OWNTEMPO</v>
      </c>
      <c r="X1007" s="12" t="str">
        <f>'Ability Extract'!F1007</f>
        <v>STURDY,UNAWARE,OWNTEMPO</v>
      </c>
      <c r="Y1007" t="str">
        <f>VLOOKUP($A1007,'Moves Species'!$A:$E,3,FALSE)</f>
        <v xml:space="preserve">1, FEINT, 1, TAILWHIP, 1, WRAP, 1, POUND, 4, FAKETEARS, 7, BIDE, </v>
      </c>
      <c r="Z1007">
        <f>VLOOKUP($A1007,'Moves Species'!$A:$E,4,FALSE)</f>
        <v>0</v>
      </c>
      <c r="AA1007" t="str">
        <f>VLOOKUP($A1007,'Moves Species'!$A:$E,5,FALSE)</f>
        <v xml:space="preserve">SCARYFACE, MINIMIZE, WORKUP, PAINSPLIT, PROTECT, DEFENSECURL, DISABLE, ENDURE, HELPINGHAND, </v>
      </c>
      <c r="AB1007" t="s">
        <v>10948</v>
      </c>
      <c r="AC1007" t="s">
        <v>7265</v>
      </c>
      <c r="AD1007">
        <v>10</v>
      </c>
    </row>
    <row r="1008" spans="1:30" x14ac:dyDescent="0.25">
      <c r="A1008">
        <f t="shared" si="47"/>
        <v>1007</v>
      </c>
      <c r="B1008" t="s">
        <v>10943</v>
      </c>
      <c r="C1008" t="s">
        <v>10946</v>
      </c>
      <c r="D1008" s="12" t="str">
        <f>'BST Extract'!J1008</f>
        <v>NORMAL</v>
      </c>
      <c r="E1008" s="12">
        <f>'BST Extract'!K1008</f>
        <v>0</v>
      </c>
      <c r="F1008" t="str">
        <f t="shared" si="48"/>
        <v>NORMAL,0</v>
      </c>
      <c r="G1008">
        <f>'BST Extract'!C1008</f>
        <v>70</v>
      </c>
      <c r="H1008">
        <f>'BST Extract'!D1008</f>
        <v>50</v>
      </c>
      <c r="I1008">
        <f>'BST Extract'!E1008</f>
        <v>75</v>
      </c>
      <c r="J1008">
        <f>'BST Extract'!F1008</f>
        <v>40</v>
      </c>
      <c r="K1008">
        <f>'BST Extract'!G1008</f>
        <v>25</v>
      </c>
      <c r="L1008">
        <f>'BST Extract'!H1008</f>
        <v>75</v>
      </c>
      <c r="M1008">
        <f>'BST Extract'!I1008</f>
        <v>335</v>
      </c>
      <c r="N1008" t="s">
        <v>7251</v>
      </c>
      <c r="O1008">
        <v>2</v>
      </c>
      <c r="P1008" t="s">
        <v>7523</v>
      </c>
      <c r="R1008" t="s">
        <v>7523</v>
      </c>
      <c r="T1008" t="str">
        <f t="shared" si="46"/>
        <v>HP,2,,,,</v>
      </c>
      <c r="U1008" s="12" t="str">
        <f>'Ability Extract'!C1008</f>
        <v>STURDY</v>
      </c>
      <c r="V1008" s="12" t="str">
        <f>'Ability Extract'!D1008</f>
        <v>UNAWARE</v>
      </c>
      <c r="W1008" s="12" t="str">
        <f>'Ability Extract'!E1008</f>
        <v>OWNTEMPO</v>
      </c>
      <c r="X1008" s="12" t="str">
        <f>'Ability Extract'!F1008</f>
        <v>STURDY,UNAWARE,OWNTEMPO</v>
      </c>
      <c r="Y1008" t="str">
        <f>VLOOKUP($A1008,'Moves Species'!$A:$E,3,FALSE)</f>
        <v xml:space="preserve">0, ROLLOUT, 1, ROLLOUT, 0, DEFENSECURL, 1, DEFENSECURL, 1, FEINT, 1, TAILWHIP, 1, WRAP, 1, POUND, 4, FAKETEARS, 7, BIDE, 10, QUICKATTACK, 13, RAPIDSPIN, 16, FLAIL, 19, HEADBUTT, </v>
      </c>
      <c r="Z1008">
        <f>VLOOKUP($A1008,'Moves Species'!$A:$E,4,FALSE)</f>
        <v>0</v>
      </c>
      <c r="AA1008">
        <f>VLOOKUP($A1008,'Moves Species'!$A:$E,5,FALSE)</f>
        <v>0</v>
      </c>
      <c r="AB1008" t="s">
        <v>10949</v>
      </c>
      <c r="AC1008" t="s">
        <v>7265</v>
      </c>
      <c r="AD1008">
        <v>20</v>
      </c>
    </row>
    <row r="1009" spans="1:30" x14ac:dyDescent="0.25">
      <c r="A1009">
        <f t="shared" si="47"/>
        <v>1008</v>
      </c>
      <c r="B1009" t="s">
        <v>10944</v>
      </c>
      <c r="C1009" t="s">
        <v>10947</v>
      </c>
      <c r="D1009" s="12" t="str">
        <f>'BST Extract'!J1009</f>
        <v>NORMAL</v>
      </c>
      <c r="E1009" s="12" t="str">
        <f>'BST Extract'!K1009</f>
        <v>FLYING</v>
      </c>
      <c r="F1009" t="str">
        <f t="shared" si="48"/>
        <v>NORMAL,FLYING</v>
      </c>
      <c r="G1009">
        <f>'BST Extract'!C1009</f>
        <v>80</v>
      </c>
      <c r="H1009">
        <f>'BST Extract'!D1009</f>
        <v>100</v>
      </c>
      <c r="I1009">
        <f>'BST Extract'!E1009</f>
        <v>95</v>
      </c>
      <c r="J1009">
        <f>'BST Extract'!F1009</f>
        <v>100</v>
      </c>
      <c r="K1009">
        <f>'BST Extract'!G1009</f>
        <v>35</v>
      </c>
      <c r="L1009">
        <f>'BST Extract'!H1009</f>
        <v>95</v>
      </c>
      <c r="M1009">
        <f>'BST Extract'!I1009</f>
        <v>505</v>
      </c>
      <c r="N1009" t="s">
        <v>7251</v>
      </c>
      <c r="O1009">
        <v>3</v>
      </c>
      <c r="P1009" t="s">
        <v>7523</v>
      </c>
      <c r="R1009" t="s">
        <v>7523</v>
      </c>
      <c r="T1009" t="str">
        <f t="shared" si="46"/>
        <v>HP,3,,,,</v>
      </c>
      <c r="U1009" s="12" t="str">
        <f>'Ability Extract'!C1009</f>
        <v>STURDY</v>
      </c>
      <c r="V1009" s="12" t="str">
        <f>'Ability Extract'!D1009</f>
        <v>UNAWARE</v>
      </c>
      <c r="W1009" s="12" t="str">
        <f>'Ability Extract'!E1009</f>
        <v>AERILATE</v>
      </c>
      <c r="X1009" s="12" t="str">
        <f>'Ability Extract'!F1009</f>
        <v>STURDY,UNAWARE,AERILATE</v>
      </c>
      <c r="Y1009" t="str">
        <f>VLOOKUP($A1009,'Moves Species'!$A:$E,3,FALSE)</f>
        <v xml:space="preserve">0, STREAMRUSH, 1, STREAMRUSH, 1, ROLLOUT, 1, DEFENSECURL, 1, FEINT, 1, TAILWHIP, 1, WRAP, 1, POUND, 4, FAKETEARS, 7, BIDE, 10, QUICKATTACK, 13, RAPIDSPIN, 16, FLAIL, 19, HEADBUTT, 22, GLIDE, 25, ENDEAVOR, 28, BOUNCE, 31, BODYSLAM, 34, DIVEBOMB, 37, TAKEDOWN, 40, TEARFULLOOK, 43, SKYDIVE, 46, MIMIC, 49, RETURN, 52, TAILWIND, 55, DOUBLEEDGE, 58, SKYATTACK, 62, BATONPASS, </v>
      </c>
      <c r="Z1009" t="str">
        <f>VLOOKUP($A1009,'Moves Species'!$A:$E,4,FALSE)</f>
        <v xml:space="preserve">AERIALACE, AERIALPULSE, AIRSLASH, ATTRACT, BOUNCE, CALMMIND, CATAPULT, CHARM, COACHING, COUPDEGRACE, DEFOG, FABLEDRUSH, FALSESWIPE, FANTASYSEAL, FOCUSBLAST, FORTISSIMO, GENESIS, GENTLECHIMES, GOLDRUSH, HAZE, HEALBELL, HIDDENPOWER, IRONDEFENSE, IRONHEAD, KNOCKOFF, LASHOUT, MEMENTO, MISSILESHOT, NASTYPLOT, ODETOJOY, PLAYROUGH, PROTECT, PURGE, RAYOFLIGHT, REST, RETURN, ROUND, SAFEGUARD, SLEEPTALK, SPIKYSHIELD, STELLARRUSH, SUBSTITUTE, SWEEPINGWIND, SWIFT, TAILWIND, TOXIC, UTURN, WAIL, WEATHERBALL, WISH, WORKUP, ZENHEADBUTT, </v>
      </c>
      <c r="AA1009">
        <f>VLOOKUP($A1009,'Moves Species'!$A:$E,5,FALSE)</f>
        <v>0</v>
      </c>
      <c r="AB1009" t="s">
        <v>7523</v>
      </c>
    </row>
    <row r="1010" spans="1:30" x14ac:dyDescent="0.25">
      <c r="A1010">
        <f t="shared" si="47"/>
        <v>1009</v>
      </c>
      <c r="B1010" t="s">
        <v>10950</v>
      </c>
      <c r="C1010" t="s">
        <v>10951</v>
      </c>
      <c r="D1010" s="12" t="str">
        <f>'BST Extract'!J1010</f>
        <v>WATER</v>
      </c>
      <c r="E1010" s="12" t="str">
        <f>'BST Extract'!K1010</f>
        <v>GRASS</v>
      </c>
      <c r="F1010" t="str">
        <f t="shared" si="48"/>
        <v>WATER,GRASS</v>
      </c>
      <c r="G1010">
        <f>'BST Extract'!C1010</f>
        <v>85</v>
      </c>
      <c r="H1010">
        <f>'BST Extract'!D1010</f>
        <v>93</v>
      </c>
      <c r="I1010">
        <f>'BST Extract'!E1010</f>
        <v>110</v>
      </c>
      <c r="J1010">
        <f>'BST Extract'!F1010</f>
        <v>46</v>
      </c>
      <c r="K1010">
        <f>'BST Extract'!G1010</f>
        <v>51</v>
      </c>
      <c r="L1010">
        <f>'BST Extract'!H1010</f>
        <v>100</v>
      </c>
      <c r="M1010">
        <f>'BST Extract'!I1010</f>
        <v>485</v>
      </c>
      <c r="N1010" t="s">
        <v>7286</v>
      </c>
      <c r="O1010" s="3">
        <v>1</v>
      </c>
      <c r="P1010" t="s">
        <v>7283</v>
      </c>
      <c r="Q1010">
        <v>1</v>
      </c>
      <c r="R1010" t="s">
        <v>7523</v>
      </c>
      <c r="T1010" t="str">
        <f t="shared" si="46"/>
        <v>SPECIAL_ATTACK,1,SPEED,1,,</v>
      </c>
      <c r="U1010" s="12" t="str">
        <f>'Ability Extract'!C1010</f>
        <v>DRIZZLE</v>
      </c>
      <c r="V1010" s="12" t="str">
        <f>'Ability Extract'!D1010</f>
        <v>SAPSIPPER</v>
      </c>
      <c r="W1010" s="12" t="str">
        <f>'Ability Extract'!E1010</f>
        <v>REGROWTH</v>
      </c>
      <c r="X1010" s="12" t="str">
        <f>'Ability Extract'!F1010</f>
        <v>DRIZZLE,SAPSIPPER,REGROWTH</v>
      </c>
      <c r="Y1010" t="str">
        <f>VLOOKUP($A1010,'Moves Species'!$A:$E,3,FALSE)</f>
        <v xml:space="preserve">1, LEER, 1, TORRENT, 1, LEAFAGE, 4, WITHDRAW, 8, RAZORLEAF, 11, OVERFLOW, 14, FLAIL, 17, AQUARING, 20, BULLETSEED, 23, POWERWASH, 26, FLYTRAP, 29, SURGINGBLOW, 32, RIPTIDE, 35, SEEDBOMB, 38, STORMTHROW, 41, RAINDANCE, 44, CASCADE, 47, PETALBLIZZARD, 50, SPIKYSHIELD, 53, WATERPRESSURE, 56, WOODHAMMER, 60, SHELLSMASH, </v>
      </c>
      <c r="Z1010" t="str">
        <f>VLOOKUP($A1010,'Moves Species'!$A:$E,4,FALSE)</f>
        <v xml:space="preserve">AROMATHERAPY, ATTRACT, BODYSLAM, BRICKBREAK, BRINE, BULKUP, BULLETSEED, CASCADE, DEFOG, DRAINPUNCH, ENERGYBALL, ESSENCEBLOOM, FALSESWIPE, FANTASYSEAL, FLIPTURN, GENESIS, GEOMANCY, GIGADRAIN, GOBLINSTRIKE, GRASSYTERRAIN, HEALBELL, HIDDENPOWER, ICEPUNCH, IRONHEAD, KNOCKOFF, LEAFBLADE, LIQUIDATION, MAGICALLEAF, METRONOME, MOSSYPUNCH, MUDSHACKLES, MUDSLIDE, NAGASKIN, NASTYPLOT, NATURESWRATH, NECTARTAP, NOBLEROAR, OCEANWRATH, OVERFLOW, PETALTEMPEST, PINMISSILE, PLAYROUGH, POISONJAB, POLLENPUFF, POWERWHIP, PROTECT, QUICKGUARD, RAINDANCE, REST, RETURN, ROUND, SAFEGUARD, SCALD, SCENTEDSHIELD, SLEEPTALK, SOAK, SOLARBEAM, SPIKYSHIELD, STEAMERUPTION, SUBMERGE, SUBSTITUTE, SUNNYDAY, SYNTHESIS, TAUNT, TERRAINPULSE, TIDALWAVE, TOXIC, TRIATTACK, WATERPRESSURE, WATERPULSE, WEAKSPOT, WEATHERBALL, WHIRLPOOL, WISH, WORKUP, ZENHEADBUTT, </v>
      </c>
      <c r="AA1010" t="str">
        <f>VLOOKUP($A1010,'Moves Species'!$A:$E,5,FALSE)</f>
        <v xml:space="preserve">SWEETSCENT, LIFEDEW, GROWTH, SYNTHESIS, STUNSPORE, SLEEPPOWDER, MOSSYPUNCH, CLAMP, HELPINGHAND, </v>
      </c>
    </row>
    <row r="1011" spans="1:30" x14ac:dyDescent="0.25">
      <c r="A1011">
        <f t="shared" si="47"/>
        <v>1010</v>
      </c>
      <c r="B1011" t="s">
        <v>10952</v>
      </c>
      <c r="C1011" t="s">
        <v>10954</v>
      </c>
      <c r="D1011" s="12" t="str">
        <f>'BST Extract'!J1011</f>
        <v>FIRE</v>
      </c>
      <c r="E1011" s="12" t="str">
        <f>'BST Extract'!K1011</f>
        <v>FIGHTING</v>
      </c>
      <c r="F1011" t="str">
        <f t="shared" si="48"/>
        <v>FIRE,FIGHTING</v>
      </c>
      <c r="G1011">
        <f>'BST Extract'!C1011</f>
        <v>70</v>
      </c>
      <c r="H1011">
        <f>'BST Extract'!D1011</f>
        <v>85</v>
      </c>
      <c r="I1011">
        <f>'BST Extract'!E1011</f>
        <v>70</v>
      </c>
      <c r="J1011">
        <f>'BST Extract'!F1011</f>
        <v>80</v>
      </c>
      <c r="K1011">
        <f>'BST Extract'!G1011</f>
        <v>25</v>
      </c>
      <c r="L1011">
        <f>'BST Extract'!H1011</f>
        <v>55</v>
      </c>
      <c r="M1011">
        <f>'BST Extract'!I1011</f>
        <v>385</v>
      </c>
      <c r="N1011" t="s">
        <v>7345</v>
      </c>
      <c r="O1011">
        <v>1</v>
      </c>
      <c r="P1011" t="s">
        <v>7523</v>
      </c>
      <c r="R1011" t="s">
        <v>7523</v>
      </c>
      <c r="T1011" t="str">
        <f t="shared" si="46"/>
        <v>ATTACK,1,,,,</v>
      </c>
      <c r="U1011" s="12" t="str">
        <f>'Ability Extract'!C1011</f>
        <v>STURDY</v>
      </c>
      <c r="V1011" s="12" t="str">
        <f>'Ability Extract'!D1011</f>
        <v>INFILTRATOR</v>
      </c>
      <c r="W1011" s="12" t="str">
        <f>'Ability Extract'!E1011</f>
        <v>FLAMEBODY</v>
      </c>
      <c r="X1011" s="12" t="str">
        <f>'Ability Extract'!F1011</f>
        <v>STURDY,INFILTRATOR,FLAMEBODY</v>
      </c>
      <c r="Y1011" t="str">
        <f>VLOOKUP($A1011,'Moves Species'!$A:$E,3,FALSE)</f>
        <v xml:space="preserve">1, TACKLE, 1, KINDLE, 1, SCORCH, 4, ROCKSMASH, 8, FLAMECHARGE, 11, ROLLINGKICK, 14, TARSHOT, 17, FLARESWEEP, 20, REVENGE, 23, STOMP, 26, BULKUP, 29, BRICKBREAK, 32, HEATCRASH, 35, BODYPRESS, 38, OVERWHELM, 41, BLAZEKICK, 44, JUMPKICK, 47, SUPERPOWER, 50, SWORDSDANCE, 53, DOUBLEEDGE, 56, TRIPLEKICK, 60, FLAREBLITZ, </v>
      </c>
      <c r="Z1011" t="str">
        <f>VLOOKUP($A1011,'Moves Species'!$A:$E,4,FALSE)</f>
        <v xml:space="preserve">ACROBATICS, ATTRACT, BATTLEOFWITS, BODYPRESS, BODYSLAM, BOMBARDMENT, BOULDERCRUSH, BREAKINGSWIPE, BRICKBREAK, BULKUP, BULLDOZE, BURNINGJEALOUSY, CATAPULT, CHARM, CLOSECOMBAT, CRIMSONGATE, CRUNCH, DEFOG, DRACOMETEOR, DRAGONBREATH, DUNEBLAST, EARTHENLANCE, EARTHPOWER, EARTHQUAKE, EXECUTION, FABLEDRUSH, FIREBLAST, FIREFANG, FLAMECHARGE, FLAMETHROWER, FLAMEVOLLEY, FLAREBLITZ, FOCUSBLAST, GOLDRUSH, GYROBALL, HEATWAVE, HIDDENPOWER, HIGHHORSEPOWER, INCINERATE, IRONDEFENSE, IRONHEAD, KNOCKOFF, LASHOUT, MAGNETICCANNON, METEORBEAM, METEORDRIVE, MISSILESHOT, MUDSHACKLES, MUDSLIDE, MYSTICALFIRE, NASTYPLOT, NOBLEROAR, OBSIDIANSHARDS, OUTRAGE, PLAYROUGH, POWERUPPUNCH, PROTECT, QUICKGUARD, RADIANTLANCE, REST, RETURN, ROCKBLAST, ROCKSLIDE, ROCKTOMB, SANDSTORM, SANDTOMB, SCORCHINGSANDS, SLEEPTALK, SPIKES, STEALTHROCK, STEELROLLER, STELLARRUSH, STONEEDGE, SUBSTITUTE, SUNNYDAY, SUPERPOWER, TAUNT, TOXIC, VALKYRIECHARIOT, WEAKSPOT, WILDCHARGE, WILDFIRE, WILLOWISP, WORKUP, ZENHEADBUTT, </v>
      </c>
      <c r="AA1011" t="str">
        <f>VLOOKUP($A1011,'Moves Species'!$A:$E,5,FALSE)</f>
        <v xml:space="preserve">BRUTEFORCE, SUBMISSION, FLAMEWHEEL, DOUBLEKICK, HIGHJUMPKICK, PYROBALL, CATAPULT, STONESURGE, HIGHHORSEPOWER, </v>
      </c>
      <c r="AB1011" t="s">
        <v>10956</v>
      </c>
      <c r="AC1011" t="s">
        <v>7265</v>
      </c>
      <c r="AD1011">
        <v>30</v>
      </c>
    </row>
    <row r="1012" spans="1:30" x14ac:dyDescent="0.25">
      <c r="A1012">
        <f t="shared" si="47"/>
        <v>1011</v>
      </c>
      <c r="B1012" t="s">
        <v>10953</v>
      </c>
      <c r="C1012" t="s">
        <v>10955</v>
      </c>
      <c r="D1012" s="12" t="str">
        <f>'BST Extract'!J1012</f>
        <v>FIRE</v>
      </c>
      <c r="E1012" s="12" t="str">
        <f>'BST Extract'!K1012</f>
        <v>FIGHTING</v>
      </c>
      <c r="F1012" t="str">
        <f t="shared" si="48"/>
        <v>FIRE,FIGHTING</v>
      </c>
      <c r="G1012">
        <f>'BST Extract'!C1012</f>
        <v>85</v>
      </c>
      <c r="H1012">
        <f>'BST Extract'!D1012</f>
        <v>100</v>
      </c>
      <c r="I1012">
        <f>'BST Extract'!E1012</f>
        <v>90</v>
      </c>
      <c r="J1012">
        <f>'BST Extract'!F1012</f>
        <v>100</v>
      </c>
      <c r="K1012">
        <f>'BST Extract'!G1012</f>
        <v>45</v>
      </c>
      <c r="L1012">
        <f>'BST Extract'!H1012</f>
        <v>80</v>
      </c>
      <c r="M1012">
        <f>'BST Extract'!I1012</f>
        <v>500</v>
      </c>
      <c r="N1012" t="s">
        <v>7345</v>
      </c>
      <c r="O1012">
        <v>2</v>
      </c>
      <c r="P1012" t="s">
        <v>7523</v>
      </c>
      <c r="R1012" t="s">
        <v>7523</v>
      </c>
      <c r="T1012" t="str">
        <f t="shared" si="46"/>
        <v>ATTACK,2,,,,</v>
      </c>
      <c r="U1012" s="12" t="str">
        <f>'Ability Extract'!C1012</f>
        <v>STURDY</v>
      </c>
      <c r="V1012" s="12" t="str">
        <f>'Ability Extract'!D1012</f>
        <v>INFILTRATOR</v>
      </c>
      <c r="W1012" s="12" t="str">
        <f>'Ability Extract'!E1012</f>
        <v>FLAMEBODY</v>
      </c>
      <c r="X1012" s="12" t="str">
        <f>'Ability Extract'!F1012</f>
        <v>STURDY,INFILTRATOR,FLAMEBODY</v>
      </c>
      <c r="Y1012" t="str">
        <f>VLOOKUP($A1012,'Moves Species'!$A:$E,3,FALSE)</f>
        <v xml:space="preserve">0, HEATSIPHON, 1, HEATSIPHON, 1, TACKLE, 1, KINDLE, 1, SCORCH, 4, ROCKSMASH, 8, FLAMECHARGE, 11, ROLLINGKICK, 14, TARSHOT, 17, FLARESWEEP, 20, REVENGE, 23, STOMP, 26, BULKUP, 29, BRICKBREAK, 32, HEATCRASH, 35, BODYPRESS, 38, OVERWHELM, 41, BLAZEKICK, 44, JUMPKICK, 47, SUPERPOWER, 50, SWORDSDANCE, 53, DOUBLEEDGE, 56, TRIPLEKICK, 60, FLAREBLITZ, </v>
      </c>
      <c r="Z1012" t="str">
        <f>VLOOKUP($A1012,'Moves Species'!$A:$E,4,FALSE)</f>
        <v xml:space="preserve">ACROBATICS, ATTRACT, BATTLEOFWITS, BODYPRESS, BODYSLAM, BOMBARDMENT, BOULDERCRUSH, BREAKINGSWIPE, BRICKBREAK, BULKUP, BULLDOZE, BURNINGJEALOUSY, CATAPULT, CHARM, CLOSECOMBAT, CRIMSONGATE, CRUNCH, DEFOG, DRACOMETEOR, DRAGONBREATH, DUNEBLAST, EARTHENLANCE, EARTHPOWER, EARTHQUAKE, EXECUTION, FABLEDRUSH, FIREBLAST, FIREFANG, FLAMECHARGE, FLAMETHROWER, FLAMEVOLLEY, FLAREBLITZ, FOCUSBLAST, GOLDRUSH, GYROBALL, HEATWAVE, HIDDENPOWER, HIGHHORSEPOWER, INCINERATE, IRONDEFENSE, IRONHEAD, KNOCKOFF, LASHOUT, MAGNETICCANNON, METEORBEAM, METEORDRIVE, MISSILESHOT, MUDSHACKLES, MUDSLIDE, MYSTICALFIRE, NASTYPLOT, NOBLEROAR, OBSIDIANSHARDS, OUTRAGE, PLAYROUGH, POWERUPPUNCH, PROTECT, QUICKGUARD, RADIANTLANCE, REST, RETURN, ROCKBLAST, ROCKSLIDE, ROCKTOMB, SANDSTORM, SANDTOMB, SCORCHINGSANDS, SLEEPTALK, SPIKES, STEALTHROCK, STEELROLLER, STELLARRUSH, STONEEDGE, SUBSTITUTE, SUNNYDAY, SUPERPOWER, SWORDSDANCE, TAUNT, TOXIC, VALKYRIECHARIOT, WEAKSPOT, WILDCHARGE, WILDFIRE, WILLOWISP, WORKUP, ZENHEADBUTT, </v>
      </c>
      <c r="AA1012">
        <f>VLOOKUP($A1012,'Moves Species'!$A:$E,5,FALSE)</f>
        <v>0</v>
      </c>
      <c r="AB1012" t="s">
        <v>7523</v>
      </c>
    </row>
    <row r="1013" spans="1:30" x14ac:dyDescent="0.25">
      <c r="A1013">
        <f t="shared" si="47"/>
        <v>1012</v>
      </c>
      <c r="B1013" t="s">
        <v>10957</v>
      </c>
      <c r="C1013" t="s">
        <v>10958</v>
      </c>
      <c r="D1013" s="12" t="str">
        <f>'BST Extract'!J1013</f>
        <v>POISON</v>
      </c>
      <c r="E1013" s="12" t="str">
        <f>'BST Extract'!K1013</f>
        <v>DARK</v>
      </c>
      <c r="F1013" t="str">
        <f t="shared" si="48"/>
        <v>POISON,DARK</v>
      </c>
      <c r="G1013">
        <f>'BST Extract'!C1013</f>
        <v>78</v>
      </c>
      <c r="H1013">
        <f>'BST Extract'!D1013</f>
        <v>94</v>
      </c>
      <c r="I1013">
        <f>'BST Extract'!E1013</f>
        <v>70</v>
      </c>
      <c r="J1013">
        <f>'BST Extract'!F1013</f>
        <v>98</v>
      </c>
      <c r="K1013">
        <f>'BST Extract'!G1013</f>
        <v>92</v>
      </c>
      <c r="L1013">
        <f>'BST Extract'!H1013</f>
        <v>68</v>
      </c>
      <c r="M1013">
        <f>'BST Extract'!I1013</f>
        <v>500</v>
      </c>
      <c r="N1013" t="s">
        <v>7286</v>
      </c>
      <c r="O1013" s="3">
        <v>1</v>
      </c>
      <c r="P1013" t="s">
        <v>7283</v>
      </c>
      <c r="Q1013">
        <v>1</v>
      </c>
      <c r="R1013" t="s">
        <v>7523</v>
      </c>
      <c r="T1013" t="str">
        <f t="shared" si="46"/>
        <v>SPECIAL_ATTACK,1,SPEED,1,,</v>
      </c>
      <c r="U1013" s="12" t="str">
        <f>'Ability Extract'!C1013</f>
        <v>DISHEARTEN</v>
      </c>
      <c r="V1013" s="12" t="str">
        <f>'Ability Extract'!D1013</f>
        <v>POWEROFALCHEMY</v>
      </c>
      <c r="W1013" s="12" t="str">
        <f>'Ability Extract'!E1013</f>
        <v>HAUNTED</v>
      </c>
      <c r="X1013" s="12" t="str">
        <f>'Ability Extract'!F1013</f>
        <v>DISHEARTEN,POWEROFALCHEMY,HAUNTED</v>
      </c>
      <c r="Y1013" t="str">
        <f>VLOOKUP($A1013,'Moves Species'!$A:$E,3,FALSE)</f>
        <v xml:space="preserve">1, GLOOM, 1, MALADY, 1, CURSE, 4, HAUNT, 8, DIRTYBOMB, 11, ALKALINEBOMB, 14, SLUDGE, 17, PHOBIA, 17, SPOIL, 20, SHADOWCLAW, 20, MANIPULATION, 23, SWAGGER, 23, FLATTER, 26, BONECHILL, 29, LASHOUT, 32, POISONJAB, 32, BLIGHT, 35, VITALITYDRAIN, 35, WICKEDSTRIKE, 38, SHADOWBALL, 38, SPIRITSHACKLE, 41, SLUDGEBOMB, 44, NASTYPLOT, 47, FOULPLAY, 47, SPECTRALTHIEF, 50, CONCOCTION, 53, EXECUTION, 56, TOPSYTURVY, 59, POSSESSION, 62, UMBRALWAVE, 62, DEATHWALTZ, </v>
      </c>
      <c r="Z1013" t="str">
        <f>VLOOKUP($A1013,'Moves Species'!$A:$E,4,FALSE)</f>
        <v xml:space="preserve">ACIDRAIN, ACROBATICS, ALLERGY, AMBUSH, ANCIENTGLARE, ARCANEENERGY, ATTRACT, BATTLEOFWITS, BLOODRITUAL, BONECHILL, BRICKBREAK, BULLETSEED, BURNINGJEALOUSY, BURNINGOFUDA, CALMMIND, CAUSTICACID, CHILLINGTOUCH, CLEARSMOG, CONCOCTION, CONFUSERAY, CORROSIVEGAS, CRUELWHIP, CURSE, CURSEDTOUCH, DARKPULSE, DEFOG, DRAININGKISS, ECLIPSENOVA, EXECUTION, EXPANDINGFORCE, FANTASYSEAL, FLUXWAVE, GAMMARAY, GASTROACID, GEOMANCY, GHASTLYFLOOD, GIGADRAIN, GOBLINSTRIKE, GOSSIP, GUNKSHOT, HAZE, HEX, HEXBOLT, HIDDENPOWER, KNOCKOFF, LASHOUT, MACABREDANCE, MAGICROOM, MEMENTO, METRONOME, MIASMA, MINDDRAIN, MINDMELD, MIXEDWAVES, MYSTICALFIRE, MYSTICPULSE, NASTYPLOT, PHANTOMFORCE, PHOBIA, POISONFANG, POISONJAB, POLTERGEIST, POSSESSION, PROTECT, PSYCHIC, PSYCHICFANGS, PSYCHICTERRAIN, REST, RETURN, SHADOWBALL, SHADOWPUNCH, SLEEPTALK, SLUDGEBOMB, SLUDGEWAVE, SOULRIP, SOULSHIELD, STRANGESTEAM, SUBSTITUTE, SWITCHEROO, TAUNT, TOXIC, TOXICSPIKES, TRICKROOM, UMBRALWAVE, VENDETTA, VENOMDRAIN, VITALITYDRAIN, WILLOWISP, WONDERROOM, WORKUP, ZENHEADBUTT, </v>
      </c>
      <c r="AA1013" t="str">
        <f>VLOOKUP($A1013,'Moves Species'!$A:$E,5,FALSE)</f>
        <v xml:space="preserve">MEANLOOK, ENTRAINMENT, FEINT, HEX, TAUNT, TORMENT, CORRODE, POWERTRIP, PUNISHMENT, TRICK, SPIRITBARRAGE, DARKRECITAL, </v>
      </c>
    </row>
    <row r="1014" spans="1:30" x14ac:dyDescent="0.25">
      <c r="A1014">
        <f t="shared" si="47"/>
        <v>1013</v>
      </c>
      <c r="B1014" t="s">
        <v>10959</v>
      </c>
      <c r="C1014" t="s">
        <v>10960</v>
      </c>
      <c r="D1014" s="12" t="str">
        <f>'BST Extract'!J1014</f>
        <v>NORMAL</v>
      </c>
      <c r="E1014" s="12" t="str">
        <f>'BST Extract'!K1014</f>
        <v>WATER</v>
      </c>
      <c r="F1014" t="str">
        <f t="shared" si="48"/>
        <v>NORMAL,WATER</v>
      </c>
      <c r="G1014">
        <f>'BST Extract'!C1014</f>
        <v>102</v>
      </c>
      <c r="H1014">
        <f>'BST Extract'!D1014</f>
        <v>45</v>
      </c>
      <c r="I1014">
        <f>'BST Extract'!E1014</f>
        <v>74</v>
      </c>
      <c r="J1014">
        <f>'BST Extract'!F1014</f>
        <v>90</v>
      </c>
      <c r="K1014">
        <f>'BST Extract'!G1014</f>
        <v>95</v>
      </c>
      <c r="L1014">
        <f>'BST Extract'!H1014</f>
        <v>94</v>
      </c>
      <c r="M1014">
        <f>'BST Extract'!I1014</f>
        <v>500</v>
      </c>
      <c r="N1014" t="s">
        <v>7286</v>
      </c>
      <c r="O1014" s="3">
        <v>1</v>
      </c>
      <c r="P1014" t="s">
        <v>7283</v>
      </c>
      <c r="Q1014">
        <v>1</v>
      </c>
      <c r="R1014" t="s">
        <v>7523</v>
      </c>
      <c r="T1014" t="str">
        <f t="shared" si="46"/>
        <v>SPECIAL_ATTACK,1,SPEED,1,,</v>
      </c>
      <c r="U1014" s="12" t="str">
        <f>'Ability Extract'!C1014</f>
        <v>WEAKARMOR</v>
      </c>
      <c r="V1014" s="12" t="str">
        <f>'Ability Extract'!D1014</f>
        <v>INNARDSOUT</v>
      </c>
      <c r="W1014" s="12" t="str">
        <f>'Ability Extract'!E1014</f>
        <v>WINDRIDER</v>
      </c>
      <c r="X1014" s="12" t="str">
        <f>'Ability Extract'!F1014</f>
        <v>WEAKARMOR,INNARDSOUT,WINDRIDER</v>
      </c>
      <c r="Y1014" t="str">
        <f>VLOOKUP($A1014,'Moves Species'!$A:$E,3,FALSE)</f>
        <v xml:space="preserve">1, ASSIST, 1, BUBBLE, 1, GUST, 4, NEUTRALIZE, 8, WATERGUN, 11, KINETICBLAST, 14, WHIRLPOOL, 17, WATERPULSE, 20, PULSE, 23, SWANSONG, 26, SUBSTITUTE, 29, DRENCH, 32, FANTASYSEAL, 35, SNIPESHOT, 38, BALANCEDBEAM, 41, TAILWIND, 44, TIDALWAVE, 47, AERIALPULSE, 50, GENESIS, 53, COURTCHANGE, 56, DETERMINATION, 60, HYDROPUMP, </v>
      </c>
      <c r="Z1014" t="str">
        <f>VLOOKUP($A1014,'Moves Species'!$A:$E,4,FALSE)</f>
        <v xml:space="preserve">ACROBATICS, AERIALACE, AERIALPULSE, AIRSLASH, ATTRACT, BOUNCE, BRINE, CASCADE, DEAFEN, DEFOG, DRAININGKISS, DRILLPECK, ECHOEDVOICE, FABLEDRUSH, FAIRYTALE, FANTASYSEAL, FLIPTURN, FLUXWAVE, FORTISSIMO, GENESIS, GYROBALL, HAIL, HIDDENPOWER, HYPERVOICE, ICEBEAM, ICICLESPEAR, ICYWIND, KNOCKOFF, LASHOUT, LIQUIDATION, LOVEBURST, METRONOME, MIRRORSHOT, MYSTICPULSE, NASTYPLOT, NUMBINGWIND, OCEANWRATH, OVERFLOW, PAYDAY, PLAYROUGH, PROTECT, PURGE, RAINDANCE, REST, RETURN, ROUND, SAFEGUARD, SCALD, SLEEPTALK, SNARL, SOAK, STEAMERUPTION, SUBMERGE, SUBSTITUTE, SWEEPINGWIND, SWIFT, TAILWIND, TAUNT, TERRAINPULSE, TIDALWAVE, TITANIASLAW, TOXIC, TRIATTACK, TURBULENCE, UTURN, WAIL, WATERPRESSURE, WATERPULSE, WEATHERBALL, WHIRLPOOL, WISH, WORKUP, </v>
      </c>
      <c r="AA1014" t="str">
        <f>VLOOKUP($A1014,'Moves Species'!$A:$E,5,FALSE)</f>
        <v xml:space="preserve">SOAK, LIFEDEW, BABYDOLLEYES, AQUARING, DEFENSECURL, BESTOW, LUCKYCHANT, OVERFLOW, QUICKATTACK, TWINBEAM, COIL, CLONESURGE, </v>
      </c>
    </row>
    <row r="1015" spans="1:30" x14ac:dyDescent="0.25">
      <c r="A1015">
        <f t="shared" si="47"/>
        <v>1014</v>
      </c>
      <c r="B1015" t="s">
        <v>10961</v>
      </c>
      <c r="C1015" t="s">
        <v>10962</v>
      </c>
      <c r="D1015" s="12" t="str">
        <f>'BST Extract'!J1015</f>
        <v>GHOST</v>
      </c>
      <c r="E1015" s="12" t="str">
        <f>'BST Extract'!K1015</f>
        <v>FIGHTING</v>
      </c>
      <c r="F1015" t="str">
        <f t="shared" si="48"/>
        <v>GHOST,FIGHTING</v>
      </c>
      <c r="G1015">
        <f>'BST Extract'!C1015</f>
        <v>85</v>
      </c>
      <c r="H1015">
        <f>'BST Extract'!D1015</f>
        <v>105</v>
      </c>
      <c r="I1015">
        <f>'BST Extract'!E1015</f>
        <v>115</v>
      </c>
      <c r="J1015">
        <f>'BST Extract'!F1015</f>
        <v>90</v>
      </c>
      <c r="K1015">
        <f>'BST Extract'!G1015</f>
        <v>45</v>
      </c>
      <c r="L1015">
        <f>'BST Extract'!H1015</f>
        <v>45</v>
      </c>
      <c r="M1015">
        <f>'BST Extract'!I1015</f>
        <v>485</v>
      </c>
      <c r="N1015" t="s">
        <v>7286</v>
      </c>
      <c r="O1015" s="3">
        <v>1</v>
      </c>
      <c r="P1015" t="s">
        <v>7283</v>
      </c>
      <c r="Q1015">
        <v>1</v>
      </c>
      <c r="R1015" t="s">
        <v>7523</v>
      </c>
      <c r="T1015" t="str">
        <f t="shared" si="46"/>
        <v>SPECIAL_ATTACK,1,SPEED,1,,</v>
      </c>
      <c r="U1015" s="12" t="str">
        <f>'Ability Extract'!C1015</f>
        <v>STAKEOUT</v>
      </c>
      <c r="V1015" s="12" t="str">
        <f>'Ability Extract'!D1015</f>
        <v>SHEERFORCE</v>
      </c>
      <c r="W1015" s="12" t="str">
        <f>'Ability Extract'!E1015</f>
        <v>AFTERMATH</v>
      </c>
      <c r="X1015" s="12" t="str">
        <f>'Ability Extract'!F1015</f>
        <v>STAKEOUT,SHEERFORCE,AFTERMATH</v>
      </c>
      <c r="Y1015" t="str">
        <f>VLOOKUP($A1015,'Moves Species'!$A:$E,3,FALSE)</f>
        <v xml:space="preserve">1, LICK, 1, LEER, 1, ROCKSMASH, 4, CLAMP, 8, SHADOWSNEAK, 11, OVERFLOW, 14, REVENGE, 17, DETECT, 20, NECROPHAGY, 23, AQUAFANG, 27, CURSE, 30, BRUTEFORCE, 33, CRUNCH, 36, SPIRITSHACKLE, 39, OVERWHELM, 42, CASCADE, 45, SHADOWBONE, 48, MEMENTO, 51, CLOSECOMBAT, 54, SKULLBASH, 58, WATERPRESSURE, 62, SHADOWFORCE, </v>
      </c>
      <c r="Z1015" t="str">
        <f>VLOOKUP($A1015,'Moves Species'!$A:$E,4,FALSE)</f>
        <v xml:space="preserve">AMBUSH, ANCIENTGLARE, ATTRACT, BODYPRESS, BODYSLAM, BONECHILL, BOULDERCRUSH, BREAKINGSWIPE, BRICKBREAK, BRINE, BULKUP, BURNINGOFUDA, CASCADE, CLOSECOMBAT, CONFUSERAY, CRUNCH, CURSE, CURSEDTOUCH, DARKPULSE, ECHOEDVOICE, EXECUTION, FIREFANG, FLAREBLITZ, FLIPTURN, FOCUSBLAST, FORTISSIMO, FROSTBITE, GHASTLYFLOOD, GOBLINSTRIKE, HAIL, HAZE, HEX, HIDDENPOWER, HYPERVOICE, ICEBEAM, ICEFANG, IRONDEFENSE, IRONHEAD, IRONIMPACT, KNOCKOFF, LASHOUT, LIQUIDATION, MACABREDANCE, MEMENTO, NAGASKIN, NASTYPLOT, OCEANWRATH, OVERFLOW, PHANTOMFORCE, PHOBIA, PLAYROUGH, POISONFANG, POLTERGEIST, POSSESSION, PROTECT, PSYCHICFANGS, QUICKGUARD, RAINDANCE, RAZORSHELL, REST, RETURN, SCALD, SHADOWBALL, SLEEPTALK, SNARL, SOAK, SOULRIP, SOULSHIELD, STEAMERUPTION, SUBMERGE, SUBSTITUTE, SUPERPOWER, SWEEPINGWIND, TAUNT, TIDALWAVE, TOXIC, UMBRALWAVE, VENDETTA, VITALITYDRAIN, WAIL, WATERPRESSURE, WATERPULSE, WEAKSPOT, WHIRLPOOL, WILDCHARGE, WORKUP, ZENHEADBUTT, </v>
      </c>
      <c r="AA1015">
        <f>VLOOKUP($A1015,'Moves Species'!$A:$E,5,FALSE)</f>
        <v>0</v>
      </c>
    </row>
    <row r="1016" spans="1:30" x14ac:dyDescent="0.25">
      <c r="A1016">
        <f t="shared" si="47"/>
        <v>1015</v>
      </c>
      <c r="B1016" t="s">
        <v>10963</v>
      </c>
      <c r="C1016" t="s">
        <v>10965</v>
      </c>
      <c r="D1016" s="12" t="str">
        <f>'BST Extract'!J1016</f>
        <v>FIGHTING</v>
      </c>
      <c r="E1016" s="12" t="str">
        <f>'BST Extract'!K1016</f>
        <v>FLYING</v>
      </c>
      <c r="F1016" t="str">
        <f t="shared" si="48"/>
        <v>FIGHTING,FLYING</v>
      </c>
      <c r="G1016">
        <f>'BST Extract'!C1016</f>
        <v>52</v>
      </c>
      <c r="H1016">
        <f>'BST Extract'!D1016</f>
        <v>90</v>
      </c>
      <c r="I1016">
        <f>'BST Extract'!E1016</f>
        <v>55</v>
      </c>
      <c r="J1016">
        <f>'BST Extract'!F1016</f>
        <v>80</v>
      </c>
      <c r="K1016">
        <f>'BST Extract'!G1016</f>
        <v>48</v>
      </c>
      <c r="L1016">
        <f>'BST Extract'!H1016</f>
        <v>52</v>
      </c>
      <c r="M1016">
        <f>'BST Extract'!I1016</f>
        <v>377</v>
      </c>
      <c r="N1016" t="s">
        <v>7345</v>
      </c>
      <c r="O1016">
        <v>1</v>
      </c>
      <c r="P1016" t="s">
        <v>7523</v>
      </c>
      <c r="R1016" t="s">
        <v>7523</v>
      </c>
      <c r="T1016" t="str">
        <f t="shared" si="46"/>
        <v>ATTACK,1,,,,</v>
      </c>
      <c r="U1016" s="12" t="str">
        <f>'Ability Extract'!C1016</f>
        <v>LONGREACH</v>
      </c>
      <c r="V1016" s="12" t="str">
        <f>'Ability Extract'!D1016</f>
        <v>QUICKDRAW</v>
      </c>
      <c r="W1016" s="12" t="str">
        <f>'Ability Extract'!E1016</f>
        <v>RIVALRY</v>
      </c>
      <c r="X1016" s="12" t="str">
        <f>'Ability Extract'!F1016</f>
        <v>LONGREACH,QUICKDRAW,RIVALRY</v>
      </c>
      <c r="Y1016" t="str">
        <f>VLOOKUP($A1016,'Moves Species'!$A:$E,3,FALSE)</f>
        <v xml:space="preserve">1, LEER, 1, ROCKSMASH, 1, PECK, 4, QUICKATTACK, 8, ROLLINGKICK, 11, AERIALACE, 14, DETECT, 17, FORCEPALM, 20, PLUCK, 23, ARMTHRUST, 26, CRUELWHIP, 29, SNATCH, 32, BRICKBREAK, 35, DUALWINGBEAT, 38, FIRELASH, 41, SKYUPPERCUT, 44, JUDOFLIP, 47, DRILLPECK, 50, FLYINGPRESS, 53, SUPERPOWER, 56, POWERWHIP, 59, BRAVEBIRD, 62, FINALGAMBIT, </v>
      </c>
      <c r="Z1016" t="str">
        <f>VLOOKUP($A1016,'Moves Species'!$A:$E,4,FALSE)</f>
        <v xml:space="preserve">ACROBATICS, AERIALACE, AERIALPULSE, AIRSLASH, ATTRACT, BATTLEOFWITS, BOUNCE, BRAVEBIRD, BRICKBREAK, BULKUP, BULLETSEED, CHARM, CHIDORI, CLOSECOMBAT, COACHING, COUPDEGRACE, CRUELWHIP, DEADLYREACH, DEFOG, DRAINPUNCH, DRILLPECK, DUALWINGBEAT, DUNEBLAST, DUSTDEVILS, EARTHPOWER, FABLEDRUSH, FALSESWIPE, FANTASYSEAL, FEATHERDANCE, FLOCK, FOCUSBLAST, FORTISSIMO, GOLDENBULLET, GOLDRUSH, HEALBELL, HIDDENPOWER, KAMEHAMEHA, KNOCKOFF, LASHOUT, MAGNETICCANNON, MIRRORSHOT, MISSILESHOT, MUDSHACKLES, MUDSLIDE, NASTYPLOT, OBSIDIANSHARDS, PAYDAY, PINMISSILE, PLAYROUGH, POWERUPPUNCH, POWERWHIP, PROTECT, PURGE, QUICKGUARD, RAYOFLIGHT, REST, RETURN, ROCKBLAST, ROCKSLIDE, ROCKTOMB, SANDSTORM, SANDTOMB, SCORCHINGSANDS, SLEEPTALK, SPIKES, STEALTHROCK, STEELWING, STONEEDGE, SUBSTITUTE, SUNNYDAY, SUPERPOWER, SWEEPINGWIND, SWIFT, SWORDSDANCE, TAILWIND, TEMPESTFLARE, TOXIC, TRIATTACK, TURBULENCE, WEAKSPOT, WILDCHARGE, WORKUP, ZENHEADBUTT, </v>
      </c>
      <c r="AA1016" t="str">
        <f>VLOOKUP($A1016,'Moves Species'!$A:$E,5,FALSE)</f>
        <v xml:space="preserve">COUNTER, LOWSWEEP, ROOST, AEROBLAST, BOUNCE, SEISMICTOSS, STORMTHROW, FLING, KNOCKOFF, VITALTHROW, BRUTEFORCE, HELPINGHAND, </v>
      </c>
      <c r="AB1016" t="s">
        <v>10967</v>
      </c>
      <c r="AC1016" t="s">
        <v>7268</v>
      </c>
      <c r="AD1016" t="s">
        <v>7269</v>
      </c>
    </row>
    <row r="1017" spans="1:30" x14ac:dyDescent="0.25">
      <c r="A1017">
        <f t="shared" si="47"/>
        <v>1016</v>
      </c>
      <c r="B1017" t="s">
        <v>10964</v>
      </c>
      <c r="C1017" t="s">
        <v>10966</v>
      </c>
      <c r="D1017" s="12" t="str">
        <f>'BST Extract'!J1017</f>
        <v>FIGHTING</v>
      </c>
      <c r="E1017" s="12" t="str">
        <f>'BST Extract'!K1017</f>
        <v>FLYING</v>
      </c>
      <c r="F1017" t="str">
        <f t="shared" si="48"/>
        <v>FIGHTING,FLYING</v>
      </c>
      <c r="G1017">
        <f>'BST Extract'!C1017</f>
        <v>72</v>
      </c>
      <c r="H1017">
        <f>'BST Extract'!D1017</f>
        <v>110</v>
      </c>
      <c r="I1017">
        <f>'BST Extract'!E1017</f>
        <v>90</v>
      </c>
      <c r="J1017">
        <f>'BST Extract'!F1017</f>
        <v>100</v>
      </c>
      <c r="K1017">
        <f>'BST Extract'!G1017</f>
        <v>53</v>
      </c>
      <c r="L1017">
        <f>'BST Extract'!H1017</f>
        <v>82</v>
      </c>
      <c r="M1017">
        <f>'BST Extract'!I1017</f>
        <v>507</v>
      </c>
      <c r="N1017" t="s">
        <v>7345</v>
      </c>
      <c r="O1017">
        <v>2</v>
      </c>
      <c r="P1017" t="s">
        <v>7523</v>
      </c>
      <c r="R1017" t="s">
        <v>7523</v>
      </c>
      <c r="T1017" t="str">
        <f t="shared" si="46"/>
        <v>ATTACK,2,,,,</v>
      </c>
      <c r="U1017" s="12" t="str">
        <f>'Ability Extract'!C1017</f>
        <v>LONGREACH</v>
      </c>
      <c r="V1017" s="12" t="str">
        <f>'Ability Extract'!D1017</f>
        <v>QUICKDRAW</v>
      </c>
      <c r="W1017" s="12" t="str">
        <f>'Ability Extract'!E1017</f>
        <v>RIVALRY</v>
      </c>
      <c r="X1017" s="12" t="str">
        <f>'Ability Extract'!F1017</f>
        <v>LONGREACH,QUICKDRAW,RIVALRY</v>
      </c>
      <c r="Y1017" t="str">
        <f>VLOOKUP($A1017,'Moves Species'!$A:$E,3,FALSE)</f>
        <v xml:space="preserve">1, LEER, 1, ROCKSMASH, 1, PECK, 4, QUICKATTACK, 8, ROLLINGKICK, 11, AERIALACE, 14, DETECT, 17, FORCEPALM, 20, PLUCK, 23, ARMTHRUST, 26, CRUELWHIP, 29, SNATCH, 32, BRICKBREAK, 35, DUALWINGBEAT, 38, FIRELASH, 41, SKYUPPERCUT, 44, JUDOFLIP, 47, DRILLPECK, 50, FLYINGPRESS, 53, SUPERPOWER, 56, POWERWHIP, 59, BRAVEBIRD, 62, FINALGAMBIT, </v>
      </c>
      <c r="Z1017" t="str">
        <f>VLOOKUP($A1017,'Moves Species'!$A:$E,4,FALSE)</f>
        <v xml:space="preserve">ACROBATICS, AERIALACE, AERIALPULSE, AIRSLASH, ATTRACT, BATTLEOFWITS, BOUNCE, BRAVEBIRD, BRICKBREAK, BULKUP, BULLETSEED, CHARM, CHIDORI, CLOSECOMBAT, COACHING, COUPDEGRACE, CRUELWHIP, DEADLYREACH, DEFOG, DRAINPUNCH, DRILLPECK, DUALWINGBEAT, DUNEBLAST, DUSTDEVILS, EARTHPOWER, FABLEDRUSH, FALSESWIPE, FANTASYSEAL, FEATHERDANCE, FLOCK, FOCUSBLAST, FORTISSIMO, GOLDENBULLET, GOLDRUSH, HEALBELL, HIDDENPOWER, KAMEHAMEHA, KNOCKOFF, LASHOUT, MAGNETICCANNON, MIRRORSHOT, MISSILESHOT, MUDSHACKLES, MUDSLIDE, NASTYPLOT, OBSIDIANSHARDS, PAYDAY, PINMISSILE, PLAYROUGH, POWERUPPUNCH, POWERWHIP, PROTECT, PURGE, QUICKGUARD, RAYOFLIGHT, REST, RETURN, ROCKBLAST, ROCKSLIDE, ROCKTOMB, SANDSTORM, SANDTOMB, SCORCHINGSANDS, SLEEPTALK, SPIKES, STEALTHROCK, STEELWING, STONEEDGE, SUBSTITUTE, SUNNYDAY, SUPERPOWER, SWEEPINGWIND, SWIFT, SWORDSDANCE, TAILWIND, TEMPESTFLARE, TOXIC, TRIATTACK, TURBULENCE, WEAKSPOT, WILDCHARGE, WORKUP, ZENHEADBUTT, </v>
      </c>
      <c r="AA1017">
        <f>VLOOKUP($A1017,'Moves Species'!$A:$E,5,FALSE)</f>
        <v>0</v>
      </c>
      <c r="AB1017" t="s">
        <v>7523</v>
      </c>
    </row>
    <row r="1018" spans="1:30" x14ac:dyDescent="0.25">
      <c r="A1018">
        <f t="shared" si="47"/>
        <v>1017</v>
      </c>
      <c r="B1018" t="s">
        <v>10969</v>
      </c>
      <c r="C1018" t="s">
        <v>10970</v>
      </c>
      <c r="D1018" s="12" t="str">
        <f>'BST Extract'!J1018</f>
        <v>DARK</v>
      </c>
      <c r="E1018" s="12" t="str">
        <f>'BST Extract'!K1018</f>
        <v>GHOST</v>
      </c>
      <c r="F1018" t="str">
        <f t="shared" si="48"/>
        <v>DARK,GHOST</v>
      </c>
      <c r="G1018">
        <f>'BST Extract'!C1018</f>
        <v>100</v>
      </c>
      <c r="H1018">
        <f>'BST Extract'!D1018</f>
        <v>105</v>
      </c>
      <c r="I1018">
        <f>'BST Extract'!E1018</f>
        <v>87</v>
      </c>
      <c r="J1018">
        <f>'BST Extract'!F1018</f>
        <v>91</v>
      </c>
      <c r="K1018">
        <f>'BST Extract'!G1018</f>
        <v>50</v>
      </c>
      <c r="L1018">
        <f>'BST Extract'!H1018</f>
        <v>87</v>
      </c>
      <c r="M1018">
        <f>'BST Extract'!I1018</f>
        <v>520</v>
      </c>
      <c r="N1018" t="s">
        <v>7286</v>
      </c>
      <c r="O1018" s="3">
        <v>1</v>
      </c>
      <c r="P1018" t="s">
        <v>7283</v>
      </c>
      <c r="Q1018">
        <v>1</v>
      </c>
      <c r="R1018" t="s">
        <v>7523</v>
      </c>
      <c r="T1018" t="str">
        <f t="shared" si="46"/>
        <v>SPECIAL_ATTACK,1,SPEED,1,,</v>
      </c>
      <c r="U1018" s="12" t="str">
        <f>'Ability Extract'!C1018</f>
        <v>MAGICGUARD</v>
      </c>
      <c r="V1018" s="12" t="str">
        <f>'Ability Extract'!D1018</f>
        <v>POUNCE</v>
      </c>
      <c r="W1018" s="12" t="str">
        <f>'Ability Extract'!E1018</f>
        <v>DARKAURA</v>
      </c>
      <c r="X1018" s="12" t="str">
        <f>'Ability Extract'!F1018</f>
        <v>MAGICGUARD,POUNCE,DARKAURA</v>
      </c>
      <c r="Y1018" t="str">
        <f>VLOOKUP($A1018,'Moves Species'!$A:$E,3,FALSE)</f>
        <v xml:space="preserve">1, LICK, 1, DOUBLETEAM, 1, PURSUIT, 4, FAKEOUT, 7, SHADOWSNEAK, 10, CONFUSERAY, 13, BITE, 16, DISTURB, 19, SNATCH, 22, SCORESETTLER, 25, HONECLAWS, 28, SOULFLAY, 31, SUCKERPUNCH, 34, CRUNCH, 37, SPIRITSHACKLE, 40, OBSTRUCT, 43, SUBSTITUTE, 46, FOULPLAY, 49, SPECTRALTHIEF, 52, DESTINYBOND, 55, POSSESSION, 58, EXECUTION, 62, MEMENTO, </v>
      </c>
      <c r="Z1018" t="str">
        <f>VLOOKUP($A1018,'Moves Species'!$A:$E,4,FALSE)</f>
        <v xml:space="preserve">AMBUSH, ANCIENTGLARE, ARCANEENERGY, BATTLEOFWITS, BLOODRITUAL, BONECHILL, BURNINGOFUDA, CAUSTICACID, CHARM, CLEARSMOG, CONFUSERAY, COVET, CRUNCH, CURSE, CURSEDTOUCH, DARKPULSE, DEFOG, DRAININGKISS, ECLIPSENOVA, EXECUTION, FAIRYTALE, FALSESWIPE, FANTASYSEAL, FOCUSBLAST, FORTISSIMO, GAMMARAY, GASTROACID, GEOMANCY, GHASTLYFLOOD, GOBLINSTRIKE, GOLDRUSH, GUNKSHOT, HEX, HEXBOLT, HIDDENPOWER, HYPERVOICE, KNOCKOFF, LASHOUT, LIGHTSCREEN, MACABREDANCE, MAGICROOM, MEMENTO, METRONOME, MIASMA, MINDMELD, MYSTICALFIRE, MYSTICPULSE, NASTYPLOT, PHANTOMFORCE, PHOBIA, PLAYROUGH, POISONFANG, POISONJAB, POLTERGEIST, POSSESSION, PROTECT, PSYCHIC, PSYCHICFANGS, PSYCHICTERRAIN, REFLECT, REST, RETURN, SHADOWBALL, SHADOWPUNCH, SLEEPTALK, SLUDGEBOMB, SLUDGEWAVE, SNARL, SOULRIP, SOULSHIELD, STARDUSTREVERIE, SUBSTITUTE, SWITCHEROO, TAUNT, TOXIC, TOXICSPIKES, TRICKROOM, UMBRALWAVE, VENDETTA, VENOMDRAIN, VITALITYDRAIN, WAIL, WILLOWISP, WISH, WONDERROOM, WORKUP, </v>
      </c>
      <c r="AA1018">
        <f>VLOOKUP($A1018,'Moves Species'!$A:$E,5,FALSE)</f>
        <v>0</v>
      </c>
    </row>
    <row r="1019" spans="1:30" x14ac:dyDescent="0.25">
      <c r="A1019">
        <f t="shared" si="47"/>
        <v>1018</v>
      </c>
      <c r="B1019" t="s">
        <v>10971</v>
      </c>
      <c r="C1019" t="s">
        <v>10973</v>
      </c>
      <c r="D1019" s="12" t="str">
        <f>'BST Extract'!J1019</f>
        <v>LIGHT</v>
      </c>
      <c r="E1019" s="12" t="str">
        <f>'BST Extract'!K1019</f>
        <v>GROUND</v>
      </c>
      <c r="F1019" t="str">
        <f t="shared" si="48"/>
        <v>LIGHT,GROUND</v>
      </c>
      <c r="G1019">
        <f>'BST Extract'!C1019</f>
        <v>100</v>
      </c>
      <c r="H1019">
        <f>'BST Extract'!D1019</f>
        <v>85</v>
      </c>
      <c r="I1019">
        <f>'BST Extract'!E1019</f>
        <v>85</v>
      </c>
      <c r="J1019">
        <f>'BST Extract'!F1019</f>
        <v>75</v>
      </c>
      <c r="K1019">
        <f>'BST Extract'!G1019</f>
        <v>100</v>
      </c>
      <c r="L1019">
        <f>'BST Extract'!H1019</f>
        <v>90</v>
      </c>
      <c r="M1019">
        <f>'BST Extract'!I1019</f>
        <v>535</v>
      </c>
      <c r="N1019" t="s">
        <v>7345</v>
      </c>
      <c r="O1019">
        <v>1</v>
      </c>
      <c r="P1019" t="s">
        <v>7523</v>
      </c>
      <c r="R1019" t="s">
        <v>7523</v>
      </c>
      <c r="T1019" t="str">
        <f t="shared" si="46"/>
        <v>ATTACK,1,,,,</v>
      </c>
      <c r="U1019" s="12" t="str">
        <f>'Ability Extract'!C1019</f>
        <v>WONDERSKIN</v>
      </c>
      <c r="V1019" s="12" t="str">
        <f>'Ability Extract'!D1019</f>
        <v>OBLIVIOUS</v>
      </c>
      <c r="W1019" s="12" t="str">
        <f>'Ability Extract'!E1019</f>
        <v>SOLARPOWER</v>
      </c>
      <c r="X1019" s="12" t="str">
        <f>'Ability Extract'!F1019</f>
        <v>WONDERSKIN,OBLIVIOUS,SOLARPOWER</v>
      </c>
      <c r="Y1019" t="str">
        <f>VLOOKUP($A1019,'Moves Species'!$A:$E,3,FALSE)</f>
        <v xml:space="preserve">1, SANDATTACK, 1, REJUVENATE, 1, SANDSPRAY, 4, HOLYBOLT, 8, DUNEBLAST, 11, RENEWAL, 14, CLEANSE, 17, FLASH, 21, ANCIENTPOWER, 24, SCORCHINGSANDS, 27, RAYOFLIGHT, 30, SEISMICSHIFT, 33, PRISMATICLASER, 36, SANDWAVE, 39, HOLYWARD, 42, EARTHPOWER, 45, FLASHCANNON, 48, PHOTONGEYSER, 52, GAIAPULSE, 56, MORNINGSUN, 60, HOLYNOVA, </v>
      </c>
      <c r="Z1019" t="str">
        <f>VLOOKUP($A1019,'Moves Species'!$A:$E,4,FALSE)</f>
        <v xml:space="preserve">ANCIENTGLARE, ANTIMATTER, ARCANEENERGY, ATTRACT, AURASPHERE, BATTLEOFWITS, BEJEWELED, BODYPRESS, BODYSLAM, BOULDERCRUSH, BULLDOZE, BURNINGOFUDA, CALMMIND, CATAPULT, CHIDORI, CLEANSE, COSMICAVATAR, COSMICPOWER, COUPDEGRACE, CRYSTALSHOWER, CURSE, DAZZLINGGLEAM, DEADLYREACH, DEAFEN, DEFOG, DIVINEPUNISHMENT, DRAGONHAMMER, DUNEBLAST, DUSTDEVILS, EARTHENLANCE, EARTHPOWER, EARTHQUAKE, ELECTRICTERRAIN, ENDERSHOCK, ENERGYBALL, EXPANDINGFORCE, FANTASYSEAL, FLUXWAVE, FOCUSBLAST, FORTISSIMO, GAIAPULSE, GAMMARAY, GENESIS, GENTLECHIMES, GEOMANCY, GIGADRAIN, GLISTEN, GOLDENBULLET, GOLDRUSH, GYROBALL, HEALBELL, HEATWAVE, HEAVENSKNUCKLE, HIDDENPOWER, HOLYNOVA, IRONDEFENSE, IRONHEAD, IRONIMPACT, KNOCKOFF, LIGHTSABER, LIGHTSCREEN, MAGICROOM, MAGNETICCANNON, MAGNETRISE, MEMENTO, METEORBEAM, MINDDRAIN, MINERALWAVE, MIRRORSHOT, MIST, MISTYTERRAIN, MIXEDWAVES, MOONBLAST, MOONSTONERAY, MUDSHACKLES, MUDSLIDE, MYSTICPULSE, NASTYPLOT, OBSIDIANSHARDS, POWERGEM, PROTECT, PSYCHIC, PSYCHICTERRAIN, PURGE, QUICKSAND, RADIANTLANCE, RAYOFLIGHT, REFLECT, REST, RETURN, ROCKBLAST, ROCKSLIDE, ROCKTOMB, SACREDSTRIKE, SAFEGUARD, SANDSTORM, SANDTOMB, SCORCHINGSANDS, SEISMICCHANT, SIGNALBEAM, SLEEPTALK, SOLARBEAM, SOLARECLIPSE, SPIKES, STEALTHROCK, STEELROLLER, STONEEDGE, SUBSTITUTE, SUNNYDAY, SWEEPINGWIND, SWIFT, TAUNT, TERRAINPULSE, TOXIC, TRICKROOM, WILLOWISP, WISH, WONDERROOM, WORKUP, ZENHEADBUTT, </v>
      </c>
      <c r="AA1019" t="str">
        <f>VLOOKUP($A1019,'Moves Species'!$A:$E,5,FALSE)</f>
        <v xml:space="preserve">MIRRORCOAT, PENANCE, REVITALIZE, LUSTERPURGE, MIRRORSHOT, AURASPHERE, HALLOWEDGROUND, SUNNYDAY, DIVINEVISION, </v>
      </c>
      <c r="AB1019" t="s">
        <v>10983</v>
      </c>
      <c r="AC1019" t="s">
        <v>7268</v>
      </c>
      <c r="AD1019" t="s">
        <v>7401</v>
      </c>
    </row>
    <row r="1020" spans="1:30" x14ac:dyDescent="0.25">
      <c r="A1020">
        <f t="shared" si="47"/>
        <v>1019</v>
      </c>
      <c r="B1020" t="s">
        <v>10972</v>
      </c>
      <c r="C1020" t="s">
        <v>10974</v>
      </c>
      <c r="D1020" s="12" t="str">
        <f>'BST Extract'!J1020</f>
        <v>LIGHT</v>
      </c>
      <c r="E1020" s="12" t="str">
        <f>'BST Extract'!K1020</f>
        <v>GROUND</v>
      </c>
      <c r="F1020" t="str">
        <f t="shared" si="48"/>
        <v>LIGHT,GROUND</v>
      </c>
      <c r="G1020">
        <f>'BST Extract'!C1020</f>
        <v>120</v>
      </c>
      <c r="H1020">
        <f>'BST Extract'!D1020</f>
        <v>85</v>
      </c>
      <c r="I1020">
        <f>'BST Extract'!E1020</f>
        <v>100</v>
      </c>
      <c r="J1020">
        <f>'BST Extract'!F1020</f>
        <v>85</v>
      </c>
      <c r="K1020">
        <f>'BST Extract'!G1020</f>
        <v>110</v>
      </c>
      <c r="L1020">
        <f>'BST Extract'!H1020</f>
        <v>100</v>
      </c>
      <c r="M1020">
        <f>'BST Extract'!I1020</f>
        <v>600</v>
      </c>
      <c r="N1020" t="s">
        <v>7345</v>
      </c>
      <c r="O1020">
        <v>2</v>
      </c>
      <c r="P1020" t="s">
        <v>7523</v>
      </c>
      <c r="R1020" t="s">
        <v>7523</v>
      </c>
      <c r="T1020" t="str">
        <f t="shared" si="46"/>
        <v>ATTACK,2,,,,</v>
      </c>
      <c r="U1020" s="12" t="str">
        <f>'Ability Extract'!C1020</f>
        <v>WONDERSKIN</v>
      </c>
      <c r="V1020" s="12" t="str">
        <f>'Ability Extract'!D1020</f>
        <v>SOLIDROCK</v>
      </c>
      <c r="W1020" s="12" t="str">
        <f>'Ability Extract'!E1020</f>
        <v>SOLARPOWER</v>
      </c>
      <c r="X1020" s="12" t="str">
        <f>'Ability Extract'!F1020</f>
        <v>WONDERSKIN,SOLIDROCK,SOLARPOWER</v>
      </c>
      <c r="Y1020" t="str">
        <f>VLOOKUP($A1020,'Moves Species'!$A:$E,3,FALSE)</f>
        <v xml:space="preserve">1, SANDATTACK, 1, REJUVENATE, 1, SANDSPRAY, 4, HOLYBOLT, 8, DUNEBLAST, 11, RENEWAL, 14, CLEANSE, 17, FLASH, 21, ANCIENTPOWER, 24, SCORCHINGSANDS, 27, RAYOFLIGHT, 30, SEISMICSHIFT, 33, PRISMATICLASER, 36, SANDWAVE, 39, HOLYWARD, 42, EARTHPOWER, 45, FLASHCANNON, 48, PHOTONGEYSER, 52, GAIAPULSE, 56, MORNINGSUN, 60, HOLYNOVA, </v>
      </c>
      <c r="Z1020" t="str">
        <f>VLOOKUP($A1020,'Moves Species'!$A:$E,4,FALSE)</f>
        <v xml:space="preserve">ANCIENTGLARE, ANTIMATTER, ARCANEENERGY, ATTRACT, AURASPHERE, BATTLEOFWITS, BEJEWELED, BODYPRESS, BODYSLAM, BOULDERCRUSH, BULLDOZE, BURNINGOFUDA, CALMMIND, CATAPULT, CHIDORI, CLEANSE, COSMICAVATAR, COSMICPOWER, COUPDEGRACE, CRYSTALSHOWER, CURSE, DAZZLINGGLEAM, DEADLYREACH, DEAFEN, DEFOG, DIVINEPUNISHMENT, DRAGONHAMMER, DUNEBLAST, DUSTDEVILS, EARTHENLANCE, EARTHPOWER, EARTHQUAKE, ELECTRICTERRAIN, ENDERSHOCK, ENERGYBALL, EXPANDINGFORCE, FANTASYSEAL, FLUXWAVE, FOCUSBLAST, FORTISSIMO, GAIAPULSE, GAMMARAY, GENESIS, GENTLECHIMES, GEOMANCY, GIGADRAIN, GLISTEN, GOLDENBULLET, GOLDRUSH, GYROBALL, HEALBELL, HEATWAVE, HEAVENSKNUCKLE, HIDDENPOWER, HOLYNOVA, IRONDEFENSE, IRONHEAD, IRONIMPACT, KNOCKOFF, LIGHTSABER, LIGHTSCREEN, MAGICROOM, MAGNETICCANNON, MAGNETRISE, MEMENTO, METEORBEAM, MINDDRAIN, MINERALWAVE, MIRRORSHOT, MIST, MISTYTERRAIN, MIXEDWAVES, MOONBLAST, MOONSTONERAY, MUDSHACKLES, MUDSLIDE, MYSTICPULSE, NASTYPLOT, OBSIDIANSHARDS, POWERGEM, PROTECT, PSYCHIC, PSYCHICTERRAIN, PURGE, QUICKSAND, RADIANTLANCE, RAYOFLIGHT, REFLECT, REST, RETURN, ROCKBLAST, ROCKSLIDE, ROCKTOMB, SACREDSTRIKE, SAFEGUARD, SANDSTORM, SANDTOMB, SCORCHINGSANDS, SEISMICCHANT, SIGNALBEAM, SLEEPTALK, SOLARBEAM, SOLARECLIPSE, SPIKES, STEALTHROCK, STEELROLLER, STONEEDGE, SUBSTITUTE, SUNNYDAY, SWEEPINGWIND, SWIFT, TAUNT, TERRAINPULSE, TOXIC, TRICKROOM, WILLOWISP, WISH, WONDERROOM, WORKUP, ZENHEADBUTT, </v>
      </c>
      <c r="AA1020">
        <f>VLOOKUP($A1020,'Moves Species'!$A:$E,5,FALSE)</f>
        <v>0</v>
      </c>
      <c r="AB1020" t="s">
        <v>7523</v>
      </c>
    </row>
    <row r="1021" spans="1:30" x14ac:dyDescent="0.25">
      <c r="A1021">
        <f t="shared" si="47"/>
        <v>1020</v>
      </c>
      <c r="B1021" t="s">
        <v>10978</v>
      </c>
      <c r="C1021" t="s">
        <v>10975</v>
      </c>
      <c r="D1021" s="12" t="str">
        <f>'BST Extract'!J1021</f>
        <v>FIGHTING</v>
      </c>
      <c r="E1021" s="12">
        <f>'BST Extract'!K1021</f>
        <v>0</v>
      </c>
      <c r="F1021" t="str">
        <f t="shared" si="48"/>
        <v>FIGHTING,0</v>
      </c>
      <c r="G1021">
        <f>'BST Extract'!C1021</f>
        <v>40</v>
      </c>
      <c r="H1021">
        <f>'BST Extract'!D1021</f>
        <v>45</v>
      </c>
      <c r="I1021">
        <f>'BST Extract'!E1021</f>
        <v>25</v>
      </c>
      <c r="J1021">
        <f>'BST Extract'!F1021</f>
        <v>40</v>
      </c>
      <c r="K1021">
        <f>'BST Extract'!G1021</f>
        <v>30</v>
      </c>
      <c r="L1021">
        <f>'BST Extract'!H1021</f>
        <v>25</v>
      </c>
      <c r="M1021">
        <f>'BST Extract'!I1021</f>
        <v>205</v>
      </c>
      <c r="N1021" t="s">
        <v>7283</v>
      </c>
      <c r="O1021">
        <v>1</v>
      </c>
      <c r="P1021" t="s">
        <v>7523</v>
      </c>
      <c r="R1021" t="s">
        <v>7523</v>
      </c>
      <c r="T1021" t="str">
        <f t="shared" si="46"/>
        <v>SPEED,1,,,,</v>
      </c>
      <c r="U1021" s="12" t="str">
        <f>'Ability Extract'!C1021</f>
        <v>NOGUARD</v>
      </c>
      <c r="V1021" s="12" t="str">
        <f>'Ability Extract'!D1021</f>
        <v>STAMINA</v>
      </c>
      <c r="W1021" s="12" t="str">
        <f>'Ability Extract'!E1021</f>
        <v>IRONFIST</v>
      </c>
      <c r="X1021" s="12" t="str">
        <f>'Ability Extract'!F1021</f>
        <v>NOGUARD,STAMINA,IRONFIST</v>
      </c>
      <c r="Y1021" t="str">
        <f>VLOOKUP($A1021,'Moves Species'!$A:$E,3,FALSE)</f>
        <v xml:space="preserve">1, HELPINGHAND, 1, TACKLE, 1, GROWL, 4, MACHPUNCH, 7, MATBLOCK, 10, POWERUPPUNCH, 13, BLOCK, 16, KNOCKOFF, 19, FORCEPALM, 22, ARMTHRUST, 25, BATTLECRY, 28, MEGAPUNCH, 31, DRAINPUNCH, 34, JUDOFLIP, 37, BODYSLAM, 40, SKYUPPERCUT, 43, DARKESTLARIAT, 46, BULKUP, 49, FLYINGPRESS, 52, COACHING, 56, HIGHJUMPKICK, 60, DYNAMICPUNCH, </v>
      </c>
      <c r="Z1021" t="str">
        <f>VLOOKUP($A1021,'Moves Species'!$A:$E,4,FALSE)</f>
        <v xml:space="preserve">ACROBATICS, AMBUSH, ATTRACT, BATTLEOFWITS, BODYPRESS, BODYSLAM, BOULDERCRUSH, BOUNCE, BREAKINGSWIPE, BRICKBREAK, BULKUP, CATAPULT, CHIDORI, CLOSECOMBAT, COACHING, COSMICAVATAR, COUPDEGRACE, CRUELWHIP, DEADLYREACH, DRAINPUNCH, EARTHENLANCE, EARTHQUAKE, EXECUTION, FABLEDRUSH, FALSESWIPE, FIREPUNCH, FOCUSBLAST, FORTISSIMO, GOBLINSTRIKE, GYROBALL, HIDDENPOWER, ICEPUNCH, IRONDEFENSE, IRONHEAD, IRONIMPACT, KAMEHAMEHA, KNOCKOFF, LASHOUT, METEORDRIVE, METEORMASH, MOSSYPUNCH, NASTYPLOT, OBSIDIANSHARDS, OUTRAGE, PERCUSSIONBLAST, PLAYROUGH, POWERUPPUNCH, PROTECT, QUICKGUARD, REST, RETURN, ROCKBLAST, ROCKSLIDE, ROCKTOMB, SHADOWPUNCH, SLEEPTALK, STEELROLLER, STONEEDGE, SUBSTITUTE, SUPERPOWER, SWEEPINGWIND, TAUNT, TERRAINPULSE, THUNDERPUNCH, TOXIC, TRIATTACK, VENDETTA, WEAKSPOT, WILDCHARGE, WORKUP, ZENHEADBUTT, </v>
      </c>
      <c r="AA1021" t="str">
        <f>VLOOKUP($A1021,'Moves Species'!$A:$E,5,FALSE)</f>
        <v xml:space="preserve">COUNTER, PARRY, FOULPLAY, WICKEDSTRIKE, THROATCHOP, STOMPINGTANTRUM, VITALTHROW, BRICKBREAK, HAMMERARM, </v>
      </c>
      <c r="AB1021" t="s">
        <v>10981</v>
      </c>
      <c r="AC1021" t="s">
        <v>7265</v>
      </c>
      <c r="AD1021">
        <v>20</v>
      </c>
    </row>
    <row r="1022" spans="1:30" x14ac:dyDescent="0.25">
      <c r="A1022">
        <f t="shared" si="47"/>
        <v>1021</v>
      </c>
      <c r="B1022" t="s">
        <v>10979</v>
      </c>
      <c r="C1022" t="s">
        <v>10976</v>
      </c>
      <c r="D1022" s="12" t="str">
        <f>'BST Extract'!J1022</f>
        <v>FIGHTING</v>
      </c>
      <c r="E1022" s="12">
        <f>'BST Extract'!K1022</f>
        <v>0</v>
      </c>
      <c r="F1022" t="str">
        <f t="shared" si="48"/>
        <v>FIGHTING,0</v>
      </c>
      <c r="G1022">
        <f>'BST Extract'!C1022</f>
        <v>55</v>
      </c>
      <c r="H1022">
        <f>'BST Extract'!D1022</f>
        <v>70</v>
      </c>
      <c r="I1022">
        <f>'BST Extract'!E1022</f>
        <v>45</v>
      </c>
      <c r="J1022">
        <f>'BST Extract'!F1022</f>
        <v>55</v>
      </c>
      <c r="K1022">
        <f>'BST Extract'!G1022</f>
        <v>45</v>
      </c>
      <c r="L1022">
        <f>'BST Extract'!H1022</f>
        <v>50</v>
      </c>
      <c r="M1022">
        <f>'BST Extract'!I1022</f>
        <v>320</v>
      </c>
      <c r="N1022" t="s">
        <v>7283</v>
      </c>
      <c r="O1022">
        <v>2</v>
      </c>
      <c r="P1022" t="s">
        <v>7523</v>
      </c>
      <c r="R1022" t="s">
        <v>7523</v>
      </c>
      <c r="T1022" t="str">
        <f t="shared" si="46"/>
        <v>SPEED,2,,,,</v>
      </c>
      <c r="U1022" s="12" t="str">
        <f>'Ability Extract'!C1022</f>
        <v>NOGUARD</v>
      </c>
      <c r="V1022" s="12" t="str">
        <f>'Ability Extract'!D1022</f>
        <v>STAMINA</v>
      </c>
      <c r="W1022" s="12" t="str">
        <f>'Ability Extract'!E1022</f>
        <v>IRONFIST</v>
      </c>
      <c r="X1022" s="12" t="str">
        <f>'Ability Extract'!F1022</f>
        <v>NOGUARD,STAMINA,IRONFIST</v>
      </c>
      <c r="Y1022" t="str">
        <f>VLOOKUP($A1022,'Moves Species'!$A:$E,3,FALSE)</f>
        <v xml:space="preserve">0, BOUNCE, 1, BOUNCE, 1, HELPINGHAND, 1, TACKLE, 1, GROWL, 4, MACHPUNCH, 7, MATBLOCK, 10, POWERUPPUNCH, 13, BLOCK, 16, KNOCKOFF, 19, FORCEPALM, 22, ARMTHRUST, 25, BATTLECRY, 28, MEGAPUNCH, 31, DRAINPUNCH, 34, JUDOFLIP, 37, BODYSLAM, 40, SKYUPPERCUT, 43, DARKESTLARIAT, 46, BULKUP, 49, FLYINGPRESS, 52, COACHING, 56, HIGHJUMPKICK, 60, DYNAMICPUNCH, </v>
      </c>
      <c r="Z1022" t="str">
        <f>VLOOKUP($A1022,'Moves Species'!$A:$E,4,FALSE)</f>
        <v xml:space="preserve">ACROBATICS, AMBUSH, ATTRACT, BATTLEOFWITS, BODYPRESS, BODYSLAM, BOULDERCRUSH, BOUNCE, BREAKINGSWIPE, BRICKBREAK, BULKUP, CATAPULT, CHIDORI, CLOSECOMBAT, COACHING, COSMICAVATAR, COUPDEGRACE, CRUELWHIP, DEADLYREACH, DRAINPUNCH, EARTHENLANCE, EARTHQUAKE, EXECUTION, FABLEDRUSH, FALSESWIPE, FIREPUNCH, FOCUSBLAST, FORTISSIMO, GOBLINSTRIKE, GYROBALL, HIDDENPOWER, ICEPUNCH, IRONDEFENSE, IRONHEAD, IRONIMPACT, KAMEHAMEHA, KNOCKOFF, LASHOUT, METEORDRIVE, METEORMASH, MOSSYPUNCH, NASTYPLOT, OBSIDIANSHARDS, OUTRAGE, PERCUSSIONBLAST, PLAYROUGH, POWERUPPUNCH, PROTECT, QUICKGUARD, REST, RETURN, ROCKBLAST, ROCKSLIDE, ROCKTOMB, SHADOWPUNCH, SLEEPTALK, STEELROLLER, STONEEDGE, SUBSTITUTE, SUPERPOWER, SWEEPINGWIND, TAUNT, TERRAINPULSE, THUNDERPUNCH, TOXIC, TRIATTACK, VENDETTA, WEAKSPOT, WILDCHARGE, WORKUP, ZENHEADBUTT, </v>
      </c>
      <c r="AA1022">
        <f>VLOOKUP($A1022,'Moves Species'!$A:$E,5,FALSE)</f>
        <v>0</v>
      </c>
      <c r="AB1022" t="s">
        <v>10982</v>
      </c>
      <c r="AC1022" t="s">
        <v>7268</v>
      </c>
      <c r="AD1022" t="s">
        <v>7346</v>
      </c>
    </row>
    <row r="1023" spans="1:30" x14ac:dyDescent="0.25">
      <c r="A1023">
        <f t="shared" si="47"/>
        <v>1022</v>
      </c>
      <c r="B1023" t="s">
        <v>10980</v>
      </c>
      <c r="C1023" t="s">
        <v>10977</v>
      </c>
      <c r="D1023" s="12" t="str">
        <f>'BST Extract'!J1023</f>
        <v>FIGHTING</v>
      </c>
      <c r="E1023" s="12">
        <f>'BST Extract'!K1023</f>
        <v>0</v>
      </c>
      <c r="F1023" t="str">
        <f t="shared" si="48"/>
        <v>FIGHTING,0</v>
      </c>
      <c r="G1023">
        <f>'BST Extract'!C1023</f>
        <v>80</v>
      </c>
      <c r="H1023">
        <f>'BST Extract'!D1023</f>
        <v>90</v>
      </c>
      <c r="I1023">
        <f>'BST Extract'!E1023</f>
        <v>60</v>
      </c>
      <c r="J1023">
        <f>'BST Extract'!F1023</f>
        <v>100</v>
      </c>
      <c r="K1023">
        <f>'BST Extract'!G1023</f>
        <v>70</v>
      </c>
      <c r="L1023">
        <f>'BST Extract'!H1023</f>
        <v>85</v>
      </c>
      <c r="M1023">
        <f>'BST Extract'!I1023</f>
        <v>485</v>
      </c>
      <c r="N1023" t="s">
        <v>7283</v>
      </c>
      <c r="O1023">
        <v>3</v>
      </c>
      <c r="P1023" t="s">
        <v>7523</v>
      </c>
      <c r="R1023" t="s">
        <v>7523</v>
      </c>
      <c r="T1023" t="str">
        <f t="shared" si="46"/>
        <v>SPEED,3,,,,</v>
      </c>
      <c r="U1023" s="12" t="str">
        <f>'Ability Extract'!C1023</f>
        <v>NOGUARD</v>
      </c>
      <c r="V1023" s="12" t="str">
        <f>'Ability Extract'!D1023</f>
        <v>STAMINA</v>
      </c>
      <c r="W1023" s="12" t="str">
        <f>'Ability Extract'!E1023</f>
        <v>IRONFIST</v>
      </c>
      <c r="X1023" s="12" t="str">
        <f>'Ability Extract'!F1023</f>
        <v>NOGUARD,STAMINA,IRONFIST</v>
      </c>
      <c r="Y1023" t="str">
        <f>VLOOKUP($A1023,'Moves Species'!$A:$E,3,FALSE)</f>
        <v xml:space="preserve">0, HEAVYSLAM, 1, HEAVYSLAM, 1, BOUNCE, 1, HELPINGHAND, 1, TACKLE, 1, GROWL, 4, MACHPUNCH, 7, MATBLOCK, 10, POWERUPPUNCH, 13, BLOCK, 16, KNOCKOFF, 19, FORCEPALM, 22, ARMTHRUST, 25, BATTLECRY, 28, MEGAPUNCH, 31, DRAINPUNCH, 34, JUDOFLIP, 37, BODYSLAM, 40, SKYUPPERCUT, 43, DARKESTLARIAT, 46, BULKUP, 49, FLYINGPRESS, 52, COACHING, 56, HIGHJUMPKICK, 60, DYNAMICPUNCH, </v>
      </c>
      <c r="Z1023" t="str">
        <f>VLOOKUP($A1023,'Moves Species'!$A:$E,4,FALSE)</f>
        <v xml:space="preserve">ACROBATICS, AMBUSH, ATTRACT, BATTLEOFWITS, BODYPRESS, BODYSLAM, BOULDERCRUSH, BOUNCE, BREAKINGSWIPE, BRICKBREAK, BULKUP, CATAPULT, CHIDORI, CLOSECOMBAT, COACHING, COSMICAVATAR, COUPDEGRACE, CRUELWHIP, DEADLYREACH, DRAINPUNCH, EARTHENLANCE, EARTHQUAKE, EXECUTION, FABLEDRUSH, FALSESWIPE, FIREPUNCH, FOCUSBLAST, FORTISSIMO, GOBLINSTRIKE, GYROBALL, HIDDENPOWER, ICEPUNCH, IRONDEFENSE, IRONHEAD, IRONIMPACT, KAMEHAMEHA, KNOCKOFF, LASHOUT, METEORDRIVE, METEORMASH, MOSSYPUNCH, NASTYPLOT, OBSIDIANSHARDS, OUTRAGE, PERCUSSIONBLAST, PLAYROUGH, POWERUPPUNCH, PROTECT, QUICKGUARD, REST, RETURN, ROCKBLAST, ROCKSLIDE, ROCKTOMB, SHADOWPUNCH, SLEEPTALK, STEELROLLER, STONEEDGE, SUBSTITUTE, SUPERPOWER, SWEEPINGWIND, TAUNT, TERRAINPULSE, THUNDERPUNCH, TOXIC, TRIATTACK, VENDETTA, WEAKSPOT, WILDCHARGE, WORKUP, ZENHEADBUTT, </v>
      </c>
      <c r="AA1023">
        <f>VLOOKUP($A1023,'Moves Species'!$A:$E,5,FALSE)</f>
        <v>0</v>
      </c>
      <c r="AB1023" t="s">
        <v>7523</v>
      </c>
    </row>
    <row r="1024" spans="1:30" x14ac:dyDescent="0.25">
      <c r="A1024">
        <f t="shared" si="47"/>
        <v>1023</v>
      </c>
      <c r="B1024" t="s">
        <v>10995</v>
      </c>
      <c r="C1024" t="s">
        <v>11000</v>
      </c>
      <c r="D1024" s="12" t="str">
        <f>'BST Extract'!J1024</f>
        <v>DARK</v>
      </c>
      <c r="E1024" s="12" t="str">
        <f>'BST Extract'!K1024</f>
        <v>NORMAL</v>
      </c>
      <c r="F1024" t="str">
        <f t="shared" si="48"/>
        <v>DARK,NORMAL</v>
      </c>
      <c r="G1024">
        <f>'BST Extract'!C1024</f>
        <v>93</v>
      </c>
      <c r="H1024">
        <f>'BST Extract'!D1024</f>
        <v>30</v>
      </c>
      <c r="I1024">
        <f>'BST Extract'!E1024</f>
        <v>66</v>
      </c>
      <c r="J1024">
        <f>'BST Extract'!F1024</f>
        <v>80</v>
      </c>
      <c r="K1024">
        <f>'BST Extract'!G1024</f>
        <v>90</v>
      </c>
      <c r="L1024">
        <f>'BST Extract'!H1024</f>
        <v>86</v>
      </c>
      <c r="M1024">
        <f>'BST Extract'!I1024</f>
        <v>445</v>
      </c>
      <c r="N1024" t="s">
        <v>7286</v>
      </c>
      <c r="O1024" s="3">
        <v>1</v>
      </c>
      <c r="P1024" t="s">
        <v>7283</v>
      </c>
      <c r="Q1024">
        <v>1</v>
      </c>
      <c r="R1024" t="s">
        <v>7523</v>
      </c>
      <c r="T1024" t="str">
        <f t="shared" si="46"/>
        <v>SPECIAL_ATTACK,1,SPEED,1,,</v>
      </c>
      <c r="U1024" s="12" t="str">
        <f>'Ability Extract'!C1024</f>
        <v>RATTLED</v>
      </c>
      <c r="V1024" s="12" t="str">
        <f>'Ability Extract'!D1024</f>
        <v>TRACE</v>
      </c>
      <c r="W1024" s="12" t="str">
        <f>'Ability Extract'!E1024</f>
        <v>DARKAURA</v>
      </c>
      <c r="X1024" s="12" t="str">
        <f>'Ability Extract'!F1024</f>
        <v>RATTLED,TRACE,DARKAURA</v>
      </c>
      <c r="Y1024" t="str">
        <f>VLOOKUP($A1024,'Moves Species'!$A:$E,3,FALSE)</f>
        <v xml:space="preserve">1, DARKWHISPERS, 1, GLOOM, 1, CLONESURGE, 4, BABYDOLLEYES, 7, SIPHON, 10, HELPINGHAND, 13, WILLPOWER, 16, OMINOUSWIND, 19, MANIPULATION, 22, FANTASYSEAL, 25, SCHIZOPHRENIA, 28, FIERYWRATH, 31, GRUDGE, 34, FLUXWAVE, 37, VITALITYDRAIN, 40, MANABLAST, 43, ECLIPSENOVA, 46, FRUSTRATION, 49, TRUMPCARD, 52, DETERMINATION, 56, CHAOSBLAST, 60, DARKOMEN, </v>
      </c>
      <c r="Z1024" t="str">
        <f>VLOOKUP($A1024,'Moves Species'!$A:$E,4,FALSE)</f>
        <v xml:space="preserve">AMBUSH, ANCIENTGLARE, ARCANEENERGY, ATTRACT, BATTLEOFWITS, BLOODRITUAL, CONFUSERAY, CRIMSONGATE, CRUELWHIP, CURSE, CURSEDTOUCH, DARKPULSE, DRAININGKISS, ECHOEDVOICE, ECLIPSENOVA, EXECUTION, EXPANDINGFORCE, FABLEDRUSH, FALSESWIPE, FANTASYSEAL, FLUXWAVE, FOCUSBLAST, FORTISSIMO, GAMMARAY, GENESIS, GHASTLYFLOOD, GOBLINSTRIKE, GOSSIP, HEXBOLT, HIDDENPOWER, HYPERVOICE, KNOCKOFF, LASHOUT, MACABREDANCE, MAGICROOM, MEMENTO, METRONOME, MINDDRAIN, MINDMELD, MIXEDWAVES, MYSTICALFIRE, MYSTICPULSE, NASTYPLOT, PHANTOMFORCE, PHOBIA, POLTERGEIST, POSSESSION, PROTECT, PSYCHIC, PSYCHICFANGS, PSYCHICTERRAIN, REST, RETURN, SAFEGUARD, SHADOWBALL, SHADOWPUNCH, SLEEPTALK, SNARL, SOULRIP, SOULSHIELD, SUBSTITUTE, SWITCHEROO, TAUNT, TERRAINPULSE, TOXIC, TRIATTACK, TRICKROOM, UMBRALWAVE, VENDETTA, VITALITYDRAIN, WAIL, WEATHERBALL, WISH, WONDERROOM, WORKUP, ZENHEADBUTT, </v>
      </c>
      <c r="AA1024" t="str">
        <f>VLOOKUP($A1024,'Moves Species'!$A:$E,5,FALSE)</f>
        <v xml:space="preserve">DARKRECITAL, SPIRITBARRAGE, PHOBIA, HEX, WISH, NIGHTDAZE, MEMENTO, POSSESSION, SHADOWBALL, PULSE, TWINBEAM, HELPINGHAND, DARKVOID, </v>
      </c>
    </row>
    <row r="1025" spans="1:33" x14ac:dyDescent="0.25">
      <c r="A1025">
        <f t="shared" si="47"/>
        <v>1024</v>
      </c>
      <c r="B1025" t="s">
        <v>10996</v>
      </c>
      <c r="C1025" t="s">
        <v>11001</v>
      </c>
      <c r="D1025" s="12" t="str">
        <f>'BST Extract'!J1025</f>
        <v>SOUND</v>
      </c>
      <c r="E1025" s="12" t="str">
        <f>'BST Extract'!K1025</f>
        <v>PSYCHIC</v>
      </c>
      <c r="F1025" t="str">
        <f t="shared" si="48"/>
        <v>SOUND,PSYCHIC</v>
      </c>
      <c r="G1025">
        <f>'BST Extract'!C1025</f>
        <v>30</v>
      </c>
      <c r="H1025">
        <f>'BST Extract'!D1025</f>
        <v>25</v>
      </c>
      <c r="I1025">
        <f>'BST Extract'!E1025</f>
        <v>25</v>
      </c>
      <c r="J1025">
        <f>'BST Extract'!F1025</f>
        <v>40</v>
      </c>
      <c r="K1025">
        <f>'BST Extract'!G1025</f>
        <v>45</v>
      </c>
      <c r="L1025">
        <f>'BST Extract'!H1025</f>
        <v>45</v>
      </c>
      <c r="M1025">
        <f>'BST Extract'!I1025</f>
        <v>210</v>
      </c>
      <c r="N1025" t="s">
        <v>7251</v>
      </c>
      <c r="O1025">
        <v>1</v>
      </c>
      <c r="P1025" t="s">
        <v>7523</v>
      </c>
      <c r="R1025" t="s">
        <v>7523</v>
      </c>
      <c r="T1025" t="str">
        <f t="shared" si="46"/>
        <v>HP,1,,,,</v>
      </c>
      <c r="U1025" s="12" t="str">
        <f>'Ability Extract'!C1025</f>
        <v>MARVELSCALE</v>
      </c>
      <c r="V1025" s="12" t="str">
        <f>'Ability Extract'!D1025</f>
        <v>SYNCHRONIZE</v>
      </c>
      <c r="W1025" s="12" t="str">
        <f>'Ability Extract'!E1025</f>
        <v>BADDREAMS</v>
      </c>
      <c r="X1025" s="12" t="str">
        <f>'Ability Extract'!F1025</f>
        <v>MARVELSCALE,SYNCHRONIZE,BADDREAMS</v>
      </c>
      <c r="Y1025" t="str">
        <f>VLOOKUP($A1025,'Moves Species'!$A:$E,3,FALSE)</f>
        <v xml:space="preserve">1, DARKWHISPERS, 1, STACCATO, 1, CHATTER, 4, CONFUSION, 7, PSYWAVE, 10, HYPNOSIS, 13, ROUND, 16, PSYBEAM, 19, DISARMINGVOICE, 22, KARMASPELL, 25, DISABLE, 28, GENTLECHIMES, 31, EERIESPELL, 34, SWEEPINGWIND, 37, RELICSONG, 40, RATTLETAIL, 43, PSYCHIC, 46, HYPERVOICE, 49, NASTYPLOT, 52, CLANGINGSCALES, 56, PSYSTRIKE, 60, ATHENASWISDOM, </v>
      </c>
      <c r="Z1025" t="str">
        <f>VLOOKUP($A1025,'Moves Species'!$A:$E,4,FALSE)</f>
        <v xml:space="preserve">ACIDRAIN, ALLERGY, AMBUSH, ANCIENTGLARE, ARCANEENERGY, ATTRACT, BATTLEOFWITS, BLOODRITUAL, BOOMBURST, BREAKINGSWIPE, BRICKBREAK, BULKUP, BULLETSEED, CALMMIND, CAUSTICACID, CHARM, CHIDORI, CLEARSMOG, CLOSECOMBAT, CONFUSERAY, COUPDEGRACE, CRUELWHIP, CRUNCH, CURSE, CURSEDTOUCH, DARKPULSE, DEADLYREACH, DEAFEN, DRAGONBREATH, DRAGONMAGIC, DRAINPUNCH, DUNEBLAST, EARTHENLANCE, EARTHPOWER, EARTHQUAKE, ECHOEDVOICE, ENDERSHOCK, EXECUTION, EXPANDINGFORCE, FANTASYSEAL, FOCUSBLAST, FORTISSIMO, GAMMARAY, GASTROACID, GENTLECHIMES, GIGADRAIN, GOLDRUSH, GOSSIP, GUNKSHOT, HEALBELL, HEXBOLT, HIDDENPOWER, HYPERVOICE, KAMEHAMEHA, KNOCKOFF, LASHOUT, LEECHLIFE, LIGHTSCREEN, MACABREDANCE, MAGICROOM, MEMENTO, METRONOME, MIASMA, MINDDRAIN, MINDMELD, MIXEDWAVES, MYSTICALFIRE, MYSTICPULSE, NAGASKIN, NASTYPLOT, ODETOJOY, PERCUSSIONBLAST, PHANTOMFORCE, PHOBIA, PLAYROUGH, POISONFANG, POISONJAB, POWERUPPUNCH, POWERWHIP, PROTECT, PSYCHIC, PSYCHICFANGS, PSYCHICTERRAIN, QUICKGUARD, QUICKSAND, REFLECT, REST, RETURN, ROUND, SANDSTORM, SANDTOMB, SCALESHOT, SCORCHINGSANDS, SHADOWBALL, SHADOWPUNCH, SLEEPTALK, SLUDGEBOMB, SLUDGEWAVE, SNARL, SONICBLAST, SOULRIP, SOULSHIELD, SOUNDBARRIER, STEALTHROCK, SUBSTITUTE, SUPERPOWER, SWEEPINGWIND, SWORDSDANCE, TAUNT, TOXIC, TOXICSPIKES, TRIATTACK, TRICKROOM, UTURN, VENDETTA, VENOMDRAIN, VITALITYDRAIN, WAIL, WEAKSPOT, WONDERROOM, WORKUP, ZENHEADBUTT, </v>
      </c>
      <c r="AA1025" t="str">
        <f>VLOOKUP($A1025,'Moves Species'!$A:$E,5,FALSE)</f>
        <v xml:space="preserve">SYNCHRONOISE, PSYSTRIKE, SCHIZOPHRENIA, ARCANEENERGY, PSYCHICTERRAIN, MAGICCOAT, PSYCHOSHIFT, EXPANDINGFORCE, SPOIL, PSYCHOBREAK, DREAMEATER, ELEGY, </v>
      </c>
      <c r="AB1025" t="s">
        <v>11005</v>
      </c>
      <c r="AC1025" t="s">
        <v>7265</v>
      </c>
      <c r="AD1025">
        <v>18</v>
      </c>
    </row>
    <row r="1026" spans="1:33" x14ac:dyDescent="0.25">
      <c r="A1026">
        <f t="shared" si="47"/>
        <v>1025</v>
      </c>
      <c r="B1026" t="s">
        <v>10997</v>
      </c>
      <c r="C1026" t="s">
        <v>11002</v>
      </c>
      <c r="D1026" s="12" t="str">
        <f>'BST Extract'!J1026</f>
        <v>SOUND</v>
      </c>
      <c r="E1026" s="12" t="str">
        <f>'BST Extract'!K1026</f>
        <v>PSYCHIC</v>
      </c>
      <c r="F1026" t="str">
        <f t="shared" si="48"/>
        <v>SOUND,PSYCHIC</v>
      </c>
      <c r="G1026">
        <f>'BST Extract'!C1026</f>
        <v>40</v>
      </c>
      <c r="H1026">
        <f>'BST Extract'!D1026</f>
        <v>35</v>
      </c>
      <c r="I1026">
        <f>'BST Extract'!E1026</f>
        <v>35</v>
      </c>
      <c r="J1026">
        <f>'BST Extract'!F1026</f>
        <v>60</v>
      </c>
      <c r="K1026">
        <f>'BST Extract'!G1026</f>
        <v>75</v>
      </c>
      <c r="L1026">
        <f>'BST Extract'!H1026</f>
        <v>55</v>
      </c>
      <c r="M1026">
        <f>'BST Extract'!I1026</f>
        <v>300</v>
      </c>
      <c r="N1026" t="s">
        <v>7283</v>
      </c>
      <c r="O1026">
        <v>2</v>
      </c>
      <c r="P1026" t="s">
        <v>7523</v>
      </c>
      <c r="R1026" t="s">
        <v>7523</v>
      </c>
      <c r="T1026" t="str">
        <f t="shared" ref="T1026:T1089" si="49">N1026&amp;","&amp;O1026&amp;","&amp;P1026&amp;","&amp;Q1026&amp;","&amp;R1026&amp;","&amp;S1026</f>
        <v>SPEED,2,,,,</v>
      </c>
      <c r="U1026" s="12" t="str">
        <f>'Ability Extract'!C1026</f>
        <v>MARVELSCALE</v>
      </c>
      <c r="V1026" s="12" t="str">
        <f>'Ability Extract'!D1026</f>
        <v>SYNCHRONIZE</v>
      </c>
      <c r="W1026" s="12" t="str">
        <f>'Ability Extract'!E1026</f>
        <v>BADDREAMS</v>
      </c>
      <c r="X1026" s="12" t="str">
        <f>'Ability Extract'!F1026</f>
        <v>MARVELSCALE,SYNCHRONIZE,BADDREAMS</v>
      </c>
      <c r="Y1026" t="str">
        <f>VLOOKUP($A1026,'Moves Species'!$A:$E,3,FALSE)</f>
        <v xml:space="preserve">1, DARKWHISPERS, 1, STACCATO, 1, CHATTER, 4, CONFUSION, 7, PSYWAVE, 10, HYPNOSIS, 13, ROUND, 16, PSYBEAM, 19, DISARMINGVOICE, 22, KARMASPELL, 25, DISABLE, 28, GENTLECHIMES, 31, EERIESPELL, 34, SWEEPINGWIND, 37, RELICSONG, 40, RATTLETAIL, 43, PSYCHIC, 46, HYPERVOICE, 49, NASTYPLOT, 52, CLANGINGSCALES, 56, PSYSTRIKE, 60, ATHENASWISDOM, </v>
      </c>
      <c r="Z1026" t="str">
        <f>VLOOKUP($A1026,'Moves Species'!$A:$E,4,FALSE)</f>
        <v xml:space="preserve">ACIDRAIN, ALLERGY, AMBUSH, ANCIENTGLARE, ARCANEENERGY, ATTRACT, BATTLEOFWITS, BLOODRITUAL, BOOMBURST, BREAKINGSWIPE, BRICKBREAK, BULKUP, BULLETSEED, CALMMIND, CAUSTICACID, CHARM, CHIDORI, CLEARSMOG, CLOSECOMBAT, CONFUSERAY, COUPDEGRACE, CRUELWHIP, CRUNCH, CURSE, CURSEDTOUCH, DARKPULSE, DEADLYREACH, DEAFEN, DRAGONBREATH, DRAGONMAGIC, DRAINPUNCH, DUNEBLAST, EARTHENLANCE, EARTHPOWER, EARTHQUAKE, ECHOEDVOICE, ENDERSHOCK, EXECUTION, EXPANDINGFORCE, FANTASYSEAL, FOCUSBLAST, FORTISSIMO, GAMMARAY, GASTROACID, GENTLECHIMES, GIGADRAIN, GOLDRUSH, GOSSIP, GUNKSHOT, HEALBELL, HEXBOLT, HIDDENPOWER, HYPERVOICE, KAMEHAMEHA, KNOCKOFF, LASHOUT, LEECHLIFE, LIGHTSCREEN, MACABREDANCE, MAGICROOM, MEMENTO, METRONOME, MIASMA, MINDDRAIN, MINDMELD, MIXEDWAVES, MYSTICALFIRE, MYSTICPULSE, NAGASKIN, NASTYPLOT, ODETOJOY, PERCUSSIONBLAST, PHANTOMFORCE, PHOBIA, PLAYROUGH, POISONFANG, POISONJAB, POWERUPPUNCH, POWERWHIP, PROTECT, PSYCHIC, PSYCHICFANGS, PSYCHICTERRAIN, QUICKGUARD, QUICKSAND, REFLECT, REST, RETURN, ROUND, SANDSTORM, SANDTOMB, SCALESHOT, SCORCHINGSANDS, SHADOWBALL, SHADOWPUNCH, SLEEPTALK, SLUDGEBOMB, SLUDGEWAVE, SNARL, SONICBLAST, SOULRIP, SOULSHIELD, SOUNDBARRIER, STEALTHROCK, SUBSTITUTE, SUPERPOWER, SWEEPINGWIND, SWORDSDANCE, TAUNT, TOXIC, TOXICSPIKES, TRIATTACK, TRICKROOM, UTURN, VENDETTA, VENOMDRAIN, VITALITYDRAIN, WAIL, WEAKSPOT, WONDERROOM, WORKUP, ZENHEADBUTT, </v>
      </c>
      <c r="AA1026">
        <f>VLOOKUP($A1026,'Moves Species'!$A:$E,5,FALSE)</f>
        <v>0</v>
      </c>
      <c r="AB1026" t="s">
        <v>11006</v>
      </c>
      <c r="AC1026" t="s">
        <v>7268</v>
      </c>
      <c r="AD1026" t="s">
        <v>8822</v>
      </c>
      <c r="AE1026" t="s">
        <v>11007</v>
      </c>
      <c r="AF1026" t="s">
        <v>7268</v>
      </c>
      <c r="AG1026" t="s">
        <v>7367</v>
      </c>
    </row>
    <row r="1027" spans="1:33" x14ac:dyDescent="0.25">
      <c r="A1027">
        <f t="shared" ref="A1027:A1090" si="50">A1026+1</f>
        <v>1026</v>
      </c>
      <c r="B1027" t="s">
        <v>10998</v>
      </c>
      <c r="C1027" t="s">
        <v>11003</v>
      </c>
      <c r="D1027" s="12" t="str">
        <f>'BST Extract'!J1027</f>
        <v>SOUND</v>
      </c>
      <c r="E1027" s="12" t="str">
        <f>'BST Extract'!K1027</f>
        <v>PSYCHIC</v>
      </c>
      <c r="F1027" t="str">
        <f t="shared" si="48"/>
        <v>SOUND,PSYCHIC</v>
      </c>
      <c r="G1027">
        <f>'BST Extract'!C1027</f>
        <v>88</v>
      </c>
      <c r="H1027">
        <f>'BST Extract'!D1027</f>
        <v>65</v>
      </c>
      <c r="I1027">
        <f>'BST Extract'!E1027</f>
        <v>60</v>
      </c>
      <c r="J1027">
        <f>'BST Extract'!F1027</f>
        <v>90</v>
      </c>
      <c r="K1027">
        <f>'BST Extract'!G1027</f>
        <v>115</v>
      </c>
      <c r="L1027">
        <f>'BST Extract'!H1027</f>
        <v>100</v>
      </c>
      <c r="M1027">
        <f>'BST Extract'!I1027</f>
        <v>518</v>
      </c>
      <c r="N1027" t="s">
        <v>7286</v>
      </c>
      <c r="O1027">
        <v>3</v>
      </c>
      <c r="P1027" t="s">
        <v>7523</v>
      </c>
      <c r="R1027" t="s">
        <v>7523</v>
      </c>
      <c r="T1027" t="str">
        <f t="shared" si="49"/>
        <v>SPECIAL_ATTACK,3,,,,</v>
      </c>
      <c r="U1027" s="12" t="str">
        <f>'Ability Extract'!C1027</f>
        <v>MARVELSCALE</v>
      </c>
      <c r="V1027" s="12" t="str">
        <f>'Ability Extract'!D1027</f>
        <v>SYNCHRONIZE</v>
      </c>
      <c r="W1027" s="12" t="str">
        <f>'Ability Extract'!E1027</f>
        <v>BADDREAMS</v>
      </c>
      <c r="X1027" s="12" t="str">
        <f>'Ability Extract'!F1027</f>
        <v>MARVELSCALE,SYNCHRONIZE,BADDREAMS</v>
      </c>
      <c r="Y1027" t="str">
        <f>VLOOKUP($A1027,'Moves Species'!$A:$E,3,FALSE)</f>
        <v xml:space="preserve">1, QUIVERDANCE, 1, DARKWHISPERS, 1, STACCATO, 1, CHATTER, 4, CONFUSION, 7, PSYWAVE, 10, HYPNOSIS, 13, ROUND, 16, PSYBEAM, 19, DISARMINGVOICE, 22, KARMASPELL, 25, DISABLE, 28, GENTLECHIMES, 31, EERIESPELL, 34, SWEEPINGWIND, 37, RELICSONG, 40, RATTLETAIL, 43, PSYCHIC, 46, HYPERVOICE, 49, NASTYPLOT, 52, CLANGINGSCALES, 56, PSYSTRIKE, 60, ATHENASWISDOM, </v>
      </c>
      <c r="Z1027" t="str">
        <f>VLOOKUP($A1027,'Moves Species'!$A:$E,4,FALSE)</f>
        <v xml:space="preserve">ACIDRAIN, ALLERGY, AMBUSH, ANCIENTGLARE, ARCANEENERGY, ATTRACT, BATTLEOFWITS, BLOODRITUAL, BOOMBURST, BREAKINGSWIPE, BRICKBREAK, BULKUP, BULLETSEED, CALMMIND, CAUSTICACID, CHARM, CHIDORI, CLEARSMOG, CLOSECOMBAT, CONFUSERAY, COUPDEGRACE, CRUELWHIP, CRUNCH, CURSE, CURSEDTOUCH, DARKPULSE, DEADLYREACH, DEAFEN, DRAGONBREATH, DRAGONMAGIC, DRAINPUNCH, DUNEBLAST, EARTHENLANCE, EARTHPOWER, EARTHQUAKE, ECHOEDVOICE, ENDERSHOCK, EXECUTION, EXPANDINGFORCE, FANTASYSEAL, FOCUSBLAST, FORTISSIMO, GAMMARAY, GASTROACID, GENTLECHIMES, GIGADRAIN, GOLDRUSH, GOSSIP, GUNKSHOT, HEALBELL, HEXBOLT, HIDDENPOWER, HYPERVOICE, KAMEHAMEHA, KNOCKOFF, LASHOUT, LEECHLIFE, LIGHTSCREEN, MACABREDANCE, MAGICROOM, MEMENTO, METRONOME, MIASMA, MINDDRAIN, MINDMELD, MIXEDWAVES, MYSTICALFIRE, MYSTICPULSE, NAGASKIN, NASTYPLOT, ODETOJOY, PERCUSSIONBLAST, PHANTOMFORCE, PHOBIA, PLAYROUGH, POISONFANG, POISONJAB, POWERUPPUNCH, POWERWHIP, PROTECT, PSYCHIC, PSYCHICFANGS, PSYCHICTERRAIN, QUICKGUARD, QUICKSAND, REFLECT, REST, RETURN, ROUND, SANDSTORM, SANDTOMB, SCALESHOT, SCORCHINGSANDS, SHADOWBALL, SHADOWPUNCH, SLEEPTALK, SLUDGEBOMB, SLUDGEWAVE, SNARL, SONICBLAST, SOULRIP, SOULSHIELD, SOUNDBARRIER, STEALTHROCK, SUBSTITUTE, SUPERPOWER, SWEEPINGWIND, SWORDSDANCE, TAUNT, TOXIC, TOXICSPIKES, TRIATTACK, TRICKROOM, UTURN, VENDETTA, VENOMDRAIN, VITALITYDRAIN, WAIL, WEAKSPOT, WONDERROOM, WORKUP, ZENHEADBUTT, </v>
      </c>
      <c r="AA1027">
        <f>VLOOKUP($A1027,'Moves Species'!$A:$E,5,FALSE)</f>
        <v>0</v>
      </c>
      <c r="AB1027" t="s">
        <v>7523</v>
      </c>
    </row>
    <row r="1028" spans="1:33" x14ac:dyDescent="0.25">
      <c r="A1028">
        <f t="shared" si="50"/>
        <v>1027</v>
      </c>
      <c r="B1028" t="s">
        <v>10999</v>
      </c>
      <c r="C1028" t="s">
        <v>11004</v>
      </c>
      <c r="D1028" s="12" t="str">
        <f>'BST Extract'!J1028</f>
        <v>POISON</v>
      </c>
      <c r="E1028" s="12" t="str">
        <f>'BST Extract'!K1028</f>
        <v>FIGHTING</v>
      </c>
      <c r="F1028" t="str">
        <f t="shared" si="48"/>
        <v>POISON,FIGHTING</v>
      </c>
      <c r="G1028">
        <f>'BST Extract'!C1028</f>
        <v>88</v>
      </c>
      <c r="H1028">
        <f>'BST Extract'!D1028</f>
        <v>115</v>
      </c>
      <c r="I1028">
        <f>'BST Extract'!E1028</f>
        <v>100</v>
      </c>
      <c r="J1028">
        <f>'BST Extract'!F1028</f>
        <v>90</v>
      </c>
      <c r="K1028">
        <f>'BST Extract'!G1028</f>
        <v>65</v>
      </c>
      <c r="L1028">
        <f>'BST Extract'!H1028</f>
        <v>60</v>
      </c>
      <c r="M1028">
        <f>'BST Extract'!I1028</f>
        <v>518</v>
      </c>
      <c r="N1028" t="s">
        <v>7345</v>
      </c>
      <c r="O1028">
        <v>3</v>
      </c>
      <c r="P1028" t="s">
        <v>7523</v>
      </c>
      <c r="R1028" t="s">
        <v>7523</v>
      </c>
      <c r="T1028" t="str">
        <f t="shared" si="49"/>
        <v>ATTACK,3,,,,</v>
      </c>
      <c r="U1028" s="12" t="str">
        <f>'Ability Extract'!C1028</f>
        <v>GOOEY</v>
      </c>
      <c r="V1028" s="12" t="str">
        <f>'Ability Extract'!D1028</f>
        <v>POISONPOINT</v>
      </c>
      <c r="W1028" s="12" t="str">
        <f>'Ability Extract'!E1028</f>
        <v>CORROSION</v>
      </c>
      <c r="X1028" s="12" t="str">
        <f>'Ability Extract'!F1028</f>
        <v>GOOEY,POISONPOINT,CORROSION</v>
      </c>
      <c r="Y1028" t="str">
        <f>VLOOKUP($A1028,'Moves Species'!$A:$E,3,FALSE)</f>
        <v xml:space="preserve">1, COIL, 1, WRAP, 1, MACHPUNCH, 1, POISONSPIT, 4, ROCKSMASH, 7, MIXEDWAVES, 10, HYPNOSIS, 13, POISONFANG, 16, LOWSWEEP, 19, POISONTAIL, 22, ARMTHRUST, 25, DISABLE, 28, DRAINPUNCH, 31, POISONJAB, 34, ZENHEADBUTT, 37, OVERWHELM, 40, RATTLETAIL, 43, NEUROTOXIN, 46, PSYCHICFANGS, 49, SWORDSDANCE, 52, FORTISSIMO, 56, PLAGUE, 60, CLOSECOMBAT, </v>
      </c>
      <c r="Z1028" t="str">
        <f>VLOOKUP($A1028,'Moves Species'!$A:$E,4,FALSE)</f>
        <v xml:space="preserve">ACIDRAIN, ALLERGY, AMBUSH, ANCIENTGLARE, ARCANEENERGY, ATTRACT, BATTLEOFWITS, BLOODRITUAL, BOOMBURST, BREAKINGSWIPE, BRICKBREAK, BULKUP, BULLETSEED, CALMMIND, CAUSTICACID, CHARM, CHIDORI, CLEARSMOG, CLOSECOMBAT, CONFUSERAY, COUPDEGRACE, CRUELWHIP, CRUNCH, CURSE, CURSEDTOUCH, DARKPULSE, DEADLYREACH, DEAFEN, DRAGONBREATH, DRAGONMAGIC, DRAINPUNCH, DUNEBLAST, EARTHENLANCE, EARTHPOWER, EARTHQUAKE, ECHOEDVOICE, ENDERSHOCK, EXECUTION, EXPANDINGFORCE, FANTASYSEAL, FOCUSBLAST, FORTISSIMO, GAMMARAY, GASTROACID, GENTLECHIMES, GIGADRAIN, GOLDRUSH, GOSSIP, GUNKSHOT, HEALBELL, HEXBOLT, HIDDENPOWER, HYPERVOICE, KAMEHAMEHA, KNOCKOFF, LASHOUT, LEECHLIFE, LIGHTSCREEN, MACABREDANCE, MAGICROOM, MEMENTO, METRONOME, MIASMA, MINDDRAIN, MINDMELD, MIXEDWAVES, MYSTICALFIRE, MYSTICPULSE, NAGASKIN, NASTYPLOT, ODETOJOY, PERCUSSIONBLAST, PHANTOMFORCE, PHOBIA, PLAYROUGH, POISONFANG, POISONJAB, POWERUPPUNCH, POWERWHIP, PROTECT, PSYCHIC, PSYCHICFANGS, PSYCHICTERRAIN, QUICKGUARD, QUICKSAND, REFLECT, REST, RETURN, ROUND, SANDSTORM, SANDTOMB, SCALESHOT, SCORCHINGSANDS, SHADOWBALL, SHADOWPUNCH, SLEEPTALK, SLUDGEBOMB, SLUDGEWAVE, SNARL, SONICBLAST, SOULRIP, SOULSHIELD, SOUNDBARRIER, STEALTHROCK, SUBSTITUTE, SUPERPOWER, SWEEPINGWIND, SWORDSDANCE, TAUNT, TOXIC, TOXICSPIKES, TRIATTACK, TRICKROOM, UTURN, VENDETTA, VENOMDRAIN, VITALITYDRAIN, WAIL, WEAKSPOT, WONDERROOM, WORKUP, ZENHEADBUTT, </v>
      </c>
      <c r="AA1028">
        <f>VLOOKUP($A1028,'Moves Species'!$A:$E,5,FALSE)</f>
        <v>0</v>
      </c>
      <c r="AB1028" t="s">
        <v>7523</v>
      </c>
    </row>
    <row r="1029" spans="1:33" x14ac:dyDescent="0.25">
      <c r="A1029">
        <f t="shared" si="50"/>
        <v>1028</v>
      </c>
      <c r="B1029" t="s">
        <v>11008</v>
      </c>
      <c r="C1029" t="s">
        <v>11009</v>
      </c>
      <c r="D1029" s="12" t="str">
        <f>'BST Extract'!J1029</f>
        <v>FAIRY</v>
      </c>
      <c r="E1029" s="12" t="str">
        <f>'BST Extract'!K1029</f>
        <v>DRAGON</v>
      </c>
      <c r="F1029" t="str">
        <f t="shared" si="48"/>
        <v>FAIRY,DRAGON</v>
      </c>
      <c r="G1029">
        <f>'BST Extract'!C1029</f>
        <v>95</v>
      </c>
      <c r="H1029">
        <f>'BST Extract'!D1029</f>
        <v>45</v>
      </c>
      <c r="I1029">
        <f>'BST Extract'!E1029</f>
        <v>95</v>
      </c>
      <c r="J1029">
        <f>'BST Extract'!F1029</f>
        <v>60</v>
      </c>
      <c r="K1029">
        <f>'BST Extract'!G1029</f>
        <v>90</v>
      </c>
      <c r="L1029">
        <f>'BST Extract'!H1029</f>
        <v>100</v>
      </c>
      <c r="M1029">
        <f>'BST Extract'!I1029</f>
        <v>485</v>
      </c>
      <c r="N1029" t="s">
        <v>7286</v>
      </c>
      <c r="O1029" s="3">
        <v>1</v>
      </c>
      <c r="P1029" t="s">
        <v>7283</v>
      </c>
      <c r="Q1029">
        <v>1</v>
      </c>
      <c r="R1029" t="s">
        <v>7523</v>
      </c>
      <c r="T1029" t="str">
        <f t="shared" si="49"/>
        <v>SPECIAL_ATTACK,1,SPEED,1,,</v>
      </c>
      <c r="U1029" s="12" t="str">
        <f>'Ability Extract'!C1029</f>
        <v>NEUROFORCE</v>
      </c>
      <c r="V1029" s="12" t="str">
        <f>'Ability Extract'!D1029</f>
        <v>PASTELVEIL</v>
      </c>
      <c r="W1029" s="12" t="str">
        <f>'Ability Extract'!E1029</f>
        <v>PUREHEART</v>
      </c>
      <c r="X1029" s="12" t="str">
        <f>'Ability Extract'!F1029</f>
        <v>NEUROFORCE,PASTELVEIL,PUREHEART</v>
      </c>
      <c r="Y1029" t="str">
        <f>VLOOKUP($A1029,'Moves Species'!$A:$E,3,FALSE)</f>
        <v xml:space="preserve">1, FAIRYTALE, 1, STARDUST, 1, FAIRYWIND, 4, TWISTER, 6, SWEETKISS, 8, PIXIEDUST, 10, SWIFT, 12, DRAGONBREATH, 15, YAWN, 18, DRAININGKISS, 21, WILDIMAGINATION, 24, METEORSHOWER, 27, ANCIENTROAR, 30, ASTRALBARRAGE, 33, MYSTICPULSE, 36, WYRMBEAM, 39, STARDUSTREVERIE, 42, FAESBLESSING, 45, STRANGESTEAM, 48, DRAGONGALE, 51, MOONBLAST, 51, LUNARDANCE, 54, ETHEREALBURST, 57, DRACOMETEOR, 60, METEORBEAM, </v>
      </c>
      <c r="Z1029" t="str">
        <f>VLOOKUP($A1029,'Moves Species'!$A:$E,4,FALSE)</f>
        <v xml:space="preserve">AERIALPULSE, AIRSLASH, ANCIENTGLARE, ANTIMATTER, ARCANEENERGY, ASTEROIDBELT, ASTRALWIND, ATTRACT, AURASPHERE, BATTLEOFWITS, BODYSLAM, BREAKINGSWIPE, CALMMIND, CHARM, CLEANSE, COSMICAVATAR, COSMICPOWER, COUPDEGRACE, COVET, CRUNCH, CURSE, DAZZLINGGLEAM, DEFOG, DIVINEPUNISHMENT, DRACARYS, DRACOMETEOR, DRACONICWAVE, DRAGONBLOOD, DRAGONBREATH, DRAGONCLAW, DRAGONDANCE, DRAGONGALE, DRAGONHAMMER, DRAGONMAGIC, DRAININGKISS, EARTHQUAKE, ENDERSHOCK, ENERGYBALL, ESSENCEBLOOM, EXPANDINGFORCE, FABLEDRUSH, FAIRYTALE, FANTASYSEAL, FLUXWAVE, FOCUSBLAST, FORTISSIMO, GAMMARAY, GENESIS, GEOMANCY, GOBLINSTRIKE, HAZE, HEALBELL, HEXBOLT, HIDDENPOWER, HOLYNOVA, HYPERVOICE, IRONHEAD, KNOCKOFF, LASHOUT, LIGHTSCREEN, LOVEBURST, MAGICROOM, MEMENTO, MINDDRAIN, MINDMELD, MIRRORSHOT, MISTYTERRAIN, MIXEDWAVES, MOONBLAST, MOONSTONERAY, MYSTICALFIRE, MYSTICPULSE, NAGASKIN, NASTYPLOT, NEBULASTRIKE, NOBLEROAR, OUTRAGE, PIXIEDUST, PLAYROUGH, PROTECT, PSYCHIC, PSYCHICFANGS, PSYCHICTERRAIN, PURGE, RADIANTLANCE, RAYOFLIGHT, REFLECT, REST, RETURN, SAFEGUARD, SCALESHOT, SIGNALBEAM, SIRENSSONG, SLEEPTALK, SNARL, SOLARECLIPSE, STARDUSTREVERIE, STRANGESTEAM, SUBSTITUTE, SWEEPINGWIND, SWIFT, TAILGLOW, TITANIASLAW, TOXIC, TRICKROOM, VALKYRIECHARIOT, WEATHERBALL, WISH, WONDERROOM, WORKUP, ZENHEADBUTT, </v>
      </c>
      <c r="AA1029" t="str">
        <f>VLOOKUP($A1029,'Moves Species'!$A:$E,5,FALSE)</f>
        <v xml:space="preserve">ASTRALWIND, ENDERSHOCK, MISTBALL, WISH, DRAGONMAGIC, STARGAZE, HYPNOSIS, DREAMEATER, GEOMANCY, ANCIENTGLARE, DRAGONPULSE, HELPINGHAND, </v>
      </c>
    </row>
    <row r="1030" spans="1:33" x14ac:dyDescent="0.25">
      <c r="A1030">
        <f t="shared" si="50"/>
        <v>1029</v>
      </c>
      <c r="B1030" t="s">
        <v>11010</v>
      </c>
      <c r="C1030" t="s">
        <v>11011</v>
      </c>
      <c r="D1030" s="12" t="str">
        <f>'BST Extract'!J1030</f>
        <v>FLYING</v>
      </c>
      <c r="E1030" s="12" t="str">
        <f>'BST Extract'!K1030</f>
        <v>GRASS</v>
      </c>
      <c r="F1030" t="str">
        <f t="shared" si="48"/>
        <v>FLYING,GRASS</v>
      </c>
      <c r="G1030">
        <f>'BST Extract'!C1030</f>
        <v>70</v>
      </c>
      <c r="H1030">
        <f>'BST Extract'!D1030</f>
        <v>93</v>
      </c>
      <c r="I1030">
        <f>'BST Extract'!E1030</f>
        <v>70</v>
      </c>
      <c r="J1030">
        <f>'BST Extract'!F1030</f>
        <v>92</v>
      </c>
      <c r="K1030">
        <f>'BST Extract'!G1030</f>
        <v>90</v>
      </c>
      <c r="L1030">
        <f>'BST Extract'!H1030</f>
        <v>70</v>
      </c>
      <c r="M1030">
        <f>'BST Extract'!I1030</f>
        <v>485</v>
      </c>
      <c r="N1030" t="s">
        <v>7286</v>
      </c>
      <c r="O1030" s="3">
        <v>1</v>
      </c>
      <c r="P1030" t="s">
        <v>7283</v>
      </c>
      <c r="Q1030">
        <v>1</v>
      </c>
      <c r="R1030" t="s">
        <v>7523</v>
      </c>
      <c r="T1030" t="str">
        <f t="shared" si="49"/>
        <v>SPECIAL_ATTACK,1,SPEED,1,,</v>
      </c>
      <c r="U1030" s="12" t="str">
        <f>'Ability Extract'!C1030</f>
        <v>STICKYHOLD</v>
      </c>
      <c r="V1030" s="12" t="str">
        <f>'Ability Extract'!D1030</f>
        <v>NATURALCURE</v>
      </c>
      <c r="W1030" s="12" t="str">
        <f>'Ability Extract'!E1030</f>
        <v>GALEWINGS</v>
      </c>
      <c r="X1030" s="12" t="str">
        <f>'Ability Extract'!F1030</f>
        <v>STICKYHOLD,NATURALCURE,GALEWINGS</v>
      </c>
      <c r="Y1030" t="str">
        <f>VLOOKUP($A1030,'Moves Species'!$A:$E,3,FALSE)</f>
        <v xml:space="preserve">1, PECK, 1, LEER, 1, LEAFAGE, 4, GUST, 7, RAZORLEAF, 10, GLIDE, 13, LEAFTORNADO, 16, WINGATTACK, 19, EROSION, 22, STUNSPORE, 22, SLEEPPOWDER, 22, POISONPOWDER, 25, FLYTRAP, 28, AROMATHERAPY, 31, SWEEPINGTALON, 34, AUTUMNBLAST, 37, TORNADO, 40, LEAFBLADE, 43, DRILLPECK, 46, ENERGYBALL, 49, TEMPESTFLARE, 52, SOLARBLADE, 56, BRAVEBIRD, 60, LEAFSTORM, </v>
      </c>
      <c r="Z1030" t="str">
        <f>VLOOKUP($A1030,'Moves Species'!$A:$E,4,FALSE)</f>
        <v xml:space="preserve">ACROBATICS, AERIALACE, AERIALPULSE, AIRSLASH, AROMATHERAPY, ATTRACT, BATTLEOFWITS, BOUNCE, BRAVEBIRD, BULLETSEED, BUTTERFLYKISS, CALMMIND, CHARM, COUPDEGRACE, DAZZLINGGLEAM, DEFOG, DRILLPECK, DUALWINGBEAT, DUSTDEVILS, ENERGYBALL, ESSENCEBLOOM, FABLEDRUSH, FAIRYTALE, FALSESWIPE, FEATHERDANCE, FLOCK, FLUTTER, FOCUSBLAST, FORTISSIMO, FURYCUTTER, GENESIS, GENTLECHIMES, GEOMANCY, GIGADRAIN, GOBLINSTRIKE, GRASSYTERRAIN, HEALBELL, HIDDENPOWER, HURRICANE, HYPERVOICE, KNOCKOFF, LASHOUT, LEAFBLADE, LEECHLIFE, MAGICALLEAF, MEMENTO, MIRRORSHOT, NASTYPLOT, NATURESWRATH, NECTARTAP, ODETOJOY, PETALTEMPEST, PINMISSILE, POLLENPUFF, POWERWHIP, PROTECT, RAINDANCE, RAYOFLIGHT, REST, RETURN, ROUND, SAFEGUARD, SCENTEDSHIELD, SIGNALBEAM, SLASH, SLEEPTALK, SOLARBEAM, SPIKYSHIELD, STEELWING, SUBSTITUTE, SUNNYDAY, SWEEPINGWIND, SWIFT, SYNTHESIS, TAILWIND, TAUNT, TEMPESTFLARE, TORNADO, TOXIC, TRIATTACK, TURBULENCE, UTURN, WISH, WORKUP, </v>
      </c>
      <c r="AA1030" t="str">
        <f>VLOOKUP($A1030,'Moves Species'!$A:$E,5,FALSE)</f>
        <v xml:space="preserve">DUALWINGBEAT, FEATHERDANCE, ROOST, DEFOG, FLOCK, PLUCK, TROPKICK, AERIALPULSE, TURBULENCE, SEEDBOMB, AIRSLASH, SCENTEDSHIELD, </v>
      </c>
    </row>
    <row r="1031" spans="1:33" x14ac:dyDescent="0.25">
      <c r="A1031">
        <f t="shared" si="50"/>
        <v>1030</v>
      </c>
      <c r="B1031" t="s">
        <v>11012</v>
      </c>
      <c r="C1031" t="s">
        <v>11014</v>
      </c>
      <c r="D1031" s="12" t="str">
        <f>'BST Extract'!J1031</f>
        <v>DARK</v>
      </c>
      <c r="E1031" s="12" t="str">
        <f>'BST Extract'!K1031</f>
        <v>FIRE</v>
      </c>
      <c r="F1031" t="str">
        <f t="shared" si="48"/>
        <v>DARK,FIRE</v>
      </c>
      <c r="G1031">
        <f>'BST Extract'!C1031</f>
        <v>70</v>
      </c>
      <c r="H1031">
        <f>'BST Extract'!D1031</f>
        <v>78</v>
      </c>
      <c r="I1031">
        <f>'BST Extract'!E1031</f>
        <v>60</v>
      </c>
      <c r="J1031">
        <f>'BST Extract'!F1031</f>
        <v>51</v>
      </c>
      <c r="K1031">
        <f>'BST Extract'!G1031</f>
        <v>40</v>
      </c>
      <c r="L1031">
        <f>'BST Extract'!H1031</f>
        <v>41</v>
      </c>
      <c r="M1031">
        <f>'BST Extract'!I1031</f>
        <v>340</v>
      </c>
      <c r="N1031" t="s">
        <v>7345</v>
      </c>
      <c r="O1031">
        <v>1</v>
      </c>
      <c r="P1031" t="s">
        <v>7523</v>
      </c>
      <c r="R1031" t="s">
        <v>7523</v>
      </c>
      <c r="T1031" t="str">
        <f t="shared" si="49"/>
        <v>ATTACK,1,,,,</v>
      </c>
      <c r="U1031" s="12" t="str">
        <f>'Ability Extract'!C1031</f>
        <v>DEFIANT</v>
      </c>
      <c r="V1031" s="12" t="str">
        <f>'Ability Extract'!D1031</f>
        <v>STAKEOUT</v>
      </c>
      <c r="W1031" s="12" t="str">
        <f>'Ability Extract'!E1031</f>
        <v>FRISK</v>
      </c>
      <c r="X1031" s="12" t="str">
        <f>'Ability Extract'!F1031</f>
        <v>DEFIANT,STAKEOUT,FRISK</v>
      </c>
      <c r="Y1031" t="str">
        <f>VLOOKUP($A1031,'Moves Species'!$A:$E,3,FALSE)</f>
        <v xml:space="preserve">1, TACKLE, 1, SCORCH, 1, LEER, 4, PURSUIT, 7, ROAR, 10, FLAMECHARGE, 13, BITE, 16, FIREFANG, 19, NECROPHAGY, 22, VENDETTA, 25, TAUNT, 28, LASHOUT, 31, HELLBRAND, 34, QUASH, 37, JAWLOCK, 40, TORMENT, 43, SHADOWBONE, 46, WILDFIRE, 49, FRENZY, 52, OBSTRUCT, 56, FLAREBLITZ, 60, EXECUTION, </v>
      </c>
      <c r="Z1031" t="str">
        <f>VLOOKUP($A1031,'Moves Species'!$A:$E,4,FALSE)</f>
        <v xml:space="preserve">AMBUSH, ANCIENTGLARE, ATTRACT, BODYPRESS, BODYSLAM, BREAKINGSWIPE, BULKUP, BULLDOZE, BURNINGJEALOUSY, BURNINGOFUDA, CHARM, CONFUSERAY, COSMICAVATAR, CRIMSONGATE, CRUELWHIP, CRUNCH, CURSE, CURSEDTOUCH, DARKPULSE, DEFOG, DRACARYS, DRACOMETEOR, DRAGONBREATH, DRAGONCLAW, ECLIPSENOVA, ENDERSHOCK, EXECUTION, FABLEDRUSH, FAIRYTALE, FANTASYSEAL, FIREBLAST, FIREFANG, FLAMECHARGE, FLAMETHROWER, FLAMEVOLLEY, FLAREBLITZ, FORTISSIMO, GAMMARAY, GHASTLYFLOOD, GOBLINSTRIKE, GOLDRUSH, HEATWAVE, HEX, HIDDENPOWER, HYPERVOICE, INCINERATE, IRONHEAD, KNOCKOFF, LASHOUT, MACABREDANCE, MEMENTO, MYSTICALFIRE, NASTYPLOT, NOBLEROAR, OBSIDIANSHARDS, OUTRAGE, PHANTOMFORCE, PHOBIA, PLAYROUGH, POLTERGEIST, POSSESSION, PROTECT, PSYCHICFANGS, REST, RETURN, SHADOWBALL, SLASH, SLEEPTALK, SNARL, SOULRIP, SOULSHIELD, SUBSTITUTE, SUNNYDAY, SWITCHEROO, TAUNT, THUNDERFANG, TOXIC, UMBRALWAVE, VENDETTA, VITALITYDRAIN, WAIL, WILDCHARGE, WILDFIRE, WILLOWISP, WORKUP, ZENHEADBUTT, </v>
      </c>
      <c r="AA1031" t="str">
        <f>VLOOKUP($A1031,'Moves Species'!$A:$E,5,FALSE)</f>
        <v xml:space="preserve">CRUNCH, ASSURANCE, LICK, PLAYROUGH, EMBARGO, MEANLOOK, SPITE, PARTINGSHOT, DRACOSHRED, FIRELASH, BLAZEKICK, HELPINGHAND, </v>
      </c>
      <c r="AB1031" t="s">
        <v>11030</v>
      </c>
      <c r="AC1031" t="s">
        <v>7265</v>
      </c>
      <c r="AD1031">
        <v>30</v>
      </c>
    </row>
    <row r="1032" spans="1:33" x14ac:dyDescent="0.25">
      <c r="A1032">
        <f t="shared" si="50"/>
        <v>1031</v>
      </c>
      <c r="B1032" t="s">
        <v>11013</v>
      </c>
      <c r="C1032" t="s">
        <v>11015</v>
      </c>
      <c r="D1032" s="12" t="str">
        <f>'BST Extract'!J1032</f>
        <v>DARK</v>
      </c>
      <c r="E1032" s="12" t="str">
        <f>'BST Extract'!K1032</f>
        <v>FIRE</v>
      </c>
      <c r="F1032" t="str">
        <f t="shared" si="48"/>
        <v>DARK,FIRE</v>
      </c>
      <c r="G1032">
        <f>'BST Extract'!C1032</f>
        <v>90</v>
      </c>
      <c r="H1032">
        <f>'BST Extract'!D1032</f>
        <v>110</v>
      </c>
      <c r="I1032">
        <f>'BST Extract'!E1032</f>
        <v>90</v>
      </c>
      <c r="J1032">
        <f>'BST Extract'!F1032</f>
        <v>85</v>
      </c>
      <c r="K1032">
        <f>'BST Extract'!G1032</f>
        <v>55</v>
      </c>
      <c r="L1032">
        <f>'BST Extract'!H1032</f>
        <v>75</v>
      </c>
      <c r="M1032">
        <f>'BST Extract'!I1032</f>
        <v>505</v>
      </c>
      <c r="N1032" t="s">
        <v>7345</v>
      </c>
      <c r="O1032">
        <v>2</v>
      </c>
      <c r="P1032" t="s">
        <v>7523</v>
      </c>
      <c r="R1032" t="s">
        <v>7523</v>
      </c>
      <c r="T1032" t="str">
        <f t="shared" si="49"/>
        <v>ATTACK,2,,,,</v>
      </c>
      <c r="U1032" s="12" t="str">
        <f>'Ability Extract'!C1032</f>
        <v>DEFIANT</v>
      </c>
      <c r="V1032" s="12" t="str">
        <f>'Ability Extract'!D1032</f>
        <v>STAKEOUT</v>
      </c>
      <c r="W1032" s="12" t="str">
        <f>'Ability Extract'!E1032</f>
        <v>FRISK</v>
      </c>
      <c r="X1032" s="12" t="str">
        <f>'Ability Extract'!F1032</f>
        <v>DEFIANT,STAKEOUT,FRISK</v>
      </c>
      <c r="Y1032" t="str">
        <f>VLOOKUP($A1032,'Moves Species'!$A:$E,3,FALSE)</f>
        <v xml:space="preserve">0, BURNINGBULWARK, 1, BURNINGBULWARK, 1, TACKLE, 1, SCORCH, 1, LEER, 4, PURSUIT, 7, ROAR, 10, FLAMECHARGE, 13, BITE, 16, FIREFANG, 19, NECROPHAGY, 22, VENDETTA, 25, TAUNT, 28, LASHOUT, 31, HELLBRAND, 34, QUASH, 37, JAWLOCK, 40, TORMENT, 43, SHADOWBONE, 46, WILDFIRE, 49, FRENZY, 52, OBSTRUCT, 56, FLAREBLITZ, 60, EXECUTION, </v>
      </c>
      <c r="Z1032" t="str">
        <f>VLOOKUP($A1032,'Moves Species'!$A:$E,4,FALSE)</f>
        <v xml:space="preserve">AMBUSH, ANCIENTGLARE, ATTRACT, BODYPRESS, BODYSLAM, BREAKINGSWIPE, BULKUP, BULLDOZE, BURNINGJEALOUSY, BURNINGOFUDA, CHARM, CONFUSERAY, COSMICAVATAR, CRIMSONGATE, CRUELWHIP, CRUNCH, CURSE, CURSEDTOUCH, DARKPULSE, DEFOG, DRACARYS, DRACOMETEOR, DRAGONBREATH, DRAGONCLAW, ECLIPSENOVA, ENDERSHOCK, EXECUTION, FABLEDRUSH, FAIRYTALE, FANTASYSEAL, FIREBLAST, FIREFANG, FLAMECHARGE, FLAMETHROWER, FLAMEVOLLEY, FLAREBLITZ, FORTISSIMO, GAMMARAY, GHASTLYFLOOD, GOBLINSTRIKE, GOLDRUSH, HEATWAVE, HEX, HIDDENPOWER, HYPERVOICE, INCINERATE, IRONHEAD, KNOCKOFF, LASHOUT, MACABREDANCE, MEMENTO, MYSTICALFIRE, NASTYPLOT, NOBLEROAR, OBSIDIANSHARDS, OUTRAGE, PHANTOMFORCE, PHOBIA, PLAYROUGH, POLTERGEIST, POSSESSION, PROTECT, PSYCHICFANGS, REST, RETURN, SHADOWBALL, SLASH, SLEEPTALK, SNARL, SOULRIP, SOULSHIELD, SUBSTITUTE, SUNNYDAY, SWITCHEROO, TAUNT, THUNDERFANG, TOXIC, UMBRALWAVE, VENDETTA, VITALITYDRAIN, WAIL, WILDCHARGE, WILDFIRE, WILLOWISP, WORKUP, ZENHEADBUTT, </v>
      </c>
      <c r="AA1032">
        <f>VLOOKUP($A1032,'Moves Species'!$A:$E,5,FALSE)</f>
        <v>0</v>
      </c>
      <c r="AB1032" t="s">
        <v>7523</v>
      </c>
    </row>
    <row r="1033" spans="1:33" x14ac:dyDescent="0.25">
      <c r="A1033">
        <f t="shared" si="50"/>
        <v>1032</v>
      </c>
      <c r="B1033" t="s">
        <v>11026</v>
      </c>
      <c r="C1033" t="s">
        <v>11028</v>
      </c>
      <c r="D1033" s="12" t="str">
        <f>'BST Extract'!J1033</f>
        <v>BUG</v>
      </c>
      <c r="E1033" s="12" t="str">
        <f>'BST Extract'!K1033</f>
        <v>FIRE</v>
      </c>
      <c r="F1033" t="str">
        <f t="shared" si="48"/>
        <v>BUG,FIRE</v>
      </c>
      <c r="G1033">
        <f>'BST Extract'!C1033</f>
        <v>33</v>
      </c>
      <c r="H1033">
        <f>'BST Extract'!D1033</f>
        <v>46</v>
      </c>
      <c r="I1033">
        <f>'BST Extract'!E1033</f>
        <v>35</v>
      </c>
      <c r="J1033">
        <f>'BST Extract'!F1033</f>
        <v>45</v>
      </c>
      <c r="K1033">
        <f>'BST Extract'!G1033</f>
        <v>21</v>
      </c>
      <c r="L1033">
        <f>'BST Extract'!H1033</f>
        <v>30</v>
      </c>
      <c r="M1033">
        <f>'BST Extract'!I1033</f>
        <v>210</v>
      </c>
      <c r="N1033" t="s">
        <v>7345</v>
      </c>
      <c r="O1033">
        <v>1</v>
      </c>
      <c r="P1033" t="s">
        <v>7523</v>
      </c>
      <c r="R1033" t="s">
        <v>7523</v>
      </c>
      <c r="T1033" t="str">
        <f t="shared" si="49"/>
        <v>ATTACK,1,,,,</v>
      </c>
      <c r="U1033" s="12" t="str">
        <f>'Ability Extract'!C1033</f>
        <v>FLAMEBODY</v>
      </c>
      <c r="V1033" s="12" t="str">
        <f>'Ability Extract'!D1033</f>
        <v>IMPULSIVE</v>
      </c>
      <c r="W1033" s="12" t="str">
        <f>'Ability Extract'!E1033</f>
        <v>SPEEDBOOST</v>
      </c>
      <c r="X1033" s="12" t="str">
        <f>'Ability Extract'!F1033</f>
        <v>FLAMEBODY,IMPULSIVE,SPEEDBOOST</v>
      </c>
      <c r="Y1033" t="str">
        <f>VLOOKUP($A1033,'Moves Species'!$A:$E,3,FALSE)</f>
        <v xml:space="preserve">1, FIRSTIMPRESSION, 1, SCORCH, 1, LEER, 4, DETECT, 7, STRAFE, 11, FLAMECHARGE, 14, BUGBITE, 17, BULLETCHARGE, 20, FLAMEVOLLEY, 23, AGILITY, 26, SKITTERSMACK, 29, FLAMEPILLAR, 32, POWERDRILL, 35, LUNGE, 38, IRONHEAD, 41, HEATSIPHON, 44, SWARMATTACK, 47, IRONIMPACT, 50, SHIFTGEAR, 54, FLAREBLITZ, 58, BOMBARDMENT, 62, SWARMOVERLOAD, </v>
      </c>
      <c r="Z1033" t="str">
        <f>VLOOKUP($A1033,'Moves Species'!$A:$E,4,FALSE)</f>
        <v xml:space="preserve">AERIALACE, AIRSLASH, AMBUSH, ATTRACT, BOMBARDMENT, BUGBITE, BUGBUZZ, BURNINGJEALOUSY, CALMMIND, CATAPULT, CLUSTERROCKETS, CRIMSONGATE, DEADLYREACH, DEFENDORDER, DEFOG, ENDERSHOCK, FABLEDRUSH, FIREBLAST, FIREFANG, FIREPUNCH, FLAMECHARGE, FLAMETHROWER, FLAMEVOLLEY, FLAREBLITZ, FLUTTER, FORTISSIMO, FURYCUTTER, GENESIS, GOLDENBULLET, GOLDRUSH, GYROBALL, HEATWAVE, HIDDENPOWER, HIVEMIND, INCINERATE, IRONDEFENSE, IRONHEAD, IRONIMPACT, IRONTEMPEST, KNOCKOFF, LASHOUT, LEECHLIFE, MAGNETICCANNON, MEMENTO, METEORDRIVE, METEORMASH, MISSILESHOT, MYSTICALFIRE, NASTYPLOT, NECTARTAP, OVERCLOCK, PINMISSILE, PLAYROUGH, PROTECT, RADIANTLANCE, REFURBISH, REST, RETURN, SATELLITERAY, SLEEPTALK, SONICBLAST, STEELROLLER, STEELWING, STRUGGLEBUG, SUBSTITUTE, SUNNYDAY, SWARMATTACK, SWARMOVERLOAD, SWEEPINGWIND, SWORDSDANCE, TAILWIND, TAUNT, TERRAINPULSE, TOXIC, TRIATTACK, UTURN, VOLTSWITCH, WEATHERBALL, WILDCHARGE, WILDFIRE, WILLOWISP, WORKUP, ZENHEADBUTT, </v>
      </c>
      <c r="AA1033" t="str">
        <f>VLOOKUP($A1033,'Moves Species'!$A:$E,5,FALSE)</f>
        <v xml:space="preserve">MAGNETBOMB, PLASMAFORGE, BLAZEKICK, MAGNETICCANNON, MISSILESHOT, CONFUSERAY, SONICBOOM, SONICNOVA, SHATTER, OVERCLOCK, </v>
      </c>
      <c r="AB1033" t="s">
        <v>14904</v>
      </c>
      <c r="AC1033" t="s">
        <v>7265</v>
      </c>
      <c r="AD1033">
        <v>25</v>
      </c>
    </row>
    <row r="1034" spans="1:33" x14ac:dyDescent="0.25">
      <c r="A1034">
        <f t="shared" si="50"/>
        <v>1033</v>
      </c>
      <c r="B1034" t="s">
        <v>11027</v>
      </c>
      <c r="C1034" t="s">
        <v>11029</v>
      </c>
      <c r="D1034" s="12" t="str">
        <f>'BST Extract'!J1034</f>
        <v>STEEL</v>
      </c>
      <c r="E1034" s="12" t="str">
        <f>'BST Extract'!K1034</f>
        <v>FIRE</v>
      </c>
      <c r="F1034" t="str">
        <f t="shared" si="48"/>
        <v>STEEL,FIRE</v>
      </c>
      <c r="G1034">
        <f>'BST Extract'!C1034</f>
        <v>61</v>
      </c>
      <c r="H1034">
        <f>'BST Extract'!D1034</f>
        <v>102</v>
      </c>
      <c r="I1034">
        <f>'BST Extract'!E1034</f>
        <v>68</v>
      </c>
      <c r="J1034">
        <f>'BST Extract'!F1034</f>
        <v>102</v>
      </c>
      <c r="K1034">
        <f>'BST Extract'!G1034</f>
        <v>52</v>
      </c>
      <c r="L1034">
        <f>'BST Extract'!H1034</f>
        <v>65</v>
      </c>
      <c r="M1034">
        <f>'BST Extract'!I1034</f>
        <v>450</v>
      </c>
      <c r="N1034" t="s">
        <v>7345</v>
      </c>
      <c r="O1034">
        <v>2</v>
      </c>
      <c r="P1034" t="s">
        <v>7523</v>
      </c>
      <c r="R1034" t="s">
        <v>7523</v>
      </c>
      <c r="T1034" t="str">
        <f t="shared" si="49"/>
        <v>ATTACK,2,,,,</v>
      </c>
      <c r="U1034" s="12" t="str">
        <f>'Ability Extract'!C1034</f>
        <v>FLAMEBODY</v>
      </c>
      <c r="V1034" s="12" t="str">
        <f>'Ability Extract'!D1034</f>
        <v>IMPULSIVE</v>
      </c>
      <c r="W1034" s="12" t="str">
        <f>'Ability Extract'!E1034</f>
        <v>SPEEDBOOST</v>
      </c>
      <c r="X1034" s="12" t="str">
        <f>'Ability Extract'!F1034</f>
        <v>FLAMEBODY,IMPULSIVE,SPEEDBOOST</v>
      </c>
      <c r="Y1034" t="str">
        <f>VLOOKUP($A1034,'Moves Species'!$A:$E,3,FALSE)</f>
        <v xml:space="preserve">0, STEELWING, 1, STEELWING, 1, FIRSTIMPRESSION, 1, SCORCH, 1, LEER, 4, DETECT, 7, STRAFE, 11, FLAMECHARGE, 14, BUGBITE, 17, BULLETCHARGE, 20, FLAMEVOLLEY, 23, AGILITY, 26, SKITTERSMACK, 29, FLAMEPILLAR, 32, POWERDRILL, 35, LUNGE, 38, IRONHEAD, 41, HEATSIPHON, 44, SWARMATTACK, 47, IRONIMPACT, 50, SHIFTGEAR, 54, FLAREBLITZ, 58, BOMBARDMENT, 62, SWARMOVERLOAD, </v>
      </c>
      <c r="Z1034" t="str">
        <f>VLOOKUP($A1034,'Moves Species'!$A:$E,4,FALSE)</f>
        <v xml:space="preserve">AERIALACE, AIRSLASH, AMBUSH, ATTRACT, BOMBARDMENT, BUGBITE, BUGBUZZ, BURNINGJEALOUSY, CALMMIND, CATAPULT, CLUSTERROCKETS, CRIMSONGATE, DEADLYREACH, DEFENDORDER, DEFOG, ENDERSHOCK, FABLEDRUSH, FIREBLAST, FIREFANG, FIREPUNCH, FLAMECHARGE, FLAMETHROWER, FLAMEVOLLEY, FLAREBLITZ, FLUTTER, FORTISSIMO, FURYCUTTER, GENESIS, GOLDENBULLET, GOLDRUSH, GYROBALL, HEATWAVE, HIDDENPOWER, HIVEMIND, INCINERATE, IRONDEFENSE, IRONHEAD, IRONIMPACT, IRONTEMPEST, KNOCKOFF, LASHOUT, LEECHLIFE, MAGNETICCANNON, MEMENTO, METEORDRIVE, METEORMASH, MISSILESHOT, MYSTICALFIRE, NASTYPLOT, NECTARTAP, OVERCLOCK, PINMISSILE, PLAYROUGH, PROTECT, RADIANTLANCE, REFURBISH, REST, RETURN, SATELLITERAY, SLEEPTALK, SONICBLAST, STEELROLLER, STEELWING, STRUGGLEBUG, SUBSTITUTE, SUNNYDAY, SWARMATTACK, SWARMOVERLOAD, SWEEPINGWIND, SWORDSDANCE, TAILWIND, TAUNT, TERRAINPULSE, TOXIC, TRIATTACK, UTURN, VOLTSWITCH, WEATHERBALL, WILDCHARGE, WILDFIRE, WILLOWISP, WORKUP, ZENHEADBUTT, </v>
      </c>
      <c r="AA1034">
        <f>VLOOKUP($A1034,'Moves Species'!$A:$E,5,FALSE)</f>
        <v>0</v>
      </c>
      <c r="AB1034" t="s">
        <v>7523</v>
      </c>
    </row>
    <row r="1035" spans="1:33" x14ac:dyDescent="0.25">
      <c r="A1035">
        <f t="shared" si="50"/>
        <v>1034</v>
      </c>
      <c r="B1035" t="s">
        <v>11016</v>
      </c>
      <c r="C1035" t="s">
        <v>11017</v>
      </c>
      <c r="D1035" s="12" t="str">
        <f>'BST Extract'!J1035</f>
        <v>SOUND</v>
      </c>
      <c r="E1035" s="12" t="str">
        <f>'BST Extract'!K1035</f>
        <v>STEEL</v>
      </c>
      <c r="F1035" t="str">
        <f t="shared" ref="F1035:F1098" si="51">D1035&amp;","&amp;E1035</f>
        <v>SOUND,STEEL</v>
      </c>
      <c r="G1035">
        <f>'BST Extract'!C1035</f>
        <v>62</v>
      </c>
      <c r="H1035">
        <f>'BST Extract'!D1035</f>
        <v>45</v>
      </c>
      <c r="I1035">
        <f>'BST Extract'!E1035</f>
        <v>71</v>
      </c>
      <c r="J1035">
        <f>'BST Extract'!F1035</f>
        <v>112</v>
      </c>
      <c r="K1035">
        <f>'BST Extract'!G1035</f>
        <v>96</v>
      </c>
      <c r="L1035">
        <f>'BST Extract'!H1035</f>
        <v>31</v>
      </c>
      <c r="M1035">
        <f>'BST Extract'!I1035</f>
        <v>417</v>
      </c>
      <c r="N1035" t="s">
        <v>7286</v>
      </c>
      <c r="O1035" s="3">
        <v>1</v>
      </c>
      <c r="P1035" t="s">
        <v>7283</v>
      </c>
      <c r="Q1035">
        <v>1</v>
      </c>
      <c r="R1035" t="s">
        <v>7523</v>
      </c>
      <c r="T1035" t="str">
        <f t="shared" si="49"/>
        <v>SPECIAL_ATTACK,1,SPEED,1,,</v>
      </c>
      <c r="U1035" s="12" t="str">
        <f>'Ability Extract'!C1035</f>
        <v>MOTORDRIVE</v>
      </c>
      <c r="V1035" s="12" t="str">
        <f>'Ability Extract'!D1035</f>
        <v>STEAMENGINE</v>
      </c>
      <c r="W1035" s="12" t="str">
        <f>'Ability Extract'!E1035</f>
        <v>BULLETPROOF</v>
      </c>
      <c r="X1035" s="12" t="str">
        <f>'Ability Extract'!F1035</f>
        <v>MOTORDRIVE,STEAMENGINE,BULLETPROOF</v>
      </c>
      <c r="Y1035" t="str">
        <f>VLOOKUP($A1035,'Moves Species'!$A:$E,3,FALSE)</f>
        <v xml:space="preserve">1, SONICBOOM, 1, SMOG, 1, METALLICGLEAM, 4, SMOKESCREEN, 7, CHATTER, 10, OVERCLOCK, 13, SUPERSONIC, 16, IRONSPARKS, 19, DISARMINGVOICE, 22, SCREECH, 22, METALSOUND, 25, SHRAPNEL, 28, VOLTSWITCH, 31, NOISEPOLLUTION, 34, COBALTRAY, 37, PRISMATICLASER, 40, MAGNETFORCE, 43, HYPERVOICE, 46, CLUSTERROCKETS, 49, AGILITY, 52, IRONTEMPEST, 56, BOOMBURST, 60, CHROMERAY, </v>
      </c>
      <c r="Z1035" t="str">
        <f>VLOOKUP($A1035,'Moves Species'!$A:$E,4,FALSE)</f>
        <v xml:space="preserve">ACROBATICS, AERIALACE, AIRSLASH, ATTRACT, BALLLIGHTNING, BATTERYACID, BOLTCRASH, BOMBARDMENT, BOOMBURST, BRAVEBIRD, CHARGEBEAM, CLEARSMOG, CLUSTERROCKETS, CONFUSERAY, DAZZLINGGLEAM, DEAFEN, DRILLPECK, DUALWINGBEAT, ECHOEDVOICE, ELECTRONCRUSH, ENERGYSURGE, FLUXWAVE, FORTISSIMO, GAMMARAY, GENTLECHIMES, GLISTEN, GOLDENBULLET, GOSSIP, GUNKSHOT, GYROBALL, HEALBELL, HIDDENPOWER, HYPERVOICE, INCINERATE, IRONDEFENSE, IRONHEAD, IRONIMPACT, IRONTEMPEST, KNOCKOFF, LASHOUT, MAGNETICCANNON, MISSILESHOT, NASTYPLOT, ODETOJOY, OVERCLOCK, PARABOLICCHARGE, PERCUSSIONBLAST, PLAYROUGH, PROTECT, REFURBISH, REST, RETURN, ROUND, SATELLITERAY, SIGNALBEAM, SLEEPTALK, SONICBLAST, SOUNDBARRIER, STEELROLLER, STEELWING, SUBSTITUTE, SWORDSDANCE, TAILWIND, TAUNT, THUNDERBOLT, THUNDERWAVE, TOXIC, VENDETTA, VOLTSWITCH, WAIL, WILDCHARGE, WORKUP, </v>
      </c>
      <c r="AA1035" t="str">
        <f>VLOOKUP($A1035,'Moves Species'!$A:$E,5,FALSE)</f>
        <v xml:space="preserve">OVERDRIVE, SHATTER, MISSILESHOT, SONICNOVA, LOCKON, ZAPCANNON, ECHOEDVOICE, MAGNETICCANNON, CLEARSMOG, GYROBALL, QUICKSILVER, </v>
      </c>
    </row>
    <row r="1036" spans="1:33" x14ac:dyDescent="0.25">
      <c r="A1036">
        <f t="shared" si="50"/>
        <v>1035</v>
      </c>
      <c r="B1036" t="s">
        <v>11018</v>
      </c>
      <c r="C1036" t="s">
        <v>11021</v>
      </c>
      <c r="D1036" s="12" t="str">
        <f>'BST Extract'!J1036</f>
        <v>STEEL</v>
      </c>
      <c r="E1036" s="12" t="str">
        <f>'BST Extract'!K1036</f>
        <v>COSMIC</v>
      </c>
      <c r="F1036" t="str">
        <f t="shared" si="51"/>
        <v>STEEL,COSMIC</v>
      </c>
      <c r="G1036">
        <f>'BST Extract'!C1036</f>
        <v>50</v>
      </c>
      <c r="H1036">
        <f>'BST Extract'!D1036</f>
        <v>55</v>
      </c>
      <c r="I1036">
        <f>'BST Extract'!E1036</f>
        <v>40</v>
      </c>
      <c r="J1036">
        <f>'BST Extract'!F1036</f>
        <v>70</v>
      </c>
      <c r="K1036">
        <f>'BST Extract'!G1036</f>
        <v>55</v>
      </c>
      <c r="L1036">
        <f>'BST Extract'!H1036</f>
        <v>40</v>
      </c>
      <c r="M1036">
        <f>'BST Extract'!I1036</f>
        <v>310</v>
      </c>
      <c r="N1036" t="s">
        <v>7283</v>
      </c>
      <c r="O1036">
        <v>1</v>
      </c>
      <c r="P1036" t="s">
        <v>7523</v>
      </c>
      <c r="R1036" t="s">
        <v>7523</v>
      </c>
      <c r="T1036" t="str">
        <f t="shared" si="49"/>
        <v>SPEED,1,,,,</v>
      </c>
      <c r="U1036" s="12" t="str">
        <f>'Ability Extract'!C1036</f>
        <v>SPELLCASTER</v>
      </c>
      <c r="V1036" s="12" t="str">
        <f>'Ability Extract'!D1036</f>
        <v>MIRRORARMOR</v>
      </c>
      <c r="W1036" s="12" t="str">
        <f>'Ability Extract'!E1036</f>
        <v>PUREHEART</v>
      </c>
      <c r="X1036" s="12" t="str">
        <f>'Ability Extract'!F1036</f>
        <v>SPELLCASTER,MIRRORARMOR,PUREHEART</v>
      </c>
      <c r="Y1036" t="str">
        <f>VLOOKUP($A1036,'Moves Species'!$A:$E,3,FALSE)</f>
        <v xml:space="preserve">1, CONFUSION, 1, ORBITALSTRIKE, 1, METALLICGLEAM, 4, PROTECT, 7, MIRACLEEYE, 10, SPATIALGRIP, 12, OVERCLOCK, 12, GEARUP, 15, COMET, 18, MAGNETBOMB, 21, DIMENSIONWARP, 24, PSYBEAM, 24, PSYCHOBREAK, 27, SATELLITERAY, 30, ANTIMATTER, 30, TWINSTARS, 33, IRONHEAD, 36, COBALTRAY, 39, ZENHEADBUTT, 39, PSYCHIC, 42, BLACKHOLE, 45, METEORMASH, 48, PLASMAFORGE, 51, GEARGRIND, 54, STEELBEAM, 57, CELESTIALFURY, 60, ROAROFTIME, </v>
      </c>
      <c r="Z1036" t="str">
        <f>VLOOKUP($A1036,'Moves Species'!$A:$E,4,FALSE)</f>
        <v xml:space="preserve">ACROBATICS, ANCIENTGLARE, ANTIMATTER, ARCANEENERGY, ASTEROIDBELT, ASTRALWIND, ATTRACT, AURASPHERE, BATTLEOFWITS, BLOODRITUAL, BODYPRESS, BODYSLAM, BOMBARDMENT, BULKUP, BURNINGJEALOUSY, CALMMIND, CHARGEBEAM, CONFUSERAY, COSMICAVATAR, COSMICPOWER, DARKPULSE, DAZZLINGGLEAM, ECHOEDVOICE, ECLIPSENOVA, ENDERSHOCK, EXPANDINGFORCE, FANTASYSEAL, FLUXWAVE, FOCUSBLAST, FORTISSIMO, GAMMARAY, GENESIS, GEOMANCY, GOLDENBULLET, GYROBALL, HEALBELL, HEXBOLT, HIDDENPOWER, HYPERVOICE, IRONDEFENSE, IRONHEAD, IRONIMPACT, IRONTEMPEST, KAMEHAMEHA, KNOCKOFF, LASHOUT, LIGHTSCREEN, MAGICROOM, MAGNETICCANNON, MAGNETRISE, MEMENTO, METEORBEAM, METEORDRIVE, METEORMASH, METRONOME, MINDDRAIN, MINDMELD, MISSILESHOT, MIXEDWAVES, MOONBLAST, MYSTICALFIRE, MYSTICPULSE, NASTYPLOT, NEBULASTRIKE, PAYDAY, PROTECT, PSYCHIC, PSYCHICTERRAIN, RADIANTLANCE, RAYOFLIGHT, REFLECT, REFURBISH, REST, RETURN, SATELLITERAY, SHADOWBALL, SHADOWPUNCH, SLEEPTALK, SOLARECLIPSE, SONICBLAST, SOULSHIELD, STARDUSTREVERIE, STEELROLLER, STELLARRUSH, SUBSTITUTE, SWEEPINGWIND, SWIFT, SWORDSDANCE, TAILWIND, TAUNT, TOXIC, TRICKROOM, VITALITYDRAIN, WAIL, WISH, WONDERROOM, WORKUP, ZENHEADBUTT, </v>
      </c>
      <c r="AA1036" t="str">
        <f>VLOOKUP($A1036,'Moves Species'!$A:$E,5,FALSE)</f>
        <v xml:space="preserve">ARCANEENERGY, QUICKSPELL, TACHYONCUTTER, SMARTBLADE, MAGNETICCANNON, ANCIENTGLARE, ENDERSHOCK, MIRRORCOAT, DRACOSURGE, EXTRASENSORY, TRIVEGA, QUICKSILVER, </v>
      </c>
      <c r="AB1036" t="s">
        <v>11136</v>
      </c>
      <c r="AC1036" t="s">
        <v>7265</v>
      </c>
      <c r="AD1036">
        <v>16</v>
      </c>
    </row>
    <row r="1037" spans="1:33" x14ac:dyDescent="0.25">
      <c r="A1037">
        <f t="shared" si="50"/>
        <v>1036</v>
      </c>
      <c r="B1037" t="s">
        <v>11019</v>
      </c>
      <c r="C1037" t="s">
        <v>11022</v>
      </c>
      <c r="D1037" s="12" t="str">
        <f>'BST Extract'!J1037</f>
        <v>STEEL</v>
      </c>
      <c r="E1037" s="12" t="str">
        <f>'BST Extract'!K1037</f>
        <v>COSMIC</v>
      </c>
      <c r="F1037" t="str">
        <f t="shared" si="51"/>
        <v>STEEL,COSMIC</v>
      </c>
      <c r="G1037">
        <f>'BST Extract'!C1037</f>
        <v>60</v>
      </c>
      <c r="H1037">
        <f>'BST Extract'!D1037</f>
        <v>65</v>
      </c>
      <c r="I1037">
        <f>'BST Extract'!E1037</f>
        <v>75</v>
      </c>
      <c r="J1037">
        <f>'BST Extract'!F1037</f>
        <v>90</v>
      </c>
      <c r="K1037">
        <f>'BST Extract'!G1037</f>
        <v>65</v>
      </c>
      <c r="L1037">
        <f>'BST Extract'!H1037</f>
        <v>50</v>
      </c>
      <c r="M1037">
        <f>'BST Extract'!I1037</f>
        <v>405</v>
      </c>
      <c r="N1037" t="s">
        <v>7345</v>
      </c>
      <c r="O1037">
        <v>1</v>
      </c>
      <c r="P1037" t="s">
        <v>7283</v>
      </c>
      <c r="Q1037">
        <v>1</v>
      </c>
      <c r="R1037" t="s">
        <v>7523</v>
      </c>
      <c r="T1037" t="str">
        <f t="shared" si="49"/>
        <v>ATTACK,1,SPEED,1,,</v>
      </c>
      <c r="U1037" s="12" t="str">
        <f>'Ability Extract'!C1037</f>
        <v>SPELLCASTER</v>
      </c>
      <c r="V1037" s="12" t="str">
        <f>'Ability Extract'!D1037</f>
        <v>MIRRORARMOR</v>
      </c>
      <c r="W1037" s="12" t="str">
        <f>'Ability Extract'!E1037</f>
        <v>PUREHEART</v>
      </c>
      <c r="X1037" s="12" t="str">
        <f>'Ability Extract'!F1037</f>
        <v>SPELLCASTER,MIRRORARMOR,PUREHEART</v>
      </c>
      <c r="Y1037" t="str">
        <f>VLOOKUP($A1037,'Moves Species'!$A:$E,3,FALSE)</f>
        <v xml:space="preserve">0, TIMEBOMB, 1, TIMEBOMB, 1, CONFUSION, 1, ORBITALSTRIKE, 1, METALLICGLEAM, 4, PROTECT, 7, MIRACLEEYE, 10, SPATIALGRIP, 12, OVERCLOCK, 12, GEARUP, 15, COMET, 18, MAGNETBOMB, 21, DIMENSIONWARP, 24, PSYBEAM, 24, PSYCHOBREAK, 27, SATELLITERAY, 30, ANTIMATTER, 30, TWINSTARS, 33, IRONHEAD, 36, COBALTRAY, 39, ZENHEADBUTT, 39, PSYCHIC, 42, BLACKHOLE, 45, METEORMASH, 48, PLASMAFORGE, 51, GEARGRIND, 54, STEELBEAM, 57, CELESTIALFURY, 60, ROAROFTIME, </v>
      </c>
      <c r="Z1037" t="str">
        <f>VLOOKUP($A1037,'Moves Species'!$A:$E,4,FALSE)</f>
        <v xml:space="preserve">ACROBATICS, ANCIENTGLARE, ANTIMATTER, ARCANEENERGY, ASTEROIDBELT, ASTRALWIND, ATTRACT, AURASPHERE, BATTLEOFWITS, BLOODRITUAL, BODYPRESS, BODYSLAM, BOMBARDMENT, BULKUP, BURNINGJEALOUSY, CALMMIND, CHARGEBEAM, CONFUSERAY, COSMICAVATAR, COSMICPOWER, DARKPULSE, DAZZLINGGLEAM, ECHOEDVOICE, ECLIPSENOVA, ENDERSHOCK, EXPANDINGFORCE, FANTASYSEAL, FLUXWAVE, FOCUSBLAST, FORTISSIMO, GAMMARAY, GENESIS, GEOMANCY, GOLDENBULLET, GYROBALL, HEALBELL, HEXBOLT, HIDDENPOWER, HYPERVOICE, IRONDEFENSE, IRONHEAD, IRONIMPACT, IRONTEMPEST, KAMEHAMEHA, KNOCKOFF, LASHOUT, LIGHTSCREEN, MAGICROOM, MAGNETICCANNON, MAGNETRISE, MEMENTO, METEORBEAM, METEORDRIVE, METEORMASH, METRONOME, MINDDRAIN, MINDMELD, MISSILESHOT, MIXEDWAVES, MOONBLAST, MYSTICALFIRE, MYSTICPULSE, NASTYPLOT, NEBULASTRIKE, PAYDAY, PROTECT, PSYCHIC, PSYCHICTERRAIN, RADIANTLANCE, RAYOFLIGHT, REFLECT, REFURBISH, REST, RETURN, SATELLITERAY, SHADOWBALL, SHADOWPUNCH, SLEEPTALK, SOLARECLIPSE, SONICBLAST, SOULSHIELD, STARDUSTREVERIE, STEELROLLER, STELLARRUSH, SUBSTITUTE, SWEEPINGWIND, SWIFT, SWORDSDANCE, TAILWIND, TAUNT, TOXIC, TRICKROOM, VITALITYDRAIN, WAIL, WISH, WONDERROOM, WORKUP, ZENHEADBUTT, </v>
      </c>
      <c r="AA1037">
        <f>VLOOKUP($A1037,'Moves Species'!$A:$E,5,FALSE)</f>
        <v>0</v>
      </c>
      <c r="AB1037" t="s">
        <v>11137</v>
      </c>
      <c r="AC1037" t="s">
        <v>7265</v>
      </c>
      <c r="AD1037">
        <v>36</v>
      </c>
    </row>
    <row r="1038" spans="1:33" x14ac:dyDescent="0.25">
      <c r="A1038">
        <f t="shared" si="50"/>
        <v>1037</v>
      </c>
      <c r="B1038" t="s">
        <v>11020</v>
      </c>
      <c r="C1038" t="s">
        <v>11023</v>
      </c>
      <c r="D1038" s="12" t="str">
        <f>'BST Extract'!J1038</f>
        <v>STEEL</v>
      </c>
      <c r="E1038" s="12" t="str">
        <f>'BST Extract'!K1038</f>
        <v>COSMIC</v>
      </c>
      <c r="F1038" t="str">
        <f t="shared" si="51"/>
        <v>STEEL,COSMIC</v>
      </c>
      <c r="G1038">
        <f>'BST Extract'!C1038</f>
        <v>75</v>
      </c>
      <c r="H1038">
        <f>'BST Extract'!D1038</f>
        <v>100</v>
      </c>
      <c r="I1038">
        <f>'BST Extract'!E1038</f>
        <v>75</v>
      </c>
      <c r="J1038">
        <f>'BST Extract'!F1038</f>
        <v>105</v>
      </c>
      <c r="K1038">
        <f>'BST Extract'!G1038</f>
        <v>100</v>
      </c>
      <c r="L1038">
        <f>'BST Extract'!H1038</f>
        <v>75</v>
      </c>
      <c r="M1038">
        <f>'BST Extract'!I1038</f>
        <v>530</v>
      </c>
      <c r="N1038" t="s">
        <v>7345</v>
      </c>
      <c r="O1038">
        <v>1</v>
      </c>
      <c r="P1038" t="s">
        <v>7283</v>
      </c>
      <c r="Q1038">
        <v>2</v>
      </c>
      <c r="R1038" t="s">
        <v>7523</v>
      </c>
      <c r="T1038" t="str">
        <f t="shared" si="49"/>
        <v>ATTACK,1,SPEED,2,,</v>
      </c>
      <c r="U1038" s="12" t="str">
        <f>'Ability Extract'!C1038</f>
        <v>SPELLCASTER</v>
      </c>
      <c r="V1038" s="12" t="str">
        <f>'Ability Extract'!D1038</f>
        <v>MIRRORARMOR</v>
      </c>
      <c r="W1038" s="12" t="str">
        <f>'Ability Extract'!E1038</f>
        <v>PUREHEART</v>
      </c>
      <c r="X1038" s="12" t="str">
        <f>'Ability Extract'!F1038</f>
        <v>SPELLCASTER,MIRRORARMOR,PUREHEART</v>
      </c>
      <c r="Y1038" t="str">
        <f>VLOOKUP($A1038,'Moves Species'!$A:$E,3,FALSE)</f>
        <v xml:space="preserve">0, SHIFTGEAR, 1, SHIFTGEAR, 1, TIMEBOMB, 1, CONFUSION, 1, ORBITALSTRIKE, 1, METALLICGLEAM, 4, PROTECT, 7, MIRACLEEYE, 10, SPATIALGRIP, 12, OVERCLOCK, 12, GEARUP, 15, COMET, 18, MAGNETBOMB, 21, DIMENSIONWARP, 24, PSYBEAM, 24, PSYCHOBREAK, 27, SATELLITERAY, 30, ANTIMATTER, 30, TWINSTARS, 33, IRONHEAD, 36, COBALTRAY, 39, ZENHEADBUTT, 39, PSYCHIC, 42, BLACKHOLE, 45, METEORMASH, 48, PLASMAFORGE, 51, GEARGRIND, 54, STEELBEAM, 57, CELESTIALFURY, 60, ROAROFTIME, </v>
      </c>
      <c r="Z1038" t="str">
        <f>VLOOKUP($A1038,'Moves Species'!$A:$E,4,FALSE)</f>
        <v xml:space="preserve">ACROBATICS, ANCIENTGLARE, ANTIMATTER, ARCANEENERGY, ASTEROIDBELT, ASTRALWIND, ATTRACT, AURASPHERE, BATTLEOFWITS, BLOODRITUAL, BODYPRESS, BODYSLAM, BOMBARDMENT, BULKUP, BURNINGJEALOUSY, CALMMIND, CHARGEBEAM, CONFUSERAY, COSMICAVATAR, COSMICPOWER, DARKPULSE, DAZZLINGGLEAM, ECHOEDVOICE, ECLIPSENOVA, ENDERSHOCK, EXPANDINGFORCE, FANTASYSEAL, FLUXWAVE, FOCUSBLAST, FORTISSIMO, GAMMARAY, GENESIS, GEOMANCY, GOLDENBULLET, GYROBALL, HEALBELL, HEXBOLT, HIDDENPOWER, HYPERVOICE, IRONDEFENSE, IRONHEAD, IRONIMPACT, IRONTEMPEST, KAMEHAMEHA, KNOCKOFF, LASHOUT, LIGHTSCREEN, MAGICROOM, MAGNETICCANNON, MAGNETRISE, MEMENTO, METEORBEAM, METEORDRIVE, METEORMASH, METRONOME, MINDDRAIN, MINDMELD, MISSILESHOT, MIXEDWAVES, MOONBLAST, MYSTICALFIRE, MYSTICPULSE, NASTYPLOT, NEBULASTRIKE, PAYDAY, PROTECT, PSYCHIC, PSYCHICTERRAIN, RADIANTLANCE, RAYOFLIGHT, REFLECT, REFURBISH, REST, RETURN, SATELLITERAY, SHADOWBALL, SHADOWPUNCH, SLEEPTALK, SOLARECLIPSE, SONICBLAST, SOULSHIELD, STARDUSTREVERIE, STEELROLLER, STELLARRUSH, SUBSTITUTE, SWEEPINGWIND, SWIFT, SWORDSDANCE, TAILWIND, TAUNT, TOXIC, TRICKROOM, VITALITYDRAIN, WAIL, WISH, WONDERROOM, WORKUP, ZENHEADBUTT, </v>
      </c>
      <c r="AA1038">
        <f>VLOOKUP($A1038,'Moves Species'!$A:$E,5,FALSE)</f>
        <v>0</v>
      </c>
      <c r="AB1038" t="s">
        <v>7523</v>
      </c>
    </row>
    <row r="1039" spans="1:33" x14ac:dyDescent="0.25">
      <c r="A1039">
        <f t="shared" si="50"/>
        <v>1038</v>
      </c>
      <c r="B1039" t="s">
        <v>11024</v>
      </c>
      <c r="C1039" t="s">
        <v>11025</v>
      </c>
      <c r="D1039" s="12" t="str">
        <f>'BST Extract'!J1039</f>
        <v>DARK</v>
      </c>
      <c r="E1039" s="12" t="str">
        <f>'BST Extract'!K1039</f>
        <v>ELECTRIC</v>
      </c>
      <c r="F1039" t="str">
        <f t="shared" si="51"/>
        <v>DARK,ELECTRIC</v>
      </c>
      <c r="G1039">
        <f>'BST Extract'!C1039</f>
        <v>85</v>
      </c>
      <c r="H1039">
        <f>'BST Extract'!D1039</f>
        <v>52</v>
      </c>
      <c r="I1039">
        <f>'BST Extract'!E1039</f>
        <v>68</v>
      </c>
      <c r="J1039">
        <f>'BST Extract'!F1039</f>
        <v>75</v>
      </c>
      <c r="K1039">
        <f>'BST Extract'!G1039</f>
        <v>102</v>
      </c>
      <c r="L1039">
        <f>'BST Extract'!H1039</f>
        <v>103</v>
      </c>
      <c r="M1039">
        <f>'BST Extract'!I1039</f>
        <v>485</v>
      </c>
      <c r="N1039" t="s">
        <v>7286</v>
      </c>
      <c r="O1039" s="3">
        <v>1</v>
      </c>
      <c r="P1039" t="s">
        <v>7283</v>
      </c>
      <c r="Q1039">
        <v>1</v>
      </c>
      <c r="R1039" t="s">
        <v>7523</v>
      </c>
      <c r="T1039" t="str">
        <f t="shared" si="49"/>
        <v>SPECIAL_ATTACK,1,SPEED,1,,</v>
      </c>
      <c r="U1039" s="12" t="str">
        <f>'Ability Extract'!C1039</f>
        <v>ELECTRICSURGE</v>
      </c>
      <c r="V1039" s="12" t="str">
        <f>'Ability Extract'!D1039</f>
        <v>FEEDBACK</v>
      </c>
      <c r="W1039" s="12" t="str">
        <f>'Ability Extract'!E1039</f>
        <v>PRANKSTER</v>
      </c>
      <c r="X1039" s="12" t="str">
        <f>'Ability Extract'!F1039</f>
        <v>ELECTRICSURGE,FEEDBACK,PRANKSTER</v>
      </c>
      <c r="Y1039" t="str">
        <f>VLOOKUP($A1039,'Moves Species'!$A:$E,3,FALSE)</f>
        <v xml:space="preserve">1, BLACKOUT, 1, THUNDERSHOCK, 1, OBFUSCATE, 4, THUNDERCAGE, 7, SUPERSONIC, 11, SIPHON, 14, PRANKCALL, 17, SHOCKWAVE, 20, SCHIZOPHRENIA, 23, PHOBIA, 26, VOLTSWITCH, 29, MANIPULATION, 32, CHAINLIGHTNING, 35, VITALITYDRAIN, 38, EERIEIMPULSE, 41, THUNDERBOLT, 44, NIGHTDAZE, 47, SWITCHEROO, 50, NASTYPLOT, 53, THUNDER, 56, DARKRECITAL, 60, BATTERYACID, </v>
      </c>
      <c r="Z1039" t="str">
        <f>VLOOKUP($A1039,'Moves Species'!$A:$E,4,FALSE)</f>
        <v xml:space="preserve">AMBUSH, ANCIENTGLARE, ATTRACT, BALLLIGHTNING, BATTERYACID, BATTLEOFWITS, BLOODRITUAL, BOLTCRASH, CHARGEBEAM, CLUSTERROCKETS, CONFUSERAY, DARKPULSE, DEAFEN, DRAININGKISS, ECLIPSENOVA, ELECTRICTERRAIN, ELECTRONCRUSH, ENERGYSURGE, EXECUTION, FALSESWIPE, FOCUSBLAST, FORTISSIMO, GAMMARAY, GENESIS, GOSSIP, GYROBALL, HEX, HEXBOLT, HIDDENPOWER, HYPERVOICE, IRONDEFENSE, IRONHEAD, KNOCKOFF, LASHOUT, LIGHTSCREEN, MACABREDANCE, MAGICROOM, MAGNETICCANNON, MAGNETRISE, MEMENTO, MINDMELD, MISSILESHOT, NASTYPLOT, OVERCLOCK, PARABOLICCHARGE, PHANTOMFORCE, PHOBIA, POLTERGEIST, POSSESSION, PROTECT, PSYCHIC, PSYCHICTERRAIN, REFLECT, REST, RETURN, RISINGVOLTAGE, SATELLITERAY, SHADOWBALL, SIGNALBEAM, SLEEPTALK, SNARL, SONICBLAST, SOULSHIELD, STEELROLLER, SUBSTITUTE, SWITCHEROO, TAUNT, TERRAINPULSE, THUNDER, THUNDERBOLT, THUNDERWAVE, TOXIC, TRICKROOM, UMBRALWAVE, VENDETTA, VITALITYDRAIN, VOLTSWITCH, WAIL, WILDCHARGE, WONDERROOM, WORKUP, </v>
      </c>
      <c r="AA1039" t="str">
        <f>VLOOKUP($A1039,'Moves Species'!$A:$E,5,FALSE)</f>
        <v xml:space="preserve">MAGNETICFLUX, TORMENT, TAUNT, FLATTER, SWAGGER, MAGNETFORCE, RISINGVOLTAGE, ELECTRICTERRAIN, GLITCH, MAGNETRISE, QUASH, ELECTRIFY, </v>
      </c>
    </row>
    <row r="1040" spans="1:33" x14ac:dyDescent="0.25">
      <c r="A1040">
        <f t="shared" si="50"/>
        <v>1039</v>
      </c>
      <c r="B1040" t="s">
        <v>5696</v>
      </c>
      <c r="C1040" t="s">
        <v>11031</v>
      </c>
      <c r="D1040" s="12" t="str">
        <f>'BST Extract'!J1040</f>
        <v>STEEL</v>
      </c>
      <c r="E1040" s="12">
        <f>'BST Extract'!K1040</f>
        <v>0</v>
      </c>
      <c r="F1040" t="str">
        <f t="shared" si="51"/>
        <v>STEEL,0</v>
      </c>
      <c r="G1040">
        <f>'BST Extract'!C1040</f>
        <v>85</v>
      </c>
      <c r="H1040">
        <f>'BST Extract'!D1040</f>
        <v>80</v>
      </c>
      <c r="I1040">
        <f>'BST Extract'!E1040</f>
        <v>100</v>
      </c>
      <c r="J1040">
        <f>'BST Extract'!F1040</f>
        <v>70</v>
      </c>
      <c r="K1040">
        <f>'BST Extract'!G1040</f>
        <v>65</v>
      </c>
      <c r="L1040">
        <f>'BST Extract'!H1040</f>
        <v>70</v>
      </c>
      <c r="M1040">
        <f>'BST Extract'!I1040</f>
        <v>470</v>
      </c>
      <c r="N1040" t="s">
        <v>7286</v>
      </c>
      <c r="O1040" s="3">
        <v>1</v>
      </c>
      <c r="P1040" t="s">
        <v>7283</v>
      </c>
      <c r="Q1040">
        <v>1</v>
      </c>
      <c r="R1040" t="s">
        <v>7523</v>
      </c>
      <c r="T1040" t="str">
        <f t="shared" si="49"/>
        <v>SPECIAL_ATTACK,1,SPEED,1,,</v>
      </c>
      <c r="U1040" s="12" t="str">
        <f>'Ability Extract'!C1040</f>
        <v>TELEFACE</v>
      </c>
      <c r="V1040" s="12">
        <f>'Ability Extract'!D1040</f>
        <v>0</v>
      </c>
      <c r="W1040" s="12">
        <f>'Ability Extract'!E1040</f>
        <v>0</v>
      </c>
      <c r="X1040" s="12" t="str">
        <f>'Ability Extract'!F1040</f>
        <v>TELEFACE,,</v>
      </c>
      <c r="Y1040" t="str">
        <f>VLOOKUP($A1040,'Moves Species'!$A:$E,3,FALSE)</f>
        <v xml:space="preserve">1, POUND, 1, METALCLAW, 1, SUPERSONIC, 4, STATICSHOCK, 7, NUZZLE, 10, BULLETCHARGE, 13, NERVESOFSTEEL, 16, SPARK, 19, MAGNETBOMB, 22, ELECTRIFY, 25, REFRACTION, 28, SCREECH, 28, METALSOUND, 31, SHATTER, 34, PROTONCRASH, 37, IRONHEAD, 40, IRONDEFENSE, 43, ENERGYSURGE, 46, IRONIMPACT, 49, SONICNOVA, 52, STEELROLLER, 52, ELECTRICTERRAIN, 56, VOLTTACKLE, 60, IRONCASCADE, </v>
      </c>
      <c r="Z1040" t="str">
        <f>VLOOKUP($A1040,'Moves Species'!$A:$E,4,FALSE)</f>
        <v xml:space="preserve">ANCIENTGLARE, ATTRACT, BALLLIGHTNING, BATTERYACID, BODYPRESS, BODYSLAM, BOLTCRASH, BOMBARDMENT, BRAVEBIRD, BRICKBREAK, BULKUP, CHARGEBEAM, CLUSTERROCKETS, CONFUSERAY, COUPDEGRACE, DARKPULSE, DAZZLINGGLEAM, DEAFEN, DRILLPECK, ECHOEDVOICE, ELECTRICTERRAIN, ELECTRONCRUSH, ENERGYSURGE, FAIRYTALE, FLUXWAVE, FOCUSBLAST, FORTISSIMO, GAMMARAY, GOLDENBULLET, GYROBALL, HIDDENPOWER, IRONDEFENSE, IRONHEAD, IRONIMPACT, IRONTEMPEST, LIGHTSCREEN, MAGICROOM, MAGNETICCANNON, MAGNETRISE, METRONOME, MINDMELD, MISSILESHOT, NASTYPLOT, OVERCLOCK, PARABOLICCHARGE, PERCUSSIONBLAST, PLAYROUGH, PROTECT, PSYCHIC, REFLECT, REFURBISH, REST, RETURN, RISINGVOLTAGE, SATELLITERAY, SHADOWBALL, SHADOWPUNCH, SLEEPTALK, SNARL, SONICBLAST, STEELROLLER, STEELWING, SUBSTITUTE, SWORDSDANCE, TAUNT, THUNDER, THUNDERBOLT, THUNDERPUNCH, THUNDERWAVE, TOXIC, TRIATTACK, TRICKROOM, VENDETTA, VITALITYDRAIN, VOLTSWITCH, WAIL, WILDCHARGE, WONDERROOM, WORKUP, ZENHEADBUTT, </v>
      </c>
      <c r="AA1040" t="str">
        <f>VLOOKUP($A1040,'Moves Species'!$A:$E,5,FALSE)</f>
        <v xml:space="preserve">SONICBLAST, HEADSMASH, DOUBLEEDGE, WILDCHARGE, HEAVYSLAM, METALBURST, SHIELDBASH, ZENHEADBUTT, SIGNALBEAM, EERIEIMPULSE, </v>
      </c>
    </row>
    <row r="1041" spans="1:30" x14ac:dyDescent="0.25">
      <c r="A1041">
        <f t="shared" si="50"/>
        <v>1040</v>
      </c>
      <c r="B1041" t="s">
        <v>11032</v>
      </c>
      <c r="C1041" t="s">
        <v>11033</v>
      </c>
      <c r="D1041" s="12" t="str">
        <f>'BST Extract'!J1041</f>
        <v>DARK</v>
      </c>
      <c r="E1041" s="12">
        <f>'BST Extract'!K1041</f>
        <v>0</v>
      </c>
      <c r="F1041" t="str">
        <f t="shared" si="51"/>
        <v>DARK,0</v>
      </c>
      <c r="G1041">
        <f>'BST Extract'!C1041</f>
        <v>85</v>
      </c>
      <c r="H1041">
        <f>'BST Extract'!D1041</f>
        <v>100</v>
      </c>
      <c r="I1041">
        <f>'BST Extract'!E1041</f>
        <v>70</v>
      </c>
      <c r="J1041">
        <f>'BST Extract'!F1041</f>
        <v>95</v>
      </c>
      <c r="K1041">
        <f>'BST Extract'!G1041</f>
        <v>60</v>
      </c>
      <c r="L1041">
        <f>'BST Extract'!H1041</f>
        <v>70</v>
      </c>
      <c r="M1041">
        <f>'BST Extract'!I1041</f>
        <v>480</v>
      </c>
      <c r="N1041" t="s">
        <v>7286</v>
      </c>
      <c r="O1041" s="3">
        <v>1</v>
      </c>
      <c r="P1041" t="s">
        <v>7283</v>
      </c>
      <c r="Q1041">
        <v>1</v>
      </c>
      <c r="R1041" t="s">
        <v>7523</v>
      </c>
      <c r="T1041" t="str">
        <f t="shared" si="49"/>
        <v>SPECIAL_ATTACK,1,SPEED,1,,</v>
      </c>
      <c r="U1041" s="12" t="str">
        <f>'Ability Extract'!C1041</f>
        <v>POUNCE</v>
      </c>
      <c r="V1041" s="12" t="str">
        <f>'Ability Extract'!D1041</f>
        <v>PICKUP</v>
      </c>
      <c r="W1041" s="12" t="str">
        <f>'Ability Extract'!E1041</f>
        <v>UNBURDEN</v>
      </c>
      <c r="X1041" s="12" t="str">
        <f>'Ability Extract'!F1041</f>
        <v>POUNCE,PICKUP,UNBURDEN</v>
      </c>
      <c r="Y1041" t="str">
        <f>VLOOKUP($A1041,'Moves Species'!$A:$E,3,FALSE)</f>
        <v xml:space="preserve">1, SCRATCH, 1, FAKEOUT, 1, DEFENSECURL, 4, ROAR, 7, PURSUIT, 10, PAYBACK, 13, FLING, 16, KNOCKOFF, 19, FURYSWIPES, 22, ROLLOUT, 25, SLASH, 28, NIGHTSLASH, 31, YAWN, 34, BODYSLAM, 37, WICKEDSTRIKE, 40, HEAVYSLAM, 43, SAVAGERY, 46, AMBUSH, 49, OBSTRUCT, 52, IRONCASCADE, 56, EXECUTION, 60, TITANHAMMER, </v>
      </c>
      <c r="Z1041" t="str">
        <f>VLOOKUP($A1041,'Moves Species'!$A:$E,4,FALSE)</f>
        <v xml:space="preserve">AMBUSH, ATTRACT, BODYPRESS, BODYSLAM, BOULDERCRUSH, BREAKINGSWIPE, BRICKBREAK, BULKUP, CATAPULT, CLOSECOMBAT, COVET, CRUNCH, DEADLYREACH, DRAINPUNCH, EARTHQUAKE, ESSENCEBLOOM, EXECUTION, FALSESWIPE, FIREFANG, FOCUSBLAST, FORTISSIMO, GENESIS, GOLDRUSH, HIDDENPOWER, HYPERVOICE, ICEFANG, IRONDEFENSE, IRONHEAD, IRONIMPACT, KNOCKOFF, LASHOUT, MEMENTO, METRONOME, MOSSYPUNCH, NASTYPLOT, NOBLEROAR, OBSIDIANSHARDS, PAYDAY, PLAYROUGH, POWERUPPUNCH, PROTECT, REST, RETURN, ROCKBLAST, ROCKSLIDE, ROCKTOMB, SLASH, SLEEPTALK, SNARL, STEELROLLER, STONEEDGE, SUBSTITUTE, SUPERPOWER, SWITCHEROO, TAUNT, TERRAINPULSE, THUNDERFANG, TOXIC, TRIATTACK, UTURN, VENDETTA, WEAKSPOT, WORKUP, ZENHEADBUTT, </v>
      </c>
      <c r="AA1041" t="str">
        <f>VLOOKUP($A1041,'Moves Species'!$A:$E,5,FALSE)</f>
        <v xml:space="preserve">SINFULSMITE, FALSESWIPE, BARRAGE, SUPERFANG, BULLETSEED, SCORESETTLER, CHEAPSHOT, FEINTATTACK, CRUSHCLAW, </v>
      </c>
    </row>
    <row r="1042" spans="1:30" x14ac:dyDescent="0.25">
      <c r="A1042">
        <f t="shared" si="50"/>
        <v>1041</v>
      </c>
      <c r="B1042" t="s">
        <v>11131</v>
      </c>
      <c r="C1042" t="s">
        <v>11133</v>
      </c>
      <c r="D1042" s="12" t="str">
        <f>'BST Extract'!J1042</f>
        <v>DRAGON</v>
      </c>
      <c r="E1042" s="12" t="str">
        <f>'BST Extract'!K1042</f>
        <v>FLYING</v>
      </c>
      <c r="F1042" t="str">
        <f t="shared" si="51"/>
        <v>DRAGON,FLYING</v>
      </c>
      <c r="G1042">
        <f>'BST Extract'!C1042</f>
        <v>45</v>
      </c>
      <c r="H1042">
        <f>'BST Extract'!D1042</f>
        <v>40</v>
      </c>
      <c r="I1042">
        <f>'BST Extract'!E1042</f>
        <v>42</v>
      </c>
      <c r="J1042">
        <f>'BST Extract'!F1042</f>
        <v>71</v>
      </c>
      <c r="K1042">
        <f>'BST Extract'!G1042</f>
        <v>50</v>
      </c>
      <c r="L1042">
        <f>'BST Extract'!H1042</f>
        <v>47</v>
      </c>
      <c r="M1042">
        <f>'BST Extract'!I1042</f>
        <v>295</v>
      </c>
      <c r="N1042" t="s">
        <v>7283</v>
      </c>
      <c r="O1042" s="3">
        <v>1</v>
      </c>
      <c r="Q1042" s="3"/>
      <c r="T1042" t="str">
        <f t="shared" si="49"/>
        <v>SPEED,1,,,,</v>
      </c>
      <c r="U1042" s="12" t="str">
        <f>'Ability Extract'!C1042</f>
        <v>NOBILITY</v>
      </c>
      <c r="V1042" s="12" t="str">
        <f>'Ability Extract'!D1042</f>
        <v>PUREHEART</v>
      </c>
      <c r="W1042" s="12" t="str">
        <f>'Ability Extract'!E1042</f>
        <v>MAGICGUARD</v>
      </c>
      <c r="X1042" s="12" t="str">
        <f>'Ability Extract'!F1042</f>
        <v>NOBILITY,PUREHEART,MAGICGUARD</v>
      </c>
      <c r="Y1042" t="str">
        <f>VLOOKUP($A1042,'Moves Species'!$A:$E,3,FALSE)</f>
        <v xml:space="preserve">1, GUST, 1, SWEETKISS, 1, TWISTER, 4, FAIRYWIND, 8, GALEHOLD, 12, ENDERSHOCK, 15, WILDIMAGINATION, 18, AIRCUTTER, 21, DRACOTEMPEST, 24, TURBULENCE, 27, DEFOG, 30, ANCIENTROAR, 33, TORNADO, 36, LUCKYCHANT, 39, DRAGONPULSE, 42, TAILWIND, 45, AERIALPULSE, 48, DRAGONGALE, 52, ROOST, 56, TEMPESTFLARE, 60, DRACOMETEOR, </v>
      </c>
      <c r="Z1042" t="str">
        <f>VLOOKUP($A1042,'Moves Species'!$A:$E,4,FALSE)</f>
        <v xml:space="preserve">ACROBATICS, AERIALACE, AERIALPULSE, AIRSLASH, ANCIENTGLARE, ASTRALWIND, ATTRACT, AURASPHERE, BATTLEOFWITS, BODYSLAM, BOUNCE, BREAKINGSWIPE, BULKUP, CALMMIND, CHARM, CLEANSE, COSMICAVATAR, COSMICPOWER, COUPDEGRACE, COVET, DAZZLINGGLEAM, DEADLYREACH, DEFOG, DIVINEPUNISHMENT, DRACARYS, DRACOMETEOR, DRACONICWAVE, DRAGONBLOOD, DRAGONBREATH, DRAGONDANCE, DRAGONGALE, DRAGONMAGIC, DRAININGKISS, ENDERSHOCK, ESSENCEBLOOM, EXECUTION, FABLEDRUSH, FAIRYTALE, FEATHERDANCE, FLUXWAVE, FOCUSBLAST, FORTISSIMO, GENESIS, GENTLECHIMES, GEOMANCY, HIDDENPOWER, HOLYNOVA, HURRICANE, KNOCKOFF, LASHOUT, LOVEBURST, MEMENTO, MIRRORSHOT, MIST, MISTYTERRAIN, MYSTICALFIRE, MYSTICPULSE, NASTYPLOT, NOBLEROAR, ODETOJOY, OUTRAGE, PIXIEDUST, PLAYROUGH, PROTECT, PURGE, RADIANTLANCE, RAYOFLIGHT, REST, RETURN, SACREDSTRIKE, SAFEGUARD, SIGNALBEAM, SIRENSSONG, SLEEPTALK, STARDUSTREVERIE, STELLARRUSH, STRANGESTEAM, SWEEPINGWIND, TAILGLOW, TAILWIND, TAUNT, TEMPESTFLARE, TERRAINPULSE, TITANIASLAW, TORNADO, TOXIC, TURBULENCE, VALKYRIECHARIOT, WAIL, WISH, WORKUP, ZENHEADBUTT, </v>
      </c>
      <c r="AA1042" t="str">
        <f>VLOOKUP($A1042,'Moves Species'!$A:$E,5,FALSE)</f>
        <v xml:space="preserve">PLAYROUGH, VALKYRIECHARIOT, BREAKINGSWIPE, DRAGONCLAW, DRAGONTAIL, GLIDE, DRAGONFURY, HEALINGWISH, DRAGONBREATH, HELPINGHAND, </v>
      </c>
      <c r="AB1042" t="s">
        <v>11135</v>
      </c>
      <c r="AC1042" t="s">
        <v>7265</v>
      </c>
      <c r="AD1042">
        <v>27</v>
      </c>
    </row>
    <row r="1043" spans="1:30" x14ac:dyDescent="0.25">
      <c r="A1043">
        <f t="shared" si="50"/>
        <v>1042</v>
      </c>
      <c r="B1043" t="s">
        <v>11132</v>
      </c>
      <c r="C1043" t="s">
        <v>11134</v>
      </c>
      <c r="D1043" s="12" t="str">
        <f>'BST Extract'!J1043</f>
        <v>DRAGON</v>
      </c>
      <c r="E1043" s="12" t="str">
        <f>'BST Extract'!K1043</f>
        <v>FLYING</v>
      </c>
      <c r="F1043" t="str">
        <f t="shared" si="51"/>
        <v>DRAGON,FLYING</v>
      </c>
      <c r="G1043">
        <f>'BST Extract'!C1043</f>
        <v>75</v>
      </c>
      <c r="H1043">
        <f>'BST Extract'!D1043</f>
        <v>60</v>
      </c>
      <c r="I1043">
        <f>'BST Extract'!E1043</f>
        <v>78</v>
      </c>
      <c r="J1043">
        <f>'BST Extract'!F1043</f>
        <v>101</v>
      </c>
      <c r="K1043">
        <f>'BST Extract'!G1043</f>
        <v>105</v>
      </c>
      <c r="L1043">
        <f>'BST Extract'!H1043</f>
        <v>78</v>
      </c>
      <c r="M1043">
        <f>'BST Extract'!I1043</f>
        <v>497</v>
      </c>
      <c r="N1043" t="s">
        <v>7283</v>
      </c>
      <c r="O1043" s="3">
        <v>2</v>
      </c>
      <c r="Q1043" s="3"/>
      <c r="T1043" t="str">
        <f t="shared" si="49"/>
        <v>SPEED,2,,,,</v>
      </c>
      <c r="U1043" s="12" t="str">
        <f>'Ability Extract'!C1043</f>
        <v>NOBILITY</v>
      </c>
      <c r="V1043" s="12" t="str">
        <f>'Ability Extract'!D1043</f>
        <v>PUREHEART</v>
      </c>
      <c r="W1043" s="12" t="str">
        <f>'Ability Extract'!E1043</f>
        <v>MAGICGUARD</v>
      </c>
      <c r="X1043" s="12" t="str">
        <f>'Ability Extract'!F1043</f>
        <v>NOBILITY,PUREHEART,MAGICGUARD</v>
      </c>
      <c r="Y1043" t="str">
        <f>VLOOKUP($A1043,'Moves Species'!$A:$E,3,FALSE)</f>
        <v xml:space="preserve">1, GUST, 1, SWEETKISS, 1, TWISTER, 4, FAIRYWIND, 8, GALEHOLD, 12, ENDERSHOCK, 15, WILDIMAGINATION, 18, AIRCUTTER, 21, DRACOTEMPEST, 24, TURBULENCE, 27, DEFOG, 30, ANCIENTROAR, 33, TORNADO, 36, LUCKYCHANT, 39, DRAGONPULSE, 42, TAILWIND, 45, AERIALPULSE, 48, DRAGONGALE, 52, ROOST, 56, TEMPESTFLARE, 60, DRACOMETEOR, </v>
      </c>
      <c r="Z1043" t="str">
        <f>VLOOKUP($A1043,'Moves Species'!$A:$E,4,FALSE)</f>
        <v xml:space="preserve">ACROBATICS, AERIALACE, AERIALPULSE, AIRSLASH, ANCIENTGLARE, ASTRALWIND, ATTRACT, AURASPHERE, BATTLEOFWITS, BODYSLAM, BOUNCE, BREAKINGSWIPE, BULKUP, CALMMIND, CHARM, CLEANSE, COSMICAVATAR, COSMICPOWER, COUPDEGRACE, COVET, DAZZLINGGLEAM, DEADLYREACH, DEFOG, DIVINEPUNISHMENT, DRACARYS, DRACOMETEOR, DRACONICWAVE, DRAGONBLOOD, DRAGONBREATH, DRAGONDANCE, DRAGONGALE, DRAGONMAGIC, DRAININGKISS, ENDERSHOCK, ESSENCEBLOOM, EXECUTION, FABLEDRUSH, FAIRYTALE, FEATHERDANCE, FLUXWAVE, FOCUSBLAST, FORTISSIMO, GENESIS, GENTLECHIMES, GEOMANCY, HIDDENPOWER, HOLYNOVA, HURRICANE, KNOCKOFF, LASHOUT, LOVEBURST, MEMENTO, MIRRORSHOT, MIST, MISTYTERRAIN, MYSTICALFIRE, MYSTICPULSE, NASTYPLOT, NOBLEROAR, ODETOJOY, OUTRAGE, PIXIEDUST, PLAYROUGH, PROTECT, PURGE, RADIANTLANCE, RAYOFLIGHT, REST, RETURN, SACREDSTRIKE, SAFEGUARD, SIGNALBEAM, SIRENSSONG, SLEEPTALK, STARDUSTREVERIE, STELLARRUSH, STRANGESTEAM, SWEEPINGWIND, TAILGLOW, TAILWIND, TAUNT, TEMPESTFLARE, TERRAINPULSE, TITANIASLAW, TORNADO, TOXIC, TURBULENCE, VALKYRIECHARIOT, WAIL, WISH, WORKUP, ZENHEADBUTT, </v>
      </c>
      <c r="AA1043">
        <f>VLOOKUP($A1043,'Moves Species'!$A:$E,5,FALSE)</f>
        <v>0</v>
      </c>
    </row>
    <row r="1044" spans="1:30" x14ac:dyDescent="0.25">
      <c r="A1044">
        <f t="shared" si="50"/>
        <v>1043</v>
      </c>
      <c r="B1044" t="s">
        <v>11145</v>
      </c>
      <c r="C1044" t="s">
        <v>11148</v>
      </c>
      <c r="D1044" s="12" t="str">
        <f>'BST Extract'!J1044</f>
        <v>FLYING</v>
      </c>
      <c r="E1044" s="12" t="str">
        <f>'BST Extract'!K1044</f>
        <v>GHOST</v>
      </c>
      <c r="F1044" t="str">
        <f t="shared" si="51"/>
        <v>FLYING,GHOST</v>
      </c>
      <c r="G1044">
        <f>'BST Extract'!C1044</f>
        <v>55</v>
      </c>
      <c r="H1044">
        <f>'BST Extract'!D1044</f>
        <v>41</v>
      </c>
      <c r="I1044">
        <f>'BST Extract'!E1044</f>
        <v>45</v>
      </c>
      <c r="J1044">
        <f>'BST Extract'!F1044</f>
        <v>45</v>
      </c>
      <c r="K1044">
        <f>'BST Extract'!G1044</f>
        <v>68</v>
      </c>
      <c r="L1044">
        <f>'BST Extract'!H1044</f>
        <v>64</v>
      </c>
      <c r="M1044">
        <f>'BST Extract'!I1044</f>
        <v>318</v>
      </c>
      <c r="N1044" t="s">
        <v>7345</v>
      </c>
      <c r="O1044">
        <v>1</v>
      </c>
      <c r="P1044" t="s">
        <v>7523</v>
      </c>
      <c r="R1044" t="s">
        <v>7523</v>
      </c>
      <c r="T1044" t="str">
        <f t="shared" si="49"/>
        <v>ATTACK,1,,,,</v>
      </c>
      <c r="U1044" s="12" t="str">
        <f>'Ability Extract'!C1044</f>
        <v>ILLUMINATE</v>
      </c>
      <c r="V1044" s="12" t="str">
        <f>'Ability Extract'!D1044</f>
        <v>WINDRIDER</v>
      </c>
      <c r="W1044" s="12" t="str">
        <f>'Ability Extract'!E1044</f>
        <v>SCREENCLEANER</v>
      </c>
      <c r="X1044" s="12" t="str">
        <f>'Ability Extract'!F1044</f>
        <v>ILLUMINATE,WINDRIDER,SCREENCLEANER</v>
      </c>
      <c r="Y1044" t="str">
        <f>VLOOKUP($A1044,'Moves Species'!$A:$E,3,FALSE)</f>
        <v xml:space="preserve">1, GUST, 1, HALLOWEDGROUND, 1, HAUNT, 4, GALEHOLD, 6, PURIFY, 9, WILLPOWER, 12, OMINOUSWIND, 15, AIRCUTTER, 18, PULSE, 21, EROSION, 24, SEANCE, 27, SOULSHIELD, 30, AIRSLASH, 33, SHADOWRAY, 36, FLUXWAVE, 39, TYPHOON, 42, GHASTLYFLOOD, 45, MANABLAST, 48, AERIALPULSE, 52, TAILWIND, 56, WRAITHPULSE, 60, HURRICANE, </v>
      </c>
      <c r="Z1044" t="str">
        <f>VLOOKUP($A1044,'Moves Species'!$A:$E,4,FALSE)</f>
        <v xml:space="preserve">ACROBATICS, AERIALACE, AERIALPULSE, AIRSLASH, ANCIENTGLARE, ASTRALWIND, ATTRACT, AURASPHERE, BLIZZARD, BODYPRESS, BODYSLAM, BONECHILL, BURNINGOFUDA, CALMMIND, CHARGEBEAM, CHILLINGTOUCH, CLEANSE, CONFUSERAY, COSMICAVATAR, COSMICPOWER, COUPDEGRACE, CURSE, CURSEDTOUCH, DAZZLINGGLEAM, DEFOG, DIVINEPUNISHMENT, DRACARYS, DRACOMETEOR, DRACONICWAVE, DRAGONBREATH, DRAGONGALE, DRAGONMAGIC, DRAININGKISS, DUSTDEVILS, EARTHPOWER, EARTHQUAKE, ENDERSHOCK, FABLEDRUSH, FAIRYTALE, FANTASYSEAL, FLUXWAVE, GENESIS, GENTLECHIMES, GEOMANCY, GHASTLYFLOOD, HEX, HIDDENPOWER, HOLYNOVA, HURRICANE, HYPOTHERMIA, ICEBEAM, ICYWIND, MACABREDANCE, MEMENTO, MOONBLAST, MYSTICALFIRE, MYSTICPULSE, NASTYPLOT, NEBULASTRIKE, NOBLEROAR, NUMBINGWIND, PHANTOMFORCE, POLTERGEIST, POSSESSION, PROTECT, PSYCHIC, PSYCHICTERRAIN, PURGE, RADIANTLANCE, RAYOFLIGHT, REST, RETURN, ROUND, SACREDSTRIKE, SAFEGUARD, SHADOWBALL, SIGNALBEAM, SLEEPTALK, SNARL, SOULRIP, SOULSHIELD, STARDUSTREVERIE, STELLARRUSH, STRANGESTEAM, SUBSTITUTE, SWEEPINGWIND, TAILGLOW, TAILWIND, TEMPESTFLARE, TERRAINPULSE, TORNADO, TOXIC, TURBULENCE, VITALITYDRAIN, WAIL, WEATHERBALL, WILLOWISP, WISH, WORKUP, ZENHEADBUTT, </v>
      </c>
      <c r="AA1044" t="str">
        <f>VLOOKUP($A1044,'Moves Species'!$A:$E,5,FALSE)</f>
        <v xml:space="preserve">RAZORWIND, SAFEGUARD, CLEANSE, REVITALIZE, FLASH, AURORABEAM, AURORAVEIL, HAIL, SPIRITBARRAGE, PRIMALWAVE, BONECHILL, </v>
      </c>
      <c r="AB1044" t="s">
        <v>11142</v>
      </c>
      <c r="AC1044" t="s">
        <v>7265</v>
      </c>
      <c r="AD1044">
        <v>18</v>
      </c>
    </row>
    <row r="1045" spans="1:30" x14ac:dyDescent="0.25">
      <c r="A1045">
        <f t="shared" si="50"/>
        <v>1044</v>
      </c>
      <c r="B1045" t="s">
        <v>11146</v>
      </c>
      <c r="C1045" t="s">
        <v>11149</v>
      </c>
      <c r="D1045" s="12" t="str">
        <f>'BST Extract'!J1045</f>
        <v>FLYING</v>
      </c>
      <c r="E1045" s="12" t="str">
        <f>'BST Extract'!K1045</f>
        <v>GHOST</v>
      </c>
      <c r="F1045" t="str">
        <f t="shared" si="51"/>
        <v>FLYING,GHOST</v>
      </c>
      <c r="G1045">
        <f>'BST Extract'!C1045</f>
        <v>75</v>
      </c>
      <c r="H1045">
        <f>'BST Extract'!D1045</f>
        <v>51</v>
      </c>
      <c r="I1045">
        <f>'BST Extract'!E1045</f>
        <v>55</v>
      </c>
      <c r="J1045">
        <f>'BST Extract'!F1045</f>
        <v>60</v>
      </c>
      <c r="K1045">
        <f>'BST Extract'!G1045</f>
        <v>79</v>
      </c>
      <c r="L1045">
        <f>'BST Extract'!H1045</f>
        <v>85</v>
      </c>
      <c r="M1045">
        <f>'BST Extract'!I1045</f>
        <v>405</v>
      </c>
      <c r="N1045" t="s">
        <v>7345</v>
      </c>
      <c r="O1045">
        <v>1</v>
      </c>
      <c r="P1045" t="s">
        <v>7324</v>
      </c>
      <c r="Q1045">
        <v>1</v>
      </c>
      <c r="R1045" t="s">
        <v>7523</v>
      </c>
      <c r="T1045" t="str">
        <f t="shared" si="49"/>
        <v>ATTACK,1,DEFENSE,1,,</v>
      </c>
      <c r="U1045" s="12" t="str">
        <f>'Ability Extract'!C1045</f>
        <v>ILLUMINATE</v>
      </c>
      <c r="V1045" s="12" t="str">
        <f>'Ability Extract'!D1045</f>
        <v>WINDRIDER</v>
      </c>
      <c r="W1045" s="12" t="str">
        <f>'Ability Extract'!E1045</f>
        <v>SCREENCLEANER</v>
      </c>
      <c r="X1045" s="12" t="str">
        <f>'Ability Extract'!F1045</f>
        <v>ILLUMINATE,WINDRIDER,SCREENCLEANER</v>
      </c>
      <c r="Y1045" t="str">
        <f>VLOOKUP($A1045,'Moves Species'!$A:$E,3,FALSE)</f>
        <v xml:space="preserve">1, GUST, 1, HALLOWEDGROUND, 1, HAUNT, 4, GALEHOLD, 6, PURIFY, 9, WILLPOWER, 12, OMINOUSWIND, 15, AIRCUTTER, 18, PULSE, 21, EROSION, 24, SEANCE, 27, SOULSHIELD, 30, AIRSLASH, 33, SHADOWRAY, 36, FLUXWAVE, 39, TYPHOON, 42, GHASTLYFLOOD, 45, MANABLAST, 48, AERIALPULSE, 52, TAILWIND, 56, WRAITHPULSE, 60, HURRICANE, </v>
      </c>
      <c r="Z1045" t="str">
        <f>VLOOKUP($A1045,'Moves Species'!$A:$E,4,FALSE)</f>
        <v xml:space="preserve">ACROBATICS, AERIALACE, AERIALPULSE, AIRSLASH, ANCIENTGLARE, ASTRALWIND, ATTRACT, AURASPHERE, BLIZZARD, BODYPRESS, BODYSLAM, BONECHILL, BURNINGOFUDA, CALMMIND, CHARGEBEAM, CHILLINGTOUCH, CLEANSE, CONFUSERAY, COSMICAVATAR, COSMICPOWER, COUPDEGRACE, CURSE, CURSEDTOUCH, DAZZLINGGLEAM, DEFOG, DIVINEPUNISHMENT, DRACARYS, DRACOMETEOR, DRACONICWAVE, DRAGONBREATH, DRAGONGALE, DRAGONMAGIC, DRAININGKISS, DUSTDEVILS, EARTHPOWER, EARTHQUAKE, ENDERSHOCK, FABLEDRUSH, FAIRYTALE, FANTASYSEAL, FLUXWAVE, GENESIS, GENTLECHIMES, GEOMANCY, GHASTLYFLOOD, HEX, HIDDENPOWER, HOLYNOVA, HURRICANE, HYPOTHERMIA, ICEBEAM, ICYWIND, MACABREDANCE, MEMENTO, MOONBLAST, MYSTICALFIRE, MYSTICPULSE, NASTYPLOT, NEBULASTRIKE, NOBLEROAR, NUMBINGWIND, PHANTOMFORCE, POLTERGEIST, POSSESSION, PROTECT, PSYCHIC, PSYCHICTERRAIN, PURGE, RADIANTLANCE, RAYOFLIGHT, REST, RETURN, ROUND, SACREDSTRIKE, SAFEGUARD, SHADOWBALL, SIGNALBEAM, SLEEPTALK, SNARL, SOULRIP, SOULSHIELD, STARDUSTREVERIE, STELLARRUSH, STRANGESTEAM, SUBSTITUTE, SWEEPINGWIND, TAILGLOW, TAILWIND, TEMPESTFLARE, TERRAINPULSE, TORNADO, TOXIC, TURBULENCE, VITALITYDRAIN, WAIL, WEATHERBALL, WILLOWISP, WISH, WORKUP, ZENHEADBUTT, </v>
      </c>
      <c r="AA1045">
        <f>VLOOKUP($A1045,'Moves Species'!$A:$E,5,FALSE)</f>
        <v>0</v>
      </c>
      <c r="AB1045" t="s">
        <v>11143</v>
      </c>
      <c r="AC1045" t="s">
        <v>7265</v>
      </c>
      <c r="AD1045">
        <v>32</v>
      </c>
    </row>
    <row r="1046" spans="1:30" x14ac:dyDescent="0.25">
      <c r="A1046">
        <f t="shared" si="50"/>
        <v>1045</v>
      </c>
      <c r="B1046" t="s">
        <v>11147</v>
      </c>
      <c r="C1046" t="s">
        <v>11150</v>
      </c>
      <c r="D1046" s="12" t="str">
        <f>'BST Extract'!J1046</f>
        <v>FLYING</v>
      </c>
      <c r="E1046" s="12" t="str">
        <f>'BST Extract'!K1046</f>
        <v>GHOST</v>
      </c>
      <c r="F1046" t="str">
        <f t="shared" si="51"/>
        <v>FLYING,GHOST</v>
      </c>
      <c r="G1046">
        <f>'BST Extract'!C1046</f>
        <v>95</v>
      </c>
      <c r="H1046">
        <f>'BST Extract'!D1046</f>
        <v>61</v>
      </c>
      <c r="I1046">
        <f>'BST Extract'!E1046</f>
        <v>81</v>
      </c>
      <c r="J1046">
        <f>'BST Extract'!F1046</f>
        <v>84</v>
      </c>
      <c r="K1046">
        <f>'BST Extract'!G1046</f>
        <v>104</v>
      </c>
      <c r="L1046">
        <f>'BST Extract'!H1046</f>
        <v>100</v>
      </c>
      <c r="M1046">
        <f>'BST Extract'!I1046</f>
        <v>525</v>
      </c>
      <c r="N1046" t="s">
        <v>7345</v>
      </c>
      <c r="O1046">
        <v>2</v>
      </c>
      <c r="P1046" t="s">
        <v>7324</v>
      </c>
      <c r="Q1046">
        <v>1</v>
      </c>
      <c r="R1046" t="s">
        <v>7523</v>
      </c>
      <c r="T1046" t="str">
        <f t="shared" si="49"/>
        <v>ATTACK,2,DEFENSE,1,,</v>
      </c>
      <c r="U1046" s="12" t="str">
        <f>'Ability Extract'!C1046</f>
        <v>ILLUMINATE</v>
      </c>
      <c r="V1046" s="12" t="str">
        <f>'Ability Extract'!D1046</f>
        <v>WINDRIDER</v>
      </c>
      <c r="W1046" s="12" t="str">
        <f>'Ability Extract'!E1046</f>
        <v>SCREENCLEANER</v>
      </c>
      <c r="X1046" s="12" t="str">
        <f>'Ability Extract'!F1046</f>
        <v>ILLUMINATE,WINDRIDER,SCREENCLEANER</v>
      </c>
      <c r="Y1046" t="str">
        <f>VLOOKUP($A1046,'Moves Species'!$A:$E,3,FALSE)</f>
        <v xml:space="preserve">1, GUST, 1, HALLOWEDGROUND, 1, HAUNT, 4, GALEHOLD, 6, PURIFY, 9, WILLPOWER, 12, OMINOUSWIND, 15, AIRCUTTER, 18, PULSE, 21, EROSION, 24, SEANCE, 27, SOULSHIELD, 30, AIRSLASH, 33, SHADOWRAY, 36, FLUXWAVE, 39, TYPHOON, 42, GHASTLYFLOOD, 45, MANABLAST, 48, AERIALPULSE, 52, TAILWIND, 56, WRAITHPULSE, 60, HURRICANE, </v>
      </c>
      <c r="Z1046" t="str">
        <f>VLOOKUP($A1046,'Moves Species'!$A:$E,4,FALSE)</f>
        <v xml:space="preserve">ACROBATICS, AERIALACE, AERIALPULSE, AIRSLASH, ANCIENTGLARE, ASTRALWIND, ATTRACT, AURASPHERE, BLIZZARD, BODYPRESS, BODYSLAM, BONECHILL, BURNINGOFUDA, CALMMIND, CHARGEBEAM, CHILLINGTOUCH, CLEANSE, CONFUSERAY, COSMICAVATAR, COSMICPOWER, COUPDEGRACE, CURSE, CURSEDTOUCH, DAZZLINGGLEAM, DEFOG, DIVINEPUNISHMENT, DRACARYS, DRACOMETEOR, DRACONICWAVE, DRAGONBREATH, DRAGONGALE, DRAGONMAGIC, DRAININGKISS, DUSTDEVILS, EARTHPOWER, EARTHQUAKE, ENDERSHOCK, FABLEDRUSH, FAIRYTALE, FANTASYSEAL, FLUXWAVE, GENESIS, GENTLECHIMES, GEOMANCY, GHASTLYFLOOD, HEX, HIDDENPOWER, HOLYNOVA, HURRICANE, HYPOTHERMIA, ICEBEAM, ICYWIND, MACABREDANCE, MEMENTO, MOONBLAST, MYSTICALFIRE, MYSTICPULSE, NASTYPLOT, NEBULASTRIKE, NOBLEROAR, NUMBINGWIND, PHANTOMFORCE, POLTERGEIST, POSSESSION, PROTECT, PSYCHIC, PSYCHICTERRAIN, PURGE, RADIANTLANCE, RAYOFLIGHT, REST, RETURN, ROUND, SACREDSTRIKE, SAFEGUARD, SHADOWBALL, SIGNALBEAM, SLEEPTALK, SNARL, SOULRIP, SOULSHIELD, STARDUSTREVERIE, STELLARRUSH, STRANGESTEAM, SUBSTITUTE, SWEEPINGWIND, TAILGLOW, TAILWIND, TEMPESTFLARE, TERRAINPULSE, TORNADO, TOXIC, TURBULENCE, VITALITYDRAIN, WAIL, WEATHERBALL, WILLOWISP, WISH, WORKUP, ZENHEADBUTT, </v>
      </c>
      <c r="AA1046">
        <f>VLOOKUP($A1046,'Moves Species'!$A:$E,5,FALSE)</f>
        <v>0</v>
      </c>
      <c r="AB1046" t="s">
        <v>7523</v>
      </c>
    </row>
    <row r="1047" spans="1:30" x14ac:dyDescent="0.25">
      <c r="A1047">
        <f t="shared" si="50"/>
        <v>1046</v>
      </c>
      <c r="B1047" t="s">
        <v>11138</v>
      </c>
      <c r="C1047" t="s">
        <v>11140</v>
      </c>
      <c r="D1047" s="12" t="str">
        <f>'BST Extract'!J1047</f>
        <v>NORMAL</v>
      </c>
      <c r="E1047" s="12" t="str">
        <f>'BST Extract'!K1047</f>
        <v>POISON</v>
      </c>
      <c r="F1047" t="str">
        <f t="shared" si="51"/>
        <v>NORMAL,POISON</v>
      </c>
      <c r="G1047">
        <f>'BST Extract'!C1047</f>
        <v>60</v>
      </c>
      <c r="H1047">
        <f>'BST Extract'!D1047</f>
        <v>55</v>
      </c>
      <c r="I1047">
        <f>'BST Extract'!E1047</f>
        <v>40</v>
      </c>
      <c r="J1047">
        <f>'BST Extract'!F1047</f>
        <v>45</v>
      </c>
      <c r="K1047">
        <f>'BST Extract'!G1047</f>
        <v>59</v>
      </c>
      <c r="L1047">
        <f>'BST Extract'!H1047</f>
        <v>49</v>
      </c>
      <c r="M1047">
        <f>'BST Extract'!I1047</f>
        <v>308</v>
      </c>
      <c r="N1047" t="s">
        <v>7286</v>
      </c>
      <c r="O1047">
        <v>1</v>
      </c>
      <c r="P1047" t="s">
        <v>7523</v>
      </c>
      <c r="R1047" t="s">
        <v>7523</v>
      </c>
      <c r="T1047" t="str">
        <f t="shared" si="49"/>
        <v>SPECIAL_ATTACK,1,,,,</v>
      </c>
      <c r="U1047" s="12" t="str">
        <f>'Ability Extract'!C1047</f>
        <v>COLORCHANGE</v>
      </c>
      <c r="V1047" s="12" t="str">
        <f>'Ability Extract'!D1047</f>
        <v>TRACE</v>
      </c>
      <c r="W1047" s="12" t="str">
        <f>'Ability Extract'!E1047</f>
        <v>GOOEY</v>
      </c>
      <c r="X1047" s="12" t="str">
        <f>'Ability Extract'!F1047</f>
        <v>COLORCHANGE,TRACE,GOOEY</v>
      </c>
      <c r="Y1047" t="str">
        <f>VLOOKUP($A1047,'Moves Species'!$A:$E,3,FALSE)</f>
        <v xml:space="preserve">1, OBFUSCATE, 1, CLONESURGE, 1, PROTECT, 4, ACID, 6, SIPHON, 9, WILLPOWER, 12, HELPINGHAND, 15, SLUDGE, 18, PRANKCALL, 21, TOXIC, 21, VENOMDRENCH, 24, PULSE, 27, MANIPULATION, 30, CORRODE, 33, CAMOUFLAGE, 36, BALANCEDBEAM, 39, VITALITYDRAIN, 42, SLUDGEBOMB, 45, TRIATTACK, 48, TOPSYTURVY, 52, GENESIS, 56, CONCOCTION, 60, TRUMPCARD, </v>
      </c>
      <c r="Z1047" t="str">
        <f>VLOOKUP($A1047,'Moves Species'!$A:$E,4,FALSE)</f>
        <v xml:space="preserve">ACIDRAIN, ALLERGY, AROMATHERAPY, BATTLEOFWITS, BODYPRESS, BODYSLAM, CALMMIND, CAUSTICACID, CHARM, CLEARSMOG, COACHING, CONCOCTION, CORROSIVEGAS, COVET, DARKPULSE, DAZZLINGGLEAM, ECHOEDVOICE, ECLIPSENOVA, FALSESWIPE, FANTASYSEAL, FLUXWAVE, FOCUSBLAST, FORTISSIMO, GAMMARAY, GASTROACID, GENESIS, GENTLECHIMES, GEOMANCY, GLISTEN, GUNKSHOT, HEALBELL, HIDDENPOWER, HYPERVOICE, HYPOTHERMIA, ICEBEAM, IRONDEFENSE, IRONHEAD, KNOCKOFF, LASHOUT, LIGHTSCREEN, LOVEBURST, MAGICROOM, MEMENTO, METRONOME, MIASMA, MIST, MISTYTERRAIN, MYSTICPULSE, NASTYPLOT, OVERFLOW, PAYDAY, PIXIEDUST, PLAYROUGH, POISONJAB, PROTECT, PSYCHICTERRAIN, PURGE, RAINDANCE, RAYOFLIGHT, REFLECT, REST, RETURN, ROUND, SAFEGUARD, SCALD, SHADOWBALL, SLEEPTALK, SLUDGEBOMB, SLUDGEWAVE, SOAK, STRANGESTEAM, SUBSTITUTE, SWIFT, SYNTHESIS, TAUNT, TERRAINPULSE, TOXIC, TOXICSPIKES, TRIATTACK, TRICKROOM, UMBRALWAVE, UTURN, WAIL, WATERPULSE, WEATHERBALL, WISH, WONDERROOM, WORKUP, </v>
      </c>
      <c r="AA1047">
        <f>VLOOKUP($A1047,'Moves Species'!$A:$E,5,FALSE)</f>
        <v>0</v>
      </c>
      <c r="AB1047" t="s">
        <v>11144</v>
      </c>
      <c r="AC1047" t="s">
        <v>7268</v>
      </c>
      <c r="AD1047" t="s">
        <v>7367</v>
      </c>
    </row>
    <row r="1048" spans="1:30" x14ac:dyDescent="0.25">
      <c r="A1048">
        <f t="shared" si="50"/>
        <v>1047</v>
      </c>
      <c r="B1048" t="s">
        <v>11139</v>
      </c>
      <c r="C1048" t="s">
        <v>11141</v>
      </c>
      <c r="D1048" s="12" t="str">
        <f>'BST Extract'!J1048</f>
        <v>NORMAL</v>
      </c>
      <c r="E1048" s="12" t="str">
        <f>'BST Extract'!K1048</f>
        <v>POISON</v>
      </c>
      <c r="F1048" t="str">
        <f t="shared" si="51"/>
        <v>NORMAL,POISON</v>
      </c>
      <c r="G1048">
        <f>'BST Extract'!C1048</f>
        <v>85</v>
      </c>
      <c r="H1048">
        <f>'BST Extract'!D1048</f>
        <v>65</v>
      </c>
      <c r="I1048">
        <f>'BST Extract'!E1048</f>
        <v>60</v>
      </c>
      <c r="J1048">
        <f>'BST Extract'!F1048</f>
        <v>90</v>
      </c>
      <c r="K1048">
        <f>'BST Extract'!G1048</f>
        <v>104</v>
      </c>
      <c r="L1048">
        <f>'BST Extract'!H1048</f>
        <v>104</v>
      </c>
      <c r="M1048">
        <f>'BST Extract'!I1048</f>
        <v>508</v>
      </c>
      <c r="N1048" t="s">
        <v>7286</v>
      </c>
      <c r="O1048">
        <v>2</v>
      </c>
      <c r="P1048" t="s">
        <v>7523</v>
      </c>
      <c r="R1048" t="s">
        <v>7523</v>
      </c>
      <c r="T1048" t="str">
        <f t="shared" si="49"/>
        <v>SPECIAL_ATTACK,2,,,,</v>
      </c>
      <c r="U1048" s="12" t="str">
        <f>'Ability Extract'!C1048</f>
        <v>COLORCHANGE</v>
      </c>
      <c r="V1048" s="12" t="str">
        <f>'Ability Extract'!D1048</f>
        <v>TRACE</v>
      </c>
      <c r="W1048" s="12" t="str">
        <f>'Ability Extract'!E1048</f>
        <v>GOOEY</v>
      </c>
      <c r="X1048" s="12" t="str">
        <f>'Ability Extract'!F1048</f>
        <v>COLORCHANGE,TRACE,GOOEY</v>
      </c>
      <c r="Y1048" t="str">
        <f>VLOOKUP($A1048,'Moves Species'!$A:$E,3,FALSE)</f>
        <v xml:space="preserve">1, OBFUSCATE, 1, CLONESURGE, 1, PROTECT, 4, ACID, 6, SIPHON, 9, WILLPOWER, 12, HELPINGHAND, 15, SLUDGE, 18, PRANKCALL, 21, TOXIC, 21, VENOMDRENCH, 24, PULSE, 27, MANIPULATION, 30, CORRODE, 33, CAMOUFLAGE, 36, BALANCEDBEAM, 39, VITALITYDRAIN, 42, SLUDGEBOMB, 45, TRIATTACK, 48, TOPSYTURVY, 52, GENESIS, 56, CONCOCTION, 60, TRUMPCARD, </v>
      </c>
      <c r="Z1048" t="str">
        <f>VLOOKUP($A1048,'Moves Species'!$A:$E,4,FALSE)</f>
        <v xml:space="preserve">ACIDRAIN, ALLERGY, AROMATHERAPY, BATTLEOFWITS, BODYPRESS, BODYSLAM, CALMMIND, CAUSTICACID, CHARM, CLEARSMOG, COACHING, CONCOCTION, CORROSIVEGAS, COVET, DARKPULSE, DAZZLINGGLEAM, ECHOEDVOICE, ECLIPSENOVA, FALSESWIPE, FANTASYSEAL, FLUXWAVE, FOCUSBLAST, FORTISSIMO, GAMMARAY, GASTROACID, GENESIS, GENTLECHIMES, GEOMANCY, GLISTEN, GUNKSHOT, HEALBELL, HIDDENPOWER, HYPERVOICE, HYPOTHERMIA, ICEBEAM, IRONDEFENSE, IRONHEAD, KNOCKOFF, LASHOUT, LIGHTSCREEN, LOVEBURST, MAGICROOM, MEMENTO, METRONOME, MIASMA, MIST, MISTYTERRAIN, MYSTICPULSE, NASTYPLOT, OVERFLOW, PAYDAY, PIXIEDUST, PLAYROUGH, POISONJAB, PROTECT, PSYCHICTERRAIN, PURGE, RAINDANCE, RAYOFLIGHT, REFLECT, REST, RETURN, ROUND, SAFEGUARD, SCALD, SHADOWBALL, SLEEPTALK, SLUDGEBOMB, SLUDGEWAVE, SOAK, STRANGESTEAM, SUBSTITUTE, SWIFT, SYNTHESIS, TAUNT, TERRAINPULSE, TOXIC, TOXICSPIKES, TRIATTACK, TRICKROOM, UMBRALWAVE, UTURN, WAIL, WATERPULSE, WEATHERBALL, WISH, WONDERROOM, WORKUP, </v>
      </c>
      <c r="AA1048">
        <f>VLOOKUP($A1048,'Moves Species'!$A:$E,5,FALSE)</f>
        <v>0</v>
      </c>
      <c r="AB1048" t="s">
        <v>7523</v>
      </c>
    </row>
    <row r="1049" spans="1:30" x14ac:dyDescent="0.25">
      <c r="A1049">
        <f t="shared" si="50"/>
        <v>1048</v>
      </c>
      <c r="B1049" t="s">
        <v>11151</v>
      </c>
      <c r="C1049" t="s">
        <v>11157</v>
      </c>
      <c r="D1049" s="12" t="str">
        <f>'BST Extract'!J1049</f>
        <v>STEEL</v>
      </c>
      <c r="E1049" s="12">
        <f>'BST Extract'!K1049</f>
        <v>0</v>
      </c>
      <c r="F1049" t="str">
        <f t="shared" si="51"/>
        <v>STEEL,0</v>
      </c>
      <c r="G1049">
        <f>'BST Extract'!C1049</f>
        <v>60</v>
      </c>
      <c r="H1049">
        <f>'BST Extract'!D1049</f>
        <v>50</v>
      </c>
      <c r="I1049">
        <f>'BST Extract'!E1049</f>
        <v>60</v>
      </c>
      <c r="J1049">
        <f>'BST Extract'!F1049</f>
        <v>30</v>
      </c>
      <c r="K1049">
        <f>'BST Extract'!G1049</f>
        <v>30</v>
      </c>
      <c r="L1049">
        <f>'BST Extract'!H1049</f>
        <v>50</v>
      </c>
      <c r="M1049">
        <f>'BST Extract'!I1049</f>
        <v>280</v>
      </c>
      <c r="N1049" t="s">
        <v>7251</v>
      </c>
      <c r="O1049">
        <v>1</v>
      </c>
      <c r="P1049" t="s">
        <v>7523</v>
      </c>
      <c r="R1049" t="s">
        <v>7523</v>
      </c>
      <c r="T1049" t="str">
        <f t="shared" si="49"/>
        <v>HP,1,,,,</v>
      </c>
      <c r="U1049" s="12" t="str">
        <f>'Ability Extract'!C1049</f>
        <v>ROCKHEAD</v>
      </c>
      <c r="V1049" s="12" t="str">
        <f>'Ability Extract'!D1049</f>
        <v>STURDY</v>
      </c>
      <c r="W1049" s="12" t="str">
        <f>'Ability Extract'!E1049</f>
        <v>STEAMENGINE</v>
      </c>
      <c r="X1049" s="12" t="str">
        <f>'Ability Extract'!F1049</f>
        <v>ROCKHEAD,STURDY,STEAMENGINE</v>
      </c>
      <c r="Y1049" t="str">
        <f>VLOOKUP($A1049,'Moves Species'!$A:$E,3,FALSE)</f>
        <v xml:space="preserve">1, TACKLE, 1, KINDLE, 1, SCORCH, 4, SHOTPUT, 7, ACCELEROCK, 10, FLAMECHARGE, 13, BULLETCHARGE, 16, METALBURST, 19, FLAMEVOLLEY, 22, MAGNETBOMB, 25, IRONDEFENSE, 28, ROCKSLIDE, 31, POWERDRILL, 34, HEATSIPHON, 37, SHIELDBASH, 40, STONESURGE, 43, IRONIMPACT, 46, SACREDFIRE, 49, SWORDSDANCE, 52, DOUBLEIRONBASH, 56, FLAREBLITZ, 60, TITANHAMMER, </v>
      </c>
      <c r="Z1049" t="str">
        <f>VLOOKUP($A1049,'Moves Species'!$A:$E,4,FALSE)</f>
        <v xml:space="preserve">ANCIENTGLARE, ATTRACT, BATTLEOFWITS, BEJEWELED, BODYPRESS, BODYSLAM, BOMBARDMENT, BOULDERCRUSH, BREAKINGSWIPE, BRICKBREAK, BULKUP, BULLDOZE, BURNINGJEALOUSY, CALMMIND, CATAPULT, CHARM, CLOSECOMBAT, CLUSTERROCKETS, CORROSIVEGAS, CRIMSONGATE, DAZZLINGGLEAM, DEFOG, DRAGONHAMMER, DRAINPUNCH, DUNEBLAST, EARTHENLANCE, EARTHPOWER, EARTHQUAKE, EXECUTION, FIREBLAST, FIREPUNCH, FLAMECHARGE, FLAMETHROWER, FLAMEVOLLEY, FLAREBLITZ, FOCUSBLAST, FORTISSIMO, GAIAPULSE, GAMMARAY, GENESIS, GEOMANCY, GLISTEN, GOLDENBULLET, GOLDRUSH, GYROBALL, HEATWAVE, HIDDENPOWER, INCINERATE, IRONDEFENSE, IRONHEAD, IRONIMPACT, IRONTEMPEST, KNOCKOFF, LASHOUT, MAGNETICCANNON, METEORMASH, MINERALWAVE, MISSILESHOT, MOONSTONERAY, MUDSHACKLES, MUDSLIDE, MYSTICALFIRE, NASTYPLOT, OBSIDIANSHARDS, OVERCLOCK, PERCUSSIONBLAST, PLAYROUGH, POWERGEM, PROTECT, PURGE, QUICKSAND, RADIANTLANCE, RAYOFLIGHT, REFURBISH, REST, RETURN, ROCKBLAST, ROCKSLIDE, ROCKTOMB, ROUND, SAFEGUARD, SANDSTORM, SANDTOMB, SCALD, SCORCHINGSANDS, SEISMICCHANT, SLEEPTALK, SPIKES, STEALTHROCK, STEELROLLER, STONEEDGE, SUBSTITUTE, SUPERPOWER, SWORDSDANCE, TAUNT, TOXIC, TRIATTACK, VENDETTA, WEAKSPOT, WILDCHARGE, WILLOWISP, WORKUP, ZENHEADBUTT, </v>
      </c>
      <c r="AA1049" t="str">
        <f>VLOOKUP($A1049,'Moves Species'!$A:$E,5,FALSE)</f>
        <v xml:space="preserve">HEATCRASH, IRONHEAD, HEAVYSLAM, FLAMEWHEEL, BODYSLAM, SNAPTRAP, DOUBLEEDGE, HEADSMASH, FIRELASH, HELPINGHAND, </v>
      </c>
      <c r="AB1049" t="s">
        <v>11163</v>
      </c>
      <c r="AC1049" t="s">
        <v>7268</v>
      </c>
      <c r="AD1049" t="s">
        <v>7311</v>
      </c>
    </row>
    <row r="1050" spans="1:30" x14ac:dyDescent="0.25">
      <c r="A1050">
        <f t="shared" si="50"/>
        <v>1049</v>
      </c>
      <c r="B1050" t="s">
        <v>11152</v>
      </c>
      <c r="C1050" t="s">
        <v>11158</v>
      </c>
      <c r="D1050" s="12" t="str">
        <f>'BST Extract'!J1050</f>
        <v>STEEL</v>
      </c>
      <c r="E1050" s="12" t="str">
        <f>'BST Extract'!K1050</f>
        <v>FIRE</v>
      </c>
      <c r="F1050" t="str">
        <f t="shared" si="51"/>
        <v>STEEL,FIRE</v>
      </c>
      <c r="G1050">
        <f>'BST Extract'!C1050</f>
        <v>75</v>
      </c>
      <c r="H1050">
        <f>'BST Extract'!D1050</f>
        <v>65</v>
      </c>
      <c r="I1050">
        <f>'BST Extract'!E1050</f>
        <v>70</v>
      </c>
      <c r="J1050">
        <f>'BST Extract'!F1050</f>
        <v>40</v>
      </c>
      <c r="K1050">
        <f>'BST Extract'!G1050</f>
        <v>45</v>
      </c>
      <c r="L1050">
        <f>'BST Extract'!H1050</f>
        <v>60</v>
      </c>
      <c r="M1050">
        <f>'BST Extract'!I1050</f>
        <v>355</v>
      </c>
      <c r="N1050" t="s">
        <v>7251</v>
      </c>
      <c r="O1050">
        <v>2</v>
      </c>
      <c r="P1050" t="s">
        <v>7523</v>
      </c>
      <c r="R1050" t="s">
        <v>7523</v>
      </c>
      <c r="T1050" t="str">
        <f t="shared" si="49"/>
        <v>HP,2,,,,</v>
      </c>
      <c r="U1050" s="12" t="str">
        <f>'Ability Extract'!C1050</f>
        <v>ROCKHEAD</v>
      </c>
      <c r="V1050" s="12" t="str">
        <f>'Ability Extract'!D1050</f>
        <v>STURDY</v>
      </c>
      <c r="W1050" s="12" t="str">
        <f>'Ability Extract'!E1050</f>
        <v>STEAMENGINE</v>
      </c>
      <c r="X1050" s="12" t="str">
        <f>'Ability Extract'!F1050</f>
        <v>ROCKHEAD,STURDY,STEAMENGINE</v>
      </c>
      <c r="Y1050" t="str">
        <f>VLOOKUP($A1050,'Moves Species'!$A:$E,3,FALSE)</f>
        <v xml:space="preserve">0, HELLBRAND, 1, HELLBRAND, 1, TACKLE, 1, KINDLE, 1, SCORCH, 4, SHOTPUT, 7, ACCELEROCK, 10, FLAMECHARGE, 13, BULLETCHARGE, 16, METALBURST, 19, FLAMEVOLLEY, 22, MAGNETBOMB, 25, IRONDEFENSE, 28, ROCKSLIDE, 31, POWERDRILL, 34, HEATSIPHON, 37, SHIELDBASH, 40, STONESURGE, 43, IRONIMPACT, 46, SACREDFIRE, 49, SWORDSDANCE, 52, DOUBLEIRONBASH, 56, FLAREBLITZ, 60, TITANHAMMER, </v>
      </c>
      <c r="Z1050" t="str">
        <f>VLOOKUP($A1050,'Moves Species'!$A:$E,4,FALSE)</f>
        <v xml:space="preserve">ANCIENTGLARE, ATTRACT, BATTLEOFWITS, BEJEWELED, BODYPRESS, BODYSLAM, BOMBARDMENT, BOULDERCRUSH, BREAKINGSWIPE, BRICKBREAK, BULKUP, BULLDOZE, BURNINGJEALOUSY, CALMMIND, CATAPULT, CHARM, CLOSECOMBAT, CLUSTERROCKETS, CORROSIVEGAS, CRIMSONGATE, DAZZLINGGLEAM, DEFOG, DRAGONHAMMER, DRAINPUNCH, DUNEBLAST, EARTHENLANCE, EARTHPOWER, EARTHQUAKE, EXECUTION, FIREBLAST, FIREPUNCH, FLAMECHARGE, FLAMETHROWER, FLAMEVOLLEY, FLAREBLITZ, FOCUSBLAST, FORTISSIMO, GAIAPULSE, GAMMARAY, GENESIS, GEOMANCY, GLISTEN, GOLDENBULLET, GOLDRUSH, GYROBALL, HEATWAVE, HIDDENPOWER, INCINERATE, IRONDEFENSE, IRONHEAD, IRONIMPACT, IRONTEMPEST, KNOCKOFF, LASHOUT, MAGNETICCANNON, METEORMASH, MINERALWAVE, MISSILESHOT, MOONSTONERAY, MUDSHACKLES, MUDSLIDE, MYSTICALFIRE, NASTYPLOT, OBSIDIANSHARDS, OVERCLOCK, PERCUSSIONBLAST, PLAYROUGH, POWERGEM, PROTECT, PURGE, QUICKSAND, RADIANTLANCE, RAYOFLIGHT, REFURBISH, REST, RETURN, ROCKBLAST, ROCKSLIDE, ROCKTOMB, ROUND, SAFEGUARD, SANDSTORM, SANDTOMB, SCALD, SCORCHINGSANDS, SEISMICCHANT, SLEEPTALK, SPIKES, STEALTHROCK, STEELROLLER, STONEEDGE, SUBSTITUTE, SUPERPOWER, SWORDSDANCE, TAUNT, TOXIC, TRIATTACK, VENDETTA, WEAKSPOT, WILDCHARGE, WILLOWISP, WORKUP, ZENHEADBUTT, </v>
      </c>
      <c r="AA1050">
        <f>VLOOKUP($A1050,'Moves Species'!$A:$E,5,FALSE)</f>
        <v>0</v>
      </c>
      <c r="AB1050" t="s">
        <v>11164</v>
      </c>
      <c r="AC1050" t="s">
        <v>7265</v>
      </c>
      <c r="AD1050">
        <v>45</v>
      </c>
    </row>
    <row r="1051" spans="1:30" x14ac:dyDescent="0.25">
      <c r="A1051">
        <f t="shared" si="50"/>
        <v>1050</v>
      </c>
      <c r="B1051" t="s">
        <v>11153</v>
      </c>
      <c r="C1051" t="s">
        <v>11159</v>
      </c>
      <c r="D1051" s="12" t="str">
        <f>'BST Extract'!J1051</f>
        <v>STEEL</v>
      </c>
      <c r="E1051" s="12" t="str">
        <f>'BST Extract'!K1051</f>
        <v>FIRE</v>
      </c>
      <c r="F1051" t="str">
        <f t="shared" si="51"/>
        <v>STEEL,FIRE</v>
      </c>
      <c r="G1051">
        <f>'BST Extract'!C1051</f>
        <v>100</v>
      </c>
      <c r="H1051">
        <f>'BST Extract'!D1051</f>
        <v>90</v>
      </c>
      <c r="I1051">
        <f>'BST Extract'!E1051</f>
        <v>100</v>
      </c>
      <c r="J1051">
        <f>'BST Extract'!F1051</f>
        <v>50</v>
      </c>
      <c r="K1051">
        <f>'BST Extract'!G1051</f>
        <v>55</v>
      </c>
      <c r="L1051">
        <f>'BST Extract'!H1051</f>
        <v>95</v>
      </c>
      <c r="M1051">
        <f>'BST Extract'!I1051</f>
        <v>490</v>
      </c>
      <c r="N1051" t="s">
        <v>7251</v>
      </c>
      <c r="O1051">
        <v>3</v>
      </c>
      <c r="P1051" t="s">
        <v>7523</v>
      </c>
      <c r="R1051" t="s">
        <v>7523</v>
      </c>
      <c r="T1051" t="str">
        <f t="shared" si="49"/>
        <v>HP,3,,,,</v>
      </c>
      <c r="U1051" s="12" t="str">
        <f>'Ability Extract'!C1051</f>
        <v>ROCKHEAD</v>
      </c>
      <c r="V1051" s="12" t="str">
        <f>'Ability Extract'!D1051</f>
        <v>STURDY</v>
      </c>
      <c r="W1051" s="12" t="str">
        <f>'Ability Extract'!E1051</f>
        <v>STEAMENGINE</v>
      </c>
      <c r="X1051" s="12" t="str">
        <f>'Ability Extract'!F1051</f>
        <v>ROCKHEAD,STURDY,STEAMENGINE</v>
      </c>
      <c r="Y1051" t="str">
        <f>VLOOKUP($A1051,'Moves Species'!$A:$E,3,FALSE)</f>
        <v xml:space="preserve">0, WELD, 1, WELD, 1, HELLBRAND, 1, TACKLE, 1, KINDLE, 1, SCORCH, 4, SHOTPUT, 7, ACCELEROCK, 10, FLAMECHARGE, 13, BULLETCHARGE, 16, METALBURST, 19, FLAMEVOLLEY, 22, MAGNETBOMB, 25, IRONDEFENSE, 28, ROCKSLIDE, 31, POWERDRILL, 34, HEATSIPHON, 37, SHIELDBASH, 40, STONESURGE, 43, IRONIMPACT, 46, SACREDFIRE, 49, SWORDSDANCE, 52, DOUBLEIRONBASH, 56, FLAREBLITZ, 60, TITANHAMMER, </v>
      </c>
      <c r="Z1051" t="str">
        <f>VLOOKUP($A1051,'Moves Species'!$A:$E,4,FALSE)</f>
        <v xml:space="preserve">ANCIENTGLARE, ATTRACT, BATTLEOFWITS, BEJEWELED, BODYPRESS, BODYSLAM, BOMBARDMENT, BOULDERCRUSH, BREAKINGSWIPE, BRICKBREAK, BULKUP, BULLDOZE, BURNINGJEALOUSY, CALMMIND, CATAPULT, CHARM, CLOSECOMBAT, CLUSTERROCKETS, CORROSIVEGAS, CRIMSONGATE, DAZZLINGGLEAM, DEFOG, DRAGONHAMMER, DRAINPUNCH, DUNEBLAST, EARTHENLANCE, EARTHPOWER, EARTHQUAKE, EXECUTION, FIREBLAST, FIREPUNCH, FLAMECHARGE, FLAMETHROWER, FLAMEVOLLEY, FLAREBLITZ, FOCUSBLAST, FORTISSIMO, GAIAPULSE, GAMMARAY, GENESIS, GEOMANCY, GLISTEN, GOLDENBULLET, GOLDRUSH, GYROBALL, HEATWAVE, HIDDENPOWER, INCINERATE, IRONDEFENSE, IRONHEAD, IRONIMPACT, IRONTEMPEST, KNOCKOFF, LASHOUT, MAGNETICCANNON, METEORMASH, MINERALWAVE, MISSILESHOT, MOONSTONERAY, MUDSHACKLES, MUDSLIDE, MYSTICALFIRE, NASTYPLOT, OBSIDIANSHARDS, OVERCLOCK, PERCUSSIONBLAST, PLAYROUGH, POWERGEM, PROTECT, PURGE, QUICKSAND, RADIANTLANCE, RAYOFLIGHT, REFURBISH, REST, RETURN, ROCKBLAST, ROCKSLIDE, ROCKTOMB, ROUND, SAFEGUARD, SANDSTORM, SANDTOMB, SCALD, SCORCHINGSANDS, SEISMICCHANT, SLEEPTALK, SPIKES, STEALTHROCK, STEELROLLER, STONEEDGE, SUBSTITUTE, SUPERPOWER, SWORDSDANCE, TAUNT, TOXIC, TRIATTACK, VENDETTA, WEAKSPOT, WILDCHARGE, WILLOWISP, WORKUP, ZENHEADBUTT, </v>
      </c>
      <c r="AA1051">
        <f>VLOOKUP($A1051,'Moves Species'!$A:$E,5,FALSE)</f>
        <v>0</v>
      </c>
      <c r="AB1051" t="s">
        <v>7523</v>
      </c>
    </row>
    <row r="1052" spans="1:30" x14ac:dyDescent="0.25">
      <c r="A1052">
        <f t="shared" si="50"/>
        <v>1051</v>
      </c>
      <c r="B1052" t="s">
        <v>11154</v>
      </c>
      <c r="C1052" t="s">
        <v>11160</v>
      </c>
      <c r="D1052" s="12" t="str">
        <f>'BST Extract'!J1052</f>
        <v>ELECTRIC</v>
      </c>
      <c r="E1052" s="12" t="str">
        <f>'BST Extract'!K1052</f>
        <v>GRASS</v>
      </c>
      <c r="F1052" t="str">
        <f t="shared" si="51"/>
        <v>ELECTRIC,GRASS</v>
      </c>
      <c r="G1052">
        <f>'BST Extract'!C1052</f>
        <v>45</v>
      </c>
      <c r="H1052">
        <f>'BST Extract'!D1052</f>
        <v>57</v>
      </c>
      <c r="I1052">
        <f>'BST Extract'!E1052</f>
        <v>30</v>
      </c>
      <c r="J1052">
        <f>'BST Extract'!F1052</f>
        <v>51</v>
      </c>
      <c r="K1052">
        <f>'BST Extract'!G1052</f>
        <v>57</v>
      </c>
      <c r="L1052">
        <f>'BST Extract'!H1052</f>
        <v>40</v>
      </c>
      <c r="M1052">
        <f>'BST Extract'!I1052</f>
        <v>280</v>
      </c>
      <c r="N1052" t="s">
        <v>7251</v>
      </c>
      <c r="O1052" s="3">
        <v>1</v>
      </c>
      <c r="Q1052" s="3"/>
      <c r="T1052" t="str">
        <f t="shared" si="49"/>
        <v>HP,1,,,,</v>
      </c>
      <c r="U1052" s="12" t="str">
        <f>'Ability Extract'!C1052</f>
        <v>WINDRIDER</v>
      </c>
      <c r="V1052" s="12" t="str">
        <f>'Ability Extract'!D1052</f>
        <v>RESONANT</v>
      </c>
      <c r="W1052" s="12" t="str">
        <f>'Ability Extract'!E1052</f>
        <v>STATIC</v>
      </c>
      <c r="X1052" s="12" t="str">
        <f>'Ability Extract'!F1052</f>
        <v>WINDRIDER,RESONANT,STATIC</v>
      </c>
      <c r="Y1052" t="str">
        <f>VLOOKUP($A1052,'Moves Species'!$A:$E,3,FALSE)</f>
        <v xml:space="preserve">1, ABSORB, 1, STATICSHOCK, 1, GROWTH, 4, NUZZLE, 8, MEGADRAIN, 11, PARABOLICCHARGE, 11, SPARK, 14, LEAFTORNADO, 14, PETALTEMPEST, 17, STUNSPORE, 20, VOLTSWITCH, 23, INGRAIN, 26, ARCINGBLOW, 29, GIGADRAIN, 29, HORNLEECH, 32, CHAINLIGHTNING, 35, COTTONSPORE, 38, BALLLIGHTNING, 41, PETALBLIZZARD, 44, THUNDERBOLT, 47, ENERGYBALL, 50, COTTONGUARD, 53, VOLTTACKLE, 56, SOLARBLADE, 59, THUNDER, 62, PETALDANCE, </v>
      </c>
      <c r="Z1052" t="str">
        <f>VLOOKUP($A1052,'Moves Species'!$A:$E,4,FALSE)</f>
        <v xml:space="preserve">ACROBATICS, AERIALACE, AERIALPULSE, AIRSLASH, AROMATHERAPY, ATTRACT, BALLLIGHTNING, BOLTCRASH, BOUNCE, BULLETSEED, BUTTERFLYKISS, CALMMIND, CHARGEBEAM, COACHING, DAZZLINGGLEAM, DEADLYREACH, DEFOG, DUNEBLAST, DUSTDEVILS, EARTHPOWER, ELECTRICTERRAIN, ELECTRONCRUSH, ENERGYBALL, ENERGYSURGE, ESSENCEBLOOM, FABLEDRUSH, FAIRYTALE, FANTASYSEAL, GENESIS, GEOMANCY, GIGADRAIN, GRASSYTERRAIN, HAZE, HIDDENPOWER, HURRICANE, KNOCKOFF, LASHOUT, LEAFBLADE, MAGICALLEAF, METRONOME, NASTYPLOT, NATURESWRATH, ODETOJOY, PARABOLICCHARGE, PETALTEMPEST, PINMISSILE, PIXIEDUST, PLAYROUGH, POLLENPUFF, POWERWHIP, PROTECT, PURGE, QUICKSAND, RAYOFLIGHT, REST, RETURN, RISINGVOLTAGE, ROUND, SAFEGUARD, SANDSTORM, SANDTOMB, SCENTEDSHIELD, SCORCHINGSANDS, SIGNALBEAM, SLEEPTALK, SOLARBEAM, SPIKYSHIELD, STEALTHROCK, SUBSTITUTE, SUNNYDAY, SWEEPINGWIND, SYNTHESIS, TAILWIND, TAUNT, TEMPESTFLARE, TERRAINPULSE, THUNDER, THUNDERBOLT, THUNDERFANG, THUNDERPUNCH, THUNDERWAVE, TORNADO, TOXIC, TURBULENCE, VOLTSWITCH, WAIL, WEATHERBALL, WILDCHARGE, WISH, WORKUP, </v>
      </c>
      <c r="AA1052" t="str">
        <f>VLOOKUP($A1052,'Moves Species'!$A:$E,5,FALSE)</f>
        <v xml:space="preserve">GRASSYGLIDE, BULLETSEED, SEEDBOMB, FORESTLEAP, AROMATHERAPY, AIRSLASH, HELPINGHAND, </v>
      </c>
      <c r="AB1052" t="s">
        <v>11165</v>
      </c>
      <c r="AC1052" t="s">
        <v>7268</v>
      </c>
      <c r="AD1052" t="s">
        <v>7358</v>
      </c>
    </row>
    <row r="1053" spans="1:30" x14ac:dyDescent="0.25">
      <c r="A1053">
        <f t="shared" si="50"/>
        <v>1052</v>
      </c>
      <c r="B1053" t="s">
        <v>11155</v>
      </c>
      <c r="C1053" t="s">
        <v>11161</v>
      </c>
      <c r="D1053" s="12" t="str">
        <f>'BST Extract'!J1053</f>
        <v>ELECTRIC</v>
      </c>
      <c r="E1053" s="12" t="str">
        <f>'BST Extract'!K1053</f>
        <v>GRASS</v>
      </c>
      <c r="F1053" t="str">
        <f t="shared" si="51"/>
        <v>ELECTRIC,GRASS</v>
      </c>
      <c r="G1053">
        <f>'BST Extract'!C1053</f>
        <v>75</v>
      </c>
      <c r="H1053">
        <f>'BST Extract'!D1053</f>
        <v>97</v>
      </c>
      <c r="I1053">
        <f>'BST Extract'!E1053</f>
        <v>60</v>
      </c>
      <c r="J1053">
        <f>'BST Extract'!F1053</f>
        <v>91</v>
      </c>
      <c r="K1053">
        <f>'BST Extract'!G1053</f>
        <v>97</v>
      </c>
      <c r="L1053">
        <f>'BST Extract'!H1053</f>
        <v>60</v>
      </c>
      <c r="M1053">
        <f>'BST Extract'!I1053</f>
        <v>480</v>
      </c>
      <c r="N1053" t="s">
        <v>7251</v>
      </c>
      <c r="O1053" s="3">
        <v>1</v>
      </c>
      <c r="P1053" t="s">
        <v>7324</v>
      </c>
      <c r="Q1053">
        <v>1</v>
      </c>
      <c r="R1053" t="s">
        <v>7523</v>
      </c>
      <c r="T1053" t="str">
        <f t="shared" si="49"/>
        <v>HP,1,DEFENSE,1,,</v>
      </c>
      <c r="U1053" s="12" t="str">
        <f>'Ability Extract'!C1053</f>
        <v>WINDRIDER</v>
      </c>
      <c r="V1053" s="12" t="str">
        <f>'Ability Extract'!D1053</f>
        <v>RESONANT</v>
      </c>
      <c r="W1053" s="12" t="str">
        <f>'Ability Extract'!E1053</f>
        <v>STATIC</v>
      </c>
      <c r="X1053" s="12" t="str">
        <f>'Ability Extract'!F1053</f>
        <v>WINDRIDER,RESONANT,STATIC</v>
      </c>
      <c r="Y1053" t="str">
        <f>VLOOKUP($A1053,'Moves Species'!$A:$E,3,FALSE)</f>
        <v xml:space="preserve">1, ABSORB, 1, STATICSHOCK, 1, GROWTH, 4, NUZZLE, 8, MEGADRAIN, 11, PARABOLICCHARGE, 11, SPARK, 14, LEAFTORNADO, 14, PETALTEMPEST, 17, STUNSPORE, 20, VOLTSWITCH, 23, INGRAIN, 26, ARCINGBLOW, 29, GIGADRAIN, 29, HORNLEECH, 32, CHAINLIGHTNING, 35, COTTONSPORE, 38, BALLLIGHTNING, 41, PETALBLIZZARD, 44, THUNDERBOLT, 47, ENERGYBALL, 50, COTTONGUARD, 53, VOLTTACKLE, 56, SOLARBLADE, 59, THUNDER, 62, PETALDANCE, </v>
      </c>
      <c r="Z1053" t="str">
        <f>VLOOKUP($A1053,'Moves Species'!$A:$E,4,FALSE)</f>
        <v xml:space="preserve">ACROBATICS, AERIALACE, AERIALPULSE, AIRSLASH, AROMATHERAPY, ATTRACT, BALLLIGHTNING, BOLTCRASH, BOUNCE, BULLETSEED, BUTTERFLYKISS, CALMMIND, CHARGEBEAM, COACHING, DAZZLINGGLEAM, DEADLYREACH, DEFOG, DUNEBLAST, DUSTDEVILS, EARTHPOWER, ELECTRICTERRAIN, ELECTRONCRUSH, ENERGYBALL, ENERGYSURGE, ESSENCEBLOOM, FABLEDRUSH, FAIRYTALE, FANTASYSEAL, GENESIS, GEOMANCY, GIGADRAIN, GRASSYTERRAIN, HAZE, HIDDENPOWER, HURRICANE, KNOCKOFF, LASHOUT, LEAFBLADE, MAGICALLEAF, METRONOME, NASTYPLOT, NATURESWRATH, ODETOJOY, PARABOLICCHARGE, PETALTEMPEST, PINMISSILE, PIXIEDUST, PLAYROUGH, POLLENPUFF, POWERWHIP, PROTECT, PURGE, QUICKSAND, RAYOFLIGHT, REST, RETURN, RISINGVOLTAGE, ROUND, SAFEGUARD, SANDSTORM, SANDTOMB, SCENTEDSHIELD, SCORCHINGSANDS, SIGNALBEAM, SLEEPTALK, SOLARBEAM, SPIKYSHIELD, STEALTHROCK, SUBSTITUTE, SUNNYDAY, SWEEPINGWIND, SYNTHESIS, TAILWIND, TAUNT, TEMPESTFLARE, TERRAINPULSE, THUNDER, THUNDERBOLT, THUNDERFANG, THUNDERPUNCH, THUNDERWAVE, TORNADO, TOXIC, TURBULENCE, VOLTSWITCH, WAIL, WEATHERBALL, WILDCHARGE, WISH, WORKUP, </v>
      </c>
      <c r="AA1053">
        <f>VLOOKUP($A1053,'Moves Species'!$A:$E,5,FALSE)</f>
        <v>0</v>
      </c>
    </row>
    <row r="1054" spans="1:30" x14ac:dyDescent="0.25">
      <c r="A1054">
        <f t="shared" si="50"/>
        <v>1053</v>
      </c>
      <c r="B1054" t="s">
        <v>11156</v>
      </c>
      <c r="C1054" t="s">
        <v>11162</v>
      </c>
      <c r="D1054" s="12" t="str">
        <f>'BST Extract'!J1054</f>
        <v>GHOST</v>
      </c>
      <c r="E1054" s="12" t="str">
        <f>'BST Extract'!K1054</f>
        <v>FIRE</v>
      </c>
      <c r="F1054" t="str">
        <f t="shared" si="51"/>
        <v>GHOST,FIRE</v>
      </c>
      <c r="G1054">
        <f>'BST Extract'!C1054</f>
        <v>83</v>
      </c>
      <c r="H1054">
        <f>'BST Extract'!D1054</f>
        <v>100</v>
      </c>
      <c r="I1054">
        <f>'BST Extract'!E1054</f>
        <v>60</v>
      </c>
      <c r="J1054">
        <f>'BST Extract'!F1054</f>
        <v>85</v>
      </c>
      <c r="K1054">
        <f>'BST Extract'!G1054</f>
        <v>70</v>
      </c>
      <c r="L1054">
        <f>'BST Extract'!H1054</f>
        <v>60</v>
      </c>
      <c r="M1054">
        <f>'BST Extract'!I1054</f>
        <v>458</v>
      </c>
      <c r="N1054" t="s">
        <v>7286</v>
      </c>
      <c r="O1054" s="3">
        <v>1</v>
      </c>
      <c r="P1054" t="s">
        <v>7283</v>
      </c>
      <c r="Q1054">
        <v>1</v>
      </c>
      <c r="R1054" t="s">
        <v>7523</v>
      </c>
      <c r="T1054" t="str">
        <f t="shared" si="49"/>
        <v>SPECIAL_ATTACK,1,SPEED,1,,</v>
      </c>
      <c r="U1054" s="12" t="str">
        <f>'Ability Extract'!C1054</f>
        <v>FLASHFIRE</v>
      </c>
      <c r="V1054" s="12" t="str">
        <f>'Ability Extract'!D1054</f>
        <v>SHEDSKIN</v>
      </c>
      <c r="W1054" s="12" t="str">
        <f>'Ability Extract'!E1054</f>
        <v>INFILTRATOR</v>
      </c>
      <c r="X1054" s="12" t="str">
        <f>'Ability Extract'!F1054</f>
        <v>FLASHFIRE,SHEDSKIN,INFILTRATOR</v>
      </c>
      <c r="Y1054" t="str">
        <f>VLOOKUP($A1054,'Moves Species'!$A:$E,3,FALSE)</f>
        <v xml:space="preserve">1, LICK, 1, SCORCH, 1, LEER, 4, ASTONISH, 7, SHADOWSNEAK, 10, FLAMECHARGE, 14, MEANLOOK, 17, FLARESWEEP, 20, GLARE, 23, NECROPHAGY, 26, CONFUSERAY, 29, GRIMREAPER, 32, FIRELASH, 35, SPIRITSHACKLE, 38, CRUNCH, 41, PLAYROUGH, 44, WILDFIRE, 47, SHADOWBONE, 50, COIL, 53, SHADOWFORCE, 56, FLAREBLITZ, 60, POSSESSION, </v>
      </c>
      <c r="Z1054" t="str">
        <f>VLOOKUP($A1054,'Moves Species'!$A:$E,4,FALSE)</f>
        <v xml:space="preserve">AMBUSH, ANCIENTGLARE, ATTRACT, BATTLEOFWITS, BLOODRITUAL, BODYPRESS, BODYSLAM, BONECHILL, BREAKINGSWIPE, BURNINGJEALOUSY, BURNINGOFUDA, CONFUSERAY, CORROSIVEGAS, CRIMSONGATE, CRUELWHIP, CRUNCH, CURSE, CURSEDTOUCH, DARKPULSE, ECLIPSENOVA, ENDERSHOCK, EXECUTION, FIREBLAST, FIREFANG, FLAMECHARGE, FLAMETHROWER, FLAMEVOLLEY, FLAREBLITZ, FOCUSBLAST, FORTISSIMO, GAMMARAY, GENESIS, GHASTLYFLOOD, GOBLINSTRIKE, GUNKSHOT, HEATWAVE, HEX, HIDDENPOWER, INCINERATE, KNOCKOFF, LASHOUT, LOVEBURST, MACABREDANCE, MEMENTO, MYSTICALFIRE, NAGASKIN, NASTYPLOT, PHANTOMFORCE, PHOBIA, PINMISSILE, PLAYROUGH, POISONFANG, POISONJAB, POLTERGEIST, POSSESSION, PROTECT, PSYCHICFANGS, REST, RETURN, SCALESHOT, SHADOWBALL, SLASH, SLEEPTALK, SNARL, SOULRIP, SOULSHIELD, STEELROLLER, SUBSTITUTE, SUNNYDAY, SWORDSDANCE, TAILGLOW, TAUNT, TOXIC, TRIATTACK, UMBRALWAVE, VENDETTA, VITALITYDRAIN, WAIL, WILDFIRE, WILLOWISP, WORKUP, ZENHEADBUTT, </v>
      </c>
      <c r="AA1054" t="str">
        <f>VLOOKUP($A1054,'Moves Species'!$A:$E,5,FALSE)</f>
        <v xml:space="preserve">FLAMEWHEEL, ASSURANCE, SCARYFACE, BITE, NIGHTSLASH, CRUELWHIP, SNATCH, SPECTRALTHIEF, FIREFANG, HELLBRAND, DISTURB, </v>
      </c>
    </row>
    <row r="1055" spans="1:30" x14ac:dyDescent="0.25">
      <c r="A1055">
        <f t="shared" si="50"/>
        <v>1054</v>
      </c>
      <c r="B1055" t="s">
        <v>11169</v>
      </c>
      <c r="C1055" t="s">
        <v>11170</v>
      </c>
      <c r="D1055" s="12" t="str">
        <f>'BST Extract'!J1055</f>
        <v>STEEL</v>
      </c>
      <c r="E1055" s="12" t="str">
        <f>'BST Extract'!K1055</f>
        <v>GHOST</v>
      </c>
      <c r="F1055" t="str">
        <f t="shared" si="51"/>
        <v>STEEL,GHOST</v>
      </c>
      <c r="G1055">
        <f>'BST Extract'!C1055</f>
        <v>70</v>
      </c>
      <c r="H1055">
        <f>'BST Extract'!D1055</f>
        <v>95</v>
      </c>
      <c r="I1055">
        <f>'BST Extract'!E1055</f>
        <v>76</v>
      </c>
      <c r="J1055">
        <f>'BST Extract'!F1055</f>
        <v>85</v>
      </c>
      <c r="K1055">
        <f>'BST Extract'!G1055</f>
        <v>94</v>
      </c>
      <c r="L1055">
        <f>'BST Extract'!H1055</f>
        <v>70</v>
      </c>
      <c r="M1055">
        <f>'BST Extract'!I1055</f>
        <v>490</v>
      </c>
      <c r="N1055" t="s">
        <v>7345</v>
      </c>
      <c r="O1055">
        <v>2</v>
      </c>
      <c r="P1055" t="s">
        <v>7523</v>
      </c>
      <c r="R1055" t="s">
        <v>7523</v>
      </c>
      <c r="T1055" t="str">
        <f t="shared" si="49"/>
        <v>ATTACK,2,,,,</v>
      </c>
      <c r="U1055" s="12" t="str">
        <f>'Ability Extract'!C1055</f>
        <v>DISGUISE</v>
      </c>
      <c r="V1055" s="12">
        <f>'Ability Extract'!D1055</f>
        <v>0</v>
      </c>
      <c r="W1055" s="12">
        <f>'Ability Extract'!E1055</f>
        <v>0</v>
      </c>
      <c r="X1055" s="12" t="str">
        <f>'Ability Extract'!F1055</f>
        <v>DISGUISE,,</v>
      </c>
      <c r="Y1055" t="str">
        <f>VLOOKUP($A1055,'Moves Species'!$A:$E,3,FALSE)</f>
        <v xml:space="preserve">1, ASTONISH, 1, SCRATCH, 1, GROWL, 4, METALLICGLEAM, 8, SHADOWSNEAK, 10, SHIVER, 13, SPIKEDRAM, 13, MISSILESHOT, 16, MEANLOOK, 19, NECROPHAGY, 22, SHRAPNEL, 25, CONFUSERAY, 28, POWERDRILL, 31, SHADOWBALL, 34, MALEFICACT, 37, COBALTRAY, 40, SOULSHIELD, 43, IRONIMPACT, 46, SPECTRALTHIEF, 46, ECTOPLASM, 49, MAGNETICCANNON, 52, POSSESSION, 56, MOONGEISTBEAM, 60, TITANHAMMER, 60, CHROMERAY, </v>
      </c>
      <c r="Z1055" t="str">
        <f>VLOOKUP($A1055,'Moves Species'!$A:$E,4,FALSE)</f>
        <v xml:space="preserve">ACROBATICS, AMBUSH, ANCIENTGLARE, ARCANEENERGY, ATTRACT, BALLLIGHTNING, BATTERYACID, BATTLEOFWITS, BLOODRITUAL, BODYPRESS, BOLTCRASH, BOMBARDMENT, BONECHILL, BULKUP, BURNINGOFUDA, CHARGEBEAM, CHARM, CHIDORI, CLOSECOMBAT, CLUSTERROCKETS, COACHING, CONFUSERAY, COSMICAVATAR, COSMICPOWER, CRUNCH, CURSE, CURSEDTOUCH, DEADLYREACH, DEFOG, DRAININGKISS, DRAINPUNCH, ECLIPSENOVA, ELECTRICTERRAIN, ELECTRONCRUSH, ENERGYSURGE, EXECUTION, FALSESWIPE, FIREPUNCH, FLUXWAVE, FOCUSBLAST, FORTISSIMO, GAMMARAY, GHASTLYFLOOD, GOBLINSTRIKE, GOLDENBULLET, GOLDRUSH, GYROBALL, HAZE, HEX, HIDDENPOWER, IRONDEFENSE, IRONHEAD, IRONIMPACT, IRONTEMPEST, KNOCKOFF, LASHOUT, MACABREDANCE, MAGNETICCANNON, MAGNETRISE, MEMENTO, METEORDRIVE, METEORMASH, METRONOME, MISSILESHOT, NASTYPLOT, OVERCLOCK, PARABOLICCHARGE, PHANTOMFORCE, PLAYROUGH, POLTERGEIST, POSSESSION, POWERUPPUNCH, PROTECT, REFURBISH, REST, RETURN, SAFEGUARD, SATELLITERAY, SHADOWBALL, SHADOWPUNCH, SLEEPTALK, SOULRIP, SOULSHIELD, STEELROLLER, SUBSTITUTE, SUPERPOWER, SWEEPINGWIND, SWORDSDANCE, TAUNT, TERRAINPULSE, THUNDER, THUNDERBOLT, THUNDERPUNCH, THUNDERWAVE, TOXIC, TRIATTACK, UMBRALWAVE, VENDETTA, VOLTSWITCH, WILDCHARGE, WISH, WORKUP, ZENHEADBUTT, </v>
      </c>
      <c r="AA1055" t="str">
        <f>VLOOKUP($A1055,'Moves Species'!$A:$E,5,FALSE)</f>
        <v xml:space="preserve">SHIELDBASH, FAKETEARS, IRONHEAD, PLASMAFORGE, MACABREDANCE, SHIFTGEAR, MAGNETBOMB, QUICKSILVER, SPIRITSHACKLE, IRONCASCADE, </v>
      </c>
      <c r="AB1055" t="s">
        <v>7523</v>
      </c>
    </row>
    <row r="1056" spans="1:30" x14ac:dyDescent="0.25">
      <c r="A1056">
        <f t="shared" si="50"/>
        <v>1055</v>
      </c>
      <c r="B1056" t="s">
        <v>11174</v>
      </c>
      <c r="C1056" t="s">
        <v>11175</v>
      </c>
      <c r="D1056" s="12" t="str">
        <f>'BST Extract'!J1056</f>
        <v>WATER</v>
      </c>
      <c r="E1056" s="12" t="str">
        <f>'BST Extract'!K1056</f>
        <v>STEEL</v>
      </c>
      <c r="F1056" t="str">
        <f t="shared" si="51"/>
        <v>WATER,STEEL</v>
      </c>
      <c r="G1056">
        <f>'BST Extract'!C1056</f>
        <v>74</v>
      </c>
      <c r="H1056">
        <f>'BST Extract'!D1056</f>
        <v>101</v>
      </c>
      <c r="I1056">
        <f>'BST Extract'!E1056</f>
        <v>107</v>
      </c>
      <c r="J1056">
        <f>'BST Extract'!F1056</f>
        <v>31</v>
      </c>
      <c r="K1056">
        <f>'BST Extract'!G1056</f>
        <v>42</v>
      </c>
      <c r="L1056">
        <f>'BST Extract'!H1056</f>
        <v>80</v>
      </c>
      <c r="M1056">
        <f>'BST Extract'!I1056</f>
        <v>435</v>
      </c>
      <c r="N1056" t="s">
        <v>7345</v>
      </c>
      <c r="O1056">
        <v>2</v>
      </c>
      <c r="P1056" t="s">
        <v>7523</v>
      </c>
      <c r="R1056" t="s">
        <v>7523</v>
      </c>
      <c r="T1056" t="str">
        <f t="shared" si="49"/>
        <v>ATTACK,2,,,,</v>
      </c>
      <c r="U1056" s="12" t="str">
        <f>'Ability Extract'!C1056</f>
        <v>DESTRUCTIVECORE</v>
      </c>
      <c r="V1056" s="12">
        <f>'Ability Extract'!D1056</f>
        <v>0</v>
      </c>
      <c r="W1056" s="12">
        <f>'Ability Extract'!E1056</f>
        <v>0</v>
      </c>
      <c r="X1056" s="12" t="str">
        <f>'Ability Extract'!F1056</f>
        <v>DESTRUCTIVECORE,,</v>
      </c>
      <c r="Y1056" t="str">
        <f>VLOOKUP($A1056,'Moves Species'!$A:$E,3,FALSE)</f>
        <v xml:space="preserve">1, SPLASH, 1, TORRENT, 1, DEFENSECURL, 4, SHOTPUT, 7, OVERFLOW, 10, BIDE, 13, SPIKEDRAM, 16, POWERWASH, 19, CHAINSWEEP, 22, SPIKECANNON, 25, CORALBOMB, 27, MAGNETBOMB, 30, IRONDEFENSE, 33, METALBURST, 36, RIPTIDE, 39, ANCHORSHOT, 42, GYROBALL, 45, LIQUIDATION, 48, BOMBARDMENT, 52, WATERPRESSURE, 56, SHELLSMASH, 60, EXPLOSION, </v>
      </c>
      <c r="Z1056" t="str">
        <f>VLOOKUP($A1056,'Moves Species'!$A:$E,4,FALSE)</f>
        <v xml:space="preserve">ACROBATICS, ATTRACT, BALLLIGHTNING, BODYPRESS, BODYSLAM, BOMBARDMENT, BONECHILL, BOULDERCRUSH, BRINE, CASCADE, CLUSTERROCKETS, ECHOEDVOICE, EXECUTION, FLIPTURN, FOCUSBLAST, FORTISSIMO, GOLDENBULLET, GYROBALL, HAIL, HAZE, HIDDENPOWER, ICEBEAM, ICICLESPEAR, ICYWIND, IRONDEFENSE, IRONHEAD, IRONIMPACT, IRONTEMPEST, LIQUIDATION, MAGNETICCANNON, MEMENTO, METEORDRIVE, METRONOME, MISSILESHOT, NASTYPLOT, OCEANWRATH, OVERCLOCK, OVERFLOW, PINMISSILE, PLAYROUGH, PROTECT, PURGE, RADIANTLANCE, RAINDANCE, RAZORSHELL, REFURBISH, REST, RETURN, ROUND, SAFEGUARD, SCALD, SLEEPTALK, SOAK, SONICBLAST, SPIKES, SPIKYSHIELD, STEAMERUPTION, STEELROLLER, SUBMERGE, SUBSTITUTE, SWORDSDANCE, TAUNT, THUNDERWAVE, TIDALWAVE, TOXIC, TURBULENCE, UTURN, WAIL, WATERPRESSURE, WATERPULSE, WHIRLPOOL, WISH, WORKUP, ZENHEADBUTT, </v>
      </c>
      <c r="AA1056" t="str">
        <f>VLOOKUP($A1056,'Moves Species'!$A:$E,5,FALSE)</f>
        <v xml:space="preserve">IRONHEAD, RAZORSHELL, SURGINGBLOW, SELFDESTRUCT, CLAMP, OCTOLOCK, IRONCASCADE, </v>
      </c>
      <c r="AB1056" t="s">
        <v>7523</v>
      </c>
    </row>
    <row r="1057" spans="1:33" x14ac:dyDescent="0.25">
      <c r="A1057">
        <f t="shared" si="50"/>
        <v>1056</v>
      </c>
      <c r="B1057" t="s">
        <v>11176</v>
      </c>
      <c r="C1057" t="s">
        <v>11179</v>
      </c>
      <c r="D1057" s="12" t="str">
        <f>'BST Extract'!J1057</f>
        <v>PSYCHIC</v>
      </c>
      <c r="E1057" s="12" t="str">
        <f>'BST Extract'!K1057</f>
        <v>GROUND</v>
      </c>
      <c r="F1057" t="str">
        <f t="shared" si="51"/>
        <v>PSYCHIC,GROUND</v>
      </c>
      <c r="G1057">
        <f>'BST Extract'!C1057</f>
        <v>50</v>
      </c>
      <c r="H1057">
        <f>'BST Extract'!D1057</f>
        <v>65</v>
      </c>
      <c r="I1057">
        <f>'BST Extract'!E1057</f>
        <v>50</v>
      </c>
      <c r="J1057">
        <f>'BST Extract'!F1057</f>
        <v>55</v>
      </c>
      <c r="K1057">
        <f>'BST Extract'!G1057</f>
        <v>40</v>
      </c>
      <c r="L1057">
        <f>'BST Extract'!H1057</f>
        <v>50</v>
      </c>
      <c r="M1057">
        <f>'BST Extract'!I1057</f>
        <v>310</v>
      </c>
      <c r="N1057" t="s">
        <v>7345</v>
      </c>
      <c r="O1057">
        <v>1</v>
      </c>
      <c r="P1057" t="s">
        <v>7523</v>
      </c>
      <c r="R1057" t="s">
        <v>7523</v>
      </c>
      <c r="T1057" t="str">
        <f t="shared" si="49"/>
        <v>ATTACK,1,,,,</v>
      </c>
      <c r="U1057" s="12" t="str">
        <f>'Ability Extract'!C1057</f>
        <v>TELEPATHY</v>
      </c>
      <c r="V1057" s="12" t="str">
        <f>'Ability Extract'!D1057</f>
        <v>UNAWARE</v>
      </c>
      <c r="W1057" s="12" t="str">
        <f>'Ability Extract'!E1057</f>
        <v>DEFIANT</v>
      </c>
      <c r="X1057" s="12" t="str">
        <f>'Ability Extract'!F1057</f>
        <v>TELEPATHY,UNAWARE,DEFIANT</v>
      </c>
      <c r="Y1057" t="str">
        <f>VLOOKUP($A1057,'Moves Species'!$A:$E,3,FALSE)</f>
        <v xml:space="preserve">1, SCRATCH, 1, GROWL, 1, TRAMPLE, 4, MINDBLAST, 6, SEISMICCHANT, 8, FURYSWIPES, 11, TREMOR, 14, MEMORYBLOCK, 17, MIRACLEEYE, 20, BONECLUB, 23, BATTLECRY, 26, PSYCHOBREAK, 29, BONERUSH, 32, ZENHEADBUTT, 35, EARTHENLANCE, 38, AMNESIA, 41, SKILLSWAP, 44, SCRAMBLEMIND, 47, PERCUSSIONBLAST, 50, BONEMERANG, 53, UPROAR, 56, CATACLYSM, 60, BLOODRITUAL, </v>
      </c>
      <c r="Z1057" t="str">
        <f>VLOOKUP($A1057,'Moves Species'!$A:$E,4,FALSE)</f>
        <v xml:space="preserve">AMBUSH, ARCANEENERGY, ATTRACT, BATTLEOFWITS, BLOODRITUAL, BODYPRESS, BODYSLAM, BOULDERCRUSH, BREAKINGSWIPE, BRICKBREAK, BULKUP, BULLDOZE, CALMMIND, CHIDORI, CLEANSE, CLOSECOMBAT, COACHING, COSMICAVATAR, COSMICPOWER, CURSEDTOUCH, DEADLYREACH, DRAINPUNCH, DUNEBLAST, EARTHENLANCE, EARTHPOWER, EARTHQUAKE, ENERGYBALL, ESSENCEBLOOM, EXPANDINGFORCE, FANTASYSEAL, FIREPUNCH, FLUXWAVE, FOCUSBLAST, FORTISSIMO, GENESIS, GEOMANCY, GHASTLYFLOOD, GOLDRUSH, GOSSIP, HEXBOLT, HIDDENPOWER, ICEPUNCH, IRONHEAD, KAMEHAMEHA, KNOCKOFF, LASHOUT, LIGHTSCREEN, MACABREDANCE, MAGICROOM, METEORMASH, METRONOME, MINDDRAIN, MINDMELD, MIXEDWAVES, MOONBLAST, MOONSTONERAY, MUDSHACKLES, MUDSLIDE, MYSTICALFIRE, MYSTICPULSE, NASTYPLOT, NOBLEROAR, OBSIDIANSHARDS, OUTRAGE, PERCUSSIONBLAST, PIXIEDUST, PLAYROUGH, POLTERGEIST, POSSESSION, POWERUPPUNCH, PROTECT, PSYCHIC, PSYCHICFANGS, PSYCHICTERRAIN, QUICKSAND, RADIANTLANCE, REFLECT, REST, RETURN, ROCKBLAST, ROCKSLIDE, ROCKTOMB, SACREDSTRIKE, SANDTOMB, SCORCHINGSANDS, SEISMICCHANT, SHADOWBALL, SHADOWPUNCH, SLEEPTALK, SONICBLAST, SOULRIP, SOULSHIELD, SPIKES, STARDUSTREVERIE, STONEEDGE, SUBSTITUTE, SUPERPOWER, SWEEPINGWIND, TAUNT, TERRAINPULSE, TOXIC, TRICKROOM, WAIL, WILDCHARGE, WONDERROOM, WORKUP, ZENHEADBUTT, </v>
      </c>
      <c r="AA1057" t="str">
        <f>VLOOKUP($A1057,'Moves Species'!$A:$E,5,FALSE)</f>
        <v xml:space="preserve">QUAKESLAM, NOBLEROAR, VIBRATO, WONDERROOM, TRICKROOM, MAGICROOM, HEALBLOCK, AURABLOCK, SUPPRESSAURA, STOMPINGTANTRUM, LANDSWRATH, MEDITATE, </v>
      </c>
      <c r="AB1057" t="s">
        <v>11182</v>
      </c>
      <c r="AC1057" t="s">
        <v>7265</v>
      </c>
      <c r="AD1057">
        <v>16</v>
      </c>
    </row>
    <row r="1058" spans="1:33" x14ac:dyDescent="0.25">
      <c r="A1058">
        <f t="shared" si="50"/>
        <v>1057</v>
      </c>
      <c r="B1058" t="s">
        <v>11177</v>
      </c>
      <c r="C1058" t="s">
        <v>11180</v>
      </c>
      <c r="D1058" s="12" t="str">
        <f>'BST Extract'!J1058</f>
        <v>PSYCHIC</v>
      </c>
      <c r="E1058" s="12" t="str">
        <f>'BST Extract'!K1058</f>
        <v>GROUND</v>
      </c>
      <c r="F1058" t="str">
        <f t="shared" si="51"/>
        <v>PSYCHIC,GROUND</v>
      </c>
      <c r="G1058">
        <f>'BST Extract'!C1058</f>
        <v>70</v>
      </c>
      <c r="H1058">
        <f>'BST Extract'!D1058</f>
        <v>90</v>
      </c>
      <c r="I1058">
        <f>'BST Extract'!E1058</f>
        <v>65</v>
      </c>
      <c r="J1058">
        <f>'BST Extract'!F1058</f>
        <v>75</v>
      </c>
      <c r="K1058">
        <f>'BST Extract'!G1058</f>
        <v>55</v>
      </c>
      <c r="L1058">
        <f>'BST Extract'!H1058</f>
        <v>65</v>
      </c>
      <c r="M1058">
        <f>'BST Extract'!I1058</f>
        <v>420</v>
      </c>
      <c r="N1058" t="s">
        <v>7345</v>
      </c>
      <c r="O1058">
        <v>1</v>
      </c>
      <c r="P1058" t="s">
        <v>7324</v>
      </c>
      <c r="Q1058">
        <v>1</v>
      </c>
      <c r="R1058" t="s">
        <v>7523</v>
      </c>
      <c r="T1058" t="str">
        <f t="shared" si="49"/>
        <v>ATTACK,1,DEFENSE,1,,</v>
      </c>
      <c r="U1058" s="12" t="str">
        <f>'Ability Extract'!C1058</f>
        <v>TELEPATHY</v>
      </c>
      <c r="V1058" s="12" t="str">
        <f>'Ability Extract'!D1058</f>
        <v>UNAWARE</v>
      </c>
      <c r="W1058" s="12" t="str">
        <f>'Ability Extract'!E1058</f>
        <v>DEFIANT</v>
      </c>
      <c r="X1058" s="12" t="str">
        <f>'Ability Extract'!F1058</f>
        <v>TELEPATHY,UNAWARE,DEFIANT</v>
      </c>
      <c r="Y1058" t="str">
        <f>VLOOKUP($A1058,'Moves Species'!$A:$E,3,FALSE)</f>
        <v xml:space="preserve">1, SCRATCH, 1, GROWL, 1, TRAMPLE, 4, MINDBLAST, 6, SEISMICCHANT, 8, FURYSWIPES, 11, TREMOR, 14, MEMORYBLOCK, 17, MIRACLEEYE, 20, BONECLUB, 23, BATTLECRY, 26, PSYCHOBREAK, 29, BONERUSH, 32, ZENHEADBUTT, 35, EARTHENLANCE, 38, AMNESIA, 41, SKILLSWAP, 44, SCRAMBLEMIND, 47, PERCUSSIONBLAST, 50, BONEMERANG, 53, UPROAR, 56, CATACLYSM, 60, BLOODRITUAL, </v>
      </c>
      <c r="Z1058" t="str">
        <f>VLOOKUP($A1058,'Moves Species'!$A:$E,4,FALSE)</f>
        <v xml:space="preserve">AMBUSH, ARCANEENERGY, ATTRACT, BATTLEOFWITS, BLOODRITUAL, BODYPRESS, BODYSLAM, BOULDERCRUSH, BREAKINGSWIPE, BRICKBREAK, BULKUP, BULLDOZE, CALMMIND, CHIDORI, CLEANSE, CLOSECOMBAT, COACHING, COSMICAVATAR, COSMICPOWER, CURSEDTOUCH, DEADLYREACH, DRAINPUNCH, DUNEBLAST, EARTHENLANCE, EARTHPOWER, EARTHQUAKE, ENERGYBALL, ESSENCEBLOOM, EXPANDINGFORCE, FANTASYSEAL, FIREPUNCH, FLUXWAVE, FOCUSBLAST, FORTISSIMO, GENESIS, GEOMANCY, GHASTLYFLOOD, GOLDRUSH, GOSSIP, HEXBOLT, HIDDENPOWER, ICEPUNCH, IRONHEAD, KAMEHAMEHA, KNOCKOFF, LASHOUT, LIGHTSCREEN, MACABREDANCE, MAGICROOM, METEORMASH, METRONOME, MINDDRAIN, MINDMELD, MIXEDWAVES, MOONBLAST, MOONSTONERAY, MUDSHACKLES, MUDSLIDE, MYSTICALFIRE, MYSTICPULSE, NASTYPLOT, NOBLEROAR, OBSIDIANSHARDS, OUTRAGE, PERCUSSIONBLAST, PIXIEDUST, PLAYROUGH, POLTERGEIST, POSSESSION, POWERUPPUNCH, PROTECT, PSYCHIC, PSYCHICFANGS, PSYCHICTERRAIN, QUICKSAND, RADIANTLANCE, REFLECT, REST, RETURN, ROCKBLAST, ROCKSLIDE, ROCKTOMB, SACREDSTRIKE, SANDTOMB, SCORCHINGSANDS, SEISMICCHANT, SHADOWBALL, SHADOWPUNCH, SLEEPTALK, SONICBLAST, SOULRIP, SOULSHIELD, SPIKES, STARDUSTREVERIE, STONEEDGE, SUBSTITUTE, SUPERPOWER, SWEEPINGWIND, TAUNT, TERRAINPULSE, TOXIC, TRICKROOM, WAIL, WILDCHARGE, WONDERROOM, WORKUP, ZENHEADBUTT, </v>
      </c>
      <c r="AA1058">
        <f>VLOOKUP($A1058,'Moves Species'!$A:$E,5,FALSE)</f>
        <v>0</v>
      </c>
      <c r="AB1058" t="s">
        <v>11183</v>
      </c>
      <c r="AC1058" t="s">
        <v>7265</v>
      </c>
      <c r="AD1058">
        <v>35</v>
      </c>
    </row>
    <row r="1059" spans="1:33" x14ac:dyDescent="0.25">
      <c r="A1059">
        <f t="shared" si="50"/>
        <v>1058</v>
      </c>
      <c r="B1059" t="s">
        <v>11178</v>
      </c>
      <c r="C1059" t="s">
        <v>11181</v>
      </c>
      <c r="D1059" s="12" t="str">
        <f>'BST Extract'!J1059</f>
        <v>PSYCHIC</v>
      </c>
      <c r="E1059" s="12" t="str">
        <f>'BST Extract'!K1059</f>
        <v>GROUND</v>
      </c>
      <c r="F1059" t="str">
        <f t="shared" si="51"/>
        <v>PSYCHIC,GROUND</v>
      </c>
      <c r="G1059">
        <f>'BST Extract'!C1059</f>
        <v>100</v>
      </c>
      <c r="H1059">
        <f>'BST Extract'!D1059</f>
        <v>115</v>
      </c>
      <c r="I1059">
        <f>'BST Extract'!E1059</f>
        <v>90</v>
      </c>
      <c r="J1059">
        <f>'BST Extract'!F1059</f>
        <v>85</v>
      </c>
      <c r="K1059">
        <f>'BST Extract'!G1059</f>
        <v>60</v>
      </c>
      <c r="L1059">
        <f>'BST Extract'!H1059</f>
        <v>80</v>
      </c>
      <c r="M1059">
        <f>'BST Extract'!I1059</f>
        <v>530</v>
      </c>
      <c r="N1059" t="s">
        <v>7345</v>
      </c>
      <c r="O1059">
        <v>2</v>
      </c>
      <c r="P1059" t="s">
        <v>7324</v>
      </c>
      <c r="Q1059">
        <v>1</v>
      </c>
      <c r="R1059" t="s">
        <v>7523</v>
      </c>
      <c r="T1059" t="str">
        <f t="shared" si="49"/>
        <v>ATTACK,2,DEFENSE,1,,</v>
      </c>
      <c r="U1059" s="12" t="str">
        <f>'Ability Extract'!C1059</f>
        <v>TELEPATHY</v>
      </c>
      <c r="V1059" s="12" t="str">
        <f>'Ability Extract'!D1059</f>
        <v>UNAWARE</v>
      </c>
      <c r="W1059" s="12" t="str">
        <f>'Ability Extract'!E1059</f>
        <v>DEFIANT</v>
      </c>
      <c r="X1059" s="12" t="str">
        <f>'Ability Extract'!F1059</f>
        <v>TELEPATHY,UNAWARE,DEFIANT</v>
      </c>
      <c r="Y1059" t="str">
        <f>VLOOKUP($A1059,'Moves Species'!$A:$E,3,FALSE)</f>
        <v xml:space="preserve">1, SCRATCH, 1, GROWL, 1, TRAMPLE, 4, MINDBLAST, 6, SEISMICCHANT, 8, FURYSWIPES, 11, TREMOR, 14, MEMORYBLOCK, 17, MIRACLEEYE, 20, BONECLUB, 23, BATTLECRY, 26, PSYCHOBREAK, 29, BONERUSH, 32, ZENHEADBUTT, 35, EARTHENLANCE, 38, AMNESIA, 41, SKILLSWAP, 44, SCRAMBLEMIND, 47, PERCUSSIONBLAST, 50, BONEMERANG, 53, UPROAR, 56, CATACLYSM, 60, BLOODRITUAL, </v>
      </c>
      <c r="Z1059" t="str">
        <f>VLOOKUP($A1059,'Moves Species'!$A:$E,4,FALSE)</f>
        <v xml:space="preserve">AMBUSH, ARCANEENERGY, ATTRACT, BATTLEOFWITS, BLOODRITUAL, BODYPRESS, BODYSLAM, BOULDERCRUSH, BREAKINGSWIPE, BRICKBREAK, BULKUP, BULLDOZE, CALMMIND, CHIDORI, CLEANSE, CLOSECOMBAT, COACHING, COSMICAVATAR, COSMICPOWER, CURSEDTOUCH, DEADLYREACH, DRAINPUNCH, DUNEBLAST, EARTHENLANCE, EARTHPOWER, EARTHQUAKE, ENERGYBALL, ESSENCEBLOOM, EXPANDINGFORCE, FANTASYSEAL, FIREPUNCH, FLUXWAVE, FOCUSBLAST, FORTISSIMO, GENESIS, GEOMANCY, GHASTLYFLOOD, GOLDRUSH, GOSSIP, HEXBOLT, HIDDENPOWER, ICEPUNCH, IRONHEAD, KAMEHAMEHA, KNOCKOFF, LASHOUT, LIGHTSCREEN, MACABREDANCE, MAGICROOM, METEORMASH, METRONOME, MINDDRAIN, MINDMELD, MIXEDWAVES, MOONBLAST, MOONSTONERAY, MUDSHACKLES, MUDSLIDE, MYSTICALFIRE, MYSTICPULSE, NASTYPLOT, NOBLEROAR, OBSIDIANSHARDS, OUTRAGE, PERCUSSIONBLAST, PIXIEDUST, PLAYROUGH, POLTERGEIST, POSSESSION, POWERUPPUNCH, PROTECT, PSYCHIC, PSYCHICFANGS, PSYCHICTERRAIN, QUICKSAND, RADIANTLANCE, REFLECT, REST, RETURN, ROCKBLAST, ROCKSLIDE, ROCKTOMB, SACREDSTRIKE, SANDTOMB, SCORCHINGSANDS, SEISMICCHANT, SHADOWBALL, SHADOWPUNCH, SLEEPTALK, SONICBLAST, SOULRIP, SOULSHIELD, SPIKES, STARDUSTREVERIE, STONEEDGE, SUBSTITUTE, SUPERPOWER, SWEEPINGWIND, TAUNT, TERRAINPULSE, TOXIC, TRICKROOM, WAIL, WILDCHARGE, WONDERROOM, WORKUP, ZENHEADBUTT, </v>
      </c>
      <c r="AA1059">
        <f>VLOOKUP($A1059,'Moves Species'!$A:$E,5,FALSE)</f>
        <v>0</v>
      </c>
      <c r="AB1059" t="s">
        <v>7523</v>
      </c>
    </row>
    <row r="1060" spans="1:33" x14ac:dyDescent="0.25">
      <c r="A1060">
        <f t="shared" si="50"/>
        <v>1059</v>
      </c>
      <c r="B1060" t="s">
        <v>11188</v>
      </c>
      <c r="C1060" t="s">
        <v>11191</v>
      </c>
      <c r="D1060" s="12" t="str">
        <f>'BST Extract'!J1060</f>
        <v>ELECTRIC</v>
      </c>
      <c r="E1060" s="12">
        <f>'BST Extract'!K1060</f>
        <v>0</v>
      </c>
      <c r="F1060" t="str">
        <f t="shared" si="51"/>
        <v>ELECTRIC,0</v>
      </c>
      <c r="G1060">
        <f>'BST Extract'!C1060</f>
        <v>40</v>
      </c>
      <c r="H1060">
        <f>'BST Extract'!D1060</f>
        <v>50</v>
      </c>
      <c r="I1060">
        <f>'BST Extract'!E1060</f>
        <v>40</v>
      </c>
      <c r="J1060">
        <f>'BST Extract'!F1060</f>
        <v>35</v>
      </c>
      <c r="K1060">
        <f>'BST Extract'!G1060</f>
        <v>50</v>
      </c>
      <c r="L1060">
        <f>'BST Extract'!H1060</f>
        <v>40</v>
      </c>
      <c r="M1060">
        <f>'BST Extract'!I1060</f>
        <v>255</v>
      </c>
      <c r="N1060" t="s">
        <v>7345</v>
      </c>
      <c r="O1060">
        <v>1</v>
      </c>
      <c r="P1060" t="s">
        <v>7324</v>
      </c>
      <c r="Q1060">
        <v>1</v>
      </c>
      <c r="R1060" t="s">
        <v>7523</v>
      </c>
      <c r="T1060" t="str">
        <f t="shared" si="49"/>
        <v>ATTACK,1,DEFENSE,1,,</v>
      </c>
      <c r="U1060" s="12" t="str">
        <f>'Ability Extract'!C1060</f>
        <v>MOLDBREAKER</v>
      </c>
      <c r="V1060" s="12" t="str">
        <f>'Ability Extract'!D1060</f>
        <v>STEADFAST</v>
      </c>
      <c r="W1060" s="12" t="str">
        <f>'Ability Extract'!E1060</f>
        <v>VOLTABSORB</v>
      </c>
      <c r="X1060" s="12" t="str">
        <f>'Ability Extract'!F1060</f>
        <v>MOLDBREAKER,STEADFAST,VOLTABSORB</v>
      </c>
      <c r="Y1060" t="str">
        <f>VLOOKUP($A1060,'Moves Species'!$A:$E,3,FALSE)</f>
        <v xml:space="preserve">1, LEER, 1, STATICSHOCK, 1, THUNDERSHOCK, 4, CHARGE, 6, MAIM, 9, WILLPOWER, 12, SHOCKWAVE, 15, SPARK, 18, CHARM, 18, CAPTIVATE, 21, PULSE, 24, HEADBUTT, 27, ARCINGBLOW, 30, DISCHARGE, 33, MEGAPUNCH, 36, BALANCEDBEAM, 39, PROTONCRASH, 42, IONDELUGE, 45, THUNDERBOLT, 48, PLASMAFISTS, 51, FRUSTRATION, 54, RETURN, 57, THUNDER, 60, BOLTSTRIKE, </v>
      </c>
      <c r="Z1060" t="str">
        <f>VLOOKUP($A1060,'Moves Species'!$A:$E,4,FALSE)</f>
        <v xml:space="preserve">ARCANEENERGY, ATTRACT, AURASPHERE, BALLLIGHTNING, BATTLEOFWITS, BOLTCRASH, BRICKBREAK, BULKUP, BURNINGOFUDA, CHARGEBEAM, CHARM, CHIDORI, CLOSECOMBAT, COACHING, COUPDEGRACE, DAZZLINGGLEAM, DEADLYREACH, DEFOG, DRAINPUNCH, ELECTRICTERRAIN, ELECTRONCRUSH, ENERGYSURGE, EXECUTION, FALSESWIPE, FLUXWAVE, FOCUSBLAST, FORTISSIMO, FURYCUTTER, GAMMARAY, GENESIS, GEOMANCY, GOBLINSTRIKE, GOLDRUSH, GYROBALL, HEALBELL, HIDDENPOWER, HYPERVOICE, IRONHEAD, KAMEHAMEHA, KNOCKOFF, LASHOUT, LIGHTSABER, MAGNETRISE, MEMENTO, METEORMASH, METRONOME, MOONBLAST, NASTYPLOT, PARABOLICCHARGE, PLAYROUGH, POWERUPPUNCH, PROTECT, PURGE, RADIANTLANCE, RAYOFLIGHT, REST, RETURN, RISINGVOLTAGE, SLASH, SLEEPTALK, STELLARRUSH, SUBSTITUTE, SUPERPOWER, SWEEPINGWIND, SWORDSDANCE, TAUNT, THUNDER, THUNDERBOLT, THUNDERPUNCH, THUNDERWAVE, TOXIC, TRIATTACK, VENDETTA, VOLTSWITCH, WILDCHARGE, WISH, WORKUP, ZENHEADBUTT, </v>
      </c>
      <c r="AA1060" t="str">
        <f>VLOOKUP($A1060,'Moves Species'!$A:$E,5,FALSE)</f>
        <v xml:space="preserve">DOUBLEEDGE, SIMPLEBEAM, DETERMINATION, IONDELUGE, EXPLOSION, MAGNETRISE, LASERFOCUS, NERVESOFSTEEL, BLOCK, VOLTSWITCH, </v>
      </c>
      <c r="AB1060" t="s">
        <v>11194</v>
      </c>
      <c r="AC1060" t="s">
        <v>7268</v>
      </c>
      <c r="AD1060" t="s">
        <v>7348</v>
      </c>
      <c r="AE1060" t="s">
        <v>11195</v>
      </c>
      <c r="AF1060" t="s">
        <v>7268</v>
      </c>
      <c r="AG1060" t="s">
        <v>7276</v>
      </c>
    </row>
    <row r="1061" spans="1:33" x14ac:dyDescent="0.25">
      <c r="A1061">
        <f t="shared" si="50"/>
        <v>1060</v>
      </c>
      <c r="B1061" t="s">
        <v>11189</v>
      </c>
      <c r="C1061" t="s">
        <v>11192</v>
      </c>
      <c r="D1061" s="12" t="str">
        <f>'BST Extract'!J1061</f>
        <v>ELECTRIC</v>
      </c>
      <c r="E1061" s="12" t="str">
        <f>'BST Extract'!K1061</f>
        <v>FAIRY</v>
      </c>
      <c r="F1061" t="str">
        <f t="shared" si="51"/>
        <v>ELECTRIC,FAIRY</v>
      </c>
      <c r="G1061">
        <f>'BST Extract'!C1061</f>
        <v>85</v>
      </c>
      <c r="H1061">
        <f>'BST Extract'!D1061</f>
        <v>60</v>
      </c>
      <c r="I1061">
        <f>'BST Extract'!E1061</f>
        <v>100</v>
      </c>
      <c r="J1061">
        <f>'BST Extract'!F1061</f>
        <v>75</v>
      </c>
      <c r="K1061">
        <f>'BST Extract'!G1061</f>
        <v>125</v>
      </c>
      <c r="L1061">
        <f>'BST Extract'!H1061</f>
        <v>80</v>
      </c>
      <c r="M1061">
        <f>'BST Extract'!I1061</f>
        <v>525</v>
      </c>
      <c r="N1061" t="s">
        <v>7345</v>
      </c>
      <c r="O1061">
        <v>2</v>
      </c>
      <c r="P1061" t="s">
        <v>7324</v>
      </c>
      <c r="Q1061">
        <v>1</v>
      </c>
      <c r="R1061" t="s">
        <v>7523</v>
      </c>
      <c r="T1061" t="str">
        <f t="shared" si="49"/>
        <v>ATTACK,2,DEFENSE,1,,</v>
      </c>
      <c r="U1061" s="12" t="str">
        <f>'Ability Extract'!C1061</f>
        <v>MOLDBREAKER</v>
      </c>
      <c r="V1061" s="12" t="str">
        <f>'Ability Extract'!D1061</f>
        <v>STEADFAST</v>
      </c>
      <c r="W1061" s="12" t="str">
        <f>'Ability Extract'!E1061</f>
        <v>PIXILATE</v>
      </c>
      <c r="X1061" s="12" t="str">
        <f>'Ability Extract'!F1061</f>
        <v>MOLDBREAKER,STEADFAST,PIXILATE</v>
      </c>
      <c r="Y1061" t="str">
        <f>VLOOKUP($A1061,'Moves Species'!$A:$E,3,FALSE)</f>
        <v xml:space="preserve">0, MYSTICPULSE, 1, MYSTICPULSE, 1, THUNDERCLAP, 1, LEER, 1, STATICSHOCK, 1, PIXIEWAVE, 4, CHARGE, 6, PIXIEDUST, 9, WILLPOWER, 12, SHOCKWAVE, 15, CRAFTYSHIELD, 18, CHARM, 18, CAPTIVATE, 21, PULSE, 24, MISTBALL, 27, RISINGVOLTAGE, 30, DISCHARGE, 33, NASTYPLOT, 36, BALANCEDBEAM, 39, COBALTRAY, 42, STORMSHIELD, 45, THUNDERBOLT, 48, ETHEREALBURST, 51, PHOTONGEYSER, 54, RETURN, 57, THUNDER, 60, FLEURCANNON, </v>
      </c>
      <c r="Z1061" t="str">
        <f>VLOOKUP($A1061,'Moves Species'!$A:$E,4,FALSE)</f>
        <v xml:space="preserve">ARCANEENERGY, ATTRACT, AURASPHERE, BALLLIGHTNING, BATTLEOFWITS, BOLTCRASH, BRICKBREAK, BULKUP, BURNINGOFUDA, CHARGEBEAM, CHARM, CHIDORI, CLOSECOMBAT, COACHING, COUPDEGRACE, COVET, DAZZLINGGLEAM, DEADLYREACH, DEFOG, DRAINPUNCH, ELECTRICTERRAIN, ELECTRONCRUSH, ENERGYSURGE, EXECUTION, FABLEDRUSH, FAIRYTALE, FALSESWIPE, FLUXWAVE, FOCUSBLAST, FORTISSIMO, FURYCUTTER, GAMMARAY, GENESIS, GEOMANCY, GOBLINSTRIKE, GOLDRUSH, GYROBALL, HEALBELL, HIDDENPOWER, HYPERVOICE, IRONHEAD, KAMEHAMEHA, KNOCKOFF, LASHOUT, LIGHTSABER, LOVEBURST, MAGNETRISE, MEMENTO, METEORMASH, METRONOME, MIST, MISTYTERRAIN, MOONBLAST, MYSTICPULSE, NASTYPLOT, PARABOLICCHARGE, PIXIEDUST, PLAYROUGH, POWERUPPUNCH, PROTECT, PURGE, RADIANTLANCE, RAYOFLIGHT, REST, RETURN, RISINGVOLTAGE, SLASH, SLEEPTALK, STELLARRUSH, STRANGESTEAM, SUBSTITUTE, SUPERPOWER, SWEEPINGWIND, SWORDSDANCE, TAUNT, THUNDER, THUNDERBOLT, THUNDERPUNCH, THUNDERWAVE, TITANIASLAW, TOXIC, TRIATTACK, VALKYRIECHARIOT, VENDETTA, VOLTSWITCH, WILDCHARGE, WISH, WORKUP, ZENHEADBUTT, </v>
      </c>
      <c r="AA1061">
        <f>VLOOKUP($A1061,'Moves Species'!$A:$E,5,FALSE)</f>
        <v>0</v>
      </c>
      <c r="AB1061" t="s">
        <v>7523</v>
      </c>
    </row>
    <row r="1062" spans="1:33" x14ac:dyDescent="0.25">
      <c r="A1062">
        <f t="shared" si="50"/>
        <v>1061</v>
      </c>
      <c r="B1062" t="s">
        <v>11190</v>
      </c>
      <c r="C1062" t="s">
        <v>11193</v>
      </c>
      <c r="D1062" s="12" t="str">
        <f>'BST Extract'!J1062</f>
        <v>ELECTRIC</v>
      </c>
      <c r="E1062" s="12" t="str">
        <f>'BST Extract'!K1062</f>
        <v>ICE</v>
      </c>
      <c r="F1062" t="str">
        <f t="shared" si="51"/>
        <v>ELECTRIC,ICE</v>
      </c>
      <c r="G1062">
        <f>'BST Extract'!C1062</f>
        <v>75</v>
      </c>
      <c r="H1062">
        <f>'BST Extract'!D1062</f>
        <v>125</v>
      </c>
      <c r="I1062">
        <f>'BST Extract'!E1062</f>
        <v>80</v>
      </c>
      <c r="J1062">
        <f>'BST Extract'!F1062</f>
        <v>85</v>
      </c>
      <c r="K1062">
        <f>'BST Extract'!G1062</f>
        <v>60</v>
      </c>
      <c r="L1062">
        <f>'BST Extract'!H1062</f>
        <v>100</v>
      </c>
      <c r="M1062">
        <f>'BST Extract'!I1062</f>
        <v>525</v>
      </c>
      <c r="N1062" t="s">
        <v>7251</v>
      </c>
      <c r="O1062">
        <v>3</v>
      </c>
      <c r="P1062" t="s">
        <v>7523</v>
      </c>
      <c r="R1062" t="s">
        <v>7523</v>
      </c>
      <c r="T1062" t="str">
        <f t="shared" si="49"/>
        <v>HP,3,,,,</v>
      </c>
      <c r="U1062" s="12" t="str">
        <f>'Ability Extract'!C1062</f>
        <v>MOLDBREAKER</v>
      </c>
      <c r="V1062" s="12" t="str">
        <f>'Ability Extract'!D1062</f>
        <v>STEADFAST</v>
      </c>
      <c r="W1062" s="12" t="str">
        <f>'Ability Extract'!E1062</f>
        <v>REFRIGERATE</v>
      </c>
      <c r="X1062" s="12" t="str">
        <f>'Ability Extract'!F1062</f>
        <v>MOLDBREAKER,STEADFAST,REFRIGERATE</v>
      </c>
      <c r="Y1062" t="str">
        <f>VLOOKUP($A1062,'Moves Species'!$A:$E,3,FALSE)</f>
        <v xml:space="preserve">0, ICICLECRASH, 1, ICICLECRASH, 1, PSYBLADE, 1, LEER, 1, ICESHARD, 1, THUNDERSHOCK, 4, CHARGE, 6, MAIM, 9, ICICLESTRIKE, 12, FROZENHEART, 15, SPARK, 18, CHARM, 18, CAPTIVATE, 21, ICICLESPEAR, 24, HEADBUTT, 27, ARCINGBLOW, 30, PARRY, 33, MEGAPUNCH, 36, SWORDSDANCE, 39, PROTONCRASH, 42, ELECTRIFY, 45, SWORDSTRIKE, 48, PLASMAFISTS, 51, FRUSTRATION, 54, LUMINOUSBLADE, 57, GLACIALLANCE, 60, BOLTSTRIKE, </v>
      </c>
      <c r="Z1062" t="str">
        <f>VLOOKUP($A1062,'Moves Species'!$A:$E,4,FALSE)</f>
        <v xml:space="preserve">ARCANEENERGY, ATTRACT, AURASPHERE, BALLLIGHTNING, BATTLEOFWITS, BOLTCRASH, BRICKBREAK, BULKUP, BURNINGOFUDA, CHARGEBEAM, CHARM, CHIDORI, CHILLINGTOUCH, CLOSECOMBAT, COACHING, COUPDEGRACE, DAZZLINGGLEAM, DEADLYREACH, DEFOG, DRAINPUNCH, ELECTRICTERRAIN, ELECTRONCRUSH, ENERGYSURGE, EXECUTION, FALSESWIPE, FLUXWAVE, FOCUSBLAST, FORTISSIMO, FURYCUTTER, GAMMARAY, GENESIS, GEOMANCY, GOBLINSTRIKE, GOLDRUSH, GYROBALL, HAIL, HAZE, HEALBELL, HIDDENPOWER, HYPERVOICE, HYPOTHERMIA, ICEBEAM, ICEPUNCH, ICICLESPEAR, ICICLESTRIKE, ICYWIND, IRONHEAD, KAMEHAMEHA, KNOCKOFF, LASHOUT, LIGHTSABER, MAGNETRISE, MEMENTO, METEORMASH, METRONOME, MIST, MOONBLAST, NASTYPLOT, NUMBINGWIND, PARABOLICCHARGE, PLAYROUGH, POWERUPPUNCH, PROTECT, PURGE, RADIANTLANCE, RAYOFLIGHT, REST, RETURN, RISINGVOLTAGE, SLASH, SLEEPTALK, STELLARRUSH, SUBSTITUTE, SUPERPOWER, SWEEPINGWIND, SWORDSDANCE, TAUNT, THUNDER, THUNDERBOLT, THUNDERPUNCH, THUNDERWAVE, TOXIC, TRIATTACK, TRIPLEAXEL, VENDETTA, VOLTSWITCH, WILDCHARGE, WISH, WORKUP, ZENHEADBUTT, </v>
      </c>
      <c r="AA1062">
        <f>VLOOKUP($A1062,'Moves Species'!$A:$E,5,FALSE)</f>
        <v>0</v>
      </c>
      <c r="AB1062" t="s">
        <v>7523</v>
      </c>
    </row>
    <row r="1063" spans="1:33" x14ac:dyDescent="0.25">
      <c r="A1063">
        <f t="shared" si="50"/>
        <v>1062</v>
      </c>
      <c r="B1063" t="s">
        <v>11196</v>
      </c>
      <c r="C1063" t="s">
        <v>11198</v>
      </c>
      <c r="D1063" s="12" t="str">
        <f>'BST Extract'!J1063</f>
        <v>FIRE</v>
      </c>
      <c r="E1063" s="12">
        <f>'BST Extract'!K1063</f>
        <v>0</v>
      </c>
      <c r="F1063" t="str">
        <f t="shared" si="51"/>
        <v>FIRE,0</v>
      </c>
      <c r="G1063">
        <f>'BST Extract'!C1063</f>
        <v>60</v>
      </c>
      <c r="H1063">
        <f>'BST Extract'!D1063</f>
        <v>70</v>
      </c>
      <c r="I1063">
        <f>'BST Extract'!E1063</f>
        <v>55</v>
      </c>
      <c r="J1063">
        <f>'BST Extract'!F1063</f>
        <v>50</v>
      </c>
      <c r="K1063">
        <f>'BST Extract'!G1063</f>
        <v>25</v>
      </c>
      <c r="L1063">
        <f>'BST Extract'!H1063</f>
        <v>70</v>
      </c>
      <c r="M1063">
        <f>'BST Extract'!I1063</f>
        <v>330</v>
      </c>
      <c r="N1063" t="s">
        <v>7251</v>
      </c>
      <c r="O1063" s="3">
        <v>1</v>
      </c>
      <c r="Q1063" s="3"/>
      <c r="T1063" t="str">
        <f t="shared" si="49"/>
        <v>HP,1,,,,</v>
      </c>
      <c r="U1063" s="12" t="str">
        <f>'Ability Extract'!C1063</f>
        <v>FLAMEBODY</v>
      </c>
      <c r="V1063" s="12" t="str">
        <f>'Ability Extract'!D1063</f>
        <v>VANDAL</v>
      </c>
      <c r="W1063" s="12" t="str">
        <f>'Ability Extract'!E1063</f>
        <v>ANGERPOINT</v>
      </c>
      <c r="X1063" s="12" t="str">
        <f>'Ability Extract'!F1063</f>
        <v>FLAMEBODY,VANDAL,ANGERPOINT</v>
      </c>
      <c r="Y1063" t="str">
        <f>VLOOKUP($A1063,'Moves Species'!$A:$E,3,FALSE)</f>
        <v xml:space="preserve">1, KINDLE, 1, SCORCH, 4, LEER, 6, RAGE, 9, HEATSTROKE, 12, FLAMEWHEEL, 15, WILLOWISP, 18, FLAMEVOLLEY, 21, CRIMSONGATE, 24, FIREPUNCH, 27, FACADE, 30, STOMPINGTANTRUM, 33, FIRELASH, 36, BODYSLAM, 39, ZENHEADBUTT, 42, BURNINGBULWARK, 45, BLAZEKICK, 48, PERCUSSIONBLAST, 51, DOUBLEEDGE, 54, OUTRAGE, 57, UPROAR, 60, FLAREBLITZ, </v>
      </c>
      <c r="Z1063" t="str">
        <f>VLOOKUP($A1063,'Moves Species'!$A:$E,4,FALSE)</f>
        <v xml:space="preserve">AMBUSH, ANCIENTGLARE, ATTRACT, BATTLEOFWITS, BODYPRESS, BODYSLAM, BOULDERCRUSH, BOUNCE, BREAKINGSWIPE, BRICKBREAK, BULKUP, BULLDOZE, BURNINGJEALOUSY, CATAPULT, CLOSECOMBAT, COACHING, COVET, CRIMSONGATE, CRUELWHIP, CURSE, DEAFEN, DRAINPUNCH, EARTHENLANCE, EARTHQUAKE, ENDERSHOCK, ENERGYBALL, EXECUTION, FIREBLAST, FIREFANG, FIREPUNCH, FLAMECHARGE, FLAMETHROWER, FLAMEVOLLEY, FLAREBLITZ, FOCUSBLAST, FORTISSIMO, GOBLINSTRIKE, GOLDRUSH, GYROBALL, HEATWAVE, HIDDENPOWER, HIGHHORSEPOWER, INCINERATE, IRONHEAD, KNOCKOFF, LASHOUT, MEMENTO, METEORMASH, MIRRORSHOT, MYSTICALFIRE, NASTYPLOT, NOBLEROAR, OBSIDIANSHARDS, OUTRAGE, PERCUSSIONBLAST, PLAYROUGH, POWERUPPUNCH, PROTECT, RADIANTLANCE, REST, RETURN, ROCKSLIDE, ROCKTOMB, ROUND, SAFEGUARD, SCALD, SCORCHINGSANDS, SHADOWBALL, SIGNALBEAM, SLEEPTALK, SONICBLAST, STEELROLLER, SUBSTITUTE, SUNNYDAY, SUPERPOWER, SWITCHEROO, TAUNT, TOXIC, VENDETTA, WEAKSPOT, WEATHERBALL, WILDFIRE, WILLOWISP, WORKUP, ZENHEADBUTT, </v>
      </c>
      <c r="AA1063" t="str">
        <f>VLOOKUP($A1063,'Moves Species'!$A:$E,5,FALSE)</f>
        <v xml:space="preserve">AMNESIA, SNORE, SLEEPTALK, REST, HEATCRASH, TRICK, FLING, FIERYWRATH, </v>
      </c>
      <c r="AB1063" t="s">
        <v>11187</v>
      </c>
      <c r="AC1063" t="s">
        <v>7265</v>
      </c>
      <c r="AD1063">
        <v>32</v>
      </c>
    </row>
    <row r="1064" spans="1:33" x14ac:dyDescent="0.25">
      <c r="A1064">
        <f t="shared" si="50"/>
        <v>1063</v>
      </c>
      <c r="B1064" t="s">
        <v>11197</v>
      </c>
      <c r="C1064" t="s">
        <v>11199</v>
      </c>
      <c r="D1064" s="12" t="str">
        <f>'BST Extract'!J1064</f>
        <v>FIRE</v>
      </c>
      <c r="E1064" s="12">
        <f>'BST Extract'!K1064</f>
        <v>0</v>
      </c>
      <c r="F1064" t="str">
        <f t="shared" si="51"/>
        <v>FIRE,0</v>
      </c>
      <c r="G1064">
        <f>'BST Extract'!C1064</f>
        <v>80</v>
      </c>
      <c r="H1064">
        <f>'BST Extract'!D1064</f>
        <v>90</v>
      </c>
      <c r="I1064">
        <f>'BST Extract'!E1064</f>
        <v>85</v>
      </c>
      <c r="J1064">
        <f>'BST Extract'!F1064</f>
        <v>70</v>
      </c>
      <c r="K1064">
        <f>'BST Extract'!G1064</f>
        <v>45</v>
      </c>
      <c r="L1064">
        <f>'BST Extract'!H1064</f>
        <v>100</v>
      </c>
      <c r="M1064">
        <f>'BST Extract'!I1064</f>
        <v>470</v>
      </c>
      <c r="N1064" t="s">
        <v>7251</v>
      </c>
      <c r="O1064" s="3">
        <v>1</v>
      </c>
      <c r="P1064" t="s">
        <v>7324</v>
      </c>
      <c r="Q1064">
        <v>1</v>
      </c>
      <c r="R1064" t="s">
        <v>7523</v>
      </c>
      <c r="T1064" t="str">
        <f t="shared" si="49"/>
        <v>HP,1,DEFENSE,1,,</v>
      </c>
      <c r="U1064" s="12" t="str">
        <f>'Ability Extract'!C1064</f>
        <v>FLAMEBODY</v>
      </c>
      <c r="V1064" s="12" t="str">
        <f>'Ability Extract'!D1064</f>
        <v>VANDAL</v>
      </c>
      <c r="W1064" s="12" t="str">
        <f>'Ability Extract'!E1064</f>
        <v>ANGERPOINT</v>
      </c>
      <c r="X1064" s="12" t="str">
        <f>'Ability Extract'!F1064</f>
        <v>FLAMEBODY,VANDAL,ANGERPOINT</v>
      </c>
      <c r="Y1064" t="str">
        <f>VLOOKUP($A1064,'Moves Species'!$A:$E,3,FALSE)</f>
        <v xml:space="preserve">1, KINDLE, 1, SCORCH, 4, LEER, 6, RAGE, 9, HEATSTROKE, 12, FLAMEWHEEL, 15, WILLOWISP, 18, FLAMEVOLLEY, 21, CRIMSONGATE, 24, FIREPUNCH, 27, FACADE, 30, STOMPINGTANTRUM, 33, FIRELASH, 36, BODYSLAM, 39, ZENHEADBUTT, 42, BURNINGBULWARK, 45, BLAZEKICK, 48, PERCUSSIONBLAST, 51, DOUBLEEDGE, 54, OUTRAGE, 57, UPROAR, 60, FLAREBLITZ, </v>
      </c>
      <c r="Z1064" t="str">
        <f>VLOOKUP($A1064,'Moves Species'!$A:$E,4,FALSE)</f>
        <v xml:space="preserve">AMBUSH, ANCIENTGLARE, ATTRACT, BATTLEOFWITS, BODYPRESS, BODYSLAM, BOULDERCRUSH, BOUNCE, BREAKINGSWIPE, BRICKBREAK, BULKUP, BULLDOZE, BURNINGJEALOUSY, CATAPULT, CLOSECOMBAT, COACHING, COVET, CRIMSONGATE, CRUELWHIP, CURSE, DEAFEN, DRAINPUNCH, EARTHENLANCE, EARTHQUAKE, ENDERSHOCK, ENERGYBALL, EXECUTION, FIREBLAST, FIREFANG, FIREPUNCH, FLAMECHARGE, FLAMETHROWER, FLAMEVOLLEY, FLAREBLITZ, FOCUSBLAST, FORTISSIMO, GOBLINSTRIKE, GOLDRUSH, GYROBALL, HEATWAVE, HIDDENPOWER, HIGHHORSEPOWER, INCINERATE, IRONHEAD, KNOCKOFF, LASHOUT, MEMENTO, METEORMASH, MIRRORSHOT, MYSTICALFIRE, NASTYPLOT, NOBLEROAR, OBSIDIANSHARDS, OUTRAGE, PERCUSSIONBLAST, PLAYROUGH, POWERUPPUNCH, PROTECT, RADIANTLANCE, REST, RETURN, ROCKSLIDE, ROCKTOMB, ROUND, SAFEGUARD, SCALD, SCORCHINGSANDS, SHADOWBALL, SIGNALBEAM, SLEEPTALK, SONICBLAST, STEELROLLER, SUBSTITUTE, SUNNYDAY, SUPERPOWER, SWITCHEROO, TAUNT, TOXIC, VENDETTA, WEAKSPOT, WEATHERBALL, WILDFIRE, WILLOWISP, WORKUP, ZENHEADBUTT, </v>
      </c>
      <c r="AA1064">
        <f>VLOOKUP($A1064,'Moves Species'!$A:$E,5,FALSE)</f>
        <v>0</v>
      </c>
    </row>
    <row r="1065" spans="1:33" x14ac:dyDescent="0.25">
      <c r="A1065">
        <f t="shared" si="50"/>
        <v>1064</v>
      </c>
      <c r="B1065" t="s">
        <v>11200</v>
      </c>
      <c r="C1065" t="s">
        <v>11201</v>
      </c>
      <c r="D1065" s="12" t="str">
        <f>'BST Extract'!J1065</f>
        <v>WATER</v>
      </c>
      <c r="E1065" s="12">
        <f>'BST Extract'!K1065</f>
        <v>0</v>
      </c>
      <c r="F1065" t="str">
        <f t="shared" si="51"/>
        <v>WATER,0</v>
      </c>
      <c r="G1065">
        <f>'BST Extract'!C1065</f>
        <v>68</v>
      </c>
      <c r="H1065">
        <f>'BST Extract'!D1065</f>
        <v>100</v>
      </c>
      <c r="I1065">
        <f>'BST Extract'!E1065</f>
        <v>65</v>
      </c>
      <c r="J1065">
        <f>'BST Extract'!F1065</f>
        <v>107</v>
      </c>
      <c r="K1065">
        <f>'BST Extract'!G1065</f>
        <v>70</v>
      </c>
      <c r="L1065">
        <f>'BST Extract'!H1065</f>
        <v>65</v>
      </c>
      <c r="M1065">
        <f>'BST Extract'!I1065</f>
        <v>475</v>
      </c>
      <c r="N1065" t="s">
        <v>7286</v>
      </c>
      <c r="O1065" s="3">
        <v>1</v>
      </c>
      <c r="P1065" t="s">
        <v>7283</v>
      </c>
      <c r="Q1065">
        <v>1</v>
      </c>
      <c r="R1065" t="s">
        <v>7523</v>
      </c>
      <c r="T1065" t="str">
        <f t="shared" si="49"/>
        <v>SPECIAL_ATTACK,1,SPEED,1,,</v>
      </c>
      <c r="U1065" s="12" t="str">
        <f>'Ability Extract'!C1065</f>
        <v>MOXIE</v>
      </c>
      <c r="V1065" s="12" t="str">
        <f>'Ability Extract'!D1065</f>
        <v>STRONGJAW</v>
      </c>
      <c r="W1065" s="12" t="str">
        <f>'Ability Extract'!E1065</f>
        <v>TORRENT</v>
      </c>
      <c r="X1065" s="12" t="str">
        <f>'Ability Extract'!F1065</f>
        <v>MOXIE,STRONGJAW,TORRENT</v>
      </c>
      <c r="Y1065" t="str">
        <f>VLOOKUP($A1065,'Moves Species'!$A:$E,3,FALSE)</f>
        <v xml:space="preserve">1, TORRENT, 1, LEER, 4, CLAMP, 6, AQUAJET, 8, PURSUIT, 11, OVERFLOW, 14, WATERSPORT, 17, BITE, 20, AQUAFANG, 23, ICEFANG, 26, FLIPTURN, 29, SONICBLAST, 32, AQUARING, 35, CRUNCH, 38, RIPTIDE, 41, TIDALSHIFT, 44, LIQUIDATION, 47, GRACEFULSTRIKE, 50, CRASHINGWAVE, 53, DOUBLEEDGE, 56, EXECUTION, 60, WATERPRESSURE, </v>
      </c>
      <c r="Z1065" t="str">
        <f>VLOOKUP($A1065,'Moves Species'!$A:$E,4,FALSE)</f>
        <v xml:space="preserve">AMBUSH, ATTRACT, BATTLEOFWITS, BOUNCE, BRINE, CASCADE, CHARM, COUPDEGRACE, COVET, CRUNCH, DEFOG, DRAININGKISS, ECHOEDVOICE, FABLEDRUSH, FALSESWIPE, FLIPTURN, FOCUSBLAST, FORTISSIMO, GENESIS, GOBLINSTRIKE, HAIL, HIDDENPOWER, HYPERVOICE, ICEBEAM, ICEFANG, ICICLESPEAR, ICYWIND, IRONHEAD, KNOCKOFF, LASHOUT, LIQUIDATION, LOVEBURST, MEMENTO, NASTYPLOT, OCEANWRATH, OVERFLOW, PLAYROUGH, POISONFANG, PROTECT, PSYCHICFANGS, RAINDANCE, REST, RETURN, ROUND, SAFEGUARD, SCALD, SLEEPTALK, SOAK, SOUNDBARRIER, STEAMERUPTION, SUBMERGE, SUBSTITUTE, SWIFT, THUNDERFANG, TIDALWAVE, TOXIC, TRIATTACK, UTURN, VENDETTA, WAIL, WATERPRESSURE, WATERPULSE, WEATHERBALL, WHIRLPOOL, WISH, WORKUP, ZENHEADBUTT, </v>
      </c>
      <c r="AA1065" t="str">
        <f>VLOOKUP($A1065,'Moves Species'!$A:$E,5,FALSE)</f>
        <v xml:space="preserve">POWERWASH, WORKUP, STALKPREY, ENCIRCLE, TAUNT, TORMENT, SWAGGER, HELPINGHAND, </v>
      </c>
    </row>
    <row r="1066" spans="1:33" x14ac:dyDescent="0.25">
      <c r="A1066">
        <f t="shared" si="50"/>
        <v>1065</v>
      </c>
      <c r="B1066" t="s">
        <v>11202</v>
      </c>
      <c r="C1066" t="s">
        <v>11204</v>
      </c>
      <c r="D1066" s="12" t="str">
        <f>'BST Extract'!J1066</f>
        <v>BUG</v>
      </c>
      <c r="E1066" s="12" t="str">
        <f>'BST Extract'!K1066</f>
        <v>POISON</v>
      </c>
      <c r="F1066" t="str">
        <f t="shared" si="51"/>
        <v>BUG,POISON</v>
      </c>
      <c r="G1066">
        <f>'BST Extract'!C1066</f>
        <v>70</v>
      </c>
      <c r="H1066">
        <f>'BST Extract'!D1066</f>
        <v>73</v>
      </c>
      <c r="I1066">
        <f>'BST Extract'!E1066</f>
        <v>90</v>
      </c>
      <c r="J1066">
        <f>'BST Extract'!F1066</f>
        <v>80</v>
      </c>
      <c r="K1066">
        <f>'BST Extract'!G1066</f>
        <v>47</v>
      </c>
      <c r="L1066">
        <f>'BST Extract'!H1066</f>
        <v>70</v>
      </c>
      <c r="M1066">
        <f>'BST Extract'!I1066</f>
        <v>430</v>
      </c>
      <c r="N1066" t="s">
        <v>7286</v>
      </c>
      <c r="O1066" s="3">
        <v>1</v>
      </c>
      <c r="P1066" t="s">
        <v>7283</v>
      </c>
      <c r="Q1066">
        <v>1</v>
      </c>
      <c r="R1066" t="s">
        <v>7523</v>
      </c>
      <c r="T1066" t="str">
        <f t="shared" si="49"/>
        <v>SPECIAL_ATTACK,1,SPEED,1,,</v>
      </c>
      <c r="U1066" s="12" t="str">
        <f>'Ability Extract'!C1066</f>
        <v>DARKAURA</v>
      </c>
      <c r="V1066" s="12" t="str">
        <f>'Ability Extract'!D1066</f>
        <v>HUSTLE</v>
      </c>
      <c r="W1066" s="12" t="str">
        <f>'Ability Extract'!E1066</f>
        <v>INNARDSOUT</v>
      </c>
      <c r="X1066" s="12" t="str">
        <f>'Ability Extract'!F1066</f>
        <v>DARKAURA,HUSTLE,INNARDSOUT</v>
      </c>
      <c r="Y1066" t="str">
        <f>VLOOKUP($A1066,'Moves Species'!$A:$E,3,FALSE)</f>
        <v xml:space="preserve">1, SLURP, 1, BUGSTING, 1, LEER, 4, MALADY, 6, PURSUIT, 9, SUCKBLOOD, 12, DOUBLETEAM, 15, DIRTYBOMB, 18, BUGBITE, 21, BLACKOUT, 24, POISONFANG, 27, EVILTHORN, 30, LEECHLIFE, 33, POISONJAB, 36, FALSESURRENDER, 39, GASTROACID, 42, SWARMATTACK, 45, CONTAGION, 48, AMBUSH, 52, TOPSYTURVY, 56, MEGAHORN, 60, PLAGUE, </v>
      </c>
      <c r="Z1066" t="str">
        <f>VLOOKUP($A1066,'Moves Species'!$A:$E,4,FALSE)</f>
        <v xml:space="preserve">ACIDRAIN, AERIALACE, AIRSLASH, ALLERGY, AMBUSH, ARCANEENERGY, ATTRACT, AURASPHERE, BATTLEOFWITS, BEJEWELED, BOUNCE, BUGBITE, BUGBUZZ, BULLETSEED, BUTTERFLYKISS, CATAPULT, CAUSTICACID, CHARGEBEAM, CHARM, CLEARSMOG, CORROSIVEGAS, COSMICPOWER, COUPDEGRACE, CRYSTALLINEBEAM, CRYSTALSHOWER, CURSE, CURSEDTOUCH, DARKPULSE, DAZZLINGGLEAM, DEFENDORDER, DEFOG, ECHOEDVOICE, ENERGYBALL, EXECUTION, FABLEDRUSH, FALSESWIPE, FLUTTER, FURYCUTTER, GAMMARAY, GASTROACID, GENTLECHIMES, GEOMANCY, GIGADRAIN, GLISTEN, GUNKSHOT, HEALBELL, HIDDENPOWER, HIVEMIND, KNOCKOFF, LASHOUT, LEECHLIFE, LIGHTSCREEN, METEORBEAM, METEORDRIVE, METRONOME, MIASMA, MINERALWAVE, MIRRORSHOT, MOONBLAST, MOONSTONERAY, MOSSYPUNCH, MYSTICPULSE, NASTYPLOT, NECTARTAP, OBSIDIANSHARDS, ODETOJOY, PHOBIA, PINMISSILE, PIXIEDUST, POISONFANG, POISONJAB, POLLENPUFF, POWERGEM, PROTECT, PURGE, RAINBOWSCALES, RAYOFLIGHT, REFLECT, REST, RETURN, ROCKBLAST, ROCKSLIDE, ROCKTOMB, ROUND, SAFEGUARD, SIGNALBEAM, SLEEPTALK, SLUDGEBOMB, SLUDGEWAVE, STARDUSTREVERIE, STEALTHROCK, STELLARRUSH, STONEEDGE, STRUGGLEBUG, SUBSTITUTE, SWARMATTACK, SWARMOVERLOAD, SWIFT, SYNTHESIS, TAILGLOW, TAUNT, THUNDERWAVE, TITANIASLAW, TOXIC, TOXICSPIKES, UTURN, VENDETTA, VENOMDRAIN, VITALITYDRAIN, WAIL, WILLOWISP, WISH, WORKUP, </v>
      </c>
      <c r="AA1066" t="str">
        <f>VLOOKUP($A1066,'Moves Species'!$A:$E,5,FALSE)</f>
        <v xml:space="preserve">POISONSPIT, BATONPASS, ENCORE, CONFUSERAY, GROWTH, SWARMOVERLOAD, SKITTERSMACK, CHEAPSHOT, HELPINGHAND, CHITINOUSSTRIKE, </v>
      </c>
    </row>
    <row r="1067" spans="1:33" x14ac:dyDescent="0.25">
      <c r="A1067">
        <f t="shared" si="50"/>
        <v>1066</v>
      </c>
      <c r="B1067" t="s">
        <v>11203</v>
      </c>
      <c r="C1067" t="s">
        <v>11205</v>
      </c>
      <c r="D1067" s="12" t="str">
        <f>'BST Extract'!J1067</f>
        <v>BUG</v>
      </c>
      <c r="E1067" s="12" t="str">
        <f>'BST Extract'!K1067</f>
        <v>ROCK</v>
      </c>
      <c r="F1067" t="str">
        <f t="shared" si="51"/>
        <v>BUG,ROCK</v>
      </c>
      <c r="G1067">
        <f>'BST Extract'!C1067</f>
        <v>70</v>
      </c>
      <c r="H1067">
        <f>'BST Extract'!D1067</f>
        <v>47</v>
      </c>
      <c r="I1067">
        <f>'BST Extract'!E1067</f>
        <v>70</v>
      </c>
      <c r="J1067">
        <f>'BST Extract'!F1067</f>
        <v>80</v>
      </c>
      <c r="K1067">
        <f>'BST Extract'!G1067</f>
        <v>73</v>
      </c>
      <c r="L1067">
        <f>'BST Extract'!H1067</f>
        <v>90</v>
      </c>
      <c r="M1067">
        <f>'BST Extract'!I1067</f>
        <v>430</v>
      </c>
      <c r="N1067" t="s">
        <v>7286</v>
      </c>
      <c r="O1067" s="3">
        <v>1</v>
      </c>
      <c r="P1067" t="s">
        <v>7283</v>
      </c>
      <c r="Q1067">
        <v>1</v>
      </c>
      <c r="R1067" t="s">
        <v>7523</v>
      </c>
      <c r="T1067" t="str">
        <f t="shared" si="49"/>
        <v>SPECIAL_ATTACK,1,SPEED,1,,</v>
      </c>
      <c r="U1067" s="12" t="str">
        <f>'Ability Extract'!C1067</f>
        <v>LIGHTAURA</v>
      </c>
      <c r="V1067" s="12" t="str">
        <f>'Ability Extract'!D1067</f>
        <v>TORMENTED</v>
      </c>
      <c r="W1067" s="12" t="str">
        <f>'Ability Extract'!E1067</f>
        <v>RETRIBUTION</v>
      </c>
      <c r="X1067" s="12" t="str">
        <f>'Ability Extract'!F1067</f>
        <v>LIGHTAURA,TORMENTED,RETRIBUTION</v>
      </c>
      <c r="Y1067" t="str">
        <f>VLOOKUP($A1067,'Moves Species'!$A:$E,3,FALSE)</f>
        <v xml:space="preserve">1, IRRITANT, 1, CLACKACLACK, 1, DARKWHISPERS, 4, CRYSTALDUST, 6, LUMINESCENCE, 9, STRUGGLEBUG, 12, DOUBLETEAM, 15, MINERALWAVE, 18, INFECTION, 21, ROCKPOLISH, 24, SIGNALBEAM, 27, CRYSTALSHOWER, 30, PHEROMONESTREAM, 33, BLIGHT, 36, POWERGEM, 39, WEARDOWN, 42, BUGBUZZ, 45, BLINDINGFLASH, 48, AMBERWAVE, 52, GLISTEN, 56, SIGNALOVERLOAD, 60, GEMSTORM, </v>
      </c>
      <c r="Z1067" t="str">
        <f>VLOOKUP($A1067,'Moves Species'!$A:$E,4,FALSE)</f>
        <v xml:space="preserve">ACIDRAIN, AERIALACE, AIRSLASH, ALLERGY, AMBUSH, ARCANEENERGY, ATTRACT, AURASPHERE, BATTLEOFWITS, BEJEWELED, BOUNCE, BUGBITE, BUGBUZZ, BULLETSEED, BUTTERFLYKISS, CATAPULT, CAUSTICACID, CHARGEBEAM, CHARM, CLEARSMOG, CORROSIVEGAS, COSMICPOWER, COUPDEGRACE, CRYSTALLINEBEAM, CRYSTALSHOWER, CURSE, CURSEDTOUCH, DARKPULSE, DAZZLINGGLEAM, DEFENDORDER, DEFOG, ECHOEDVOICE, ENERGYBALL, EXECUTION, FABLEDRUSH, FALSESWIPE, FLUTTER, FURYCUTTER, GAMMARAY, GASTROACID, GENTLECHIMES, GEOMANCY, GIGADRAIN, GLISTEN, GUNKSHOT, HEALBELL, HIDDENPOWER, HIVEMIND, KNOCKOFF, LASHOUT, LEECHLIFE, LIGHTSCREEN, METEORBEAM, METEORDRIVE, METRONOME, MIASMA, MINERALWAVE, MIRRORSHOT, MOONBLAST, MOONSTONERAY, MOSSYPUNCH, MYSTICPULSE, NASTYPLOT, NECTARTAP, OBSIDIANSHARDS, ODETOJOY, PHOBIA, PINMISSILE, PIXIEDUST, POISONFANG, POISONJAB, POLLENPUFF, POWERGEM, PROTECT, PURGE, RAINBOWSCALES, RAYOFLIGHT, REFLECT, REST, RETURN, ROCKBLAST, ROCKSLIDE, ROCKTOMB, ROUND, SAFEGUARD, SIGNALBEAM, SLEEPTALK, SLUDGEBOMB, SLUDGEWAVE, STARDUSTREVERIE, STEALTHROCK, STELLARRUSH, STONEEDGE, STRUGGLEBUG, SUBSTITUTE, SWARMATTACK, SWARMOVERLOAD, SWIFT, SYNTHESIS, TAILGLOW, TAUNT, THUNDERWAVE, TITANIASLAW, TOXIC, TOXICSPIKES, UTURN, VENDETTA, VENOMDRAIN, VITALITYDRAIN, WAIL, WILLOWISP, WISH, WORKUP, </v>
      </c>
      <c r="AA1067" t="str">
        <f>VLOOKUP($A1067,'Moves Species'!$A:$E,5,FALSE)</f>
        <v xml:space="preserve">STONEGAZE, BATONPASS, ENCORE, CONFUSERAY, GROWTH, HIVEMIND, FIRSTIMPRESSION, MIRRORSHOT, FLASH, DIRGE, DIAMONDSTORM, HELPINGHAND, </v>
      </c>
    </row>
    <row r="1068" spans="1:33" x14ac:dyDescent="0.25">
      <c r="A1068">
        <f t="shared" si="50"/>
        <v>1067</v>
      </c>
      <c r="B1068" t="s">
        <v>11206</v>
      </c>
      <c r="C1068" t="s">
        <v>11208</v>
      </c>
      <c r="D1068" s="12" t="str">
        <f>'BST Extract'!J1068</f>
        <v>PSYCHIC</v>
      </c>
      <c r="E1068" s="12" t="str">
        <f>'BST Extract'!K1068</f>
        <v>COSMIC</v>
      </c>
      <c r="F1068" t="str">
        <f t="shared" si="51"/>
        <v>PSYCHIC,COSMIC</v>
      </c>
      <c r="G1068">
        <f>'BST Extract'!C1068</f>
        <v>65</v>
      </c>
      <c r="H1068">
        <f>'BST Extract'!D1068</f>
        <v>85</v>
      </c>
      <c r="I1068">
        <f>'BST Extract'!E1068</f>
        <v>90</v>
      </c>
      <c r="J1068">
        <f>'BST Extract'!F1068</f>
        <v>70</v>
      </c>
      <c r="K1068">
        <f>'BST Extract'!G1068</f>
        <v>30</v>
      </c>
      <c r="L1068">
        <f>'BST Extract'!H1068</f>
        <v>45</v>
      </c>
      <c r="M1068">
        <f>'BST Extract'!I1068</f>
        <v>385</v>
      </c>
      <c r="N1068" t="s">
        <v>7324</v>
      </c>
      <c r="O1068">
        <v>1</v>
      </c>
      <c r="P1068" t="s">
        <v>7523</v>
      </c>
      <c r="R1068" t="s">
        <v>7523</v>
      </c>
      <c r="T1068" t="str">
        <f t="shared" si="49"/>
        <v>DEFENSE,1,,,,</v>
      </c>
      <c r="U1068" s="12" t="str">
        <f>'Ability Extract'!C1068</f>
        <v>ROCKYPAYLOAD</v>
      </c>
      <c r="V1068" s="12" t="str">
        <f>'Ability Extract'!D1068</f>
        <v>LEECHINGFANGS</v>
      </c>
      <c r="W1068" s="12" t="str">
        <f>'Ability Extract'!E1068</f>
        <v>CONTRARY</v>
      </c>
      <c r="X1068" s="12" t="str">
        <f>'Ability Extract'!F1068</f>
        <v>ROCKYPAYLOAD,LEECHINGFANGS,CONTRARY</v>
      </c>
      <c r="Y1068" t="str">
        <f>VLOOKUP($A1068,'Moves Species'!$A:$E,3,FALSE)</f>
        <v xml:space="preserve">1, LEER, 1, ROCKTHROW, 1, MINDBLAST, 4, ORBITALSTRIKE, 7, INNERVATE, 10, BOULDERHURL, 13, MINDCRUSH, 16, COMET, 19, ROCKPOLISH, 22, BITE, 25, PSYCHOBREAK, 28, NEBULASTRIKE, 31, ROCKSLIDE, 34, CRUNCH, 37, QUANTUMSTAR, 40, PSYCHICFANGS, 43, ASTEROIDBELT, 46, ICECOMET, 49, SCRAMBLEMIND, 52, STONEEDGE, 55, CELESTIALFURY, 58, REFLECT, 58, LIGHTSCREEN, 62, COSMICAVATAR, </v>
      </c>
      <c r="Z1068" t="str">
        <f>VLOOKUP($A1068,'Moves Species'!$A:$E,4,FALSE)</f>
        <v xml:space="preserve">ANCIENTGLARE, ANTIMATTER, ARCANEENERGY, ASTEROIDBELT, ASTRALWIND, ATTRACT, BATTLEOFWITS, BEJEWELED, BLOODRITUAL, BODYPRESS, BODYSLAM, BOULDERCRUSH, BREAKINGSWIPE, BULKUP, BULLDOZE, CALMMIND, CATAPULT, CHARGEBEAM, CONFUSERAY, COSMICAVATAR, COSMICPOWER, CRUNCH, CRYSTALSHOWER, DARKPULSE, DAZZLINGGLEAM, DRACARYS, DRACOMETEOR, DRACONICWAVE, DRAGONBREATH, DRAGONHAMMER, DRAGONMAGIC, DUNEBLAST, EARTHENLANCE, EARTHPOWER, EARTHQUAKE, ECLIPSENOVA, ENDERSHOCK, EXECUTION, EXPANDINGFORCE, FABLEDRUSH, FANTASYSEAL, FIREFANG, FOCUSBLAST, FORTISSIMO, FROSTBITE, GAMMARAY, GENESIS, GEOMANCY, GLISTEN, GOLDRUSH, HAIL, HAZE, HEXBOLT, HIDDENPOWER, ICEBEAM, ICEFANG, ICICLESPEAR, ICYWIND, IRONDEFENSE, IRONHEAD, KNOCKOFF, LASHOUT, LIGHTSCREEN, MAGICROOM, MAGNETRISE, MEMENTO, METEORBEAM, METEORDRIVE, MINDDRAIN, MINDMELD, MINERALWAVE, MISSILESHOT, MIXEDWAVES, MOONBLAST, MOONSTONERAY, MUDSHACKLES, MUDSLIDE, MYSTICALFIRE, MYSTICPULSE, NAGASKIN, NASTYPLOT, NEBULASTRIKE, NOBLEROAR, OBSIDIANSHARDS, OUTRAGE, PHANTOMFORCE, PLAYROUGH, POLTERGEIST, POSSESSION, POWERGEM, PROTECT, PSYCHIC, PSYCHICFANGS, PSYCHICTERRAIN, PURGE, REFLECT, REST, RETURN, RISINGVOLTAGE, ROCKBLAST, ROCKSLIDE, ROCKTOMB, SAFEGUARD, SANDSTORM, SCORCHINGSANDS, SHADOWBALL, SLEEPTALK, SOLARECLIPSE, STARDUSTREVERIE, STEALTHROCK, STEELROLLER, STELLARRUSH, STONEEDGE, SUBSTITUTE, SUPERPOWER, SWIFT, TAUNT, TERRAINPULSE, TOXIC, TRIATTACK, TRICKROOM, TURBULENCE, VITALITYDRAIN, WAIL, WEATHERBALL, WILDCHARGE, WISH, WONDERROOM, WORKUP, ZENHEADBUTT, </v>
      </c>
      <c r="AA1068" t="str">
        <f>VLOOKUP($A1068,'Moves Species'!$A:$E,5,FALSE)</f>
        <v xml:space="preserve">ZENHEADBUTT, BOULDERCRUSH, WONDERROOM, TRICKROOM, MAGICROOM, COSMICPOWER, WIDEGUARD, MEMORYBLOCK, FROSTBITE, STELLARRUSH, DIMENSIONWARP, </v>
      </c>
      <c r="AB1068" t="s">
        <v>11210</v>
      </c>
      <c r="AC1068" t="s">
        <v>7268</v>
      </c>
      <c r="AD1068" t="s">
        <v>7371</v>
      </c>
    </row>
    <row r="1069" spans="1:33" x14ac:dyDescent="0.25">
      <c r="A1069">
        <f t="shared" si="50"/>
        <v>1068</v>
      </c>
      <c r="B1069" t="s">
        <v>11207</v>
      </c>
      <c r="C1069" t="s">
        <v>11209</v>
      </c>
      <c r="D1069" s="12" t="str">
        <f>'BST Extract'!J1069</f>
        <v>PSYCHIC</v>
      </c>
      <c r="E1069" s="12" t="str">
        <f>'BST Extract'!K1069</f>
        <v>COSMIC</v>
      </c>
      <c r="F1069" t="str">
        <f t="shared" si="51"/>
        <v>PSYCHIC,COSMIC</v>
      </c>
      <c r="G1069">
        <f>'BST Extract'!C1069</f>
        <v>95</v>
      </c>
      <c r="H1069">
        <f>'BST Extract'!D1069</f>
        <v>105</v>
      </c>
      <c r="I1069">
        <f>'BST Extract'!E1069</f>
        <v>110</v>
      </c>
      <c r="J1069">
        <f>'BST Extract'!F1069</f>
        <v>80</v>
      </c>
      <c r="K1069">
        <f>'BST Extract'!G1069</f>
        <v>55</v>
      </c>
      <c r="L1069">
        <f>'BST Extract'!H1069</f>
        <v>65</v>
      </c>
      <c r="M1069">
        <f>'BST Extract'!I1069</f>
        <v>510</v>
      </c>
      <c r="N1069" t="s">
        <v>7324</v>
      </c>
      <c r="O1069">
        <v>2</v>
      </c>
      <c r="P1069" t="s">
        <v>7523</v>
      </c>
      <c r="R1069" t="s">
        <v>7523</v>
      </c>
      <c r="T1069" t="str">
        <f t="shared" si="49"/>
        <v>DEFENSE,2,,,,</v>
      </c>
      <c r="U1069" s="12" t="str">
        <f>'Ability Extract'!C1069</f>
        <v>ROCKYPAYLOAD</v>
      </c>
      <c r="V1069" s="12" t="str">
        <f>'Ability Extract'!D1069</f>
        <v>LEECHINGFANGS</v>
      </c>
      <c r="W1069" s="12" t="str">
        <f>'Ability Extract'!E1069</f>
        <v>CONTRARY</v>
      </c>
      <c r="X1069" s="12" t="str">
        <f>'Ability Extract'!F1069</f>
        <v>ROCKYPAYLOAD,LEECHINGFANGS,CONTRARY</v>
      </c>
      <c r="Y1069" t="str">
        <f>VLOOKUP($A1069,'Moves Species'!$A:$E,3,FALSE)</f>
        <v xml:space="preserve">1, LEER, 1, ROCKTHROW, 1, MINDBLAST, 4, ORBITALSTRIKE, 7, INNERVATE, 10, BOULDERHURL, 13, MINDCRUSH, 16, COMET, 19, ROCKPOLISH, 22, BITE, 25, PSYCHOBREAK, 28, NEBULASTRIKE, 31, ROCKSLIDE, 34, CRUNCH, 37, QUANTUMSTAR, 40, PSYCHICFANGS, 43, ASTEROIDBELT, 46, ICECOMET, 49, SCRAMBLEMIND, 52, STONEEDGE, 55, CELESTIALFURY, 58, REFLECT, 58, LIGHTSCREEN, 62, COSMICAVATAR, </v>
      </c>
      <c r="Z1069" t="str">
        <f>VLOOKUP($A1069,'Moves Species'!$A:$E,4,FALSE)</f>
        <v xml:space="preserve">ANCIENTGLARE, ANTIMATTER, ARCANEENERGY, ASTEROIDBELT, ASTRALWIND, ATTRACT, BATTLEOFWITS, BEJEWELED, BLOODRITUAL, BODYPRESS, BODYSLAM, BOULDERCRUSH, BREAKINGSWIPE, BULKUP, BULLDOZE, CALMMIND, CATAPULT, CHARGEBEAM, CONFUSERAY, COSMICAVATAR, COSMICPOWER, CRUNCH, CRYSTALSHOWER, DARKPULSE, DAZZLINGGLEAM, DRACARYS, DRACOMETEOR, DRACONICWAVE, DRAGONBREATH, DRAGONHAMMER, DRAGONMAGIC, DUNEBLAST, EARTHENLANCE, EARTHPOWER, EARTHQUAKE, ECLIPSENOVA, ENDERSHOCK, EXECUTION, EXPANDINGFORCE, FABLEDRUSH, FANTASYSEAL, FIREFANG, FOCUSBLAST, FORTISSIMO, FROSTBITE, GAMMARAY, GENESIS, GEOMANCY, GLISTEN, GOLDRUSH, HAIL, HAZE, HEXBOLT, HIDDENPOWER, ICEBEAM, ICEFANG, ICICLESPEAR, ICYWIND, IRONDEFENSE, IRONHEAD, KNOCKOFF, LASHOUT, LIGHTSCREEN, MAGICROOM, MAGNETRISE, MEMENTO, METEORBEAM, METEORDRIVE, MINDDRAIN, MINDMELD, MINERALWAVE, MISSILESHOT, MIXEDWAVES, MOONBLAST, MOONSTONERAY, MUDSHACKLES, MUDSLIDE, MYSTICALFIRE, MYSTICPULSE, NAGASKIN, NASTYPLOT, NEBULASTRIKE, NOBLEROAR, OBSIDIANSHARDS, OUTRAGE, PHANTOMFORCE, PLAYROUGH, POLTERGEIST, POSSESSION, POWERGEM, PROTECT, PSYCHIC, PSYCHICFANGS, PSYCHICTERRAIN, PURGE, REFLECT, REST, RETURN, RISINGVOLTAGE, ROCKBLAST, ROCKSLIDE, ROCKTOMB, SAFEGUARD, SANDSTORM, SCORCHINGSANDS, SHADOWBALL, SLEEPTALK, SOLARECLIPSE, STARDUSTREVERIE, STEALTHROCK, STEELROLLER, STELLARRUSH, STONEEDGE, SUBSTITUTE, SUPERPOWER, SWIFT, TAUNT, TERRAINPULSE, TOXIC, TRIATTACK, TRICKROOM, TURBULENCE, VITALITYDRAIN, WAIL, WEATHERBALL, WILDCHARGE, WISH, WONDERROOM, WORKUP, ZENHEADBUTT, </v>
      </c>
      <c r="AA1069">
        <f>VLOOKUP($A1069,'Moves Species'!$A:$E,5,FALSE)</f>
        <v>0</v>
      </c>
      <c r="AB1069" t="s">
        <v>7523</v>
      </c>
    </row>
    <row r="1070" spans="1:33" x14ac:dyDescent="0.25">
      <c r="A1070">
        <f t="shared" si="50"/>
        <v>1069</v>
      </c>
      <c r="B1070" t="s">
        <v>11213</v>
      </c>
      <c r="C1070" t="s">
        <v>11216</v>
      </c>
      <c r="D1070" s="12" t="str">
        <f>'BST Extract'!J1070</f>
        <v>BUG</v>
      </c>
      <c r="E1070" s="12">
        <f>'BST Extract'!K1070</f>
        <v>0</v>
      </c>
      <c r="F1070" t="str">
        <f t="shared" si="51"/>
        <v>BUG,0</v>
      </c>
      <c r="G1070">
        <f>'BST Extract'!C1070</f>
        <v>65</v>
      </c>
      <c r="H1070">
        <f>'BST Extract'!D1070</f>
        <v>55</v>
      </c>
      <c r="I1070">
        <f>'BST Extract'!E1070</f>
        <v>47</v>
      </c>
      <c r="J1070">
        <f>'BST Extract'!F1070</f>
        <v>55</v>
      </c>
      <c r="K1070">
        <f>'BST Extract'!G1070</f>
        <v>37</v>
      </c>
      <c r="L1070">
        <f>'BST Extract'!H1070</f>
        <v>50</v>
      </c>
      <c r="M1070">
        <f>'BST Extract'!I1070</f>
        <v>309</v>
      </c>
      <c r="N1070" t="s">
        <v>7345</v>
      </c>
      <c r="O1070">
        <v>1</v>
      </c>
      <c r="P1070" t="s">
        <v>7523</v>
      </c>
      <c r="R1070" t="s">
        <v>7523</v>
      </c>
      <c r="T1070" t="str">
        <f t="shared" si="49"/>
        <v>ATTACK,1,,,,</v>
      </c>
      <c r="U1070" s="12" t="str">
        <f>'Ability Extract'!C1070</f>
        <v>TINTEDLENS</v>
      </c>
      <c r="V1070" s="12" t="str">
        <f>'Ability Extract'!D1070</f>
        <v>COMPOUNDEYES</v>
      </c>
      <c r="W1070" s="12" t="str">
        <f>'Ability Extract'!E1070</f>
        <v>NOGUARD</v>
      </c>
      <c r="X1070" s="12" t="str">
        <f>'Ability Extract'!F1070</f>
        <v>TINTEDLENS,COMPOUNDEYES,NOGUARD</v>
      </c>
      <c r="Y1070" t="str">
        <f>VLOOKUP($A1070,'Moves Species'!$A:$E,3,FALSE)</f>
        <v xml:space="preserve">1, LEER, 1, POISONSPIT, 1, SUCKBLOOD, 4, BUGSTING, 6, STRINGSHOT, 9, FURYCUTTER, 12, BREAKINGSWIPE, 15, FELLSTINGER, 18, SPOIL, 21, SCALESHOT, 24, UTURN, 27, STICKYWEB, 30, LEECHLIFE, 36, TOXICTHREAD, 36, POISONJAB, 39, DRAGONCLAW, 42, SWARMATTACK, 48, DRAGONRUSH, 51, CHITINOUSSTRIKE, 54, GUNKSHOT, 57, MEGAHORN, </v>
      </c>
      <c r="Z1070" t="str">
        <f>VLOOKUP($A1070,'Moves Species'!$A:$E,4,FALSE)</f>
        <v xml:space="preserve">ACROBATICS, AERIALACE, AERIALPULSE, AIRSLASH, ALLERGY, AMBUSH, ANCIENTGLARE, ATTRACT, BATTLEOFWITS, BODYPRESS, BODYSLAM, BOUNCE, BUGBITE, BUGBUZZ, BUTTERFLYKISS, CAUSTICACID, CHARM, CLEARSMOG, CRUNCH, DEFENDORDER, DEFOG, DRACOMETEOR, DRACONICWAVE, DRAGONBLOOD, DRAGONBREATH, DRAGONCLAW, DRAGONDANCE, DRAGONGALE, DRAGONHAMMER, DRAGONMAGIC, DUALWINGBEAT, DUNEBLAST, DUSTDEVILS, EARTHPOWER, EARTHQUAKE, ENDERSHOCK, EXECUTION, FLUTTER, FOCUSBLAST, FORTISSIMO, FURYCUTTER, GENESIS, GENTLECHIMES, GEOMANCY, GOBLINSTRIKE, GOLDRUSH, GUNKSHOT, HAZE, HIDDENPOWER, HIVEMIND, HURRICANE, IRONHEAD, KNOCKOFF, LASHOUT, LEECHLIFE, MELTINGHORN, MIASMA, MISSILESHOT, MOSSYPUNCH, NAGASKIN, NASTYPLOT, NATURESWRATH, NECTARTAP, OUTRAGE, PHOBIA, PINMISSILE, PLAYROUGH, POISONFANG, POISONJAB, PROTECT, PSYCHICFANGS, PURGE, RAINBOWSCALES, REST, RETURN, SCALESHOT, SLASH, SLEEPTALK, SLUDGEBOMB, SLUDGEWAVE, SNARL, SONICBLAST, STRUGGLEBUG, SUNNYDAY, SWARMATTACK, SWARMOVERLOAD, SWEEPINGWIND, SWORDSDANCE, TAILWIND, TAUNT, TEMPESTFLARE, TERRAINPULSE, TORNADO, TOXIC, TOXICSPIKES, TURBULENCE, UTURN, VENDETTA, VENOMDRAIN, VITALITYDRAIN, WEATHERBALL, WISH, WORKUP, ZENHEADBUTT, </v>
      </c>
      <c r="AA1070" t="str">
        <f>VLOOKUP($A1070,'Moves Species'!$A:$E,5,FALSE)</f>
        <v xml:space="preserve">STRAFE, PINMISSILE, FLUTTER, DRAGONGNAW, POISONTAIL, DUALCHOP, LUNGE, CONTAGION, DRACONICMIGHT, </v>
      </c>
      <c r="AB1070" t="s">
        <v>11219</v>
      </c>
      <c r="AC1070" t="s">
        <v>7265</v>
      </c>
      <c r="AD1070">
        <v>16</v>
      </c>
    </row>
    <row r="1071" spans="1:33" x14ac:dyDescent="0.25">
      <c r="A1071">
        <f t="shared" si="50"/>
        <v>1070</v>
      </c>
      <c r="B1071" t="s">
        <v>11214</v>
      </c>
      <c r="C1071" t="s">
        <v>11217</v>
      </c>
      <c r="D1071" s="12" t="str">
        <f>'BST Extract'!J1071</f>
        <v>BUG</v>
      </c>
      <c r="E1071" s="12">
        <f>'BST Extract'!K1071</f>
        <v>0</v>
      </c>
      <c r="F1071" t="str">
        <f t="shared" si="51"/>
        <v>BUG,0</v>
      </c>
      <c r="G1071">
        <f>'BST Extract'!C1071</f>
        <v>76</v>
      </c>
      <c r="H1071">
        <f>'BST Extract'!D1071</f>
        <v>75</v>
      </c>
      <c r="I1071">
        <f>'BST Extract'!E1071</f>
        <v>60</v>
      </c>
      <c r="J1071">
        <f>'BST Extract'!F1071</f>
        <v>75</v>
      </c>
      <c r="K1071">
        <f>'BST Extract'!G1071</f>
        <v>54</v>
      </c>
      <c r="L1071">
        <f>'BST Extract'!H1071</f>
        <v>65</v>
      </c>
      <c r="M1071">
        <f>'BST Extract'!I1071</f>
        <v>405</v>
      </c>
      <c r="N1071" t="s">
        <v>7345</v>
      </c>
      <c r="O1071">
        <v>1</v>
      </c>
      <c r="P1071" t="s">
        <v>7283</v>
      </c>
      <c r="Q1071">
        <v>1</v>
      </c>
      <c r="R1071" t="s">
        <v>7523</v>
      </c>
      <c r="T1071" t="str">
        <f t="shared" si="49"/>
        <v>ATTACK,1,SPEED,1,,</v>
      </c>
      <c r="U1071" s="12" t="str">
        <f>'Ability Extract'!C1071</f>
        <v>TINTEDLENS</v>
      </c>
      <c r="V1071" s="12" t="str">
        <f>'Ability Extract'!D1071</f>
        <v>COMPOUNDEYES</v>
      </c>
      <c r="W1071" s="12" t="str">
        <f>'Ability Extract'!E1071</f>
        <v>NOGUARD</v>
      </c>
      <c r="X1071" s="12" t="str">
        <f>'Ability Extract'!F1071</f>
        <v>TINTEDLENS,COMPOUNDEYES,NOGUARD</v>
      </c>
      <c r="Y1071" t="str">
        <f>VLOOKUP($A1071,'Moves Species'!$A:$E,3,FALSE)</f>
        <v xml:space="preserve">0, WINGATTACK, 1, WINGATTACK, 1, LEER, 1, POISONSPIT, 1, SUCKBLOOD, 4, BUGSTING, 6, STRINGSHOT, 9, FURYCUTTER, 12, BREAKINGSWIPE, 15, FELLSTINGER, 18, SPOIL, 21, SCALESHOT, 24, UTURN, 27, STICKYWEB, 30, LEECHLIFE, 36, TOXICTHREAD, 36, POISONJAB, 39, DRAGONCLAW, 42, SWARMATTACK, 48, DRAGONRUSH, 51, CHITINOUSSTRIKE, 54, GUNKSHOT, 57, MEGAHORN, </v>
      </c>
      <c r="Z1071" t="str">
        <f>VLOOKUP($A1071,'Moves Species'!$A:$E,4,FALSE)</f>
        <v xml:space="preserve">ACROBATICS, AERIALACE, AERIALPULSE, AIRSLASH, ALLERGY, AMBUSH, ANCIENTGLARE, ATTRACT, BATTLEOFWITS, BODYPRESS, BODYSLAM, BOUNCE, BUGBITE, BUGBUZZ, BUTTERFLYKISS, CAUSTICACID, CHARM, CLEARSMOG, CRUNCH, DEFENDORDER, DEFOG, DRACOMETEOR, DRACONICWAVE, DRAGONBLOOD, DRAGONBREATH, DRAGONCLAW, DRAGONDANCE, DRAGONGALE, DRAGONHAMMER, DRAGONMAGIC, DUALWINGBEAT, DUNEBLAST, DUSTDEVILS, EARTHPOWER, EARTHQUAKE, ENDERSHOCK, EXECUTION, FLUTTER, FOCUSBLAST, FORTISSIMO, FURYCUTTER, GENESIS, GENTLECHIMES, GEOMANCY, GOBLINSTRIKE, GOLDRUSH, GUNKSHOT, HAZE, HIDDENPOWER, HIVEMIND, HURRICANE, IRONHEAD, KNOCKOFF, LASHOUT, LEECHLIFE, MELTINGHORN, MIASMA, MISSILESHOT, MOSSYPUNCH, NAGASKIN, NASTYPLOT, NATURESWRATH, NECTARTAP, OUTRAGE, PHOBIA, PINMISSILE, PLAYROUGH, POISONFANG, POISONJAB, PROTECT, PSYCHICFANGS, PURGE, RAINBOWSCALES, REST, RETURN, SCALESHOT, SLASH, SLEEPTALK, SLUDGEBOMB, SLUDGEWAVE, SNARL, SONICBLAST, STRUGGLEBUG, SUNNYDAY, SWARMATTACK, SWARMOVERLOAD, SWEEPINGWIND, SWORDSDANCE, TAILWIND, TAUNT, TEMPESTFLARE, TERRAINPULSE, TORNADO, TOXIC, TOXICSPIKES, TURBULENCE, UTURN, VENDETTA, VENOMDRAIN, VITALITYDRAIN, WEATHERBALL, WISH, WORKUP, ZENHEADBUTT, </v>
      </c>
      <c r="AA1071">
        <f>VLOOKUP($A1071,'Moves Species'!$A:$E,5,FALSE)</f>
        <v>0</v>
      </c>
      <c r="AB1071" t="s">
        <v>11220</v>
      </c>
      <c r="AC1071" t="s">
        <v>7265</v>
      </c>
      <c r="AD1071">
        <v>36</v>
      </c>
    </row>
    <row r="1072" spans="1:33" x14ac:dyDescent="0.25">
      <c r="A1072">
        <f t="shared" si="50"/>
        <v>1071</v>
      </c>
      <c r="B1072" t="s">
        <v>11215</v>
      </c>
      <c r="C1072" t="s">
        <v>11218</v>
      </c>
      <c r="D1072" s="12" t="str">
        <f>'BST Extract'!J1072</f>
        <v>BUG</v>
      </c>
      <c r="E1072" s="12" t="str">
        <f>'BST Extract'!K1072</f>
        <v>FLYING</v>
      </c>
      <c r="F1072" t="str">
        <f t="shared" si="51"/>
        <v>BUG,FLYING</v>
      </c>
      <c r="G1072">
        <f>'BST Extract'!C1072</f>
        <v>90</v>
      </c>
      <c r="H1072">
        <f>'BST Extract'!D1072</f>
        <v>100</v>
      </c>
      <c r="I1072">
        <f>'BST Extract'!E1072</f>
        <v>80</v>
      </c>
      <c r="J1072">
        <f>'BST Extract'!F1072</f>
        <v>105</v>
      </c>
      <c r="K1072">
        <f>'BST Extract'!G1072</f>
        <v>74</v>
      </c>
      <c r="L1072">
        <f>'BST Extract'!H1072</f>
        <v>85</v>
      </c>
      <c r="M1072">
        <f>'BST Extract'!I1072</f>
        <v>534</v>
      </c>
      <c r="N1072" t="s">
        <v>7345</v>
      </c>
      <c r="O1072">
        <v>2</v>
      </c>
      <c r="P1072" t="s">
        <v>7283</v>
      </c>
      <c r="Q1072">
        <v>1</v>
      </c>
      <c r="R1072" t="s">
        <v>7523</v>
      </c>
      <c r="T1072" t="str">
        <f t="shared" si="49"/>
        <v>ATTACK,2,SPEED,1,,</v>
      </c>
      <c r="U1072" s="12" t="str">
        <f>'Ability Extract'!C1072</f>
        <v>TINTEDLENS</v>
      </c>
      <c r="V1072" s="12" t="str">
        <f>'Ability Extract'!D1072</f>
        <v>COMPOUNDEYES</v>
      </c>
      <c r="W1072" s="12" t="str">
        <f>'Ability Extract'!E1072</f>
        <v>NOGUARD</v>
      </c>
      <c r="X1072" s="12" t="str">
        <f>'Ability Extract'!F1072</f>
        <v>TINTEDLENS,COMPOUNDEYES,NOGUARD</v>
      </c>
      <c r="Y1072" t="str">
        <f>VLOOKUP($A1072,'Moves Species'!$A:$E,3,FALSE)</f>
        <v xml:space="preserve">0, DUALWINGBEAT, 1, DUALWINGBEAT, 1, WINGATTACK, 1, LEER, 1, POISONSPIT, 1, SUCKBLOOD, 4, BUGSTING, 6, STRINGSHOT, 9, FURYCUTTER, 12, BREAKINGSWIPE, 15, FELLSTINGER, 18, SPOIL, 21, SCALESHOT, 24, UTURN, 27, STICKYWEB, 30, LEECHLIFE, 36, TOXICTHREAD, 36, POISONJAB, 39, DRAGONCLAW, 42, SWARMATTACK, 45, SKYDIVE, 48, DRAGONRUSH, 51, CHITINOUSSTRIKE, 54, GUNKSHOT, 57, MEGAHORN, 60, DRAGONASCENT, </v>
      </c>
      <c r="Z1072" t="str">
        <f>VLOOKUP($A1072,'Moves Species'!$A:$E,4,FALSE)</f>
        <v xml:space="preserve">ACROBATICS, AERIALACE, AERIALPULSE, AIRSLASH, ALLERGY, AMBUSH, ANCIENTGLARE, ATTRACT, BATTLEOFWITS, BODYPRESS, BODYSLAM, BOUNCE, BUGBITE, BUGBUZZ, BUTTERFLYKISS, CAUSTICACID, CHARM, CLEARSMOG, CRUNCH, DEFENDORDER, DEFOG, DRACOMETEOR, DRACONICWAVE, DRAGONBLOOD, DRAGONBREATH, DRAGONCLAW, DRAGONDANCE, DRAGONGALE, DRAGONHAMMER, DRAGONMAGIC, DUALWINGBEAT, DUNEBLAST, DUSTDEVILS, EARTHPOWER, EARTHQUAKE, ENDERSHOCK, EXECUTION, FLUTTER, FOCUSBLAST, FORTISSIMO, FURYCUTTER, GENESIS, GENTLECHIMES, GEOMANCY, GOBLINSTRIKE, GOLDRUSH, GUNKSHOT, HAZE, HIDDENPOWER, HIVEMIND, HURRICANE, IRONHEAD, KNOCKOFF, LASHOUT, LEECHLIFE, MELTINGHORN, MIASMA, MISSILESHOT, MOSSYPUNCH, NAGASKIN, NASTYPLOT, NATURESWRATH, NECTARTAP, OUTRAGE, PHOBIA, PINMISSILE, PLAYROUGH, POISONFANG, POISONJAB, PROTECT, PSYCHICFANGS, PURGE, RAINBOWSCALES, REST, RETURN, SCALESHOT, SLASH, SLEEPTALK, SLUDGEBOMB, SLUDGEWAVE, SNARL, SONICBLAST, STRUGGLEBUG, SUNNYDAY, SWARMATTACK, SWARMOVERLOAD, SWEEPINGWIND, SWORDSDANCE, TAILWIND, TAUNT, TEMPESTFLARE, TERRAINPULSE, TORNADO, TOXIC, TOXICSPIKES, TURBULENCE, UTURN, VENDETTA, VENOMDRAIN, VITALITYDRAIN, WEATHERBALL, WISH, WORKUP, ZENHEADBUTT, </v>
      </c>
      <c r="AA1072">
        <f>VLOOKUP($A1072,'Moves Species'!$A:$E,5,FALSE)</f>
        <v>0</v>
      </c>
      <c r="AB1072" t="s">
        <v>7523</v>
      </c>
    </row>
    <row r="1073" spans="1:30" x14ac:dyDescent="0.25">
      <c r="A1073">
        <f t="shared" si="50"/>
        <v>1072</v>
      </c>
      <c r="B1073" t="s">
        <v>11222</v>
      </c>
      <c r="C1073" t="s">
        <v>11224</v>
      </c>
      <c r="D1073" s="12" t="str">
        <f>'BST Extract'!J1073</f>
        <v>PSYCHIC</v>
      </c>
      <c r="E1073" s="12">
        <f>'BST Extract'!K1073</f>
        <v>0</v>
      </c>
      <c r="F1073" t="str">
        <f t="shared" si="51"/>
        <v>PSYCHIC,0</v>
      </c>
      <c r="G1073">
        <f>'BST Extract'!C1073</f>
        <v>60</v>
      </c>
      <c r="H1073">
        <f>'BST Extract'!D1073</f>
        <v>45</v>
      </c>
      <c r="I1073">
        <f>'BST Extract'!E1073</f>
        <v>50</v>
      </c>
      <c r="J1073">
        <f>'BST Extract'!F1073</f>
        <v>45</v>
      </c>
      <c r="K1073">
        <f>'BST Extract'!G1073</f>
        <v>59</v>
      </c>
      <c r="L1073">
        <f>'BST Extract'!H1073</f>
        <v>49</v>
      </c>
      <c r="M1073">
        <f>'BST Extract'!I1073</f>
        <v>308</v>
      </c>
      <c r="N1073" t="s">
        <v>7286</v>
      </c>
      <c r="O1073">
        <v>1</v>
      </c>
      <c r="P1073" t="s">
        <v>7523</v>
      </c>
      <c r="R1073" t="s">
        <v>7523</v>
      </c>
      <c r="T1073" t="str">
        <f t="shared" si="49"/>
        <v>SPECIAL_ATTACK,1,,,,</v>
      </c>
      <c r="U1073" s="12" t="str">
        <f>'Ability Extract'!C1073</f>
        <v>LIQUIDOOZE</v>
      </c>
      <c r="V1073" s="12" t="str">
        <f>'Ability Extract'!D1073</f>
        <v>POWEROFALCHEMY</v>
      </c>
      <c r="W1073" s="12" t="str">
        <f>'Ability Extract'!E1073</f>
        <v>SERENEGRACE</v>
      </c>
      <c r="X1073" s="12" t="str">
        <f>'Ability Extract'!F1073</f>
        <v>LIQUIDOOZE,POWEROFALCHEMY,SERENEGRACE</v>
      </c>
      <c r="Y1073" t="str">
        <f>VLOOKUP($A1073,'Moves Species'!$A:$E,3,FALSE)</f>
        <v xml:space="preserve">1, METALLICGLEAM, 1, CONFUSION, 1, SMOKESCREEN, 4, ACID, 6, LUCKYCHANT, 9, QUICKSPELL, 12, OVERCLOCK, 15, ARCANEBLAST, 18, OCTAZOOKA, 21, SHRAPNEL, 24, HEXBOLT, 27, ARCANEBARRAGE, 30, MIASMA, 33, COBALTRAY, 36, PYROKINESIS, 39, HEALBLOCK, 42, AMNESIA, 45, PSYCHIC, 48, PLASMAFORGE, 52, CAUSTICACID, 56, ARCANEENERGY, 60, CHROMERAY, </v>
      </c>
      <c r="Z1073" t="str">
        <f>VLOOKUP($A1073,'Moves Species'!$A:$E,4,FALSE)</f>
        <v xml:space="preserve">ACIDRAIN, ALLERGY, ARCANEENERGY, AROMATHERAPY, BATTLEOFWITS, BLOODRITUAL, BODYPRESS, BODYSLAM, BOUNCE, BRINE, BULLETSEED, CALMMIND, CASCADE, CATAPULT, CAUSTICACID, CHARM, CHIDORI, CLEARSMOG, COACHING, CONCOCTION, CONFUSERAY, CORROSIVEGAS, CURSE, DAZZLINGGLEAM, DEFOG, DRAININGKISS, ECHOEDVOICE, EXPANDINGFORCE, FAIRYTALE, FALSESWIPE, FLUXWAVE, FOCUSBLAST, FORTISSIMO, GAMMARAY, GASTROACID, GENTLECHIMES, GEOMANCY, GLISTEN, GUNKSHOT, GYROBALL, HAZE, HEXBOLT, HIDDENPOWER, HYPERVOICE, IRONDEFENSE, IRONHEAD, IRONIMPACT, IRONTEMPEST, LIGHTSCREEN, LIQUIDATION, MAGICROOM, MAGNETICCANNON, MEMENTO, METRONOME, MIASMA, MINDDRAIN, MINDMELD, MISSILESHOT, MIST, MISTYTERRAIN, MIXEDWAVES, MYSTICPULSE, NASTYPLOT, OVERFLOW, PLAYROUGH, POISONJAB, POLTERGEIST, POSSESSION, PROTECT, PSYCHIC, PSYCHICTERRAIN, RAINDANCE, REFLECT, REFURBISH, REST, RETURN, ROUND, SAFEGUARD, SCALD, SLEEPTALK, SLUDGEBOMB, SLUDGEWAVE, SOAK, STEAMERUPTION, STEELROLLER, STRANGESTEAM, SUBSTITUTE, SYNTHESIS, TAUNT, TERRAINPULSE, TOXIC, TOXICSPIKES, TRIATTACK, TRICKROOM, VENDETTA, WATERPULSE, WILLOWISP, WISH, WONDERROOM, WORKUP, ZENHEADBUTT, </v>
      </c>
      <c r="AA1073">
        <f>VLOOKUP($A1073,'Moves Species'!$A:$E,5,FALSE)</f>
        <v>0</v>
      </c>
      <c r="AB1073" t="s">
        <v>11226</v>
      </c>
      <c r="AC1073" t="s">
        <v>7268</v>
      </c>
      <c r="AD1073" t="s">
        <v>7377</v>
      </c>
    </row>
    <row r="1074" spans="1:30" x14ac:dyDescent="0.25">
      <c r="A1074">
        <f t="shared" si="50"/>
        <v>1073</v>
      </c>
      <c r="B1074" t="s">
        <v>11223</v>
      </c>
      <c r="C1074" t="s">
        <v>11225</v>
      </c>
      <c r="D1074" s="12" t="str">
        <f>'BST Extract'!J1074</f>
        <v>PSYCHIC</v>
      </c>
      <c r="E1074" s="12" t="str">
        <f>'BST Extract'!K1074</f>
        <v>STEEL</v>
      </c>
      <c r="F1074" t="str">
        <f t="shared" si="51"/>
        <v>PSYCHIC,STEEL</v>
      </c>
      <c r="G1074">
        <f>'BST Extract'!C1074</f>
        <v>80</v>
      </c>
      <c r="H1074">
        <f>'BST Extract'!D1074</f>
        <v>55</v>
      </c>
      <c r="I1074">
        <f>'BST Extract'!E1074</f>
        <v>80</v>
      </c>
      <c r="J1074">
        <f>'BST Extract'!F1074</f>
        <v>95</v>
      </c>
      <c r="K1074">
        <f>'BST Extract'!G1074</f>
        <v>104</v>
      </c>
      <c r="L1074">
        <f>'BST Extract'!H1074</f>
        <v>94</v>
      </c>
      <c r="M1074">
        <f>'BST Extract'!I1074</f>
        <v>508</v>
      </c>
      <c r="N1074" t="s">
        <v>7286</v>
      </c>
      <c r="O1074">
        <v>2</v>
      </c>
      <c r="P1074" t="s">
        <v>7523</v>
      </c>
      <c r="R1074" t="s">
        <v>7523</v>
      </c>
      <c r="T1074" t="str">
        <f t="shared" si="49"/>
        <v>SPECIAL_ATTACK,2,,,,</v>
      </c>
      <c r="U1074" s="12" t="str">
        <f>'Ability Extract'!C1074</f>
        <v>LIQUIDOOZE</v>
      </c>
      <c r="V1074" s="12" t="str">
        <f>'Ability Extract'!D1074</f>
        <v>POWEROFALCHEMY</v>
      </c>
      <c r="W1074" s="12" t="str">
        <f>'Ability Extract'!E1074</f>
        <v>PSYCHICSURGE</v>
      </c>
      <c r="X1074" s="12" t="str">
        <f>'Ability Extract'!F1074</f>
        <v>LIQUIDOOZE,POWEROFALCHEMY,PSYCHICSURGE</v>
      </c>
      <c r="Y1074" t="str">
        <f>VLOOKUP($A1074,'Moves Species'!$A:$E,3,FALSE)</f>
        <v xml:space="preserve">1, METALLICGLEAM, 1, CONFUSION, 1, SMOKESCREEN, 4, ACID, 6, LUCKYCHANT, 9, QUICKSPELL, 12, OVERCLOCK, 15, ARCANEBLAST, 18, OCTAZOOKA, 21, SHRAPNEL, 24, HEXBOLT, 27, ARCANEBARRAGE, 30, MIASMA, 33, COBALTRAY, 36, PYROKINESIS, 39, HEALBLOCK, 42, AMNESIA, 45, PSYCHIC, 48, PLASMAFORGE, 52, CAUSTICACID, 56, ARCANEENERGY, 60, CHROMERAY, </v>
      </c>
      <c r="Z1074" t="str">
        <f>VLOOKUP($A1074,'Moves Species'!$A:$E,4,FALSE)</f>
        <v xml:space="preserve">ACIDRAIN, ALLERGY, ARCANEENERGY, AROMATHERAPY, BATTLEOFWITS, BLOODRITUAL, BODYPRESS, BODYSLAM, BOUNCE, BRINE, BULLETSEED, CALMMIND, CASCADE, CATAPULT, CAUSTICACID, CHARM, CHIDORI, CLEARSMOG, COACHING, CONCOCTION, CONFUSERAY, CORROSIVEGAS, CURSE, DAZZLINGGLEAM, DEFOG, DRAININGKISS, ECHOEDVOICE, EXPANDINGFORCE, FAIRYTALE, FALSESWIPE, FLUXWAVE, FOCUSBLAST, FORTISSIMO, GAMMARAY, GASTROACID, GENTLECHIMES, GEOMANCY, GLISTEN, GUNKSHOT, GYROBALL, HAZE, HEXBOLT, HIDDENPOWER, HYPERVOICE, IRONDEFENSE, IRONHEAD, IRONIMPACT, IRONTEMPEST, LIGHTSCREEN, LIQUIDATION, MAGICROOM, MAGNETICCANNON, MEMENTO, METRONOME, MIASMA, MINDDRAIN, MINDMELD, MISSILESHOT, MIST, MISTYTERRAIN, MIXEDWAVES, MYSTICPULSE, NASTYPLOT, OVERFLOW, PLAYROUGH, POISONJAB, POLTERGEIST, POSSESSION, PROTECT, PSYCHIC, PSYCHICTERRAIN, RAINDANCE, REFLECT, REFURBISH, REST, RETURN, ROUND, SAFEGUARD, SCALD, SLEEPTALK, SLUDGEBOMB, SLUDGEWAVE, SOAK, STEAMERUPTION, STEELROLLER, STRANGESTEAM, SUBSTITUTE, SYNTHESIS, TAUNT, TERRAINPULSE, TOXIC, TOXICSPIKES, TRIATTACK, TRICKROOM, VENDETTA, WATERPULSE, WILLOWISP, WISH, WONDERROOM, WORKUP, ZENHEADBUTT, </v>
      </c>
      <c r="AA1074">
        <f>VLOOKUP($A1074,'Moves Species'!$A:$E,5,FALSE)</f>
        <v>0</v>
      </c>
      <c r="AB1074" t="s">
        <v>7523</v>
      </c>
    </row>
    <row r="1075" spans="1:30" x14ac:dyDescent="0.25">
      <c r="A1075">
        <f t="shared" si="50"/>
        <v>1074</v>
      </c>
      <c r="B1075" t="s">
        <v>12459</v>
      </c>
      <c r="C1075" t="s">
        <v>12461</v>
      </c>
      <c r="D1075" s="12" t="str">
        <f>'BST Extract'!J1075</f>
        <v>COSMIC</v>
      </c>
      <c r="E1075" s="12" t="str">
        <f>'BST Extract'!K1075</f>
        <v>FIGHTING</v>
      </c>
      <c r="F1075" t="str">
        <f t="shared" si="51"/>
        <v>COSMIC,FIGHTING</v>
      </c>
      <c r="G1075">
        <f>'BST Extract'!C1075</f>
        <v>95</v>
      </c>
      <c r="H1075">
        <f>'BST Extract'!D1075</f>
        <v>100</v>
      </c>
      <c r="I1075">
        <f>'BST Extract'!E1075</f>
        <v>100</v>
      </c>
      <c r="J1075">
        <f>'BST Extract'!F1075</f>
        <v>65</v>
      </c>
      <c r="K1075">
        <f>'BST Extract'!G1075</f>
        <v>40</v>
      </c>
      <c r="L1075">
        <f>'BST Extract'!H1075</f>
        <v>90</v>
      </c>
      <c r="M1075">
        <f>'BST Extract'!I1075</f>
        <v>490</v>
      </c>
      <c r="N1075" t="s">
        <v>7251</v>
      </c>
      <c r="O1075" s="3">
        <v>1</v>
      </c>
      <c r="Q1075" s="3"/>
      <c r="T1075" t="str">
        <f t="shared" si="49"/>
        <v>HP,1,,,,</v>
      </c>
      <c r="U1075" s="12" t="str">
        <f>'Ability Extract'!C1075</f>
        <v>BATTLEARMOR</v>
      </c>
      <c r="V1075" s="12" t="str">
        <f>'Ability Extract'!D1075</f>
        <v>FORCEFIELD</v>
      </c>
      <c r="W1075" s="12" t="str">
        <f>'Ability Extract'!E1075</f>
        <v>SCREENCLEANER</v>
      </c>
      <c r="X1075" s="12" t="str">
        <f>'Ability Extract'!F1075</f>
        <v>BATTLEARMOR,FORCEFIELD,SCREENCLEANER</v>
      </c>
      <c r="Y1075" t="str">
        <f>VLOOKUP($A1075,'Moves Species'!$A:$E,3,FALSE)</f>
        <v xml:space="preserve">1, POUND, 1, LEER, 1, ORBITALSTRIKE, 4, MACHPUNCH, 6, METALCLAW, 9, METEORDRIVE, 12, DETECT, 15, POWERUPPUNCH, 18, COMET, 21, CIRCLETHROW, 24, NEBULASTRIKE, 27, BRICKBREAK, 30, SUPPRESSAURA, 33, IRONHEAD, 36, QUANTUMSTAR, 39, OVERWHELM, 42, GRAVITY, 45, METEORMASH, 48, WEAKSPOT, 51, CELESTIALFURY, 54, DYNAMICPUNCH, 57, COSMICAVATAR, 60, DOUBLEIRONBASH, </v>
      </c>
      <c r="Z1075" t="str">
        <f>VLOOKUP($A1075,'Moves Species'!$A:$E,4,FALSE)</f>
        <v xml:space="preserve">AIRSLASH, ANCIENTGLARE, ANTIMATTER, ASTEROIDBELT, ASTRALWIND, ATTRACT, BODYPRESS, BODYSLAM, BOMBARDMENT, BREAKINGSWIPE, BRICKBREAK, BULKUP, BULLDOZE, CATAPULT, CHARGEBEAM, CHIDORI, CLOSECOMBAT, CLUSTERROCKETS, COACHING, COSMICAVATAR, COSMICPOWER, DEADLYREACH, DRAGONCLAW, DRAINPUNCH, EARTHENLANCE, EARTHQUAKE, ELECTRICTERRAIN, ELECTRONCRUSH, ENDERSHOCK, ENERGYSURGE, FIREPUNCH, FOCUSBLAST, FORTISSIMO, GAMMARAY, GOLDENBULLET, GYROBALL, HIDDENPOWER, ICEPUNCH, IRONHEAD, IRONIMPACT, IRONTEMPEST, KAMEHAMEHA, KNOCKOFF, LIGHTSABER, MAGNETICCANNON, MAGNETRISE, MEMENTO, METEORBEAM, METEORDRIVE, METEORMASH, MISSILESHOT, MOONBLAST, MOONSTONERAY, NEBULASTRIKE, NOBLEROAR, OUTRAGE, OVERCLOCK, PARABOLICCHARGE, PERCUSSIONBLAST, PLAYROUGH, POWERGEM, POWERUPPUNCH, PROTECT, PSYCHICTERRAIN, QUICKGUARD, RADIANTLANCE, REFURBISH, REST, RETURN, ROCKBLAST, ROCKSLIDE, ROCKTOMB, SATELLITERAY, SLEEPTALK, SNARL, SOLARECLIPSE, STEELROLLER, STELLARRUSH, SUBSTITUTE, SUPERPOWER, SWIFT, TAUNT, THUNDERBOLT, THUNDERFANG, THUNDERPUNCH, TOXIC, TRIATTACK, UTURN, VENDETTA, WEAKSPOT, WILDCHARGE, WISH, WORKUP, ZENHEADBUTT, </v>
      </c>
      <c r="AA1075" t="str">
        <f>VLOOKUP($A1075,'Moves Species'!$A:$E,5,FALSE)</f>
        <v xml:space="preserve">HAMMERARM, VISEGRIP, MAGNETBOMB, HEAVYSLAM, STEELROLLER, TERRAINPULSE, ELECTRICTERRAIN, REFURBISH, IRONDEFENSE, COMETPUNCH, TITANHAMMER, ARMTHRUST, </v>
      </c>
    </row>
    <row r="1076" spans="1:30" x14ac:dyDescent="0.25">
      <c r="A1076">
        <f t="shared" si="50"/>
        <v>1075</v>
      </c>
      <c r="B1076" t="s">
        <v>12460</v>
      </c>
      <c r="C1076" t="s">
        <v>12462</v>
      </c>
      <c r="D1076" s="12" t="str">
        <f>'BST Extract'!J1076</f>
        <v>DRAGON</v>
      </c>
      <c r="E1076" s="12" t="str">
        <f>'BST Extract'!K1076</f>
        <v>LIGHT</v>
      </c>
      <c r="F1076" t="str">
        <f t="shared" si="51"/>
        <v>DRAGON,LIGHT</v>
      </c>
      <c r="G1076">
        <f>'BST Extract'!C1076</f>
        <v>70</v>
      </c>
      <c r="H1076">
        <f>'BST Extract'!D1076</f>
        <v>58</v>
      </c>
      <c r="I1076">
        <f>'BST Extract'!E1076</f>
        <v>70</v>
      </c>
      <c r="J1076">
        <f>'BST Extract'!F1076</f>
        <v>90</v>
      </c>
      <c r="K1076">
        <f>'BST Extract'!G1076</f>
        <v>100</v>
      </c>
      <c r="L1076">
        <f>'BST Extract'!H1076</f>
        <v>70</v>
      </c>
      <c r="M1076">
        <f>'BST Extract'!I1076</f>
        <v>458</v>
      </c>
      <c r="N1076" t="s">
        <v>7251</v>
      </c>
      <c r="O1076" s="3">
        <v>1</v>
      </c>
      <c r="Q1076" s="3"/>
      <c r="T1076" t="str">
        <f t="shared" si="49"/>
        <v>HP,1,,,,</v>
      </c>
      <c r="U1076" s="12" t="str">
        <f>'Ability Extract'!C1076</f>
        <v>DROUGHT</v>
      </c>
      <c r="V1076" s="12" t="str">
        <f>'Ability Extract'!D1076</f>
        <v>WINDFURY</v>
      </c>
      <c r="W1076" s="12" t="str">
        <f>'Ability Extract'!E1076</f>
        <v>SERENEGRACE</v>
      </c>
      <c r="X1076" s="12" t="str">
        <f>'Ability Extract'!F1076</f>
        <v>DROUGHT,WINDFURY,SERENEGRACE</v>
      </c>
      <c r="Y1076" t="str">
        <f>VLOOKUP($A1076,'Moves Species'!$A:$E,3,FALSE)</f>
        <v xml:space="preserve">1, LEER, 1, REJUVENATE, 1, TWISTER, 4, GUST, 6, RENEWAL, 8, ENDERSHOCK, 11, AURORABEAM, 14, GLARE, 17, DRAGONBREATH, 20, PENANCE, 23, DRACOTEMPEST, 26, EROSION, 29, CLEANSE, 32, SHINYPLUMES, 35, WYRMBEAM, 38, TYPHOON, 41, FEATHERDANCE, 44, DIVINEJUDGMENT, 47, DRAGONGALE, 50, DRACONICMAJESTY, 53, MORNINGSUN, 56, DIVINEPUNISHMENT, 59, DRACARYS, 62, TEMPESTFLARE, </v>
      </c>
      <c r="Z1076" t="str">
        <f>VLOOKUP($A1076,'Moves Species'!$A:$E,4,FALSE)</f>
        <v xml:space="preserve">AERIALACE, AERIALPULSE, AIRSLASH, ANCIENTGLARE, AROMATHERAPY, ASTRALWIND, ATTRACT, BRAVEBIRD, BREAKINGSWIPE, BULLETSEED, BURNINGJEALOUSY, BURNINGOFUDA, CLEANSE, COUPDEGRACE, CRUNCH, DAZZLINGGLEAM, DEFOG, DIVINEPUNISHMENT, DRACARYS, DRACOMETEOR, DRACONICWAVE, DRAGONBLOOD, DRAGONBREATH, DRAGONDANCE, DRAGONGALE, DRAGONHAMMER, DRAGONMAGIC, DUALWINGBEAT, DUSTDEVILS, ENDERSHOCK, ENERGYBALL, ESSENCEBLOOM, FALSESWIPE, FIREBLAST, FLUTTER, FLUXWAVE, GENESIS, GEOMANCY, GIGADRAIN, GUNKSHOT, HEATWAVE, HIDDENPOWER, HOLYNOVA, HURRICANE, KNOCKOFF, LASHOUT, MACABREDANCE, MEMENTO, MIRRORSHOT, NAGASKIN, OUTRAGE, PETALTEMPEST, PLAYROUGH, PROTECT, PURGE, RADIANTLANCE, RAYOFLIGHT, REST, RETURN, SACREDSTRIKE, SAFEGUARD, SCALESHOT, SIGNALBEAM, SLEEPTALK, SNARL, SUBSTITUTE, SUNNYDAY, SWEEPINGWIND, TAILGLOW, TAILWIND, TEMPESTFLARE, TOXIC, WILDFIRE, WISH, WORKUP, </v>
      </c>
      <c r="AA1076" t="str">
        <f>VLOOKUP($A1076,'Moves Species'!$A:$E,5,FALSE)</f>
        <v xml:space="preserve">FLAMEBURST, ANCIENTFIRE, TAILWIND, DEFOG, NAGASKIN, DRACONICMIGHT, SKYBLESSING, ROOST, PURIFY, ZEPHYRPURGE, DRAGONFEAR, BLINDINGFLASH, </v>
      </c>
    </row>
    <row r="1077" spans="1:30" x14ac:dyDescent="0.25">
      <c r="A1077">
        <f t="shared" si="50"/>
        <v>1076</v>
      </c>
      <c r="B1077" t="s">
        <v>12463</v>
      </c>
      <c r="C1077" t="s">
        <v>12465</v>
      </c>
      <c r="D1077" s="12" t="str">
        <f>'BST Extract'!J1077</f>
        <v>PSYCHIC</v>
      </c>
      <c r="E1077" s="12" t="str">
        <f>'BST Extract'!K1077</f>
        <v>NORMAL</v>
      </c>
      <c r="F1077" t="str">
        <f t="shared" si="51"/>
        <v>PSYCHIC,NORMAL</v>
      </c>
      <c r="G1077">
        <f>'BST Extract'!C1077</f>
        <v>80</v>
      </c>
      <c r="H1077">
        <f>'BST Extract'!D1077</f>
        <v>30</v>
      </c>
      <c r="I1077">
        <f>'BST Extract'!E1077</f>
        <v>110</v>
      </c>
      <c r="J1077">
        <f>'BST Extract'!F1077</f>
        <v>40</v>
      </c>
      <c r="K1077">
        <f>'BST Extract'!G1077</f>
        <v>95</v>
      </c>
      <c r="L1077">
        <f>'BST Extract'!H1077</f>
        <v>110</v>
      </c>
      <c r="M1077">
        <f>'BST Extract'!I1077</f>
        <v>465</v>
      </c>
      <c r="N1077" t="s">
        <v>7251</v>
      </c>
      <c r="O1077" s="3">
        <v>1</v>
      </c>
      <c r="Q1077" s="3"/>
      <c r="T1077" t="str">
        <f t="shared" si="49"/>
        <v>HP,1,,,,</v>
      </c>
      <c r="U1077" s="12" t="str">
        <f>'Ability Extract'!C1077</f>
        <v>WEAKARMOR</v>
      </c>
      <c r="V1077" s="12" t="str">
        <f>'Ability Extract'!D1077</f>
        <v>STAKEOUT</v>
      </c>
      <c r="W1077" s="12" t="str">
        <f>'Ability Extract'!E1077</f>
        <v>SCREENCLEANER</v>
      </c>
      <c r="X1077" s="12" t="str">
        <f>'Ability Extract'!F1077</f>
        <v>WEAKARMOR,STAKEOUT,SCREENCLEANER</v>
      </c>
      <c r="Y1077" t="str">
        <f>VLOOKUP($A1077,'Moves Species'!$A:$E,3,FALSE)</f>
        <v xml:space="preserve">1, NEUTRALIZE, 1, DARKWHISPERS, 1, CONFUSION, 4, PEEKABOO, 7, QUICKSPELL, 9, CLONESURGE, 12, SHIVER, 15, CHECKMATE, 18, MAGICPOWDER, 21, PULSE, 24, PSYCHUP, 27, HEXBOLT, 30, PARTINGSHOT, 33, FLUXWAVE, 36, ENCHANTMENT, 39, PSYBLAST, 42, CALMMIND, 46, PRIMALWAVE, 49, PSYSTRIKE, 52, TRICKROOM, 52, WONDERROOM, 52, MAGICROOM, 56, DETERMINATION, 60, ARCANEENERGY, </v>
      </c>
      <c r="Z1077" t="str">
        <f>VLOOKUP($A1077,'Moves Species'!$A:$E,4,FALSE)</f>
        <v xml:space="preserve">ARCANEENERGY, ATTRACT, AURASPHERE, BEJEWELED, BLOODRITUAL, BONECHILL, CALMMIND, CHARM, CONFUSERAY, COSMICAVATAR, COSMICPOWER, CURSEDTOUCH, DARKPULSE, DAZZLINGGLEAM, DRAGONMAGIC, EARTHPOWER, ECHOEDVOICE, ECLIPSENOVA, EXPANDINGFORCE, FABLEDRUSH, FAIRYTALE, FALSESWIPE, FANTASYSEAL, FLUXWAVE, GENESIS, GEOMANCY, GHASTLYFLOOD, GOSSIP, HEXBOLT, HIDDENPOWER, KNOCKOFF, LIGHTSCREEN, MACABREDANCE, MAGICROOM, METRONOME, MINDDRAIN, MINDMELD, MIXEDWAVES, MYSTICALFIRE, MYSTICPULSE, NASTYPLOT, PAYDAY, PHOBIA, PLAYROUGH, POLTERGEIST, POSSESSION, PROTECT, PSYCHIC, PSYCHICTERRAIN, REFLECT, REST, RETURN, SAFEGUARD, SHADOWBALL, SHADOWPUNCH, SLEEPTALK, SOULRIP, SOULSHIELD, SUBSTITUTE, SWIFT, SWITCHEROO, TAUNT, TERRAINPULSE, TOXIC, TRIATTACK, TRICKROOM, VENDETTA, VITALITYDRAIN, WEATHERBALL, WILLOWISP, WISH, WONDERROOM, WORKUP, ZENHEADBUTT, </v>
      </c>
      <c r="AA1077" t="str">
        <f>VLOOKUP($A1077,'Moves Species'!$A:$E,5,FALSE)</f>
        <v xml:space="preserve">OBSTRUCT, QUASH, MIRACLEEYE, ASSIST, AFTERYOU, CONVERSION, CONVERSION2, TOPSYTURVY, MIMIC, MINDREADER, MINIMIZE, SCHIZOPHRENIA, STOREDPOWER, FRUSTRATION, ARCANEBARRAGE, SYNCHRONOISE, </v>
      </c>
    </row>
    <row r="1078" spans="1:30" x14ac:dyDescent="0.25">
      <c r="A1078">
        <f t="shared" si="50"/>
        <v>1077</v>
      </c>
      <c r="B1078" t="s">
        <v>12464</v>
      </c>
      <c r="C1078" t="s">
        <v>12466</v>
      </c>
      <c r="D1078" s="12" t="str">
        <f>'BST Extract'!J1078</f>
        <v>PSYCHIC</v>
      </c>
      <c r="E1078" s="12" t="str">
        <f>'BST Extract'!K1078</f>
        <v>NORMAL</v>
      </c>
      <c r="F1078" t="str">
        <f t="shared" si="51"/>
        <v>PSYCHIC,NORMAL</v>
      </c>
      <c r="G1078">
        <f>'BST Extract'!C1078</f>
        <v>80</v>
      </c>
      <c r="H1078">
        <f>'BST Extract'!D1078</f>
        <v>40</v>
      </c>
      <c r="I1078">
        <f>'BST Extract'!E1078</f>
        <v>60</v>
      </c>
      <c r="J1078">
        <f>'BST Extract'!F1078</f>
        <v>105</v>
      </c>
      <c r="K1078">
        <f>'BST Extract'!G1078</f>
        <v>120</v>
      </c>
      <c r="L1078">
        <f>'BST Extract'!H1078</f>
        <v>60</v>
      </c>
      <c r="M1078">
        <f>'BST Extract'!I1078</f>
        <v>465</v>
      </c>
      <c r="N1078" t="s">
        <v>7251</v>
      </c>
      <c r="O1078" s="3">
        <v>1</v>
      </c>
      <c r="Q1078" s="3"/>
      <c r="T1078" t="str">
        <f t="shared" si="49"/>
        <v>HP,1,,,,</v>
      </c>
      <c r="U1078" s="12" t="str">
        <f>'Ability Extract'!C1078</f>
        <v>WANDERINGSPIRIT</v>
      </c>
      <c r="V1078" s="12" t="str">
        <f>'Ability Extract'!D1078</f>
        <v>ANALYTIC</v>
      </c>
      <c r="W1078" s="12" t="str">
        <f>'Ability Extract'!E1078</f>
        <v>EMERGENCYEXIT</v>
      </c>
      <c r="X1078" s="12" t="str">
        <f>'Ability Extract'!F1078</f>
        <v>WANDERINGSPIRIT,ANALYTIC,EMERGENCYEXIT</v>
      </c>
      <c r="Y1078" t="str">
        <f>VLOOKUP($A1078,'Moves Species'!$A:$E,3,FALSE)</f>
        <v xml:space="preserve">1, NEUTRALIZE, 1, GLOOM, 1, CONFUSION, 4, FAKEOUT, 7, QUICKSPELL, 9, WILLPOWER, 12, PRANKCALL, 15, CHECKMATE, 18, DISABLE, 21, FANTASYSEAL, 24, FOLLOWME, 27, MANIPULATION, 30, EXTRASENSORY, 33, BALANCEDBEAM, 36, NIGHTDAZE, 39, PSYCHIC, 42, NASTYPLOT, 46, MANABLAST, 49, PSYSTRIKE, 52, REFLECT, 52, LIGHTSCREEN, 56, ARCANEENERGY, 60, DETERMINATION, </v>
      </c>
      <c r="Z1078" t="str">
        <f>VLOOKUP($A1078,'Moves Species'!$A:$E,4,FALSE)</f>
        <v xml:space="preserve">ARCANEENERGY, ATTRACT, AURASPHERE, BEJEWELED, BLOODRITUAL, BONECHILL, CALMMIND, CHARM, CONFUSERAY, COSMICAVATAR, COSMICPOWER, CURSEDTOUCH, DARKPULSE, DAZZLINGGLEAM, DRAGONMAGIC, EARTHPOWER, ECHOEDVOICE, ECLIPSENOVA, EXPANDINGFORCE, FABLEDRUSH, FAIRYTALE, FALSESWIPE, FANTASYSEAL, FLUXWAVE, GENESIS, GEOMANCY, GHASTLYFLOOD, GOSSIP, HEXBOLT, HIDDENPOWER, KNOCKOFF, LIGHTSCREEN, MACABREDANCE, MAGICROOM, METRONOME, MINDDRAIN, MINDMELD, MIXEDWAVES, MYSTICALFIRE, MYSTICPULSE, NASTYPLOT, PAYDAY, PHOBIA, PLAYROUGH, POLTERGEIST, POSSESSION, PROTECT, PSYCHIC, PSYCHICTERRAIN, REFLECT, REST, RETURN, SAFEGUARD, SHADOWBALL, SHADOWPUNCH, SLEEPTALK, SOULRIP, SOULSHIELD, SUBSTITUTE, SWIFT, SWITCHEROO, TAUNT, TERRAINPULSE, TOXIC, TRIATTACK, TRICKROOM, VENDETTA, VITALITYDRAIN, WEATHERBALL, WILLOWISP, WISH, WONDERROOM, WORKUP, ZENHEADBUTT, </v>
      </c>
      <c r="AA1078" t="str">
        <f>VLOOKUP($A1078,'Moves Species'!$A:$E,5,FALSE)</f>
        <v xml:space="preserve">OBSTRUCT, QUASH, MIRACLEEYE, ASSIST, AFTERYOU, CONVERSION, CONVERSION2, TOPSYTURVY, MIMIC, MINDREADER, MINIMIZE, SCHIZOPHRENIA, STOREDPOWER, FRUSTRATION, HARNESS, </v>
      </c>
    </row>
    <row r="1079" spans="1:30" x14ac:dyDescent="0.25">
      <c r="A1079">
        <f t="shared" si="50"/>
        <v>1078</v>
      </c>
      <c r="B1079" t="s">
        <v>12454</v>
      </c>
      <c r="C1079" t="s">
        <v>12456</v>
      </c>
      <c r="D1079" s="12" t="str">
        <f>'BST Extract'!J1079</f>
        <v>FAIRY</v>
      </c>
      <c r="E1079" s="12" t="str">
        <f>'BST Extract'!K1079</f>
        <v>BUG</v>
      </c>
      <c r="F1079" t="str">
        <f t="shared" si="51"/>
        <v>FAIRY,BUG</v>
      </c>
      <c r="G1079">
        <f>'BST Extract'!C1079</f>
        <v>45</v>
      </c>
      <c r="H1079">
        <f>'BST Extract'!D1079</f>
        <v>24</v>
      </c>
      <c r="I1079">
        <f>'BST Extract'!E1079</f>
        <v>55</v>
      </c>
      <c r="J1079">
        <f>'BST Extract'!F1079</f>
        <v>45</v>
      </c>
      <c r="K1079">
        <f>'BST Extract'!G1079</f>
        <v>56</v>
      </c>
      <c r="L1079">
        <f>'BST Extract'!H1079</f>
        <v>35</v>
      </c>
      <c r="M1079">
        <f>'BST Extract'!I1079</f>
        <v>260</v>
      </c>
      <c r="N1079" t="s">
        <v>7251</v>
      </c>
      <c r="O1079" s="3">
        <v>1</v>
      </c>
      <c r="Q1079" s="3"/>
      <c r="T1079" t="str">
        <f t="shared" si="49"/>
        <v>HP,1,,,,</v>
      </c>
      <c r="U1079" s="12" t="str">
        <f>'Ability Extract'!C1079</f>
        <v>OPPORTUNIST</v>
      </c>
      <c r="V1079" s="12" t="str">
        <f>'Ability Extract'!D1079</f>
        <v>SHIELDDUST</v>
      </c>
      <c r="W1079" s="12" t="str">
        <f>'Ability Extract'!E1079</f>
        <v>SERENEGRACE</v>
      </c>
      <c r="X1079" s="12" t="str">
        <f>'Ability Extract'!F1079</f>
        <v>OPPORTUNIST,SHIELDDUST,SERENEGRACE</v>
      </c>
      <c r="Y1079" t="str">
        <f>VLOOKUP($A1079,'Moves Species'!$A:$E,3,FALSE)</f>
        <v xml:space="preserve">1, STRINGSHOT, 1, FAIRYRING, 1, DEFENSECURL, 4, CLACKACLACK, 7, PEEKABOO, 10, PIXIEDUST, 13, RAPIDSPIN, 16, STRUGGLEBUG, 19, STICKYWEB, 22, MISTBALL, 25, INFECTION, 28, CRAFTYSHIELD, 31, MYSTICPULSE, 34, PHEROMONESTREAM, 37, GOLDENBULLET, 40, ENCHANTMENT, 43, BUGBUZZ, 46, WILDIMAGINATION, 49, APHRODITESMIRROR, 52, HIVEMIND, 55, DECORATE, 58, NATURESMADNESS, 62, TITANIASLAW, </v>
      </c>
      <c r="Z1079" t="str">
        <f>VLOOKUP($A1079,'Moves Species'!$A:$E,4,FALSE)</f>
        <v xml:space="preserve">AIRSLASH, AROMATHERAPY, ATTRACT, BUGBITE, BUGBUZZ, BULLETSEED, BUTTERFLYKISS, CATAPULT, CHARM, COACHING, COSMICPOWER, COVET, DAZZLINGGLEAM, DEFENDORDER, DRAININGKISS, ENERGYBALL, ESSENCEBLOOM, FABLEDRUSH, FAIRYTALE, FANTASYSEAL, FLUXWAVE, FURYCUTTER, GENESIS, GEOMANCY, GOBLINSTRIKE, GOLDRUSH, GOSSIP, GYROBALL, HIDDENPOWER, HIVEMIND, KNOCKOFF, LASHOUT, LEECHLIFE, LOVEBURST, MACABREDANCE, METRONOME, MISTYTERRAIN, MYSTICPULSE, NASTYPLOT, NECTARTAP, PINMISSILE, PIXIEDUST, PLAYROUGH, PROTECT, PURGE, REST, RETURN, ROUND, SAFEGUARD, SIRENSSONG, SLEEPTALK, STARDUSTREVERIE, STRANGESTEAM, STRUGGLEBUG, SUBSTITUTE, SWARMATTACK, SWARMOVERLOAD, SWIFT, SWITCHEROO, TAUNT, TITANIASLAW, TOXIC, TRIATTACK, UTURN, VALKYRIECHARIOT, VITALITYDRAIN, WISH, WORKUP, ZENHEADBUTT, </v>
      </c>
      <c r="AA1079" t="str">
        <f>VLOOKUP($A1079,'Moves Species'!$A:$E,5,FALSE)</f>
        <v xml:space="preserve">PRESENT, SWITCHEROO, LASHOUT, CURSE, GYROBALL, INFESTATION, FAIRYTALE, BEWITCH, MISTYTERRAIN, PAYDAY, SILVERWIND, HELPINGHAND, </v>
      </c>
      <c r="AB1079" t="s">
        <v>12458</v>
      </c>
      <c r="AC1079" t="s">
        <v>7268</v>
      </c>
      <c r="AD1079" t="s">
        <v>7304</v>
      </c>
    </row>
    <row r="1080" spans="1:30" x14ac:dyDescent="0.25">
      <c r="A1080">
        <f t="shared" si="50"/>
        <v>1079</v>
      </c>
      <c r="B1080" t="s">
        <v>12455</v>
      </c>
      <c r="C1080" t="s">
        <v>12457</v>
      </c>
      <c r="D1080" s="12" t="str">
        <f>'BST Extract'!J1080</f>
        <v>FAIRY</v>
      </c>
      <c r="E1080" s="12" t="str">
        <f>'BST Extract'!K1080</f>
        <v>BUG</v>
      </c>
      <c r="F1080" t="str">
        <f t="shared" si="51"/>
        <v>FAIRY,BUG</v>
      </c>
      <c r="G1080">
        <f>'BST Extract'!C1080</f>
        <v>70</v>
      </c>
      <c r="H1080">
        <f>'BST Extract'!D1080</f>
        <v>66</v>
      </c>
      <c r="I1080">
        <f>'BST Extract'!E1080</f>
        <v>91</v>
      </c>
      <c r="J1080">
        <f>'BST Extract'!F1080</f>
        <v>85</v>
      </c>
      <c r="K1080">
        <f>'BST Extract'!G1080</f>
        <v>115</v>
      </c>
      <c r="L1080">
        <f>'BST Extract'!H1080</f>
        <v>59</v>
      </c>
      <c r="M1080">
        <f>'BST Extract'!I1080</f>
        <v>486</v>
      </c>
      <c r="N1080" t="s">
        <v>7251</v>
      </c>
      <c r="O1080" s="3">
        <v>1</v>
      </c>
      <c r="P1080" t="s">
        <v>7324</v>
      </c>
      <c r="Q1080">
        <v>1</v>
      </c>
      <c r="R1080" t="s">
        <v>7523</v>
      </c>
      <c r="T1080" t="str">
        <f t="shared" si="49"/>
        <v>HP,1,DEFENSE,1,,</v>
      </c>
      <c r="U1080" s="12" t="str">
        <f>'Ability Extract'!C1080</f>
        <v>OPPORTUNIST</v>
      </c>
      <c r="V1080" s="12" t="str">
        <f>'Ability Extract'!D1080</f>
        <v>SHIELDDUST</v>
      </c>
      <c r="W1080" s="12" t="str">
        <f>'Ability Extract'!E1080</f>
        <v>SERENEGRACE</v>
      </c>
      <c r="X1080" s="12" t="str">
        <f>'Ability Extract'!F1080</f>
        <v>OPPORTUNIST,SHIELDDUST,SERENEGRACE</v>
      </c>
      <c r="Y1080" t="str">
        <f>VLOOKUP($A1080,'Moves Species'!$A:$E,3,FALSE)</f>
        <v xml:space="preserve">0, GOLDRUSH, 1, GOLDRUSH, 1, STRINGSHOT, 1, FAIRYRING, 1, DEFENSECURL, 4, CLACKACLACK, 7, PEEKABOO, 10, PIXIEDUST, 13, RAPIDSPIN, 16, STRUGGLEBUG, 19, STICKYWEB, 22, MISTBALL, 25, INFECTION, 28, CRAFTYSHIELD, 31, MYSTICPULSE, 34, PHEROMONESTREAM, 37, GOLDENBULLET, 40, ENCHANTMENT, 43, BUGBUZZ, 46, WILDIMAGINATION, 49, APHRODITESMIRROR, 52, HIVEMIND, 55, DECORATE, 58, NATURESMADNESS, 62, TITANIASLAW, </v>
      </c>
      <c r="Z1080" t="str">
        <f>VLOOKUP($A1080,'Moves Species'!$A:$E,4,FALSE)</f>
        <v xml:space="preserve">AIRSLASH, AROMATHERAPY, ATTRACT, BUGBITE, BUGBUZZ, BULLETSEED, BUTTERFLYKISS, CATAPULT, CHARM, COACHING, COSMICPOWER, COVET, DAZZLINGGLEAM, DEFENDORDER, DRAININGKISS, ENERGYBALL, ESSENCEBLOOM, FABLEDRUSH, FAIRYTALE, FANTASYSEAL, FLUXWAVE, FURYCUTTER, GENESIS, GEOMANCY, GOBLINSTRIKE, GOLDRUSH, GOSSIP, GYROBALL, HIDDENPOWER, HIVEMIND, KNOCKOFF, LASHOUT, LEECHLIFE, LOVEBURST, MACABREDANCE, METRONOME, MISTYTERRAIN, MYSTICPULSE, NASTYPLOT, NECTARTAP, PINMISSILE, PIXIEDUST, PLAYROUGH, PROTECT, PURGE, REST, RETURN, ROUND, SAFEGUARD, SIRENSSONG, SLEEPTALK, STARDUSTREVERIE, STRANGESTEAM, STRUGGLEBUG, SUBSTITUTE, SWARMATTACK, SWARMOVERLOAD, SWIFT, SWITCHEROO, TAUNT, TITANIASLAW, TOXIC, TRIATTACK, UTURN, VALKYRIECHARIOT, VITALITYDRAIN, WISH, WORKUP, ZENHEADBUTT, </v>
      </c>
      <c r="AA1080">
        <f>VLOOKUP($A1080,'Moves Species'!$A:$E,5,FALSE)</f>
        <v>0</v>
      </c>
    </row>
    <row r="1081" spans="1:30" x14ac:dyDescent="0.25">
      <c r="A1081">
        <f t="shared" si="50"/>
        <v>1080</v>
      </c>
      <c r="B1081" t="s">
        <v>12467</v>
      </c>
      <c r="C1081" t="s">
        <v>12468</v>
      </c>
      <c r="D1081" s="12" t="str">
        <f>'BST Extract'!J1081</f>
        <v>BUG</v>
      </c>
      <c r="E1081" s="12">
        <f>'BST Extract'!K1081</f>
        <v>0</v>
      </c>
      <c r="F1081" t="str">
        <f t="shared" si="51"/>
        <v>BUG,0</v>
      </c>
      <c r="G1081">
        <f>'BST Extract'!C1081</f>
        <v>95</v>
      </c>
      <c r="H1081">
        <f>'BST Extract'!D1081</f>
        <v>80</v>
      </c>
      <c r="I1081">
        <f>'BST Extract'!E1081</f>
        <v>90</v>
      </c>
      <c r="J1081">
        <f>'BST Extract'!F1081</f>
        <v>25</v>
      </c>
      <c r="K1081">
        <f>'BST Extract'!G1081</f>
        <v>30</v>
      </c>
      <c r="L1081">
        <f>'BST Extract'!H1081</f>
        <v>90</v>
      </c>
      <c r="M1081">
        <f>'BST Extract'!I1081</f>
        <v>410</v>
      </c>
      <c r="N1081" t="s">
        <v>7251</v>
      </c>
      <c r="O1081" s="3">
        <v>1</v>
      </c>
      <c r="Q1081" s="3"/>
      <c r="T1081" t="str">
        <f t="shared" si="49"/>
        <v>HP,1,,,,</v>
      </c>
      <c r="U1081" s="12" t="str">
        <f>'Ability Extract'!C1081</f>
        <v>CURSEDBODY</v>
      </c>
      <c r="V1081" s="12" t="str">
        <f>'Ability Extract'!D1081</f>
        <v>HIVEBODY</v>
      </c>
      <c r="W1081" s="12" t="str">
        <f>'Ability Extract'!E1081</f>
        <v>UNAWARE</v>
      </c>
      <c r="X1081" s="12" t="str">
        <f>'Ability Extract'!F1081</f>
        <v>CURSEDBODY,HIVEBODY,UNAWARE</v>
      </c>
      <c r="Y1081" t="str">
        <f>VLOOKUP($A1081,'Moves Species'!$A:$E,3,FALSE)</f>
        <v xml:space="preserve">1, SLURP, 1, DEFENSECURL, 1, POISONSPIT, 4, SEPTICSTRIKE, 7, FIRSTIMPRESSION, 9, SUCKBLOOD, 12, GASTROACID, 15, BUGBITE, 18, NECROPHAGY, 21, FELLSTINGER, 24, ACIDARMOR, 27, PINMISSILE, 30, MALEFICACT, 34, LUNGE, 37, DEFENDORDER, 37, HEALORDER, 40, CURSEDTOUCH, 43, CONTAGION, 46, SWARMATTACK, 49, TOXICTHREAD, 52, CHITINOUSSTRIKE, 56, GUNKSHOT, 60, SWARMOVERLOAD, </v>
      </c>
      <c r="Z1081" t="str">
        <f>VLOOKUP($A1081,'Moves Species'!$A:$E,4,FALSE)</f>
        <v xml:space="preserve">ACROBATICS, ALLERGY, AMBUSH, ATTRACT, BONECHILL, BUGBITE, BUGBUZZ, BULKUP, BULLETSEED, CATAPULT, CONFUSERAY, CURSE, CURSEDTOUCH, DEFENDORDER, DUNEBLAST, EARTHENLANCE, EARTHPOWER, EARTHQUAKE, FALSESWIPE, FURYCUTTER, GHASTLYFLOOD, GIGADRAIN, GOBLINSTRIKE, HIDDENPOWER, HIVEMIND, KNOCKOFF, LASHOUT, LEECHLIFE, MEMENTO, NECTARTAP, PHANTOMFORCE, PHOBIA, PINMISSILE, POLTERGEIST, POSSESSION, PROTECT, QUICKSAND, REST, RETURN, ROCKBLAST, ROCKSLIDE, ROCKTOMB, SANDTOMB, SCORCHINGSANDS, SHADOWPUNCH, SLEEPTALK, SOULRIP, SOULSHIELD, STEALTHROCK, STONEEDGE, STRUGGLEBUG, SUNNYDAY, SWARMATTACK, SWARMOVERLOAD, TAUNT, TOXIC, UTURN, VENDETTA, VENOMDRAIN, VITALITYDRAIN, WORKUP, </v>
      </c>
      <c r="AA1081" t="str">
        <f>VLOOKUP($A1081,'Moves Species'!$A:$E,5,FALSE)</f>
        <v xml:space="preserve">TOXIC, VENOMDRENCH, CROSSPOISON, CURSE, POISONJAB, STOCKPILE, SWALLOW, SPITUP, BANEFULBUNKER, RAGEPOWDER, SPITE, </v>
      </c>
    </row>
    <row r="1082" spans="1:30" x14ac:dyDescent="0.25">
      <c r="A1082">
        <f t="shared" si="50"/>
        <v>1081</v>
      </c>
      <c r="B1082" t="s">
        <v>12472</v>
      </c>
      <c r="C1082" t="s">
        <v>12474</v>
      </c>
      <c r="D1082" s="12" t="str">
        <f>'BST Extract'!J1082</f>
        <v>FLYING</v>
      </c>
      <c r="E1082" s="12">
        <f>'BST Extract'!K1082</f>
        <v>0</v>
      </c>
      <c r="F1082" t="str">
        <f t="shared" si="51"/>
        <v>FLYING,0</v>
      </c>
      <c r="G1082">
        <f>'BST Extract'!C1082</f>
        <v>57</v>
      </c>
      <c r="H1082">
        <f>'BST Extract'!D1082</f>
        <v>60</v>
      </c>
      <c r="I1082">
        <f>'BST Extract'!E1082</f>
        <v>40</v>
      </c>
      <c r="J1082">
        <f>'BST Extract'!F1082</f>
        <v>75</v>
      </c>
      <c r="K1082">
        <f>'BST Extract'!G1082</f>
        <v>30</v>
      </c>
      <c r="L1082">
        <f>'BST Extract'!H1082</f>
        <v>50</v>
      </c>
      <c r="M1082">
        <f>'BST Extract'!I1082</f>
        <v>312</v>
      </c>
      <c r="N1082" t="s">
        <v>7251</v>
      </c>
      <c r="O1082" s="3">
        <v>1</v>
      </c>
      <c r="Q1082" s="3"/>
      <c r="T1082" t="str">
        <f t="shared" si="49"/>
        <v>HP,1,,,,</v>
      </c>
      <c r="U1082" s="12" t="str">
        <f>'Ability Extract'!C1082</f>
        <v>WINDRIDER</v>
      </c>
      <c r="V1082" s="12" t="str">
        <f>'Ability Extract'!D1082</f>
        <v>RUNAWAY</v>
      </c>
      <c r="W1082" s="12" t="str">
        <f>'Ability Extract'!E1082</f>
        <v>AFTERMATH</v>
      </c>
      <c r="X1082" s="12" t="str">
        <f>'Ability Extract'!F1082</f>
        <v>WINDRIDER,RUNAWAY,AFTERMATH</v>
      </c>
      <c r="Y1082" t="str">
        <f>VLOOKUP($A1082,'Moves Species'!$A:$E,3,FALSE)</f>
        <v xml:space="preserve">1, JETDIVE, 1, BABYDOLLEYES, 4, ORBITALSTRIKE, 7, STARDASH, 10, METEORDRIVE, 13, STARGAZE, 16, GLIDE, 19, AERIALACE, 22, DEFOG, 25, FLOCK, 28, NEBULASTRIKE, 31, DIVEBOMB, 34, DIMENSIONALRUSH, 37, BODYSLAM, 40, ICECOMET, 43, SKYDIVE, 46, SHOOTINGSTAR, 49, METEORASSAULT, 52, RETURN, 56, STELLARRUSH, 60, DOUBLEEDGE, </v>
      </c>
      <c r="Z1082" t="str">
        <f>VLOOKUP($A1082,'Moves Species'!$A:$E,4,FALSE)</f>
        <v xml:space="preserve">ACROBATICS, AERIALACE, AERIALPULSE, AIRSLASH, AMBUSH, ANTIMATTER, ASTEROIDBELT, ASTRALWIND, ATTRACT, BOUNCE, CATAPULT, COSMICAVATAR, COSMICPOWER, COVET, DAZZLINGGLEAM, DEFOG, DRAININGKISS, FABLEDRUSH, FAIRYTALE, FALSESWIPE, FANTASYSEAL, FLAMECHARGE, FLOCK, FLUXWAVE, GAMMARAY, GENESIS, HIDDENPOWER, KNOCKOFF, LOVEBURST, METEORDRIVE, MIST, NASTYPLOT, NEBULASTRIKE, NOBLEROAR, PAYDAY, PLAYROUGH, PROTECT, RAYOFLIGHT, REST, RETURN, ROUND, SAFEGUARD, SIGNALBEAM, SLEEPTALK, SONICBLAST, STELLARRUSH, SUBSTITUTE, SWIFT, TAILWIND, TERRAINPULSE, TOXIC, TRIATTACK, TURBULENCE, WEATHERBALL, WISH, WORKUP, ZENHEADBUTT, </v>
      </c>
      <c r="AA1082" t="str">
        <f>VLOOKUP($A1082,'Moves Species'!$A:$E,5,FALSE)</f>
        <v xml:space="preserve">HOWL, WISH, EXPLOSION, EXTREMESPEED, TAILWIND, HEALINGWISH, ROOST, DIMENSIONWARP, STREAMRUSH, HELPINGHAND, </v>
      </c>
      <c r="AB1082" t="s">
        <v>12476</v>
      </c>
      <c r="AC1082" t="s">
        <v>7265</v>
      </c>
      <c r="AD1082">
        <v>26</v>
      </c>
    </row>
    <row r="1083" spans="1:30" x14ac:dyDescent="0.25">
      <c r="A1083">
        <f t="shared" si="50"/>
        <v>1082</v>
      </c>
      <c r="B1083" t="s">
        <v>12473</v>
      </c>
      <c r="C1083" t="s">
        <v>12475</v>
      </c>
      <c r="D1083" s="12" t="str">
        <f>'BST Extract'!J1083</f>
        <v>FLYING</v>
      </c>
      <c r="E1083" s="12" t="str">
        <f>'BST Extract'!K1083</f>
        <v>COSMIC</v>
      </c>
      <c r="F1083" t="str">
        <f t="shared" si="51"/>
        <v>FLYING,COSMIC</v>
      </c>
      <c r="G1083">
        <f>'BST Extract'!C1083</f>
        <v>87</v>
      </c>
      <c r="H1083">
        <f>'BST Extract'!D1083</f>
        <v>90</v>
      </c>
      <c r="I1083">
        <f>'BST Extract'!E1083</f>
        <v>70</v>
      </c>
      <c r="J1083">
        <f>'BST Extract'!F1083</f>
        <v>115</v>
      </c>
      <c r="K1083">
        <f>'BST Extract'!G1083</f>
        <v>50</v>
      </c>
      <c r="L1083">
        <f>'BST Extract'!H1083</f>
        <v>65</v>
      </c>
      <c r="M1083">
        <f>'BST Extract'!I1083</f>
        <v>477</v>
      </c>
      <c r="N1083" t="s">
        <v>7251</v>
      </c>
      <c r="O1083" s="3">
        <v>1</v>
      </c>
      <c r="P1083" t="s">
        <v>7324</v>
      </c>
      <c r="Q1083">
        <v>1</v>
      </c>
      <c r="R1083" t="s">
        <v>7523</v>
      </c>
      <c r="T1083" t="str">
        <f t="shared" si="49"/>
        <v>HP,1,DEFENSE,1,,</v>
      </c>
      <c r="U1083" s="12" t="str">
        <f>'Ability Extract'!C1083</f>
        <v>WINDRIDER</v>
      </c>
      <c r="V1083" s="12" t="str">
        <f>'Ability Extract'!D1083</f>
        <v>AERILATE</v>
      </c>
      <c r="W1083" s="12" t="str">
        <f>'Ability Extract'!E1083</f>
        <v>AFTERMATH</v>
      </c>
      <c r="X1083" s="12" t="str">
        <f>'Ability Extract'!F1083</f>
        <v>WINDRIDER,AERILATE,AFTERMATH</v>
      </c>
      <c r="Y1083" t="str">
        <f>VLOOKUP($A1083,'Moves Species'!$A:$E,3,FALSE)</f>
        <v xml:space="preserve">0, HEADBUTT, 1, HEADBUTT, 1, JETDIVE, 1, BABYDOLLEYES, 4, ORBITALSTRIKE, 7, STARDASH, 10, METEORDRIVE, 13, STARGAZE, 16, GLIDE, 19, AERIALACE, 22, DEFOG, 25, FLOCK, 28, NEBULASTRIKE, 31, DIVEBOMB, 34, DIMENSIONALRUSH, 37, BODYSLAM, 40, ICECOMET, 43, SKYDIVE, 46, SHOOTINGSTAR, 49, METEORASSAULT, 52, RETURN, 56, STELLARRUSH, 60, DOUBLEEDGE, </v>
      </c>
      <c r="Z1083" t="str">
        <f>VLOOKUP($A1083,'Moves Species'!$A:$E,4,FALSE)</f>
        <v xml:space="preserve">ACROBATICS, AERIALACE, AERIALPULSE, AIRSLASH, AMBUSH, ANTIMATTER, ASTEROIDBELT, ASTRALWIND, ATTRACT, BOUNCE, CATAPULT, COSMICAVATAR, COSMICPOWER, COVET, DAZZLINGGLEAM, DEFOG, DRAININGKISS, FABLEDRUSH, FAIRYTALE, FALSESWIPE, FANTASYSEAL, FLAMECHARGE, FLOCK, FLUXWAVE, GAMMARAY, GENESIS, HIDDENPOWER, KNOCKOFF, LOVEBURST, METEORDRIVE, MIST, NASTYPLOT, NEBULASTRIKE, NOBLEROAR, PAYDAY, PLAYROUGH, PROTECT, RAYOFLIGHT, REST, RETURN, ROUND, SAFEGUARD, SIGNALBEAM, SLEEPTALK, SONICBLAST, STELLARRUSH, SUBSTITUTE, SWIFT, TAILWIND, TERRAINPULSE, TOXIC, TRIATTACK, TURBULENCE, WEATHERBALL, WISH, WORKUP, ZENHEADBUTT, </v>
      </c>
      <c r="AA1083">
        <f>VLOOKUP($A1083,'Moves Species'!$A:$E,5,FALSE)</f>
        <v>0</v>
      </c>
    </row>
    <row r="1084" spans="1:30" x14ac:dyDescent="0.25">
      <c r="A1084">
        <f t="shared" si="50"/>
        <v>1083</v>
      </c>
      <c r="B1084" t="s">
        <v>12477</v>
      </c>
      <c r="C1084" t="s">
        <v>12480</v>
      </c>
      <c r="D1084" s="12" t="str">
        <f>'BST Extract'!J1084</f>
        <v>ROCK</v>
      </c>
      <c r="E1084" s="12" t="str">
        <f>'BST Extract'!K1084</f>
        <v>STEEL</v>
      </c>
      <c r="F1084" t="str">
        <f t="shared" si="51"/>
        <v>ROCK,STEEL</v>
      </c>
      <c r="G1084">
        <f>'BST Extract'!C1084</f>
        <v>59</v>
      </c>
      <c r="H1084">
        <f>'BST Extract'!D1084</f>
        <v>40</v>
      </c>
      <c r="I1084">
        <f>'BST Extract'!E1084</f>
        <v>65</v>
      </c>
      <c r="J1084">
        <f>'BST Extract'!F1084</f>
        <v>55</v>
      </c>
      <c r="K1084">
        <f>'BST Extract'!G1084</f>
        <v>34</v>
      </c>
      <c r="L1084">
        <f>'BST Extract'!H1084</f>
        <v>65</v>
      </c>
      <c r="M1084">
        <f>'BST Extract'!I1084</f>
        <v>318</v>
      </c>
      <c r="N1084" t="s">
        <v>7286</v>
      </c>
      <c r="O1084">
        <v>1</v>
      </c>
      <c r="P1084" t="s">
        <v>7523</v>
      </c>
      <c r="R1084" t="s">
        <v>7523</v>
      </c>
      <c r="T1084" t="str">
        <f t="shared" si="49"/>
        <v>SPECIAL_ATTACK,1,,,,</v>
      </c>
      <c r="U1084" s="12" t="str">
        <f>'Ability Extract'!C1084</f>
        <v>EARTHEATER</v>
      </c>
      <c r="V1084" s="12" t="str">
        <f>'Ability Extract'!D1084</f>
        <v>DAZZLING</v>
      </c>
      <c r="W1084" s="12" t="str">
        <f>'Ability Extract'!E1084</f>
        <v>GLUTTONY</v>
      </c>
      <c r="X1084" s="12" t="str">
        <f>'Ability Extract'!F1084</f>
        <v>EARTHEATER,DAZZLING,GLUTTONY</v>
      </c>
      <c r="Y1084" t="str">
        <f>VLOOKUP($A1084,'Moves Species'!$A:$E,3,FALSE)</f>
        <v xml:space="preserve">1, LEER, 1, TACKLE, 1, ROCKTHROW, 4, SHOTPUT, 6, TRAMPLE, 9, RAPIDSPIN, 12, ROCKTOMB, 15, BULLDOZE, 18, REFURBISH, 21, ROCKBLAST, 24, DIG, 27, DIAMONDBLADE, 30, POWERDRILL, 33, DRILLRUN, 36, CATAPULT, 39, FORTIFY, 42, IRONIMPACT, 45, OBSIDIANSHARDS, 48, VANGUARD, 51, EARTHQUAKE, 54, BOULDERCRUSH, 57, IRONCASCADE, 60, HORNDRILL, </v>
      </c>
      <c r="Z1084" t="str">
        <f>VLOOKUP($A1084,'Moves Species'!$A:$E,4,FALSE)</f>
        <v xml:space="preserve">ATTRACT, BEJEWELED, BODYPRESS, BODYSLAM, BOULDERCRUSH, BREAKINGSWIPE, BULKUP, BULLDOZE, CATAPULT, CRUNCH, CRYSTALLINEBEAM, CRYSTALSHOWER, DAZZLINGGLEAM, DRAGONCLAW, DUNEBLAST, DUSTDEVILS, EARTHENLANCE, EARTHPOWER, EARTHQUAKE, FABLEDRUSH, FANTASYSEAL, GAIAPULSE, GEOMANCY, GLISTEN, GOLDENBULLET, GOLDRUSH, GYROBALL, HIDDENPOWER, HIGHHORSEPOWER, IRONDEFENSE, IRONHEAD, IRONIMPACT, IRONTEMPEST, LIGHTSCREEN, MINERALWAVE, MOONBLAST, MOONSTONERAY, MUDSHACKLES, MUDSLIDE, MYSTICPULSE, NOBLEROAR, OBSIDIANSHARDS, OUTRAGE, PERCUSSIONBLAST, PLAYROUGH, POWERGEM, PROTECT, QUICKSAND, REFLECT, REFURBISH, REST, RETURN, ROCKBLAST, ROCKSLIDE, ROCKTOMB, ROUND, SAFEGUARD, SANDSTORM, SANDTOMB, SCORCHINGSANDS, SEISMICCHANT, SLEEPTALK, SNARL, SONICBLAST, SPIKES, STARDUSTREVERIE, STEALTHROCK, STEELROLLER, STONEEDGE, SUBSTITUTE, TITANIASLAW, TOXIC, WISH, WORKUP, ZENHEADBUTT, </v>
      </c>
      <c r="AA1084" t="str">
        <f>VLOOKUP($A1084,'Moves Species'!$A:$E,5,FALSE)</f>
        <v xml:space="preserve">STOMPINGTANTRUM, STEAMROLLER, BOULDERHURL, SHIELDBASH, ROCKPOLISH, SPIKES, STEALTHROCK, DIAMONDSTORM, BEJEWELED, GLISTEN, CATACLYSM, OVERCLOCK, PLASMAFORGE, </v>
      </c>
      <c r="AB1084" t="s">
        <v>12483</v>
      </c>
      <c r="AC1084" t="s">
        <v>7265</v>
      </c>
      <c r="AD1084">
        <v>16</v>
      </c>
    </row>
    <row r="1085" spans="1:30" x14ac:dyDescent="0.25">
      <c r="A1085">
        <f t="shared" si="50"/>
        <v>1084</v>
      </c>
      <c r="B1085" t="s">
        <v>12478</v>
      </c>
      <c r="C1085" t="s">
        <v>12481</v>
      </c>
      <c r="D1085" s="12" t="str">
        <f>'BST Extract'!J1085</f>
        <v>ROCK</v>
      </c>
      <c r="E1085" s="12" t="str">
        <f>'BST Extract'!K1085</f>
        <v>STEEL</v>
      </c>
      <c r="F1085" t="str">
        <f t="shared" si="51"/>
        <v>ROCK,STEEL</v>
      </c>
      <c r="G1085">
        <f>'BST Extract'!C1085</f>
        <v>70</v>
      </c>
      <c r="H1085">
        <f>'BST Extract'!D1085</f>
        <v>55</v>
      </c>
      <c r="I1085">
        <f>'BST Extract'!E1085</f>
        <v>83</v>
      </c>
      <c r="J1085">
        <f>'BST Extract'!F1085</f>
        <v>65</v>
      </c>
      <c r="K1085">
        <f>'BST Extract'!G1085</f>
        <v>49</v>
      </c>
      <c r="L1085">
        <f>'BST Extract'!H1085</f>
        <v>83</v>
      </c>
      <c r="M1085">
        <f>'BST Extract'!I1085</f>
        <v>405</v>
      </c>
      <c r="N1085" t="s">
        <v>7286</v>
      </c>
      <c r="O1085">
        <v>1</v>
      </c>
      <c r="P1085" t="s">
        <v>7287</v>
      </c>
      <c r="Q1085">
        <v>1</v>
      </c>
      <c r="R1085" t="s">
        <v>7523</v>
      </c>
      <c r="T1085" t="str">
        <f t="shared" si="49"/>
        <v>SPECIAL_ATTACK,1,SPECIAL_DEFENSE,1,,</v>
      </c>
      <c r="U1085" s="12" t="str">
        <f>'Ability Extract'!C1085</f>
        <v>EARTHEATER</v>
      </c>
      <c r="V1085" s="12" t="str">
        <f>'Ability Extract'!D1085</f>
        <v>DAZZLING</v>
      </c>
      <c r="W1085" s="12" t="str">
        <f>'Ability Extract'!E1085</f>
        <v>GLUTTONY</v>
      </c>
      <c r="X1085" s="12" t="str">
        <f>'Ability Extract'!F1085</f>
        <v>EARTHEATER,DAZZLING,GLUTTONY</v>
      </c>
      <c r="Y1085" t="str">
        <f>VLOOKUP($A1085,'Moves Species'!$A:$E,3,FALSE)</f>
        <v xml:space="preserve">0, SPIKEDRAM, 1, SPIKEDRAM, 1, LEER, 1, TACKLE, 1, ROCKTHROW, 4, SHOTPUT, 6, TRAMPLE, 9, RAPIDSPIN, 12, ROCKTOMB, 15, BULLDOZE, 18, REFURBISH, 21, ROCKBLAST, 24, DIG, 27, DIAMONDBLADE, 30, POWERDRILL, 33, DRILLRUN, 36, CATAPULT, 39, FORTIFY, 42, IRONIMPACT, 45, OBSIDIANSHARDS, 48, VANGUARD, 51, EARTHQUAKE, 54, BOULDERCRUSH, 57, IRONCASCADE, 60, HORNDRILL, </v>
      </c>
      <c r="Z1085" t="str">
        <f>VLOOKUP($A1085,'Moves Species'!$A:$E,4,FALSE)</f>
        <v xml:space="preserve">ATTRACT, BEJEWELED, BODYPRESS, BODYSLAM, BOULDERCRUSH, BREAKINGSWIPE, BULKUP, BULLDOZE, CATAPULT, CRUNCH, CRYSTALLINEBEAM, CRYSTALSHOWER, DAZZLINGGLEAM, DRAGONCLAW, DUNEBLAST, DUSTDEVILS, EARTHENLANCE, EARTHPOWER, EARTHQUAKE, FABLEDRUSH, FANTASYSEAL, GAIAPULSE, GEOMANCY, GLISTEN, GOLDENBULLET, GOLDRUSH, GYROBALL, HIDDENPOWER, HIGHHORSEPOWER, IRONDEFENSE, IRONHEAD, IRONIMPACT, IRONTEMPEST, LIGHTSCREEN, MINERALWAVE, MOONBLAST, MOONSTONERAY, MUDSHACKLES, MUDSLIDE, MYSTICPULSE, NOBLEROAR, OBSIDIANSHARDS, OUTRAGE, PERCUSSIONBLAST, PLAYROUGH, POWERGEM, PROTECT, QUICKSAND, REFLECT, REFURBISH, REST, RETURN, ROCKBLAST, ROCKSLIDE, ROCKTOMB, ROUND, SAFEGUARD, SANDSTORM, SANDTOMB, SCORCHINGSANDS, SEISMICCHANT, SLEEPTALK, SNARL, SONICBLAST, SPIKES, STARDUSTREVERIE, STEALTHROCK, STEELROLLER, STONEEDGE, SUBSTITUTE, TITANIASLAW, TOXIC, WISH, WORKUP, ZENHEADBUTT, </v>
      </c>
      <c r="AA1085">
        <f>VLOOKUP($A1085,'Moves Species'!$A:$E,5,FALSE)</f>
        <v>0</v>
      </c>
      <c r="AB1085" t="s">
        <v>12484</v>
      </c>
      <c r="AC1085" t="s">
        <v>7265</v>
      </c>
      <c r="AD1085">
        <v>32</v>
      </c>
    </row>
    <row r="1086" spans="1:30" x14ac:dyDescent="0.25">
      <c r="A1086">
        <f t="shared" si="50"/>
        <v>1085</v>
      </c>
      <c r="B1086" t="s">
        <v>12479</v>
      </c>
      <c r="C1086" t="s">
        <v>12482</v>
      </c>
      <c r="D1086" s="12" t="str">
        <f>'BST Extract'!J1086</f>
        <v>ROCK</v>
      </c>
      <c r="E1086" s="12" t="str">
        <f>'BST Extract'!K1086</f>
        <v>STEEL</v>
      </c>
      <c r="F1086" t="str">
        <f t="shared" si="51"/>
        <v>ROCK,STEEL</v>
      </c>
      <c r="G1086">
        <f>'BST Extract'!C1086</f>
        <v>90</v>
      </c>
      <c r="H1086">
        <f>'BST Extract'!D1086</f>
        <v>72</v>
      </c>
      <c r="I1086">
        <f>'BST Extract'!E1086</f>
        <v>109</v>
      </c>
      <c r="J1086">
        <f>'BST Extract'!F1086</f>
        <v>85</v>
      </c>
      <c r="K1086">
        <f>'BST Extract'!G1086</f>
        <v>60</v>
      </c>
      <c r="L1086">
        <f>'BST Extract'!H1086</f>
        <v>109</v>
      </c>
      <c r="M1086">
        <f>'BST Extract'!I1086</f>
        <v>525</v>
      </c>
      <c r="N1086" t="s">
        <v>7286</v>
      </c>
      <c r="O1086">
        <v>2</v>
      </c>
      <c r="P1086" t="s">
        <v>7287</v>
      </c>
      <c r="Q1086">
        <v>1</v>
      </c>
      <c r="R1086" t="s">
        <v>7523</v>
      </c>
      <c r="T1086" t="str">
        <f t="shared" si="49"/>
        <v>SPECIAL_ATTACK,2,SPECIAL_DEFENSE,1,,</v>
      </c>
      <c r="U1086" s="12" t="str">
        <f>'Ability Extract'!C1086</f>
        <v>EARTHEATER</v>
      </c>
      <c r="V1086" s="12" t="str">
        <f>'Ability Extract'!D1086</f>
        <v>DAZZLING</v>
      </c>
      <c r="W1086" s="12" t="str">
        <f>'Ability Extract'!E1086</f>
        <v>GLUTTONY</v>
      </c>
      <c r="X1086" s="12" t="str">
        <f>'Ability Extract'!F1086</f>
        <v>EARTHEATER,DAZZLING,GLUTTONY</v>
      </c>
      <c r="Y1086" t="str">
        <f>VLOOKUP($A1086,'Moves Species'!$A:$E,3,FALSE)</f>
        <v xml:space="preserve">1, SPIKEDRAM, 1, LEER, 1, TACKLE, 1, ROCKTHROW, 4, SHOTPUT, 6, TRAMPLE, 9, RAPIDSPIN, 12, ROCKTOMB, 15, BULLDOZE, 18, REFURBISH, 21, ROCKBLAST, 24, DIG, 27, DIAMONDBLADE, 30, POWERDRILL, 33, DRILLRUN, 36, CATAPULT, 39, FORTIFY, 42, IRONIMPACT, 45, OBSIDIANSHARDS, 48, VANGUARD, 51, EARTHQUAKE, 54, BOULDERCRUSH, 57, IRONCASCADE, 60, HORNDRILL, </v>
      </c>
      <c r="Z1086" t="str">
        <f>VLOOKUP($A1086,'Moves Species'!$A:$E,4,FALSE)</f>
        <v xml:space="preserve">ATTRACT, BEJEWELED, BODYPRESS, BODYSLAM, BOULDERCRUSH, BREAKINGSWIPE, BULKUP, BULLDOZE, CATAPULT, CRUNCH, CRYSTALLINEBEAM, CRYSTALSHOWER, DAZZLINGGLEAM, DRAGONCLAW, DUNEBLAST, DUSTDEVILS, EARTHENLANCE, EARTHPOWER, EARTHQUAKE, FABLEDRUSH, FANTASYSEAL, GAIAPULSE, GEOMANCY, GLISTEN, GOLDENBULLET, GOLDRUSH, GYROBALL, HIDDENPOWER, HIGHHORSEPOWER, IRONDEFENSE, IRONHEAD, IRONIMPACT, IRONTEMPEST, LIGHTSCREEN, MINERALWAVE, MOONBLAST, MOONSTONERAY, MUDSHACKLES, MUDSLIDE, MYSTICPULSE, NOBLEROAR, OBSIDIANSHARDS, OUTRAGE, PERCUSSIONBLAST, PLAYROUGH, POWERGEM, PROTECT, QUICKSAND, REFLECT, REFURBISH, REST, RETURN, ROCKBLAST, ROCKSLIDE, ROCKTOMB, ROUND, SAFEGUARD, SANDSTORM, SANDTOMB, SCORCHINGSANDS, SEISMICCHANT, SLEEPTALK, SNARL, SONICBLAST, SPIKES, STARDUSTREVERIE, STEALTHROCK, STEELROLLER, STONEEDGE, SUBSTITUTE, TITANIASLAW, TOXIC, WISH, WORKUP, ZENHEADBUTT, </v>
      </c>
      <c r="AA1086">
        <f>VLOOKUP($A1086,'Moves Species'!$A:$E,5,FALSE)</f>
        <v>0</v>
      </c>
      <c r="AB1086" t="s">
        <v>7523</v>
      </c>
    </row>
    <row r="1087" spans="1:30" x14ac:dyDescent="0.25">
      <c r="A1087">
        <f t="shared" si="50"/>
        <v>1086</v>
      </c>
      <c r="B1087" t="s">
        <v>12488</v>
      </c>
      <c r="C1087" t="s">
        <v>12490</v>
      </c>
      <c r="D1087" s="12" t="str">
        <f>'BST Extract'!J1087</f>
        <v>LIGHT</v>
      </c>
      <c r="E1087" s="12">
        <f>'BST Extract'!K1087</f>
        <v>0</v>
      </c>
      <c r="F1087" t="str">
        <f t="shared" si="51"/>
        <v>LIGHT,0</v>
      </c>
      <c r="G1087">
        <f>'BST Extract'!C1087</f>
        <v>95</v>
      </c>
      <c r="H1087">
        <f>'BST Extract'!D1087</f>
        <v>95</v>
      </c>
      <c r="I1087">
        <f>'BST Extract'!E1087</f>
        <v>65</v>
      </c>
      <c r="J1087">
        <f>'BST Extract'!F1087</f>
        <v>55</v>
      </c>
      <c r="K1087">
        <f>'BST Extract'!G1087</f>
        <v>80</v>
      </c>
      <c r="L1087">
        <f>'BST Extract'!H1087</f>
        <v>65</v>
      </c>
      <c r="M1087">
        <f>'BST Extract'!I1087</f>
        <v>455</v>
      </c>
      <c r="N1087" t="s">
        <v>7251</v>
      </c>
      <c r="O1087" s="3">
        <v>1</v>
      </c>
      <c r="Q1087" s="3"/>
      <c r="T1087" t="str">
        <f t="shared" si="49"/>
        <v>HP,1,,,,</v>
      </c>
      <c r="U1087" s="12" t="str">
        <f>'Ability Extract'!C1087</f>
        <v>MIRRORARMOR</v>
      </c>
      <c r="V1087" s="12" t="str">
        <f>'Ability Extract'!D1087</f>
        <v>OPPORTUNIST</v>
      </c>
      <c r="W1087" s="12" t="str">
        <f>'Ability Extract'!E1087</f>
        <v>TRACE</v>
      </c>
      <c r="X1087" s="12" t="str">
        <f>'Ability Extract'!F1087</f>
        <v>MIRRORARMOR,OPPORTUNIST,TRACE</v>
      </c>
      <c r="Y1087" t="str">
        <f>VLOOKUP($A1087,'Moves Species'!$A:$E,3,FALSE)</f>
        <v xml:space="preserve">1, SPARKLE, 1, BACKSTABBING, 1, DARKWHISPERS, 4, FEINT, 7, PURSUIT, 10, MEANLOOK, 13, COUPDEGRACE, 16, BITE, 19, PURGE, 22, SCORESETTLER, 25, REFRACTION, 28, SMARTSTRIKE, 31, SCHIZOPHRENIA, 34, CRUNCH, 37, RADIANTBURST, 40, PSYCHICFANGS, 43, SAFEGUARD, 46, AMBUSH, 49, PRISMATICFURY, 52, REFLECT, 52, LIGHTSCREEN, 56, CHROMERAY, 60, EXECUTION, </v>
      </c>
      <c r="Z1087" t="str">
        <f>VLOOKUP($A1087,'Moves Species'!$A:$E,4,FALSE)</f>
        <v xml:space="preserve">AMBUSH, ANCIENTGLARE, ATTRACT, AURASPHERE, BATTLEOFWITS, BODYPRESS, BODYSLAM, BRICKBREAK, CLEANSE, CONFUSERAY, COSMICPOWER, COUPDEGRACE, CRUNCH, CRYSTALLINEBEAM, CURSE, CURSEDTOUCH, DARKPULSE, DAZZLINGGLEAM, DIVINEPUNISHMENT, ECLIPSENOVA, EXECUTION, FOCUSBLAST, GENESIS, GENTLECHIMES, GEOMANCY, HAZE, HEX, HEXBOLT, HIDDENPOWER, HOLYNOVA, IRONIMPACT, IRONTEMPEST, KNOCKOFF, LASHOUT, LIGHTSCREEN, MAGICROOM, MEMENTO, MINDMELD, MIRRORSHOT, MIXEDWAVES, MYSTICPULSE, NASTYPLOT, PHOBIA, PLAYROUGH, POLTERGEIST, POSSESSION, PROTECT, PSYCHIC, PSYCHICFANGS, PSYCHICTERRAIN, PURGE, RADIANTLANCE, RAYOFLIGHT, REFLECT, REFURBISH, REST, RETURN, ROUND, SACREDSTRIKE, SAFEGUARD, SHADOWBALL, SIGNALBEAM, SLEEPTALK, SNARL, SOULSHIELD, STARDUSTREVERIE, SUBSTITUTE, SWIFT, SWITCHEROO, SWORDSDANCE, TAILGLOW, TAUNT, TOXIC, TRIATTACK, TRICKROOM, UMBRALWAVE, UTURN, VENDETTA, VITALITYDRAIN, WISH, WONDERROOM, WORKUP, ZENHEADBUTT, </v>
      </c>
      <c r="AA1087" t="str">
        <f>VLOOKUP($A1087,'Moves Species'!$A:$E,5,FALSE)</f>
        <v xml:space="preserve">MIRRORSHOT, MIRRORCOAT, REFLECTTYPE, ALLYSWITCH, BEATUP, MEANLOOK, TAUNT, TORMENT, LASHOUT, FOULPLAY, POWERTRIP, PUNISHMENT, FRENZY, NASTYPLOT, FANATICISM, </v>
      </c>
      <c r="AB1087" t="s">
        <v>12492</v>
      </c>
      <c r="AC1087" t="s">
        <v>7268</v>
      </c>
      <c r="AD1087" t="s">
        <v>8961</v>
      </c>
    </row>
    <row r="1088" spans="1:30" x14ac:dyDescent="0.25">
      <c r="A1088">
        <f t="shared" si="50"/>
        <v>1087</v>
      </c>
      <c r="B1088" t="s">
        <v>12489</v>
      </c>
      <c r="C1088" t="s">
        <v>12491</v>
      </c>
      <c r="D1088" s="12" t="str">
        <f>'BST Extract'!J1088</f>
        <v>LIGHT</v>
      </c>
      <c r="E1088" s="12" t="str">
        <f>'BST Extract'!K1088</f>
        <v>DARK</v>
      </c>
      <c r="F1088" t="str">
        <f t="shared" si="51"/>
        <v>LIGHT,DARK</v>
      </c>
      <c r="G1088">
        <f>'BST Extract'!C1088</f>
        <v>120</v>
      </c>
      <c r="H1088">
        <f>'BST Extract'!D1088</f>
        <v>110</v>
      </c>
      <c r="I1088">
        <f>'BST Extract'!E1088</f>
        <v>70</v>
      </c>
      <c r="J1088">
        <f>'BST Extract'!F1088</f>
        <v>60</v>
      </c>
      <c r="K1088">
        <f>'BST Extract'!G1088</f>
        <v>90</v>
      </c>
      <c r="L1088">
        <f>'BST Extract'!H1088</f>
        <v>70</v>
      </c>
      <c r="M1088">
        <f>'BST Extract'!I1088</f>
        <v>520</v>
      </c>
      <c r="N1088" t="s">
        <v>7251</v>
      </c>
      <c r="O1088" s="3">
        <v>1</v>
      </c>
      <c r="P1088" t="s">
        <v>7324</v>
      </c>
      <c r="Q1088">
        <v>1</v>
      </c>
      <c r="R1088" t="s">
        <v>7523</v>
      </c>
      <c r="T1088" t="str">
        <f t="shared" si="49"/>
        <v>HP,1,DEFENSE,1,,</v>
      </c>
      <c r="U1088" s="12" t="str">
        <f>'Ability Extract'!C1088</f>
        <v>MIRRORARMOR</v>
      </c>
      <c r="V1088" s="12" t="str">
        <f>'Ability Extract'!D1088</f>
        <v>OPPORTUNIST</v>
      </c>
      <c r="W1088" s="12" t="str">
        <f>'Ability Extract'!E1088</f>
        <v>WEAKARMOR</v>
      </c>
      <c r="X1088" s="12" t="str">
        <f>'Ability Extract'!F1088</f>
        <v>MIRRORARMOR,OPPORTUNIST,WEAKARMOR</v>
      </c>
      <c r="Y1088" t="str">
        <f>VLOOKUP($A1088,'Moves Species'!$A:$E,3,FALSE)</f>
        <v xml:space="preserve">0, SHATTER, 1, SHATTER, 1, SPARKLE, 1, BACKSTABBING, 1, DARKWHISPERS, 4, FEINT, 7, PURSUIT, 10, MEANLOOK, 13, COUPDEGRACE, 16, BITE, 19, PURGE, 22, SCORESETTLER, 25, REFRACTION, 28, SMARTSTRIKE, 31, SCHIZOPHRENIA, 34, CRUNCH, 37, RADIANTBURST, 40, PSYCHICFANGS, 43, SAFEGUARD, 46, AMBUSH, 49, PRISMATICFURY, 52, REFLECT, 52, LIGHTSCREEN, 56, CHROMERAY, 60, EXECUTION, </v>
      </c>
      <c r="Z1088" t="str">
        <f>VLOOKUP($A1088,'Moves Species'!$A:$E,4,FALSE)</f>
        <v xml:space="preserve">AMBUSH, ANCIENTGLARE, ATTRACT, AURASPHERE, BATTLEOFWITS, BODYPRESS, BODYSLAM, BRICKBREAK, CLEANSE, CONFUSERAY, COSMICPOWER, COUPDEGRACE, CRUNCH, CRYSTALLINEBEAM, CURSE, CURSEDTOUCH, DARKPULSE, DAZZLINGGLEAM, DIVINEPUNISHMENT, ECLIPSENOVA, EXECUTION, FOCUSBLAST, GENESIS, GENTLECHIMES, GEOMANCY, HAZE, HEX, HEXBOLT, HIDDENPOWER, HOLYNOVA, IRONIMPACT, IRONTEMPEST, KNOCKOFF, LASHOUT, LIGHTSCREEN, MAGICROOM, MEMENTO, MINDMELD, MIRRORSHOT, MIXEDWAVES, MYSTICPULSE, NASTYPLOT, PHOBIA, PLAYROUGH, POLTERGEIST, POSSESSION, PROTECT, PSYCHIC, PSYCHICFANGS, PSYCHICTERRAIN, PURGE, RADIANTLANCE, RAYOFLIGHT, REFLECT, REFURBISH, REST, RETURN, ROUND, SACREDSTRIKE, SAFEGUARD, SHADOWBALL, SIGNALBEAM, SLEEPTALK, SNARL, SOULSHIELD, STARDUSTREVERIE, SUBSTITUTE, SWIFT, SWITCHEROO, SWORDSDANCE, TAILGLOW, TAUNT, TOXIC, TRIATTACK, TRICKROOM, UMBRALWAVE, UTURN, VENDETTA, VITALITYDRAIN, WISH, WONDERROOM, WORKUP, ZENHEADBUTT, </v>
      </c>
      <c r="AA1088">
        <f>VLOOKUP($A1088,'Moves Species'!$A:$E,5,FALSE)</f>
        <v>0</v>
      </c>
    </row>
    <row r="1089" spans="1:30" x14ac:dyDescent="0.25">
      <c r="A1089">
        <f t="shared" si="50"/>
        <v>1088</v>
      </c>
      <c r="B1089" t="s">
        <v>12493</v>
      </c>
      <c r="C1089" t="s">
        <v>12494</v>
      </c>
      <c r="D1089" s="12" t="str">
        <f>'BST Extract'!J1089</f>
        <v>GRASS</v>
      </c>
      <c r="E1089" s="12" t="str">
        <f>'BST Extract'!K1089</f>
        <v>LIGHT</v>
      </c>
      <c r="F1089" t="str">
        <f t="shared" si="51"/>
        <v>GRASS,LIGHT</v>
      </c>
      <c r="G1089">
        <f>'BST Extract'!C1089</f>
        <v>71</v>
      </c>
      <c r="H1089">
        <f>'BST Extract'!D1089</f>
        <v>52</v>
      </c>
      <c r="I1089">
        <f>'BST Extract'!E1089</f>
        <v>95</v>
      </c>
      <c r="J1089">
        <f>'BST Extract'!F1089</f>
        <v>80</v>
      </c>
      <c r="K1089">
        <f>'BST Extract'!G1089</f>
        <v>92</v>
      </c>
      <c r="L1089">
        <f>'BST Extract'!H1089</f>
        <v>95</v>
      </c>
      <c r="M1089">
        <f>'BST Extract'!I1089</f>
        <v>485</v>
      </c>
      <c r="N1089" t="s">
        <v>7251</v>
      </c>
      <c r="O1089" s="3">
        <v>1</v>
      </c>
      <c r="Q1089" s="3"/>
      <c r="T1089" t="str">
        <f t="shared" si="49"/>
        <v>HP,1,,,,</v>
      </c>
      <c r="U1089" s="12" t="str">
        <f>'Ability Extract'!C1089</f>
        <v>MOTORDRIVE</v>
      </c>
      <c r="V1089" s="12" t="str">
        <f>'Ability Extract'!D1089</f>
        <v>DAZZLING</v>
      </c>
      <c r="W1089" s="12" t="str">
        <f>'Ability Extract'!E1089</f>
        <v>SLUSHRUSH</v>
      </c>
      <c r="X1089" s="12" t="str">
        <f>'Ability Extract'!F1089</f>
        <v>MOTORDRIVE,DAZZLING,SLUSHRUSH</v>
      </c>
      <c r="Y1089" t="str">
        <f>VLOOKUP($A1089,'Moves Species'!$A:$E,3,FALSE)</f>
        <v xml:space="preserve">1, LUMINESCENCE, 1, ABSORB, 1, GROWTH, 4, LEECHSEED, 6, RAINBOWBEAM, 9, MEGADRAIN, 12, AURORABEAM, 15, ESSENCEBLOOM, 18, FLASH, 21, AROMATHERAPY, 24, MAGICALLEAF, 27, SIGNALBEAM, 30, STROBELIGHT, 33, GIGADRAIN, 36, GUARDIANANGEL, 39, DAZZLINGGLEAM, 42, HAIL, 42, SUNNYDAY, 45, ENERGYBALL, 48, BLINDINGFLASH, 51, SOLARBEAM, 54, MORNINGSUN, 58, LUSTERPURGE, 62, AURORAVEIL, </v>
      </c>
      <c r="Z1089" t="str">
        <f>VLOOKUP($A1089,'Moves Species'!$A:$E,4,FALSE)</f>
        <v xml:space="preserve">AROMATHERAPY, ATTRACT, AURASPHERE, BALLLIGHTNING, BATTLEOFWITS, BLIZZARD, BULLETSEED, CALMMIND, CHARGEBEAM, CHARM, CHILLINGTOUCH, CLEANSE, CONFUSERAY, COVET, DAZZLINGGLEAM, DIVINEPUNISHMENT, DRAININGKISS, ELECTRICTERRAIN, ENERGYBALL, ENERGYSURGE, ESSENCEBLOOM, FABLEDRUSH, FAIRYTALE, FANTASYSEAL, FLUXWAVE, GENESIS, GENTLECHIMES, GIGADRAIN, GRASSYTERRAIN, HAIL, HIDDENPOWER, HOLYNOVA, HYPOTHERMIA, ICEBEAM, ICICLESPEAR, ICYWIND, LEAFBLADE, LIGHTSCREEN, LOVEBURST, MAGICALLEAF, MIRRORSHOT, MIST, MISTYTERRAIN, MYSTICPULSE, NATURESWRATH, NUMBINGWIND, PARABOLICCHARGE, PAYDAY, PETALTEMPEST, PIXIEDUST, PLAYROUGH, PROTECT, PURGE, RADIANTLANCE, RAYOFLIGHT, REFLECT, REST, RETURN, RISINGVOLTAGE, ROUND, SACREDSTRIKE, SAFEGUARD, SCENTEDSHIELD, SIGNALBEAM, SIRENSSONG, SLEEPTALK, SOLARBEAM, SPIKYSHIELD, STARDUSTREVERIE, STRANGESTEAM, SUNNYDAY, SYNTHESIS, TAILGLOW, THUNDERBOLT, THUNDERWAVE, TITANIASLAW, TOXIC, UTURN, VOLTSWITCH, WILDCHARGE, </v>
      </c>
      <c r="AA1089" t="str">
        <f>VLOOKUP($A1089,'Moves Species'!$A:$E,5,FALSE)</f>
        <v xml:space="preserve">SPOTLIGHT, AUTUMNBLAST, PETALDANCE, PURIFY, GRASSYTERRAIN, RAYOFLIGHT, FLORALHEALING, THUNDERWAVE, ELECTRIFY, CHARGEBEAM, VOLTSWITCH, WEATHERBALL, </v>
      </c>
    </row>
    <row r="1090" spans="1:30" x14ac:dyDescent="0.25">
      <c r="A1090">
        <f t="shared" si="50"/>
        <v>1089</v>
      </c>
      <c r="B1090" t="s">
        <v>12495</v>
      </c>
      <c r="C1090" t="s">
        <v>12496</v>
      </c>
      <c r="D1090" s="12" t="str">
        <f>'BST Extract'!J1090</f>
        <v>ELECTRIC</v>
      </c>
      <c r="E1090" s="12" t="str">
        <f>'BST Extract'!K1090</f>
        <v>BUG</v>
      </c>
      <c r="F1090" t="str">
        <f t="shared" si="51"/>
        <v>ELECTRIC,BUG</v>
      </c>
      <c r="G1090">
        <f>'BST Extract'!C1090</f>
        <v>90</v>
      </c>
      <c r="H1090">
        <f>'BST Extract'!D1090</f>
        <v>80</v>
      </c>
      <c r="I1090">
        <f>'BST Extract'!E1090</f>
        <v>110</v>
      </c>
      <c r="J1090">
        <f>'BST Extract'!F1090</f>
        <v>85</v>
      </c>
      <c r="K1090">
        <f>'BST Extract'!G1090</f>
        <v>55</v>
      </c>
      <c r="L1090">
        <f>'BST Extract'!H1090</f>
        <v>80</v>
      </c>
      <c r="M1090">
        <f>'BST Extract'!I1090</f>
        <v>500</v>
      </c>
      <c r="N1090" t="s">
        <v>7251</v>
      </c>
      <c r="O1090" s="3">
        <v>1</v>
      </c>
      <c r="Q1090" s="3"/>
      <c r="T1090" t="str">
        <f t="shared" ref="T1090:T1153" si="52">N1090&amp;","&amp;O1090&amp;","&amp;P1090&amp;","&amp;Q1090&amp;","&amp;R1090&amp;","&amp;S1090</f>
        <v>HP,1,,,,</v>
      </c>
      <c r="U1090" s="12" t="str">
        <f>'Ability Extract'!C1090</f>
        <v>GUTS</v>
      </c>
      <c r="V1090" s="12" t="str">
        <f>'Ability Extract'!D1090</f>
        <v>SURGESURFER</v>
      </c>
      <c r="W1090" s="12" t="str">
        <f>'Ability Extract'!E1090</f>
        <v>COMPOUNDEYES</v>
      </c>
      <c r="X1090" s="12" t="str">
        <f>'Ability Extract'!F1090</f>
        <v>GUTS,SURGESURFER,COMPOUNDEYES</v>
      </c>
      <c r="Y1090" t="str">
        <f>VLOOKUP($A1090,'Moves Species'!$A:$E,3,FALSE)</f>
        <v xml:space="preserve">1, STATICSHOCK, 1, LEER, 4, ROCKSMASH, 8, STRAFE, 12, DOUBLETEAM, 15, BUGBITE, 18, SPARK, 21, LASERFOCUS, 24, ARCINGBLOW, 27, UTURN, 30, AGILITY, 33, ZINGZAP, 36, LUNGE, 39, BODYPRESS, 42, ENERGYSURGE, 45, BLESSEDHAMMER, 48, CHITINOUSSTRIKE, 52, BULKUP, 56, HAMMERARM, 60, SWARMOVERLOAD, </v>
      </c>
      <c r="Z1090" t="str">
        <f>VLOOKUP($A1090,'Moves Species'!$A:$E,4,FALSE)</f>
        <v xml:space="preserve">AERIALACE, AIRSLASH, ATTRACT, AURASPHERE, BALLLIGHTNING, BATTERYACID, BOLTCRASH, BOMBARDMENT, BREAKINGSWIPE, BRICKBREAK, BUGBITE, BUGBUZZ, CHARGEBEAM, CLUSTERROCKETS, COUPDEGRACE, DAZZLINGGLEAM, DEAFEN, DEFENDORDER, DEFOG, DUALWINGBEAT, ELECTRICTERRAIN, ELECTRONCRUSH, ENERGYSURGE, FLAREBLITZ, FLUTTER, FLUXWAVE, FURYCUTTER, GAMMARAY, GOBLINSTRIKE, GOLDENBULLET, GYROBALL, HIDDENPOWER, HIVEMIND, IRONDEFENSE, IRONHEAD, KNOCKOFF, LEECHLIFE, LIGHTSCREEN, MAGNETICCANNON, MAGNETRISE, MEMENTO, MISSILESHOT, NASTYPLOT, OVERCLOCK, PARABOLICCHARGE, PINMISSILE, PLAYROUGH, PROTECT, PURGE, RADIANTLANCE, RAYOFLIGHT, REFLECT, REST, RETURN, RISINGVOLTAGE, SLASH, SLEEPTALK, SPIKES, STEELWING, STRUGGLEBUG, SWARMATTACK, SWARMOVERLOAD, SWEEPINGWIND, SWITCHEROO, SWORDSDANCE, TAILWIND, THUNDER, THUNDERBOLT, THUNDERFANG, THUNDERPUNCH, THUNDERWAVE, TOXIC, TRIATTACK, UTURN, VOLTSWITCH, WILDCHARGE, WORKUP, </v>
      </c>
      <c r="AA1090">
        <f>VLOOKUP($A1090,'Moves Species'!$A:$E,5,FALSE)</f>
        <v>0</v>
      </c>
    </row>
    <row r="1091" spans="1:30" x14ac:dyDescent="0.25">
      <c r="A1091">
        <f t="shared" ref="A1091:A1154" si="53">A1090+1</f>
        <v>1090</v>
      </c>
      <c r="B1091" t="s">
        <v>12501</v>
      </c>
      <c r="C1091" t="s">
        <v>12504</v>
      </c>
      <c r="D1091" s="12" t="str">
        <f>'BST Extract'!J1091</f>
        <v>BUG</v>
      </c>
      <c r="E1091" s="12" t="str">
        <f>'BST Extract'!K1091</f>
        <v>STEEL</v>
      </c>
      <c r="F1091" t="str">
        <f t="shared" si="51"/>
        <v>BUG,STEEL</v>
      </c>
      <c r="G1091">
        <f>'BST Extract'!C1091</f>
        <v>45</v>
      </c>
      <c r="H1091">
        <f>'BST Extract'!D1091</f>
        <v>53</v>
      </c>
      <c r="I1091">
        <f>'BST Extract'!E1091</f>
        <v>70</v>
      </c>
      <c r="J1091">
        <f>'BST Extract'!F1091</f>
        <v>42</v>
      </c>
      <c r="K1091">
        <f>'BST Extract'!G1091</f>
        <v>40</v>
      </c>
      <c r="L1091">
        <f>'BST Extract'!H1091</f>
        <v>60</v>
      </c>
      <c r="M1091">
        <f>'BST Extract'!I1091</f>
        <v>310</v>
      </c>
      <c r="N1091" t="s">
        <v>7251</v>
      </c>
      <c r="O1091" s="3">
        <v>1</v>
      </c>
      <c r="Q1091" s="3"/>
      <c r="T1091" t="str">
        <f t="shared" si="52"/>
        <v>HP,1,,,,</v>
      </c>
      <c r="U1091" s="12" t="str">
        <f>'Ability Extract'!C1091</f>
        <v>PRISMARMOR</v>
      </c>
      <c r="V1091" s="12" t="str">
        <f>'Ability Extract'!D1091</f>
        <v>IMPENETRABLE</v>
      </c>
      <c r="W1091" s="12" t="str">
        <f>'Ability Extract'!E1091</f>
        <v>WONDERSKIN</v>
      </c>
      <c r="X1091" s="12" t="str">
        <f>'Ability Extract'!F1091</f>
        <v>PRISMARMOR,IMPENETRABLE,WONDERSKIN</v>
      </c>
      <c r="Y1091" t="str">
        <f>VLOOKUP($A1091,'Moves Species'!$A:$E,3,FALSE)</f>
        <v xml:space="preserve">1, STRINGSHOT, 1, METALCLAW, 4, FIRSTIMPRESSION, 8, BITE, 11, FURYCUTTER, 14, VISEGRIP, 17, SNATCH, 20, FELLSTINGER, 23, SMARTSTRIKE, 26, SKITTERSMACK, 29, KNOCKOFF, 32, HONECLAWS, 35, IRONHEAD, 38, TWINEEDLE, 41, STICKYWEB, 44, SWARMATTACK, 47, IRONIMPACT, 50, SWORDSDANCE, 53, SANDSHROUD, 56, IRONCASCADE, 59, SWARMOVERLOAD, 62, GUILLOTINE, </v>
      </c>
      <c r="Z1091" t="str">
        <f>VLOOKUP($A1091,'Moves Species'!$A:$E,4,FALSE)</f>
        <v xml:space="preserve">AIRSLASH, ALLERGY, AMBUSH, AROMATHERAPY, ATTRACT, BATTLEOFWITS, BEJEWELED, BODYPRESS, BODYSLAM, BREAKINGSWIPE, BRICKBREAK, BUGBITE, BUGBUZZ, BULKUP, BULLETSEED, BUTTERFLYKISS, CHARM, CLOSECOMBAT, COACHING, COUPDEGRACE, CRUELWHIP, CRUNCH, CURSEDTOUCH, DEADLYREACH, DEFENDORDER, DRAGONCLAW, DRAINPUNCH, DUNEBLAST, DUSTDEVILS, EARTHENLANCE, EARTHPOWER, EARTHQUAKE, ENDERSHOCK, EXECUTION, FALSESWIPE, FURYCUTTER, GLISTEN, GOLDENBULLET, GOLDRUSH, HAZE, HIDDENPOWER, HIVEMIND, ICEPUNCH, IRONDEFENSE, IRONHEAD, IRONIMPACT, IRONTEMPEST, KNOCKOFF, LASHOUT, LEECHLIFE, METRONOME, MUDSHACKLES, MUDSLIDE, NECTARTAP, NOBLEROAR, OBSIDIANSHARDS, OUTRAGE, PAYDAY, PINMISSILE, PLAYROUGH, POISONJAB, POWERUPPUNCH, POWERWHIP, PROTECT, QUICKGUARD, QUICKSAND, RAYOFLIGHT, REFURBISH, REST, RETURN, ROCKSLIDE, ROCKTOMB, SANDSTORM, SANDTOMB, SCALESHOT, SCORCHINGSANDS, SHADOWPUNCH, SIGNALBEAM, SLASH, SLEEPTALK, SOULRIP, SPIKES, STRUGGLEBUG, SUBSTITUTE, SUNNYDAY, SUPERPOWER, SWARMATTACK, SWARMOVERLOAD, SWORDSDANCE, TAUNT, THUNDERPUNCH, TOXIC, UTURN, VENOMDRAIN, VOLTSWITCH, WILDCHARGE, WORKUP, </v>
      </c>
      <c r="AA1091" t="str">
        <f>VLOOKUP($A1091,'Moves Species'!$A:$E,5,FALSE)</f>
        <v xml:space="preserve">BULLETPUNCH, BODYPRESS, BUGBITE, SWITCHEROO, BULLDOZE, SPIKES, POWDER, BREAKINGSWIPE, POISONJAB, TITANHAMMER, </v>
      </c>
      <c r="AB1091" t="s">
        <v>12507</v>
      </c>
      <c r="AC1091" t="s">
        <v>7265</v>
      </c>
      <c r="AD1091">
        <v>20</v>
      </c>
    </row>
    <row r="1092" spans="1:30" x14ac:dyDescent="0.25">
      <c r="A1092">
        <f t="shared" si="53"/>
        <v>1091</v>
      </c>
      <c r="B1092" t="s">
        <v>12502</v>
      </c>
      <c r="C1092" t="s">
        <v>12505</v>
      </c>
      <c r="D1092" s="12" t="str">
        <f>'BST Extract'!J1092</f>
        <v>BUG</v>
      </c>
      <c r="E1092" s="12" t="str">
        <f>'BST Extract'!K1092</f>
        <v>STEEL</v>
      </c>
      <c r="F1092" t="str">
        <f t="shared" si="51"/>
        <v>BUG,STEEL</v>
      </c>
      <c r="G1092">
        <f>'BST Extract'!C1092</f>
        <v>55</v>
      </c>
      <c r="H1092">
        <f>'BST Extract'!D1092</f>
        <v>63</v>
      </c>
      <c r="I1092">
        <f>'BST Extract'!E1092</f>
        <v>90</v>
      </c>
      <c r="J1092">
        <f>'BST Extract'!F1092</f>
        <v>50</v>
      </c>
      <c r="K1092">
        <f>'BST Extract'!G1092</f>
        <v>42</v>
      </c>
      <c r="L1092">
        <f>'BST Extract'!H1092</f>
        <v>80</v>
      </c>
      <c r="M1092">
        <f>'BST Extract'!I1092</f>
        <v>380</v>
      </c>
      <c r="N1092" t="s">
        <v>7251</v>
      </c>
      <c r="O1092" s="3">
        <v>1</v>
      </c>
      <c r="Q1092" s="3"/>
      <c r="T1092" t="str">
        <f t="shared" si="52"/>
        <v>HP,1,,,,</v>
      </c>
      <c r="U1092" s="12" t="str">
        <f>'Ability Extract'!C1092</f>
        <v>PRISMARMOR</v>
      </c>
      <c r="V1092" s="12" t="str">
        <f>'Ability Extract'!D1092</f>
        <v>IMPENETRABLE</v>
      </c>
      <c r="W1092" s="12" t="str">
        <f>'Ability Extract'!E1092</f>
        <v>WONDERSKIN</v>
      </c>
      <c r="X1092" s="12" t="str">
        <f>'Ability Extract'!F1092</f>
        <v>PRISMARMOR,IMPENETRABLE,WONDERSKIN</v>
      </c>
      <c r="Y1092" t="str">
        <f>VLOOKUP($A1092,'Moves Species'!$A:$E,3,FALSE)</f>
        <v xml:space="preserve">0, IRONDEFENSE, 1, IRONDEFENSE, 1, STRINGSHOT, 1, METALCLAW, 4, FIRSTIMPRESSION, 8, BITE, 11, FURYCUTTER, 14, VISEGRIP, 17, SNATCH, 20, FELLSTINGER, 23, SMARTSTRIKE, 26, SKITTERSMACK, 29, KNOCKOFF, 32, HONECLAWS, 35, IRONHEAD, 38, TWINEEDLE, 41, STICKYWEB, 44, SWARMATTACK, 47, IRONIMPACT, 50, SWORDSDANCE, 53, SANDSHROUD, 56, IRONCASCADE, 59, SWARMOVERLOAD, 62, GUILLOTINE, </v>
      </c>
      <c r="Z1092" t="str">
        <f>VLOOKUP($A1092,'Moves Species'!$A:$E,4,FALSE)</f>
        <v xml:space="preserve">AIRSLASH, ALLERGY, AMBUSH, AROMATHERAPY, ATTRACT, BATTLEOFWITS, BEJEWELED, BODYPRESS, BODYSLAM, BREAKINGSWIPE, BRICKBREAK, BUGBITE, BUGBUZZ, BULKUP, BULLETSEED, BUTTERFLYKISS, CHARM, CLOSECOMBAT, COACHING, COUPDEGRACE, CRUELWHIP, CRUNCH, CURSEDTOUCH, DEADLYREACH, DEFENDORDER, DRAGONCLAW, DRAINPUNCH, DUNEBLAST, DUSTDEVILS, EARTHENLANCE, EARTHPOWER, EARTHQUAKE, ENDERSHOCK, EXECUTION, FALSESWIPE, FURYCUTTER, GLISTEN, GOLDENBULLET, GOLDRUSH, HAZE, HIDDENPOWER, HIVEMIND, ICEPUNCH, IRONDEFENSE, IRONHEAD, IRONIMPACT, IRONTEMPEST, KNOCKOFF, LASHOUT, LEECHLIFE, METRONOME, MUDSHACKLES, MUDSLIDE, NECTARTAP, NOBLEROAR, OBSIDIANSHARDS, OUTRAGE, PAYDAY, PINMISSILE, PLAYROUGH, POISONJAB, POWERUPPUNCH, POWERWHIP, PROTECT, QUICKGUARD, QUICKSAND, RAYOFLIGHT, REFURBISH, REST, RETURN, ROCKSLIDE, ROCKTOMB, SANDSTORM, SANDTOMB, SCALESHOT, SCORCHINGSANDS, SHADOWPUNCH, SIGNALBEAM, SLASH, SLEEPTALK, SOULRIP, SPIKES, STRUGGLEBUG, SUBSTITUTE, SUNNYDAY, SUPERPOWER, SWARMATTACK, SWARMOVERLOAD, SWORDSDANCE, TAUNT, THUNDERPUNCH, TOXIC, UTURN, VENOMDRAIN, VOLTSWITCH, WILDCHARGE, WORKUP, </v>
      </c>
      <c r="AA1092">
        <f>VLOOKUP($A1092,'Moves Species'!$A:$E,5,FALSE)</f>
        <v>0</v>
      </c>
      <c r="AB1092" t="s">
        <v>12508</v>
      </c>
      <c r="AC1092" t="s">
        <v>7268</v>
      </c>
      <c r="AD1092" t="s">
        <v>7401</v>
      </c>
    </row>
    <row r="1093" spans="1:30" x14ac:dyDescent="0.25">
      <c r="A1093">
        <f t="shared" si="53"/>
        <v>1092</v>
      </c>
      <c r="B1093" t="s">
        <v>12503</v>
      </c>
      <c r="C1093" t="s">
        <v>12506</v>
      </c>
      <c r="D1093" s="12" t="str">
        <f>'BST Extract'!J1093</f>
        <v>BUG</v>
      </c>
      <c r="E1093" s="12" t="str">
        <f>'BST Extract'!K1093</f>
        <v>STEEL</v>
      </c>
      <c r="F1093" t="str">
        <f t="shared" si="51"/>
        <v>BUG,STEEL</v>
      </c>
      <c r="G1093">
        <f>'BST Extract'!C1093</f>
        <v>75</v>
      </c>
      <c r="H1093">
        <f>'BST Extract'!D1093</f>
        <v>103</v>
      </c>
      <c r="I1093">
        <f>'BST Extract'!E1093</f>
        <v>85</v>
      </c>
      <c r="J1093">
        <f>'BST Extract'!F1093</f>
        <v>103</v>
      </c>
      <c r="K1093">
        <f>'BST Extract'!G1093</f>
        <v>54</v>
      </c>
      <c r="L1093">
        <f>'BST Extract'!H1093</f>
        <v>80</v>
      </c>
      <c r="M1093">
        <f>'BST Extract'!I1093</f>
        <v>500</v>
      </c>
      <c r="N1093" t="s">
        <v>7251</v>
      </c>
      <c r="O1093" s="3">
        <v>1</v>
      </c>
      <c r="Q1093" s="3"/>
      <c r="T1093" t="str">
        <f t="shared" si="52"/>
        <v>HP,1,,,,</v>
      </c>
      <c r="U1093" s="12" t="str">
        <f>'Ability Extract'!C1093</f>
        <v>PRISMARMOR</v>
      </c>
      <c r="V1093" s="12" t="str">
        <f>'Ability Extract'!D1093</f>
        <v>TOUGHCLAWS</v>
      </c>
      <c r="W1093" s="12" t="str">
        <f>'Ability Extract'!E1093</f>
        <v>WONDERSKIN</v>
      </c>
      <c r="X1093" s="12" t="str">
        <f>'Ability Extract'!F1093</f>
        <v>PRISMARMOR,TOUGHCLAWS,WONDERSKIN</v>
      </c>
      <c r="Y1093" t="str">
        <f>VLOOKUP($A1093,'Moves Species'!$A:$E,3,FALSE)</f>
        <v xml:space="preserve">0, GOLDENBULLET, 0, GOLDRUSH, 1, GOLDENBULLET, 1, GOLDRUSH, 1, IRONDEFENSE, 1, STRINGSHOT, 1, METALCLAW, 4, FIRSTIMPRESSION, 8, BITE, 11, FURYCUTTER, 14, VISEGRIP, 17, SNATCH, 20, FELLSTINGER, 23, SMARTSTRIKE, 26, SKITTERSMACK, 29, KNOCKOFF, 32, HONECLAWS, 35, IRONHEAD, 38, TWINEEDLE, 41, STICKYWEB, 44, SWARMATTACK, 47, IRONIMPACT, 50, SWORDSDANCE, 53, SANDSHROUD, 56, IRONCASCADE, 59, SWARMOVERLOAD, 62, GUILLOTINE, </v>
      </c>
      <c r="Z1093" t="str">
        <f>VLOOKUP($A1093,'Moves Species'!$A:$E,4,FALSE)</f>
        <v xml:space="preserve">AIRSLASH, ALLERGY, AMBUSH, AROMATHERAPY, ATTRACT, BATTLEOFWITS, BEJEWELED, BODYPRESS, BODYSLAM, BREAKINGSWIPE, BRICKBREAK, BUGBITE, BUGBUZZ, BULKUP, BULLETSEED, BUTTERFLYKISS, CHARM, CLOSECOMBAT, COACHING, COUPDEGRACE, CRUELWHIP, CRUNCH, CURSEDTOUCH, DEADLYREACH, DEFENDORDER, DRAGONCLAW, DRAINPUNCH, DUNEBLAST, DUSTDEVILS, EARTHENLANCE, EARTHPOWER, EARTHQUAKE, ENDERSHOCK, EXECUTION, FALSESWIPE, FURYCUTTER, GLISTEN, GOLDENBULLET, GOLDRUSH, HAZE, HIDDENPOWER, HIVEMIND, ICEPUNCH, IRONDEFENSE, IRONHEAD, IRONIMPACT, IRONTEMPEST, KNOCKOFF, LASHOUT, LEECHLIFE, METRONOME, MUDSHACKLES, MUDSLIDE, NECTARTAP, NOBLEROAR, OBSIDIANSHARDS, OUTRAGE, PAYDAY, PINMISSILE, PLAYROUGH, POISONJAB, POWERUPPUNCH, POWERWHIP, PROTECT, QUICKGUARD, QUICKSAND, RAYOFLIGHT, REFURBISH, REST, RETURN, ROCKSLIDE, ROCKTOMB, SANDSTORM, SANDTOMB, SCALESHOT, SCORCHINGSANDS, SHADOWPUNCH, SIGNALBEAM, SLASH, SLEEPTALK, SOULRIP, SPIKES, STRUGGLEBUG, SUBSTITUTE, SUNNYDAY, SUPERPOWER, SWARMATTACK, SWARMOVERLOAD, SWORDSDANCE, TAUNT, THUNDERPUNCH, TOXIC, UTURN, VENOMDRAIN, VOLTSWITCH, WILDCHARGE, WORKUP, </v>
      </c>
      <c r="AA1093">
        <f>VLOOKUP($A1093,'Moves Species'!$A:$E,5,FALSE)</f>
        <v>0</v>
      </c>
    </row>
    <row r="1094" spans="1:30" x14ac:dyDescent="0.25">
      <c r="A1094">
        <f t="shared" si="53"/>
        <v>1093</v>
      </c>
      <c r="B1094" t="s">
        <v>12515</v>
      </c>
      <c r="C1094" t="s">
        <v>12517</v>
      </c>
      <c r="D1094" s="12" t="str">
        <f>'BST Extract'!J1094</f>
        <v>WATER</v>
      </c>
      <c r="E1094" s="12" t="str">
        <f>'BST Extract'!K1094</f>
        <v>DRAGON</v>
      </c>
      <c r="F1094" t="str">
        <f t="shared" si="51"/>
        <v>WATER,DRAGON</v>
      </c>
      <c r="G1094">
        <f>'BST Extract'!C1094</f>
        <v>45</v>
      </c>
      <c r="H1094">
        <f>'BST Extract'!D1094</f>
        <v>60</v>
      </c>
      <c r="I1094">
        <f>'BST Extract'!E1094</f>
        <v>48</v>
      </c>
      <c r="J1094">
        <f>'BST Extract'!F1094</f>
        <v>48</v>
      </c>
      <c r="K1094">
        <f>'BST Extract'!G1094</f>
        <v>25</v>
      </c>
      <c r="L1094">
        <f>'BST Extract'!H1094</f>
        <v>34</v>
      </c>
      <c r="M1094">
        <f>'BST Extract'!I1094</f>
        <v>260</v>
      </c>
      <c r="N1094" t="s">
        <v>7324</v>
      </c>
      <c r="O1094">
        <v>1</v>
      </c>
      <c r="P1094" t="s">
        <v>7523</v>
      </c>
      <c r="R1094" t="s">
        <v>7523</v>
      </c>
      <c r="T1094" t="str">
        <f t="shared" si="52"/>
        <v>DEFENSE,1,,,,</v>
      </c>
      <c r="U1094" s="12" t="str">
        <f>'Ability Extract'!C1094</f>
        <v>CUTECHARM</v>
      </c>
      <c r="V1094" s="12" t="str">
        <f>'Ability Extract'!D1094</f>
        <v>MULTISCALE</v>
      </c>
      <c r="W1094" s="12" t="str">
        <f>'Ability Extract'!E1094</f>
        <v>PUREHEART</v>
      </c>
      <c r="X1094" s="12" t="str">
        <f>'Ability Extract'!F1094</f>
        <v>CUTECHARM,MULTISCALE,PUREHEART</v>
      </c>
      <c r="Y1094" t="str">
        <f>VLOOKUP($A1094,'Moves Species'!$A:$E,3,FALSE)</f>
        <v xml:space="preserve">1, TORRENT, 1, BABYDOLLEYES, 1, DRAGONFURY, 4, SWEETKISS, 6, AQUAJET, 9, OVERFLOW, 12, BREAKINGSWIPE, 15, DRAGONSOUL, 18, DRAGONGNAW, 21, POWERWASH, 24, CAPTIVATE, 24, CHARM, 27, SCALESHOT, 30, FLIPTURN, 33, SURGINGBLOW, 33, SCALESTORM, 36, TIDALSHIFT, 39, RIPTIDE, 42, PLAYROUGH, 45, DRAGONDANCE, 48, CRASHINGWAVE, 51, DRAGONRUSH, 54, CLANGOROUSSOUL, 58, WATERPRESSURE, 62, DRACONICCRASH, </v>
      </c>
      <c r="Z1094" t="str">
        <f>VLOOKUP($A1094,'Moves Species'!$A:$E,4,FALSE)</f>
        <v xml:space="preserve">AIRSLASH, ATTRACT, BODYSLAM, BRINE, BULLETSEED, CASCADE, CHARM, COVET, DRAGONBREATH, DRAGONDANCE, DRAININGKISS, ECHOEDVOICE, ENDERSHOCK, FABLEDRUSH, FAIRYTALE, FANTASYSEAL, FLIPTURN, FORTISSIMO, GENESIS, GENTLECHIMES, GOBLINSTRIKE, HEALBELL, HIDDENPOWER, HYPERVOICE, ICEFANG, ICEPUNCH, ICICLESPEAR, ICYWIND, KNOCKOFF, LIQUIDATION, LOVEBURST, MEMENTO, METRONOME, MIST, MISTYTERRAIN, MYSTICPULSE, NAGASKIN, OCEANWRATH, ODETOJOY, OVERFLOW, PAYDAY, PLAYROUGH, PROTECT, RAINDANCE, REST, RETURN, ROUND, SAFEGUARD, SCALD, SCALESHOT, SIRENSSONG, SLEEPTALK, SNARL, SOAK, SONICBLAST, SOULSHIELD, STARDUSTREVERIE, SUBMERGE, SUBSTITUTE, SWIFT, TIDALWAVE, TITANIASLAW, TOXIC, UTURN, VALKYRIECHARIOT, WATERPRESSURE, WATERPULSE, WEATHERBALL, WHIRLPOOL, WISH, WORKUP, ZENHEADBUTT, </v>
      </c>
      <c r="AA1094" t="str">
        <f>VLOOKUP($A1094,'Moves Species'!$A:$E,5,FALSE)</f>
        <v xml:space="preserve">BELLYDRUM, CLANGINGSCALES, LUMINOUSSCALES, RAINBOWSCALES, FLASH, FLASHCANNON, WATERWHIP, AQUAFANG, DRAGONTAIL, DUALCHOP, </v>
      </c>
      <c r="AB1094" t="s">
        <v>12519</v>
      </c>
      <c r="AC1094" t="s">
        <v>7265</v>
      </c>
      <c r="AD1094">
        <v>20</v>
      </c>
    </row>
    <row r="1095" spans="1:30" x14ac:dyDescent="0.25">
      <c r="A1095">
        <f t="shared" si="53"/>
        <v>1094</v>
      </c>
      <c r="B1095" t="s">
        <v>12516</v>
      </c>
      <c r="C1095" t="s">
        <v>12518</v>
      </c>
      <c r="D1095" s="12" t="str">
        <f>'BST Extract'!J1095</f>
        <v>WATER</v>
      </c>
      <c r="E1095" s="12" t="str">
        <f>'BST Extract'!K1095</f>
        <v>DRAGON</v>
      </c>
      <c r="F1095" t="str">
        <f t="shared" si="51"/>
        <v>WATER,DRAGON</v>
      </c>
      <c r="G1095">
        <f>'BST Extract'!C1095</f>
        <v>75</v>
      </c>
      <c r="H1095">
        <f>'BST Extract'!D1095</f>
        <v>95</v>
      </c>
      <c r="I1095">
        <f>'BST Extract'!E1095</f>
        <v>80</v>
      </c>
      <c r="J1095">
        <f>'BST Extract'!F1095</f>
        <v>85</v>
      </c>
      <c r="K1095">
        <f>'BST Extract'!G1095</f>
        <v>41</v>
      </c>
      <c r="L1095">
        <f>'BST Extract'!H1095</f>
        <v>54</v>
      </c>
      <c r="M1095">
        <f>'BST Extract'!I1095</f>
        <v>430</v>
      </c>
      <c r="N1095" t="s">
        <v>7324</v>
      </c>
      <c r="O1095">
        <v>2</v>
      </c>
      <c r="P1095" t="s">
        <v>7523</v>
      </c>
      <c r="R1095" t="s">
        <v>7523</v>
      </c>
      <c r="T1095" t="str">
        <f t="shared" si="52"/>
        <v>DEFENSE,2,,,,</v>
      </c>
      <c r="U1095" s="12" t="str">
        <f>'Ability Extract'!C1095</f>
        <v>CUTECHARM</v>
      </c>
      <c r="V1095" s="12" t="str">
        <f>'Ability Extract'!D1095</f>
        <v>MULTISCALE</v>
      </c>
      <c r="W1095" s="12" t="str">
        <f>'Ability Extract'!E1095</f>
        <v>PUREHEART</v>
      </c>
      <c r="X1095" s="12" t="str">
        <f>'Ability Extract'!F1095</f>
        <v>CUTECHARM,MULTISCALE,PUREHEART</v>
      </c>
      <c r="Y1095" t="str">
        <f>VLOOKUP($A1095,'Moves Species'!$A:$E,3,FALSE)</f>
        <v xml:space="preserve">0, COIL, 1, COIL, 1, TORRENT, 1, BABYDOLLEYES, 1, DRAGONFURY, 4, SWEETKISS, 6, AQUAJET, 9, OVERFLOW, 12, BREAKINGSWIPE, 15, DRAGONSOUL, 18, DRAGONGNAW, 21, POWERWASH, 24, CAPTIVATE, 24, CHARM, 27, SCALESHOT, 30, FLIPTURN, 33, SURGINGBLOW, 33, SCALESTORM, 36, TIDALSHIFT, 39, RIPTIDE, 42, PLAYROUGH, 45, DRAGONDANCE, 48, CRASHINGWAVE, 51, DRAGONRUSH, 54, CLANGOROUSSOUL, 58, WATERPRESSURE, 62, DRACONICCRASH, </v>
      </c>
      <c r="Z1095" t="str">
        <f>VLOOKUP($A1095,'Moves Species'!$A:$E,4,FALSE)</f>
        <v xml:space="preserve">AIRSLASH, ATTRACT, BODYSLAM, BRINE, BULLETSEED, CASCADE, CHARM, COVET, DRAGONBREATH, DRAGONDANCE, DRAININGKISS, ECHOEDVOICE, ENDERSHOCK, FABLEDRUSH, FAIRYTALE, FANTASYSEAL, FLIPTURN, FORTISSIMO, GENESIS, GENTLECHIMES, GOBLINSTRIKE, HEALBELL, HIDDENPOWER, HYPERVOICE, ICEFANG, ICEPUNCH, ICICLESPEAR, ICYWIND, KNOCKOFF, LIQUIDATION, LOVEBURST, MEMENTO, METRONOME, MIST, MISTYTERRAIN, MYSTICPULSE, NAGASKIN, OCEANWRATH, ODETOJOY, OVERFLOW, PAYDAY, PLAYROUGH, PROTECT, RAINDANCE, REST, RETURN, ROUND, SAFEGUARD, SCALD, SCALESHOT, SIRENSSONG, SLEEPTALK, SNARL, SOAK, SONICBLAST, SOULSHIELD, STARDUSTREVERIE, SUBMERGE, SUBSTITUTE, SWIFT, TIDALWAVE, TITANIASLAW, TOXIC, UTURN, VALKYRIECHARIOT, WATERPRESSURE, WATERPULSE, WEATHERBALL, WHIRLPOOL, WISH, WORKUP, ZENHEADBUTT, </v>
      </c>
      <c r="AA1095">
        <f>VLOOKUP($A1095,'Moves Species'!$A:$E,5,FALSE)</f>
        <v>0</v>
      </c>
      <c r="AB1095" t="s">
        <v>7523</v>
      </c>
    </row>
    <row r="1096" spans="1:30" x14ac:dyDescent="0.25">
      <c r="A1096">
        <f t="shared" si="53"/>
        <v>1095</v>
      </c>
      <c r="B1096" t="s">
        <v>12520</v>
      </c>
      <c r="C1096" t="s">
        <v>12523</v>
      </c>
      <c r="D1096" s="12" t="str">
        <f>'BST Extract'!J1096</f>
        <v>FIRE</v>
      </c>
      <c r="E1096" s="12">
        <f>'BST Extract'!K1096</f>
        <v>0</v>
      </c>
      <c r="F1096" t="str">
        <f t="shared" si="51"/>
        <v>FIRE,0</v>
      </c>
      <c r="G1096">
        <f>'BST Extract'!C1096</f>
        <v>55</v>
      </c>
      <c r="H1096">
        <f>'BST Extract'!D1096</f>
        <v>40</v>
      </c>
      <c r="I1096">
        <f>'BST Extract'!E1096</f>
        <v>42</v>
      </c>
      <c r="J1096">
        <f>'BST Extract'!F1096</f>
        <v>41</v>
      </c>
      <c r="K1096">
        <f>'BST Extract'!G1096</f>
        <v>47</v>
      </c>
      <c r="L1096">
        <f>'BST Extract'!H1096</f>
        <v>50</v>
      </c>
      <c r="M1096">
        <f>'BST Extract'!I1096</f>
        <v>275</v>
      </c>
      <c r="N1096" t="s">
        <v>7251</v>
      </c>
      <c r="O1096" s="3">
        <v>1</v>
      </c>
      <c r="Q1096" s="3"/>
      <c r="T1096" t="str">
        <f t="shared" si="52"/>
        <v>HP,1,,,,</v>
      </c>
      <c r="U1096" s="12" t="str">
        <f>'Ability Extract'!C1096</f>
        <v>VICTORYSTAR</v>
      </c>
      <c r="V1096" s="12" t="str">
        <f>'Ability Extract'!D1096</f>
        <v>SCORCHSCALE</v>
      </c>
      <c r="W1096" s="12" t="str">
        <f>'Ability Extract'!E1096</f>
        <v>TORMENTED</v>
      </c>
      <c r="X1096" s="12" t="str">
        <f>'Ability Extract'!F1096</f>
        <v>VICTORYSTAR,SCORCHSCALE,TORMENTED</v>
      </c>
      <c r="Y1096" t="str">
        <f>VLOOKUP($A1096,'Moves Species'!$A:$E,3,FALSE)</f>
        <v xml:space="preserve">1, EMBER, 1, SIZZLE, 4, LEER, 7, FIRESPIN, 10, SANDJET, 13, FIREWALL, 16, INCINERATE, 19, DUNEBLAST, 23, BURNINGJEALOUSY, 27, SCORCHINGSANDS, 30, FIERYWRATH, 33, LAVAPLUME, 36, STEALTHROCK, 39, SUNNYDAY, 42, SANDFLURRY, 45, FLAMETHROWER, 48, AMBERWAVE, 52, BURNINGBULWARK, 56, OVERHEAT, 60, DRACARYS, </v>
      </c>
      <c r="Z1096" t="str">
        <f>VLOOKUP($A1096,'Moves Species'!$A:$E,4,FALSE)</f>
        <v xml:space="preserve">AMBUSH, ANCIENTGLARE, ATTRACT, BODYPRESS, BODYSLAM, BOULDERCRUSH, BREAKINGSWIPE, BRICKBREAK, BULLDOZE, BURNINGJEALOUSY, BURNINGOFUDA, CATAPULT, CLOSECOMBAT, CRIMSONGATE, CRUNCH, DEFOG, DRACARYS, DRACOMETEOR, DRAGONBLOOD, DRAGONBREATH, DRAGONCLAW, DRAGONDANCE, DRAGONGALE, DRAGONHAMMER, DRAINPUNCH, DUNEBLAST, DUSTDEVILS, EARTHENLANCE, EARTHPOWER, EARTHQUAKE, ENDERSHOCK, EXECUTION, FIREBLAST, FIREFANG, FIREPUNCH, FLAMECHARGE, FLAMETHROWER, FLAMEVOLLEY, FLAREBLITZ, FOCUSBLAST, FORTISSIMO, GAIAPULSE, GEOMANCY, GOLDRUSH, HEATWAVE, HIDDENPOWER, INCINERATE, IRONHEAD, KAMEHAMEHA, KNOCKOFF, LASHOUT, MELTINGHORN, METEORMASH, MUDSLIDE, MYSTICALFIRE, NASTYPLOT, NOBLEROAR, OBSIDIANSHARDS, OUTRAGE, PLAYROUGH, PROTECT, REST, RETURN, ROCKBLAST, ROCKSLIDE, ROCKTOMB, SANDSTORM, SANDTOMB, SCALESHOT, SEISMICCHANT, SLEEPTALK, STEALTHROCK, STONEEDGE, SUNNYDAY, TAUNT, TOXIC, WILDFIRE, WILLOWISP, WORKUP, ZENHEADBUTT, </v>
      </c>
      <c r="AA1096" t="str">
        <f>VLOOKUP($A1096,'Moves Species'!$A:$E,5,FALSE)</f>
        <v xml:space="preserve">HEATWAVE, FIERYDANCE, STONESURGE, SOLARFLARE, EARTHPOWER, THOUSANDWAVES, HEATSTROKE, HELPINGHAND, INFERNO, </v>
      </c>
      <c r="AB1096" t="s">
        <v>12526</v>
      </c>
      <c r="AC1096" t="s">
        <v>7265</v>
      </c>
      <c r="AD1096">
        <v>16</v>
      </c>
    </row>
    <row r="1097" spans="1:30" x14ac:dyDescent="0.25">
      <c r="A1097">
        <f t="shared" si="53"/>
        <v>1096</v>
      </c>
      <c r="B1097" t="s">
        <v>12521</v>
      </c>
      <c r="C1097" t="s">
        <v>12524</v>
      </c>
      <c r="D1097" s="12" t="str">
        <f>'BST Extract'!J1097</f>
        <v>FIRE</v>
      </c>
      <c r="E1097" s="12">
        <f>'BST Extract'!K1097</f>
        <v>0</v>
      </c>
      <c r="F1097" t="str">
        <f t="shared" si="51"/>
        <v>FIRE,0</v>
      </c>
      <c r="G1097">
        <f>'BST Extract'!C1097</f>
        <v>70</v>
      </c>
      <c r="H1097">
        <f>'BST Extract'!D1097</f>
        <v>50</v>
      </c>
      <c r="I1097">
        <f>'BST Extract'!E1097</f>
        <v>50</v>
      </c>
      <c r="J1097">
        <f>'BST Extract'!F1097</f>
        <v>56</v>
      </c>
      <c r="K1097">
        <f>'BST Extract'!G1097</f>
        <v>67</v>
      </c>
      <c r="L1097">
        <f>'BST Extract'!H1097</f>
        <v>72</v>
      </c>
      <c r="M1097">
        <f>'BST Extract'!I1097</f>
        <v>365</v>
      </c>
      <c r="N1097" t="s">
        <v>7251</v>
      </c>
      <c r="O1097" s="3">
        <v>1</v>
      </c>
      <c r="Q1097" s="3"/>
      <c r="T1097" t="str">
        <f t="shared" si="52"/>
        <v>HP,1,,,,</v>
      </c>
      <c r="U1097" s="12" t="str">
        <f>'Ability Extract'!C1097</f>
        <v>VICTORYSTAR</v>
      </c>
      <c r="V1097" s="12" t="str">
        <f>'Ability Extract'!D1097</f>
        <v>SCORCHSCALE</v>
      </c>
      <c r="W1097" s="12" t="str">
        <f>'Ability Extract'!E1097</f>
        <v>TORMENTED</v>
      </c>
      <c r="X1097" s="12" t="str">
        <f>'Ability Extract'!F1097</f>
        <v>VICTORYSTAR,SCORCHSCALE,TORMENTED</v>
      </c>
      <c r="Y1097" t="str">
        <f>VLOOKUP($A1097,'Moves Species'!$A:$E,3,FALSE)</f>
        <v xml:space="preserve">1, EMBER, 1, SIZZLE, 4, LEER, 7, FIRESPIN, 10, SANDJET, 13, FIREWALL, 16, INCINERATE, 19, DUNEBLAST, 23, BURNINGJEALOUSY, 27, SCORCHINGSANDS, 30, FIERYWRATH, 33, LAVAPLUME, 36, STEALTHROCK, 39, SUNNYDAY, 42, SANDFLURRY, 45, FLAMETHROWER, 48, AMBERWAVE, 52, BURNINGBULWARK, 56, OVERHEAT, 60, DRACARYS, </v>
      </c>
      <c r="Z1097" t="str">
        <f>VLOOKUP($A1097,'Moves Species'!$A:$E,4,FALSE)</f>
        <v xml:space="preserve">AMBUSH, ANCIENTGLARE, ATTRACT, BODYPRESS, BODYSLAM, BOULDERCRUSH, BREAKINGSWIPE, BRICKBREAK, BULLDOZE, BURNINGJEALOUSY, BURNINGOFUDA, CATAPULT, CLOSECOMBAT, CRIMSONGATE, CRUNCH, DEFOG, DRACARYS, DRACOMETEOR, DRAGONBLOOD, DRAGONBREATH, DRAGONCLAW, DRAGONDANCE, DRAGONGALE, DRAGONHAMMER, DRAINPUNCH, DUNEBLAST, DUSTDEVILS, EARTHENLANCE, EARTHPOWER, EARTHQUAKE, ENDERSHOCK, EXECUTION, FIREBLAST, FIREFANG, FIREPUNCH, FLAMECHARGE, FLAMETHROWER, FLAMEVOLLEY, FLAREBLITZ, FOCUSBLAST, FORTISSIMO, GAIAPULSE, GEOMANCY, GOLDRUSH, HEATWAVE, HIDDENPOWER, INCINERATE, IRONHEAD, KAMEHAMEHA, KNOCKOFF, LASHOUT, MELTINGHORN, METEORMASH, MUDSLIDE, MYSTICALFIRE, NASTYPLOT, NOBLEROAR, OBSIDIANSHARDS, OUTRAGE, PLAYROUGH, PROTECT, REST, RETURN, ROCKBLAST, ROCKSLIDE, ROCKTOMB, SANDSTORM, SANDTOMB, SCALESHOT, SEISMICCHANT, SLEEPTALK, STEALTHROCK, STONEEDGE, SUNNYDAY, TAUNT, TOXIC, WILDFIRE, WILLOWISP, WORKUP, ZENHEADBUTT, </v>
      </c>
      <c r="AA1097">
        <f>VLOOKUP($A1097,'Moves Species'!$A:$E,5,FALSE)</f>
        <v>0</v>
      </c>
      <c r="AB1097" t="s">
        <v>12527</v>
      </c>
      <c r="AC1097" t="s">
        <v>7268</v>
      </c>
      <c r="AD1097" t="s">
        <v>7311</v>
      </c>
    </row>
    <row r="1098" spans="1:30" x14ac:dyDescent="0.25">
      <c r="A1098">
        <f t="shared" si="53"/>
        <v>1097</v>
      </c>
      <c r="B1098" t="s">
        <v>12522</v>
      </c>
      <c r="C1098" t="s">
        <v>12525</v>
      </c>
      <c r="D1098" s="12" t="str">
        <f>'BST Extract'!J1098</f>
        <v>FIRE</v>
      </c>
      <c r="E1098" s="12">
        <f>'BST Extract'!K1098</f>
        <v>0</v>
      </c>
      <c r="F1098" t="str">
        <f t="shared" si="51"/>
        <v>FIRE,0</v>
      </c>
      <c r="G1098">
        <f>'BST Extract'!C1098</f>
        <v>90</v>
      </c>
      <c r="H1098">
        <f>'BST Extract'!D1098</f>
        <v>60</v>
      </c>
      <c r="I1098">
        <f>'BST Extract'!E1098</f>
        <v>65</v>
      </c>
      <c r="J1098">
        <f>'BST Extract'!F1098</f>
        <v>81</v>
      </c>
      <c r="K1098">
        <f>'BST Extract'!G1098</f>
        <v>102</v>
      </c>
      <c r="L1098">
        <f>'BST Extract'!H1098</f>
        <v>107</v>
      </c>
      <c r="M1098">
        <f>'BST Extract'!I1098</f>
        <v>505</v>
      </c>
      <c r="N1098" t="s">
        <v>7251</v>
      </c>
      <c r="O1098" s="3">
        <v>1</v>
      </c>
      <c r="Q1098" s="3"/>
      <c r="T1098" t="str">
        <f t="shared" si="52"/>
        <v>HP,1,,,,</v>
      </c>
      <c r="U1098" s="12" t="str">
        <f>'Ability Extract'!C1098</f>
        <v>VICTORYSTAR</v>
      </c>
      <c r="V1098" s="12" t="str">
        <f>'Ability Extract'!D1098</f>
        <v>SCORCHSCALE</v>
      </c>
      <c r="W1098" s="12" t="str">
        <f>'Ability Extract'!E1098</f>
        <v>TORMENTED</v>
      </c>
      <c r="X1098" s="12" t="str">
        <f>'Ability Extract'!F1098</f>
        <v>VICTORYSTAR,SCORCHSCALE,TORMENTED</v>
      </c>
      <c r="Y1098" t="str">
        <f>VLOOKUP($A1098,'Moves Species'!$A:$E,3,FALSE)</f>
        <v xml:space="preserve">1, EMBER, 1, SIZZLE, 4, LEER, 7, FIRESPIN, 10, SANDJET, 13, FIREWALL, 16, INCINERATE, 19, DUNEBLAST, 23, BURNINGJEALOUSY, 27, SCORCHINGSANDS, 30, FIERYWRATH, 33, LAVAPLUME, 36, STEALTHROCK, 39, SUNNYDAY, 42, SANDFLURRY, 45, FLAMETHROWER, 48, AMBERWAVE, 52, BURNINGBULWARK, 56, OVERHEAT, 60, DRACARYS, </v>
      </c>
      <c r="Z1098" t="str">
        <f>VLOOKUP($A1098,'Moves Species'!$A:$E,4,FALSE)</f>
        <v xml:space="preserve">AMBUSH, ANCIENTGLARE, ATTRACT, BODYPRESS, BODYSLAM, BOULDERCRUSH, BREAKINGSWIPE, BRICKBREAK, BULLDOZE, BURNINGJEALOUSY, BURNINGOFUDA, CATAPULT, CLOSECOMBAT, CRIMSONGATE, CRUNCH, DEFOG, DRACARYS, DRACOMETEOR, DRAGONBLOOD, DRAGONBREATH, DRAGONCLAW, DRAGONDANCE, DRAGONGALE, DRAGONHAMMER, DRAINPUNCH, DUNEBLAST, DUSTDEVILS, EARTHENLANCE, EARTHPOWER, EARTHQUAKE, ENDERSHOCK, EXECUTION, FIREBLAST, FIREFANG, FIREPUNCH, FLAMECHARGE, FLAMETHROWER, FLAMEVOLLEY, FLAREBLITZ, FOCUSBLAST, FORTISSIMO, GAIAPULSE, GEOMANCY, GOLDRUSH, HEATWAVE, HIDDENPOWER, INCINERATE, IRONHEAD, KAMEHAMEHA, KNOCKOFF, LASHOUT, MELTINGHORN, METEORMASH, MUDSLIDE, MYSTICALFIRE, NASTYPLOT, NOBLEROAR, OBSIDIANSHARDS, OUTRAGE, PLAYROUGH, PROTECT, REST, RETURN, ROCKBLAST, ROCKSLIDE, ROCKTOMB, SANDSTORM, SANDTOMB, SCALESHOT, SEISMICCHANT, SLEEPTALK, STEALTHROCK, STONEEDGE, SUNNYDAY, TAUNT, TOXIC, WILDFIRE, WILLOWISP, WORKUP, ZENHEADBUTT, </v>
      </c>
      <c r="AA1098">
        <f>VLOOKUP($A1098,'Moves Species'!$A:$E,5,FALSE)</f>
        <v>0</v>
      </c>
    </row>
    <row r="1099" spans="1:30" x14ac:dyDescent="0.25">
      <c r="A1099">
        <f t="shared" si="53"/>
        <v>1098</v>
      </c>
      <c r="B1099" t="s">
        <v>12528</v>
      </c>
      <c r="C1099" t="s">
        <v>12531</v>
      </c>
      <c r="D1099" s="12" t="str">
        <f>'BST Extract'!J1099</f>
        <v>ICE</v>
      </c>
      <c r="E1099" s="12">
        <f>'BST Extract'!K1099</f>
        <v>0</v>
      </c>
      <c r="F1099" t="str">
        <f t="shared" ref="F1099:F1162" si="54">D1099&amp;","&amp;E1099</f>
        <v>ICE,0</v>
      </c>
      <c r="G1099">
        <f>'BST Extract'!C1099</f>
        <v>55</v>
      </c>
      <c r="H1099">
        <f>'BST Extract'!D1099</f>
        <v>47</v>
      </c>
      <c r="I1099">
        <f>'BST Extract'!E1099</f>
        <v>50</v>
      </c>
      <c r="J1099">
        <f>'BST Extract'!F1099</f>
        <v>41</v>
      </c>
      <c r="K1099">
        <f>'BST Extract'!G1099</f>
        <v>40</v>
      </c>
      <c r="L1099">
        <f>'BST Extract'!H1099</f>
        <v>42</v>
      </c>
      <c r="M1099">
        <f>'BST Extract'!I1099</f>
        <v>275</v>
      </c>
      <c r="N1099" t="s">
        <v>7251</v>
      </c>
      <c r="O1099" s="3">
        <v>1</v>
      </c>
      <c r="Q1099" s="3"/>
      <c r="T1099" t="str">
        <f t="shared" si="52"/>
        <v>HP,1,,,,</v>
      </c>
      <c r="U1099" s="12" t="str">
        <f>'Ability Extract'!C1099</f>
        <v>SHEERFORCE</v>
      </c>
      <c r="V1099" s="12" t="str">
        <f>'Ability Extract'!D1099</f>
        <v>ICYVEINS</v>
      </c>
      <c r="W1099" s="12" t="str">
        <f>'Ability Extract'!E1099</f>
        <v>HUSTLE</v>
      </c>
      <c r="X1099" s="12" t="str">
        <f>'Ability Extract'!F1099</f>
        <v>SHEERFORCE,ICYVEINS,HUSTLE</v>
      </c>
      <c r="Y1099" t="str">
        <f>VLOOKUP($A1099,'Moves Species'!$A:$E,3,FALSE)</f>
        <v xml:space="preserve">1, ICESHARD, 1, FROSTNIP, 4, LEER, 7, ICICLESTRIKE, 10, AQUAJET, 13, FROZENHEART, 16, AVALANCHE, 19, OVERFLOW, 23, ICEPUNCH, 27, POWERWASH, 30, SURGINGBLOW, 33, PERMAFROST, 36, COLDFRONT, 39, HAIL, 42, ICECOMET, 45, POLARPUMMEL, 48, CRASHINGWAVE, 52, BITTERBASTION, 56, GLACIALLANCE, 60, DRACONICCRASH, </v>
      </c>
      <c r="Z1099" t="str">
        <f>VLOOKUP($A1099,'Moves Species'!$A:$E,4,FALSE)</f>
        <v xml:space="preserve">AMBUSH, ANCIENTGLARE, ATTRACT, BLIZZARD, BODYPRESS, BODYSLAM, BOULDERCRUSH, BREAKINGSWIPE, BRICKBREAK, BRINE, BULLDOZE, CASCADE, CHILLINGTOUCH, CLOSECOMBAT, CRUELWHIP, CRUNCH, CRYSTALSHOWER, DRAGONCLAW, DRAGONGALE, DRAGONHAMMER, DRAINPUNCH, EARTHENLANCE, EARTHPOWER, EARTHQUAKE, ENDERSHOCK, EXECUTION, FABLEDRUSH, FLIPTURN, FORTISSIMO, FROSTBITE, GOLDRUSH, HAIL, HAZE, HIDDENPOWER, HYPOTHERMIA, ICEBEAM, ICEFANG, ICEHAMMER, ICEPUNCH, ICICLESPEAR, ICICLESTRIKE, ICYWIND, IRONDEFENSE, IRONHEAD, IRONIMPACT, KAMEHAMEHA, KNOCKOFF, LASHOUT, LIQUIDATION, METEORMASH, METRONOME, MIST, MUDSHACKLES, MUDSLIDE, NEBULASTRIKE, NOBLEROAR, NUMBINGWIND, OBSIDIANSHARDS, OCEANWRATH, OUTRAGE, OVERFLOW, PLAYROUGH, PROTECT, RAINDANCE, REST, RETURN, ROCKBLAST, ROCKSLIDE, ROCKTOMB, SCALD, SLEEPTALK, SOAK, SONICBLAST, STEAMERUPTION, STONEEDGE, SUBMERGE, SUBSTITUTE, SUPERPOWER, TAUNT, TIDALWAVE, TOXIC, TRIPLEAXEL, WATERPRESSURE, WATERPULSE, WHIRLPOOL, WORKUP, ZENHEADBUTT, </v>
      </c>
      <c r="AA1099" t="str">
        <f>VLOOKUP($A1099,'Moves Species'!$A:$E,5,FALSE)</f>
        <v xml:space="preserve">BULLETCHARGE, ROCKSLIDE, CATAPULT, OVERWHELM, IRONHEAD, HAMMERARM, SNOWFLAKES, HELPINGHAND, POLARSPEAR, </v>
      </c>
      <c r="AB1099" t="s">
        <v>12534</v>
      </c>
      <c r="AC1099" t="s">
        <v>7265</v>
      </c>
      <c r="AD1099">
        <v>16</v>
      </c>
    </row>
    <row r="1100" spans="1:30" x14ac:dyDescent="0.25">
      <c r="A1100">
        <f t="shared" si="53"/>
        <v>1099</v>
      </c>
      <c r="B1100" t="s">
        <v>12529</v>
      </c>
      <c r="C1100" t="s">
        <v>12532</v>
      </c>
      <c r="D1100" s="12" t="str">
        <f>'BST Extract'!J1100</f>
        <v>ICE</v>
      </c>
      <c r="E1100" s="12">
        <f>'BST Extract'!K1100</f>
        <v>0</v>
      </c>
      <c r="F1100" t="str">
        <f t="shared" si="54"/>
        <v>ICE,0</v>
      </c>
      <c r="G1100">
        <f>'BST Extract'!C1100</f>
        <v>70</v>
      </c>
      <c r="H1100">
        <f>'BST Extract'!D1100</f>
        <v>67</v>
      </c>
      <c r="I1100">
        <f>'BST Extract'!E1100</f>
        <v>72</v>
      </c>
      <c r="J1100">
        <f>'BST Extract'!F1100</f>
        <v>56</v>
      </c>
      <c r="K1100">
        <f>'BST Extract'!G1100</f>
        <v>50</v>
      </c>
      <c r="L1100">
        <f>'BST Extract'!H1100</f>
        <v>50</v>
      </c>
      <c r="M1100">
        <f>'BST Extract'!I1100</f>
        <v>365</v>
      </c>
      <c r="N1100" t="s">
        <v>7251</v>
      </c>
      <c r="O1100" s="3">
        <v>1</v>
      </c>
      <c r="Q1100" s="3"/>
      <c r="T1100" t="str">
        <f t="shared" si="52"/>
        <v>HP,1,,,,</v>
      </c>
      <c r="U1100" s="12" t="str">
        <f>'Ability Extract'!C1100</f>
        <v>SHEERFORCE</v>
      </c>
      <c r="V1100" s="12" t="str">
        <f>'Ability Extract'!D1100</f>
        <v>ICYVEINS</v>
      </c>
      <c r="W1100" s="12" t="str">
        <f>'Ability Extract'!E1100</f>
        <v>HUSTLE</v>
      </c>
      <c r="X1100" s="12" t="str">
        <f>'Ability Extract'!F1100</f>
        <v>SHEERFORCE,ICYVEINS,HUSTLE</v>
      </c>
      <c r="Y1100" t="str">
        <f>VLOOKUP($A1100,'Moves Species'!$A:$E,3,FALSE)</f>
        <v xml:space="preserve">1, ICESHARD, 1, FROSTNIP, 4, LEER, 7, ICICLESTRIKE, 10, AQUAJET, 13, FROZENHEART, 16, AVALANCHE, 19, OVERFLOW, 23, ICEPUNCH, 27, POWERWASH, 30, SURGINGBLOW, 33, PERMAFROST, 36, COLDFRONT, 39, HAIL, 42, ICECOMET, 45, POLARPUMMEL, 48, CRASHINGWAVE, 52, BITTERBASTION, 56, GLACIALLANCE, 60, DRACONICCRASH, </v>
      </c>
      <c r="Z1100" t="str">
        <f>VLOOKUP($A1100,'Moves Species'!$A:$E,4,FALSE)</f>
        <v xml:space="preserve">AMBUSH, ANCIENTGLARE, ATTRACT, BLIZZARD, BODYPRESS, BODYSLAM, BOULDERCRUSH, BREAKINGSWIPE, BRICKBREAK, BRINE, BULLDOZE, CASCADE, CHILLINGTOUCH, CLOSECOMBAT, CRUELWHIP, CRUNCH, CRYSTALSHOWER, DRAGONCLAW, DRAGONGALE, DRAGONHAMMER, DRAINPUNCH, EARTHENLANCE, EARTHPOWER, EARTHQUAKE, ENDERSHOCK, EXECUTION, FABLEDRUSH, FLIPTURN, FORTISSIMO, FROSTBITE, GOLDRUSH, HAIL, HAZE, HIDDENPOWER, HYPOTHERMIA, ICEBEAM, ICEFANG, ICEHAMMER, ICEPUNCH, ICICLESPEAR, ICICLESTRIKE, ICYWIND, IRONDEFENSE, IRONHEAD, IRONIMPACT, KAMEHAMEHA, KNOCKOFF, LASHOUT, LIQUIDATION, METEORMASH, METRONOME, MIST, MUDSHACKLES, MUDSLIDE, NEBULASTRIKE, NOBLEROAR, NUMBINGWIND, OBSIDIANSHARDS, OCEANWRATH, OUTRAGE, OVERFLOW, PLAYROUGH, PROTECT, RAINDANCE, REST, RETURN, ROCKBLAST, ROCKSLIDE, ROCKTOMB, SCALD, SLEEPTALK, SOAK, SONICBLAST, STEAMERUPTION, STONEEDGE, SUBMERGE, SUBSTITUTE, SUPERPOWER, TAUNT, TIDALWAVE, TOXIC, TRIPLEAXEL, WATERPRESSURE, WATERPULSE, WHIRLPOOL, WORKUP, ZENHEADBUTT, </v>
      </c>
      <c r="AA1100">
        <f>VLOOKUP($A1100,'Moves Species'!$A:$E,5,FALSE)</f>
        <v>0</v>
      </c>
      <c r="AB1100" t="s">
        <v>12535</v>
      </c>
      <c r="AC1100" t="s">
        <v>7268</v>
      </c>
      <c r="AD1100" t="s">
        <v>7276</v>
      </c>
    </row>
    <row r="1101" spans="1:30" x14ac:dyDescent="0.25">
      <c r="A1101">
        <f t="shared" si="53"/>
        <v>1100</v>
      </c>
      <c r="B1101" t="s">
        <v>12530</v>
      </c>
      <c r="C1101" t="s">
        <v>12533</v>
      </c>
      <c r="D1101" s="12" t="str">
        <f>'BST Extract'!J1101</f>
        <v>ICE</v>
      </c>
      <c r="E1101" s="12">
        <f>'BST Extract'!K1101</f>
        <v>0</v>
      </c>
      <c r="F1101" t="str">
        <f t="shared" si="54"/>
        <v>ICE,0</v>
      </c>
      <c r="G1101">
        <f>'BST Extract'!C1101</f>
        <v>90</v>
      </c>
      <c r="H1101">
        <f>'BST Extract'!D1101</f>
        <v>102</v>
      </c>
      <c r="I1101">
        <f>'BST Extract'!E1101</f>
        <v>107</v>
      </c>
      <c r="J1101">
        <f>'BST Extract'!F1101</f>
        <v>81</v>
      </c>
      <c r="K1101">
        <f>'BST Extract'!G1101</f>
        <v>60</v>
      </c>
      <c r="L1101">
        <f>'BST Extract'!H1101</f>
        <v>65</v>
      </c>
      <c r="M1101">
        <f>'BST Extract'!I1101</f>
        <v>505</v>
      </c>
      <c r="N1101" t="s">
        <v>7251</v>
      </c>
      <c r="O1101" s="3">
        <v>1</v>
      </c>
      <c r="Q1101" s="3"/>
      <c r="T1101" t="str">
        <f t="shared" si="52"/>
        <v>HP,1,,,,</v>
      </c>
      <c r="U1101" s="12" t="str">
        <f>'Ability Extract'!C1101</f>
        <v>SHEERFORCE</v>
      </c>
      <c r="V1101" s="12" t="str">
        <f>'Ability Extract'!D1101</f>
        <v>ICYVEINS</v>
      </c>
      <c r="W1101" s="12" t="str">
        <f>'Ability Extract'!E1101</f>
        <v>HUSTLE</v>
      </c>
      <c r="X1101" s="12" t="str">
        <f>'Ability Extract'!F1101</f>
        <v>SHEERFORCE,ICYVEINS,HUSTLE</v>
      </c>
      <c r="Y1101" t="str">
        <f>VLOOKUP($A1101,'Moves Species'!$A:$E,3,FALSE)</f>
        <v xml:space="preserve">1, ICESHARD, 1, FROSTNIP, 4, LEER, 7, ICICLESTRIKE, 10, AQUAJET, 13, FROZENHEART, 16, AVALANCHE, 19, OVERFLOW, 23, ICEPUNCH, 27, POWERWASH, 30, SURGINGBLOW, 33, PERMAFROST, 36, COLDFRONT, 39, HAIL, 42, ICECOMET, 45, POLARPUMMEL, 48, CRASHINGWAVE, 52, BITTERBASTION, 56, GLACIALLANCE, 60, DRACONICCRASH, </v>
      </c>
      <c r="Z1101" t="str">
        <f>VLOOKUP($A1101,'Moves Species'!$A:$E,4,FALSE)</f>
        <v xml:space="preserve">AMBUSH, ANCIENTGLARE, ATTRACT, BLIZZARD, BODYPRESS, BODYSLAM, BOULDERCRUSH, BREAKINGSWIPE, BRICKBREAK, BRINE, BULLDOZE, CASCADE, CHILLINGTOUCH, CLOSECOMBAT, CRUELWHIP, CRUNCH, CRYSTALSHOWER, DRAGONCLAW, DRAGONGALE, DRAGONHAMMER, DRAINPUNCH, EARTHENLANCE, EARTHPOWER, EARTHQUAKE, ENDERSHOCK, EXECUTION, FABLEDRUSH, FLIPTURN, FORTISSIMO, FROSTBITE, GOLDRUSH, HAIL, HAZE, HIDDENPOWER, HYPOTHERMIA, ICEBEAM, ICEFANG, ICEHAMMER, ICEPUNCH, ICICLESPEAR, ICICLESTRIKE, ICYWIND, IRONDEFENSE, IRONHEAD, IRONIMPACT, KAMEHAMEHA, KNOCKOFF, LASHOUT, LIQUIDATION, METEORMASH, METRONOME, MIST, MUDSHACKLES, MUDSLIDE, NEBULASTRIKE, NOBLEROAR, NUMBINGWIND, OBSIDIANSHARDS, OCEANWRATH, OUTRAGE, OVERFLOW, PLAYROUGH, PROTECT, RAINDANCE, REST, RETURN, ROCKBLAST, ROCKSLIDE, ROCKTOMB, SCALD, SLEEPTALK, SOAK, SONICBLAST, STEAMERUPTION, STONEEDGE, SUBMERGE, SUBSTITUTE, SUPERPOWER, TAUNT, TIDALWAVE, TOXIC, TRIPLEAXEL, WATERPRESSURE, WATERPULSE, WHIRLPOOL, WORKUP, ZENHEADBUTT, </v>
      </c>
      <c r="AA1101">
        <f>VLOOKUP($A1101,'Moves Species'!$A:$E,5,FALSE)</f>
        <v>0</v>
      </c>
    </row>
    <row r="1102" spans="1:30" x14ac:dyDescent="0.25">
      <c r="A1102">
        <f t="shared" si="53"/>
        <v>1101</v>
      </c>
      <c r="B1102" t="s">
        <v>12536</v>
      </c>
      <c r="C1102" t="s">
        <v>12539</v>
      </c>
      <c r="D1102" s="12" t="str">
        <f>'BST Extract'!J1102</f>
        <v>FIRE</v>
      </c>
      <c r="E1102" s="12">
        <f>'BST Extract'!K1102</f>
        <v>0</v>
      </c>
      <c r="F1102" t="str">
        <f t="shared" si="54"/>
        <v>FIRE,0</v>
      </c>
      <c r="G1102">
        <f>'BST Extract'!C1102</f>
        <v>55</v>
      </c>
      <c r="H1102">
        <f>'BST Extract'!D1102</f>
        <v>70</v>
      </c>
      <c r="I1102">
        <f>'BST Extract'!E1102</f>
        <v>55</v>
      </c>
      <c r="J1102">
        <f>'BST Extract'!F1102</f>
        <v>50</v>
      </c>
      <c r="K1102">
        <f>'BST Extract'!G1102</f>
        <v>35</v>
      </c>
      <c r="L1102">
        <f>'BST Extract'!H1102</f>
        <v>45</v>
      </c>
      <c r="M1102">
        <f>'BST Extract'!I1102</f>
        <v>310</v>
      </c>
      <c r="N1102" t="s">
        <v>7345</v>
      </c>
      <c r="O1102">
        <v>1</v>
      </c>
      <c r="P1102" t="s">
        <v>7523</v>
      </c>
      <c r="R1102" t="s">
        <v>7523</v>
      </c>
      <c r="T1102" t="str">
        <f t="shared" si="52"/>
        <v>ATTACK,1,,,,</v>
      </c>
      <c r="U1102" s="12" t="str">
        <f>'Ability Extract'!C1102</f>
        <v>ANGERPOINT</v>
      </c>
      <c r="V1102" s="12" t="str">
        <f>'Ability Extract'!D1102</f>
        <v>FLAMEBODY</v>
      </c>
      <c r="W1102" s="12" t="str">
        <f>'Ability Extract'!E1102</f>
        <v>ROCKHEAD</v>
      </c>
      <c r="X1102" s="12" t="str">
        <f>'Ability Extract'!F1102</f>
        <v>ANGERPOINT,FLAMEBODY,ROCKHEAD</v>
      </c>
      <c r="Y1102" t="str">
        <f>VLOOKUP($A1102,'Moves Species'!$A:$E,3,FALSE)</f>
        <v xml:space="preserve">1, MACHPUNCH, 1, GROWL, 1, SCORCH, 4, ROLLINGKICK, 7, KINDLE, 11, FLAMECHARGE, 14, KARATECHOP, 17, BREAKINGSWIPE, 20, FLAMEWHEEL, 23, POWERUPPUNCH, 26, FLAMEPILLAR, 29, BRICKBREAK, 32, HELLBRAND, 35, SUBMISSION, 38, FIREWALL, 41, DRACOSHRED, 44, WEAKSPOT, 47, OBSTRUCT, 50, CROSSCHOP, 54, FLAREBLITZ, 58, HAMMERARM, 62, OUTRAGE, </v>
      </c>
      <c r="Z1102" t="str">
        <f>VLOOKUP($A1102,'Moves Species'!$A:$E,4,FALSE)</f>
        <v xml:space="preserve">ACROBATICS, AMBUSH, ANCIENTGLARE, ATTRACT, BATTLEOFWITS, BLOODRITUAL, BODYPRESS, BODYSLAM, BREAKINGSWIPE, BRICKBREAK, BULKUP, BULLDOZE, BURNINGJEALOUSY, CATAPULT, CHIDORI, CLOSECOMBAT, COACHING, COSMICAVATAR, CRIMSONGATE, CRUELWHIP, CRUNCH, CURSEDTOUCH, DARKPULSE, DEADLYREACH, DRAGONCLAW, DRAGONHAMMER, DUNEBLAST, EARTHENLANCE, EARTHPOWER, EARTHQUAKE, ECLIPSENOVA, ENDERSHOCK, EXECUTION, FIREBLAST, FIREFANG, FIREPUNCH, FLAMECHARGE, FLAMETHROWER, FLAMEVOLLEY, FLAREBLITZ, FOCUSBLAST, GHASTLYFLOOD, GOBLINSTRIKE, GOLDRUSH, HEATWAVE, HIDDENPOWER, INCINERATE, IRONHEAD, KAMEHAMEHA, KNOCKOFF, LASHOUT, MELTINGHORN, METEORMASH, METRONOME, MUDSHACKLES, MUDSLIDE, MYSTICALFIRE, NASTYPLOT, NOBLEROAR, OBSIDIANSHARDS, OUTRAGE, PHOBIA, PLAYROUGH, POWERUPPUNCH, PROTECT, PSYCHICFANGS, QUICKGUARD, REST, RETURN, ROCKBLAST, ROCKSLIDE, ROCKTOMB, SCORCHINGSANDS, SHADOWBALL, SHADOWPUNCH, SLEEPTALK, SNARL, SOULRIP, STEALTHROCK, STONEEDGE, SUNNYDAY, SUPERPOWER, SWEEPINGWIND, TAUNT, TOXIC, UMBRALWAVE, VENDETTA, VITALITYDRAIN, WEAKSPOT, WILDFIRE, WILLOWISP, WORKUP, ZENHEADBUTT, </v>
      </c>
      <c r="AA1102" t="str">
        <f>VLOOKUP($A1102,'Moves Species'!$A:$E,5,FALSE)</f>
        <v xml:space="preserve">STONESURGE, UPROAR, OVERWHELM, CRUELWHIP, WICKEDSTRIKE, BRUTALSWING, THROATCHOP, DARKESTLARIAT, FLAMEBURST, FIRELASH, INFERNO, </v>
      </c>
      <c r="AB1102" t="s">
        <v>12542</v>
      </c>
      <c r="AC1102" t="s">
        <v>7265</v>
      </c>
      <c r="AD1102">
        <v>16</v>
      </c>
    </row>
    <row r="1103" spans="1:30" x14ac:dyDescent="0.25">
      <c r="A1103">
        <f t="shared" si="53"/>
        <v>1102</v>
      </c>
      <c r="B1103" t="s">
        <v>12537</v>
      </c>
      <c r="C1103" t="s">
        <v>12540</v>
      </c>
      <c r="D1103" s="12" t="str">
        <f>'BST Extract'!J1103</f>
        <v>FIRE</v>
      </c>
      <c r="E1103" s="12" t="str">
        <f>'BST Extract'!K1103</f>
        <v>FIGHTING</v>
      </c>
      <c r="F1103" t="str">
        <f t="shared" si="54"/>
        <v>FIRE,FIGHTING</v>
      </c>
      <c r="G1103">
        <f>'BST Extract'!C1103</f>
        <v>70</v>
      </c>
      <c r="H1103">
        <f>'BST Extract'!D1103</f>
        <v>90</v>
      </c>
      <c r="I1103">
        <f>'BST Extract'!E1103</f>
        <v>70</v>
      </c>
      <c r="J1103">
        <f>'BST Extract'!F1103</f>
        <v>80</v>
      </c>
      <c r="K1103">
        <f>'BST Extract'!G1103</f>
        <v>50</v>
      </c>
      <c r="L1103">
        <f>'BST Extract'!H1103</f>
        <v>60</v>
      </c>
      <c r="M1103">
        <f>'BST Extract'!I1103</f>
        <v>420</v>
      </c>
      <c r="N1103" t="s">
        <v>7345</v>
      </c>
      <c r="O1103">
        <v>1</v>
      </c>
      <c r="P1103" t="s">
        <v>7324</v>
      </c>
      <c r="Q1103">
        <v>1</v>
      </c>
      <c r="R1103" t="s">
        <v>7523</v>
      </c>
      <c r="T1103" t="str">
        <f t="shared" si="52"/>
        <v>ATTACK,1,DEFENSE,1,,</v>
      </c>
      <c r="U1103" s="12" t="str">
        <f>'Ability Extract'!C1103</f>
        <v>ANGERPOINT</v>
      </c>
      <c r="V1103" s="12" t="str">
        <f>'Ability Extract'!D1103</f>
        <v>FLAMEBODY</v>
      </c>
      <c r="W1103" s="12" t="str">
        <f>'Ability Extract'!E1103</f>
        <v>ROCKHEAD</v>
      </c>
      <c r="X1103" s="12" t="str">
        <f>'Ability Extract'!F1103</f>
        <v>ANGERPOINT,FLAMEBODY,ROCKHEAD</v>
      </c>
      <c r="Y1103" t="str">
        <f>VLOOKUP($A1103,'Moves Species'!$A:$E,3,FALSE)</f>
        <v xml:space="preserve">1, MACHPUNCH, 1, GROWL, 1, SCORCH, 4, ROLLINGKICK, 7, KINDLE, 11, FLAMECHARGE, 14, KARATECHOP, 17, BREAKINGSWIPE, 20, FLAMEWHEEL, 23, POWERUPPUNCH, 26, FLAMEPILLAR, 29, BRICKBREAK, 32, HELLBRAND, 35, SUBMISSION, 38, FIREWALL, 41, DRACOSHRED, 44, WEAKSPOT, 47, OBSTRUCT, 50, CROSSCHOP, 54, FLAREBLITZ, 58, HAMMERARM, 62, OUTRAGE, </v>
      </c>
      <c r="Z1103" t="str">
        <f>VLOOKUP($A1103,'Moves Species'!$A:$E,4,FALSE)</f>
        <v xml:space="preserve">ACROBATICS, AMBUSH, ANCIENTGLARE, ATTRACT, BATTLEOFWITS, BLOODRITUAL, BODYPRESS, BODYSLAM, BREAKINGSWIPE, BRICKBREAK, BULKUP, BULLDOZE, BURNINGJEALOUSY, CATAPULT, CHIDORI, CLOSECOMBAT, COACHING, COSMICAVATAR, CRIMSONGATE, CRUELWHIP, CRUNCH, CURSEDTOUCH, DARKPULSE, DEADLYREACH, DRAGONCLAW, DRAGONHAMMER, DUNEBLAST, EARTHENLANCE, EARTHPOWER, EARTHQUAKE, ECLIPSENOVA, ENDERSHOCK, EXECUTION, FIREBLAST, FIREFANG, FIREPUNCH, FLAMECHARGE, FLAMETHROWER, FLAMEVOLLEY, FLAREBLITZ, FOCUSBLAST, GHASTLYFLOOD, GOBLINSTRIKE, GOLDRUSH, HEATWAVE, HIDDENPOWER, INCINERATE, IRONHEAD, KAMEHAMEHA, KNOCKOFF, LASHOUT, MELTINGHORN, METEORMASH, METRONOME, MUDSHACKLES, MUDSLIDE, MYSTICALFIRE, NASTYPLOT, NOBLEROAR, OBSIDIANSHARDS, OUTRAGE, PHOBIA, PLAYROUGH, POWERUPPUNCH, PROTECT, PSYCHICFANGS, QUICKGUARD, REST, RETURN, ROCKBLAST, ROCKSLIDE, ROCKTOMB, SCORCHINGSANDS, SHADOWBALL, SHADOWPUNCH, SLEEPTALK, SNARL, SOULRIP, STEALTHROCK, STONEEDGE, SUNNYDAY, SUPERPOWER, SWEEPINGWIND, TAUNT, TOXIC, UMBRALWAVE, VENDETTA, VITALITYDRAIN, WEAKSPOT, WILDFIRE, WILLOWISP, WORKUP, ZENHEADBUTT, </v>
      </c>
      <c r="AA1103">
        <f>VLOOKUP($A1103,'Moves Species'!$A:$E,5,FALSE)</f>
        <v>0</v>
      </c>
      <c r="AB1103" t="s">
        <v>12543</v>
      </c>
      <c r="AC1103" t="s">
        <v>7265</v>
      </c>
      <c r="AD1103">
        <v>35</v>
      </c>
    </row>
    <row r="1104" spans="1:30" x14ac:dyDescent="0.25">
      <c r="A1104">
        <f t="shared" si="53"/>
        <v>1103</v>
      </c>
      <c r="B1104" t="s">
        <v>12538</v>
      </c>
      <c r="C1104" t="s">
        <v>12541</v>
      </c>
      <c r="D1104" s="12" t="str">
        <f>'BST Extract'!J1104</f>
        <v>FIRE</v>
      </c>
      <c r="E1104" s="12" t="str">
        <f>'BST Extract'!K1104</f>
        <v>FIGHTING</v>
      </c>
      <c r="F1104" t="str">
        <f t="shared" si="54"/>
        <v>FIRE,FIGHTING</v>
      </c>
      <c r="G1104">
        <f>'BST Extract'!C1104</f>
        <v>100</v>
      </c>
      <c r="H1104">
        <f>'BST Extract'!D1104</f>
        <v>115</v>
      </c>
      <c r="I1104">
        <f>'BST Extract'!E1104</f>
        <v>85</v>
      </c>
      <c r="J1104">
        <f>'BST Extract'!F1104</f>
        <v>100</v>
      </c>
      <c r="K1104">
        <f>'BST Extract'!G1104</f>
        <v>60</v>
      </c>
      <c r="L1104">
        <f>'BST Extract'!H1104</f>
        <v>70</v>
      </c>
      <c r="M1104">
        <f>'BST Extract'!I1104</f>
        <v>530</v>
      </c>
      <c r="N1104" t="s">
        <v>7345</v>
      </c>
      <c r="O1104">
        <v>2</v>
      </c>
      <c r="P1104" t="s">
        <v>7324</v>
      </c>
      <c r="Q1104">
        <v>1</v>
      </c>
      <c r="R1104" t="s">
        <v>7523</v>
      </c>
      <c r="T1104" t="str">
        <f t="shared" si="52"/>
        <v>ATTACK,2,DEFENSE,1,,</v>
      </c>
      <c r="U1104" s="12" t="str">
        <f>'Ability Extract'!C1104</f>
        <v>ANGERPOINT</v>
      </c>
      <c r="V1104" s="12" t="str">
        <f>'Ability Extract'!D1104</f>
        <v>FLAMEBODY</v>
      </c>
      <c r="W1104" s="12" t="str">
        <f>'Ability Extract'!E1104</f>
        <v>ROCKHEAD</v>
      </c>
      <c r="X1104" s="12" t="str">
        <f>'Ability Extract'!F1104</f>
        <v>ANGERPOINT,FLAMEBODY,ROCKHEAD</v>
      </c>
      <c r="Y1104" t="str">
        <f>VLOOKUP($A1104,'Moves Species'!$A:$E,3,FALSE)</f>
        <v xml:space="preserve">0, MELTINGHORN, 1, MELTINGHORN, 1, MACHPUNCH, 1, GROWL, 1, SCORCH, 4, ROLLINGKICK, 7, KINDLE, 11, FLAMECHARGE, 14, KARATECHOP, 17, BREAKINGSWIPE, 20, FLAMEWHEEL, 23, POWERUPPUNCH, 26, FLAMEPILLAR, 29, BRICKBREAK, 32, HELLBRAND, 35, SUBMISSION, 38, FIREWALL, 41, DRACOSHRED, 44, WEAKSPOT, 47, OBSTRUCT, 50, CROSSCHOP, 54, FLAREBLITZ, 58, HAMMERARM, 62, OUTRAGE, </v>
      </c>
      <c r="Z1104" t="str">
        <f>VLOOKUP($A1104,'Moves Species'!$A:$E,4,FALSE)</f>
        <v xml:space="preserve">ACROBATICS, AMBUSH, ANCIENTGLARE, ATTRACT, BATTLEOFWITS, BLOODRITUAL, BODYPRESS, BODYSLAM, BREAKINGSWIPE, BRICKBREAK, BULKUP, BULLDOZE, BURNINGJEALOUSY, CATAPULT, CHIDORI, CLOSECOMBAT, COACHING, COSMICAVATAR, CRIMSONGATE, CRUELWHIP, CRUNCH, CURSEDTOUCH, DARKPULSE, DEADLYREACH, DRAGONCLAW, DRAGONHAMMER, DUNEBLAST, EARTHENLANCE, EARTHPOWER, EARTHQUAKE, ECLIPSENOVA, ENDERSHOCK, EXECUTION, FIREBLAST, FIREFANG, FIREPUNCH, FLAMECHARGE, FLAMETHROWER, FLAMEVOLLEY, FLAREBLITZ, FOCUSBLAST, GHASTLYFLOOD, GOBLINSTRIKE, GOLDRUSH, HEATWAVE, HIDDENPOWER, INCINERATE, IRONHEAD, KAMEHAMEHA, KNOCKOFF, LASHOUT, MELTINGHORN, METEORMASH, METRONOME, MUDSHACKLES, MUDSLIDE, MYSTICALFIRE, NASTYPLOT, NOBLEROAR, OBSIDIANSHARDS, OUTRAGE, PHOBIA, PLAYROUGH, POWERUPPUNCH, PROTECT, PSYCHICFANGS, QUICKGUARD, REST, RETURN, ROCKBLAST, ROCKSLIDE, ROCKTOMB, SCORCHINGSANDS, SHADOWBALL, SHADOWPUNCH, SLEEPTALK, SNARL, SOULRIP, STEALTHROCK, STONEEDGE, SUNNYDAY, SUPERPOWER, SWEEPINGWIND, TAUNT, TOXIC, UMBRALWAVE, VENDETTA, VITALITYDRAIN, WEAKSPOT, WILDFIRE, WILLOWISP, WORKUP, ZENHEADBUTT, </v>
      </c>
      <c r="AA1104">
        <f>VLOOKUP($A1104,'Moves Species'!$A:$E,5,FALSE)</f>
        <v>0</v>
      </c>
      <c r="AB1104" t="s">
        <v>7523</v>
      </c>
    </row>
    <row r="1105" spans="1:30" x14ac:dyDescent="0.25">
      <c r="A1105">
        <f t="shared" si="53"/>
        <v>1104</v>
      </c>
      <c r="B1105" t="s">
        <v>5632</v>
      </c>
      <c r="C1105" t="s">
        <v>12627</v>
      </c>
      <c r="D1105" s="12" t="str">
        <f>'BST Extract'!J1105</f>
        <v>GRASS</v>
      </c>
      <c r="E1105" s="12" t="str">
        <f>'BST Extract'!K1105</f>
        <v>SOUND</v>
      </c>
      <c r="F1105" t="str">
        <f t="shared" si="54"/>
        <v>GRASS,SOUND</v>
      </c>
      <c r="G1105">
        <f>'BST Extract'!C1105</f>
        <v>82</v>
      </c>
      <c r="H1105">
        <f>'BST Extract'!D1105</f>
        <v>40</v>
      </c>
      <c r="I1105">
        <f>'BST Extract'!E1105</f>
        <v>60</v>
      </c>
      <c r="J1105">
        <f>'BST Extract'!F1105</f>
        <v>75</v>
      </c>
      <c r="K1105">
        <f>'BST Extract'!G1105</f>
        <v>97</v>
      </c>
      <c r="L1105">
        <f>'BST Extract'!H1105</f>
        <v>87</v>
      </c>
      <c r="M1105">
        <f>'BST Extract'!I1105</f>
        <v>441</v>
      </c>
      <c r="N1105" t="s">
        <v>7251</v>
      </c>
      <c r="O1105" s="3">
        <v>1</v>
      </c>
      <c r="Q1105" s="3"/>
      <c r="T1105" t="str">
        <f t="shared" si="52"/>
        <v>HP,1,,,,</v>
      </c>
      <c r="U1105" s="12" t="str">
        <f>'Ability Extract'!C1105</f>
        <v>NOGUARD</v>
      </c>
      <c r="V1105" s="12" t="str">
        <f>'Ability Extract'!D1105</f>
        <v>GALEWINGS</v>
      </c>
      <c r="W1105" s="12" t="str">
        <f>'Ability Extract'!E1105</f>
        <v>AROMAVEIL</v>
      </c>
      <c r="X1105" s="12" t="str">
        <f>'Ability Extract'!F1105</f>
        <v>NOGUARD,GALEWINGS,AROMAVEIL</v>
      </c>
      <c r="Y1105" t="str">
        <f>VLOOKUP($A1105,'Moves Species'!$A:$E,3,FALSE)</f>
        <v xml:space="preserve">1, ESSENCEARROW, 1, GUST, 1, SUPERSONIC, 4, STACCATO, 7, ESSENCEBLOOM, 10, LEECHSEED, 13, CHATTER, 16, AIRCUTTER, 19, GRASSWHISTLE, 22, REVERB, 25, MAGICALLEAF, 28, GOSSIP, 31, ELEGY, 34, AIRSLASH, 37, AUTUMNBLAST, 40, ROOST, 43, HYPERVOICE, 46, RALLENTANDO, 49, AERIALPULSE, 52, NATURESWRATH, 55, GLORIOUSHYMN, 58, INSTRUCT, 62, TEMPESTFLARE, </v>
      </c>
      <c r="Z1105" t="str">
        <f>VLOOKUP($A1105,'Moves Species'!$A:$E,4,FALSE)</f>
        <v xml:space="preserve">ACROBATICS, AERIALACE, AERIALPULSE, AIRSLASH, AROMATHERAPY, ATTRACT, BATTLEOFWITS, BOOMBURST, BRAVEBIRD, BULLETSEED, CALMMIND, CHARM, DEAFEN, DEFOG, DRILLPECK, DUALWINGBEAT, ECHOEDVOICE, ENERGYBALL, ESSENCEBLOOM, FALSESWIPE, FEATHERDANCE, FLOCK, FORTISSIMO, GENTLECHIMES, GIGADRAIN, GOSSIP, GRASSYTERRAIN, HEALBELL, HIDDENPOWER, HURRICANE, HYPERVOICE, KNOCKOFF, LASHOUT, LEAFBLADE, MAGICALLEAF, NASTYPLOT, NATURESWRATH, ODETOJOY, PERCUSSIONBLAST, PETALTEMPEST, PROTECT, REST, RETURN, ROUND, SCENTEDSHIELD, SLEEPTALK, SOLARBEAM, SONICBLAST, SOUNDBARRIER, SPIKYSHIELD, SUBSTITUTE, SUNNYDAY, SWEEPINGWIND, SYNTHESIS, TAILWIND, TEMPESTFLARE, TORNADO, TOXIC, TURBULENCE, UTURN, VENDETTA, WAIL, WISH, WORKUP, </v>
      </c>
      <c r="AA1105" t="str">
        <f>VLOOKUP($A1105,'Moves Species'!$A:$E,5,FALSE)</f>
        <v xml:space="preserve">SING, HALLELUJAH, EROSION, TORNADO, SONGOFPASSION, SEEDFLARE, LEAFTORNADO, HELPINGHAND, </v>
      </c>
    </row>
    <row r="1106" spans="1:30" x14ac:dyDescent="0.25">
      <c r="A1106">
        <f t="shared" si="53"/>
        <v>1105</v>
      </c>
      <c r="B1106" t="s">
        <v>12628</v>
      </c>
      <c r="C1106" t="s">
        <v>12629</v>
      </c>
      <c r="D1106" s="12" t="str">
        <f>'BST Extract'!J1106</f>
        <v>PSYCHIC</v>
      </c>
      <c r="E1106" s="12" t="str">
        <f>'BST Extract'!K1106</f>
        <v>DRAGON</v>
      </c>
      <c r="F1106" t="str">
        <f t="shared" si="54"/>
        <v>PSYCHIC,DRAGON</v>
      </c>
      <c r="G1106">
        <f>'BST Extract'!C1106</f>
        <v>80</v>
      </c>
      <c r="H1106">
        <f>'BST Extract'!D1106</f>
        <v>95</v>
      </c>
      <c r="I1106">
        <f>'BST Extract'!E1106</f>
        <v>60</v>
      </c>
      <c r="J1106">
        <f>'BST Extract'!F1106</f>
        <v>70</v>
      </c>
      <c r="K1106">
        <f>'BST Extract'!G1106</f>
        <v>55</v>
      </c>
      <c r="L1106">
        <f>'BST Extract'!H1106</f>
        <v>80</v>
      </c>
      <c r="M1106">
        <f>'BST Extract'!I1106</f>
        <v>440</v>
      </c>
      <c r="N1106" t="s">
        <v>7251</v>
      </c>
      <c r="O1106" s="3">
        <v>1</v>
      </c>
      <c r="Q1106" s="3"/>
      <c r="T1106" t="str">
        <f t="shared" si="52"/>
        <v>HP,1,,,,</v>
      </c>
      <c r="U1106" s="12" t="str">
        <f>'Ability Extract'!C1106</f>
        <v>NEUROFORCE</v>
      </c>
      <c r="V1106" s="12" t="str">
        <f>'Ability Extract'!D1106</f>
        <v>DISARRAY</v>
      </c>
      <c r="W1106" s="12" t="str">
        <f>'Ability Extract'!E1106</f>
        <v>WONDERSKIN</v>
      </c>
      <c r="X1106" s="12" t="str">
        <f>'Ability Extract'!F1106</f>
        <v>NEUROFORCE,DISARRAY,WONDERSKIN</v>
      </c>
      <c r="Y1106" t="str">
        <f>VLOOKUP($A1106,'Moves Species'!$A:$E,3,FALSE)</f>
        <v xml:space="preserve">1, LICK, 1, TAILWHIP, 1, MINDBLAST, 4, DRAGONFURY, 7, FURYSWIPES, 10, CAMOUFLAGE, 13, MIXEDWAVES, 16, DRAGONGNAW, 18, MINDMELD, 21, CONFUSERAY, 24, SCALESHOT, 27, PSYCHOBREAK, 30, REFLECT, 30, LIGHTSCREEN, 33, POISONJAB, 36, SCALESTORM, 39, PSYCHICFANGS, 42, WONDERROOM, 42, MAGICROOM, 42, TRICKROOM, 45, DRAGONRUSH, 48, SCRAMBLEMIND, 52, NAGASKIN, 56, DRACONICCRASH, 60, MANICOVERLOAD, </v>
      </c>
      <c r="Z1106" t="str">
        <f>VLOOKUP($A1106,'Moves Species'!$A:$E,4,FALSE)</f>
        <v xml:space="preserve">ACROBATICS, AMBUSH, ANCIENTGLARE, ARCANEENERGY, ATTRACT, AURASPHERE, BLOODRITUAL, BODYPRESS, BODYSLAM, BREAKINGSWIPE, BRICKBREAK, BULKUP, BULLDOZE, CALMMIND, CLEARSMOG, CLOSECOMBAT, COACHING, CONCOCTION, COUPDEGRACE, COVET, CRUELWHIP, CRUNCH, CURSE, DARKPULSE, DEADLYREACH, DRACARYS, DRACONICWAVE, DRAGONBREATH, DRAGONCLAW, DRAGONDANCE, DRAGONGALE, DRAGONMAGIC, DRAINPUNCH, ECLIPSENOVA, ENDERSHOCK, EXECUTION, FALSESWIPE, FANTASYSEAL, FLIPTURN, FOCUSBLAST, FROSTBITE, FURYCUTTER, GOBLINSTRIKE, HAIL, HAZE, HEXBOLT, HIDDENPOWER, HYPERVOICE, HYPOTHERMIA, ICEBEAM, ICEFANG, ICEPUNCH, IRONDEFENSE, KNOCKOFF, LASHOUT, LIGHTSCREEN, MEMENTO, MIASMA, MINDDRAIN, MINDMELD, MIST, MUDSLIDE, NAGASKIN, PLAYROUGH, POISONFANG, POISONJAB, POWERUPPUNCH, PROTECT, PSYCHIC, PSYCHICFANGS, PSYCHICTERRAIN, RAINDANCE, REFLECT, REST, RETURN, ROCKTOMB, ROUND, SCALESHOT, SIRENSSONG, SLASH, SLEEPTALK, SNARL, STRANGESTEAM, SUBSTITUTE, SWITCHEROO, SWORDSDANCE, TAUNT, TOXIC, TOXICSPIKES, UMBRALWAVE, UTURN, VENOMDRAIN, WATERPULSE, WEATHERBALL, WORKUP, ZENHEADBUTT, </v>
      </c>
      <c r="AA1106" t="str">
        <f>VLOOKUP($A1106,'Moves Species'!$A:$E,5,FALSE)</f>
        <v xml:space="preserve">DISABLE, MINDDRAIN, SCRAMBLEMIND, DRAGONTAIL, FAKEOUT, FOULPLAY, MAGICCOAT, RECOVER, TRICK, </v>
      </c>
    </row>
    <row r="1107" spans="1:30" x14ac:dyDescent="0.25">
      <c r="A1107">
        <f t="shared" si="53"/>
        <v>1106</v>
      </c>
      <c r="B1107" t="s">
        <v>12632</v>
      </c>
      <c r="C1107" t="s">
        <v>12635</v>
      </c>
      <c r="D1107" s="12" t="str">
        <f>'BST Extract'!J1107</f>
        <v>WATER</v>
      </c>
      <c r="E1107" s="12">
        <f>'BST Extract'!K1107</f>
        <v>0</v>
      </c>
      <c r="F1107" t="str">
        <f t="shared" si="54"/>
        <v>WATER,0</v>
      </c>
      <c r="G1107">
        <f>'BST Extract'!C1107</f>
        <v>50</v>
      </c>
      <c r="H1107">
        <f>'BST Extract'!D1107</f>
        <v>70</v>
      </c>
      <c r="I1107">
        <f>'BST Extract'!E1107</f>
        <v>60</v>
      </c>
      <c r="J1107">
        <f>'BST Extract'!F1107</f>
        <v>70</v>
      </c>
      <c r="K1107">
        <f>'BST Extract'!G1107</f>
        <v>40</v>
      </c>
      <c r="L1107">
        <f>'BST Extract'!H1107</f>
        <v>50</v>
      </c>
      <c r="M1107">
        <f>'BST Extract'!I1107</f>
        <v>340</v>
      </c>
      <c r="N1107" t="s">
        <v>7287</v>
      </c>
      <c r="O1107">
        <v>1</v>
      </c>
      <c r="P1107" t="s">
        <v>7523</v>
      </c>
      <c r="R1107" t="s">
        <v>7523</v>
      </c>
      <c r="T1107" t="str">
        <f t="shared" si="52"/>
        <v>SPECIAL_DEFENSE,1,,,,</v>
      </c>
      <c r="U1107" s="12" t="str">
        <f>'Ability Extract'!C1107</f>
        <v>MARVELSCALE</v>
      </c>
      <c r="V1107" s="12" t="str">
        <f>'Ability Extract'!D1107</f>
        <v>SNIPER</v>
      </c>
      <c r="W1107" s="12" t="str">
        <f>'Ability Extract'!E1107</f>
        <v>ANALYTIC</v>
      </c>
      <c r="X1107" s="12" t="str">
        <f>'Ability Extract'!F1107</f>
        <v>MARVELSCALE,SNIPER,ANALYTIC</v>
      </c>
      <c r="Y1107" t="str">
        <f>VLOOKUP($A1107,'Moves Species'!$A:$E,3,FALSE)</f>
        <v xml:space="preserve">1, LEER, 1, TORRENT, 4, FEINT, 7, WATERSPORT, 9, OVERFLOW, 12, PURSUIT, 15, QUICKGUARD, 18, LOWSWEEP, 21, ASSURANCE, 24, AQUAFANG, 27, PUNISHMENT, 30, TAUNT, 33, POWERWASH, 36, SUCKERPUNCH, 39, HONECLAWS, 42, BRICKBREAK, 45, CASCADE, 48, AMBUSH, 51, SWORDSDANCE, 54, WATERPRESSURE, 57, EXECUTION, 60, FLIPTURN, </v>
      </c>
      <c r="Z1107" t="str">
        <f>VLOOKUP($A1107,'Moves Species'!$A:$E,4,FALSE)</f>
        <v xml:space="preserve">ACROBATICS, AMBUSH, ATTRACT, AURASPHERE, BODYPRESS, BODYSLAM, BREAKINGSWIPE, BRICKBREAK, BRINE, BULKUP, BULLDOZE, CASCADE, CLOSECOMBAT, COACHING, COUPDEGRACE, CRUELWHIP, CRUNCH, CURSE, DARKPULSE, DEADLYREACH, DRAINPUNCH, ECLIPSENOVA, EXECUTION, FALSESWIPE, FLIPTURN, FOCUSBLAST, FROSTBITE, FURYCUTTER, HAIL, HAZE, HIDDENPOWER, HYPERVOICE, HYPOTHERMIA, ICEBEAM, ICEFANG, ICEPUNCH, IRONDEFENSE, KNOCKOFF, LASHOUT, LIQUIDATION, MEMENTO, MIST, MUDSLIDE, OCEANWRATH, OVERFLOW, POISONJAB, POWERUPPUNCH, PROTECT, RAINDANCE, RAZORSHELL, REST, RETURN, ROCKTOMB, SCALD, SCALESHOT, SIRENSSONG, SLASH, SLEEPTALK, SNARL, SOAK, SUBMERGE, SUBSTITUTE, SWITCHEROO, SWORDSDANCE, TIDALWAVE, TOXIC, UMBRALWAVE, WATERPRESSURE, WATERPULSE, WEATHERBALL, WHIRLPOOL, WORKUP, </v>
      </c>
      <c r="AA1107" t="str">
        <f>VLOOKUP($A1107,'Moves Species'!$A:$E,5,FALSE)</f>
        <v xml:space="preserve">LASHOUT, FORCEPALM, POWERUPPUNCH, OCEANWRATH, DOUBLEEDGE, FAKEOUT, NERVESOFSTEEL, ANCHORSHOT, </v>
      </c>
      <c r="AB1107" t="s">
        <v>12630</v>
      </c>
      <c r="AC1107" t="s">
        <v>7265</v>
      </c>
      <c r="AD1107">
        <v>35</v>
      </c>
    </row>
    <row r="1108" spans="1:30" x14ac:dyDescent="0.25">
      <c r="A1108">
        <f t="shared" si="53"/>
        <v>1107</v>
      </c>
      <c r="B1108" t="s">
        <v>12633</v>
      </c>
      <c r="C1108" t="s">
        <v>12636</v>
      </c>
      <c r="D1108" s="12" t="str">
        <f>'BST Extract'!J1108</f>
        <v>WATER</v>
      </c>
      <c r="E1108" s="12" t="str">
        <f>'BST Extract'!K1108</f>
        <v>DARK</v>
      </c>
      <c r="F1108" t="str">
        <f t="shared" si="54"/>
        <v>WATER,DARK</v>
      </c>
      <c r="G1108">
        <f>'BST Extract'!C1108</f>
        <v>75</v>
      </c>
      <c r="H1108">
        <f>'BST Extract'!D1108</f>
        <v>100</v>
      </c>
      <c r="I1108">
        <f>'BST Extract'!E1108</f>
        <v>95</v>
      </c>
      <c r="J1108">
        <f>'BST Extract'!F1108</f>
        <v>110</v>
      </c>
      <c r="K1108">
        <f>'BST Extract'!G1108</f>
        <v>40</v>
      </c>
      <c r="L1108">
        <f>'BST Extract'!H1108</f>
        <v>70</v>
      </c>
      <c r="M1108">
        <f>'BST Extract'!I1108</f>
        <v>490</v>
      </c>
      <c r="N1108" t="s">
        <v>7287</v>
      </c>
      <c r="O1108">
        <v>2</v>
      </c>
      <c r="P1108" t="s">
        <v>7523</v>
      </c>
      <c r="R1108" t="s">
        <v>7523</v>
      </c>
      <c r="T1108" t="str">
        <f t="shared" si="52"/>
        <v>SPECIAL_DEFENSE,2,,,,</v>
      </c>
      <c r="U1108" s="12" t="str">
        <f>'Ability Extract'!C1108</f>
        <v>MARVELSCALE</v>
      </c>
      <c r="V1108" s="12" t="str">
        <f>'Ability Extract'!D1108</f>
        <v>SNIPER</v>
      </c>
      <c r="W1108" s="12" t="str">
        <f>'Ability Extract'!E1108</f>
        <v>ANALYTIC</v>
      </c>
      <c r="X1108" s="12" t="str">
        <f>'Ability Extract'!F1108</f>
        <v>MARVELSCALE,SNIPER,ANALYTIC</v>
      </c>
      <c r="Y1108" t="str">
        <f>VLOOKUP($A1108,'Moves Species'!$A:$E,3,FALSE)</f>
        <v xml:space="preserve">1, LEER, 1, TORRENT, 4, FEINT, 7, WATERSPORT, 9, OVERFLOW, 12, PURSUIT, 15, QUICKGUARD, 18, LOWSWEEP, 21, ASSURANCE, 24, AQUAFANG, 27, PUNISHMENT, 30, TAUNT, 33, POWERWASH, 36, SUCKERPUNCH, 39, HONECLAWS, 42, BRICKBREAK, 45, CASCADE, 48, AMBUSH, 51, SWORDSDANCE, 54, WATERPRESSURE, 57, EXECUTION, 60, FLIPTURN, </v>
      </c>
      <c r="Z1108" t="str">
        <f>VLOOKUP($A1108,'Moves Species'!$A:$E,4,FALSE)</f>
        <v xml:space="preserve">ACROBATICS, AMBUSH, ATTRACT, AURASPHERE, BODYPRESS, BODYSLAM, BREAKINGSWIPE, BRICKBREAK, BRINE, BULKUP, BULLDOZE, CASCADE, CLOSECOMBAT, COACHING, COUPDEGRACE, CRUELWHIP, CRUNCH, CURSE, DARKPULSE, DEADLYREACH, DRAINPUNCH, ECLIPSENOVA, EXECUTION, FALSESWIPE, FLIPTURN, FOCUSBLAST, FROSTBITE, FURYCUTTER, HAIL, HAZE, HIDDENPOWER, HYPERVOICE, HYPOTHERMIA, ICEBEAM, ICEFANG, ICEPUNCH, IRONDEFENSE, KNOCKOFF, LASHOUT, LIQUIDATION, MEMENTO, MIST, MUDSLIDE, OCEANWRATH, OVERFLOW, POISONJAB, POWERUPPUNCH, PROTECT, RAINDANCE, RAZORSHELL, REST, RETURN, ROCKTOMB, SCALD, SCALESHOT, SIRENSSONG, SLASH, SLEEPTALK, SNARL, SOAK, SUBMERGE, SUBSTITUTE, SWITCHEROO, SWORDSDANCE, TIDALWAVE, TOXIC, UMBRALWAVE, WATERPRESSURE, WATERPULSE, WEATHERBALL, WHIRLPOOL, WORKUP, </v>
      </c>
      <c r="AA1108">
        <f>VLOOKUP($A1108,'Moves Species'!$A:$E,5,FALSE)</f>
        <v>0</v>
      </c>
      <c r="AB1108" t="s">
        <v>12631</v>
      </c>
      <c r="AC1108" t="s">
        <v>7265</v>
      </c>
      <c r="AD1108">
        <v>55</v>
      </c>
    </row>
    <row r="1109" spans="1:30" x14ac:dyDescent="0.25">
      <c r="A1109">
        <f t="shared" si="53"/>
        <v>1108</v>
      </c>
      <c r="B1109" t="s">
        <v>12634</v>
      </c>
      <c r="C1109" t="s">
        <v>12637</v>
      </c>
      <c r="D1109" s="12" t="str">
        <f>'BST Extract'!J1109</f>
        <v>WATER</v>
      </c>
      <c r="E1109" s="12" t="str">
        <f>'BST Extract'!K1109</f>
        <v>DARK</v>
      </c>
      <c r="F1109" t="str">
        <f t="shared" si="54"/>
        <v>WATER,DARK</v>
      </c>
      <c r="G1109">
        <f>'BST Extract'!C1109</f>
        <v>115</v>
      </c>
      <c r="H1109">
        <f>'BST Extract'!D1109</f>
        <v>145</v>
      </c>
      <c r="I1109">
        <f>'BST Extract'!E1109</f>
        <v>115</v>
      </c>
      <c r="J1109">
        <f>'BST Extract'!F1109</f>
        <v>50</v>
      </c>
      <c r="K1109">
        <f>'BST Extract'!G1109</f>
        <v>40</v>
      </c>
      <c r="L1109">
        <f>'BST Extract'!H1109</f>
        <v>85</v>
      </c>
      <c r="M1109">
        <f>'BST Extract'!I1109</f>
        <v>550</v>
      </c>
      <c r="N1109" t="s">
        <v>7286</v>
      </c>
      <c r="O1109">
        <v>3</v>
      </c>
      <c r="P1109" t="s">
        <v>7523</v>
      </c>
      <c r="R1109" t="s">
        <v>7523</v>
      </c>
      <c r="T1109" t="str">
        <f t="shared" si="52"/>
        <v>SPECIAL_ATTACK,3,,,,</v>
      </c>
      <c r="U1109" s="12" t="str">
        <f>'Ability Extract'!C1109</f>
        <v>MARVELSCALE</v>
      </c>
      <c r="V1109" s="12" t="str">
        <f>'Ability Extract'!D1109</f>
        <v>SNIPER</v>
      </c>
      <c r="W1109" s="12" t="str">
        <f>'Ability Extract'!E1109</f>
        <v>ANALYTIC</v>
      </c>
      <c r="X1109" s="12" t="str">
        <f>'Ability Extract'!F1109</f>
        <v>MARVELSCALE,SNIPER,ANALYTIC</v>
      </c>
      <c r="Y1109" t="str">
        <f>VLOOKUP($A1109,'Moves Species'!$A:$E,3,FALSE)</f>
        <v xml:space="preserve">1, LEER, 1, TORRENT, 4, FEINT, 7, WATERSPORT, 9, OVERFLOW, 12, PURSUIT, 15, QUICKGUARD, 18, LOWSWEEP, 21, ASSURANCE, 24, AQUAFANG, 27, PUNISHMENT, 30, TAUNT, 33, POWERWASH, 36, SUCKERPUNCH, 39, HONECLAWS, 42, BRICKBREAK, 45, CASCADE, 48, AMBUSH, 51, SWORDSDANCE, 54, WATERPRESSURE, 57, EXECUTION, 60, FLIPTURN, </v>
      </c>
      <c r="Z1109" t="str">
        <f>VLOOKUP($A1109,'Moves Species'!$A:$E,4,FALSE)</f>
        <v xml:space="preserve">ACROBATICS, AMBUSH, ATTRACT, AURASPHERE, BODYPRESS, BODYSLAM, BREAKINGSWIPE, BRICKBREAK, BRINE, BULKUP, BULLDOZE, CASCADE, CLOSECOMBAT, COACHING, COUPDEGRACE, CRUELWHIP, CRUNCH, CURSE, DARKPULSE, DEADLYREACH, DRAINPUNCH, ECLIPSENOVA, EXECUTION, FALSESWIPE, FLIPTURN, FOCUSBLAST, FROSTBITE, FURYCUTTER, HAIL, HAZE, HIDDENPOWER, HYPERVOICE, HYPOTHERMIA, ICEBEAM, ICEFANG, ICEPUNCH, IRONDEFENSE, KNOCKOFF, LASHOUT, LIQUIDATION, MEMENTO, MIST, MUDSLIDE, OCEANWRATH, OVERFLOW, POISONJAB, POWERUPPUNCH, PROTECT, RAINDANCE, RAZORSHELL, REST, RETURN, ROCKTOMB, SCALD, SCALESHOT, SIRENSSONG, SLASH, SLEEPTALK, SNARL, SOAK, SUBMERGE, SUBSTITUTE, SWITCHEROO, SWORDSDANCE, TIDALWAVE, TOXIC, UMBRALWAVE, WATERPRESSURE, WATERPULSE, WEATHERBALL, WHIRLPOOL, WORKUP, </v>
      </c>
      <c r="AA1109">
        <f>VLOOKUP($A1109,'Moves Species'!$A:$E,5,FALSE)</f>
        <v>0</v>
      </c>
      <c r="AB1109" t="s">
        <v>7523</v>
      </c>
    </row>
    <row r="1110" spans="1:30" x14ac:dyDescent="0.25">
      <c r="A1110">
        <f t="shared" si="53"/>
        <v>1109</v>
      </c>
      <c r="B1110" t="s">
        <v>12638</v>
      </c>
      <c r="C1110" t="s">
        <v>12643</v>
      </c>
      <c r="D1110" s="12" t="str">
        <f>'BST Extract'!J1110</f>
        <v>GROUND</v>
      </c>
      <c r="E1110" s="12">
        <f>'BST Extract'!K1110</f>
        <v>0</v>
      </c>
      <c r="F1110" t="str">
        <f t="shared" si="54"/>
        <v>GROUND,0</v>
      </c>
      <c r="G1110">
        <f>'BST Extract'!C1110</f>
        <v>100</v>
      </c>
      <c r="H1110">
        <f>'BST Extract'!D1110</f>
        <v>30</v>
      </c>
      <c r="I1110">
        <f>'BST Extract'!E1110</f>
        <v>95</v>
      </c>
      <c r="J1110">
        <f>'BST Extract'!F1110</f>
        <v>30</v>
      </c>
      <c r="K1110">
        <f>'BST Extract'!G1110</f>
        <v>70</v>
      </c>
      <c r="L1110">
        <f>'BST Extract'!H1110</f>
        <v>95</v>
      </c>
      <c r="M1110">
        <f>'BST Extract'!I1110</f>
        <v>420</v>
      </c>
      <c r="N1110" t="s">
        <v>7286</v>
      </c>
      <c r="O1110">
        <v>3</v>
      </c>
      <c r="P1110" t="s">
        <v>7523</v>
      </c>
      <c r="R1110" t="s">
        <v>7523</v>
      </c>
      <c r="T1110" t="str">
        <f t="shared" si="52"/>
        <v>SPECIAL_ATTACK,3,,,,</v>
      </c>
      <c r="U1110" s="12" t="str">
        <f>'Ability Extract'!C1110</f>
        <v>CARTOGRAPHER</v>
      </c>
      <c r="V1110" s="12">
        <f>'Ability Extract'!D1110</f>
        <v>0</v>
      </c>
      <c r="W1110" s="12">
        <f>'Ability Extract'!E1110</f>
        <v>0</v>
      </c>
      <c r="X1110" s="12" t="str">
        <f>'Ability Extract'!F1110</f>
        <v>CARTOGRAPHER,,</v>
      </c>
      <c r="Y1110" t="str">
        <f>VLOOKUP($A1110,'Moves Species'!$A:$E,3,FALSE)</f>
        <v xml:space="preserve">1, TRAMPLE, 2, MUDSLAP, 4, MEGADRAIN, 4, THUNDERSHOCK, 4, FAIRYWIND, 4, CONFUSION, 6, SANDPIT, 8, MUDSHOT, 11, ROTOTILLER, 14, LEAFTORNADO, 14, PSYBEAM, 14, PARABOLICCHARGE, 14, NYMPHSSPELL, 17, GEOMANCY, 20, GRASSYTERRAIN, 20, ELECTRICTERRAIN, 20, MISTYTERRAIN, 20, PSYCHICTERRAIN, 23, MUDBOMB, 26, MISTBALL, 26, THUNDERCLAP, 26, HEXBOLT, 26, MAGICALLEAF, 29, COURTCHANGE, 32, RECOVER, 35, TERRAINPULSE, 38, EARTHPOWER, 41, NATURESMADNESS, 44, NATUREPOWER, 47, GENESIS, 50, GAIAPULSE, 54, GRASSYGLIDE, 54, RISINGVOLTAGE, 54, MISTYEXPLOSION, 54, EXPANDINGFORCE, 58, CALMMIND, 62, THUNDER, 62, TITANIASLAW, 62, SEEDFLARE, 62, ARCANEENERGY, </v>
      </c>
      <c r="Z1110" t="str">
        <f>VLOOKUP($A1110,'Moves Species'!$A:$E,4,FALSE)</f>
        <v xml:space="preserve">ARCANEENERGY, AROMATHERAPY, ATTRACT, BALLLIGHTNING, BATTLEOFWITS, BOLTCRASH, BULLDOZE, BULLETSEED, CALMMIND, CHARGEBEAM, CHARM, COSMICPOWER, COVET, DAZZLINGGLEAM, DRAININGKISS, DUNEBLAST, DUSTDEVILS, EARTHENLANCE, EARTHPOWER, EARTHQUAKE, ELECTRICTERRAIN, ELECTRONCRUSH, ENERGYBALL, ENERGYSURGE, ESSENCEBLOOM, EXPANDINGFORCE, FABLEDRUSH, FAIRYTALE, GAIAPULSE, GENESIS, GEOMANCY, GIGADRAIN, GOBLINSTRIKE, GRASSYTERRAIN, HEXBOLT, HIDDENPOWER, KNOCKOFF, LASHOUT, LEAFBLADE, LIGHTSCREEN, LOVEBURST, MAGICALLEAF, MAGICROOM, MAGNETRISE, MEMENTO, MINDDRAIN, MINDMELD, MIST, MISTYTERRAIN, MIXEDWAVES, MUDSHACKLES, MUDSLIDE, MYSTICPULSE, NASTYPLOT, NATURESWRATH, PARABOLICCHARGE, PETALTEMPEST, PIXIEDUST, PLAYROUGH, POWERWHIP, PROTECT, PSYCHIC, PSYCHICFANGS, PSYCHICTERRAIN, PURGE, QUICKSAND, RAINDANCE, REFLECT, REST, RETURN, RISINGVOLTAGE, SANDSTORM, SANDTOMB, SCENTEDSHIELD, SCORCHINGSANDS, SIRENSSONG, SLEEPTALK, SOLARBEAM, SPIKES, SPIKYSHIELD, STRANGESTEAM, SUBSTITUTE, SUNNYDAY, SWIFT, SYNTHESIS, TERRAINPULSE, THUNDER, THUNDERBOLT, THUNDERFANG, THUNDERWAVE, TITANIASLAW, TOXIC, TRICKROOM, VOLTSWITCH, WEATHERBALL, WILDCHARGE, WISH, WONDERROOM, WORKUP, ZENHEADBUTT, </v>
      </c>
      <c r="AA1110" t="str">
        <f>VLOOKUP($A1110,'Moves Species'!$A:$E,5,FALSE)</f>
        <v xml:space="preserve">AMNESIA, CLEARSMOG, COSMICPOWER, DISABLE, FUTURESIGHT, GUARDSWAP, HEX, REFLECTTYPE, HELPINGHAND, </v>
      </c>
      <c r="AB1110" t="s">
        <v>7523</v>
      </c>
    </row>
    <row r="1111" spans="1:30" x14ac:dyDescent="0.25">
      <c r="A1111">
        <f t="shared" si="53"/>
        <v>1110</v>
      </c>
      <c r="B1111" t="s">
        <v>12639</v>
      </c>
      <c r="C1111" t="s">
        <v>12641</v>
      </c>
      <c r="D1111" s="12" t="str">
        <f>'BST Extract'!J1111</f>
        <v>ELECTRIC</v>
      </c>
      <c r="E1111" s="12">
        <f>'BST Extract'!K1111</f>
        <v>0</v>
      </c>
      <c r="F1111" t="str">
        <f t="shared" si="54"/>
        <v>ELECTRIC,0</v>
      </c>
      <c r="G1111">
        <f>'BST Extract'!C1111</f>
        <v>50</v>
      </c>
      <c r="H1111">
        <f>'BST Extract'!D1111</f>
        <v>43</v>
      </c>
      <c r="I1111">
        <f>'BST Extract'!E1111</f>
        <v>62</v>
      </c>
      <c r="J1111">
        <f>'BST Extract'!F1111</f>
        <v>54</v>
      </c>
      <c r="K1111">
        <f>'BST Extract'!G1111</f>
        <v>58</v>
      </c>
      <c r="L1111">
        <f>'BST Extract'!H1111</f>
        <v>63</v>
      </c>
      <c r="M1111">
        <f>'BST Extract'!I1111</f>
        <v>330</v>
      </c>
      <c r="N1111" t="s">
        <v>7324</v>
      </c>
      <c r="O1111">
        <v>1</v>
      </c>
      <c r="P1111" t="s">
        <v>7523</v>
      </c>
      <c r="R1111" t="s">
        <v>7523</v>
      </c>
      <c r="T1111" t="str">
        <f t="shared" si="52"/>
        <v>DEFENSE,1,,,,</v>
      </c>
      <c r="U1111" s="12" t="str">
        <f>'Ability Extract'!C1111</f>
        <v>FEEDBACK</v>
      </c>
      <c r="V1111" s="12" t="str">
        <f>'Ability Extract'!D1111</f>
        <v>SNIPER</v>
      </c>
      <c r="W1111" s="12" t="str">
        <f>'Ability Extract'!E1111</f>
        <v>CANNONFIRE</v>
      </c>
      <c r="X1111" s="12" t="str">
        <f>'Ability Extract'!F1111</f>
        <v>FEEDBACK,SNIPER,CANNONFIRE</v>
      </c>
      <c r="Y1111" t="str">
        <f>VLOOKUP($A1111,'Moves Species'!$A:$E,3,FALSE)</f>
        <v xml:space="preserve">1, LEER, 1, QUICKSILVER, 1, THUNDERSHOCK, 4, THUNDERWAVE, 7, MISSILESHOT, 10, ELECTRIFY, 13, CHARGEBEAM, 16, OVERCLOCK, 19, SHOCKWAVE, 22, DETECT, 25, SHRAPNEL, 28, RISINGVOLTAGE, 31, REFURBISH, 34, CLUSTERROCKETS, 37, DISCHARGE, 40, FLASHCANNON, 43, MAGNETICCANNON, 46, THUNDERBOLT, 49, AUTOTOMIZE, 52, LOCKON, 52, ZAPCANNON, 56, PHOTONGEYSER, 60, CHROMERAY, </v>
      </c>
      <c r="Z1111" t="str">
        <f>VLOOKUP($A1111,'Moves Species'!$A:$E,4,FALSE)</f>
        <v xml:space="preserve">ANTIMATTER, ATTRACT, AURASPHERE, BALLLIGHTNING, BATTERYACID, BOLTCRASH, BOMBARDMENT, BULLETSEED, CATAPULT, CHARGEBEAM, CLUSTERROCKETS, DAZZLINGGLEAM, ELECTRICTERRAIN, ELECTRONCRUSH, ENERGYBALL, ENERGYSURGE, FLUXWAVE, GAIAPULSE, GOLDENBULLET, GUNKSHOT, GYROBALL, HIDDENPOWER, IRONDEFENSE, IRONHEAD, IRONIMPACT, IRONTEMPEST, KAMEHAMEHA, MAGNETICCANNON, MIRRORSHOT, MISSILESHOT, MYSTICPULSE, OVERCLOCK, PARABOLICCHARGE, PROTECT, RAINBOWSCALES, REFURBISH, REST, RETURN, ROCKBLAST, SATELLITERAY, SHADOWBALL, SIGNALBEAM, SLEEPTALK, SLUDGEBOMB, SONICBLAST, THUNDER, THUNDERBOLT, THUNDERPUNCH, THUNDERWAVE, TOXIC, VOLTSWITCH, WATERPULSE, WILDCHARGE, </v>
      </c>
      <c r="AA1111" t="str">
        <f>VLOOKUP($A1111,'Moves Species'!$A:$E,5,FALSE)</f>
        <v xml:space="preserve">BARRAGE, PULSE, AURASPHERE, SIGNALBEAM, DARKPULSE, TIMEBOMB, SONICBOOM, IONDELUGE, ELECTRICTERRAIN, GAMMARAY, ELECTROBALL, </v>
      </c>
      <c r="AB1111" t="s">
        <v>12644</v>
      </c>
      <c r="AC1111" t="s">
        <v>7265</v>
      </c>
      <c r="AD1111">
        <v>37</v>
      </c>
    </row>
    <row r="1112" spans="1:30" x14ac:dyDescent="0.25">
      <c r="A1112">
        <f t="shared" si="53"/>
        <v>1111</v>
      </c>
      <c r="B1112" t="s">
        <v>12640</v>
      </c>
      <c r="C1112" t="s">
        <v>12642</v>
      </c>
      <c r="D1112" s="12" t="str">
        <f>'BST Extract'!J1112</f>
        <v>ELECTRIC</v>
      </c>
      <c r="E1112" s="12">
        <f>'BST Extract'!K1112</f>
        <v>0</v>
      </c>
      <c r="F1112" t="str">
        <f t="shared" si="54"/>
        <v>ELECTRIC,0</v>
      </c>
      <c r="G1112">
        <f>'BST Extract'!C1112</f>
        <v>81</v>
      </c>
      <c r="H1112">
        <f>'BST Extract'!D1112</f>
        <v>63</v>
      </c>
      <c r="I1112">
        <f>'BST Extract'!E1112</f>
        <v>85</v>
      </c>
      <c r="J1112">
        <f>'BST Extract'!F1112</f>
        <v>77</v>
      </c>
      <c r="K1112">
        <f>'BST Extract'!G1112</f>
        <v>105</v>
      </c>
      <c r="L1112">
        <f>'BST Extract'!H1112</f>
        <v>89</v>
      </c>
      <c r="M1112">
        <f>'BST Extract'!I1112</f>
        <v>500</v>
      </c>
      <c r="N1112" t="s">
        <v>7324</v>
      </c>
      <c r="O1112">
        <v>2</v>
      </c>
      <c r="P1112" t="s">
        <v>7523</v>
      </c>
      <c r="R1112" t="s">
        <v>7523</v>
      </c>
      <c r="T1112" t="str">
        <f t="shared" si="52"/>
        <v>DEFENSE,2,,,,</v>
      </c>
      <c r="U1112" s="12" t="str">
        <f>'Ability Extract'!C1112</f>
        <v>FEEDBACK</v>
      </c>
      <c r="V1112" s="12" t="str">
        <f>'Ability Extract'!D1112</f>
        <v>SNIPER</v>
      </c>
      <c r="W1112" s="12" t="str">
        <f>'Ability Extract'!E1112</f>
        <v>CANNONFIRE</v>
      </c>
      <c r="X1112" s="12" t="str">
        <f>'Ability Extract'!F1112</f>
        <v>FEEDBACK,SNIPER,CANNONFIRE</v>
      </c>
      <c r="Y1112" t="str">
        <f>VLOOKUP($A1112,'Moves Species'!$A:$E,3,FALSE)</f>
        <v xml:space="preserve">1, LEER, 1, QUICKSILVER, 1, THUNDERSHOCK, 4, THUNDERWAVE, 7, MISSILESHOT, 10, ELECTRIFY, 13, CHARGEBEAM, 16, OVERCLOCK, 19, SHOCKWAVE, 22, DETECT, 25, SHRAPNEL, 28, RISINGVOLTAGE, 31, REFURBISH, 34, CLUSTERROCKETS, 37, DISCHARGE, 40, FLASHCANNON, 43, MAGNETICCANNON, 46, THUNDERBOLT, 49, AUTOTOMIZE, 52, LOCKON, 52, ZAPCANNON, 56, PHOTONGEYSER, 60, CHROMERAY, </v>
      </c>
      <c r="Z1112" t="str">
        <f>VLOOKUP($A1112,'Moves Species'!$A:$E,4,FALSE)</f>
        <v xml:space="preserve">ANTIMATTER, ATTRACT, AURASPHERE, BALLLIGHTNING, BATTERYACID, BOLTCRASH, BOMBARDMENT, BULLETSEED, CATAPULT, CHARGEBEAM, CLUSTERROCKETS, DAZZLINGGLEAM, ELECTRICTERRAIN, ELECTRONCRUSH, ENERGYBALL, ENERGYSURGE, FLUXWAVE, GAIAPULSE, GOLDENBULLET, GUNKSHOT, GYROBALL, HIDDENPOWER, IRONDEFENSE, IRONHEAD, IRONIMPACT, IRONTEMPEST, KAMEHAMEHA, MAGNETICCANNON, MIRRORSHOT, MISSILESHOT, MYSTICPULSE, OVERCLOCK, PARABOLICCHARGE, PROTECT, RAINBOWSCALES, REFURBISH, REST, RETURN, ROCKBLAST, SATELLITERAY, SHADOWBALL, SIGNALBEAM, SLEEPTALK, SLUDGEBOMB, SONICBLAST, THUNDER, THUNDERBOLT, THUNDERPUNCH, THUNDERWAVE, TOXIC, VOLTSWITCH, WATERPULSE, WILDCHARGE, </v>
      </c>
      <c r="AA1112">
        <f>VLOOKUP($A1112,'Moves Species'!$A:$E,5,FALSE)</f>
        <v>0</v>
      </c>
      <c r="AB1112" t="s">
        <v>7523</v>
      </c>
    </row>
    <row r="1113" spans="1:30" x14ac:dyDescent="0.25">
      <c r="A1113">
        <f t="shared" si="53"/>
        <v>1112</v>
      </c>
      <c r="B1113" t="s">
        <v>12729</v>
      </c>
      <c r="C1113" t="s">
        <v>12731</v>
      </c>
      <c r="D1113" s="12" t="str">
        <f>'BST Extract'!J1113</f>
        <v>NORMAL</v>
      </c>
      <c r="E1113" s="12">
        <f>'BST Extract'!K1113</f>
        <v>0</v>
      </c>
      <c r="F1113" t="str">
        <f t="shared" si="54"/>
        <v>NORMAL,0</v>
      </c>
      <c r="G1113">
        <f>'BST Extract'!C1113</f>
        <v>60</v>
      </c>
      <c r="H1113">
        <f>'BST Extract'!D1113</f>
        <v>50</v>
      </c>
      <c r="I1113">
        <f>'BST Extract'!E1113</f>
        <v>65</v>
      </c>
      <c r="J1113">
        <f>'BST Extract'!F1113</f>
        <v>45</v>
      </c>
      <c r="K1113">
        <f>'BST Extract'!G1113</f>
        <v>30</v>
      </c>
      <c r="L1113">
        <f>'BST Extract'!H1113</f>
        <v>65</v>
      </c>
      <c r="M1113">
        <f>'BST Extract'!I1113</f>
        <v>315</v>
      </c>
      <c r="N1113" t="s">
        <v>7251</v>
      </c>
      <c r="O1113">
        <v>1</v>
      </c>
      <c r="P1113" t="s">
        <v>7523</v>
      </c>
      <c r="R1113" t="s">
        <v>7523</v>
      </c>
      <c r="T1113" t="str">
        <f t="shared" si="52"/>
        <v>HP,1,,,,</v>
      </c>
      <c r="U1113" s="12" t="str">
        <f>'Ability Extract'!C1113</f>
        <v>SHELLARMOR</v>
      </c>
      <c r="V1113" s="12" t="str">
        <f>'Ability Extract'!D1113</f>
        <v>FRIENDGUARD</v>
      </c>
      <c r="W1113" s="12" t="str">
        <f>'Ability Extract'!E1113</f>
        <v>ANGERSHELL</v>
      </c>
      <c r="X1113" s="12" t="str">
        <f>'Ability Extract'!F1113</f>
        <v>SHELLARMOR,FRIENDGUARD,ANGERSHELL</v>
      </c>
      <c r="Y1113" t="str">
        <f>VLOOKUP($A1113,'Moves Species'!$A:$E,3,FALSE)</f>
        <v xml:space="preserve">1, GROWL, 1, LEER, 1, TACKLE, 4, PECK, 7, FALSESWIPE, 10, BIDE, 13, RAPIDSPIN, 16, PLUCK, 19, FURYATTACK, 22, HEADBUTT, 25, FLOCK, 28, DIVEBOMB, 31, TAILWIND, 34, BODYSLAM, 37, SWEEPINGTALON, 40, EGGBOMB, 43, JUMPKICK, 46, DRILLPECK, 49, RETURN, 52, HIGHJUMPKICK, 56, BRAVEBIRD, 60, SKULLBASH, </v>
      </c>
      <c r="Z1113" t="str">
        <f>VLOOKUP($A1113,'Moves Species'!$A:$E,4,FALSE)</f>
        <v xml:space="preserve">ACROBATICS, AERIALACE, AERIALPULSE, AIRSLASH, AMBUSH, ANCIENTGLARE, ATTRACT, BATTLEOFWITS, BODYSLAM, BOUNCE, BRAVEBIRD, BULLETSEED, CATAPULT, COUPDEGRACE, DEFENDORDER, DEFOG, DRILLPECK, DUALWINGBEAT, FABLEDRUSH, FALSESWIPE, FANTASYSEAL, FEATHERDANCE, FLOCK, FLUXWAVE, GENESIS, GOBLINSTRIKE, HIDDENPOWER, HURRICANE, IRONDEFENSE, IRONHEAD, IRONIMPACT, KNOCKOFF, METRONOME, PAYDAY, PLAYROUGH, PROTECT, QUICKGUARD, RAZORSHELL, REST, RETURN, ROCKBLAST, ROCKTOMB, SLASH, SLEEPTALK, SUBSTITUTE, SWEEPINGWIND, SWITCHEROO, TAILWIND, TEMPESTFLARE, TERRAINPULSE, TORNADO, TOXIC, TRIATTACK, TURBULENCE, WEATHERBALL, WISH, WORKUP, ZENHEADBUTT, </v>
      </c>
      <c r="AA1113" t="str">
        <f>VLOOKUP($A1113,'Moves Species'!$A:$E,5,FALSE)</f>
        <v xml:space="preserve">ROLLOUT, CAMOUFLAGE, ROOST, ENTRAINMENT, FEATHERDANCE, ACROBATICS, JETDIVE, DEATHVORTEX, BLAZEKICK, CRUSHCLAW, </v>
      </c>
      <c r="AB1113" t="s">
        <v>8811</v>
      </c>
      <c r="AC1113" t="s">
        <v>7265</v>
      </c>
      <c r="AD1113">
        <v>23</v>
      </c>
    </row>
    <row r="1114" spans="1:30" x14ac:dyDescent="0.25">
      <c r="A1114">
        <f t="shared" si="53"/>
        <v>1113</v>
      </c>
      <c r="B1114" t="s">
        <v>12730</v>
      </c>
      <c r="C1114" t="s">
        <v>12732</v>
      </c>
      <c r="D1114" s="12" t="str">
        <f>'BST Extract'!J1114</f>
        <v>NORMAL</v>
      </c>
      <c r="E1114" s="12" t="str">
        <f>'BST Extract'!K1114</f>
        <v>FLYING</v>
      </c>
      <c r="F1114" t="str">
        <f t="shared" si="54"/>
        <v>NORMAL,FLYING</v>
      </c>
      <c r="G1114">
        <f>'BST Extract'!C1114</f>
        <v>80</v>
      </c>
      <c r="H1114">
        <f>'BST Extract'!D1114</f>
        <v>105</v>
      </c>
      <c r="I1114">
        <f>'BST Extract'!E1114</f>
        <v>70</v>
      </c>
      <c r="J1114">
        <f>'BST Extract'!F1114</f>
        <v>110</v>
      </c>
      <c r="K1114">
        <f>'BST Extract'!G1114</f>
        <v>55</v>
      </c>
      <c r="L1114">
        <f>'BST Extract'!H1114</f>
        <v>70</v>
      </c>
      <c r="M1114">
        <f>'BST Extract'!I1114</f>
        <v>490</v>
      </c>
      <c r="N1114" t="s">
        <v>7345</v>
      </c>
      <c r="O1114">
        <v>2</v>
      </c>
      <c r="P1114" t="s">
        <v>7523</v>
      </c>
      <c r="R1114" t="s">
        <v>7523</v>
      </c>
      <c r="T1114" t="str">
        <f t="shared" si="52"/>
        <v>ATTACK,2,,,,</v>
      </c>
      <c r="U1114" s="12" t="str">
        <f>'Ability Extract'!C1114</f>
        <v>SHELLARMOR</v>
      </c>
      <c r="V1114" s="12" t="str">
        <f>'Ability Extract'!D1114</f>
        <v>FRIENDGUARD</v>
      </c>
      <c r="W1114" s="12" t="str">
        <f>'Ability Extract'!E1114</f>
        <v>ANGERSHELL</v>
      </c>
      <c r="X1114" s="12" t="str">
        <f>'Ability Extract'!F1114</f>
        <v>SHELLARMOR,FRIENDGUARD,ANGERSHELL</v>
      </c>
      <c r="Y1114" t="str">
        <f>VLOOKUP($A1114,'Moves Species'!$A:$E,3,FALSE)</f>
        <v xml:space="preserve">0, SOFTBOILED, 1, SOFTBOILED, 1, GROWL, 1, LEER, 1, TACKLE, 4, PECK, 7, FALSESWIPE, 10, BIDE, 13, RAPIDSPIN, 16, PLUCK, 19, FURYATTACK, 22, HEADBUTT, 25, FLOCK, 28, DIVEBOMB, 31, TAILWIND, 34, BODYSLAM, 37, SWEEPINGTALON, 40, EGGBOMB, 43, JUMPKICK, 46, DRILLPECK, 49, RETURN, 52, HIGHJUMPKICK, 56, BRAVEBIRD, 60, SKULLBASH, </v>
      </c>
      <c r="Z1114" t="str">
        <f>VLOOKUP($A1114,'Moves Species'!$A:$E,4,FALSE)</f>
        <v xml:space="preserve">ACROBATICS, AERIALACE, AERIALPULSE, AIRSLASH, AMBUSH, ANCIENTGLARE, ATTRACT, BATTLEOFWITS, BODYSLAM, BOUNCE, BRAVEBIRD, BULLETSEED, CATAPULT, COUPDEGRACE, DEFENDORDER, DEFOG, DRILLPECK, DUALWINGBEAT, FABLEDRUSH, FALSESWIPE, FANTASYSEAL, FEATHERDANCE, FLOCK, FLUXWAVE, GENESIS, GOBLINSTRIKE, HIDDENPOWER, HURRICANE, IRONDEFENSE, IRONHEAD, IRONIMPACT, KNOCKOFF, METRONOME, PAYDAY, PLAYROUGH, PROTECT, QUICKGUARD, RAZORSHELL, REST, RETURN, ROCKBLAST, ROCKTOMB, SLASH, SLEEPTALK, SUBSTITUTE, SWEEPINGWIND, SWITCHEROO, TAILWIND, TEMPESTFLARE, TERRAINPULSE, TORNADO, TOXIC, TRIATTACK, TURBULENCE, WEATHERBALL, WISH, WORKUP, ZENHEADBUTT, </v>
      </c>
      <c r="AA1114">
        <f>VLOOKUP($A1114,'Moves Species'!$A:$E,5,FALSE)</f>
        <v>0</v>
      </c>
      <c r="AB1114" t="s">
        <v>7523</v>
      </c>
    </row>
    <row r="1115" spans="1:30" x14ac:dyDescent="0.25">
      <c r="A1115">
        <f t="shared" si="53"/>
        <v>1114</v>
      </c>
      <c r="B1115" t="s">
        <v>12733</v>
      </c>
      <c r="C1115" t="s">
        <v>12736</v>
      </c>
      <c r="D1115" s="12" t="str">
        <f>'BST Extract'!J1115</f>
        <v>NORMAL</v>
      </c>
      <c r="E1115" s="12" t="str">
        <f>'BST Extract'!K1115</f>
        <v>FLYING</v>
      </c>
      <c r="F1115" t="str">
        <f t="shared" si="54"/>
        <v>NORMAL,FLYING</v>
      </c>
      <c r="G1115">
        <f>'BST Extract'!C1115</f>
        <v>85</v>
      </c>
      <c r="H1115">
        <f>'BST Extract'!D1115</f>
        <v>70</v>
      </c>
      <c r="I1115">
        <f>'BST Extract'!E1115</f>
        <v>70</v>
      </c>
      <c r="J1115">
        <f>'BST Extract'!F1115</f>
        <v>25</v>
      </c>
      <c r="K1115">
        <f>'BST Extract'!G1115</f>
        <v>55</v>
      </c>
      <c r="L1115">
        <f>'BST Extract'!H1115</f>
        <v>85</v>
      </c>
      <c r="M1115">
        <f>'BST Extract'!I1115</f>
        <v>390</v>
      </c>
      <c r="N1115" t="s">
        <v>7251</v>
      </c>
      <c r="O1115">
        <v>1</v>
      </c>
      <c r="P1115" t="s">
        <v>7523</v>
      </c>
      <c r="R1115" t="s">
        <v>7523</v>
      </c>
      <c r="T1115" t="str">
        <f t="shared" si="52"/>
        <v>HP,1,,,,</v>
      </c>
      <c r="U1115" s="12" t="str">
        <f>'Ability Extract'!C1115</f>
        <v>KEENEYE</v>
      </c>
      <c r="V1115" s="12" t="str">
        <f>'Ability Extract'!D1115</f>
        <v>BIGPECKS</v>
      </c>
      <c r="W1115" s="12" t="str">
        <f>'Ability Extract'!E1115</f>
        <v>COTTONDOWN</v>
      </c>
      <c r="X1115" s="12" t="str">
        <f>'Ability Extract'!F1115</f>
        <v>KEENEYE,BIGPECKS,COTTONDOWN</v>
      </c>
      <c r="Y1115" t="str">
        <f>VLOOKUP($A1115,'Moves Species'!$A:$E,3,FALSE)</f>
        <v xml:space="preserve">1, LEER, 1, PECK, 1, DEFENSECURL, 4, SCRATCH, 8, YAWN, 12, PLUCK, 15, ROLLOUT, 18, STOMP, 21, COTTONSPORE, 24, FACADE, 27, BEARHUG, 30, DUALWINGBEAT, 33, BODYSLAM, 36, FLATULENCE, 39, BODYPRESS, 42, DRILLPECK, 45, REST, 48, METEORMASH, 51, RETURN, 54, HEAVYSLAM, 57, BEAKBLAST, 60, GIGAIMPACT, </v>
      </c>
      <c r="Z1115" t="str">
        <f>VLOOKUP($A1115,'Moves Species'!$A:$E,4,FALSE)</f>
        <v xml:space="preserve">ACROBATICS, AERIALACE, AERIALPULSE, AIRSLASH, ATTRACT, BODYSLAM, BOUNCE, BRAVEBIRD, BULKUP, BULLDOZE, BULLETSEED, CALMMIND, CATAPULT, CHARM, CLEANSE, COUPDEGRACE, COVET, DAZZLINGGLEAM, DEAFEN, DEFOG, DRACOMETEOR, DRAGONGALE, DRILLPECK, DUALWINGBEAT, EARTHQUAKE, ENERGYBALL, EXPANDINGFORCE, FALSESWIPE, FANTASYSEAL, FEATHERDANCE, FLOCK, FLUXWAVE, FORTISSIMO, GENESIS, HIDDENPOWER, HURRICANE, IRONDEFENSE, IRONHEAD, IRONIMPACT, KNOCKOFF, METRONOME, NASTYPLOT, NOBLEROAR, OUTRAGE, PAYDAY, PIXIEDUST, PLAYROUGH, PROTECT, PURGE, RAYOFLIGHT, REST, RETURN, SAFEGUARD, SLASH, SLEEPTALK, STEELROLLER, STEELWING, SUBSTITUTE, SUPERPOWER, TAILWIND, TEMPESTFLARE, TERRAINPULSE, TORNADO, TOXIC, TRIATTACK, TURBULENCE, WEATHERBALL, WISH, WORKUP, ZENHEADBUTT, </v>
      </c>
      <c r="AA1115" t="str">
        <f>VLOOKUP($A1115,'Moves Species'!$A:$E,5,FALSE)</f>
        <v xml:space="preserve">AEROBLAST, STOCKPILE, SWALLOW, SPITUP, SNORE, GLARE, FURYATTACK, THIEF, ASSURANCE, NIGHTSLASH, BOLTBEAK, BOUNCE, </v>
      </c>
      <c r="AB1115" t="s">
        <v>12737</v>
      </c>
      <c r="AC1115" t="s">
        <v>7265</v>
      </c>
      <c r="AD1115">
        <v>40</v>
      </c>
    </row>
    <row r="1116" spans="1:30" x14ac:dyDescent="0.25">
      <c r="A1116">
        <f t="shared" si="53"/>
        <v>1115</v>
      </c>
      <c r="B1116" t="s">
        <v>12734</v>
      </c>
      <c r="C1116" t="s">
        <v>12735</v>
      </c>
      <c r="D1116" s="12" t="str">
        <f>'BST Extract'!J1116</f>
        <v>NORMAL</v>
      </c>
      <c r="E1116" s="12" t="str">
        <f>'BST Extract'!K1116</f>
        <v>FLYING</v>
      </c>
      <c r="F1116" t="str">
        <f t="shared" si="54"/>
        <v>NORMAL,FLYING</v>
      </c>
      <c r="G1116">
        <f>'BST Extract'!C1116</f>
        <v>130</v>
      </c>
      <c r="H1116">
        <f>'BST Extract'!D1116</f>
        <v>95</v>
      </c>
      <c r="I1116">
        <f>'BST Extract'!E1116</f>
        <v>110</v>
      </c>
      <c r="J1116">
        <f>'BST Extract'!F1116</f>
        <v>40</v>
      </c>
      <c r="K1116">
        <f>'BST Extract'!G1116</f>
        <v>60</v>
      </c>
      <c r="L1116">
        <f>'BST Extract'!H1116</f>
        <v>105</v>
      </c>
      <c r="M1116">
        <f>'BST Extract'!I1116</f>
        <v>540</v>
      </c>
      <c r="N1116" t="s">
        <v>7251</v>
      </c>
      <c r="O1116">
        <v>2</v>
      </c>
      <c r="P1116" t="s">
        <v>7523</v>
      </c>
      <c r="R1116" t="s">
        <v>7523</v>
      </c>
      <c r="T1116" t="str">
        <f t="shared" si="52"/>
        <v>HP,2,,,,</v>
      </c>
      <c r="U1116" s="12" t="str">
        <f>'Ability Extract'!C1116</f>
        <v>KEENEYE</v>
      </c>
      <c r="V1116" s="12" t="str">
        <f>'Ability Extract'!D1116</f>
        <v>BIGPECKS</v>
      </c>
      <c r="W1116" s="12" t="str">
        <f>'Ability Extract'!E1116</f>
        <v>COTTONDOWN</v>
      </c>
      <c r="X1116" s="12" t="str">
        <f>'Ability Extract'!F1116</f>
        <v>KEENEYE,BIGPECKS,COTTONDOWN</v>
      </c>
      <c r="Y1116" t="str">
        <f>VLOOKUP($A1116,'Moves Species'!$A:$E,3,FALSE)</f>
        <v xml:space="preserve">1, LEER, 1, PECK, 1, DEFENSECURL, 4, SCRATCH, 8, YAWN, 12, PLUCK, 15, ROLLOUT, 18, STOMP, 21, COTTONSPORE, 24, FACADE, 27, BEARHUG, 30, DUALWINGBEAT, 33, BODYSLAM, 36, FLATULENCE, 39, BODYPRESS, 42, DRILLPECK, 45, REST, 48, METEORMASH, 51, RETURN, 54, HEAVYSLAM, 57, BEAKBLAST, 60, GIGAIMPACT, </v>
      </c>
      <c r="Z1116" t="str">
        <f>VLOOKUP($A1116,'Moves Species'!$A:$E,4,FALSE)</f>
        <v xml:space="preserve">ACROBATICS, AERIALACE, AERIALPULSE, AIRSLASH, ATTRACT, BODYSLAM, BOUNCE, BRAVEBIRD, BULKUP, BULLDOZE, BULLETSEED, CALMMIND, CATAPULT, CHARM, CLEANSE, COUPDEGRACE, COVET, DAZZLINGGLEAM, DEAFEN, DEFOG, DRACOMETEOR, DRAGONGALE, DRILLPECK, DUALWINGBEAT, EARTHQUAKE, ENERGYBALL, EXPANDINGFORCE, FALSESWIPE, FANTASYSEAL, FEATHERDANCE, FLOCK, FLUXWAVE, FORTISSIMO, GENESIS, HIDDENPOWER, HURRICANE, IRONDEFENSE, IRONHEAD, IRONIMPACT, KNOCKOFF, METRONOME, NASTYPLOT, NOBLEROAR, OUTRAGE, PAYDAY, PIXIEDUST, PLAYROUGH, PROTECT, PURGE, RAYOFLIGHT, REST, RETURN, SAFEGUARD, SLASH, SLEEPTALK, STEELROLLER, STEELWING, SUBSTITUTE, SUPERPOWER, TAILWIND, TEMPESTFLARE, TERRAINPULSE, TORNADO, TOXIC, TRIATTACK, TURBULENCE, WEATHERBALL, WISH, WORKUP, ZENHEADBUTT, </v>
      </c>
      <c r="AA1116">
        <f>VLOOKUP($A1116,'Moves Species'!$A:$E,5,FALSE)</f>
        <v>0</v>
      </c>
      <c r="AB1116" t="s">
        <v>7523</v>
      </c>
    </row>
    <row r="1117" spans="1:30" x14ac:dyDescent="0.25">
      <c r="A1117">
        <f t="shared" si="53"/>
        <v>1116</v>
      </c>
      <c r="B1117" t="s">
        <v>12738</v>
      </c>
      <c r="C1117" t="s">
        <v>12739</v>
      </c>
      <c r="D1117" s="12" t="str">
        <f>'BST Extract'!J1117</f>
        <v>WATER</v>
      </c>
      <c r="E1117" s="12" t="str">
        <f>'BST Extract'!K1117</f>
        <v>LIGHT</v>
      </c>
      <c r="F1117" t="str">
        <f t="shared" si="54"/>
        <v>WATER,LIGHT</v>
      </c>
      <c r="G1117">
        <f>'BST Extract'!C1117</f>
        <v>105</v>
      </c>
      <c r="H1117">
        <f>'BST Extract'!D1117</f>
        <v>95</v>
      </c>
      <c r="I1117">
        <f>'BST Extract'!E1117</f>
        <v>75</v>
      </c>
      <c r="J1117">
        <f>'BST Extract'!F1117</f>
        <v>90</v>
      </c>
      <c r="K1117">
        <f>'BST Extract'!G1117</f>
        <v>40</v>
      </c>
      <c r="L1117">
        <f>'BST Extract'!H1117</f>
        <v>65</v>
      </c>
      <c r="M1117">
        <f>'BST Extract'!I1117</f>
        <v>470</v>
      </c>
      <c r="N1117" t="s">
        <v>7251</v>
      </c>
      <c r="O1117" s="3">
        <v>1</v>
      </c>
      <c r="Q1117" s="3"/>
      <c r="T1117" t="str">
        <f t="shared" si="52"/>
        <v>HP,1,,,,</v>
      </c>
      <c r="U1117" s="12" t="str">
        <f>'Ability Extract'!C1117</f>
        <v>COLORCHANGE</v>
      </c>
      <c r="V1117" s="12" t="str">
        <f>'Ability Extract'!D1117</f>
        <v>LIGHTAURA</v>
      </c>
      <c r="W1117" s="12" t="str">
        <f>'Ability Extract'!E1117</f>
        <v>WATERVEIL</v>
      </c>
      <c r="X1117" s="12" t="str">
        <f>'Ability Extract'!F1117</f>
        <v>COLORCHANGE,LIGHTAURA,WATERVEIL</v>
      </c>
      <c r="Y1117" t="str">
        <f>VLOOKUP($A1117,'Moves Species'!$A:$E,3,FALSE)</f>
        <v xml:space="preserve">1, SPARKLE, 1, TORRENT, 4, WATERSPORT, 7, AQUAJET, 10, ZEAL, 13, POWERWASH, 16, STROBELIGHT, 19, COUPDEGRACE, 22, WATERWHIP, 25, FLIPTURN, 28, REFRACTION, 31, WATERFALL, 34, SWEETNOTHINGS, 37, RADIANTBURST, 40, RAYOFLIGHT, 43, WISH, 46, CRASHINGWAVE, 49, PRISMATICFURY, 52, STELLARRUSH, 56, OCEANWRATH, 60, FINALSTAND, </v>
      </c>
      <c r="Z1117" t="str">
        <f>VLOOKUP($A1117,'Moves Species'!$A:$E,4,FALSE)</f>
        <v xml:space="preserve">ACROBATICS, AERIALACE, AIRSLASH, AROMATHERAPY, ATTRACT, AURASPHERE, BRINE, CASCADE, CLEANSE, CONFUSERAY, COSMICPOWER, COUPDEGRACE, DAZZLINGGLEAM, DEFOG, DIVINEPUNISHMENT, DRAININGKISS, FABLEDRUSH, FLIPTURN, FORTISSIMO, GENTLECHIMES, HAIL, HEALBELL, HIDDENPOWER, HOLYNOVA, HYPERVOICE, ICEBEAM, ICICLESPEAR, ICICLESTRIKE, ICYWIND, LIGHTSABER, LIGHTSCREEN, LIQUIDATION, LOVEBURST, MIRRORSHOT, MIST, MISTYTERRAIN, MOONBLAST, MYSTICPULSE, NASTYPLOT, OCEANWRATH, OVERFLOW, PIXIEDUST, PLAYROUGH, PROTECT, PURGE, RADIANTLANCE, RAINBOWSCALES, RAINDANCE, RAYOFLIGHT, REFLECT, REST, RETURN, SACREDSTRIKE, SAFEGUARD, SCALD, SIGNALBEAM, SIRENSSONG, SLEEPTALK, SOAK, SOLARECLIPSE, SUBMERGE, SWIFT, TAILGLOW, TIDALWAVE, TOXIC, WATERPRESSURE, WATERPULSE, WHIRLPOOL, WISH, WORKUP, </v>
      </c>
      <c r="AA1117" t="str">
        <f>VLOOKUP($A1117,'Moves Species'!$A:$E,5,FALSE)</f>
        <v xml:space="preserve">PURGE, SOAK, MOONLIGHT, CLEANSE, TIDALSHIFT, SING, SUNSTEELSTRIKE, LIQUIDATION, HELPINGHAND, </v>
      </c>
    </row>
    <row r="1118" spans="1:30" x14ac:dyDescent="0.25">
      <c r="A1118">
        <f t="shared" si="53"/>
        <v>1117</v>
      </c>
      <c r="B1118" t="s">
        <v>12740</v>
      </c>
      <c r="C1118" t="s">
        <v>12742</v>
      </c>
      <c r="D1118" s="12" t="str">
        <f>'BST Extract'!J1118</f>
        <v>FAIRY</v>
      </c>
      <c r="E1118" s="12" t="str">
        <f>'BST Extract'!K1118</f>
        <v>STEEL</v>
      </c>
      <c r="F1118" t="str">
        <f t="shared" si="54"/>
        <v>FAIRY,STEEL</v>
      </c>
      <c r="G1118">
        <f>'BST Extract'!C1118</f>
        <v>45</v>
      </c>
      <c r="H1118">
        <f>'BST Extract'!D1118</f>
        <v>60</v>
      </c>
      <c r="I1118">
        <f>'BST Extract'!E1118</f>
        <v>53</v>
      </c>
      <c r="J1118">
        <f>'BST Extract'!F1118</f>
        <v>57</v>
      </c>
      <c r="K1118">
        <f>'BST Extract'!G1118</f>
        <v>30</v>
      </c>
      <c r="L1118">
        <f>'BST Extract'!H1118</f>
        <v>55</v>
      </c>
      <c r="M1118">
        <f>'BST Extract'!I1118</f>
        <v>300</v>
      </c>
      <c r="N1118" t="s">
        <v>7251</v>
      </c>
      <c r="O1118">
        <v>1</v>
      </c>
      <c r="P1118" t="s">
        <v>7523</v>
      </c>
      <c r="R1118" t="s">
        <v>7523</v>
      </c>
      <c r="T1118" t="str">
        <f t="shared" si="52"/>
        <v>HP,1,,,,</v>
      </c>
      <c r="U1118" s="12" t="str">
        <f>'Ability Extract'!C1118</f>
        <v>SPEEDBOOST</v>
      </c>
      <c r="V1118" s="12" t="str">
        <f>'Ability Extract'!D1118</f>
        <v>RECKLESS</v>
      </c>
      <c r="W1118" s="12" t="str">
        <f>'Ability Extract'!E1118</f>
        <v>COLORCHANGE</v>
      </c>
      <c r="X1118" s="12" t="str">
        <f>'Ability Extract'!F1118</f>
        <v>SPEEDBOOST,RECKLESS,COLORCHANGE</v>
      </c>
      <c r="Y1118" t="str">
        <f>VLOOKUP($A1118,'Moves Species'!$A:$E,3,FALSE)</f>
        <v xml:space="preserve">1, SPARKLE, 1, STROBELIGHT, 1, SHOTPUT, 4, GOBLINSTRIKE, 7, ZEAL, 11, WELD, 14, BULLETCHARGE, 17, FLEETINGBLOW, 20, AUTOTOMIZE, 23, REFRACTION, 26, MAGNETBOMB, 29, SPIRITBREAK, 32, IRONHEAD, 35, FABLEDRUSH, 38, REFURBISH, 41, PLAYROUGH, 44, IRONIMPACT, 47, PRISMATICFURY, 50, SHIFTGEAR, 53, GEARGRIND, 56, FABLEDSLAM, 60, STEELROLLER, </v>
      </c>
      <c r="Z1118" t="str">
        <f>VLOOKUP($A1118,'Moves Species'!$A:$E,4,FALSE)</f>
        <v xml:space="preserve">AMBUSH, ANTIMATTER, ATTRACT, AURASPHERE, BALLLIGHTNING, BATTERYACID, BODYSLAM, BOMBARDMENT, BOOMBURST, BOUNCE, BULLDOZE, CATAPULT, CAUSTICACID, CHARM, CLEANSE, CLEARSMOG, CLUSTERROCKETS, CONCOCTION, CORROSIVEGAS, COUPDEGRACE, COVET, DAZZLINGGLEAM, DEAFEN, DEFOG, ECHOEDVOICE, ELECTRICTERRAIN, ELECTRONCRUSH, ENERGYSURGE, FABLEDRUSH, FLAMECHARGE, FLAMETHROWER, FLAMEVOLLEY, FLAREBLITZ, FORTISSIMO, GASTROACID, GENESIS, GEOMANCY, GOBLINSTRIKE, GOLDENBULLET, GOLDRUSH, GUNKSHOT, GYROBALL, HAZE, HIDDENPOWER, HIGHHORSEPOWER, HOLYNOVA, HYPERVOICE, INCINERATE, IRONDEFENSE, IRONHEAD, IRONIMPACT, IRONTEMPEST, KNOCKOFF, LASHOUT, LOVEBURST, MAGNETICCANNON, MAGNETRISE, METEORDRIVE, MIASMA, MIRRORSHOT, MISSILESHOT, MIST, MISTYTERRAIN, MYSTICPULSE, NASTYPLOT, NEBULASTRIKE, OVERCLOCK, PAYDAY, PERCUSSIONBLAST, PIXIEDUST, PLAYROUGH, POISONJAB, PROTECT, PURGE, RADIANTLANCE, RAINBOWSCALES, RAYOFLIGHT, REFURBISH, REST, RETURN, SACREDSTRIKE, SAFEGUARD, SATELLITERAY, SIGNALBEAM, SLEEPTALK, SLUDGEBOMB, SONICBLAST, SPIKES, STARDUSTREVERIE, STEELROLLER, STELLARRUSH, STRANGESTEAM, SUBSTITUTE, SWIFT, SWITCHEROO, TAUNT, TITANIASLAW, TOXIC, TRIATTACK, UTURN, VALKYRIECHARIOT, VENDETTA, VOLTSWITCH, WILDCHARGE, WISH, WORKUP, ZENHEADBUTT, </v>
      </c>
      <c r="AA1118" t="str">
        <f>VLOOKUP($A1118,'Moves Species'!$A:$E,5,FALSE)</f>
        <v xml:space="preserve">EXTREMESPEED, SPIKEDRAM, CHAINSWEEP, UPROAR, VALKYRIECHARIOT, STELLARRUSH, MISTYTERRAIN, RADIANTBURST, SHIELDBASH, </v>
      </c>
      <c r="AB1118" t="s">
        <v>12744</v>
      </c>
      <c r="AC1118" t="s">
        <v>7265</v>
      </c>
      <c r="AD1118">
        <v>40</v>
      </c>
    </row>
    <row r="1119" spans="1:30" x14ac:dyDescent="0.25">
      <c r="A1119">
        <f t="shared" si="53"/>
        <v>1118</v>
      </c>
      <c r="B1119" t="s">
        <v>12741</v>
      </c>
      <c r="C1119" t="s">
        <v>12743</v>
      </c>
      <c r="D1119" s="12" t="str">
        <f>'BST Extract'!J1119</f>
        <v>FAIRY</v>
      </c>
      <c r="E1119" s="12" t="str">
        <f>'BST Extract'!K1119</f>
        <v>STEEL</v>
      </c>
      <c r="F1119" t="str">
        <f t="shared" si="54"/>
        <v>FAIRY,STEEL</v>
      </c>
      <c r="G1119">
        <f>'BST Extract'!C1119</f>
        <v>80</v>
      </c>
      <c r="H1119">
        <f>'BST Extract'!D1119</f>
        <v>104</v>
      </c>
      <c r="I1119">
        <f>'BST Extract'!E1119</f>
        <v>80</v>
      </c>
      <c r="J1119">
        <f>'BST Extract'!F1119</f>
        <v>105</v>
      </c>
      <c r="K1119">
        <f>'BST Extract'!G1119</f>
        <v>54</v>
      </c>
      <c r="L1119">
        <f>'BST Extract'!H1119</f>
        <v>77</v>
      </c>
      <c r="M1119">
        <f>'BST Extract'!I1119</f>
        <v>500</v>
      </c>
      <c r="N1119" t="s">
        <v>7251</v>
      </c>
      <c r="O1119">
        <v>2</v>
      </c>
      <c r="P1119" t="s">
        <v>7523</v>
      </c>
      <c r="R1119" t="s">
        <v>7523</v>
      </c>
      <c r="T1119" t="str">
        <f t="shared" si="52"/>
        <v>HP,2,,,,</v>
      </c>
      <c r="U1119" s="12" t="str">
        <f>'Ability Extract'!C1119</f>
        <v>SPEEDBOOST</v>
      </c>
      <c r="V1119" s="12" t="str">
        <f>'Ability Extract'!D1119</f>
        <v>RECKLESS</v>
      </c>
      <c r="W1119" s="12" t="str">
        <f>'Ability Extract'!E1119</f>
        <v>MISTYSURGE</v>
      </c>
      <c r="X1119" s="12" t="str">
        <f>'Ability Extract'!F1119</f>
        <v>SPEEDBOOST,RECKLESS,MISTYSURGE</v>
      </c>
      <c r="Y1119" t="str">
        <f>VLOOKUP($A1119,'Moves Species'!$A:$E,3,FALSE)</f>
        <v xml:space="preserve">1, SPARKLE, 1, STROBELIGHT, 1, SHOTPUT, 4, GOBLINSTRIKE, 7, ZEAL, 11, WELD, 14, BULLETCHARGE, 17, FLEETINGBLOW, 20, AUTOTOMIZE, 23, REFRACTION, 26, MAGNETBOMB, 29, SPIRITBREAK, 32, IRONHEAD, 35, FABLEDRUSH, 38, REFURBISH, 41, PLAYROUGH, 44, IRONIMPACT, 47, PRISMATICFURY, 50, SHIFTGEAR, 53, GEARGRIND, 56, FABLEDSLAM, 60, STEELROLLER, </v>
      </c>
      <c r="Z1119" t="str">
        <f>VLOOKUP($A1119,'Moves Species'!$A:$E,4,FALSE)</f>
        <v xml:space="preserve">AMBUSH, ANTIMATTER, ATTRACT, AURASPHERE, BALLLIGHTNING, BATTERYACID, BODYSLAM, BOMBARDMENT, BOOMBURST, BOUNCE, BULLDOZE, CATAPULT, CAUSTICACID, CHARM, CLEANSE, CLEARSMOG, CLUSTERROCKETS, CONCOCTION, CORROSIVEGAS, COUPDEGRACE, COVET, DAZZLINGGLEAM, DEAFEN, DEFOG, ECHOEDVOICE, ELECTRICTERRAIN, ELECTRONCRUSH, ENERGYSURGE, FABLEDRUSH, FLAMECHARGE, FLAMETHROWER, FLAMEVOLLEY, FLAREBLITZ, FORTISSIMO, GASTROACID, GENESIS, GEOMANCY, GOBLINSTRIKE, GOLDENBULLET, GOLDRUSH, GUNKSHOT, GYROBALL, HAZE, HIDDENPOWER, HIGHHORSEPOWER, HOLYNOVA, HYPERVOICE, INCINERATE, IRONDEFENSE, IRONHEAD, IRONIMPACT, IRONTEMPEST, KNOCKOFF, LASHOUT, LOVEBURST, MAGNETICCANNON, MAGNETRISE, METEORDRIVE, MIASMA, MIRRORSHOT, MISSILESHOT, MIST, MISTYTERRAIN, MYSTICPULSE, NASTYPLOT, NEBULASTRIKE, OVERCLOCK, PAYDAY, PERCUSSIONBLAST, PIXIEDUST, PLAYROUGH, POISONJAB, PROTECT, PURGE, RADIANTLANCE, RAINBOWSCALES, RAYOFLIGHT, REFURBISH, REST, RETURN, SACREDSTRIKE, SAFEGUARD, SATELLITERAY, SIGNALBEAM, SLEEPTALK, SLUDGEBOMB, SONICBLAST, SPIKES, STARDUSTREVERIE, STEELROLLER, STELLARRUSH, STRANGESTEAM, SUBSTITUTE, SWIFT, SWITCHEROO, TAUNT, TITANIASLAW, TOXIC, TRIATTACK, UTURN, VALKYRIECHARIOT, VENDETTA, VOLTSWITCH, WILDCHARGE, WISH, WORKUP, ZENHEADBUTT, </v>
      </c>
      <c r="AA1119">
        <f>VLOOKUP($A1119,'Moves Species'!$A:$E,5,FALSE)</f>
        <v>0</v>
      </c>
      <c r="AB1119" t="s">
        <v>7523</v>
      </c>
    </row>
    <row r="1120" spans="1:30" x14ac:dyDescent="0.25">
      <c r="A1120">
        <f t="shared" si="53"/>
        <v>1119</v>
      </c>
      <c r="B1120" t="s">
        <v>14142</v>
      </c>
      <c r="C1120" t="s">
        <v>14143</v>
      </c>
      <c r="D1120" s="12" t="str">
        <f>'BST Extract'!J1120</f>
        <v>FLYING</v>
      </c>
      <c r="E1120" s="12" t="str">
        <f>'BST Extract'!K1120</f>
        <v>FIGHTING</v>
      </c>
      <c r="F1120" t="str">
        <f t="shared" si="54"/>
        <v>FLYING,FIGHTING</v>
      </c>
      <c r="G1120">
        <f>'BST Extract'!C1120</f>
        <v>75</v>
      </c>
      <c r="H1120">
        <f>'BST Extract'!D1120</f>
        <v>112</v>
      </c>
      <c r="I1120">
        <f>'BST Extract'!E1120</f>
        <v>68</v>
      </c>
      <c r="J1120">
        <f>'BST Extract'!F1120</f>
        <v>100</v>
      </c>
      <c r="K1120">
        <f>'BST Extract'!G1120</f>
        <v>58</v>
      </c>
      <c r="L1120">
        <f>'BST Extract'!H1120</f>
        <v>65</v>
      </c>
      <c r="M1120">
        <f>'BST Extract'!I1120</f>
        <v>478</v>
      </c>
      <c r="N1120" t="s">
        <v>7251</v>
      </c>
      <c r="O1120">
        <v>2</v>
      </c>
      <c r="P1120" t="s">
        <v>7523</v>
      </c>
      <c r="R1120" t="s">
        <v>7523</v>
      </c>
      <c r="T1120" t="str">
        <f t="shared" si="52"/>
        <v>HP,2,,,,</v>
      </c>
      <c r="U1120" s="12" t="str">
        <f>'Ability Extract'!C1120</f>
        <v>STAKEOUT</v>
      </c>
      <c r="V1120" s="12" t="str">
        <f>'Ability Extract'!D1120</f>
        <v>SWIFTSWIM</v>
      </c>
      <c r="W1120" s="12" t="str">
        <f>'Ability Extract'!E1120</f>
        <v>MARVELSCALE</v>
      </c>
      <c r="X1120" s="12" t="str">
        <f>'Ability Extract'!F1120</f>
        <v>STAKEOUT,SWIFTSWIM,MARVELSCALE</v>
      </c>
      <c r="Y1120" t="str">
        <f>VLOOKUP($A1120,'Moves Species'!$A:$E,3,FALSE)</f>
        <v xml:space="preserve">1, LEER, 1, TACKLE, 1, JETDIVE, 4, ROCKSMASH, 7, AQUAJET, 10, FOCUSENERGY, 13, PLUCK, 16, REVENGE, 19, DETECT, 22, FLIPTURN, 25, FLOCK, 28, BRICKBREAK, 31, STALKPREY, 34, BRUTEFORCE, 37, DIVEBOMB, 40, RIPTIDE, 43, DEATHVORTEX, 46, WEAKSPOT, 49, TIDALSHIFT, 52, FLYINGPRESS, 56, WATERPRESSURE, 60, SKYATTACK, </v>
      </c>
      <c r="Z1120" t="str">
        <f>VLOOKUP($A1120,'Moves Species'!$A:$E,4,FALSE)</f>
        <v xml:space="preserve">ACROBATICS, AERIALACE, AERIALPULSE, AIRSLASH, AMBUSH, ATTRACT, BATTLEOFWITS, BODYPRESS, BODYSLAM, BOUNCE, BREAKINGSWIPE, BRICKBREAK, BRINE, CASCADE, CATAPULT, CLOSECOMBAT, COVET, CRUNCH, DEFOG, FALSESWIPE, FLIPTURN, FLOCK, FOCUSBLAST, HIDDENPOWER, ICEFANG, ICICLESPEAR, ICICLESTRIKE, IRONIMPACT, KNOCKOFF, LASHOUT, LIQUIDATION, MEMENTO, MIST, NASTYPLOT, OCEANWRATH, OVERFLOW, PHOBIA, PINMISSILE, PLAYROUGH, PROTECT, PSYCHICFANGS, QUICKGUARD, RAINDANCE, REST, RETURN, SCALD, SCALESHOT, SLASH, SLEEPTALK, SOAK, SUBMERGE, SUPERPOWER, SWEEPINGWIND, SWIFT, TAILWIND, TAUNT, TIDALWAVE, TOXIC, WATERPRESSURE, WATERPULSE, WEAKSPOT, WHIRLPOOL, WORKUP, </v>
      </c>
      <c r="AA1120" t="str">
        <f>VLOOKUP($A1120,'Moves Species'!$A:$E,5,FALSE)</f>
        <v xml:space="preserve">AGILITY, STREAMRUSH, SURGINGBLOW, POWERWASH, CLAMP, ENCIRCLE, CRASHINGWAVE, RAINDANCE, BOUNCE, </v>
      </c>
      <c r="AB1120" t="s">
        <v>7523</v>
      </c>
    </row>
    <row r="1121" spans="1:36" x14ac:dyDescent="0.25">
      <c r="A1121">
        <f t="shared" si="53"/>
        <v>1120</v>
      </c>
      <c r="B1121" t="s">
        <v>14144</v>
      </c>
      <c r="C1121" t="s">
        <v>14154</v>
      </c>
      <c r="D1121" s="12" t="str">
        <f>'BST Extract'!J1121</f>
        <v>DARK</v>
      </c>
      <c r="E1121" s="12" t="str">
        <f>'BST Extract'!K1121</f>
        <v>FAIRY</v>
      </c>
      <c r="F1121" t="str">
        <f t="shared" si="54"/>
        <v>DARK,FAIRY</v>
      </c>
      <c r="G1121">
        <f>'BST Extract'!C1121</f>
        <v>40</v>
      </c>
      <c r="H1121">
        <f>'BST Extract'!D1121</f>
        <v>40</v>
      </c>
      <c r="I1121">
        <f>'BST Extract'!E1121</f>
        <v>80</v>
      </c>
      <c r="J1121">
        <f>'BST Extract'!F1121</f>
        <v>20</v>
      </c>
      <c r="K1121">
        <f>'BST Extract'!G1121</f>
        <v>40</v>
      </c>
      <c r="L1121">
        <f>'BST Extract'!H1121</f>
        <v>40</v>
      </c>
      <c r="M1121">
        <f>'BST Extract'!I1121</f>
        <v>260</v>
      </c>
      <c r="N1121" t="s">
        <v>7251</v>
      </c>
      <c r="O1121">
        <v>2</v>
      </c>
      <c r="P1121" t="s">
        <v>7523</v>
      </c>
      <c r="R1121" t="s">
        <v>7523</v>
      </c>
      <c r="T1121" t="str">
        <f t="shared" si="52"/>
        <v>HP,2,,,,</v>
      </c>
      <c r="U1121" s="12" t="str">
        <f>'Ability Extract'!C1121</f>
        <v>PASTELVEIL</v>
      </c>
      <c r="V1121" s="12" t="str">
        <f>'Ability Extract'!D1121</f>
        <v>FAIRYAURA</v>
      </c>
      <c r="W1121" s="12" t="str">
        <f>'Ability Extract'!E1121</f>
        <v>ANGERPOINT</v>
      </c>
      <c r="X1121" s="12" t="str">
        <f>'Ability Extract'!F1121</f>
        <v>PASTELVEIL,FAIRYAURA,ANGERPOINT</v>
      </c>
      <c r="Y1121" t="str">
        <f>VLOOKUP($A1121,'Moves Species'!$A:$E,3,FALSE)</f>
        <v xml:space="preserve">1, GOBLINSTRIKE, 1, LEER, 1, PEEKABOO, 4, PURSUIT, 7, SWEETSCENT, 10, BEWITCH, 13, NYMPHSSPELL, 16, CRUELWHIP, 19, WILDIMAGINATION, 22, CHARM, 22, CAPTIVATE, 25, SPIRITBREAK, 28, PHOBIA, 31, DRAGONDANCE, 31, NASTYPLOT, 31, BULKUP, 34, FALSESURRENDER, 37, ENCHANTMENT, 40, ECLIPSENOVA, 43, AMBUSH, 46, PLAYROUGH, 49, ETHEREALBURST, 52, DECORATE, 56, FABLEDSLAM, 60, UMBRALWAVE, </v>
      </c>
      <c r="Z1121" t="str">
        <f>VLOOKUP($A1121,'Moves Species'!$A:$E,4,FALSE)</f>
        <v xml:space="preserve">ACIDRAIN, ALLERGY, AMBUSH, ANCIENTGLARE, AROMATHERAPY, ATTRACT, BATTLEOFWITS, BODYPRESS, BODYSLAM, BREAKINGSWIPE, CAUSTICACID, CHARM, CLEARSMOG, CONCOCTION, CORROSIVEGAS, COVET, CRUELWHIP, CRUNCH, DARKPULSE, DRACARYS, DRACONICWAVE, DRAGONBLOOD, DRAGONBREATH, DRAGONCLAW, DRAGONDANCE, DRAGONGALE, DRAGONHAMMER, DRAGONMAGIC, DRAININGKISS, ECLIPSENOVA, ENDERSHOCK, EXECUTION, FABLEDRUSH, FAIRYTALE, FANTASYSEAL, GASTROACID, GOBLINSTRIKE, GUNKSHOT, HIDDENPOWER, KNOCKOFF, LASHOUT, LOVEBURST, METRONOME, MIASMA, MIST, MISTYTERRAIN, MYSTICPULSE, NAGASKIN, NASTYPLOT, OUTRAGE, PHOBIA, PIXIEDUST, PLAYROUGH, POISONFANG, POISONJAB, PROTECT, PURGE, REST, RETURN, ROUND, SCALESHOT, SCENTEDSHIELD, SIRENSSONG, SLEEPTALK, SLUDGEBOMB, SLUDGEWAVE, SNARL, STRANGESTEAM, SWITCHEROO, TITANIASLAW, TOXIC, TOXICSPIKES, TRIATTACK, UMBRALWAVE, VALKYRIECHARIOT, VENDETTA, VENOMDRAIN, VITALITYDRAIN, WORKUP, ZENHEADBUTT, </v>
      </c>
      <c r="AA1121" t="str">
        <f>VLOOKUP($A1121,'Moves Species'!$A:$E,5,FALSE)</f>
        <v xml:space="preserve">LICK, EVILTHORN, LOVEBURST, BODYPRESS, WYRMSRAGE, MIASMA, ACIDARMOR, AROMATICMIST, PURSUIT, NYMPHSSPELL, CRUELWHIP, SPIRITBREAK, FALSESURRENDER, ENCHANTMENT, ECLIPSENOVA, </v>
      </c>
      <c r="AB1121" t="s">
        <v>14165</v>
      </c>
      <c r="AC1121" t="s">
        <v>7268</v>
      </c>
      <c r="AD1121" t="s">
        <v>7301</v>
      </c>
      <c r="AE1121" t="s">
        <v>14164</v>
      </c>
      <c r="AF1121" t="s">
        <v>7268</v>
      </c>
      <c r="AG1121" t="s">
        <v>7348</v>
      </c>
      <c r="AH1121" t="s">
        <v>14166</v>
      </c>
      <c r="AI1121" t="s">
        <v>7268</v>
      </c>
      <c r="AJ1121" t="s">
        <v>8961</v>
      </c>
    </row>
    <row r="1122" spans="1:36" x14ac:dyDescent="0.25">
      <c r="A1122">
        <f t="shared" si="53"/>
        <v>1121</v>
      </c>
      <c r="B1122" t="s">
        <v>14145</v>
      </c>
      <c r="C1122" t="s">
        <v>14155</v>
      </c>
      <c r="D1122" s="12" t="str">
        <f>'BST Extract'!J1122</f>
        <v>DARK</v>
      </c>
      <c r="E1122" s="12" t="str">
        <f>'BST Extract'!K1122</f>
        <v>FAIRY</v>
      </c>
      <c r="F1122" t="str">
        <f t="shared" si="54"/>
        <v>DARK,FAIRY</v>
      </c>
      <c r="G1122">
        <f>'BST Extract'!C1122</f>
        <v>70</v>
      </c>
      <c r="H1122">
        <f>'BST Extract'!D1122</f>
        <v>70</v>
      </c>
      <c r="I1122">
        <f>'BST Extract'!E1122</f>
        <v>75</v>
      </c>
      <c r="J1122">
        <f>'BST Extract'!F1122</f>
        <v>75</v>
      </c>
      <c r="K1122">
        <f>'BST Extract'!G1122</f>
        <v>110</v>
      </c>
      <c r="L1122">
        <f>'BST Extract'!H1122</f>
        <v>85</v>
      </c>
      <c r="M1122">
        <f>'BST Extract'!I1122</f>
        <v>485</v>
      </c>
      <c r="N1122" t="s">
        <v>7251</v>
      </c>
      <c r="O1122">
        <v>2</v>
      </c>
      <c r="P1122" t="s">
        <v>7523</v>
      </c>
      <c r="R1122" t="s">
        <v>7523</v>
      </c>
      <c r="T1122" t="str">
        <f t="shared" si="52"/>
        <v>HP,2,,,,</v>
      </c>
      <c r="U1122" s="12" t="str">
        <f>'Ability Extract'!C1122</f>
        <v>UNBURDEN</v>
      </c>
      <c r="V1122" s="12" t="str">
        <f>'Ability Extract'!D1122</f>
        <v>FAIRYAURA</v>
      </c>
      <c r="W1122" s="12" t="str">
        <f>'Ability Extract'!E1122</f>
        <v>GORGING</v>
      </c>
      <c r="X1122" s="12" t="str">
        <f>'Ability Extract'!F1122</f>
        <v>UNBURDEN,FAIRYAURA,GORGING</v>
      </c>
      <c r="Y1122" t="str">
        <f>VLOOKUP($A1122,'Moves Species'!$A:$E,3,FALSE)</f>
        <v xml:space="preserve">0, MISTBALL, 1, MISTBALL, 0, DARKPRISM, 1, DARKPRISM, 1, SYLPHSHORN, 1, PIXIEWAVE, 1, LEER, 1, PEEKABOO, 4, SIPHON, 7, SWEETSCENT, 10, PIXIEDUST, 13, NYMPHSSPELL, 16, SLUDGE, 19, WILDIMAGINATION, 22, CHARM, 22, CAPTIVATE, 25, SIRENSSONG, 28, CORRODE, 31, NASTYPLOT, 34, VITALITYDRAIN, 37, ENCHANTMENT, 40, ECLIPSENOVA, 43, BLIGHT, 46, SLUDGEWAVE, 49, ETHEREALBURST, 52, DECORATE, 56, CAUSTICACID, 60, UMBRALWAVE, </v>
      </c>
      <c r="Z1122" t="str">
        <f>VLOOKUP($A1122,'Moves Species'!$A:$E,4,FALSE)</f>
        <v xml:space="preserve">ACIDRAIN, ALLERGY, AMBUSH, ANCIENTGLARE, AROMATHERAPY, ATTRACT, BATTLEOFWITS, BODYPRESS, BODYSLAM, BREAKINGSWIPE, CAUSTICACID, CHARM, CLEARSMOG, CONCOCTION, CORROSIVEGAS, COVET, CRUELWHIP, CRUNCH, DARKPULSE, DRACARYS, DRACONICWAVE, DRAGONBLOOD, DRAGONBREATH, DRAGONCLAW, DRAGONDANCE, DRAGONGALE, DRAGONHAMMER, DRAGONMAGIC, DRAININGKISS, ECLIPSENOVA, ENDERSHOCK, EXECUTION, FABLEDRUSH, FAIRYTALE, FANTASYSEAL, GASTROACID, GOBLINSTRIKE, GUNKSHOT, HIDDENPOWER, KNOCKOFF, LASHOUT, LOVEBURST, METRONOME, MIASMA, MIST, MISTYTERRAIN, MYSTICPULSE, NAGASKIN, NASTYPLOT, OUTRAGE, PHOBIA, PIXIEDUST, PLAYROUGH, POISONFANG, POISONJAB, PROTECT, PURGE, REST, RETURN, ROUND, SCALESHOT, SCENTEDSHIELD, SIRENSSONG, SLEEPTALK, SLUDGEBOMB, SLUDGEWAVE, SNARL, STRANGESTEAM, SWITCHEROO, TITANIASLAW, TOXIC, TOXICSPIKES, TRIATTACK, UMBRALWAVE, VALKYRIECHARIOT, VENDETTA, VENOMDRAIN, VITALITYDRAIN, WORKUP, ZENHEADBUTT, </v>
      </c>
      <c r="AA1122">
        <f>VLOOKUP($A1122,'Moves Species'!$A:$E,5,FALSE)</f>
        <v>0</v>
      </c>
      <c r="AB1122" t="s">
        <v>7523</v>
      </c>
    </row>
    <row r="1123" spans="1:36" x14ac:dyDescent="0.25">
      <c r="A1123">
        <f t="shared" si="53"/>
        <v>1122</v>
      </c>
      <c r="B1123" t="s">
        <v>14146</v>
      </c>
      <c r="C1123" t="s">
        <v>14156</v>
      </c>
      <c r="D1123" s="12" t="str">
        <f>'BST Extract'!J1123</f>
        <v>DARK</v>
      </c>
      <c r="E1123" s="12" t="str">
        <f>'BST Extract'!K1123</f>
        <v>FAIRY</v>
      </c>
      <c r="F1123" t="str">
        <f t="shared" si="54"/>
        <v>DARK,FAIRY</v>
      </c>
      <c r="G1123">
        <f>'BST Extract'!C1123</f>
        <v>100</v>
      </c>
      <c r="H1123">
        <f>'BST Extract'!D1123</f>
        <v>80</v>
      </c>
      <c r="I1123">
        <f>'BST Extract'!E1123</f>
        <v>100</v>
      </c>
      <c r="J1123">
        <f>'BST Extract'!F1123</f>
        <v>40</v>
      </c>
      <c r="K1123">
        <f>'BST Extract'!G1123</f>
        <v>65</v>
      </c>
      <c r="L1123">
        <f>'BST Extract'!H1123</f>
        <v>100</v>
      </c>
      <c r="M1123">
        <f>'BST Extract'!I1123</f>
        <v>485</v>
      </c>
      <c r="N1123" t="s">
        <v>7251</v>
      </c>
      <c r="O1123">
        <v>2</v>
      </c>
      <c r="P1123" t="s">
        <v>7523</v>
      </c>
      <c r="R1123" t="s">
        <v>7523</v>
      </c>
      <c r="T1123" t="str">
        <f t="shared" si="52"/>
        <v>HP,2,,,,</v>
      </c>
      <c r="U1123" s="12" t="str">
        <f>'Ability Extract'!C1123</f>
        <v>OVERCOAT</v>
      </c>
      <c r="V1123" s="12" t="str">
        <f>'Ability Extract'!D1123</f>
        <v>FAIRYAURA</v>
      </c>
      <c r="W1123" s="12" t="str">
        <f>'Ability Extract'!E1123</f>
        <v>AROMAVEIL</v>
      </c>
      <c r="X1123" s="12" t="str">
        <f>'Ability Extract'!F1123</f>
        <v>OVERCOAT,FAIRYAURA,AROMAVEIL</v>
      </c>
      <c r="Y1123" t="str">
        <f>VLOOKUP($A1123,'Moves Species'!$A:$E,3,FALSE)</f>
        <v xml:space="preserve">0, VENDETTA, 1, VENDETTA, 0, FABLEDRUSH, 1, FABLEDRUSH, 1, GOBLINSTRIKE, 1, LEER, 1, CUPIDSARROW, 4, PURSUIT, 7, SWEETSCENT, 10, BEWITCH, 13, FLEETINGBLOW, 16, SPOIL, 19, WILDIMAGINATION, 22, CHARM, 22, CAPTIVATE, 25, SPIRITBREAK, 28, DRACONICWAVE, 31, BULKUP, 34, FALSESURRENDER, 37, LOVEBURST, 40, AMBUSH, 43, POISONJAB, 46, OUTRAGE, 49, GRACEFULSTRIKE, 52, DECORATE, 56, FABLEDSLAM, 60, EXECUTION, </v>
      </c>
      <c r="Z1123" t="str">
        <f>VLOOKUP($A1123,'Moves Species'!$A:$E,4,FALSE)</f>
        <v xml:space="preserve">ACIDRAIN, ALLERGY, AMBUSH, ANCIENTGLARE, AROMATHERAPY, ATTRACT, BATTLEOFWITS, BODYPRESS, BODYSLAM, BREAKINGSWIPE, CAUSTICACID, CHARM, CLEARSMOG, CONCOCTION, CORROSIVEGAS, COVET, CRUELWHIP, CRUNCH, DARKPULSE, DRACARYS, DRACONICWAVE, DRAGONBLOOD, DRAGONBREATH, DRAGONCLAW, DRAGONDANCE, DRAGONGALE, DRAGONHAMMER, DRAGONMAGIC, DRAININGKISS, ECLIPSENOVA, ENDERSHOCK, EXECUTION, FABLEDRUSH, FAIRYTALE, FANTASYSEAL, GASTROACID, GOBLINSTRIKE, GUNKSHOT, HIDDENPOWER, KNOCKOFF, LASHOUT, LOVEBURST, METRONOME, MIASMA, MIST, MISTYTERRAIN, MYSTICPULSE, NAGASKIN, NASTYPLOT, OUTRAGE, PHOBIA, PIXIEDUST, PLAYROUGH, POISONFANG, POISONJAB, PROTECT, PURGE, REST, RETURN, ROUND, SCALESHOT, SCENTEDSHIELD, SIRENSSONG, SLEEPTALK, SLUDGEBOMB, SLUDGEWAVE, SNARL, STRANGESTEAM, SWITCHEROO, TITANIASLAW, TOXIC, TOXICSPIKES, TRIATTACK, UMBRALWAVE, VALKYRIECHARIOT, VENDETTA, VENOMDRAIN, VITALITYDRAIN, WORKUP, ZENHEADBUTT, </v>
      </c>
      <c r="AA1123">
        <f>VLOOKUP($A1123,'Moves Species'!$A:$E,5,FALSE)</f>
        <v>0</v>
      </c>
      <c r="AB1123" t="s">
        <v>7523</v>
      </c>
    </row>
    <row r="1124" spans="1:36" x14ac:dyDescent="0.25">
      <c r="A1124">
        <f t="shared" si="53"/>
        <v>1123</v>
      </c>
      <c r="B1124" t="s">
        <v>14147</v>
      </c>
      <c r="C1124" t="s">
        <v>14157</v>
      </c>
      <c r="D1124" s="12" t="str">
        <f>'BST Extract'!J1124</f>
        <v>DARK</v>
      </c>
      <c r="E1124" s="12" t="str">
        <f>'BST Extract'!K1124</f>
        <v>FAIRY</v>
      </c>
      <c r="F1124" t="str">
        <f t="shared" si="54"/>
        <v>DARK,FAIRY</v>
      </c>
      <c r="G1124">
        <f>'BST Extract'!C1124</f>
        <v>70</v>
      </c>
      <c r="H1124">
        <f>'BST Extract'!D1124</f>
        <v>105</v>
      </c>
      <c r="I1124">
        <f>'BST Extract'!E1124</f>
        <v>70</v>
      </c>
      <c r="J1124">
        <f>'BST Extract'!F1124</f>
        <v>75</v>
      </c>
      <c r="K1124">
        <f>'BST Extract'!G1124</f>
        <v>85</v>
      </c>
      <c r="L1124">
        <f>'BST Extract'!H1124</f>
        <v>80</v>
      </c>
      <c r="M1124">
        <f>'BST Extract'!I1124</f>
        <v>485</v>
      </c>
      <c r="N1124" t="s">
        <v>7251</v>
      </c>
      <c r="O1124">
        <v>2</v>
      </c>
      <c r="P1124" t="s">
        <v>7523</v>
      </c>
      <c r="R1124" t="s">
        <v>7523</v>
      </c>
      <c r="T1124" t="str">
        <f t="shared" si="52"/>
        <v>HP,2,,,,</v>
      </c>
      <c r="U1124" s="12" t="str">
        <f>'Ability Extract'!C1124</f>
        <v>PASTELVEIL</v>
      </c>
      <c r="V1124" s="12" t="str">
        <f>'Ability Extract'!D1124</f>
        <v>FAIRYAURA</v>
      </c>
      <c r="W1124" s="12" t="str">
        <f>'Ability Extract'!E1124</f>
        <v>RATTLED</v>
      </c>
      <c r="X1124" s="12" t="str">
        <f>'Ability Extract'!F1124</f>
        <v>PASTELVEIL,FAIRYAURA,RATTLED</v>
      </c>
      <c r="Y1124" t="str">
        <f>VLOOKUP($A1124,'Moves Species'!$A:$E,3,FALSE)</f>
        <v xml:space="preserve">0, VENDETTA, 1, VENDETTA, 0, FABLEDRUSH, 1, FABLEDRUSH, 1, GOBLINSTRIKE, 1, LEER, 1, CUPIDSARROW, 4, PURSUIT, 7, SWEETSCENT, 10, BEWITCH, 13, FLEETINGBLOW, 16, BREAKINGSWIPE, 19, WILDIMAGINATION, 22, CHARM, 22, CAPTIVATE, 25, SPIRITBREAK, 28, DRACONICWAVE, 31, DRAGONDANCE, 34, FALSESURRENDER, 37, LOVEBURST, 40, AMBUSH, 43, SCALESTORM, 46, OUTRAGE, 49, GRACEFULSTRIKE, 52, DECORATE, 56, FABLEDSLAM, 60, EXECUTION, </v>
      </c>
      <c r="Z1124" t="str">
        <f>VLOOKUP($A1124,'Moves Species'!$A:$E,4,FALSE)</f>
        <v xml:space="preserve">ACIDRAIN, ALLERGY, AMBUSH, ANCIENTGLARE, AROMATHERAPY, ATTRACT, BATTLEOFWITS, BODYPRESS, BODYSLAM, BREAKINGSWIPE, CAUSTICACID, CHARM, CLEARSMOG, CONCOCTION, CORROSIVEGAS, COVET, CRUELWHIP, CRUNCH, DARKPULSE, DRACARYS, DRACONICWAVE, DRAGONBLOOD, DRAGONBREATH, DRAGONCLAW, DRAGONDANCE, DRAGONGALE, DRAGONHAMMER, DRAGONMAGIC, DRAININGKISS, ECLIPSENOVA, ENDERSHOCK, EXECUTION, FABLEDRUSH, FAIRYTALE, FANTASYSEAL, GASTROACID, GOBLINSTRIKE, GUNKSHOT, HIDDENPOWER, KNOCKOFF, LASHOUT, LOVEBURST, METRONOME, MIASMA, MIST, MISTYTERRAIN, MYSTICPULSE, NAGASKIN, NASTYPLOT, OUTRAGE, PHOBIA, PIXIEDUST, PLAYROUGH, POISONFANG, POISONJAB, PROTECT, PURGE, REST, RETURN, ROUND, SCALESHOT, SCENTEDSHIELD, SIRENSSONG, SLEEPTALK, SLUDGEBOMB, SLUDGEWAVE, SNARL, STRANGESTEAM, SWITCHEROO, TITANIASLAW, TOXIC, TOXICSPIKES, TRIATTACK, UMBRALWAVE, VALKYRIECHARIOT, VENDETTA, VENOMDRAIN, VITALITYDRAIN, WORKUP, ZENHEADBUTT, </v>
      </c>
      <c r="AA1124">
        <f>VLOOKUP($A1124,'Moves Species'!$A:$E,5,FALSE)</f>
        <v>0</v>
      </c>
      <c r="AB1124" t="s">
        <v>7523</v>
      </c>
    </row>
    <row r="1125" spans="1:36" x14ac:dyDescent="0.25">
      <c r="A1125">
        <f t="shared" si="53"/>
        <v>1124</v>
      </c>
      <c r="B1125" t="s">
        <v>14148</v>
      </c>
      <c r="C1125" t="s">
        <v>14158</v>
      </c>
      <c r="D1125" s="12" t="str">
        <f>'BST Extract'!J1125</f>
        <v>DARK</v>
      </c>
      <c r="E1125" s="12" t="str">
        <f>'BST Extract'!K1125</f>
        <v>FAIRY</v>
      </c>
      <c r="F1125" t="str">
        <f t="shared" si="54"/>
        <v>DARK,FAIRY</v>
      </c>
      <c r="G1125">
        <f>'BST Extract'!C1125</f>
        <v>110</v>
      </c>
      <c r="H1125">
        <f>'BST Extract'!D1125</f>
        <v>120</v>
      </c>
      <c r="I1125">
        <f>'BST Extract'!E1125</f>
        <v>75</v>
      </c>
      <c r="J1125">
        <f>'BST Extract'!F1125</f>
        <v>105</v>
      </c>
      <c r="K1125">
        <f>'BST Extract'!G1125</f>
        <v>50</v>
      </c>
      <c r="L1125">
        <f>'BST Extract'!H1125</f>
        <v>80</v>
      </c>
      <c r="M1125">
        <f>'BST Extract'!I1125</f>
        <v>540</v>
      </c>
      <c r="N1125" t="s">
        <v>7251</v>
      </c>
      <c r="O1125">
        <v>2</v>
      </c>
      <c r="P1125" t="s">
        <v>7523</v>
      </c>
      <c r="R1125" t="s">
        <v>7523</v>
      </c>
      <c r="T1125" t="str">
        <f t="shared" si="52"/>
        <v>HP,2,,,,</v>
      </c>
      <c r="U1125" s="12" t="str">
        <f>'Ability Extract'!C1125</f>
        <v>PASTELVEIL</v>
      </c>
      <c r="V1125" s="12" t="str">
        <f>'Ability Extract'!D1125</f>
        <v>FAIRYAURA</v>
      </c>
      <c r="W1125" s="12" t="str">
        <f>'Ability Extract'!E1125</f>
        <v>SHEDSKIN</v>
      </c>
      <c r="X1125" s="12" t="str">
        <f>'Ability Extract'!F1125</f>
        <v>PASTELVEIL,FAIRYAURA,SHEDSKIN</v>
      </c>
      <c r="Y1125" t="str">
        <f>VLOOKUP($A1125,'Moves Species'!$A:$E,3,FALSE)</f>
        <v xml:space="preserve">1, VENDETTA, 1, FABLEDRUSH, 1, GOBLINSTRIKE, 1, LEER, 1, CUPIDSARROW, 4, SWEETSCENT, 7, PURSUIT, 10, BEWITCH, 13, FLEETINGBLOW, 16, BREAKINGSWIPE, 19, WILDIMAGINATION, 22, CHARM, 22, CAPTIVATE, 25, SPIRITBREAK, 28, DRACONICWAVE, 31, DRAGONDANCE, 34, FALSESURRENDER, 37, LOVEBURST, 40, AMBUSH, 43, SCALESTORM, 46, OUTRAGE, 49, GRACEFULSTRIKE, 52, DECORATE, 56, FABLEDSLAM, 60, EXECUTION, </v>
      </c>
      <c r="Z1125" t="str">
        <f>VLOOKUP($A1125,'Moves Species'!$A:$E,4,FALSE)</f>
        <v xml:space="preserve">ACIDRAIN, ALLERGY, AMBUSH, ANCIENTGLARE, AROMATHERAPY, ATTRACT, BATTLEOFWITS, BODYPRESS, BODYSLAM, BREAKINGSWIPE, CAUSTICACID, CHARM, CLEARSMOG, CONCOCTION, CORROSIVEGAS, COVET, CRUELWHIP, CRUNCH, DARKPULSE, DRACARYS, DRACONICWAVE, DRAGONBLOOD, DRAGONBREATH, DRAGONCLAW, DRAGONDANCE, DRAGONGALE, DRAGONHAMMER, DRAGONMAGIC, DRAININGKISS, ECLIPSENOVA, ENDERSHOCK, ENERGYBALL, ESSENCEBLOOM, EXECUTION, FABLEDRUSH, FAIRYTALE, FANTASYSEAL, GASTROACID, GOBLINSTRIKE, GUNKSHOT, HIDDENPOWER, KNOCKOFF, LASHOUT, LOVEBURST, METRONOME, MIASMA, MIST, MISTYTERRAIN, MYSTICPULSE, NAGASKIN, NASTYPLOT, OUTRAGE, PHOBIA, PIXIEDUST, PLAYROUGH, POISONFANG, POISONJAB, PROTECT, PURGE, REST, RETURN, ROUND, SCALESHOT, SCENTEDSHIELD, SIRENSSONG, SLEEPTALK, SLUDGEBOMB, SLUDGEWAVE, SNARL, STRANGESTEAM, SWITCHEROO, TITANIASLAW, TOXIC, TOXICSPIKES, TRIATTACK, UMBRALWAVE, VALKYRIECHARIOT, VENDETTA, VENOMDRAIN, VITALITYDRAIN, WORKUP, ZENHEADBUTT, </v>
      </c>
      <c r="AA1125">
        <f>VLOOKUP($A1125,'Moves Species'!$A:$E,5,FALSE)</f>
        <v>0</v>
      </c>
      <c r="AB1125" t="s">
        <v>7523</v>
      </c>
    </row>
    <row r="1126" spans="1:36" x14ac:dyDescent="0.25">
      <c r="A1126">
        <f t="shared" si="53"/>
        <v>1125</v>
      </c>
      <c r="B1126" t="s">
        <v>14149</v>
      </c>
      <c r="C1126" t="s">
        <v>14159</v>
      </c>
      <c r="D1126" s="12" t="str">
        <f>'BST Extract'!J1126</f>
        <v>ICE</v>
      </c>
      <c r="E1126" s="12" t="str">
        <f>'BST Extract'!K1126</f>
        <v>FIRE</v>
      </c>
      <c r="F1126" t="str">
        <f t="shared" si="54"/>
        <v>ICE,FIRE</v>
      </c>
      <c r="G1126">
        <f>'BST Extract'!C1126</f>
        <v>80</v>
      </c>
      <c r="H1126">
        <f>'BST Extract'!D1126</f>
        <v>30</v>
      </c>
      <c r="I1126">
        <f>'BST Extract'!E1126</f>
        <v>30</v>
      </c>
      <c r="J1126">
        <f>'BST Extract'!F1126</f>
        <v>30</v>
      </c>
      <c r="K1126">
        <f>'BST Extract'!G1126</f>
        <v>30</v>
      </c>
      <c r="L1126">
        <f>'BST Extract'!H1126</f>
        <v>30</v>
      </c>
      <c r="M1126">
        <f>'BST Extract'!I1126</f>
        <v>230</v>
      </c>
      <c r="N1126" t="s">
        <v>7251</v>
      </c>
      <c r="O1126">
        <v>2</v>
      </c>
      <c r="P1126" t="s">
        <v>7523</v>
      </c>
      <c r="R1126" t="s">
        <v>7523</v>
      </c>
      <c r="T1126" t="str">
        <f t="shared" si="52"/>
        <v>HP,2,,,,</v>
      </c>
      <c r="U1126" s="12" t="str">
        <f>'Ability Extract'!C1126</f>
        <v>IMPULSIVE</v>
      </c>
      <c r="V1126" s="12" t="str">
        <f>'Ability Extract'!D1126</f>
        <v>SHELLARMOR</v>
      </c>
      <c r="W1126" s="12" t="str">
        <f>'Ability Extract'!E1126</f>
        <v>WIMPOUT</v>
      </c>
      <c r="X1126" s="12" t="str">
        <f>'Ability Extract'!F1126</f>
        <v>IMPULSIVE,SHELLARMOR,WIMPOUT</v>
      </c>
      <c r="Y1126" t="str">
        <f>VLOOKUP($A1126,'Moves Species'!$A:$E,3,FALSE)</f>
        <v xml:space="preserve">1, POWDERSNOW, 1, EMBER, 1, DEFENSECURL, 1, MIST, </v>
      </c>
      <c r="Z1126" t="str">
        <f>VLOOKUP($A1126,'Moves Species'!$A:$E,4,FALSE)</f>
        <v xml:space="preserve">AERIALACE, ALLERGY, AMBUSH, ATTRACT, BLIZZARD, BODYPRESS, BONECHILL, BREAKINGSWIPE, BRICKBREAK, BRINE, BULKUP, BULLDOZE, BURNINGJEALOUSY, CALMMIND, CHILLINGTOUCH, CLEARSMOG, COUPDEGRACE, CRUELWHIP, CRUNCH, CRYSTALSHOWER, DEADLYREACH, DEFOG, DRAINPUNCH, FALSESWIPE, FIREBLAST, FIREFANG, FIREPUNCH, FLAMETHROWER, FLAMEVOLLEY, FLAREBLITZ, FOCUSBLAST, FROSTBITE, FURYCUTTER, GYROBALL, HAIL, HAZE, HEATWAVE, HIDDENPOWER, HYPOTHERMIA, ICEBEAM, ICEFANG, ICEHAMMER, ICEPUNCH, ICICLESPEAR, ICICLESTRIKE, ICYWIND, INCINERATE, IRONDEFENSE, KNOCKOFF, LEECHLIFE, MIST, POISONJAB, PROTECT, REST, RETURN, SAFEGUARD, SCALD, SCORCHINGSANDS, SLEEPTALK, SOAK, STEAMERUPTION, STRANGESTEAM, SUNNYDAY, SWITCHEROO, TAUNT, THUNDERPUNCH, TOXIC, UTURN, WILDFIRE, WILLOWISP, </v>
      </c>
      <c r="AA1126" t="str">
        <f>VLOOKUP($A1126,'Moves Species'!$A:$E,5,FALSE)</f>
        <v xml:space="preserve">HEATSIPHON, ICETOMB, BACKSTABBING, SIZZLE, FROSTNIP, AQUAJET, WEATHERBALL, CRUSHCLAW, EXPLOSION, INFERNO, POLARSPEAR, </v>
      </c>
      <c r="AB1126" t="s">
        <v>14167</v>
      </c>
      <c r="AC1126" t="s">
        <v>7265</v>
      </c>
      <c r="AD1126">
        <v>30</v>
      </c>
    </row>
    <row r="1127" spans="1:36" x14ac:dyDescent="0.25">
      <c r="A1127">
        <f t="shared" si="53"/>
        <v>1126</v>
      </c>
      <c r="B1127" t="s">
        <v>14150</v>
      </c>
      <c r="C1127" t="s">
        <v>14160</v>
      </c>
      <c r="D1127" s="12" t="str">
        <f>'BST Extract'!J1127</f>
        <v>ICE</v>
      </c>
      <c r="E1127" s="12" t="str">
        <f>'BST Extract'!K1127</f>
        <v>FIRE</v>
      </c>
      <c r="F1127" t="str">
        <f t="shared" si="54"/>
        <v>ICE,FIRE</v>
      </c>
      <c r="G1127">
        <f>'BST Extract'!C1127</f>
        <v>140</v>
      </c>
      <c r="H1127">
        <f>'BST Extract'!D1127</f>
        <v>100</v>
      </c>
      <c r="I1127">
        <f>'BST Extract'!E1127</f>
        <v>75</v>
      </c>
      <c r="J1127">
        <f>'BST Extract'!F1127</f>
        <v>40</v>
      </c>
      <c r="K1127">
        <f>'BST Extract'!G1127</f>
        <v>100</v>
      </c>
      <c r="L1127">
        <f>'BST Extract'!H1127</f>
        <v>75</v>
      </c>
      <c r="M1127">
        <f>'BST Extract'!I1127</f>
        <v>530</v>
      </c>
      <c r="N1127" t="s">
        <v>7251</v>
      </c>
      <c r="O1127">
        <v>2</v>
      </c>
      <c r="P1127" t="s">
        <v>7523</v>
      </c>
      <c r="R1127" t="s">
        <v>7523</v>
      </c>
      <c r="T1127" t="str">
        <f t="shared" si="52"/>
        <v>HP,2,,,,</v>
      </c>
      <c r="U1127" s="12" t="str">
        <f>'Ability Extract'!C1127</f>
        <v>IMPULSIVE</v>
      </c>
      <c r="V1127" s="12" t="str">
        <f>'Ability Extract'!D1127</f>
        <v>SHELLARMOR</v>
      </c>
      <c r="W1127" s="12" t="str">
        <f>'Ability Extract'!E1127</f>
        <v>THERMALEXCHANGE</v>
      </c>
      <c r="X1127" s="12" t="str">
        <f>'Ability Extract'!F1127</f>
        <v>IMPULSIVE,SHELLARMOR,THERMALEXCHANGE</v>
      </c>
      <c r="Y1127" t="str">
        <f>VLOOKUP($A1127,'Moves Species'!$A:$E,3,FALSE)</f>
        <v xml:space="preserve">0, BURNINGBULWARK, 1, BURNINGBULWARK, 1, EMBER, 1, POWDERSNOW, 1, MIST, 1, DEFENSECURL, 7, FIRSTIMPRESSION, 10, ICEBALL, 10, FIREBALL, 13, HAZE, 16, PURSUIT, 19, INCINERATE, 19, GLACIATE, 22, WILLOWISP, 22, CHILLINGTOUCH, 25, FIREFANG, 25, ICEFANG, 28, LEECHLIFE, 31, FREEZEDRY, 31, BOIL, 34, MELTAWAY, 37, FIREPUNCH, 37, ICEPUNCH, 40, SCALD, 43, ICEBEAM, 43, FLAMETHROWER, 46, BLAZEKICK, 46, FROSTBITE, 49, PAINSPLIT, 52, BLIZZARD, 52, FIREBLAST, 56, TRIPLEAXEL, 56, FLAREBLITZ, 60, ICEBURN, </v>
      </c>
      <c r="Z1127" t="str">
        <f>VLOOKUP($A1127,'Moves Species'!$A:$E,4,FALSE)</f>
        <v xml:space="preserve">AERIALACE, ALLERGY, AMBUSH, ATTRACT, BLIZZARD, BODYPRESS, BONECHILL, BREAKINGSWIPE, BRICKBREAK, BRINE, BULKUP, BULLDOZE, BURNINGJEALOUSY, CALMMIND, CHILLINGTOUCH, CLEARSMOG, COUPDEGRACE, CRUELWHIP, CRUNCH, CRYSTALSHOWER, DEADLYREACH, DEFOG, DRAINPUNCH, FALSESWIPE, FIREBLAST, FIREFANG, FIREPUNCH, FLAMETHROWER, FLAMEVOLLEY, FLAREBLITZ, FOCUSBLAST, FROSTBITE, FURYCUTTER, GYROBALL, HAIL, HAZE, HEATWAVE, HIDDENPOWER, HYPOTHERMIA, ICEBEAM, ICEFANG, ICEHAMMER, ICEPUNCH, ICICLESPEAR, ICICLESTRIKE, ICYWIND, INCINERATE, IRONDEFENSE, KNOCKOFF, LEECHLIFE, MIST, POISONJAB, PROTECT, REST, RETURN, SAFEGUARD, SCALD, SCORCHINGSANDS, SLEEPTALK, SOAK, STEAMERUPTION, STRANGESTEAM, SUNNYDAY, SWITCHEROO, TAUNT, THUNDERPUNCH, TOXIC, UTURN, WILDFIRE, WILLOWISP, </v>
      </c>
      <c r="AA1127">
        <f>VLOOKUP($A1127,'Moves Species'!$A:$E,5,FALSE)</f>
        <v>0</v>
      </c>
      <c r="AB1127" t="s">
        <v>7523</v>
      </c>
    </row>
    <row r="1128" spans="1:36" x14ac:dyDescent="0.25">
      <c r="A1128">
        <f t="shared" si="53"/>
        <v>1127</v>
      </c>
      <c r="B1128" t="s">
        <v>14151</v>
      </c>
      <c r="C1128" t="s">
        <v>14161</v>
      </c>
      <c r="D1128" s="12" t="str">
        <f>'BST Extract'!J1128</f>
        <v>ICE</v>
      </c>
      <c r="E1128" s="12" t="str">
        <f>'BST Extract'!K1128</f>
        <v>FAIRY</v>
      </c>
      <c r="F1128" t="str">
        <f t="shared" si="54"/>
        <v>ICE,FAIRY</v>
      </c>
      <c r="G1128">
        <f>'BST Extract'!C1128</f>
        <v>30</v>
      </c>
      <c r="H1128">
        <f>'BST Extract'!D1128</f>
        <v>35</v>
      </c>
      <c r="I1128">
        <f>'BST Extract'!E1128</f>
        <v>30</v>
      </c>
      <c r="J1128">
        <f>'BST Extract'!F1128</f>
        <v>55</v>
      </c>
      <c r="K1128">
        <f>'BST Extract'!G1128</f>
        <v>65</v>
      </c>
      <c r="L1128">
        <f>'BST Extract'!H1128</f>
        <v>40</v>
      </c>
      <c r="M1128">
        <f>'BST Extract'!I1128</f>
        <v>255</v>
      </c>
      <c r="N1128" t="s">
        <v>7251</v>
      </c>
      <c r="O1128">
        <v>2</v>
      </c>
      <c r="P1128" t="s">
        <v>7523</v>
      </c>
      <c r="R1128" t="s">
        <v>7523</v>
      </c>
      <c r="T1128" t="str">
        <f t="shared" si="52"/>
        <v>HP,2,,,,</v>
      </c>
      <c r="U1128" s="12" t="str">
        <f>'Ability Extract'!C1128</f>
        <v>ATTUNEMENT</v>
      </c>
      <c r="V1128" s="12" t="str">
        <f>'Ability Extract'!D1128</f>
        <v>SLUSHRUSH</v>
      </c>
      <c r="W1128" s="12" t="str">
        <f>'Ability Extract'!E1128</f>
        <v>DEEPCHILL</v>
      </c>
      <c r="X1128" s="12" t="str">
        <f>'Ability Extract'!F1128</f>
        <v>ATTUNEMENT,SLUSHRUSH,DEEPCHILL</v>
      </c>
      <c r="Y1128" t="str">
        <f>VLOOKUP($A1128,'Moves Species'!$A:$E,3,FALSE)</f>
        <v xml:space="preserve">1, POWDERSNOW, 1, PEEKABOO, 1, SNOWFLAKES, 4, FAIRYWIND, 7, SWEETKISS, 10, ICYWIND, 13, PIXIEDUST, 16, CHILLINGBLAST, 19, MIST, 22, SIRENSSONG, 25, HYPOTHERMIA, 28, CRAFTYSHIELD, 31, AIRSLASH, 34, MYSTICPULSE, 37, FREEZEDRY, 40, DEFOG, 43, ENCHANTMENT, 46, ICEBEAM, 49, MISTYTERRAIN, 52, TITANIASLAW, 55, BLASTFREEZE, 58, BOREASBREATH, 62, MISTYEXPLOSION, </v>
      </c>
      <c r="Z1128" t="str">
        <f>VLOOKUP($A1128,'Moves Species'!$A:$E,4,FALSE)</f>
        <v xml:space="preserve">AERIALACE, AERIALPULSE, AIRSLASH, AROMATHERAPY, ASTRALWIND, ATTRACT, BLIZZARD, BONECHILL, CALMMIND, CHARM, CHILLINGTOUCH, COVET, CRYSTALLINEBEAM, CRYSTALSHOWER, DAZZLINGGLEAM, DEFOG, DRAININGKISS, ECHOEDVOICE, FABLEDRUSH, FAIRYTALE, FANTASYSEAL, FLUXWAVE, FROSTBITE, GENESIS, GENTLECHIMES, GEOMANCY, GOBLINSTRIKE, HAIL, HAZE, HIDDENPOWER, HURRICANE, HYPOTHERMIA, ICEBEAM, ICICLESPEAR, ICICLESTRIKE, ICYWIND, LIGHTSCREEN, LOVEBURST, MIRRORSHOT, MIST, MISTYTERRAIN, MYSTICPULSE, NASTYPLOT, NUMBINGWIND, PAYDAY, PIXIEDUST, PLAYROUGH, POWERGEM, PROTECT, PURGE, RAYOFLIGHT, REFLECT, REST, RETURN, ROUND, SIGNALBEAM, SIRENSSONG, SLEEPTALK, STARDUSTREVERIE, STRANGESTEAM, SWIFT, TAILWIND, TEMPESTFLARE, TITANIASLAW, TORNADO, TOXIC, TURBULENCE, UTURN, VALKYRIECHARIOT, WISH, </v>
      </c>
      <c r="AA1128" t="str">
        <f>VLOOKUP($A1128,'Moves Species'!$A:$E,5,FALSE)</f>
        <v xml:space="preserve">BABYDOLLEYES, HAZE, DECORATE, NYMPHSSPELL, DOUBLESCOOP, FROSTBREATH, COLDSNAP, ETHEREALBURST, NUMBINGWIND, </v>
      </c>
      <c r="AB1128" t="s">
        <v>14168</v>
      </c>
      <c r="AC1128" t="s">
        <v>7265</v>
      </c>
      <c r="AD1128">
        <v>35</v>
      </c>
    </row>
    <row r="1129" spans="1:36" x14ac:dyDescent="0.25">
      <c r="A1129">
        <f t="shared" si="53"/>
        <v>1128</v>
      </c>
      <c r="B1129" t="s">
        <v>14152</v>
      </c>
      <c r="C1129" t="s">
        <v>14162</v>
      </c>
      <c r="D1129" s="12" t="str">
        <f>'BST Extract'!J1129</f>
        <v>ICE</v>
      </c>
      <c r="E1129" s="12" t="str">
        <f>'BST Extract'!K1129</f>
        <v>FAIRY</v>
      </c>
      <c r="F1129" t="str">
        <f t="shared" si="54"/>
        <v>ICE,FAIRY</v>
      </c>
      <c r="G1129">
        <f>'BST Extract'!C1129</f>
        <v>95</v>
      </c>
      <c r="H1129">
        <f>'BST Extract'!D1129</f>
        <v>50</v>
      </c>
      <c r="I1129">
        <f>'BST Extract'!E1129</f>
        <v>60</v>
      </c>
      <c r="J1129">
        <f>'BST Extract'!F1129</f>
        <v>100</v>
      </c>
      <c r="K1129">
        <f>'BST Extract'!G1129</f>
        <v>106</v>
      </c>
      <c r="L1129">
        <f>'BST Extract'!H1129</f>
        <v>70</v>
      </c>
      <c r="M1129">
        <f>'BST Extract'!I1129</f>
        <v>481</v>
      </c>
      <c r="N1129" t="s">
        <v>7251</v>
      </c>
      <c r="O1129">
        <v>2</v>
      </c>
      <c r="P1129" t="s">
        <v>7523</v>
      </c>
      <c r="R1129" t="s">
        <v>7523</v>
      </c>
      <c r="T1129" t="str">
        <f t="shared" si="52"/>
        <v>HP,2,,,,</v>
      </c>
      <c r="U1129" s="12" t="str">
        <f>'Ability Extract'!C1129</f>
        <v>ATTUNEMENT</v>
      </c>
      <c r="V1129" s="12" t="str">
        <f>'Ability Extract'!D1129</f>
        <v>SLUSHRUSH</v>
      </c>
      <c r="W1129" s="12" t="str">
        <f>'Ability Extract'!E1129</f>
        <v>DEEPCHILL</v>
      </c>
      <c r="X1129" s="12" t="str">
        <f>'Ability Extract'!F1129</f>
        <v>ATTUNEMENT,SLUSHRUSH,DEEPCHILL</v>
      </c>
      <c r="Y1129" t="str">
        <f>VLOOKUP($A1129,'Moves Species'!$A:$E,3,FALSE)</f>
        <v xml:space="preserve">1, POWDERSNOW, 1, PEEKABOO, 1, SNOWFLAKES, 4, FAIRYWIND, 7, SWEETKISS, 10, ICYWIND, 13, PIXIEDUST, 16, CHILLINGBLAST, 19, MIST, 22, SIRENSSONG, 25, HYPOTHERMIA, 28, CRAFTYSHIELD, 31, AIRSLASH, 34, MYSTICPULSE, 37, FREEZEDRY, 40, DEFOG, 43, ENCHANTMENT, 46, ICEBEAM, 49, MISTYTERRAIN, 52, TITANIASLAW, 55, BLASTFREEZE, 58, BOREASBREATH, 62, MISTYEXPLOSION, </v>
      </c>
      <c r="Z1129" t="str">
        <f>VLOOKUP($A1129,'Moves Species'!$A:$E,4,FALSE)</f>
        <v xml:space="preserve">AERIALACE, AERIALPULSE, AIRSLASH, AROMATHERAPY, ASTRALWIND, ATTRACT, BLIZZARD, BONECHILL, CALMMIND, CHARM, CHILLINGTOUCH, COVET, CRYSTALLINEBEAM, CRYSTALSHOWER, DAZZLINGGLEAM, DEFOG, DRAININGKISS, ECHOEDVOICE, FABLEDRUSH, FAIRYTALE, FANTASYSEAL, FLUXWAVE, FROSTBITE, GENESIS, GENTLECHIMES, GEOMANCY, GOBLINSTRIKE, HAIL, HAZE, HIDDENPOWER, HURRICANE, HYPOTHERMIA, ICEBEAM, ICICLESPEAR, ICICLESTRIKE, ICYWIND, LIGHTSCREEN, LOVEBURST, MIRRORSHOT, MIST, MISTYTERRAIN, MYSTICPULSE, NASTYPLOT, NUMBINGWIND, PAYDAY, PIXIEDUST, PLAYROUGH, POWERGEM, PROTECT, PURGE, RAYOFLIGHT, REFLECT, REST, RETURN, ROUND, SIGNALBEAM, SIRENSSONG, SLEEPTALK, STARDUSTREVERIE, STRANGESTEAM, SWIFT, TAILWIND, TEMPESTFLARE, TITANIASLAW, TORNADO, TOXIC, TURBULENCE, UTURN, VALKYRIECHARIOT, WISH, </v>
      </c>
      <c r="AA1129">
        <f>VLOOKUP($A1129,'Moves Species'!$A:$E,5,FALSE)</f>
        <v>0</v>
      </c>
      <c r="AB1129" t="s">
        <v>7523</v>
      </c>
    </row>
    <row r="1130" spans="1:36" x14ac:dyDescent="0.25">
      <c r="A1130">
        <f t="shared" si="53"/>
        <v>1129</v>
      </c>
      <c r="B1130" t="s">
        <v>14153</v>
      </c>
      <c r="C1130" t="s">
        <v>14163</v>
      </c>
      <c r="D1130" s="12" t="str">
        <f>'BST Extract'!J1130</f>
        <v>STEEL</v>
      </c>
      <c r="E1130" s="12" t="str">
        <f>'BST Extract'!K1130</f>
        <v>FAIRY</v>
      </c>
      <c r="F1130" t="str">
        <f t="shared" si="54"/>
        <v>STEEL,FAIRY</v>
      </c>
      <c r="G1130">
        <f>'BST Extract'!C1130</f>
        <v>74</v>
      </c>
      <c r="H1130">
        <f>'BST Extract'!D1130</f>
        <v>90</v>
      </c>
      <c r="I1130">
        <f>'BST Extract'!E1130</f>
        <v>77</v>
      </c>
      <c r="J1130">
        <f>'BST Extract'!F1130</f>
        <v>107</v>
      </c>
      <c r="K1130">
        <f>'BST Extract'!G1130</f>
        <v>46</v>
      </c>
      <c r="L1130">
        <f>'BST Extract'!H1130</f>
        <v>60</v>
      </c>
      <c r="M1130">
        <f>'BST Extract'!I1130</f>
        <v>454</v>
      </c>
      <c r="N1130" t="s">
        <v>7251</v>
      </c>
      <c r="O1130">
        <v>2</v>
      </c>
      <c r="P1130" t="s">
        <v>7523</v>
      </c>
      <c r="R1130" t="s">
        <v>7523</v>
      </c>
      <c r="T1130" t="str">
        <f t="shared" si="52"/>
        <v>HP,2,,,,</v>
      </c>
      <c r="U1130" s="12" t="str">
        <f>'Ability Extract'!C1130</f>
        <v>STRONGJAW</v>
      </c>
      <c r="V1130" s="12" t="str">
        <f>'Ability Extract'!D1130</f>
        <v>FLUFFY</v>
      </c>
      <c r="W1130" s="12" t="str">
        <f>'Ability Extract'!E1130</f>
        <v>HAUNTED</v>
      </c>
      <c r="X1130" s="12" t="str">
        <f>'Ability Extract'!F1130</f>
        <v>STRONGJAW,FLUFFY,HAUNTED</v>
      </c>
      <c r="Y1130" t="str">
        <f>VLOOKUP($A1130,'Moves Species'!$A:$E,3,FALSE)</f>
        <v xml:space="preserve">1, LEER, 1, ASTONISH, 1, SNAPTRAP, 4, GOBLINSTRIKE, 7, SHADOWSNEAK, 10, BITE, 13, VISEGRIP, 16, MEANLOOK, 19, HEARTSTAMP, 22, SPECTRALLASH, 25, CHAINSWEEP, 28, REFURBISH, 31, SPIRITBREAK, 34, MALEFICACT, 37, IRONHEAD, 40, SPIRITSHACKLE, 43, PLAYROUGH, 46, CRUNCH, 49, SHIFTGEAR, 52, GEARGRIND, 56, POLTERGEIST, 60, FABLEDSLAM, </v>
      </c>
      <c r="Z1130" t="str">
        <f>VLOOKUP($A1130,'Moves Species'!$A:$E,4,FALSE)</f>
        <v xml:space="preserve">AERIALACE, AMBUSH, ATTRACT, BODYPRESS, BODYSLAM, BOMBARDMENT, BREAKINGSWIPE, BULKUP, BULLDOZE, CATAPULT, CHARM, CLUSTERROCKETS, CONFUSERAY, COVET, CRUELWHIP, CRUNCH, CURSE, CURSEDTOUCH, DRAININGKISS, ECHOEDVOICE, EXECUTION, FABLEDRUSH, FAIRYTALE, FIREFANG, GEOMANCY, GOBLINSTRIKE, GOLDENBULLET, GYROBALL, HEX, HIDDENPOWER, HYPERVOICE, ICEFANG, IRONDEFENSE, IRONHEAD, IRONIMPACT, IRONTEMPEST, KNOCKOFF, LASHOUT, LOVEBURST, MACABREDANCE, MAGNETICCANNON, MAGNETRISE, MEMENTO, MISSILESHOT, MISTYTERRAIN, MYSTICPULSE, NASTYPLOT, OVERCLOCK, PHANTOMFORCE, PIXIEDUST, PLAYROUGH, POLTERGEIST, POSSESSION, PROTECT, PSYCHICFANGS, REFURBISH, REST, RETURN, SHADOWBALL, SHADOWPUNCH, SIRENSSONG, SLEEPTALK, SOULRIP, SOULSHIELD, STEELROLLER, STRANGESTEAM, SWITCHEROO, SWORDSDANCE, TAUNT, THUNDERFANG, THUNDERWAVE, TITANIASLAW, TOXIC, VALKYRIECHARIOT, VOLTSWITCH, WORKUP, ZENHEADBUTT, </v>
      </c>
      <c r="AA1130" t="str">
        <f>VLOOKUP($A1130,'Moves Species'!$A:$E,5,FALSE)</f>
        <v xml:space="preserve">DISTURB, LICK, WOOINGHUG, DIZZYPUNCH, PHANTOMFORCE, WICKEDSTRIKE, AMBUSH, FAKETEARS, OBSTRUCT, SWITCHEROO, THUNDERFANG, ICEFANG, NECROPHAGY, </v>
      </c>
      <c r="AB1130" t="s">
        <v>7523</v>
      </c>
    </row>
    <row r="1131" spans="1:36" x14ac:dyDescent="0.25">
      <c r="A1131">
        <f t="shared" si="53"/>
        <v>1130</v>
      </c>
      <c r="B1131" t="s">
        <v>14169</v>
      </c>
      <c r="C1131" t="s">
        <v>14171</v>
      </c>
      <c r="D1131" s="12" t="str">
        <f>'BST Extract'!J1131</f>
        <v>NORMAL</v>
      </c>
      <c r="E1131" s="12" t="str">
        <f>'BST Extract'!K1131</f>
        <v>GHOST</v>
      </c>
      <c r="F1131" t="str">
        <f t="shared" si="54"/>
        <v>NORMAL,GHOST</v>
      </c>
      <c r="G1131">
        <f>'BST Extract'!C1131</f>
        <v>60</v>
      </c>
      <c r="H1131">
        <f>'BST Extract'!D1131</f>
        <v>25</v>
      </c>
      <c r="I1131">
        <f>'BST Extract'!E1131</f>
        <v>80</v>
      </c>
      <c r="J1131">
        <f>'BST Extract'!F1131</f>
        <v>30</v>
      </c>
      <c r="K1131">
        <f>'BST Extract'!G1131</f>
        <v>30</v>
      </c>
      <c r="L1131">
        <f>'BST Extract'!H1131</f>
        <v>70</v>
      </c>
      <c r="M1131">
        <f>'BST Extract'!I1131</f>
        <v>295</v>
      </c>
      <c r="N1131" t="s">
        <v>7251</v>
      </c>
      <c r="O1131">
        <v>2</v>
      </c>
      <c r="P1131" t="s">
        <v>7523</v>
      </c>
      <c r="R1131" t="s">
        <v>7523</v>
      </c>
      <c r="T1131" t="str">
        <f t="shared" si="52"/>
        <v>HP,2,,,,</v>
      </c>
      <c r="U1131" s="12" t="str">
        <f>'Ability Extract'!C1131</f>
        <v>DISHEARTEN</v>
      </c>
      <c r="V1131" s="12" t="str">
        <f>'Ability Extract'!D1131</f>
        <v>OVERCOAT</v>
      </c>
      <c r="W1131" s="12" t="str">
        <f>'Ability Extract'!E1131</f>
        <v>LEADERSHIP</v>
      </c>
      <c r="X1131" s="12" t="str">
        <f>'Ability Extract'!F1131</f>
        <v>DISHEARTEN,OVERCOAT,LEADERSHIP</v>
      </c>
      <c r="Y1131" t="str">
        <f>VLOOKUP($A1131,'Moves Species'!$A:$E,3,FALSE)</f>
        <v xml:space="preserve">1, GROWL, 1, GOOSEBUMP, 4, NEUTRALIZE, 6, FORESIGHT, 8, DRAGONFEAR, 11, NIGHTSHADE, 14, WILLPOWER, 17, DRAGONBREATH, 20, SHIVER, 23, PULSE, 26, WILLOWISP, 29, BONECHILL, 32, HARNESS, 35, RECOVER, 38, FLAMETHROWER, 41, SHADOWRAY, 44, OBSTRUCT, 47, PRIMALWAVE, 50, GHASTLYFLOOD, 53, PARTINGSHOT, 55, DRAGONPULSE, 58, DESTINYBOND, 62, DARKOMEN, </v>
      </c>
      <c r="Z1131" t="str">
        <f>VLOOKUP($A1131,'Moves Species'!$A:$E,4,FALSE)</f>
        <v xml:space="preserve">ANCIENTGLARE, ARCANEENERGY, ATTRACT, AURASPHERE, BATTLEOFWITS, BLOODRITUAL, BONECHILL, BURNINGOFUDA, CALMMIND, CHILLINGTOUCH, CONFUSERAY, COSMICPOWER, COVET, CRUNCH, CURSE, CURSEDTOUCH, DARKPULSE, DRACOMETEOR, DRACONICWAVE, DRAGONBLOOD, DRAGONBREATH, DRAGONMAGIC, ECHOEDVOICE, EXPANDINGFORCE, FALSESWIPE, FANTASYSEAL, FIREBLAST, FLAMETHROWER, FLAMEVOLLEY, FLUXWAVE, GHASTLYFLOOD, HEATWAVE, HEX, HEXBOLT, HIDDENPOWER, INCINERATE, LASHOUT, LIGHTSCREEN, MACABREDANCE, MAGICROOM, MEMENTO, METRONOME, MINDDRAIN, MINDMELD, MIST, MIXEDWAVES, MYSTICALFIRE, NASTYPLOT, PHANTOMFORCE, PHOBIA, POLTERGEIST, POSSESSION, PROTECT, PSYCHIC, PSYCHICTERRAIN, REFLECT, REST, RETURN, SAFEGUARD, SHADOWBALL, SLASH, SLEEPTALK, SNARL, SOULRIP, SOULSHIELD, SUBSTITUTE, SWIFT, SWITCHEROO, TAILGLOW, TERRAINPULSE, TOXIC, TRIATTACK, TRICKROOM, UMBRALWAVE, UTURN, VENDETTA, VITALITYDRAIN, WILLOWISP, WISH, WONDERROOM, WORKUP, ZENHEADBUTT, </v>
      </c>
      <c r="AA1131" t="str">
        <f>VLOOKUP($A1131,'Moves Species'!$A:$E,5,FALSE)</f>
        <v xml:space="preserve">NIGHTSLASH, LASTRESORT, FAKEOUT, SUCKERPUNCH, GLARE, TORMENT, NIGHTMARE, OMINOUSWIND, SPITEFULCHANT, CLONESURGE, WYRMBEAM, DRAGONTAIL, ANCIENTFIRE, FIREBALL, CHAOSBLAST, SEANCE, FOLLOWME, </v>
      </c>
      <c r="AB1131" t="s">
        <v>14173</v>
      </c>
      <c r="AC1131" t="s">
        <v>7310</v>
      </c>
      <c r="AD1131">
        <v>20</v>
      </c>
    </row>
    <row r="1132" spans="1:36" x14ac:dyDescent="0.25">
      <c r="A1132">
        <f t="shared" si="53"/>
        <v>1131</v>
      </c>
      <c r="B1132" t="s">
        <v>14170</v>
      </c>
      <c r="C1132" t="s">
        <v>14172</v>
      </c>
      <c r="D1132" s="12" t="str">
        <f>'BST Extract'!J1132</f>
        <v>NORMAL</v>
      </c>
      <c r="E1132" s="12" t="str">
        <f>'BST Extract'!K1132</f>
        <v>GHOST</v>
      </c>
      <c r="F1132" t="str">
        <f t="shared" si="54"/>
        <v>NORMAL,GHOST</v>
      </c>
      <c r="G1132">
        <f>'BST Extract'!C1132</f>
        <v>90</v>
      </c>
      <c r="H1132">
        <f>'BST Extract'!D1132</f>
        <v>40</v>
      </c>
      <c r="I1132">
        <f>'BST Extract'!E1132</f>
        <v>100</v>
      </c>
      <c r="J1132">
        <f>'BST Extract'!F1132</f>
        <v>45</v>
      </c>
      <c r="K1132">
        <f>'BST Extract'!G1132</f>
        <v>60</v>
      </c>
      <c r="L1132">
        <f>'BST Extract'!H1132</f>
        <v>115</v>
      </c>
      <c r="M1132">
        <f>'BST Extract'!I1132</f>
        <v>450</v>
      </c>
      <c r="N1132" t="s">
        <v>7251</v>
      </c>
      <c r="O1132">
        <v>2</v>
      </c>
      <c r="P1132" t="s">
        <v>7523</v>
      </c>
      <c r="R1132" t="s">
        <v>7523</v>
      </c>
      <c r="T1132" t="str">
        <f t="shared" si="52"/>
        <v>HP,2,,,,</v>
      </c>
      <c r="U1132" s="12" t="str">
        <f>'Ability Extract'!C1132</f>
        <v>DISHEARTEN</v>
      </c>
      <c r="V1132" s="12" t="str">
        <f>'Ability Extract'!D1132</f>
        <v>OVERCOAT</v>
      </c>
      <c r="W1132" s="12" t="str">
        <f>'Ability Extract'!E1132</f>
        <v>LEADERSHIP</v>
      </c>
      <c r="X1132" s="12" t="str">
        <f>'Ability Extract'!F1132</f>
        <v>DISHEARTEN,OVERCOAT,LEADERSHIP</v>
      </c>
      <c r="Y1132" t="str">
        <f>VLOOKUP($A1132,'Moves Species'!$A:$E,3,FALSE)</f>
        <v xml:space="preserve">1, GROWL, 1, GOOSEBUMP, 4, NEUTRALIZE, 6, FORESIGHT, 8, DRAGONFEAR, 11, NIGHTSHADE, 14, WILLPOWER, 17, DRAGONBREATH, 20, SHIVER, 23, PULSE, 26, WILLOWISP, 29, BONECHILL, 32, HARNESS, 35, RECOVER, 38, FLAMETHROWER, 41, SHADOWRAY, 44, OBSTRUCT, 47, PRIMALWAVE, 50, GHASTLYFLOOD, 53, PARTINGSHOT, 55, DRAGONPULSE, 58, DESTINYBOND, 62, DARKOMEN, </v>
      </c>
      <c r="Z1132" t="str">
        <f>VLOOKUP($A1132,'Moves Species'!$A:$E,4,FALSE)</f>
        <v xml:space="preserve">ANCIENTGLARE, ARCANEENERGY, ATTRACT, AURASPHERE, BATTLEOFWITS, BLOODRITUAL, BONECHILL, BURNINGOFUDA, CALMMIND, CHILLINGTOUCH, CONFUSERAY, COSMICPOWER, COVET, CRUNCH, CURSE, CURSEDTOUCH, DARKPULSE, DRACOMETEOR, DRACONICWAVE, DRAGONBLOOD, DRAGONBREATH, DRAGONMAGIC, ECHOEDVOICE, EXPANDINGFORCE, FALSESWIPE, FANTASYSEAL, FIREBLAST, FLAMETHROWER, FLAMEVOLLEY, FLUXWAVE, GHASTLYFLOOD, HEATWAVE, HEX, HEXBOLT, HIDDENPOWER, INCINERATE, LASHOUT, LIGHTSCREEN, MACABREDANCE, MAGICROOM, MEMENTO, METRONOME, MINDDRAIN, MINDMELD, MIST, MIXEDWAVES, MYSTICALFIRE, NASTYPLOT, PHANTOMFORCE, PHOBIA, POLTERGEIST, POSSESSION, PROTECT, PSYCHIC, PSYCHICTERRAIN, REFLECT, REST, RETURN, SAFEGUARD, SHADOWBALL, SLASH, SLEEPTALK, SNARL, SOULRIP, SOULSHIELD, SUBSTITUTE, SWIFT, SWITCHEROO, TAILGLOW, TERRAINPULSE, TOXIC, TRIATTACK, TRICKROOM, UMBRALWAVE, UTURN, VENDETTA, VITALITYDRAIN, WILLOWISP, WISH, WONDERROOM, WORKUP, ZENHEADBUTT, </v>
      </c>
      <c r="AA1132">
        <f>VLOOKUP($A1132,'Moves Species'!$A:$E,5,FALSE)</f>
        <v>0</v>
      </c>
      <c r="AB1132" t="s">
        <v>7523</v>
      </c>
    </row>
    <row r="1133" spans="1:36" x14ac:dyDescent="0.25">
      <c r="A1133">
        <f t="shared" si="53"/>
        <v>1132</v>
      </c>
      <c r="B1133" t="s">
        <v>14174</v>
      </c>
      <c r="C1133" t="s">
        <v>14175</v>
      </c>
      <c r="D1133" s="12" t="str">
        <f>'BST Extract'!J1133</f>
        <v>STEEL</v>
      </c>
      <c r="E1133" s="12" t="str">
        <f>'BST Extract'!K1133</f>
        <v>FIGHTING</v>
      </c>
      <c r="F1133" t="str">
        <f t="shared" si="54"/>
        <v>STEEL,FIGHTING</v>
      </c>
      <c r="G1133">
        <f>'BST Extract'!C1133</f>
        <v>73</v>
      </c>
      <c r="H1133">
        <f>'BST Extract'!D1133</f>
        <v>100</v>
      </c>
      <c r="I1133">
        <f>'BST Extract'!E1133</f>
        <v>75</v>
      </c>
      <c r="J1133">
        <f>'BST Extract'!F1133</f>
        <v>90</v>
      </c>
      <c r="K1133">
        <f>'BST Extract'!G1133</f>
        <v>50</v>
      </c>
      <c r="L1133">
        <f>'BST Extract'!H1133</f>
        <v>70</v>
      </c>
      <c r="M1133">
        <f>'BST Extract'!I1133</f>
        <v>458</v>
      </c>
      <c r="N1133" t="s">
        <v>7251</v>
      </c>
      <c r="O1133">
        <v>2</v>
      </c>
      <c r="P1133" t="s">
        <v>7523</v>
      </c>
      <c r="R1133" t="s">
        <v>7523</v>
      </c>
      <c r="T1133" t="str">
        <f t="shared" si="52"/>
        <v>HP,2,,,,</v>
      </c>
      <c r="U1133" s="12" t="str">
        <f>'Ability Extract'!C1133</f>
        <v>TOUGHCLAWS</v>
      </c>
      <c r="V1133" s="12" t="str">
        <f>'Ability Extract'!D1133</f>
        <v>FLUFFY</v>
      </c>
      <c r="W1133" s="12" t="str">
        <f>'Ability Extract'!E1133</f>
        <v>REGENERATOR</v>
      </c>
      <c r="X1133" s="12" t="str">
        <f>'Ability Extract'!F1133</f>
        <v>TOUGHCLAWS,FLUFFY,REGENERATOR</v>
      </c>
      <c r="Y1133" t="str">
        <f>VLOOKUP($A1133,'Moves Species'!$A:$E,3,FALSE)</f>
        <v xml:space="preserve">1, ROCKSMASH, 1, METALCLAW, 1, LEER, 4, MACHPUNCH, 7, DETECT, 10, KARATECHOP, 14, POWERUPPUNCH, 17, BULLETCHARGE, 20, ARMTHRUST, 23, SMARTSTRIKE, 26, PARRY, 29, VANGUARD, 32, DRAINPUNCH, 35, DARKESTLARIAT, 38, SMARTBLADE, 41, SWORDSDANCE, 44, WEAKSPOT, 47, FRENZY, 50, CROSSCHOP, 53, EXECUTION, 56, SUNSTEELSTRIKE, 60, CLOSECOMBAT, </v>
      </c>
      <c r="Z1133" t="str">
        <f>VLOOKUP($A1133,'Moves Species'!$A:$E,4,FALSE)</f>
        <v xml:space="preserve">ACROBATICS, AERIALACE, AIRSLASH, AMBUSH, ATTRACT, AURASPHERE, BATTLEOFWITS, BLOODRITUAL, BODYPRESS, BODYSLAM, BREAKINGSWIPE, BRICKBREAK, BULKUP, CALMMIND, CATAPULT, CHIDORI, CLOSECOMBAT, COACHING, COUPDEGRACE, CRUNCH, DARKPULSE, DEADLYREACH, DRAGONCLAW, DRAINPUNCH, ECLIPSENOVA, EXECUTION, FALSESWIPE, FIREFANG, FOCUSBLAST, GOLDENBULLET, GYROBALL, HIDDENPOWER, ICEFANG, IRONDEFENSE, IRONHEAD, IRONIMPACT, IRONTEMPEST, KAMEHAMEHA, KNOCKOFF, LASHOUT, MEMENTO, MISSILESHOT, NASTYPLOT, PLAYROUGH, POISONFANG, POWERUPPUNCH, PROTECT, PSYCHICFANGS, QUICKGUARD, REFURBISH, REST, RETURN, SACREDSTRIKE, SLEEPTALK, SNARL, STEELROLLER, SUPERPOWER, SWEEPINGWIND, SWITCHEROO, SWORDSDANCE, TAUNT, THUNDERFANG, TOXIC, VENDETTA, WEAKSPOT, WORKUP, ZENHEADBUTT, </v>
      </c>
      <c r="AA1133" t="str">
        <f>VLOOKUP($A1133,'Moves Species'!$A:$E,5,FALSE)</f>
        <v xml:space="preserve">EDGESTRIKE, NIGHTSLASH, REVENGE, KNOCKOFF, BRUTEFORCE, VENDETTA, </v>
      </c>
      <c r="AB1133" t="s">
        <v>7523</v>
      </c>
    </row>
    <row r="1134" spans="1:36" x14ac:dyDescent="0.25">
      <c r="A1134">
        <f t="shared" si="53"/>
        <v>1133</v>
      </c>
      <c r="B1134" t="s">
        <v>14176</v>
      </c>
      <c r="C1134" t="s">
        <v>14178</v>
      </c>
      <c r="D1134" s="12" t="str">
        <f>'BST Extract'!J1134</f>
        <v>LIGHT</v>
      </c>
      <c r="E1134" s="12">
        <f>'BST Extract'!K1134</f>
        <v>0</v>
      </c>
      <c r="F1134" t="str">
        <f t="shared" si="54"/>
        <v>LIGHT,0</v>
      </c>
      <c r="G1134">
        <f>'BST Extract'!C1134</f>
        <v>68</v>
      </c>
      <c r="H1134">
        <f>'BST Extract'!D1134</f>
        <v>43</v>
      </c>
      <c r="I1134">
        <f>'BST Extract'!E1134</f>
        <v>68</v>
      </c>
      <c r="J1134">
        <f>'BST Extract'!F1134</f>
        <v>96</v>
      </c>
      <c r="K1134">
        <f>'BST Extract'!G1134</f>
        <v>93</v>
      </c>
      <c r="L1134">
        <f>'BST Extract'!H1134</f>
        <v>68</v>
      </c>
      <c r="M1134">
        <f>'BST Extract'!I1134</f>
        <v>436</v>
      </c>
      <c r="N1134" t="s">
        <v>7251</v>
      </c>
      <c r="O1134">
        <v>2</v>
      </c>
      <c r="P1134" t="s">
        <v>7523</v>
      </c>
      <c r="R1134" t="s">
        <v>7523</v>
      </c>
      <c r="T1134" t="str">
        <f t="shared" si="52"/>
        <v>HP,2,,,,</v>
      </c>
      <c r="U1134" s="12" t="str">
        <f>'Ability Extract'!C1134</f>
        <v>LIGHTSWITCH</v>
      </c>
      <c r="V1134" s="12">
        <f>'Ability Extract'!D1134</f>
        <v>0</v>
      </c>
      <c r="W1134" s="12">
        <f>'Ability Extract'!E1134</f>
        <v>0</v>
      </c>
      <c r="X1134" s="12" t="str">
        <f>'Ability Extract'!F1134</f>
        <v>LIGHTSWITCH,,</v>
      </c>
      <c r="Y1134" t="str">
        <f>VLOOKUP($A1134,'Moves Species'!$A:$E,3,FALSE)</f>
        <v xml:space="preserve">1, TAILWHIP, 1, GLOOM, 4, LUMINESCENCE, 7, POWERTRIP, 10, TAILGLOW, 13, PRANKCALL, 16, FLASH, 19, SHOCKWAVE, 22, MANIPULATION, 25, SIGNALBEAM, 28, VOLTSWITCH, 31, DARKPULSE, 34, DAZZLINGGLEAM, 37, CHAINLIGHTNING, 40, TOPSYTURVY, 43, POWERCYCLE, 46, FLASHCANNON, 49, ECLIPSENOVA, 52, PHOTONGEYSER, 56, UMBRALWAVE, 60, REPENTANCE, </v>
      </c>
      <c r="Z1134" t="str">
        <f>VLOOKUP($A1134,'Moves Species'!$A:$E,4,FALSE)</f>
        <v xml:space="preserve">ACROBATICS, AERIALACE, AMBUSH, ATTRACT, AURASPHERE, BALLLIGHTNING, BATTERYACID, BOLTCRASH, CALMMIND, CHARGEBEAM, CLEANSE, CONFUSERAY, DARKPULSE, DAZZLINGGLEAM, DIVINEPUNISHMENT, DRAININGKISS, ECHOEDVOICE, ECLIPSENOVA, ELECTRICTERRAIN, ELECTRONCRUSH, ENERGYSURGE, EXECUTION, FLAMECHARGE, FLAREBLITZ, FOCUSBLAST, FORTISSIMO, GAMMARAY, GLISTEN, GYROBALL, HEALBELL, HIDDENPOWER, HYPERVOICE, IRONDEFENSE, IRONHEAD, IRONIMPACT, IRONTEMPEST, KNOCKOFF, LASHOUT, LIGHTSCREEN, MAGNETICCANNON, MAGNETRISE, METRONOME, MIRRORSHOT, MISSILESHOT, MIXEDWAVES, MYSTICPULSE, NASTYPLOT, ODETOJOY, OVERCLOCK, PARABOLICCHARGE, PAYDAY, PERCUSSIONBLAST, PHOBIA, PLAYROUGH, PROTECT, PURGE, RADIANTLANCE, RAYOFLIGHT, REFLECT, REFURBISH, REST, RETURN, RISINGVOLTAGE, SAFEGUARD, SATELLITERAY, SIGNALBEAM, SLEEPTALK, SNARL, SUBSTITUTE, SWIFT, SWITCHEROO, TAILGLOW, TAUNT, TERRAINPULSE, THUNDERBOLT, THUNDERPUNCH, THUNDERWAVE, TOXIC, UMBRALWAVE, VENDETTA, VITALITYDRAIN, VOLTSWITCH, WILDCHARGE, WISH, WORKUP, </v>
      </c>
      <c r="AA1134" t="str">
        <f>VLOOKUP($A1134,'Moves Species'!$A:$E,5,FALSE)</f>
        <v xml:space="preserve">AURORABEAM, CHARGE, FAKEOUT, PARTINGSHOT, QUASH, NASTYPLOT, LEER, </v>
      </c>
      <c r="AB1134" t="s">
        <v>7523</v>
      </c>
    </row>
    <row r="1135" spans="1:36" x14ac:dyDescent="0.25">
      <c r="A1135">
        <f t="shared" si="53"/>
        <v>1134</v>
      </c>
      <c r="B1135" t="s">
        <v>14177</v>
      </c>
      <c r="C1135" t="s">
        <v>14179</v>
      </c>
      <c r="D1135" s="12" t="str">
        <f>'BST Extract'!J1135</f>
        <v>DARK</v>
      </c>
      <c r="E1135" s="12">
        <f>'BST Extract'!K1135</f>
        <v>0</v>
      </c>
      <c r="F1135" t="str">
        <f t="shared" si="54"/>
        <v>DARK,0</v>
      </c>
      <c r="G1135">
        <f>'BST Extract'!C1135</f>
        <v>70</v>
      </c>
      <c r="H1135">
        <f>'BST Extract'!D1135</f>
        <v>100</v>
      </c>
      <c r="I1135">
        <f>'BST Extract'!E1135</f>
        <v>60</v>
      </c>
      <c r="J1135">
        <f>'BST Extract'!F1135</f>
        <v>90</v>
      </c>
      <c r="K1135">
        <f>'BST Extract'!G1135</f>
        <v>60</v>
      </c>
      <c r="L1135">
        <f>'BST Extract'!H1135</f>
        <v>100</v>
      </c>
      <c r="M1135">
        <f>'BST Extract'!I1135</f>
        <v>480</v>
      </c>
      <c r="N1135" t="s">
        <v>7251</v>
      </c>
      <c r="O1135">
        <v>2</v>
      </c>
      <c r="P1135" t="s">
        <v>7523</v>
      </c>
      <c r="R1135" t="s">
        <v>7523</v>
      </c>
      <c r="T1135" t="str">
        <f t="shared" si="52"/>
        <v>HP,2,,,,</v>
      </c>
      <c r="U1135" s="12" t="str">
        <f>'Ability Extract'!C1135</f>
        <v>UNNERVE</v>
      </c>
      <c r="V1135" s="12" t="str">
        <f>'Ability Extract'!D1135</f>
        <v>DRAGONSMAW</v>
      </c>
      <c r="W1135" s="12" t="str">
        <f>'Ability Extract'!E1135</f>
        <v>STRONGJAW</v>
      </c>
      <c r="X1135" s="12" t="str">
        <f>'Ability Extract'!F1135</f>
        <v>UNNERVE,DRAGONSMAW,STRONGJAW</v>
      </c>
      <c r="Y1135" t="str">
        <f>VLOOKUP($A1135,'Moves Species'!$A:$E,3,FALSE)</f>
        <v xml:space="preserve">1, PURSUIT, 1, GROWL, 4, DRAGONFURY, 7, BACKSTABBING, 10, BREAKINGSWIPE, 13, BITE, 16, STOCKPILE, 16, SWALLOW, 16, SPITUP, 19, DRAGONGNAW, 22, VENDETTA, 25, NECROPHAGY, 28, DRACONICWAVE, 31, SWITCHEROO, 34, CRUNCH, 37, TAUNT, 40, TORMENT, 43, DRACOSHRED, 46, AMBUSH, 49, SUPERPOWER, 52, DRAGONDANCE, 56, FRENZY, 60, DRACONICCRASH, </v>
      </c>
      <c r="Z1135" t="str">
        <f>VLOOKUP($A1135,'Moves Species'!$A:$E,4,FALSE)</f>
        <v xml:space="preserve">ACROBATICS, AIRSLASH, AMBUSH, ANCIENTGLARE, ATTRACT, BATTLEOFWITS, BOUNCE, BREAKINGSWIPE, BURNINGJEALOUSY, CALMMIND, CHARM, COACHING, CONFUSERAY, COUPDEGRACE, COVET, CRUELWHIP, CRUNCH, DARKPULSE, DRACARYS, DRACOMETEOR, DRACONICWAVE, DRAGONBLOOD, DRAGONBREATH, DRAGONCLAW, DRAGONDANCE, DRAGONGALE, DRAGONHAMMER, DRAGONMAGIC, DRAININGKISS, DRAINPUNCH, ECHOEDVOICE, ECLIPSENOVA, ENDERSHOCK, EXECUTION, FALSESWIPE, FIREFANG, FLUXWAVE, GASTROACID, GOBLINSTRIKE, GOSSIP, HIDDENPOWER, HYPERVOICE, ICEFANG, KNOCKOFF, LASHOUT, MEMENTO, METRONOME, NAGASKIN, NASTYPLOT, NOBLEROAR, OUTRAGE, PAYDAY, PHOBIA, PLAYROUGH, PROTECT, PSYCHICFANGS, REST, RETURN, ROUND, SAFEGUARD, SCALESHOT, SLEEPTALK, SNARL, SOUNDBARRIER, SUBSTITUTE, SUPERPOWER, SWITCHEROO, TAUNT, TERRAINPULSE, THUNDERFANG, TOXIC, TRIATTACK, UMBRALWAVE, VENDETTA, VITALITYDRAIN, WAIL, WILDFIRE, WISH, WORKUP, ZENHEADBUTT, </v>
      </c>
      <c r="AA1135" t="str">
        <f>VLOOKUP($A1135,'Moves Species'!$A:$E,5,FALSE)</f>
        <v xml:space="preserve">WICKEDSTRIKE, JAWLOCK, SUCKERPUNCH, FOULPLAY, DRAGONSOUL, OBSTRUCT, FAKETEARS, DRAGONBLOOD, </v>
      </c>
      <c r="AB1135" t="s">
        <v>7523</v>
      </c>
    </row>
    <row r="1136" spans="1:36" x14ac:dyDescent="0.25">
      <c r="A1136">
        <f t="shared" si="53"/>
        <v>1135</v>
      </c>
      <c r="B1136" t="s">
        <v>14192</v>
      </c>
      <c r="C1136" t="s">
        <v>14199</v>
      </c>
      <c r="D1136" s="12" t="str">
        <f>'BST Extract'!J1136</f>
        <v>FLYING</v>
      </c>
      <c r="E1136" s="12">
        <f>'BST Extract'!K1136</f>
        <v>0</v>
      </c>
      <c r="F1136" t="str">
        <f t="shared" si="54"/>
        <v>FLYING,0</v>
      </c>
      <c r="G1136">
        <f>'BST Extract'!C1136</f>
        <v>70</v>
      </c>
      <c r="H1136">
        <f>'BST Extract'!D1136</f>
        <v>30</v>
      </c>
      <c r="I1136">
        <f>'BST Extract'!E1136</f>
        <v>60</v>
      </c>
      <c r="J1136">
        <f>'BST Extract'!F1136</f>
        <v>35</v>
      </c>
      <c r="K1136">
        <f>'BST Extract'!G1136</f>
        <v>55</v>
      </c>
      <c r="L1136">
        <f>'BST Extract'!H1136</f>
        <v>70</v>
      </c>
      <c r="M1136">
        <f>'BST Extract'!I1136</f>
        <v>320</v>
      </c>
      <c r="N1136" t="s">
        <v>7251</v>
      </c>
      <c r="O1136">
        <v>2</v>
      </c>
      <c r="P1136" t="s">
        <v>7523</v>
      </c>
      <c r="R1136" t="s">
        <v>7523</v>
      </c>
      <c r="T1136" t="str">
        <f t="shared" si="52"/>
        <v>HP,2,,,,</v>
      </c>
      <c r="U1136" s="12" t="str">
        <f>'Ability Extract'!C1136</f>
        <v>WINDFURY</v>
      </c>
      <c r="V1136" s="12" t="str">
        <f>'Ability Extract'!D1136</f>
        <v>AERILATE</v>
      </c>
      <c r="W1136" s="12" t="str">
        <f>'Ability Extract'!E1136</f>
        <v>AIRLOCK</v>
      </c>
      <c r="X1136" s="12" t="str">
        <f>'Ability Extract'!F1136</f>
        <v>WINDFURY,AERILATE,AIRLOCK</v>
      </c>
      <c r="Y1136" t="str">
        <f>VLOOKUP($A1136,'Moves Species'!$A:$E,3,FALSE)</f>
        <v xml:space="preserve">1, GUST, 1, MIRRORMOVE, 4, TWISTER, 7, WHIRLWIND, 11, NEUTRALIZE, 14, AIRCUTTER, 17, ICYWIND, 20, SHOCKWAVE, 23, TURBULENCE, 26, PULSE, 29, DRACOTEMPEST, 32, RECOVER, 35, TORNADO, 38, NUMBINGWIND, 41, TAILWIND, 44, HARNESS, 47, THUNDERBOLT, 50, BOREASBREATH, 53, BLIZZARD, 56, GENESIS, 60, TEMPESTFLARE, </v>
      </c>
      <c r="Z1136" t="str">
        <f>VLOOKUP($A1136,'Moves Species'!$A:$E,4,FALSE)</f>
        <v xml:space="preserve">ACROBATICS, AERIALACE, AERIALPULSE, AIRSLASH, ASTRALWIND, ATTRACT, BLIZZARD, BOUNCE, BRAVEBIRD, CALMMIND, CHARGEBEAM, CLEANSE, CLEARSMOG, CONFUSERAY, DAZZLINGGLEAM, DEFOG, DRAGONGALE, DRAGONMAGIC, DUALWINGBEAT, ECHOEDVOICE, FANTASYSEAL, FLAMETHROWER, FLIPTURN, FLOCK, GENTLECHIMES, HAIL, HAZE, HEALBELL, HEATWAVE, HIDDENPOWER, HURRICANE, HYPERVOICE, HYPOTHERMIA, ICEBEAM, ICYWIND, INCINERATE, IRONTEMPEST, LIGHTSCREEN, MAGICROOM, MIASMA, MIRRORSHOT, MIST, MISTYTERRAIN, NASTYPLOT, NOBLEROAR, NUMBINGWIND, PROTECT, PSYCHIC, REFLECT, REST, RETURN, ROUND, SAFEGUARD, SCALD, SIRENSSONG, SLEEPTALK, SNARL, SOAK, SUBSTITUTE, SUNNYDAY, SWITCHEROO, TAILWIND, TAUNT, TEMPESTFLARE, TERRAINPULSE, THUNDER, THUNDERBOLT, THUNDERWAVE, TORNADO, TOXIC, TURBULENCE, UTURN, WEATHERBALL, WISH, </v>
      </c>
      <c r="AA1136" t="str">
        <f>VLOOKUP($A1136,'Moves Species'!$A:$E,5,FALSE)</f>
        <v xml:space="preserve">AEROBLAST, RAZORWIND, OMINOUSWIND, SILVERWIND, DRAGONMAGIC, SPARKLINGARIA, HYDROPUMP, COLDSNAP, </v>
      </c>
      <c r="AB1136" t="s">
        <v>14206</v>
      </c>
      <c r="AC1136" t="s">
        <v>7265</v>
      </c>
      <c r="AD1136">
        <v>42</v>
      </c>
    </row>
    <row r="1137" spans="1:33" x14ac:dyDescent="0.25">
      <c r="A1137">
        <f t="shared" si="53"/>
        <v>1136</v>
      </c>
      <c r="B1137" t="s">
        <v>14193</v>
      </c>
      <c r="C1137" t="s">
        <v>14200</v>
      </c>
      <c r="D1137" s="12" t="str">
        <f>'BST Extract'!J1137</f>
        <v>FLYING</v>
      </c>
      <c r="E1137" s="12">
        <f>'BST Extract'!K1137</f>
        <v>0</v>
      </c>
      <c r="F1137" t="str">
        <f t="shared" si="54"/>
        <v>FLYING,0</v>
      </c>
      <c r="G1137">
        <f>'BST Extract'!C1137</f>
        <v>101</v>
      </c>
      <c r="H1137">
        <f>'BST Extract'!D1137</f>
        <v>50</v>
      </c>
      <c r="I1137">
        <f>'BST Extract'!E1137</f>
        <v>91</v>
      </c>
      <c r="J1137">
        <f>'BST Extract'!F1137</f>
        <v>65</v>
      </c>
      <c r="K1137">
        <f>'BST Extract'!G1137</f>
        <v>83</v>
      </c>
      <c r="L1137">
        <f>'BST Extract'!H1137</f>
        <v>114</v>
      </c>
      <c r="M1137">
        <f>'BST Extract'!I1137</f>
        <v>504</v>
      </c>
      <c r="N1137" t="s">
        <v>7251</v>
      </c>
      <c r="O1137">
        <v>2</v>
      </c>
      <c r="P1137" t="s">
        <v>7523</v>
      </c>
      <c r="R1137" t="s">
        <v>7523</v>
      </c>
      <c r="T1137" t="str">
        <f t="shared" si="52"/>
        <v>HP,2,,,,</v>
      </c>
      <c r="U1137" s="12" t="str">
        <f>'Ability Extract'!C1137</f>
        <v>WINDFURY</v>
      </c>
      <c r="V1137" s="12" t="str">
        <f>'Ability Extract'!D1137</f>
        <v>AERILATE</v>
      </c>
      <c r="W1137" s="12" t="str">
        <f>'Ability Extract'!E1137</f>
        <v>DELTASTREAM</v>
      </c>
      <c r="X1137" s="12" t="str">
        <f>'Ability Extract'!F1137</f>
        <v>WINDFURY,AERILATE,DELTASTREAM</v>
      </c>
      <c r="Y1137" t="str">
        <f>VLOOKUP($A1137,'Moves Species'!$A:$E,3,FALSE)</f>
        <v xml:space="preserve">1, GUST, 1, MIRRORMOVE, 4, TWISTER, 7, WHIRLWIND, 11, NEUTRALIZE, 14, AIRCUTTER, 17, ICYWIND, 20, SHOCKWAVE, 23, TURBULENCE, 26, PULSE, 29, DRACOTEMPEST, 32, RECOVER, 35, TORNADO, 38, NUMBINGWIND, 41, TAILWIND, 44, HARNESS, 47, THUNDERBOLT, 50, BOREASBREATH, 53, BLIZZARD, 56, GENESIS, 60, TEMPESTFLARE, </v>
      </c>
      <c r="Z1137" t="str">
        <f>VLOOKUP($A1137,'Moves Species'!$A:$E,4,FALSE)</f>
        <v xml:space="preserve">ACROBATICS, AERIALACE, AERIALPULSE, AIRSLASH, ASTRALWIND, ATTRACT, BLIZZARD, BOUNCE, BRAVEBIRD, CALMMIND, CHARGEBEAM, CLEANSE, CLEARSMOG, CONFUSERAY, DAZZLINGGLEAM, DEFOG, DRAGONGALE, DRAGONMAGIC, DUALWINGBEAT, ECHOEDVOICE, FANTASYSEAL, FLAMETHROWER, FLIPTURN, FLOCK, GENTLECHIMES, HAIL, HAZE, HEALBELL, HEATWAVE, HIDDENPOWER, HURRICANE, HYPERVOICE, HYPOTHERMIA, ICEBEAM, ICYWIND, INCINERATE, IRONTEMPEST, LIGHTSCREEN, MAGICROOM, MIASMA, MIRRORSHOT, MIST, MISTYTERRAIN, NASTYPLOT, NOBLEROAR, NUMBINGWIND, PROTECT, PSYCHIC, REFLECT, REST, RETURN, ROUND, SAFEGUARD, SCALD, SIRENSSONG, SLEEPTALK, SNARL, SOAK, SUBSTITUTE, SUNNYDAY, SWITCHEROO, TAILWIND, TAUNT, TEMPESTFLARE, TERRAINPULSE, THUNDER, THUNDERBOLT, THUNDERWAVE, TORNADO, TOXIC, TURBULENCE, UTURN, WEATHERBALL, WISH, </v>
      </c>
      <c r="AA1137">
        <f>VLOOKUP($A1137,'Moves Species'!$A:$E,5,FALSE)</f>
        <v>0</v>
      </c>
      <c r="AB1137" t="s">
        <v>7523</v>
      </c>
    </row>
    <row r="1138" spans="1:33" x14ac:dyDescent="0.25">
      <c r="A1138">
        <f t="shared" si="53"/>
        <v>1137</v>
      </c>
      <c r="B1138" t="s">
        <v>14194</v>
      </c>
      <c r="C1138" t="s">
        <v>14201</v>
      </c>
      <c r="D1138" s="12" t="str">
        <f>'BST Extract'!J1138</f>
        <v>FIGHTING</v>
      </c>
      <c r="E1138" s="12" t="str">
        <f>'BST Extract'!K1138</f>
        <v>DARK</v>
      </c>
      <c r="F1138" t="str">
        <f t="shared" si="54"/>
        <v>FIGHTING,DARK</v>
      </c>
      <c r="G1138">
        <f>'BST Extract'!C1138</f>
        <v>55</v>
      </c>
      <c r="H1138">
        <f>'BST Extract'!D1138</f>
        <v>60</v>
      </c>
      <c r="I1138">
        <f>'BST Extract'!E1138</f>
        <v>35</v>
      </c>
      <c r="J1138">
        <f>'BST Extract'!F1138</f>
        <v>55</v>
      </c>
      <c r="K1138">
        <f>'BST Extract'!G1138</f>
        <v>35</v>
      </c>
      <c r="L1138">
        <f>'BST Extract'!H1138</f>
        <v>40</v>
      </c>
      <c r="M1138">
        <f>'BST Extract'!I1138</f>
        <v>280</v>
      </c>
      <c r="N1138" t="s">
        <v>7251</v>
      </c>
      <c r="O1138">
        <v>2</v>
      </c>
      <c r="P1138" t="s">
        <v>7523</v>
      </c>
      <c r="R1138" t="s">
        <v>7523</v>
      </c>
      <c r="T1138" t="str">
        <f t="shared" si="52"/>
        <v>HP,2,,,,</v>
      </c>
      <c r="U1138" s="12" t="str">
        <f>'Ability Extract'!C1138</f>
        <v>OPPORTUNIST</v>
      </c>
      <c r="V1138" s="12" t="str">
        <f>'Ability Extract'!D1138</f>
        <v>STAKEOUT</v>
      </c>
      <c r="W1138" s="12" t="str">
        <f>'Ability Extract'!E1138</f>
        <v>ARSONIST</v>
      </c>
      <c r="X1138" s="12" t="str">
        <f>'Ability Extract'!F1138</f>
        <v>OPPORTUNIST,STAKEOUT,ARSONIST</v>
      </c>
      <c r="Y1138" t="str">
        <f>VLOOKUP($A1138,'Moves Species'!$A:$E,3,FALSE)</f>
        <v xml:space="preserve">1, BLACKOUT, 1, GROWL, 1, BEATUP, 4, ROCKSMASH, 6, FLAMECHARGE, 9, FAKEOUT, 12, DETECT, 15, REVENGE, 18, FEINTATTACK, 21, HEADBUTT, 24, BULKUP, 27, KNOCKOFF, 30, PARRY, 33, FIREPUNCH, 36, SUCKERPUNCH, 39, SKYUPPERCUT, 42, HELLBRAND, 45, DARKESTLARIAT, 48, HAMMERARM, 51, FRENZY, 54, FLAREBLITZ, 57, CLOSECOMBAT, 60, WICKEDBLOW, </v>
      </c>
      <c r="Z1138" t="str">
        <f>VLOOKUP($A1138,'Moves Species'!$A:$E,4,FALSE)</f>
        <v xml:space="preserve">AMBUSH, ATTRACT, AURASPHERE, BATTLEOFWITS, BLOODRITUAL, BODYPRESS, BODYSLAM, BOULDERCRUSH, BREAKINGSWIPE, BRICKBREAK, BULKUP, BULLDOZE, BURNINGJEALOUSY, BURNINGOFUDA, CALMMIND, CHIDORI, CLOSECOMBAT, COACHING, CONFUSERAY, COVET, CRIMSONGATE, CRUELWHIP, CRUNCH, CURSE, CURSEDTOUCH, DARKPULSE, DEADLYREACH, DIVINEPUNISHMENT, DRAGONHAMMER, DRAINPUNCH, ECLIPSENOVA, EXECUTION, FALSESWIPE, FIREBLAST, FIREFANG, FIREPUNCH, FLAMECHARGE, FLAMETHROWER, FLAMEVOLLEY, FLAREBLITZ, FOCUSBLAST, GHASTLYFLOOD, GLISTEN, GOBLINSTRIKE, GOLDRUSH, HEAVENSKNUCKLE, HIDDENPOWER, IRONHEAD, IRONIMPACT, KAMEHAMEHA, KNOCKOFF, LASHOUT, MELTINGHORN, METEORMASH, OBSIDIANSHARDS, OUTRAGE, PHANTOMFORCE, PHOBIA, PLAYROUGH, POISONJAB, POWERUPPUNCH, PROTECT, QUICKGUARD, REST, RETURN, ROCKSLIDE, ROCKTOMB, SHADOWPUNCH, SLEEPTALK, SLUDGEBOMB, SNARL, SUBSTITUTE, SWITCHEROO, SWORDSDANCE, TAUNT, THUNDERPUNCH, THUNDERWAVE, TOXIC, UMBRALWAVE, VITALITYDRAIN, WILDCHARGE, WILLOWISP, WORKUP, ZENHEADBUTT, </v>
      </c>
      <c r="AA1138" t="str">
        <f>VLOOKUP($A1138,'Moves Species'!$A:$E,5,FALSE)</f>
        <v xml:space="preserve">SEISMICTOSS, MACHPUNCH, CHEAPSHOT, MALEFICACT, FOULPLAY, POSSESSION, WIDEGUARD, DIZZYPUNCH, SHADOWPUNCH, MEGAPUNCH, </v>
      </c>
      <c r="AB1138" t="s">
        <v>14207</v>
      </c>
      <c r="AC1138" t="s">
        <v>7265</v>
      </c>
      <c r="AD1138">
        <v>18</v>
      </c>
    </row>
    <row r="1139" spans="1:33" x14ac:dyDescent="0.25">
      <c r="A1139">
        <f t="shared" si="53"/>
        <v>1138</v>
      </c>
      <c r="B1139" t="s">
        <v>14195</v>
      </c>
      <c r="C1139" t="s">
        <v>14202</v>
      </c>
      <c r="D1139" s="12" t="str">
        <f>'BST Extract'!J1139</f>
        <v>FIGHTING</v>
      </c>
      <c r="E1139" s="12" t="str">
        <f>'BST Extract'!K1139</f>
        <v>DARK</v>
      </c>
      <c r="F1139" t="str">
        <f t="shared" si="54"/>
        <v>FIGHTING,DARK</v>
      </c>
      <c r="G1139">
        <f>'BST Extract'!C1139</f>
        <v>60</v>
      </c>
      <c r="H1139">
        <f>'BST Extract'!D1139</f>
        <v>85</v>
      </c>
      <c r="I1139">
        <f>'BST Extract'!E1139</f>
        <v>45</v>
      </c>
      <c r="J1139">
        <f>'BST Extract'!F1139</f>
        <v>70</v>
      </c>
      <c r="K1139">
        <f>'BST Extract'!G1139</f>
        <v>45</v>
      </c>
      <c r="L1139">
        <f>'BST Extract'!H1139</f>
        <v>60</v>
      </c>
      <c r="M1139">
        <f>'BST Extract'!I1139</f>
        <v>365</v>
      </c>
      <c r="N1139" t="s">
        <v>7251</v>
      </c>
      <c r="O1139">
        <v>2</v>
      </c>
      <c r="P1139" t="s">
        <v>7523</v>
      </c>
      <c r="R1139" t="s">
        <v>7523</v>
      </c>
      <c r="T1139" t="str">
        <f t="shared" si="52"/>
        <v>HP,2,,,,</v>
      </c>
      <c r="U1139" s="12" t="str">
        <f>'Ability Extract'!C1139</f>
        <v>OPPORTUNIST</v>
      </c>
      <c r="V1139" s="12" t="str">
        <f>'Ability Extract'!D1139</f>
        <v>STAKEOUT</v>
      </c>
      <c r="W1139" s="12" t="str">
        <f>'Ability Extract'!E1139</f>
        <v>ARSONIST</v>
      </c>
      <c r="X1139" s="12" t="str">
        <f>'Ability Extract'!F1139</f>
        <v>OPPORTUNIST,STAKEOUT,ARSONIST</v>
      </c>
      <c r="Y1139" t="str">
        <f>VLOOKUP($A1139,'Moves Species'!$A:$E,3,FALSE)</f>
        <v xml:space="preserve">0, COTTONGUARD, 1, COTTONGUARD, 1, BLACKOUT, 1, GROWL, 1, BEATUP, 4, ROCKSMASH, 6, FLAMECHARGE, 9, FAKEOUT, 12, DETECT, 15, REVENGE, 18, FEINTATTACK, 21, HEADBUTT, 24, BULKUP, 27, KNOCKOFF, 30, PARRY, 33, FIREPUNCH, 36, SUCKERPUNCH, 39, SKYUPPERCUT, 42, HELLBRAND, 45, DARKESTLARIAT, 48, HAMMERARM, 51, FRENZY, 54, FLAREBLITZ, 57, CLOSECOMBAT, 60, WICKEDBLOW, </v>
      </c>
      <c r="Z1139" t="str">
        <f>VLOOKUP($A1139,'Moves Species'!$A:$E,4,FALSE)</f>
        <v xml:space="preserve">AMBUSH, ATTRACT, AURASPHERE, BATTLEOFWITS, BLOODRITUAL, BODYPRESS, BODYSLAM, BOULDERCRUSH, BREAKINGSWIPE, BRICKBREAK, BULKUP, BULLDOZE, BURNINGJEALOUSY, BURNINGOFUDA, CALMMIND, CHIDORI, CLOSECOMBAT, COACHING, CONFUSERAY, COVET, CRIMSONGATE, CRUELWHIP, CRUNCH, CURSE, CURSEDTOUCH, DARKPULSE, DEADLYREACH, DIVINEPUNISHMENT, DRAGONHAMMER, DRAINPUNCH, ECLIPSENOVA, EXECUTION, FALSESWIPE, FIREBLAST, FIREFANG, FIREPUNCH, FLAMECHARGE, FLAMETHROWER, FLAMEVOLLEY, FLAREBLITZ, FOCUSBLAST, GHASTLYFLOOD, GLISTEN, GOBLINSTRIKE, GOLDRUSH, HEAVENSKNUCKLE, HIDDENPOWER, IRONHEAD, IRONIMPACT, KAMEHAMEHA, KNOCKOFF, LASHOUT, MELTINGHORN, METEORMASH, OBSIDIANSHARDS, OUTRAGE, PHANTOMFORCE, PHOBIA, PLAYROUGH, POISONJAB, POWERUPPUNCH, PROTECT, QUICKGUARD, REST, RETURN, ROCKSLIDE, ROCKTOMB, SHADOWPUNCH, SLEEPTALK, SLUDGEBOMB, SNARL, SUBSTITUTE, SWITCHEROO, SWORDSDANCE, TAUNT, THUNDERPUNCH, THUNDERWAVE, TOXIC, UMBRALWAVE, VITALITYDRAIN, WILDCHARGE, WILLOWISP, WORKUP, ZENHEADBUTT, </v>
      </c>
      <c r="AA1139">
        <f>VLOOKUP($A1139,'Moves Species'!$A:$E,5,FALSE)</f>
        <v>0</v>
      </c>
      <c r="AB1139" t="s">
        <v>14208</v>
      </c>
      <c r="AC1139" t="s">
        <v>7265</v>
      </c>
      <c r="AD1139">
        <v>32</v>
      </c>
    </row>
    <row r="1140" spans="1:33" x14ac:dyDescent="0.25">
      <c r="A1140">
        <f t="shared" si="53"/>
        <v>1139</v>
      </c>
      <c r="B1140" t="s">
        <v>14196</v>
      </c>
      <c r="C1140" t="s">
        <v>14203</v>
      </c>
      <c r="D1140" s="12" t="str">
        <f>'BST Extract'!J1140</f>
        <v>FIGHTING</v>
      </c>
      <c r="E1140" s="12" t="str">
        <f>'BST Extract'!K1140</f>
        <v>DARK</v>
      </c>
      <c r="F1140" t="str">
        <f t="shared" si="54"/>
        <v>FIGHTING,DARK</v>
      </c>
      <c r="G1140">
        <f>'BST Extract'!C1140</f>
        <v>100</v>
      </c>
      <c r="H1140">
        <f>'BST Extract'!D1140</f>
        <v>110</v>
      </c>
      <c r="I1140">
        <f>'BST Extract'!E1140</f>
        <v>65</v>
      </c>
      <c r="J1140">
        <f>'BST Extract'!F1140</f>
        <v>95</v>
      </c>
      <c r="K1140">
        <f>'BST Extract'!G1140</f>
        <v>65</v>
      </c>
      <c r="L1140">
        <f>'BST Extract'!H1140</f>
        <v>75</v>
      </c>
      <c r="M1140">
        <f>'BST Extract'!I1140</f>
        <v>510</v>
      </c>
      <c r="N1140" t="s">
        <v>7251</v>
      </c>
      <c r="O1140">
        <v>2</v>
      </c>
      <c r="P1140" t="s">
        <v>7523</v>
      </c>
      <c r="R1140" t="s">
        <v>7523</v>
      </c>
      <c r="T1140" t="str">
        <f t="shared" si="52"/>
        <v>HP,2,,,,</v>
      </c>
      <c r="U1140" s="12" t="str">
        <f>'Ability Extract'!C1140</f>
        <v>OPPORTUNIST</v>
      </c>
      <c r="V1140" s="12" t="str">
        <f>'Ability Extract'!D1140</f>
        <v>STAKEOUT</v>
      </c>
      <c r="W1140" s="12" t="str">
        <f>'Ability Extract'!E1140</f>
        <v>ARSONIST</v>
      </c>
      <c r="X1140" s="12" t="str">
        <f>'Ability Extract'!F1140</f>
        <v>OPPORTUNIST,STAKEOUT,ARSONIST</v>
      </c>
      <c r="Y1140" t="str">
        <f>VLOOKUP($A1140,'Moves Species'!$A:$E,3,FALSE)</f>
        <v xml:space="preserve">0, DRAINPUNCH, 1, DRAINPUNCH, 1, COTTONGUARD, 1, BLACKOUT, 1, GROWL, 1, BEATUP, 4, ROCKSMASH, 6, FLAMECHARGE, 9, FAKEOUT, 12, DETECT, 15, REVENGE, 18, FEINTATTACK, 21, HEADBUTT, 24, BULKUP, 27, KNOCKOFF, 30, PARRY, 33, FIREPUNCH, 36, SUCKERPUNCH, 39, SKYUPPERCUT, 42, HELLBRAND, 45, DARKESTLARIAT, 48, HAMMERARM, 51, FRENZY, 54, FLAREBLITZ, 57, CLOSECOMBAT, 60, WICKEDBLOW, </v>
      </c>
      <c r="Z1140" t="str">
        <f>VLOOKUP($A1140,'Moves Species'!$A:$E,4,FALSE)</f>
        <v xml:space="preserve">AMBUSH, ATTRACT, AURASPHERE, BATTLEOFWITS, BLOODRITUAL, BODYPRESS, BODYSLAM, BOULDERCRUSH, BREAKINGSWIPE, BRICKBREAK, BULKUP, BULLDOZE, BURNINGJEALOUSY, BURNINGOFUDA, CALMMIND, CHIDORI, CLOSECOMBAT, COACHING, CONFUSERAY, COVET, CRIMSONGATE, CRUELWHIP, CRUNCH, CURSE, CURSEDTOUCH, DARKPULSE, DEADLYREACH, DIVINEPUNISHMENT, DRAGONHAMMER, DRAINPUNCH, ECLIPSENOVA, EXECUTION, FALSESWIPE, FIREBLAST, FIREFANG, FIREPUNCH, FLAMECHARGE, FLAMETHROWER, FLAMEVOLLEY, FLAREBLITZ, FOCUSBLAST, GHASTLYFLOOD, GLISTEN, GOBLINSTRIKE, GOLDRUSH, HEAVENSKNUCKLE, HIDDENPOWER, IRONHEAD, IRONIMPACT, KAMEHAMEHA, KNOCKOFF, LASHOUT, MELTINGHORN, METEORMASH, OBSIDIANSHARDS, OUTRAGE, PHANTOMFORCE, PHOBIA, PLAYROUGH, POISONJAB, POWERUPPUNCH, PROTECT, QUICKGUARD, REST, RETURN, ROCKSLIDE, ROCKTOMB, SHADOWPUNCH, SLEEPTALK, SLUDGEBOMB, SNARL, SUBSTITUTE, SWITCHEROO, SWORDSDANCE, TAUNT, THUNDERPUNCH, THUNDERWAVE, TOXIC, UMBRALWAVE, VITALITYDRAIN, WILDCHARGE, WILLOWISP, WORKUP, ZENHEADBUTT, </v>
      </c>
      <c r="AA1140">
        <f>VLOOKUP($A1140,'Moves Species'!$A:$E,5,FALSE)</f>
        <v>0</v>
      </c>
      <c r="AB1140" t="s">
        <v>7523</v>
      </c>
    </row>
    <row r="1141" spans="1:33" x14ac:dyDescent="0.25">
      <c r="A1141">
        <f t="shared" si="53"/>
        <v>1140</v>
      </c>
      <c r="B1141" t="s">
        <v>14197</v>
      </c>
      <c r="C1141" t="s">
        <v>14204</v>
      </c>
      <c r="D1141" s="12" t="str">
        <f>'BST Extract'!J1141</f>
        <v>FIGHTING</v>
      </c>
      <c r="E1141" s="12" t="str">
        <f>'BST Extract'!K1141</f>
        <v>ROCK</v>
      </c>
      <c r="F1141" t="str">
        <f t="shared" si="54"/>
        <v>FIGHTING,ROCK</v>
      </c>
      <c r="G1141">
        <f>'BST Extract'!C1141</f>
        <v>50</v>
      </c>
      <c r="H1141">
        <f>'BST Extract'!D1141</f>
        <v>60</v>
      </c>
      <c r="I1141">
        <f>'BST Extract'!E1141</f>
        <v>75</v>
      </c>
      <c r="J1141">
        <f>'BST Extract'!F1141</f>
        <v>20</v>
      </c>
      <c r="K1141">
        <f>'BST Extract'!G1141</f>
        <v>35</v>
      </c>
      <c r="L1141">
        <f>'BST Extract'!H1141</f>
        <v>75</v>
      </c>
      <c r="M1141">
        <f>'BST Extract'!I1141</f>
        <v>315</v>
      </c>
      <c r="N1141" t="s">
        <v>7251</v>
      </c>
      <c r="O1141">
        <v>2</v>
      </c>
      <c r="P1141" t="s">
        <v>7523</v>
      </c>
      <c r="R1141" t="s">
        <v>7523</v>
      </c>
      <c r="T1141" t="str">
        <f t="shared" si="52"/>
        <v>HP,2,,,,</v>
      </c>
      <c r="U1141" s="12" t="str">
        <f>'Ability Extract'!C1141</f>
        <v>SCRAPPY</v>
      </c>
      <c r="V1141" s="12" t="str">
        <f>'Ability Extract'!D1141</f>
        <v>HEAVYMETAL</v>
      </c>
      <c r="W1141" s="12" t="str">
        <f>'Ability Extract'!E1141</f>
        <v>SOLIDROCK</v>
      </c>
      <c r="X1141" s="12" t="str">
        <f>'Ability Extract'!F1141</f>
        <v>SCRAPPY,HEAVYMETAL,SOLIDROCK</v>
      </c>
      <c r="Y1141" t="str">
        <f>VLOOKUP($A1141,'Moves Species'!$A:$E,3,FALSE)</f>
        <v xml:space="preserve">1, HARDEN, 1, ROCKSMASH, 1, ROCKTHROW, 4, SHOTPUT, 6, INFESTATION, 8, KARATECHOP, 10, SMACKDOWN, 13, ROCKPOLISH, 16, BULLDOZE, 19, LOWSWEEP, 22, SMARTSTRIKE, 25, ROCKBLAST, 28, SANDSTORM, 31, BRICKBREAK, 34, ROCKSLIDE, 37, IRONHEAD, 40, WEARDOWN, 43, WEAKSPOT, 46, OBSIDIANSHARDS, 49, IRONIMPACT, 52, SUPERPOWER, 55, BOULDERCRUSH, 58, NORETREAT, 62, HEADSMASH, </v>
      </c>
      <c r="Z1141" t="str">
        <f>VLOOKUP($A1141,'Moves Species'!$A:$E,4,FALSE)</f>
        <v xml:space="preserve">AMBUSH, ANCIENTGLARE, ATTRACT, BEJEWELED, BODYPRESS, BODYSLAM, BOULDERCRUSH, BRICKBREAK, BULKUP, BULLDOZE, CATAPULT, CLOSECOMBAT, COACHING, COUPDEGRACE, CRYSTALLINEBEAM, CRYSTALSHOWER, DEADLYREACH, DEFOG, DRAINPUNCH, DUNEBLAST, DUSTDEVILS, EARTHENLANCE, EARTHPOWER, EARTHQUAKE, FALSESWIPE, FOCUSBLAST, FURYCUTTER, GAIAPULSE, GENESIS, GLISTEN, GOBLINSTRIKE, GOLDENBULLET, GOLDRUSH, GYROBALL, HIDDENPOWER, IRONDEFENSE, IRONHEAD, IRONIMPACT, IRONTEMPEST, KAMEHAMEHA, KNOCKOFF, LEECHLIFE, MAGNETICCANNON, METRONOME, MINERALWAVE, MISSILESHOT, MOONSTONERAY, MOSSYPUNCH, MUDSHACKLES, MUDSLIDE, NATURESWRATH, OBSIDIANSHARDS, PLAYROUGH, POWERGEM, POWERUPPUNCH, PROTECT, QUICKGUARD, QUICKSAND, RAZORSHELL, REFURBISH, REST, RETURN, ROCKBLAST, ROCKSLIDE, ROCKTOMB, SANDSTORM, SANDTOMB, SCORCHINGSANDS, SEISMICCHANT, SLASH, SLEEPTALK, SPIKES, STEALTHROCK, STEELROLLER, STONEEDGE, SUBSTITUTE, SUPERPOWER, SWEEPINGWIND, SWORDSDANCE, TAUNT, TOXIC, UTURN, VENDETTA, WEAKSPOT, WORKUP, ZENHEADBUTT, </v>
      </c>
      <c r="AA1141" t="str">
        <f>VLOOKUP($A1141,'Moves Species'!$A:$E,5,FALSE)</f>
        <v xml:space="preserve">SMACKDOWN, FORTIFY, WIDEGUARD, STEALTHROCK, RAZORSHELL, BRUTEFORCE, CRABHAMMER, BUGBITE, ASTONISH, TREMOR, HEAVYSLAM, FLAIL, ENDEAVOR, EDGESTRIKE, </v>
      </c>
      <c r="AB1141" t="s">
        <v>14209</v>
      </c>
      <c r="AC1141" t="s">
        <v>7268</v>
      </c>
      <c r="AD1141" t="s">
        <v>7371</v>
      </c>
    </row>
    <row r="1142" spans="1:33" x14ac:dyDescent="0.25">
      <c r="A1142">
        <f t="shared" si="53"/>
        <v>1141</v>
      </c>
      <c r="B1142" t="s">
        <v>14198</v>
      </c>
      <c r="C1142" t="s">
        <v>14205</v>
      </c>
      <c r="D1142" s="12" t="str">
        <f>'BST Extract'!J1142</f>
        <v>FIGHTING</v>
      </c>
      <c r="E1142" s="12" t="str">
        <f>'BST Extract'!K1142</f>
        <v>ROCK</v>
      </c>
      <c r="F1142" t="str">
        <f t="shared" si="54"/>
        <v>FIGHTING,ROCK</v>
      </c>
      <c r="G1142">
        <f>'BST Extract'!C1142</f>
        <v>90</v>
      </c>
      <c r="H1142">
        <f>'BST Extract'!D1142</f>
        <v>100</v>
      </c>
      <c r="I1142">
        <f>'BST Extract'!E1142</f>
        <v>105</v>
      </c>
      <c r="J1142">
        <f>'BST Extract'!F1142</f>
        <v>30</v>
      </c>
      <c r="K1142">
        <f>'BST Extract'!G1142</f>
        <v>55</v>
      </c>
      <c r="L1142">
        <f>'BST Extract'!H1142</f>
        <v>105</v>
      </c>
      <c r="M1142">
        <f>'BST Extract'!I1142</f>
        <v>485</v>
      </c>
      <c r="N1142" t="s">
        <v>7251</v>
      </c>
      <c r="O1142">
        <v>2</v>
      </c>
      <c r="P1142" t="s">
        <v>7523</v>
      </c>
      <c r="R1142" t="s">
        <v>7523</v>
      </c>
      <c r="T1142" t="str">
        <f t="shared" si="52"/>
        <v>HP,2,,,,</v>
      </c>
      <c r="U1142" s="12" t="str">
        <f>'Ability Extract'!C1142</f>
        <v>SCRAPPY</v>
      </c>
      <c r="V1142" s="12" t="str">
        <f>'Ability Extract'!D1142</f>
        <v>HEAVYMETAL</v>
      </c>
      <c r="W1142" s="12" t="str">
        <f>'Ability Extract'!E1142</f>
        <v>SOLIDROCK</v>
      </c>
      <c r="X1142" s="12" t="str">
        <f>'Ability Extract'!F1142</f>
        <v>SCRAPPY,HEAVYMETAL,SOLIDROCK</v>
      </c>
      <c r="Y1142" t="str">
        <f>VLOOKUP($A1142,'Moves Species'!$A:$E,3,FALSE)</f>
        <v xml:space="preserve">0, GOLDRUSH, 1, GOLDRUSH, 1, HARDEN, 1, ROCKSMASH, 1, ROCKTHROW, 4, SHOTPUT, 6, INFESTATION, 8, KARATECHOP, 10, SMACKDOWN, 13, ROCKPOLISH, 16, BULLDOZE, 19, LOWSWEEP, 22, SMARTSTRIKE, 25, ROCKBLAST, 28, SANDSTORM, 31, BRICKBREAK, 34, ROCKSLIDE, 37, IRONHEAD, 40, WEARDOWN, 43, WEAKSPOT, 46, OBSIDIANSHARDS, 49, IRONIMPACT, 52, SUPERPOWER, 55, BOULDERCRUSH, 58, NORETREAT, 62, HEADSMASH, </v>
      </c>
      <c r="Z1142" t="str">
        <f>VLOOKUP($A1142,'Moves Species'!$A:$E,4,FALSE)</f>
        <v xml:space="preserve">AMBUSH, ANCIENTGLARE, ATTRACT, BEJEWELED, BODYPRESS, BODYSLAM, BOULDERCRUSH, BRICKBREAK, BULKUP, BULLDOZE, CATAPULT, CLOSECOMBAT, COACHING, COUPDEGRACE, CRYSTALLINEBEAM, CRYSTALSHOWER, DEADLYREACH, DEFOG, DRAINPUNCH, DUNEBLAST, DUSTDEVILS, EARTHENLANCE, EARTHPOWER, EARTHQUAKE, FALSESWIPE, FOCUSBLAST, FURYCUTTER, GAIAPULSE, GENESIS, GLISTEN, GOBLINSTRIKE, GOLDENBULLET, GOLDRUSH, GYROBALL, HIDDENPOWER, IRONDEFENSE, IRONHEAD, IRONIMPACT, IRONTEMPEST, KAMEHAMEHA, KNOCKOFF, LEECHLIFE, MAGNETICCANNON, METRONOME, MINERALWAVE, MISSILESHOT, MOONSTONERAY, MOSSYPUNCH, MUDSHACKLES, MUDSLIDE, NATURESWRATH, OBSIDIANSHARDS, PLAYROUGH, POWERGEM, POWERUPPUNCH, PROTECT, QUICKGUARD, QUICKSAND, RAZORSHELL, REFURBISH, REST, RETURN, ROCKBLAST, ROCKSLIDE, ROCKTOMB, SANDSTORM, SANDTOMB, SCORCHINGSANDS, SEISMICCHANT, SLASH, SLEEPTALK, SPIKES, STEALTHROCK, STEELROLLER, STONEEDGE, SUBSTITUTE, SUPERPOWER, SWEEPINGWIND, SWORDSDANCE, TAUNT, TOXIC, UTURN, VENDETTA, WEAKSPOT, WORKUP, ZENHEADBUTT, </v>
      </c>
      <c r="AA1142">
        <f>VLOOKUP($A1142,'Moves Species'!$A:$E,5,FALSE)</f>
        <v>0</v>
      </c>
      <c r="AB1142" t="s">
        <v>7523</v>
      </c>
    </row>
    <row r="1143" spans="1:33" x14ac:dyDescent="0.25">
      <c r="A1143">
        <f t="shared" si="53"/>
        <v>1142</v>
      </c>
      <c r="B1143" t="s">
        <v>14210</v>
      </c>
      <c r="C1143" t="s">
        <v>14213</v>
      </c>
      <c r="D1143" s="12" t="str">
        <f>'BST Extract'!J1143</f>
        <v>LIGHT</v>
      </c>
      <c r="E1143" s="12">
        <f>'BST Extract'!K1143</f>
        <v>0</v>
      </c>
      <c r="F1143" t="str">
        <f t="shared" si="54"/>
        <v>LIGHT,0</v>
      </c>
      <c r="G1143">
        <f>'BST Extract'!C1143</f>
        <v>60</v>
      </c>
      <c r="H1143">
        <f>'BST Extract'!D1143</f>
        <v>60</v>
      </c>
      <c r="I1143">
        <f>'BST Extract'!E1143</f>
        <v>40</v>
      </c>
      <c r="J1143">
        <f>'BST Extract'!F1143</f>
        <v>30</v>
      </c>
      <c r="K1143">
        <f>'BST Extract'!G1143</f>
        <v>30</v>
      </c>
      <c r="L1143">
        <f>'BST Extract'!H1143</f>
        <v>50</v>
      </c>
      <c r="M1143">
        <f>'BST Extract'!I1143</f>
        <v>270</v>
      </c>
      <c r="N1143" t="s">
        <v>7251</v>
      </c>
      <c r="O1143">
        <v>2</v>
      </c>
      <c r="P1143" t="s">
        <v>7523</v>
      </c>
      <c r="R1143" t="s">
        <v>7523</v>
      </c>
      <c r="T1143" t="str">
        <f t="shared" si="52"/>
        <v>HP,2,,,,</v>
      </c>
      <c r="U1143" s="12" t="str">
        <f>'Ability Extract'!C1143</f>
        <v>DANCER</v>
      </c>
      <c r="V1143" s="12" t="str">
        <f>'Ability Extract'!D1143</f>
        <v>PUNKROCK</v>
      </c>
      <c r="W1143" s="12" t="str">
        <f>'Ability Extract'!E1143</f>
        <v>DAZZLING</v>
      </c>
      <c r="X1143" s="12" t="str">
        <f>'Ability Extract'!F1143</f>
        <v>DANCER,PUNKROCK,DAZZLING</v>
      </c>
      <c r="Y1143" t="str">
        <f>VLOOKUP($A1143,'Moves Species'!$A:$E,3,FALSE)</f>
        <v xml:space="preserve">1, SPARKLE, 1, DEFENSECURL, 4, MEGAPHONE, 7, ZEAL, 10, ROLLOUT, 13, DEAFEN, 16, CONSECRATE, 19, COUPDEGRACE, 22, SONICBLAST, 25, REFRACTION, 28, TEETERDANCE, 31, SCREECH, 34, SHATTER, 37, RADIANTBURST, 40, GYROBALL, 40, TRICKROOM, 43, BOOMBOX, 46, IRONIMPACT, 49, PRISMATICFURY, 52, SWORDSDANCE, 56, SONICCRASH, 60, FINALSTAND, </v>
      </c>
      <c r="Z1143" t="str">
        <f>VLOOKUP($A1143,'Moves Species'!$A:$E,4,FALSE)</f>
        <v xml:space="preserve">ACROBATICS, AERIALACE, ATTRACT, AURASPHERE, BALLLIGHTNING, BATTERYACID, BEJEWELED, BODYSLAM, BOOMBURST, BULLDOZE, CATAPULT, CHARGEBEAM, CLEANSE, COACHING, CONFUSERAY, COSMICPOWER, CRYSTALLINEBEAM, DARKPULSE, DAZZLINGGLEAM, DEAFEN, DIVINEPUNISHMENT, ECHOEDVOICE, ELECTRICTERRAIN, ELECTRONCRUSH, ENERGYBALL, ENERGYSURGE, FLAMECHARGE, FLUXWAVE, FOCUSBLAST, FORTISSIMO, GAMMARAY, GENTLECHIMES, GLISTEN, GYROBALL, HEALBELL, HIDDENPOWER, HYPERVOICE, IRONIMPACT, KNOCKOFF, LIGHTSCREEN, MAGNETICCANNON, MAGNETRISE, METRONOME, MIRRORSHOT, NASTYPLOT, ODETOJOY, PARABOLICCHARGE, PAYDAY, PERCUSSIONBLAST, PLAYROUGH, POWERGEM, PROTECT, PSYCHICTERRAIN, PURGE, RADIANTLANCE, RAYOFLIGHT, REFLECT, REFURBISH, REST, RETURN, RISINGVOLTAGE, ROUND, SAFEGUARD, SHADOWBALL, SIGNALBEAM, SLEEPTALK, SOLARECLIPSE, SONICBLAST, SOUNDBARRIER, STEELROLLER, SUBSTITUTE, SWIFT, THUNDER, THUNDERBOLT, THUNDERWAVE, TOXIC, TRIATTACK, VOLTSWITCH, WAIL, WILDCHARGE, WISH, WONDERROOM, WORKUP, </v>
      </c>
      <c r="AA1143" t="str">
        <f>VLOOKUP($A1143,'Moves Species'!$A:$E,5,FALSE)</f>
        <v xml:space="preserve">REVELATIONDANCE, PYROBALL, IRONDEFENSE, UPROAR, PLAYROUGH, KNOCKOFF, TAUNT, </v>
      </c>
      <c r="AB1143" t="s">
        <v>14216</v>
      </c>
      <c r="AC1143" t="s">
        <v>7268</v>
      </c>
      <c r="AD1143" t="s">
        <v>8822</v>
      </c>
    </row>
    <row r="1144" spans="1:33" x14ac:dyDescent="0.25">
      <c r="A1144">
        <f t="shared" si="53"/>
        <v>1143</v>
      </c>
      <c r="B1144" t="s">
        <v>14211</v>
      </c>
      <c r="C1144" t="s">
        <v>14214</v>
      </c>
      <c r="D1144" s="12" t="str">
        <f>'BST Extract'!J1144</f>
        <v>LIGHT</v>
      </c>
      <c r="E1144" s="12" t="str">
        <f>'BST Extract'!K1144</f>
        <v>SOUND</v>
      </c>
      <c r="F1144" t="str">
        <f t="shared" si="54"/>
        <v>LIGHT,SOUND</v>
      </c>
      <c r="G1144">
        <f>'BST Extract'!C1144</f>
        <v>100</v>
      </c>
      <c r="H1144">
        <f>'BST Extract'!D1144</f>
        <v>110</v>
      </c>
      <c r="I1144">
        <f>'BST Extract'!E1144</f>
        <v>90</v>
      </c>
      <c r="J1144">
        <f>'BST Extract'!F1144</f>
        <v>45</v>
      </c>
      <c r="K1144">
        <f>'BST Extract'!G1144</f>
        <v>40</v>
      </c>
      <c r="L1144">
        <f>'BST Extract'!H1144</f>
        <v>85</v>
      </c>
      <c r="M1144">
        <f>'BST Extract'!I1144</f>
        <v>470</v>
      </c>
      <c r="N1144" t="s">
        <v>7251</v>
      </c>
      <c r="O1144">
        <v>2</v>
      </c>
      <c r="P1144" t="s">
        <v>7523</v>
      </c>
      <c r="R1144" t="s">
        <v>7523</v>
      </c>
      <c r="T1144" t="str">
        <f t="shared" si="52"/>
        <v>HP,2,,,,</v>
      </c>
      <c r="U1144" s="12" t="str">
        <f>'Ability Extract'!C1144</f>
        <v>DANCER</v>
      </c>
      <c r="V1144" s="12" t="str">
        <f>'Ability Extract'!D1144</f>
        <v>PUNKROCK</v>
      </c>
      <c r="W1144" s="12" t="str">
        <f>'Ability Extract'!E1144</f>
        <v>DAZZLING</v>
      </c>
      <c r="X1144" s="12" t="str">
        <f>'Ability Extract'!F1144</f>
        <v>DANCER,PUNKROCK,DAZZLING</v>
      </c>
      <c r="Y1144" t="str">
        <f>VLOOKUP($A1144,'Moves Species'!$A:$E,3,FALSE)</f>
        <v xml:space="preserve">0, SPOTLIGHT, 1, SPOTLIGHT, 1, SPARKLE, 1, DEFENSECURL, 4, MEGAPHONE, 7, ZEAL, 10, ROLLOUT, 13, DEAFEN, 16, CONSECRATE, 19, COUPDEGRACE, 22, SONICBLAST, 25, REFRACTION, 28, TEETERDANCE, 31, SCREECH, 34, SHATTER, 37, RADIANTBURST, 40, GYROBALL, 40, TRICKROOM, 43, BOOMBOX, 46, IRONIMPACT, 49, PRISMATICFURY, 52, SWORDSDANCE, 56, SONICCRASH, 60, FINALSTAND, </v>
      </c>
      <c r="Z1144" t="str">
        <f>VLOOKUP($A1144,'Moves Species'!$A:$E,4,FALSE)</f>
        <v xml:space="preserve">ACROBATICS, AERIALACE, ATTRACT, AURASPHERE, BALLLIGHTNING, BATTERYACID, BEJEWELED, BODYSLAM, BOOMBURST, BULLDOZE, CATAPULT, CHARGEBEAM, CLEANSE, COACHING, CONFUSERAY, COSMICPOWER, CRYSTALLINEBEAM, DARKPULSE, DAZZLINGGLEAM, DEAFEN, DIVINEPUNISHMENT, ECHOEDVOICE, ELECTRICTERRAIN, ELECTRONCRUSH, ENERGYBALL, ENERGYSURGE, FLAMECHARGE, FLUXWAVE, FOCUSBLAST, FORTISSIMO, GAMMARAY, GENTLECHIMES, GLISTEN, GYROBALL, HEALBELL, HIDDENPOWER, HYPERVOICE, IRONIMPACT, KNOCKOFF, LIGHTSCREEN, MAGNETICCANNON, MAGNETRISE, METRONOME, MIRRORSHOT, NASTYPLOT, ODETOJOY, PARABOLICCHARGE, PAYDAY, PERCUSSIONBLAST, PLAYROUGH, POWERGEM, PROTECT, PSYCHICTERRAIN, PURGE, RADIANTLANCE, RAYOFLIGHT, REFLECT, REFURBISH, REST, RETURN, RISINGVOLTAGE, ROUND, SAFEGUARD, SHADOWBALL, SIGNALBEAM, SLEEPTALK, SOLARECLIPSE, SONICBLAST, SOUNDBARRIER, STEELROLLER, SUBSTITUTE, SWIFT, THUNDER, THUNDERBOLT, THUNDERWAVE, TOXIC, TRIATTACK, VOLTSWITCH, WAIL, WILDCHARGE, WISH, WONDERROOM, WORKUP, </v>
      </c>
      <c r="AA1144">
        <f>VLOOKUP($A1144,'Moves Species'!$A:$E,5,FALSE)</f>
        <v>0</v>
      </c>
      <c r="AB1144" t="s">
        <v>7523</v>
      </c>
    </row>
    <row r="1145" spans="1:33" x14ac:dyDescent="0.25">
      <c r="A1145">
        <f t="shared" si="53"/>
        <v>1144</v>
      </c>
      <c r="B1145" t="s">
        <v>14212</v>
      </c>
      <c r="C1145" t="s">
        <v>14215</v>
      </c>
      <c r="D1145" s="12" t="str">
        <f>'BST Extract'!J1145</f>
        <v>GRASS</v>
      </c>
      <c r="E1145" s="12" t="str">
        <f>'BST Extract'!K1145</f>
        <v>GHOST</v>
      </c>
      <c r="F1145" t="str">
        <f t="shared" si="54"/>
        <v>GRASS,GHOST</v>
      </c>
      <c r="G1145">
        <f>'BST Extract'!C1145</f>
        <v>100</v>
      </c>
      <c r="H1145">
        <f>'BST Extract'!D1145</f>
        <v>60</v>
      </c>
      <c r="I1145">
        <f>'BST Extract'!E1145</f>
        <v>80</v>
      </c>
      <c r="J1145">
        <f>'BST Extract'!F1145</f>
        <v>55</v>
      </c>
      <c r="K1145">
        <f>'BST Extract'!G1145</f>
        <v>105</v>
      </c>
      <c r="L1145">
        <f>'BST Extract'!H1145</f>
        <v>80</v>
      </c>
      <c r="M1145">
        <f>'BST Extract'!I1145</f>
        <v>480</v>
      </c>
      <c r="N1145" t="s">
        <v>7251</v>
      </c>
      <c r="O1145">
        <v>2</v>
      </c>
      <c r="P1145" t="s">
        <v>7523</v>
      </c>
      <c r="R1145" t="s">
        <v>7523</v>
      </c>
      <c r="T1145" t="str">
        <f t="shared" si="52"/>
        <v>HP,2,,,,</v>
      </c>
      <c r="U1145" s="12" t="str">
        <f>'Ability Extract'!C1145</f>
        <v>GRASSYSURGE</v>
      </c>
      <c r="V1145" s="12" t="str">
        <f>'Ability Extract'!D1145</f>
        <v>INTIMIDATE</v>
      </c>
      <c r="W1145" s="12" t="str">
        <f>'Ability Extract'!E1145</f>
        <v>SHADOWSHIELD</v>
      </c>
      <c r="X1145" s="12" t="str">
        <f>'Ability Extract'!F1145</f>
        <v>GRASSYSURGE,INTIMIDATE,SHADOWSHIELD</v>
      </c>
      <c r="Y1145" t="str">
        <f>VLOOKUP($A1145,'Moves Species'!$A:$E,3,FALSE)</f>
        <v xml:space="preserve">1, ABSORB, 1, LEER, 1, GOOSEBUMP, 4, MEGADRAIN, 6, LEECHSEED, 9, ESSENCEBLOOM, 12, SHIVER, 15, LEAFTORNADO, 18, HEX, 21, TRICKORTREAT, 24, MAGICALLEAF, 27, SEANCE, 30, MEANLOOK, 33, GIGADRAIN, 36, SHADOWBALL, 39, INGRAIN, 42, AUTUMNBLAST, 45, GHASTLYFLOOD, 48, GRASSYTERRAIN, 51, WRAITHPULSE, 54, DESTINYBOND, 57, PETALDANCE, 60, DEATHWALTZ, </v>
      </c>
      <c r="Z1145" t="str">
        <f>VLOOKUP($A1145,'Moves Species'!$A:$E,4,FALSE)</f>
        <v xml:space="preserve">AIRSLASH, AMBUSH, ANCIENTGLARE, AROMATHERAPY, ATTRACT, BATTLEOFWITS, BONECHILL, BULLETSEED, BURNINGOFUDA, CHARM, COACHING, CONFUSERAY, CURSE, CURSEDTOUCH, DRAININGKISS, ECHOEDVOICE, ENERGYBALL, ESSENCEBLOOM, FALSESWIPE, FANTASYSEAL, FLUXWAVE, GENESIS, GENTLECHIMES, GEOMANCY, GHASTLYFLOOD, GIGADRAIN, GRASSYTERRAIN, HEALBELL, HEX, HIDDENPOWER, KNOCKOFF, LASHOUT, LEAFBLADE, LEECHLIFE, MACABREDANCE, MAGICALLEAF, MEMENTO, METRONOME, MOSSYPUNCH, NASTYPLOT, NATURESWRATH, NECTARTAP, PETALTEMPEST, PHANTOMFORCE, PHOBIA, POLTERGEIST, POSSESSION, POWERWHIP, PROTECT, REST, RETURN, SCENTEDSHIELD, SHADOWBALL, SHADOWPUNCH, SLEEPTALK, SOLARBEAM, SOULRIP, SOULSHIELD, SPIKYSHIELD, SUBSTITUTE, SUNNYDAY, SWITCHEROO, SYNTHESIS, TOXIC, UMBRALWAVE, VENDETTA, VITALITYDRAIN, WAIL, WEATHERBALL, WILLOWISP, WISH, </v>
      </c>
      <c r="AA1145" t="str">
        <f>VLOOKUP($A1145,'Moves Species'!$A:$E,5,FALSE)</f>
        <v xml:space="preserve">OMINOUSWIND, SPIRITBARRAGE, VEXINGVINES, BONECHILL, PRIMORDIALBEAM, GLOOM, VITALITYDRAIN, ECLIPSENOVA, SYNTHESIS, GROWTH, </v>
      </c>
      <c r="AB1145" t="s">
        <v>7523</v>
      </c>
    </row>
    <row r="1146" spans="1:33" x14ac:dyDescent="0.25">
      <c r="A1146">
        <f t="shared" si="53"/>
        <v>1145</v>
      </c>
      <c r="B1146" t="s">
        <v>14217</v>
      </c>
      <c r="C1146" t="s">
        <v>14220</v>
      </c>
      <c r="D1146" s="12" t="str">
        <f>'BST Extract'!J1146</f>
        <v>COSMIC</v>
      </c>
      <c r="E1146" s="12">
        <f>'BST Extract'!K1146</f>
        <v>0</v>
      </c>
      <c r="F1146" t="str">
        <f t="shared" si="54"/>
        <v>COSMIC,0</v>
      </c>
      <c r="G1146">
        <f>'BST Extract'!C1146</f>
        <v>40</v>
      </c>
      <c r="H1146">
        <f>'BST Extract'!D1146</f>
        <v>47</v>
      </c>
      <c r="I1146">
        <f>'BST Extract'!E1146</f>
        <v>30</v>
      </c>
      <c r="J1146">
        <f>'BST Extract'!F1146</f>
        <v>30</v>
      </c>
      <c r="K1146">
        <f>'BST Extract'!G1146</f>
        <v>47</v>
      </c>
      <c r="L1146">
        <f>'BST Extract'!H1146</f>
        <v>45</v>
      </c>
      <c r="M1146">
        <f>'BST Extract'!I1146</f>
        <v>239</v>
      </c>
      <c r="N1146" t="s">
        <v>7251</v>
      </c>
      <c r="O1146">
        <v>2</v>
      </c>
      <c r="P1146" t="s">
        <v>7523</v>
      </c>
      <c r="R1146" t="s">
        <v>7523</v>
      </c>
      <c r="T1146" t="str">
        <f t="shared" si="52"/>
        <v>HP,2,,,,</v>
      </c>
      <c r="U1146" s="12" t="str">
        <f>'Ability Extract'!C1146</f>
        <v>BLAZE</v>
      </c>
      <c r="V1146" s="12">
        <f>'Ability Extract'!D1146</f>
        <v>0</v>
      </c>
      <c r="W1146" s="12">
        <f>'Ability Extract'!E1146</f>
        <v>0</v>
      </c>
      <c r="X1146" s="12" t="str">
        <f>'Ability Extract'!F1146</f>
        <v>BLAZE,,</v>
      </c>
      <c r="Y1146" t="str">
        <f>VLOOKUP($A1146,'Moves Species'!$A:$E,3,FALSE)</f>
        <v xml:space="preserve">1, EMBER, 1, RADIATION, 1, SIZZLE, 4, STARDUST, 10, INCINERATE, </v>
      </c>
      <c r="Z1146" t="str">
        <f>VLOOKUP($A1146,'Moves Species'!$A:$E,4,FALSE)</f>
        <v xml:space="preserve">WILLOWISP, </v>
      </c>
      <c r="AA1146" t="str">
        <f>VLOOKUP($A1146,'Moves Species'!$A:$E,5,FALSE)</f>
        <v xml:space="preserve">HEATWAVE, GAMMARAY, GRAVITY, BURNUP, FIRESPIN, IGNITE, </v>
      </c>
      <c r="AB1146" t="s">
        <v>14223</v>
      </c>
      <c r="AC1146" t="s">
        <v>7265</v>
      </c>
      <c r="AD1146">
        <v>10</v>
      </c>
    </row>
    <row r="1147" spans="1:33" x14ac:dyDescent="0.25">
      <c r="A1147">
        <f t="shared" si="53"/>
        <v>1146</v>
      </c>
      <c r="B1147" t="s">
        <v>14218</v>
      </c>
      <c r="C1147" t="s">
        <v>14221</v>
      </c>
      <c r="D1147" s="12" t="str">
        <f>'BST Extract'!J1147</f>
        <v>COSMIC</v>
      </c>
      <c r="E1147" s="12" t="str">
        <f>'BST Extract'!K1147</f>
        <v>FIRE</v>
      </c>
      <c r="F1147" t="str">
        <f t="shared" si="54"/>
        <v>COSMIC,FIRE</v>
      </c>
      <c r="G1147">
        <f>'BST Extract'!C1147</f>
        <v>45</v>
      </c>
      <c r="H1147">
        <f>'BST Extract'!D1147</f>
        <v>30</v>
      </c>
      <c r="I1147">
        <f>'BST Extract'!E1147</f>
        <v>35</v>
      </c>
      <c r="J1147">
        <f>'BST Extract'!F1147</f>
        <v>45</v>
      </c>
      <c r="K1147">
        <f>'BST Extract'!G1147</f>
        <v>52</v>
      </c>
      <c r="L1147">
        <f>'BST Extract'!H1147</f>
        <v>45</v>
      </c>
      <c r="M1147">
        <f>'BST Extract'!I1147</f>
        <v>252</v>
      </c>
      <c r="N1147" t="s">
        <v>7251</v>
      </c>
      <c r="O1147">
        <v>2</v>
      </c>
      <c r="P1147" t="s">
        <v>7523</v>
      </c>
      <c r="R1147" t="s">
        <v>7523</v>
      </c>
      <c r="T1147" t="str">
        <f t="shared" si="52"/>
        <v>HP,2,,,,</v>
      </c>
      <c r="U1147" s="12" t="str">
        <f>'Ability Extract'!C1147</f>
        <v>BLAZE</v>
      </c>
      <c r="V1147" s="12">
        <f>'Ability Extract'!D1147</f>
        <v>0</v>
      </c>
      <c r="W1147" s="12">
        <f>'Ability Extract'!E1147</f>
        <v>0</v>
      </c>
      <c r="X1147" s="12" t="str">
        <f>'Ability Extract'!F1147</f>
        <v>BLAZE,,</v>
      </c>
      <c r="Y1147" t="str">
        <f>VLOOKUP($A1147,'Moves Species'!$A:$E,3,FALSE)</f>
        <v xml:space="preserve">0, PROTECT, 1, PROTECT, 1, EMBER, 1, RADIATION, 1, SIZZLE, 4, STARDUST, 10, INCINERATE, </v>
      </c>
      <c r="Z1147" t="str">
        <f>VLOOKUP($A1147,'Moves Species'!$A:$E,4,FALSE)</f>
        <v xml:space="preserve">WILLOWISP, </v>
      </c>
      <c r="AA1147">
        <f>VLOOKUP($A1147,'Moves Species'!$A:$E,5,FALSE)</f>
        <v>0</v>
      </c>
      <c r="AB1147" t="s">
        <v>14224</v>
      </c>
      <c r="AC1147" t="s">
        <v>7265</v>
      </c>
      <c r="AD1147">
        <v>15</v>
      </c>
    </row>
    <row r="1148" spans="1:33" x14ac:dyDescent="0.25">
      <c r="A1148">
        <f t="shared" si="53"/>
        <v>1147</v>
      </c>
      <c r="B1148" t="s">
        <v>14219</v>
      </c>
      <c r="C1148" t="s">
        <v>14222</v>
      </c>
      <c r="D1148" s="12" t="str">
        <f>'BST Extract'!J1148</f>
        <v>COSMIC</v>
      </c>
      <c r="E1148" s="12" t="str">
        <f>'BST Extract'!K1148</f>
        <v>FIRE</v>
      </c>
      <c r="F1148" t="str">
        <f t="shared" si="54"/>
        <v>COSMIC,FIRE</v>
      </c>
      <c r="G1148">
        <f>'BST Extract'!C1148</f>
        <v>75</v>
      </c>
      <c r="H1148">
        <f>'BST Extract'!D1148</f>
        <v>50</v>
      </c>
      <c r="I1148">
        <f>'BST Extract'!E1148</f>
        <v>60</v>
      </c>
      <c r="J1148">
        <f>'BST Extract'!F1148</f>
        <v>100</v>
      </c>
      <c r="K1148">
        <f>'BST Extract'!G1148</f>
        <v>100</v>
      </c>
      <c r="L1148">
        <f>'BST Extract'!H1148</f>
        <v>65</v>
      </c>
      <c r="M1148">
        <f>'BST Extract'!I1148</f>
        <v>450</v>
      </c>
      <c r="N1148" t="s">
        <v>7251</v>
      </c>
      <c r="O1148">
        <v>2</v>
      </c>
      <c r="P1148" t="s">
        <v>7523</v>
      </c>
      <c r="R1148" t="s">
        <v>7523</v>
      </c>
      <c r="T1148" t="str">
        <f t="shared" si="52"/>
        <v>HP,2,,,,</v>
      </c>
      <c r="U1148" s="12" t="str">
        <f>'Ability Extract'!C1148</f>
        <v>BLAZE</v>
      </c>
      <c r="V1148" s="12" t="str">
        <f>'Ability Extract'!D1148</f>
        <v>COMETSTORM</v>
      </c>
      <c r="W1148" s="12" t="str">
        <f>'Ability Extract'!E1148</f>
        <v>NEBULACLOUD</v>
      </c>
      <c r="X1148" s="12" t="str">
        <f>'Ability Extract'!F1148</f>
        <v>BLAZE,COMETSTORM,NEBULACLOUD</v>
      </c>
      <c r="Y1148" t="str">
        <f>VLOOKUP($A1148,'Moves Species'!$A:$E,3,FALSE)</f>
        <v xml:space="preserve">0, STARFALL, 1, STARFALL, 1, PROTECT, 1, EMBER, 1, RADIATION, 1, SIZZLE, 4, STARDUST, 10, INCINERATE, 13, HEATSTROKE, 16, FLASH, 19, FLAMEBURST, 22, SUPERNOVA, 25, INNERVATE, 28, DAZZLINGGLEAM, 31, FIERYDANCE, 34, TWINSTARS, 37, PYROKINESIS, 40, DIMENSIONALRUSH, 43, FLAMETHROWER, 46, SOLARFLARE, 49, PHOTONGEYSER, 52, FIREBLAST, 57, CORECOLLAPSE, 60, BIGBANG, </v>
      </c>
      <c r="Z1148" t="str">
        <f>VLOOKUP($A1148,'Moves Species'!$A:$E,4,FALSE)</f>
        <v xml:space="preserve">AERIALPULSE, ANTIMATTER, ASTRALWIND, ATTRACT, AURASPHERE, BATTLEOFWITS, BURNINGJEALOUSY, CHARM, COSMICAVATAR, COSMICPOWER, CRIMSONGATE, DAZZLINGGLEAM, ENERGYBALL, EXPANDINGFORCE, FIREBLAST, FIREFANG, FIREPUNCH, FLAMECHARGE, FLAMETHROWER, FLAMEVOLLEY, FLAREBLITZ, FLUXWAVE, FORTISSIMO, GAMMARAY, GENESIS, GIGADRAIN, GLISTEN, HEATWAVE, HIDDENPOWER, HOLYNOVA, INCINERATE, KAMEHAMEHA, LIGHTSCREEN, METEORBEAM, METEORDRIVE, MIRRORSHOT, MOONBLAST, MYSTICALFIRE, NASTYPLOT, NEBULASTRIKE, PROTECT, PURGE, RADIANTLANCE, RAYOFLIGHT, REFLECT, REST, RETURN, SIGNALBEAM, SLEEPTALK, SOLARECLIPSE, STARDUSTREVERIE, STELLARRUSH, SUBSTITUTE, SUNNYDAY, SWIFT, SYNTHESIS, TOXIC, UTURN, WILDFIRE, WILLOWISP, WISH, WORKUP, </v>
      </c>
      <c r="AA1148">
        <f>VLOOKUP($A1148,'Moves Species'!$A:$E,5,FALSE)</f>
        <v>0</v>
      </c>
      <c r="AB1148" t="s">
        <v>7523</v>
      </c>
    </row>
    <row r="1149" spans="1:33" x14ac:dyDescent="0.25">
      <c r="A1149">
        <f t="shared" si="53"/>
        <v>1148</v>
      </c>
      <c r="B1149" t="s">
        <v>14225</v>
      </c>
      <c r="C1149" t="s">
        <v>14227</v>
      </c>
      <c r="D1149" s="12" t="str">
        <f>'BST Extract'!J1149</f>
        <v>STEEL</v>
      </c>
      <c r="E1149" s="12">
        <f>'BST Extract'!K1149</f>
        <v>0</v>
      </c>
      <c r="F1149" t="str">
        <f t="shared" si="54"/>
        <v>STEEL,0</v>
      </c>
      <c r="G1149">
        <f>'BST Extract'!C1149</f>
        <v>77</v>
      </c>
      <c r="H1149">
        <f>'BST Extract'!D1149</f>
        <v>63</v>
      </c>
      <c r="I1149">
        <f>'BST Extract'!E1149</f>
        <v>82</v>
      </c>
      <c r="J1149">
        <f>'BST Extract'!F1149</f>
        <v>42</v>
      </c>
      <c r="K1149">
        <f>'BST Extract'!G1149</f>
        <v>47</v>
      </c>
      <c r="L1149">
        <f>'BST Extract'!H1149</f>
        <v>47</v>
      </c>
      <c r="M1149">
        <f>'BST Extract'!I1149</f>
        <v>358</v>
      </c>
      <c r="N1149" t="s">
        <v>7251</v>
      </c>
      <c r="O1149">
        <v>2</v>
      </c>
      <c r="P1149" t="s">
        <v>7523</v>
      </c>
      <c r="R1149" t="s">
        <v>7523</v>
      </c>
      <c r="T1149" t="str">
        <f t="shared" si="52"/>
        <v>HP,2,,,,</v>
      </c>
      <c r="U1149" s="12" t="str">
        <f>'Ability Extract'!C1149</f>
        <v>BULLETPROOF</v>
      </c>
      <c r="V1149" s="12" t="str">
        <f>'Ability Extract'!D1149</f>
        <v>MOLDBREAKER</v>
      </c>
      <c r="W1149" s="12" t="str">
        <f>'Ability Extract'!E1149</f>
        <v>EARTHEATER</v>
      </c>
      <c r="X1149" s="12" t="str">
        <f>'Ability Extract'!F1149</f>
        <v>BULLETPROOF,MOLDBREAKER,EARTHEATER</v>
      </c>
      <c r="Y1149" t="str">
        <f>VLOOKUP($A1149,'Moves Species'!$A:$E,3,FALSE)</f>
        <v xml:space="preserve">1, HARDEN, 1, METALCLAW, 4, ROCKTHROW, 6, VANGUARD, 9, RAPIDSPIN, 12, SNAPTRAP, 15, BULLDOZE, 18, VISEGRIP, 21, GEARUP, 24, ROCKTOMB, 27, SPIKES, 30, DIG, 33, POWERDRILL, 36, BODYPRESS, 39, SHIELDBASH, 42, SHIFTGEAR, 45, ROCKCLIMB, 48, GUILLOTINE, 52, BEHEMOTHBASH, 56, BOULDERCRUSH, 60, STEELROLLER, </v>
      </c>
      <c r="Z1149" t="str">
        <f>VLOOKUP($A1149,'Moves Species'!$A:$E,4,FALSE)</f>
        <v xml:space="preserve">AMBUSH, ATTRACT, BATTERYACID, BEJEWELED, BODYPRESS, BODYSLAM, BOLTCRASH, BOULDERCRUSH, BREAKINGSWIPE, BRICKBREAK, BULKUP, BULLDOZE, CATAPULT, CAUSTICACID, CHARGEBEAM, CLUSTERROCKETS, COACHING, CRUNCH, CRYSTALLINEBEAM, CRYSTALSHOWER, CURSE, DRAGONCLAW, DRAINPUNCH, EARTHENLANCE, EARTHPOWER, EARTHQUAKE, ELECTRICTERRAIN, ELECTRONCRUSH, ENERGYSURGE, FALSESWIPE, FLUXWAVE, FURYCUTTER, GLISTEN, GOLDENBULLET, HIDDENPOWER, HIGHHORSEPOWER, IRONDEFENSE, IRONHEAD, IRONIMPACT, IRONTEMPEST, KNOCKOFF, LASHOUT, METEORMASH, MISSILESHOT, OVERCLOCK, PARABOLICCHARGE, PAYDAY, POISONJAB, POWERGEM, POWERUPPUNCH, POWERWHIP, PROTECT, QUICKGUARD, QUICKSAND, REFURBISH, REST, RETURN, RISINGVOLTAGE, ROCKBLAST, ROCKSLIDE, ROCKTOMB, SANDSTORM, SANDTOMB, SLASH, SLEEPTALK, SPIKES, STEALTHROCK, STEELROLLER, STEELWING, STONEEDGE, SUBSTITUTE, SUPERPOWER, SWIFT, SWORDSDANCE, TOXIC, TRIATTACK, VOLTSWITCH, WILDCHARGE, WORKUP, ZENHEADBUTT, </v>
      </c>
      <c r="AA1149" t="str">
        <f>VLOOKUP($A1149,'Moves Species'!$A:$E,5,FALSE)</f>
        <v xml:space="preserve">WIDEGUARD, ANCHORSHOT, STONESURGE, REFURBISH, YAWN, ENDURE, RECYCLE, </v>
      </c>
      <c r="AB1149" t="s">
        <v>14229</v>
      </c>
      <c r="AC1149" t="s">
        <v>7265</v>
      </c>
      <c r="AD1149">
        <v>25</v>
      </c>
    </row>
    <row r="1150" spans="1:33" x14ac:dyDescent="0.25">
      <c r="A1150">
        <f t="shared" si="53"/>
        <v>1149</v>
      </c>
      <c r="B1150" t="s">
        <v>14226</v>
      </c>
      <c r="C1150" t="s">
        <v>14228</v>
      </c>
      <c r="D1150" s="12" t="str">
        <f>'BST Extract'!J1150</f>
        <v>STEEL</v>
      </c>
      <c r="E1150" s="12">
        <f>'BST Extract'!K1150</f>
        <v>0</v>
      </c>
      <c r="F1150" t="str">
        <f t="shared" si="54"/>
        <v>STEEL,0</v>
      </c>
      <c r="G1150">
        <f>'BST Extract'!C1150</f>
        <v>110</v>
      </c>
      <c r="H1150">
        <f>'BST Extract'!D1150</f>
        <v>103</v>
      </c>
      <c r="I1150">
        <f>'BST Extract'!E1150</f>
        <v>110</v>
      </c>
      <c r="J1150">
        <f>'BST Extract'!F1150</f>
        <v>47</v>
      </c>
      <c r="K1150">
        <f>'BST Extract'!G1150</f>
        <v>23</v>
      </c>
      <c r="L1150">
        <f>'BST Extract'!H1150</f>
        <v>85</v>
      </c>
      <c r="M1150">
        <f>'BST Extract'!I1150</f>
        <v>478</v>
      </c>
      <c r="N1150" t="s">
        <v>7251</v>
      </c>
      <c r="O1150">
        <v>2</v>
      </c>
      <c r="P1150" t="s">
        <v>7523</v>
      </c>
      <c r="R1150" t="s">
        <v>7523</v>
      </c>
      <c r="T1150" t="str">
        <f t="shared" si="52"/>
        <v>HP,2,,,,</v>
      </c>
      <c r="U1150" s="12" t="str">
        <f>'Ability Extract'!C1150</f>
        <v>UNAWARE</v>
      </c>
      <c r="V1150" s="12" t="str">
        <f>'Ability Extract'!D1150</f>
        <v>MOLDBREAKER</v>
      </c>
      <c r="W1150" s="12" t="str">
        <f>'Ability Extract'!E1150</f>
        <v>EARTHEATER</v>
      </c>
      <c r="X1150" s="12" t="str">
        <f>'Ability Extract'!F1150</f>
        <v>UNAWARE,MOLDBREAKER,EARTHEATER</v>
      </c>
      <c r="Y1150" t="str">
        <f>VLOOKUP($A1150,'Moves Species'!$A:$E,3,FALSE)</f>
        <v xml:space="preserve">1, HARDEN, 1, METALCLAW, 4, ROCKTHROW, 6, VANGUARD, 9, RAPIDSPIN, 12, SNAPTRAP, 15, BULLDOZE, 18, VISEGRIP, 21, GEARUP, 24, ROCKTOMB, 27, SPIKES, 30, DIG, 33, POWERDRILL, 36, BODYPRESS, 39, SHIELDBASH, 42, SHIFTGEAR, 45, ROCKCLIMB, 48, GUILLOTINE, 52, BEHEMOTHBASH, 56, BOULDERCRUSH, 60, STEELROLLER, </v>
      </c>
      <c r="Z1150" t="str">
        <f>VLOOKUP($A1150,'Moves Species'!$A:$E,4,FALSE)</f>
        <v xml:space="preserve">AMBUSH, ATTRACT, BATTERYACID, BEJEWELED, BODYPRESS, BODYSLAM, BOLTCRASH, BOULDERCRUSH, BREAKINGSWIPE, BRICKBREAK, BULKUP, BULLDOZE, CATAPULT, CAUSTICACID, CHARGEBEAM, CLUSTERROCKETS, COACHING, CRUNCH, CRYSTALLINEBEAM, CRYSTALSHOWER, CURSE, DRAGONCLAW, DRAINPUNCH, EARTHENLANCE, EARTHPOWER, EARTHQUAKE, ELECTRICTERRAIN, ELECTRONCRUSH, ENERGYSURGE, FALSESWIPE, FLUXWAVE, FURYCUTTER, GLISTEN, GOLDENBULLET, HIDDENPOWER, HIGHHORSEPOWER, IRONDEFENSE, IRONHEAD, IRONIMPACT, IRONTEMPEST, KNOCKOFF, LASHOUT, METEORMASH, MISSILESHOT, OVERCLOCK, PARABOLICCHARGE, PAYDAY, POISONJAB, POWERGEM, POWERUPPUNCH, POWERWHIP, PROTECT, QUICKGUARD, QUICKSAND, REFURBISH, REST, RETURN, RISINGVOLTAGE, ROCKBLAST, ROCKSLIDE, ROCKTOMB, SANDSTORM, SANDTOMB, SLASH, SLEEPTALK, SPIKES, STEALTHROCK, STEELROLLER, STEELWING, STONEEDGE, SUBSTITUTE, SUPERPOWER, SWIFT, SWORDSDANCE, TOXIC, TRIATTACK, VOLTSWITCH, WILDCHARGE, WORKUP, ZENHEADBUTT, </v>
      </c>
      <c r="AA1150">
        <f>VLOOKUP($A1150,'Moves Species'!$A:$E,5,FALSE)</f>
        <v>0</v>
      </c>
      <c r="AB1150" t="s">
        <v>7523</v>
      </c>
    </row>
    <row r="1151" spans="1:33" x14ac:dyDescent="0.25">
      <c r="A1151">
        <f t="shared" si="53"/>
        <v>1150</v>
      </c>
      <c r="B1151" t="s">
        <v>14232</v>
      </c>
      <c r="C1151" t="s">
        <v>14239</v>
      </c>
      <c r="D1151" s="12" t="str">
        <f>'BST Extract'!J1151</f>
        <v>LIGHT</v>
      </c>
      <c r="E1151" s="12" t="str">
        <f>'BST Extract'!K1151</f>
        <v>PSYCHIC</v>
      </c>
      <c r="F1151" t="str">
        <f t="shared" si="54"/>
        <v>LIGHT,PSYCHIC</v>
      </c>
      <c r="G1151">
        <f>'BST Extract'!C1151</f>
        <v>75</v>
      </c>
      <c r="H1151">
        <f>'BST Extract'!D1151</f>
        <v>30</v>
      </c>
      <c r="I1151">
        <f>'BST Extract'!E1151</f>
        <v>40</v>
      </c>
      <c r="J1151">
        <f>'BST Extract'!F1151</f>
        <v>40</v>
      </c>
      <c r="K1151">
        <f>'BST Extract'!G1151</f>
        <v>65</v>
      </c>
      <c r="L1151">
        <f>'BST Extract'!H1151</f>
        <v>40</v>
      </c>
      <c r="M1151">
        <f>'BST Extract'!I1151</f>
        <v>290</v>
      </c>
      <c r="N1151" t="s">
        <v>7251</v>
      </c>
      <c r="O1151">
        <v>2</v>
      </c>
      <c r="P1151" t="s">
        <v>7523</v>
      </c>
      <c r="R1151" t="s">
        <v>7523</v>
      </c>
      <c r="T1151" t="str">
        <f t="shared" si="52"/>
        <v>HP,2,,,,</v>
      </c>
      <c r="U1151" s="12" t="str">
        <f>'Ability Extract'!C1151</f>
        <v>SANDVEIL</v>
      </c>
      <c r="V1151" s="12" t="str">
        <f>'Ability Extract'!D1151</f>
        <v>QUEENLYMAJESTY</v>
      </c>
      <c r="W1151" s="12" t="str">
        <f>'Ability Extract'!E1151</f>
        <v>IRRADIATE</v>
      </c>
      <c r="X1151" s="12" t="str">
        <f>'Ability Extract'!F1151</f>
        <v>SANDVEIL,QUEENLYMAJESTY,IRRADIATE</v>
      </c>
      <c r="Y1151" t="str">
        <f>VLOOKUP($A1151,'Moves Species'!$A:$E,3,FALSE)</f>
        <v xml:space="preserve">1, GROWL, 1, SANDATTACK, 1, CONFUSION, 4, RENEWAL, 6, SANDJET, 9, SPARKLE, 9, QUICKSPELL, 12, HOLYFIRE, 15, ARCANEBLAST, 15, MEMORYBLOCK, 18, MUDSHACKLES, 21, FLASH, 24, PSYBEAM, 27, FAKEOUT, 30, FANATICISM, 33, EXTRASENSORY, 36, EARTHPOWER, 39, REVITALIZE, 42, CALMMIND, 45, AURASPHERE, 48, PSYCHIC, 51, SOLARBEAM, 54, GAIAPULSE, 57, ARCANEENERGY, 60, DIVINEPUNISHMENT, </v>
      </c>
      <c r="Z1151" t="str">
        <f>VLOOKUP($A1151,'Moves Species'!$A:$E,4,FALSE)</f>
        <v xml:space="preserve">AMBUSH, ANCIENTGLARE, ARCANEENERGY, ATTRACT, AURASPHERE, BATTLEOFWITS, BEJEWELED, BLOODRITUAL, BULLETSEED, CALMMIND, CHARGEBEAM, CHARM, CHIDORI, CLEANSE, CONFUSERAY, COUPDEGRACE, COVET, CRYSTALLINEBEAM, CRYSTALSHOWER, DAZZLINGGLEAM, DIVINEPUNISHMENT, DUNEBLAST, DUSTDEVILS, EARTHENLANCE, EARTHPOWER, EARTHQUAKE, EXPANDINGFORCE, FALSESWIPE, FANTASYSEAL, FLUXWAVE, GAIAPULSE, GENESIS, GENTLECHIMES, GEOMANCY, GLISTEN, GOLDENBULLET, GOLDRUSH, GYROBALL, HEAVENSKNUCKLE, HEXBOLT, HIDDENPOWER, HOLYNOVA, IRONHEAD, IRONIMPACT, IRONTEMPEST, KNOCKOFF, LASHOUT, LIGHTSCREEN, MAGICROOM, MAGNETICCANNON, MEMENTO, METRONOME, MINDDRAIN, MINDMELD, MIRRORSHOT, MISSILESHOT, MIXEDWAVES, MUDSHACKLES, MUDSLIDE, MYSTICPULSE, NASTYPLOT, OBSIDIANSHARDS, PARABOLICCHARGE, PAYDAY, PLAYROUGH, POWERGEM, PROTECT, PSYCHIC, PSYCHICFANGS, PSYCHICTERRAIN, PURGE, QUICKGUARD, QUICKSAND, RADIANTLANCE, RAYOFLIGHT, REFLECT, REST, RETURN, SACREDSTRIKE, SAFEGUARD, SANDSTORM, SANDTOMB, SCORCHINGSANDS, SEISMICCHANT, SIGNALBEAM, SLEEPTALK, SNARL, SPIKES, SUBSTITUTE, SUNNYDAY, SWIFT, SWORDSDANCE, TAILGLOW, TOXIC, TRICKROOM, VALKYRIECHARIOT, VITALITYDRAIN, VOLTSWITCH, WEATHERBALL, WILDCHARGE, WONDERROOM, ZENHEADBUTT, </v>
      </c>
      <c r="AA1151" t="str">
        <f>VLOOKUP($A1151,'Moves Species'!$A:$E,5,FALSE)</f>
        <v xml:space="preserve">TAILGLOW, GUARDIANANGEL, COVET, AURORAVEIL, SANDSTORM, SHOREUP, HEATWAVE, FIRELASH, AFTERYOU, SUNNYDAY, THIEF, PSYWAVE, POUND, STOMPINGTANTRUM, </v>
      </c>
      <c r="AB1151" t="s">
        <v>14246</v>
      </c>
      <c r="AC1151" t="s">
        <v>7268</v>
      </c>
      <c r="AD1151" t="s">
        <v>7374</v>
      </c>
      <c r="AE1151" t="s">
        <v>14247</v>
      </c>
      <c r="AF1151" t="s">
        <v>7268</v>
      </c>
      <c r="AG1151" t="s">
        <v>7377</v>
      </c>
    </row>
    <row r="1152" spans="1:33" x14ac:dyDescent="0.25">
      <c r="A1152">
        <f t="shared" si="53"/>
        <v>1151</v>
      </c>
      <c r="B1152" t="s">
        <v>14233</v>
      </c>
      <c r="C1152" t="s">
        <v>14240</v>
      </c>
      <c r="D1152" s="12" t="str">
        <f>'BST Extract'!J1152</f>
        <v>LIGHT</v>
      </c>
      <c r="E1152" s="12" t="str">
        <f>'BST Extract'!K1152</f>
        <v>PSYCHIC</v>
      </c>
      <c r="F1152" t="str">
        <f t="shared" si="54"/>
        <v>LIGHT,PSYCHIC</v>
      </c>
      <c r="G1152">
        <f>'BST Extract'!C1152</f>
        <v>100</v>
      </c>
      <c r="H1152">
        <f>'BST Extract'!D1152</f>
        <v>40</v>
      </c>
      <c r="I1152">
        <f>'BST Extract'!E1152</f>
        <v>75</v>
      </c>
      <c r="J1152">
        <f>'BST Extract'!F1152</f>
        <v>55</v>
      </c>
      <c r="K1152">
        <f>'BST Extract'!G1152</f>
        <v>90</v>
      </c>
      <c r="L1152">
        <f>'BST Extract'!H1152</f>
        <v>75</v>
      </c>
      <c r="M1152">
        <f>'BST Extract'!I1152</f>
        <v>435</v>
      </c>
      <c r="N1152" t="s">
        <v>7251</v>
      </c>
      <c r="O1152">
        <v>2</v>
      </c>
      <c r="P1152" t="s">
        <v>7523</v>
      </c>
      <c r="R1152" t="s">
        <v>7523</v>
      </c>
      <c r="T1152" t="str">
        <f t="shared" si="52"/>
        <v>HP,2,,,,</v>
      </c>
      <c r="U1152" s="12" t="str">
        <f>'Ability Extract'!C1152</f>
        <v>SANDVEIL</v>
      </c>
      <c r="V1152" s="12" t="str">
        <f>'Ability Extract'!D1152</f>
        <v>QUEENLYMAJESTY</v>
      </c>
      <c r="W1152" s="12" t="str">
        <f>'Ability Extract'!E1152</f>
        <v>DROUGHT</v>
      </c>
      <c r="X1152" s="12" t="str">
        <f>'Ability Extract'!F1152</f>
        <v>SANDVEIL,QUEENLYMAJESTY,DROUGHT</v>
      </c>
      <c r="Y1152" t="str">
        <f>VLOOKUP($A1152,'Moves Species'!$A:$E,3,FALSE)</f>
        <v xml:space="preserve">1, GROWL, 1, SANDATTACK, 1, CONFUSION, 4, RENEWAL, 6, SANDJET, 9, SPARKLE, 9, QUICKSPELL, 12, HOLYFIRE, 15, ARCANEBLAST, 15, MEMORYBLOCK, 18, MUDSHACKLES, 21, FLASH, 24, PSYBEAM, 27, FAKEOUT, 30, FANATICISM, 33, EXTRASENSORY, 36, EARTHPOWER, 39, REVITALIZE, 42, CALMMIND, 45, AURASPHERE, 48, PSYCHIC, 51, SOLARBEAM, 54, GAIAPULSE, 57, ARCANEENERGY, 60, DIVINEPUNISHMENT, </v>
      </c>
      <c r="Z1152" t="str">
        <f>VLOOKUP($A1152,'Moves Species'!$A:$E,4,FALSE)</f>
        <v xml:space="preserve">AMBUSH, ANCIENTGLARE, ARCANEENERGY, ATTRACT, AURASPHERE, BATTLEOFWITS, BEJEWELED, BLOODRITUAL, BULLETSEED, CALMMIND, CHARGEBEAM, CHARM, CHIDORI, CLEANSE, CONFUSERAY, COUPDEGRACE, COVET, CRYSTALLINEBEAM, CRYSTALSHOWER, DAZZLINGGLEAM, DIVINEPUNISHMENT, DUNEBLAST, DUSTDEVILS, EARTHENLANCE, EARTHPOWER, EARTHQUAKE, EXPANDINGFORCE, FALSESWIPE, FANTASYSEAL, FLUXWAVE, GAIAPULSE, GENESIS, GENTLECHIMES, GEOMANCY, GLISTEN, GOLDENBULLET, GOLDRUSH, GYROBALL, HEAVENSKNUCKLE, HEXBOLT, HIDDENPOWER, HOLYNOVA, IRONHEAD, IRONIMPACT, IRONTEMPEST, KNOCKOFF, LASHOUT, LIGHTSCREEN, MAGICROOM, MAGNETICCANNON, MEMENTO, METRONOME, MINDDRAIN, MINDMELD, MIRRORSHOT, MISSILESHOT, MIXEDWAVES, MUDSHACKLES, MUDSLIDE, MYSTICPULSE, NASTYPLOT, OBSIDIANSHARDS, PARABOLICCHARGE, PAYDAY, PLAYROUGH, POWERGEM, PROTECT, PSYCHIC, PSYCHICFANGS, PSYCHICTERRAIN, PURGE, QUICKGUARD, QUICKSAND, RADIANTLANCE, RAYOFLIGHT, REFLECT, REST, RETURN, SACREDSTRIKE, SAFEGUARD, SANDSTORM, SANDTOMB, SCORCHINGSANDS, SEISMICCHANT, SIGNALBEAM, SLEEPTALK, SNARL, SPIKES, SUBSTITUTE, SUNNYDAY, SWIFT, SWORDSDANCE, TAILGLOW, TOXIC, TRICKROOM, VALKYRIECHARIOT, VITALITYDRAIN, VOLTSWITCH, WEATHERBALL, WILDCHARGE, WONDERROOM, ZENHEADBUTT, </v>
      </c>
      <c r="AA1152">
        <f>VLOOKUP($A1152,'Moves Species'!$A:$E,5,FALSE)</f>
        <v>0</v>
      </c>
    </row>
    <row r="1153" spans="1:30" x14ac:dyDescent="0.25">
      <c r="A1153">
        <f t="shared" si="53"/>
        <v>1152</v>
      </c>
      <c r="B1153" t="s">
        <v>14234</v>
      </c>
      <c r="C1153" t="s">
        <v>14241</v>
      </c>
      <c r="D1153" s="12" t="str">
        <f>'BST Extract'!J1153</f>
        <v>LIGHT</v>
      </c>
      <c r="E1153" s="12" t="str">
        <f>'BST Extract'!K1153</f>
        <v>STEEL</v>
      </c>
      <c r="F1153" t="str">
        <f t="shared" si="54"/>
        <v>LIGHT,STEEL</v>
      </c>
      <c r="G1153">
        <f>'BST Extract'!C1153</f>
        <v>60</v>
      </c>
      <c r="H1153">
        <f>'BST Extract'!D1153</f>
        <v>115</v>
      </c>
      <c r="I1153">
        <f>'BST Extract'!E1153</f>
        <v>47</v>
      </c>
      <c r="J1153">
        <f>'BST Extract'!F1153</f>
        <v>104</v>
      </c>
      <c r="K1153">
        <f>'BST Extract'!G1153</f>
        <v>54</v>
      </c>
      <c r="L1153">
        <f>'BST Extract'!H1153</f>
        <v>60</v>
      </c>
      <c r="M1153">
        <f>'BST Extract'!I1153</f>
        <v>440</v>
      </c>
      <c r="N1153" t="s">
        <v>7251</v>
      </c>
      <c r="O1153">
        <v>2</v>
      </c>
      <c r="P1153" t="s">
        <v>7523</v>
      </c>
      <c r="R1153" t="s">
        <v>7523</v>
      </c>
      <c r="T1153" t="str">
        <f t="shared" si="52"/>
        <v>HP,2,,,,</v>
      </c>
      <c r="U1153" s="12" t="str">
        <f>'Ability Extract'!C1153</f>
        <v>SANDVEIL</v>
      </c>
      <c r="V1153" s="12" t="str">
        <f>'Ability Extract'!D1153</f>
        <v>QUEENLYMAJESTY</v>
      </c>
      <c r="W1153" s="12" t="str">
        <f>'Ability Extract'!E1153</f>
        <v>SANDSTREAM</v>
      </c>
      <c r="X1153" s="12" t="str">
        <f>'Ability Extract'!F1153</f>
        <v>SANDVEIL,QUEENLYMAJESTY,SANDSTREAM</v>
      </c>
      <c r="Y1153" t="str">
        <f>VLOOKUP($A1153,'Moves Species'!$A:$E,3,FALSE)</f>
        <v xml:space="preserve">0, SMARTSTRIKE, 1, SMARTSTRIKE, 1, GROWL, 1, SANDATTACK, 1, CONFUSION, 4, RENEWAL, 6, SANDJET, 9, SPARKLE, 9, QUICKSPELL, 12, HOLYFIRE, 15, ARCANEBLAST, 15, MEMORYBLOCK, 18, MUDSHACKLES, 21, FLASH, 24, PSYBEAM, 27, FAKEOUT, 30, FANATICISM, 33, IRONHEAD, 36, GOLDRUSH, 39, EXTREMESPEED, 42, WEAPONMASTERY, 45, LIGHTSABER, 48, IRONIMPACT, 51, SOLARBLADE, 54, EARTHQUAKE, 57, BLOODRITUAL, 60, SUNSTEELSTRIKE, </v>
      </c>
      <c r="Z1153" t="str">
        <f>VLOOKUP($A1153,'Moves Species'!$A:$E,4,FALSE)</f>
        <v xml:space="preserve">AMBUSH, ANCIENTGLARE, ARCANEENERGY, ATTRACT, AURASPHERE, BATTLEOFWITS, BEJEWELED, BLOODRITUAL, BULLETSEED, CALMMIND, CHARGEBEAM, CHARM, CHIDORI, CLEANSE, CONFUSERAY, COUPDEGRACE, COVET, CRYSTALLINEBEAM, CRYSTALSHOWER, DAZZLINGGLEAM, DIVINEPUNISHMENT, DUNEBLAST, DUSTDEVILS, EARTHENLANCE, EARTHPOWER, EARTHQUAKE, EXPANDINGFORCE, FALSESWIPE, FANTASYSEAL, FLUXWAVE, GAIAPULSE, GENESIS, GENTLECHIMES, GEOMANCY, GLISTEN, GOLDENBULLET, GOLDRUSH, GYROBALL, HEAVENSKNUCKLE, HEXBOLT, HIDDENPOWER, HOLYNOVA, IRONHEAD, IRONIMPACT, IRONTEMPEST, KNOCKOFF, LASHOUT, LIGHTSCREEN, MAGICROOM, MAGNETICCANNON, MEMENTO, METRONOME, MINDDRAIN, MINDMELD, MIRRORSHOT, MISSILESHOT, MIXEDWAVES, MUDSHACKLES, MUDSLIDE, MYSTICPULSE, NASTYPLOT, OBSIDIANSHARDS, PARABOLICCHARGE, PAYDAY, PLAYROUGH, POWERGEM, PROTECT, PSYCHIC, PSYCHICFANGS, PSYCHICTERRAIN, PURGE, QUICKGUARD, QUICKSAND, RADIANTLANCE, RAYOFLIGHT, REFLECT, REST, RETURN, SACREDSTRIKE, SAFEGUARD, SANDSTORM, SANDTOMB, SCORCHINGSANDS, SEISMICCHANT, SIGNALBEAM, SLEEPTALK, SNARL, SPIKES, SUBSTITUTE, SUNNYDAY, SWIFT, SWORDSDANCE, TAILGLOW, TOXIC, TRICKROOM, VALKYRIECHARIOT, VITALITYDRAIN, VOLTSWITCH, WEATHERBALL, WILDCHARGE, WONDERROOM, ZENHEADBUTT, </v>
      </c>
      <c r="AA1153">
        <f>VLOOKUP($A1153,'Moves Species'!$A:$E,5,FALSE)</f>
        <v>0</v>
      </c>
      <c r="AB1153" t="s">
        <v>7523</v>
      </c>
    </row>
    <row r="1154" spans="1:30" x14ac:dyDescent="0.25">
      <c r="A1154">
        <f t="shared" si="53"/>
        <v>1153</v>
      </c>
      <c r="B1154" t="s">
        <v>14235</v>
      </c>
      <c r="C1154" t="s">
        <v>14242</v>
      </c>
      <c r="D1154" s="12" t="str">
        <f>'BST Extract'!J1154</f>
        <v>STEEL</v>
      </c>
      <c r="E1154" s="12">
        <f>'BST Extract'!K1154</f>
        <v>0</v>
      </c>
      <c r="F1154" t="str">
        <f t="shared" si="54"/>
        <v>STEEL,0</v>
      </c>
      <c r="G1154">
        <f>'BST Extract'!C1154</f>
        <v>40</v>
      </c>
      <c r="H1154">
        <f>'BST Extract'!D1154</f>
        <v>30</v>
      </c>
      <c r="I1154">
        <f>'BST Extract'!E1154</f>
        <v>50</v>
      </c>
      <c r="J1154">
        <f>'BST Extract'!F1154</f>
        <v>60</v>
      </c>
      <c r="K1154">
        <f>'BST Extract'!G1154</f>
        <v>65</v>
      </c>
      <c r="L1154">
        <f>'BST Extract'!H1154</f>
        <v>50</v>
      </c>
      <c r="M1154">
        <f>'BST Extract'!I1154</f>
        <v>295</v>
      </c>
      <c r="N1154" t="s">
        <v>7251</v>
      </c>
      <c r="O1154">
        <v>2</v>
      </c>
      <c r="P1154" t="s">
        <v>7523</v>
      </c>
      <c r="R1154" t="s">
        <v>7523</v>
      </c>
      <c r="T1154" t="str">
        <f t="shared" ref="T1154:T1173" si="55">N1154&amp;","&amp;O1154&amp;","&amp;P1154&amp;","&amp;Q1154&amp;","&amp;R1154&amp;","&amp;S1154</f>
        <v>HP,2,,,,</v>
      </c>
      <c r="U1154" s="12" t="str">
        <f>'Ability Extract'!C1154</f>
        <v>BATTLEARMOR</v>
      </c>
      <c r="V1154" s="12" t="str">
        <f>'Ability Extract'!D1154</f>
        <v>CHARISMA</v>
      </c>
      <c r="W1154" s="12" t="str">
        <f>'Ability Extract'!E1154</f>
        <v>MEGALAUNCHER</v>
      </c>
      <c r="X1154" s="12" t="str">
        <f>'Ability Extract'!F1154</f>
        <v>BATTLEARMOR,CHARISMA,MEGALAUNCHER</v>
      </c>
      <c r="Y1154" t="str">
        <f>VLOOKUP($A1154,'Moves Species'!$A:$E,3,FALSE)</f>
        <v xml:space="preserve">1, GROWL, 1, POUND, 1, QUICKSILVER, 4, GLOOM, 7, FOLLOWME, 10, BLACKOUT, 13, MISSILESHOT, 16, SNARL, 19, CHARGEBEAM, 22, FAKEOUT, 25, MANIPULATION, 28, SHRAPNEL, 31, HAZE, 31, ENDURE, 34, VITALITYDRAIN, 37, HELLBULLET, 40, DARKPULSE, 43, OBSTRUCT, 46, MAGNETICCANNON, 49, AURASPHERE, 52, NASTYPLOT, 56, DARKRECITAL, 60, CHROMERAY, </v>
      </c>
      <c r="Z1154" t="str">
        <f>VLOOKUP($A1154,'Moves Species'!$A:$E,4,FALSE)</f>
        <v xml:space="preserve">AMBUSH, ATTRACT, BATTLEOFWITS, BODYSLAM, BULKUP, BULLETSEED, CATAPULT, CONFUSERAY, COUPDEGRACE, COVET, CRUELWHIP, CRUNCH, DARKPULSE, DRAININGKISS, ECHOEDVOICE, ECLIPSENOVA, EXECUTION, FALSESWIPE, GENESIS, GENTLECHIMES, GLISTEN, GOLDENBULLET, GOLDRUSH, GOSSIP, GYROBALL, HEALBELL, HIDDENPOWER, IRONHEAD, IRONIMPACT, IRONTEMPEST, KNOCKOFF, LASHOUT, MAGNETICCANNON, METRONOME, MIRRORSHOT, MISSILESHOT, NASTYPLOT, ODETOJOY, PAYDAY, PHOBIA, PIXIEDUST, PLAYROUGH, POISONJAB, PROTECT, PSYCHICFANGS, REFLECT, REST, RETURN, ROUND, SLASH, SLEEPTALK, SNARL, SPIKES, STEELROLLER, SUBSTITUTE, SWIFT, SWITCHEROO, SWORDSDANCE, TAUNT, TOXIC, UMBRALWAVE, UTURN, VENDETTA, VITALITYDRAIN, WEAKSPOT, WISH, WORKUP, ZENHEADBUTT, </v>
      </c>
      <c r="AA1154" t="str">
        <f>VLOOKUP($A1154,'Moves Species'!$A:$E,5,FALSE)</f>
        <v xml:space="preserve">TERRAINPULSE, DOUBLETEAM, DISABLE, PULSE, KNOCKOFF, RECOVER, VANGUARD, TAUNT, COACHING, </v>
      </c>
      <c r="AB1154" t="s">
        <v>14248</v>
      </c>
      <c r="AC1154" t="s">
        <v>7265</v>
      </c>
      <c r="AD1154">
        <v>28</v>
      </c>
    </row>
    <row r="1155" spans="1:30" x14ac:dyDescent="0.25">
      <c r="A1155">
        <f t="shared" ref="A1155:A1173" si="56">A1154+1</f>
        <v>1154</v>
      </c>
      <c r="B1155" t="s">
        <v>14236</v>
      </c>
      <c r="C1155" t="s">
        <v>14243</v>
      </c>
      <c r="D1155" s="12" t="str">
        <f>'BST Extract'!J1155</f>
        <v>STEEL</v>
      </c>
      <c r="E1155" s="12" t="str">
        <f>'BST Extract'!K1155</f>
        <v>DARK</v>
      </c>
      <c r="F1155" t="str">
        <f t="shared" si="54"/>
        <v>STEEL,DARK</v>
      </c>
      <c r="G1155">
        <f>'BST Extract'!C1155</f>
        <v>70</v>
      </c>
      <c r="H1155">
        <f>'BST Extract'!D1155</f>
        <v>45</v>
      </c>
      <c r="I1155">
        <f>'BST Extract'!E1155</f>
        <v>90</v>
      </c>
      <c r="J1155">
        <f>'BST Extract'!F1155</f>
        <v>95</v>
      </c>
      <c r="K1155">
        <f>'BST Extract'!G1155</f>
        <v>95</v>
      </c>
      <c r="L1155">
        <f>'BST Extract'!H1155</f>
        <v>90</v>
      </c>
      <c r="M1155">
        <f>'BST Extract'!I1155</f>
        <v>485</v>
      </c>
      <c r="N1155" t="s">
        <v>7251</v>
      </c>
      <c r="O1155">
        <v>2</v>
      </c>
      <c r="P1155" t="s">
        <v>7523</v>
      </c>
      <c r="R1155" t="s">
        <v>7523</v>
      </c>
      <c r="T1155" t="str">
        <f t="shared" si="55"/>
        <v>HP,2,,,,</v>
      </c>
      <c r="U1155" s="12" t="str">
        <f>'Ability Extract'!C1155</f>
        <v>BATTLEARMOR</v>
      </c>
      <c r="V1155" s="12" t="str">
        <f>'Ability Extract'!D1155</f>
        <v>CHARISMA</v>
      </c>
      <c r="W1155" s="12" t="str">
        <f>'Ability Extract'!E1155</f>
        <v>MEGALAUNCHER</v>
      </c>
      <c r="X1155" s="12" t="str">
        <f>'Ability Extract'!F1155</f>
        <v>BATTLEARMOR,CHARISMA,MEGALAUNCHER</v>
      </c>
      <c r="Y1155" t="str">
        <f>VLOOKUP($A1155,'Moves Species'!$A:$E,3,FALSE)</f>
        <v xml:space="preserve">0, PAYDAY, 1, PAYDAY, 1, GROWL, 1, POUND, 1, QUICKSILVER, 4, GLOOM, 7, FOLLOWME, 10, BLACKOUT, 13, MISSILESHOT, 16, SNARL, 19, CHARGEBEAM, 22, FAKEOUT, 25, MANIPULATION, 28, SHRAPNEL, 31, HAZE, 31, ENDURE, 34, VITALITYDRAIN, 37, HELLBULLET, 40, DARKPULSE, 43, OBSTRUCT, 46, MAGNETICCANNON, 49, AURASPHERE, 52, NASTYPLOT, 56, DARKRECITAL, 60, CHROMERAY, </v>
      </c>
      <c r="Z1155" t="str">
        <f>VLOOKUP($A1155,'Moves Species'!$A:$E,4,FALSE)</f>
        <v xml:space="preserve">AMBUSH, ATTRACT, BATTLEOFWITS, BODYSLAM, BULKUP, BULLETSEED, CATAPULT, CONFUSERAY, COUPDEGRACE, COVET, CRUELWHIP, CRUNCH, DARKPULSE, DRAININGKISS, ECHOEDVOICE, ECLIPSENOVA, EXECUTION, FALSESWIPE, GENESIS, GENTLECHIMES, GLISTEN, GOLDENBULLET, GOLDRUSH, GOSSIP, GYROBALL, HEALBELL, HIDDENPOWER, IRONHEAD, IRONIMPACT, IRONTEMPEST, KNOCKOFF, LASHOUT, MAGNETICCANNON, METRONOME, MIRRORSHOT, MISSILESHOT, NASTYPLOT, ODETOJOY, PAYDAY, PHOBIA, PIXIEDUST, PLAYROUGH, POISONJAB, PROTECT, PSYCHICFANGS, REFLECT, REST, RETURN, ROUND, SLASH, SLEEPTALK, SNARL, SPIKES, STEELROLLER, SUBSTITUTE, SWIFT, SWITCHEROO, SWORDSDANCE, TAUNT, TOXIC, UMBRALWAVE, UTURN, VENDETTA, VITALITYDRAIN, WEAKSPOT, WISH, WORKUP, ZENHEADBUTT, </v>
      </c>
      <c r="AA1155">
        <f>VLOOKUP($A1155,'Moves Species'!$A:$E,5,FALSE)</f>
        <v>0</v>
      </c>
      <c r="AB1155" t="s">
        <v>7523</v>
      </c>
    </row>
    <row r="1156" spans="1:30" x14ac:dyDescent="0.25">
      <c r="A1156">
        <f t="shared" si="56"/>
        <v>1155</v>
      </c>
      <c r="B1156" t="s">
        <v>14237</v>
      </c>
      <c r="C1156" t="s">
        <v>14244</v>
      </c>
      <c r="D1156" s="12" t="str">
        <f>'BST Extract'!J1156</f>
        <v>DARK</v>
      </c>
      <c r="E1156" s="12" t="str">
        <f>'BST Extract'!K1156</f>
        <v>STEEL</v>
      </c>
      <c r="F1156" t="str">
        <f t="shared" si="54"/>
        <v>DARK,STEEL</v>
      </c>
      <c r="G1156">
        <f>'BST Extract'!C1156</f>
        <v>75</v>
      </c>
      <c r="H1156">
        <f>'BST Extract'!D1156</f>
        <v>110</v>
      </c>
      <c r="I1156">
        <f>'BST Extract'!E1156</f>
        <v>115</v>
      </c>
      <c r="J1156">
        <f>'BST Extract'!F1156</f>
        <v>55</v>
      </c>
      <c r="K1156">
        <f>'BST Extract'!G1156</f>
        <v>50</v>
      </c>
      <c r="L1156">
        <f>'BST Extract'!H1156</f>
        <v>95</v>
      </c>
      <c r="M1156">
        <f>'BST Extract'!I1156</f>
        <v>500</v>
      </c>
      <c r="N1156" t="s">
        <v>7251</v>
      </c>
      <c r="O1156">
        <v>2</v>
      </c>
      <c r="P1156" t="s">
        <v>7523</v>
      </c>
      <c r="R1156" t="s">
        <v>7523</v>
      </c>
      <c r="T1156" t="str">
        <f t="shared" si="55"/>
        <v>HP,2,,,,</v>
      </c>
      <c r="U1156" s="12" t="str">
        <f>'Ability Extract'!C1156</f>
        <v>BLACKLIGHT</v>
      </c>
      <c r="V1156" s="12" t="str">
        <f>'Ability Extract'!D1156</f>
        <v>MIRRORARMOR</v>
      </c>
      <c r="W1156" s="12" t="str">
        <f>'Ability Extract'!E1156</f>
        <v>PRECISION</v>
      </c>
      <c r="X1156" s="12" t="str">
        <f>'Ability Extract'!F1156</f>
        <v>BLACKLIGHT,MIRRORARMOR,PRECISION</v>
      </c>
      <c r="Y1156" t="str">
        <f>VLOOKUP($A1156,'Moves Species'!$A:$E,3,FALSE)</f>
        <v xml:space="preserve">1, FEINT, 1, LEER, 4, SHOTPUT, 7, PURSUIT, 10, BULLETPUNCH, 13, FOCUSENERGY, 16, BRUTALSWING, 19, VISEGRIP, 22, WIDEGUARD, 22, QUICKGUARD, 25, AERIALACE, 28, VANGUARD, 31, DRILLRUN, 34, POWERDRILL, 37, FALSESURRENDER, 40, SHIELDBASH, 43, KINGSSHIELD, 46, SWORDSDANCE, 49, WICKEDSTRIKE, 52, SWORDSTRIKE, 56, GLACIALLANCE, 60, RADIANTLANCE, </v>
      </c>
      <c r="Z1156" t="str">
        <f>VLOOKUP($A1156,'Moves Species'!$A:$E,4,FALSE)</f>
        <v xml:space="preserve">AERIALACE, AIRSLASH, AMBUSH, ATTRACT, AURASPHERE, BATTLEOFWITS, BLOODRITUAL, BODYPRESS, BODYSLAM, BOMBARDMENT, BOULDERCRUSH, BRICKBREAK, BULKUP, BURNINGJEALOUSY, CATAPULT, CLOSECOMBAT, COUPDEGRACE, CRUELWHIP, CRUNCH, DARKPULSE, DEADLYREACH, DIVINEPUNISHMENT, DRILLPECK, EARTHENLANCE, ECLIPSENOVA, EXECUTION, FALSESWIPE, FANTASYSEAL, FURYCUTTER, GOLDENBULLET, GOLDRUSH, GUNKSHOT, GYROBALL, HIDDENPOWER, HOLYNOVA, ICICLESPEAR, IRONDEFENSE, IRONHEAD, IRONIMPACT, IRONTEMPEST, KNOCKOFF, LASHOUT, LIGHTSABER, LIGHTSCREEN, MAGNETICCANNON, MAGNETRISE, MEMENTO, METEORMASH, NASTYPLOT, NOBLEROAR, OBSIDIANSHARDS, OUTRAGE, OVERCLOCK, PINMISSILE, POISONJAB, POLTERGEIST, PROTECT, PURGE, QUICKGUARD, RADIANTLANCE, REFLECT, REFURBISH, REST, RETURN, ROCKBLAST, ROCKSLIDE, ROCKTOMB, SACREDSTRIKE, SAFEGUARD, SANDSTORM, SLEEPTALK, SNARL, SPIKES, STEALTHROCK, STEELROLLER, STONEEDGE, SUBSTITUTE, SWITCHEROO, SWORDSDANCE, TAUNT, TOXIC, VENDETTA, WEAKSPOT, WORKUP, ZENHEADBUTT, </v>
      </c>
      <c r="AA1156">
        <f>VLOOKUP($A1156,'Moves Species'!$A:$E,5,FALSE)</f>
        <v>0</v>
      </c>
      <c r="AB1156" t="s">
        <v>7523</v>
      </c>
    </row>
    <row r="1157" spans="1:30" x14ac:dyDescent="0.25">
      <c r="A1157">
        <f t="shared" si="56"/>
        <v>1156</v>
      </c>
      <c r="B1157" t="s">
        <v>14238</v>
      </c>
      <c r="C1157" t="s">
        <v>14245</v>
      </c>
      <c r="D1157" s="12" t="str">
        <f>'BST Extract'!J1157</f>
        <v>GROUND</v>
      </c>
      <c r="E1157" s="12">
        <f>'BST Extract'!K1157</f>
        <v>0</v>
      </c>
      <c r="F1157" t="str">
        <f t="shared" si="54"/>
        <v>GROUND,0</v>
      </c>
      <c r="G1157">
        <f>'BST Extract'!C1157</f>
        <v>100</v>
      </c>
      <c r="H1157">
        <f>'BST Extract'!D1157</f>
        <v>70</v>
      </c>
      <c r="I1157">
        <f>'BST Extract'!E1157</f>
        <v>90</v>
      </c>
      <c r="J1157">
        <f>'BST Extract'!F1157</f>
        <v>35</v>
      </c>
      <c r="K1157">
        <f>'BST Extract'!G1157</f>
        <v>45</v>
      </c>
      <c r="L1157">
        <f>'BST Extract'!H1157</f>
        <v>95</v>
      </c>
      <c r="M1157">
        <f>'BST Extract'!I1157</f>
        <v>435</v>
      </c>
      <c r="N1157" t="s">
        <v>7251</v>
      </c>
      <c r="O1157">
        <v>2</v>
      </c>
      <c r="P1157" t="s">
        <v>7523</v>
      </c>
      <c r="R1157" t="s">
        <v>7523</v>
      </c>
      <c r="T1157" t="str">
        <f t="shared" si="55"/>
        <v>HP,2,,,,</v>
      </c>
      <c r="U1157" s="12" t="str">
        <f>'Ability Extract'!C1157</f>
        <v>ROUGHSKIN</v>
      </c>
      <c r="V1157" s="12" t="str">
        <f>'Ability Extract'!D1157</f>
        <v>SANDSTREAM</v>
      </c>
      <c r="W1157" s="12" t="str">
        <f>'Ability Extract'!E1157</f>
        <v>TROPICALHIDE</v>
      </c>
      <c r="X1157" s="12" t="str">
        <f>'Ability Extract'!F1157</f>
        <v>ROUGHSKIN,SANDSTREAM,TROPICALHIDE</v>
      </c>
      <c r="Y1157" t="str">
        <f>VLOOKUP($A1157,'Moves Species'!$A:$E,3,FALSE)</f>
        <v xml:space="preserve">1, GROWL, 1, SANDTOMB, 1, TACKLE, 4, SANDATTACK, 6, TRAMPLE, 8, PROTECT, 11, STEALTHROCK, 14, ROLLOUT, 17, BULLDOZE, 20, BOULDERHURL, 23, SPIKYSHIELD, 26, SCREECH, 29, GOLDRUSH, 32, SWAGGER, 32, FOULPLAY, 35, RAPIDSPIN, 38, SHOREUP, 41, EARTHENLANCE, 44, OBSIDIANSHARDS, 47, GYROBALL, 50, BULKUP, 53, EARTHQUAKE, 56, STONEEDGE, 60, FISSURE, </v>
      </c>
      <c r="Z1157" t="str">
        <f>VLOOKUP($A1157,'Moves Species'!$A:$E,4,FALSE)</f>
        <v xml:space="preserve">AMBUSH, ATTRACT, BATTLEOFWITS, BOUNCE, BULKUP, BULLDOZE, BULLETSEED, CALMMIND, CATAPULT, CLEANSE, COACHING, CRUNCH, DUNEBLAST, DUSTDEVILS, EARTHENLANCE, EARTHPOWER, EARTHQUAKE, FALSESWIPE, GAIAPULSE, GOBLINSTRIKE, GOLDRUSH, HIDDENPOWER, IRONDEFENSE, IRONHEAD, MUDSHACKLES, MUDSLIDE, PAYDAY, PINMISSILE, PLAYROUGH, PROTECT, QUICKGUARD, QUICKSAND, REST, RETURN, ROUND, SAFEGUARD, SANDSTORM, SANDTOMB, SCORCHINGSANDS, SEISMICCHANT, SLEEPTALK, SNARL, SPIKES, STEALTHROCK, TAUNT, TOXIC, UTURN, VENDETTA, WEAKSPOT, WILDCHARGE, WISH, WORKUP, ZENHEADBUTT, </v>
      </c>
      <c r="AA1157" t="str">
        <f>VLOOKUP($A1157,'Moves Species'!$A:$E,5,FALSE)</f>
        <v xml:space="preserve">SPIKES, INGRAIN, ROCKSLIDE, IRONDEFENSE, MUDSHACKLES, DEFENSECURL, CHARM, RETURN, BODYPRESS, LIFEDEW, PINMISSILE, </v>
      </c>
      <c r="AB1157" t="s">
        <v>7523</v>
      </c>
    </row>
    <row r="1158" spans="1:30" x14ac:dyDescent="0.25">
      <c r="A1158">
        <f t="shared" si="56"/>
        <v>1157</v>
      </c>
      <c r="B1158" t="s">
        <v>14250</v>
      </c>
      <c r="C1158" t="s">
        <v>14252</v>
      </c>
      <c r="D1158" s="12" t="str">
        <f>'BST Extract'!J1158</f>
        <v>GRASS</v>
      </c>
      <c r="E1158" s="12" t="str">
        <f>'BST Extract'!K1158</f>
        <v>DARK</v>
      </c>
      <c r="F1158" t="str">
        <f t="shared" si="54"/>
        <v>GRASS,DARK</v>
      </c>
      <c r="G1158">
        <f>'BST Extract'!C1158</f>
        <v>54</v>
      </c>
      <c r="H1158">
        <f>'BST Extract'!D1158</f>
        <v>50</v>
      </c>
      <c r="I1158">
        <f>'BST Extract'!E1158</f>
        <v>55</v>
      </c>
      <c r="J1158">
        <f>'BST Extract'!F1158</f>
        <v>45</v>
      </c>
      <c r="K1158">
        <f>'BST Extract'!G1158</f>
        <v>20</v>
      </c>
      <c r="L1158">
        <f>'BST Extract'!H1158</f>
        <v>45</v>
      </c>
      <c r="M1158">
        <f>'BST Extract'!I1158</f>
        <v>269</v>
      </c>
      <c r="N1158" t="s">
        <v>7251</v>
      </c>
      <c r="O1158">
        <v>2</v>
      </c>
      <c r="P1158" t="s">
        <v>7523</v>
      </c>
      <c r="R1158" t="s">
        <v>7523</v>
      </c>
      <c r="T1158" t="str">
        <f t="shared" si="55"/>
        <v>HP,2,,,,</v>
      </c>
      <c r="U1158" s="12" t="str">
        <f>'Ability Extract'!C1158</f>
        <v>ANGERPOINT</v>
      </c>
      <c r="V1158" s="12" t="str">
        <f>'Ability Extract'!D1158</f>
        <v>GUTS</v>
      </c>
      <c r="W1158" s="12" t="str">
        <f>'Ability Extract'!E1158</f>
        <v>RIVALRY</v>
      </c>
      <c r="X1158" s="12" t="str">
        <f>'Ability Extract'!F1158</f>
        <v>ANGERPOINT,GUTS,RIVALRY</v>
      </c>
      <c r="Y1158" t="str">
        <f>VLOOKUP($A1158,'Moves Species'!$A:$E,3,FALSE)</f>
        <v xml:space="preserve">1, GROWL, 1, LEAFAGE, 1, TACKLE, 4, PURSUIT, 7, LEECHSEED, 10, FORESTLEAP, 13, DIRTYBOMB, 16, BITE, 19, TAUNT, 19, TORMENT, 22, GRASSYGLIDE, 25, VENDETTA, 28, FLATULENCE, 31, TROPKICK, 34, CRUNCH, 37, HORNLEECH, 40, ZENHEADBUTT, 43, AMBUSH, 46, BULKUP, 49, WOODHAMMER, 52, STAMPEDE, 56, SPIKYSHIELD, 60, FRENZY, </v>
      </c>
      <c r="Z1158" t="str">
        <f>VLOOKUP($A1158,'Moves Species'!$A:$E,4,FALSE)</f>
        <v xml:space="preserve">AMBUSH, AROMATHERAPY, ATTRACT, BODYPRESS, BODYSLAM, BOUNCE, BULKUP, BULLDOZE, BULLETSEED, CATAPULT, CLEARSMOG, CRUELWHIP, CRUNCH, CURSE, DARKPULSE, EARTHENLANCE, EARTHPOWER, EARTHQUAKE, ECHOEDVOICE, ECLIPSENOVA, ENERGYBALL, ESSENCEBLOOM, EXECUTION, FABLEDRUSH, GAIAPULSE, GASTROACID, GIGADRAIN, GOLDRUSH, GRASSYTERRAIN, GUNKSHOT, HIDDENPOWER, HIGHHORSEPOWER, IRONHEAD, IRONIMPACT, KNOCKOFF, LASHOUT, LEAFBLADE, MAGICALLEAF, MUDSHACKLES, MUDSLIDE, NASTYPLOT, NATURESWRATH, NOBLEROAR, OUTRAGE, PETALTEMPEST, PHOBIA, PLAYROUGH, POWERWHIP, PROTECT, REST, RETURN, ROCKBLAST, ROCKSLIDE, ROCKTOMB, SANDTOMB, SCENTEDSHIELD, SCORCHINGSANDS, SEISMICCHANT, SLEEPTALK, SNARL, SOLARBEAM, SPIKES, SPIKYSHIELD, STEELROLLER, STONEEDGE, SUBSTITUTE, SUNNYDAY, SWITCHEROO, SYNTHESIS, TAUNT, TOXIC, UMBRALWAVE, VENDETTA, VITALITYDRAIN, WILDCHARGE, WORKUP, ZENHEADBUTT, </v>
      </c>
      <c r="AA1158" t="str">
        <f>VLOOKUP($A1158,'Moves Species'!$A:$E,5,FALSE)</f>
        <v xml:space="preserve">EVILTHORN, RAZORLEAF, LASHOUT, TAKEDOWN, BULLDOZE, ENDEAVOR, SPITUP, STOCKPILE, STUFFCHEEKS, SWALLOW, STRANDINGROOTS, BELCH, </v>
      </c>
      <c r="AB1158" t="s">
        <v>14254</v>
      </c>
      <c r="AC1158" t="s">
        <v>7265</v>
      </c>
      <c r="AD1158">
        <v>30</v>
      </c>
    </row>
    <row r="1159" spans="1:30" x14ac:dyDescent="0.25">
      <c r="A1159">
        <f t="shared" si="56"/>
        <v>1158</v>
      </c>
      <c r="B1159" t="s">
        <v>14251</v>
      </c>
      <c r="C1159" t="s">
        <v>14253</v>
      </c>
      <c r="D1159" s="12" t="str">
        <f>'BST Extract'!J1159</f>
        <v>GRASS</v>
      </c>
      <c r="E1159" s="12" t="str">
        <f>'BST Extract'!K1159</f>
        <v>DARK</v>
      </c>
      <c r="F1159" t="str">
        <f t="shared" si="54"/>
        <v>GRASS,DARK</v>
      </c>
      <c r="G1159">
        <f>'BST Extract'!C1159</f>
        <v>100</v>
      </c>
      <c r="H1159">
        <f>'BST Extract'!D1159</f>
        <v>110</v>
      </c>
      <c r="I1159">
        <f>'BST Extract'!E1159</f>
        <v>80</v>
      </c>
      <c r="J1159">
        <f>'BST Extract'!F1159</f>
        <v>95</v>
      </c>
      <c r="K1159">
        <f>'BST Extract'!G1159</f>
        <v>39</v>
      </c>
      <c r="L1159">
        <f>'BST Extract'!H1159</f>
        <v>65</v>
      </c>
      <c r="M1159">
        <f>'BST Extract'!I1159</f>
        <v>489</v>
      </c>
      <c r="N1159" t="s">
        <v>7251</v>
      </c>
      <c r="O1159">
        <v>2</v>
      </c>
      <c r="P1159" t="s">
        <v>7523</v>
      </c>
      <c r="R1159" t="s">
        <v>7523</v>
      </c>
      <c r="T1159" t="str">
        <f t="shared" si="55"/>
        <v>HP,2,,,,</v>
      </c>
      <c r="U1159" s="12" t="str">
        <f>'Ability Extract'!C1159</f>
        <v>ANGERPOINT</v>
      </c>
      <c r="V1159" s="12" t="str">
        <f>'Ability Extract'!D1159</f>
        <v>GUTS</v>
      </c>
      <c r="W1159" s="12" t="str">
        <f>'Ability Extract'!E1159</f>
        <v>RIVALRY</v>
      </c>
      <c r="X1159" s="12" t="str">
        <f>'Ability Extract'!F1159</f>
        <v>ANGERPOINT,GUTS,RIVALRY</v>
      </c>
      <c r="Y1159" t="str">
        <f>VLOOKUP($A1159,'Moves Species'!$A:$E,3,FALSE)</f>
        <v xml:space="preserve">1, GROWL, 1, LEAFAGE, 1, TACKLE, 4, PURSUIT, 7, LEECHSEED, 10, FORESTLEAP, 13, DIRTYBOMB, 16, BITE, 19, TAUNT, 19, TORMENT, 22, GRASSYGLIDE, 25, VENDETTA, 28, FLATULENCE, 31, TROPKICK, 34, CRUNCH, 37, HORNLEECH, 40, ZENHEADBUTT, 43, AMBUSH, 46, BULKUP, 49, WOODHAMMER, 52, STAMPEDE, 56, SPIKYSHIELD, 60, FRENZY, </v>
      </c>
      <c r="Z1159" t="str">
        <f>VLOOKUP($A1159,'Moves Species'!$A:$E,4,FALSE)</f>
        <v xml:space="preserve">AMBUSH, AROMATHERAPY, ATTRACT, BODYPRESS, BODYSLAM, BOUNCE, BULKUP, BULLDOZE, BULLETSEED, CATAPULT, CLEARSMOG, CRUELWHIP, CRUNCH, CURSE, DARKPULSE, EARTHENLANCE, EARTHPOWER, EARTHQUAKE, ECHOEDVOICE, ECLIPSENOVA, ENERGYBALL, ESSENCEBLOOM, EXECUTION, FABLEDRUSH, GAIAPULSE, GASTROACID, GIGADRAIN, GOLDRUSH, GRASSYTERRAIN, GUNKSHOT, HIDDENPOWER, HIGHHORSEPOWER, IRONHEAD, IRONIMPACT, KNOCKOFF, LASHOUT, LEAFBLADE, MAGICALLEAF, MUDSHACKLES, MUDSLIDE, NASTYPLOT, NATURESWRATH, NOBLEROAR, OUTRAGE, PETALTEMPEST, PHOBIA, PLAYROUGH, POWERWHIP, PROTECT, REST, RETURN, ROCKBLAST, ROCKSLIDE, ROCKTOMB, SANDTOMB, SCENTEDSHIELD, SCORCHINGSANDS, SEISMICCHANT, SLEEPTALK, SNARL, SOLARBEAM, SPIKES, SPIKYSHIELD, STEELROLLER, STONEEDGE, SUBSTITUTE, SUNNYDAY, SWITCHEROO, SYNTHESIS, TAUNT, TOXIC, UMBRALWAVE, VENDETTA, VITALITYDRAIN, WILDCHARGE, WORKUP, ZENHEADBUTT, </v>
      </c>
      <c r="AA1159">
        <f>VLOOKUP($A1159,'Moves Species'!$A:$E,5,FALSE)</f>
        <v>0</v>
      </c>
      <c r="AB1159" t="s">
        <v>7523</v>
      </c>
    </row>
    <row r="1160" spans="1:30" x14ac:dyDescent="0.25">
      <c r="A1160">
        <f t="shared" si="56"/>
        <v>1159</v>
      </c>
      <c r="B1160" t="s">
        <v>14255</v>
      </c>
      <c r="C1160" t="s">
        <v>14256</v>
      </c>
      <c r="D1160" s="12" t="str">
        <f>'BST Extract'!J1160</f>
        <v>FIRE</v>
      </c>
      <c r="E1160" s="12" t="str">
        <f>'BST Extract'!K1160</f>
        <v>STEEL</v>
      </c>
      <c r="F1160" t="str">
        <f t="shared" si="54"/>
        <v>FIRE,STEEL</v>
      </c>
      <c r="G1160">
        <f>'BST Extract'!C1160</f>
        <v>125</v>
      </c>
      <c r="H1160">
        <f>'BST Extract'!D1160</f>
        <v>130</v>
      </c>
      <c r="I1160">
        <f>'BST Extract'!E1160</f>
        <v>90</v>
      </c>
      <c r="J1160">
        <f>'BST Extract'!F1160</f>
        <v>95</v>
      </c>
      <c r="K1160">
        <f>'BST Extract'!G1160</f>
        <v>130</v>
      </c>
      <c r="L1160">
        <f>'BST Extract'!H1160</f>
        <v>90</v>
      </c>
      <c r="M1160">
        <f>'BST Extract'!I1160</f>
        <v>660</v>
      </c>
      <c r="N1160" t="s">
        <v>7251</v>
      </c>
      <c r="O1160">
        <v>2</v>
      </c>
      <c r="P1160" t="s">
        <v>7523</v>
      </c>
      <c r="R1160" t="s">
        <v>7523</v>
      </c>
      <c r="T1160" t="str">
        <f t="shared" si="55"/>
        <v>HP,2,,,,</v>
      </c>
      <c r="U1160" s="12" t="str">
        <f>'Ability Extract'!C1160</f>
        <v>DROUGHT</v>
      </c>
      <c r="V1160" s="12">
        <f>'Ability Extract'!D1160</f>
        <v>0</v>
      </c>
      <c r="W1160" s="12">
        <f>'Ability Extract'!E1160</f>
        <v>0</v>
      </c>
      <c r="X1160" s="12" t="str">
        <f>'Ability Extract'!F1160</f>
        <v>DROUGHT,,</v>
      </c>
      <c r="Y1160" t="str">
        <f>VLOOKUP($A1160,'Moves Species'!$A:$E,3,FALSE)</f>
        <v xml:space="preserve">1, EMBER, 1, METALLICGLEAM, 1, LEER, 4, SIZZLE, 7, FIRESPIN, 10, MISSILESHOT, 14, IGNITE, 18, FLAMEBURST, 22, SHRAPNEL, 27, FIREWALL, 31, COBALTRAY, 35, FIERYDANCE, 39, REFURBISH, 43, TACHYONCUTTER, 47, FLAMETHROWER, 51, ANCIENTFIRE, 54, INFERNO, 57, MORNINGSUN, 61, IRONTEMPEST, </v>
      </c>
      <c r="Z1160" t="str">
        <f>VLOOKUP($A1160,'Moves Species'!$A:$E,4,FALSE)</f>
        <v xml:space="preserve">ANCIENTGLARE, ATTRACT, BATTLEOFWITS, BODYSLAM, BOMBARDMENT, BRAVEBIRD, BREAKINGSWIPE, BURNINGJEALOUSY, CALMMIND, CHARM, CLUSTERROCKETS, COSMICAVATAR, COSMICPOWER, COUPDEGRACE, CRIMSONGATE, DAZZLINGGLEAM, DEFOG, DIVINEPUNISHMENT, DRACARYS, DRACOMETEOR, DRACONICWAVE, DRAGONBLOOD, DRAGONBREATH, DRAGONCLAW, DRAGONDANCE, DRAGONGALE, DRAGONHAMMER, DRAGONMAGIC, DUALWINGBEAT, EARTHPOWER, EARTHQUAKE, ECHOEDVOICE, ENDERSHOCK, ENERGYBALL, FANTASYSEAL, FIREBLAST, FIREFANG, FLAMECHARGE, FLAMETHROWER, FLAMEVOLLEY, FLAREBLITZ, FOCUSBLAST, FORTISSIMO, GAIAPULSE, GENESIS, GEOMANCY, GLISTEN, GOLDENBULLET, GYROBALL, HEALBELL, HEATWAVE, HIDDENPOWER, HOLYNOVA, HURRICANE, HYPERVOICE, INCINERATE, IRONDEFENSE, IRONHEAD, IRONIMPACT, IRONTEMPEST, KAMEHAMEHA, LIGHTSCREEN, LOVEBURST, MAGNETICCANNON, MISSILESHOT, MYSTICALFIRE, MYSTICPULSE, NAGASKIN, NATURESWRATH, NOBLEROAR, OUTRAGE, PERCUSSIONBLAST, PLAYROUGH, PROTECT, PURGE, REST, RETURN, SATELLITERAY, SCALESHOT, SCORCHINGSANDS, SLEEPTALK, SNARL, SOLARBEAM, SOLARECLIPSE, STARDUSTREVERIE, STEELWING, SUNNYDAY, SWEEPINGWIND, SWORDSDANCE, TAILWIND, TAUNT, TEMPESTFLARE, TITANIASLAW, TORNADO, TOXIC, TURBULENCE, WILDFIRE, WILLOWISP, WISH, WORKUP, ZENHEADBUTT, </v>
      </c>
      <c r="AA1160">
        <f>VLOOKUP($A1160,'Moves Species'!$A:$E,5,FALSE)</f>
        <v>0</v>
      </c>
      <c r="AB1160" t="s">
        <v>7523</v>
      </c>
    </row>
    <row r="1161" spans="1:30" x14ac:dyDescent="0.25">
      <c r="A1161">
        <f t="shared" si="56"/>
        <v>1160</v>
      </c>
      <c r="B1161" t="s">
        <v>14345</v>
      </c>
      <c r="C1161" t="s">
        <v>14347</v>
      </c>
      <c r="D1161" s="12" t="str">
        <f>'BST Extract'!J1161</f>
        <v>ICE</v>
      </c>
      <c r="E1161" s="12" t="str">
        <f>'BST Extract'!K1161</f>
        <v>DRAGON</v>
      </c>
      <c r="F1161" t="str">
        <f t="shared" si="54"/>
        <v>ICE,DRAGON</v>
      </c>
      <c r="G1161">
        <f>'BST Extract'!C1161</f>
        <v>55</v>
      </c>
      <c r="H1161">
        <f>'BST Extract'!D1161</f>
        <v>55</v>
      </c>
      <c r="I1161">
        <f>'BST Extract'!E1161</f>
        <v>40</v>
      </c>
      <c r="J1161">
        <f>'BST Extract'!F1161</f>
        <v>60</v>
      </c>
      <c r="K1161">
        <f>'BST Extract'!G1161</f>
        <v>30</v>
      </c>
      <c r="L1161">
        <f>'BST Extract'!H1161</f>
        <v>40</v>
      </c>
      <c r="M1161">
        <f>'BST Extract'!I1161</f>
        <v>280</v>
      </c>
      <c r="N1161" t="s">
        <v>7251</v>
      </c>
      <c r="O1161">
        <v>2</v>
      </c>
      <c r="P1161" t="s">
        <v>7523</v>
      </c>
      <c r="R1161" t="s">
        <v>7523</v>
      </c>
      <c r="T1161" t="str">
        <f t="shared" si="55"/>
        <v>HP,2,,,,</v>
      </c>
      <c r="U1161" s="12" t="str">
        <f>'Ability Extract'!C1161</f>
        <v>MARVELSCALE</v>
      </c>
      <c r="V1161" s="12" t="str">
        <f>'Ability Extract'!D1161</f>
        <v>MERCILESS</v>
      </c>
      <c r="W1161" s="12" t="str">
        <f>'Ability Extract'!E1161</f>
        <v>RIVALRY</v>
      </c>
      <c r="X1161" s="12" t="str">
        <f>'Ability Extract'!F1161</f>
        <v>MARVELSCALE,MERCILESS,RIVALRY</v>
      </c>
      <c r="Y1161" t="str">
        <f>VLOOKUP($A1161,'Moves Species'!$A:$E,3,FALSE)</f>
        <v xml:space="preserve">1, TAILWHIP, 1, TACKLE, 1, DRAGONFURY, 4, ICESHARD, 7, HOWL, 10, FURYSWIPES, 13, BREAKINGSWIPE, 16, ICICLESTRIKE, 19, HAZE, 22, ICEFANG, 25, SLASH, 28, WYVERNSLASH, 31, DRAGONDANCE, 34, TUNDRARUSH, 37, DRAGONCLAW, 40, DRACONICMAJESTY, 40, DRACONICMIGHT, 43, FROSTBITE, 46, DRACOSHRED, 49, POLARPUMMEL, 52, NAGASKIN, 56, OUTRAGE, 60, WINTERSHOWL, </v>
      </c>
      <c r="Z1161" t="str">
        <f>VLOOKUP($A1161,'Moves Species'!$A:$E,4,FALSE)</f>
        <v xml:space="preserve">ACROBATICS, AERIALACE, AIRSLASH, AMBUSH, ANCIENTGLARE, ATTRACT, BLIZZARD, BODYSLAM, BREAKINGSWIPE, BRICKBREAK, CHARM, CHIDORI, CHILLINGTOUCH, CLOSECOMBAT, COSMICAVATAR, COVET, CRUNCH, DRACONICWAVE, DRAGONBLOOD, DRAGONBREATH, DRAGONCLAW, DRAGONDANCE, DRAGONHAMMER, DRAGONMAGIC, EARTHENLANCE, ENDERSHOCK, FABLEDRUSH, FROSTBITE, GENESIS, GOBLINSTRIKE, HAIL, HAZE, HIDDENPOWER, HYPOTHERMIA, ICEBEAM, ICEFANG, ICEHAMMER, ICEPUNCH, ICICLESPEAR, ICICLESTRIKE, ICYWIND, IRONHEAD, IRONIMPACT, KNOCKOFF, LASHOUT, MEMENTO, METEORMASH, MIST, NAGASKIN, NEBULASTRIKE, NOBLEROAR, NUMBINGWIND, OUTRAGE, PLAYROUGH, POWERUPPUNCH, PROTECT, PSYCHICFANGS, REST, RETURN, SCALESHOT, SLEEPTALK, SNARL, SUBSTITUTE, TAUNT, TEMPESTFLARE, TOXIC, TRIPLEAXEL, VENDETTA, WEAKSPOT, WORKUP, ZENHEADBUTT, </v>
      </c>
      <c r="AA1161" t="str">
        <f>VLOOKUP($A1161,'Moves Species'!$A:$E,5,FALSE)</f>
        <v xml:space="preserve">SLASH, PURSUIT, CRUNCH, WILDCHARGE, TAKEDOWN, SCALESTORM, FOLLOWME, AVALANCHE, LEER, ICICLESPEAR, </v>
      </c>
      <c r="AB1161" t="s">
        <v>14418</v>
      </c>
      <c r="AC1161" t="s">
        <v>7265</v>
      </c>
      <c r="AD1161">
        <v>25</v>
      </c>
    </row>
    <row r="1162" spans="1:30" x14ac:dyDescent="0.25">
      <c r="A1162">
        <f t="shared" si="56"/>
        <v>1161</v>
      </c>
      <c r="B1162" t="s">
        <v>14346</v>
      </c>
      <c r="C1162" t="s">
        <v>14348</v>
      </c>
      <c r="D1162" s="12" t="str">
        <f>'BST Extract'!J1162</f>
        <v>ICE</v>
      </c>
      <c r="E1162" s="12" t="str">
        <f>'BST Extract'!K1162</f>
        <v>DRAGON</v>
      </c>
      <c r="F1162" t="str">
        <f t="shared" si="54"/>
        <v>ICE,DRAGON</v>
      </c>
      <c r="G1162">
        <f>'BST Extract'!C1162</f>
        <v>85</v>
      </c>
      <c r="H1162">
        <f>'BST Extract'!D1162</f>
        <v>90</v>
      </c>
      <c r="I1162">
        <f>'BST Extract'!E1162</f>
        <v>80</v>
      </c>
      <c r="J1162">
        <f>'BST Extract'!F1162</f>
        <v>97</v>
      </c>
      <c r="K1162">
        <f>'BST Extract'!G1162</f>
        <v>55</v>
      </c>
      <c r="L1162">
        <f>'BST Extract'!H1162</f>
        <v>80</v>
      </c>
      <c r="M1162">
        <f>'BST Extract'!I1162</f>
        <v>487</v>
      </c>
      <c r="N1162" t="s">
        <v>7251</v>
      </c>
      <c r="O1162">
        <v>2</v>
      </c>
      <c r="P1162" t="s">
        <v>7523</v>
      </c>
      <c r="R1162" t="s">
        <v>7523</v>
      </c>
      <c r="T1162" t="str">
        <f t="shared" si="55"/>
        <v>HP,2,,,,</v>
      </c>
      <c r="U1162" s="12" t="str">
        <f>'Ability Extract'!C1162</f>
        <v>MARVELSCALE</v>
      </c>
      <c r="V1162" s="12" t="str">
        <f>'Ability Extract'!D1162</f>
        <v>MERCILESS</v>
      </c>
      <c r="W1162" s="12" t="str">
        <f>'Ability Extract'!E1162</f>
        <v>RIVALRY</v>
      </c>
      <c r="X1162" s="12" t="str">
        <f>'Ability Extract'!F1162</f>
        <v>MARVELSCALE,MERCILESS,RIVALRY</v>
      </c>
      <c r="Y1162" t="str">
        <f>VLOOKUP($A1162,'Moves Species'!$A:$E,3,FALSE)</f>
        <v xml:space="preserve">0, DRAGONGNAW, 1, DRAGONGNAW, 1, TAILWHIP, 1, TACKLE, 1, DRAGONFURY, 4, ICESHARD, 7, HOWL, 10, FURYSWIPES, 13, BREAKINGSWIPE, 16, ICICLESTRIKE, 19, HAZE, 22, ICEFANG, 25, SLASH, 28, WYVERNSLASH, 31, DRAGONDANCE, 34, TUNDRARUSH, 37, DRAGONCLAW, 40, DRACONICMAJESTY, 40, DRACONICMIGHT, 43, FROSTBITE, 46, DRACOSHRED, 49, POLARPUMMEL, 52, NAGASKIN, 56, OUTRAGE, 60, WINTERSHOWL, </v>
      </c>
      <c r="Z1162" t="str">
        <f>VLOOKUP($A1162,'Moves Species'!$A:$E,4,FALSE)</f>
        <v xml:space="preserve">ACROBATICS, AERIALACE, AIRSLASH, AMBUSH, ANCIENTGLARE, ATTRACT, BLIZZARD, BODYSLAM, BREAKINGSWIPE, BRICKBREAK, CHARM, CHIDORI, CHILLINGTOUCH, CLOSECOMBAT, COSMICAVATAR, COVET, CRUNCH, DRACONICWAVE, DRAGONBLOOD, DRAGONBREATH, DRAGONCLAW, DRAGONDANCE, DRAGONHAMMER, DRAGONMAGIC, EARTHENLANCE, ENDERSHOCK, FABLEDRUSH, FROSTBITE, GENESIS, GOBLINSTRIKE, HAIL, HAZE, HIDDENPOWER, HYPOTHERMIA, ICEBEAM, ICEFANG, ICEHAMMER, ICEPUNCH, ICICLESPEAR, ICICLESTRIKE, ICYWIND, IRONHEAD, IRONIMPACT, KNOCKOFF, LASHOUT, MEMENTO, METEORMASH, MIST, NAGASKIN, NEBULASTRIKE, NOBLEROAR, NUMBINGWIND, OUTRAGE, PLAYROUGH, POWERUPPUNCH, PROTECT, PSYCHICFANGS, REST, RETURN, SCALESHOT, SLEEPTALK, SNARL, SUBSTITUTE, TAUNT, TEMPESTFLARE, TOXIC, TRIPLEAXEL, VENDETTA, WEAKSPOT, WORKUP, ZENHEADBUTT, </v>
      </c>
      <c r="AA1162">
        <f>VLOOKUP($A1162,'Moves Species'!$A:$E,5,FALSE)</f>
        <v>0</v>
      </c>
      <c r="AB1162" t="s">
        <v>7523</v>
      </c>
    </row>
    <row r="1163" spans="1:30" x14ac:dyDescent="0.25">
      <c r="A1163">
        <f t="shared" si="56"/>
        <v>1162</v>
      </c>
      <c r="B1163" t="s">
        <v>14413</v>
      </c>
      <c r="C1163" t="s">
        <v>14415</v>
      </c>
      <c r="D1163" s="12" t="str">
        <f>'BST Extract'!J1163</f>
        <v>POISON</v>
      </c>
      <c r="E1163" s="12" t="str">
        <f>'BST Extract'!K1163</f>
        <v>COSMIC</v>
      </c>
      <c r="F1163" t="str">
        <f t="shared" ref="F1163:F1173" si="57">D1163&amp;","&amp;E1163</f>
        <v>POISON,COSMIC</v>
      </c>
      <c r="G1163">
        <f>'BST Extract'!C1163</f>
        <v>65</v>
      </c>
      <c r="H1163">
        <f>'BST Extract'!D1163</f>
        <v>60</v>
      </c>
      <c r="I1163">
        <f>'BST Extract'!E1163</f>
        <v>65</v>
      </c>
      <c r="J1163">
        <f>'BST Extract'!F1163</f>
        <v>50</v>
      </c>
      <c r="K1163">
        <f>'BST Extract'!G1163</f>
        <v>40</v>
      </c>
      <c r="L1163">
        <f>'BST Extract'!H1163</f>
        <v>60</v>
      </c>
      <c r="M1163">
        <f>'BST Extract'!I1163</f>
        <v>340</v>
      </c>
      <c r="N1163" t="s">
        <v>7251</v>
      </c>
      <c r="O1163">
        <v>2</v>
      </c>
      <c r="P1163" t="s">
        <v>7523</v>
      </c>
      <c r="R1163" t="s">
        <v>7523</v>
      </c>
      <c r="T1163" t="str">
        <f t="shared" si="55"/>
        <v>HP,2,,,,</v>
      </c>
      <c r="U1163" s="12" t="str">
        <f>'Ability Extract'!C1163</f>
        <v>STICKYHOLD</v>
      </c>
      <c r="V1163" s="12" t="str">
        <f>'Ability Extract'!D1163</f>
        <v>POISONPOINT</v>
      </c>
      <c r="W1163" s="12" t="str">
        <f>'Ability Extract'!E1163</f>
        <v>ROUGHSKIN</v>
      </c>
      <c r="X1163" s="12" t="str">
        <f>'Ability Extract'!F1163</f>
        <v>STICKYHOLD,POISONPOINT,ROUGHSKIN</v>
      </c>
      <c r="Y1163" t="str">
        <f>VLOOKUP($A1163,'Moves Species'!$A:$E,3,FALSE)</f>
        <v xml:space="preserve">1, LEAFAGE, 1, POISONSTING, 1, STARDASH, 4, GASTROACID, 7, THORNPRISON, 10, LEECHSEED, 12, SPOIL, 15, FORESTLEAP, 18, POISONPOWDER, 18, STUNSPORE, 18, SLEEPPOWDER, 21, COMET, 24, FLYTRAP, 27, THROWINGSTAR, 30, INGRAIN, 33, ANTIMATTER, 36, POISONJAB, 39, PEPPERBURST, 42, COTTONSPORE, 46, CONTAGION, 50, SPORE, 54, CELESTIALFURY, 58, SPIKYSHIELD, 62, STRENGTHSAP, 66, GUNKSHOT, </v>
      </c>
      <c r="Z1163" t="str">
        <f>VLOOKUP($A1163,'Moves Species'!$A:$E,4,FALSE)</f>
        <v xml:space="preserve">ALLERGY, AMBUSH, ANTIMATTER, AROMATHERAPY, ATTRACT, BOUNCE, BULLETSEED, CAUSTICACID, COSMICAVATAR, COSMICPOWER, CRUELWHIP, CRUNCH, DARKPULSE, ECLIPSENOVA, ENERGYBALL, ESSENCEBLOOM, FALSESWIPE, FLUTTER, GAMMARAY, GASTROACID, GIGADRAIN, GRASSYTERRAIN, GUNKSHOT, HAZE, HIDDENPOWER, KNOCKOFF, LASHOUT, LEAFBLADE, LEECHLIFE, MAGICALLEAF, METEORDRIVE, MIASMA, NASTYPLOT, NATURESWRATH, NEBULASTRIKE, NECTARTAP, PETALTEMPEST, PHOBIA, PINMISSILE, POISONFANG, POISONJAB, POLLENPUFF, POWERWHIP, PROTECT, PSYCHICFANGS, REST, RETURN, SLEEPTALK, SLUDGEBOMB, SPIKES, SPIKYSHIELD, STARDUSTREVERIE, STELLARRUSH, SUBSTITUTE, SUNNYDAY, SWIFT, SYNTHESIS, TAUNT, TOXIC, TOXICSPIKES, UMBRALWAVE, UTURN, VENDETTA, VENOMDRAIN, VITALITYDRAIN, WORKUP, </v>
      </c>
      <c r="AA1163">
        <f>VLOOKUP($A1163,'Moves Species'!$A:$E,5,FALSE)</f>
        <v>0</v>
      </c>
      <c r="AB1163" t="s">
        <v>14417</v>
      </c>
      <c r="AC1163" t="s">
        <v>7268</v>
      </c>
      <c r="AD1163" t="s">
        <v>7462</v>
      </c>
    </row>
    <row r="1164" spans="1:30" x14ac:dyDescent="0.25">
      <c r="A1164">
        <f t="shared" si="56"/>
        <v>1163</v>
      </c>
      <c r="B1164" t="s">
        <v>14414</v>
      </c>
      <c r="C1164" t="s">
        <v>14416</v>
      </c>
      <c r="D1164" s="12" t="str">
        <f>'BST Extract'!J1164</f>
        <v>POISON</v>
      </c>
      <c r="E1164" s="12" t="str">
        <f>'BST Extract'!K1164</f>
        <v>COSMIC</v>
      </c>
      <c r="F1164" t="str">
        <f t="shared" si="57"/>
        <v>POISON,COSMIC</v>
      </c>
      <c r="G1164">
        <f>'BST Extract'!C1164</f>
        <v>95</v>
      </c>
      <c r="H1164">
        <f>'BST Extract'!D1164</f>
        <v>100</v>
      </c>
      <c r="I1164">
        <f>'BST Extract'!E1164</f>
        <v>110</v>
      </c>
      <c r="J1164">
        <f>'BST Extract'!F1164</f>
        <v>70</v>
      </c>
      <c r="K1164">
        <f>'BST Extract'!G1164</f>
        <v>55</v>
      </c>
      <c r="L1164">
        <f>'BST Extract'!H1164</f>
        <v>90</v>
      </c>
      <c r="M1164">
        <f>'BST Extract'!I1164</f>
        <v>520</v>
      </c>
      <c r="N1164" t="s">
        <v>7251</v>
      </c>
      <c r="O1164">
        <v>2</v>
      </c>
      <c r="P1164" t="s">
        <v>7523</v>
      </c>
      <c r="R1164" t="s">
        <v>7523</v>
      </c>
      <c r="T1164" t="str">
        <f t="shared" si="55"/>
        <v>HP,2,,,,</v>
      </c>
      <c r="U1164" s="12" t="str">
        <f>'Ability Extract'!C1164</f>
        <v>STICKYHOLD</v>
      </c>
      <c r="V1164" s="12" t="str">
        <f>'Ability Extract'!D1164</f>
        <v>POISONPOINT</v>
      </c>
      <c r="W1164" s="12" t="str">
        <f>'Ability Extract'!E1164</f>
        <v>ROUGHSKIN</v>
      </c>
      <c r="X1164" s="12" t="str">
        <f>'Ability Extract'!F1164</f>
        <v>STICKYHOLD,POISONPOINT,ROUGHSKIN</v>
      </c>
      <c r="Y1164" t="str">
        <f>VLOOKUP($A1164,'Moves Species'!$A:$E,3,FALSE)</f>
        <v xml:space="preserve">1, LEAFAGE, 1, POISONSTING, 1, STARDASH, 4, GASTROACID, 7, THORNPRISON, 10, LEECHSEED, 12, SPOIL, 15, FORESTLEAP, 18, POISONPOWDER, 18, STUNSPORE, 18, SLEEPPOWDER, 21, COMET, 24, FLYTRAP, 27, THROWINGSTAR, 30, INGRAIN, 33, ANTIMATTER, 36, POISONJAB, 39, PEPPERBURST, 42, COTTONSPORE, 46, CONTAGION, 50, SPORE, 54, CELESTIALFURY, 58, SPIKYSHIELD, 62, STRENGTHSAP, 66, GUNKSHOT, </v>
      </c>
      <c r="Z1164" t="str">
        <f>VLOOKUP($A1164,'Moves Species'!$A:$E,4,FALSE)</f>
        <v xml:space="preserve">ALLERGY, AMBUSH, ANTIMATTER, AROMATHERAPY, ATTRACT, BOUNCE, BULLETSEED, CAUSTICACID, COSMICAVATAR, COSMICPOWER, CRUELWHIP, CRUNCH, DARKPULSE, ECLIPSENOVA, ENERGYBALL, ESSENCEBLOOM, FALSESWIPE, FLUTTER, GAMMARAY, GASTROACID, GIGADRAIN, GRASSYTERRAIN, GUNKSHOT, HAZE, HIDDENPOWER, KNOCKOFF, LASHOUT, LEAFBLADE, LEECHLIFE, MAGICALLEAF, METEORDRIVE, MIASMA, NASTYPLOT, NATURESWRATH, NEBULASTRIKE, NECTARTAP, PETALTEMPEST, PHOBIA, PINMISSILE, POISONFANG, POISONJAB, POLLENPUFF, POWERWHIP, PROTECT, PSYCHICFANGS, REST, RETURN, SLEEPTALK, SLUDGEBOMB, SPIKES, SPIKYSHIELD, STARDUSTREVERIE, STELLARRUSH, SUBSTITUTE, SUNNYDAY, SWIFT, SYNTHESIS, TAUNT, TOXIC, TOXICSPIKES, UMBRALWAVE, UTURN, VENDETTA, VENOMDRAIN, VITALITYDRAIN, WORKUP, </v>
      </c>
      <c r="AA1164">
        <f>VLOOKUP($A1164,'Moves Species'!$A:$E,5,FALSE)</f>
        <v>0</v>
      </c>
      <c r="AB1164" t="s">
        <v>7523</v>
      </c>
    </row>
    <row r="1165" spans="1:30" x14ac:dyDescent="0.25">
      <c r="A1165">
        <f t="shared" si="56"/>
        <v>1164</v>
      </c>
      <c r="B1165" t="s">
        <v>14435</v>
      </c>
      <c r="C1165" t="s">
        <v>14439</v>
      </c>
      <c r="D1165" s="12" t="str">
        <f>'BST Extract'!J1165</f>
        <v>FIRE</v>
      </c>
      <c r="E1165" s="12" t="str">
        <f>'BST Extract'!K1165</f>
        <v>PSYCHIC</v>
      </c>
      <c r="F1165" t="str">
        <f t="shared" si="57"/>
        <v>FIRE,PSYCHIC</v>
      </c>
      <c r="G1165">
        <f>'BST Extract'!C1165</f>
        <v>50</v>
      </c>
      <c r="H1165">
        <f>'BST Extract'!D1165</f>
        <v>25</v>
      </c>
      <c r="I1165">
        <f>'BST Extract'!E1165</f>
        <v>60</v>
      </c>
      <c r="J1165">
        <f>'BST Extract'!F1165</f>
        <v>20</v>
      </c>
      <c r="K1165">
        <f>'BST Extract'!G1165</f>
        <v>60</v>
      </c>
      <c r="L1165">
        <f>'BST Extract'!H1165</f>
        <v>60</v>
      </c>
      <c r="M1165">
        <f>'BST Extract'!I1165</f>
        <v>275</v>
      </c>
      <c r="N1165" t="s">
        <v>7251</v>
      </c>
      <c r="O1165">
        <v>2</v>
      </c>
      <c r="P1165" t="s">
        <v>7523</v>
      </c>
      <c r="R1165" t="s">
        <v>7523</v>
      </c>
      <c r="T1165" t="str">
        <f t="shared" si="55"/>
        <v>HP,2,,,,</v>
      </c>
      <c r="U1165" s="12" t="str">
        <f>'Ability Extract'!C1165</f>
        <v>COMPETITIVE</v>
      </c>
      <c r="V1165" s="12" t="str">
        <f>'Ability Extract'!D1165</f>
        <v>MAGICGUARD</v>
      </c>
      <c r="W1165" s="12" t="str">
        <f>'Ability Extract'!E1165</f>
        <v>JUSTIFIED</v>
      </c>
      <c r="X1165" s="12" t="str">
        <f>'Ability Extract'!F1165</f>
        <v>COMPETITIVE,MAGICGUARD,JUSTIFIED</v>
      </c>
      <c r="Y1165" t="str">
        <f>VLOOKUP($A1165,'Moves Species'!$A:$E,3,FALSE)</f>
        <v xml:space="preserve">1, EMBER, 1, CONFUSION, 1, PSYCHOSHIFT, 4, RENEWAL, 8, SIPHON, 11, INCINERATE, 14, PSYBEAM, 17, NEUTRALIZE, 20, SPEEDSWAP, 23, SOULSHIELD, 26, MYSTICALFIRE, 30, PSYSHOCK, 33, FIERYWRATH, 36, MORNINGSUN, 39, ANCIENTFIRE, 42, PSYCHIC, 45, TITANIASLAW, 48, DIVINEPUNISHMENT, 52, ARCANEENERGY, 56, OVERHEAT, </v>
      </c>
      <c r="Z1165" t="str">
        <f>VLOOKUP($A1165,'Moves Species'!$A:$E,4,FALSE)</f>
        <v xml:space="preserve">ARCANEENERGY, ATTRACT, AURASPHERE, BATTLEOFWITS, BLOODRITUAL, BURNINGJEALOUSY, BURNINGOFUDA, CALMMIND, CHARGEBEAM, CHARM, CHIDORI, CLEANSE, CONFUSERAY, COSMICPOWER, COUPDEGRACE, COVET, CRIMSONGATE, CRUELWHIP, CURSE, CURSEDTOUCH, DARKPULSE, DAZZLINGGLEAM, DIVINEPUNISHMENT, EARTHPOWER, ECLIPSENOVA, ENERGYBALL, EXPANDINGFORCE, FAIRYTALE, FANTASYSEAL, FIREBLAST, FLAMECHARGE, FLAMETHROWER, FLAMEVOLLEY, FLAREBLITZ, FLUXWAVE, FOCUSBLAST, GENESIS, GENTLECHIMES, GEOMANCY, GYROBALL, HAZE, HEALBELL, HEATWAVE, HEX, HEXBOLT, HIDDENPOWER, HOLYNOVA, INCINERATE, LASHOUT, LIGHTSCREEN, MACABREDANCE, MAGICROOM, MELTINGHORN, MEMENTO, METEORBEAM, METRONOME, MINDDRAIN, MINDMELD, MIRRORSHOT, MISTYTERRAIN, MIXEDWAVES, MOONBLAST, MYSTICALFIRE, MYSTICPULSE, POLTERGEIST, PROTECT, PSYCHIC, PSYCHICTERRAIN, PURGE, RAYOFLIGHT, REFLECT, REST, RETURN, SACREDSTRIKE, SAFEGUARD, SLEEPTALK, SOULSHIELD, SUBSTITUTE, SUNNYDAY, SWIFT, SWITCHEROO, TAUNT, TERRAINPULSE, TOXIC, TRIATTACK, TRICKROOM, UMBRALWAVE, VALKYRIECHARIOT, VITALITYDRAIN, WEATHERBALL, WILDFIRE, WILLOWISP, WISH, WONDERROOM, WORKUP, ZENHEADBUTT, </v>
      </c>
      <c r="AA1165" t="str">
        <f>VLOOKUP($A1165,'Moves Species'!$A:$E,5,FALSE)</f>
        <v xml:space="preserve">MISTBALL, IMPRISON, ALLYSWITCH, TWINBEAM, FIREWALL, FUTURESIGHT, KARMASPELL, MINDMELD, REVITALIZE, </v>
      </c>
      <c r="AB1165" t="s">
        <v>14444</v>
      </c>
      <c r="AC1165" t="s">
        <v>7265</v>
      </c>
      <c r="AD1165">
        <v>27</v>
      </c>
    </row>
    <row r="1166" spans="1:30" x14ac:dyDescent="0.25">
      <c r="A1166">
        <f t="shared" si="56"/>
        <v>1165</v>
      </c>
      <c r="B1166" t="s">
        <v>14438</v>
      </c>
      <c r="C1166" t="s">
        <v>14440</v>
      </c>
      <c r="D1166" s="12" t="str">
        <f>'BST Extract'!J1166</f>
        <v>FIRE</v>
      </c>
      <c r="E1166" s="12" t="str">
        <f>'BST Extract'!K1166</f>
        <v>PSYCHIC</v>
      </c>
      <c r="F1166" t="str">
        <f t="shared" si="57"/>
        <v>FIRE,PSYCHIC</v>
      </c>
      <c r="G1166">
        <f>'BST Extract'!C1166</f>
        <v>60</v>
      </c>
      <c r="H1166">
        <f>'BST Extract'!D1166</f>
        <v>55</v>
      </c>
      <c r="I1166">
        <f>'BST Extract'!E1166</f>
        <v>65</v>
      </c>
      <c r="J1166">
        <f>'BST Extract'!F1166</f>
        <v>40</v>
      </c>
      <c r="K1166">
        <f>'BST Extract'!G1166</f>
        <v>85</v>
      </c>
      <c r="L1166">
        <f>'BST Extract'!H1166</f>
        <v>65</v>
      </c>
      <c r="M1166">
        <f>'BST Extract'!I1166</f>
        <v>370</v>
      </c>
      <c r="N1166" t="s">
        <v>7251</v>
      </c>
      <c r="O1166">
        <v>2</v>
      </c>
      <c r="P1166" t="s">
        <v>7523</v>
      </c>
      <c r="R1166" t="s">
        <v>7523</v>
      </c>
      <c r="T1166" t="str">
        <f t="shared" si="55"/>
        <v>HP,2,,,,</v>
      </c>
      <c r="U1166" s="12" t="str">
        <f>'Ability Extract'!C1166</f>
        <v>COMPETITIVE</v>
      </c>
      <c r="V1166" s="12" t="str">
        <f>'Ability Extract'!D1166</f>
        <v>MAGICGUARD</v>
      </c>
      <c r="W1166" s="12" t="str">
        <f>'Ability Extract'!E1166</f>
        <v>JUSTIFIED</v>
      </c>
      <c r="X1166" s="12" t="str">
        <f>'Ability Extract'!F1166</f>
        <v>COMPETITIVE,MAGICGUARD,JUSTIFIED</v>
      </c>
      <c r="Y1166" t="str">
        <f>VLOOKUP($A1166,'Moves Species'!$A:$E,3,FALSE)</f>
        <v xml:space="preserve">0, WILLOWISP, 1, WILLOWISP, 1, EMBER, 1, CONFUSION, 1, PSYCHOSHIFT, 4, RENEWAL, 8, SIPHON, 11, INCINERATE, 14, PSYBEAM, 17, NEUTRALIZE, 20, SPEEDSWAP, 23, SOULSHIELD, 26, MYSTICALFIRE, 30, PSYSHOCK, 33, FIERYWRATH, 36, MORNINGSUN, 39, ANCIENTFIRE, 42, PSYCHIC, 45, TITANIASLAW, 48, DIVINEPUNISHMENT, 52, ARCANEENERGY, 56, OVERHEAT, 60, JUDGMENT, </v>
      </c>
      <c r="Z1166" t="str">
        <f>VLOOKUP($A1166,'Moves Species'!$A:$E,4,FALSE)</f>
        <v xml:space="preserve">ARCANEENERGY, ATTRACT, AURASPHERE, BATTLEOFWITS, BLOODRITUAL, BURNINGJEALOUSY, BURNINGOFUDA, CALMMIND, CHARGEBEAM, CHARM, CHIDORI, CLEANSE, CONFUSERAY, COSMICPOWER, COUPDEGRACE, COVET, CRIMSONGATE, CRUELWHIP, CURSE, CURSEDTOUCH, DARKPULSE, DAZZLINGGLEAM, DIVINEPUNISHMENT, EARTHPOWER, ECLIPSENOVA, ENERGYBALL, EXPANDINGFORCE, FAIRYTALE, FANTASYSEAL, FIREBLAST, FLAMECHARGE, FLAMETHROWER, FLAMEVOLLEY, FLAREBLITZ, FLUXWAVE, FOCUSBLAST, GENESIS, GENTLECHIMES, GEOMANCY, GYROBALL, HAZE, HEALBELL, HEATWAVE, HEX, HEXBOLT, HIDDENPOWER, HOLYNOVA, INCINERATE, LASHOUT, LIGHTSCREEN, MACABREDANCE, MAGICROOM, MELTINGHORN, MEMENTO, METEORBEAM, METRONOME, MINDDRAIN, MINDMELD, MIRRORSHOT, MISTYTERRAIN, MIXEDWAVES, MOONBLAST, MYSTICALFIRE, MYSTICPULSE, POLTERGEIST, PROTECT, PSYCHIC, PSYCHICTERRAIN, PURGE, RAYOFLIGHT, REFLECT, REST, RETURN, SACREDSTRIKE, SAFEGUARD, SLEEPTALK, SOULSHIELD, SUBSTITUTE, SUNNYDAY, SWIFT, SWITCHEROO, TAUNT, TERRAINPULSE, TOXIC, TRIATTACK, TRICKROOM, UMBRALWAVE, VALKYRIECHARIOT, VITALITYDRAIN, WEATHERBALL, WILDFIRE, WILLOWISP, WISH, WONDERROOM, WORKUP, ZENHEADBUTT, </v>
      </c>
      <c r="AA1166">
        <f>VLOOKUP($A1166,'Moves Species'!$A:$E,5,FALSE)</f>
        <v>0</v>
      </c>
      <c r="AB1166" t="s">
        <v>14445</v>
      </c>
      <c r="AC1166" t="s">
        <v>7268</v>
      </c>
      <c r="AD1166" t="s">
        <v>8961</v>
      </c>
    </row>
    <row r="1167" spans="1:30" x14ac:dyDescent="0.25">
      <c r="A1167">
        <f t="shared" si="56"/>
        <v>1166</v>
      </c>
      <c r="B1167" t="s">
        <v>14436</v>
      </c>
      <c r="C1167" t="s">
        <v>14441</v>
      </c>
      <c r="D1167" s="12" t="str">
        <f>'BST Extract'!J1167</f>
        <v>FIRE</v>
      </c>
      <c r="E1167" s="12" t="str">
        <f>'BST Extract'!K1167</f>
        <v>PSYCHIC</v>
      </c>
      <c r="F1167" t="str">
        <f t="shared" si="57"/>
        <v>FIRE,PSYCHIC</v>
      </c>
      <c r="G1167">
        <f>'BST Extract'!C1167</f>
        <v>80</v>
      </c>
      <c r="H1167">
        <f>'BST Extract'!D1167</f>
        <v>55</v>
      </c>
      <c r="I1167">
        <f>'BST Extract'!E1167</f>
        <v>95</v>
      </c>
      <c r="J1167">
        <f>'BST Extract'!F1167</f>
        <v>60</v>
      </c>
      <c r="K1167">
        <f>'BST Extract'!G1167</f>
        <v>135</v>
      </c>
      <c r="L1167">
        <f>'BST Extract'!H1167</f>
        <v>95</v>
      </c>
      <c r="M1167">
        <f>'BST Extract'!I1167</f>
        <v>520</v>
      </c>
      <c r="N1167" t="s">
        <v>7251</v>
      </c>
      <c r="O1167">
        <v>2</v>
      </c>
      <c r="P1167" t="s">
        <v>7523</v>
      </c>
      <c r="R1167" t="s">
        <v>7523</v>
      </c>
      <c r="T1167" t="str">
        <f t="shared" si="55"/>
        <v>HP,2,,,,</v>
      </c>
      <c r="U1167" s="12" t="str">
        <f>'Ability Extract'!C1167</f>
        <v>COMPETITIVE</v>
      </c>
      <c r="V1167" s="12" t="str">
        <f>'Ability Extract'!D1167</f>
        <v>MAGICGUARD</v>
      </c>
      <c r="W1167" s="12" t="str">
        <f>'Ability Extract'!E1167</f>
        <v>JUSTIFIED</v>
      </c>
      <c r="X1167" s="12" t="str">
        <f>'Ability Extract'!F1167</f>
        <v>COMPETITIVE,MAGICGUARD,JUSTIFIED</v>
      </c>
      <c r="Y1167" t="str">
        <f>VLOOKUP($A1167,'Moves Species'!$A:$E,3,FALSE)</f>
        <v xml:space="preserve">0, PYROKINESIS, 1, PYROKINESIS, 1, WILLOWISP, 1, EMBER, 1, CONFUSION, 1, PSYCHOSHIFT, 4, RENEWAL, 8, SIPHON, 11, INCINERATE, 14, PSYBEAM, 17, NEUTRALIZE, 20, SPEEDSWAP, 23, SOULSHIELD, 26, MYSTICALFIRE, 30, PSYSHOCK, 33, FIERYWRATH, 36, MORNINGSUN, 39, ANCIENTFIRE, 42, PSYCHIC, 45, TITANIASLAW, 48, DIVINEPUNISHMENT, 52, ARCANEENERGY, 56, OVERHEAT, 60, JUDGMENT, </v>
      </c>
      <c r="Z1167" t="str">
        <f>VLOOKUP($A1167,'Moves Species'!$A:$E,4,FALSE)</f>
        <v xml:space="preserve">ARCANEENERGY, ATTRACT, AURASPHERE, BATTLEOFWITS, BLOODRITUAL, BURNINGJEALOUSY, BURNINGOFUDA, CALMMIND, CHARGEBEAM, CHARM, CHIDORI, CLEANSE, CONFUSERAY, COSMICPOWER, COUPDEGRACE, COVET, CRIMSONGATE, CRUELWHIP, CURSE, CURSEDTOUCH, DARKPULSE, DAZZLINGGLEAM, DIVINEPUNISHMENT, EARTHPOWER, ECLIPSENOVA, ENERGYBALL, EXPANDINGFORCE, FAIRYTALE, FANTASYSEAL, FIREBLAST, FLAMECHARGE, FLAMETHROWER, FLAMEVOLLEY, FLAREBLITZ, FLUXWAVE, FOCUSBLAST, GENESIS, GENTLECHIMES, GEOMANCY, GYROBALL, HAZE, HEALBELL, HEATWAVE, HEX, HEXBOLT, HIDDENPOWER, HOLYNOVA, INCINERATE, LASHOUT, LIGHTSCREEN, MACABREDANCE, MAGICROOM, MELTINGHORN, MEMENTO, METEORBEAM, METRONOME, MINDDRAIN, MINDMELD, MIRRORSHOT, MISTYTERRAIN, MIXEDWAVES, MOONBLAST, MYSTICALFIRE, MYSTICPULSE, POLTERGEIST, PROTECT, PSYCHIC, PSYCHICTERRAIN, PURGE, RAYOFLIGHT, REFLECT, REST, RETURN, SACREDSTRIKE, SAFEGUARD, SLEEPTALK, SOULSHIELD, SUBSTITUTE, SUNNYDAY, SWIFT, SWITCHEROO, TAUNT, TERRAINPULSE, TOXIC, TRIATTACK, TRICKROOM, UMBRALWAVE, VALKYRIECHARIOT, VITALITYDRAIN, WEATHERBALL, WILDFIRE, WILLOWISP, WISH, WONDERROOM, WORKUP, ZENHEADBUTT, </v>
      </c>
      <c r="AA1167">
        <f>VLOOKUP($A1167,'Moves Species'!$A:$E,5,FALSE)</f>
        <v>0</v>
      </c>
      <c r="AB1167" t="s">
        <v>7523</v>
      </c>
    </row>
    <row r="1168" spans="1:30" x14ac:dyDescent="0.25">
      <c r="A1168">
        <f t="shared" si="56"/>
        <v>1167</v>
      </c>
      <c r="B1168" t="s">
        <v>14437</v>
      </c>
      <c r="C1168" t="s">
        <v>14442</v>
      </c>
      <c r="D1168" s="12" t="str">
        <f>'BST Extract'!J1168</f>
        <v>COSMIC</v>
      </c>
      <c r="E1168" s="12" t="str">
        <f>'BST Extract'!K1168</f>
        <v>POISON</v>
      </c>
      <c r="F1168" t="str">
        <f t="shared" si="57"/>
        <v>COSMIC,POISON</v>
      </c>
      <c r="G1168">
        <f>'BST Extract'!C1168</f>
        <v>75</v>
      </c>
      <c r="H1168">
        <f>'BST Extract'!D1168</f>
        <v>121</v>
      </c>
      <c r="I1168">
        <f>'BST Extract'!E1168</f>
        <v>65</v>
      </c>
      <c r="J1168">
        <f>'BST Extract'!F1168</f>
        <v>125</v>
      </c>
      <c r="K1168">
        <f>'BST Extract'!G1168</f>
        <v>50</v>
      </c>
      <c r="L1168">
        <f>'BST Extract'!H1168</f>
        <v>65</v>
      </c>
      <c r="M1168">
        <f>'BST Extract'!I1168</f>
        <v>501</v>
      </c>
      <c r="N1168" t="s">
        <v>7251</v>
      </c>
      <c r="O1168">
        <v>2</v>
      </c>
      <c r="P1168" t="s">
        <v>7523</v>
      </c>
      <c r="R1168" t="s">
        <v>7523</v>
      </c>
      <c r="T1168" t="str">
        <f t="shared" si="55"/>
        <v>HP,2,,,,</v>
      </c>
      <c r="U1168" s="12" t="str">
        <f>'Ability Extract'!C1168</f>
        <v>POISONTOUCH</v>
      </c>
      <c r="V1168" s="12" t="str">
        <f>'Ability Extract'!D1168</f>
        <v>SPEEDBOOST</v>
      </c>
      <c r="W1168" s="12" t="str">
        <f>'Ability Extract'!E1168</f>
        <v>GORGING</v>
      </c>
      <c r="X1168" s="12" t="str">
        <f>'Ability Extract'!F1168</f>
        <v>POISONTOUCH,SPEEDBOOST,GORGING</v>
      </c>
      <c r="Y1168" t="str">
        <f>VLOOKUP($A1168,'Moves Species'!$A:$E,3,FALSE)</f>
        <v xml:space="preserve">1, SLURP, 1, POISONSPIT, 1, STARDASH, 4, POISONGAS, 7, PURSUIT, 10, METEORDRIVE, 13, POISONTAIL, 16, DIMENSIONALRUSH, 19, COMET, 22, VENDETTA, 25, UTURN, 28, VENOMDRENCH, 31, NEBULASTRIKE, 34, VENOMDRAIN, 37, LUNGE, 40, JAWLOCK, 43, ANTIMATTER, 46, NEUROTOXIN, 49, AMBUSH, 52, CHITINOUSSTRIKE, 56, GUNKSHOT, 60, STELLARRUSH, </v>
      </c>
      <c r="Z1168" t="str">
        <f>VLOOKUP($A1168,'Moves Species'!$A:$E,4,FALSE)</f>
        <v xml:space="preserve">ACIDRAIN, ACROBATICS, ALLERGY, AMBUSH, ANTIMATTER, ASTRALWIND, ATTRACT, BLOODRITUAL, BODYSLAM, BONECHILL, BREAKINGSWIPE, BRICKBREAK, BUGBITE, BURNINGJEALOUSY, BURNINGOFUDA, BUTTERFLYKISS, CAUSTICACID, CLEARSMOG, CONCOCTION, CONFUSERAY, CORROSIVEGAS, COSMICAVATAR, COSMICPOWER, COUPDEGRACE, CRUELWHIP, CRUNCH, CURSE, CURSEDTOUCH, DARKPULSE, DEADLYREACH, DRAGONBLOOD, DRAGONCLAW, ECLIPSENOVA, EXECUTION, FALSESWIPE, FIREFANG, FURYCUTTER, GAMMARAY, GASTROACID, GHASTLYFLOOD, GOBLINSTRIKE, GOLDRUSH, GUNKSHOT, HEX, HIDDENPOWER, HIVEMIND, ICEFANG, IRONHEAD, KNOCKOFF, LASHOUT, LEECHLIFE, METEORBEAM, METEORDRIVE, METEORMASH, MIASMA, MINDDRAIN, MOONBLAST, NAGASKIN, NEBULASTRIKE, OUTRAGE, PHOBIA, PINMISSILE, POISONFANG, POISONJAB, POWERUPPUNCH, PROTECT, PSYCHICFANGS, QUICKGUARD, REST, RETURN, SATELLITERAY, SCALESHOT, SHADOWPUNCH, SLASH, SLEEPTALK, SLUDGEBOMB, SLUDGEWAVE, SNARL, SOULRIP, STARDUSTREVERIE, STELLARRUSH, SUBSTITUTE, SWARMATTACK, SWARMOVERLOAD, SWITCHEROO, TAUNT, THUNDERFANG, TOXIC, TOXICSPIKES, TRIPLEAXEL, UMBRALWAVE, UTURN, VENDETTA, VENOMDRAIN, VITALITYDRAIN, WORKUP, ZENHEADBUTT, </v>
      </c>
      <c r="AA1168" t="str">
        <f>VLOOKUP($A1168,'Moves Species'!$A:$E,5,FALSE)</f>
        <v xml:space="preserve">EGGBOMB, INFESTATION, TOXICTHREAD, AQUAFANG, AFTERYOU, SLICINGTAIL, DRAGONTAIL, FAKEOUT, SPACEINVADERS, </v>
      </c>
      <c r="AB1168" t="s">
        <v>7523</v>
      </c>
    </row>
    <row r="1169" spans="1:30" x14ac:dyDescent="0.25">
      <c r="A1169">
        <f t="shared" si="56"/>
        <v>1168</v>
      </c>
      <c r="B1169" t="s">
        <v>14452</v>
      </c>
      <c r="C1169" t="s">
        <v>14455</v>
      </c>
      <c r="D1169" s="12" t="str">
        <f>'BST Extract'!J1169</f>
        <v>FIRE</v>
      </c>
      <c r="E1169" s="12">
        <f>'BST Extract'!K1169</f>
        <v>0</v>
      </c>
      <c r="F1169" t="str">
        <f t="shared" si="57"/>
        <v>FIRE,0</v>
      </c>
      <c r="G1169">
        <f>'BST Extract'!C1169</f>
        <v>75</v>
      </c>
      <c r="H1169">
        <f>'BST Extract'!D1169</f>
        <v>50</v>
      </c>
      <c r="I1169">
        <f>'BST Extract'!E1169</f>
        <v>35</v>
      </c>
      <c r="J1169">
        <f>'BST Extract'!F1169</f>
        <v>40</v>
      </c>
      <c r="K1169">
        <f>'BST Extract'!G1169</f>
        <v>55</v>
      </c>
      <c r="L1169">
        <f>'BST Extract'!H1169</f>
        <v>45</v>
      </c>
      <c r="M1169">
        <f>'BST Extract'!I1169</f>
        <v>300</v>
      </c>
      <c r="N1169" t="s">
        <v>7251</v>
      </c>
      <c r="O1169">
        <v>2</v>
      </c>
      <c r="P1169" t="s">
        <v>7523</v>
      </c>
      <c r="R1169" t="s">
        <v>7523</v>
      </c>
      <c r="T1169" t="str">
        <f t="shared" si="55"/>
        <v>HP,2,,,,</v>
      </c>
      <c r="U1169" s="12" t="str">
        <f>'Ability Extract'!C1169</f>
        <v>FLASHFIRE</v>
      </c>
      <c r="V1169" s="12" t="str">
        <f>'Ability Extract'!D1169</f>
        <v>LIQUIDOOZE</v>
      </c>
      <c r="W1169" s="12" t="str">
        <f>'Ability Extract'!E1169</f>
        <v>THERMALEXCHANGE</v>
      </c>
      <c r="X1169" s="12" t="str">
        <f>'Ability Extract'!F1169</f>
        <v>FLASHFIRE,LIQUIDOOZE,THERMALEXCHANGE</v>
      </c>
      <c r="Y1169" t="str">
        <f>VLOOKUP($A1169,'Moves Species'!$A:$E,3,FALSE)</f>
        <v xml:space="preserve">1, LEER, 1, TACKLE, 1, IGNITE, 4, EMBER, 7, FIREWALL, 10, ROCKTHROW, 13, FIRESPIN, 16, TARSHOT, 19, MINERALWAVE, 22, HEATSTROKE, 25, FLAMEBURST, 28, CRYSTALSHOWER, 31, SCORCHINGSANDS, 34, WILLOWISP, 37, LAVAPLUME, 39, SELFDESTRUCT, 39, STEALTHROCK, 41, EARTHPOWER, 43, AMBERWAVE, 46, GEOMANCY, 49, MAGMASTORM, 52, EXPLOSION, 56, GAIAPULSE, 60, OVERHEAT, </v>
      </c>
      <c r="Z1169" t="str">
        <f>VLOOKUP($A1169,'Moves Species'!$A:$E,4,FALSE)</f>
        <v xml:space="preserve">ANCIENTGLARE, ATTRACT, AURASPHERE, BEJEWELED, BODYSLAM, BOULDERCRUSH, BREAKINGSWIPE, BULLDOZE, BURNINGJEALOUSY, BURNINGOFUDA, CHARM, CHIDORI, CONFUSERAY, COVET, CRIMSONGATE, CRYSTALLINEBEAM, CRYSTALSHOWER, DARKPULSE, DAZZLINGGLEAM, DRACONICWAVE, DRAGONBREATH, DUNEBLAST, DUSTDEVILS, EARTHPOWER, EARTHQUAKE, ECHOEDVOICE, ENERGYBALL, FIREBLAST, FIREFANG, FIREPUNCH, FLAMECHARGE, FLAMETHROWER, FLAMEVOLLEY, FLAREBLITZ, GAIAPULSE, GENESIS, GEOMANCY, GOLDRUSH, GYROBALL, HEALBELL, HEATWAVE, HIDDENPOWER, HYPERVOICE, INCINERATE, IRONHEAD, IRONIMPACT, MELTINGHORN, MEMENTO, METEORBEAM, MINERALWAVE, MOONSTONERAY, MUDSHACKLES, MYSTICALFIRE, MYSTICPULSE, NATURESWRATH, OBSIDIANSHARDS, PIXIEDUST, PLAYROUGH, PROTECT, PSYCHIC, REST, RETURN, ROCKBLAST, ROCKSLIDE, ROCKTOMB, SAFEGUARD, SCALD, SCORCHINGSANDS, SLEEPTALK, SOLARBEAM, STEALTHROCK, STONEEDGE, SUBSTITUTE, SUNNYDAY, TAILGLOW, TAUNT, TERRAINPULSE, TOXIC, WEATHERBALL, WILDFIRE, WILLOWISP, WORKUP, ZENHEADBUTT, </v>
      </c>
      <c r="AA1169" t="str">
        <f>VLOOKUP($A1169,'Moves Species'!$A:$E,5,FALSE)</f>
        <v xml:space="preserve">HEATCRASH, STONEGAZE, MYSTICALFIRE, BOIL, SAFEGUARD, HEALBELL, SEISMICSHIFT, WEARDOWN, </v>
      </c>
      <c r="AB1169" t="s">
        <v>14458</v>
      </c>
      <c r="AC1169" t="s">
        <v>7265</v>
      </c>
      <c r="AD1169">
        <v>30</v>
      </c>
    </row>
    <row r="1170" spans="1:30" x14ac:dyDescent="0.25">
      <c r="A1170">
        <f t="shared" si="56"/>
        <v>1169</v>
      </c>
      <c r="B1170" t="s">
        <v>14453</v>
      </c>
      <c r="C1170" t="s">
        <v>14456</v>
      </c>
      <c r="D1170" s="12" t="str">
        <f>'BST Extract'!J1170</f>
        <v>FIRE</v>
      </c>
      <c r="E1170" s="12">
        <f>'BST Extract'!K1170</f>
        <v>0</v>
      </c>
      <c r="F1170" t="str">
        <f t="shared" si="57"/>
        <v>FIRE,0</v>
      </c>
      <c r="G1170">
        <f>'BST Extract'!C1170</f>
        <v>113</v>
      </c>
      <c r="H1170">
        <f>'BST Extract'!D1170</f>
        <v>53</v>
      </c>
      <c r="I1170">
        <f>'BST Extract'!E1170</f>
        <v>68</v>
      </c>
      <c r="J1170">
        <f>'BST Extract'!F1170</f>
        <v>60</v>
      </c>
      <c r="K1170">
        <f>'BST Extract'!G1170</f>
        <v>83</v>
      </c>
      <c r="L1170">
        <f>'BST Extract'!H1170</f>
        <v>75</v>
      </c>
      <c r="M1170">
        <f>'BST Extract'!I1170</f>
        <v>452</v>
      </c>
      <c r="N1170" t="s">
        <v>7251</v>
      </c>
      <c r="O1170">
        <v>2</v>
      </c>
      <c r="P1170" t="s">
        <v>7523</v>
      </c>
      <c r="R1170" t="s">
        <v>7523</v>
      </c>
      <c r="T1170" t="str">
        <f t="shared" si="55"/>
        <v>HP,2,,,,</v>
      </c>
      <c r="U1170" s="12" t="str">
        <f>'Ability Extract'!C1170</f>
        <v>FLASHFIRE</v>
      </c>
      <c r="V1170" s="12" t="str">
        <f>'Ability Extract'!D1170</f>
        <v>LIQUIDOOZE</v>
      </c>
      <c r="W1170" s="12" t="str">
        <f>'Ability Extract'!E1170</f>
        <v>THERMALEXCHANGE</v>
      </c>
      <c r="X1170" s="12" t="str">
        <f>'Ability Extract'!F1170</f>
        <v>FLASHFIRE,LIQUIDOOZE,THERMALEXCHANGE</v>
      </c>
      <c r="Y1170" t="str">
        <f>VLOOKUP($A1170,'Moves Species'!$A:$E,3,FALSE)</f>
        <v xml:space="preserve">0, FIRELASH, 1, FIRELASH, 1, LEER, 1, TACKLE, 1, IGNITE, 4, EMBER, 7, FIREWALL, 10, ROCKTHROW, 13, FIRESPIN, 16, TARSHOT, 19, MINERALWAVE, 22, HEATSTROKE, 25, FLAMEBURST, 28, CRYSTALSHOWER, 31, SCORCHINGSANDS, 34, WILLOWISP, 37, LAVAPLUME, 39, SELFDESTRUCT, 39, STEALTHROCK, 41, EARTHPOWER, 43, AMBERWAVE, 46, GEOMANCY, 49, MAGMASTORM, 52, EXPLOSION, 56, GAIAPULSE, 60, OVERHEAT, </v>
      </c>
      <c r="Z1170" t="str">
        <f>VLOOKUP($A1170,'Moves Species'!$A:$E,4,FALSE)</f>
        <v xml:space="preserve">ANCIENTGLARE, ATTRACT, AURASPHERE, BEJEWELED, BODYSLAM, BOULDERCRUSH, BREAKINGSWIPE, BULLDOZE, BURNINGJEALOUSY, BURNINGOFUDA, CHARM, CHIDORI, CONFUSERAY, COVET, CRIMSONGATE, CRYSTALLINEBEAM, CRYSTALSHOWER, DARKPULSE, DAZZLINGGLEAM, DRACONICWAVE, DRAGONBREATH, DUNEBLAST, DUSTDEVILS, EARTHPOWER, EARTHQUAKE, ECHOEDVOICE, ENERGYBALL, FIREBLAST, FIREFANG, FIREPUNCH, FLAMECHARGE, FLAMETHROWER, FLAMEVOLLEY, FLAREBLITZ, GAIAPULSE, GENESIS, GEOMANCY, GOLDRUSH, GYROBALL, HEALBELL, HEATWAVE, HIDDENPOWER, HYPERVOICE, INCINERATE, IRONHEAD, IRONIMPACT, MELTINGHORN, MEMENTO, METEORBEAM, MINERALWAVE, MOONSTONERAY, MUDSHACKLES, MYSTICALFIRE, MYSTICPULSE, NATURESWRATH, OBSIDIANSHARDS, PIXIEDUST, PLAYROUGH, PROTECT, PSYCHIC, REST, RETURN, ROCKBLAST, ROCKSLIDE, ROCKTOMB, SAFEGUARD, SCALD, SCORCHINGSANDS, SLEEPTALK, SOLARBEAM, STEALTHROCK, STONEEDGE, SUBSTITUTE, SUNNYDAY, TAILGLOW, TAUNT, TERRAINPULSE, TOXIC, WEATHERBALL, WILDFIRE, WILLOWISP, WORKUP, ZENHEADBUTT, </v>
      </c>
      <c r="AA1170">
        <f>VLOOKUP($A1170,'Moves Species'!$A:$E,5,FALSE)</f>
        <v>0</v>
      </c>
      <c r="AB1170" t="s">
        <v>14459</v>
      </c>
      <c r="AC1170" t="s">
        <v>7265</v>
      </c>
      <c r="AD1170">
        <v>50</v>
      </c>
    </row>
    <row r="1171" spans="1:30" x14ac:dyDescent="0.25">
      <c r="A1171">
        <f t="shared" si="56"/>
        <v>1170</v>
      </c>
      <c r="B1171" t="s">
        <v>14454</v>
      </c>
      <c r="C1171" t="s">
        <v>14457</v>
      </c>
      <c r="D1171" s="12" t="str">
        <f>'BST Extract'!J1171</f>
        <v>FIRE</v>
      </c>
      <c r="E1171" s="12">
        <f>'BST Extract'!K1171</f>
        <v>0</v>
      </c>
      <c r="F1171" t="str">
        <f t="shared" si="57"/>
        <v>FIRE,0</v>
      </c>
      <c r="G1171">
        <f>'BST Extract'!C1171</f>
        <v>150</v>
      </c>
      <c r="H1171">
        <f>'BST Extract'!D1171</f>
        <v>100</v>
      </c>
      <c r="I1171">
        <f>'BST Extract'!E1171</f>
        <v>80</v>
      </c>
      <c r="J1171">
        <f>'BST Extract'!F1171</f>
        <v>60</v>
      </c>
      <c r="K1171">
        <f>'BST Extract'!G1171</f>
        <v>110</v>
      </c>
      <c r="L1171">
        <f>'BST Extract'!H1171</f>
        <v>100</v>
      </c>
      <c r="M1171">
        <f>'BST Extract'!I1171</f>
        <v>600</v>
      </c>
      <c r="N1171" t="s">
        <v>7251</v>
      </c>
      <c r="O1171">
        <v>2</v>
      </c>
      <c r="P1171" t="s">
        <v>7523</v>
      </c>
      <c r="R1171" t="s">
        <v>7523</v>
      </c>
      <c r="T1171" t="str">
        <f t="shared" si="55"/>
        <v>HP,2,,,,</v>
      </c>
      <c r="U1171" s="12" t="str">
        <f>'Ability Extract'!C1171</f>
        <v>FLASHFIRE</v>
      </c>
      <c r="V1171" s="12" t="str">
        <f>'Ability Extract'!D1171</f>
        <v>LIQUIDOOZE</v>
      </c>
      <c r="W1171" s="12" t="str">
        <f>'Ability Extract'!E1171</f>
        <v>THERMALEXCHANGE</v>
      </c>
      <c r="X1171" s="12" t="str">
        <f>'Ability Extract'!F1171</f>
        <v>FLASHFIRE,LIQUIDOOZE,THERMALEXCHANGE</v>
      </c>
      <c r="Y1171" t="str">
        <f>VLOOKUP($A1171,'Moves Species'!$A:$E,3,FALSE)</f>
        <v xml:space="preserve">1, FIRELASH, 1, LEER, 1, TACKLE, 1, IGNITE, 4, EMBER, 7, FIREWALL, 10, ROCKTHROW, 13, FIRESPIN, 16, TARSHOT, 19, MINERALWAVE, 22, HEATSTROKE, 25, FLAMEBURST, 28, CRYSTALSHOWER, 31, SCORCHINGSANDS, 34, WILLOWISP, 37, LAVAPLUME, 39, SELFDESTRUCT, 39, STEALTHROCK, 41, EARTHPOWER, 43, AMBERWAVE, 46, GEOMANCY, 49, MAGMASTORM, 52, EXPLOSION, 56, GAIAPULSE, 60, OVERHEAT, </v>
      </c>
      <c r="Z1171" t="str">
        <f>VLOOKUP($A1171,'Moves Species'!$A:$E,4,FALSE)</f>
        <v xml:space="preserve">ANCIENTGLARE, ATTRACT, AURASPHERE, BEJEWELED, BODYSLAM, BOULDERCRUSH, BREAKINGSWIPE, BULLDOZE, BURNINGJEALOUSY, BURNINGOFUDA, CHARM, CHIDORI, CONFUSERAY, COVET, CRIMSONGATE, CRYSTALLINEBEAM, CRYSTALSHOWER, DARKPULSE, DAZZLINGGLEAM, DRACONICWAVE, DRAGONBREATH, DUNEBLAST, DUSTDEVILS, EARTHPOWER, EARTHQUAKE, ECHOEDVOICE, ENERGYBALL, FIREBLAST, FIREFANG, FIREPUNCH, FLAMECHARGE, FLAMETHROWER, FLAMEVOLLEY, FLAREBLITZ, GAIAPULSE, GENESIS, GEOMANCY, GOLDRUSH, GYROBALL, HEALBELL, HEATWAVE, HIDDENPOWER, HYPERVOICE, INCINERATE, IRONHEAD, IRONIMPACT, MELTINGHORN, MEMENTO, METEORBEAM, MINERALWAVE, MOONSTONERAY, MUDSHACKLES, MYSTICALFIRE, MYSTICPULSE, NATURESWRATH, OBSIDIANSHARDS, PIXIEDUST, PLAYROUGH, PROTECT, PSYCHIC, REST, RETURN, ROCKBLAST, ROCKSLIDE, ROCKTOMB, SAFEGUARD, SCALD, SCORCHINGSANDS, SLEEPTALK, SOLARBEAM, STEALTHROCK, STONEEDGE, SUBSTITUTE, SUNNYDAY, TAILGLOW, TAUNT, TERRAINPULSE, TOXIC, WEATHERBALL, WILDFIRE, WILLOWISP, WORKUP, ZENHEADBUTT, </v>
      </c>
      <c r="AA1171">
        <f>VLOOKUP($A1171,'Moves Species'!$A:$E,5,FALSE)</f>
        <v>0</v>
      </c>
      <c r="AB1171" t="s">
        <v>7523</v>
      </c>
    </row>
    <row r="1172" spans="1:30" x14ac:dyDescent="0.25">
      <c r="A1172">
        <f t="shared" si="56"/>
        <v>1171</v>
      </c>
      <c r="B1172" t="s">
        <v>14803</v>
      </c>
      <c r="C1172" t="s">
        <v>14805</v>
      </c>
      <c r="D1172" s="12" t="str">
        <f>'BST Extract'!J1172</f>
        <v>FIRE</v>
      </c>
      <c r="E1172" s="12" t="str">
        <f>'BST Extract'!K1172</f>
        <v>SOUND</v>
      </c>
      <c r="F1172" t="str">
        <f t="shared" si="57"/>
        <v>FIRE,SOUND</v>
      </c>
      <c r="G1172">
        <f>'BST Extract'!C1172</f>
        <v>55</v>
      </c>
      <c r="H1172">
        <f>'BST Extract'!D1172</f>
        <v>60</v>
      </c>
      <c r="I1172">
        <f>'BST Extract'!E1172</f>
        <v>80</v>
      </c>
      <c r="J1172">
        <f>'BST Extract'!F1172</f>
        <v>30</v>
      </c>
      <c r="K1172">
        <f>'BST Extract'!G1172</f>
        <v>60</v>
      </c>
      <c r="L1172">
        <f>'BST Extract'!H1172</f>
        <v>49</v>
      </c>
      <c r="M1172">
        <f>'BST Extract'!I1172</f>
        <v>334</v>
      </c>
      <c r="N1172" t="s">
        <v>7251</v>
      </c>
      <c r="O1172">
        <v>2</v>
      </c>
      <c r="P1172" t="s">
        <v>7523</v>
      </c>
      <c r="R1172" t="s">
        <v>7523</v>
      </c>
      <c r="T1172" t="str">
        <f t="shared" si="55"/>
        <v>HP,2,,,,</v>
      </c>
      <c r="U1172" s="12" t="str">
        <f>'Ability Extract'!C1172</f>
        <v>WHITESMOKE</v>
      </c>
      <c r="V1172" s="12" t="str">
        <f>'Ability Extract'!D1172</f>
        <v>IMPULSIVE</v>
      </c>
      <c r="W1172" s="12" t="str">
        <f>'Ability Extract'!E1172</f>
        <v>STEAMENGINE</v>
      </c>
      <c r="X1172" s="12" t="str">
        <f>'Ability Extract'!F1172</f>
        <v>WHITESMOKE,IMPULSIVE,STEAMENGINE</v>
      </c>
      <c r="Y1172" t="str">
        <f>VLOOKUP($A1172,'Moves Species'!$A:$E,3,FALSE)</f>
        <v xml:space="preserve">1, IGNITE, 1, KINDLE, 1, TACKLE, 1, ROAR, 4, EMBER, 6, SCORCH, 8, SONICBOOM, 10, SHOTPUT, 10, OVERCLOCK, 12, DEAFEN, 15, FIRESPIN, 15, FLAMEWHEEL, 18, CHATTER, 21, INCINERATE, 21, WILLOWISP, 24, BATTLECRY, 27, BOIL, 27, FLAMEPILLAR, 30, MYSTICALFIRE, 33, GOSSIP, 33, VANGUARD, 36, NOISEPOLLUTION, 36, FIREPUNCH, 39, MELTAWAY, 42, HYPERVOICE, 42, PERCUSSIONBLAST, 45, PROTECT, 48, ANCIENTFIRE, 48, WILDFIRE, 51, HEAVYSLAM, 54, GLORIOUSHYMN, 54, SONICCRASH, 57, PERISHSONG, 60, MINDBLOWN, 60, FLAREBLITZ, </v>
      </c>
      <c r="Z1172" t="str">
        <f>VLOOKUP($A1172,'Moves Species'!$A:$E,4,FALSE)</f>
        <v xml:space="preserve">ATTRACT, AURASPHERE, BODYPRESS, BODYSLAM, BOMBARDMENT, BOOMBURST, BOULDERCRUSH, BREAKINGSWIPE, BRICKBREAK, BULKUP, BULLDOZE, BURNINGJEALOUSY, CATAPULT, CLEANSE, CLEARSMOG, CLOSECOMBAT, CLUSTERROCKETS, COACHING, COSMICPOWER, COUPDEGRACE, COVET, CRIMSONGATE, CRUELWHIP, CURSE, DAZZLINGGLEAM, DEADLYREACH, DEAFEN, DRAINPUNCH, EARTHENLANCE, EARTHPOWER, EARTHQUAKE, ECHOEDVOICE, FANTASYSEAL, FIREBLAST, FIREPUNCH, FLAMECHARGE, FLAMETHROWER, FLAMEVOLLEY, FLAREBLITZ, FLUXWAVE, FOCUSBLAST, FORTISSIMO, GENTLECHIMES, GLISTEN, GOBLINSTRIKE, GOLDENBULLET, GOLDRUSH, GOSSIP, GYROBALL, HEALBELL, HEATWAVE, HEAVENSKNUCKLE, HIDDENPOWER, HIGHHORSEPOWER, HYPERVOICE, INCINERATE, IRONDEFENSE, IRONHEAD, IRONIMPACT, IRONTEMPEST, KAMEHAMEHA, KNOCKOFF, LIGHTSABER, MAGNETICCANNON, MEMENTO, METEORMASH, METRONOME, MIRRORSHOT, MISSILESHOT, MYSTICALFIRE, NASTYPLOT, NOBLEROAR, OBSIDIANSHARDS, ODETOJOY, OUTRAGE, OVERCLOCK, PERCUSSIONBLAST, PLAYROUGH, POWERUPPUNCH, PROTECT, PURGE, RADIANTLANCE, REFURBISH, REST, RETURN, ROCKSLIDE, ROCKTOMB, ROUND, SCALD, SCORCHINGSANDS, SLEEPTALK, SNARL, SONICBLAST, SOUNDBARRIER, STEALTHROCK, STEAMERUPTION, STEELROLLER, STONEEDGE, STRANGESTEAM, SUBSTITUTE, SUNNYDAY, SWEEPINGWIND, SWIFT, TAUNT, TERRAINPULSE, TOXIC, TRIATTACK, WAIL, WEAKSPOT, WILDFIRE, WILLOWISP, WORKUP, ZENHEADBUTT, </v>
      </c>
      <c r="AA1172" t="str">
        <f>VLOOKUP($A1172,'Moves Species'!$A:$E,5,FALSE)</f>
        <v xml:space="preserve">INFERNO, SUNNYDAY, HEATCRASH, HOWL, SPIKES, STEALTHROCK, FIREWALL, FORTISSIMO, OVERHEAT, </v>
      </c>
      <c r="AB1172" t="s">
        <v>14807</v>
      </c>
      <c r="AC1172" t="s">
        <v>7265</v>
      </c>
      <c r="AD1172">
        <v>38</v>
      </c>
    </row>
    <row r="1173" spans="1:30" x14ac:dyDescent="0.25">
      <c r="A1173">
        <f t="shared" si="56"/>
        <v>1172</v>
      </c>
      <c r="B1173" t="s">
        <v>14804</v>
      </c>
      <c r="C1173" t="s">
        <v>14806</v>
      </c>
      <c r="D1173" s="12" t="str">
        <f>'BST Extract'!J1173</f>
        <v>FIRE</v>
      </c>
      <c r="E1173" s="12" t="str">
        <f>'BST Extract'!K1173</f>
        <v>SOUND</v>
      </c>
      <c r="F1173" t="str">
        <f t="shared" si="57"/>
        <v>FIRE,SOUND</v>
      </c>
      <c r="G1173">
        <f>'BST Extract'!C1173</f>
        <v>74</v>
      </c>
      <c r="H1173">
        <f>'BST Extract'!D1173</f>
        <v>95</v>
      </c>
      <c r="I1173">
        <f>'BST Extract'!E1173</f>
        <v>110</v>
      </c>
      <c r="J1173">
        <f>'BST Extract'!F1173</f>
        <v>50</v>
      </c>
      <c r="K1173">
        <f>'BST Extract'!G1173</f>
        <v>95</v>
      </c>
      <c r="L1173">
        <f>'BST Extract'!H1173</f>
        <v>70</v>
      </c>
      <c r="M1173">
        <f>'BST Extract'!I1173</f>
        <v>494</v>
      </c>
      <c r="N1173" t="s">
        <v>7251</v>
      </c>
      <c r="O1173">
        <v>2</v>
      </c>
      <c r="P1173" t="s">
        <v>7523</v>
      </c>
      <c r="R1173" t="s">
        <v>7523</v>
      </c>
      <c r="T1173" t="str">
        <f t="shared" si="55"/>
        <v>HP,2,,,,</v>
      </c>
      <c r="U1173" s="12" t="str">
        <f>'Ability Extract'!C1173</f>
        <v>WHITESMOKE</v>
      </c>
      <c r="V1173" s="12" t="str">
        <f>'Ability Extract'!D1173</f>
        <v>IMPULSIVE</v>
      </c>
      <c r="W1173" s="12" t="str">
        <f>'Ability Extract'!E1173</f>
        <v>STEAMENGINE</v>
      </c>
      <c r="X1173" s="12" t="str">
        <f>'Ability Extract'!F1173</f>
        <v>WHITESMOKE,IMPULSIVE,STEAMENGINE</v>
      </c>
      <c r="Y1173" t="str">
        <f>VLOOKUP($A1173,'Moves Species'!$A:$E,3,FALSE)</f>
        <v xml:space="preserve">0, STEAMERUPTION, 1, STEAMERUPTION, 1, IGNITE, 1, KINDLE, 1, TACKLE, 1, ROAR, 4, EMBER, 6, SCORCH, 8, SONICBOOM, 10, SHOTPUT, 10, OVERCLOCK, 12, DEAFEN, 15, FIRESPIN, 15, FLAMEWHEEL, 18, CHATTER, 21, INCINERATE, 21, WILLOWISP, 24, BATTLECRY, 27, BOIL, 27, FLAMEPILLAR, 30, MYSTICALFIRE, 33, GOSSIP, 33, VANGUARD, 36, NOISEPOLLUTION, 36, FIREPUNCH, 39, MELTAWAY, 42, HYPERVOICE, 42, PERCUSSIONBLAST, 45, PROTECT, 48, ANCIENTFIRE, 48, WILDFIRE, 51, HEAVYSLAM, 54, GLORIOUSHYMN, 54, SONICCRASH, 57, PERISHSONG, 60, MINDBLOWN, 60, FLAREBLITZ, </v>
      </c>
      <c r="Z1173" t="str">
        <f>VLOOKUP($A1173,'Moves Species'!$A:$E,4,FALSE)</f>
        <v xml:space="preserve">ATTRACT, AURASPHERE, BODYPRESS, BODYSLAM, BOMBARDMENT, BOOMBURST, BOULDERCRUSH, BREAKINGSWIPE, BRICKBREAK, BULKUP, BULLDOZE, BURNINGJEALOUSY, CATAPULT, CLEANSE, CLEARSMOG, CLOSECOMBAT, CLUSTERROCKETS, COACHING, COSMICPOWER, COUPDEGRACE, COVET, CRIMSONGATE, CRUELWHIP, CURSE, DAZZLINGGLEAM, DEADLYREACH, DEAFEN, DRAINPUNCH, EARTHENLANCE, EARTHPOWER, EARTHQUAKE, ECHOEDVOICE, FANTASYSEAL, FIREBLAST, FIREPUNCH, FLAMECHARGE, FLAMETHROWER, FLAMEVOLLEY, FLAREBLITZ, FLUXWAVE, FOCUSBLAST, FORTISSIMO, GENTLECHIMES, GLISTEN, GOBLINSTRIKE, GOLDENBULLET, GOLDRUSH, GOSSIP, GYROBALL, HEALBELL, HEATWAVE, HEAVENSKNUCKLE, HIDDENPOWER, HIGHHORSEPOWER, HYPERVOICE, INCINERATE, IRONDEFENSE, IRONHEAD, IRONIMPACT, IRONTEMPEST, KAMEHAMEHA, KNOCKOFF, LIGHTSABER, MAGNETICCANNON, MEMENTO, METEORMASH, METRONOME, MIRRORSHOT, MISSILESHOT, MYSTICALFIRE, NASTYPLOT, NOBLEROAR, OBSIDIANSHARDS, ODETOJOY, OUTRAGE, OVERCLOCK, PERCUSSIONBLAST, PLAYROUGH, POWERUPPUNCH, PROTECT, PURGE, RADIANTLANCE, REFURBISH, REST, RETURN, ROCKSLIDE, ROCKTOMB, ROUND, SCALD, SCORCHINGSANDS, SLEEPTALK, SNARL, SONICBLAST, SOUNDBARRIER, STEALTHROCK, STEAMERUPTION, STEELROLLER, STONEEDGE, STRANGESTEAM, SUBSTITUTE, SUNNYDAY, SWEEPINGWIND, SWIFT, TAUNT, TERRAINPULSE, TOXIC, TRIATTACK, WAIL, WEAKSPOT, WILDFIRE, WILLOWISP, WORKUP, ZENHEADBUTT, </v>
      </c>
      <c r="AA1173">
        <f>VLOOKUP($A1173,'Moves Species'!$A:$E,5,FALSE)</f>
        <v>0</v>
      </c>
      <c r="AB1173" t="s">
        <v>7523</v>
      </c>
    </row>
  </sheetData>
  <autoFilter ref="A1:AY1173" xr:uid="{00000000-0009-0000-0000-00000400000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7030A0"/>
  </sheetPr>
  <dimension ref="A1:F1173"/>
  <sheetViews>
    <sheetView topLeftCell="A1171" zoomScale="85" zoomScaleNormal="85" workbookViewId="0">
      <selection activeCell="A1173" sqref="A1173"/>
    </sheetView>
  </sheetViews>
  <sheetFormatPr defaultRowHeight="15" x14ac:dyDescent="0.25"/>
  <cols>
    <col min="2" max="2" width="28" customWidth="1"/>
    <col min="3" max="3" width="59.42578125" customWidth="1"/>
    <col min="4" max="4" width="115.28515625" customWidth="1"/>
    <col min="5" max="5" width="82.42578125" customWidth="1"/>
  </cols>
  <sheetData>
    <row r="1" spans="1:6" x14ac:dyDescent="0.25">
      <c r="A1" s="1" t="s">
        <v>7245</v>
      </c>
      <c r="B1" s="1" t="s">
        <v>8773</v>
      </c>
      <c r="C1" s="1" t="s">
        <v>8774</v>
      </c>
      <c r="D1" s="1" t="s">
        <v>8775</v>
      </c>
      <c r="E1" s="1" t="s">
        <v>8776</v>
      </c>
    </row>
    <row r="2" spans="1:6" ht="120" x14ac:dyDescent="0.25">
      <c r="A2" s="38">
        <v>1</v>
      </c>
      <c r="B2" s="38" t="s">
        <v>2</v>
      </c>
      <c r="C2" s="25" t="s">
        <v>14472</v>
      </c>
      <c r="D2" s="24" t="s">
        <v>12824</v>
      </c>
      <c r="E2" s="25" t="s">
        <v>12825</v>
      </c>
      <c r="F2" s="3"/>
    </row>
    <row r="3" spans="1:6" ht="120" x14ac:dyDescent="0.25">
      <c r="A3" s="38">
        <v>2</v>
      </c>
      <c r="B3" s="38" t="s">
        <v>27</v>
      </c>
      <c r="C3" s="25" t="s">
        <v>14473</v>
      </c>
      <c r="D3" s="24" t="s">
        <v>12824</v>
      </c>
      <c r="E3" s="25"/>
      <c r="F3" s="3"/>
    </row>
    <row r="4" spans="1:6" ht="120" x14ac:dyDescent="0.25">
      <c r="A4" s="38">
        <v>3</v>
      </c>
      <c r="B4" s="38" t="s">
        <v>39</v>
      </c>
      <c r="C4" s="25" t="s">
        <v>14965</v>
      </c>
      <c r="D4" s="24" t="s">
        <v>12826</v>
      </c>
      <c r="E4" s="25" t="s">
        <v>14259</v>
      </c>
      <c r="F4" s="3"/>
    </row>
    <row r="5" spans="1:6" ht="120" x14ac:dyDescent="0.25">
      <c r="A5" s="38">
        <v>4</v>
      </c>
      <c r="B5" s="38" t="s">
        <v>58</v>
      </c>
      <c r="C5" s="25" t="s">
        <v>14966</v>
      </c>
      <c r="D5" s="24" t="s">
        <v>12826</v>
      </c>
      <c r="E5" s="25"/>
      <c r="F5" s="3"/>
    </row>
    <row r="6" spans="1:6" ht="120" x14ac:dyDescent="0.25">
      <c r="A6" s="38">
        <v>5</v>
      </c>
      <c r="B6" s="38" t="s">
        <v>68</v>
      </c>
      <c r="C6" s="25" t="s">
        <v>14967</v>
      </c>
      <c r="D6" s="24" t="s">
        <v>12826</v>
      </c>
      <c r="E6" s="25"/>
      <c r="F6" s="3"/>
    </row>
    <row r="7" spans="1:6" ht="105" x14ac:dyDescent="0.25">
      <c r="A7" s="38">
        <v>6</v>
      </c>
      <c r="B7" s="38" t="s">
        <v>80</v>
      </c>
      <c r="C7" s="25" t="s">
        <v>12827</v>
      </c>
      <c r="D7" s="24" t="s">
        <v>12828</v>
      </c>
      <c r="E7" s="25" t="s">
        <v>12829</v>
      </c>
      <c r="F7" s="3"/>
    </row>
    <row r="8" spans="1:6" ht="105" x14ac:dyDescent="0.25">
      <c r="A8" s="38">
        <v>7</v>
      </c>
      <c r="B8" s="38" t="s">
        <v>95</v>
      </c>
      <c r="C8" s="25" t="s">
        <v>12830</v>
      </c>
      <c r="D8" s="24" t="s">
        <v>12828</v>
      </c>
      <c r="E8" s="25"/>
      <c r="F8" s="3"/>
    </row>
    <row r="9" spans="1:6" ht="105" x14ac:dyDescent="0.25">
      <c r="A9" s="38">
        <v>8</v>
      </c>
      <c r="B9" s="38" t="s">
        <v>105</v>
      </c>
      <c r="C9" s="25" t="s">
        <v>12831</v>
      </c>
      <c r="D9" s="24" t="s">
        <v>12828</v>
      </c>
      <c r="E9" s="25"/>
      <c r="F9" s="3"/>
    </row>
    <row r="10" spans="1:6" ht="135" x14ac:dyDescent="0.25">
      <c r="A10" s="38">
        <v>9</v>
      </c>
      <c r="B10" s="38" t="s">
        <v>115</v>
      </c>
      <c r="C10" s="25" t="s">
        <v>11514</v>
      </c>
      <c r="D10" s="24" t="s">
        <v>12832</v>
      </c>
      <c r="E10" s="25" t="s">
        <v>12833</v>
      </c>
      <c r="F10" s="3"/>
    </row>
    <row r="11" spans="1:6" ht="135" x14ac:dyDescent="0.25">
      <c r="A11" s="38">
        <v>10</v>
      </c>
      <c r="B11" s="38" t="s">
        <v>132</v>
      </c>
      <c r="C11" s="25" t="s">
        <v>11515</v>
      </c>
      <c r="D11" s="24" t="s">
        <v>12832</v>
      </c>
      <c r="E11" s="25"/>
      <c r="F11" s="3"/>
    </row>
    <row r="12" spans="1:6" ht="135" x14ac:dyDescent="0.25">
      <c r="A12" s="38">
        <v>11</v>
      </c>
      <c r="B12" s="38" t="s">
        <v>141</v>
      </c>
      <c r="C12" s="25" t="s">
        <v>11516</v>
      </c>
      <c r="D12" s="24" t="s">
        <v>12834</v>
      </c>
      <c r="E12" s="25" t="s">
        <v>12835</v>
      </c>
      <c r="F12" s="3"/>
    </row>
    <row r="13" spans="1:6" ht="135" x14ac:dyDescent="0.25">
      <c r="A13" s="38">
        <v>12</v>
      </c>
      <c r="B13" s="38" t="s">
        <v>160</v>
      </c>
      <c r="C13" s="25" t="s">
        <v>11517</v>
      </c>
      <c r="D13" s="24" t="s">
        <v>12834</v>
      </c>
      <c r="E13" s="25"/>
      <c r="F13" s="3"/>
    </row>
    <row r="14" spans="1:6" ht="165" x14ac:dyDescent="0.25">
      <c r="A14" s="38">
        <v>13</v>
      </c>
      <c r="B14" s="38" t="s">
        <v>170</v>
      </c>
      <c r="C14" s="25" t="s">
        <v>11752</v>
      </c>
      <c r="D14" s="24" t="s">
        <v>12836</v>
      </c>
      <c r="E14" s="25"/>
      <c r="F14" s="3"/>
    </row>
    <row r="15" spans="1:6" ht="165" x14ac:dyDescent="0.25">
      <c r="A15" s="38">
        <v>14</v>
      </c>
      <c r="B15" s="38" t="s">
        <v>190</v>
      </c>
      <c r="C15" s="25" t="s">
        <v>11753</v>
      </c>
      <c r="D15" s="24" t="s">
        <v>12836</v>
      </c>
      <c r="E15" s="25"/>
      <c r="F15" s="3"/>
    </row>
    <row r="16" spans="1:6" ht="150" x14ac:dyDescent="0.25">
      <c r="A16" s="38">
        <v>15</v>
      </c>
      <c r="B16" s="38" t="s">
        <v>198</v>
      </c>
      <c r="C16" s="25" t="s">
        <v>14926</v>
      </c>
      <c r="D16" s="24" t="s">
        <v>12837</v>
      </c>
      <c r="E16" s="25" t="s">
        <v>11034</v>
      </c>
      <c r="F16" s="3"/>
    </row>
    <row r="17" spans="1:6" ht="150" x14ac:dyDescent="0.25">
      <c r="A17" s="38">
        <v>16</v>
      </c>
      <c r="B17" s="38" t="s">
        <v>214</v>
      </c>
      <c r="C17" s="25" t="s">
        <v>14927</v>
      </c>
      <c r="D17" s="24" t="s">
        <v>12837</v>
      </c>
      <c r="E17" s="25"/>
      <c r="F17" s="3"/>
    </row>
    <row r="18" spans="1:6" ht="120" x14ac:dyDescent="0.25">
      <c r="A18" s="38">
        <v>17</v>
      </c>
      <c r="B18" s="38" t="s">
        <v>225</v>
      </c>
      <c r="C18" s="25" t="s">
        <v>11754</v>
      </c>
      <c r="D18" s="24" t="s">
        <v>12838</v>
      </c>
      <c r="E18" s="25" t="s">
        <v>11755</v>
      </c>
      <c r="F18" s="3"/>
    </row>
    <row r="19" spans="1:6" ht="120" x14ac:dyDescent="0.25">
      <c r="A19" s="38">
        <v>18</v>
      </c>
      <c r="B19" s="38" t="s">
        <v>241</v>
      </c>
      <c r="C19" s="25" t="s">
        <v>11756</v>
      </c>
      <c r="D19" s="24" t="s">
        <v>12838</v>
      </c>
      <c r="E19" s="25"/>
      <c r="F19" s="3"/>
    </row>
    <row r="20" spans="1:6" ht="150" x14ac:dyDescent="0.25">
      <c r="A20" s="38">
        <v>19</v>
      </c>
      <c r="B20" s="38" t="s">
        <v>250</v>
      </c>
      <c r="C20" s="25" t="s">
        <v>12839</v>
      </c>
      <c r="D20" s="24" t="s">
        <v>12840</v>
      </c>
      <c r="E20" s="25" t="s">
        <v>12841</v>
      </c>
      <c r="F20" s="3"/>
    </row>
    <row r="21" spans="1:6" ht="150" x14ac:dyDescent="0.25">
      <c r="A21" s="38">
        <v>20</v>
      </c>
      <c r="B21" s="38" t="s">
        <v>271</v>
      </c>
      <c r="C21" s="25" t="s">
        <v>12842</v>
      </c>
      <c r="D21" s="24" t="s">
        <v>12840</v>
      </c>
      <c r="E21" s="25"/>
      <c r="F21" s="3"/>
    </row>
    <row r="22" spans="1:6" ht="120" x14ac:dyDescent="0.25">
      <c r="A22" s="38">
        <v>21</v>
      </c>
      <c r="B22" s="38" t="s">
        <v>280</v>
      </c>
      <c r="C22" s="25" t="s">
        <v>12843</v>
      </c>
      <c r="D22" s="24" t="s">
        <v>12844</v>
      </c>
      <c r="E22" s="25" t="s">
        <v>12845</v>
      </c>
      <c r="F22" s="3"/>
    </row>
    <row r="23" spans="1:6" ht="120" x14ac:dyDescent="0.25">
      <c r="A23" s="38">
        <v>22</v>
      </c>
      <c r="B23" s="38" t="s">
        <v>298</v>
      </c>
      <c r="C23" s="25" t="s">
        <v>12843</v>
      </c>
      <c r="D23" s="24" t="s">
        <v>12844</v>
      </c>
      <c r="E23" s="25"/>
      <c r="F23" s="3"/>
    </row>
    <row r="24" spans="1:6" ht="120" x14ac:dyDescent="0.25">
      <c r="A24" s="38">
        <v>23</v>
      </c>
      <c r="B24" s="38" t="s">
        <v>306</v>
      </c>
      <c r="C24" s="25" t="s">
        <v>14474</v>
      </c>
      <c r="D24" s="24" t="s">
        <v>12844</v>
      </c>
      <c r="E24" s="25"/>
      <c r="F24" s="3"/>
    </row>
    <row r="25" spans="1:6" ht="135" x14ac:dyDescent="0.25">
      <c r="A25" s="38">
        <v>24</v>
      </c>
      <c r="B25" s="38" t="s">
        <v>313</v>
      </c>
      <c r="C25" s="25" t="s">
        <v>11518</v>
      </c>
      <c r="D25" s="24" t="s">
        <v>12846</v>
      </c>
      <c r="E25" s="25" t="s">
        <v>14475</v>
      </c>
      <c r="F25" s="3"/>
    </row>
    <row r="26" spans="1:6" ht="150" x14ac:dyDescent="0.25">
      <c r="A26" s="38">
        <v>25</v>
      </c>
      <c r="B26" s="38" t="s">
        <v>329</v>
      </c>
      <c r="C26" s="25" t="s">
        <v>11519</v>
      </c>
      <c r="D26" s="24" t="s">
        <v>12846</v>
      </c>
      <c r="E26" s="25"/>
      <c r="F26" s="3"/>
    </row>
    <row r="27" spans="1:6" ht="105" x14ac:dyDescent="0.25">
      <c r="A27" s="38">
        <v>26</v>
      </c>
      <c r="B27" s="38" t="s">
        <v>337</v>
      </c>
      <c r="C27" s="25" t="s">
        <v>14476</v>
      </c>
      <c r="D27" s="24" t="s">
        <v>14364</v>
      </c>
      <c r="E27" s="25" t="s">
        <v>12847</v>
      </c>
      <c r="F27" s="3"/>
    </row>
    <row r="28" spans="1:6" ht="105" x14ac:dyDescent="0.25">
      <c r="A28" s="38">
        <v>27</v>
      </c>
      <c r="B28" s="38" t="s">
        <v>351</v>
      </c>
      <c r="C28" s="25" t="s">
        <v>14476</v>
      </c>
      <c r="D28" s="24" t="s">
        <v>14364</v>
      </c>
      <c r="E28" s="25"/>
      <c r="F28" s="3"/>
    </row>
    <row r="29" spans="1:6" ht="165" x14ac:dyDescent="0.25">
      <c r="A29" s="38">
        <v>28</v>
      </c>
      <c r="B29" s="38" t="s">
        <v>357</v>
      </c>
      <c r="C29" s="25" t="s">
        <v>12848</v>
      </c>
      <c r="D29" s="24" t="s">
        <v>12849</v>
      </c>
      <c r="E29" s="25" t="s">
        <v>12850</v>
      </c>
      <c r="F29" s="3"/>
    </row>
    <row r="30" spans="1:6" ht="165" x14ac:dyDescent="0.25">
      <c r="A30" s="38">
        <v>29</v>
      </c>
      <c r="B30" s="38" t="s">
        <v>374</v>
      </c>
      <c r="C30" s="25" t="s">
        <v>12851</v>
      </c>
      <c r="D30" s="24" t="s">
        <v>12849</v>
      </c>
      <c r="E30" s="25"/>
      <c r="F30" s="3"/>
    </row>
    <row r="31" spans="1:6" ht="135" x14ac:dyDescent="0.25">
      <c r="A31" s="38">
        <v>30</v>
      </c>
      <c r="B31" s="38" t="s">
        <v>386</v>
      </c>
      <c r="C31" s="25" t="s">
        <v>12852</v>
      </c>
      <c r="D31" s="24" t="s">
        <v>12853</v>
      </c>
      <c r="E31" s="25" t="s">
        <v>11757</v>
      </c>
      <c r="F31" s="3"/>
    </row>
    <row r="32" spans="1:6" ht="135" x14ac:dyDescent="0.25">
      <c r="A32" s="38">
        <v>31</v>
      </c>
      <c r="B32" s="38" t="s">
        <v>402</v>
      </c>
      <c r="C32" s="25" t="s">
        <v>12854</v>
      </c>
      <c r="D32" s="24" t="s">
        <v>12853</v>
      </c>
      <c r="E32" s="25"/>
      <c r="F32" s="3"/>
    </row>
    <row r="33" spans="1:6" ht="135" x14ac:dyDescent="0.25">
      <c r="A33" s="38">
        <v>32</v>
      </c>
      <c r="B33" s="38" t="s">
        <v>411</v>
      </c>
      <c r="C33" s="25" t="s">
        <v>12855</v>
      </c>
      <c r="D33" s="24" t="s">
        <v>12853</v>
      </c>
      <c r="E33" s="25"/>
      <c r="F33" s="3"/>
    </row>
    <row r="34" spans="1:6" ht="105" x14ac:dyDescent="0.25">
      <c r="A34" s="38">
        <v>33</v>
      </c>
      <c r="B34" s="38" t="s">
        <v>420</v>
      </c>
      <c r="C34" s="25" t="s">
        <v>12856</v>
      </c>
      <c r="D34" s="24" t="s">
        <v>12857</v>
      </c>
      <c r="E34" s="25" t="s">
        <v>12858</v>
      </c>
      <c r="F34" s="3"/>
    </row>
    <row r="35" spans="1:6" ht="105" x14ac:dyDescent="0.25">
      <c r="A35" s="38">
        <v>34</v>
      </c>
      <c r="B35" s="38" t="s">
        <v>435</v>
      </c>
      <c r="C35" s="25" t="s">
        <v>12856</v>
      </c>
      <c r="D35" s="24" t="s">
        <v>12857</v>
      </c>
      <c r="E35" s="25"/>
      <c r="F35" s="3"/>
    </row>
    <row r="36" spans="1:6" ht="105" x14ac:dyDescent="0.25">
      <c r="A36" s="38">
        <v>35</v>
      </c>
      <c r="B36" s="38" t="s">
        <v>441</v>
      </c>
      <c r="C36" s="25" t="s">
        <v>11520</v>
      </c>
      <c r="D36" s="24" t="s">
        <v>12859</v>
      </c>
      <c r="E36" s="25" t="s">
        <v>12860</v>
      </c>
      <c r="F36" s="3"/>
    </row>
    <row r="37" spans="1:6" ht="105" x14ac:dyDescent="0.25">
      <c r="A37" s="38">
        <v>36</v>
      </c>
      <c r="B37" s="38" t="s">
        <v>457</v>
      </c>
      <c r="C37" s="25" t="s">
        <v>11521</v>
      </c>
      <c r="D37" s="24" t="s">
        <v>12859</v>
      </c>
      <c r="E37" s="25"/>
      <c r="F37" s="3"/>
    </row>
    <row r="38" spans="1:6" ht="105" x14ac:dyDescent="0.25">
      <c r="A38" s="38">
        <v>37</v>
      </c>
      <c r="B38" s="38" t="s">
        <v>467</v>
      </c>
      <c r="C38" s="25" t="s">
        <v>11522</v>
      </c>
      <c r="D38" s="24" t="s">
        <v>12859</v>
      </c>
      <c r="E38" s="25"/>
      <c r="F38" s="3"/>
    </row>
    <row r="39" spans="1:6" ht="105" x14ac:dyDescent="0.25">
      <c r="A39" s="38">
        <v>38</v>
      </c>
      <c r="B39" s="38" t="s">
        <v>474</v>
      </c>
      <c r="C39" s="25" t="s">
        <v>12861</v>
      </c>
      <c r="D39" s="24" t="s">
        <v>12862</v>
      </c>
      <c r="E39" s="25" t="s">
        <v>11523</v>
      </c>
      <c r="F39" s="3"/>
    </row>
    <row r="40" spans="1:6" ht="105" x14ac:dyDescent="0.25">
      <c r="A40" s="38">
        <v>39</v>
      </c>
      <c r="B40" s="38" t="s">
        <v>489</v>
      </c>
      <c r="C40" s="25" t="s">
        <v>12863</v>
      </c>
      <c r="D40" s="24" t="s">
        <v>12862</v>
      </c>
      <c r="E40" s="25"/>
      <c r="F40" s="3"/>
    </row>
    <row r="41" spans="1:6" ht="120" x14ac:dyDescent="0.25">
      <c r="A41" s="38">
        <v>40</v>
      </c>
      <c r="B41" s="38" t="s">
        <v>499</v>
      </c>
      <c r="C41" s="25" t="s">
        <v>12864</v>
      </c>
      <c r="D41" s="24" t="s">
        <v>12865</v>
      </c>
      <c r="E41" s="25" t="s">
        <v>11758</v>
      </c>
      <c r="F41" s="3"/>
    </row>
    <row r="42" spans="1:6" ht="120" x14ac:dyDescent="0.25">
      <c r="A42" s="38">
        <v>41</v>
      </c>
      <c r="B42" s="38" t="s">
        <v>514</v>
      </c>
      <c r="C42" s="25" t="s">
        <v>12866</v>
      </c>
      <c r="D42" s="24" t="s">
        <v>12865</v>
      </c>
      <c r="E42" s="25"/>
      <c r="F42" s="3"/>
    </row>
    <row r="43" spans="1:6" ht="120" x14ac:dyDescent="0.25">
      <c r="A43" s="38">
        <v>42</v>
      </c>
      <c r="B43" s="38" t="s">
        <v>521</v>
      </c>
      <c r="C43" s="25" t="s">
        <v>12867</v>
      </c>
      <c r="D43" s="24" t="s">
        <v>12868</v>
      </c>
      <c r="E43" s="25"/>
      <c r="F43" s="3"/>
    </row>
    <row r="44" spans="1:6" ht="120" x14ac:dyDescent="0.25">
      <c r="A44" s="38">
        <v>43</v>
      </c>
      <c r="B44" s="38" t="s">
        <v>533</v>
      </c>
      <c r="C44" s="25" t="s">
        <v>12867</v>
      </c>
      <c r="D44" s="24" t="s">
        <v>12868</v>
      </c>
      <c r="E44" s="25"/>
      <c r="F44" s="3"/>
    </row>
    <row r="45" spans="1:6" ht="120" x14ac:dyDescent="0.25">
      <c r="A45" s="38">
        <v>44</v>
      </c>
      <c r="B45" s="38" t="s">
        <v>539</v>
      </c>
      <c r="C45" s="25" t="s">
        <v>12869</v>
      </c>
      <c r="D45" s="24" t="s">
        <v>12870</v>
      </c>
      <c r="E45" s="25" t="s">
        <v>12871</v>
      </c>
      <c r="F45" s="3"/>
    </row>
    <row r="46" spans="1:6" ht="120" x14ac:dyDescent="0.25">
      <c r="A46" s="38">
        <v>45</v>
      </c>
      <c r="B46" s="38" t="s">
        <v>555</v>
      </c>
      <c r="C46" s="25" t="s">
        <v>12872</v>
      </c>
      <c r="D46" s="24" t="s">
        <v>12870</v>
      </c>
      <c r="E46" s="25"/>
      <c r="F46" s="3"/>
    </row>
    <row r="47" spans="1:6" ht="120" x14ac:dyDescent="0.25">
      <c r="A47" s="38">
        <v>46</v>
      </c>
      <c r="B47" s="38" t="s">
        <v>561</v>
      </c>
      <c r="C47" s="25" t="s">
        <v>11759</v>
      </c>
      <c r="D47" s="24" t="s">
        <v>12873</v>
      </c>
      <c r="E47" s="25" t="s">
        <v>11760</v>
      </c>
      <c r="F47" s="3"/>
    </row>
    <row r="48" spans="1:6" ht="120" x14ac:dyDescent="0.25">
      <c r="A48" s="38">
        <v>47</v>
      </c>
      <c r="B48" s="38" t="s">
        <v>576</v>
      </c>
      <c r="C48" s="25" t="s">
        <v>11759</v>
      </c>
      <c r="D48" s="24" t="s">
        <v>12873</v>
      </c>
      <c r="E48" s="25"/>
      <c r="F48" s="3"/>
    </row>
    <row r="49" spans="1:6" ht="165" x14ac:dyDescent="0.25">
      <c r="A49" s="38">
        <v>48</v>
      </c>
      <c r="B49" s="38" t="s">
        <v>583</v>
      </c>
      <c r="C49" s="25" t="s">
        <v>11761</v>
      </c>
      <c r="D49" s="24" t="s">
        <v>12874</v>
      </c>
      <c r="E49" s="25"/>
      <c r="F49" s="3"/>
    </row>
    <row r="50" spans="1:6" ht="165" x14ac:dyDescent="0.25">
      <c r="A50" s="38">
        <v>49</v>
      </c>
      <c r="B50" s="38" t="s">
        <v>595</v>
      </c>
      <c r="C50" s="25" t="s">
        <v>11761</v>
      </c>
      <c r="D50" s="24" t="s">
        <v>12874</v>
      </c>
      <c r="E50" s="25"/>
      <c r="F50" s="3"/>
    </row>
    <row r="51" spans="1:6" ht="120" x14ac:dyDescent="0.25">
      <c r="A51" s="38">
        <v>50</v>
      </c>
      <c r="B51" s="38" t="s">
        <v>604</v>
      </c>
      <c r="C51" s="25" t="s">
        <v>12875</v>
      </c>
      <c r="D51" s="24" t="s">
        <v>12876</v>
      </c>
      <c r="E51" s="25" t="s">
        <v>12877</v>
      </c>
      <c r="F51" s="3"/>
    </row>
    <row r="52" spans="1:6" ht="120" x14ac:dyDescent="0.25">
      <c r="A52" s="38">
        <v>51</v>
      </c>
      <c r="B52" s="38" t="s">
        <v>620</v>
      </c>
      <c r="C52" s="25" t="s">
        <v>12875</v>
      </c>
      <c r="D52" s="24" t="s">
        <v>12876</v>
      </c>
      <c r="E52" s="25"/>
      <c r="F52" s="3"/>
    </row>
    <row r="53" spans="1:6" ht="135" x14ac:dyDescent="0.25">
      <c r="A53" s="38">
        <v>52</v>
      </c>
      <c r="B53" s="38" t="s">
        <v>625</v>
      </c>
      <c r="C53" s="25" t="s">
        <v>12878</v>
      </c>
      <c r="D53" s="24" t="s">
        <v>12879</v>
      </c>
      <c r="E53" s="25" t="s">
        <v>12880</v>
      </c>
      <c r="F53" s="3"/>
    </row>
    <row r="54" spans="1:6" ht="135" x14ac:dyDescent="0.25">
      <c r="A54" s="38">
        <v>53</v>
      </c>
      <c r="B54" s="38" t="s">
        <v>640</v>
      </c>
      <c r="C54" s="25" t="s">
        <v>12881</v>
      </c>
      <c r="D54" s="24" t="s">
        <v>12879</v>
      </c>
      <c r="E54" s="25"/>
      <c r="F54" s="3"/>
    </row>
    <row r="55" spans="1:6" ht="105" x14ac:dyDescent="0.25">
      <c r="A55" s="38">
        <v>54</v>
      </c>
      <c r="B55" s="38" t="s">
        <v>652</v>
      </c>
      <c r="C55" s="25" t="s">
        <v>11762</v>
      </c>
      <c r="D55" s="24" t="s">
        <v>12882</v>
      </c>
      <c r="E55" s="25" t="s">
        <v>12883</v>
      </c>
      <c r="F55" s="3"/>
    </row>
    <row r="56" spans="1:6" ht="120" x14ac:dyDescent="0.25">
      <c r="A56" s="38">
        <v>55</v>
      </c>
      <c r="B56" s="38" t="s">
        <v>663</v>
      </c>
      <c r="C56" s="25" t="s">
        <v>11035</v>
      </c>
      <c r="D56" s="24" t="s">
        <v>15181</v>
      </c>
      <c r="E56" s="25" t="s">
        <v>15182</v>
      </c>
      <c r="F56" s="3"/>
    </row>
    <row r="57" spans="1:6" ht="120" x14ac:dyDescent="0.25">
      <c r="A57" s="38">
        <v>56</v>
      </c>
      <c r="B57" s="38" t="s">
        <v>679</v>
      </c>
      <c r="C57" s="25" t="s">
        <v>15183</v>
      </c>
      <c r="D57" s="24" t="s">
        <v>15181</v>
      </c>
      <c r="E57" s="25"/>
      <c r="F57" s="3"/>
    </row>
    <row r="58" spans="1:6" ht="150" x14ac:dyDescent="0.25">
      <c r="A58" s="38">
        <v>57</v>
      </c>
      <c r="B58" s="38" t="s">
        <v>691</v>
      </c>
      <c r="C58" s="25" t="s">
        <v>12884</v>
      </c>
      <c r="D58" s="24" t="s">
        <v>12885</v>
      </c>
      <c r="E58" s="25" t="s">
        <v>11524</v>
      </c>
      <c r="F58" s="3"/>
    </row>
    <row r="59" spans="1:6" ht="150" x14ac:dyDescent="0.25">
      <c r="A59" s="38">
        <v>58</v>
      </c>
      <c r="B59" s="38" t="s">
        <v>705</v>
      </c>
      <c r="C59" s="25" t="s">
        <v>12886</v>
      </c>
      <c r="D59" s="24" t="s">
        <v>12885</v>
      </c>
      <c r="E59" s="25"/>
      <c r="F59" s="3"/>
    </row>
    <row r="60" spans="1:6" ht="150" x14ac:dyDescent="0.25">
      <c r="A60" s="38">
        <v>59</v>
      </c>
      <c r="B60" s="38" t="s">
        <v>713</v>
      </c>
      <c r="C60" s="25" t="s">
        <v>12887</v>
      </c>
      <c r="D60" s="24" t="s">
        <v>12888</v>
      </c>
      <c r="E60" s="25" t="s">
        <v>12889</v>
      </c>
      <c r="F60" s="3"/>
    </row>
    <row r="61" spans="1:6" ht="150" x14ac:dyDescent="0.25">
      <c r="A61" s="38">
        <v>60</v>
      </c>
      <c r="B61" s="38" t="s">
        <v>727</v>
      </c>
      <c r="C61" s="25" t="s">
        <v>12887</v>
      </c>
      <c r="D61" s="24" t="s">
        <v>12888</v>
      </c>
      <c r="E61" s="25"/>
      <c r="F61" s="3"/>
    </row>
    <row r="62" spans="1:6" ht="105" x14ac:dyDescent="0.25">
      <c r="A62" s="38">
        <v>61</v>
      </c>
      <c r="B62" s="38" t="s">
        <v>733</v>
      </c>
      <c r="C62" s="25" t="s">
        <v>12890</v>
      </c>
      <c r="D62" s="24" t="s">
        <v>12891</v>
      </c>
      <c r="E62" s="25" t="s">
        <v>14260</v>
      </c>
      <c r="F62" s="3"/>
    </row>
    <row r="63" spans="1:6" ht="105" x14ac:dyDescent="0.25">
      <c r="A63" s="38">
        <v>62</v>
      </c>
      <c r="B63" s="38" t="s">
        <v>747</v>
      </c>
      <c r="C63" s="25" t="s">
        <v>12892</v>
      </c>
      <c r="D63" s="24" t="s">
        <v>12891</v>
      </c>
      <c r="E63" s="25"/>
      <c r="F63" s="3"/>
    </row>
    <row r="64" spans="1:6" ht="165" x14ac:dyDescent="0.25">
      <c r="A64" s="38">
        <v>63</v>
      </c>
      <c r="B64" s="38" t="s">
        <v>754</v>
      </c>
      <c r="C64" s="25" t="s">
        <v>11763</v>
      </c>
      <c r="D64" s="24" t="s">
        <v>12893</v>
      </c>
      <c r="E64" s="25" t="s">
        <v>12894</v>
      </c>
      <c r="F64" s="3"/>
    </row>
    <row r="65" spans="1:6" ht="165" x14ac:dyDescent="0.25">
      <c r="A65" s="38">
        <v>64</v>
      </c>
      <c r="B65" s="38" t="s">
        <v>770</v>
      </c>
      <c r="C65" s="25" t="s">
        <v>11764</v>
      </c>
      <c r="D65" s="24" t="s">
        <v>12893</v>
      </c>
      <c r="E65" s="25"/>
      <c r="F65" s="3"/>
    </row>
    <row r="66" spans="1:6" ht="120" x14ac:dyDescent="0.25">
      <c r="A66" s="38">
        <v>65</v>
      </c>
      <c r="B66" s="38" t="s">
        <v>778</v>
      </c>
      <c r="C66" s="25" t="s">
        <v>14477</v>
      </c>
      <c r="D66" s="24" t="s">
        <v>12895</v>
      </c>
      <c r="E66" s="25" t="s">
        <v>14478</v>
      </c>
      <c r="F66" s="3"/>
    </row>
    <row r="67" spans="1:6" ht="120" x14ac:dyDescent="0.25">
      <c r="A67" s="38">
        <v>66</v>
      </c>
      <c r="B67" s="38" t="s">
        <v>792</v>
      </c>
      <c r="C67" s="25" t="s">
        <v>14479</v>
      </c>
      <c r="D67" s="24" t="s">
        <v>12895</v>
      </c>
      <c r="E67" s="25"/>
      <c r="F67" s="3"/>
    </row>
    <row r="68" spans="1:6" ht="120" x14ac:dyDescent="0.25">
      <c r="A68" s="38">
        <v>67</v>
      </c>
      <c r="B68" s="38" t="s">
        <v>799</v>
      </c>
      <c r="C68" s="25" t="s">
        <v>14480</v>
      </c>
      <c r="D68" s="24" t="s">
        <v>12895</v>
      </c>
      <c r="E68" s="25"/>
      <c r="F68" s="3"/>
    </row>
    <row r="69" spans="1:6" ht="120" x14ac:dyDescent="0.25">
      <c r="A69" s="38">
        <v>68</v>
      </c>
      <c r="B69" s="38" t="s">
        <v>807</v>
      </c>
      <c r="C69" s="25" t="s">
        <v>14481</v>
      </c>
      <c r="D69" s="24" t="s">
        <v>14482</v>
      </c>
      <c r="E69" s="25" t="s">
        <v>14483</v>
      </c>
      <c r="F69" s="3"/>
    </row>
    <row r="70" spans="1:6" ht="120" x14ac:dyDescent="0.25">
      <c r="A70" s="38">
        <v>69</v>
      </c>
      <c r="B70" s="38" t="s">
        <v>820</v>
      </c>
      <c r="C70" s="25" t="s">
        <v>14481</v>
      </c>
      <c r="D70" s="24" t="s">
        <v>14482</v>
      </c>
      <c r="E70" s="25"/>
      <c r="F70" s="3"/>
    </row>
    <row r="71" spans="1:6" ht="90" x14ac:dyDescent="0.25">
      <c r="A71" s="38">
        <v>70</v>
      </c>
      <c r="B71" s="38" t="s">
        <v>828</v>
      </c>
      <c r="C71" s="25" t="s">
        <v>12896</v>
      </c>
      <c r="D71" s="24" t="s">
        <v>12897</v>
      </c>
      <c r="E71" s="25" t="s">
        <v>12898</v>
      </c>
      <c r="F71" s="3"/>
    </row>
    <row r="72" spans="1:6" ht="90" x14ac:dyDescent="0.25">
      <c r="A72" s="38">
        <v>71</v>
      </c>
      <c r="B72" s="38" t="s">
        <v>842</v>
      </c>
      <c r="C72" s="25" t="s">
        <v>12899</v>
      </c>
      <c r="D72" s="24" t="s">
        <v>12897</v>
      </c>
      <c r="E72" s="25"/>
      <c r="F72" s="3"/>
    </row>
    <row r="73" spans="1:6" ht="135" x14ac:dyDescent="0.25">
      <c r="A73" s="38">
        <v>72</v>
      </c>
      <c r="B73" s="38" t="s">
        <v>850</v>
      </c>
      <c r="C73" s="25" t="s">
        <v>11765</v>
      </c>
      <c r="D73" s="24" t="s">
        <v>12900</v>
      </c>
      <c r="E73" s="25" t="s">
        <v>12901</v>
      </c>
      <c r="F73" s="3"/>
    </row>
    <row r="74" spans="1:6" ht="150" x14ac:dyDescent="0.25">
      <c r="A74" s="38">
        <v>73</v>
      </c>
      <c r="B74" s="38" t="s">
        <v>864</v>
      </c>
      <c r="C74" s="25" t="s">
        <v>14484</v>
      </c>
      <c r="D74" s="24" t="s">
        <v>12902</v>
      </c>
      <c r="E74" s="25" t="s">
        <v>14485</v>
      </c>
      <c r="F74" s="3"/>
    </row>
    <row r="75" spans="1:6" ht="120" x14ac:dyDescent="0.25">
      <c r="A75" s="38">
        <v>74</v>
      </c>
      <c r="B75" s="38" t="s">
        <v>876</v>
      </c>
      <c r="C75" s="25" t="s">
        <v>11766</v>
      </c>
      <c r="D75" s="24" t="s">
        <v>12903</v>
      </c>
      <c r="E75" s="25" t="s">
        <v>11525</v>
      </c>
      <c r="F75" s="3"/>
    </row>
    <row r="76" spans="1:6" ht="120" x14ac:dyDescent="0.25">
      <c r="A76" s="38">
        <v>75</v>
      </c>
      <c r="B76" s="38" t="s">
        <v>890</v>
      </c>
      <c r="C76" s="25" t="s">
        <v>11766</v>
      </c>
      <c r="D76" s="24" t="s">
        <v>12903</v>
      </c>
      <c r="E76" s="25"/>
      <c r="F76" s="3"/>
    </row>
    <row r="77" spans="1:6" ht="120" x14ac:dyDescent="0.25">
      <c r="A77" s="38">
        <v>76</v>
      </c>
      <c r="B77" s="38" t="s">
        <v>894</v>
      </c>
      <c r="C77" s="25" t="s">
        <v>12904</v>
      </c>
      <c r="D77" s="24" t="s">
        <v>12905</v>
      </c>
      <c r="E77" s="25" t="s">
        <v>12906</v>
      </c>
      <c r="F77" s="3"/>
    </row>
    <row r="78" spans="1:6" ht="120" x14ac:dyDescent="0.25">
      <c r="A78" s="38">
        <v>77</v>
      </c>
      <c r="B78" s="38" t="s">
        <v>909</v>
      </c>
      <c r="C78" s="25" t="s">
        <v>12907</v>
      </c>
      <c r="D78" s="24" t="s">
        <v>12905</v>
      </c>
      <c r="E78" s="25"/>
      <c r="F78" s="3"/>
    </row>
    <row r="79" spans="1:6" ht="105" x14ac:dyDescent="0.25">
      <c r="A79" s="38">
        <v>78</v>
      </c>
      <c r="B79" s="38" t="s">
        <v>916</v>
      </c>
      <c r="C79" s="25" t="s">
        <v>11767</v>
      </c>
      <c r="D79" s="24" t="s">
        <v>12908</v>
      </c>
      <c r="E79" s="25" t="s">
        <v>12909</v>
      </c>
      <c r="F79" s="3"/>
    </row>
    <row r="80" spans="1:6" ht="105" x14ac:dyDescent="0.25">
      <c r="A80" s="38">
        <v>79</v>
      </c>
      <c r="B80" s="38" t="s">
        <v>929</v>
      </c>
      <c r="C80" s="25" t="s">
        <v>11768</v>
      </c>
      <c r="D80" s="24" t="s">
        <v>12908</v>
      </c>
      <c r="E80" s="25"/>
      <c r="F80" s="3"/>
    </row>
    <row r="81" spans="1:6" ht="105" x14ac:dyDescent="0.25">
      <c r="A81" s="38">
        <v>80</v>
      </c>
      <c r="B81" s="38" t="s">
        <v>938</v>
      </c>
      <c r="C81" s="25" t="s">
        <v>12910</v>
      </c>
      <c r="D81" s="24" t="s">
        <v>12911</v>
      </c>
      <c r="E81" s="25" t="s">
        <v>12912</v>
      </c>
      <c r="F81" s="3"/>
    </row>
    <row r="82" spans="1:6" ht="105" x14ac:dyDescent="0.25">
      <c r="A82" s="38">
        <v>81</v>
      </c>
      <c r="B82" s="38" t="s">
        <v>951</v>
      </c>
      <c r="C82" s="25" t="s">
        <v>12910</v>
      </c>
      <c r="D82" s="24" t="s">
        <v>12911</v>
      </c>
      <c r="E82" s="25"/>
      <c r="F82" s="3"/>
    </row>
    <row r="83" spans="1:6" ht="150" x14ac:dyDescent="0.25">
      <c r="A83" s="38">
        <v>82</v>
      </c>
      <c r="B83" s="38" t="s">
        <v>958</v>
      </c>
      <c r="C83" s="25" t="s">
        <v>12913</v>
      </c>
      <c r="D83" s="24" t="s">
        <v>12914</v>
      </c>
      <c r="E83" s="25" t="s">
        <v>12915</v>
      </c>
      <c r="F83" s="3"/>
    </row>
    <row r="84" spans="1:6" ht="150" x14ac:dyDescent="0.25">
      <c r="A84" s="38">
        <v>83</v>
      </c>
      <c r="B84" s="38" t="s">
        <v>971</v>
      </c>
      <c r="C84" s="25" t="s">
        <v>12916</v>
      </c>
      <c r="D84" s="24" t="s">
        <v>12914</v>
      </c>
      <c r="E84" s="25"/>
      <c r="F84" s="3"/>
    </row>
    <row r="85" spans="1:6" ht="120" x14ac:dyDescent="0.25">
      <c r="A85" s="38">
        <v>84</v>
      </c>
      <c r="B85" s="38" t="s">
        <v>980</v>
      </c>
      <c r="C85" s="25" t="s">
        <v>11769</v>
      </c>
      <c r="D85" s="24" t="s">
        <v>12917</v>
      </c>
      <c r="E85" s="25" t="s">
        <v>11526</v>
      </c>
      <c r="F85" s="3"/>
    </row>
    <row r="86" spans="1:6" ht="105" x14ac:dyDescent="0.25">
      <c r="A86" s="38">
        <v>85</v>
      </c>
      <c r="B86" s="38" t="s">
        <v>992</v>
      </c>
      <c r="C86" s="25" t="s">
        <v>12918</v>
      </c>
      <c r="D86" s="24" t="s">
        <v>12919</v>
      </c>
      <c r="E86" s="25" t="s">
        <v>14486</v>
      </c>
      <c r="F86" s="3"/>
    </row>
    <row r="87" spans="1:6" ht="105" x14ac:dyDescent="0.25">
      <c r="A87" s="38">
        <v>86</v>
      </c>
      <c r="B87" s="38" t="s">
        <v>1005</v>
      </c>
      <c r="C87" s="25" t="s">
        <v>12918</v>
      </c>
      <c r="D87" s="24" t="s">
        <v>12919</v>
      </c>
      <c r="E87" s="25"/>
      <c r="F87" s="3"/>
    </row>
    <row r="88" spans="1:6" ht="105" x14ac:dyDescent="0.25">
      <c r="A88" s="38">
        <v>87</v>
      </c>
      <c r="B88" s="38" t="s">
        <v>1015</v>
      </c>
      <c r="C88" s="25" t="s">
        <v>12918</v>
      </c>
      <c r="D88" s="24" t="s">
        <v>12919</v>
      </c>
      <c r="E88" s="25"/>
      <c r="F88" s="3"/>
    </row>
    <row r="89" spans="1:6" ht="135" x14ac:dyDescent="0.25">
      <c r="A89" s="38">
        <v>88</v>
      </c>
      <c r="B89" s="38" t="s">
        <v>1023</v>
      </c>
      <c r="C89" s="25" t="s">
        <v>11527</v>
      </c>
      <c r="D89" s="24" t="s">
        <v>14365</v>
      </c>
      <c r="E89" s="25" t="s">
        <v>11036</v>
      </c>
      <c r="F89" s="3"/>
    </row>
    <row r="90" spans="1:6" ht="135" x14ac:dyDescent="0.25">
      <c r="A90" s="38">
        <v>89</v>
      </c>
      <c r="B90" s="38" t="s">
        <v>1038</v>
      </c>
      <c r="C90" s="25" t="s">
        <v>11528</v>
      </c>
      <c r="D90" s="24" t="s">
        <v>14365</v>
      </c>
      <c r="E90" s="25"/>
      <c r="F90" s="3"/>
    </row>
    <row r="91" spans="1:6" ht="210" x14ac:dyDescent="0.25">
      <c r="A91" s="38">
        <v>90</v>
      </c>
      <c r="B91" s="38" t="s">
        <v>1043</v>
      </c>
      <c r="C91" s="25" t="s">
        <v>14487</v>
      </c>
      <c r="D91" s="24" t="s">
        <v>12920</v>
      </c>
      <c r="E91" s="25" t="s">
        <v>14488</v>
      </c>
      <c r="F91" s="3"/>
    </row>
    <row r="92" spans="1:6" ht="210" x14ac:dyDescent="0.25">
      <c r="A92" s="38">
        <v>91</v>
      </c>
      <c r="B92" s="38" t="s">
        <v>1056</v>
      </c>
      <c r="C92" s="25" t="s">
        <v>14489</v>
      </c>
      <c r="D92" s="24" t="s">
        <v>12920</v>
      </c>
      <c r="E92" s="25"/>
      <c r="F92" s="3"/>
    </row>
    <row r="93" spans="1:6" ht="90" x14ac:dyDescent="0.25">
      <c r="A93" s="38">
        <v>92</v>
      </c>
      <c r="B93" s="38" t="s">
        <v>1062</v>
      </c>
      <c r="C93" s="25" t="s">
        <v>11770</v>
      </c>
      <c r="D93" s="24" t="s">
        <v>12921</v>
      </c>
      <c r="E93" s="25" t="s">
        <v>12922</v>
      </c>
      <c r="F93" s="3"/>
    </row>
    <row r="94" spans="1:6" ht="90" x14ac:dyDescent="0.25">
      <c r="A94" s="38">
        <v>93</v>
      </c>
      <c r="B94" s="38" t="s">
        <v>1075</v>
      </c>
      <c r="C94" s="25" t="s">
        <v>11770</v>
      </c>
      <c r="D94" s="24" t="s">
        <v>12921</v>
      </c>
      <c r="E94" s="25"/>
      <c r="F94" s="3"/>
    </row>
    <row r="95" spans="1:6" ht="105" x14ac:dyDescent="0.25">
      <c r="A95" s="38">
        <v>94</v>
      </c>
      <c r="B95" s="38" t="s">
        <v>1084</v>
      </c>
      <c r="C95" s="25" t="s">
        <v>11771</v>
      </c>
      <c r="D95" s="24" t="s">
        <v>12921</v>
      </c>
      <c r="E95" s="25"/>
      <c r="F95" s="3"/>
    </row>
    <row r="96" spans="1:6" ht="120" x14ac:dyDescent="0.25">
      <c r="A96" s="38">
        <v>95</v>
      </c>
      <c r="B96" s="38" t="s">
        <v>1092</v>
      </c>
      <c r="C96" s="25" t="s">
        <v>12923</v>
      </c>
      <c r="D96" s="24" t="s">
        <v>12924</v>
      </c>
      <c r="E96" s="25" t="s">
        <v>12925</v>
      </c>
      <c r="F96" s="3"/>
    </row>
    <row r="97" spans="1:6" ht="120" x14ac:dyDescent="0.25">
      <c r="A97" s="38">
        <v>96</v>
      </c>
      <c r="B97" s="38" t="s">
        <v>1104</v>
      </c>
      <c r="C97" s="25" t="s">
        <v>12923</v>
      </c>
      <c r="D97" s="24" t="s">
        <v>12924</v>
      </c>
      <c r="E97" s="25"/>
      <c r="F97" s="3"/>
    </row>
    <row r="98" spans="1:6" ht="150" x14ac:dyDescent="0.25">
      <c r="A98" s="38">
        <v>97</v>
      </c>
      <c r="B98" s="38" t="s">
        <v>1111</v>
      </c>
      <c r="C98" s="25" t="s">
        <v>12926</v>
      </c>
      <c r="D98" s="24" t="s">
        <v>14366</v>
      </c>
      <c r="E98" s="25" t="s">
        <v>12438</v>
      </c>
      <c r="F98" s="3"/>
    </row>
    <row r="99" spans="1:6" ht="150" x14ac:dyDescent="0.25">
      <c r="A99" s="38">
        <v>98</v>
      </c>
      <c r="B99" s="38" t="s">
        <v>1126</v>
      </c>
      <c r="C99" s="25" t="s">
        <v>12927</v>
      </c>
      <c r="D99" s="24" t="s">
        <v>14366</v>
      </c>
      <c r="E99" s="25"/>
      <c r="F99" s="3"/>
    </row>
    <row r="100" spans="1:6" ht="135" x14ac:dyDescent="0.25">
      <c r="A100" s="38">
        <v>99</v>
      </c>
      <c r="B100" s="38" t="s">
        <v>1133</v>
      </c>
      <c r="C100" s="25" t="s">
        <v>11529</v>
      </c>
      <c r="D100" s="24" t="s">
        <v>12928</v>
      </c>
      <c r="E100" s="25" t="s">
        <v>12929</v>
      </c>
      <c r="F100" s="3"/>
    </row>
    <row r="101" spans="1:6" ht="135" x14ac:dyDescent="0.25">
      <c r="A101" s="38">
        <v>100</v>
      </c>
      <c r="B101" s="38" t="s">
        <v>1146</v>
      </c>
      <c r="C101" s="25" t="s">
        <v>11529</v>
      </c>
      <c r="D101" s="24" t="s">
        <v>12928</v>
      </c>
      <c r="E101" s="25" t="s">
        <v>14261</v>
      </c>
      <c r="F101" s="3"/>
    </row>
    <row r="102" spans="1:6" ht="165" x14ac:dyDescent="0.25">
      <c r="A102" s="38">
        <v>101</v>
      </c>
      <c r="B102" s="38" t="s">
        <v>1154</v>
      </c>
      <c r="C102" s="25" t="s">
        <v>12930</v>
      </c>
      <c r="D102" s="24" t="s">
        <v>12931</v>
      </c>
      <c r="E102" s="25" t="s">
        <v>12932</v>
      </c>
      <c r="F102" s="3"/>
    </row>
    <row r="103" spans="1:6" ht="135" x14ac:dyDescent="0.25">
      <c r="A103" s="38">
        <v>102</v>
      </c>
      <c r="B103" s="38" t="s">
        <v>1169</v>
      </c>
      <c r="C103" s="25" t="s">
        <v>11530</v>
      </c>
      <c r="D103" s="24" t="s">
        <v>14490</v>
      </c>
      <c r="E103" s="25" t="s">
        <v>14491</v>
      </c>
      <c r="F103" s="3"/>
    </row>
    <row r="104" spans="1:6" ht="135" x14ac:dyDescent="0.25">
      <c r="A104" s="38">
        <v>103</v>
      </c>
      <c r="B104" s="38" t="s">
        <v>1183</v>
      </c>
      <c r="C104" s="25" t="s">
        <v>11531</v>
      </c>
      <c r="D104" s="24" t="s">
        <v>14490</v>
      </c>
      <c r="E104" s="25"/>
      <c r="F104" s="3"/>
    </row>
    <row r="105" spans="1:6" ht="135" x14ac:dyDescent="0.25">
      <c r="A105" s="38">
        <v>104</v>
      </c>
      <c r="B105" s="38" t="s">
        <v>1189</v>
      </c>
      <c r="C105" s="25" t="s">
        <v>12933</v>
      </c>
      <c r="D105" s="24" t="s">
        <v>12934</v>
      </c>
      <c r="E105" s="25" t="s">
        <v>12935</v>
      </c>
      <c r="F105" s="3"/>
    </row>
    <row r="106" spans="1:6" ht="135" x14ac:dyDescent="0.25">
      <c r="A106" s="38">
        <v>105</v>
      </c>
      <c r="B106" s="38" t="s">
        <v>1202</v>
      </c>
      <c r="C106" s="25" t="s">
        <v>12936</v>
      </c>
      <c r="D106" s="24" t="s">
        <v>12934</v>
      </c>
      <c r="E106" s="25"/>
      <c r="F106" s="3"/>
    </row>
    <row r="107" spans="1:6" ht="150" x14ac:dyDescent="0.25">
      <c r="A107" s="38">
        <v>106</v>
      </c>
      <c r="B107" s="38" t="s">
        <v>1208</v>
      </c>
      <c r="C107" s="25" t="s">
        <v>12937</v>
      </c>
      <c r="D107" s="24" t="s">
        <v>12938</v>
      </c>
      <c r="E107" s="25" t="s">
        <v>11532</v>
      </c>
      <c r="F107" s="3"/>
    </row>
    <row r="108" spans="1:6" ht="150" x14ac:dyDescent="0.25">
      <c r="A108" s="38">
        <v>107</v>
      </c>
      <c r="B108" s="38" t="s">
        <v>1222</v>
      </c>
      <c r="C108" s="25" t="s">
        <v>12939</v>
      </c>
      <c r="D108" s="24" t="s">
        <v>12938</v>
      </c>
      <c r="E108" s="25"/>
      <c r="F108" s="3"/>
    </row>
    <row r="109" spans="1:6" ht="105" x14ac:dyDescent="0.25">
      <c r="A109" s="38">
        <v>108</v>
      </c>
      <c r="B109" s="38" t="s">
        <v>1229</v>
      </c>
      <c r="C109" s="25" t="s">
        <v>12940</v>
      </c>
      <c r="D109" s="24" t="s">
        <v>12941</v>
      </c>
      <c r="E109" s="25"/>
      <c r="F109" s="3"/>
    </row>
    <row r="110" spans="1:6" ht="120" x14ac:dyDescent="0.25">
      <c r="A110" s="38">
        <v>109</v>
      </c>
      <c r="B110" s="38" t="s">
        <v>1242</v>
      </c>
      <c r="C110" s="25" t="s">
        <v>12942</v>
      </c>
      <c r="D110" s="24" t="s">
        <v>12941</v>
      </c>
      <c r="E110" s="25"/>
      <c r="F110" s="3"/>
    </row>
    <row r="111" spans="1:6" ht="120" x14ac:dyDescent="0.25">
      <c r="A111" s="38">
        <v>110</v>
      </c>
      <c r="B111" s="38" t="s">
        <v>1249</v>
      </c>
      <c r="C111" s="25" t="s">
        <v>12943</v>
      </c>
      <c r="D111" s="24" t="s">
        <v>12944</v>
      </c>
      <c r="E111" s="25" t="s">
        <v>12945</v>
      </c>
      <c r="F111" s="3"/>
    </row>
    <row r="112" spans="1:6" ht="120" x14ac:dyDescent="0.25">
      <c r="A112" s="38">
        <v>111</v>
      </c>
      <c r="B112" s="38" t="s">
        <v>1263</v>
      </c>
      <c r="C112" s="25" t="s">
        <v>12946</v>
      </c>
      <c r="D112" s="24" t="s">
        <v>12944</v>
      </c>
      <c r="E112" s="25"/>
      <c r="F112" s="3"/>
    </row>
    <row r="113" spans="1:6" ht="30" x14ac:dyDescent="0.25">
      <c r="A113" s="38">
        <v>112</v>
      </c>
      <c r="B113" s="38" t="s">
        <v>1272</v>
      </c>
      <c r="C113" s="25" t="s">
        <v>12947</v>
      </c>
      <c r="D113" s="24" t="s">
        <v>11037</v>
      </c>
      <c r="E113" s="25"/>
      <c r="F113" s="3"/>
    </row>
    <row r="114" spans="1:6" ht="30" x14ac:dyDescent="0.25">
      <c r="A114" s="38">
        <v>113</v>
      </c>
      <c r="B114" s="38" t="s">
        <v>1285</v>
      </c>
      <c r="C114" s="25" t="s">
        <v>12948</v>
      </c>
      <c r="D114" s="24" t="s">
        <v>11038</v>
      </c>
      <c r="E114" s="25"/>
      <c r="F114" s="3"/>
    </row>
    <row r="115" spans="1:6" ht="120" x14ac:dyDescent="0.25">
      <c r="A115" s="38">
        <v>114</v>
      </c>
      <c r="B115" s="38" t="s">
        <v>1294</v>
      </c>
      <c r="C115" s="25" t="s">
        <v>12949</v>
      </c>
      <c r="D115" s="24" t="s">
        <v>12950</v>
      </c>
      <c r="E115" s="25"/>
      <c r="F115" s="3"/>
    </row>
    <row r="116" spans="1:6" ht="135" x14ac:dyDescent="0.25">
      <c r="A116" s="38">
        <v>115</v>
      </c>
      <c r="B116" s="38" t="s">
        <v>1306</v>
      </c>
      <c r="C116" s="25" t="s">
        <v>11533</v>
      </c>
      <c r="D116" s="24" t="s">
        <v>12951</v>
      </c>
      <c r="E116" s="25" t="s">
        <v>12952</v>
      </c>
      <c r="F116" s="3"/>
    </row>
    <row r="117" spans="1:6" ht="135" x14ac:dyDescent="0.25">
      <c r="A117" s="38">
        <v>116</v>
      </c>
      <c r="B117" s="38" t="s">
        <v>1322</v>
      </c>
      <c r="C117" s="25" t="s">
        <v>11534</v>
      </c>
      <c r="D117" s="24" t="s">
        <v>12951</v>
      </c>
      <c r="E117" s="25"/>
      <c r="F117" s="3"/>
    </row>
    <row r="118" spans="1:6" ht="135" x14ac:dyDescent="0.25">
      <c r="A118" s="38">
        <v>117</v>
      </c>
      <c r="B118" s="38" t="s">
        <v>1328</v>
      </c>
      <c r="C118" s="25" t="s">
        <v>11535</v>
      </c>
      <c r="D118" s="24" t="s">
        <v>12951</v>
      </c>
      <c r="E118" s="25"/>
      <c r="F118" s="3"/>
    </row>
    <row r="119" spans="1:6" ht="195" x14ac:dyDescent="0.25">
      <c r="A119" s="38">
        <v>118</v>
      </c>
      <c r="B119" s="38" t="s">
        <v>1334</v>
      </c>
      <c r="C119" s="25" t="s">
        <v>12953</v>
      </c>
      <c r="D119" s="24" t="s">
        <v>12954</v>
      </c>
      <c r="E119" s="25" t="s">
        <v>14492</v>
      </c>
      <c r="F119" s="3"/>
    </row>
    <row r="120" spans="1:6" ht="195" x14ac:dyDescent="0.25">
      <c r="A120" s="38">
        <v>119</v>
      </c>
      <c r="B120" s="38" t="s">
        <v>1347</v>
      </c>
      <c r="C120" s="25" t="s">
        <v>12955</v>
      </c>
      <c r="D120" s="24" t="s">
        <v>12954</v>
      </c>
      <c r="E120" s="25"/>
      <c r="F120" s="3"/>
    </row>
    <row r="121" spans="1:6" ht="195" x14ac:dyDescent="0.25">
      <c r="A121" s="38">
        <v>120</v>
      </c>
      <c r="B121" s="38" t="s">
        <v>1354</v>
      </c>
      <c r="C121" s="25" t="s">
        <v>12956</v>
      </c>
      <c r="D121" s="24" t="s">
        <v>12954</v>
      </c>
      <c r="E121" s="25"/>
      <c r="F121" s="3"/>
    </row>
    <row r="122" spans="1:6" ht="135" x14ac:dyDescent="0.25">
      <c r="A122" s="38">
        <v>121</v>
      </c>
      <c r="B122" s="38" t="s">
        <v>1363</v>
      </c>
      <c r="C122" s="25" t="s">
        <v>14493</v>
      </c>
      <c r="D122" s="24" t="s">
        <v>12957</v>
      </c>
      <c r="E122" s="25" t="s">
        <v>12958</v>
      </c>
      <c r="F122" s="3"/>
    </row>
    <row r="123" spans="1:6" ht="150" x14ac:dyDescent="0.25">
      <c r="A123" s="38">
        <v>122</v>
      </c>
      <c r="B123" s="38" t="s">
        <v>1376</v>
      </c>
      <c r="C123" s="25" t="s">
        <v>11772</v>
      </c>
      <c r="D123" s="24" t="s">
        <v>14367</v>
      </c>
      <c r="E123" s="25" t="s">
        <v>12959</v>
      </c>
      <c r="F123" s="3"/>
    </row>
    <row r="124" spans="1:6" ht="150" x14ac:dyDescent="0.25">
      <c r="A124" s="38">
        <v>123</v>
      </c>
      <c r="B124" s="38" t="s">
        <v>1390</v>
      </c>
      <c r="C124" s="25" t="s">
        <v>11773</v>
      </c>
      <c r="D124" s="24" t="s">
        <v>14367</v>
      </c>
      <c r="E124" s="25"/>
      <c r="F124" s="3"/>
    </row>
    <row r="125" spans="1:6" ht="150" x14ac:dyDescent="0.25">
      <c r="A125" s="38">
        <v>124</v>
      </c>
      <c r="B125" s="38" t="s">
        <v>1398</v>
      </c>
      <c r="C125" s="25" t="s">
        <v>11774</v>
      </c>
      <c r="D125" s="24" t="s">
        <v>12960</v>
      </c>
      <c r="E125" s="25" t="s">
        <v>12961</v>
      </c>
      <c r="F125" s="3"/>
    </row>
    <row r="126" spans="1:6" ht="150" x14ac:dyDescent="0.25">
      <c r="A126" s="38">
        <v>125</v>
      </c>
      <c r="B126" s="38" t="s">
        <v>1411</v>
      </c>
      <c r="C126" s="25" t="s">
        <v>11775</v>
      </c>
      <c r="D126" s="24" t="s">
        <v>12960</v>
      </c>
      <c r="E126" s="25"/>
      <c r="F126" s="3"/>
    </row>
    <row r="127" spans="1:6" ht="150" x14ac:dyDescent="0.25">
      <c r="A127" s="38">
        <v>126</v>
      </c>
      <c r="B127" s="38" t="s">
        <v>1417</v>
      </c>
      <c r="C127" s="25" t="s">
        <v>11776</v>
      </c>
      <c r="D127" s="24" t="s">
        <v>12960</v>
      </c>
      <c r="E127" s="25"/>
      <c r="F127" s="3"/>
    </row>
    <row r="128" spans="1:6" ht="135" x14ac:dyDescent="0.25">
      <c r="A128" s="38">
        <v>127</v>
      </c>
      <c r="B128" s="38" t="s">
        <v>1423</v>
      </c>
      <c r="C128" s="25" t="s">
        <v>11536</v>
      </c>
      <c r="D128" s="24" t="s">
        <v>12962</v>
      </c>
      <c r="E128" s="25" t="s">
        <v>12963</v>
      </c>
      <c r="F128" s="3"/>
    </row>
    <row r="129" spans="1:6" ht="135" x14ac:dyDescent="0.25">
      <c r="A129" s="38">
        <v>128</v>
      </c>
      <c r="B129" s="38" t="s">
        <v>1436</v>
      </c>
      <c r="C129" s="25" t="s">
        <v>11537</v>
      </c>
      <c r="D129" s="24" t="s">
        <v>12962</v>
      </c>
      <c r="E129" s="25"/>
      <c r="F129" s="3"/>
    </row>
    <row r="130" spans="1:6" ht="135" x14ac:dyDescent="0.25">
      <c r="A130" s="38">
        <v>129</v>
      </c>
      <c r="B130" s="38" t="s">
        <v>1444</v>
      </c>
      <c r="C130" s="25" t="s">
        <v>11538</v>
      </c>
      <c r="D130" s="24" t="s">
        <v>12962</v>
      </c>
      <c r="E130" s="25"/>
      <c r="F130" s="3"/>
    </row>
    <row r="131" spans="1:6" ht="90" x14ac:dyDescent="0.25">
      <c r="A131" s="38">
        <v>130</v>
      </c>
      <c r="B131" s="38" t="s">
        <v>1453</v>
      </c>
      <c r="C131" s="25" t="s">
        <v>12964</v>
      </c>
      <c r="D131" s="24" t="s">
        <v>12965</v>
      </c>
      <c r="E131" s="25" t="s">
        <v>12966</v>
      </c>
      <c r="F131" s="3"/>
    </row>
    <row r="132" spans="1:6" ht="90" x14ac:dyDescent="0.25">
      <c r="A132" s="38">
        <v>131</v>
      </c>
      <c r="B132" s="38" t="s">
        <v>1466</v>
      </c>
      <c r="C132" s="25" t="s">
        <v>12967</v>
      </c>
      <c r="D132" s="24" t="s">
        <v>12965</v>
      </c>
      <c r="E132" s="25"/>
      <c r="F132" s="3"/>
    </row>
    <row r="133" spans="1:6" ht="105" x14ac:dyDescent="0.25">
      <c r="A133" s="38">
        <v>132</v>
      </c>
      <c r="B133" s="38" t="s">
        <v>1474</v>
      </c>
      <c r="C133" s="25" t="s">
        <v>12968</v>
      </c>
      <c r="D133" s="24" t="s">
        <v>12965</v>
      </c>
      <c r="E133" s="25"/>
      <c r="F133" s="3"/>
    </row>
    <row r="134" spans="1:6" ht="135" x14ac:dyDescent="0.25">
      <c r="A134" s="38">
        <v>133</v>
      </c>
      <c r="B134" s="38" t="s">
        <v>1480</v>
      </c>
      <c r="C134" s="25" t="s">
        <v>11539</v>
      </c>
      <c r="D134" s="24" t="s">
        <v>12969</v>
      </c>
      <c r="E134" s="25" t="s">
        <v>11540</v>
      </c>
      <c r="F134" s="3"/>
    </row>
    <row r="135" spans="1:6" ht="135" x14ac:dyDescent="0.25">
      <c r="A135" s="38">
        <v>134</v>
      </c>
      <c r="B135" s="38" t="s">
        <v>1492</v>
      </c>
      <c r="C135" s="25" t="s">
        <v>11541</v>
      </c>
      <c r="D135" s="24" t="s">
        <v>12969</v>
      </c>
      <c r="E135" s="25"/>
      <c r="F135" s="3"/>
    </row>
    <row r="136" spans="1:6" ht="135" x14ac:dyDescent="0.25">
      <c r="A136" s="38">
        <v>135</v>
      </c>
      <c r="B136" s="38" t="s">
        <v>1497</v>
      </c>
      <c r="C136" s="25" t="s">
        <v>11542</v>
      </c>
      <c r="D136" s="24" t="s">
        <v>12969</v>
      </c>
      <c r="E136" s="25"/>
      <c r="F136" s="3"/>
    </row>
    <row r="137" spans="1:6" ht="120" x14ac:dyDescent="0.25">
      <c r="A137" s="38">
        <v>136</v>
      </c>
      <c r="B137" s="38" t="s">
        <v>1504</v>
      </c>
      <c r="C137" s="25" t="s">
        <v>12439</v>
      </c>
      <c r="D137" s="24" t="s">
        <v>12970</v>
      </c>
      <c r="E137" s="25" t="s">
        <v>15184</v>
      </c>
      <c r="F137" s="3"/>
    </row>
    <row r="138" spans="1:6" ht="135" x14ac:dyDescent="0.25">
      <c r="A138" s="38">
        <v>137</v>
      </c>
      <c r="B138" s="38" t="s">
        <v>1517</v>
      </c>
      <c r="C138" s="25" t="s">
        <v>12440</v>
      </c>
      <c r="D138" s="24" t="s">
        <v>12970</v>
      </c>
      <c r="E138" s="25"/>
      <c r="F138" s="3"/>
    </row>
    <row r="139" spans="1:6" ht="135" x14ac:dyDescent="0.25">
      <c r="A139" s="38">
        <v>138</v>
      </c>
      <c r="B139" s="38" t="s">
        <v>1525</v>
      </c>
      <c r="C139" s="25" t="s">
        <v>12441</v>
      </c>
      <c r="D139" s="24" t="s">
        <v>12970</v>
      </c>
      <c r="E139" s="25"/>
      <c r="F139" s="3"/>
    </row>
    <row r="140" spans="1:6" ht="135" x14ac:dyDescent="0.25">
      <c r="A140" s="38">
        <v>139</v>
      </c>
      <c r="B140" s="38" t="s">
        <v>1532</v>
      </c>
      <c r="C140" s="25" t="s">
        <v>11777</v>
      </c>
      <c r="D140" s="24" t="s">
        <v>12971</v>
      </c>
      <c r="E140" s="25" t="s">
        <v>11778</v>
      </c>
      <c r="F140" s="3"/>
    </row>
    <row r="141" spans="1:6" ht="135" x14ac:dyDescent="0.25">
      <c r="A141" s="38">
        <v>140</v>
      </c>
      <c r="B141" s="38" t="s">
        <v>1545</v>
      </c>
      <c r="C141" s="25" t="s">
        <v>11779</v>
      </c>
      <c r="D141" s="24" t="s">
        <v>12971</v>
      </c>
      <c r="E141" s="25"/>
      <c r="F141" s="3"/>
    </row>
    <row r="142" spans="1:6" ht="210" x14ac:dyDescent="0.25">
      <c r="A142" s="38">
        <v>141</v>
      </c>
      <c r="B142" s="38" t="s">
        <v>1552</v>
      </c>
      <c r="C142" s="25" t="s">
        <v>11780</v>
      </c>
      <c r="D142" s="24" t="s">
        <v>12972</v>
      </c>
      <c r="E142" s="25"/>
      <c r="F142" s="3"/>
    </row>
    <row r="143" spans="1:6" ht="120" x14ac:dyDescent="0.25">
      <c r="A143" s="38">
        <v>142</v>
      </c>
      <c r="B143" s="38" t="s">
        <v>1564</v>
      </c>
      <c r="C143" s="25" t="s">
        <v>14928</v>
      </c>
      <c r="D143" s="24" t="s">
        <v>12973</v>
      </c>
      <c r="E143" s="25" t="s">
        <v>12974</v>
      </c>
      <c r="F143" s="3"/>
    </row>
    <row r="144" spans="1:6" ht="120" x14ac:dyDescent="0.25">
      <c r="A144" s="38">
        <v>143</v>
      </c>
      <c r="B144" s="38" t="s">
        <v>1578</v>
      </c>
      <c r="C144" s="25" t="s">
        <v>14929</v>
      </c>
      <c r="D144" s="24" t="s">
        <v>12973</v>
      </c>
      <c r="E144" s="25"/>
      <c r="F144" s="3"/>
    </row>
    <row r="145" spans="1:6" ht="135" x14ac:dyDescent="0.25">
      <c r="A145" s="38">
        <v>144</v>
      </c>
      <c r="B145" s="38" t="s">
        <v>1586</v>
      </c>
      <c r="C145" s="25" t="s">
        <v>14930</v>
      </c>
      <c r="D145" s="24" t="s">
        <v>12973</v>
      </c>
      <c r="E145" s="25"/>
      <c r="F145" s="3"/>
    </row>
    <row r="146" spans="1:6" ht="120" x14ac:dyDescent="0.25">
      <c r="A146" s="38">
        <v>145</v>
      </c>
      <c r="B146" s="38" t="s">
        <v>1593</v>
      </c>
      <c r="C146" s="25" t="s">
        <v>11781</v>
      </c>
      <c r="D146" s="24" t="s">
        <v>12975</v>
      </c>
      <c r="E146" s="25" t="s">
        <v>12976</v>
      </c>
      <c r="F146" s="3"/>
    </row>
    <row r="147" spans="1:6" ht="120" x14ac:dyDescent="0.25">
      <c r="A147" s="38">
        <v>146</v>
      </c>
      <c r="B147" s="38" t="s">
        <v>1606</v>
      </c>
      <c r="C147" s="25" t="s">
        <v>11782</v>
      </c>
      <c r="D147" s="24" t="s">
        <v>12975</v>
      </c>
      <c r="E147" s="25"/>
      <c r="F147" s="3"/>
    </row>
    <row r="148" spans="1:6" ht="135" x14ac:dyDescent="0.25">
      <c r="A148" s="38">
        <v>147</v>
      </c>
      <c r="B148" s="38" t="s">
        <v>1614</v>
      </c>
      <c r="C148" s="25" t="s">
        <v>14494</v>
      </c>
      <c r="D148" s="24" t="s">
        <v>12977</v>
      </c>
      <c r="E148" s="25" t="s">
        <v>14495</v>
      </c>
      <c r="F148" s="3"/>
    </row>
    <row r="149" spans="1:6" ht="150" x14ac:dyDescent="0.25">
      <c r="A149" s="38">
        <v>148</v>
      </c>
      <c r="B149" s="38" t="s">
        <v>1628</v>
      </c>
      <c r="C149" s="25" t="s">
        <v>14496</v>
      </c>
      <c r="D149" s="24" t="s">
        <v>12977</v>
      </c>
      <c r="E149" s="25"/>
      <c r="F149" s="3"/>
    </row>
    <row r="150" spans="1:6" ht="135" x14ac:dyDescent="0.25">
      <c r="A150" s="38">
        <v>149</v>
      </c>
      <c r="B150" s="38" t="s">
        <v>1635</v>
      </c>
      <c r="C150" s="25" t="s">
        <v>12978</v>
      </c>
      <c r="D150" s="24" t="s">
        <v>12979</v>
      </c>
      <c r="E150" s="25" t="s">
        <v>12980</v>
      </c>
      <c r="F150" s="3"/>
    </row>
    <row r="151" spans="1:6" ht="135" x14ac:dyDescent="0.25">
      <c r="A151" s="38">
        <v>150</v>
      </c>
      <c r="B151" s="38" t="s">
        <v>1647</v>
      </c>
      <c r="C151" s="25" t="s">
        <v>12978</v>
      </c>
      <c r="D151" s="24" t="s">
        <v>12979</v>
      </c>
      <c r="E151" s="25"/>
      <c r="F151" s="3"/>
    </row>
    <row r="152" spans="1:6" ht="150" x14ac:dyDescent="0.25">
      <c r="A152" s="38">
        <v>151</v>
      </c>
      <c r="B152" s="38" t="s">
        <v>1652</v>
      </c>
      <c r="C152" s="25" t="s">
        <v>12981</v>
      </c>
      <c r="D152" s="24" t="s">
        <v>12982</v>
      </c>
      <c r="E152" s="25" t="s">
        <v>12983</v>
      </c>
      <c r="F152" s="3"/>
    </row>
    <row r="153" spans="1:6" ht="150" x14ac:dyDescent="0.25">
      <c r="A153" s="38">
        <v>152</v>
      </c>
      <c r="B153" s="38" t="s">
        <v>1666</v>
      </c>
      <c r="C153" s="25" t="s">
        <v>12984</v>
      </c>
      <c r="D153" s="24" t="s">
        <v>12982</v>
      </c>
      <c r="E153" s="25"/>
      <c r="F153" s="3"/>
    </row>
    <row r="154" spans="1:6" ht="150" x14ac:dyDescent="0.25">
      <c r="A154" s="38">
        <v>153</v>
      </c>
      <c r="B154" s="38" t="s">
        <v>1673</v>
      </c>
      <c r="C154" s="25" t="s">
        <v>12985</v>
      </c>
      <c r="D154" s="24" t="s">
        <v>12982</v>
      </c>
      <c r="E154" s="25"/>
      <c r="F154" s="3"/>
    </row>
    <row r="155" spans="1:6" ht="135" x14ac:dyDescent="0.25">
      <c r="A155" s="38">
        <v>154</v>
      </c>
      <c r="B155" s="38" t="s">
        <v>1679</v>
      </c>
      <c r="C155" s="25" t="s">
        <v>12986</v>
      </c>
      <c r="D155" s="24" t="s">
        <v>12987</v>
      </c>
      <c r="E155" s="25" t="s">
        <v>12988</v>
      </c>
      <c r="F155" s="3"/>
    </row>
    <row r="156" spans="1:6" ht="135" x14ac:dyDescent="0.25">
      <c r="A156" s="38">
        <v>155</v>
      </c>
      <c r="B156" s="38" t="s">
        <v>1692</v>
      </c>
      <c r="C156" s="25" t="s">
        <v>12989</v>
      </c>
      <c r="D156" s="24" t="s">
        <v>12990</v>
      </c>
      <c r="E156" s="25" t="s">
        <v>12991</v>
      </c>
      <c r="F156" s="3"/>
    </row>
    <row r="157" spans="1:6" ht="135" x14ac:dyDescent="0.25">
      <c r="A157" s="38">
        <v>156</v>
      </c>
      <c r="B157" s="38" t="s">
        <v>1703</v>
      </c>
      <c r="C157" s="25" t="s">
        <v>12992</v>
      </c>
      <c r="D157" s="24" t="s">
        <v>12990</v>
      </c>
      <c r="E157" s="25"/>
      <c r="F157" s="3"/>
    </row>
    <row r="158" spans="1:6" ht="150" x14ac:dyDescent="0.25">
      <c r="A158" s="38">
        <v>157</v>
      </c>
      <c r="B158" s="38" t="s">
        <v>1708</v>
      </c>
      <c r="C158" s="25" t="s">
        <v>11543</v>
      </c>
      <c r="D158" s="24" t="s">
        <v>12993</v>
      </c>
      <c r="E158" s="25" t="s">
        <v>12994</v>
      </c>
      <c r="F158" s="3"/>
    </row>
    <row r="159" spans="1:6" ht="150" x14ac:dyDescent="0.25">
      <c r="A159" s="38">
        <v>158</v>
      </c>
      <c r="B159" s="38" t="s">
        <v>1721</v>
      </c>
      <c r="C159" s="25" t="s">
        <v>11543</v>
      </c>
      <c r="D159" s="24" t="s">
        <v>12993</v>
      </c>
      <c r="E159" s="25"/>
      <c r="F159" s="3"/>
    </row>
    <row r="160" spans="1:6" ht="150" x14ac:dyDescent="0.25">
      <c r="A160" s="38">
        <v>159</v>
      </c>
      <c r="B160" s="38" t="s">
        <v>1727</v>
      </c>
      <c r="C160" s="25" t="s">
        <v>11543</v>
      </c>
      <c r="D160" s="24" t="s">
        <v>12993</v>
      </c>
      <c r="E160" s="25"/>
      <c r="F160" s="3"/>
    </row>
    <row r="161" spans="1:6" ht="150" x14ac:dyDescent="0.25">
      <c r="A161" s="38">
        <v>160</v>
      </c>
      <c r="B161" s="38" t="s">
        <v>1733</v>
      </c>
      <c r="C161" s="25" t="s">
        <v>12995</v>
      </c>
      <c r="D161" s="24" t="s">
        <v>12996</v>
      </c>
      <c r="E161" s="25" t="s">
        <v>12442</v>
      </c>
      <c r="F161" s="3"/>
    </row>
    <row r="162" spans="1:6" ht="150" x14ac:dyDescent="0.25">
      <c r="A162" s="38">
        <v>161</v>
      </c>
      <c r="B162" s="38" t="s">
        <v>1746</v>
      </c>
      <c r="C162" s="25" t="s">
        <v>12997</v>
      </c>
      <c r="D162" s="24" t="s">
        <v>12996</v>
      </c>
      <c r="E162" s="25"/>
      <c r="F162" s="3"/>
    </row>
    <row r="163" spans="1:6" ht="150" x14ac:dyDescent="0.25">
      <c r="A163" s="38">
        <v>162</v>
      </c>
      <c r="B163" s="38" t="s">
        <v>1752</v>
      </c>
      <c r="C163" s="25" t="s">
        <v>12998</v>
      </c>
      <c r="D163" s="24" t="s">
        <v>12996</v>
      </c>
      <c r="E163" s="25"/>
      <c r="F163" s="3"/>
    </row>
    <row r="164" spans="1:6" ht="120" x14ac:dyDescent="0.25">
      <c r="A164" s="38">
        <v>163</v>
      </c>
      <c r="B164" s="38" t="s">
        <v>1759</v>
      </c>
      <c r="C164" s="25" t="s">
        <v>11544</v>
      </c>
      <c r="D164" s="24" t="s">
        <v>12999</v>
      </c>
      <c r="E164" s="25" t="s">
        <v>13000</v>
      </c>
      <c r="F164" s="3"/>
    </row>
    <row r="165" spans="1:6" ht="120" x14ac:dyDescent="0.25">
      <c r="A165" s="38">
        <v>164</v>
      </c>
      <c r="B165" s="38" t="s">
        <v>1771</v>
      </c>
      <c r="C165" s="25" t="s">
        <v>11544</v>
      </c>
      <c r="D165" s="24" t="s">
        <v>12999</v>
      </c>
      <c r="E165" s="25"/>
      <c r="F165" s="3"/>
    </row>
    <row r="166" spans="1:6" ht="150" x14ac:dyDescent="0.25">
      <c r="A166" s="38">
        <v>165</v>
      </c>
      <c r="B166" s="38" t="s">
        <v>1778</v>
      </c>
      <c r="C166" s="25" t="s">
        <v>13001</v>
      </c>
      <c r="D166" s="24" t="s">
        <v>13002</v>
      </c>
      <c r="E166" s="25" t="s">
        <v>13003</v>
      </c>
      <c r="F166" s="3"/>
    </row>
    <row r="167" spans="1:6" ht="150" x14ac:dyDescent="0.25">
      <c r="A167" s="38">
        <v>166</v>
      </c>
      <c r="B167" s="38" t="s">
        <v>1792</v>
      </c>
      <c r="C167" s="25" t="s">
        <v>13004</v>
      </c>
      <c r="D167" s="24" t="s">
        <v>13002</v>
      </c>
      <c r="E167" s="25"/>
      <c r="F167" s="3"/>
    </row>
    <row r="168" spans="1:6" ht="150" x14ac:dyDescent="0.25">
      <c r="A168" s="38">
        <v>167</v>
      </c>
      <c r="B168" s="38" t="s">
        <v>1799</v>
      </c>
      <c r="C168" s="25" t="s">
        <v>13005</v>
      </c>
      <c r="D168" s="24" t="s">
        <v>13006</v>
      </c>
      <c r="E168" s="25" t="s">
        <v>13007</v>
      </c>
      <c r="F168" s="3"/>
    </row>
    <row r="169" spans="1:6" ht="150" x14ac:dyDescent="0.25">
      <c r="A169" s="38">
        <v>168</v>
      </c>
      <c r="B169" s="38" t="s">
        <v>1813</v>
      </c>
      <c r="C169" s="25" t="s">
        <v>13008</v>
      </c>
      <c r="D169" s="24" t="s">
        <v>13006</v>
      </c>
      <c r="E169" s="25"/>
      <c r="F169" s="3"/>
    </row>
    <row r="170" spans="1:6" ht="150" x14ac:dyDescent="0.25">
      <c r="A170" s="38">
        <v>169</v>
      </c>
      <c r="B170" s="38" t="s">
        <v>1821</v>
      </c>
      <c r="C170" s="25" t="s">
        <v>11545</v>
      </c>
      <c r="D170" s="24" t="s">
        <v>13009</v>
      </c>
      <c r="E170" s="25" t="s">
        <v>13010</v>
      </c>
      <c r="F170" s="3"/>
    </row>
    <row r="171" spans="1:6" ht="150" x14ac:dyDescent="0.25">
      <c r="A171" s="38">
        <v>170</v>
      </c>
      <c r="B171" s="38" t="s">
        <v>1836</v>
      </c>
      <c r="C171" s="25" t="s">
        <v>11546</v>
      </c>
      <c r="D171" s="24" t="s">
        <v>13009</v>
      </c>
      <c r="E171" s="25"/>
      <c r="F171" s="3"/>
    </row>
    <row r="172" spans="1:6" ht="150" x14ac:dyDescent="0.25">
      <c r="A172" s="38">
        <v>171</v>
      </c>
      <c r="B172" s="38" t="s">
        <v>1844</v>
      </c>
      <c r="C172" s="25" t="s">
        <v>11547</v>
      </c>
      <c r="D172" s="24" t="s">
        <v>13009</v>
      </c>
      <c r="E172" s="25"/>
      <c r="F172" s="3"/>
    </row>
    <row r="173" spans="1:6" ht="180" x14ac:dyDescent="0.25">
      <c r="A173" s="38">
        <v>172</v>
      </c>
      <c r="B173" s="38" t="s">
        <v>1853</v>
      </c>
      <c r="C173" s="25" t="s">
        <v>13011</v>
      </c>
      <c r="D173" s="24" t="s">
        <v>13012</v>
      </c>
      <c r="E173" s="25" t="s">
        <v>11548</v>
      </c>
      <c r="F173" s="3"/>
    </row>
    <row r="174" spans="1:6" ht="180" x14ac:dyDescent="0.25">
      <c r="A174" s="38">
        <v>173</v>
      </c>
      <c r="B174" s="38" t="s">
        <v>1865</v>
      </c>
      <c r="C174" s="25" t="s">
        <v>13013</v>
      </c>
      <c r="D174" s="24" t="s">
        <v>13012</v>
      </c>
      <c r="E174" s="25"/>
      <c r="F174" s="3"/>
    </row>
    <row r="175" spans="1:6" ht="120" x14ac:dyDescent="0.25">
      <c r="A175" s="38">
        <v>174</v>
      </c>
      <c r="B175" s="38" t="s">
        <v>1872</v>
      </c>
      <c r="C175" s="25" t="s">
        <v>13014</v>
      </c>
      <c r="D175" s="24" t="s">
        <v>13015</v>
      </c>
      <c r="E175" s="25" t="s">
        <v>13016</v>
      </c>
      <c r="F175" s="3"/>
    </row>
    <row r="176" spans="1:6" ht="120" x14ac:dyDescent="0.25">
      <c r="A176" s="38">
        <v>175</v>
      </c>
      <c r="B176" s="38" t="s">
        <v>1884</v>
      </c>
      <c r="C176" s="25" t="s">
        <v>13017</v>
      </c>
      <c r="D176" s="24" t="s">
        <v>13015</v>
      </c>
      <c r="E176" s="25"/>
      <c r="F176" s="3"/>
    </row>
    <row r="177" spans="1:6" ht="135" x14ac:dyDescent="0.25">
      <c r="A177" s="38">
        <v>176</v>
      </c>
      <c r="B177" s="38" t="s">
        <v>1893</v>
      </c>
      <c r="C177" s="25" t="s">
        <v>13018</v>
      </c>
      <c r="D177" s="24" t="s">
        <v>13015</v>
      </c>
      <c r="E177" s="25"/>
      <c r="F177" s="3"/>
    </row>
    <row r="178" spans="1:6" ht="150" x14ac:dyDescent="0.25">
      <c r="A178" s="38">
        <v>177</v>
      </c>
      <c r="B178" s="38" t="s">
        <v>1901</v>
      </c>
      <c r="C178" s="25" t="s">
        <v>13019</v>
      </c>
      <c r="D178" s="24" t="s">
        <v>13020</v>
      </c>
      <c r="E178" s="25" t="s">
        <v>11549</v>
      </c>
      <c r="F178" s="3"/>
    </row>
    <row r="179" spans="1:6" ht="150" x14ac:dyDescent="0.25">
      <c r="A179" s="38">
        <v>178</v>
      </c>
      <c r="B179" s="38" t="s">
        <v>1914</v>
      </c>
      <c r="C179" s="25" t="s">
        <v>13021</v>
      </c>
      <c r="D179" s="24" t="s">
        <v>13020</v>
      </c>
      <c r="E179" s="25"/>
      <c r="F179" s="3"/>
    </row>
    <row r="180" spans="1:6" ht="150" x14ac:dyDescent="0.25">
      <c r="A180" s="38">
        <v>179</v>
      </c>
      <c r="B180" s="38" t="s">
        <v>1923</v>
      </c>
      <c r="C180" s="25" t="s">
        <v>13022</v>
      </c>
      <c r="D180" s="24" t="s">
        <v>13020</v>
      </c>
      <c r="E180" s="25"/>
      <c r="F180" s="3"/>
    </row>
    <row r="181" spans="1:6" ht="135" x14ac:dyDescent="0.25">
      <c r="A181" s="38">
        <v>180</v>
      </c>
      <c r="B181" s="38" t="s">
        <v>1932</v>
      </c>
      <c r="C181" s="25" t="s">
        <v>13023</v>
      </c>
      <c r="D181" s="24" t="s">
        <v>13024</v>
      </c>
      <c r="E181" s="25" t="s">
        <v>13025</v>
      </c>
      <c r="F181" s="3"/>
    </row>
    <row r="182" spans="1:6" ht="210" x14ac:dyDescent="0.25">
      <c r="A182" s="38">
        <v>181</v>
      </c>
      <c r="B182" s="38" t="s">
        <v>1944</v>
      </c>
      <c r="C182" s="25" t="s">
        <v>13026</v>
      </c>
      <c r="D182" s="24" t="s">
        <v>13027</v>
      </c>
      <c r="E182" s="25" t="s">
        <v>13028</v>
      </c>
      <c r="F182" s="3"/>
    </row>
    <row r="183" spans="1:6" ht="210" x14ac:dyDescent="0.25">
      <c r="A183" s="38">
        <v>182</v>
      </c>
      <c r="B183" s="38" t="s">
        <v>1957</v>
      </c>
      <c r="C183" s="25" t="s">
        <v>13029</v>
      </c>
      <c r="D183" s="24" t="s">
        <v>13027</v>
      </c>
      <c r="E183" s="25"/>
      <c r="F183" s="3"/>
    </row>
    <row r="184" spans="1:6" ht="165" x14ac:dyDescent="0.25">
      <c r="A184" s="38">
        <v>183</v>
      </c>
      <c r="B184" s="38" t="s">
        <v>1966</v>
      </c>
      <c r="C184" s="25" t="s">
        <v>13030</v>
      </c>
      <c r="D184" s="24" t="s">
        <v>13031</v>
      </c>
      <c r="E184" s="25" t="s">
        <v>11783</v>
      </c>
      <c r="F184" s="3"/>
    </row>
    <row r="185" spans="1:6" ht="165" x14ac:dyDescent="0.25">
      <c r="A185" s="38">
        <v>184</v>
      </c>
      <c r="B185" s="38" t="s">
        <v>1979</v>
      </c>
      <c r="C185" s="25" t="s">
        <v>13032</v>
      </c>
      <c r="D185" s="24" t="s">
        <v>13031</v>
      </c>
      <c r="E185" s="25"/>
      <c r="F185" s="3"/>
    </row>
    <row r="186" spans="1:6" ht="135" x14ac:dyDescent="0.25">
      <c r="A186" s="38">
        <v>185</v>
      </c>
      <c r="B186" s="38" t="s">
        <v>1984</v>
      </c>
      <c r="C186" s="25" t="s">
        <v>13033</v>
      </c>
      <c r="D186" s="24" t="s">
        <v>13034</v>
      </c>
      <c r="E186" s="25" t="s">
        <v>14497</v>
      </c>
      <c r="F186" s="3"/>
    </row>
    <row r="187" spans="1:6" ht="135" x14ac:dyDescent="0.25">
      <c r="A187" s="38">
        <v>186</v>
      </c>
      <c r="B187" s="38" t="s">
        <v>1995</v>
      </c>
      <c r="C187" s="25" t="s">
        <v>13035</v>
      </c>
      <c r="D187" s="24" t="s">
        <v>13034</v>
      </c>
      <c r="E187" s="25"/>
      <c r="F187" s="3"/>
    </row>
    <row r="188" spans="1:6" ht="135" x14ac:dyDescent="0.25">
      <c r="A188" s="38">
        <v>187</v>
      </c>
      <c r="B188" s="38" t="s">
        <v>2001</v>
      </c>
      <c r="C188" s="25" t="s">
        <v>13036</v>
      </c>
      <c r="D188" s="24" t="s">
        <v>13034</v>
      </c>
      <c r="E188" s="25"/>
      <c r="F188" s="3"/>
    </row>
    <row r="189" spans="1:6" ht="165" x14ac:dyDescent="0.25">
      <c r="A189" s="38">
        <v>188</v>
      </c>
      <c r="B189" s="38" t="s">
        <v>2009</v>
      </c>
      <c r="C189" s="25" t="s">
        <v>14498</v>
      </c>
      <c r="D189" s="24" t="s">
        <v>13037</v>
      </c>
      <c r="E189" s="25" t="s">
        <v>13038</v>
      </c>
      <c r="F189" s="3"/>
    </row>
    <row r="190" spans="1:6" ht="165" x14ac:dyDescent="0.25">
      <c r="A190" s="38">
        <v>189</v>
      </c>
      <c r="B190" s="38" t="s">
        <v>2021</v>
      </c>
      <c r="C190" s="25" t="s">
        <v>14499</v>
      </c>
      <c r="D190" s="24" t="s">
        <v>13037</v>
      </c>
      <c r="E190" s="25"/>
      <c r="F190" s="3"/>
    </row>
    <row r="191" spans="1:6" ht="120" x14ac:dyDescent="0.25">
      <c r="A191" s="38">
        <v>190</v>
      </c>
      <c r="B191" s="38" t="s">
        <v>2028</v>
      </c>
      <c r="C191" s="25" t="s">
        <v>11039</v>
      </c>
      <c r="D191" s="24" t="s">
        <v>13039</v>
      </c>
      <c r="E191" s="25" t="s">
        <v>13040</v>
      </c>
      <c r="F191" s="3"/>
    </row>
    <row r="192" spans="1:6" ht="180" x14ac:dyDescent="0.25">
      <c r="A192" s="38">
        <v>191</v>
      </c>
      <c r="B192" s="38" t="s">
        <v>2039</v>
      </c>
      <c r="C192" s="25" t="s">
        <v>11040</v>
      </c>
      <c r="D192" s="24" t="s">
        <v>13041</v>
      </c>
      <c r="E192" s="25"/>
      <c r="F192" s="3"/>
    </row>
    <row r="193" spans="1:6" ht="180" x14ac:dyDescent="0.25">
      <c r="A193" s="38">
        <v>192</v>
      </c>
      <c r="B193" s="38" t="s">
        <v>2047</v>
      </c>
      <c r="C193" s="25" t="s">
        <v>11041</v>
      </c>
      <c r="D193" s="24" t="s">
        <v>13042</v>
      </c>
      <c r="E193" s="25"/>
      <c r="F193" s="3"/>
    </row>
    <row r="194" spans="1:6" ht="225" x14ac:dyDescent="0.25">
      <c r="A194" s="38">
        <v>193</v>
      </c>
      <c r="B194" s="38" t="s">
        <v>2056</v>
      </c>
      <c r="C194" s="25" t="s">
        <v>11042</v>
      </c>
      <c r="D194" s="24" t="s">
        <v>13043</v>
      </c>
      <c r="E194" s="25"/>
      <c r="F194" s="3"/>
    </row>
    <row r="195" spans="1:6" ht="165" x14ac:dyDescent="0.25">
      <c r="A195" s="38">
        <v>194</v>
      </c>
      <c r="B195" s="38" t="s">
        <v>2064</v>
      </c>
      <c r="C195" s="25" t="s">
        <v>11043</v>
      </c>
      <c r="D195" s="24" t="s">
        <v>13044</v>
      </c>
      <c r="E195" s="25"/>
      <c r="F195" s="3"/>
    </row>
    <row r="196" spans="1:6" ht="180" x14ac:dyDescent="0.25">
      <c r="A196" s="38">
        <v>195</v>
      </c>
      <c r="B196" s="38" t="s">
        <v>2074</v>
      </c>
      <c r="C196" s="25" t="s">
        <v>11784</v>
      </c>
      <c r="D196" s="24" t="s">
        <v>13045</v>
      </c>
      <c r="E196" s="25"/>
      <c r="F196" s="3"/>
    </row>
    <row r="197" spans="1:6" ht="210" x14ac:dyDescent="0.25">
      <c r="A197" s="38">
        <v>196</v>
      </c>
      <c r="B197" s="38" t="s">
        <v>2085</v>
      </c>
      <c r="C197" s="25" t="s">
        <v>11044</v>
      </c>
      <c r="D197" s="24" t="s">
        <v>13046</v>
      </c>
      <c r="E197" s="25"/>
      <c r="F197" s="3"/>
    </row>
    <row r="198" spans="1:6" ht="240" x14ac:dyDescent="0.25">
      <c r="A198" s="38">
        <v>197</v>
      </c>
      <c r="B198" s="38" t="s">
        <v>2095</v>
      </c>
      <c r="C198" s="25" t="s">
        <v>13047</v>
      </c>
      <c r="D198" s="24" t="s">
        <v>13048</v>
      </c>
      <c r="E198" s="25"/>
      <c r="F198" s="3"/>
    </row>
    <row r="199" spans="1:6" ht="210" x14ac:dyDescent="0.25">
      <c r="A199" s="38">
        <v>198</v>
      </c>
      <c r="B199" s="38" t="s">
        <v>2105</v>
      </c>
      <c r="C199" s="25" t="s">
        <v>11045</v>
      </c>
      <c r="D199" s="24" t="s">
        <v>15185</v>
      </c>
      <c r="E199" s="25"/>
      <c r="F199" s="3"/>
    </row>
    <row r="200" spans="1:6" ht="105" x14ac:dyDescent="0.25">
      <c r="A200" s="38">
        <v>199</v>
      </c>
      <c r="B200" s="38" t="s">
        <v>2115</v>
      </c>
      <c r="C200" s="25" t="s">
        <v>11550</v>
      </c>
      <c r="D200" s="24" t="s">
        <v>13049</v>
      </c>
      <c r="E200" s="25" t="s">
        <v>13050</v>
      </c>
      <c r="F200" s="3"/>
    </row>
    <row r="201" spans="1:6" ht="120" x14ac:dyDescent="0.25">
      <c r="A201" s="38">
        <v>200</v>
      </c>
      <c r="B201" s="38" t="s">
        <v>2129</v>
      </c>
      <c r="C201" s="25" t="s">
        <v>11551</v>
      </c>
      <c r="D201" s="24" t="s">
        <v>13049</v>
      </c>
      <c r="E201" s="25"/>
      <c r="F201" s="3"/>
    </row>
    <row r="202" spans="1:6" ht="135" x14ac:dyDescent="0.25">
      <c r="A202" s="38">
        <v>201</v>
      </c>
      <c r="B202" s="38" t="s">
        <v>2135</v>
      </c>
      <c r="C202" s="25" t="s">
        <v>13051</v>
      </c>
      <c r="D202" s="24" t="s">
        <v>13052</v>
      </c>
      <c r="E202" s="25" t="s">
        <v>11552</v>
      </c>
      <c r="F202" s="3"/>
    </row>
    <row r="203" spans="1:6" ht="135" x14ac:dyDescent="0.25">
      <c r="A203" s="38">
        <v>202</v>
      </c>
      <c r="B203" s="38" t="s">
        <v>2147</v>
      </c>
      <c r="C203" s="25" t="s">
        <v>13053</v>
      </c>
      <c r="D203" s="24" t="s">
        <v>13052</v>
      </c>
      <c r="E203" s="25"/>
      <c r="F203" s="3"/>
    </row>
    <row r="204" spans="1:6" ht="135" x14ac:dyDescent="0.25">
      <c r="A204" s="38">
        <v>203</v>
      </c>
      <c r="B204" s="38" t="s">
        <v>2156</v>
      </c>
      <c r="C204" s="25" t="s">
        <v>13054</v>
      </c>
      <c r="D204" s="24" t="s">
        <v>13052</v>
      </c>
      <c r="E204" s="25"/>
      <c r="F204" s="3"/>
    </row>
    <row r="205" spans="1:6" ht="120" x14ac:dyDescent="0.25">
      <c r="A205" s="38">
        <v>204</v>
      </c>
      <c r="B205" s="38" t="s">
        <v>2166</v>
      </c>
      <c r="C205" s="25" t="s">
        <v>11553</v>
      </c>
      <c r="D205" s="24" t="s">
        <v>13055</v>
      </c>
      <c r="E205" s="25" t="s">
        <v>14500</v>
      </c>
      <c r="F205" s="3"/>
    </row>
    <row r="206" spans="1:6" ht="120" x14ac:dyDescent="0.25">
      <c r="A206" s="38">
        <v>205</v>
      </c>
      <c r="B206" s="38" t="s">
        <v>2180</v>
      </c>
      <c r="C206" s="25" t="s">
        <v>11554</v>
      </c>
      <c r="D206" s="24" t="s">
        <v>13055</v>
      </c>
      <c r="E206" s="25"/>
      <c r="F206" s="3"/>
    </row>
    <row r="207" spans="1:6" ht="150" x14ac:dyDescent="0.25">
      <c r="A207" s="38">
        <v>206</v>
      </c>
      <c r="B207" s="38" t="s">
        <v>2188</v>
      </c>
      <c r="C207" s="25" t="s">
        <v>13056</v>
      </c>
      <c r="D207" s="24" t="s">
        <v>13057</v>
      </c>
      <c r="E207" s="25" t="s">
        <v>13058</v>
      </c>
      <c r="F207" s="3"/>
    </row>
    <row r="208" spans="1:6" ht="150" x14ac:dyDescent="0.25">
      <c r="A208" s="38">
        <v>207</v>
      </c>
      <c r="B208" s="38" t="s">
        <v>2200</v>
      </c>
      <c r="C208" s="25" t="s">
        <v>13059</v>
      </c>
      <c r="D208" s="24" t="s">
        <v>13057</v>
      </c>
      <c r="E208" s="25"/>
      <c r="F208" s="3"/>
    </row>
    <row r="209" spans="1:6" ht="30" x14ac:dyDescent="0.25">
      <c r="A209" s="38">
        <v>208</v>
      </c>
      <c r="B209" s="38" t="s">
        <v>2208</v>
      </c>
      <c r="C209" s="25" t="s">
        <v>13060</v>
      </c>
      <c r="D209" s="24" t="s">
        <v>11037</v>
      </c>
      <c r="E209" s="25"/>
      <c r="F209" s="3"/>
    </row>
    <row r="210" spans="1:6" ht="30" x14ac:dyDescent="0.25">
      <c r="A210" s="38">
        <v>209</v>
      </c>
      <c r="B210" s="38" t="s">
        <v>2220</v>
      </c>
      <c r="C210" s="25" t="s">
        <v>13061</v>
      </c>
      <c r="D210" s="24" t="s">
        <v>11038</v>
      </c>
      <c r="E210" s="25"/>
      <c r="F210" s="3"/>
    </row>
    <row r="211" spans="1:6" ht="195" x14ac:dyDescent="0.25">
      <c r="A211" s="38">
        <v>210</v>
      </c>
      <c r="B211" s="38" t="s">
        <v>2230</v>
      </c>
      <c r="C211" s="25" t="s">
        <v>13062</v>
      </c>
      <c r="D211" s="24" t="s">
        <v>13063</v>
      </c>
      <c r="E211" s="25"/>
      <c r="F211" s="3"/>
    </row>
    <row r="212" spans="1:6" x14ac:dyDescent="0.25">
      <c r="A212" s="38">
        <v>211</v>
      </c>
      <c r="B212" s="38" t="s">
        <v>2241</v>
      </c>
      <c r="C212" s="25" t="s">
        <v>13064</v>
      </c>
      <c r="D212" s="24" t="s">
        <v>11046</v>
      </c>
      <c r="E212" s="25"/>
      <c r="F212" s="3"/>
    </row>
    <row r="213" spans="1:6" ht="30" x14ac:dyDescent="0.25">
      <c r="A213" s="38">
        <v>212</v>
      </c>
      <c r="B213" s="38" t="s">
        <v>2249</v>
      </c>
      <c r="C213" s="25" t="s">
        <v>13065</v>
      </c>
      <c r="D213" s="24" t="s">
        <v>11047</v>
      </c>
      <c r="E213" s="25"/>
      <c r="F213" s="3"/>
    </row>
    <row r="214" spans="1:6" ht="165" x14ac:dyDescent="0.25">
      <c r="A214" s="38">
        <v>213</v>
      </c>
      <c r="B214" s="38" t="s">
        <v>2257</v>
      </c>
      <c r="C214" s="25" t="s">
        <v>13066</v>
      </c>
      <c r="D214" s="24" t="s">
        <v>13067</v>
      </c>
      <c r="E214" s="25"/>
      <c r="F214" s="3"/>
    </row>
    <row r="215" spans="1:6" ht="165" x14ac:dyDescent="0.25">
      <c r="A215" s="38">
        <v>214</v>
      </c>
      <c r="B215" s="38" t="s">
        <v>2267</v>
      </c>
      <c r="C215" s="25" t="s">
        <v>13068</v>
      </c>
      <c r="D215" s="24" t="s">
        <v>13069</v>
      </c>
      <c r="E215" s="38" t="s">
        <v>13070</v>
      </c>
      <c r="F215" s="3"/>
    </row>
    <row r="216" spans="1:6" ht="165" x14ac:dyDescent="0.25">
      <c r="A216" s="38">
        <v>215</v>
      </c>
      <c r="B216" s="38" t="s">
        <v>2278</v>
      </c>
      <c r="C216" s="25" t="s">
        <v>13071</v>
      </c>
      <c r="D216" s="24" t="s">
        <v>13069</v>
      </c>
      <c r="E216" s="38"/>
      <c r="F216" s="3"/>
    </row>
    <row r="217" spans="1:6" ht="150" x14ac:dyDescent="0.25">
      <c r="A217" s="38">
        <v>216</v>
      </c>
      <c r="B217" s="38" t="s">
        <v>2284</v>
      </c>
      <c r="C217" s="25" t="s">
        <v>13072</v>
      </c>
      <c r="D217" s="24" t="s">
        <v>13073</v>
      </c>
      <c r="E217" s="25" t="s">
        <v>11048</v>
      </c>
      <c r="F217" s="3"/>
    </row>
    <row r="218" spans="1:6" ht="150" x14ac:dyDescent="0.25">
      <c r="A218" s="38">
        <v>217</v>
      </c>
      <c r="B218" s="38" t="s">
        <v>2296</v>
      </c>
      <c r="C218" s="25" t="s">
        <v>13074</v>
      </c>
      <c r="D218" s="24" t="s">
        <v>13073</v>
      </c>
      <c r="E218" s="25"/>
      <c r="F218" s="3"/>
    </row>
    <row r="219" spans="1:6" ht="120" x14ac:dyDescent="0.25">
      <c r="A219" s="38">
        <v>218</v>
      </c>
      <c r="B219" s="38" t="s">
        <v>2303</v>
      </c>
      <c r="C219" s="25" t="s">
        <v>13075</v>
      </c>
      <c r="D219" s="24" t="s">
        <v>14368</v>
      </c>
      <c r="E219" s="25"/>
      <c r="F219" s="3"/>
    </row>
    <row r="220" spans="1:6" ht="120" x14ac:dyDescent="0.25">
      <c r="A220" s="38">
        <v>219</v>
      </c>
      <c r="B220" s="38" t="s">
        <v>2314</v>
      </c>
      <c r="C220" s="25" t="s">
        <v>13077</v>
      </c>
      <c r="D220" s="24" t="s">
        <v>14368</v>
      </c>
      <c r="E220" s="25"/>
      <c r="F220" s="3"/>
    </row>
    <row r="221" spans="1:6" ht="120" x14ac:dyDescent="0.25">
      <c r="A221" s="38">
        <v>220</v>
      </c>
      <c r="B221" s="38" t="s">
        <v>2321</v>
      </c>
      <c r="C221" s="25" t="s">
        <v>13078</v>
      </c>
      <c r="D221" s="24" t="s">
        <v>13076</v>
      </c>
      <c r="E221" s="25"/>
      <c r="F221" s="3"/>
    </row>
    <row r="222" spans="1:6" ht="135" x14ac:dyDescent="0.25">
      <c r="A222" s="38">
        <v>221</v>
      </c>
      <c r="B222" s="38" t="s">
        <v>2326</v>
      </c>
      <c r="C222" s="25" t="s">
        <v>13079</v>
      </c>
      <c r="D222" s="24" t="s">
        <v>13080</v>
      </c>
      <c r="E222" s="25" t="s">
        <v>13081</v>
      </c>
      <c r="F222" s="3"/>
    </row>
    <row r="223" spans="1:6" ht="135" x14ac:dyDescent="0.25">
      <c r="A223" s="38">
        <v>222</v>
      </c>
      <c r="B223" s="38" t="s">
        <v>2339</v>
      </c>
      <c r="C223" s="25" t="s">
        <v>13082</v>
      </c>
      <c r="D223" s="24" t="s">
        <v>13080</v>
      </c>
      <c r="E223" s="25"/>
      <c r="F223" s="3"/>
    </row>
    <row r="224" spans="1:6" ht="105" x14ac:dyDescent="0.25">
      <c r="A224" s="38">
        <v>223</v>
      </c>
      <c r="B224" s="38" t="s">
        <v>2345</v>
      </c>
      <c r="C224" s="25" t="s">
        <v>11785</v>
      </c>
      <c r="D224" s="24" t="s">
        <v>15186</v>
      </c>
      <c r="E224" s="25" t="s">
        <v>13083</v>
      </c>
      <c r="F224" s="3"/>
    </row>
    <row r="225" spans="1:6" ht="120" x14ac:dyDescent="0.25">
      <c r="A225" s="38">
        <v>224</v>
      </c>
      <c r="B225" s="38" t="s">
        <v>2358</v>
      </c>
      <c r="C225" s="25" t="s">
        <v>11786</v>
      </c>
      <c r="D225" s="24" t="s">
        <v>15186</v>
      </c>
      <c r="E225" s="25"/>
      <c r="F225" s="3"/>
    </row>
    <row r="226" spans="1:6" ht="135" x14ac:dyDescent="0.25">
      <c r="A226" s="38">
        <v>225</v>
      </c>
      <c r="B226" s="38" t="s">
        <v>2365</v>
      </c>
      <c r="C226" s="25" t="s">
        <v>11787</v>
      </c>
      <c r="D226" s="24" t="s">
        <v>15186</v>
      </c>
      <c r="E226" s="25"/>
      <c r="F226" s="3"/>
    </row>
    <row r="227" spans="1:6" ht="120" x14ac:dyDescent="0.25">
      <c r="A227" s="38">
        <v>226</v>
      </c>
      <c r="B227" s="38" t="s">
        <v>2374</v>
      </c>
      <c r="C227" s="25" t="s">
        <v>11788</v>
      </c>
      <c r="D227" s="24" t="s">
        <v>13084</v>
      </c>
      <c r="E227" s="25" t="s">
        <v>13085</v>
      </c>
      <c r="F227" s="3"/>
    </row>
    <row r="228" spans="1:6" ht="120" x14ac:dyDescent="0.25">
      <c r="A228" s="38">
        <v>227</v>
      </c>
      <c r="B228" s="38" t="s">
        <v>2388</v>
      </c>
      <c r="C228" s="25" t="s">
        <v>11789</v>
      </c>
      <c r="D228" s="24" t="s">
        <v>13084</v>
      </c>
      <c r="E228" s="25"/>
      <c r="F228" s="3"/>
    </row>
    <row r="229" spans="1:6" ht="120" x14ac:dyDescent="0.25">
      <c r="A229" s="38">
        <v>228</v>
      </c>
      <c r="B229" s="38" t="s">
        <v>2393</v>
      </c>
      <c r="C229" s="25" t="s">
        <v>11790</v>
      </c>
      <c r="D229" s="24" t="s">
        <v>13084</v>
      </c>
      <c r="E229" s="25"/>
      <c r="F229" s="3"/>
    </row>
    <row r="230" spans="1:6" ht="165" x14ac:dyDescent="0.25">
      <c r="A230" s="38">
        <v>229</v>
      </c>
      <c r="B230" s="38" t="s">
        <v>2398</v>
      </c>
      <c r="C230" s="25" t="s">
        <v>13086</v>
      </c>
      <c r="D230" s="24" t="s">
        <v>13087</v>
      </c>
      <c r="E230" s="25" t="s">
        <v>13088</v>
      </c>
      <c r="F230" s="3"/>
    </row>
    <row r="231" spans="1:6" ht="165" x14ac:dyDescent="0.25">
      <c r="A231" s="38">
        <v>230</v>
      </c>
      <c r="B231" s="38" t="s">
        <v>2410</v>
      </c>
      <c r="C231" s="25" t="s">
        <v>13089</v>
      </c>
      <c r="D231" s="24" t="s">
        <v>13087</v>
      </c>
      <c r="E231" s="25"/>
      <c r="F231" s="3"/>
    </row>
    <row r="232" spans="1:6" ht="165" x14ac:dyDescent="0.25">
      <c r="A232" s="38">
        <v>231</v>
      </c>
      <c r="B232" s="38" t="s">
        <v>2416</v>
      </c>
      <c r="C232" s="25" t="s">
        <v>13090</v>
      </c>
      <c r="D232" s="24" t="s">
        <v>13087</v>
      </c>
      <c r="E232" s="25"/>
      <c r="F232" s="3"/>
    </row>
    <row r="233" spans="1:6" ht="165" x14ac:dyDescent="0.25">
      <c r="A233" s="38">
        <v>232</v>
      </c>
      <c r="B233" s="38" t="s">
        <v>2423</v>
      </c>
      <c r="C233" s="25" t="s">
        <v>13091</v>
      </c>
      <c r="D233" s="24" t="s">
        <v>13087</v>
      </c>
      <c r="E233" s="25"/>
      <c r="F233" s="3"/>
    </row>
    <row r="234" spans="1:6" ht="105" x14ac:dyDescent="0.25">
      <c r="A234" s="38">
        <v>233</v>
      </c>
      <c r="B234" s="38" t="s">
        <v>2430</v>
      </c>
      <c r="C234" s="25" t="s">
        <v>13092</v>
      </c>
      <c r="D234" s="24" t="s">
        <v>13093</v>
      </c>
      <c r="E234" s="25" t="s">
        <v>13094</v>
      </c>
      <c r="F234" s="3"/>
    </row>
    <row r="235" spans="1:6" ht="120" x14ac:dyDescent="0.25">
      <c r="A235" s="38">
        <v>234</v>
      </c>
      <c r="B235" s="38" t="s">
        <v>2443</v>
      </c>
      <c r="C235" s="25" t="s">
        <v>13095</v>
      </c>
      <c r="D235" s="24" t="s">
        <v>13093</v>
      </c>
      <c r="E235" s="25"/>
      <c r="F235" s="3"/>
    </row>
    <row r="236" spans="1:6" ht="120" x14ac:dyDescent="0.25">
      <c r="A236" s="38">
        <v>235</v>
      </c>
      <c r="B236" s="38" t="s">
        <v>2450</v>
      </c>
      <c r="C236" s="25" t="s">
        <v>11791</v>
      </c>
      <c r="D236" s="24" t="s">
        <v>13096</v>
      </c>
      <c r="E236" s="25" t="s">
        <v>13097</v>
      </c>
      <c r="F236" s="3"/>
    </row>
    <row r="237" spans="1:6" ht="120" x14ac:dyDescent="0.25">
      <c r="A237" s="38">
        <v>236</v>
      </c>
      <c r="B237" s="38" t="s">
        <v>2463</v>
      </c>
      <c r="C237" s="25" t="s">
        <v>11792</v>
      </c>
      <c r="D237" s="24" t="s">
        <v>13096</v>
      </c>
      <c r="E237" s="25"/>
      <c r="F237" s="3"/>
    </row>
    <row r="238" spans="1:6" ht="150" x14ac:dyDescent="0.25">
      <c r="A238" s="38">
        <v>237</v>
      </c>
      <c r="B238" s="38" t="s">
        <v>2468</v>
      </c>
      <c r="C238" s="25" t="s">
        <v>11049</v>
      </c>
      <c r="D238" s="24" t="s">
        <v>13098</v>
      </c>
      <c r="E238" s="25"/>
      <c r="F238" s="3"/>
    </row>
    <row r="239" spans="1:6" ht="150" x14ac:dyDescent="0.25">
      <c r="A239" s="38">
        <v>238</v>
      </c>
      <c r="B239" s="38" t="s">
        <v>2481</v>
      </c>
      <c r="C239" s="25" t="s">
        <v>13099</v>
      </c>
      <c r="D239" s="24" t="s">
        <v>13098</v>
      </c>
      <c r="E239" s="25"/>
      <c r="F239" s="3"/>
    </row>
    <row r="240" spans="1:6" ht="150" x14ac:dyDescent="0.25">
      <c r="A240" s="38">
        <v>239</v>
      </c>
      <c r="B240" s="38" t="s">
        <v>2491</v>
      </c>
      <c r="C240" s="25" t="s">
        <v>13100</v>
      </c>
      <c r="D240" s="24" t="s">
        <v>13101</v>
      </c>
      <c r="E240" s="25" t="s">
        <v>11050</v>
      </c>
      <c r="F240" s="3"/>
    </row>
    <row r="241" spans="1:6" ht="150" x14ac:dyDescent="0.25">
      <c r="A241" s="38">
        <v>240</v>
      </c>
      <c r="B241" s="38" t="s">
        <v>2502</v>
      </c>
      <c r="C241" s="25" t="s">
        <v>13100</v>
      </c>
      <c r="D241" s="24" t="s">
        <v>13101</v>
      </c>
      <c r="E241" s="25"/>
      <c r="F241" s="3"/>
    </row>
    <row r="242" spans="1:6" ht="150" x14ac:dyDescent="0.25">
      <c r="A242" s="38">
        <v>241</v>
      </c>
      <c r="B242" s="38" t="s">
        <v>2509</v>
      </c>
      <c r="C242" s="25" t="s">
        <v>13100</v>
      </c>
      <c r="D242" s="24" t="s">
        <v>13101</v>
      </c>
      <c r="E242" s="25"/>
      <c r="F242" s="3"/>
    </row>
    <row r="243" spans="1:6" ht="105" x14ac:dyDescent="0.25">
      <c r="A243" s="38">
        <v>242</v>
      </c>
      <c r="B243" s="38" t="s">
        <v>2513</v>
      </c>
      <c r="C243" s="25" t="s">
        <v>13102</v>
      </c>
      <c r="D243" s="24" t="s">
        <v>13103</v>
      </c>
      <c r="E243" s="25" t="s">
        <v>13104</v>
      </c>
      <c r="F243" s="3"/>
    </row>
    <row r="244" spans="1:6" ht="105" x14ac:dyDescent="0.25">
      <c r="A244" s="38">
        <v>243</v>
      </c>
      <c r="B244" s="38" t="s">
        <v>2524</v>
      </c>
      <c r="C244" s="25" t="s">
        <v>13102</v>
      </c>
      <c r="D244" s="24" t="s">
        <v>13103</v>
      </c>
      <c r="E244" s="25"/>
      <c r="F244" s="3"/>
    </row>
    <row r="245" spans="1:6" ht="135" x14ac:dyDescent="0.25">
      <c r="A245" s="38">
        <v>244</v>
      </c>
      <c r="B245" s="38" t="s">
        <v>2531</v>
      </c>
      <c r="C245" s="25" t="s">
        <v>11555</v>
      </c>
      <c r="D245" s="24" t="s">
        <v>13105</v>
      </c>
      <c r="E245" s="25" t="s">
        <v>11051</v>
      </c>
      <c r="F245" s="3"/>
    </row>
    <row r="246" spans="1:6" ht="135" x14ac:dyDescent="0.25">
      <c r="A246" s="38">
        <v>245</v>
      </c>
      <c r="B246" s="38" t="s">
        <v>2541</v>
      </c>
      <c r="C246" s="25" t="s">
        <v>11556</v>
      </c>
      <c r="D246" s="24" t="s">
        <v>13105</v>
      </c>
      <c r="E246" s="25"/>
      <c r="F246" s="3"/>
    </row>
    <row r="247" spans="1:6" ht="30" x14ac:dyDescent="0.25">
      <c r="A247" s="38">
        <v>246</v>
      </c>
      <c r="B247" s="38" t="s">
        <v>2547</v>
      </c>
      <c r="C247" s="25" t="s">
        <v>13106</v>
      </c>
      <c r="D247" s="24" t="s">
        <v>11037</v>
      </c>
      <c r="E247" s="38"/>
      <c r="F247" s="3"/>
    </row>
    <row r="248" spans="1:6" ht="30" x14ac:dyDescent="0.25">
      <c r="A248" s="38">
        <v>247</v>
      </c>
      <c r="B248" s="38" t="s">
        <v>2557</v>
      </c>
      <c r="C248" s="25" t="s">
        <v>13107</v>
      </c>
      <c r="D248" s="24" t="s">
        <v>11038</v>
      </c>
      <c r="E248" s="25"/>
      <c r="F248" s="3"/>
    </row>
    <row r="249" spans="1:6" ht="165" x14ac:dyDescent="0.25">
      <c r="A249" s="38">
        <v>248</v>
      </c>
      <c r="B249" s="38" t="s">
        <v>2566</v>
      </c>
      <c r="C249" s="25" t="s">
        <v>13108</v>
      </c>
      <c r="D249" s="24" t="s">
        <v>13109</v>
      </c>
      <c r="E249" s="25"/>
      <c r="F249" s="3"/>
    </row>
    <row r="250" spans="1:6" ht="150" x14ac:dyDescent="0.25">
      <c r="A250" s="38">
        <v>249</v>
      </c>
      <c r="B250" s="38" t="s">
        <v>2573</v>
      </c>
      <c r="C250" s="25" t="s">
        <v>13110</v>
      </c>
      <c r="D250" s="24" t="s">
        <v>13111</v>
      </c>
      <c r="E250" s="25" t="s">
        <v>13112</v>
      </c>
      <c r="F250" s="3"/>
    </row>
    <row r="251" spans="1:6" ht="150" x14ac:dyDescent="0.25">
      <c r="A251" s="38">
        <v>250</v>
      </c>
      <c r="B251" s="38" t="s">
        <v>2585</v>
      </c>
      <c r="C251" s="25" t="s">
        <v>13113</v>
      </c>
      <c r="D251" s="24" t="s">
        <v>13111</v>
      </c>
      <c r="E251" s="25"/>
      <c r="F251" s="3"/>
    </row>
    <row r="252" spans="1:6" ht="165" x14ac:dyDescent="0.25">
      <c r="A252" s="38">
        <v>251</v>
      </c>
      <c r="B252" s="38" t="s">
        <v>2590</v>
      </c>
      <c r="C252" s="25" t="s">
        <v>14818</v>
      </c>
      <c r="D252" s="24" t="s">
        <v>13114</v>
      </c>
      <c r="E252" s="38" t="s">
        <v>14819</v>
      </c>
      <c r="F252" s="3"/>
    </row>
    <row r="253" spans="1:6" ht="165" x14ac:dyDescent="0.25">
      <c r="A253" s="38">
        <v>252</v>
      </c>
      <c r="B253" s="38" t="s">
        <v>2602</v>
      </c>
      <c r="C253" s="25" t="s">
        <v>14820</v>
      </c>
      <c r="D253" s="24" t="s">
        <v>13114</v>
      </c>
      <c r="E253" s="25"/>
      <c r="F253" s="3"/>
    </row>
    <row r="254" spans="1:6" ht="165" x14ac:dyDescent="0.25">
      <c r="A254" s="38">
        <v>253</v>
      </c>
      <c r="B254" s="38" t="s">
        <v>2609</v>
      </c>
      <c r="C254" s="25" t="s">
        <v>14821</v>
      </c>
      <c r="D254" s="24" t="s">
        <v>13114</v>
      </c>
      <c r="E254" s="38"/>
      <c r="F254" s="3"/>
    </row>
    <row r="255" spans="1:6" ht="90" x14ac:dyDescent="0.25">
      <c r="A255" s="38">
        <v>254</v>
      </c>
      <c r="B255" s="38" t="s">
        <v>2618</v>
      </c>
      <c r="C255" s="25" t="s">
        <v>13115</v>
      </c>
      <c r="D255" s="24" t="s">
        <v>13116</v>
      </c>
      <c r="E255" s="25" t="s">
        <v>13117</v>
      </c>
      <c r="F255" s="3"/>
    </row>
    <row r="256" spans="1:6" ht="180" x14ac:dyDescent="0.25">
      <c r="A256" s="38">
        <v>255</v>
      </c>
      <c r="B256" s="38" t="s">
        <v>2628</v>
      </c>
      <c r="C256" s="25" t="s">
        <v>13118</v>
      </c>
      <c r="D256" s="24" t="s">
        <v>13119</v>
      </c>
      <c r="E256" s="25"/>
      <c r="F256" s="3"/>
    </row>
    <row r="257" spans="1:6" ht="150" x14ac:dyDescent="0.25">
      <c r="A257" s="38">
        <v>256</v>
      </c>
      <c r="B257" s="38" t="s">
        <v>2638</v>
      </c>
      <c r="C257" s="25" t="s">
        <v>13120</v>
      </c>
      <c r="D257" s="24" t="s">
        <v>13121</v>
      </c>
      <c r="E257" s="25"/>
      <c r="F257" s="3"/>
    </row>
    <row r="258" spans="1:6" ht="135" x14ac:dyDescent="0.25">
      <c r="A258" s="38">
        <v>257</v>
      </c>
      <c r="B258" s="38" t="s">
        <v>2648</v>
      </c>
      <c r="C258" s="25" t="s">
        <v>13122</v>
      </c>
      <c r="D258" s="24" t="s">
        <v>13123</v>
      </c>
      <c r="E258" s="25"/>
      <c r="F258" s="3"/>
    </row>
    <row r="259" spans="1:6" ht="105" x14ac:dyDescent="0.25">
      <c r="A259" s="38">
        <v>258</v>
      </c>
      <c r="B259" s="38" t="s">
        <v>2658</v>
      </c>
      <c r="C259" s="25" t="s">
        <v>13124</v>
      </c>
      <c r="D259" s="24" t="s">
        <v>13125</v>
      </c>
      <c r="E259" s="25" t="s">
        <v>13126</v>
      </c>
      <c r="F259" s="3"/>
    </row>
    <row r="260" spans="1:6" ht="150" x14ac:dyDescent="0.25">
      <c r="A260" s="38">
        <v>259</v>
      </c>
      <c r="B260" s="38" t="s">
        <v>2671</v>
      </c>
      <c r="C260" s="25" t="s">
        <v>13127</v>
      </c>
      <c r="D260" s="24" t="s">
        <v>13128</v>
      </c>
      <c r="E260" s="25" t="s">
        <v>13129</v>
      </c>
      <c r="F260" s="3"/>
    </row>
    <row r="261" spans="1:6" ht="150" x14ac:dyDescent="0.25">
      <c r="A261" s="38">
        <v>260</v>
      </c>
      <c r="B261" s="38" t="s">
        <v>2684</v>
      </c>
      <c r="C261" s="25" t="s">
        <v>13130</v>
      </c>
      <c r="D261" s="24" t="s">
        <v>13128</v>
      </c>
      <c r="E261" s="25"/>
      <c r="F261" s="3"/>
    </row>
    <row r="262" spans="1:6" ht="180" x14ac:dyDescent="0.25">
      <c r="A262" s="38">
        <v>261</v>
      </c>
      <c r="B262" s="38" t="s">
        <v>2691</v>
      </c>
      <c r="C262" s="25" t="s">
        <v>11793</v>
      </c>
      <c r="D262" s="24" t="s">
        <v>14369</v>
      </c>
      <c r="E262" s="25" t="s">
        <v>13131</v>
      </c>
      <c r="F262" s="3"/>
    </row>
    <row r="263" spans="1:6" ht="180" x14ac:dyDescent="0.25">
      <c r="A263" s="38">
        <v>262</v>
      </c>
      <c r="B263" s="38" t="s">
        <v>2704</v>
      </c>
      <c r="C263" s="25" t="s">
        <v>11794</v>
      </c>
      <c r="D263" s="24" t="s">
        <v>14369</v>
      </c>
      <c r="E263" s="25"/>
      <c r="F263" s="3"/>
    </row>
    <row r="264" spans="1:6" ht="135" x14ac:dyDescent="0.25">
      <c r="A264" s="38">
        <v>263</v>
      </c>
      <c r="B264" s="38" t="s">
        <v>2710</v>
      </c>
      <c r="C264" s="25" t="s">
        <v>13132</v>
      </c>
      <c r="D264" s="24" t="s">
        <v>13133</v>
      </c>
      <c r="E264" s="25" t="s">
        <v>11052</v>
      </c>
      <c r="F264" s="3"/>
    </row>
    <row r="265" spans="1:6" ht="135" x14ac:dyDescent="0.25">
      <c r="A265" s="38">
        <v>264</v>
      </c>
      <c r="B265" s="38" t="s">
        <v>2722</v>
      </c>
      <c r="C265" s="25" t="s">
        <v>13134</v>
      </c>
      <c r="D265" s="24" t="s">
        <v>13133</v>
      </c>
      <c r="E265" s="25"/>
      <c r="F265" s="3"/>
    </row>
    <row r="266" spans="1:6" ht="165" x14ac:dyDescent="0.25">
      <c r="A266" s="38">
        <v>265</v>
      </c>
      <c r="B266" s="38" t="s">
        <v>2728</v>
      </c>
      <c r="C266" s="25" t="s">
        <v>13135</v>
      </c>
      <c r="D266" s="24" t="s">
        <v>13136</v>
      </c>
      <c r="E266" s="25" t="s">
        <v>13137</v>
      </c>
      <c r="F266" s="3"/>
    </row>
    <row r="267" spans="1:6" ht="165" x14ac:dyDescent="0.25">
      <c r="A267" s="38">
        <v>266</v>
      </c>
      <c r="B267" s="38" t="s">
        <v>2739</v>
      </c>
      <c r="C267" s="25" t="s">
        <v>13138</v>
      </c>
      <c r="D267" s="24" t="s">
        <v>13136</v>
      </c>
      <c r="E267" s="25"/>
      <c r="F267" s="3"/>
    </row>
    <row r="268" spans="1:6" ht="165" x14ac:dyDescent="0.25">
      <c r="A268" s="38">
        <v>267</v>
      </c>
      <c r="B268" s="38" t="s">
        <v>2746</v>
      </c>
      <c r="C268" s="25" t="s">
        <v>13139</v>
      </c>
      <c r="D268" s="24" t="s">
        <v>13136</v>
      </c>
      <c r="E268" s="25"/>
      <c r="F268" s="3"/>
    </row>
    <row r="269" spans="1:6" ht="150" x14ac:dyDescent="0.25">
      <c r="A269" s="38">
        <v>268</v>
      </c>
      <c r="B269" s="38" t="s">
        <v>2753</v>
      </c>
      <c r="C269" s="25" t="s">
        <v>11795</v>
      </c>
      <c r="D269" s="24" t="s">
        <v>14370</v>
      </c>
      <c r="E269" s="25" t="s">
        <v>13140</v>
      </c>
      <c r="F269" s="3"/>
    </row>
    <row r="270" spans="1:6" ht="150" x14ac:dyDescent="0.25">
      <c r="A270" s="38">
        <v>269</v>
      </c>
      <c r="B270" s="38" t="s">
        <v>2765</v>
      </c>
      <c r="C270" s="25" t="s">
        <v>11796</v>
      </c>
      <c r="D270" s="24" t="s">
        <v>14370</v>
      </c>
      <c r="E270" s="25"/>
      <c r="F270" s="3"/>
    </row>
    <row r="271" spans="1:6" ht="150" x14ac:dyDescent="0.25">
      <c r="A271" s="38">
        <v>270</v>
      </c>
      <c r="B271" s="38" t="s">
        <v>2771</v>
      </c>
      <c r="C271" s="25" t="s">
        <v>11797</v>
      </c>
      <c r="D271" s="24" t="s">
        <v>14370</v>
      </c>
      <c r="E271" s="25"/>
      <c r="F271" s="3"/>
    </row>
    <row r="272" spans="1:6" ht="120" x14ac:dyDescent="0.25">
      <c r="A272" s="38">
        <v>271</v>
      </c>
      <c r="B272" s="38" t="s">
        <v>2776</v>
      </c>
      <c r="C272" s="25" t="s">
        <v>13141</v>
      </c>
      <c r="D272" s="24" t="s">
        <v>13142</v>
      </c>
      <c r="E272" s="25" t="s">
        <v>11887</v>
      </c>
      <c r="F272" s="3"/>
    </row>
    <row r="273" spans="1:6" ht="120" x14ac:dyDescent="0.25">
      <c r="A273" s="38">
        <v>272</v>
      </c>
      <c r="B273" s="38" t="s">
        <v>2789</v>
      </c>
      <c r="C273" s="25" t="s">
        <v>13143</v>
      </c>
      <c r="D273" s="24" t="s">
        <v>13142</v>
      </c>
      <c r="E273" s="25"/>
      <c r="F273" s="3"/>
    </row>
    <row r="274" spans="1:6" ht="120" x14ac:dyDescent="0.25">
      <c r="A274" s="38">
        <v>273</v>
      </c>
      <c r="B274" s="38" t="s">
        <v>2796</v>
      </c>
      <c r="C274" s="25" t="s">
        <v>13144</v>
      </c>
      <c r="D274" s="24" t="s">
        <v>13142</v>
      </c>
      <c r="E274" s="25"/>
      <c r="F274" s="3"/>
    </row>
    <row r="275" spans="1:6" ht="135" x14ac:dyDescent="0.25">
      <c r="A275" s="38">
        <v>274</v>
      </c>
      <c r="B275" s="38" t="s">
        <v>2803</v>
      </c>
      <c r="C275" s="25" t="s">
        <v>13145</v>
      </c>
      <c r="D275" s="24" t="s">
        <v>13146</v>
      </c>
      <c r="E275" s="25" t="s">
        <v>13147</v>
      </c>
      <c r="F275" s="3"/>
    </row>
    <row r="276" spans="1:6" ht="135" x14ac:dyDescent="0.25">
      <c r="A276" s="38">
        <v>275</v>
      </c>
      <c r="B276" s="38" t="s">
        <v>2814</v>
      </c>
      <c r="C276" s="25" t="s">
        <v>13148</v>
      </c>
      <c r="D276" s="24" t="s">
        <v>13146</v>
      </c>
      <c r="E276" s="25"/>
      <c r="F276" s="3"/>
    </row>
    <row r="277" spans="1:6" ht="135" x14ac:dyDescent="0.25">
      <c r="A277" s="38">
        <v>276</v>
      </c>
      <c r="B277" s="38" t="s">
        <v>2819</v>
      </c>
      <c r="C277" s="25" t="s">
        <v>13149</v>
      </c>
      <c r="D277" s="24" t="s">
        <v>13146</v>
      </c>
      <c r="E277" s="25"/>
      <c r="F277" s="3"/>
    </row>
    <row r="278" spans="1:6" ht="135" x14ac:dyDescent="0.25">
      <c r="A278" s="38">
        <v>277</v>
      </c>
      <c r="B278" s="38" t="s">
        <v>2828</v>
      </c>
      <c r="C278" s="25" t="s">
        <v>11557</v>
      </c>
      <c r="D278" s="24" t="s">
        <v>13150</v>
      </c>
      <c r="E278" s="25" t="s">
        <v>13151</v>
      </c>
      <c r="F278" s="3"/>
    </row>
    <row r="279" spans="1:6" ht="135" x14ac:dyDescent="0.25">
      <c r="A279" s="38">
        <v>278</v>
      </c>
      <c r="B279" s="38" t="s">
        <v>2842</v>
      </c>
      <c r="C279" s="25" t="s">
        <v>11558</v>
      </c>
      <c r="D279" s="24" t="s">
        <v>13150</v>
      </c>
      <c r="E279" s="25"/>
      <c r="F279" s="3"/>
    </row>
    <row r="280" spans="1:6" ht="150" x14ac:dyDescent="0.25">
      <c r="A280" s="38">
        <v>279</v>
      </c>
      <c r="B280" s="38" t="s">
        <v>2850</v>
      </c>
      <c r="C280" s="25" t="s">
        <v>14822</v>
      </c>
      <c r="D280" s="24" t="s">
        <v>14371</v>
      </c>
      <c r="E280" s="25" t="s">
        <v>11798</v>
      </c>
      <c r="F280" s="3"/>
    </row>
    <row r="281" spans="1:6" ht="150" x14ac:dyDescent="0.25">
      <c r="A281" s="38">
        <v>280</v>
      </c>
      <c r="B281" s="38" t="s">
        <v>2863</v>
      </c>
      <c r="C281" s="25" t="s">
        <v>14823</v>
      </c>
      <c r="D281" s="24" t="s">
        <v>14371</v>
      </c>
      <c r="E281" s="25"/>
      <c r="F281" s="3"/>
    </row>
    <row r="282" spans="1:6" ht="150" x14ac:dyDescent="0.25">
      <c r="A282" s="38">
        <v>281</v>
      </c>
      <c r="B282" s="38" t="s">
        <v>2870</v>
      </c>
      <c r="C282" s="25" t="s">
        <v>13152</v>
      </c>
      <c r="D282" s="24" t="s">
        <v>13153</v>
      </c>
      <c r="E282" s="25" t="s">
        <v>13154</v>
      </c>
      <c r="F282" s="3"/>
    </row>
    <row r="283" spans="1:6" ht="150" x14ac:dyDescent="0.25">
      <c r="A283" s="38">
        <v>282</v>
      </c>
      <c r="B283" s="38" t="s">
        <v>2884</v>
      </c>
      <c r="C283" s="25" t="s">
        <v>13155</v>
      </c>
      <c r="D283" s="24" t="s">
        <v>13153</v>
      </c>
      <c r="E283" s="25"/>
      <c r="F283" s="3"/>
    </row>
    <row r="284" spans="1:6" ht="150" x14ac:dyDescent="0.25">
      <c r="A284" s="38">
        <v>283</v>
      </c>
      <c r="B284" s="38" t="s">
        <v>2891</v>
      </c>
      <c r="C284" s="25" t="s">
        <v>13156</v>
      </c>
      <c r="D284" s="24" t="s">
        <v>13153</v>
      </c>
      <c r="E284" s="25"/>
      <c r="F284" s="3"/>
    </row>
    <row r="285" spans="1:6" ht="165" x14ac:dyDescent="0.25">
      <c r="A285" s="38">
        <v>284</v>
      </c>
      <c r="B285" s="38" t="s">
        <v>2899</v>
      </c>
      <c r="C285" s="25" t="s">
        <v>13157</v>
      </c>
      <c r="D285" s="24" t="s">
        <v>14501</v>
      </c>
      <c r="E285" s="25" t="s">
        <v>13158</v>
      </c>
      <c r="F285" s="3"/>
    </row>
    <row r="286" spans="1:6" ht="165" x14ac:dyDescent="0.25">
      <c r="A286" s="38">
        <v>285</v>
      </c>
      <c r="B286" s="38" t="s">
        <v>2912</v>
      </c>
      <c r="C286" s="25" t="s">
        <v>13159</v>
      </c>
      <c r="D286" s="24" t="s">
        <v>14501</v>
      </c>
      <c r="E286" s="25"/>
      <c r="F286" s="3"/>
    </row>
    <row r="287" spans="1:6" ht="165" x14ac:dyDescent="0.25">
      <c r="A287" s="38">
        <v>286</v>
      </c>
      <c r="B287" s="38" t="s">
        <v>2920</v>
      </c>
      <c r="C287" s="25" t="s">
        <v>13160</v>
      </c>
      <c r="D287" s="24" t="s">
        <v>14501</v>
      </c>
      <c r="E287" s="25"/>
      <c r="F287" s="3"/>
    </row>
    <row r="288" spans="1:6" ht="165" x14ac:dyDescent="0.25">
      <c r="A288" s="38">
        <v>287</v>
      </c>
      <c r="B288" s="38" t="s">
        <v>2926</v>
      </c>
      <c r="C288" s="25" t="s">
        <v>13161</v>
      </c>
      <c r="D288" s="24" t="s">
        <v>13162</v>
      </c>
      <c r="E288" s="25" t="s">
        <v>14262</v>
      </c>
      <c r="F288" s="3"/>
    </row>
    <row r="289" spans="1:6" ht="165" x14ac:dyDescent="0.25">
      <c r="A289" s="38">
        <v>288</v>
      </c>
      <c r="B289" s="38" t="s">
        <v>2938</v>
      </c>
      <c r="C289" s="25" t="s">
        <v>13161</v>
      </c>
      <c r="D289" s="24" t="s">
        <v>13162</v>
      </c>
      <c r="E289" s="25"/>
      <c r="F289" s="3"/>
    </row>
    <row r="290" spans="1:6" ht="165" x14ac:dyDescent="0.25">
      <c r="A290" s="38">
        <v>289</v>
      </c>
      <c r="B290" s="38" t="s">
        <v>2947</v>
      </c>
      <c r="C290" s="25" t="s">
        <v>13163</v>
      </c>
      <c r="D290" s="24" t="s">
        <v>13162</v>
      </c>
      <c r="E290" s="25"/>
      <c r="F290" s="3"/>
    </row>
    <row r="291" spans="1:6" ht="165" x14ac:dyDescent="0.25">
      <c r="A291" s="38">
        <v>290</v>
      </c>
      <c r="B291" s="38" t="s">
        <v>2957</v>
      </c>
      <c r="C291" s="25" t="s">
        <v>13164</v>
      </c>
      <c r="D291" s="24" t="s">
        <v>13162</v>
      </c>
      <c r="E291" s="25"/>
      <c r="F291" s="3"/>
    </row>
    <row r="292" spans="1:6" ht="120" x14ac:dyDescent="0.25">
      <c r="A292" s="38">
        <v>291</v>
      </c>
      <c r="B292" s="38" t="s">
        <v>2966</v>
      </c>
      <c r="C292" s="25" t="s">
        <v>14502</v>
      </c>
      <c r="D292" s="24" t="s">
        <v>13165</v>
      </c>
      <c r="E292" s="25" t="s">
        <v>13166</v>
      </c>
      <c r="F292" s="3"/>
    </row>
    <row r="293" spans="1:6" ht="120" x14ac:dyDescent="0.25">
      <c r="A293" s="38">
        <v>292</v>
      </c>
      <c r="B293" s="38" t="s">
        <v>2978</v>
      </c>
      <c r="C293" s="25" t="s">
        <v>14503</v>
      </c>
      <c r="D293" s="24" t="s">
        <v>13165</v>
      </c>
      <c r="E293" s="25"/>
      <c r="F293" s="3"/>
    </row>
    <row r="294" spans="1:6" ht="150" x14ac:dyDescent="0.25">
      <c r="A294" s="38">
        <v>293</v>
      </c>
      <c r="B294" s="38" t="s">
        <v>2990</v>
      </c>
      <c r="C294" s="25" t="s">
        <v>13167</v>
      </c>
      <c r="D294" s="24" t="s">
        <v>13168</v>
      </c>
      <c r="E294" s="25" t="s">
        <v>14504</v>
      </c>
      <c r="F294" s="3"/>
    </row>
    <row r="295" spans="1:6" ht="165" x14ac:dyDescent="0.25">
      <c r="A295" s="38">
        <v>294</v>
      </c>
      <c r="B295" s="38" t="s">
        <v>3005</v>
      </c>
      <c r="C295" s="25" t="s">
        <v>13169</v>
      </c>
      <c r="D295" s="24" t="s">
        <v>13170</v>
      </c>
      <c r="E295" s="25" t="s">
        <v>14505</v>
      </c>
      <c r="F295" s="3"/>
    </row>
    <row r="296" spans="1:6" ht="165" x14ac:dyDescent="0.25">
      <c r="A296" s="38">
        <v>295</v>
      </c>
      <c r="B296" s="38" t="s">
        <v>3017</v>
      </c>
      <c r="C296" s="25" t="s">
        <v>13171</v>
      </c>
      <c r="D296" s="24" t="s">
        <v>13170</v>
      </c>
      <c r="E296" s="25"/>
      <c r="F296" s="3"/>
    </row>
    <row r="297" spans="1:6" ht="165" x14ac:dyDescent="0.25">
      <c r="A297" s="38">
        <v>296</v>
      </c>
      <c r="B297" s="38" t="s">
        <v>3025</v>
      </c>
      <c r="C297" s="25" t="s">
        <v>14506</v>
      </c>
      <c r="D297" s="24" t="s">
        <v>13170</v>
      </c>
      <c r="E297" s="25"/>
      <c r="F297" s="3"/>
    </row>
    <row r="298" spans="1:6" ht="150" x14ac:dyDescent="0.25">
      <c r="A298" s="38">
        <v>297</v>
      </c>
      <c r="B298" s="38" t="s">
        <v>3034</v>
      </c>
      <c r="C298" s="25" t="s">
        <v>13172</v>
      </c>
      <c r="D298" s="24" t="s">
        <v>13173</v>
      </c>
      <c r="E298" s="25" t="s">
        <v>13174</v>
      </c>
      <c r="F298" s="3"/>
    </row>
    <row r="299" spans="1:6" ht="150" x14ac:dyDescent="0.25">
      <c r="A299" s="38">
        <v>298</v>
      </c>
      <c r="B299" s="38" t="s">
        <v>3046</v>
      </c>
      <c r="C299" s="25" t="s">
        <v>13172</v>
      </c>
      <c r="D299" s="24" t="s">
        <v>13173</v>
      </c>
      <c r="E299" s="25"/>
      <c r="F299" s="3"/>
    </row>
    <row r="300" spans="1:6" ht="195" x14ac:dyDescent="0.25">
      <c r="A300" s="38">
        <v>299</v>
      </c>
      <c r="B300" s="38" t="s">
        <v>3054</v>
      </c>
      <c r="C300" s="25" t="s">
        <v>11559</v>
      </c>
      <c r="D300" s="24" t="s">
        <v>13175</v>
      </c>
      <c r="E300" s="25" t="s">
        <v>13176</v>
      </c>
      <c r="F300" s="3"/>
    </row>
    <row r="301" spans="1:6" ht="195" x14ac:dyDescent="0.25">
      <c r="A301" s="38">
        <v>300</v>
      </c>
      <c r="B301" s="38" t="s">
        <v>3068</v>
      </c>
      <c r="C301" s="25" t="s">
        <v>11560</v>
      </c>
      <c r="D301" s="24" t="s">
        <v>13175</v>
      </c>
      <c r="E301" s="25"/>
      <c r="F301" s="3"/>
    </row>
    <row r="302" spans="1:6" ht="150" x14ac:dyDescent="0.25">
      <c r="A302" s="38">
        <v>301</v>
      </c>
      <c r="B302" s="38" t="s">
        <v>3075</v>
      </c>
      <c r="C302" s="25" t="s">
        <v>13177</v>
      </c>
      <c r="D302" s="24" t="s">
        <v>13178</v>
      </c>
      <c r="E302" s="25" t="s">
        <v>13179</v>
      </c>
      <c r="F302" s="3"/>
    </row>
    <row r="303" spans="1:6" ht="150" x14ac:dyDescent="0.25">
      <c r="A303" s="38">
        <v>302</v>
      </c>
      <c r="B303" s="38" t="s">
        <v>3087</v>
      </c>
      <c r="C303" s="25" t="s">
        <v>13180</v>
      </c>
      <c r="D303" s="24" t="s">
        <v>13178</v>
      </c>
      <c r="E303" s="25"/>
      <c r="F303" s="3"/>
    </row>
    <row r="304" spans="1:6" ht="150" x14ac:dyDescent="0.25">
      <c r="A304" s="38">
        <v>303</v>
      </c>
      <c r="B304" s="38" t="s">
        <v>3094</v>
      </c>
      <c r="C304" s="25" t="s">
        <v>11799</v>
      </c>
      <c r="D304" s="24" t="s">
        <v>13181</v>
      </c>
      <c r="E304" s="25" t="s">
        <v>13182</v>
      </c>
      <c r="F304" s="3"/>
    </row>
    <row r="305" spans="1:6" ht="150" x14ac:dyDescent="0.25">
      <c r="A305" s="38">
        <v>304</v>
      </c>
      <c r="B305" s="38" t="s">
        <v>3105</v>
      </c>
      <c r="C305" s="25" t="s">
        <v>14507</v>
      </c>
      <c r="D305" s="24" t="s">
        <v>13183</v>
      </c>
      <c r="E305" s="25" t="s">
        <v>14508</v>
      </c>
      <c r="F305" s="3"/>
    </row>
    <row r="306" spans="1:6" ht="150" x14ac:dyDescent="0.25">
      <c r="A306" s="38">
        <v>305</v>
      </c>
      <c r="B306" s="38" t="s">
        <v>3117</v>
      </c>
      <c r="C306" s="25" t="s">
        <v>14509</v>
      </c>
      <c r="D306" s="24" t="s">
        <v>13183</v>
      </c>
      <c r="E306" s="25"/>
      <c r="F306" s="3"/>
    </row>
    <row r="307" spans="1:6" ht="120" x14ac:dyDescent="0.25">
      <c r="A307" s="38">
        <v>306</v>
      </c>
      <c r="B307" s="38" t="s">
        <v>3125</v>
      </c>
      <c r="C307" s="25" t="s">
        <v>13184</v>
      </c>
      <c r="D307" s="24" t="s">
        <v>13185</v>
      </c>
      <c r="E307" s="25" t="s">
        <v>13186</v>
      </c>
      <c r="F307" s="3"/>
    </row>
    <row r="308" spans="1:6" ht="120" x14ac:dyDescent="0.25">
      <c r="A308" s="38">
        <v>307</v>
      </c>
      <c r="B308" s="38" t="s">
        <v>3136</v>
      </c>
      <c r="C308" s="25" t="s">
        <v>13187</v>
      </c>
      <c r="D308" s="24" t="s">
        <v>13185</v>
      </c>
      <c r="E308" s="25" t="s">
        <v>13186</v>
      </c>
      <c r="F308" s="3"/>
    </row>
    <row r="309" spans="1:6" ht="120" x14ac:dyDescent="0.25">
      <c r="A309" s="38">
        <v>308</v>
      </c>
      <c r="B309" s="38" t="s">
        <v>3144</v>
      </c>
      <c r="C309" s="25" t="s">
        <v>13188</v>
      </c>
      <c r="D309" s="24" t="s">
        <v>13185</v>
      </c>
      <c r="E309" s="25"/>
      <c r="F309" s="3"/>
    </row>
    <row r="310" spans="1:6" ht="150" x14ac:dyDescent="0.25">
      <c r="A310" s="38">
        <v>309</v>
      </c>
      <c r="B310" s="38" t="s">
        <v>3153</v>
      </c>
      <c r="C310" s="25" t="s">
        <v>13189</v>
      </c>
      <c r="D310" s="24" t="s">
        <v>14372</v>
      </c>
      <c r="E310" s="25" t="s">
        <v>11561</v>
      </c>
      <c r="F310" s="3"/>
    </row>
    <row r="311" spans="1:6" ht="135" x14ac:dyDescent="0.25">
      <c r="A311" s="38">
        <v>310</v>
      </c>
      <c r="B311" s="38" t="s">
        <v>3164</v>
      </c>
      <c r="C311" s="25" t="s">
        <v>13190</v>
      </c>
      <c r="D311" s="24" t="s">
        <v>13191</v>
      </c>
      <c r="E311" s="25" t="s">
        <v>13192</v>
      </c>
      <c r="F311" s="3"/>
    </row>
    <row r="312" spans="1:6" ht="135" x14ac:dyDescent="0.25">
      <c r="A312" s="38">
        <v>311</v>
      </c>
      <c r="B312" s="38" t="s">
        <v>3175</v>
      </c>
      <c r="C312" s="25" t="s">
        <v>13193</v>
      </c>
      <c r="D312" s="24" t="s">
        <v>13191</v>
      </c>
      <c r="E312" s="25"/>
      <c r="F312" s="3"/>
    </row>
    <row r="313" spans="1:6" ht="135" x14ac:dyDescent="0.25">
      <c r="A313" s="38">
        <v>312</v>
      </c>
      <c r="B313" s="38" t="s">
        <v>3181</v>
      </c>
      <c r="C313" s="25" t="s">
        <v>13194</v>
      </c>
      <c r="D313" s="24" t="s">
        <v>13191</v>
      </c>
      <c r="E313" s="25"/>
      <c r="F313" s="3"/>
    </row>
    <row r="314" spans="1:6" ht="150" x14ac:dyDescent="0.25">
      <c r="A314" s="38">
        <v>313</v>
      </c>
      <c r="B314" s="38" t="s">
        <v>3188</v>
      </c>
      <c r="C314" s="25" t="s">
        <v>13195</v>
      </c>
      <c r="D314" s="24" t="s">
        <v>13196</v>
      </c>
      <c r="E314" s="25" t="s">
        <v>11800</v>
      </c>
      <c r="F314" s="3"/>
    </row>
    <row r="315" spans="1:6" ht="150" x14ac:dyDescent="0.25">
      <c r="A315" s="38">
        <v>314</v>
      </c>
      <c r="B315" s="38" t="s">
        <v>3200</v>
      </c>
      <c r="C315" s="25" t="s">
        <v>13195</v>
      </c>
      <c r="D315" s="24" t="s">
        <v>13196</v>
      </c>
      <c r="E315" s="25"/>
      <c r="F315" s="3"/>
    </row>
    <row r="316" spans="1:6" ht="120" x14ac:dyDescent="0.25">
      <c r="A316" s="38">
        <v>315</v>
      </c>
      <c r="B316" s="38" t="s">
        <v>3206</v>
      </c>
      <c r="C316" s="25" t="s">
        <v>11053</v>
      </c>
      <c r="D316" s="24" t="s">
        <v>13197</v>
      </c>
      <c r="E316" s="38" t="s">
        <v>13198</v>
      </c>
      <c r="F316" s="3"/>
    </row>
    <row r="317" spans="1:6" ht="135" x14ac:dyDescent="0.25">
      <c r="A317" s="38">
        <v>316</v>
      </c>
      <c r="B317" s="38" t="s">
        <v>3216</v>
      </c>
      <c r="C317" s="25" t="s">
        <v>14263</v>
      </c>
      <c r="D317" s="24" t="s">
        <v>14264</v>
      </c>
      <c r="E317" s="38"/>
      <c r="F317" s="3"/>
    </row>
    <row r="318" spans="1:6" ht="105" x14ac:dyDescent="0.25">
      <c r="A318" s="38">
        <v>317</v>
      </c>
      <c r="B318" s="38" t="s">
        <v>3230</v>
      </c>
      <c r="C318" s="25" t="s">
        <v>13199</v>
      </c>
      <c r="D318" s="24" t="s">
        <v>13200</v>
      </c>
      <c r="E318" s="25" t="s">
        <v>13201</v>
      </c>
      <c r="F318" s="3"/>
    </row>
    <row r="319" spans="1:6" ht="105" x14ac:dyDescent="0.25">
      <c r="A319" s="38">
        <v>318</v>
      </c>
      <c r="B319" s="38" t="s">
        <v>3241</v>
      </c>
      <c r="C319" s="25" t="s">
        <v>13199</v>
      </c>
      <c r="D319" s="24" t="s">
        <v>13200</v>
      </c>
      <c r="E319" s="25"/>
      <c r="F319" s="3"/>
    </row>
    <row r="320" spans="1:6" ht="150" x14ac:dyDescent="0.25">
      <c r="A320" s="38">
        <v>319</v>
      </c>
      <c r="B320" s="38" t="s">
        <v>3248</v>
      </c>
      <c r="C320" s="25" t="s">
        <v>13202</v>
      </c>
      <c r="D320" s="24" t="s">
        <v>13203</v>
      </c>
      <c r="E320" s="25" t="s">
        <v>14510</v>
      </c>
      <c r="F320" s="3"/>
    </row>
    <row r="321" spans="1:6" ht="150" x14ac:dyDescent="0.25">
      <c r="A321" s="38">
        <v>320</v>
      </c>
      <c r="B321" s="38" t="s">
        <v>3260</v>
      </c>
      <c r="C321" s="25" t="s">
        <v>13204</v>
      </c>
      <c r="D321" s="24" t="s">
        <v>13203</v>
      </c>
      <c r="E321" s="25"/>
      <c r="F321" s="3"/>
    </row>
    <row r="322" spans="1:6" ht="150" x14ac:dyDescent="0.25">
      <c r="A322" s="38">
        <v>321</v>
      </c>
      <c r="B322" s="38" t="s">
        <v>3266</v>
      </c>
      <c r="C322" s="25" t="s">
        <v>14511</v>
      </c>
      <c r="D322" s="24" t="s">
        <v>13203</v>
      </c>
      <c r="E322" s="25"/>
      <c r="F322" s="3"/>
    </row>
    <row r="323" spans="1:6" ht="120" x14ac:dyDescent="0.25">
      <c r="A323" s="38">
        <v>322</v>
      </c>
      <c r="B323" s="38" t="s">
        <v>3273</v>
      </c>
      <c r="C323" s="25" t="s">
        <v>13205</v>
      </c>
      <c r="D323" s="24" t="s">
        <v>14512</v>
      </c>
      <c r="E323" s="25" t="s">
        <v>14513</v>
      </c>
      <c r="F323" s="3"/>
    </row>
    <row r="324" spans="1:6" ht="120" x14ac:dyDescent="0.25">
      <c r="A324" s="38">
        <v>323</v>
      </c>
      <c r="B324" s="38" t="s">
        <v>3283</v>
      </c>
      <c r="C324" s="25" t="s">
        <v>13206</v>
      </c>
      <c r="D324" s="24" t="s">
        <v>13207</v>
      </c>
      <c r="E324" s="25" t="s">
        <v>13208</v>
      </c>
      <c r="F324" s="3"/>
    </row>
    <row r="325" spans="1:6" ht="135" x14ac:dyDescent="0.25">
      <c r="A325" s="38">
        <v>324</v>
      </c>
      <c r="B325" s="38" t="s">
        <v>3295</v>
      </c>
      <c r="C325" s="25" t="s">
        <v>13209</v>
      </c>
      <c r="D325" s="24" t="s">
        <v>13210</v>
      </c>
      <c r="E325" s="25" t="s">
        <v>11054</v>
      </c>
      <c r="F325" s="3"/>
    </row>
    <row r="326" spans="1:6" ht="135" x14ac:dyDescent="0.25">
      <c r="A326" s="38">
        <v>325</v>
      </c>
      <c r="B326" s="38" t="s">
        <v>3307</v>
      </c>
      <c r="C326" s="25" t="s">
        <v>13209</v>
      </c>
      <c r="D326" s="24" t="s">
        <v>13210</v>
      </c>
      <c r="E326" s="25"/>
      <c r="F326" s="3"/>
    </row>
    <row r="327" spans="1:6" ht="135" x14ac:dyDescent="0.25">
      <c r="A327" s="38">
        <v>326</v>
      </c>
      <c r="B327" s="38" t="s">
        <v>3313</v>
      </c>
      <c r="C327" s="25" t="s">
        <v>13211</v>
      </c>
      <c r="D327" s="24" t="s">
        <v>13210</v>
      </c>
      <c r="E327" s="25"/>
      <c r="F327" s="3"/>
    </row>
    <row r="328" spans="1:6" ht="180" x14ac:dyDescent="0.25">
      <c r="A328" s="38">
        <v>327</v>
      </c>
      <c r="B328" s="38" t="s">
        <v>3321</v>
      </c>
      <c r="C328" s="25" t="s">
        <v>13212</v>
      </c>
      <c r="D328" s="24" t="s">
        <v>13213</v>
      </c>
      <c r="E328" s="25"/>
      <c r="F328" s="3"/>
    </row>
    <row r="329" spans="1:6" ht="180" x14ac:dyDescent="0.25">
      <c r="A329" s="38">
        <v>328</v>
      </c>
      <c r="B329" s="38" t="s">
        <v>3333</v>
      </c>
      <c r="C329" s="25" t="s">
        <v>13214</v>
      </c>
      <c r="D329" s="24" t="s">
        <v>13213</v>
      </c>
      <c r="E329" s="25"/>
      <c r="F329" s="3"/>
    </row>
    <row r="330" spans="1:6" ht="180" x14ac:dyDescent="0.25">
      <c r="A330" s="38">
        <v>329</v>
      </c>
      <c r="B330" s="38" t="s">
        <v>3342</v>
      </c>
      <c r="C330" s="25" t="s">
        <v>13215</v>
      </c>
      <c r="D330" s="24" t="s">
        <v>13213</v>
      </c>
      <c r="E330" s="25"/>
      <c r="F330" s="3"/>
    </row>
    <row r="331" spans="1:6" ht="105" x14ac:dyDescent="0.25">
      <c r="A331" s="38">
        <v>330</v>
      </c>
      <c r="B331" s="38" t="s">
        <v>3349</v>
      </c>
      <c r="C331" s="25" t="s">
        <v>13216</v>
      </c>
      <c r="D331" s="24" t="s">
        <v>13217</v>
      </c>
      <c r="E331" s="25" t="s">
        <v>13218</v>
      </c>
      <c r="F331" s="3"/>
    </row>
    <row r="332" spans="1:6" ht="135" x14ac:dyDescent="0.25">
      <c r="A332" s="38">
        <v>331</v>
      </c>
      <c r="B332" s="38" t="s">
        <v>3360</v>
      </c>
      <c r="C332" s="25" t="s">
        <v>13219</v>
      </c>
      <c r="D332" s="24" t="s">
        <v>13220</v>
      </c>
      <c r="E332" s="25" t="s">
        <v>13221</v>
      </c>
      <c r="F332" s="3"/>
    </row>
    <row r="333" spans="1:6" ht="135" x14ac:dyDescent="0.25">
      <c r="A333" s="38">
        <v>332</v>
      </c>
      <c r="B333" s="38" t="s">
        <v>3371</v>
      </c>
      <c r="C333" s="25" t="s">
        <v>13222</v>
      </c>
      <c r="D333" s="24" t="s">
        <v>13220</v>
      </c>
      <c r="E333" s="25"/>
      <c r="F333" s="3"/>
    </row>
    <row r="334" spans="1:6" ht="90" x14ac:dyDescent="0.25">
      <c r="A334" s="38">
        <v>333</v>
      </c>
      <c r="B334" s="38" t="s">
        <v>3378</v>
      </c>
      <c r="C334" s="25" t="s">
        <v>11801</v>
      </c>
      <c r="D334" s="24" t="s">
        <v>13223</v>
      </c>
      <c r="E334" s="25" t="s">
        <v>11055</v>
      </c>
      <c r="F334" s="3"/>
    </row>
    <row r="335" spans="1:6" ht="135" x14ac:dyDescent="0.25">
      <c r="A335" s="38">
        <v>334</v>
      </c>
      <c r="B335" s="38" t="s">
        <v>3391</v>
      </c>
      <c r="C335" s="25" t="s">
        <v>11802</v>
      </c>
      <c r="D335" s="24" t="s">
        <v>13224</v>
      </c>
      <c r="E335" s="25"/>
      <c r="F335" s="3"/>
    </row>
    <row r="336" spans="1:6" ht="150" x14ac:dyDescent="0.25">
      <c r="A336" s="38">
        <v>335</v>
      </c>
      <c r="B336" s="38" t="s">
        <v>3401</v>
      </c>
      <c r="C336" s="25" t="s">
        <v>11803</v>
      </c>
      <c r="D336" s="24" t="s">
        <v>13225</v>
      </c>
      <c r="E336" s="38"/>
      <c r="F336" s="3"/>
    </row>
    <row r="337" spans="1:6" ht="165" x14ac:dyDescent="0.25">
      <c r="A337" s="38">
        <v>336</v>
      </c>
      <c r="B337" s="38" t="s">
        <v>3410</v>
      </c>
      <c r="C337" s="25" t="s">
        <v>13226</v>
      </c>
      <c r="D337" s="24" t="s">
        <v>13227</v>
      </c>
      <c r="E337" s="38" t="s">
        <v>13228</v>
      </c>
      <c r="F337" s="3"/>
    </row>
    <row r="338" spans="1:6" ht="165" x14ac:dyDescent="0.25">
      <c r="A338" s="38">
        <v>337</v>
      </c>
      <c r="B338" s="38" t="s">
        <v>3423</v>
      </c>
      <c r="C338" s="25" t="s">
        <v>13226</v>
      </c>
      <c r="D338" s="24" t="s">
        <v>13227</v>
      </c>
      <c r="E338" s="38"/>
      <c r="F338" s="3"/>
    </row>
    <row r="339" spans="1:6" ht="165" x14ac:dyDescent="0.25">
      <c r="A339" s="38">
        <v>338</v>
      </c>
      <c r="B339" s="38" t="s">
        <v>3432</v>
      </c>
      <c r="C339" s="25" t="s">
        <v>13226</v>
      </c>
      <c r="D339" s="24" t="s">
        <v>13227</v>
      </c>
      <c r="E339" s="38"/>
      <c r="F339" s="3"/>
    </row>
    <row r="340" spans="1:6" ht="120" x14ac:dyDescent="0.25">
      <c r="A340" s="38">
        <v>339</v>
      </c>
      <c r="B340" s="38" t="s">
        <v>3438</v>
      </c>
      <c r="C340" s="25" t="s">
        <v>13229</v>
      </c>
      <c r="D340" s="24" t="s">
        <v>13230</v>
      </c>
      <c r="E340" s="38" t="s">
        <v>13231</v>
      </c>
      <c r="F340" s="3"/>
    </row>
    <row r="341" spans="1:6" ht="120" x14ac:dyDescent="0.25">
      <c r="A341" s="38">
        <v>340</v>
      </c>
      <c r="B341" s="38" t="s">
        <v>3451</v>
      </c>
      <c r="C341" s="25" t="s">
        <v>13232</v>
      </c>
      <c r="D341" s="24" t="s">
        <v>13230</v>
      </c>
      <c r="E341" s="38"/>
      <c r="F341" s="3"/>
    </row>
    <row r="342" spans="1:6" ht="135" x14ac:dyDescent="0.25">
      <c r="A342" s="38">
        <v>341</v>
      </c>
      <c r="B342" s="38" t="s">
        <v>3460</v>
      </c>
      <c r="C342" s="25" t="s">
        <v>14900</v>
      </c>
      <c r="D342" s="24" t="s">
        <v>14901</v>
      </c>
      <c r="E342" s="25" t="s">
        <v>14902</v>
      </c>
      <c r="F342" s="3"/>
    </row>
    <row r="343" spans="1:6" ht="135" x14ac:dyDescent="0.25">
      <c r="A343" s="38">
        <v>342</v>
      </c>
      <c r="B343" s="38" t="s">
        <v>3471</v>
      </c>
      <c r="C343" s="25" t="s">
        <v>14903</v>
      </c>
      <c r="D343" s="24" t="s">
        <v>14901</v>
      </c>
      <c r="E343" s="25"/>
      <c r="F343" s="3"/>
    </row>
    <row r="344" spans="1:6" ht="135" x14ac:dyDescent="0.25">
      <c r="A344" s="38">
        <v>343</v>
      </c>
      <c r="B344" s="38" t="s">
        <v>3477</v>
      </c>
      <c r="C344" s="25" t="s">
        <v>13233</v>
      </c>
      <c r="D344" s="24" t="s">
        <v>14824</v>
      </c>
      <c r="E344" s="25" t="s">
        <v>13234</v>
      </c>
      <c r="F344" s="3"/>
    </row>
    <row r="345" spans="1:6" ht="135" x14ac:dyDescent="0.25">
      <c r="A345" s="38">
        <v>344</v>
      </c>
      <c r="B345" s="38" t="s">
        <v>3490</v>
      </c>
      <c r="C345" s="25" t="s">
        <v>13235</v>
      </c>
      <c r="D345" s="24" t="s">
        <v>14824</v>
      </c>
      <c r="E345" s="25"/>
      <c r="F345" s="3"/>
    </row>
    <row r="346" spans="1:6" ht="120" x14ac:dyDescent="0.25">
      <c r="A346" s="38">
        <v>345</v>
      </c>
      <c r="B346" s="38" t="s">
        <v>3496</v>
      </c>
      <c r="C346" s="25" t="s">
        <v>13236</v>
      </c>
      <c r="D346" s="24" t="s">
        <v>13237</v>
      </c>
      <c r="E346" s="25" t="s">
        <v>13238</v>
      </c>
      <c r="F346" s="3"/>
    </row>
    <row r="347" spans="1:6" ht="120" x14ac:dyDescent="0.25">
      <c r="A347" s="38">
        <v>346</v>
      </c>
      <c r="B347" s="38" t="s">
        <v>3510</v>
      </c>
      <c r="C347" s="25" t="s">
        <v>13239</v>
      </c>
      <c r="D347" s="24" t="s">
        <v>13237</v>
      </c>
      <c r="E347" s="25"/>
      <c r="F347" s="3"/>
    </row>
    <row r="348" spans="1:6" ht="105" x14ac:dyDescent="0.25">
      <c r="A348" s="38">
        <v>347</v>
      </c>
      <c r="B348" s="38" t="s">
        <v>3517</v>
      </c>
      <c r="C348" s="25" t="s">
        <v>13240</v>
      </c>
      <c r="D348" s="24" t="s">
        <v>14373</v>
      </c>
      <c r="E348" s="25" t="s">
        <v>13241</v>
      </c>
      <c r="F348" s="3"/>
    </row>
    <row r="349" spans="1:6" ht="105" x14ac:dyDescent="0.25">
      <c r="A349" s="38">
        <v>348</v>
      </c>
      <c r="B349" s="38" t="s">
        <v>3527</v>
      </c>
      <c r="C349" s="25" t="s">
        <v>13242</v>
      </c>
      <c r="D349" s="24" t="s">
        <v>14373</v>
      </c>
      <c r="E349" s="25"/>
      <c r="F349" s="3"/>
    </row>
    <row r="350" spans="1:6" ht="105" x14ac:dyDescent="0.25">
      <c r="A350" s="38">
        <v>349</v>
      </c>
      <c r="B350" s="38" t="s">
        <v>3533</v>
      </c>
      <c r="C350" s="25" t="s">
        <v>13243</v>
      </c>
      <c r="D350" s="24" t="s">
        <v>14373</v>
      </c>
      <c r="E350" s="25"/>
      <c r="F350" s="3"/>
    </row>
    <row r="351" spans="1:6" ht="165" x14ac:dyDescent="0.25">
      <c r="A351" s="38">
        <v>350</v>
      </c>
      <c r="B351" s="38" t="s">
        <v>3539</v>
      </c>
      <c r="C351" s="25" t="s">
        <v>13244</v>
      </c>
      <c r="D351" s="24" t="s">
        <v>13245</v>
      </c>
      <c r="E351" s="25" t="s">
        <v>13246</v>
      </c>
      <c r="F351" s="3"/>
    </row>
    <row r="352" spans="1:6" ht="165" x14ac:dyDescent="0.25">
      <c r="A352" s="38">
        <v>351</v>
      </c>
      <c r="B352" s="38" t="s">
        <v>3552</v>
      </c>
      <c r="C352" s="25" t="s">
        <v>13247</v>
      </c>
      <c r="D352" s="24" t="s">
        <v>13245</v>
      </c>
      <c r="E352" s="25" t="s">
        <v>13246</v>
      </c>
      <c r="F352" s="3"/>
    </row>
    <row r="353" spans="1:6" ht="120" x14ac:dyDescent="0.25">
      <c r="A353" s="38">
        <v>352</v>
      </c>
      <c r="B353" s="38" t="s">
        <v>3559</v>
      </c>
      <c r="C353" s="25" t="s">
        <v>13248</v>
      </c>
      <c r="D353" s="24" t="s">
        <v>13249</v>
      </c>
      <c r="E353" s="25" t="s">
        <v>11804</v>
      </c>
      <c r="F353" s="3"/>
    </row>
    <row r="354" spans="1:6" ht="120" x14ac:dyDescent="0.25">
      <c r="A354" s="38">
        <v>353</v>
      </c>
      <c r="B354" s="38" t="s">
        <v>3573</v>
      </c>
      <c r="C354" s="25" t="s">
        <v>13248</v>
      </c>
      <c r="D354" s="24" t="s">
        <v>13249</v>
      </c>
      <c r="E354" s="25"/>
      <c r="F354" s="3"/>
    </row>
    <row r="355" spans="1:6" ht="120" x14ac:dyDescent="0.25">
      <c r="A355" s="38">
        <v>354</v>
      </c>
      <c r="B355" s="38" t="s">
        <v>3580</v>
      </c>
      <c r="C355" s="25" t="s">
        <v>13250</v>
      </c>
      <c r="D355" s="24" t="s">
        <v>14374</v>
      </c>
      <c r="E355" s="25" t="s">
        <v>13251</v>
      </c>
      <c r="F355" s="3"/>
    </row>
    <row r="356" spans="1:6" ht="120" x14ac:dyDescent="0.25">
      <c r="A356" s="38">
        <v>355</v>
      </c>
      <c r="B356" s="38" t="s">
        <v>3591</v>
      </c>
      <c r="C356" s="25" t="s">
        <v>13252</v>
      </c>
      <c r="D356" s="24" t="s">
        <v>14374</v>
      </c>
      <c r="E356" s="25"/>
      <c r="F356" s="3"/>
    </row>
    <row r="357" spans="1:6" ht="135" x14ac:dyDescent="0.25">
      <c r="A357" s="38">
        <v>356</v>
      </c>
      <c r="B357" s="38" t="s">
        <v>3597</v>
      </c>
      <c r="C357" s="25" t="s">
        <v>11562</v>
      </c>
      <c r="D357" s="24" t="s">
        <v>13253</v>
      </c>
      <c r="E357" s="25" t="s">
        <v>13254</v>
      </c>
      <c r="F357" s="3"/>
    </row>
    <row r="358" spans="1:6" ht="135" x14ac:dyDescent="0.25">
      <c r="A358" s="38">
        <v>357</v>
      </c>
      <c r="B358" s="38" t="s">
        <v>3610</v>
      </c>
      <c r="C358" s="25" t="s">
        <v>11563</v>
      </c>
      <c r="D358" s="24" t="s">
        <v>13253</v>
      </c>
      <c r="E358" s="25"/>
      <c r="F358" s="3"/>
    </row>
    <row r="359" spans="1:6" ht="165" x14ac:dyDescent="0.25">
      <c r="A359" s="38">
        <v>358</v>
      </c>
      <c r="B359" s="38" t="s">
        <v>3616</v>
      </c>
      <c r="C359" s="25" t="s">
        <v>13255</v>
      </c>
      <c r="D359" s="24" t="s">
        <v>13256</v>
      </c>
      <c r="E359" s="25" t="s">
        <v>15187</v>
      </c>
      <c r="F359" s="3"/>
    </row>
    <row r="360" spans="1:6" ht="165" x14ac:dyDescent="0.25">
      <c r="A360" s="38">
        <v>359</v>
      </c>
      <c r="B360" s="38" t="s">
        <v>3634</v>
      </c>
      <c r="C360" s="25" t="s">
        <v>13258</v>
      </c>
      <c r="D360" s="24" t="s">
        <v>13256</v>
      </c>
      <c r="E360" s="25" t="s">
        <v>13257</v>
      </c>
      <c r="F360" s="3"/>
    </row>
    <row r="361" spans="1:6" ht="165" x14ac:dyDescent="0.25">
      <c r="A361" s="38">
        <v>360</v>
      </c>
      <c r="B361" s="38" t="s">
        <v>3644</v>
      </c>
      <c r="C361" s="25" t="s">
        <v>13259</v>
      </c>
      <c r="D361" s="24" t="s">
        <v>13256</v>
      </c>
      <c r="E361" s="25"/>
      <c r="F361" s="3"/>
    </row>
    <row r="362" spans="1:6" ht="150" x14ac:dyDescent="0.25">
      <c r="A362" s="38">
        <v>361</v>
      </c>
      <c r="B362" s="38" t="s">
        <v>3655</v>
      </c>
      <c r="C362" s="25" t="s">
        <v>13260</v>
      </c>
      <c r="D362" s="24" t="s">
        <v>13261</v>
      </c>
      <c r="E362" s="25" t="s">
        <v>13262</v>
      </c>
      <c r="F362" s="3"/>
    </row>
    <row r="363" spans="1:6" ht="150" x14ac:dyDescent="0.25">
      <c r="A363" s="38">
        <v>362</v>
      </c>
      <c r="B363" s="38" t="s">
        <v>3668</v>
      </c>
      <c r="C363" s="25" t="s">
        <v>13263</v>
      </c>
      <c r="D363" s="24" t="s">
        <v>13261</v>
      </c>
      <c r="E363" s="25"/>
      <c r="F363" s="3"/>
    </row>
    <row r="364" spans="1:6" ht="165" x14ac:dyDescent="0.25">
      <c r="A364" s="38">
        <v>363</v>
      </c>
      <c r="B364" s="38" t="s">
        <v>3674</v>
      </c>
      <c r="C364" s="25" t="s">
        <v>13264</v>
      </c>
      <c r="D364" s="24" t="s">
        <v>13265</v>
      </c>
      <c r="E364" s="25" t="s">
        <v>11564</v>
      </c>
      <c r="F364" s="3"/>
    </row>
    <row r="365" spans="1:6" ht="165" x14ac:dyDescent="0.25">
      <c r="A365" s="38">
        <v>364</v>
      </c>
      <c r="B365" s="38" t="s">
        <v>3686</v>
      </c>
      <c r="C365" s="25" t="s">
        <v>13264</v>
      </c>
      <c r="D365" s="24" t="s">
        <v>13265</v>
      </c>
      <c r="E365" s="25"/>
      <c r="F365" s="3"/>
    </row>
    <row r="366" spans="1:6" ht="165" x14ac:dyDescent="0.25">
      <c r="A366" s="38">
        <v>365</v>
      </c>
      <c r="B366" s="38" t="s">
        <v>3696</v>
      </c>
      <c r="C366" s="25" t="s">
        <v>13264</v>
      </c>
      <c r="D366" s="24" t="s">
        <v>13265</v>
      </c>
      <c r="E366" s="25"/>
      <c r="F366" s="3"/>
    </row>
    <row r="367" spans="1:6" ht="180" x14ac:dyDescent="0.25">
      <c r="A367" s="38">
        <v>366</v>
      </c>
      <c r="B367" s="38" t="s">
        <v>3705</v>
      </c>
      <c r="C367" s="25" t="s">
        <v>13266</v>
      </c>
      <c r="D367" s="24" t="s">
        <v>13267</v>
      </c>
      <c r="E367" s="25" t="s">
        <v>13268</v>
      </c>
      <c r="F367" s="3"/>
    </row>
    <row r="368" spans="1:6" ht="180" x14ac:dyDescent="0.25">
      <c r="A368" s="38">
        <v>367</v>
      </c>
      <c r="B368" s="38" t="s">
        <v>3717</v>
      </c>
      <c r="C368" s="25" t="s">
        <v>13269</v>
      </c>
      <c r="D368" s="24" t="s">
        <v>13267</v>
      </c>
      <c r="E368" s="25"/>
      <c r="F368" s="3"/>
    </row>
    <row r="369" spans="1:6" ht="150" x14ac:dyDescent="0.25">
      <c r="A369" s="38">
        <v>368</v>
      </c>
      <c r="B369" s="38" t="s">
        <v>3728</v>
      </c>
      <c r="C369" s="25" t="s">
        <v>11805</v>
      </c>
      <c r="D369" s="24" t="s">
        <v>13270</v>
      </c>
      <c r="E369" s="25" t="s">
        <v>13271</v>
      </c>
      <c r="F369" s="3"/>
    </row>
    <row r="370" spans="1:6" ht="150" x14ac:dyDescent="0.25">
      <c r="A370" s="38">
        <v>369</v>
      </c>
      <c r="B370" s="38" t="s">
        <v>3741</v>
      </c>
      <c r="C370" s="25" t="s">
        <v>11806</v>
      </c>
      <c r="D370" s="24" t="s">
        <v>13270</v>
      </c>
      <c r="E370" s="25"/>
      <c r="F370" s="3"/>
    </row>
    <row r="371" spans="1:6" ht="105" x14ac:dyDescent="0.25">
      <c r="A371" s="38">
        <v>370</v>
      </c>
      <c r="B371" s="38" t="s">
        <v>3746</v>
      </c>
      <c r="C371" s="25" t="s">
        <v>14825</v>
      </c>
      <c r="D371" s="24" t="s">
        <v>13272</v>
      </c>
      <c r="E371" s="25" t="s">
        <v>13273</v>
      </c>
      <c r="F371" s="3"/>
    </row>
    <row r="372" spans="1:6" ht="120" x14ac:dyDescent="0.25">
      <c r="A372" s="38">
        <v>371</v>
      </c>
      <c r="B372" s="38" t="s">
        <v>3758</v>
      </c>
      <c r="C372" s="25" t="s">
        <v>14826</v>
      </c>
      <c r="D372" s="24" t="s">
        <v>13272</v>
      </c>
      <c r="E372" s="25"/>
      <c r="F372" s="3"/>
    </row>
    <row r="373" spans="1:6" ht="150" x14ac:dyDescent="0.25">
      <c r="A373" s="38">
        <v>372</v>
      </c>
      <c r="B373" s="38" t="s">
        <v>3767</v>
      </c>
      <c r="C373" s="25" t="s">
        <v>11807</v>
      </c>
      <c r="D373" s="24" t="s">
        <v>13274</v>
      </c>
      <c r="E373" s="25" t="s">
        <v>13275</v>
      </c>
      <c r="F373" s="3"/>
    </row>
    <row r="374" spans="1:6" ht="150" x14ac:dyDescent="0.25">
      <c r="A374" s="38">
        <v>373</v>
      </c>
      <c r="B374" s="38" t="s">
        <v>3778</v>
      </c>
      <c r="C374" s="25" t="s">
        <v>11808</v>
      </c>
      <c r="D374" s="24" t="s">
        <v>13274</v>
      </c>
      <c r="E374" s="25"/>
      <c r="F374" s="3"/>
    </row>
    <row r="375" spans="1:6" ht="150" x14ac:dyDescent="0.25">
      <c r="A375" s="38">
        <v>374</v>
      </c>
      <c r="B375" s="38" t="s">
        <v>3788</v>
      </c>
      <c r="C375" s="25" t="s">
        <v>11809</v>
      </c>
      <c r="D375" s="24" t="s">
        <v>13274</v>
      </c>
      <c r="E375" s="25"/>
      <c r="F375" s="3"/>
    </row>
    <row r="376" spans="1:6" ht="135" x14ac:dyDescent="0.25">
      <c r="A376" s="38">
        <v>375</v>
      </c>
      <c r="B376" s="38" t="s">
        <v>3795</v>
      </c>
      <c r="C376" s="25" t="s">
        <v>13276</v>
      </c>
      <c r="D376" s="24" t="s">
        <v>13277</v>
      </c>
      <c r="E376" s="38" t="s">
        <v>13278</v>
      </c>
      <c r="F376" s="3"/>
    </row>
    <row r="377" spans="1:6" ht="135" x14ac:dyDescent="0.25">
      <c r="A377" s="38">
        <v>376</v>
      </c>
      <c r="B377" s="38" t="s">
        <v>3807</v>
      </c>
      <c r="C377" s="25" t="s">
        <v>13279</v>
      </c>
      <c r="D377" s="24" t="s">
        <v>13277</v>
      </c>
      <c r="E377" s="38"/>
      <c r="F377" s="3"/>
    </row>
    <row r="378" spans="1:6" ht="135" x14ac:dyDescent="0.25">
      <c r="A378" s="38">
        <v>377</v>
      </c>
      <c r="B378" s="38" t="s">
        <v>3815</v>
      </c>
      <c r="C378" s="25" t="s">
        <v>13280</v>
      </c>
      <c r="D378" s="24" t="s">
        <v>13281</v>
      </c>
      <c r="E378" s="25"/>
      <c r="F378" s="3"/>
    </row>
    <row r="379" spans="1:6" ht="135" x14ac:dyDescent="0.25">
      <c r="A379" s="38">
        <v>378</v>
      </c>
      <c r="B379" s="38" t="s">
        <v>3825</v>
      </c>
      <c r="C379" s="25" t="s">
        <v>13282</v>
      </c>
      <c r="D379" s="24" t="s">
        <v>13281</v>
      </c>
      <c r="E379" s="25"/>
      <c r="F379" s="3"/>
    </row>
    <row r="380" spans="1:6" ht="165" x14ac:dyDescent="0.25">
      <c r="A380" s="38">
        <v>379</v>
      </c>
      <c r="B380" s="38" t="s">
        <v>3831</v>
      </c>
      <c r="C380" s="25" t="s">
        <v>13283</v>
      </c>
      <c r="D380" s="24" t="s">
        <v>13284</v>
      </c>
      <c r="E380" s="25" t="s">
        <v>13285</v>
      </c>
      <c r="F380" s="3"/>
    </row>
    <row r="381" spans="1:6" ht="165" x14ac:dyDescent="0.25">
      <c r="A381" s="38">
        <v>380</v>
      </c>
      <c r="B381" s="38" t="s">
        <v>3842</v>
      </c>
      <c r="C381" s="25" t="s">
        <v>13286</v>
      </c>
      <c r="D381" s="24" t="s">
        <v>13284</v>
      </c>
      <c r="E381" s="25" t="s">
        <v>13287</v>
      </c>
      <c r="F381" s="3"/>
    </row>
    <row r="382" spans="1:6" ht="150" x14ac:dyDescent="0.25">
      <c r="A382" s="38">
        <v>381</v>
      </c>
      <c r="B382" s="38" t="s">
        <v>3851</v>
      </c>
      <c r="C382" s="25" t="s">
        <v>11565</v>
      </c>
      <c r="D382" s="24" t="s">
        <v>13288</v>
      </c>
      <c r="E382" s="25" t="s">
        <v>11566</v>
      </c>
      <c r="F382" s="3"/>
    </row>
    <row r="383" spans="1:6" ht="150" x14ac:dyDescent="0.25">
      <c r="A383" s="38">
        <v>382</v>
      </c>
      <c r="B383" s="38" t="s">
        <v>3864</v>
      </c>
      <c r="C383" s="25" t="s">
        <v>11565</v>
      </c>
      <c r="D383" s="24" t="s">
        <v>13288</v>
      </c>
      <c r="E383" s="25"/>
      <c r="F383" s="3"/>
    </row>
    <row r="384" spans="1:6" ht="150" x14ac:dyDescent="0.25">
      <c r="A384" s="38">
        <v>383</v>
      </c>
      <c r="B384" s="38" t="s">
        <v>3873</v>
      </c>
      <c r="C384" s="25" t="s">
        <v>11567</v>
      </c>
      <c r="D384" s="24" t="s">
        <v>13288</v>
      </c>
      <c r="E384" s="25"/>
      <c r="F384" s="3"/>
    </row>
    <row r="385" spans="1:6" ht="180" x14ac:dyDescent="0.25">
      <c r="A385" s="38">
        <v>384</v>
      </c>
      <c r="B385" s="38" t="s">
        <v>3880</v>
      </c>
      <c r="C385" s="25" t="s">
        <v>14514</v>
      </c>
      <c r="D385" s="24" t="s">
        <v>13289</v>
      </c>
      <c r="E385" s="25" t="s">
        <v>11810</v>
      </c>
      <c r="F385" s="3"/>
    </row>
    <row r="386" spans="1:6" ht="180" x14ac:dyDescent="0.25">
      <c r="A386" s="38">
        <v>385</v>
      </c>
      <c r="B386" s="38" t="s">
        <v>3892</v>
      </c>
      <c r="C386" s="25" t="s">
        <v>14514</v>
      </c>
      <c r="D386" s="24" t="s">
        <v>13289</v>
      </c>
      <c r="E386" s="25"/>
      <c r="F386" s="3"/>
    </row>
    <row r="387" spans="1:6" ht="180" x14ac:dyDescent="0.25">
      <c r="A387" s="38">
        <v>386</v>
      </c>
      <c r="B387" s="38" t="s">
        <v>3899</v>
      </c>
      <c r="C387" s="25" t="s">
        <v>14514</v>
      </c>
      <c r="D387" s="24" t="s">
        <v>13289</v>
      </c>
      <c r="E387" s="25"/>
      <c r="F387" s="3"/>
    </row>
    <row r="388" spans="1:6" ht="120" x14ac:dyDescent="0.25">
      <c r="A388" s="38">
        <v>387</v>
      </c>
      <c r="B388" s="38" t="s">
        <v>3906</v>
      </c>
      <c r="C388" s="25" t="s">
        <v>11811</v>
      </c>
      <c r="D388" s="24" t="s">
        <v>13290</v>
      </c>
      <c r="E388" s="25" t="s">
        <v>13291</v>
      </c>
      <c r="F388" s="3"/>
    </row>
    <row r="389" spans="1:6" ht="120" x14ac:dyDescent="0.25">
      <c r="A389" s="38">
        <v>388</v>
      </c>
      <c r="B389" s="38" t="s">
        <v>3918</v>
      </c>
      <c r="C389" s="25" t="s">
        <v>11811</v>
      </c>
      <c r="D389" s="24" t="s">
        <v>13290</v>
      </c>
      <c r="E389" s="25"/>
      <c r="F389" s="3"/>
    </row>
    <row r="390" spans="1:6" ht="120" x14ac:dyDescent="0.25">
      <c r="A390" s="38">
        <v>389</v>
      </c>
      <c r="B390" s="38" t="s">
        <v>3924</v>
      </c>
      <c r="C390" s="25" t="s">
        <v>13292</v>
      </c>
      <c r="D390" s="24" t="s">
        <v>14375</v>
      </c>
      <c r="E390" s="25" t="s">
        <v>13293</v>
      </c>
      <c r="F390" s="3"/>
    </row>
    <row r="391" spans="1:6" ht="120" x14ac:dyDescent="0.25">
      <c r="A391" s="38">
        <v>390</v>
      </c>
      <c r="B391" s="38" t="s">
        <v>3936</v>
      </c>
      <c r="C391" s="25" t="s">
        <v>13294</v>
      </c>
      <c r="D391" s="24" t="s">
        <v>14375</v>
      </c>
      <c r="E391" s="25"/>
      <c r="F391" s="3"/>
    </row>
    <row r="392" spans="1:6" ht="135" x14ac:dyDescent="0.25">
      <c r="A392" s="38">
        <v>391</v>
      </c>
      <c r="B392" s="38" t="s">
        <v>3943</v>
      </c>
      <c r="C392" s="25" t="s">
        <v>13295</v>
      </c>
      <c r="D392" s="24" t="s">
        <v>13296</v>
      </c>
      <c r="E392" s="25" t="s">
        <v>11568</v>
      </c>
      <c r="F392" s="3"/>
    </row>
    <row r="393" spans="1:6" ht="135" x14ac:dyDescent="0.25">
      <c r="A393" s="38">
        <v>392</v>
      </c>
      <c r="B393" s="38" t="s">
        <v>3956</v>
      </c>
      <c r="C393" s="25" t="s">
        <v>13297</v>
      </c>
      <c r="D393" s="24" t="s">
        <v>13296</v>
      </c>
      <c r="E393" s="25"/>
      <c r="F393" s="3"/>
    </row>
    <row r="394" spans="1:6" ht="165" x14ac:dyDescent="0.25">
      <c r="A394" s="38">
        <v>393</v>
      </c>
      <c r="B394" s="38" t="s">
        <v>3961</v>
      </c>
      <c r="C394" s="25" t="s">
        <v>11569</v>
      </c>
      <c r="D394" s="24" t="s">
        <v>13298</v>
      </c>
      <c r="E394" s="38" t="s">
        <v>13299</v>
      </c>
      <c r="F394" s="3"/>
    </row>
    <row r="395" spans="1:6" ht="165" x14ac:dyDescent="0.25">
      <c r="A395" s="38">
        <v>394</v>
      </c>
      <c r="B395" s="38" t="s">
        <v>3972</v>
      </c>
      <c r="C395" s="25" t="s">
        <v>11569</v>
      </c>
      <c r="D395" s="24" t="s">
        <v>13298</v>
      </c>
      <c r="E395" s="38"/>
      <c r="F395" s="3"/>
    </row>
    <row r="396" spans="1:6" ht="165" x14ac:dyDescent="0.25">
      <c r="A396" s="38">
        <v>395</v>
      </c>
      <c r="B396" s="38" t="s">
        <v>3979</v>
      </c>
      <c r="C396" s="25" t="s">
        <v>11570</v>
      </c>
      <c r="D396" s="24" t="s">
        <v>13298</v>
      </c>
      <c r="E396" s="38"/>
      <c r="F396" s="3"/>
    </row>
    <row r="397" spans="1:6" ht="120" x14ac:dyDescent="0.25">
      <c r="A397" s="38">
        <v>396</v>
      </c>
      <c r="B397" s="38" t="s">
        <v>3986</v>
      </c>
      <c r="C397" s="25" t="s">
        <v>13300</v>
      </c>
      <c r="D397" s="24" t="s">
        <v>13301</v>
      </c>
      <c r="E397" s="25" t="s">
        <v>11571</v>
      </c>
      <c r="F397" s="3"/>
    </row>
    <row r="398" spans="1:6" ht="120" x14ac:dyDescent="0.25">
      <c r="A398" s="38">
        <v>397</v>
      </c>
      <c r="B398" s="38" t="s">
        <v>3998</v>
      </c>
      <c r="C398" s="25" t="s">
        <v>13302</v>
      </c>
      <c r="D398" s="24" t="s">
        <v>13301</v>
      </c>
      <c r="E398" s="25"/>
      <c r="F398" s="3"/>
    </row>
    <row r="399" spans="1:6" ht="120" x14ac:dyDescent="0.25">
      <c r="A399" s="38">
        <v>398</v>
      </c>
      <c r="B399" s="38" t="s">
        <v>4006</v>
      </c>
      <c r="C399" s="25" t="s">
        <v>14515</v>
      </c>
      <c r="D399" s="24" t="s">
        <v>13301</v>
      </c>
      <c r="E399" s="25"/>
      <c r="F399" s="3"/>
    </row>
    <row r="400" spans="1:6" ht="165" x14ac:dyDescent="0.25">
      <c r="A400" s="38">
        <v>399</v>
      </c>
      <c r="B400" s="38" t="s">
        <v>4013</v>
      </c>
      <c r="C400" s="25" t="s">
        <v>11572</v>
      </c>
      <c r="D400" s="24" t="s">
        <v>13303</v>
      </c>
      <c r="E400" s="25" t="s">
        <v>11573</v>
      </c>
      <c r="F400" s="3"/>
    </row>
    <row r="401" spans="1:6" ht="165" x14ac:dyDescent="0.25">
      <c r="A401" s="38">
        <v>400</v>
      </c>
      <c r="B401" s="38" t="s">
        <v>4026</v>
      </c>
      <c r="C401" s="25" t="s">
        <v>11572</v>
      </c>
      <c r="D401" s="24" t="s">
        <v>13303</v>
      </c>
      <c r="E401" s="25"/>
      <c r="F401" s="3"/>
    </row>
    <row r="402" spans="1:6" ht="105" x14ac:dyDescent="0.25">
      <c r="A402" s="38">
        <v>401</v>
      </c>
      <c r="B402" s="38" t="s">
        <v>4034</v>
      </c>
      <c r="C402" s="25" t="s">
        <v>11812</v>
      </c>
      <c r="D402" s="24" t="s">
        <v>13304</v>
      </c>
      <c r="E402" s="25" t="s">
        <v>13305</v>
      </c>
      <c r="F402" s="3"/>
    </row>
    <row r="403" spans="1:6" ht="105" x14ac:dyDescent="0.25">
      <c r="A403" s="38">
        <v>402</v>
      </c>
      <c r="B403" s="38" t="s">
        <v>4044</v>
      </c>
      <c r="C403" s="25" t="s">
        <v>11813</v>
      </c>
      <c r="D403" s="24" t="s">
        <v>13304</v>
      </c>
      <c r="E403" s="25"/>
      <c r="F403" s="3"/>
    </row>
    <row r="404" spans="1:6" ht="195" x14ac:dyDescent="0.25">
      <c r="A404" s="38">
        <v>403</v>
      </c>
      <c r="B404" s="38" t="s">
        <v>4051</v>
      </c>
      <c r="C404" s="25" t="s">
        <v>11574</v>
      </c>
      <c r="D404" s="24" t="s">
        <v>13306</v>
      </c>
      <c r="E404" s="25" t="s">
        <v>13307</v>
      </c>
      <c r="F404" s="3"/>
    </row>
    <row r="405" spans="1:6" ht="195" x14ac:dyDescent="0.25">
      <c r="A405" s="38">
        <v>404</v>
      </c>
      <c r="B405" s="38" t="s">
        <v>4063</v>
      </c>
      <c r="C405" s="25" t="s">
        <v>11574</v>
      </c>
      <c r="D405" s="24" t="s">
        <v>13306</v>
      </c>
      <c r="E405" s="25"/>
      <c r="F405" s="3"/>
    </row>
    <row r="406" spans="1:6" ht="195" x14ac:dyDescent="0.25">
      <c r="A406" s="38">
        <v>405</v>
      </c>
      <c r="B406" s="38" t="s">
        <v>4069</v>
      </c>
      <c r="C406" s="25" t="s">
        <v>11574</v>
      </c>
      <c r="D406" s="24" t="s">
        <v>13306</v>
      </c>
      <c r="E406" s="25"/>
      <c r="F406" s="3"/>
    </row>
    <row r="407" spans="1:6" ht="150" x14ac:dyDescent="0.25">
      <c r="A407" s="38">
        <v>406</v>
      </c>
      <c r="B407" s="38" t="s">
        <v>4076</v>
      </c>
      <c r="C407" s="25" t="s">
        <v>14516</v>
      </c>
      <c r="D407" s="24" t="s">
        <v>13308</v>
      </c>
      <c r="E407" s="25"/>
      <c r="F407" s="3"/>
    </row>
    <row r="408" spans="1:6" ht="150" x14ac:dyDescent="0.25">
      <c r="A408" s="38">
        <v>407</v>
      </c>
      <c r="B408" s="38" t="s">
        <v>4087</v>
      </c>
      <c r="C408" s="25" t="s">
        <v>14516</v>
      </c>
      <c r="D408" s="24" t="s">
        <v>13308</v>
      </c>
      <c r="E408" s="25"/>
      <c r="F408" s="3"/>
    </row>
    <row r="409" spans="1:6" ht="150" x14ac:dyDescent="0.25">
      <c r="A409" s="38">
        <v>408</v>
      </c>
      <c r="B409" s="38" t="s">
        <v>4095</v>
      </c>
      <c r="C409" s="25" t="s">
        <v>14517</v>
      </c>
      <c r="D409" s="24" t="s">
        <v>13308</v>
      </c>
      <c r="E409" s="25"/>
      <c r="F409" s="3"/>
    </row>
    <row r="410" spans="1:6" ht="165" x14ac:dyDescent="0.25">
      <c r="A410" s="38">
        <v>409</v>
      </c>
      <c r="B410" s="38" t="s">
        <v>4102</v>
      </c>
      <c r="C410" s="25" t="s">
        <v>11056</v>
      </c>
      <c r="D410" s="24" t="s">
        <v>14518</v>
      </c>
      <c r="E410" s="25"/>
      <c r="F410" s="3"/>
    </row>
    <row r="411" spans="1:6" ht="105" x14ac:dyDescent="0.25">
      <c r="A411" s="38">
        <v>410</v>
      </c>
      <c r="B411" s="38" t="s">
        <v>4114</v>
      </c>
      <c r="C411" s="25" t="s">
        <v>11057</v>
      </c>
      <c r="D411" s="24" t="s">
        <v>14519</v>
      </c>
      <c r="E411" s="25"/>
      <c r="F411" s="3"/>
    </row>
    <row r="412" spans="1:6" ht="135" x14ac:dyDescent="0.25">
      <c r="A412" s="38">
        <v>411</v>
      </c>
      <c r="B412" s="38" t="s">
        <v>4124</v>
      </c>
      <c r="C412" s="25" t="s">
        <v>11058</v>
      </c>
      <c r="D412" s="24" t="s">
        <v>14520</v>
      </c>
      <c r="E412" s="25"/>
      <c r="F412" s="3"/>
    </row>
    <row r="413" spans="1:6" ht="105" x14ac:dyDescent="0.25">
      <c r="A413" s="38">
        <v>412</v>
      </c>
      <c r="B413" s="38" t="s">
        <v>4133</v>
      </c>
      <c r="C413" s="25" t="s">
        <v>11575</v>
      </c>
      <c r="D413" s="24" t="s">
        <v>13309</v>
      </c>
      <c r="E413" s="25" t="s">
        <v>11576</v>
      </c>
      <c r="F413" s="3"/>
    </row>
    <row r="414" spans="1:6" ht="105" x14ac:dyDescent="0.25">
      <c r="A414" s="38">
        <v>413</v>
      </c>
      <c r="B414" s="38" t="s">
        <v>4144</v>
      </c>
      <c r="C414" s="25" t="s">
        <v>11577</v>
      </c>
      <c r="D414" s="24" t="s">
        <v>13309</v>
      </c>
      <c r="E414" s="25"/>
      <c r="F414" s="3"/>
    </row>
    <row r="415" spans="1:6" ht="120" x14ac:dyDescent="0.25">
      <c r="A415" s="38">
        <v>414</v>
      </c>
      <c r="B415" s="38" t="s">
        <v>4152</v>
      </c>
      <c r="C415" s="25" t="s">
        <v>11578</v>
      </c>
      <c r="D415" s="24" t="s">
        <v>14521</v>
      </c>
      <c r="E415" s="25" t="s">
        <v>11579</v>
      </c>
      <c r="F415" s="3"/>
    </row>
    <row r="416" spans="1:6" ht="120" x14ac:dyDescent="0.25">
      <c r="A416" s="38">
        <v>415</v>
      </c>
      <c r="B416" s="38" t="s">
        <v>4166</v>
      </c>
      <c r="C416" s="25" t="s">
        <v>11580</v>
      </c>
      <c r="D416" s="24" t="s">
        <v>14521</v>
      </c>
      <c r="E416" s="25"/>
      <c r="F416" s="3"/>
    </row>
    <row r="417" spans="1:6" ht="120" x14ac:dyDescent="0.25">
      <c r="A417" s="38">
        <v>416</v>
      </c>
      <c r="B417" s="38" t="s">
        <v>4174</v>
      </c>
      <c r="C417" s="25" t="s">
        <v>11581</v>
      </c>
      <c r="D417" s="24" t="s">
        <v>14521</v>
      </c>
      <c r="E417" s="25"/>
      <c r="F417" s="3"/>
    </row>
    <row r="418" spans="1:6" ht="135" x14ac:dyDescent="0.25">
      <c r="A418" s="38">
        <v>417</v>
      </c>
      <c r="B418" s="38" t="s">
        <v>4181</v>
      </c>
      <c r="C418" s="25" t="s">
        <v>13310</v>
      </c>
      <c r="D418" s="24" t="s">
        <v>14376</v>
      </c>
      <c r="E418" s="25" t="s">
        <v>11582</v>
      </c>
      <c r="F418" s="3"/>
    </row>
    <row r="419" spans="1:6" ht="135" x14ac:dyDescent="0.25">
      <c r="A419" s="38">
        <v>418</v>
      </c>
      <c r="B419" s="38" t="s">
        <v>4192</v>
      </c>
      <c r="C419" s="25" t="s">
        <v>13311</v>
      </c>
      <c r="D419" s="24" t="s">
        <v>14376</v>
      </c>
      <c r="E419" s="25"/>
      <c r="F419" s="3"/>
    </row>
    <row r="420" spans="1:6" ht="180" x14ac:dyDescent="0.25">
      <c r="A420" s="38">
        <v>419</v>
      </c>
      <c r="B420" s="38" t="s">
        <v>4198</v>
      </c>
      <c r="C420" s="25" t="s">
        <v>11583</v>
      </c>
      <c r="D420" s="24" t="s">
        <v>13312</v>
      </c>
      <c r="E420" s="25" t="s">
        <v>13313</v>
      </c>
      <c r="F420" s="3"/>
    </row>
    <row r="421" spans="1:6" ht="180" x14ac:dyDescent="0.25">
      <c r="A421" s="38">
        <v>420</v>
      </c>
      <c r="B421" s="38" t="s">
        <v>4209</v>
      </c>
      <c r="C421" s="25" t="s">
        <v>11584</v>
      </c>
      <c r="D421" s="24" t="s">
        <v>13312</v>
      </c>
      <c r="E421" s="25"/>
      <c r="F421" s="3"/>
    </row>
    <row r="422" spans="1:6" ht="180" x14ac:dyDescent="0.25">
      <c r="A422" s="38">
        <v>421</v>
      </c>
      <c r="B422" s="38" t="s">
        <v>4216</v>
      </c>
      <c r="C422" s="25" t="s">
        <v>11585</v>
      </c>
      <c r="D422" s="24" t="s">
        <v>13312</v>
      </c>
      <c r="E422" s="25"/>
      <c r="F422" s="3"/>
    </row>
    <row r="423" spans="1:6" ht="150" x14ac:dyDescent="0.25">
      <c r="A423" s="38">
        <v>422</v>
      </c>
      <c r="B423" s="38" t="s">
        <v>4223</v>
      </c>
      <c r="C423" s="25" t="s">
        <v>13314</v>
      </c>
      <c r="D423" s="24" t="s">
        <v>13315</v>
      </c>
      <c r="E423" s="25" t="s">
        <v>13316</v>
      </c>
      <c r="F423" s="3"/>
    </row>
    <row r="424" spans="1:6" ht="150" x14ac:dyDescent="0.25">
      <c r="A424" s="38">
        <v>423</v>
      </c>
      <c r="B424" s="38" t="s">
        <v>4232</v>
      </c>
      <c r="C424" s="25" t="s">
        <v>13317</v>
      </c>
      <c r="D424" s="24" t="s">
        <v>13315</v>
      </c>
      <c r="E424" s="25"/>
      <c r="F424" s="3"/>
    </row>
    <row r="425" spans="1:6" ht="105" x14ac:dyDescent="0.25">
      <c r="A425" s="38">
        <v>424</v>
      </c>
      <c r="B425" s="38" t="s">
        <v>4238</v>
      </c>
      <c r="C425" s="25" t="s">
        <v>13318</v>
      </c>
      <c r="D425" s="24" t="s">
        <v>13319</v>
      </c>
      <c r="E425" s="38" t="s">
        <v>13320</v>
      </c>
      <c r="F425" s="3"/>
    </row>
    <row r="426" spans="1:6" ht="105" x14ac:dyDescent="0.25">
      <c r="A426" s="38">
        <v>425</v>
      </c>
      <c r="B426" s="38" t="s">
        <v>4249</v>
      </c>
      <c r="C426" s="25" t="s">
        <v>13321</v>
      </c>
      <c r="D426" s="24" t="s">
        <v>13319</v>
      </c>
      <c r="E426" s="25"/>
      <c r="F426" s="3"/>
    </row>
    <row r="427" spans="1:6" ht="120" x14ac:dyDescent="0.25">
      <c r="A427" s="38">
        <v>426</v>
      </c>
      <c r="B427" s="38" t="s">
        <v>4258</v>
      </c>
      <c r="C427" s="25" t="s">
        <v>13322</v>
      </c>
      <c r="D427" s="24" t="s">
        <v>13323</v>
      </c>
      <c r="E427" s="25" t="s">
        <v>13324</v>
      </c>
      <c r="F427" s="3"/>
    </row>
    <row r="428" spans="1:6" ht="120" x14ac:dyDescent="0.25">
      <c r="A428" s="38">
        <v>427</v>
      </c>
      <c r="B428" s="38" t="s">
        <v>4268</v>
      </c>
      <c r="C428" s="25" t="s">
        <v>13325</v>
      </c>
      <c r="D428" s="24" t="s">
        <v>13323</v>
      </c>
      <c r="E428" s="25"/>
      <c r="F428" s="3"/>
    </row>
    <row r="429" spans="1:6" ht="120" x14ac:dyDescent="0.25">
      <c r="A429" s="38">
        <v>428</v>
      </c>
      <c r="B429" s="38" t="s">
        <v>4274</v>
      </c>
      <c r="C429" s="25" t="s">
        <v>13326</v>
      </c>
      <c r="D429" s="24" t="s">
        <v>13327</v>
      </c>
      <c r="E429" s="25" t="s">
        <v>13328</v>
      </c>
      <c r="F429" s="3"/>
    </row>
    <row r="430" spans="1:6" ht="120" x14ac:dyDescent="0.25">
      <c r="A430" s="38">
        <v>429</v>
      </c>
      <c r="B430" s="38" t="s">
        <v>4285</v>
      </c>
      <c r="C430" s="25" t="s">
        <v>13329</v>
      </c>
      <c r="D430" s="24" t="s">
        <v>13327</v>
      </c>
      <c r="E430" s="25"/>
      <c r="F430" s="3"/>
    </row>
    <row r="431" spans="1:6" ht="120" x14ac:dyDescent="0.25">
      <c r="A431" s="38">
        <v>430</v>
      </c>
      <c r="B431" s="38" t="s">
        <v>4293</v>
      </c>
      <c r="C431" s="25" t="s">
        <v>13330</v>
      </c>
      <c r="D431" s="24" t="s">
        <v>13327</v>
      </c>
      <c r="E431" s="25"/>
      <c r="F431" s="3"/>
    </row>
    <row r="432" spans="1:6" ht="120" x14ac:dyDescent="0.25">
      <c r="A432" s="38">
        <v>431</v>
      </c>
      <c r="B432" s="38" t="s">
        <v>4300</v>
      </c>
      <c r="C432" s="25" t="s">
        <v>13331</v>
      </c>
      <c r="D432" s="24" t="s">
        <v>13332</v>
      </c>
      <c r="E432" s="25" t="s">
        <v>13333</v>
      </c>
      <c r="F432" s="3"/>
    </row>
    <row r="433" spans="1:6" ht="180" x14ac:dyDescent="0.25">
      <c r="A433" s="38">
        <v>432</v>
      </c>
      <c r="B433" s="38" t="s">
        <v>4311</v>
      </c>
      <c r="C433" s="25" t="s">
        <v>13334</v>
      </c>
      <c r="D433" s="24" t="s">
        <v>13335</v>
      </c>
      <c r="E433" s="25" t="s">
        <v>13336</v>
      </c>
      <c r="F433" s="3"/>
    </row>
    <row r="434" spans="1:6" ht="180" x14ac:dyDescent="0.25">
      <c r="A434" s="38">
        <v>433</v>
      </c>
      <c r="B434" s="38" t="s">
        <v>4323</v>
      </c>
      <c r="C434" s="25" t="s">
        <v>13334</v>
      </c>
      <c r="D434" s="24" t="s">
        <v>13335</v>
      </c>
      <c r="E434" s="25"/>
      <c r="F434" s="3"/>
    </row>
    <row r="435" spans="1:6" ht="180" x14ac:dyDescent="0.25">
      <c r="A435" s="38">
        <v>434</v>
      </c>
      <c r="B435" s="38" t="s">
        <v>4329</v>
      </c>
      <c r="C435" s="25" t="s">
        <v>13337</v>
      </c>
      <c r="D435" s="24" t="s">
        <v>13335</v>
      </c>
      <c r="E435" s="25"/>
      <c r="F435" s="3"/>
    </row>
    <row r="436" spans="1:6" ht="150" x14ac:dyDescent="0.25">
      <c r="A436" s="38">
        <v>435</v>
      </c>
      <c r="B436" s="38" t="s">
        <v>4336</v>
      </c>
      <c r="C436" s="25" t="s">
        <v>13338</v>
      </c>
      <c r="D436" s="24" t="s">
        <v>13339</v>
      </c>
      <c r="E436" s="25" t="s">
        <v>13340</v>
      </c>
      <c r="F436" s="3"/>
    </row>
    <row r="437" spans="1:6" ht="150" x14ac:dyDescent="0.25">
      <c r="A437" s="38">
        <v>436</v>
      </c>
      <c r="B437" s="38" t="s">
        <v>4348</v>
      </c>
      <c r="C437" s="25" t="s">
        <v>13341</v>
      </c>
      <c r="D437" s="24" t="s">
        <v>13339</v>
      </c>
      <c r="E437" s="25"/>
      <c r="F437" s="3"/>
    </row>
    <row r="438" spans="1:6" x14ac:dyDescent="0.25">
      <c r="A438" s="38">
        <v>437</v>
      </c>
      <c r="B438" s="38" t="s">
        <v>9783</v>
      </c>
      <c r="C438" s="25" t="s">
        <v>11059</v>
      </c>
      <c r="D438" s="25"/>
      <c r="E438" s="25"/>
      <c r="F438" s="3"/>
    </row>
    <row r="439" spans="1:6" ht="135" x14ac:dyDescent="0.25">
      <c r="A439" s="38">
        <v>438</v>
      </c>
      <c r="B439" s="38" t="s">
        <v>8916</v>
      </c>
      <c r="C439" s="25" t="s">
        <v>14265</v>
      </c>
      <c r="D439" s="24" t="s">
        <v>14266</v>
      </c>
      <c r="E439" s="38"/>
      <c r="F439" s="3"/>
    </row>
    <row r="440" spans="1:6" ht="135" x14ac:dyDescent="0.25">
      <c r="A440" s="38">
        <v>439</v>
      </c>
      <c r="B440" s="38" t="s">
        <v>8917</v>
      </c>
      <c r="C440" s="25" t="s">
        <v>14265</v>
      </c>
      <c r="D440" s="24" t="s">
        <v>14266</v>
      </c>
      <c r="E440" s="38"/>
      <c r="F440" s="3"/>
    </row>
    <row r="441" spans="1:6" ht="135" x14ac:dyDescent="0.25">
      <c r="A441" s="38">
        <v>440</v>
      </c>
      <c r="B441" s="38" t="s">
        <v>4381</v>
      </c>
      <c r="C441" s="25" t="s">
        <v>11060</v>
      </c>
      <c r="D441" s="24" t="s">
        <v>14522</v>
      </c>
      <c r="E441" s="38"/>
      <c r="F441" s="3"/>
    </row>
    <row r="442" spans="1:6" ht="105" x14ac:dyDescent="0.25">
      <c r="A442" s="38">
        <v>441</v>
      </c>
      <c r="B442" s="38" t="s">
        <v>4388</v>
      </c>
      <c r="C442" s="25" t="s">
        <v>11061</v>
      </c>
      <c r="D442" s="24" t="s">
        <v>14523</v>
      </c>
      <c r="E442" s="38"/>
      <c r="F442" s="3"/>
    </row>
    <row r="443" spans="1:6" ht="150" x14ac:dyDescent="0.25">
      <c r="A443" s="38">
        <v>442</v>
      </c>
      <c r="B443" s="38" t="s">
        <v>4395</v>
      </c>
      <c r="C443" s="25" t="s">
        <v>11586</v>
      </c>
      <c r="D443" s="24" t="s">
        <v>13342</v>
      </c>
      <c r="E443" s="25" t="s">
        <v>11587</v>
      </c>
      <c r="F443" s="3"/>
    </row>
    <row r="444" spans="1:6" ht="150" x14ac:dyDescent="0.25">
      <c r="A444" s="38">
        <v>443</v>
      </c>
      <c r="B444" s="38" t="s">
        <v>4407</v>
      </c>
      <c r="C444" s="25" t="s">
        <v>11588</v>
      </c>
      <c r="D444" s="24" t="s">
        <v>13342</v>
      </c>
      <c r="E444" s="25"/>
      <c r="F444" s="3"/>
    </row>
    <row r="445" spans="1:6" ht="150" x14ac:dyDescent="0.25">
      <c r="A445" s="38">
        <v>444</v>
      </c>
      <c r="B445" s="38" t="s">
        <v>4413</v>
      </c>
      <c r="C445" s="25" t="s">
        <v>13343</v>
      </c>
      <c r="D445" s="24" t="s">
        <v>13344</v>
      </c>
      <c r="E445" s="25" t="s">
        <v>11062</v>
      </c>
      <c r="F445" s="3"/>
    </row>
    <row r="446" spans="1:6" ht="150" x14ac:dyDescent="0.25">
      <c r="A446" s="38">
        <v>445</v>
      </c>
      <c r="B446" s="38" t="s">
        <v>4425</v>
      </c>
      <c r="C446" s="25" t="s">
        <v>13343</v>
      </c>
      <c r="D446" s="24" t="s">
        <v>13344</v>
      </c>
      <c r="E446" s="25" t="s">
        <v>11062</v>
      </c>
      <c r="F446" s="3"/>
    </row>
    <row r="447" spans="1:6" ht="150" x14ac:dyDescent="0.25">
      <c r="A447" s="38">
        <v>446</v>
      </c>
      <c r="B447" s="38" t="s">
        <v>4434</v>
      </c>
      <c r="C447" s="25" t="s">
        <v>13345</v>
      </c>
      <c r="D447" s="24" t="s">
        <v>13344</v>
      </c>
      <c r="E447" s="25"/>
      <c r="F447" s="3"/>
    </row>
    <row r="448" spans="1:6" ht="195" x14ac:dyDescent="0.25">
      <c r="A448" s="38">
        <v>447</v>
      </c>
      <c r="B448" s="38" t="s">
        <v>4441</v>
      </c>
      <c r="C448" s="25" t="s">
        <v>13346</v>
      </c>
      <c r="D448" s="24" t="s">
        <v>13347</v>
      </c>
      <c r="E448" s="25" t="s">
        <v>11589</v>
      </c>
      <c r="F448" s="3"/>
    </row>
    <row r="449" spans="1:6" ht="135" x14ac:dyDescent="0.25">
      <c r="A449" s="38">
        <v>448</v>
      </c>
      <c r="B449" s="38" t="s">
        <v>4451</v>
      </c>
      <c r="C449" s="25" t="s">
        <v>14827</v>
      </c>
      <c r="D449" s="24" t="s">
        <v>13348</v>
      </c>
      <c r="E449" s="25" t="s">
        <v>14828</v>
      </c>
      <c r="F449" s="3"/>
    </row>
    <row r="450" spans="1:6" ht="135" x14ac:dyDescent="0.25">
      <c r="A450" s="38">
        <v>449</v>
      </c>
      <c r="B450" s="38" t="s">
        <v>4461</v>
      </c>
      <c r="C450" s="25" t="s">
        <v>14829</v>
      </c>
      <c r="D450" s="24" t="s">
        <v>13348</v>
      </c>
      <c r="E450" s="25"/>
      <c r="F450" s="3"/>
    </row>
    <row r="451" spans="1:6" ht="165" x14ac:dyDescent="0.25">
      <c r="A451" s="38">
        <v>450</v>
      </c>
      <c r="B451" s="38" t="s">
        <v>4468</v>
      </c>
      <c r="C451" s="25" t="s">
        <v>11814</v>
      </c>
      <c r="D451" s="24" t="s">
        <v>13349</v>
      </c>
      <c r="E451" s="25" t="s">
        <v>13350</v>
      </c>
      <c r="F451" s="3"/>
    </row>
    <row r="452" spans="1:6" ht="165" x14ac:dyDescent="0.25">
      <c r="A452" s="38">
        <v>451</v>
      </c>
      <c r="B452" s="38" t="s">
        <v>4475</v>
      </c>
      <c r="C452" s="25" t="s">
        <v>11815</v>
      </c>
      <c r="D452" s="24" t="s">
        <v>13349</v>
      </c>
      <c r="E452" s="25"/>
      <c r="F452" s="3"/>
    </row>
    <row r="453" spans="1:6" ht="165" x14ac:dyDescent="0.25">
      <c r="A453" s="38">
        <v>452</v>
      </c>
      <c r="B453" s="38" t="s">
        <v>4479</v>
      </c>
      <c r="C453" s="25" t="s">
        <v>11816</v>
      </c>
      <c r="D453" s="24" t="s">
        <v>13349</v>
      </c>
      <c r="E453" s="25"/>
      <c r="F453" s="3"/>
    </row>
    <row r="454" spans="1:6" ht="165" x14ac:dyDescent="0.25">
      <c r="A454" s="38">
        <v>453</v>
      </c>
      <c r="B454" s="38" t="s">
        <v>4482</v>
      </c>
      <c r="C454" s="25" t="s">
        <v>14524</v>
      </c>
      <c r="D454" s="24" t="s">
        <v>13351</v>
      </c>
      <c r="E454" s="25" t="s">
        <v>14525</v>
      </c>
      <c r="F454" s="3"/>
    </row>
    <row r="455" spans="1:6" ht="165" x14ac:dyDescent="0.25">
      <c r="A455" s="38">
        <v>454</v>
      </c>
      <c r="B455" s="38" t="s">
        <v>4494</v>
      </c>
      <c r="C455" s="25" t="s">
        <v>14526</v>
      </c>
      <c r="D455" s="24" t="s">
        <v>13351</v>
      </c>
      <c r="E455" s="25"/>
      <c r="F455" s="3"/>
    </row>
    <row r="456" spans="1:6" ht="135" x14ac:dyDescent="0.25">
      <c r="A456" s="38">
        <v>455</v>
      </c>
      <c r="B456" s="38" t="s">
        <v>4502</v>
      </c>
      <c r="C456" s="25" t="s">
        <v>13352</v>
      </c>
      <c r="D456" s="24" t="s">
        <v>13353</v>
      </c>
      <c r="E456" s="25" t="s">
        <v>13354</v>
      </c>
      <c r="F456" s="3"/>
    </row>
    <row r="457" spans="1:6" ht="135" x14ac:dyDescent="0.25">
      <c r="A457" s="38">
        <v>456</v>
      </c>
      <c r="B457" s="38" t="s">
        <v>4514</v>
      </c>
      <c r="C457" s="25" t="s">
        <v>13352</v>
      </c>
      <c r="D457" s="24" t="s">
        <v>13353</v>
      </c>
      <c r="E457" s="25"/>
      <c r="F457" s="3"/>
    </row>
    <row r="458" spans="1:6" ht="135" x14ac:dyDescent="0.25">
      <c r="A458" s="38">
        <v>457</v>
      </c>
      <c r="B458" s="38" t="s">
        <v>4521</v>
      </c>
      <c r="C458" s="25" t="s">
        <v>11817</v>
      </c>
      <c r="D458" s="24" t="s">
        <v>13355</v>
      </c>
      <c r="E458" s="25" t="s">
        <v>11590</v>
      </c>
      <c r="F458" s="3"/>
    </row>
    <row r="459" spans="1:6" ht="135" x14ac:dyDescent="0.25">
      <c r="A459" s="38">
        <v>458</v>
      </c>
      <c r="B459" s="38" t="s">
        <v>4532</v>
      </c>
      <c r="C459" s="25" t="s">
        <v>11818</v>
      </c>
      <c r="D459" s="24" t="s">
        <v>13355</v>
      </c>
      <c r="E459" s="25"/>
      <c r="F459" s="3"/>
    </row>
    <row r="460" spans="1:6" ht="150" x14ac:dyDescent="0.25">
      <c r="A460" s="38">
        <v>459</v>
      </c>
      <c r="B460" s="38" t="s">
        <v>4537</v>
      </c>
      <c r="C460" s="25" t="s">
        <v>13356</v>
      </c>
      <c r="D460" s="24" t="s">
        <v>13357</v>
      </c>
      <c r="E460" s="25" t="s">
        <v>13358</v>
      </c>
      <c r="F460" s="3"/>
    </row>
    <row r="461" spans="1:6" ht="150" x14ac:dyDescent="0.25">
      <c r="A461" s="38">
        <v>460</v>
      </c>
      <c r="B461" s="38" t="s">
        <v>4549</v>
      </c>
      <c r="C461" s="25" t="s">
        <v>13356</v>
      </c>
      <c r="D461" s="24" t="s">
        <v>13357</v>
      </c>
      <c r="E461" s="25"/>
      <c r="F461" s="3"/>
    </row>
    <row r="462" spans="1:6" ht="150" x14ac:dyDescent="0.25">
      <c r="A462" s="38">
        <v>461</v>
      </c>
      <c r="B462" s="38" t="s">
        <v>4557</v>
      </c>
      <c r="C462" s="25" t="s">
        <v>13359</v>
      </c>
      <c r="D462" s="24" t="s">
        <v>13357</v>
      </c>
      <c r="E462" s="25"/>
      <c r="F462" s="3"/>
    </row>
    <row r="463" spans="1:6" ht="150" x14ac:dyDescent="0.25">
      <c r="A463" s="38">
        <v>462</v>
      </c>
      <c r="B463" s="38" t="s">
        <v>4563</v>
      </c>
      <c r="C463" s="25" t="s">
        <v>11591</v>
      </c>
      <c r="D463" s="24" t="s">
        <v>13360</v>
      </c>
      <c r="E463" s="25" t="s">
        <v>11819</v>
      </c>
      <c r="F463" s="3"/>
    </row>
    <row r="464" spans="1:6" ht="150" x14ac:dyDescent="0.25">
      <c r="A464" s="38">
        <v>463</v>
      </c>
      <c r="B464" s="38" t="s">
        <v>4574</v>
      </c>
      <c r="C464" s="25" t="s">
        <v>11592</v>
      </c>
      <c r="D464" s="24" t="s">
        <v>13360</v>
      </c>
      <c r="E464" s="25"/>
      <c r="F464" s="3"/>
    </row>
    <row r="465" spans="1:6" ht="135" x14ac:dyDescent="0.25">
      <c r="A465" s="38">
        <v>464</v>
      </c>
      <c r="B465" s="38" t="s">
        <v>4580</v>
      </c>
      <c r="C465" s="25" t="s">
        <v>11593</v>
      </c>
      <c r="D465" s="24" t="s">
        <v>13361</v>
      </c>
      <c r="E465" s="25" t="s">
        <v>13362</v>
      </c>
      <c r="F465" s="3"/>
    </row>
    <row r="466" spans="1:6" ht="135" x14ac:dyDescent="0.25">
      <c r="A466" s="38">
        <v>465</v>
      </c>
      <c r="B466" s="38" t="s">
        <v>4591</v>
      </c>
      <c r="C466" s="25" t="s">
        <v>11593</v>
      </c>
      <c r="D466" s="24" t="s">
        <v>13361</v>
      </c>
      <c r="E466" s="25"/>
      <c r="F466" s="3"/>
    </row>
    <row r="467" spans="1:6" ht="120" x14ac:dyDescent="0.25">
      <c r="A467" s="38">
        <v>466</v>
      </c>
      <c r="B467" s="38" t="s">
        <v>4597</v>
      </c>
      <c r="C467" s="25" t="s">
        <v>13363</v>
      </c>
      <c r="D467" s="24" t="s">
        <v>14527</v>
      </c>
      <c r="E467" s="25" t="s">
        <v>14528</v>
      </c>
      <c r="F467" s="3"/>
    </row>
    <row r="468" spans="1:6" ht="120" x14ac:dyDescent="0.25">
      <c r="A468" s="38">
        <v>467</v>
      </c>
      <c r="B468" s="38" t="s">
        <v>4609</v>
      </c>
      <c r="C468" s="25" t="s">
        <v>13364</v>
      </c>
      <c r="D468" s="24" t="s">
        <v>14527</v>
      </c>
      <c r="E468" s="25"/>
      <c r="F468" s="3"/>
    </row>
    <row r="469" spans="1:6" ht="150" x14ac:dyDescent="0.25">
      <c r="A469" s="38">
        <v>468</v>
      </c>
      <c r="B469" s="38" t="s">
        <v>4616</v>
      </c>
      <c r="C469" s="25" t="s">
        <v>11594</v>
      </c>
      <c r="D469" s="24" t="s">
        <v>13365</v>
      </c>
      <c r="E469" s="25" t="s">
        <v>13366</v>
      </c>
      <c r="F469" s="3"/>
    </row>
    <row r="470" spans="1:6" ht="150" x14ac:dyDescent="0.25">
      <c r="A470" s="38">
        <v>469</v>
      </c>
      <c r="B470" s="38" t="s">
        <v>4627</v>
      </c>
      <c r="C470" s="25" t="s">
        <v>11594</v>
      </c>
      <c r="D470" s="24" t="s">
        <v>13365</v>
      </c>
      <c r="E470" s="25"/>
      <c r="F470" s="3"/>
    </row>
    <row r="471" spans="1:6" ht="120" x14ac:dyDescent="0.25">
      <c r="A471" s="38">
        <v>470</v>
      </c>
      <c r="B471" s="38" t="s">
        <v>4633</v>
      </c>
      <c r="C471" s="25" t="s">
        <v>11595</v>
      </c>
      <c r="D471" s="24" t="s">
        <v>13367</v>
      </c>
      <c r="E471" s="25" t="s">
        <v>13368</v>
      </c>
      <c r="F471" s="3"/>
    </row>
    <row r="472" spans="1:6" ht="120" x14ac:dyDescent="0.25">
      <c r="A472" s="38">
        <v>471</v>
      </c>
      <c r="B472" s="38" t="s">
        <v>4643</v>
      </c>
      <c r="C472" s="25" t="s">
        <v>11596</v>
      </c>
      <c r="D472" s="24" t="s">
        <v>13367</v>
      </c>
      <c r="E472" s="25"/>
      <c r="F472" s="3"/>
    </row>
    <row r="473" spans="1:6" ht="120" x14ac:dyDescent="0.25">
      <c r="A473" s="38">
        <v>472</v>
      </c>
      <c r="B473" s="38" t="s">
        <v>4649</v>
      </c>
      <c r="C473" s="25" t="s">
        <v>13369</v>
      </c>
      <c r="D473" s="24" t="s">
        <v>14377</v>
      </c>
      <c r="E473" s="25" t="s">
        <v>13370</v>
      </c>
      <c r="F473" s="3"/>
    </row>
    <row r="474" spans="1:6" ht="120" x14ac:dyDescent="0.25">
      <c r="A474" s="38">
        <v>473</v>
      </c>
      <c r="B474" s="38" t="s">
        <v>4660</v>
      </c>
      <c r="C474" s="25" t="s">
        <v>13369</v>
      </c>
      <c r="D474" s="24" t="s">
        <v>14377</v>
      </c>
      <c r="E474" s="25"/>
      <c r="F474" s="3"/>
    </row>
    <row r="475" spans="1:6" ht="120" x14ac:dyDescent="0.25">
      <c r="A475" s="38">
        <v>474</v>
      </c>
      <c r="B475" s="38" t="s">
        <v>4668</v>
      </c>
      <c r="C475" s="25" t="s">
        <v>13371</v>
      </c>
      <c r="D475" s="24" t="s">
        <v>14377</v>
      </c>
      <c r="E475" s="25"/>
      <c r="F475" s="3"/>
    </row>
    <row r="476" spans="1:6" ht="165" x14ac:dyDescent="0.25">
      <c r="A476" s="38">
        <v>475</v>
      </c>
      <c r="B476" s="38" t="s">
        <v>4674</v>
      </c>
      <c r="C476" s="25" t="s">
        <v>13372</v>
      </c>
      <c r="D476" s="24" t="s">
        <v>13373</v>
      </c>
      <c r="E476" s="25" t="s">
        <v>13374</v>
      </c>
      <c r="F476" s="3"/>
    </row>
    <row r="477" spans="1:6" ht="165" x14ac:dyDescent="0.25">
      <c r="A477" s="38">
        <v>476</v>
      </c>
      <c r="B477" s="38" t="s">
        <v>4686</v>
      </c>
      <c r="C477" s="25" t="s">
        <v>13375</v>
      </c>
      <c r="D477" s="24" t="s">
        <v>13373</v>
      </c>
      <c r="E477" s="25"/>
      <c r="F477" s="3"/>
    </row>
    <row r="478" spans="1:6" ht="105" x14ac:dyDescent="0.25">
      <c r="A478" s="38">
        <v>477</v>
      </c>
      <c r="B478" s="38" t="s">
        <v>4692</v>
      </c>
      <c r="C478" s="25" t="s">
        <v>13376</v>
      </c>
      <c r="D478" s="24" t="s">
        <v>13377</v>
      </c>
      <c r="E478" s="25" t="s">
        <v>13378</v>
      </c>
      <c r="F478" s="3"/>
    </row>
    <row r="479" spans="1:6" ht="105" x14ac:dyDescent="0.25">
      <c r="A479" s="38">
        <v>478</v>
      </c>
      <c r="B479" s="38" t="s">
        <v>4702</v>
      </c>
      <c r="C479" s="25" t="s">
        <v>13379</v>
      </c>
      <c r="D479" s="24" t="s">
        <v>13377</v>
      </c>
      <c r="E479" s="25"/>
      <c r="F479" s="3"/>
    </row>
    <row r="480" spans="1:6" ht="135" x14ac:dyDescent="0.25">
      <c r="A480" s="38">
        <v>479</v>
      </c>
      <c r="B480" s="38" t="s">
        <v>4708</v>
      </c>
      <c r="C480" s="25" t="s">
        <v>13380</v>
      </c>
      <c r="D480" s="24" t="s">
        <v>13381</v>
      </c>
      <c r="E480" s="25" t="s">
        <v>13382</v>
      </c>
      <c r="F480" s="3"/>
    </row>
    <row r="481" spans="1:6" ht="135" x14ac:dyDescent="0.25">
      <c r="A481" s="38">
        <v>480</v>
      </c>
      <c r="B481" s="38" t="s">
        <v>4719</v>
      </c>
      <c r="C481" s="25" t="s">
        <v>13383</v>
      </c>
      <c r="D481" s="24" t="s">
        <v>13381</v>
      </c>
      <c r="E481" s="25"/>
      <c r="F481" s="3"/>
    </row>
    <row r="482" spans="1:6" ht="165" x14ac:dyDescent="0.25">
      <c r="A482" s="38">
        <v>481</v>
      </c>
      <c r="B482" s="38" t="s">
        <v>4726</v>
      </c>
      <c r="C482" s="25" t="s">
        <v>13384</v>
      </c>
      <c r="D482" s="24" t="s">
        <v>13385</v>
      </c>
      <c r="E482" s="25" t="s">
        <v>13386</v>
      </c>
      <c r="F482" s="3"/>
    </row>
    <row r="483" spans="1:6" ht="180" x14ac:dyDescent="0.25">
      <c r="A483" s="38">
        <v>482</v>
      </c>
      <c r="B483" s="38" t="s">
        <v>4738</v>
      </c>
      <c r="C483" s="25" t="s">
        <v>15188</v>
      </c>
      <c r="D483" s="24" t="s">
        <v>13387</v>
      </c>
      <c r="E483" s="25" t="s">
        <v>13388</v>
      </c>
      <c r="F483" s="3"/>
    </row>
    <row r="484" spans="1:6" ht="180" x14ac:dyDescent="0.25">
      <c r="A484" s="38">
        <v>483</v>
      </c>
      <c r="B484" s="38" t="s">
        <v>4750</v>
      </c>
      <c r="C484" s="25" t="s">
        <v>15188</v>
      </c>
      <c r="D484" s="24" t="s">
        <v>13387</v>
      </c>
      <c r="E484" s="25"/>
      <c r="F484" s="3"/>
    </row>
    <row r="485" spans="1:6" ht="180" x14ac:dyDescent="0.25">
      <c r="A485" s="38">
        <v>484</v>
      </c>
      <c r="B485" s="38" t="s">
        <v>4757</v>
      </c>
      <c r="C485" s="25" t="s">
        <v>15188</v>
      </c>
      <c r="D485" s="24" t="s">
        <v>13387</v>
      </c>
      <c r="E485" s="25"/>
      <c r="F485" s="3"/>
    </row>
    <row r="486" spans="1:6" ht="165" x14ac:dyDescent="0.25">
      <c r="A486" s="38">
        <v>485</v>
      </c>
      <c r="B486" s="38" t="s">
        <v>4762</v>
      </c>
      <c r="C486" s="25" t="s">
        <v>13389</v>
      </c>
      <c r="D486" s="24" t="s">
        <v>13390</v>
      </c>
      <c r="E486" s="25" t="s">
        <v>13391</v>
      </c>
      <c r="F486" s="3"/>
    </row>
    <row r="487" spans="1:6" ht="165" x14ac:dyDescent="0.25">
      <c r="A487" s="38">
        <v>486</v>
      </c>
      <c r="B487" s="38" t="s">
        <v>4772</v>
      </c>
      <c r="C487" s="25" t="s">
        <v>13392</v>
      </c>
      <c r="D487" s="24" t="s">
        <v>13390</v>
      </c>
      <c r="E487" s="25"/>
      <c r="F487" s="3"/>
    </row>
    <row r="488" spans="1:6" ht="180" x14ac:dyDescent="0.25">
      <c r="A488" s="38">
        <v>487</v>
      </c>
      <c r="B488" s="38" t="s">
        <v>4779</v>
      </c>
      <c r="C488" s="25" t="s">
        <v>11820</v>
      </c>
      <c r="D488" s="24" t="s">
        <v>13393</v>
      </c>
      <c r="E488" s="25" t="s">
        <v>13394</v>
      </c>
      <c r="F488" s="3"/>
    </row>
    <row r="489" spans="1:6" ht="180" x14ac:dyDescent="0.25">
      <c r="A489" s="38">
        <v>488</v>
      </c>
      <c r="B489" s="38" t="s">
        <v>4791</v>
      </c>
      <c r="C489" s="25" t="s">
        <v>11821</v>
      </c>
      <c r="D489" s="24" t="s">
        <v>13393</v>
      </c>
      <c r="E489" s="25"/>
      <c r="F489" s="3"/>
    </row>
    <row r="490" spans="1:6" ht="180" x14ac:dyDescent="0.25">
      <c r="A490" s="38">
        <v>489</v>
      </c>
      <c r="B490" s="38" t="s">
        <v>4798</v>
      </c>
      <c r="C490" s="25" t="s">
        <v>11822</v>
      </c>
      <c r="D490" s="24" t="s">
        <v>13393</v>
      </c>
      <c r="E490" s="25"/>
      <c r="F490" s="3"/>
    </row>
    <row r="491" spans="1:6" ht="165" x14ac:dyDescent="0.25">
      <c r="A491" s="38">
        <v>490</v>
      </c>
      <c r="B491" s="38" t="s">
        <v>4804</v>
      </c>
      <c r="C491" s="25" t="s">
        <v>11823</v>
      </c>
      <c r="D491" s="24" t="s">
        <v>13395</v>
      </c>
      <c r="E491" s="25" t="s">
        <v>13396</v>
      </c>
      <c r="F491" s="3"/>
    </row>
    <row r="492" spans="1:6" ht="165" x14ac:dyDescent="0.25">
      <c r="A492" s="38">
        <v>491</v>
      </c>
      <c r="B492" s="38" t="s">
        <v>4817</v>
      </c>
      <c r="C492" s="25" t="s">
        <v>11824</v>
      </c>
      <c r="D492" s="24" t="s">
        <v>13395</v>
      </c>
      <c r="E492" s="25"/>
      <c r="F492" s="3"/>
    </row>
    <row r="493" spans="1:6" ht="120" x14ac:dyDescent="0.25">
      <c r="A493" s="38">
        <v>492</v>
      </c>
      <c r="B493" s="38" t="s">
        <v>4824</v>
      </c>
      <c r="C493" s="25" t="s">
        <v>15189</v>
      </c>
      <c r="D493" s="24" t="s">
        <v>13397</v>
      </c>
      <c r="E493" s="25" t="s">
        <v>13398</v>
      </c>
      <c r="F493" s="3"/>
    </row>
    <row r="494" spans="1:6" ht="120" x14ac:dyDescent="0.25">
      <c r="A494" s="38">
        <v>493</v>
      </c>
      <c r="B494" s="38" t="s">
        <v>4836</v>
      </c>
      <c r="C494" s="25" t="s">
        <v>11825</v>
      </c>
      <c r="D494" s="24" t="s">
        <v>13397</v>
      </c>
      <c r="E494" s="25"/>
      <c r="F494" s="3"/>
    </row>
    <row r="495" spans="1:6" ht="150" x14ac:dyDescent="0.25">
      <c r="A495" s="38">
        <v>494</v>
      </c>
      <c r="B495" s="38" t="s">
        <v>4846</v>
      </c>
      <c r="C495" s="25" t="s">
        <v>11597</v>
      </c>
      <c r="D495" s="24" t="s">
        <v>13399</v>
      </c>
      <c r="E495" s="25" t="s">
        <v>13400</v>
      </c>
      <c r="F495" s="3"/>
    </row>
    <row r="496" spans="1:6" ht="150" x14ac:dyDescent="0.25">
      <c r="A496" s="38">
        <v>495</v>
      </c>
      <c r="B496" s="38" t="s">
        <v>4855</v>
      </c>
      <c r="C496" s="25" t="s">
        <v>11597</v>
      </c>
      <c r="D496" s="24" t="s">
        <v>13399</v>
      </c>
      <c r="E496" s="25"/>
      <c r="F496" s="3"/>
    </row>
    <row r="497" spans="1:6" ht="105" x14ac:dyDescent="0.25">
      <c r="A497" s="38">
        <v>496</v>
      </c>
      <c r="B497" s="38" t="s">
        <v>4859</v>
      </c>
      <c r="C497" s="25" t="s">
        <v>11598</v>
      </c>
      <c r="D497" s="24" t="s">
        <v>14529</v>
      </c>
      <c r="E497" s="25" t="s">
        <v>11063</v>
      </c>
      <c r="F497" s="3"/>
    </row>
    <row r="498" spans="1:6" ht="105" x14ac:dyDescent="0.25">
      <c r="A498" s="38">
        <v>497</v>
      </c>
      <c r="B498" s="38" t="s">
        <v>4875</v>
      </c>
      <c r="C498" s="25" t="s">
        <v>11598</v>
      </c>
      <c r="D498" s="24" t="s">
        <v>14529</v>
      </c>
      <c r="E498" s="25"/>
      <c r="F498" s="3"/>
    </row>
    <row r="499" spans="1:6" ht="105" x14ac:dyDescent="0.25">
      <c r="A499" s="38">
        <v>498</v>
      </c>
      <c r="B499" s="38" t="s">
        <v>4882</v>
      </c>
      <c r="C499" s="25" t="s">
        <v>11598</v>
      </c>
      <c r="D499" s="24" t="s">
        <v>14529</v>
      </c>
      <c r="E499" s="25"/>
      <c r="F499" s="3"/>
    </row>
    <row r="500" spans="1:6" ht="165" x14ac:dyDescent="0.25">
      <c r="A500" s="38">
        <v>499</v>
      </c>
      <c r="B500" s="38" t="s">
        <v>4889</v>
      </c>
      <c r="C500" s="25" t="s">
        <v>11599</v>
      </c>
      <c r="D500" s="24" t="s">
        <v>13401</v>
      </c>
      <c r="E500" s="25" t="s">
        <v>13402</v>
      </c>
      <c r="F500" s="3"/>
    </row>
    <row r="501" spans="1:6" ht="165" x14ac:dyDescent="0.25">
      <c r="A501" s="38">
        <v>500</v>
      </c>
      <c r="B501" s="38" t="s">
        <v>4902</v>
      </c>
      <c r="C501" s="25" t="s">
        <v>11600</v>
      </c>
      <c r="D501" s="24" t="s">
        <v>13401</v>
      </c>
      <c r="E501" s="25" t="s">
        <v>13402</v>
      </c>
      <c r="F501" s="3"/>
    </row>
    <row r="502" spans="1:6" ht="165" x14ac:dyDescent="0.25">
      <c r="A502" s="38">
        <v>501</v>
      </c>
      <c r="B502" s="38" t="s">
        <v>4911</v>
      </c>
      <c r="C502" s="25" t="s">
        <v>11601</v>
      </c>
      <c r="D502" s="24" t="s">
        <v>13401</v>
      </c>
      <c r="E502" s="25"/>
      <c r="F502" s="3"/>
    </row>
    <row r="503" spans="1:6" ht="135" x14ac:dyDescent="0.25">
      <c r="A503" s="38">
        <v>502</v>
      </c>
      <c r="B503" s="38" t="s">
        <v>4918</v>
      </c>
      <c r="C503" s="25" t="s">
        <v>14830</v>
      </c>
      <c r="D503" s="24" t="s">
        <v>14831</v>
      </c>
      <c r="E503" s="25" t="s">
        <v>14832</v>
      </c>
      <c r="F503" s="3"/>
    </row>
    <row r="504" spans="1:6" ht="135" x14ac:dyDescent="0.25">
      <c r="A504" s="38">
        <v>503</v>
      </c>
      <c r="B504" s="38" t="s">
        <v>4927</v>
      </c>
      <c r="C504" s="25" t="s">
        <v>14833</v>
      </c>
      <c r="D504" s="24" t="s">
        <v>14831</v>
      </c>
      <c r="E504" s="25"/>
      <c r="F504" s="3"/>
    </row>
    <row r="505" spans="1:6" ht="135" x14ac:dyDescent="0.25">
      <c r="A505" s="38">
        <v>504</v>
      </c>
      <c r="B505" s="38" t="s">
        <v>4932</v>
      </c>
      <c r="C505" s="25" t="s">
        <v>13403</v>
      </c>
      <c r="D505" s="24" t="s">
        <v>13404</v>
      </c>
      <c r="E505" s="25" t="s">
        <v>13405</v>
      </c>
      <c r="F505" s="3"/>
    </row>
    <row r="506" spans="1:6" ht="409.5" x14ac:dyDescent="0.25">
      <c r="A506" s="38">
        <v>505</v>
      </c>
      <c r="B506" s="38" t="s">
        <v>4946</v>
      </c>
      <c r="C506" s="25" t="s">
        <v>11064</v>
      </c>
      <c r="D506" s="24" t="s">
        <v>13406</v>
      </c>
      <c r="E506" s="25"/>
      <c r="F506" s="3"/>
    </row>
    <row r="507" spans="1:6" ht="135" x14ac:dyDescent="0.25">
      <c r="A507" s="38">
        <v>506</v>
      </c>
      <c r="B507" s="38" t="s">
        <v>4955</v>
      </c>
      <c r="C507" s="25" t="s">
        <v>13407</v>
      </c>
      <c r="D507" s="24" t="s">
        <v>13408</v>
      </c>
      <c r="E507" s="25" t="s">
        <v>13409</v>
      </c>
      <c r="F507" s="3"/>
    </row>
    <row r="508" spans="1:6" ht="135" x14ac:dyDescent="0.25">
      <c r="A508" s="38">
        <v>507</v>
      </c>
      <c r="B508" s="38" t="s">
        <v>4967</v>
      </c>
      <c r="C508" s="25" t="s">
        <v>13410</v>
      </c>
      <c r="D508" s="24" t="s">
        <v>13408</v>
      </c>
      <c r="E508" s="25"/>
      <c r="F508" s="3"/>
    </row>
    <row r="509" spans="1:6" ht="180" x14ac:dyDescent="0.25">
      <c r="A509" s="38">
        <v>508</v>
      </c>
      <c r="B509" s="38" t="s">
        <v>4975</v>
      </c>
      <c r="C509" s="25" t="s">
        <v>13411</v>
      </c>
      <c r="D509" s="24" t="s">
        <v>13412</v>
      </c>
      <c r="E509" s="25" t="s">
        <v>13413</v>
      </c>
      <c r="F509" s="3"/>
    </row>
    <row r="510" spans="1:6" ht="180" x14ac:dyDescent="0.25">
      <c r="A510" s="38">
        <v>509</v>
      </c>
      <c r="B510" s="38" t="s">
        <v>4987</v>
      </c>
      <c r="C510" s="25" t="s">
        <v>13414</v>
      </c>
      <c r="D510" s="24" t="s">
        <v>13412</v>
      </c>
      <c r="E510" s="25"/>
      <c r="F510" s="3"/>
    </row>
    <row r="511" spans="1:6" ht="180" x14ac:dyDescent="0.25">
      <c r="A511" s="38">
        <v>510</v>
      </c>
      <c r="B511" s="38" t="s">
        <v>4994</v>
      </c>
      <c r="C511" s="25" t="s">
        <v>13415</v>
      </c>
      <c r="D511" s="24" t="s">
        <v>13412</v>
      </c>
      <c r="E511" s="25"/>
      <c r="F511" s="3"/>
    </row>
    <row r="512" spans="1:6" ht="135" x14ac:dyDescent="0.25">
      <c r="A512" s="38">
        <v>511</v>
      </c>
      <c r="B512" s="38" t="s">
        <v>5001</v>
      </c>
      <c r="C512" s="25" t="s">
        <v>11602</v>
      </c>
      <c r="D512" s="24" t="s">
        <v>13416</v>
      </c>
      <c r="E512" s="38" t="s">
        <v>14530</v>
      </c>
      <c r="F512" s="3"/>
    </row>
    <row r="513" spans="1:6" ht="135" x14ac:dyDescent="0.25">
      <c r="A513" s="38">
        <v>512</v>
      </c>
      <c r="B513" s="38" t="s">
        <v>5013</v>
      </c>
      <c r="C513" s="25" t="s">
        <v>13417</v>
      </c>
      <c r="D513" s="24" t="s">
        <v>13418</v>
      </c>
      <c r="E513" s="25" t="s">
        <v>11603</v>
      </c>
      <c r="F513" s="3"/>
    </row>
    <row r="514" spans="1:6" ht="135" x14ac:dyDescent="0.25">
      <c r="A514" s="38">
        <v>513</v>
      </c>
      <c r="B514" s="38" t="s">
        <v>5024</v>
      </c>
      <c r="C514" s="25" t="s">
        <v>13419</v>
      </c>
      <c r="D514" s="24" t="s">
        <v>13418</v>
      </c>
      <c r="E514" s="25"/>
      <c r="F514" s="3"/>
    </row>
    <row r="515" spans="1:6" ht="180" x14ac:dyDescent="0.25">
      <c r="A515" s="38">
        <v>514</v>
      </c>
      <c r="B515" s="38" t="s">
        <v>5031</v>
      </c>
      <c r="C515" s="25" t="s">
        <v>13420</v>
      </c>
      <c r="D515" s="24" t="s">
        <v>13421</v>
      </c>
      <c r="E515" s="25" t="s">
        <v>13422</v>
      </c>
      <c r="F515" s="3"/>
    </row>
    <row r="516" spans="1:6" ht="165" x14ac:dyDescent="0.25">
      <c r="A516" s="38">
        <v>515</v>
      </c>
      <c r="B516" s="38" t="s">
        <v>5036</v>
      </c>
      <c r="C516" s="25" t="s">
        <v>14531</v>
      </c>
      <c r="D516" s="24" t="s">
        <v>13423</v>
      </c>
      <c r="E516" s="25" t="s">
        <v>13424</v>
      </c>
      <c r="F516" s="3"/>
    </row>
    <row r="517" spans="1:6" ht="165" x14ac:dyDescent="0.25">
      <c r="A517" s="38">
        <v>516</v>
      </c>
      <c r="B517" s="38" t="s">
        <v>5048</v>
      </c>
      <c r="C517" s="25" t="s">
        <v>14532</v>
      </c>
      <c r="D517" s="24" t="s">
        <v>13423</v>
      </c>
      <c r="E517" s="25"/>
      <c r="F517" s="3"/>
    </row>
    <row r="518" spans="1:6" ht="165" x14ac:dyDescent="0.25">
      <c r="A518" s="38">
        <v>517</v>
      </c>
      <c r="B518" s="38" t="s">
        <v>5055</v>
      </c>
      <c r="C518" s="25" t="s">
        <v>14533</v>
      </c>
      <c r="D518" s="24" t="s">
        <v>13423</v>
      </c>
      <c r="E518" s="25"/>
      <c r="F518" s="3"/>
    </row>
    <row r="519" spans="1:6" ht="180" x14ac:dyDescent="0.25">
      <c r="A519" s="38">
        <v>518</v>
      </c>
      <c r="B519" s="38" t="s">
        <v>5064</v>
      </c>
      <c r="C519" s="25" t="s">
        <v>13425</v>
      </c>
      <c r="D519" s="24" t="s">
        <v>13426</v>
      </c>
      <c r="E519" s="25" t="s">
        <v>13427</v>
      </c>
      <c r="F519" s="3"/>
    </row>
    <row r="520" spans="1:6" ht="180" x14ac:dyDescent="0.25">
      <c r="A520" s="38">
        <v>519</v>
      </c>
      <c r="B520" s="38" t="s">
        <v>5077</v>
      </c>
      <c r="C520" s="25" t="s">
        <v>13428</v>
      </c>
      <c r="D520" s="24" t="s">
        <v>13426</v>
      </c>
      <c r="E520" s="25"/>
      <c r="F520" s="3"/>
    </row>
    <row r="521" spans="1:6" ht="180" x14ac:dyDescent="0.25">
      <c r="A521" s="38">
        <v>520</v>
      </c>
      <c r="B521" s="38" t="s">
        <v>5086</v>
      </c>
      <c r="C521" s="25" t="s">
        <v>13429</v>
      </c>
      <c r="D521" s="24" t="s">
        <v>13426</v>
      </c>
      <c r="E521" s="25"/>
      <c r="F521" s="3"/>
    </row>
    <row r="522" spans="1:6" ht="165" x14ac:dyDescent="0.25">
      <c r="A522" s="38">
        <v>521</v>
      </c>
      <c r="B522" s="38" t="s">
        <v>5093</v>
      </c>
      <c r="C522" s="25" t="s">
        <v>14534</v>
      </c>
      <c r="D522" s="24" t="s">
        <v>13430</v>
      </c>
      <c r="E522" s="25"/>
      <c r="F522" s="3"/>
    </row>
    <row r="523" spans="1:6" ht="165" x14ac:dyDescent="0.25">
      <c r="A523" s="38">
        <v>522</v>
      </c>
      <c r="B523" s="38" t="s">
        <v>5104</v>
      </c>
      <c r="C523" s="25" t="s">
        <v>14535</v>
      </c>
      <c r="D523" s="24" t="s">
        <v>13430</v>
      </c>
      <c r="E523" s="25"/>
      <c r="F523" s="3"/>
    </row>
    <row r="524" spans="1:6" ht="150" x14ac:dyDescent="0.25">
      <c r="A524" s="38">
        <v>523</v>
      </c>
      <c r="B524" s="38" t="s">
        <v>5111</v>
      </c>
      <c r="C524" s="25" t="s">
        <v>13431</v>
      </c>
      <c r="D524" s="24" t="s">
        <v>13432</v>
      </c>
      <c r="E524" s="25" t="s">
        <v>13433</v>
      </c>
      <c r="F524" s="3"/>
    </row>
    <row r="525" spans="1:6" ht="150" x14ac:dyDescent="0.25">
      <c r="A525" s="38">
        <v>524</v>
      </c>
      <c r="B525" s="38" t="s">
        <v>5124</v>
      </c>
      <c r="C525" s="25" t="s">
        <v>13434</v>
      </c>
      <c r="D525" s="24" t="s">
        <v>13432</v>
      </c>
      <c r="E525" s="25"/>
      <c r="F525" s="3"/>
    </row>
    <row r="526" spans="1:6" ht="135" x14ac:dyDescent="0.25">
      <c r="A526" s="38">
        <v>525</v>
      </c>
      <c r="B526" s="38" t="s">
        <v>5131</v>
      </c>
      <c r="C526" s="25" t="s">
        <v>14378</v>
      </c>
      <c r="D526" s="24" t="s">
        <v>13435</v>
      </c>
      <c r="E526" s="25" t="s">
        <v>11065</v>
      </c>
      <c r="F526" s="3"/>
    </row>
    <row r="527" spans="1:6" ht="135" x14ac:dyDescent="0.25">
      <c r="A527" s="38">
        <v>526</v>
      </c>
      <c r="B527" s="38" t="s">
        <v>5142</v>
      </c>
      <c r="C527" s="25" t="s">
        <v>14379</v>
      </c>
      <c r="D527" s="24" t="s">
        <v>13435</v>
      </c>
      <c r="E527" s="25"/>
      <c r="F527" s="3"/>
    </row>
    <row r="528" spans="1:6" ht="135" x14ac:dyDescent="0.25">
      <c r="A528" s="38">
        <v>527</v>
      </c>
      <c r="B528" s="38" t="s">
        <v>5148</v>
      </c>
      <c r="C528" s="25" t="s">
        <v>11604</v>
      </c>
      <c r="D528" s="24" t="s">
        <v>13436</v>
      </c>
      <c r="E528" s="25" t="s">
        <v>13437</v>
      </c>
      <c r="F528" s="3"/>
    </row>
    <row r="529" spans="1:6" ht="165" x14ac:dyDescent="0.25">
      <c r="A529" s="38">
        <v>528</v>
      </c>
      <c r="B529" s="38" t="s">
        <v>5159</v>
      </c>
      <c r="C529" s="25" t="s">
        <v>13438</v>
      </c>
      <c r="D529" s="24" t="s">
        <v>13439</v>
      </c>
      <c r="E529" s="25" t="s">
        <v>13440</v>
      </c>
      <c r="F529" s="3"/>
    </row>
    <row r="530" spans="1:6" ht="165" x14ac:dyDescent="0.25">
      <c r="A530" s="38">
        <v>529</v>
      </c>
      <c r="B530" s="38" t="s">
        <v>5168</v>
      </c>
      <c r="C530" s="25" t="s">
        <v>13441</v>
      </c>
      <c r="D530" s="24" t="s">
        <v>13439</v>
      </c>
      <c r="E530" s="25"/>
      <c r="F530" s="3"/>
    </row>
    <row r="531" spans="1:6" ht="165" x14ac:dyDescent="0.25">
      <c r="A531" s="38">
        <v>530</v>
      </c>
      <c r="B531" s="38" t="s">
        <v>5175</v>
      </c>
      <c r="C531" s="25" t="s">
        <v>13442</v>
      </c>
      <c r="D531" s="24" t="s">
        <v>13443</v>
      </c>
      <c r="E531" s="25" t="s">
        <v>13444</v>
      </c>
      <c r="F531" s="3"/>
    </row>
    <row r="532" spans="1:6" ht="165" x14ac:dyDescent="0.25">
      <c r="A532" s="38">
        <v>531</v>
      </c>
      <c r="B532" s="38" t="s">
        <v>5184</v>
      </c>
      <c r="C532" s="25" t="s">
        <v>13445</v>
      </c>
      <c r="D532" s="24" t="s">
        <v>13443</v>
      </c>
      <c r="E532" s="25"/>
      <c r="F532" s="3"/>
    </row>
    <row r="533" spans="1:6" ht="165" x14ac:dyDescent="0.25">
      <c r="A533" s="38">
        <v>532</v>
      </c>
      <c r="B533" s="38" t="s">
        <v>5189</v>
      </c>
      <c r="C533" s="25" t="s">
        <v>11605</v>
      </c>
      <c r="D533" s="24" t="s">
        <v>13446</v>
      </c>
      <c r="E533" s="25" t="s">
        <v>11606</v>
      </c>
      <c r="F533" s="3"/>
    </row>
    <row r="534" spans="1:6" ht="165" x14ac:dyDescent="0.25">
      <c r="A534" s="38">
        <v>533</v>
      </c>
      <c r="B534" s="38" t="s">
        <v>5200</v>
      </c>
      <c r="C534" s="25" t="s">
        <v>11607</v>
      </c>
      <c r="D534" s="24" t="s">
        <v>13446</v>
      </c>
      <c r="E534" s="25"/>
      <c r="F534" s="3"/>
    </row>
    <row r="535" spans="1:6" ht="150" x14ac:dyDescent="0.25">
      <c r="A535" s="38">
        <v>534</v>
      </c>
      <c r="B535" s="38" t="s">
        <v>5206</v>
      </c>
      <c r="C535" s="25" t="s">
        <v>13447</v>
      </c>
      <c r="D535" s="24" t="s">
        <v>13448</v>
      </c>
      <c r="E535" s="25" t="s">
        <v>13449</v>
      </c>
      <c r="F535" s="3"/>
    </row>
    <row r="536" spans="1:6" ht="150" x14ac:dyDescent="0.25">
      <c r="A536" s="38">
        <v>535</v>
      </c>
      <c r="B536" s="38" t="s">
        <v>5211</v>
      </c>
      <c r="C536" s="25" t="s">
        <v>13450</v>
      </c>
      <c r="D536" s="24" t="s">
        <v>13448</v>
      </c>
      <c r="E536" s="25"/>
      <c r="F536" s="3"/>
    </row>
    <row r="537" spans="1:6" ht="150" x14ac:dyDescent="0.25">
      <c r="A537" s="38">
        <v>536</v>
      </c>
      <c r="B537" s="38" t="s">
        <v>5214</v>
      </c>
      <c r="C537" s="25" t="s">
        <v>13451</v>
      </c>
      <c r="D537" s="24" t="s">
        <v>13448</v>
      </c>
      <c r="E537" s="25"/>
      <c r="F537" s="3"/>
    </row>
    <row r="538" spans="1:6" ht="165" x14ac:dyDescent="0.25">
      <c r="A538" s="38">
        <v>537</v>
      </c>
      <c r="B538" s="38" t="s">
        <v>5217</v>
      </c>
      <c r="C538" s="25" t="s">
        <v>13452</v>
      </c>
      <c r="D538" s="24" t="s">
        <v>13453</v>
      </c>
      <c r="E538" s="25" t="s">
        <v>14536</v>
      </c>
      <c r="F538" s="3"/>
    </row>
    <row r="539" spans="1:6" ht="165" x14ac:dyDescent="0.25">
      <c r="A539" s="38">
        <v>538</v>
      </c>
      <c r="B539" s="38" t="s">
        <v>5228</v>
      </c>
      <c r="C539" s="25" t="s">
        <v>13454</v>
      </c>
      <c r="D539" s="24" t="s">
        <v>13453</v>
      </c>
      <c r="E539" s="25"/>
      <c r="F539" s="3"/>
    </row>
    <row r="540" spans="1:6" ht="165" x14ac:dyDescent="0.25">
      <c r="A540" s="38">
        <v>539</v>
      </c>
      <c r="B540" s="38" t="s">
        <v>5233</v>
      </c>
      <c r="C540" s="25" t="s">
        <v>14537</v>
      </c>
      <c r="D540" s="24" t="s">
        <v>13453</v>
      </c>
      <c r="E540" s="25"/>
      <c r="F540" s="3"/>
    </row>
    <row r="541" spans="1:6" ht="165" x14ac:dyDescent="0.25">
      <c r="A541" s="38">
        <v>540</v>
      </c>
      <c r="B541" s="38" t="s">
        <v>5240</v>
      </c>
      <c r="C541" s="25" t="s">
        <v>11608</v>
      </c>
      <c r="D541" s="24" t="s">
        <v>13455</v>
      </c>
      <c r="E541" s="25" t="s">
        <v>11609</v>
      </c>
      <c r="F541" s="3"/>
    </row>
    <row r="542" spans="1:6" ht="165" x14ac:dyDescent="0.25">
      <c r="A542" s="38">
        <v>541</v>
      </c>
      <c r="B542" s="38" t="s">
        <v>5252</v>
      </c>
      <c r="C542" s="25" t="s">
        <v>11608</v>
      </c>
      <c r="D542" s="24" t="s">
        <v>13455</v>
      </c>
      <c r="E542" s="25"/>
      <c r="F542" s="3"/>
    </row>
    <row r="543" spans="1:6" ht="165" x14ac:dyDescent="0.25">
      <c r="A543" s="38">
        <v>542</v>
      </c>
      <c r="B543" s="38" t="s">
        <v>5259</v>
      </c>
      <c r="C543" s="25" t="s">
        <v>11610</v>
      </c>
      <c r="D543" s="24" t="s">
        <v>13455</v>
      </c>
      <c r="E543" s="25"/>
      <c r="F543" s="3"/>
    </row>
    <row r="544" spans="1:6" ht="135" x14ac:dyDescent="0.25">
      <c r="A544" s="38">
        <v>543</v>
      </c>
      <c r="B544" s="38" t="s">
        <v>5265</v>
      </c>
      <c r="C544" s="25" t="s">
        <v>11611</v>
      </c>
      <c r="D544" s="24" t="s">
        <v>13456</v>
      </c>
      <c r="E544" s="25" t="s">
        <v>11612</v>
      </c>
      <c r="F544" s="3"/>
    </row>
    <row r="545" spans="1:6" ht="135" x14ac:dyDescent="0.25">
      <c r="A545" s="38">
        <v>544</v>
      </c>
      <c r="B545" s="38" t="s">
        <v>5276</v>
      </c>
      <c r="C545" s="25" t="s">
        <v>11611</v>
      </c>
      <c r="D545" s="24" t="s">
        <v>13456</v>
      </c>
      <c r="E545" s="25"/>
      <c r="F545" s="3"/>
    </row>
    <row r="546" spans="1:6" ht="135" x14ac:dyDescent="0.25">
      <c r="A546" s="38">
        <v>545</v>
      </c>
      <c r="B546" s="38" t="s">
        <v>5282</v>
      </c>
      <c r="C546" s="25" t="s">
        <v>11611</v>
      </c>
      <c r="D546" s="24" t="s">
        <v>13456</v>
      </c>
      <c r="E546" s="25"/>
      <c r="F546" s="3"/>
    </row>
    <row r="547" spans="1:6" ht="120" x14ac:dyDescent="0.25">
      <c r="A547" s="38">
        <v>546</v>
      </c>
      <c r="B547" s="38" t="s">
        <v>5287</v>
      </c>
      <c r="C547" s="25" t="s">
        <v>13457</v>
      </c>
      <c r="D547" s="24" t="s">
        <v>13458</v>
      </c>
      <c r="E547" s="25" t="s">
        <v>13459</v>
      </c>
      <c r="F547" s="3"/>
    </row>
    <row r="548" spans="1:6" ht="135" x14ac:dyDescent="0.25">
      <c r="A548" s="38">
        <v>547</v>
      </c>
      <c r="B548" s="38" t="s">
        <v>5300</v>
      </c>
      <c r="C548" s="25" t="s">
        <v>13460</v>
      </c>
      <c r="D548" s="24" t="s">
        <v>13458</v>
      </c>
      <c r="E548" s="25"/>
      <c r="F548" s="3"/>
    </row>
    <row r="549" spans="1:6" ht="150" x14ac:dyDescent="0.25">
      <c r="A549" s="38">
        <v>548</v>
      </c>
      <c r="B549" s="38" t="s">
        <v>5306</v>
      </c>
      <c r="C549" s="25" t="s">
        <v>12586</v>
      </c>
      <c r="D549" s="24" t="s">
        <v>13461</v>
      </c>
      <c r="E549" s="25" t="s">
        <v>13462</v>
      </c>
      <c r="F549" s="3"/>
    </row>
    <row r="550" spans="1:6" ht="150" x14ac:dyDescent="0.25">
      <c r="A550" s="38">
        <v>549</v>
      </c>
      <c r="B550" s="38" t="s">
        <v>5316</v>
      </c>
      <c r="C550" s="25" t="s">
        <v>12586</v>
      </c>
      <c r="D550" s="24" t="s">
        <v>13461</v>
      </c>
      <c r="E550" s="25"/>
      <c r="F550" s="3"/>
    </row>
    <row r="551" spans="1:6" ht="150" x14ac:dyDescent="0.25">
      <c r="A551" s="38">
        <v>550</v>
      </c>
      <c r="B551" s="38" t="s">
        <v>5322</v>
      </c>
      <c r="C551" s="25" t="s">
        <v>12587</v>
      </c>
      <c r="D551" s="24" t="s">
        <v>13461</v>
      </c>
      <c r="E551" s="25"/>
      <c r="F551" s="3"/>
    </row>
    <row r="552" spans="1:6" ht="120" x14ac:dyDescent="0.25">
      <c r="A552" s="38">
        <v>551</v>
      </c>
      <c r="B552" s="38" t="s">
        <v>5327</v>
      </c>
      <c r="C552" s="25" t="s">
        <v>14538</v>
      </c>
      <c r="D552" s="24" t="s">
        <v>14380</v>
      </c>
      <c r="E552" s="25" t="s">
        <v>14539</v>
      </c>
      <c r="F552" s="3"/>
    </row>
    <row r="553" spans="1:6" ht="120" x14ac:dyDescent="0.25">
      <c r="A553" s="38">
        <v>552</v>
      </c>
      <c r="B553" s="38" t="s">
        <v>5338</v>
      </c>
      <c r="C553" s="25" t="s">
        <v>14540</v>
      </c>
      <c r="D553" s="24" t="s">
        <v>14380</v>
      </c>
      <c r="E553" s="25"/>
      <c r="F553" s="3"/>
    </row>
    <row r="554" spans="1:6" ht="120" x14ac:dyDescent="0.25">
      <c r="A554" s="38">
        <v>553</v>
      </c>
      <c r="B554" s="38" t="s">
        <v>5344</v>
      </c>
      <c r="C554" s="25" t="s">
        <v>14541</v>
      </c>
      <c r="D554" s="24" t="s">
        <v>14380</v>
      </c>
      <c r="E554" s="25"/>
      <c r="F554" s="3"/>
    </row>
    <row r="555" spans="1:6" ht="165" x14ac:dyDescent="0.25">
      <c r="A555" s="38">
        <v>554</v>
      </c>
      <c r="B555" s="38" t="s">
        <v>5349</v>
      </c>
      <c r="C555" s="25" t="s">
        <v>14542</v>
      </c>
      <c r="D555" s="24" t="s">
        <v>13463</v>
      </c>
      <c r="E555" s="25" t="s">
        <v>14543</v>
      </c>
      <c r="F555" s="3"/>
    </row>
    <row r="556" spans="1:6" ht="165" x14ac:dyDescent="0.25">
      <c r="A556" s="38">
        <v>555</v>
      </c>
      <c r="B556" s="38" t="s">
        <v>5359</v>
      </c>
      <c r="C556" s="25" t="s">
        <v>14544</v>
      </c>
      <c r="D556" s="24" t="s">
        <v>13463</v>
      </c>
      <c r="E556" s="25"/>
      <c r="F556" s="3"/>
    </row>
    <row r="557" spans="1:6" ht="165" x14ac:dyDescent="0.25">
      <c r="A557" s="38">
        <v>556</v>
      </c>
      <c r="B557" s="38" t="s">
        <v>5366</v>
      </c>
      <c r="C557" s="25" t="s">
        <v>14545</v>
      </c>
      <c r="D557" s="24" t="s">
        <v>13463</v>
      </c>
      <c r="E557" s="25"/>
      <c r="F557" s="3"/>
    </row>
    <row r="558" spans="1:6" ht="135" x14ac:dyDescent="0.25">
      <c r="A558" s="38">
        <v>557</v>
      </c>
      <c r="B558" s="38" t="s">
        <v>5372</v>
      </c>
      <c r="C558" s="25" t="s">
        <v>13464</v>
      </c>
      <c r="D558" s="24" t="s">
        <v>13465</v>
      </c>
      <c r="E558" s="25" t="s">
        <v>13466</v>
      </c>
      <c r="F558" s="3"/>
    </row>
    <row r="559" spans="1:6" ht="135" x14ac:dyDescent="0.25">
      <c r="A559" s="38">
        <v>558</v>
      </c>
      <c r="B559" s="38" t="s">
        <v>5382</v>
      </c>
      <c r="C559" s="25" t="s">
        <v>13467</v>
      </c>
      <c r="D559" s="24" t="s">
        <v>13465</v>
      </c>
      <c r="E559" s="25"/>
      <c r="F559" s="3"/>
    </row>
    <row r="560" spans="1:6" ht="135" x14ac:dyDescent="0.25">
      <c r="A560" s="38">
        <v>559</v>
      </c>
      <c r="B560" s="38" t="s">
        <v>5388</v>
      </c>
      <c r="C560" s="25" t="s">
        <v>11613</v>
      </c>
      <c r="D560" s="24" t="s">
        <v>13468</v>
      </c>
      <c r="E560" s="25" t="s">
        <v>13469</v>
      </c>
      <c r="F560" s="3"/>
    </row>
    <row r="561" spans="1:6" ht="105" x14ac:dyDescent="0.25">
      <c r="A561" s="38">
        <v>560</v>
      </c>
      <c r="B561" s="38" t="s">
        <v>5398</v>
      </c>
      <c r="C561" s="25" t="s">
        <v>11614</v>
      </c>
      <c r="D561" s="24" t="s">
        <v>13470</v>
      </c>
      <c r="E561" s="25" t="s">
        <v>11066</v>
      </c>
      <c r="F561" s="3"/>
    </row>
    <row r="562" spans="1:6" ht="180" x14ac:dyDescent="0.25">
      <c r="A562" s="38">
        <v>561</v>
      </c>
      <c r="B562" s="38" t="s">
        <v>5411</v>
      </c>
      <c r="C562" s="25" t="s">
        <v>11615</v>
      </c>
      <c r="D562" s="24" t="s">
        <v>13471</v>
      </c>
      <c r="E562" s="25"/>
      <c r="F562" s="3"/>
    </row>
    <row r="563" spans="1:6" ht="165" x14ac:dyDescent="0.25">
      <c r="A563" s="38">
        <v>562</v>
      </c>
      <c r="B563" s="38" t="s">
        <v>5420</v>
      </c>
      <c r="C563" s="25" t="s">
        <v>11886</v>
      </c>
      <c r="D563" s="24" t="s">
        <v>13472</v>
      </c>
      <c r="E563" s="25"/>
      <c r="F563" s="3"/>
    </row>
    <row r="564" spans="1:6" ht="150" x14ac:dyDescent="0.25">
      <c r="A564" s="38">
        <v>563</v>
      </c>
      <c r="B564" s="38" t="s">
        <v>5428</v>
      </c>
      <c r="C564" s="25" t="s">
        <v>13473</v>
      </c>
      <c r="D564" s="24" t="s">
        <v>13474</v>
      </c>
      <c r="E564" s="25"/>
      <c r="F564" s="3"/>
    </row>
    <row r="565" spans="1:6" ht="150" x14ac:dyDescent="0.25">
      <c r="A565" s="38">
        <v>564</v>
      </c>
      <c r="B565" s="38" t="s">
        <v>5438</v>
      </c>
      <c r="C565" s="25" t="s">
        <v>13475</v>
      </c>
      <c r="D565" s="24" t="s">
        <v>13474</v>
      </c>
      <c r="E565" s="25"/>
      <c r="F565" s="3"/>
    </row>
    <row r="566" spans="1:6" ht="150" x14ac:dyDescent="0.25">
      <c r="A566" s="38">
        <v>565</v>
      </c>
      <c r="B566" s="38" t="s">
        <v>5444</v>
      </c>
      <c r="C566" s="25" t="s">
        <v>13476</v>
      </c>
      <c r="D566" s="24" t="s">
        <v>13474</v>
      </c>
      <c r="E566" s="25"/>
      <c r="F566" s="3"/>
    </row>
    <row r="567" spans="1:6" ht="180" x14ac:dyDescent="0.25">
      <c r="A567" s="38">
        <v>566</v>
      </c>
      <c r="B567" s="38" t="s">
        <v>5450</v>
      </c>
      <c r="C567" s="25" t="s">
        <v>13477</v>
      </c>
      <c r="D567" s="24" t="s">
        <v>13478</v>
      </c>
      <c r="E567" s="25" t="s">
        <v>13479</v>
      </c>
      <c r="F567" s="3"/>
    </row>
    <row r="568" spans="1:6" ht="180" x14ac:dyDescent="0.25">
      <c r="A568" s="38">
        <v>567</v>
      </c>
      <c r="B568" s="38" t="s">
        <v>5461</v>
      </c>
      <c r="C568" s="25" t="s">
        <v>13477</v>
      </c>
      <c r="D568" s="24" t="s">
        <v>13478</v>
      </c>
      <c r="E568" s="25"/>
      <c r="F568" s="3"/>
    </row>
    <row r="569" spans="1:6" ht="135" x14ac:dyDescent="0.25">
      <c r="A569" s="38">
        <v>568</v>
      </c>
      <c r="B569" s="38" t="s">
        <v>5469</v>
      </c>
      <c r="C569" s="25" t="s">
        <v>13480</v>
      </c>
      <c r="D569" s="24" t="s">
        <v>13481</v>
      </c>
      <c r="E569" s="25" t="s">
        <v>11616</v>
      </c>
      <c r="F569" s="3"/>
    </row>
    <row r="570" spans="1:6" ht="135" x14ac:dyDescent="0.25">
      <c r="A570" s="38">
        <v>569</v>
      </c>
      <c r="B570" s="38" t="s">
        <v>5479</v>
      </c>
      <c r="C570" s="25" t="s">
        <v>13482</v>
      </c>
      <c r="D570" s="24" t="s">
        <v>13481</v>
      </c>
      <c r="E570" s="25"/>
      <c r="F570" s="3"/>
    </row>
    <row r="571" spans="1:6" ht="135" x14ac:dyDescent="0.25">
      <c r="A571" s="38">
        <v>570</v>
      </c>
      <c r="B571" s="38" t="s">
        <v>5484</v>
      </c>
      <c r="C571" s="25" t="s">
        <v>13483</v>
      </c>
      <c r="D571" s="24" t="s">
        <v>13484</v>
      </c>
      <c r="E571" s="25" t="s">
        <v>13485</v>
      </c>
      <c r="F571" s="3"/>
    </row>
    <row r="572" spans="1:6" ht="135" x14ac:dyDescent="0.25">
      <c r="A572" s="38">
        <v>571</v>
      </c>
      <c r="B572" s="38" t="s">
        <v>5495</v>
      </c>
      <c r="C572" s="25" t="s">
        <v>13486</v>
      </c>
      <c r="D572" s="24" t="s">
        <v>13484</v>
      </c>
      <c r="E572" s="25"/>
      <c r="F572" s="3"/>
    </row>
    <row r="573" spans="1:6" ht="135" x14ac:dyDescent="0.25">
      <c r="A573" s="38">
        <v>572</v>
      </c>
      <c r="B573" s="38" t="s">
        <v>5500</v>
      </c>
      <c r="C573" s="25" t="s">
        <v>13487</v>
      </c>
      <c r="D573" s="24" t="s">
        <v>13488</v>
      </c>
      <c r="E573" s="25" t="s">
        <v>14931</v>
      </c>
      <c r="F573" s="3"/>
    </row>
    <row r="574" spans="1:6" ht="135" x14ac:dyDescent="0.25">
      <c r="A574" s="38">
        <v>573</v>
      </c>
      <c r="B574" s="38" t="s">
        <v>5508</v>
      </c>
      <c r="C574" s="25" t="s">
        <v>13489</v>
      </c>
      <c r="D574" s="24" t="s">
        <v>13488</v>
      </c>
      <c r="E574" s="25"/>
      <c r="F574" s="3"/>
    </row>
    <row r="575" spans="1:6" ht="195" x14ac:dyDescent="0.25">
      <c r="A575" s="38">
        <v>574</v>
      </c>
      <c r="B575" s="38" t="s">
        <v>5513</v>
      </c>
      <c r="C575" s="25" t="s">
        <v>11617</v>
      </c>
      <c r="D575" s="24" t="s">
        <v>13490</v>
      </c>
      <c r="E575" s="25" t="s">
        <v>11618</v>
      </c>
      <c r="F575" s="3"/>
    </row>
    <row r="576" spans="1:6" ht="195" x14ac:dyDescent="0.25">
      <c r="A576" s="38">
        <v>575</v>
      </c>
      <c r="B576" s="38" t="s">
        <v>5524</v>
      </c>
      <c r="C576" s="25" t="s">
        <v>11619</v>
      </c>
      <c r="D576" s="24" t="s">
        <v>13490</v>
      </c>
      <c r="E576" s="25"/>
      <c r="F576" s="3"/>
    </row>
    <row r="577" spans="1:6" ht="105" x14ac:dyDescent="0.25">
      <c r="A577" s="38">
        <v>576</v>
      </c>
      <c r="B577" s="38" t="s">
        <v>5532</v>
      </c>
      <c r="C577" s="25" t="s">
        <v>11826</v>
      </c>
      <c r="D577" s="24" t="s">
        <v>13491</v>
      </c>
      <c r="E577" s="25" t="s">
        <v>11827</v>
      </c>
      <c r="F577" s="3"/>
    </row>
    <row r="578" spans="1:6" ht="105" x14ac:dyDescent="0.25">
      <c r="A578" s="38">
        <v>577</v>
      </c>
      <c r="B578" s="38" t="s">
        <v>5543</v>
      </c>
      <c r="C578" s="25" t="s">
        <v>11828</v>
      </c>
      <c r="D578" s="24" t="s">
        <v>13491</v>
      </c>
      <c r="E578" s="25"/>
      <c r="F578" s="3"/>
    </row>
    <row r="579" spans="1:6" ht="150" x14ac:dyDescent="0.25">
      <c r="A579" s="38">
        <v>578</v>
      </c>
      <c r="B579" s="38" t="s">
        <v>5549</v>
      </c>
      <c r="C579" s="25" t="s">
        <v>11620</v>
      </c>
      <c r="D579" s="24" t="s">
        <v>13492</v>
      </c>
      <c r="E579" s="25" t="s">
        <v>13493</v>
      </c>
      <c r="F579" s="3"/>
    </row>
    <row r="580" spans="1:6" ht="150" x14ac:dyDescent="0.25">
      <c r="A580" s="38">
        <v>579</v>
      </c>
      <c r="B580" s="38" t="s">
        <v>5561</v>
      </c>
      <c r="C580" s="25" t="s">
        <v>11621</v>
      </c>
      <c r="D580" s="24" t="s">
        <v>13492</v>
      </c>
      <c r="E580" s="25"/>
      <c r="F580" s="3"/>
    </row>
    <row r="581" spans="1:6" ht="150" x14ac:dyDescent="0.25">
      <c r="A581" s="38">
        <v>580</v>
      </c>
      <c r="B581" s="38" t="s">
        <v>5568</v>
      </c>
      <c r="C581" s="25" t="s">
        <v>11622</v>
      </c>
      <c r="D581" s="24" t="s">
        <v>13492</v>
      </c>
      <c r="E581" s="25"/>
      <c r="F581" s="3"/>
    </row>
    <row r="582" spans="1:6" ht="135" x14ac:dyDescent="0.25">
      <c r="A582" s="38">
        <v>581</v>
      </c>
      <c r="B582" s="38" t="s">
        <v>5574</v>
      </c>
      <c r="C582" s="25" t="s">
        <v>13494</v>
      </c>
      <c r="D582" s="24" t="s">
        <v>13495</v>
      </c>
      <c r="E582" s="25"/>
      <c r="F582" s="3"/>
    </row>
    <row r="583" spans="1:6" ht="135" x14ac:dyDescent="0.25">
      <c r="A583" s="38">
        <v>582</v>
      </c>
      <c r="B583" s="38" t="s">
        <v>5583</v>
      </c>
      <c r="C583" s="25" t="s">
        <v>13496</v>
      </c>
      <c r="D583" s="24" t="s">
        <v>13497</v>
      </c>
      <c r="E583" s="25" t="s">
        <v>13498</v>
      </c>
      <c r="F583" s="3"/>
    </row>
    <row r="584" spans="1:6" ht="135" x14ac:dyDescent="0.25">
      <c r="A584" s="38">
        <v>583</v>
      </c>
      <c r="B584" s="38" t="s">
        <v>5594</v>
      </c>
      <c r="C584" s="25" t="s">
        <v>13499</v>
      </c>
      <c r="D584" s="24" t="s">
        <v>13497</v>
      </c>
      <c r="E584" s="25"/>
      <c r="F584" s="3"/>
    </row>
    <row r="585" spans="1:6" ht="180" x14ac:dyDescent="0.25">
      <c r="A585" s="38">
        <v>584</v>
      </c>
      <c r="B585" s="38" t="s">
        <v>5600</v>
      </c>
      <c r="C585" s="25" t="s">
        <v>13500</v>
      </c>
      <c r="D585" s="24" t="s">
        <v>13501</v>
      </c>
      <c r="E585" s="25" t="s">
        <v>13502</v>
      </c>
      <c r="F585" s="3"/>
    </row>
    <row r="586" spans="1:6" ht="180" x14ac:dyDescent="0.25">
      <c r="A586" s="38">
        <v>585</v>
      </c>
      <c r="B586" s="38" t="s">
        <v>5614</v>
      </c>
      <c r="C586" s="25" t="s">
        <v>13503</v>
      </c>
      <c r="D586" s="24" t="s">
        <v>13501</v>
      </c>
      <c r="E586" s="25"/>
      <c r="F586" s="3"/>
    </row>
    <row r="587" spans="1:6" ht="180" x14ac:dyDescent="0.25">
      <c r="A587" s="38">
        <v>586</v>
      </c>
      <c r="B587" s="38" t="s">
        <v>5623</v>
      </c>
      <c r="C587" s="25" t="s">
        <v>13504</v>
      </c>
      <c r="D587" s="24" t="s">
        <v>13501</v>
      </c>
      <c r="E587" s="25"/>
      <c r="F587" s="3"/>
    </row>
    <row r="588" spans="1:6" ht="150" x14ac:dyDescent="0.25">
      <c r="A588" s="38">
        <v>587</v>
      </c>
      <c r="B588" s="38" t="s">
        <v>8894</v>
      </c>
      <c r="C588" s="25" t="s">
        <v>13505</v>
      </c>
      <c r="D588" s="24" t="s">
        <v>13506</v>
      </c>
      <c r="E588" s="38" t="s">
        <v>13507</v>
      </c>
      <c r="F588" s="3"/>
    </row>
    <row r="589" spans="1:6" ht="135" x14ac:dyDescent="0.25">
      <c r="A589" s="38">
        <v>588</v>
      </c>
      <c r="B589" s="38" t="s">
        <v>5644</v>
      </c>
      <c r="C589" s="25" t="s">
        <v>11623</v>
      </c>
      <c r="D589" s="24" t="s">
        <v>13508</v>
      </c>
      <c r="E589" s="25" t="s">
        <v>11624</v>
      </c>
      <c r="F589" s="3"/>
    </row>
    <row r="590" spans="1:6" ht="135" x14ac:dyDescent="0.25">
      <c r="A590" s="38">
        <v>589</v>
      </c>
      <c r="B590" s="38" t="s">
        <v>5654</v>
      </c>
      <c r="C590" s="25" t="s">
        <v>11623</v>
      </c>
      <c r="D590" s="24" t="s">
        <v>13508</v>
      </c>
      <c r="E590" s="25"/>
      <c r="F590" s="3"/>
    </row>
    <row r="591" spans="1:6" ht="165" x14ac:dyDescent="0.25">
      <c r="A591" s="38">
        <v>590</v>
      </c>
      <c r="B591" s="38" t="s">
        <v>5661</v>
      </c>
      <c r="C591" s="25" t="s">
        <v>11829</v>
      </c>
      <c r="D591" s="24" t="s">
        <v>13509</v>
      </c>
      <c r="E591" s="25" t="s">
        <v>11625</v>
      </c>
      <c r="F591" s="3"/>
    </row>
    <row r="592" spans="1:6" ht="165" x14ac:dyDescent="0.25">
      <c r="A592" s="38">
        <v>591</v>
      </c>
      <c r="B592" s="38" t="s">
        <v>5671</v>
      </c>
      <c r="C592" s="25" t="s">
        <v>11829</v>
      </c>
      <c r="D592" s="24" t="s">
        <v>13509</v>
      </c>
      <c r="E592" s="25"/>
      <c r="F592" s="3"/>
    </row>
    <row r="593" spans="1:6" ht="165" x14ac:dyDescent="0.25">
      <c r="A593" s="38">
        <v>592</v>
      </c>
      <c r="B593" s="38" t="s">
        <v>5676</v>
      </c>
      <c r="C593" s="25" t="s">
        <v>11829</v>
      </c>
      <c r="D593" s="24" t="s">
        <v>13509</v>
      </c>
      <c r="E593" s="25"/>
      <c r="F593" s="3"/>
    </row>
    <row r="594" spans="1:6" ht="165" x14ac:dyDescent="0.25">
      <c r="A594" s="38">
        <v>593</v>
      </c>
      <c r="B594" s="38" t="s">
        <v>5681</v>
      </c>
      <c r="C594" s="25" t="s">
        <v>14546</v>
      </c>
      <c r="D594" s="24" t="s">
        <v>13510</v>
      </c>
      <c r="E594" s="25" t="s">
        <v>14547</v>
      </c>
      <c r="F594" s="3"/>
    </row>
    <row r="595" spans="1:6" ht="165" x14ac:dyDescent="0.25">
      <c r="A595" s="38">
        <v>594</v>
      </c>
      <c r="B595" s="38" t="s">
        <v>5691</v>
      </c>
      <c r="C595" s="25" t="s">
        <v>14548</v>
      </c>
      <c r="D595" s="24" t="s">
        <v>13510</v>
      </c>
      <c r="E595" s="25"/>
      <c r="F595" s="3"/>
    </row>
    <row r="596" spans="1:6" ht="135" x14ac:dyDescent="0.25">
      <c r="A596" s="38">
        <v>595</v>
      </c>
      <c r="B596" s="38" t="s">
        <v>9753</v>
      </c>
      <c r="C596" s="25" t="s">
        <v>11626</v>
      </c>
      <c r="D596" s="24" t="s">
        <v>13511</v>
      </c>
      <c r="E596" s="38" t="s">
        <v>11067</v>
      </c>
      <c r="F596" s="3"/>
    </row>
    <row r="597" spans="1:6" ht="135" x14ac:dyDescent="0.25">
      <c r="A597" s="38">
        <v>596</v>
      </c>
      <c r="B597" s="38" t="s">
        <v>9754</v>
      </c>
      <c r="C597" s="25" t="s">
        <v>11627</v>
      </c>
      <c r="D597" s="24" t="s">
        <v>13511</v>
      </c>
      <c r="E597" s="38"/>
      <c r="F597" s="3"/>
    </row>
    <row r="598" spans="1:6" ht="180" x14ac:dyDescent="0.25">
      <c r="A598" s="38">
        <v>597</v>
      </c>
      <c r="B598" s="38" t="s">
        <v>5711</v>
      </c>
      <c r="C598" s="25" t="s">
        <v>13512</v>
      </c>
      <c r="D598" s="24" t="s">
        <v>13513</v>
      </c>
      <c r="E598" s="25" t="s">
        <v>13514</v>
      </c>
      <c r="F598" s="3"/>
    </row>
    <row r="599" spans="1:6" ht="180" x14ac:dyDescent="0.25">
      <c r="A599" s="38">
        <v>598</v>
      </c>
      <c r="B599" s="38" t="s">
        <v>5723</v>
      </c>
      <c r="C599" s="25" t="s">
        <v>13515</v>
      </c>
      <c r="D599" s="24" t="s">
        <v>13513</v>
      </c>
      <c r="E599" s="25"/>
      <c r="F599" s="3"/>
    </row>
    <row r="600" spans="1:6" ht="165" x14ac:dyDescent="0.25">
      <c r="A600" s="38">
        <v>599</v>
      </c>
      <c r="B600" s="38" t="s">
        <v>5730</v>
      </c>
      <c r="C600" s="25" t="s">
        <v>13516</v>
      </c>
      <c r="D600" s="24" t="s">
        <v>13517</v>
      </c>
      <c r="E600" s="25" t="s">
        <v>13518</v>
      </c>
      <c r="F600" s="3"/>
    </row>
    <row r="601" spans="1:6" ht="165" x14ac:dyDescent="0.25">
      <c r="A601" s="38">
        <v>600</v>
      </c>
      <c r="B601" s="38" t="s">
        <v>5741</v>
      </c>
      <c r="C601" s="25" t="s">
        <v>13519</v>
      </c>
      <c r="D601" s="24" t="s">
        <v>13517</v>
      </c>
      <c r="E601" s="25"/>
      <c r="F601" s="3"/>
    </row>
    <row r="602" spans="1:6" ht="165" x14ac:dyDescent="0.25">
      <c r="A602" s="38">
        <v>601</v>
      </c>
      <c r="B602" s="38" t="s">
        <v>5749</v>
      </c>
      <c r="C602" s="25" t="s">
        <v>13520</v>
      </c>
      <c r="D602" s="24" t="s">
        <v>13517</v>
      </c>
      <c r="E602" s="25"/>
      <c r="F602" s="3"/>
    </row>
    <row r="603" spans="1:6" ht="165" x14ac:dyDescent="0.25">
      <c r="A603" s="38">
        <v>602</v>
      </c>
      <c r="B603" s="38" t="s">
        <v>5755</v>
      </c>
      <c r="C603" s="25" t="s">
        <v>13521</v>
      </c>
      <c r="D603" s="24" t="s">
        <v>13517</v>
      </c>
      <c r="E603" s="25"/>
      <c r="F603" s="3"/>
    </row>
    <row r="604" spans="1:6" ht="150" x14ac:dyDescent="0.25">
      <c r="A604" s="38">
        <v>603</v>
      </c>
      <c r="B604" s="38" t="s">
        <v>5764</v>
      </c>
      <c r="C604" s="25" t="s">
        <v>14549</v>
      </c>
      <c r="D604" s="24" t="s">
        <v>13522</v>
      </c>
      <c r="E604" s="25" t="s">
        <v>14550</v>
      </c>
      <c r="F604" s="3"/>
    </row>
    <row r="605" spans="1:6" ht="150" x14ac:dyDescent="0.25">
      <c r="A605" s="38">
        <v>604</v>
      </c>
      <c r="B605" s="38" t="s">
        <v>5775</v>
      </c>
      <c r="C605" s="25" t="s">
        <v>14551</v>
      </c>
      <c r="D605" s="24" t="s">
        <v>13522</v>
      </c>
      <c r="E605" s="25"/>
      <c r="F605" s="3"/>
    </row>
    <row r="606" spans="1:6" ht="105" x14ac:dyDescent="0.25">
      <c r="A606" s="38">
        <v>605</v>
      </c>
      <c r="B606" s="38" t="s">
        <v>5782</v>
      </c>
      <c r="C606" s="25" t="s">
        <v>13523</v>
      </c>
      <c r="D606" s="24" t="s">
        <v>13524</v>
      </c>
      <c r="E606" s="25" t="s">
        <v>13525</v>
      </c>
      <c r="F606" s="3"/>
    </row>
    <row r="607" spans="1:6" ht="150" x14ac:dyDescent="0.25">
      <c r="A607" s="38">
        <v>606</v>
      </c>
      <c r="B607" s="38" t="s">
        <v>5792</v>
      </c>
      <c r="C607" s="25" t="s">
        <v>13526</v>
      </c>
      <c r="D607" s="24" t="s">
        <v>13527</v>
      </c>
      <c r="E607" s="25"/>
      <c r="F607" s="3"/>
    </row>
    <row r="608" spans="1:6" ht="150" x14ac:dyDescent="0.25">
      <c r="A608" s="38">
        <v>607</v>
      </c>
      <c r="B608" s="38" t="s">
        <v>5801</v>
      </c>
      <c r="C608" s="25" t="s">
        <v>13528</v>
      </c>
      <c r="D608" s="24" t="s">
        <v>13529</v>
      </c>
      <c r="E608" s="25"/>
      <c r="F608" s="3"/>
    </row>
    <row r="609" spans="1:6" ht="165" x14ac:dyDescent="0.25">
      <c r="A609" s="38">
        <v>608</v>
      </c>
      <c r="B609" s="38" t="s">
        <v>5809</v>
      </c>
      <c r="C609" s="25" t="s">
        <v>13530</v>
      </c>
      <c r="D609" s="24" t="s">
        <v>13531</v>
      </c>
      <c r="E609" s="25"/>
      <c r="F609" s="3"/>
    </row>
    <row r="610" spans="1:6" ht="105" x14ac:dyDescent="0.25">
      <c r="A610" s="38">
        <v>609</v>
      </c>
      <c r="B610" s="38" t="s">
        <v>5815</v>
      </c>
      <c r="C610" s="25" t="s">
        <v>13532</v>
      </c>
      <c r="D610" s="24" t="s">
        <v>13533</v>
      </c>
      <c r="E610" s="25" t="s">
        <v>13534</v>
      </c>
      <c r="F610" s="3"/>
    </row>
    <row r="611" spans="1:6" ht="180" x14ac:dyDescent="0.25">
      <c r="A611" s="38">
        <v>610</v>
      </c>
      <c r="B611" s="38" t="s">
        <v>5825</v>
      </c>
      <c r="C611" s="25" t="s">
        <v>14552</v>
      </c>
      <c r="D611" s="24" t="s">
        <v>14553</v>
      </c>
      <c r="E611" s="25" t="s">
        <v>14554</v>
      </c>
      <c r="F611" s="3"/>
    </row>
    <row r="612" spans="1:6" ht="180" x14ac:dyDescent="0.25">
      <c r="A612" s="38">
        <v>611</v>
      </c>
      <c r="B612" s="38" t="s">
        <v>5836</v>
      </c>
      <c r="C612" s="25" t="s">
        <v>11628</v>
      </c>
      <c r="D612" s="24" t="s">
        <v>13535</v>
      </c>
      <c r="E612" s="25"/>
      <c r="F612" s="3"/>
    </row>
    <row r="613" spans="1:6" ht="180" x14ac:dyDescent="0.25">
      <c r="A613" s="38">
        <v>612</v>
      </c>
      <c r="B613" s="38" t="s">
        <v>5845</v>
      </c>
      <c r="C613" s="25" t="s">
        <v>13536</v>
      </c>
      <c r="D613" s="24" t="s">
        <v>13537</v>
      </c>
      <c r="E613" s="25" t="s">
        <v>13538</v>
      </c>
      <c r="F613" s="3"/>
    </row>
    <row r="614" spans="1:6" ht="120" x14ac:dyDescent="0.25">
      <c r="A614" s="38">
        <v>613</v>
      </c>
      <c r="B614" s="38" t="s">
        <v>5855</v>
      </c>
      <c r="C614" s="25" t="s">
        <v>13539</v>
      </c>
      <c r="D614" s="24" t="s">
        <v>13540</v>
      </c>
      <c r="E614" s="25" t="s">
        <v>13541</v>
      </c>
      <c r="F614" s="3"/>
    </row>
    <row r="615" spans="1:6" ht="120" x14ac:dyDescent="0.25">
      <c r="A615" s="38">
        <v>614</v>
      </c>
      <c r="B615" s="38" t="s">
        <v>5866</v>
      </c>
      <c r="C615" s="25" t="s">
        <v>13542</v>
      </c>
      <c r="D615" s="24" t="s">
        <v>13540</v>
      </c>
      <c r="E615" s="25"/>
      <c r="F615" s="3"/>
    </row>
    <row r="616" spans="1:6" ht="120" x14ac:dyDescent="0.25">
      <c r="A616" s="38">
        <v>615</v>
      </c>
      <c r="B616" s="38" t="s">
        <v>5873</v>
      </c>
      <c r="C616" s="25" t="s">
        <v>13543</v>
      </c>
      <c r="D616" s="24" t="s">
        <v>13540</v>
      </c>
      <c r="E616" s="25"/>
      <c r="F616" s="3"/>
    </row>
    <row r="617" spans="1:6" ht="165" x14ac:dyDescent="0.25">
      <c r="A617" s="38">
        <v>616</v>
      </c>
      <c r="B617" s="38" t="s">
        <v>5880</v>
      </c>
      <c r="C617" s="25" t="s">
        <v>13544</v>
      </c>
      <c r="D617" s="24" t="s">
        <v>13545</v>
      </c>
      <c r="E617" s="25" t="s">
        <v>13546</v>
      </c>
      <c r="F617" s="3"/>
    </row>
    <row r="618" spans="1:6" ht="165" x14ac:dyDescent="0.25">
      <c r="A618" s="38">
        <v>617</v>
      </c>
      <c r="B618" s="38" t="s">
        <v>5891</v>
      </c>
      <c r="C618" s="25" t="s">
        <v>13547</v>
      </c>
      <c r="D618" s="24" t="s">
        <v>13545</v>
      </c>
      <c r="E618" s="25"/>
      <c r="F618" s="3"/>
    </row>
    <row r="619" spans="1:6" ht="135" x14ac:dyDescent="0.25">
      <c r="A619" s="38">
        <v>618</v>
      </c>
      <c r="B619" s="38" t="s">
        <v>5900</v>
      </c>
      <c r="C619" s="25" t="s">
        <v>14555</v>
      </c>
      <c r="D619" s="24" t="s">
        <v>14382</v>
      </c>
      <c r="E619" s="25" t="s">
        <v>13548</v>
      </c>
      <c r="F619" s="3"/>
    </row>
    <row r="620" spans="1:6" ht="135" x14ac:dyDescent="0.25">
      <c r="A620" s="38">
        <v>619</v>
      </c>
      <c r="B620" s="38" t="s">
        <v>5910</v>
      </c>
      <c r="C620" s="25" t="s">
        <v>14556</v>
      </c>
      <c r="D620" s="24" t="s">
        <v>14382</v>
      </c>
      <c r="E620" s="38"/>
      <c r="F620" s="3"/>
    </row>
    <row r="621" spans="1:6" ht="135" x14ac:dyDescent="0.25">
      <c r="A621" s="38">
        <v>620</v>
      </c>
      <c r="B621" s="38" t="s">
        <v>5920</v>
      </c>
      <c r="C621" s="25" t="s">
        <v>14557</v>
      </c>
      <c r="D621" s="24" t="s">
        <v>14382</v>
      </c>
      <c r="E621" s="38"/>
      <c r="F621" s="3"/>
    </row>
    <row r="622" spans="1:6" ht="150" x14ac:dyDescent="0.25">
      <c r="A622" s="38">
        <v>621</v>
      </c>
      <c r="B622" s="38" t="s">
        <v>5928</v>
      </c>
      <c r="C622" s="25" t="s">
        <v>11629</v>
      </c>
      <c r="D622" s="24" t="s">
        <v>13549</v>
      </c>
      <c r="E622" s="38"/>
      <c r="F622" s="3"/>
    </row>
    <row r="623" spans="1:6" ht="210" x14ac:dyDescent="0.25">
      <c r="A623" s="38">
        <v>622</v>
      </c>
      <c r="B623" s="38" t="s">
        <v>5939</v>
      </c>
      <c r="C623" s="25" t="s">
        <v>11630</v>
      </c>
      <c r="D623" s="24" t="s">
        <v>13550</v>
      </c>
      <c r="E623" s="25" t="s">
        <v>11830</v>
      </c>
      <c r="F623" s="3"/>
    </row>
    <row r="624" spans="1:6" ht="210" x14ac:dyDescent="0.25">
      <c r="A624" s="38">
        <v>623</v>
      </c>
      <c r="B624" s="38" t="s">
        <v>5950</v>
      </c>
      <c r="C624" s="25" t="s">
        <v>11630</v>
      </c>
      <c r="D624" s="24" t="s">
        <v>13550</v>
      </c>
      <c r="E624" s="25"/>
      <c r="F624" s="3"/>
    </row>
    <row r="625" spans="1:6" ht="210" x14ac:dyDescent="0.25">
      <c r="A625" s="38">
        <v>624</v>
      </c>
      <c r="B625" s="38" t="s">
        <v>5956</v>
      </c>
      <c r="C625" s="25" t="s">
        <v>11631</v>
      </c>
      <c r="D625" s="24" t="s">
        <v>13550</v>
      </c>
      <c r="E625" s="25"/>
      <c r="F625" s="3"/>
    </row>
    <row r="626" spans="1:6" ht="180" x14ac:dyDescent="0.25">
      <c r="A626" s="38">
        <v>625</v>
      </c>
      <c r="B626" s="38" t="s">
        <v>5961</v>
      </c>
      <c r="C626" s="25" t="s">
        <v>13551</v>
      </c>
      <c r="D626" s="24" t="s">
        <v>13552</v>
      </c>
      <c r="E626" s="25" t="s">
        <v>13553</v>
      </c>
      <c r="F626" s="3"/>
    </row>
    <row r="627" spans="1:6" ht="180" x14ac:dyDescent="0.25">
      <c r="A627" s="38">
        <v>626</v>
      </c>
      <c r="B627" s="38" t="s">
        <v>5974</v>
      </c>
      <c r="C627" s="25" t="s">
        <v>13554</v>
      </c>
      <c r="D627" s="24" t="s">
        <v>13552</v>
      </c>
      <c r="E627" s="25"/>
      <c r="F627" s="3"/>
    </row>
    <row r="628" spans="1:6" ht="180" x14ac:dyDescent="0.25">
      <c r="A628" s="38">
        <v>627</v>
      </c>
      <c r="B628" s="38" t="s">
        <v>5981</v>
      </c>
      <c r="C628" s="25" t="s">
        <v>13555</v>
      </c>
      <c r="D628" s="24" t="s">
        <v>13552</v>
      </c>
      <c r="E628" s="25"/>
      <c r="F628" s="3"/>
    </row>
    <row r="629" spans="1:6" ht="150" x14ac:dyDescent="0.25">
      <c r="A629" s="38">
        <v>628</v>
      </c>
      <c r="B629" s="38" t="s">
        <v>5987</v>
      </c>
      <c r="C629" s="25" t="s">
        <v>14558</v>
      </c>
      <c r="D629" s="24" t="s">
        <v>13556</v>
      </c>
      <c r="E629" s="25" t="s">
        <v>14559</v>
      </c>
      <c r="F629" s="3"/>
    </row>
    <row r="630" spans="1:6" ht="150" x14ac:dyDescent="0.25">
      <c r="A630" s="38">
        <v>629</v>
      </c>
      <c r="B630" s="38" t="s">
        <v>5997</v>
      </c>
      <c r="C630" s="25" t="s">
        <v>14558</v>
      </c>
      <c r="D630" s="24" t="s">
        <v>13556</v>
      </c>
      <c r="E630" s="25"/>
      <c r="F630" s="3"/>
    </row>
    <row r="631" spans="1:6" ht="150" x14ac:dyDescent="0.25">
      <c r="A631" s="38">
        <v>630</v>
      </c>
      <c r="B631" s="38" t="s">
        <v>6003</v>
      </c>
      <c r="C631" s="25" t="s">
        <v>14558</v>
      </c>
      <c r="D631" s="24" t="s">
        <v>13556</v>
      </c>
      <c r="E631" s="25"/>
      <c r="F631" s="3"/>
    </row>
    <row r="632" spans="1:6" ht="180" x14ac:dyDescent="0.25">
      <c r="A632" s="38">
        <v>631</v>
      </c>
      <c r="B632" s="38" t="s">
        <v>6009</v>
      </c>
      <c r="C632" s="25" t="s">
        <v>13557</v>
      </c>
      <c r="D632" s="24" t="s">
        <v>13558</v>
      </c>
      <c r="E632" s="25" t="s">
        <v>13559</v>
      </c>
      <c r="F632" s="3"/>
    </row>
    <row r="633" spans="1:6" ht="180" x14ac:dyDescent="0.25">
      <c r="A633" s="38">
        <v>632</v>
      </c>
      <c r="B633" s="38" t="s">
        <v>6020</v>
      </c>
      <c r="C633" s="25" t="s">
        <v>13560</v>
      </c>
      <c r="D633" s="24" t="s">
        <v>13558</v>
      </c>
      <c r="E633" s="25"/>
      <c r="F633" s="3"/>
    </row>
    <row r="634" spans="1:6" ht="180" x14ac:dyDescent="0.25">
      <c r="A634" s="38">
        <v>633</v>
      </c>
      <c r="B634" s="38" t="s">
        <v>6028</v>
      </c>
      <c r="C634" s="25" t="s">
        <v>13561</v>
      </c>
      <c r="D634" s="24" t="s">
        <v>13558</v>
      </c>
      <c r="E634" s="25"/>
      <c r="F634" s="3"/>
    </row>
    <row r="635" spans="1:6" ht="195" x14ac:dyDescent="0.25">
      <c r="A635" s="38">
        <v>634</v>
      </c>
      <c r="B635" s="38" t="s">
        <v>6035</v>
      </c>
      <c r="C635" s="25" t="s">
        <v>11632</v>
      </c>
      <c r="D635" s="24" t="s">
        <v>13562</v>
      </c>
      <c r="E635" s="25" t="s">
        <v>11633</v>
      </c>
      <c r="F635" s="3"/>
    </row>
    <row r="636" spans="1:6" ht="210" x14ac:dyDescent="0.25">
      <c r="A636" s="38">
        <v>635</v>
      </c>
      <c r="B636" s="38" t="s">
        <v>6044</v>
      </c>
      <c r="C636" s="25" t="s">
        <v>11634</v>
      </c>
      <c r="D636" s="24" t="s">
        <v>13563</v>
      </c>
      <c r="E636" s="25"/>
      <c r="F636" s="3"/>
    </row>
    <row r="637" spans="1:6" ht="195" x14ac:dyDescent="0.25">
      <c r="A637" s="38">
        <v>636</v>
      </c>
      <c r="B637" s="38" t="s">
        <v>6050</v>
      </c>
      <c r="C637" s="25" t="s">
        <v>13564</v>
      </c>
      <c r="D637" s="24" t="s">
        <v>13565</v>
      </c>
      <c r="E637" s="25" t="s">
        <v>13566</v>
      </c>
      <c r="F637" s="3"/>
    </row>
    <row r="638" spans="1:6" ht="195" x14ac:dyDescent="0.25">
      <c r="A638" s="38">
        <v>637</v>
      </c>
      <c r="B638" s="38" t="s">
        <v>6062</v>
      </c>
      <c r="C638" s="25" t="s">
        <v>13567</v>
      </c>
      <c r="D638" s="24" t="s">
        <v>13565</v>
      </c>
      <c r="E638" s="25" t="s">
        <v>13566</v>
      </c>
      <c r="F638" s="3"/>
    </row>
    <row r="639" spans="1:6" ht="195" x14ac:dyDescent="0.25">
      <c r="A639" s="38">
        <v>638</v>
      </c>
      <c r="B639" s="38" t="s">
        <v>6069</v>
      </c>
      <c r="C639" s="25" t="s">
        <v>13568</v>
      </c>
      <c r="D639" s="24" t="s">
        <v>13565</v>
      </c>
      <c r="E639" s="25"/>
      <c r="F639" s="3"/>
    </row>
    <row r="640" spans="1:6" ht="180" x14ac:dyDescent="0.25">
      <c r="A640" s="38">
        <v>639</v>
      </c>
      <c r="B640" s="38" t="s">
        <v>6076</v>
      </c>
      <c r="C640" s="25" t="s">
        <v>13569</v>
      </c>
      <c r="D640" s="24" t="s">
        <v>13570</v>
      </c>
      <c r="E640" s="25" t="s">
        <v>14560</v>
      </c>
      <c r="F640" s="3"/>
    </row>
    <row r="641" spans="1:6" ht="180" x14ac:dyDescent="0.25">
      <c r="A641" s="38">
        <v>640</v>
      </c>
      <c r="B641" s="38" t="s">
        <v>6087</v>
      </c>
      <c r="C641" s="25" t="s">
        <v>13571</v>
      </c>
      <c r="D641" s="24" t="s">
        <v>13570</v>
      </c>
      <c r="E641" s="25"/>
      <c r="F641" s="3"/>
    </row>
    <row r="642" spans="1:6" ht="195" x14ac:dyDescent="0.25">
      <c r="A642" s="38">
        <v>641</v>
      </c>
      <c r="B642" s="38" t="s">
        <v>6093</v>
      </c>
      <c r="C642" s="25" t="s">
        <v>13572</v>
      </c>
      <c r="D642" s="24" t="s">
        <v>13573</v>
      </c>
      <c r="E642" s="38" t="s">
        <v>13574</v>
      </c>
      <c r="F642" s="3"/>
    </row>
    <row r="643" spans="1:6" ht="195" x14ac:dyDescent="0.25">
      <c r="A643" s="38">
        <v>642</v>
      </c>
      <c r="B643" s="38" t="s">
        <v>6104</v>
      </c>
      <c r="C643" s="25" t="s">
        <v>13575</v>
      </c>
      <c r="D643" s="24" t="s">
        <v>13573</v>
      </c>
      <c r="E643" s="38"/>
      <c r="F643" s="3"/>
    </row>
    <row r="644" spans="1:6" ht="150" x14ac:dyDescent="0.25">
      <c r="A644" s="38">
        <v>643</v>
      </c>
      <c r="B644" s="38" t="s">
        <v>6110</v>
      </c>
      <c r="C644" s="25" t="s">
        <v>13576</v>
      </c>
      <c r="D644" s="24" t="s">
        <v>13577</v>
      </c>
      <c r="E644" s="25" t="s">
        <v>13578</v>
      </c>
      <c r="F644" s="3"/>
    </row>
    <row r="645" spans="1:6" ht="150" x14ac:dyDescent="0.25">
      <c r="A645" s="38">
        <v>644</v>
      </c>
      <c r="B645" s="38" t="s">
        <v>6121</v>
      </c>
      <c r="C645" s="25" t="s">
        <v>13579</v>
      </c>
      <c r="D645" s="24" t="s">
        <v>13577</v>
      </c>
      <c r="E645" s="25"/>
      <c r="F645" s="3"/>
    </row>
    <row r="646" spans="1:6" ht="165" x14ac:dyDescent="0.25">
      <c r="A646" s="38">
        <v>645</v>
      </c>
      <c r="B646" s="38" t="s">
        <v>6128</v>
      </c>
      <c r="C646" s="25" t="s">
        <v>13580</v>
      </c>
      <c r="D646" s="24" t="s">
        <v>13581</v>
      </c>
      <c r="E646" s="25" t="s">
        <v>13582</v>
      </c>
      <c r="F646" s="3"/>
    </row>
    <row r="647" spans="1:6" ht="165" x14ac:dyDescent="0.25">
      <c r="A647" s="38">
        <v>646</v>
      </c>
      <c r="B647" s="38" t="s">
        <v>6139</v>
      </c>
      <c r="C647" s="25" t="s">
        <v>13583</v>
      </c>
      <c r="D647" s="24" t="s">
        <v>13581</v>
      </c>
      <c r="E647" s="25"/>
      <c r="F647" s="3"/>
    </row>
    <row r="648" spans="1:6" ht="165" x14ac:dyDescent="0.25">
      <c r="A648" s="38">
        <v>647</v>
      </c>
      <c r="B648" s="38" t="s">
        <v>6146</v>
      </c>
      <c r="C648" s="25" t="s">
        <v>13584</v>
      </c>
      <c r="D648" s="24" t="s">
        <v>13581</v>
      </c>
      <c r="E648" s="25"/>
      <c r="F648" s="3"/>
    </row>
    <row r="649" spans="1:6" ht="165" x14ac:dyDescent="0.25">
      <c r="A649" s="38">
        <v>648</v>
      </c>
      <c r="B649" s="38" t="s">
        <v>6154</v>
      </c>
      <c r="C649" s="25" t="s">
        <v>11068</v>
      </c>
      <c r="D649" s="24" t="s">
        <v>13585</v>
      </c>
      <c r="E649" s="25" t="s">
        <v>11069</v>
      </c>
      <c r="F649" s="3"/>
    </row>
    <row r="650" spans="1:6" ht="165" x14ac:dyDescent="0.25">
      <c r="A650" s="38">
        <v>649</v>
      </c>
      <c r="B650" s="38" t="s">
        <v>6164</v>
      </c>
      <c r="C650" s="25" t="s">
        <v>11635</v>
      </c>
      <c r="D650" s="24" t="s">
        <v>13585</v>
      </c>
      <c r="E650" s="25"/>
      <c r="F650" s="3"/>
    </row>
    <row r="651" spans="1:6" ht="150" x14ac:dyDescent="0.25">
      <c r="A651" s="38">
        <v>650</v>
      </c>
      <c r="B651" s="38" t="s">
        <v>6172</v>
      </c>
      <c r="C651" s="25" t="s">
        <v>12588</v>
      </c>
      <c r="D651" s="24" t="s">
        <v>13586</v>
      </c>
      <c r="E651" s="25" t="s">
        <v>11070</v>
      </c>
      <c r="F651" s="3"/>
    </row>
    <row r="652" spans="1:6" ht="150" x14ac:dyDescent="0.25">
      <c r="A652" s="38">
        <v>651</v>
      </c>
      <c r="B652" s="38" t="s">
        <v>6183</v>
      </c>
      <c r="C652" s="25" t="s">
        <v>12589</v>
      </c>
      <c r="D652" s="24" t="s">
        <v>13586</v>
      </c>
      <c r="E652" s="25"/>
      <c r="F652" s="3"/>
    </row>
    <row r="653" spans="1:6" ht="150" x14ac:dyDescent="0.25">
      <c r="A653" s="38">
        <v>652</v>
      </c>
      <c r="B653" s="38" t="s">
        <v>6191</v>
      </c>
      <c r="C653" s="25" t="s">
        <v>11636</v>
      </c>
      <c r="D653" s="24" t="s">
        <v>13587</v>
      </c>
      <c r="E653" s="25" t="s">
        <v>11637</v>
      </c>
      <c r="F653" s="3"/>
    </row>
    <row r="654" spans="1:6" ht="150" x14ac:dyDescent="0.25">
      <c r="A654" s="38">
        <v>653</v>
      </c>
      <c r="B654" s="38" t="s">
        <v>6201</v>
      </c>
      <c r="C654" s="25" t="s">
        <v>11636</v>
      </c>
      <c r="D654" s="24" t="s">
        <v>13587</v>
      </c>
      <c r="E654" s="25"/>
      <c r="F654" s="3"/>
    </row>
    <row r="655" spans="1:6" ht="120" x14ac:dyDescent="0.25">
      <c r="A655" s="38">
        <v>654</v>
      </c>
      <c r="B655" s="38" t="s">
        <v>6206</v>
      </c>
      <c r="C655" s="25" t="s">
        <v>14561</v>
      </c>
      <c r="D655" s="24" t="s">
        <v>13588</v>
      </c>
      <c r="E655" s="38" t="s">
        <v>14562</v>
      </c>
      <c r="F655" s="3"/>
    </row>
    <row r="656" spans="1:6" ht="150" x14ac:dyDescent="0.25">
      <c r="A656" s="38">
        <v>655</v>
      </c>
      <c r="B656" s="38" t="s">
        <v>6217</v>
      </c>
      <c r="C656" s="25" t="s">
        <v>13589</v>
      </c>
      <c r="D656" s="24" t="s">
        <v>13590</v>
      </c>
      <c r="E656" s="25" t="s">
        <v>14563</v>
      </c>
      <c r="F656" s="3"/>
    </row>
    <row r="657" spans="1:6" ht="120" x14ac:dyDescent="0.25">
      <c r="A657" s="38">
        <v>656</v>
      </c>
      <c r="B657" s="38" t="s">
        <v>6221</v>
      </c>
      <c r="C657" s="25" t="s">
        <v>11638</v>
      </c>
      <c r="D657" s="24" t="s">
        <v>13591</v>
      </c>
      <c r="E657" s="25" t="s">
        <v>13592</v>
      </c>
      <c r="F657" s="3"/>
    </row>
    <row r="658" spans="1:6" ht="120" x14ac:dyDescent="0.25">
      <c r="A658" s="38">
        <v>657</v>
      </c>
      <c r="B658" s="38" t="s">
        <v>6231</v>
      </c>
      <c r="C658" s="25" t="s">
        <v>11639</v>
      </c>
      <c r="D658" s="24" t="s">
        <v>13591</v>
      </c>
      <c r="E658" s="25"/>
      <c r="F658" s="3"/>
    </row>
    <row r="659" spans="1:6" ht="165" x14ac:dyDescent="0.25">
      <c r="A659" s="38">
        <v>658</v>
      </c>
      <c r="B659" s="38" t="s">
        <v>6238</v>
      </c>
      <c r="C659" s="25" t="s">
        <v>13593</v>
      </c>
      <c r="D659" s="24" t="s">
        <v>13594</v>
      </c>
      <c r="E659" s="25" t="s">
        <v>11640</v>
      </c>
      <c r="F659" s="3"/>
    </row>
    <row r="660" spans="1:6" ht="165" x14ac:dyDescent="0.25">
      <c r="A660" s="38">
        <v>659</v>
      </c>
      <c r="B660" s="38" t="s">
        <v>6249</v>
      </c>
      <c r="C660" s="25" t="s">
        <v>13595</v>
      </c>
      <c r="D660" s="24" t="s">
        <v>13594</v>
      </c>
      <c r="E660" s="25"/>
      <c r="F660" s="3"/>
    </row>
    <row r="661" spans="1:6" ht="150" x14ac:dyDescent="0.25">
      <c r="A661" s="38">
        <v>660</v>
      </c>
      <c r="B661" s="38" t="s">
        <v>6257</v>
      </c>
      <c r="C661" s="25" t="s">
        <v>11641</v>
      </c>
      <c r="D661" s="24" t="s">
        <v>13596</v>
      </c>
      <c r="E661" s="25" t="s">
        <v>13597</v>
      </c>
      <c r="F661" s="3"/>
    </row>
    <row r="662" spans="1:6" ht="150" x14ac:dyDescent="0.25">
      <c r="A662" s="38">
        <v>661</v>
      </c>
      <c r="B662" s="38" t="s">
        <v>6269</v>
      </c>
      <c r="C662" s="25" t="s">
        <v>11642</v>
      </c>
      <c r="D662" s="24" t="s">
        <v>13596</v>
      </c>
      <c r="E662" s="25"/>
      <c r="F662" s="3"/>
    </row>
    <row r="663" spans="1:6" ht="180" x14ac:dyDescent="0.25">
      <c r="A663" s="38">
        <v>662</v>
      </c>
      <c r="B663" s="38" t="s">
        <v>6276</v>
      </c>
      <c r="C663" s="25" t="s">
        <v>13598</v>
      </c>
      <c r="D663" s="24" t="s">
        <v>13599</v>
      </c>
      <c r="E663" s="25" t="s">
        <v>13600</v>
      </c>
      <c r="F663" s="3"/>
    </row>
    <row r="664" spans="1:6" ht="180" x14ac:dyDescent="0.25">
      <c r="A664" s="38">
        <v>663</v>
      </c>
      <c r="B664" s="38" t="s">
        <v>6279</v>
      </c>
      <c r="C664" s="25" t="s">
        <v>13601</v>
      </c>
      <c r="D664" s="24" t="s">
        <v>13599</v>
      </c>
      <c r="E664" s="25"/>
      <c r="F664" s="3"/>
    </row>
    <row r="665" spans="1:6" ht="165" x14ac:dyDescent="0.25">
      <c r="A665" s="38">
        <v>664</v>
      </c>
      <c r="B665" s="38" t="s">
        <v>6281</v>
      </c>
      <c r="C665" s="25" t="s">
        <v>11071</v>
      </c>
      <c r="D665" s="24" t="s">
        <v>13602</v>
      </c>
      <c r="E665" s="25" t="s">
        <v>13603</v>
      </c>
      <c r="F665" s="3"/>
    </row>
    <row r="666" spans="1:6" ht="165" x14ac:dyDescent="0.25">
      <c r="A666" s="38">
        <v>665</v>
      </c>
      <c r="B666" s="38" t="s">
        <v>6291</v>
      </c>
      <c r="C666" s="25" t="s">
        <v>11643</v>
      </c>
      <c r="D666" s="24" t="s">
        <v>13602</v>
      </c>
      <c r="E666" s="25"/>
      <c r="F666" s="3"/>
    </row>
    <row r="667" spans="1:6" ht="150" x14ac:dyDescent="0.25">
      <c r="A667" s="38">
        <v>666</v>
      </c>
      <c r="B667" s="38" t="s">
        <v>6300</v>
      </c>
      <c r="C667" s="25" t="s">
        <v>13604</v>
      </c>
      <c r="D667" s="24" t="s">
        <v>13605</v>
      </c>
      <c r="E667" s="25" t="s">
        <v>11072</v>
      </c>
      <c r="F667" s="3"/>
    </row>
    <row r="668" spans="1:6" ht="150" x14ac:dyDescent="0.25">
      <c r="A668" s="38">
        <v>667</v>
      </c>
      <c r="B668" s="38" t="s">
        <v>6311</v>
      </c>
      <c r="C668" s="25" t="s">
        <v>13604</v>
      </c>
      <c r="D668" s="24" t="s">
        <v>13605</v>
      </c>
      <c r="E668" s="25"/>
      <c r="F668" s="3"/>
    </row>
    <row r="669" spans="1:6" ht="150" x14ac:dyDescent="0.25">
      <c r="A669" s="38">
        <v>668</v>
      </c>
      <c r="B669" s="38" t="s">
        <v>6317</v>
      </c>
      <c r="C669" s="25" t="s">
        <v>13606</v>
      </c>
      <c r="D669" s="24" t="s">
        <v>13607</v>
      </c>
      <c r="E669" s="25" t="s">
        <v>14267</v>
      </c>
      <c r="F669" s="3"/>
    </row>
    <row r="670" spans="1:6" ht="150" x14ac:dyDescent="0.25">
      <c r="A670" s="38">
        <v>669</v>
      </c>
      <c r="B670" s="38" t="s">
        <v>6326</v>
      </c>
      <c r="C670" s="25" t="s">
        <v>13606</v>
      </c>
      <c r="D670" s="24" t="s">
        <v>13607</v>
      </c>
      <c r="E670" s="25"/>
      <c r="F670" s="3"/>
    </row>
    <row r="671" spans="1:6" ht="150" x14ac:dyDescent="0.25">
      <c r="A671" s="38">
        <v>670</v>
      </c>
      <c r="B671" s="38" t="s">
        <v>6333</v>
      </c>
      <c r="C671" s="25" t="s">
        <v>13606</v>
      </c>
      <c r="D671" s="24" t="s">
        <v>13607</v>
      </c>
      <c r="E671" s="25"/>
      <c r="F671" s="3"/>
    </row>
    <row r="672" spans="1:6" ht="180" x14ac:dyDescent="0.25">
      <c r="A672" s="38">
        <v>671</v>
      </c>
      <c r="B672" s="38" t="s">
        <v>6340</v>
      </c>
      <c r="C672" s="25" t="s">
        <v>13608</v>
      </c>
      <c r="D672" s="24" t="s">
        <v>13609</v>
      </c>
      <c r="E672" s="25" t="s">
        <v>14564</v>
      </c>
      <c r="F672" s="3"/>
    </row>
    <row r="673" spans="1:6" ht="180" x14ac:dyDescent="0.25">
      <c r="A673" s="38">
        <v>672</v>
      </c>
      <c r="B673" s="38" t="s">
        <v>6345</v>
      </c>
      <c r="C673" s="25" t="s">
        <v>13610</v>
      </c>
      <c r="D673" s="24" t="s">
        <v>13609</v>
      </c>
      <c r="E673" s="25"/>
      <c r="F673" s="3"/>
    </row>
    <row r="674" spans="1:6" ht="180" x14ac:dyDescent="0.25">
      <c r="A674" s="38">
        <v>673</v>
      </c>
      <c r="B674" s="38" t="s">
        <v>6349</v>
      </c>
      <c r="C674" s="25" t="s">
        <v>13611</v>
      </c>
      <c r="D674" s="24" t="s">
        <v>13609</v>
      </c>
      <c r="E674" s="25"/>
      <c r="F674" s="3"/>
    </row>
    <row r="675" spans="1:6" ht="135" x14ac:dyDescent="0.25">
      <c r="A675" s="38">
        <v>674</v>
      </c>
      <c r="B675" s="38" t="s">
        <v>6353</v>
      </c>
      <c r="C675" s="25" t="s">
        <v>14230</v>
      </c>
      <c r="D675" s="24" t="s">
        <v>13612</v>
      </c>
      <c r="E675" s="25" t="s">
        <v>13613</v>
      </c>
      <c r="F675" s="3"/>
    </row>
    <row r="676" spans="1:6" ht="135" x14ac:dyDescent="0.25">
      <c r="A676" s="38">
        <v>675</v>
      </c>
      <c r="B676" s="38" t="s">
        <v>6363</v>
      </c>
      <c r="C676" s="25" t="s">
        <v>14231</v>
      </c>
      <c r="D676" s="24" t="s">
        <v>13612</v>
      </c>
      <c r="E676" s="25"/>
      <c r="F676" s="3"/>
    </row>
    <row r="677" spans="1:6" ht="105" x14ac:dyDescent="0.25">
      <c r="A677" s="38">
        <v>676</v>
      </c>
      <c r="B677" s="38" t="s">
        <v>6370</v>
      </c>
      <c r="C677" s="25" t="s">
        <v>11644</v>
      </c>
      <c r="D677" s="24" t="s">
        <v>13614</v>
      </c>
      <c r="E677" s="25" t="s">
        <v>13615</v>
      </c>
      <c r="F677" s="3"/>
    </row>
    <row r="678" spans="1:6" ht="150" x14ac:dyDescent="0.25">
      <c r="A678" s="38">
        <v>677</v>
      </c>
      <c r="B678" s="38" t="s">
        <v>6379</v>
      </c>
      <c r="C678" s="25" t="s">
        <v>13616</v>
      </c>
      <c r="D678" s="24" t="s">
        <v>13617</v>
      </c>
      <c r="E678" s="25" t="s">
        <v>13618</v>
      </c>
      <c r="F678" s="3"/>
    </row>
    <row r="679" spans="1:6" ht="150" x14ac:dyDescent="0.25">
      <c r="A679" s="38">
        <v>678</v>
      </c>
      <c r="B679" s="38" t="s">
        <v>6387</v>
      </c>
      <c r="C679" s="25" t="s">
        <v>13616</v>
      </c>
      <c r="D679" s="24" t="s">
        <v>13617</v>
      </c>
      <c r="E679" s="25"/>
      <c r="F679" s="3"/>
    </row>
    <row r="680" spans="1:6" ht="150" x14ac:dyDescent="0.25">
      <c r="A680" s="38">
        <v>679</v>
      </c>
      <c r="B680" s="38" t="s">
        <v>6392</v>
      </c>
      <c r="C680" s="25" t="s">
        <v>13619</v>
      </c>
      <c r="D680" s="24" t="s">
        <v>13617</v>
      </c>
      <c r="E680" s="25"/>
      <c r="F680" s="3"/>
    </row>
    <row r="681" spans="1:6" x14ac:dyDescent="0.25">
      <c r="A681" s="38">
        <v>680</v>
      </c>
      <c r="B681" s="38" t="s">
        <v>6397</v>
      </c>
      <c r="C681" s="25" t="s">
        <v>11059</v>
      </c>
      <c r="D681" s="25"/>
      <c r="E681" s="25" t="s">
        <v>11073</v>
      </c>
      <c r="F681" s="3"/>
    </row>
    <row r="682" spans="1:6" ht="165" x14ac:dyDescent="0.25">
      <c r="A682" s="38">
        <v>681</v>
      </c>
      <c r="B682" s="38" t="s">
        <v>6409</v>
      </c>
      <c r="C682" s="25" t="s">
        <v>11074</v>
      </c>
      <c r="D682" s="24" t="s">
        <v>13620</v>
      </c>
      <c r="E682" s="25"/>
      <c r="F682" s="3"/>
    </row>
    <row r="683" spans="1:6" ht="165" x14ac:dyDescent="0.25">
      <c r="A683" s="38">
        <v>682</v>
      </c>
      <c r="B683" s="38" t="s">
        <v>6416</v>
      </c>
      <c r="C683" s="25" t="s">
        <v>11075</v>
      </c>
      <c r="D683" s="24" t="s">
        <v>13620</v>
      </c>
      <c r="E683" s="25"/>
      <c r="F683" s="3"/>
    </row>
    <row r="684" spans="1:6" ht="165" x14ac:dyDescent="0.25">
      <c r="A684" s="38">
        <v>683</v>
      </c>
      <c r="B684" s="38" t="s">
        <v>6423</v>
      </c>
      <c r="C684" s="25" t="s">
        <v>13621</v>
      </c>
      <c r="D684" s="24" t="s">
        <v>13622</v>
      </c>
      <c r="E684" s="25" t="s">
        <v>13623</v>
      </c>
      <c r="F684" s="3"/>
    </row>
    <row r="685" spans="1:6" ht="165" x14ac:dyDescent="0.25">
      <c r="A685" s="38">
        <v>684</v>
      </c>
      <c r="B685" s="38" t="s">
        <v>6435</v>
      </c>
      <c r="C685" s="25" t="s">
        <v>13621</v>
      </c>
      <c r="D685" s="24" t="s">
        <v>13622</v>
      </c>
      <c r="E685" s="25"/>
      <c r="F685" s="3"/>
    </row>
    <row r="686" spans="1:6" ht="165" x14ac:dyDescent="0.25">
      <c r="A686" s="38">
        <v>685</v>
      </c>
      <c r="B686" s="38" t="s">
        <v>6444</v>
      </c>
      <c r="C686" s="25" t="s">
        <v>13621</v>
      </c>
      <c r="D686" s="24" t="s">
        <v>13622</v>
      </c>
      <c r="E686" s="25"/>
      <c r="F686" s="3"/>
    </row>
    <row r="687" spans="1:6" ht="120" x14ac:dyDescent="0.25">
      <c r="A687" s="38">
        <v>686</v>
      </c>
      <c r="B687" s="38" t="s">
        <v>6451</v>
      </c>
      <c r="C687" s="25" t="s">
        <v>13624</v>
      </c>
      <c r="D687" s="24" t="s">
        <v>13625</v>
      </c>
      <c r="E687" s="25" t="s">
        <v>11645</v>
      </c>
      <c r="F687" s="3"/>
    </row>
    <row r="688" spans="1:6" ht="120" x14ac:dyDescent="0.25">
      <c r="A688" s="38">
        <v>687</v>
      </c>
      <c r="B688" s="38" t="s">
        <v>6461</v>
      </c>
      <c r="C688" s="25" t="s">
        <v>13626</v>
      </c>
      <c r="D688" s="24" t="s">
        <v>13625</v>
      </c>
      <c r="E688" s="25"/>
      <c r="F688" s="3"/>
    </row>
    <row r="689" spans="1:6" ht="120" x14ac:dyDescent="0.25">
      <c r="A689" s="38">
        <v>688</v>
      </c>
      <c r="B689" s="38" t="s">
        <v>6467</v>
      </c>
      <c r="C689" s="25" t="s">
        <v>11646</v>
      </c>
      <c r="D689" s="24" t="s">
        <v>13627</v>
      </c>
      <c r="E689" s="25" t="s">
        <v>11831</v>
      </c>
      <c r="F689" s="3"/>
    </row>
    <row r="690" spans="1:6" ht="120" x14ac:dyDescent="0.25">
      <c r="A690" s="38">
        <v>689</v>
      </c>
      <c r="B690" s="38" t="s">
        <v>6476</v>
      </c>
      <c r="C690" s="25" t="s">
        <v>11647</v>
      </c>
      <c r="D690" s="24" t="s">
        <v>13627</v>
      </c>
      <c r="E690" s="25"/>
      <c r="F690" s="3"/>
    </row>
    <row r="691" spans="1:6" ht="120" x14ac:dyDescent="0.25">
      <c r="A691" s="38">
        <v>690</v>
      </c>
      <c r="B691" s="38" t="s">
        <v>6484</v>
      </c>
      <c r="C691" s="25" t="s">
        <v>11648</v>
      </c>
      <c r="D691" s="24" t="s">
        <v>13627</v>
      </c>
      <c r="E691" s="25"/>
      <c r="F691" s="3"/>
    </row>
    <row r="692" spans="1:6" ht="135" x14ac:dyDescent="0.25">
      <c r="A692" s="38">
        <v>691</v>
      </c>
      <c r="B692" s="38" t="s">
        <v>6493</v>
      </c>
      <c r="C692" s="25" t="s">
        <v>11832</v>
      </c>
      <c r="D692" s="24" t="s">
        <v>13628</v>
      </c>
      <c r="E692" s="25" t="s">
        <v>13629</v>
      </c>
      <c r="F692" s="3"/>
    </row>
    <row r="693" spans="1:6" ht="135" x14ac:dyDescent="0.25">
      <c r="A693" s="38">
        <v>692</v>
      </c>
      <c r="B693" s="38" t="s">
        <v>6503</v>
      </c>
      <c r="C693" s="25" t="s">
        <v>11833</v>
      </c>
      <c r="D693" s="24" t="s">
        <v>13628</v>
      </c>
      <c r="E693" s="25"/>
      <c r="F693" s="3"/>
    </row>
    <row r="694" spans="1:6" ht="135" x14ac:dyDescent="0.25">
      <c r="A694" s="38">
        <v>693</v>
      </c>
      <c r="B694" s="38" t="s">
        <v>6510</v>
      </c>
      <c r="C694" s="25" t="s">
        <v>11834</v>
      </c>
      <c r="D694" s="24" t="s">
        <v>13628</v>
      </c>
      <c r="E694" s="25"/>
      <c r="F694" s="3"/>
    </row>
    <row r="695" spans="1:6" ht="150" x14ac:dyDescent="0.25">
      <c r="A695" s="38">
        <v>694</v>
      </c>
      <c r="B695" s="38" t="s">
        <v>6517</v>
      </c>
      <c r="C695" s="25" t="s">
        <v>13630</v>
      </c>
      <c r="D695" s="24" t="s">
        <v>13631</v>
      </c>
      <c r="E695" s="25" t="s">
        <v>13632</v>
      </c>
      <c r="F695" s="3"/>
    </row>
    <row r="696" spans="1:6" ht="150" x14ac:dyDescent="0.25">
      <c r="A696" s="38">
        <v>695</v>
      </c>
      <c r="B696" s="38" t="s">
        <v>6529</v>
      </c>
      <c r="C696" s="25" t="s">
        <v>13633</v>
      </c>
      <c r="D696" s="24" t="s">
        <v>13631</v>
      </c>
      <c r="E696" s="25"/>
      <c r="F696" s="3"/>
    </row>
    <row r="697" spans="1:6" ht="135" x14ac:dyDescent="0.25">
      <c r="A697" s="38">
        <v>696</v>
      </c>
      <c r="B697" s="38" t="s">
        <v>6549</v>
      </c>
      <c r="C697" s="25" t="s">
        <v>15190</v>
      </c>
      <c r="D697" s="24" t="s">
        <v>15191</v>
      </c>
      <c r="E697" s="38" t="s">
        <v>15192</v>
      </c>
      <c r="F697" s="3"/>
    </row>
    <row r="698" spans="1:6" ht="165" x14ac:dyDescent="0.25">
      <c r="A698" s="38">
        <v>697</v>
      </c>
      <c r="B698" s="38" t="s">
        <v>8896</v>
      </c>
      <c r="C698" s="25" t="s">
        <v>13634</v>
      </c>
      <c r="D698" s="24" t="s">
        <v>13635</v>
      </c>
      <c r="E698" s="38" t="s">
        <v>11649</v>
      </c>
      <c r="F698" s="3"/>
    </row>
    <row r="699" spans="1:6" ht="165" x14ac:dyDescent="0.25">
      <c r="A699" s="38">
        <v>698</v>
      </c>
      <c r="B699" s="38" t="s">
        <v>8897</v>
      </c>
      <c r="C699" s="38" t="s">
        <v>13636</v>
      </c>
      <c r="D699" s="24" t="s">
        <v>13635</v>
      </c>
      <c r="E699" s="38"/>
    </row>
    <row r="700" spans="1:6" ht="210" x14ac:dyDescent="0.25">
      <c r="A700" s="38">
        <v>699</v>
      </c>
      <c r="B700" s="38" t="s">
        <v>8898</v>
      </c>
      <c r="C700" s="38" t="s">
        <v>13637</v>
      </c>
      <c r="D700" s="24" t="s">
        <v>13638</v>
      </c>
      <c r="E700" s="38" t="s">
        <v>14565</v>
      </c>
    </row>
    <row r="701" spans="1:6" ht="210" x14ac:dyDescent="0.25">
      <c r="A701" s="38">
        <v>700</v>
      </c>
      <c r="B701" s="38" t="s">
        <v>8899</v>
      </c>
      <c r="C701" s="38" t="s">
        <v>13639</v>
      </c>
      <c r="D701" s="24" t="s">
        <v>13638</v>
      </c>
      <c r="E701" s="38"/>
    </row>
    <row r="702" spans="1:6" ht="210" x14ac:dyDescent="0.25">
      <c r="A702" s="38">
        <v>701</v>
      </c>
      <c r="B702" s="38" t="s">
        <v>8900</v>
      </c>
      <c r="C702" s="38" t="s">
        <v>13640</v>
      </c>
      <c r="D702" s="24" t="s">
        <v>13638</v>
      </c>
      <c r="E702" s="38"/>
    </row>
    <row r="703" spans="1:6" ht="150" x14ac:dyDescent="0.25">
      <c r="A703" s="38">
        <v>702</v>
      </c>
      <c r="B703" s="38" t="s">
        <v>8901</v>
      </c>
      <c r="C703" s="38" t="s">
        <v>13641</v>
      </c>
      <c r="D703" s="24" t="s">
        <v>13642</v>
      </c>
      <c r="E703" s="38" t="s">
        <v>11650</v>
      </c>
    </row>
    <row r="704" spans="1:6" ht="150" x14ac:dyDescent="0.25">
      <c r="A704" s="38">
        <v>703</v>
      </c>
      <c r="B704" s="38" t="s">
        <v>8902</v>
      </c>
      <c r="C704" s="38" t="s">
        <v>13641</v>
      </c>
      <c r="D704" s="24" t="s">
        <v>13642</v>
      </c>
      <c r="E704" s="38" t="s">
        <v>11650</v>
      </c>
      <c r="F704" s="3"/>
    </row>
    <row r="705" spans="1:6" ht="165" x14ac:dyDescent="0.25">
      <c r="A705" s="38">
        <v>704</v>
      </c>
      <c r="B705" s="38" t="s">
        <v>8918</v>
      </c>
      <c r="C705" s="38" t="s">
        <v>13643</v>
      </c>
      <c r="D705" s="24" t="s">
        <v>13644</v>
      </c>
      <c r="E705" s="38" t="s">
        <v>13645</v>
      </c>
      <c r="F705" s="3"/>
    </row>
    <row r="706" spans="1:6" ht="165" x14ac:dyDescent="0.25">
      <c r="A706" s="38">
        <v>705</v>
      </c>
      <c r="B706" s="38" t="s">
        <v>8919</v>
      </c>
      <c r="C706" s="38" t="s">
        <v>13646</v>
      </c>
      <c r="D706" s="24" t="s">
        <v>13644</v>
      </c>
      <c r="E706" s="38"/>
      <c r="F706" s="3"/>
    </row>
    <row r="707" spans="1:6" ht="150" x14ac:dyDescent="0.25">
      <c r="A707" s="38">
        <v>706</v>
      </c>
      <c r="B707" s="38" t="s">
        <v>8923</v>
      </c>
      <c r="C707" s="38" t="s">
        <v>14566</v>
      </c>
      <c r="D707" s="24" t="s">
        <v>13647</v>
      </c>
      <c r="E707" s="38" t="s">
        <v>13648</v>
      </c>
    </row>
    <row r="708" spans="1:6" ht="150" x14ac:dyDescent="0.25">
      <c r="A708" s="38">
        <v>707</v>
      </c>
      <c r="B708" s="38" t="s">
        <v>8924</v>
      </c>
      <c r="C708" s="38" t="s">
        <v>14567</v>
      </c>
      <c r="D708" s="24" t="s">
        <v>13647</v>
      </c>
      <c r="E708" s="38"/>
    </row>
    <row r="709" spans="1:6" ht="150" x14ac:dyDescent="0.25">
      <c r="A709" s="38">
        <v>708</v>
      </c>
      <c r="B709" s="38" t="s">
        <v>8925</v>
      </c>
      <c r="C709" s="38" t="s">
        <v>14568</v>
      </c>
      <c r="D709" s="24" t="s">
        <v>13647</v>
      </c>
      <c r="E709" s="38"/>
    </row>
    <row r="710" spans="1:6" ht="150" x14ac:dyDescent="0.25">
      <c r="A710" s="38">
        <v>709</v>
      </c>
      <c r="B710" s="38" t="s">
        <v>8926</v>
      </c>
      <c r="C710" s="38" t="s">
        <v>11835</v>
      </c>
      <c r="D710" s="24" t="s">
        <v>13649</v>
      </c>
      <c r="E710" s="38" t="s">
        <v>13650</v>
      </c>
      <c r="F710" s="3"/>
    </row>
    <row r="711" spans="1:6" ht="150" x14ac:dyDescent="0.25">
      <c r="A711" s="38">
        <v>710</v>
      </c>
      <c r="B711" s="38" t="s">
        <v>8927</v>
      </c>
      <c r="C711" s="38" t="s">
        <v>11836</v>
      </c>
      <c r="D711" s="24" t="s">
        <v>13649</v>
      </c>
      <c r="E711" s="38"/>
      <c r="F711" s="3"/>
    </row>
    <row r="712" spans="1:6" ht="165" x14ac:dyDescent="0.25">
      <c r="A712" s="38">
        <v>711</v>
      </c>
      <c r="B712" s="38" t="s">
        <v>8936</v>
      </c>
      <c r="C712" s="38" t="s">
        <v>13651</v>
      </c>
      <c r="D712" s="24" t="s">
        <v>13652</v>
      </c>
      <c r="E712" s="38" t="s">
        <v>11076</v>
      </c>
      <c r="F712" s="3"/>
    </row>
    <row r="713" spans="1:6" ht="165" x14ac:dyDescent="0.25">
      <c r="A713" s="38">
        <v>712</v>
      </c>
      <c r="B713" s="38" t="s">
        <v>8937</v>
      </c>
      <c r="C713" s="38" t="s">
        <v>13651</v>
      </c>
      <c r="D713" s="24" t="s">
        <v>13652</v>
      </c>
      <c r="E713" s="38"/>
      <c r="F713" s="3"/>
    </row>
    <row r="714" spans="1:6" ht="120" x14ac:dyDescent="0.25">
      <c r="A714" s="38">
        <v>713</v>
      </c>
      <c r="B714" s="38" t="s">
        <v>8938</v>
      </c>
      <c r="C714" s="38" t="s">
        <v>11651</v>
      </c>
      <c r="D714" s="24" t="s">
        <v>13653</v>
      </c>
      <c r="E714" s="38" t="s">
        <v>11652</v>
      </c>
      <c r="F714" s="3"/>
    </row>
    <row r="715" spans="1:6" ht="120" x14ac:dyDescent="0.25">
      <c r="A715" s="38">
        <v>714</v>
      </c>
      <c r="B715" s="38" t="s">
        <v>8939</v>
      </c>
      <c r="C715" s="38" t="s">
        <v>11651</v>
      </c>
      <c r="D715" s="24" t="s">
        <v>13653</v>
      </c>
      <c r="E715" s="38"/>
      <c r="F715" s="3"/>
    </row>
    <row r="716" spans="1:6" ht="120" x14ac:dyDescent="0.25">
      <c r="A716" s="38">
        <v>715</v>
      </c>
      <c r="B716" s="38" t="s">
        <v>8946</v>
      </c>
      <c r="C716" s="38" t="s">
        <v>12590</v>
      </c>
      <c r="D716" s="24" t="s">
        <v>13654</v>
      </c>
      <c r="E716" s="38" t="s">
        <v>12591</v>
      </c>
      <c r="F716" s="3"/>
    </row>
    <row r="717" spans="1:6" ht="120" x14ac:dyDescent="0.25">
      <c r="A717" s="38">
        <v>716</v>
      </c>
      <c r="B717" s="38" t="s">
        <v>8947</v>
      </c>
      <c r="C717" s="38" t="s">
        <v>12592</v>
      </c>
      <c r="D717" s="24" t="s">
        <v>13654</v>
      </c>
      <c r="E717" s="38"/>
      <c r="F717" s="3"/>
    </row>
    <row r="718" spans="1:6" ht="120" x14ac:dyDescent="0.25">
      <c r="A718" s="38">
        <v>717</v>
      </c>
      <c r="B718" s="38" t="s">
        <v>8951</v>
      </c>
      <c r="C718" s="38" t="s">
        <v>13655</v>
      </c>
      <c r="D718" s="24" t="s">
        <v>13656</v>
      </c>
      <c r="E718" s="38" t="s">
        <v>13657</v>
      </c>
      <c r="F718" s="3"/>
    </row>
    <row r="719" spans="1:6" ht="120" x14ac:dyDescent="0.25">
      <c r="A719" s="38">
        <v>718</v>
      </c>
      <c r="B719" s="38" t="s">
        <v>8952</v>
      </c>
      <c r="C719" s="38" t="s">
        <v>13658</v>
      </c>
      <c r="D719" s="24" t="s">
        <v>13656</v>
      </c>
      <c r="E719" s="38"/>
      <c r="F719" s="3"/>
    </row>
    <row r="720" spans="1:6" ht="180" x14ac:dyDescent="0.25">
      <c r="A720" s="38">
        <v>719</v>
      </c>
      <c r="B720" s="38" t="s">
        <v>8956</v>
      </c>
      <c r="C720" s="38" t="s">
        <v>11653</v>
      </c>
      <c r="D720" s="24" t="s">
        <v>13659</v>
      </c>
      <c r="E720" s="38" t="s">
        <v>13660</v>
      </c>
      <c r="F720" s="3"/>
    </row>
    <row r="721" spans="1:6" ht="180" x14ac:dyDescent="0.25">
      <c r="A721" s="38">
        <v>720</v>
      </c>
      <c r="B721" s="38" t="s">
        <v>8957</v>
      </c>
      <c r="C721" s="38" t="s">
        <v>11653</v>
      </c>
      <c r="D721" s="24" t="s">
        <v>13659</v>
      </c>
      <c r="E721" s="38"/>
      <c r="F721" s="3"/>
    </row>
    <row r="722" spans="1:6" ht="150" x14ac:dyDescent="0.25">
      <c r="A722" s="38">
        <v>721</v>
      </c>
      <c r="B722" s="38" t="s">
        <v>8962</v>
      </c>
      <c r="C722" s="38" t="s">
        <v>13661</v>
      </c>
      <c r="D722" s="24" t="s">
        <v>13662</v>
      </c>
      <c r="E722" s="38" t="s">
        <v>11654</v>
      </c>
      <c r="F722" s="3"/>
    </row>
    <row r="723" spans="1:6" ht="150" x14ac:dyDescent="0.25">
      <c r="A723" s="38">
        <v>722</v>
      </c>
      <c r="B723" s="38" t="s">
        <v>8963</v>
      </c>
      <c r="C723" s="38" t="s">
        <v>13661</v>
      </c>
      <c r="D723" s="24" t="s">
        <v>13662</v>
      </c>
      <c r="E723" s="38"/>
      <c r="F723" s="3"/>
    </row>
    <row r="724" spans="1:6" ht="135" x14ac:dyDescent="0.25">
      <c r="A724" s="38">
        <v>723</v>
      </c>
      <c r="B724" s="38" t="s">
        <v>8964</v>
      </c>
      <c r="C724" s="38" t="s">
        <v>13663</v>
      </c>
      <c r="D724" s="24" t="s">
        <v>13664</v>
      </c>
      <c r="E724" s="38" t="s">
        <v>13665</v>
      </c>
      <c r="F724" s="3"/>
    </row>
    <row r="725" spans="1:6" ht="135" x14ac:dyDescent="0.25">
      <c r="A725" s="38">
        <v>724</v>
      </c>
      <c r="B725" s="38" t="s">
        <v>8965</v>
      </c>
      <c r="C725" s="38" t="s">
        <v>13666</v>
      </c>
      <c r="D725" s="24" t="s">
        <v>13664</v>
      </c>
      <c r="E725" s="38"/>
      <c r="F725" s="3"/>
    </row>
    <row r="726" spans="1:6" ht="135" x14ac:dyDescent="0.25">
      <c r="A726" s="38">
        <v>725</v>
      </c>
      <c r="B726" s="38" t="s">
        <v>8966</v>
      </c>
      <c r="C726" s="38" t="s">
        <v>13663</v>
      </c>
      <c r="D726" s="24" t="s">
        <v>13664</v>
      </c>
      <c r="E726" s="38"/>
      <c r="F726" s="3"/>
    </row>
    <row r="727" spans="1:6" ht="150" x14ac:dyDescent="0.25">
      <c r="A727" s="38">
        <v>726</v>
      </c>
      <c r="B727" s="38" t="s">
        <v>8967</v>
      </c>
      <c r="C727" s="38" t="s">
        <v>11077</v>
      </c>
      <c r="D727" s="24" t="s">
        <v>13667</v>
      </c>
      <c r="E727" s="38" t="s">
        <v>11078</v>
      </c>
      <c r="F727" s="3"/>
    </row>
    <row r="728" spans="1:6" ht="195" x14ac:dyDescent="0.25">
      <c r="A728" s="38">
        <v>727</v>
      </c>
      <c r="B728" s="38" t="s">
        <v>9717</v>
      </c>
      <c r="C728" s="38" t="s">
        <v>13668</v>
      </c>
      <c r="D728" s="24" t="s">
        <v>13669</v>
      </c>
      <c r="E728" s="38" t="s">
        <v>13670</v>
      </c>
      <c r="F728" s="3"/>
    </row>
    <row r="729" spans="1:6" ht="195" x14ac:dyDescent="0.25">
      <c r="A729" s="38">
        <v>728</v>
      </c>
      <c r="B729" s="38" t="s">
        <v>9718</v>
      </c>
      <c r="C729" s="38" t="s">
        <v>13671</v>
      </c>
      <c r="D729" s="24" t="s">
        <v>13669</v>
      </c>
      <c r="E729" s="38"/>
      <c r="F729" s="3"/>
    </row>
    <row r="730" spans="1:6" ht="120" x14ac:dyDescent="0.25">
      <c r="A730" s="38">
        <v>729</v>
      </c>
      <c r="B730" s="38" t="s">
        <v>9719</v>
      </c>
      <c r="C730" s="38" t="s">
        <v>13672</v>
      </c>
      <c r="D730" s="24" t="s">
        <v>13673</v>
      </c>
      <c r="E730" s="38" t="s">
        <v>13674</v>
      </c>
      <c r="F730" s="3"/>
    </row>
    <row r="731" spans="1:6" ht="120" x14ac:dyDescent="0.25">
      <c r="A731" s="38">
        <v>730</v>
      </c>
      <c r="B731" s="38" t="s">
        <v>9720</v>
      </c>
      <c r="C731" s="38" t="s">
        <v>13672</v>
      </c>
      <c r="D731" s="24" t="s">
        <v>13673</v>
      </c>
      <c r="E731" s="38"/>
      <c r="F731" s="3"/>
    </row>
    <row r="732" spans="1:6" ht="120" x14ac:dyDescent="0.25">
      <c r="A732" s="38">
        <v>731</v>
      </c>
      <c r="B732" s="38" t="s">
        <v>9721</v>
      </c>
      <c r="C732" s="38" t="s">
        <v>13672</v>
      </c>
      <c r="D732" s="24" t="s">
        <v>13673</v>
      </c>
      <c r="E732" s="38"/>
      <c r="F732" s="3"/>
    </row>
    <row r="733" spans="1:6" ht="150" x14ac:dyDescent="0.25">
      <c r="A733" s="38">
        <v>732</v>
      </c>
      <c r="B733" s="38" t="s">
        <v>9730</v>
      </c>
      <c r="C733" s="38" t="s">
        <v>11837</v>
      </c>
      <c r="D733" s="24" t="s">
        <v>13675</v>
      </c>
      <c r="E733" s="38" t="s">
        <v>13676</v>
      </c>
      <c r="F733" s="3"/>
    </row>
    <row r="734" spans="1:6" ht="150" x14ac:dyDescent="0.25">
      <c r="A734" s="38">
        <v>733</v>
      </c>
      <c r="B734" s="38" t="s">
        <v>9731</v>
      </c>
      <c r="C734" s="38" t="s">
        <v>11838</v>
      </c>
      <c r="D734" s="24" t="s">
        <v>13675</v>
      </c>
      <c r="E734" s="38"/>
      <c r="F734" s="3"/>
    </row>
    <row r="735" spans="1:6" ht="150" x14ac:dyDescent="0.25">
      <c r="A735" s="38">
        <v>734</v>
      </c>
      <c r="B735" s="38" t="s">
        <v>9732</v>
      </c>
      <c r="C735" s="38" t="s">
        <v>11839</v>
      </c>
      <c r="D735" s="24" t="s">
        <v>13675</v>
      </c>
      <c r="E735" s="38"/>
      <c r="F735" s="3"/>
    </row>
    <row r="736" spans="1:6" ht="120" x14ac:dyDescent="0.25">
      <c r="A736" s="38">
        <v>735</v>
      </c>
      <c r="B736" s="38" t="s">
        <v>9733</v>
      </c>
      <c r="C736" s="38" t="s">
        <v>13677</v>
      </c>
      <c r="D736" s="24" t="s">
        <v>13678</v>
      </c>
      <c r="E736" s="38" t="s">
        <v>13679</v>
      </c>
      <c r="F736" s="3"/>
    </row>
    <row r="737" spans="1:6" ht="120" x14ac:dyDescent="0.25">
      <c r="A737" s="38">
        <v>736</v>
      </c>
      <c r="B737" s="38" t="s">
        <v>9734</v>
      </c>
      <c r="C737" s="38" t="s">
        <v>13677</v>
      </c>
      <c r="D737" s="24" t="s">
        <v>13678</v>
      </c>
      <c r="E737" s="38"/>
      <c r="F737" s="3"/>
    </row>
    <row r="738" spans="1:6" ht="150" x14ac:dyDescent="0.25">
      <c r="A738" s="38">
        <v>737</v>
      </c>
      <c r="B738" s="38" t="s">
        <v>9760</v>
      </c>
      <c r="C738" s="25" t="s">
        <v>13680</v>
      </c>
      <c r="D738" s="24" t="s">
        <v>13681</v>
      </c>
      <c r="E738" s="25"/>
      <c r="F738" s="3"/>
    </row>
    <row r="739" spans="1:6" ht="150" x14ac:dyDescent="0.25">
      <c r="A739" s="38">
        <v>738</v>
      </c>
      <c r="B739" s="38" t="s">
        <v>9761</v>
      </c>
      <c r="C739" s="25" t="s">
        <v>13680</v>
      </c>
      <c r="D739" s="24" t="s">
        <v>13681</v>
      </c>
      <c r="E739" s="25"/>
      <c r="F739" s="3"/>
    </row>
    <row r="740" spans="1:6" ht="150" x14ac:dyDescent="0.25">
      <c r="A740" s="38">
        <v>739</v>
      </c>
      <c r="B740" s="38" t="s">
        <v>9762</v>
      </c>
      <c r="C740" s="25" t="s">
        <v>13682</v>
      </c>
      <c r="D740" s="24" t="s">
        <v>13681</v>
      </c>
      <c r="E740" s="25"/>
      <c r="F740" s="3"/>
    </row>
    <row r="741" spans="1:6" ht="150" x14ac:dyDescent="0.25">
      <c r="A741" s="38">
        <v>740</v>
      </c>
      <c r="B741" s="38" t="s">
        <v>9768</v>
      </c>
      <c r="C741" s="25" t="s">
        <v>13683</v>
      </c>
      <c r="D741" s="24" t="s">
        <v>13684</v>
      </c>
      <c r="E741" s="25" t="s">
        <v>14569</v>
      </c>
      <c r="F741" s="3"/>
    </row>
    <row r="742" spans="1:6" ht="150" x14ac:dyDescent="0.25">
      <c r="A742" s="38">
        <v>741</v>
      </c>
      <c r="B742" s="38" t="s">
        <v>9769</v>
      </c>
      <c r="C742" s="25" t="s">
        <v>13685</v>
      </c>
      <c r="D742" s="24" t="s">
        <v>13684</v>
      </c>
      <c r="E742" s="25"/>
      <c r="F742" s="3"/>
    </row>
    <row r="743" spans="1:6" ht="150" x14ac:dyDescent="0.25">
      <c r="A743" s="38">
        <v>742</v>
      </c>
      <c r="B743" s="38" t="s">
        <v>9770</v>
      </c>
      <c r="C743" s="25" t="s">
        <v>13686</v>
      </c>
      <c r="D743" s="24" t="s">
        <v>13684</v>
      </c>
      <c r="E743" s="25"/>
      <c r="F743" s="3"/>
    </row>
    <row r="744" spans="1:6" ht="135" x14ac:dyDescent="0.25">
      <c r="A744" s="38">
        <v>743</v>
      </c>
      <c r="B744" s="38" t="s">
        <v>9781</v>
      </c>
      <c r="C744" s="25" t="s">
        <v>11840</v>
      </c>
      <c r="D744" s="24" t="s">
        <v>13687</v>
      </c>
      <c r="E744" s="25" t="s">
        <v>11079</v>
      </c>
      <c r="F744" s="3"/>
    </row>
    <row r="745" spans="1:6" ht="150" x14ac:dyDescent="0.25">
      <c r="A745" s="38">
        <v>744</v>
      </c>
      <c r="B745" s="38" t="s">
        <v>9786</v>
      </c>
      <c r="C745" s="25" t="s">
        <v>13688</v>
      </c>
      <c r="D745" s="24" t="s">
        <v>13689</v>
      </c>
      <c r="E745" s="25" t="s">
        <v>13690</v>
      </c>
      <c r="F745" s="3"/>
    </row>
    <row r="746" spans="1:6" ht="150" x14ac:dyDescent="0.25">
      <c r="A746" s="38">
        <v>745</v>
      </c>
      <c r="B746" s="38" t="s">
        <v>9787</v>
      </c>
      <c r="C746" s="25" t="s">
        <v>13691</v>
      </c>
      <c r="D746" s="24" t="s">
        <v>13689</v>
      </c>
      <c r="E746" s="25" t="s">
        <v>13690</v>
      </c>
      <c r="F746" s="3"/>
    </row>
    <row r="747" spans="1:6" ht="150" x14ac:dyDescent="0.25">
      <c r="A747" s="38">
        <v>746</v>
      </c>
      <c r="B747" s="38" t="s">
        <v>9788</v>
      </c>
      <c r="C747" s="25" t="s">
        <v>13692</v>
      </c>
      <c r="D747" s="24" t="s">
        <v>13689</v>
      </c>
      <c r="E747" s="25"/>
      <c r="F747" s="3"/>
    </row>
    <row r="748" spans="1:6" ht="150" x14ac:dyDescent="0.25">
      <c r="A748" s="38">
        <v>747</v>
      </c>
      <c r="B748" s="38" t="s">
        <v>9805</v>
      </c>
      <c r="C748" s="25" t="s">
        <v>11655</v>
      </c>
      <c r="D748" s="24" t="s">
        <v>13693</v>
      </c>
      <c r="E748" s="25" t="s">
        <v>11656</v>
      </c>
      <c r="F748" s="3"/>
    </row>
    <row r="749" spans="1:6" ht="150" x14ac:dyDescent="0.25">
      <c r="A749" s="38">
        <v>748</v>
      </c>
      <c r="B749" s="38" t="s">
        <v>9806</v>
      </c>
      <c r="C749" s="25" t="s">
        <v>11657</v>
      </c>
      <c r="D749" s="24" t="s">
        <v>13693</v>
      </c>
      <c r="E749" s="25"/>
      <c r="F749" s="3"/>
    </row>
    <row r="750" spans="1:6" ht="150" x14ac:dyDescent="0.25">
      <c r="A750" s="38">
        <v>749</v>
      </c>
      <c r="B750" s="38" t="s">
        <v>9807</v>
      </c>
      <c r="C750" s="25" t="s">
        <v>11658</v>
      </c>
      <c r="D750" s="24" t="s">
        <v>13693</v>
      </c>
      <c r="E750" s="25"/>
      <c r="F750" s="3"/>
    </row>
    <row r="751" spans="1:6" ht="135" x14ac:dyDescent="0.25">
      <c r="A751" s="38">
        <v>750</v>
      </c>
      <c r="B751" s="38" t="s">
        <v>9816</v>
      </c>
      <c r="C751" s="25" t="s">
        <v>11659</v>
      </c>
      <c r="D751" s="24" t="s">
        <v>13694</v>
      </c>
      <c r="E751" s="25" t="s">
        <v>11660</v>
      </c>
      <c r="F751" s="3"/>
    </row>
    <row r="752" spans="1:6" ht="135" x14ac:dyDescent="0.25">
      <c r="A752" s="38">
        <v>751</v>
      </c>
      <c r="B752" s="38" t="s">
        <v>9817</v>
      </c>
      <c r="C752" s="25" t="s">
        <v>11661</v>
      </c>
      <c r="D752" s="24" t="s">
        <v>13694</v>
      </c>
      <c r="E752" s="25"/>
      <c r="F752" s="3"/>
    </row>
    <row r="753" spans="1:6" ht="120" x14ac:dyDescent="0.25">
      <c r="A753" s="38">
        <v>752</v>
      </c>
      <c r="B753" s="38" t="s">
        <v>9822</v>
      </c>
      <c r="C753" s="25" t="s">
        <v>11841</v>
      </c>
      <c r="D753" s="24" t="s">
        <v>12882</v>
      </c>
      <c r="E753" s="25"/>
      <c r="F753" s="3"/>
    </row>
    <row r="754" spans="1:6" ht="135" x14ac:dyDescent="0.25">
      <c r="A754" s="38">
        <v>753</v>
      </c>
      <c r="B754" s="38" t="s">
        <v>9823</v>
      </c>
      <c r="C754" s="25" t="s">
        <v>11662</v>
      </c>
      <c r="D754" s="24" t="s">
        <v>13468</v>
      </c>
      <c r="E754" s="25"/>
      <c r="F754" s="3"/>
    </row>
    <row r="755" spans="1:6" ht="150" x14ac:dyDescent="0.25">
      <c r="A755" s="38">
        <v>754</v>
      </c>
      <c r="B755" s="38" t="s">
        <v>9824</v>
      </c>
      <c r="C755" s="25" t="s">
        <v>13695</v>
      </c>
      <c r="D755" s="24" t="s">
        <v>13111</v>
      </c>
      <c r="E755" s="25"/>
      <c r="F755" s="3"/>
    </row>
    <row r="756" spans="1:6" ht="120" x14ac:dyDescent="0.25">
      <c r="A756" s="38">
        <v>755</v>
      </c>
      <c r="B756" s="38" t="s">
        <v>9825</v>
      </c>
      <c r="C756" s="25" t="s">
        <v>13696</v>
      </c>
      <c r="D756" s="24" t="s">
        <v>13697</v>
      </c>
      <c r="E756" s="25" t="s">
        <v>13698</v>
      </c>
      <c r="F756" s="3"/>
    </row>
    <row r="757" spans="1:6" ht="120" x14ac:dyDescent="0.25">
      <c r="A757" s="38">
        <v>756</v>
      </c>
      <c r="B757" s="38" t="s">
        <v>9826</v>
      </c>
      <c r="C757" s="25" t="s">
        <v>13696</v>
      </c>
      <c r="D757" s="24" t="s">
        <v>13697</v>
      </c>
      <c r="E757" s="25"/>
      <c r="F757" s="3"/>
    </row>
    <row r="758" spans="1:6" ht="180" x14ac:dyDescent="0.25">
      <c r="A758" s="38">
        <v>757</v>
      </c>
      <c r="B758" s="38" t="s">
        <v>9833</v>
      </c>
      <c r="C758" s="25" t="s">
        <v>11663</v>
      </c>
      <c r="D758" s="24" t="s">
        <v>13699</v>
      </c>
      <c r="E758" s="25"/>
      <c r="F758" s="3"/>
    </row>
    <row r="759" spans="1:6" ht="180" x14ac:dyDescent="0.25">
      <c r="A759" s="38">
        <v>758</v>
      </c>
      <c r="B759" s="38" t="s">
        <v>9834</v>
      </c>
      <c r="C759" s="25" t="s">
        <v>11663</v>
      </c>
      <c r="D759" s="24" t="s">
        <v>13699</v>
      </c>
      <c r="E759" s="25"/>
      <c r="F759" s="3"/>
    </row>
    <row r="760" spans="1:6" ht="180" x14ac:dyDescent="0.25">
      <c r="A760" s="38">
        <v>759</v>
      </c>
      <c r="B760" s="38" t="s">
        <v>9835</v>
      </c>
      <c r="C760" s="25" t="s">
        <v>11663</v>
      </c>
      <c r="D760" s="24" t="s">
        <v>13699</v>
      </c>
      <c r="E760" s="25"/>
      <c r="F760" s="3"/>
    </row>
    <row r="761" spans="1:6" ht="210" x14ac:dyDescent="0.25">
      <c r="A761" s="38">
        <v>760</v>
      </c>
      <c r="B761" s="38" t="s">
        <v>9841</v>
      </c>
      <c r="C761" s="25" t="s">
        <v>13700</v>
      </c>
      <c r="D761" s="24" t="s">
        <v>13027</v>
      </c>
      <c r="E761" s="25"/>
      <c r="F761" s="3"/>
    </row>
    <row r="762" spans="1:6" ht="120" x14ac:dyDescent="0.25">
      <c r="A762" s="38">
        <v>761</v>
      </c>
      <c r="B762" s="38" t="s">
        <v>9844</v>
      </c>
      <c r="C762" s="25" t="s">
        <v>11664</v>
      </c>
      <c r="D762" s="24" t="s">
        <v>13701</v>
      </c>
      <c r="E762" s="25" t="s">
        <v>13702</v>
      </c>
      <c r="F762" s="3"/>
    </row>
    <row r="763" spans="1:6" ht="120" x14ac:dyDescent="0.25">
      <c r="A763" s="38">
        <v>762</v>
      </c>
      <c r="B763" s="38" t="s">
        <v>9845</v>
      </c>
      <c r="C763" s="25" t="s">
        <v>11664</v>
      </c>
      <c r="D763" s="24" t="s">
        <v>13701</v>
      </c>
      <c r="E763" s="25"/>
      <c r="F763" s="3"/>
    </row>
    <row r="764" spans="1:6" ht="120" x14ac:dyDescent="0.25">
      <c r="A764" s="38">
        <v>763</v>
      </c>
      <c r="B764" s="38" t="s">
        <v>9846</v>
      </c>
      <c r="C764" s="25" t="s">
        <v>11664</v>
      </c>
      <c r="D764" s="24" t="s">
        <v>13701</v>
      </c>
      <c r="E764" s="25"/>
      <c r="F764" s="3"/>
    </row>
    <row r="765" spans="1:6" ht="165" x14ac:dyDescent="0.25">
      <c r="A765" s="38">
        <v>764</v>
      </c>
      <c r="B765" s="38" t="s">
        <v>9852</v>
      </c>
      <c r="C765" s="25" t="s">
        <v>11665</v>
      </c>
      <c r="D765" s="24" t="s">
        <v>13703</v>
      </c>
      <c r="E765" s="25" t="s">
        <v>11666</v>
      </c>
      <c r="F765" s="3"/>
    </row>
    <row r="766" spans="1:6" ht="165" x14ac:dyDescent="0.25">
      <c r="A766" s="38">
        <v>765</v>
      </c>
      <c r="B766" s="38" t="s">
        <v>9853</v>
      </c>
      <c r="C766" s="25" t="s">
        <v>11665</v>
      </c>
      <c r="D766" s="24" t="s">
        <v>13703</v>
      </c>
      <c r="E766" s="25"/>
      <c r="F766" s="3"/>
    </row>
    <row r="767" spans="1:6" ht="165" x14ac:dyDescent="0.25">
      <c r="A767" s="38">
        <v>766</v>
      </c>
      <c r="B767" s="38" t="s">
        <v>9854</v>
      </c>
      <c r="C767" s="25" t="s">
        <v>11667</v>
      </c>
      <c r="D767" s="24" t="s">
        <v>13703</v>
      </c>
      <c r="E767" s="25"/>
      <c r="F767" s="3"/>
    </row>
    <row r="768" spans="1:6" ht="180" x14ac:dyDescent="0.25">
      <c r="A768" s="38">
        <v>767</v>
      </c>
      <c r="B768" s="38" t="s">
        <v>9860</v>
      </c>
      <c r="C768" s="25" t="s">
        <v>13704</v>
      </c>
      <c r="D768" s="24" t="s">
        <v>13705</v>
      </c>
      <c r="E768" s="25" t="s">
        <v>13706</v>
      </c>
      <c r="F768" s="3"/>
    </row>
    <row r="769" spans="1:6" ht="180" x14ac:dyDescent="0.25">
      <c r="A769" s="38">
        <v>768</v>
      </c>
      <c r="B769" s="38" t="s">
        <v>9861</v>
      </c>
      <c r="C769" s="25" t="s">
        <v>13707</v>
      </c>
      <c r="D769" s="24" t="s">
        <v>13705</v>
      </c>
      <c r="E769" s="25"/>
      <c r="F769" s="3"/>
    </row>
    <row r="770" spans="1:6" ht="180" x14ac:dyDescent="0.25">
      <c r="A770" s="38">
        <v>769</v>
      </c>
      <c r="B770" s="38" t="s">
        <v>9862</v>
      </c>
      <c r="C770" s="25" t="s">
        <v>13708</v>
      </c>
      <c r="D770" s="24" t="s">
        <v>13705</v>
      </c>
      <c r="E770" s="25"/>
      <c r="F770" s="3"/>
    </row>
    <row r="771" spans="1:6" ht="150" x14ac:dyDescent="0.25">
      <c r="A771" s="38">
        <v>770</v>
      </c>
      <c r="B771" s="38" t="s">
        <v>9869</v>
      </c>
      <c r="C771" s="25" t="s">
        <v>11080</v>
      </c>
      <c r="D771" s="24" t="s">
        <v>13709</v>
      </c>
      <c r="E771" s="25" t="s">
        <v>14570</v>
      </c>
      <c r="F771" s="3"/>
    </row>
    <row r="772" spans="1:6" ht="150" x14ac:dyDescent="0.25">
      <c r="A772" s="38">
        <v>771</v>
      </c>
      <c r="B772" s="38" t="s">
        <v>9870</v>
      </c>
      <c r="C772" s="25" t="s">
        <v>13710</v>
      </c>
      <c r="D772" s="24" t="s">
        <v>13709</v>
      </c>
      <c r="E772" s="25"/>
      <c r="F772" s="3"/>
    </row>
    <row r="773" spans="1:6" ht="150" x14ac:dyDescent="0.25">
      <c r="A773" s="38">
        <v>772</v>
      </c>
      <c r="B773" s="38" t="s">
        <v>9875</v>
      </c>
      <c r="C773" s="25" t="s">
        <v>13711</v>
      </c>
      <c r="D773" s="24" t="s">
        <v>13649</v>
      </c>
      <c r="E773" s="25"/>
      <c r="F773" s="3"/>
    </row>
    <row r="774" spans="1:6" ht="180" x14ac:dyDescent="0.25">
      <c r="A774" s="38">
        <v>773</v>
      </c>
      <c r="B774" s="38" t="s">
        <v>9877</v>
      </c>
      <c r="C774" s="25" t="s">
        <v>11668</v>
      </c>
      <c r="D774" s="24" t="s">
        <v>13712</v>
      </c>
      <c r="E774" s="25" t="s">
        <v>11081</v>
      </c>
      <c r="F774" s="3"/>
    </row>
    <row r="775" spans="1:6" ht="180" x14ac:dyDescent="0.25">
      <c r="A775" s="38">
        <v>774</v>
      </c>
      <c r="B775" s="38" t="s">
        <v>9878</v>
      </c>
      <c r="C775" s="25" t="s">
        <v>13713</v>
      </c>
      <c r="D775" s="24" t="s">
        <v>13714</v>
      </c>
      <c r="E775" s="25" t="s">
        <v>13715</v>
      </c>
      <c r="F775" s="3"/>
    </row>
    <row r="776" spans="1:6" ht="180" x14ac:dyDescent="0.25">
      <c r="A776" s="38">
        <v>775</v>
      </c>
      <c r="B776" s="38" t="s">
        <v>9879</v>
      </c>
      <c r="C776" s="25" t="s">
        <v>13713</v>
      </c>
      <c r="D776" s="24" t="s">
        <v>13714</v>
      </c>
      <c r="E776" s="25"/>
      <c r="F776" s="3"/>
    </row>
    <row r="777" spans="1:6" ht="150" x14ac:dyDescent="0.25">
      <c r="A777" s="38">
        <v>776</v>
      </c>
      <c r="B777" s="38" t="s">
        <v>10027</v>
      </c>
      <c r="C777" s="25" t="s">
        <v>13716</v>
      </c>
      <c r="D777" s="24" t="s">
        <v>13717</v>
      </c>
      <c r="E777" s="25" t="s">
        <v>13718</v>
      </c>
      <c r="F777" s="3"/>
    </row>
    <row r="778" spans="1:6" ht="150" x14ac:dyDescent="0.25">
      <c r="A778" s="38">
        <v>777</v>
      </c>
      <c r="B778" s="38" t="s">
        <v>10028</v>
      </c>
      <c r="C778" s="25" t="s">
        <v>13716</v>
      </c>
      <c r="D778" s="24" t="s">
        <v>13717</v>
      </c>
      <c r="E778" s="25"/>
      <c r="F778" s="3"/>
    </row>
    <row r="779" spans="1:6" ht="150" x14ac:dyDescent="0.25">
      <c r="A779" s="38">
        <v>778</v>
      </c>
      <c r="B779" s="38" t="s">
        <v>10029</v>
      </c>
      <c r="C779" s="25" t="s">
        <v>13716</v>
      </c>
      <c r="D779" s="24" t="s">
        <v>13717</v>
      </c>
      <c r="E779" s="25"/>
      <c r="F779" s="3"/>
    </row>
    <row r="780" spans="1:6" ht="150" x14ac:dyDescent="0.25">
      <c r="A780" s="38">
        <v>779</v>
      </c>
      <c r="B780" s="38" t="s">
        <v>10031</v>
      </c>
      <c r="C780" s="25" t="s">
        <v>11669</v>
      </c>
      <c r="D780" s="24" t="s">
        <v>14268</v>
      </c>
      <c r="E780" s="25" t="s">
        <v>11670</v>
      </c>
      <c r="F780" s="3"/>
    </row>
    <row r="781" spans="1:6" ht="165" x14ac:dyDescent="0.25">
      <c r="A781" s="38">
        <v>780</v>
      </c>
      <c r="B781" s="38" t="s">
        <v>10030</v>
      </c>
      <c r="C781" s="25" t="s">
        <v>11671</v>
      </c>
      <c r="D781" s="24" t="s">
        <v>13719</v>
      </c>
      <c r="E781" s="25" t="s">
        <v>11672</v>
      </c>
      <c r="F781" s="3"/>
    </row>
    <row r="782" spans="1:6" ht="165" x14ac:dyDescent="0.25">
      <c r="A782" s="38">
        <v>781</v>
      </c>
      <c r="B782" s="38" t="s">
        <v>10032</v>
      </c>
      <c r="C782" s="25" t="s">
        <v>11673</v>
      </c>
      <c r="D782" s="24" t="s">
        <v>13719</v>
      </c>
      <c r="E782" s="25"/>
      <c r="F782" s="3"/>
    </row>
    <row r="783" spans="1:6" ht="105" x14ac:dyDescent="0.25">
      <c r="A783" s="38">
        <v>782</v>
      </c>
      <c r="B783" s="38" t="s">
        <v>10046</v>
      </c>
      <c r="C783" s="25" t="s">
        <v>13216</v>
      </c>
      <c r="D783" s="24" t="s">
        <v>13217</v>
      </c>
      <c r="E783" s="25"/>
      <c r="F783" s="3"/>
    </row>
    <row r="784" spans="1:6" ht="225" x14ac:dyDescent="0.25">
      <c r="A784" s="38">
        <v>783</v>
      </c>
      <c r="B784" s="38" t="s">
        <v>10049</v>
      </c>
      <c r="C784" s="25" t="s">
        <v>14269</v>
      </c>
      <c r="D784" s="24" t="s">
        <v>14270</v>
      </c>
      <c r="E784" s="25"/>
      <c r="F784" s="3"/>
    </row>
    <row r="785" spans="1:6" ht="45" x14ac:dyDescent="0.25">
      <c r="A785" s="38">
        <v>784</v>
      </c>
      <c r="B785" s="38" t="s">
        <v>10052</v>
      </c>
      <c r="C785" s="25" t="s">
        <v>11842</v>
      </c>
      <c r="D785" s="24" t="s">
        <v>11082</v>
      </c>
      <c r="E785" s="25"/>
      <c r="F785" s="3"/>
    </row>
    <row r="786" spans="1:6" ht="105" x14ac:dyDescent="0.25">
      <c r="A786" s="38">
        <v>785</v>
      </c>
      <c r="B786" s="38" t="s">
        <v>10053</v>
      </c>
      <c r="C786" s="25" t="s">
        <v>11843</v>
      </c>
      <c r="D786" s="24" t="s">
        <v>13720</v>
      </c>
      <c r="E786" s="25"/>
      <c r="F786" s="3"/>
    </row>
    <row r="787" spans="1:6" ht="105" x14ac:dyDescent="0.25">
      <c r="A787" s="38">
        <v>786</v>
      </c>
      <c r="B787" s="38" t="s">
        <v>10133</v>
      </c>
      <c r="C787" s="25" t="s">
        <v>11674</v>
      </c>
      <c r="D787" s="24" t="s">
        <v>13721</v>
      </c>
      <c r="E787" s="25" t="s">
        <v>13722</v>
      </c>
      <c r="F787" s="3"/>
    </row>
    <row r="788" spans="1:6" ht="210" x14ac:dyDescent="0.25">
      <c r="A788" s="38">
        <v>787</v>
      </c>
      <c r="B788" s="38" t="s">
        <v>10146</v>
      </c>
      <c r="C788" s="25" t="s">
        <v>13723</v>
      </c>
      <c r="D788" s="24" t="s">
        <v>13724</v>
      </c>
      <c r="E788" s="25"/>
      <c r="F788" s="3"/>
    </row>
    <row r="789" spans="1:6" ht="105" x14ac:dyDescent="0.25">
      <c r="A789" s="38">
        <v>788</v>
      </c>
      <c r="B789" s="38" t="s">
        <v>10238</v>
      </c>
      <c r="C789" s="25" t="s">
        <v>13725</v>
      </c>
      <c r="D789" s="24" t="s">
        <v>13125</v>
      </c>
      <c r="E789" s="25"/>
      <c r="F789" s="3"/>
    </row>
    <row r="790" spans="1:6" ht="150" x14ac:dyDescent="0.25">
      <c r="A790" s="38">
        <v>789</v>
      </c>
      <c r="B790" s="38" t="s">
        <v>4355</v>
      </c>
      <c r="C790" s="25" t="s">
        <v>11083</v>
      </c>
      <c r="D790" s="24" t="s">
        <v>14571</v>
      </c>
      <c r="E790" s="25"/>
      <c r="F790" s="3"/>
    </row>
    <row r="791" spans="1:6" ht="120" x14ac:dyDescent="0.25">
      <c r="A791" s="38">
        <v>790</v>
      </c>
      <c r="B791" s="38" t="s">
        <v>10135</v>
      </c>
      <c r="C791" s="25" t="s">
        <v>11084</v>
      </c>
      <c r="D791" s="24" t="s">
        <v>14572</v>
      </c>
      <c r="E791" s="25"/>
      <c r="F791" s="3"/>
    </row>
    <row r="792" spans="1:6" ht="120" x14ac:dyDescent="0.25">
      <c r="A792" s="38">
        <v>791</v>
      </c>
      <c r="B792" s="38" t="s">
        <v>10136</v>
      </c>
      <c r="C792" s="25" t="s">
        <v>11085</v>
      </c>
      <c r="D792" s="24" t="s">
        <v>14573</v>
      </c>
      <c r="E792" s="25"/>
      <c r="F792" s="3"/>
    </row>
    <row r="793" spans="1:6" ht="105" x14ac:dyDescent="0.25">
      <c r="A793" s="38">
        <v>792</v>
      </c>
      <c r="B793" s="38" t="s">
        <v>10134</v>
      </c>
      <c r="C793" s="25" t="s">
        <v>11086</v>
      </c>
      <c r="D793" s="24" t="s">
        <v>14574</v>
      </c>
      <c r="E793" s="25"/>
      <c r="F793" s="3"/>
    </row>
    <row r="794" spans="1:6" ht="210" x14ac:dyDescent="0.25">
      <c r="A794" s="38">
        <v>793</v>
      </c>
      <c r="B794" s="38" t="s">
        <v>6538</v>
      </c>
      <c r="C794" s="25" t="s">
        <v>11087</v>
      </c>
      <c r="D794" s="24" t="s">
        <v>14575</v>
      </c>
      <c r="E794" s="38"/>
      <c r="F794" s="3"/>
    </row>
    <row r="795" spans="1:6" ht="180" x14ac:dyDescent="0.25">
      <c r="A795" s="38">
        <v>794</v>
      </c>
      <c r="B795" s="38" t="s">
        <v>10318</v>
      </c>
      <c r="C795" s="25" t="s">
        <v>13726</v>
      </c>
      <c r="D795" s="24" t="s">
        <v>13727</v>
      </c>
      <c r="E795" s="38" t="s">
        <v>11675</v>
      </c>
    </row>
    <row r="796" spans="1:6" ht="180" x14ac:dyDescent="0.25">
      <c r="A796" s="38">
        <v>795</v>
      </c>
      <c r="B796" s="38" t="s">
        <v>10319</v>
      </c>
      <c r="C796" s="25" t="s">
        <v>13728</v>
      </c>
      <c r="D796" s="24" t="s">
        <v>13727</v>
      </c>
      <c r="E796" s="38"/>
    </row>
    <row r="797" spans="1:6" ht="135" x14ac:dyDescent="0.25">
      <c r="A797" s="38">
        <v>796</v>
      </c>
      <c r="B797" s="38" t="s">
        <v>10313</v>
      </c>
      <c r="C797" s="25" t="s">
        <v>11676</v>
      </c>
      <c r="D797" s="24" t="s">
        <v>13729</v>
      </c>
      <c r="E797" s="38" t="s">
        <v>11677</v>
      </c>
    </row>
    <row r="798" spans="1:6" ht="135" x14ac:dyDescent="0.25">
      <c r="A798" s="38">
        <v>797</v>
      </c>
      <c r="B798" s="38" t="s">
        <v>10314</v>
      </c>
      <c r="C798" s="25" t="s">
        <v>11873</v>
      </c>
      <c r="D798" s="24" t="s">
        <v>13729</v>
      </c>
      <c r="E798" s="38"/>
    </row>
    <row r="799" spans="1:6" ht="150" x14ac:dyDescent="0.25">
      <c r="A799" s="38">
        <v>798</v>
      </c>
      <c r="B799" s="38" t="s">
        <v>10322</v>
      </c>
      <c r="C799" s="25" t="s">
        <v>11678</v>
      </c>
      <c r="D799" s="24" t="s">
        <v>13730</v>
      </c>
      <c r="E799" s="38" t="s">
        <v>11679</v>
      </c>
    </row>
    <row r="800" spans="1:6" ht="150" x14ac:dyDescent="0.25">
      <c r="A800" s="38">
        <v>799</v>
      </c>
      <c r="B800" s="38" t="s">
        <v>10323</v>
      </c>
      <c r="C800" s="25" t="s">
        <v>11678</v>
      </c>
      <c r="D800" s="24" t="s">
        <v>13730</v>
      </c>
      <c r="E800" s="38"/>
    </row>
    <row r="801" spans="1:6" ht="120" x14ac:dyDescent="0.25">
      <c r="A801" s="38">
        <v>800</v>
      </c>
      <c r="B801" s="38" t="s">
        <v>10326</v>
      </c>
      <c r="C801" s="25" t="s">
        <v>11680</v>
      </c>
      <c r="D801" s="24" t="s">
        <v>13731</v>
      </c>
      <c r="E801" s="38" t="s">
        <v>11681</v>
      </c>
    </row>
    <row r="802" spans="1:6" ht="120" x14ac:dyDescent="0.25">
      <c r="A802" s="38">
        <v>801</v>
      </c>
      <c r="B802" s="38" t="s">
        <v>10327</v>
      </c>
      <c r="C802" s="25" t="s">
        <v>11680</v>
      </c>
      <c r="D802" s="24" t="s">
        <v>13731</v>
      </c>
      <c r="E802" s="38"/>
    </row>
    <row r="803" spans="1:6" ht="120" x14ac:dyDescent="0.25">
      <c r="A803" s="38">
        <v>802</v>
      </c>
      <c r="B803" s="38" t="s">
        <v>10333</v>
      </c>
      <c r="C803" s="25" t="s">
        <v>13732</v>
      </c>
      <c r="D803" s="24" t="s">
        <v>13733</v>
      </c>
      <c r="E803" s="38" t="s">
        <v>13734</v>
      </c>
    </row>
    <row r="804" spans="1:6" ht="120" x14ac:dyDescent="0.25">
      <c r="A804" s="38">
        <v>803</v>
      </c>
      <c r="B804" s="38" t="s">
        <v>10334</v>
      </c>
      <c r="C804" s="25" t="s">
        <v>13735</v>
      </c>
      <c r="D804" s="24" t="s">
        <v>13733</v>
      </c>
      <c r="E804" s="38"/>
    </row>
    <row r="805" spans="1:6" ht="180" x14ac:dyDescent="0.25">
      <c r="A805" s="38">
        <v>804</v>
      </c>
      <c r="B805" s="38" t="s">
        <v>10338</v>
      </c>
      <c r="C805" s="25" t="s">
        <v>14576</v>
      </c>
      <c r="D805" s="24" t="s">
        <v>13736</v>
      </c>
      <c r="E805" s="38" t="s">
        <v>13737</v>
      </c>
    </row>
    <row r="806" spans="1:6" ht="180" x14ac:dyDescent="0.25">
      <c r="A806" s="38">
        <v>805</v>
      </c>
      <c r="B806" s="38" t="s">
        <v>10339</v>
      </c>
      <c r="C806" s="25" t="s">
        <v>14576</v>
      </c>
      <c r="D806" s="24" t="s">
        <v>13736</v>
      </c>
      <c r="E806" s="38"/>
    </row>
    <row r="807" spans="1:6" ht="180" x14ac:dyDescent="0.25">
      <c r="A807" s="38">
        <v>806</v>
      </c>
      <c r="B807" s="38" t="s">
        <v>10346</v>
      </c>
      <c r="C807" s="25" t="s">
        <v>11682</v>
      </c>
      <c r="D807" s="24" t="s">
        <v>14271</v>
      </c>
      <c r="E807" s="38" t="s">
        <v>11683</v>
      </c>
    </row>
    <row r="808" spans="1:6" ht="180" x14ac:dyDescent="0.25">
      <c r="A808" s="38">
        <v>807</v>
      </c>
      <c r="B808" s="38" t="s">
        <v>10350</v>
      </c>
      <c r="C808" s="25" t="s">
        <v>11684</v>
      </c>
      <c r="D808" s="24" t="s">
        <v>13738</v>
      </c>
      <c r="E808" s="38" t="s">
        <v>11685</v>
      </c>
    </row>
    <row r="809" spans="1:6" ht="180" x14ac:dyDescent="0.25">
      <c r="A809" s="38">
        <v>808</v>
      </c>
      <c r="B809" s="38" t="s">
        <v>10352</v>
      </c>
      <c r="C809" s="25" t="s">
        <v>11686</v>
      </c>
      <c r="D809" s="24" t="s">
        <v>13739</v>
      </c>
      <c r="E809" s="38" t="s">
        <v>13740</v>
      </c>
    </row>
    <row r="810" spans="1:6" ht="180" x14ac:dyDescent="0.25">
      <c r="A810" s="38">
        <v>809</v>
      </c>
      <c r="B810" s="38" t="s">
        <v>10353</v>
      </c>
      <c r="C810" s="25" t="s">
        <v>11687</v>
      </c>
      <c r="D810" s="24" t="s">
        <v>13739</v>
      </c>
      <c r="E810" s="38"/>
    </row>
    <row r="811" spans="1:6" ht="135" x14ac:dyDescent="0.25">
      <c r="A811" s="38">
        <v>810</v>
      </c>
      <c r="B811" s="38" t="s">
        <v>10356</v>
      </c>
      <c r="C811" s="25" t="s">
        <v>11688</v>
      </c>
      <c r="D811" s="24" t="s">
        <v>13741</v>
      </c>
      <c r="E811" s="25" t="s">
        <v>11874</v>
      </c>
      <c r="F811" s="3"/>
    </row>
    <row r="812" spans="1:6" ht="135" x14ac:dyDescent="0.25">
      <c r="A812" s="38">
        <v>811</v>
      </c>
      <c r="B812" s="38" t="s">
        <v>10357</v>
      </c>
      <c r="C812" s="25" t="s">
        <v>11688</v>
      </c>
      <c r="D812" s="24" t="s">
        <v>13741</v>
      </c>
      <c r="E812" s="25" t="s">
        <v>11874</v>
      </c>
      <c r="F812" s="3"/>
    </row>
    <row r="813" spans="1:6" ht="135" x14ac:dyDescent="0.25">
      <c r="A813" s="38">
        <v>812</v>
      </c>
      <c r="B813" s="38" t="s">
        <v>10358</v>
      </c>
      <c r="C813" s="25" t="s">
        <v>11688</v>
      </c>
      <c r="D813" s="24" t="s">
        <v>13741</v>
      </c>
      <c r="E813" s="25"/>
      <c r="F813" s="3"/>
    </row>
    <row r="814" spans="1:6" ht="120" x14ac:dyDescent="0.25">
      <c r="A814" s="38">
        <v>813</v>
      </c>
      <c r="B814" s="38" t="s">
        <v>10364</v>
      </c>
      <c r="C814" s="25" t="s">
        <v>13742</v>
      </c>
      <c r="D814" s="24" t="s">
        <v>13743</v>
      </c>
      <c r="E814" s="38" t="s">
        <v>11689</v>
      </c>
    </row>
    <row r="815" spans="1:6" ht="120" x14ac:dyDescent="0.25">
      <c r="A815" s="38">
        <v>814</v>
      </c>
      <c r="B815" s="38" t="s">
        <v>10365</v>
      </c>
      <c r="C815" s="25" t="s">
        <v>13744</v>
      </c>
      <c r="D815" s="24" t="s">
        <v>13743</v>
      </c>
      <c r="E815" s="38"/>
    </row>
    <row r="816" spans="1:6" ht="150" x14ac:dyDescent="0.25">
      <c r="A816" s="38">
        <v>815</v>
      </c>
      <c r="B816" s="38" t="s">
        <v>10370</v>
      </c>
      <c r="C816" s="25" t="s">
        <v>13745</v>
      </c>
      <c r="D816" s="24" t="s">
        <v>13746</v>
      </c>
      <c r="E816" s="38"/>
    </row>
    <row r="817" spans="1:6" ht="150" x14ac:dyDescent="0.25">
      <c r="A817" s="38">
        <v>816</v>
      </c>
      <c r="B817" s="38" t="s">
        <v>10371</v>
      </c>
      <c r="C817" s="25" t="s">
        <v>13747</v>
      </c>
      <c r="D817" s="24" t="s">
        <v>13746</v>
      </c>
      <c r="E817" s="38"/>
    </row>
    <row r="818" spans="1:6" ht="135" x14ac:dyDescent="0.25">
      <c r="A818" s="38">
        <v>817</v>
      </c>
      <c r="B818" s="38" t="s">
        <v>10375</v>
      </c>
      <c r="C818" s="25" t="s">
        <v>11690</v>
      </c>
      <c r="D818" s="24" t="s">
        <v>13748</v>
      </c>
      <c r="E818" s="38" t="s">
        <v>14577</v>
      </c>
    </row>
    <row r="819" spans="1:6" ht="135" x14ac:dyDescent="0.25">
      <c r="A819" s="38">
        <v>818</v>
      </c>
      <c r="B819" s="38" t="s">
        <v>10376</v>
      </c>
      <c r="C819" s="25" t="s">
        <v>11691</v>
      </c>
      <c r="D819" s="24" t="s">
        <v>13748</v>
      </c>
      <c r="E819" s="38"/>
    </row>
    <row r="820" spans="1:6" ht="165" x14ac:dyDescent="0.25">
      <c r="A820" s="38">
        <v>819</v>
      </c>
      <c r="B820" s="38" t="s">
        <v>10380</v>
      </c>
      <c r="C820" s="25" t="s">
        <v>14578</v>
      </c>
      <c r="D820" s="24" t="s">
        <v>13749</v>
      </c>
      <c r="E820" s="38"/>
    </row>
    <row r="821" spans="1:6" ht="150" x14ac:dyDescent="0.25">
      <c r="A821" s="38">
        <v>820</v>
      </c>
      <c r="B821" s="38" t="s">
        <v>10382</v>
      </c>
      <c r="C821" s="25" t="s">
        <v>14272</v>
      </c>
      <c r="D821" s="24" t="s">
        <v>13750</v>
      </c>
      <c r="E821" s="25" t="s">
        <v>13751</v>
      </c>
      <c r="F821" s="3"/>
    </row>
    <row r="822" spans="1:6" ht="150" x14ac:dyDescent="0.25">
      <c r="A822" s="38">
        <v>821</v>
      </c>
      <c r="B822" s="38" t="s">
        <v>10383</v>
      </c>
      <c r="C822" s="25" t="s">
        <v>14272</v>
      </c>
      <c r="D822" s="24" t="s">
        <v>13750</v>
      </c>
      <c r="E822" s="25"/>
      <c r="F822" s="3"/>
    </row>
    <row r="823" spans="1:6" ht="150" x14ac:dyDescent="0.25">
      <c r="A823" s="38">
        <v>822</v>
      </c>
      <c r="B823" s="38" t="s">
        <v>10384</v>
      </c>
      <c r="C823" s="25" t="s">
        <v>14272</v>
      </c>
      <c r="D823" s="24" t="s">
        <v>13750</v>
      </c>
      <c r="E823" s="25"/>
      <c r="F823" s="3"/>
    </row>
    <row r="824" spans="1:6" ht="180" x14ac:dyDescent="0.25">
      <c r="A824" s="38">
        <v>823</v>
      </c>
      <c r="B824" s="38" t="s">
        <v>10390</v>
      </c>
      <c r="C824" s="25" t="s">
        <v>13752</v>
      </c>
      <c r="D824" s="24" t="s">
        <v>13753</v>
      </c>
      <c r="E824" s="25" t="s">
        <v>11692</v>
      </c>
      <c r="F824" s="3"/>
    </row>
    <row r="825" spans="1:6" ht="180" x14ac:dyDescent="0.25">
      <c r="A825" s="38">
        <v>824</v>
      </c>
      <c r="B825" s="38" t="s">
        <v>10391</v>
      </c>
      <c r="C825" s="25" t="s">
        <v>13752</v>
      </c>
      <c r="D825" s="24" t="s">
        <v>13753</v>
      </c>
      <c r="E825" s="25"/>
      <c r="F825" s="3"/>
    </row>
    <row r="826" spans="1:6" ht="180" x14ac:dyDescent="0.25">
      <c r="A826" s="38">
        <v>825</v>
      </c>
      <c r="B826" s="38" t="s">
        <v>10392</v>
      </c>
      <c r="C826" s="25" t="s">
        <v>13754</v>
      </c>
      <c r="D826" s="24" t="s">
        <v>13753</v>
      </c>
      <c r="E826" s="25"/>
      <c r="F826" s="3"/>
    </row>
    <row r="827" spans="1:6" ht="180" x14ac:dyDescent="0.25">
      <c r="A827" s="38">
        <v>826</v>
      </c>
      <c r="B827" s="38" t="s">
        <v>10398</v>
      </c>
      <c r="C827" s="25" t="s">
        <v>13755</v>
      </c>
      <c r="D827" s="24" t="s">
        <v>13756</v>
      </c>
      <c r="E827" s="38" t="s">
        <v>13757</v>
      </c>
    </row>
    <row r="828" spans="1:6" ht="180" x14ac:dyDescent="0.25">
      <c r="A828" s="38">
        <v>827</v>
      </c>
      <c r="B828" s="38" t="s">
        <v>10399</v>
      </c>
      <c r="C828" s="25" t="s">
        <v>13758</v>
      </c>
      <c r="D828" s="24" t="s">
        <v>13756</v>
      </c>
      <c r="E828" s="38"/>
    </row>
    <row r="829" spans="1:6" ht="150" x14ac:dyDescent="0.25">
      <c r="A829" s="38">
        <v>828</v>
      </c>
      <c r="B829" s="38" t="s">
        <v>10403</v>
      </c>
      <c r="C829" s="25" t="s">
        <v>13759</v>
      </c>
      <c r="D829" s="24" t="s">
        <v>13760</v>
      </c>
      <c r="E829" s="25" t="s">
        <v>13761</v>
      </c>
      <c r="F829" s="3"/>
    </row>
    <row r="830" spans="1:6" ht="150" x14ac:dyDescent="0.25">
      <c r="A830" s="38">
        <v>829</v>
      </c>
      <c r="B830" s="38" t="s">
        <v>10404</v>
      </c>
      <c r="C830" s="25" t="s">
        <v>13759</v>
      </c>
      <c r="D830" s="24" t="s">
        <v>13760</v>
      </c>
      <c r="E830" s="25"/>
      <c r="F830" s="3"/>
    </row>
    <row r="831" spans="1:6" ht="150" x14ac:dyDescent="0.25">
      <c r="A831" s="38">
        <v>830</v>
      </c>
      <c r="B831" s="38" t="s">
        <v>10405</v>
      </c>
      <c r="C831" s="25" t="s">
        <v>13759</v>
      </c>
      <c r="D831" s="24" t="s">
        <v>13760</v>
      </c>
      <c r="E831" s="25"/>
      <c r="F831" s="3"/>
    </row>
    <row r="832" spans="1:6" ht="165" x14ac:dyDescent="0.25">
      <c r="A832" s="38">
        <v>831</v>
      </c>
      <c r="B832" s="38" t="s">
        <v>10415</v>
      </c>
      <c r="C832" s="25" t="s">
        <v>11693</v>
      </c>
      <c r="D832" s="24" t="s">
        <v>13762</v>
      </c>
      <c r="E832" s="25" t="s">
        <v>14579</v>
      </c>
    </row>
    <row r="833" spans="1:5" ht="165" x14ac:dyDescent="0.25">
      <c r="A833" s="38">
        <v>832</v>
      </c>
      <c r="B833" s="38" t="s">
        <v>10414</v>
      </c>
      <c r="C833" s="25" t="s">
        <v>11694</v>
      </c>
      <c r="D833" s="24" t="s">
        <v>13762</v>
      </c>
      <c r="E833" s="25"/>
    </row>
    <row r="834" spans="1:5" ht="150" x14ac:dyDescent="0.25">
      <c r="A834" s="38">
        <v>833</v>
      </c>
      <c r="B834" s="38" t="s">
        <v>10419</v>
      </c>
      <c r="C834" s="25" t="s">
        <v>13763</v>
      </c>
      <c r="D834" s="24" t="s">
        <v>14383</v>
      </c>
      <c r="E834" s="25" t="s">
        <v>13764</v>
      </c>
    </row>
    <row r="835" spans="1:5" ht="150" x14ac:dyDescent="0.25">
      <c r="A835" s="38">
        <v>834</v>
      </c>
      <c r="B835" s="38" t="s">
        <v>10421</v>
      </c>
      <c r="C835" s="25" t="s">
        <v>13765</v>
      </c>
      <c r="D835" s="24" t="s">
        <v>14580</v>
      </c>
      <c r="E835" s="25" t="s">
        <v>13766</v>
      </c>
    </row>
    <row r="836" spans="1:5" ht="150" x14ac:dyDescent="0.25">
      <c r="A836" s="38">
        <v>835</v>
      </c>
      <c r="B836" s="38" t="s">
        <v>10422</v>
      </c>
      <c r="C836" s="25" t="s">
        <v>13765</v>
      </c>
      <c r="D836" s="24" t="s">
        <v>14580</v>
      </c>
      <c r="E836" s="25"/>
    </row>
    <row r="837" spans="1:5" ht="150" x14ac:dyDescent="0.25">
      <c r="A837" s="38">
        <v>836</v>
      </c>
      <c r="B837" s="38" t="s">
        <v>10423</v>
      </c>
      <c r="C837" s="25" t="s">
        <v>13765</v>
      </c>
      <c r="D837" s="24" t="s">
        <v>14580</v>
      </c>
      <c r="E837" s="25"/>
    </row>
    <row r="838" spans="1:5" ht="105" x14ac:dyDescent="0.25">
      <c r="A838" s="38">
        <v>837</v>
      </c>
      <c r="B838" s="38" t="s">
        <v>10435</v>
      </c>
      <c r="C838" s="25" t="s">
        <v>15193</v>
      </c>
      <c r="D838" s="24" t="s">
        <v>13767</v>
      </c>
      <c r="E838" s="25" t="s">
        <v>15194</v>
      </c>
    </row>
    <row r="839" spans="1:5" ht="120" x14ac:dyDescent="0.25">
      <c r="A839" s="38">
        <v>838</v>
      </c>
      <c r="B839" s="38" t="s">
        <v>10438</v>
      </c>
      <c r="C839" s="25" t="s">
        <v>11844</v>
      </c>
      <c r="D839" s="24" t="s">
        <v>13768</v>
      </c>
      <c r="E839" s="25" t="s">
        <v>11695</v>
      </c>
    </row>
    <row r="840" spans="1:5" ht="120" x14ac:dyDescent="0.25">
      <c r="A840" s="38">
        <v>839</v>
      </c>
      <c r="B840" s="38" t="s">
        <v>10439</v>
      </c>
      <c r="C840" s="25" t="s">
        <v>11844</v>
      </c>
      <c r="D840" s="24" t="s">
        <v>13768</v>
      </c>
      <c r="E840" s="25"/>
    </row>
    <row r="841" spans="1:5" ht="150" x14ac:dyDescent="0.25">
      <c r="A841" s="38">
        <v>840</v>
      </c>
      <c r="B841" s="38" t="s">
        <v>10443</v>
      </c>
      <c r="C841" s="25" t="s">
        <v>13769</v>
      </c>
      <c r="D841" s="24" t="s">
        <v>13770</v>
      </c>
      <c r="E841" s="25" t="s">
        <v>13771</v>
      </c>
    </row>
    <row r="842" spans="1:5" ht="120" x14ac:dyDescent="0.25">
      <c r="A842" s="38">
        <v>841</v>
      </c>
      <c r="B842" s="38" t="s">
        <v>10445</v>
      </c>
      <c r="C842" s="25" t="s">
        <v>13772</v>
      </c>
      <c r="D842" s="24" t="s">
        <v>13773</v>
      </c>
      <c r="E842" s="25" t="s">
        <v>14581</v>
      </c>
    </row>
    <row r="843" spans="1:5" ht="120" x14ac:dyDescent="0.25">
      <c r="A843" s="38">
        <v>842</v>
      </c>
      <c r="B843" s="38" t="s">
        <v>10446</v>
      </c>
      <c r="C843" s="25" t="s">
        <v>13774</v>
      </c>
      <c r="D843" s="24" t="s">
        <v>13773</v>
      </c>
      <c r="E843" s="25"/>
    </row>
    <row r="844" spans="1:5" ht="135" x14ac:dyDescent="0.25">
      <c r="A844" s="38">
        <v>843</v>
      </c>
      <c r="B844" s="38" t="s">
        <v>10449</v>
      </c>
      <c r="C844" s="25" t="s">
        <v>13775</v>
      </c>
      <c r="D844" s="24" t="s">
        <v>13776</v>
      </c>
      <c r="E844" s="25" t="s">
        <v>11696</v>
      </c>
    </row>
    <row r="845" spans="1:5" ht="135" x14ac:dyDescent="0.25">
      <c r="A845" s="38">
        <v>844</v>
      </c>
      <c r="B845" s="38" t="s">
        <v>10450</v>
      </c>
      <c r="C845" s="25" t="s">
        <v>13777</v>
      </c>
      <c r="D845" s="24" t="s">
        <v>13776</v>
      </c>
      <c r="E845" s="25"/>
    </row>
    <row r="846" spans="1:5" ht="150" x14ac:dyDescent="0.25">
      <c r="A846" s="38">
        <v>845</v>
      </c>
      <c r="B846" s="38" t="s">
        <v>10456</v>
      </c>
      <c r="C846" s="25" t="s">
        <v>11697</v>
      </c>
      <c r="D846" s="24" t="s">
        <v>13778</v>
      </c>
      <c r="E846" s="25" t="s">
        <v>13779</v>
      </c>
    </row>
    <row r="847" spans="1:5" ht="150" x14ac:dyDescent="0.25">
      <c r="A847" s="38">
        <v>846</v>
      </c>
      <c r="B847" s="38" t="s">
        <v>10457</v>
      </c>
      <c r="C847" s="25" t="s">
        <v>11697</v>
      </c>
      <c r="D847" s="24" t="s">
        <v>13778</v>
      </c>
      <c r="E847" s="25"/>
    </row>
    <row r="848" spans="1:5" ht="150" x14ac:dyDescent="0.25">
      <c r="A848" s="38">
        <v>847</v>
      </c>
      <c r="B848" s="38" t="s">
        <v>10460</v>
      </c>
      <c r="C848" s="25" t="s">
        <v>13780</v>
      </c>
      <c r="D848" s="24" t="s">
        <v>13781</v>
      </c>
      <c r="E848" s="25" t="s">
        <v>11698</v>
      </c>
    </row>
    <row r="849" spans="1:5" ht="150" x14ac:dyDescent="0.25">
      <c r="A849" s="38">
        <v>848</v>
      </c>
      <c r="B849" s="38" t="s">
        <v>10461</v>
      </c>
      <c r="C849" s="25" t="s">
        <v>13780</v>
      </c>
      <c r="D849" s="24" t="s">
        <v>13781</v>
      </c>
      <c r="E849" s="25"/>
    </row>
    <row r="850" spans="1:5" ht="150" x14ac:dyDescent="0.25">
      <c r="A850" s="38">
        <v>849</v>
      </c>
      <c r="B850" s="38" t="s">
        <v>10462</v>
      </c>
      <c r="C850" s="25" t="s">
        <v>13780</v>
      </c>
      <c r="D850" s="24" t="s">
        <v>13781</v>
      </c>
      <c r="E850" s="25"/>
    </row>
    <row r="851" spans="1:5" ht="120" x14ac:dyDescent="0.25">
      <c r="A851" s="38">
        <v>850</v>
      </c>
      <c r="B851" s="38" t="s">
        <v>10468</v>
      </c>
      <c r="C851" s="25" t="s">
        <v>13782</v>
      </c>
      <c r="D851" s="24" t="s">
        <v>13783</v>
      </c>
      <c r="E851" s="25" t="s">
        <v>13784</v>
      </c>
    </row>
    <row r="852" spans="1:5" ht="120" x14ac:dyDescent="0.25">
      <c r="A852" s="38">
        <v>851</v>
      </c>
      <c r="B852" s="38" t="s">
        <v>10469</v>
      </c>
      <c r="C852" s="25" t="s">
        <v>13782</v>
      </c>
      <c r="D852" s="24" t="s">
        <v>13783</v>
      </c>
      <c r="E852" s="25"/>
    </row>
    <row r="853" spans="1:5" ht="120" x14ac:dyDescent="0.25">
      <c r="A853" s="38">
        <v>852</v>
      </c>
      <c r="B853" s="38" t="s">
        <v>10470</v>
      </c>
      <c r="C853" s="25" t="s">
        <v>13782</v>
      </c>
      <c r="D853" s="24" t="s">
        <v>13783</v>
      </c>
      <c r="E853" s="25"/>
    </row>
    <row r="854" spans="1:5" ht="180" x14ac:dyDescent="0.25">
      <c r="A854" s="38">
        <v>853</v>
      </c>
      <c r="B854" s="38" t="s">
        <v>10476</v>
      </c>
      <c r="C854" s="25" t="s">
        <v>11699</v>
      </c>
      <c r="D854" s="24" t="s">
        <v>13785</v>
      </c>
      <c r="E854" s="25" t="s">
        <v>11700</v>
      </c>
    </row>
    <row r="855" spans="1:5" ht="180" x14ac:dyDescent="0.25">
      <c r="A855" s="38">
        <v>854</v>
      </c>
      <c r="B855" s="38" t="s">
        <v>10477</v>
      </c>
      <c r="C855" s="25" t="s">
        <v>11699</v>
      </c>
      <c r="D855" s="24" t="s">
        <v>13785</v>
      </c>
      <c r="E855" s="25"/>
    </row>
    <row r="856" spans="1:5" ht="180" x14ac:dyDescent="0.25">
      <c r="A856" s="38">
        <v>855</v>
      </c>
      <c r="B856" s="38" t="s">
        <v>10478</v>
      </c>
      <c r="C856" s="25" t="s">
        <v>11699</v>
      </c>
      <c r="D856" s="24" t="s">
        <v>13785</v>
      </c>
      <c r="E856" s="25"/>
    </row>
    <row r="857" spans="1:5" ht="135" x14ac:dyDescent="0.25">
      <c r="A857" s="38">
        <v>856</v>
      </c>
      <c r="B857" s="38" t="s">
        <v>10484</v>
      </c>
      <c r="C857" s="25" t="s">
        <v>11701</v>
      </c>
      <c r="D857" s="24" t="s">
        <v>13786</v>
      </c>
      <c r="E857" s="25" t="s">
        <v>11702</v>
      </c>
    </row>
    <row r="858" spans="1:5" ht="135" x14ac:dyDescent="0.25">
      <c r="A858" s="38">
        <v>857</v>
      </c>
      <c r="B858" s="38" t="s">
        <v>10485</v>
      </c>
      <c r="C858" s="25" t="s">
        <v>11845</v>
      </c>
      <c r="D858" s="24" t="s">
        <v>13786</v>
      </c>
      <c r="E858" s="25" t="s">
        <v>11702</v>
      </c>
    </row>
    <row r="859" spans="1:5" ht="135" x14ac:dyDescent="0.25">
      <c r="A859" s="38">
        <v>858</v>
      </c>
      <c r="B859" s="38" t="s">
        <v>10489</v>
      </c>
      <c r="C859" s="25" t="s">
        <v>13787</v>
      </c>
      <c r="D859" s="24" t="s">
        <v>13788</v>
      </c>
      <c r="E859" s="25" t="s">
        <v>13789</v>
      </c>
    </row>
    <row r="860" spans="1:5" ht="165" x14ac:dyDescent="0.25">
      <c r="A860" s="38">
        <v>859</v>
      </c>
      <c r="B860" s="38" t="s">
        <v>10490</v>
      </c>
      <c r="C860" s="25" t="s">
        <v>11846</v>
      </c>
      <c r="D860" s="24" t="s">
        <v>13790</v>
      </c>
      <c r="E860" s="25" t="s">
        <v>13791</v>
      </c>
    </row>
    <row r="861" spans="1:5" ht="165" x14ac:dyDescent="0.25">
      <c r="A861" s="38">
        <v>860</v>
      </c>
      <c r="B861" s="38" t="s">
        <v>10494</v>
      </c>
      <c r="C861" s="25" t="s">
        <v>13792</v>
      </c>
      <c r="D861" s="24" t="s">
        <v>13793</v>
      </c>
      <c r="E861" s="25" t="s">
        <v>13794</v>
      </c>
    </row>
    <row r="862" spans="1:5" ht="165" x14ac:dyDescent="0.25">
      <c r="A862" s="38">
        <v>861</v>
      </c>
      <c r="B862" s="38" t="s">
        <v>10495</v>
      </c>
      <c r="C862" s="25" t="s">
        <v>13795</v>
      </c>
      <c r="D862" s="24" t="s">
        <v>13793</v>
      </c>
      <c r="E862" s="25"/>
    </row>
    <row r="863" spans="1:5" ht="165" x14ac:dyDescent="0.25">
      <c r="A863" s="38">
        <v>862</v>
      </c>
      <c r="B863" s="38" t="s">
        <v>10499</v>
      </c>
      <c r="C863" s="25" t="s">
        <v>14273</v>
      </c>
      <c r="D863" s="24" t="s">
        <v>13796</v>
      </c>
      <c r="E863" s="25" t="s">
        <v>14274</v>
      </c>
    </row>
    <row r="864" spans="1:5" ht="165" x14ac:dyDescent="0.25">
      <c r="A864" s="38">
        <v>863</v>
      </c>
      <c r="B864" s="38" t="s">
        <v>10500</v>
      </c>
      <c r="C864" s="25" t="s">
        <v>14275</v>
      </c>
      <c r="D864" s="24" t="s">
        <v>13796</v>
      </c>
      <c r="E864" s="25"/>
    </row>
    <row r="865" spans="1:5" ht="165" x14ac:dyDescent="0.25">
      <c r="A865" s="38">
        <v>864</v>
      </c>
      <c r="B865" s="38" t="s">
        <v>10501</v>
      </c>
      <c r="C865" s="25" t="s">
        <v>14276</v>
      </c>
      <c r="D865" s="24" t="s">
        <v>13796</v>
      </c>
      <c r="E865" s="25"/>
    </row>
    <row r="866" spans="1:5" ht="180" x14ac:dyDescent="0.25">
      <c r="A866" s="38">
        <v>865</v>
      </c>
      <c r="B866" s="38" t="s">
        <v>10507</v>
      </c>
      <c r="C866" s="25" t="s">
        <v>13797</v>
      </c>
      <c r="D866" s="24" t="s">
        <v>13798</v>
      </c>
      <c r="E866" s="25" t="s">
        <v>14582</v>
      </c>
    </row>
    <row r="867" spans="1:5" ht="180" x14ac:dyDescent="0.25">
      <c r="A867" s="38">
        <v>866</v>
      </c>
      <c r="B867" s="38" t="s">
        <v>10508</v>
      </c>
      <c r="C867" s="25" t="s">
        <v>13797</v>
      </c>
      <c r="D867" s="24" t="s">
        <v>13798</v>
      </c>
      <c r="E867" s="25"/>
    </row>
    <row r="868" spans="1:5" ht="225" x14ac:dyDescent="0.25">
      <c r="A868" s="38">
        <v>867</v>
      </c>
      <c r="B868" s="38" t="s">
        <v>10512</v>
      </c>
      <c r="C868" s="25" t="s">
        <v>13799</v>
      </c>
      <c r="D868" s="24" t="s">
        <v>13800</v>
      </c>
      <c r="E868" s="25"/>
    </row>
    <row r="869" spans="1:5" ht="165" x14ac:dyDescent="0.25">
      <c r="A869" s="38">
        <v>868</v>
      </c>
      <c r="B869" s="38" t="s">
        <v>10516</v>
      </c>
      <c r="C869" s="25" t="s">
        <v>13801</v>
      </c>
      <c r="D869" s="24" t="s">
        <v>13802</v>
      </c>
      <c r="E869" s="25" t="s">
        <v>14583</v>
      </c>
    </row>
    <row r="870" spans="1:5" ht="165" x14ac:dyDescent="0.25">
      <c r="A870" s="38">
        <v>869</v>
      </c>
      <c r="B870" s="38" t="s">
        <v>10517</v>
      </c>
      <c r="C870" s="25" t="s">
        <v>13803</v>
      </c>
      <c r="D870" s="24" t="s">
        <v>13802</v>
      </c>
      <c r="E870" s="25"/>
    </row>
    <row r="871" spans="1:5" ht="150" x14ac:dyDescent="0.25">
      <c r="A871" s="38">
        <v>870</v>
      </c>
      <c r="B871" s="38" t="s">
        <v>10521</v>
      </c>
      <c r="C871" s="25" t="s">
        <v>13804</v>
      </c>
      <c r="D871" s="24" t="s">
        <v>13805</v>
      </c>
      <c r="E871" s="25" t="s">
        <v>13806</v>
      </c>
    </row>
    <row r="872" spans="1:5" ht="150" x14ac:dyDescent="0.25">
      <c r="A872" s="38">
        <v>871</v>
      </c>
      <c r="B872" s="38" t="s">
        <v>10522</v>
      </c>
      <c r="C872" s="25" t="s">
        <v>13807</v>
      </c>
      <c r="D872" s="24" t="s">
        <v>13805</v>
      </c>
      <c r="E872" s="25"/>
    </row>
    <row r="873" spans="1:5" ht="150" x14ac:dyDescent="0.25">
      <c r="A873" s="38">
        <v>872</v>
      </c>
      <c r="B873" s="38" t="s">
        <v>10523</v>
      </c>
      <c r="C873" s="25" t="s">
        <v>13808</v>
      </c>
      <c r="D873" s="24" t="s">
        <v>13805</v>
      </c>
      <c r="E873" s="25"/>
    </row>
    <row r="874" spans="1:5" ht="135" x14ac:dyDescent="0.25">
      <c r="A874" s="38">
        <v>873</v>
      </c>
      <c r="B874" s="38" t="s">
        <v>10529</v>
      </c>
      <c r="C874" s="25" t="s">
        <v>13809</v>
      </c>
      <c r="D874" s="24" t="s">
        <v>13810</v>
      </c>
      <c r="E874" s="25" t="s">
        <v>13811</v>
      </c>
    </row>
    <row r="875" spans="1:5" ht="135" x14ac:dyDescent="0.25">
      <c r="A875" s="38">
        <v>874</v>
      </c>
      <c r="B875" s="38" t="s">
        <v>10530</v>
      </c>
      <c r="C875" s="25" t="s">
        <v>13812</v>
      </c>
      <c r="D875" s="24" t="s">
        <v>13810</v>
      </c>
      <c r="E875" s="25"/>
    </row>
    <row r="876" spans="1:5" ht="150" x14ac:dyDescent="0.25">
      <c r="A876" s="38">
        <v>875</v>
      </c>
      <c r="B876" s="38" t="s">
        <v>10531</v>
      </c>
      <c r="C876" s="25" t="s">
        <v>13813</v>
      </c>
      <c r="D876" s="24" t="s">
        <v>13814</v>
      </c>
      <c r="E876" s="25" t="s">
        <v>11847</v>
      </c>
    </row>
    <row r="877" spans="1:5" ht="150" x14ac:dyDescent="0.25">
      <c r="A877" s="38">
        <v>876</v>
      </c>
      <c r="B877" s="38" t="s">
        <v>10532</v>
      </c>
      <c r="C877" s="25" t="s">
        <v>13813</v>
      </c>
      <c r="D877" s="24" t="s">
        <v>13814</v>
      </c>
      <c r="E877" s="25"/>
    </row>
    <row r="878" spans="1:5" ht="180" x14ac:dyDescent="0.25">
      <c r="A878" s="38">
        <v>877</v>
      </c>
      <c r="B878" s="38" t="s">
        <v>10539</v>
      </c>
      <c r="C878" s="25" t="s">
        <v>13815</v>
      </c>
      <c r="D878" s="24" t="s">
        <v>13816</v>
      </c>
      <c r="E878" s="25" t="s">
        <v>11703</v>
      </c>
    </row>
    <row r="879" spans="1:5" ht="180" x14ac:dyDescent="0.25">
      <c r="A879" s="38">
        <v>878</v>
      </c>
      <c r="B879" s="38" t="s">
        <v>10540</v>
      </c>
      <c r="C879" s="25" t="s">
        <v>13815</v>
      </c>
      <c r="D879" s="24" t="s">
        <v>13816</v>
      </c>
      <c r="E879" s="25"/>
    </row>
    <row r="880" spans="1:5" ht="150" x14ac:dyDescent="0.25">
      <c r="A880" s="38">
        <v>879</v>
      </c>
      <c r="B880" s="38" t="s">
        <v>10543</v>
      </c>
      <c r="C880" s="25" t="s">
        <v>13817</v>
      </c>
      <c r="D880" s="24" t="s">
        <v>14277</v>
      </c>
      <c r="E880" s="25" t="s">
        <v>13818</v>
      </c>
    </row>
    <row r="881" spans="1:5" ht="150" x14ac:dyDescent="0.25">
      <c r="A881" s="38">
        <v>880</v>
      </c>
      <c r="B881" s="38" t="s">
        <v>10544</v>
      </c>
      <c r="C881" s="25" t="s">
        <v>13819</v>
      </c>
      <c r="D881" s="24" t="s">
        <v>14277</v>
      </c>
      <c r="E881" s="25" t="s">
        <v>13820</v>
      </c>
    </row>
    <row r="882" spans="1:5" ht="180" x14ac:dyDescent="0.25">
      <c r="A882" s="38">
        <v>881</v>
      </c>
      <c r="B882" s="38" t="s">
        <v>10561</v>
      </c>
      <c r="C882" s="25" t="s">
        <v>11704</v>
      </c>
      <c r="D882" s="24" t="s">
        <v>13821</v>
      </c>
      <c r="E882" s="25" t="s">
        <v>11705</v>
      </c>
    </row>
    <row r="883" spans="1:5" ht="180" x14ac:dyDescent="0.25">
      <c r="A883" s="38">
        <v>882</v>
      </c>
      <c r="B883" s="38" t="s">
        <v>10562</v>
      </c>
      <c r="C883" s="25" t="s">
        <v>11704</v>
      </c>
      <c r="D883" s="24" t="s">
        <v>13821</v>
      </c>
      <c r="E883" s="25"/>
    </row>
    <row r="884" spans="1:5" ht="135" x14ac:dyDescent="0.25">
      <c r="A884" s="38">
        <v>883</v>
      </c>
      <c r="B884" s="38" t="s">
        <v>10566</v>
      </c>
      <c r="C884" s="25" t="s">
        <v>13822</v>
      </c>
      <c r="D884" s="24" t="s">
        <v>13823</v>
      </c>
      <c r="E884" s="25" t="s">
        <v>13824</v>
      </c>
    </row>
    <row r="885" spans="1:5" ht="135" x14ac:dyDescent="0.25">
      <c r="A885" s="38">
        <v>884</v>
      </c>
      <c r="B885" s="38" t="s">
        <v>10567</v>
      </c>
      <c r="C885" s="25" t="s">
        <v>13825</v>
      </c>
      <c r="D885" s="24" t="s">
        <v>13823</v>
      </c>
      <c r="E885" s="25"/>
    </row>
    <row r="886" spans="1:5" ht="165" x14ac:dyDescent="0.25">
      <c r="A886" s="38">
        <v>885</v>
      </c>
      <c r="B886" s="38" t="s">
        <v>10571</v>
      </c>
      <c r="C886" s="25" t="s">
        <v>13826</v>
      </c>
      <c r="D886" s="24" t="s">
        <v>13827</v>
      </c>
      <c r="E886" s="25" t="s">
        <v>11848</v>
      </c>
    </row>
    <row r="887" spans="1:5" ht="165" x14ac:dyDescent="0.25">
      <c r="A887" s="38">
        <v>886</v>
      </c>
      <c r="B887" s="38" t="s">
        <v>10572</v>
      </c>
      <c r="C887" s="25" t="s">
        <v>13828</v>
      </c>
      <c r="D887" s="24" t="s">
        <v>13827</v>
      </c>
      <c r="E887" s="25"/>
    </row>
    <row r="888" spans="1:5" ht="195" x14ac:dyDescent="0.25">
      <c r="A888" s="38">
        <v>887</v>
      </c>
      <c r="B888" s="38" t="s">
        <v>10575</v>
      </c>
      <c r="C888" s="25" t="s">
        <v>13829</v>
      </c>
      <c r="D888" s="24" t="s">
        <v>13830</v>
      </c>
      <c r="E888" s="25" t="s">
        <v>11088</v>
      </c>
    </row>
    <row r="889" spans="1:5" ht="195" x14ac:dyDescent="0.25">
      <c r="A889" s="38">
        <v>888</v>
      </c>
      <c r="B889" s="38" t="s">
        <v>10576</v>
      </c>
      <c r="C889" s="25" t="s">
        <v>13831</v>
      </c>
      <c r="D889" s="24" t="s">
        <v>13830</v>
      </c>
      <c r="E889" s="25"/>
    </row>
    <row r="890" spans="1:5" ht="210" x14ac:dyDescent="0.25">
      <c r="A890" s="38">
        <v>889</v>
      </c>
      <c r="B890" s="38" t="s">
        <v>10581</v>
      </c>
      <c r="C890" s="25" t="s">
        <v>13832</v>
      </c>
      <c r="D890" s="24" t="s">
        <v>13833</v>
      </c>
      <c r="E890" s="25" t="s">
        <v>13834</v>
      </c>
    </row>
    <row r="891" spans="1:5" ht="210" x14ac:dyDescent="0.25">
      <c r="A891" s="38">
        <v>890</v>
      </c>
      <c r="B891" s="38" t="s">
        <v>10582</v>
      </c>
      <c r="C891" s="25" t="s">
        <v>13832</v>
      </c>
      <c r="D891" s="24" t="s">
        <v>13833</v>
      </c>
      <c r="E891" s="25"/>
    </row>
    <row r="892" spans="1:5" ht="210" x14ac:dyDescent="0.25">
      <c r="A892" s="38">
        <v>891</v>
      </c>
      <c r="B892" s="38" t="s">
        <v>10583</v>
      </c>
      <c r="C892" s="25" t="s">
        <v>13832</v>
      </c>
      <c r="D892" s="24" t="s">
        <v>13833</v>
      </c>
      <c r="E892" s="25"/>
    </row>
    <row r="893" spans="1:5" ht="150" x14ac:dyDescent="0.25">
      <c r="A893" s="38">
        <v>892</v>
      </c>
      <c r="B893" s="38" t="s">
        <v>10589</v>
      </c>
      <c r="C893" s="25" t="s">
        <v>13835</v>
      </c>
      <c r="D893" s="24" t="s">
        <v>13836</v>
      </c>
      <c r="E893" s="25" t="s">
        <v>13837</v>
      </c>
    </row>
    <row r="894" spans="1:5" ht="150" x14ac:dyDescent="0.25">
      <c r="A894" s="38">
        <v>893</v>
      </c>
      <c r="B894" s="38" t="s">
        <v>10590</v>
      </c>
      <c r="C894" s="25" t="s">
        <v>13838</v>
      </c>
      <c r="D894" s="24" t="s">
        <v>13836</v>
      </c>
      <c r="E894" s="25"/>
    </row>
    <row r="895" spans="1:5" ht="150" x14ac:dyDescent="0.25">
      <c r="A895" s="38">
        <v>894</v>
      </c>
      <c r="B895" s="38" t="s">
        <v>10591</v>
      </c>
      <c r="C895" s="25" t="s">
        <v>13839</v>
      </c>
      <c r="D895" s="24" t="s">
        <v>13836</v>
      </c>
      <c r="E895" s="25"/>
    </row>
    <row r="896" spans="1:5" ht="120" x14ac:dyDescent="0.25">
      <c r="A896" s="38">
        <v>895</v>
      </c>
      <c r="B896" s="38" t="s">
        <v>10598</v>
      </c>
      <c r="C896" s="25" t="s">
        <v>13840</v>
      </c>
      <c r="D896" s="24" t="s">
        <v>13841</v>
      </c>
      <c r="E896" s="25" t="s">
        <v>14584</v>
      </c>
    </row>
    <row r="897" spans="1:5" ht="120" x14ac:dyDescent="0.25">
      <c r="A897" s="38">
        <v>896</v>
      </c>
      <c r="B897" s="38" t="s">
        <v>10597</v>
      </c>
      <c r="C897" s="25" t="s">
        <v>13842</v>
      </c>
      <c r="D897" s="24" t="s">
        <v>13841</v>
      </c>
      <c r="E897" s="25"/>
    </row>
    <row r="898" spans="1:5" ht="180" x14ac:dyDescent="0.25">
      <c r="A898" s="38">
        <v>897</v>
      </c>
      <c r="B898" s="38" t="s">
        <v>10602</v>
      </c>
      <c r="C898" s="25" t="s">
        <v>13843</v>
      </c>
      <c r="D898" s="24" t="s">
        <v>13844</v>
      </c>
      <c r="E898" s="25" t="s">
        <v>13845</v>
      </c>
    </row>
    <row r="899" spans="1:5" ht="180" x14ac:dyDescent="0.25">
      <c r="A899" s="38">
        <v>898</v>
      </c>
      <c r="B899" s="38" t="s">
        <v>10603</v>
      </c>
      <c r="C899" s="25" t="s">
        <v>13843</v>
      </c>
      <c r="D899" s="24" t="s">
        <v>13844</v>
      </c>
      <c r="E899" s="25"/>
    </row>
    <row r="900" spans="1:5" ht="195" x14ac:dyDescent="0.25">
      <c r="A900" s="38">
        <v>899</v>
      </c>
      <c r="B900" s="38" t="s">
        <v>10607</v>
      </c>
      <c r="C900" s="25" t="s">
        <v>13846</v>
      </c>
      <c r="D900" s="24" t="s">
        <v>13847</v>
      </c>
      <c r="E900" s="25" t="s">
        <v>11875</v>
      </c>
    </row>
    <row r="901" spans="1:5" ht="195" x14ac:dyDescent="0.25">
      <c r="A901" s="38">
        <v>900</v>
      </c>
      <c r="B901" s="38" t="s">
        <v>10608</v>
      </c>
      <c r="C901" s="25" t="s">
        <v>13848</v>
      </c>
      <c r="D901" s="24" t="s">
        <v>13847</v>
      </c>
      <c r="E901" s="25"/>
    </row>
    <row r="902" spans="1:5" ht="135" x14ac:dyDescent="0.25">
      <c r="A902" s="38">
        <v>901</v>
      </c>
      <c r="B902" s="38" t="s">
        <v>10514</v>
      </c>
      <c r="C902" s="25" t="s">
        <v>11706</v>
      </c>
      <c r="D902" s="24" t="s">
        <v>13849</v>
      </c>
      <c r="E902" s="25" t="s">
        <v>15195</v>
      </c>
    </row>
    <row r="903" spans="1:5" ht="105" x14ac:dyDescent="0.25">
      <c r="A903" s="38">
        <v>902</v>
      </c>
      <c r="B903" s="38" t="s">
        <v>10666</v>
      </c>
      <c r="C903" s="25" t="s">
        <v>11707</v>
      </c>
      <c r="D903" s="24" t="s">
        <v>13850</v>
      </c>
      <c r="E903" s="25" t="s">
        <v>11876</v>
      </c>
    </row>
    <row r="904" spans="1:5" ht="165" x14ac:dyDescent="0.25">
      <c r="A904" s="38">
        <v>903</v>
      </c>
      <c r="B904" s="38" t="s">
        <v>10620</v>
      </c>
      <c r="C904" s="25" t="s">
        <v>11708</v>
      </c>
      <c r="D904" s="24" t="s">
        <v>13851</v>
      </c>
      <c r="E904" s="25" t="s">
        <v>13852</v>
      </c>
    </row>
    <row r="905" spans="1:5" ht="165" x14ac:dyDescent="0.25">
      <c r="A905" s="38">
        <v>904</v>
      </c>
      <c r="B905" s="38" t="s">
        <v>10621</v>
      </c>
      <c r="C905" s="25" t="s">
        <v>11708</v>
      </c>
      <c r="D905" s="24" t="s">
        <v>13851</v>
      </c>
      <c r="E905" s="25"/>
    </row>
    <row r="906" spans="1:5" ht="120" x14ac:dyDescent="0.25">
      <c r="A906" s="38">
        <v>905</v>
      </c>
      <c r="B906" s="38" t="s">
        <v>10625</v>
      </c>
      <c r="C906" s="25" t="s">
        <v>13853</v>
      </c>
      <c r="D906" s="24" t="s">
        <v>13854</v>
      </c>
      <c r="E906" s="25" t="s">
        <v>13855</v>
      </c>
    </row>
    <row r="907" spans="1:5" ht="120" x14ac:dyDescent="0.25">
      <c r="A907" s="38">
        <v>906</v>
      </c>
      <c r="B907" s="38" t="s">
        <v>10626</v>
      </c>
      <c r="C907" s="25" t="s">
        <v>13856</v>
      </c>
      <c r="D907" s="24" t="s">
        <v>13854</v>
      </c>
      <c r="E907" s="25"/>
    </row>
    <row r="908" spans="1:5" ht="135" x14ac:dyDescent="0.25">
      <c r="A908" s="38">
        <v>907</v>
      </c>
      <c r="B908" s="38" t="s">
        <v>10630</v>
      </c>
      <c r="C908" s="25" t="s">
        <v>11709</v>
      </c>
      <c r="D908" s="24" t="s">
        <v>13857</v>
      </c>
      <c r="E908" s="25" t="s">
        <v>14278</v>
      </c>
    </row>
    <row r="909" spans="1:5" ht="135" x14ac:dyDescent="0.25">
      <c r="A909" s="38">
        <v>908</v>
      </c>
      <c r="B909" s="38" t="s">
        <v>10631</v>
      </c>
      <c r="C909" s="25" t="s">
        <v>11709</v>
      </c>
      <c r="D909" s="24" t="s">
        <v>13857</v>
      </c>
      <c r="E909" s="25"/>
    </row>
    <row r="910" spans="1:5" ht="135" x14ac:dyDescent="0.25">
      <c r="A910" s="38">
        <v>909</v>
      </c>
      <c r="B910" s="38" t="s">
        <v>10632</v>
      </c>
      <c r="C910" s="25" t="s">
        <v>11709</v>
      </c>
      <c r="D910" s="24" t="s">
        <v>13857</v>
      </c>
      <c r="E910" s="25"/>
    </row>
    <row r="911" spans="1:5" ht="120" x14ac:dyDescent="0.25">
      <c r="A911" s="38">
        <v>910</v>
      </c>
      <c r="B911" s="38" t="s">
        <v>10638</v>
      </c>
      <c r="C911" s="25" t="s">
        <v>11849</v>
      </c>
      <c r="D911" s="24" t="s">
        <v>13858</v>
      </c>
      <c r="E911" s="25" t="s">
        <v>11850</v>
      </c>
    </row>
    <row r="912" spans="1:5" ht="120" x14ac:dyDescent="0.25">
      <c r="A912" s="38">
        <v>911</v>
      </c>
      <c r="B912" s="38" t="s">
        <v>10639</v>
      </c>
      <c r="C912" s="25" t="s">
        <v>11849</v>
      </c>
      <c r="D912" s="24" t="s">
        <v>13858</v>
      </c>
      <c r="E912" s="25"/>
    </row>
    <row r="913" spans="1:5" ht="150" x14ac:dyDescent="0.25">
      <c r="A913" s="38">
        <v>912</v>
      </c>
      <c r="B913" s="38" t="s">
        <v>10643</v>
      </c>
      <c r="C913" s="25" t="s">
        <v>11851</v>
      </c>
      <c r="D913" s="24" t="s">
        <v>13859</v>
      </c>
      <c r="E913" s="25" t="s">
        <v>13860</v>
      </c>
    </row>
    <row r="914" spans="1:5" ht="150" x14ac:dyDescent="0.25">
      <c r="A914" s="38">
        <v>913</v>
      </c>
      <c r="B914" s="38" t="s">
        <v>10644</v>
      </c>
      <c r="C914" s="25" t="s">
        <v>11852</v>
      </c>
      <c r="D914" s="24" t="s">
        <v>13859</v>
      </c>
      <c r="E914" s="25"/>
    </row>
    <row r="915" spans="1:5" ht="150" x14ac:dyDescent="0.25">
      <c r="A915" s="38">
        <v>914</v>
      </c>
      <c r="B915" s="38" t="s">
        <v>10645</v>
      </c>
      <c r="C915" s="25" t="s">
        <v>11853</v>
      </c>
      <c r="D915" s="24" t="s">
        <v>13859</v>
      </c>
      <c r="E915" s="25"/>
    </row>
    <row r="916" spans="1:5" ht="135" x14ac:dyDescent="0.25">
      <c r="A916" s="38">
        <v>915</v>
      </c>
      <c r="B916" s="38" t="s">
        <v>10651</v>
      </c>
      <c r="C916" s="25" t="s">
        <v>14585</v>
      </c>
      <c r="D916" s="24" t="s">
        <v>13861</v>
      </c>
      <c r="E916" s="25" t="s">
        <v>11710</v>
      </c>
    </row>
    <row r="917" spans="1:5" ht="135" x14ac:dyDescent="0.25">
      <c r="A917" s="38">
        <v>916</v>
      </c>
      <c r="B917" s="38" t="s">
        <v>10652</v>
      </c>
      <c r="C917" s="25" t="s">
        <v>14585</v>
      </c>
      <c r="D917" s="24" t="s">
        <v>13861</v>
      </c>
      <c r="E917" s="25"/>
    </row>
    <row r="918" spans="1:5" ht="135" x14ac:dyDescent="0.25">
      <c r="A918" s="38">
        <v>917</v>
      </c>
      <c r="B918" s="38" t="s">
        <v>10612</v>
      </c>
      <c r="C918" s="25" t="s">
        <v>13862</v>
      </c>
      <c r="D918" s="24" t="s">
        <v>13863</v>
      </c>
      <c r="E918" s="25" t="s">
        <v>14586</v>
      </c>
    </row>
    <row r="919" spans="1:5" ht="135" x14ac:dyDescent="0.25">
      <c r="A919" s="38">
        <v>918</v>
      </c>
      <c r="B919" s="38" t="s">
        <v>10613</v>
      </c>
      <c r="C919" s="25" t="s">
        <v>13862</v>
      </c>
      <c r="D919" s="24" t="s">
        <v>13863</v>
      </c>
      <c r="E919" s="25"/>
    </row>
    <row r="920" spans="1:5" ht="135" x14ac:dyDescent="0.25">
      <c r="A920" s="38">
        <v>919</v>
      </c>
      <c r="B920" s="38" t="s">
        <v>10614</v>
      </c>
      <c r="C920" s="25" t="s">
        <v>13862</v>
      </c>
      <c r="D920" s="24" t="s">
        <v>13863</v>
      </c>
      <c r="E920" s="25"/>
    </row>
    <row r="921" spans="1:5" ht="150" x14ac:dyDescent="0.25">
      <c r="A921" s="38">
        <v>920</v>
      </c>
      <c r="B921" s="38" t="s">
        <v>10656</v>
      </c>
      <c r="C921" s="25" t="s">
        <v>11711</v>
      </c>
      <c r="D921" s="24" t="s">
        <v>13864</v>
      </c>
      <c r="E921" s="25" t="s">
        <v>11712</v>
      </c>
    </row>
    <row r="922" spans="1:5" ht="150" x14ac:dyDescent="0.25">
      <c r="A922" s="38">
        <v>921</v>
      </c>
      <c r="B922" s="38" t="s">
        <v>10657</v>
      </c>
      <c r="C922" s="25" t="s">
        <v>11713</v>
      </c>
      <c r="D922" s="24" t="s">
        <v>13864</v>
      </c>
      <c r="E922" s="25"/>
    </row>
    <row r="923" spans="1:5" ht="210" x14ac:dyDescent="0.25">
      <c r="A923" s="38">
        <v>922</v>
      </c>
      <c r="B923" s="38" t="s">
        <v>10660</v>
      </c>
      <c r="C923" s="25" t="s">
        <v>11714</v>
      </c>
      <c r="D923" s="24" t="s">
        <v>13865</v>
      </c>
      <c r="E923" s="25" t="s">
        <v>11715</v>
      </c>
    </row>
    <row r="924" spans="1:5" ht="210" x14ac:dyDescent="0.25">
      <c r="A924" s="38">
        <v>923</v>
      </c>
      <c r="B924" s="38" t="s">
        <v>10661</v>
      </c>
      <c r="C924" s="25" t="s">
        <v>11716</v>
      </c>
      <c r="D924" s="24" t="s">
        <v>13865</v>
      </c>
      <c r="E924" s="25"/>
    </row>
    <row r="925" spans="1:5" ht="135" x14ac:dyDescent="0.25">
      <c r="A925" s="38">
        <v>924</v>
      </c>
      <c r="B925" s="38" t="s">
        <v>10675</v>
      </c>
      <c r="C925" s="25" t="s">
        <v>13866</v>
      </c>
      <c r="D925" s="24" t="s">
        <v>13867</v>
      </c>
      <c r="E925" s="25" t="s">
        <v>13868</v>
      </c>
    </row>
    <row r="926" spans="1:5" ht="135" x14ac:dyDescent="0.25">
      <c r="A926" s="38">
        <v>925</v>
      </c>
      <c r="B926" s="38" t="s">
        <v>10676</v>
      </c>
      <c r="C926" s="25" t="s">
        <v>13869</v>
      </c>
      <c r="D926" s="24" t="s">
        <v>13867</v>
      </c>
      <c r="E926" s="25"/>
    </row>
    <row r="927" spans="1:5" ht="135" x14ac:dyDescent="0.25">
      <c r="A927" s="38">
        <v>926</v>
      </c>
      <c r="B927" s="38" t="s">
        <v>10677</v>
      </c>
      <c r="C927" s="25" t="s">
        <v>13870</v>
      </c>
      <c r="D927" s="24" t="s">
        <v>13867</v>
      </c>
      <c r="E927" s="25"/>
    </row>
    <row r="928" spans="1:5" ht="120" x14ac:dyDescent="0.25">
      <c r="A928" s="38">
        <v>927</v>
      </c>
      <c r="B928" s="38" t="s">
        <v>10696</v>
      </c>
      <c r="C928" s="25" t="s">
        <v>11854</v>
      </c>
      <c r="D928" s="24" t="s">
        <v>13871</v>
      </c>
      <c r="E928" s="25" t="s">
        <v>11855</v>
      </c>
    </row>
    <row r="929" spans="1:5" ht="120" x14ac:dyDescent="0.25">
      <c r="A929" s="38">
        <v>928</v>
      </c>
      <c r="B929" s="38" t="s">
        <v>10697</v>
      </c>
      <c r="C929" s="25" t="s">
        <v>11856</v>
      </c>
      <c r="D929" s="24" t="s">
        <v>13871</v>
      </c>
      <c r="E929" s="25"/>
    </row>
    <row r="930" spans="1:5" ht="150" x14ac:dyDescent="0.25">
      <c r="A930" s="38">
        <v>929</v>
      </c>
      <c r="B930" s="38" t="s">
        <v>10700</v>
      </c>
      <c r="C930" s="25" t="s">
        <v>14587</v>
      </c>
      <c r="D930" s="24" t="s">
        <v>13872</v>
      </c>
      <c r="E930" s="25" t="s">
        <v>11717</v>
      </c>
    </row>
    <row r="931" spans="1:5" ht="195" x14ac:dyDescent="0.25">
      <c r="A931" s="38">
        <v>930</v>
      </c>
      <c r="B931" s="38" t="s">
        <v>10702</v>
      </c>
      <c r="C931" s="25" t="s">
        <v>13873</v>
      </c>
      <c r="D931" s="24" t="s">
        <v>13874</v>
      </c>
      <c r="E931" s="25"/>
    </row>
    <row r="932" spans="1:5" ht="135" x14ac:dyDescent="0.25">
      <c r="A932" s="38">
        <v>931</v>
      </c>
      <c r="B932" s="38" t="s">
        <v>10706</v>
      </c>
      <c r="C932" s="25" t="s">
        <v>13875</v>
      </c>
      <c r="D932" s="24" t="s">
        <v>13876</v>
      </c>
      <c r="E932" s="25" t="s">
        <v>13877</v>
      </c>
    </row>
    <row r="933" spans="1:5" ht="135" x14ac:dyDescent="0.25">
      <c r="A933" s="38">
        <v>932</v>
      </c>
      <c r="B933" s="38" t="s">
        <v>10707</v>
      </c>
      <c r="C933" s="25" t="s">
        <v>13875</v>
      </c>
      <c r="D933" s="24" t="s">
        <v>13876</v>
      </c>
      <c r="E933" s="25"/>
    </row>
    <row r="934" spans="1:5" ht="135" x14ac:dyDescent="0.25">
      <c r="A934" s="38">
        <v>933</v>
      </c>
      <c r="B934" s="38" t="s">
        <v>10708</v>
      </c>
      <c r="C934" s="25" t="s">
        <v>13875</v>
      </c>
      <c r="D934" s="24" t="s">
        <v>13876</v>
      </c>
      <c r="E934" s="25"/>
    </row>
    <row r="935" spans="1:5" ht="135" x14ac:dyDescent="0.25">
      <c r="A935" s="38">
        <v>934</v>
      </c>
      <c r="B935" s="38" t="s">
        <v>10714</v>
      </c>
      <c r="C935" s="25" t="s">
        <v>11718</v>
      </c>
      <c r="D935" s="24" t="s">
        <v>13878</v>
      </c>
      <c r="E935" s="25" t="s">
        <v>11719</v>
      </c>
    </row>
    <row r="936" spans="1:5" ht="135" x14ac:dyDescent="0.25">
      <c r="A936" s="38">
        <v>935</v>
      </c>
      <c r="B936" s="38" t="s">
        <v>10715</v>
      </c>
      <c r="C936" s="25" t="s">
        <v>11718</v>
      </c>
      <c r="D936" s="24" t="s">
        <v>13878</v>
      </c>
      <c r="E936" s="25"/>
    </row>
    <row r="937" spans="1:5" ht="135" x14ac:dyDescent="0.25">
      <c r="A937" s="38">
        <v>936</v>
      </c>
      <c r="B937" s="38" t="s">
        <v>10716</v>
      </c>
      <c r="C937" s="25" t="s">
        <v>11718</v>
      </c>
      <c r="D937" s="24" t="s">
        <v>13878</v>
      </c>
      <c r="E937" s="25"/>
    </row>
    <row r="938" spans="1:5" ht="135" x14ac:dyDescent="0.25">
      <c r="A938" s="38">
        <v>937</v>
      </c>
      <c r="B938" s="38" t="s">
        <v>10722</v>
      </c>
      <c r="C938" s="25" t="s">
        <v>13879</v>
      </c>
      <c r="D938" s="24" t="s">
        <v>13277</v>
      </c>
      <c r="E938" s="25"/>
    </row>
    <row r="939" spans="1:5" ht="165" x14ac:dyDescent="0.25">
      <c r="A939" s="38">
        <v>938</v>
      </c>
      <c r="B939" s="38" t="s">
        <v>10725</v>
      </c>
      <c r="C939" s="25" t="s">
        <v>14588</v>
      </c>
      <c r="D939" s="24" t="s">
        <v>13880</v>
      </c>
      <c r="E939" s="25" t="s">
        <v>11720</v>
      </c>
    </row>
    <row r="940" spans="1:5" ht="165" x14ac:dyDescent="0.25">
      <c r="A940" s="38">
        <v>939</v>
      </c>
      <c r="B940" s="38" t="s">
        <v>10726</v>
      </c>
      <c r="C940" s="25" t="s">
        <v>14589</v>
      </c>
      <c r="D940" s="24" t="s">
        <v>13880</v>
      </c>
      <c r="E940" s="25"/>
    </row>
    <row r="941" spans="1:5" ht="165" x14ac:dyDescent="0.25">
      <c r="A941" s="38">
        <v>940</v>
      </c>
      <c r="B941" s="38" t="s">
        <v>10727</v>
      </c>
      <c r="C941" s="25" t="s">
        <v>14590</v>
      </c>
      <c r="D941" s="24" t="s">
        <v>13880</v>
      </c>
      <c r="E941" s="25"/>
    </row>
    <row r="942" spans="1:5" ht="135" x14ac:dyDescent="0.25">
      <c r="A942" s="38">
        <v>941</v>
      </c>
      <c r="B942" s="38" t="s">
        <v>10733</v>
      </c>
      <c r="C942" s="25" t="s">
        <v>13881</v>
      </c>
      <c r="D942" s="24" t="s">
        <v>13882</v>
      </c>
      <c r="E942" s="25" t="s">
        <v>11721</v>
      </c>
    </row>
    <row r="943" spans="1:5" ht="150" x14ac:dyDescent="0.25">
      <c r="A943" s="38">
        <v>942</v>
      </c>
      <c r="B943" s="38" t="s">
        <v>10735</v>
      </c>
      <c r="C943" s="25" t="s">
        <v>13883</v>
      </c>
      <c r="D943" s="24" t="s">
        <v>13884</v>
      </c>
      <c r="E943" s="25" t="s">
        <v>13885</v>
      </c>
    </row>
    <row r="944" spans="1:5" ht="105" x14ac:dyDescent="0.25">
      <c r="A944" s="38">
        <v>943</v>
      </c>
      <c r="B944" s="38" t="s">
        <v>10737</v>
      </c>
      <c r="C944" s="25" t="s">
        <v>11722</v>
      </c>
      <c r="D944" s="24" t="s">
        <v>13886</v>
      </c>
      <c r="E944" s="25" t="s">
        <v>13887</v>
      </c>
    </row>
    <row r="945" spans="1:5" ht="105" x14ac:dyDescent="0.25">
      <c r="A945" s="38">
        <v>944</v>
      </c>
      <c r="B945" s="38" t="s">
        <v>10738</v>
      </c>
      <c r="C945" s="25" t="s">
        <v>11723</v>
      </c>
      <c r="D945" s="24" t="s">
        <v>13886</v>
      </c>
      <c r="E945" s="25"/>
    </row>
    <row r="946" spans="1:5" ht="135" x14ac:dyDescent="0.25">
      <c r="A946" s="38">
        <v>945</v>
      </c>
      <c r="B946" s="38" t="s">
        <v>10748</v>
      </c>
      <c r="C946" s="25" t="s">
        <v>11724</v>
      </c>
      <c r="D946" s="24" t="s">
        <v>13888</v>
      </c>
      <c r="E946" s="25" t="s">
        <v>13889</v>
      </c>
    </row>
    <row r="947" spans="1:5" ht="150" x14ac:dyDescent="0.25">
      <c r="A947" s="38">
        <v>946</v>
      </c>
      <c r="B947" s="38" t="s">
        <v>10750</v>
      </c>
      <c r="C947" s="25" t="s">
        <v>13890</v>
      </c>
      <c r="D947" s="24" t="s">
        <v>14384</v>
      </c>
      <c r="E947" s="25" t="s">
        <v>13891</v>
      </c>
    </row>
    <row r="948" spans="1:5" ht="165" x14ac:dyDescent="0.25">
      <c r="A948" s="38">
        <v>947</v>
      </c>
      <c r="B948" s="38" t="s">
        <v>10752</v>
      </c>
      <c r="C948" s="25" t="s">
        <v>11857</v>
      </c>
      <c r="D948" s="24" t="s">
        <v>13892</v>
      </c>
      <c r="E948" s="25" t="s">
        <v>11725</v>
      </c>
    </row>
    <row r="949" spans="1:5" ht="165" x14ac:dyDescent="0.25">
      <c r="A949" s="38">
        <v>948</v>
      </c>
      <c r="B949" s="38" t="s">
        <v>10753</v>
      </c>
      <c r="C949" s="25" t="s">
        <v>11857</v>
      </c>
      <c r="D949" s="24" t="s">
        <v>13892</v>
      </c>
      <c r="E949" s="25"/>
    </row>
    <row r="950" spans="1:5" ht="135" x14ac:dyDescent="0.25">
      <c r="A950" s="38">
        <v>949</v>
      </c>
      <c r="B950" s="38" t="s">
        <v>10758</v>
      </c>
      <c r="C950" s="25" t="s">
        <v>13893</v>
      </c>
      <c r="D950" s="24" t="s">
        <v>14834</v>
      </c>
      <c r="E950" s="25" t="s">
        <v>14279</v>
      </c>
    </row>
    <row r="951" spans="1:5" ht="135" x14ac:dyDescent="0.25">
      <c r="A951" s="38">
        <v>950</v>
      </c>
      <c r="B951" s="38" t="s">
        <v>10759</v>
      </c>
      <c r="C951" s="25" t="s">
        <v>13894</v>
      </c>
      <c r="D951" s="24" t="s">
        <v>14834</v>
      </c>
      <c r="E951" s="25"/>
    </row>
    <row r="952" spans="1:5" ht="165" x14ac:dyDescent="0.25">
      <c r="A952" s="38">
        <v>951</v>
      </c>
      <c r="B952" s="38" t="s">
        <v>10760</v>
      </c>
      <c r="C952" s="25" t="s">
        <v>11726</v>
      </c>
      <c r="D952" s="24" t="s">
        <v>13895</v>
      </c>
      <c r="E952" s="25" t="s">
        <v>11727</v>
      </c>
    </row>
    <row r="953" spans="1:5" ht="165" x14ac:dyDescent="0.25">
      <c r="A953" s="38">
        <v>952</v>
      </c>
      <c r="B953" s="38" t="s">
        <v>10761</v>
      </c>
      <c r="C953" s="25" t="s">
        <v>11726</v>
      </c>
      <c r="D953" s="24" t="s">
        <v>13895</v>
      </c>
      <c r="E953" s="25"/>
    </row>
    <row r="954" spans="1:5" ht="135" x14ac:dyDescent="0.25">
      <c r="A954" s="38">
        <v>953</v>
      </c>
      <c r="B954" s="38" t="s">
        <v>10762</v>
      </c>
      <c r="C954" s="25" t="s">
        <v>11728</v>
      </c>
      <c r="D954" s="24" t="s">
        <v>13896</v>
      </c>
      <c r="E954" s="25" t="s">
        <v>13897</v>
      </c>
    </row>
    <row r="955" spans="1:5" ht="135" x14ac:dyDescent="0.25">
      <c r="A955" s="38">
        <v>954</v>
      </c>
      <c r="B955" s="38" t="s">
        <v>10763</v>
      </c>
      <c r="C955" s="25" t="s">
        <v>11728</v>
      </c>
      <c r="D955" s="24" t="s">
        <v>13896</v>
      </c>
      <c r="E955" s="25"/>
    </row>
    <row r="956" spans="1:5" ht="150" x14ac:dyDescent="0.25">
      <c r="A956" s="38">
        <v>955</v>
      </c>
      <c r="B956" s="38" t="s">
        <v>10766</v>
      </c>
      <c r="C956" s="25" t="s">
        <v>14280</v>
      </c>
      <c r="D956" s="24" t="s">
        <v>13898</v>
      </c>
      <c r="E956" s="25" t="s">
        <v>13899</v>
      </c>
    </row>
    <row r="957" spans="1:5" ht="150" x14ac:dyDescent="0.25">
      <c r="A957" s="38">
        <v>956</v>
      </c>
      <c r="B957" s="38" t="s">
        <v>10767</v>
      </c>
      <c r="C957" s="25" t="s">
        <v>14281</v>
      </c>
      <c r="D957" s="24" t="s">
        <v>13898</v>
      </c>
      <c r="E957" s="25"/>
    </row>
    <row r="958" spans="1:5" ht="105" x14ac:dyDescent="0.25">
      <c r="A958" s="38">
        <v>957</v>
      </c>
      <c r="B958" s="38" t="s">
        <v>10794</v>
      </c>
      <c r="C958" s="25" t="s">
        <v>13900</v>
      </c>
      <c r="D958" s="24" t="s">
        <v>13901</v>
      </c>
      <c r="E958" s="25" t="s">
        <v>11729</v>
      </c>
    </row>
    <row r="959" spans="1:5" ht="105" x14ac:dyDescent="0.25">
      <c r="A959" s="38">
        <v>958</v>
      </c>
      <c r="B959" s="38" t="s">
        <v>10795</v>
      </c>
      <c r="C959" s="25" t="s">
        <v>13902</v>
      </c>
      <c r="D959" s="24" t="s">
        <v>13901</v>
      </c>
      <c r="E959" s="25"/>
    </row>
    <row r="960" spans="1:5" ht="165" x14ac:dyDescent="0.25">
      <c r="A960" s="38">
        <v>959</v>
      </c>
      <c r="B960" s="38" t="s">
        <v>10796</v>
      </c>
      <c r="C960" s="25" t="s">
        <v>13903</v>
      </c>
      <c r="D960" s="24" t="s">
        <v>13904</v>
      </c>
      <c r="E960" s="25" t="s">
        <v>11730</v>
      </c>
    </row>
    <row r="961" spans="1:5" ht="150" x14ac:dyDescent="0.25">
      <c r="A961" s="38">
        <v>960</v>
      </c>
      <c r="B961" s="38" t="s">
        <v>10797</v>
      </c>
      <c r="C961" s="25" t="s">
        <v>11731</v>
      </c>
      <c r="D961" s="24" t="s">
        <v>13905</v>
      </c>
      <c r="E961" s="25" t="s">
        <v>11732</v>
      </c>
    </row>
    <row r="962" spans="1:5" ht="165" x14ac:dyDescent="0.25">
      <c r="A962" s="38">
        <v>961</v>
      </c>
      <c r="B962" s="38" t="s">
        <v>10803</v>
      </c>
      <c r="C962" s="25" t="s">
        <v>11089</v>
      </c>
      <c r="D962" s="24" t="s">
        <v>13906</v>
      </c>
      <c r="E962" s="25"/>
    </row>
    <row r="963" spans="1:5" ht="165" x14ac:dyDescent="0.25">
      <c r="A963" s="38">
        <v>962</v>
      </c>
      <c r="B963" s="38" t="s">
        <v>10804</v>
      </c>
      <c r="C963" s="25" t="s">
        <v>13907</v>
      </c>
      <c r="D963" s="24" t="s">
        <v>13906</v>
      </c>
      <c r="E963" s="25"/>
    </row>
    <row r="964" spans="1:5" ht="165" x14ac:dyDescent="0.25">
      <c r="A964" s="38">
        <v>963</v>
      </c>
      <c r="B964" s="38" t="s">
        <v>10805</v>
      </c>
      <c r="C964" s="25" t="s">
        <v>13908</v>
      </c>
      <c r="D964" s="24" t="s">
        <v>13906</v>
      </c>
      <c r="E964" s="25"/>
    </row>
    <row r="965" spans="1:5" ht="150" x14ac:dyDescent="0.25">
      <c r="A965" s="38">
        <v>964</v>
      </c>
      <c r="B965" s="38" t="s">
        <v>10821</v>
      </c>
      <c r="C965" s="25" t="s">
        <v>11858</v>
      </c>
      <c r="D965" s="24" t="s">
        <v>13909</v>
      </c>
      <c r="E965" s="25" t="s">
        <v>13910</v>
      </c>
    </row>
    <row r="966" spans="1:5" ht="150" x14ac:dyDescent="0.25">
      <c r="A966" s="38">
        <v>965</v>
      </c>
      <c r="B966" s="38" t="s">
        <v>10822</v>
      </c>
      <c r="C966" s="25" t="s">
        <v>11858</v>
      </c>
      <c r="D966" s="24" t="s">
        <v>13909</v>
      </c>
      <c r="E966" s="25"/>
    </row>
    <row r="967" spans="1:5" ht="150" x14ac:dyDescent="0.25">
      <c r="A967" s="38">
        <v>966</v>
      </c>
      <c r="B967" s="38" t="s">
        <v>10823</v>
      </c>
      <c r="C967" s="25" t="s">
        <v>11858</v>
      </c>
      <c r="D967" s="24" t="s">
        <v>13909</v>
      </c>
      <c r="E967" s="25"/>
    </row>
    <row r="968" spans="1:5" ht="165" x14ac:dyDescent="0.25">
      <c r="A968" s="38">
        <v>967</v>
      </c>
      <c r="B968" s="38" t="s">
        <v>10827</v>
      </c>
      <c r="C968" s="25" t="s">
        <v>13911</v>
      </c>
      <c r="D968" s="24" t="s">
        <v>13912</v>
      </c>
      <c r="E968" s="25" t="s">
        <v>14282</v>
      </c>
    </row>
    <row r="969" spans="1:5" ht="150" x14ac:dyDescent="0.25">
      <c r="A969" s="38">
        <v>968</v>
      </c>
      <c r="B969" s="38" t="s">
        <v>10828</v>
      </c>
      <c r="C969" s="25" t="s">
        <v>13913</v>
      </c>
      <c r="D969" s="24" t="s">
        <v>13914</v>
      </c>
      <c r="E969" s="25" t="s">
        <v>13915</v>
      </c>
    </row>
    <row r="970" spans="1:5" ht="150" x14ac:dyDescent="0.25">
      <c r="A970" s="38">
        <v>969</v>
      </c>
      <c r="B970" s="38" t="s">
        <v>10829</v>
      </c>
      <c r="C970" s="25" t="s">
        <v>13916</v>
      </c>
      <c r="D970" s="24" t="s">
        <v>13914</v>
      </c>
      <c r="E970" s="25"/>
    </row>
    <row r="971" spans="1:5" ht="135" x14ac:dyDescent="0.25">
      <c r="A971" s="38">
        <v>970</v>
      </c>
      <c r="B971" s="38" t="s">
        <v>10834</v>
      </c>
      <c r="C971" s="25" t="s">
        <v>13917</v>
      </c>
      <c r="D971" s="24" t="s">
        <v>13918</v>
      </c>
      <c r="E971" s="25" t="s">
        <v>14591</v>
      </c>
    </row>
    <row r="972" spans="1:5" ht="135" x14ac:dyDescent="0.25">
      <c r="A972" s="38">
        <v>971</v>
      </c>
      <c r="B972" s="38" t="s">
        <v>10835</v>
      </c>
      <c r="C972" s="25" t="s">
        <v>13919</v>
      </c>
      <c r="D972" s="24" t="s">
        <v>14592</v>
      </c>
      <c r="E972" s="25" t="s">
        <v>14593</v>
      </c>
    </row>
    <row r="973" spans="1:5" ht="135" x14ac:dyDescent="0.25">
      <c r="A973" s="38">
        <v>972</v>
      </c>
      <c r="B973" s="38" t="s">
        <v>10838</v>
      </c>
      <c r="C973" s="25" t="s">
        <v>13920</v>
      </c>
      <c r="D973" s="24" t="s">
        <v>13921</v>
      </c>
      <c r="E973" s="25" t="s">
        <v>13922</v>
      </c>
    </row>
    <row r="974" spans="1:5" ht="135" x14ac:dyDescent="0.25">
      <c r="A974" s="38">
        <v>973</v>
      </c>
      <c r="B974" s="38" t="s">
        <v>10839</v>
      </c>
      <c r="C974" s="25" t="s">
        <v>13920</v>
      </c>
      <c r="D974" s="24" t="s">
        <v>13921</v>
      </c>
      <c r="E974" s="25"/>
    </row>
    <row r="975" spans="1:5" ht="105" x14ac:dyDescent="0.25">
      <c r="A975" s="38">
        <v>974</v>
      </c>
      <c r="B975" s="38" t="s">
        <v>10845</v>
      </c>
      <c r="C975" s="25" t="s">
        <v>13923</v>
      </c>
      <c r="D975" s="24" t="s">
        <v>13924</v>
      </c>
      <c r="E975" s="25" t="s">
        <v>13925</v>
      </c>
    </row>
    <row r="976" spans="1:5" ht="105" x14ac:dyDescent="0.25">
      <c r="A976" s="38">
        <v>975</v>
      </c>
      <c r="B976" s="38" t="s">
        <v>10846</v>
      </c>
      <c r="C976" s="25" t="s">
        <v>13923</v>
      </c>
      <c r="D976" s="24" t="s">
        <v>13924</v>
      </c>
      <c r="E976" s="25"/>
    </row>
    <row r="977" spans="1:6" ht="90" x14ac:dyDescent="0.25">
      <c r="A977" s="38">
        <v>976</v>
      </c>
      <c r="B977" s="38" t="s">
        <v>10850</v>
      </c>
      <c r="C977" s="25" t="s">
        <v>14283</v>
      </c>
      <c r="D977" s="24" t="s">
        <v>13926</v>
      </c>
      <c r="E977" s="25" t="s">
        <v>11859</v>
      </c>
    </row>
    <row r="978" spans="1:6" ht="105" x14ac:dyDescent="0.25">
      <c r="A978" s="38">
        <v>977</v>
      </c>
      <c r="B978" s="38" t="s">
        <v>10866</v>
      </c>
      <c r="C978" s="25" t="s">
        <v>11877</v>
      </c>
      <c r="D978" s="24" t="s">
        <v>13927</v>
      </c>
      <c r="E978" s="25" t="s">
        <v>13928</v>
      </c>
    </row>
    <row r="979" spans="1:6" ht="105" x14ac:dyDescent="0.25">
      <c r="A979" s="38">
        <v>978</v>
      </c>
      <c r="B979" s="38" t="s">
        <v>10867</v>
      </c>
      <c r="C979" s="25" t="s">
        <v>11877</v>
      </c>
      <c r="D979" s="24" t="s">
        <v>13927</v>
      </c>
      <c r="E979" s="25"/>
    </row>
    <row r="980" spans="1:6" ht="105" x14ac:dyDescent="0.25">
      <c r="A980" s="38">
        <v>979</v>
      </c>
      <c r="B980" s="38" t="s">
        <v>10871</v>
      </c>
      <c r="C980" s="25" t="s">
        <v>13929</v>
      </c>
      <c r="D980" s="24" t="s">
        <v>13930</v>
      </c>
      <c r="E980" s="25" t="s">
        <v>13931</v>
      </c>
    </row>
    <row r="981" spans="1:6" ht="105" x14ac:dyDescent="0.25">
      <c r="A981" s="38">
        <v>980</v>
      </c>
      <c r="B981" s="38" t="s">
        <v>10872</v>
      </c>
      <c r="C981" s="25" t="s">
        <v>13929</v>
      </c>
      <c r="D981" s="24" t="s">
        <v>13930</v>
      </c>
      <c r="E981" s="25"/>
    </row>
    <row r="982" spans="1:6" ht="105" x14ac:dyDescent="0.25">
      <c r="A982" s="38">
        <v>981</v>
      </c>
      <c r="B982" s="38" t="s">
        <v>10873</v>
      </c>
      <c r="C982" s="25" t="s">
        <v>13929</v>
      </c>
      <c r="D982" s="24" t="s">
        <v>13930</v>
      </c>
      <c r="E982" s="25"/>
    </row>
    <row r="983" spans="1:6" ht="120" x14ac:dyDescent="0.25">
      <c r="A983" s="38">
        <v>982</v>
      </c>
      <c r="B983" s="38" t="s">
        <v>10877</v>
      </c>
      <c r="C983" s="25" t="s">
        <v>13932</v>
      </c>
      <c r="D983" s="24" t="s">
        <v>13933</v>
      </c>
      <c r="E983" s="25" t="s">
        <v>13934</v>
      </c>
    </row>
    <row r="984" spans="1:6" ht="120" x14ac:dyDescent="0.25">
      <c r="A984" s="38">
        <v>983</v>
      </c>
      <c r="B984" s="38" t="s">
        <v>10878</v>
      </c>
      <c r="C984" s="25" t="s">
        <v>13932</v>
      </c>
      <c r="D984" s="24" t="s">
        <v>13933</v>
      </c>
      <c r="E984" s="25"/>
    </row>
    <row r="985" spans="1:6" ht="135" x14ac:dyDescent="0.25">
      <c r="A985" s="38">
        <v>984</v>
      </c>
      <c r="B985" s="38" t="s">
        <v>10884</v>
      </c>
      <c r="C985" s="25" t="s">
        <v>11733</v>
      </c>
      <c r="D985" s="24" t="s">
        <v>13935</v>
      </c>
      <c r="E985" s="25" t="s">
        <v>11860</v>
      </c>
    </row>
    <row r="986" spans="1:6" ht="135" x14ac:dyDescent="0.25">
      <c r="A986" s="38">
        <v>985</v>
      </c>
      <c r="B986" s="38" t="s">
        <v>10885</v>
      </c>
      <c r="C986" s="25" t="s">
        <v>11733</v>
      </c>
      <c r="D986" s="24" t="s">
        <v>13935</v>
      </c>
      <c r="E986" s="25"/>
    </row>
    <row r="987" spans="1:6" ht="105" x14ac:dyDescent="0.25">
      <c r="A987" s="38">
        <v>986</v>
      </c>
      <c r="B987" s="38" t="s">
        <v>10889</v>
      </c>
      <c r="C987" s="25" t="s">
        <v>13936</v>
      </c>
      <c r="D987" s="24" t="s">
        <v>13937</v>
      </c>
      <c r="E987" s="25" t="s">
        <v>11090</v>
      </c>
    </row>
    <row r="988" spans="1:6" ht="105" x14ac:dyDescent="0.25">
      <c r="A988" s="38">
        <v>987</v>
      </c>
      <c r="B988" s="38" t="s">
        <v>10890</v>
      </c>
      <c r="C988" s="25" t="s">
        <v>13936</v>
      </c>
      <c r="D988" s="24" t="s">
        <v>13937</v>
      </c>
      <c r="E988" s="25"/>
    </row>
    <row r="989" spans="1:6" ht="150" x14ac:dyDescent="0.25">
      <c r="A989" s="38">
        <v>988</v>
      </c>
      <c r="B989" s="38" t="s">
        <v>10897</v>
      </c>
      <c r="C989" s="25" t="s">
        <v>11091</v>
      </c>
      <c r="D989" s="24" t="s">
        <v>14594</v>
      </c>
      <c r="E989" s="25"/>
    </row>
    <row r="990" spans="1:6" ht="150" x14ac:dyDescent="0.25">
      <c r="A990" s="38">
        <v>989</v>
      </c>
      <c r="B990" s="38" t="s">
        <v>10896</v>
      </c>
      <c r="C990" s="25" t="s">
        <v>11091</v>
      </c>
      <c r="D990" s="24" t="s">
        <v>14594</v>
      </c>
      <c r="E990" s="25"/>
    </row>
    <row r="991" spans="1:6" ht="150" x14ac:dyDescent="0.25">
      <c r="A991" s="38">
        <v>990</v>
      </c>
      <c r="B991" s="38" t="s">
        <v>10898</v>
      </c>
      <c r="C991" s="25" t="s">
        <v>11861</v>
      </c>
      <c r="D991" s="24" t="s">
        <v>13938</v>
      </c>
      <c r="E991" s="25"/>
    </row>
    <row r="992" spans="1:6" ht="120" x14ac:dyDescent="0.25">
      <c r="A992" s="38">
        <v>991</v>
      </c>
      <c r="B992" s="38" t="s">
        <v>10904</v>
      </c>
      <c r="C992" s="25" t="s">
        <v>13939</v>
      </c>
      <c r="D992" s="24" t="s">
        <v>13940</v>
      </c>
      <c r="E992" s="25" t="s">
        <v>11092</v>
      </c>
      <c r="F992" s="3"/>
    </row>
    <row r="993" spans="1:6" ht="120" x14ac:dyDescent="0.25">
      <c r="A993" s="38">
        <v>992</v>
      </c>
      <c r="B993" s="38" t="s">
        <v>10905</v>
      </c>
      <c r="C993" s="25" t="s">
        <v>13939</v>
      </c>
      <c r="D993" s="24" t="s">
        <v>13940</v>
      </c>
      <c r="E993" s="25"/>
      <c r="F993" s="3"/>
    </row>
    <row r="994" spans="1:6" ht="120" x14ac:dyDescent="0.25">
      <c r="A994" s="38">
        <v>993</v>
      </c>
      <c r="B994" s="38" t="s">
        <v>10906</v>
      </c>
      <c r="C994" s="25" t="s">
        <v>13939</v>
      </c>
      <c r="D994" s="24" t="s">
        <v>13940</v>
      </c>
      <c r="E994" s="25"/>
      <c r="F994" s="3"/>
    </row>
    <row r="995" spans="1:6" ht="150" x14ac:dyDescent="0.25">
      <c r="A995" s="38">
        <v>994</v>
      </c>
      <c r="B995" s="38" t="s">
        <v>10907</v>
      </c>
      <c r="C995" s="25" t="s">
        <v>13941</v>
      </c>
      <c r="D995" s="24" t="s">
        <v>13942</v>
      </c>
      <c r="E995" s="25" t="s">
        <v>13943</v>
      </c>
      <c r="F995" s="3"/>
    </row>
    <row r="996" spans="1:6" ht="150" x14ac:dyDescent="0.25">
      <c r="A996" s="38">
        <v>995</v>
      </c>
      <c r="B996" s="38" t="s">
        <v>10908</v>
      </c>
      <c r="C996" s="25" t="s">
        <v>13941</v>
      </c>
      <c r="D996" s="24" t="s">
        <v>13942</v>
      </c>
      <c r="E996" s="25"/>
      <c r="F996" s="3"/>
    </row>
    <row r="997" spans="1:6" ht="120" x14ac:dyDescent="0.25">
      <c r="A997" s="38">
        <v>996</v>
      </c>
      <c r="B997" s="38" t="s">
        <v>10909</v>
      </c>
      <c r="C997" s="25" t="s">
        <v>13944</v>
      </c>
      <c r="D997" s="24" t="s">
        <v>13945</v>
      </c>
      <c r="E997" s="25" t="s">
        <v>13946</v>
      </c>
      <c r="F997" s="3"/>
    </row>
    <row r="998" spans="1:6" ht="120" x14ac:dyDescent="0.25">
      <c r="A998" s="38">
        <v>997</v>
      </c>
      <c r="B998" s="38" t="s">
        <v>10910</v>
      </c>
      <c r="C998" s="25" t="s">
        <v>13944</v>
      </c>
      <c r="D998" s="24" t="s">
        <v>13945</v>
      </c>
      <c r="E998" s="25"/>
      <c r="F998" s="3"/>
    </row>
    <row r="999" spans="1:6" ht="105" x14ac:dyDescent="0.25">
      <c r="A999" s="38">
        <v>998</v>
      </c>
      <c r="B999" s="38" t="s">
        <v>10922</v>
      </c>
      <c r="C999" s="25" t="s">
        <v>13947</v>
      </c>
      <c r="D999" s="24" t="s">
        <v>13948</v>
      </c>
      <c r="E999" s="25" t="s">
        <v>13949</v>
      </c>
      <c r="F999" s="3"/>
    </row>
    <row r="1000" spans="1:6" ht="105" x14ac:dyDescent="0.25">
      <c r="A1000" s="38">
        <v>999</v>
      </c>
      <c r="B1000" s="38" t="s">
        <v>10923</v>
      </c>
      <c r="C1000" s="25" t="s">
        <v>13950</v>
      </c>
      <c r="D1000" s="24" t="s">
        <v>13948</v>
      </c>
      <c r="E1000" s="25"/>
      <c r="F1000" s="3"/>
    </row>
    <row r="1001" spans="1:6" ht="409.5" x14ac:dyDescent="0.25">
      <c r="A1001" s="38">
        <v>1000</v>
      </c>
      <c r="B1001" s="38" t="s">
        <v>10927</v>
      </c>
      <c r="C1001" s="25" t="s">
        <v>14595</v>
      </c>
      <c r="D1001" s="24" t="s">
        <v>13406</v>
      </c>
      <c r="E1001" s="25"/>
      <c r="F1001" s="3"/>
    </row>
    <row r="1002" spans="1:6" ht="150" x14ac:dyDescent="0.25">
      <c r="A1002" s="38">
        <v>1001</v>
      </c>
      <c r="B1002" s="38" t="s">
        <v>10929</v>
      </c>
      <c r="C1002" s="25" t="s">
        <v>11862</v>
      </c>
      <c r="D1002" s="24" t="s">
        <v>13951</v>
      </c>
      <c r="E1002" s="25" t="s">
        <v>13952</v>
      </c>
      <c r="F1002" s="3"/>
    </row>
    <row r="1003" spans="1:6" ht="150" x14ac:dyDescent="0.25">
      <c r="A1003" s="38">
        <v>1002</v>
      </c>
      <c r="B1003" s="38" t="s">
        <v>10930</v>
      </c>
      <c r="C1003" s="25" t="s">
        <v>11862</v>
      </c>
      <c r="D1003" s="24" t="s">
        <v>13951</v>
      </c>
      <c r="E1003" s="25"/>
      <c r="F1003" s="3"/>
    </row>
    <row r="1004" spans="1:6" ht="150" x14ac:dyDescent="0.25">
      <c r="A1004" s="38">
        <v>1003</v>
      </c>
      <c r="B1004" s="38" t="s">
        <v>10931</v>
      </c>
      <c r="C1004" s="25" t="s">
        <v>11862</v>
      </c>
      <c r="D1004" s="24" t="s">
        <v>13951</v>
      </c>
      <c r="E1004" s="25"/>
      <c r="F1004" s="3"/>
    </row>
    <row r="1005" spans="1:6" ht="120" x14ac:dyDescent="0.25">
      <c r="A1005" s="38">
        <v>1004</v>
      </c>
      <c r="B1005" s="38" t="s">
        <v>10932</v>
      </c>
      <c r="C1005" s="25" t="s">
        <v>14596</v>
      </c>
      <c r="D1005" s="24" t="s">
        <v>14597</v>
      </c>
      <c r="E1005" s="25" t="s">
        <v>14598</v>
      </c>
    </row>
    <row r="1006" spans="1:6" ht="210" x14ac:dyDescent="0.25">
      <c r="A1006" s="38">
        <v>1005</v>
      </c>
      <c r="B1006" s="38" t="s">
        <v>10940</v>
      </c>
      <c r="C1006" s="25" t="s">
        <v>13953</v>
      </c>
      <c r="D1006" s="24" t="s">
        <v>13724</v>
      </c>
      <c r="E1006" s="25"/>
      <c r="F1006" s="3"/>
    </row>
    <row r="1007" spans="1:6" ht="30" x14ac:dyDescent="0.25">
      <c r="A1007" s="38">
        <v>1006</v>
      </c>
      <c r="B1007" s="38" t="s">
        <v>10942</v>
      </c>
      <c r="C1007" s="25" t="s">
        <v>11734</v>
      </c>
      <c r="D1007" s="24"/>
      <c r="E1007" s="25" t="s">
        <v>13954</v>
      </c>
      <c r="F1007" s="3"/>
    </row>
    <row r="1008" spans="1:6" ht="45" x14ac:dyDescent="0.25">
      <c r="A1008" s="38">
        <v>1007</v>
      </c>
      <c r="B1008" s="38" t="s">
        <v>10943</v>
      </c>
      <c r="C1008" s="25" t="s">
        <v>11863</v>
      </c>
      <c r="D1008" s="24"/>
      <c r="E1008" s="25"/>
      <c r="F1008" s="3"/>
    </row>
    <row r="1009" spans="1:6" ht="105" x14ac:dyDescent="0.25">
      <c r="A1009" s="38">
        <v>1008</v>
      </c>
      <c r="B1009" s="38" t="s">
        <v>10944</v>
      </c>
      <c r="C1009" s="25" t="s">
        <v>13955</v>
      </c>
      <c r="D1009" s="24" t="s">
        <v>13956</v>
      </c>
      <c r="E1009" s="25"/>
      <c r="F1009" s="3"/>
    </row>
    <row r="1010" spans="1:6" ht="120" x14ac:dyDescent="0.25">
      <c r="A1010" s="38">
        <v>1009</v>
      </c>
      <c r="B1010" s="38" t="s">
        <v>10950</v>
      </c>
      <c r="C1010" s="25" t="s">
        <v>13957</v>
      </c>
      <c r="D1010" s="24" t="s">
        <v>13958</v>
      </c>
      <c r="E1010" s="25" t="s">
        <v>13959</v>
      </c>
      <c r="F1010" s="3"/>
    </row>
    <row r="1011" spans="1:6" ht="150" x14ac:dyDescent="0.25">
      <c r="A1011" s="38">
        <v>1010</v>
      </c>
      <c r="B1011" s="38" t="s">
        <v>10952</v>
      </c>
      <c r="C1011" s="25" t="s">
        <v>14599</v>
      </c>
      <c r="D1011" s="24" t="s">
        <v>14600</v>
      </c>
      <c r="E1011" s="25" t="s">
        <v>11735</v>
      </c>
      <c r="F1011" s="3"/>
    </row>
    <row r="1012" spans="1:6" ht="150" x14ac:dyDescent="0.25">
      <c r="A1012" s="38">
        <v>1011</v>
      </c>
      <c r="B1012" s="38" t="s">
        <v>10953</v>
      </c>
      <c r="C1012" s="25" t="s">
        <v>14601</v>
      </c>
      <c r="D1012" s="24" t="s">
        <v>13960</v>
      </c>
      <c r="E1012" s="25"/>
      <c r="F1012" s="3"/>
    </row>
    <row r="1013" spans="1:6" ht="165" x14ac:dyDescent="0.25">
      <c r="A1013" s="38">
        <v>1012</v>
      </c>
      <c r="B1013" s="38" t="s">
        <v>10957</v>
      </c>
      <c r="C1013" s="25" t="s">
        <v>11864</v>
      </c>
      <c r="D1013" s="24" t="s">
        <v>13961</v>
      </c>
      <c r="E1013" s="25" t="s">
        <v>11736</v>
      </c>
      <c r="F1013" s="3"/>
    </row>
    <row r="1014" spans="1:6" ht="105" x14ac:dyDescent="0.25">
      <c r="A1014" s="38">
        <v>1013</v>
      </c>
      <c r="B1014" s="38" t="s">
        <v>10959</v>
      </c>
      <c r="C1014" s="25" t="s">
        <v>13962</v>
      </c>
      <c r="D1014" s="24" t="s">
        <v>13963</v>
      </c>
      <c r="E1014" s="25" t="s">
        <v>13964</v>
      </c>
      <c r="F1014" s="3"/>
    </row>
    <row r="1015" spans="1:6" ht="150" x14ac:dyDescent="0.25">
      <c r="A1015" s="38">
        <v>1014</v>
      </c>
      <c r="B1015" s="38" t="s">
        <v>10961</v>
      </c>
      <c r="C1015" s="25" t="s">
        <v>13965</v>
      </c>
      <c r="D1015" s="24" t="s">
        <v>13966</v>
      </c>
      <c r="E1015" s="25"/>
      <c r="F1015" s="3"/>
    </row>
    <row r="1016" spans="1:6" ht="150" x14ac:dyDescent="0.25">
      <c r="A1016" s="38">
        <v>1015</v>
      </c>
      <c r="B1016" s="38" t="s">
        <v>10963</v>
      </c>
      <c r="C1016" s="25" t="s">
        <v>13967</v>
      </c>
      <c r="D1016" s="24" t="s">
        <v>13968</v>
      </c>
      <c r="E1016" s="25" t="s">
        <v>13969</v>
      </c>
      <c r="F1016" s="3"/>
    </row>
    <row r="1017" spans="1:6" ht="150" x14ac:dyDescent="0.25">
      <c r="A1017" s="38">
        <v>1016</v>
      </c>
      <c r="B1017" s="38" t="s">
        <v>10964</v>
      </c>
      <c r="C1017" s="25" t="s">
        <v>13967</v>
      </c>
      <c r="D1017" s="24" t="s">
        <v>13968</v>
      </c>
      <c r="E1017" s="25"/>
      <c r="F1017" s="3"/>
    </row>
    <row r="1018" spans="1:6" ht="150" x14ac:dyDescent="0.25">
      <c r="A1018" s="38">
        <v>1017</v>
      </c>
      <c r="B1018" s="38" t="s">
        <v>10969</v>
      </c>
      <c r="C1018" s="25" t="s">
        <v>13970</v>
      </c>
      <c r="D1018" s="24" t="s">
        <v>13971</v>
      </c>
      <c r="E1018" s="25"/>
      <c r="F1018" s="3"/>
    </row>
    <row r="1019" spans="1:6" ht="210" x14ac:dyDescent="0.25">
      <c r="A1019" s="38">
        <v>1018</v>
      </c>
      <c r="B1019" s="38" t="s">
        <v>10971</v>
      </c>
      <c r="C1019" s="25" t="s">
        <v>13972</v>
      </c>
      <c r="D1019" s="24" t="s">
        <v>13973</v>
      </c>
      <c r="E1019" s="25" t="s">
        <v>13974</v>
      </c>
      <c r="F1019" s="3"/>
    </row>
    <row r="1020" spans="1:6" ht="210" x14ac:dyDescent="0.25">
      <c r="A1020" s="38">
        <v>1019</v>
      </c>
      <c r="B1020" s="38" t="s">
        <v>10972</v>
      </c>
      <c r="C1020" s="25" t="s">
        <v>13972</v>
      </c>
      <c r="D1020" s="24" t="s">
        <v>13973</v>
      </c>
      <c r="E1020" s="25"/>
      <c r="F1020" s="3"/>
    </row>
    <row r="1021" spans="1:6" ht="120" x14ac:dyDescent="0.25">
      <c r="A1021" s="38">
        <v>1020</v>
      </c>
      <c r="B1021" s="38" t="s">
        <v>10978</v>
      </c>
      <c r="C1021" s="25" t="s">
        <v>14958</v>
      </c>
      <c r="D1021" s="24" t="s">
        <v>13975</v>
      </c>
      <c r="E1021" s="25" t="s">
        <v>11865</v>
      </c>
      <c r="F1021" s="3"/>
    </row>
    <row r="1022" spans="1:6" ht="120" x14ac:dyDescent="0.25">
      <c r="A1022" s="38">
        <v>1021</v>
      </c>
      <c r="B1022" s="38" t="s">
        <v>10979</v>
      </c>
      <c r="C1022" s="25" t="s">
        <v>14959</v>
      </c>
      <c r="D1022" s="24" t="s">
        <v>13975</v>
      </c>
      <c r="E1022" s="25"/>
      <c r="F1022" s="3"/>
    </row>
    <row r="1023" spans="1:6" ht="120" x14ac:dyDescent="0.25">
      <c r="A1023" s="38">
        <v>1022</v>
      </c>
      <c r="B1023" s="38" t="s">
        <v>10980</v>
      </c>
      <c r="C1023" s="25" t="s">
        <v>14960</v>
      </c>
      <c r="D1023" s="24" t="s">
        <v>13975</v>
      </c>
      <c r="E1023" s="25"/>
      <c r="F1023" s="3"/>
    </row>
    <row r="1024" spans="1:6" ht="135" x14ac:dyDescent="0.25">
      <c r="A1024" s="38">
        <v>1023</v>
      </c>
      <c r="B1024" s="38" t="s">
        <v>10995</v>
      </c>
      <c r="C1024" s="25" t="s">
        <v>13976</v>
      </c>
      <c r="D1024" s="24" t="s">
        <v>13977</v>
      </c>
      <c r="E1024" s="25" t="s">
        <v>13978</v>
      </c>
      <c r="F1024" s="3"/>
    </row>
    <row r="1025" spans="1:6" ht="210" x14ac:dyDescent="0.25">
      <c r="A1025" s="38">
        <v>1024</v>
      </c>
      <c r="B1025" s="38" t="s">
        <v>10996</v>
      </c>
      <c r="C1025" s="25" t="s">
        <v>13979</v>
      </c>
      <c r="D1025" s="24" t="s">
        <v>13980</v>
      </c>
      <c r="E1025" s="25" t="s">
        <v>11093</v>
      </c>
      <c r="F1025" s="3"/>
    </row>
    <row r="1026" spans="1:6" ht="210" x14ac:dyDescent="0.25">
      <c r="A1026" s="38">
        <v>1025</v>
      </c>
      <c r="B1026" s="38" t="s">
        <v>10997</v>
      </c>
      <c r="C1026" s="25" t="s">
        <v>13979</v>
      </c>
      <c r="D1026" s="24" t="s">
        <v>13980</v>
      </c>
      <c r="E1026" s="25"/>
      <c r="F1026" s="3"/>
    </row>
    <row r="1027" spans="1:6" ht="210" x14ac:dyDescent="0.25">
      <c r="A1027" s="38">
        <v>1026</v>
      </c>
      <c r="B1027" s="38" t="s">
        <v>10998</v>
      </c>
      <c r="C1027" s="25" t="s">
        <v>13981</v>
      </c>
      <c r="D1027" s="24" t="s">
        <v>13980</v>
      </c>
      <c r="E1027" s="25"/>
      <c r="F1027" s="3"/>
    </row>
    <row r="1028" spans="1:6" ht="210" x14ac:dyDescent="0.25">
      <c r="A1028" s="38">
        <v>1027</v>
      </c>
      <c r="B1028" s="38" t="s">
        <v>10999</v>
      </c>
      <c r="C1028" s="25" t="s">
        <v>13982</v>
      </c>
      <c r="D1028" s="24" t="s">
        <v>13980</v>
      </c>
      <c r="E1028" s="25"/>
      <c r="F1028" s="3"/>
    </row>
    <row r="1029" spans="1:6" ht="195" x14ac:dyDescent="0.25">
      <c r="A1029" s="38">
        <v>1028</v>
      </c>
      <c r="B1029" s="38" t="s">
        <v>11008</v>
      </c>
      <c r="C1029" s="25" t="s">
        <v>13983</v>
      </c>
      <c r="D1029" s="24" t="s">
        <v>13984</v>
      </c>
      <c r="E1029" s="25" t="s">
        <v>13985</v>
      </c>
    </row>
    <row r="1030" spans="1:6" ht="135" x14ac:dyDescent="0.25">
      <c r="A1030" s="38">
        <v>1029</v>
      </c>
      <c r="B1030" s="38" t="s">
        <v>11010</v>
      </c>
      <c r="C1030" s="25" t="s">
        <v>13986</v>
      </c>
      <c r="D1030" s="24" t="s">
        <v>13987</v>
      </c>
      <c r="E1030" s="25" t="s">
        <v>11737</v>
      </c>
    </row>
    <row r="1031" spans="1:6" ht="150" x14ac:dyDescent="0.25">
      <c r="A1031" s="38">
        <v>1030</v>
      </c>
      <c r="B1031" s="38" t="s">
        <v>11012</v>
      </c>
      <c r="C1031" s="25" t="s">
        <v>13988</v>
      </c>
      <c r="D1031" s="24" t="s">
        <v>13989</v>
      </c>
      <c r="E1031" s="25" t="s">
        <v>13990</v>
      </c>
      <c r="F1031" s="3"/>
    </row>
    <row r="1032" spans="1:6" ht="150" x14ac:dyDescent="0.25">
      <c r="A1032" s="38">
        <v>1031</v>
      </c>
      <c r="B1032" s="38" t="s">
        <v>11013</v>
      </c>
      <c r="C1032" s="25" t="s">
        <v>13991</v>
      </c>
      <c r="D1032" s="24" t="s">
        <v>13989</v>
      </c>
      <c r="E1032" s="25"/>
      <c r="F1032" s="3"/>
    </row>
    <row r="1033" spans="1:6" ht="150" x14ac:dyDescent="0.25">
      <c r="A1033" s="38">
        <v>1032</v>
      </c>
      <c r="B1033" s="38" t="s">
        <v>11026</v>
      </c>
      <c r="C1033" s="25" t="s">
        <v>11878</v>
      </c>
      <c r="D1033" s="24" t="s">
        <v>13992</v>
      </c>
      <c r="E1033" s="25" t="s">
        <v>11879</v>
      </c>
      <c r="F1033" s="3"/>
    </row>
    <row r="1034" spans="1:6" ht="150" x14ac:dyDescent="0.25">
      <c r="A1034" s="38">
        <v>1033</v>
      </c>
      <c r="B1034" s="38" t="s">
        <v>11027</v>
      </c>
      <c r="C1034" s="25" t="s">
        <v>11880</v>
      </c>
      <c r="D1034" s="24" t="s">
        <v>13992</v>
      </c>
      <c r="E1034" s="25"/>
      <c r="F1034" s="3"/>
    </row>
    <row r="1035" spans="1:6" ht="135" x14ac:dyDescent="0.25">
      <c r="A1035" s="38">
        <v>1034</v>
      </c>
      <c r="B1035" s="38" t="s">
        <v>11016</v>
      </c>
      <c r="C1035" s="25" t="s">
        <v>13993</v>
      </c>
      <c r="D1035" s="24" t="s">
        <v>13994</v>
      </c>
      <c r="E1035" s="25" t="s">
        <v>13995</v>
      </c>
      <c r="F1035" s="3"/>
    </row>
    <row r="1036" spans="1:6" ht="180" x14ac:dyDescent="0.25">
      <c r="A1036" s="38">
        <v>1035</v>
      </c>
      <c r="B1036" s="38" t="s">
        <v>11018</v>
      </c>
      <c r="C1036" s="25" t="s">
        <v>12443</v>
      </c>
      <c r="D1036" s="24" t="s">
        <v>13996</v>
      </c>
      <c r="E1036" s="25" t="s">
        <v>13997</v>
      </c>
      <c r="F1036" s="3"/>
    </row>
    <row r="1037" spans="1:6" ht="180" x14ac:dyDescent="0.25">
      <c r="A1037" s="38">
        <v>1036</v>
      </c>
      <c r="B1037" s="38" t="s">
        <v>11019</v>
      </c>
      <c r="C1037" s="25" t="s">
        <v>12444</v>
      </c>
      <c r="D1037" s="24" t="s">
        <v>13996</v>
      </c>
      <c r="E1037" s="25"/>
      <c r="F1037" s="3"/>
    </row>
    <row r="1038" spans="1:6" ht="180" x14ac:dyDescent="0.25">
      <c r="A1038" s="38">
        <v>1037</v>
      </c>
      <c r="B1038" s="38" t="s">
        <v>11020</v>
      </c>
      <c r="C1038" s="25" t="s">
        <v>12445</v>
      </c>
      <c r="D1038" s="24" t="s">
        <v>13996</v>
      </c>
      <c r="E1038" s="25"/>
      <c r="F1038" s="3"/>
    </row>
    <row r="1039" spans="1:6" ht="135" x14ac:dyDescent="0.25">
      <c r="A1039" s="38">
        <v>1038</v>
      </c>
      <c r="B1039" s="38" t="s">
        <v>11024</v>
      </c>
      <c r="C1039" s="25" t="s">
        <v>14602</v>
      </c>
      <c r="D1039" s="24" t="s">
        <v>13998</v>
      </c>
      <c r="E1039" s="25" t="s">
        <v>14603</v>
      </c>
      <c r="F1039" s="3"/>
    </row>
    <row r="1040" spans="1:6" ht="150" x14ac:dyDescent="0.25">
      <c r="A1040" s="38">
        <v>1039</v>
      </c>
      <c r="B1040" s="38" t="s">
        <v>5696</v>
      </c>
      <c r="C1040" s="25" t="s">
        <v>13999</v>
      </c>
      <c r="D1040" s="24" t="s">
        <v>14000</v>
      </c>
      <c r="E1040" s="25" t="s">
        <v>14604</v>
      </c>
      <c r="F1040" s="3"/>
    </row>
    <row r="1041" spans="1:6" ht="105" x14ac:dyDescent="0.25">
      <c r="A1041" s="38">
        <v>1040</v>
      </c>
      <c r="B1041" s="38" t="s">
        <v>11032</v>
      </c>
      <c r="C1041" s="25" t="s">
        <v>14001</v>
      </c>
      <c r="D1041" s="24" t="s">
        <v>14002</v>
      </c>
      <c r="E1041" s="25" t="s">
        <v>14003</v>
      </c>
      <c r="F1041" s="3"/>
    </row>
    <row r="1042" spans="1:6" ht="165" x14ac:dyDescent="0.25">
      <c r="A1042" s="38">
        <v>1041</v>
      </c>
      <c r="B1042" s="38" t="s">
        <v>11131</v>
      </c>
      <c r="C1042" s="38" t="s">
        <v>11738</v>
      </c>
      <c r="D1042" s="24" t="s">
        <v>14004</v>
      </c>
      <c r="E1042" s="38" t="s">
        <v>14005</v>
      </c>
      <c r="F1042" s="3"/>
    </row>
    <row r="1043" spans="1:6" ht="165" x14ac:dyDescent="0.25">
      <c r="A1043" s="38">
        <v>1042</v>
      </c>
      <c r="B1043" s="38" t="s">
        <v>11132</v>
      </c>
      <c r="C1043" s="38" t="s">
        <v>11738</v>
      </c>
      <c r="D1043" s="24" t="s">
        <v>14004</v>
      </c>
      <c r="E1043" s="38"/>
      <c r="F1043" s="3"/>
    </row>
    <row r="1044" spans="1:6" ht="180" x14ac:dyDescent="0.25">
      <c r="A1044" s="38">
        <v>1043</v>
      </c>
      <c r="B1044" s="38" t="s">
        <v>11145</v>
      </c>
      <c r="C1044" s="25" t="s">
        <v>11866</v>
      </c>
      <c r="D1044" s="24" t="s">
        <v>14006</v>
      </c>
      <c r="E1044" s="25" t="s">
        <v>11867</v>
      </c>
      <c r="F1044" s="3"/>
    </row>
    <row r="1045" spans="1:6" ht="180" x14ac:dyDescent="0.25">
      <c r="A1045" s="38">
        <v>1044</v>
      </c>
      <c r="B1045" s="38" t="s">
        <v>11146</v>
      </c>
      <c r="C1045" s="25" t="s">
        <v>11866</v>
      </c>
      <c r="D1045" s="24" t="s">
        <v>14006</v>
      </c>
      <c r="E1045" s="25"/>
      <c r="F1045" s="3"/>
    </row>
    <row r="1046" spans="1:6" ht="180" x14ac:dyDescent="0.25">
      <c r="A1046" s="38">
        <v>1045</v>
      </c>
      <c r="B1046" s="38" t="s">
        <v>11147</v>
      </c>
      <c r="C1046" s="25" t="s">
        <v>11866</v>
      </c>
      <c r="D1046" s="24" t="s">
        <v>14006</v>
      </c>
      <c r="E1046" s="25"/>
      <c r="F1046" s="3"/>
    </row>
    <row r="1047" spans="1:6" ht="150" x14ac:dyDescent="0.25">
      <c r="A1047" s="38">
        <v>1046</v>
      </c>
      <c r="B1047" s="38" t="s">
        <v>11138</v>
      </c>
      <c r="C1047" s="25" t="s">
        <v>11881</v>
      </c>
      <c r="D1047" s="24" t="s">
        <v>14007</v>
      </c>
      <c r="E1047" s="25"/>
      <c r="F1047" s="3"/>
    </row>
    <row r="1048" spans="1:6" ht="150" x14ac:dyDescent="0.25">
      <c r="A1048" s="38">
        <v>1047</v>
      </c>
      <c r="B1048" s="38" t="s">
        <v>11139</v>
      </c>
      <c r="C1048" s="25" t="s">
        <v>11881</v>
      </c>
      <c r="D1048" s="24" t="s">
        <v>14007</v>
      </c>
      <c r="E1048" s="25"/>
      <c r="F1048" s="3"/>
    </row>
    <row r="1049" spans="1:6" ht="180" x14ac:dyDescent="0.25">
      <c r="A1049" s="38">
        <v>1048</v>
      </c>
      <c r="B1049" s="38" t="s">
        <v>11151</v>
      </c>
      <c r="C1049" s="25" t="s">
        <v>11739</v>
      </c>
      <c r="D1049" s="24" t="s">
        <v>14008</v>
      </c>
      <c r="E1049" s="25" t="s">
        <v>14009</v>
      </c>
    </row>
    <row r="1050" spans="1:6" ht="180" x14ac:dyDescent="0.25">
      <c r="A1050" s="38">
        <v>1049</v>
      </c>
      <c r="B1050" s="38" t="s">
        <v>11152</v>
      </c>
      <c r="C1050" s="25" t="s">
        <v>14010</v>
      </c>
      <c r="D1050" s="24" t="s">
        <v>14008</v>
      </c>
      <c r="E1050" s="25"/>
    </row>
    <row r="1051" spans="1:6" ht="180" x14ac:dyDescent="0.25">
      <c r="A1051" s="38">
        <v>1050</v>
      </c>
      <c r="B1051" s="38" t="s">
        <v>11153</v>
      </c>
      <c r="C1051" s="25" t="s">
        <v>14605</v>
      </c>
      <c r="D1051" s="24" t="s">
        <v>14008</v>
      </c>
      <c r="E1051" s="25"/>
    </row>
    <row r="1052" spans="1:6" ht="165" x14ac:dyDescent="0.25">
      <c r="A1052" s="38">
        <v>1051</v>
      </c>
      <c r="B1052" s="38" t="s">
        <v>11154</v>
      </c>
      <c r="C1052" s="25" t="s">
        <v>14011</v>
      </c>
      <c r="D1052" s="24" t="s">
        <v>14012</v>
      </c>
      <c r="E1052" s="38" t="s">
        <v>14013</v>
      </c>
    </row>
    <row r="1053" spans="1:6" ht="165" x14ac:dyDescent="0.25">
      <c r="A1053" s="38">
        <v>1052</v>
      </c>
      <c r="B1053" s="38" t="s">
        <v>11155</v>
      </c>
      <c r="C1053" s="25" t="s">
        <v>14011</v>
      </c>
      <c r="D1053" s="24" t="s">
        <v>14012</v>
      </c>
      <c r="E1053" s="38"/>
    </row>
    <row r="1054" spans="1:6" ht="135" x14ac:dyDescent="0.25">
      <c r="A1054" s="38">
        <v>1053</v>
      </c>
      <c r="B1054" s="38" t="s">
        <v>11156</v>
      </c>
      <c r="C1054" s="25" t="s">
        <v>14014</v>
      </c>
      <c r="D1054" s="24" t="s">
        <v>14015</v>
      </c>
      <c r="E1054" s="25" t="s">
        <v>14016</v>
      </c>
      <c r="F1054" s="3"/>
    </row>
    <row r="1055" spans="1:6" ht="180" x14ac:dyDescent="0.25">
      <c r="A1055" s="38">
        <v>1054</v>
      </c>
      <c r="B1055" s="38" t="s">
        <v>11169</v>
      </c>
      <c r="C1055" s="25" t="s">
        <v>11868</v>
      </c>
      <c r="D1055" s="24" t="s">
        <v>14017</v>
      </c>
      <c r="E1055" s="25" t="s">
        <v>14018</v>
      </c>
      <c r="F1055" s="3"/>
    </row>
    <row r="1056" spans="1:6" ht="120" x14ac:dyDescent="0.25">
      <c r="A1056" s="38">
        <v>1055</v>
      </c>
      <c r="B1056" s="38" t="s">
        <v>11174</v>
      </c>
      <c r="C1056" s="25" t="s">
        <v>11740</v>
      </c>
      <c r="D1056" s="24" t="s">
        <v>14019</v>
      </c>
      <c r="E1056" s="25" t="s">
        <v>14020</v>
      </c>
      <c r="F1056" s="3"/>
    </row>
    <row r="1057" spans="1:6" ht="195" x14ac:dyDescent="0.25">
      <c r="A1057" s="38">
        <v>1056</v>
      </c>
      <c r="B1057" s="38" t="s">
        <v>11176</v>
      </c>
      <c r="C1057" s="25" t="s">
        <v>14021</v>
      </c>
      <c r="D1057" s="24" t="s">
        <v>14022</v>
      </c>
      <c r="E1057" s="25" t="s">
        <v>14023</v>
      </c>
      <c r="F1057" s="3"/>
    </row>
    <row r="1058" spans="1:6" ht="195" x14ac:dyDescent="0.25">
      <c r="A1058" s="38">
        <v>1057</v>
      </c>
      <c r="B1058" s="38" t="s">
        <v>11177</v>
      </c>
      <c r="C1058" s="25" t="s">
        <v>14021</v>
      </c>
      <c r="D1058" s="24" t="s">
        <v>14022</v>
      </c>
      <c r="E1058" s="25"/>
      <c r="F1058" s="3"/>
    </row>
    <row r="1059" spans="1:6" ht="195" x14ac:dyDescent="0.25">
      <c r="A1059" s="38">
        <v>1058</v>
      </c>
      <c r="B1059" s="38" t="s">
        <v>11178</v>
      </c>
      <c r="C1059" s="25" t="s">
        <v>14021</v>
      </c>
      <c r="D1059" s="24" t="s">
        <v>14022</v>
      </c>
      <c r="E1059" s="25"/>
      <c r="F1059" s="3"/>
    </row>
    <row r="1060" spans="1:6" ht="150" x14ac:dyDescent="0.25">
      <c r="A1060" s="38">
        <v>1059</v>
      </c>
      <c r="B1060" s="38" t="s">
        <v>11188</v>
      </c>
      <c r="C1060" s="25" t="s">
        <v>14606</v>
      </c>
      <c r="D1060" s="24" t="s">
        <v>14024</v>
      </c>
      <c r="E1060" s="25" t="s">
        <v>11882</v>
      </c>
      <c r="F1060" s="3"/>
    </row>
    <row r="1061" spans="1:6" ht="150" x14ac:dyDescent="0.25">
      <c r="A1061" s="38">
        <v>1060</v>
      </c>
      <c r="B1061" s="38" t="s">
        <v>11189</v>
      </c>
      <c r="C1061" s="25" t="s">
        <v>14607</v>
      </c>
      <c r="D1061" s="24" t="s">
        <v>14025</v>
      </c>
      <c r="E1061" s="25"/>
      <c r="F1061" s="3"/>
    </row>
    <row r="1062" spans="1:6" ht="165" x14ac:dyDescent="0.25">
      <c r="A1062" s="38">
        <v>1061</v>
      </c>
      <c r="B1062" s="38" t="s">
        <v>11190</v>
      </c>
      <c r="C1062" s="25" t="s">
        <v>14608</v>
      </c>
      <c r="D1062" s="24" t="s">
        <v>14026</v>
      </c>
      <c r="E1062" s="25"/>
      <c r="F1062" s="3"/>
    </row>
    <row r="1063" spans="1:6" ht="150" x14ac:dyDescent="0.25">
      <c r="A1063" s="38">
        <v>1062</v>
      </c>
      <c r="B1063" s="38" t="s">
        <v>11196</v>
      </c>
      <c r="C1063" s="25" t="s">
        <v>14027</v>
      </c>
      <c r="D1063" s="24" t="s">
        <v>14961</v>
      </c>
      <c r="E1063" s="25" t="s">
        <v>11741</v>
      </c>
      <c r="F1063" s="3"/>
    </row>
    <row r="1064" spans="1:6" ht="150" x14ac:dyDescent="0.25">
      <c r="A1064" s="38">
        <v>1063</v>
      </c>
      <c r="B1064" s="38" t="s">
        <v>11197</v>
      </c>
      <c r="C1064" s="25" t="s">
        <v>14027</v>
      </c>
      <c r="D1064" s="24" t="s">
        <v>14961</v>
      </c>
      <c r="E1064" s="25"/>
      <c r="F1064" s="3"/>
    </row>
    <row r="1065" spans="1:6" ht="105" x14ac:dyDescent="0.25">
      <c r="A1065" s="38">
        <v>1064</v>
      </c>
      <c r="B1065" s="38" t="s">
        <v>11200</v>
      </c>
      <c r="C1065" s="25" t="s">
        <v>14028</v>
      </c>
      <c r="D1065" s="24" t="s">
        <v>14029</v>
      </c>
      <c r="E1065" s="25" t="s">
        <v>14030</v>
      </c>
      <c r="F1065" s="3"/>
    </row>
    <row r="1066" spans="1:6" ht="195" x14ac:dyDescent="0.25">
      <c r="A1066" s="38">
        <v>1065</v>
      </c>
      <c r="B1066" s="38" t="s">
        <v>11202</v>
      </c>
      <c r="C1066" s="25" t="s">
        <v>15196</v>
      </c>
      <c r="D1066" s="24" t="s">
        <v>14031</v>
      </c>
      <c r="E1066" s="25" t="s">
        <v>15197</v>
      </c>
      <c r="F1066" s="3"/>
    </row>
    <row r="1067" spans="1:6" ht="195" x14ac:dyDescent="0.25">
      <c r="A1067" s="38">
        <v>1066</v>
      </c>
      <c r="B1067" s="38" t="s">
        <v>11203</v>
      </c>
      <c r="C1067" s="25" t="s">
        <v>14962</v>
      </c>
      <c r="D1067" s="24" t="s">
        <v>14031</v>
      </c>
      <c r="E1067" s="25" t="s">
        <v>14032</v>
      </c>
      <c r="F1067" s="3"/>
    </row>
    <row r="1068" spans="1:6" ht="225" x14ac:dyDescent="0.25">
      <c r="A1068" s="38">
        <v>1067</v>
      </c>
      <c r="B1068" s="38" t="s">
        <v>11206</v>
      </c>
      <c r="C1068" s="25" t="s">
        <v>14385</v>
      </c>
      <c r="D1068" s="24" t="s">
        <v>14033</v>
      </c>
      <c r="E1068" s="25" t="s">
        <v>14034</v>
      </c>
      <c r="F1068" s="3"/>
    </row>
    <row r="1069" spans="1:6" ht="225" x14ac:dyDescent="0.25">
      <c r="A1069" s="38">
        <v>1068</v>
      </c>
      <c r="B1069" s="38" t="s">
        <v>11207</v>
      </c>
      <c r="C1069" s="25" t="s">
        <v>14385</v>
      </c>
      <c r="D1069" s="24" t="s">
        <v>14033</v>
      </c>
      <c r="E1069" s="25"/>
      <c r="F1069" s="3"/>
    </row>
    <row r="1070" spans="1:6" ht="180" x14ac:dyDescent="0.25">
      <c r="A1070" s="38">
        <v>1069</v>
      </c>
      <c r="B1070" s="38" t="s">
        <v>11213</v>
      </c>
      <c r="C1070" s="25" t="s">
        <v>11742</v>
      </c>
      <c r="D1070" s="24" t="s">
        <v>14035</v>
      </c>
      <c r="E1070" s="25" t="s">
        <v>14609</v>
      </c>
      <c r="F1070" s="3"/>
    </row>
    <row r="1071" spans="1:6" ht="180" x14ac:dyDescent="0.25">
      <c r="A1071" s="38">
        <v>1070</v>
      </c>
      <c r="B1071" s="38" t="s">
        <v>11214</v>
      </c>
      <c r="C1071" s="25" t="s">
        <v>11743</v>
      </c>
      <c r="D1071" s="24" t="s">
        <v>14035</v>
      </c>
      <c r="E1071" s="25"/>
      <c r="F1071" s="3"/>
    </row>
    <row r="1072" spans="1:6" ht="180" x14ac:dyDescent="0.25">
      <c r="A1072" s="38">
        <v>1071</v>
      </c>
      <c r="B1072" s="38" t="s">
        <v>11215</v>
      </c>
      <c r="C1072" s="25" t="s">
        <v>11744</v>
      </c>
      <c r="D1072" s="24" t="s">
        <v>14035</v>
      </c>
      <c r="E1072" s="25"/>
      <c r="F1072" s="3"/>
    </row>
    <row r="1073" spans="1:6" ht="165" x14ac:dyDescent="0.25">
      <c r="A1073" s="38">
        <v>1072</v>
      </c>
      <c r="B1073" s="38" t="s">
        <v>11222</v>
      </c>
      <c r="C1073" s="25" t="s">
        <v>14036</v>
      </c>
      <c r="D1073" s="24" t="s">
        <v>14037</v>
      </c>
      <c r="E1073" s="25"/>
      <c r="F1073" s="3"/>
    </row>
    <row r="1074" spans="1:6" ht="165" x14ac:dyDescent="0.25">
      <c r="A1074" s="38">
        <v>1073</v>
      </c>
      <c r="B1074" s="38" t="s">
        <v>11223</v>
      </c>
      <c r="C1074" s="25" t="s">
        <v>14036</v>
      </c>
      <c r="D1074" s="24" t="s">
        <v>14037</v>
      </c>
      <c r="E1074" s="25"/>
      <c r="F1074" s="3"/>
    </row>
    <row r="1075" spans="1:6" ht="165" x14ac:dyDescent="0.25">
      <c r="A1075" s="38">
        <v>1074</v>
      </c>
      <c r="B1075" s="38" t="s">
        <v>12459</v>
      </c>
      <c r="C1075" s="25" t="s">
        <v>14038</v>
      </c>
      <c r="D1075" s="24" t="s">
        <v>14039</v>
      </c>
      <c r="E1075" s="38" t="s">
        <v>14040</v>
      </c>
    </row>
    <row r="1076" spans="1:6" ht="135" x14ac:dyDescent="0.25">
      <c r="A1076" s="38">
        <v>1075</v>
      </c>
      <c r="B1076" s="38" t="s">
        <v>12460</v>
      </c>
      <c r="C1076" s="25" t="s">
        <v>14041</v>
      </c>
      <c r="D1076" s="24" t="s">
        <v>14042</v>
      </c>
      <c r="E1076" s="38" t="s">
        <v>14043</v>
      </c>
    </row>
    <row r="1077" spans="1:6" ht="135" x14ac:dyDescent="0.25">
      <c r="A1077" s="38">
        <v>1076</v>
      </c>
      <c r="B1077" s="38" t="s">
        <v>12463</v>
      </c>
      <c r="C1077" s="25" t="s">
        <v>14044</v>
      </c>
      <c r="D1077" s="24" t="s">
        <v>14045</v>
      </c>
      <c r="E1077" s="38" t="s">
        <v>14046</v>
      </c>
    </row>
    <row r="1078" spans="1:6" ht="135" x14ac:dyDescent="0.25">
      <c r="A1078" s="38">
        <v>1077</v>
      </c>
      <c r="B1078" s="38" t="s">
        <v>12464</v>
      </c>
      <c r="C1078" s="25" t="s">
        <v>14047</v>
      </c>
      <c r="D1078" s="24" t="s">
        <v>14045</v>
      </c>
      <c r="E1078" s="38" t="s">
        <v>14048</v>
      </c>
    </row>
    <row r="1079" spans="1:6" ht="120" x14ac:dyDescent="0.25">
      <c r="A1079" s="38">
        <v>1078</v>
      </c>
      <c r="B1079" s="38" t="s">
        <v>12454</v>
      </c>
      <c r="C1079" s="25" t="s">
        <v>14049</v>
      </c>
      <c r="D1079" s="24" t="s">
        <v>14050</v>
      </c>
      <c r="E1079" s="38" t="s">
        <v>14051</v>
      </c>
    </row>
    <row r="1080" spans="1:6" ht="120" x14ac:dyDescent="0.25">
      <c r="A1080" s="38">
        <v>1079</v>
      </c>
      <c r="B1080" s="38" t="s">
        <v>12455</v>
      </c>
      <c r="C1080" s="25" t="s">
        <v>14052</v>
      </c>
      <c r="D1080" s="24" t="s">
        <v>14050</v>
      </c>
      <c r="E1080" s="38"/>
    </row>
    <row r="1081" spans="1:6" ht="105" x14ac:dyDescent="0.25">
      <c r="A1081" s="38">
        <v>1080</v>
      </c>
      <c r="B1081" s="38" t="s">
        <v>12467</v>
      </c>
      <c r="C1081" s="25" t="s">
        <v>14053</v>
      </c>
      <c r="D1081" s="24" t="s">
        <v>14054</v>
      </c>
      <c r="E1081" s="38" t="s">
        <v>14055</v>
      </c>
    </row>
    <row r="1082" spans="1:6" ht="90" x14ac:dyDescent="0.25">
      <c r="A1082" s="38">
        <v>1081</v>
      </c>
      <c r="B1082" s="38" t="s">
        <v>12472</v>
      </c>
      <c r="C1082" s="25" t="s">
        <v>14056</v>
      </c>
      <c r="D1082" s="24" t="s">
        <v>14057</v>
      </c>
      <c r="E1082" s="38" t="s">
        <v>14058</v>
      </c>
    </row>
    <row r="1083" spans="1:6" ht="105" x14ac:dyDescent="0.25">
      <c r="A1083" s="38">
        <v>1082</v>
      </c>
      <c r="B1083" s="38" t="s">
        <v>12473</v>
      </c>
      <c r="C1083" s="25" t="s">
        <v>14059</v>
      </c>
      <c r="D1083" s="24" t="s">
        <v>14057</v>
      </c>
      <c r="E1083" s="38"/>
    </row>
    <row r="1084" spans="1:6" ht="135" x14ac:dyDescent="0.25">
      <c r="A1084" s="38">
        <v>1083</v>
      </c>
      <c r="B1084" s="38" t="s">
        <v>12477</v>
      </c>
      <c r="C1084" s="25" t="s">
        <v>14060</v>
      </c>
      <c r="D1084" s="24" t="s">
        <v>14061</v>
      </c>
      <c r="E1084" s="38" t="s">
        <v>14062</v>
      </c>
    </row>
    <row r="1085" spans="1:6" ht="135" x14ac:dyDescent="0.25">
      <c r="A1085" s="38">
        <v>1084</v>
      </c>
      <c r="B1085" s="38" t="s">
        <v>12478</v>
      </c>
      <c r="C1085" s="25" t="s">
        <v>14063</v>
      </c>
      <c r="D1085" s="24" t="s">
        <v>14061</v>
      </c>
      <c r="E1085" s="38"/>
    </row>
    <row r="1086" spans="1:6" ht="135" x14ac:dyDescent="0.25">
      <c r="A1086" s="38">
        <v>1085</v>
      </c>
      <c r="B1086" s="38" t="s">
        <v>12479</v>
      </c>
      <c r="C1086" s="25" t="s">
        <v>14064</v>
      </c>
      <c r="D1086" s="24" t="s">
        <v>14061</v>
      </c>
      <c r="E1086" s="38"/>
    </row>
    <row r="1087" spans="1:6" ht="135" x14ac:dyDescent="0.25">
      <c r="A1087" s="38">
        <v>1086</v>
      </c>
      <c r="B1087" s="38" t="s">
        <v>12488</v>
      </c>
      <c r="C1087" s="25" t="s">
        <v>14065</v>
      </c>
      <c r="D1087" s="24" t="s">
        <v>14066</v>
      </c>
      <c r="E1087" s="38" t="s">
        <v>14067</v>
      </c>
    </row>
    <row r="1088" spans="1:6" ht="135" x14ac:dyDescent="0.25">
      <c r="A1088" s="38">
        <v>1087</v>
      </c>
      <c r="B1088" s="38" t="s">
        <v>12489</v>
      </c>
      <c r="C1088" s="25" t="s">
        <v>14068</v>
      </c>
      <c r="D1088" s="24" t="s">
        <v>14066</v>
      </c>
      <c r="E1088" s="38"/>
    </row>
    <row r="1089" spans="1:5" ht="150" x14ac:dyDescent="0.25">
      <c r="A1089" s="38">
        <v>1088</v>
      </c>
      <c r="B1089" s="38" t="s">
        <v>12493</v>
      </c>
      <c r="C1089" s="25" t="s">
        <v>14069</v>
      </c>
      <c r="D1089" s="24" t="s">
        <v>14386</v>
      </c>
      <c r="E1089" s="38" t="s">
        <v>14070</v>
      </c>
    </row>
    <row r="1090" spans="1:5" ht="135" x14ac:dyDescent="0.25">
      <c r="A1090" s="38">
        <v>1089</v>
      </c>
      <c r="B1090" s="38" t="s">
        <v>12495</v>
      </c>
      <c r="C1090" s="25" t="s">
        <v>14071</v>
      </c>
      <c r="D1090" s="24" t="s">
        <v>14834</v>
      </c>
      <c r="E1090" s="39"/>
    </row>
    <row r="1091" spans="1:5" ht="165" x14ac:dyDescent="0.25">
      <c r="A1091" s="38">
        <v>1090</v>
      </c>
      <c r="B1091" s="39" t="s">
        <v>12501</v>
      </c>
      <c r="C1091" s="25" t="s">
        <v>14072</v>
      </c>
      <c r="D1091" s="24" t="s">
        <v>14073</v>
      </c>
      <c r="E1091" s="39" t="s">
        <v>14074</v>
      </c>
    </row>
    <row r="1092" spans="1:5" ht="165" x14ac:dyDescent="0.25">
      <c r="A1092" s="38">
        <v>1091</v>
      </c>
      <c r="B1092" s="39" t="s">
        <v>12502</v>
      </c>
      <c r="C1092" s="25" t="s">
        <v>14075</v>
      </c>
      <c r="D1092" s="24" t="s">
        <v>14073</v>
      </c>
      <c r="E1092" s="39"/>
    </row>
    <row r="1093" spans="1:5" ht="165" x14ac:dyDescent="0.25">
      <c r="A1093" s="38">
        <v>1092</v>
      </c>
      <c r="B1093" s="39" t="s">
        <v>12503</v>
      </c>
      <c r="C1093" s="25" t="s">
        <v>14076</v>
      </c>
      <c r="D1093" s="24" t="s">
        <v>14073</v>
      </c>
      <c r="E1093" s="39"/>
    </row>
    <row r="1094" spans="1:5" ht="120" x14ac:dyDescent="0.25">
      <c r="A1094" s="38">
        <v>1093</v>
      </c>
      <c r="B1094" s="39" t="s">
        <v>12515</v>
      </c>
      <c r="C1094" s="25" t="s">
        <v>14077</v>
      </c>
      <c r="D1094" s="24" t="s">
        <v>14078</v>
      </c>
      <c r="E1094" s="38" t="s">
        <v>14079</v>
      </c>
    </row>
    <row r="1095" spans="1:5" ht="120" x14ac:dyDescent="0.25">
      <c r="A1095" s="38">
        <v>1094</v>
      </c>
      <c r="B1095" s="39" t="s">
        <v>12516</v>
      </c>
      <c r="C1095" s="25" t="s">
        <v>14080</v>
      </c>
      <c r="D1095" s="24" t="s">
        <v>14078</v>
      </c>
      <c r="E1095" s="38"/>
    </row>
    <row r="1096" spans="1:5" ht="150" x14ac:dyDescent="0.25">
      <c r="A1096" s="38">
        <v>1095</v>
      </c>
      <c r="B1096" s="39" t="s">
        <v>12520</v>
      </c>
      <c r="C1096" s="25" t="s">
        <v>14387</v>
      </c>
      <c r="D1096" s="24" t="s">
        <v>14081</v>
      </c>
      <c r="E1096" s="39" t="s">
        <v>14610</v>
      </c>
    </row>
    <row r="1097" spans="1:5" ht="150" x14ac:dyDescent="0.25">
      <c r="A1097" s="38">
        <v>1096</v>
      </c>
      <c r="B1097" s="39" t="s">
        <v>12521</v>
      </c>
      <c r="C1097" s="25" t="s">
        <v>14387</v>
      </c>
      <c r="D1097" s="24" t="s">
        <v>14081</v>
      </c>
      <c r="E1097" s="39"/>
    </row>
    <row r="1098" spans="1:5" ht="150" x14ac:dyDescent="0.25">
      <c r="A1098" s="38">
        <v>1097</v>
      </c>
      <c r="B1098" s="39" t="s">
        <v>12522</v>
      </c>
      <c r="C1098" s="25" t="s">
        <v>14387</v>
      </c>
      <c r="D1098" s="24" t="s">
        <v>14081</v>
      </c>
      <c r="E1098" s="39"/>
    </row>
    <row r="1099" spans="1:5" ht="150" x14ac:dyDescent="0.25">
      <c r="A1099" s="38">
        <v>1098</v>
      </c>
      <c r="B1099" s="39" t="s">
        <v>12528</v>
      </c>
      <c r="C1099" s="25" t="s">
        <v>14082</v>
      </c>
      <c r="D1099" s="24" t="s">
        <v>14083</v>
      </c>
      <c r="E1099" s="39" t="s">
        <v>14611</v>
      </c>
    </row>
    <row r="1100" spans="1:5" ht="150" x14ac:dyDescent="0.25">
      <c r="A1100" s="38">
        <v>1099</v>
      </c>
      <c r="B1100" s="39" t="s">
        <v>12529</v>
      </c>
      <c r="C1100" s="25" t="s">
        <v>14082</v>
      </c>
      <c r="D1100" s="24" t="s">
        <v>14083</v>
      </c>
      <c r="E1100" s="39"/>
    </row>
    <row r="1101" spans="1:5" ht="150" x14ac:dyDescent="0.25">
      <c r="A1101" s="38">
        <v>1100</v>
      </c>
      <c r="B1101" s="39" t="s">
        <v>12530</v>
      </c>
      <c r="C1101" s="25" t="s">
        <v>14082</v>
      </c>
      <c r="D1101" s="24" t="s">
        <v>14083</v>
      </c>
      <c r="E1101" s="39"/>
    </row>
    <row r="1102" spans="1:5" ht="165" x14ac:dyDescent="0.25">
      <c r="A1102" s="38">
        <v>1101</v>
      </c>
      <c r="B1102" s="39" t="s">
        <v>12536</v>
      </c>
      <c r="C1102" s="25" t="s">
        <v>14612</v>
      </c>
      <c r="D1102" s="24" t="s">
        <v>14613</v>
      </c>
      <c r="E1102" s="38" t="s">
        <v>14614</v>
      </c>
    </row>
    <row r="1103" spans="1:5" ht="165" x14ac:dyDescent="0.25">
      <c r="A1103" s="38">
        <v>1102</v>
      </c>
      <c r="B1103" s="39" t="s">
        <v>12537</v>
      </c>
      <c r="C1103" s="25" t="s">
        <v>14612</v>
      </c>
      <c r="D1103" s="24" t="s">
        <v>14613</v>
      </c>
      <c r="E1103" s="38"/>
    </row>
    <row r="1104" spans="1:5" ht="165" x14ac:dyDescent="0.25">
      <c r="A1104" s="38">
        <v>1103</v>
      </c>
      <c r="B1104" s="39" t="s">
        <v>12538</v>
      </c>
      <c r="C1104" s="25" t="s">
        <v>14615</v>
      </c>
      <c r="D1104" s="24" t="s">
        <v>14613</v>
      </c>
      <c r="E1104" s="38"/>
    </row>
    <row r="1105" spans="1:6" ht="105" x14ac:dyDescent="0.25">
      <c r="A1105" s="38">
        <v>1104</v>
      </c>
      <c r="B1105" s="39" t="s">
        <v>5632</v>
      </c>
      <c r="C1105" s="25" t="s">
        <v>14084</v>
      </c>
      <c r="D1105" s="24" t="s">
        <v>14388</v>
      </c>
      <c r="E1105" s="38" t="s">
        <v>14085</v>
      </c>
    </row>
    <row r="1106" spans="1:6" ht="165" x14ac:dyDescent="0.25">
      <c r="A1106" s="38">
        <v>1105</v>
      </c>
      <c r="B1106" s="39" t="s">
        <v>12628</v>
      </c>
      <c r="C1106" s="25" t="s">
        <v>14086</v>
      </c>
      <c r="D1106" s="24" t="s">
        <v>15198</v>
      </c>
      <c r="E1106" s="38" t="s">
        <v>14088</v>
      </c>
    </row>
    <row r="1107" spans="1:6" ht="120" x14ac:dyDescent="0.25">
      <c r="A1107" s="38">
        <v>1106</v>
      </c>
      <c r="B1107" s="39" t="s">
        <v>12632</v>
      </c>
      <c r="C1107" s="25" t="s">
        <v>14089</v>
      </c>
      <c r="D1107" s="24" t="s">
        <v>14087</v>
      </c>
      <c r="E1107" s="25" t="s">
        <v>14090</v>
      </c>
      <c r="F1107" s="3"/>
    </row>
    <row r="1108" spans="1:6" ht="120" x14ac:dyDescent="0.25">
      <c r="A1108" s="38">
        <v>1107</v>
      </c>
      <c r="B1108" s="39" t="s">
        <v>12633</v>
      </c>
      <c r="C1108" s="25" t="s">
        <v>14089</v>
      </c>
      <c r="D1108" s="24" t="s">
        <v>14087</v>
      </c>
      <c r="E1108" s="25"/>
      <c r="F1108" s="3"/>
    </row>
    <row r="1109" spans="1:6" ht="120" x14ac:dyDescent="0.25">
      <c r="A1109" s="38">
        <v>1108</v>
      </c>
      <c r="B1109" s="39" t="s">
        <v>12634</v>
      </c>
      <c r="C1109" s="25" t="s">
        <v>14089</v>
      </c>
      <c r="D1109" s="24" t="s">
        <v>14087</v>
      </c>
      <c r="E1109" s="25"/>
      <c r="F1109" s="3"/>
    </row>
    <row r="1110" spans="1:6" ht="195" x14ac:dyDescent="0.25">
      <c r="A1110" s="38">
        <v>1109</v>
      </c>
      <c r="B1110" s="39" t="s">
        <v>12638</v>
      </c>
      <c r="C1110" s="25" t="s">
        <v>14091</v>
      </c>
      <c r="D1110" s="24" t="s">
        <v>14284</v>
      </c>
      <c r="E1110" s="25" t="s">
        <v>14092</v>
      </c>
      <c r="F1110" s="3"/>
    </row>
    <row r="1111" spans="1:6" ht="105" x14ac:dyDescent="0.25">
      <c r="A1111" s="38">
        <v>1110</v>
      </c>
      <c r="B1111" s="39" t="s">
        <v>12639</v>
      </c>
      <c r="C1111" s="25" t="s">
        <v>14093</v>
      </c>
      <c r="D1111" s="24" t="s">
        <v>14616</v>
      </c>
      <c r="E1111" s="25" t="s">
        <v>14094</v>
      </c>
      <c r="F1111" s="3"/>
    </row>
    <row r="1112" spans="1:6" ht="105" x14ac:dyDescent="0.25">
      <c r="A1112" s="38">
        <v>1111</v>
      </c>
      <c r="B1112" s="39" t="s">
        <v>12640</v>
      </c>
      <c r="C1112" s="25" t="s">
        <v>14093</v>
      </c>
      <c r="D1112" s="24" t="s">
        <v>14616</v>
      </c>
      <c r="E1112" s="25"/>
      <c r="F1112" s="3"/>
    </row>
    <row r="1113" spans="1:6" ht="105" x14ac:dyDescent="0.25">
      <c r="A1113" s="38">
        <v>1112</v>
      </c>
      <c r="B1113" s="39" t="s">
        <v>12729</v>
      </c>
      <c r="C1113" s="25" t="s">
        <v>14617</v>
      </c>
      <c r="D1113" s="24" t="s">
        <v>14285</v>
      </c>
      <c r="E1113" s="25" t="s">
        <v>14618</v>
      </c>
      <c r="F1113" s="3"/>
    </row>
    <row r="1114" spans="1:6" ht="105" x14ac:dyDescent="0.25">
      <c r="A1114" s="38">
        <v>1113</v>
      </c>
      <c r="B1114" s="39" t="s">
        <v>12730</v>
      </c>
      <c r="C1114" s="25" t="s">
        <v>14619</v>
      </c>
      <c r="D1114" s="24" t="s">
        <v>14285</v>
      </c>
      <c r="E1114" s="25"/>
      <c r="F1114" s="3"/>
    </row>
    <row r="1115" spans="1:6" ht="120" x14ac:dyDescent="0.25">
      <c r="A1115" s="38">
        <v>1114</v>
      </c>
      <c r="B1115" s="39" t="s">
        <v>12733</v>
      </c>
      <c r="C1115" s="25" t="s">
        <v>14620</v>
      </c>
      <c r="D1115" s="24" t="s">
        <v>14286</v>
      </c>
      <c r="E1115" s="25" t="s">
        <v>14095</v>
      </c>
      <c r="F1115" s="3"/>
    </row>
    <row r="1116" spans="1:6" ht="120" x14ac:dyDescent="0.25">
      <c r="A1116" s="38">
        <v>1115</v>
      </c>
      <c r="B1116" s="39" t="s">
        <v>12734</v>
      </c>
      <c r="C1116" s="25" t="s">
        <v>14620</v>
      </c>
      <c r="D1116" s="24" t="s">
        <v>14286</v>
      </c>
      <c r="E1116" s="25"/>
      <c r="F1116" s="3"/>
    </row>
    <row r="1117" spans="1:6" ht="120" x14ac:dyDescent="0.25">
      <c r="A1117" s="38">
        <v>1116</v>
      </c>
      <c r="B1117" s="39" t="s">
        <v>12738</v>
      </c>
      <c r="C1117" s="25" t="s">
        <v>14096</v>
      </c>
      <c r="D1117" s="40" t="s">
        <v>14287</v>
      </c>
      <c r="E1117" s="25" t="s">
        <v>14097</v>
      </c>
      <c r="F1117" s="3"/>
    </row>
    <row r="1118" spans="1:6" ht="180" x14ac:dyDescent="0.25">
      <c r="A1118" s="38">
        <v>1117</v>
      </c>
      <c r="B1118" s="39" t="s">
        <v>12740</v>
      </c>
      <c r="C1118" s="25" t="s">
        <v>14389</v>
      </c>
      <c r="D1118" s="24" t="s">
        <v>14621</v>
      </c>
      <c r="E1118" s="25" t="s">
        <v>14390</v>
      </c>
      <c r="F1118" s="3"/>
    </row>
    <row r="1119" spans="1:6" ht="180" x14ac:dyDescent="0.25">
      <c r="A1119" s="38">
        <v>1118</v>
      </c>
      <c r="B1119" s="39" t="s">
        <v>12741</v>
      </c>
      <c r="C1119" s="25" t="s">
        <v>14389</v>
      </c>
      <c r="D1119" s="24" t="s">
        <v>14621</v>
      </c>
      <c r="E1119" s="25"/>
      <c r="F1119" s="3"/>
    </row>
    <row r="1120" spans="1:6" ht="105" x14ac:dyDescent="0.25">
      <c r="A1120" s="38">
        <v>1119</v>
      </c>
      <c r="B1120" s="39" t="s">
        <v>14142</v>
      </c>
      <c r="C1120" s="25" t="s">
        <v>14622</v>
      </c>
      <c r="D1120" s="24" t="s">
        <v>14288</v>
      </c>
      <c r="E1120" s="25" t="s">
        <v>14289</v>
      </c>
      <c r="F1120" s="3"/>
    </row>
    <row r="1121" spans="1:6" ht="135" x14ac:dyDescent="0.25">
      <c r="A1121" s="38">
        <v>1120</v>
      </c>
      <c r="B1121" s="39" t="s">
        <v>14144</v>
      </c>
      <c r="C1121" s="25" t="s">
        <v>14623</v>
      </c>
      <c r="D1121" s="24" t="s">
        <v>14624</v>
      </c>
      <c r="E1121" s="25" t="s">
        <v>14625</v>
      </c>
      <c r="F1121" s="3"/>
    </row>
    <row r="1122" spans="1:6" ht="135" x14ac:dyDescent="0.25">
      <c r="A1122" s="38">
        <v>1121</v>
      </c>
      <c r="B1122" s="39" t="s">
        <v>14145</v>
      </c>
      <c r="C1122" s="25" t="s">
        <v>14626</v>
      </c>
      <c r="D1122" s="24" t="s">
        <v>14624</v>
      </c>
      <c r="E1122" s="25"/>
      <c r="F1122" s="3"/>
    </row>
    <row r="1123" spans="1:6" ht="135" x14ac:dyDescent="0.25">
      <c r="A1123" s="38">
        <v>1122</v>
      </c>
      <c r="B1123" s="39" t="s">
        <v>14146</v>
      </c>
      <c r="C1123" s="25" t="s">
        <v>14627</v>
      </c>
      <c r="D1123" s="24" t="s">
        <v>14624</v>
      </c>
      <c r="E1123" s="25"/>
      <c r="F1123" s="3"/>
    </row>
    <row r="1124" spans="1:6" ht="135" x14ac:dyDescent="0.25">
      <c r="A1124" s="38">
        <v>1123</v>
      </c>
      <c r="B1124" s="39" t="s">
        <v>14147</v>
      </c>
      <c r="C1124" s="25" t="s">
        <v>14628</v>
      </c>
      <c r="D1124" s="24" t="s">
        <v>14624</v>
      </c>
      <c r="E1124" s="25"/>
      <c r="F1124" s="3"/>
    </row>
    <row r="1125" spans="1:6" ht="150" x14ac:dyDescent="0.25">
      <c r="A1125" s="38">
        <v>1124</v>
      </c>
      <c r="B1125" s="39" t="s">
        <v>14148</v>
      </c>
      <c r="C1125" s="25" t="s">
        <v>14629</v>
      </c>
      <c r="D1125" s="24" t="s">
        <v>14630</v>
      </c>
      <c r="E1125" s="25"/>
      <c r="F1125" s="3"/>
    </row>
    <row r="1126" spans="1:6" ht="120" x14ac:dyDescent="0.25">
      <c r="A1126" s="38">
        <v>1125</v>
      </c>
      <c r="B1126" s="39" t="s">
        <v>14149</v>
      </c>
      <c r="C1126" s="25" t="s">
        <v>14290</v>
      </c>
      <c r="D1126" s="24" t="s">
        <v>14391</v>
      </c>
      <c r="E1126" s="25" t="s">
        <v>14631</v>
      </c>
      <c r="F1126" s="3"/>
    </row>
    <row r="1127" spans="1:6" ht="135" x14ac:dyDescent="0.25">
      <c r="A1127" s="38">
        <v>1126</v>
      </c>
      <c r="B1127" s="39" t="s">
        <v>14150</v>
      </c>
      <c r="C1127" s="25" t="s">
        <v>14632</v>
      </c>
      <c r="D1127" s="24" t="s">
        <v>14391</v>
      </c>
      <c r="E1127" s="25"/>
      <c r="F1127" s="3"/>
    </row>
    <row r="1128" spans="1:6" ht="120" x14ac:dyDescent="0.25">
      <c r="A1128" s="38">
        <v>1127</v>
      </c>
      <c r="B1128" s="39" t="s">
        <v>14151</v>
      </c>
      <c r="C1128" s="25" t="s">
        <v>14633</v>
      </c>
      <c r="D1128" s="24" t="s">
        <v>14392</v>
      </c>
      <c r="E1128" s="25" t="s">
        <v>14634</v>
      </c>
      <c r="F1128" s="3"/>
    </row>
    <row r="1129" spans="1:6" ht="120" x14ac:dyDescent="0.25">
      <c r="A1129" s="38">
        <v>1128</v>
      </c>
      <c r="B1129" s="39" t="s">
        <v>14152</v>
      </c>
      <c r="C1129" s="25" t="s">
        <v>14633</v>
      </c>
      <c r="D1129" s="24" t="s">
        <v>14392</v>
      </c>
      <c r="E1129" s="25"/>
      <c r="F1129" s="3"/>
    </row>
    <row r="1130" spans="1:6" ht="135" x14ac:dyDescent="0.25">
      <c r="A1130" s="38">
        <v>1129</v>
      </c>
      <c r="B1130" s="39" t="s">
        <v>14153</v>
      </c>
      <c r="C1130" s="25" t="s">
        <v>14635</v>
      </c>
      <c r="D1130" s="24" t="s">
        <v>14291</v>
      </c>
      <c r="E1130" s="25" t="s">
        <v>14636</v>
      </c>
      <c r="F1130" s="3"/>
    </row>
    <row r="1131" spans="1:6" ht="135" x14ac:dyDescent="0.25">
      <c r="A1131" s="38">
        <v>1130</v>
      </c>
      <c r="B1131" s="39" t="s">
        <v>14169</v>
      </c>
      <c r="C1131" s="25" t="s">
        <v>14835</v>
      </c>
      <c r="D1131" s="24" t="s">
        <v>14393</v>
      </c>
      <c r="E1131" s="25" t="s">
        <v>14836</v>
      </c>
      <c r="F1131" s="3"/>
    </row>
    <row r="1132" spans="1:6" ht="135" x14ac:dyDescent="0.25">
      <c r="A1132" s="38">
        <v>1131</v>
      </c>
      <c r="B1132" s="39" t="s">
        <v>14170</v>
      </c>
      <c r="C1132" s="25" t="s">
        <v>14835</v>
      </c>
      <c r="D1132" s="24" t="s">
        <v>14393</v>
      </c>
      <c r="E1132" s="25"/>
      <c r="F1132" s="3"/>
    </row>
    <row r="1133" spans="1:6" ht="120" x14ac:dyDescent="0.25">
      <c r="A1133" s="38">
        <v>1132</v>
      </c>
      <c r="B1133" s="39" t="s">
        <v>14174</v>
      </c>
      <c r="C1133" s="25" t="s">
        <v>14637</v>
      </c>
      <c r="D1133" s="24" t="s">
        <v>14292</v>
      </c>
      <c r="E1133" s="25" t="s">
        <v>14638</v>
      </c>
      <c r="F1133" s="3"/>
    </row>
    <row r="1134" spans="1:6" ht="150" x14ac:dyDescent="0.25">
      <c r="A1134" s="38">
        <v>1133</v>
      </c>
      <c r="B1134" s="39" t="s">
        <v>14176</v>
      </c>
      <c r="C1134" s="25" t="s">
        <v>14639</v>
      </c>
      <c r="D1134" s="24" t="s">
        <v>14293</v>
      </c>
      <c r="E1134" s="25" t="s">
        <v>14640</v>
      </c>
      <c r="F1134" s="3"/>
    </row>
    <row r="1135" spans="1:6" ht="135" x14ac:dyDescent="0.25">
      <c r="A1135" s="38">
        <v>1134</v>
      </c>
      <c r="B1135" s="39" t="s">
        <v>14177</v>
      </c>
      <c r="C1135" s="25" t="s">
        <v>14641</v>
      </c>
      <c r="D1135" s="24" t="s">
        <v>14294</v>
      </c>
      <c r="E1135" s="25" t="s">
        <v>14295</v>
      </c>
      <c r="F1135" s="3"/>
    </row>
    <row r="1136" spans="1:6" ht="120" x14ac:dyDescent="0.25">
      <c r="A1136" s="38">
        <v>1135</v>
      </c>
      <c r="B1136" s="39" t="s">
        <v>14192</v>
      </c>
      <c r="C1136" s="25" t="s">
        <v>14394</v>
      </c>
      <c r="D1136" s="24" t="s">
        <v>14296</v>
      </c>
      <c r="E1136" s="25" t="s">
        <v>14297</v>
      </c>
      <c r="F1136" s="3"/>
    </row>
    <row r="1137" spans="1:6" ht="120" x14ac:dyDescent="0.25">
      <c r="A1137" s="38">
        <v>1136</v>
      </c>
      <c r="B1137" s="39" t="s">
        <v>14193</v>
      </c>
      <c r="C1137" s="25" t="s">
        <v>14394</v>
      </c>
      <c r="D1137" s="24" t="s">
        <v>14296</v>
      </c>
      <c r="E1137" s="25"/>
      <c r="F1137" s="3"/>
    </row>
    <row r="1138" spans="1:6" ht="150" x14ac:dyDescent="0.25">
      <c r="A1138" s="38">
        <v>1137</v>
      </c>
      <c r="B1138" s="39" t="s">
        <v>14194</v>
      </c>
      <c r="C1138" s="25" t="s">
        <v>14298</v>
      </c>
      <c r="D1138" s="24" t="s">
        <v>14395</v>
      </c>
      <c r="E1138" s="25" t="s">
        <v>14396</v>
      </c>
      <c r="F1138" s="3"/>
    </row>
    <row r="1139" spans="1:6" ht="150" x14ac:dyDescent="0.25">
      <c r="A1139" s="38">
        <v>1138</v>
      </c>
      <c r="B1139" s="39" t="s">
        <v>14195</v>
      </c>
      <c r="C1139" s="25" t="s">
        <v>14299</v>
      </c>
      <c r="D1139" s="24" t="s">
        <v>14395</v>
      </c>
      <c r="E1139" s="25"/>
      <c r="F1139" s="3"/>
    </row>
    <row r="1140" spans="1:6" ht="150" x14ac:dyDescent="0.25">
      <c r="A1140" s="38">
        <v>1139</v>
      </c>
      <c r="B1140" s="39" t="s">
        <v>14196</v>
      </c>
      <c r="C1140" s="25" t="s">
        <v>14300</v>
      </c>
      <c r="D1140" s="24" t="s">
        <v>14395</v>
      </c>
      <c r="E1140" s="25"/>
      <c r="F1140" s="3"/>
    </row>
    <row r="1141" spans="1:6" ht="150" x14ac:dyDescent="0.25">
      <c r="A1141" s="38">
        <v>1140</v>
      </c>
      <c r="B1141" s="39" t="s">
        <v>14197</v>
      </c>
      <c r="C1141" s="25" t="s">
        <v>14642</v>
      </c>
      <c r="D1141" s="24" t="s">
        <v>14643</v>
      </c>
      <c r="E1141" s="25" t="s">
        <v>14644</v>
      </c>
      <c r="F1141" s="3"/>
    </row>
    <row r="1142" spans="1:6" ht="150" x14ac:dyDescent="0.25">
      <c r="A1142" s="38">
        <v>1141</v>
      </c>
      <c r="B1142" s="39" t="s">
        <v>14198</v>
      </c>
      <c r="C1142" s="25" t="s">
        <v>14645</v>
      </c>
      <c r="D1142" s="24" t="s">
        <v>14643</v>
      </c>
      <c r="E1142" s="25"/>
      <c r="F1142" s="3"/>
    </row>
    <row r="1143" spans="1:6" ht="150" x14ac:dyDescent="0.25">
      <c r="A1143" s="38">
        <v>1142</v>
      </c>
      <c r="B1143" s="39" t="s">
        <v>14210</v>
      </c>
      <c r="C1143" s="25" t="s">
        <v>14646</v>
      </c>
      <c r="D1143" s="24" t="s">
        <v>14301</v>
      </c>
      <c r="E1143" s="25" t="s">
        <v>14302</v>
      </c>
      <c r="F1143" s="3"/>
    </row>
    <row r="1144" spans="1:6" ht="150" x14ac:dyDescent="0.25">
      <c r="A1144" s="38">
        <v>1143</v>
      </c>
      <c r="B1144" s="39" t="s">
        <v>14211</v>
      </c>
      <c r="C1144" s="25" t="s">
        <v>14647</v>
      </c>
      <c r="D1144" s="24" t="s">
        <v>14301</v>
      </c>
      <c r="E1144" s="25"/>
      <c r="F1144" s="3"/>
    </row>
    <row r="1145" spans="1:6" ht="120" x14ac:dyDescent="0.25">
      <c r="A1145" s="38">
        <v>1144</v>
      </c>
      <c r="B1145" s="39" t="s">
        <v>14212</v>
      </c>
      <c r="C1145" s="25" t="s">
        <v>14303</v>
      </c>
      <c r="D1145" s="24" t="s">
        <v>14304</v>
      </c>
      <c r="E1145" s="25" t="s">
        <v>14305</v>
      </c>
      <c r="F1145" s="3"/>
    </row>
    <row r="1146" spans="1:6" x14ac:dyDescent="0.25">
      <c r="A1146" s="38">
        <v>1145</v>
      </c>
      <c r="B1146" s="39" t="s">
        <v>14217</v>
      </c>
      <c r="C1146" s="25" t="s">
        <v>14397</v>
      </c>
      <c r="D1146" s="24" t="s">
        <v>14306</v>
      </c>
      <c r="E1146" s="25" t="s">
        <v>14398</v>
      </c>
      <c r="F1146" s="3"/>
    </row>
    <row r="1147" spans="1:6" ht="30" x14ac:dyDescent="0.25">
      <c r="A1147" s="38">
        <v>1146</v>
      </c>
      <c r="B1147" s="39" t="s">
        <v>14218</v>
      </c>
      <c r="C1147" s="25" t="s">
        <v>14399</v>
      </c>
      <c r="D1147" s="24" t="s">
        <v>14306</v>
      </c>
      <c r="E1147" s="25"/>
      <c r="F1147" s="3"/>
    </row>
    <row r="1148" spans="1:6" ht="105" x14ac:dyDescent="0.25">
      <c r="A1148" s="38">
        <v>1147</v>
      </c>
      <c r="B1148" s="39" t="s">
        <v>14219</v>
      </c>
      <c r="C1148" s="25" t="s">
        <v>14400</v>
      </c>
      <c r="D1148" s="20" t="s">
        <v>14401</v>
      </c>
      <c r="E1148" s="25"/>
      <c r="F1148" s="3"/>
    </row>
    <row r="1149" spans="1:6" ht="135" x14ac:dyDescent="0.25">
      <c r="A1149" s="38">
        <v>1148</v>
      </c>
      <c r="B1149" s="39" t="s">
        <v>14225</v>
      </c>
      <c r="C1149" s="25" t="s">
        <v>14402</v>
      </c>
      <c r="D1149" s="24" t="s">
        <v>14307</v>
      </c>
      <c r="E1149" s="25" t="s">
        <v>14648</v>
      </c>
      <c r="F1149" s="3"/>
    </row>
    <row r="1150" spans="1:6" ht="135" x14ac:dyDescent="0.25">
      <c r="A1150" s="38">
        <v>1149</v>
      </c>
      <c r="B1150" s="39" t="s">
        <v>14226</v>
      </c>
      <c r="C1150" s="25" t="s">
        <v>14402</v>
      </c>
      <c r="D1150" s="24" t="s">
        <v>14307</v>
      </c>
      <c r="E1150" s="25"/>
      <c r="F1150" s="3"/>
    </row>
    <row r="1151" spans="1:6" ht="180" x14ac:dyDescent="0.25">
      <c r="A1151" s="38">
        <v>1150</v>
      </c>
      <c r="B1151" s="39" t="s">
        <v>14232</v>
      </c>
      <c r="C1151" s="25" t="s">
        <v>14403</v>
      </c>
      <c r="D1151" s="24" t="s">
        <v>15199</v>
      </c>
      <c r="E1151" s="25" t="s">
        <v>14404</v>
      </c>
      <c r="F1151" s="3"/>
    </row>
    <row r="1152" spans="1:6" ht="180" x14ac:dyDescent="0.25">
      <c r="A1152" s="38">
        <v>1151</v>
      </c>
      <c r="B1152" s="39" t="s">
        <v>14233</v>
      </c>
      <c r="C1152" s="25" t="s">
        <v>14403</v>
      </c>
      <c r="D1152" s="24" t="s">
        <v>15199</v>
      </c>
      <c r="E1152" s="25"/>
      <c r="F1152" s="3"/>
    </row>
    <row r="1153" spans="1:6" ht="180" x14ac:dyDescent="0.25">
      <c r="A1153" s="38">
        <v>1152</v>
      </c>
      <c r="B1153" s="39" t="s">
        <v>14234</v>
      </c>
      <c r="C1153" s="25" t="s">
        <v>14649</v>
      </c>
      <c r="D1153" s="24" t="s">
        <v>15199</v>
      </c>
      <c r="E1153" s="25"/>
      <c r="F1153" s="3"/>
    </row>
    <row r="1154" spans="1:6" ht="105" x14ac:dyDescent="0.25">
      <c r="A1154" s="38">
        <v>1153</v>
      </c>
      <c r="B1154" s="39" t="s">
        <v>14235</v>
      </c>
      <c r="C1154" s="25" t="s">
        <v>14650</v>
      </c>
      <c r="D1154" s="20" t="s">
        <v>14308</v>
      </c>
      <c r="E1154" s="25" t="s">
        <v>14651</v>
      </c>
      <c r="F1154" s="3"/>
    </row>
    <row r="1155" spans="1:6" ht="105" x14ac:dyDescent="0.25">
      <c r="A1155" s="38">
        <v>1154</v>
      </c>
      <c r="B1155" s="39" t="s">
        <v>14236</v>
      </c>
      <c r="C1155" s="25" t="s">
        <v>14652</v>
      </c>
      <c r="D1155" s="20" t="s">
        <v>14308</v>
      </c>
      <c r="E1155" s="25"/>
      <c r="F1155" s="3"/>
    </row>
    <row r="1156" spans="1:6" ht="150" x14ac:dyDescent="0.25">
      <c r="A1156" s="38">
        <v>1155</v>
      </c>
      <c r="B1156" s="39" t="s">
        <v>14237</v>
      </c>
      <c r="C1156" s="25" t="s">
        <v>14405</v>
      </c>
      <c r="D1156" s="24" t="s">
        <v>14381</v>
      </c>
      <c r="E1156" s="25"/>
      <c r="F1156" s="3"/>
    </row>
    <row r="1157" spans="1:6" ht="105" x14ac:dyDescent="0.25">
      <c r="A1157" s="38">
        <v>1156</v>
      </c>
      <c r="B1157" s="39" t="s">
        <v>14238</v>
      </c>
      <c r="C1157" s="25" t="s">
        <v>14406</v>
      </c>
      <c r="D1157" s="24" t="s">
        <v>14309</v>
      </c>
      <c r="E1157" s="25" t="s">
        <v>14407</v>
      </c>
      <c r="F1157" s="3"/>
    </row>
    <row r="1158" spans="1:6" ht="135" x14ac:dyDescent="0.25">
      <c r="A1158" s="38">
        <v>1157</v>
      </c>
      <c r="B1158" s="39" t="s">
        <v>14250</v>
      </c>
      <c r="C1158" s="25" t="s">
        <v>14408</v>
      </c>
      <c r="D1158" s="24" t="s">
        <v>14310</v>
      </c>
      <c r="E1158" s="25" t="s">
        <v>14409</v>
      </c>
      <c r="F1158" s="3"/>
    </row>
    <row r="1159" spans="1:6" ht="135" x14ac:dyDescent="0.25">
      <c r="A1159" s="38">
        <v>1158</v>
      </c>
      <c r="B1159" s="39" t="s">
        <v>14251</v>
      </c>
      <c r="C1159" s="25" t="s">
        <v>14408</v>
      </c>
      <c r="D1159" s="24" t="s">
        <v>14310</v>
      </c>
      <c r="E1159" s="25"/>
      <c r="F1159" s="3"/>
    </row>
    <row r="1160" spans="1:6" ht="180" x14ac:dyDescent="0.25">
      <c r="A1160" s="38">
        <v>1159</v>
      </c>
      <c r="B1160" s="39" t="s">
        <v>14255</v>
      </c>
      <c r="C1160" s="25" t="s">
        <v>14653</v>
      </c>
      <c r="D1160" s="24" t="s">
        <v>14311</v>
      </c>
      <c r="E1160" s="25"/>
      <c r="F1160" s="3"/>
    </row>
    <row r="1161" spans="1:6" ht="120" x14ac:dyDescent="0.25">
      <c r="A1161" s="38">
        <v>1160</v>
      </c>
      <c r="B1161" s="39" t="s">
        <v>14345</v>
      </c>
      <c r="C1161" s="25" t="s">
        <v>14654</v>
      </c>
      <c r="D1161" s="24" t="s">
        <v>14655</v>
      </c>
      <c r="E1161" s="38" t="s">
        <v>14656</v>
      </c>
    </row>
    <row r="1162" spans="1:6" ht="120" x14ac:dyDescent="0.25">
      <c r="A1162" s="38">
        <v>1161</v>
      </c>
      <c r="B1162" s="39" t="s">
        <v>14346</v>
      </c>
      <c r="C1162" s="25" t="s">
        <v>14657</v>
      </c>
      <c r="D1162" s="24" t="s">
        <v>14655</v>
      </c>
      <c r="E1162" s="38"/>
    </row>
    <row r="1163" spans="1:6" ht="105" x14ac:dyDescent="0.25">
      <c r="A1163" s="38">
        <v>1162</v>
      </c>
      <c r="B1163" s="39" t="s">
        <v>14413</v>
      </c>
      <c r="C1163" s="25" t="s">
        <v>14658</v>
      </c>
      <c r="D1163" s="20" t="s">
        <v>14659</v>
      </c>
      <c r="E1163" s="38"/>
    </row>
    <row r="1164" spans="1:6" ht="105" x14ac:dyDescent="0.25">
      <c r="A1164" s="38">
        <v>1163</v>
      </c>
      <c r="B1164" s="39" t="s">
        <v>14414</v>
      </c>
      <c r="C1164" s="25" t="s">
        <v>14658</v>
      </c>
      <c r="D1164" s="20" t="s">
        <v>14659</v>
      </c>
      <c r="E1164" s="38"/>
    </row>
    <row r="1165" spans="1:6" ht="165" x14ac:dyDescent="0.25">
      <c r="A1165" s="38">
        <v>1164</v>
      </c>
      <c r="B1165" s="39" t="s">
        <v>14435</v>
      </c>
      <c r="C1165" s="25" t="s">
        <v>14660</v>
      </c>
      <c r="D1165" s="20" t="s">
        <v>14661</v>
      </c>
      <c r="E1165" s="38" t="s">
        <v>14662</v>
      </c>
    </row>
    <row r="1166" spans="1:6" ht="165" x14ac:dyDescent="0.25">
      <c r="A1166" s="38">
        <v>1165</v>
      </c>
      <c r="B1166" s="39" t="s">
        <v>14438</v>
      </c>
      <c r="C1166" s="25" t="s">
        <v>14663</v>
      </c>
      <c r="D1166" s="20" t="s">
        <v>14661</v>
      </c>
      <c r="E1166" s="38"/>
    </row>
    <row r="1167" spans="1:6" ht="165" x14ac:dyDescent="0.25">
      <c r="A1167" s="38">
        <v>1166</v>
      </c>
      <c r="B1167" s="39" t="s">
        <v>14436</v>
      </c>
      <c r="C1167" s="25" t="s">
        <v>14664</v>
      </c>
      <c r="D1167" s="20" t="s">
        <v>14661</v>
      </c>
      <c r="E1167" s="38"/>
    </row>
    <row r="1168" spans="1:6" ht="165" x14ac:dyDescent="0.25">
      <c r="A1168" s="38">
        <v>1167</v>
      </c>
      <c r="B1168" s="39" t="s">
        <v>14437</v>
      </c>
      <c r="C1168" s="25" t="s">
        <v>14665</v>
      </c>
      <c r="D1168" s="20" t="s">
        <v>14666</v>
      </c>
      <c r="E1168" s="38" t="s">
        <v>14667</v>
      </c>
    </row>
    <row r="1169" spans="1:5" ht="150" x14ac:dyDescent="0.25">
      <c r="A1169" s="38">
        <v>1168</v>
      </c>
      <c r="B1169" s="39" t="s">
        <v>14452</v>
      </c>
      <c r="C1169" s="25" t="s">
        <v>14668</v>
      </c>
      <c r="D1169" s="24" t="s">
        <v>14669</v>
      </c>
      <c r="E1169" s="38" t="s">
        <v>14670</v>
      </c>
    </row>
    <row r="1170" spans="1:5" ht="150" x14ac:dyDescent="0.25">
      <c r="A1170" s="38">
        <v>1169</v>
      </c>
      <c r="B1170" s="39" t="s">
        <v>14453</v>
      </c>
      <c r="C1170" s="25" t="s">
        <v>14671</v>
      </c>
      <c r="D1170" s="24" t="s">
        <v>14669</v>
      </c>
      <c r="E1170" s="38"/>
    </row>
    <row r="1171" spans="1:5" ht="150" x14ac:dyDescent="0.25">
      <c r="A1171" s="38">
        <v>1170</v>
      </c>
      <c r="B1171" s="39" t="s">
        <v>14454</v>
      </c>
      <c r="C1171" s="25" t="s">
        <v>14672</v>
      </c>
      <c r="D1171" s="24" t="s">
        <v>14669</v>
      </c>
      <c r="E1171" s="38"/>
    </row>
    <row r="1172" spans="1:5" ht="195" x14ac:dyDescent="0.25">
      <c r="A1172" s="38">
        <v>1171</v>
      </c>
      <c r="B1172" s="39" t="s">
        <v>14803</v>
      </c>
      <c r="C1172" s="25" t="s">
        <v>14837</v>
      </c>
      <c r="D1172" s="24" t="s">
        <v>14838</v>
      </c>
      <c r="E1172" s="38" t="s">
        <v>14839</v>
      </c>
    </row>
    <row r="1173" spans="1:5" ht="195" x14ac:dyDescent="0.25">
      <c r="A1173" s="38">
        <v>1172</v>
      </c>
      <c r="B1173" s="39" t="s">
        <v>14804</v>
      </c>
      <c r="C1173" s="25" t="s">
        <v>14840</v>
      </c>
      <c r="D1173" s="24" t="s">
        <v>14838</v>
      </c>
      <c r="E1173" s="38"/>
    </row>
  </sheetData>
  <autoFilter ref="C1:E1423" xr:uid="{00000000-0009-0000-0000-000005000000}"/>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73D19-2E3B-4DFE-9EEA-FC89CA38B027}">
  <sheetPr codeName="Sheet8">
    <tabColor theme="5"/>
  </sheetPr>
  <dimension ref="A1:AS136"/>
  <sheetViews>
    <sheetView zoomScale="70" zoomScaleNormal="70" workbookViewId="0">
      <pane xSplit="3" ySplit="2" topLeftCell="D3" activePane="bottomRight" state="frozen"/>
      <selection pane="topRight" activeCell="D1" sqref="D1"/>
      <selection pane="bottomLeft" activeCell="A3" sqref="A3"/>
      <selection pane="bottomRight" activeCell="H3" sqref="H3"/>
    </sheetView>
  </sheetViews>
  <sheetFormatPr defaultRowHeight="15" outlineLevelRow="1" x14ac:dyDescent="0.25"/>
  <cols>
    <col min="2" max="2" width="17.42578125" bestFit="1" customWidth="1"/>
    <col min="3" max="3" width="21.5703125" customWidth="1"/>
    <col min="4" max="9" width="10.140625" bestFit="1" customWidth="1"/>
    <col min="10" max="10" width="10.5703125" bestFit="1" customWidth="1"/>
    <col min="11" max="11" width="1.7109375" customWidth="1"/>
    <col min="12" max="13" width="14.140625" bestFit="1" customWidth="1"/>
    <col min="14" max="14" width="18.140625" customWidth="1"/>
    <col min="15" max="15" width="17.7109375" bestFit="1" customWidth="1"/>
    <col min="16" max="16" width="1.7109375" customWidth="1"/>
    <col min="17" max="17" width="18.85546875" bestFit="1" customWidth="1"/>
    <col min="24" max="24" width="1.7109375" customWidth="1"/>
    <col min="26" max="26" width="15.7109375" customWidth="1"/>
    <col min="27" max="28" width="14.140625" bestFit="1" customWidth="1"/>
    <col min="29" max="29" width="18.140625" customWidth="1"/>
    <col min="36" max="36" width="12" bestFit="1" customWidth="1"/>
    <col min="37" max="37" width="13.85546875" customWidth="1"/>
    <col min="38" max="38" width="14.5703125" bestFit="1" customWidth="1"/>
    <col min="39" max="39" width="1.7109375" customWidth="1"/>
    <col min="40" max="40" width="22.42578125" customWidth="1"/>
    <col min="41" max="41" width="9.140625" customWidth="1"/>
    <col min="42" max="42" width="17" customWidth="1"/>
    <col min="44" max="44" width="17.7109375" customWidth="1"/>
  </cols>
  <sheetData>
    <row r="1" spans="1:45" ht="30" hidden="1" outlineLevel="1" x14ac:dyDescent="0.25">
      <c r="L1" s="17">
        <v>3</v>
      </c>
      <c r="M1" s="17">
        <v>4</v>
      </c>
      <c r="N1" s="19"/>
      <c r="Q1" s="18" t="s">
        <v>9942</v>
      </c>
      <c r="R1" s="17">
        <v>6</v>
      </c>
      <c r="S1" s="17">
        <f>R1+1</f>
        <v>7</v>
      </c>
      <c r="T1" s="17">
        <f t="shared" ref="T1:W1" si="0">S1+1</f>
        <v>8</v>
      </c>
      <c r="U1" s="17">
        <f t="shared" si="0"/>
        <v>9</v>
      </c>
      <c r="V1" s="17">
        <f t="shared" si="0"/>
        <v>10</v>
      </c>
      <c r="W1" s="17">
        <f t="shared" si="0"/>
        <v>11</v>
      </c>
      <c r="X1" s="19"/>
      <c r="AA1" s="17">
        <v>3</v>
      </c>
      <c r="AB1" s="17">
        <v>4</v>
      </c>
      <c r="AC1" s="19"/>
    </row>
    <row r="2" spans="1:45" ht="45" collapsed="1" x14ac:dyDescent="0.25">
      <c r="A2" s="1" t="s">
        <v>9941</v>
      </c>
      <c r="B2" s="1" t="s">
        <v>9914</v>
      </c>
      <c r="C2" s="1"/>
      <c r="D2" s="5" t="s">
        <v>7251</v>
      </c>
      <c r="E2" s="5" t="s">
        <v>7250</v>
      </c>
      <c r="F2" s="5" t="s">
        <v>7252</v>
      </c>
      <c r="G2" s="5" t="s">
        <v>7253</v>
      </c>
      <c r="H2" s="5" t="s">
        <v>7481</v>
      </c>
      <c r="I2" s="5" t="s">
        <v>7482</v>
      </c>
      <c r="J2" s="14" t="s">
        <v>9911</v>
      </c>
      <c r="L2" s="6" t="s">
        <v>10025</v>
      </c>
      <c r="M2" s="6" t="s">
        <v>10026</v>
      </c>
      <c r="N2" s="21" t="s">
        <v>10103</v>
      </c>
      <c r="O2" s="22" t="s">
        <v>10254</v>
      </c>
      <c r="Q2" s="1" t="s">
        <v>9913</v>
      </c>
      <c r="R2" s="5" t="s">
        <v>7251</v>
      </c>
      <c r="S2" s="5" t="s">
        <v>7250</v>
      </c>
      <c r="T2" s="5" t="s">
        <v>7252</v>
      </c>
      <c r="U2" s="5" t="s">
        <v>7253</v>
      </c>
      <c r="V2" s="5" t="s">
        <v>7481</v>
      </c>
      <c r="W2" s="5" t="s">
        <v>7482</v>
      </c>
      <c r="X2" s="14"/>
      <c r="Y2" s="14" t="s">
        <v>9912</v>
      </c>
      <c r="Z2" s="16" t="s">
        <v>9915</v>
      </c>
      <c r="AA2" s="6" t="s">
        <v>10025</v>
      </c>
      <c r="AB2" s="6" t="s">
        <v>10026</v>
      </c>
      <c r="AC2" s="21" t="s">
        <v>10103</v>
      </c>
      <c r="AD2" s="5" t="s">
        <v>7251</v>
      </c>
      <c r="AE2" s="5" t="s">
        <v>7250</v>
      </c>
      <c r="AF2" s="5" t="s">
        <v>7252</v>
      </c>
      <c r="AG2" s="5" t="s">
        <v>7253</v>
      </c>
      <c r="AH2" s="5" t="s">
        <v>7481</v>
      </c>
      <c r="AI2" s="5" t="s">
        <v>7482</v>
      </c>
      <c r="AJ2" s="16" t="s">
        <v>9943</v>
      </c>
      <c r="AK2" s="14" t="s">
        <v>10064</v>
      </c>
      <c r="AL2" s="7" t="s">
        <v>7489</v>
      </c>
      <c r="AN2" s="7" t="s">
        <v>10219</v>
      </c>
      <c r="AP2" s="7" t="s">
        <v>10312</v>
      </c>
    </row>
    <row r="3" spans="1:45" x14ac:dyDescent="0.25">
      <c r="A3">
        <f>INDEX('Completed Species'!$A:$B,MATCH(Megas!$Q3,'Completed Species'!$B:$B,0),1)</f>
        <v>5</v>
      </c>
      <c r="B3" t="s">
        <v>14419</v>
      </c>
      <c r="C3" t="s">
        <v>14420</v>
      </c>
      <c r="D3">
        <f>'BST Extract'!C1175</f>
        <v>70</v>
      </c>
      <c r="E3">
        <f>'BST Extract'!D1175</f>
        <v>55</v>
      </c>
      <c r="F3">
        <f>'BST Extract'!E1175</f>
        <v>120</v>
      </c>
      <c r="G3">
        <f>'BST Extract'!F1175</f>
        <v>80</v>
      </c>
      <c r="H3">
        <f>'BST Extract'!G1175</f>
        <v>145</v>
      </c>
      <c r="I3">
        <f>'BST Extract'!H1175</f>
        <v>120</v>
      </c>
      <c r="J3">
        <f>'BST Extract'!I1175</f>
        <v>590</v>
      </c>
      <c r="L3" s="12" t="str">
        <f>'BST Extract'!J1175</f>
        <v>WATER</v>
      </c>
      <c r="M3" s="12" t="str">
        <f>'BST Extract'!K1175</f>
        <v>PSYCHIC</v>
      </c>
      <c r="N3" t="str">
        <f t="shared" ref="N3" si="1">L3&amp;","&amp;M3</f>
        <v>WATER,PSYCHIC</v>
      </c>
      <c r="O3" t="b">
        <f t="shared" ref="O3" si="2">N3&lt;&gt;AC3</f>
        <v>0</v>
      </c>
      <c r="Q3" t="s">
        <v>68</v>
      </c>
      <c r="R3">
        <f>VLOOKUP($Q3,'Completed Species'!$B:$L,R$1,FALSE)</f>
        <v>70</v>
      </c>
      <c r="S3">
        <f>VLOOKUP($Q3,'Completed Species'!$B:$L,S$1,FALSE)</f>
        <v>40</v>
      </c>
      <c r="T3">
        <f>VLOOKUP($Q3,'Completed Species'!$B:$L,T$1,FALSE)</f>
        <v>95</v>
      </c>
      <c r="U3">
        <f>VLOOKUP($Q3,'Completed Species'!$B:$L,U$1,FALSE)</f>
        <v>60</v>
      </c>
      <c r="V3">
        <f>VLOOKUP($Q3,'Completed Species'!$B:$L,V$1,FALSE)</f>
        <v>130</v>
      </c>
      <c r="W3">
        <f>VLOOKUP($Q3,'Completed Species'!$B:$L,W$1,FALSE)</f>
        <v>95</v>
      </c>
      <c r="Y3">
        <f t="shared" ref="Y3:Y36" si="3">SUM(R3:W3)</f>
        <v>490</v>
      </c>
      <c r="Z3">
        <f t="shared" ref="Z3:Z36" si="4">J3-Y3</f>
        <v>100</v>
      </c>
      <c r="AA3" t="str">
        <f>VLOOKUP($Q3,'Completed Species'!$B:$L,AA$1,FALSE)</f>
        <v>WATER</v>
      </c>
      <c r="AB3" t="str">
        <f>VLOOKUP($Q3,'Completed Species'!$B:$L,AB$1,FALSE)</f>
        <v>PSYCHIC</v>
      </c>
      <c r="AC3" t="str">
        <f t="shared" ref="AC3:AC36" si="5">AA3&amp;","&amp;AB3</f>
        <v>WATER,PSYCHIC</v>
      </c>
      <c r="AD3" s="15" t="str">
        <f t="shared" ref="AD3:AD36" si="6">IF(D3=R3,"No",D3-R3)</f>
        <v>No</v>
      </c>
      <c r="AE3" s="15">
        <f t="shared" ref="AE3:AE36" si="7">E3-S3</f>
        <v>15</v>
      </c>
      <c r="AF3" s="15">
        <f t="shared" ref="AF3:AF36" si="8">F3-T3</f>
        <v>25</v>
      </c>
      <c r="AG3" s="15">
        <f t="shared" ref="AG3:AG36" si="9">G3-U3</f>
        <v>20</v>
      </c>
      <c r="AH3" s="15">
        <f t="shared" ref="AH3:AH36" si="10">H3-V3</f>
        <v>15</v>
      </c>
      <c r="AI3" s="15">
        <f t="shared" ref="AI3:AI36" si="11">I3-W3</f>
        <v>25</v>
      </c>
      <c r="AK3" s="15">
        <f t="shared" ref="AK3:AK36" si="12">SUM(AE3:AI3)</f>
        <v>100</v>
      </c>
      <c r="AL3" t="str">
        <f>'Ability Extract'!C1175</f>
        <v>STORMDRAIN</v>
      </c>
      <c r="AN3" t="s">
        <v>14421</v>
      </c>
      <c r="AP3" t="s">
        <v>10201</v>
      </c>
    </row>
    <row r="4" spans="1:45" x14ac:dyDescent="0.25">
      <c r="A4">
        <f>INDEX('Completed Species'!$A:$B,MATCH(Megas!$Q4,'Completed Species'!$B:$B,0),1)</f>
        <v>8</v>
      </c>
      <c r="B4" t="s">
        <v>9884</v>
      </c>
      <c r="C4" t="s">
        <v>9917</v>
      </c>
      <c r="D4">
        <f>'BST Extract'!C1176</f>
        <v>65</v>
      </c>
      <c r="E4">
        <f>'BST Extract'!D1176</f>
        <v>65</v>
      </c>
      <c r="F4">
        <f>'BST Extract'!E1176</f>
        <v>95</v>
      </c>
      <c r="G4">
        <f>'BST Extract'!F1176</f>
        <v>130</v>
      </c>
      <c r="H4">
        <f>'BST Extract'!G1176</f>
        <v>145</v>
      </c>
      <c r="I4">
        <f>'BST Extract'!H1176</f>
        <v>100</v>
      </c>
      <c r="J4">
        <f>'BST Extract'!I1176</f>
        <v>600</v>
      </c>
      <c r="L4" s="12" t="str">
        <f>'BST Extract'!J1176</f>
        <v>ICE</v>
      </c>
      <c r="M4" s="12" t="str">
        <f>'BST Extract'!K1176</f>
        <v>FLYING</v>
      </c>
      <c r="N4" t="str">
        <f t="shared" ref="N4:N67" si="13">L4&amp;","&amp;M4</f>
        <v>ICE,FLYING</v>
      </c>
      <c r="O4" t="b">
        <f t="shared" ref="O4:O67" si="14">N4&lt;&gt;AC4</f>
        <v>0</v>
      </c>
      <c r="Q4" t="s">
        <v>105</v>
      </c>
      <c r="R4">
        <f>VLOOKUP($Q4,'Completed Species'!$B:$L,R$1,FALSE)</f>
        <v>65</v>
      </c>
      <c r="S4">
        <f>VLOOKUP($Q4,'Completed Species'!$B:$L,S$1,FALSE)</f>
        <v>60</v>
      </c>
      <c r="T4">
        <f>VLOOKUP($Q4,'Completed Species'!$B:$L,T$1,FALSE)</f>
        <v>60</v>
      </c>
      <c r="U4">
        <f>VLOOKUP($Q4,'Completed Species'!$B:$L,U$1,FALSE)</f>
        <v>115</v>
      </c>
      <c r="V4">
        <f>VLOOKUP($Q4,'Completed Species'!$B:$L,V$1,FALSE)</f>
        <v>130</v>
      </c>
      <c r="W4">
        <f>VLOOKUP($Q4,'Completed Species'!$B:$L,W$1,FALSE)</f>
        <v>70</v>
      </c>
      <c r="Y4">
        <f t="shared" ref="Y4" si="15">SUM(R4:W4)</f>
        <v>500</v>
      </c>
      <c r="Z4">
        <f t="shared" ref="Z4" si="16">J4-Y4</f>
        <v>100</v>
      </c>
      <c r="AA4" t="str">
        <f>VLOOKUP($Q4,'Completed Species'!$B:$L,AA$1,FALSE)</f>
        <v>ICE</v>
      </c>
      <c r="AB4" t="str">
        <f>VLOOKUP($Q4,'Completed Species'!$B:$L,AB$1,FALSE)</f>
        <v>FLYING</v>
      </c>
      <c r="AC4" t="str">
        <f t="shared" ref="AC4" si="17">AA4&amp;","&amp;AB4</f>
        <v>ICE,FLYING</v>
      </c>
      <c r="AD4" s="15" t="str">
        <f t="shared" ref="AD4" si="18">IF(D4=R4,"No",D4-R4)</f>
        <v>No</v>
      </c>
      <c r="AE4" s="15">
        <f t="shared" ref="AE4" si="19">E4-S4</f>
        <v>5</v>
      </c>
      <c r="AF4" s="15">
        <f t="shared" ref="AF4" si="20">F4-T4</f>
        <v>35</v>
      </c>
      <c r="AG4" s="15">
        <f t="shared" ref="AG4" si="21">G4-U4</f>
        <v>15</v>
      </c>
      <c r="AH4" s="15">
        <f t="shared" ref="AH4" si="22">H4-V4</f>
        <v>15</v>
      </c>
      <c r="AI4" s="15">
        <f t="shared" ref="AI4" si="23">I4-W4</f>
        <v>30</v>
      </c>
      <c r="AK4" s="15">
        <f t="shared" ref="AK4" si="24">SUM(AE4:AI4)</f>
        <v>100</v>
      </c>
      <c r="AL4" t="str">
        <f>'Ability Extract'!C1176</f>
        <v>ICEBODY</v>
      </c>
      <c r="AN4" s="37" t="s">
        <v>10149</v>
      </c>
      <c r="AP4" t="s">
        <v>10182</v>
      </c>
    </row>
    <row r="5" spans="1:45" x14ac:dyDescent="0.25">
      <c r="A5">
        <f>INDEX('Completed Species'!$A:$B,MATCH(Megas!$Q5,'Completed Species'!$B:$B,0),1)</f>
        <v>10</v>
      </c>
      <c r="B5" t="s">
        <v>9896</v>
      </c>
      <c r="C5" t="s">
        <v>9910</v>
      </c>
      <c r="D5">
        <f>'BST Extract'!C1177</f>
        <v>80</v>
      </c>
      <c r="E5">
        <f>'BST Extract'!D1177</f>
        <v>60</v>
      </c>
      <c r="F5">
        <f>'BST Extract'!E1177</f>
        <v>60</v>
      </c>
      <c r="G5">
        <f>'BST Extract'!F1177</f>
        <v>120</v>
      </c>
      <c r="H5">
        <f>'BST Extract'!G1177</f>
        <v>140</v>
      </c>
      <c r="I5">
        <f>'BST Extract'!H1177</f>
        <v>130</v>
      </c>
      <c r="J5">
        <f>'BST Extract'!I1177</f>
        <v>590</v>
      </c>
      <c r="L5" s="12" t="str">
        <f>'BST Extract'!J1177</f>
        <v>COSMIC</v>
      </c>
      <c r="M5" s="12" t="str">
        <f>'BST Extract'!K1177</f>
        <v>FLYING</v>
      </c>
      <c r="N5" t="str">
        <f t="shared" si="13"/>
        <v>COSMIC,FLYING</v>
      </c>
      <c r="O5" t="b">
        <f t="shared" si="14"/>
        <v>0</v>
      </c>
      <c r="Q5" t="s">
        <v>132</v>
      </c>
      <c r="R5">
        <f>VLOOKUP($Q5,'Completed Species'!$B:$L,R$1,FALSE)</f>
        <v>80</v>
      </c>
      <c r="S5">
        <f>VLOOKUP($Q5,'Completed Species'!$B:$L,S$1,FALSE)</f>
        <v>60</v>
      </c>
      <c r="T5">
        <f>VLOOKUP($Q5,'Completed Species'!$B:$L,T$1,FALSE)</f>
        <v>60</v>
      </c>
      <c r="U5">
        <f>VLOOKUP($Q5,'Completed Species'!$B:$L,U$1,FALSE)</f>
        <v>105</v>
      </c>
      <c r="V5">
        <f>VLOOKUP($Q5,'Completed Species'!$B:$L,V$1,FALSE)</f>
        <v>100</v>
      </c>
      <c r="W5">
        <f>VLOOKUP($Q5,'Completed Species'!$B:$L,W$1,FALSE)</f>
        <v>85</v>
      </c>
      <c r="Y5">
        <f t="shared" si="3"/>
        <v>490</v>
      </c>
      <c r="Z5">
        <f t="shared" si="4"/>
        <v>100</v>
      </c>
      <c r="AA5" t="str">
        <f>VLOOKUP($Q5,'Completed Species'!$B:$L,AA$1,FALSE)</f>
        <v>COSMIC</v>
      </c>
      <c r="AB5" t="str">
        <f>VLOOKUP($Q5,'Completed Species'!$B:$L,AB$1,FALSE)</f>
        <v>FLYING</v>
      </c>
      <c r="AC5" t="str">
        <f t="shared" si="5"/>
        <v>COSMIC,FLYING</v>
      </c>
      <c r="AD5" s="15" t="str">
        <f t="shared" si="6"/>
        <v>No</v>
      </c>
      <c r="AE5" s="15">
        <f t="shared" si="7"/>
        <v>0</v>
      </c>
      <c r="AF5" s="15">
        <f t="shared" si="8"/>
        <v>0</v>
      </c>
      <c r="AG5" s="15">
        <f t="shared" si="9"/>
        <v>15</v>
      </c>
      <c r="AH5" s="15">
        <f t="shared" si="10"/>
        <v>40</v>
      </c>
      <c r="AI5" s="15">
        <f t="shared" si="11"/>
        <v>45</v>
      </c>
      <c r="AK5" s="15">
        <f t="shared" si="12"/>
        <v>100</v>
      </c>
      <c r="AL5" t="str">
        <f>'Ability Extract'!C1177</f>
        <v>COMPETITIVE</v>
      </c>
      <c r="AN5" s="37" t="s">
        <v>10150</v>
      </c>
      <c r="AP5" t="s">
        <v>10200</v>
      </c>
    </row>
    <row r="6" spans="1:45" x14ac:dyDescent="0.25">
      <c r="A6">
        <f>INDEX('Completed Species'!$A:$B,MATCH(Megas!$Q6,'Completed Species'!$B:$B,0),1)</f>
        <v>12</v>
      </c>
      <c r="B6" t="s">
        <v>9949</v>
      </c>
      <c r="C6" t="s">
        <v>9950</v>
      </c>
      <c r="D6">
        <f>'BST Extract'!C1178</f>
        <v>55</v>
      </c>
      <c r="E6">
        <f>'BST Extract'!D1178</f>
        <v>130</v>
      </c>
      <c r="F6">
        <f>'BST Extract'!E1178</f>
        <v>89</v>
      </c>
      <c r="G6">
        <f>'BST Extract'!F1178</f>
        <v>120</v>
      </c>
      <c r="H6">
        <f>'BST Extract'!G1178</f>
        <v>85</v>
      </c>
      <c r="I6">
        <f>'BST Extract'!H1178</f>
        <v>89</v>
      </c>
      <c r="J6">
        <f>'BST Extract'!I1178</f>
        <v>568</v>
      </c>
      <c r="L6" s="12" t="str">
        <f>'BST Extract'!J1178</f>
        <v>GROUND</v>
      </c>
      <c r="M6" s="12" t="str">
        <f>'BST Extract'!K1178</f>
        <v>POISON</v>
      </c>
      <c r="N6" t="str">
        <f t="shared" si="13"/>
        <v>GROUND,POISON</v>
      </c>
      <c r="O6" t="b">
        <f t="shared" si="14"/>
        <v>0</v>
      </c>
      <c r="Q6" t="s">
        <v>160</v>
      </c>
      <c r="R6">
        <f>VLOOKUP($Q6,'Completed Species'!$B:$L,R$1,FALSE)</f>
        <v>55</v>
      </c>
      <c r="S6">
        <f>VLOOKUP($Q6,'Completed Species'!$B:$L,S$1,FALSE)</f>
        <v>110</v>
      </c>
      <c r="T6">
        <f>VLOOKUP($Q6,'Completed Species'!$B:$L,T$1,FALSE)</f>
        <v>69</v>
      </c>
      <c r="U6">
        <f>VLOOKUP($Q6,'Completed Species'!$B:$L,U$1,FALSE)</f>
        <v>100</v>
      </c>
      <c r="V6">
        <f>VLOOKUP($Q6,'Completed Species'!$B:$L,V$1,FALSE)</f>
        <v>65</v>
      </c>
      <c r="W6">
        <f>VLOOKUP($Q6,'Completed Species'!$B:$L,W$1,FALSE)</f>
        <v>69</v>
      </c>
      <c r="Y6">
        <f t="shared" si="3"/>
        <v>468</v>
      </c>
      <c r="Z6">
        <f t="shared" si="4"/>
        <v>100</v>
      </c>
      <c r="AA6" t="str">
        <f>VLOOKUP($Q6,'Completed Species'!$B:$L,AA$1,FALSE)</f>
        <v>GROUND</v>
      </c>
      <c r="AB6" t="str">
        <f>VLOOKUP($Q6,'Completed Species'!$B:$L,AB$1,FALSE)</f>
        <v>POISON</v>
      </c>
      <c r="AC6" t="str">
        <f t="shared" si="5"/>
        <v>GROUND,POISON</v>
      </c>
      <c r="AD6" s="15" t="str">
        <f t="shared" si="6"/>
        <v>No</v>
      </c>
      <c r="AE6" s="15">
        <f t="shared" si="7"/>
        <v>20</v>
      </c>
      <c r="AF6" s="15">
        <f t="shared" si="8"/>
        <v>20</v>
      </c>
      <c r="AG6" s="15">
        <f t="shared" si="9"/>
        <v>20</v>
      </c>
      <c r="AH6" s="15">
        <f t="shared" si="10"/>
        <v>20</v>
      </c>
      <c r="AI6" s="15">
        <f t="shared" si="11"/>
        <v>20</v>
      </c>
      <c r="AK6" s="15">
        <f t="shared" si="12"/>
        <v>100</v>
      </c>
      <c r="AL6" t="str">
        <f>'Ability Extract'!C1178</f>
        <v>INTIMIDATE</v>
      </c>
      <c r="AN6" t="s">
        <v>10151</v>
      </c>
      <c r="AP6" t="s">
        <v>10159</v>
      </c>
    </row>
    <row r="7" spans="1:45" x14ac:dyDescent="0.25">
      <c r="A7">
        <f>INDEX('Completed Species'!$A:$B,MATCH(Megas!$Q7,'Completed Species'!$B:$B,0),1)</f>
        <v>14</v>
      </c>
      <c r="B7" t="s">
        <v>9888</v>
      </c>
      <c r="C7" t="s">
        <v>9921</v>
      </c>
      <c r="D7">
        <f>'BST Extract'!C1179</f>
        <v>75</v>
      </c>
      <c r="E7">
        <f>'BST Extract'!D1179</f>
        <v>75</v>
      </c>
      <c r="F7">
        <f>'BST Extract'!E1179</f>
        <v>100</v>
      </c>
      <c r="G7">
        <f>'BST Extract'!F1179</f>
        <v>130</v>
      </c>
      <c r="H7">
        <f>'BST Extract'!G1179</f>
        <v>130</v>
      </c>
      <c r="I7">
        <f>'BST Extract'!H1179</f>
        <v>110</v>
      </c>
      <c r="J7">
        <f>'BST Extract'!I1179</f>
        <v>620</v>
      </c>
      <c r="L7" s="12" t="str">
        <f>'BST Extract'!J1179</f>
        <v>COSMIC</v>
      </c>
      <c r="M7" s="12" t="str">
        <f>'BST Extract'!K1179</f>
        <v>ROCK</v>
      </c>
      <c r="N7" t="str">
        <f t="shared" si="13"/>
        <v>COSMIC,ROCK</v>
      </c>
      <c r="O7" t="b">
        <f t="shared" si="14"/>
        <v>0</v>
      </c>
      <c r="Q7" t="s">
        <v>190</v>
      </c>
      <c r="R7">
        <f>VLOOKUP($Q7,'Completed Species'!$B:$L,R$1,FALSE)</f>
        <v>75</v>
      </c>
      <c r="S7">
        <f>VLOOKUP($Q7,'Completed Species'!$B:$L,S$1,FALSE)</f>
        <v>75</v>
      </c>
      <c r="T7">
        <f>VLOOKUP($Q7,'Completed Species'!$B:$L,T$1,FALSE)</f>
        <v>80</v>
      </c>
      <c r="U7">
        <f>VLOOKUP($Q7,'Completed Species'!$B:$L,U$1,FALSE)</f>
        <v>100</v>
      </c>
      <c r="V7">
        <f>VLOOKUP($Q7,'Completed Species'!$B:$L,V$1,FALSE)</f>
        <v>110</v>
      </c>
      <c r="W7">
        <f>VLOOKUP($Q7,'Completed Species'!$B:$L,W$1,FALSE)</f>
        <v>80</v>
      </c>
      <c r="Y7">
        <f t="shared" si="3"/>
        <v>520</v>
      </c>
      <c r="Z7">
        <f t="shared" si="4"/>
        <v>100</v>
      </c>
      <c r="AA7" t="str">
        <f>VLOOKUP($Q7,'Completed Species'!$B:$L,AA$1,FALSE)</f>
        <v>COSMIC</v>
      </c>
      <c r="AB7" t="str">
        <f>VLOOKUP($Q7,'Completed Species'!$B:$L,AB$1,FALSE)</f>
        <v>ROCK</v>
      </c>
      <c r="AC7" t="str">
        <f t="shared" si="5"/>
        <v>COSMIC,ROCK</v>
      </c>
      <c r="AD7" s="15" t="str">
        <f t="shared" si="6"/>
        <v>No</v>
      </c>
      <c r="AE7" s="15">
        <f t="shared" si="7"/>
        <v>0</v>
      </c>
      <c r="AF7" s="15">
        <f t="shared" si="8"/>
        <v>20</v>
      </c>
      <c r="AG7" s="15">
        <f t="shared" si="9"/>
        <v>30</v>
      </c>
      <c r="AH7" s="15">
        <f t="shared" si="10"/>
        <v>20</v>
      </c>
      <c r="AI7" s="15">
        <f t="shared" si="11"/>
        <v>30</v>
      </c>
      <c r="AK7" s="15">
        <f t="shared" si="12"/>
        <v>100</v>
      </c>
      <c r="AL7" t="str">
        <f>'Ability Extract'!C1179</f>
        <v>FILTER</v>
      </c>
      <c r="AN7" t="s">
        <v>10152</v>
      </c>
      <c r="AP7" t="s">
        <v>10178</v>
      </c>
    </row>
    <row r="8" spans="1:45" x14ac:dyDescent="0.25">
      <c r="A8">
        <f>INDEX('Completed Species'!$A:$B,MATCH(Megas!$Q8,'Completed Species'!$B:$B,0),1)</f>
        <v>16</v>
      </c>
      <c r="B8" t="s">
        <v>9885</v>
      </c>
      <c r="C8" t="s">
        <v>9918</v>
      </c>
      <c r="D8">
        <f>'BST Extract'!C1180</f>
        <v>75</v>
      </c>
      <c r="E8">
        <f>'BST Extract'!D1180</f>
        <v>135</v>
      </c>
      <c r="F8">
        <f>'BST Extract'!E1180</f>
        <v>170</v>
      </c>
      <c r="G8">
        <f>'BST Extract'!F1180</f>
        <v>80</v>
      </c>
      <c r="H8">
        <f>'BST Extract'!G1180</f>
        <v>55</v>
      </c>
      <c r="I8">
        <f>'BST Extract'!H1180</f>
        <v>95</v>
      </c>
      <c r="J8">
        <f>'BST Extract'!I1180</f>
        <v>610</v>
      </c>
      <c r="L8" s="12" t="str">
        <f>'BST Extract'!J1180</f>
        <v>ICE</v>
      </c>
      <c r="M8" s="12" t="str">
        <f>'BST Extract'!K1180</f>
        <v>ROCK</v>
      </c>
      <c r="N8" t="str">
        <f t="shared" si="13"/>
        <v>ICE,ROCK</v>
      </c>
      <c r="O8" t="b">
        <f t="shared" si="14"/>
        <v>0</v>
      </c>
      <c r="Q8" t="s">
        <v>214</v>
      </c>
      <c r="R8">
        <f>VLOOKUP($Q8,'Completed Species'!$B:$L,R$1,FALSE)</f>
        <v>75</v>
      </c>
      <c r="S8">
        <f>VLOOKUP($Q8,'Completed Species'!$B:$L,S$1,FALSE)</f>
        <v>115</v>
      </c>
      <c r="T8">
        <f>VLOOKUP($Q8,'Completed Species'!$B:$L,T$1,FALSE)</f>
        <v>140</v>
      </c>
      <c r="U8">
        <f>VLOOKUP($Q8,'Completed Species'!$B:$L,U$1,FALSE)</f>
        <v>60</v>
      </c>
      <c r="V8">
        <f>VLOOKUP($Q8,'Completed Species'!$B:$L,V$1,FALSE)</f>
        <v>55</v>
      </c>
      <c r="W8">
        <f>VLOOKUP($Q8,'Completed Species'!$B:$L,W$1,FALSE)</f>
        <v>65</v>
      </c>
      <c r="Y8">
        <f t="shared" si="3"/>
        <v>510</v>
      </c>
      <c r="Z8">
        <f t="shared" si="4"/>
        <v>100</v>
      </c>
      <c r="AA8" t="str">
        <f>VLOOKUP($Q8,'Completed Species'!$B:$L,AA$1,FALSE)</f>
        <v>ICE</v>
      </c>
      <c r="AB8" t="str">
        <f>VLOOKUP($Q8,'Completed Species'!$B:$L,AB$1,FALSE)</f>
        <v>ROCK</v>
      </c>
      <c r="AC8" t="str">
        <f t="shared" si="5"/>
        <v>ICE,ROCK</v>
      </c>
      <c r="AD8" s="15" t="str">
        <f t="shared" si="6"/>
        <v>No</v>
      </c>
      <c r="AE8" s="15">
        <f t="shared" si="7"/>
        <v>20</v>
      </c>
      <c r="AF8" s="15">
        <f t="shared" si="8"/>
        <v>30</v>
      </c>
      <c r="AG8" s="15">
        <f t="shared" si="9"/>
        <v>20</v>
      </c>
      <c r="AH8" s="15">
        <f t="shared" si="10"/>
        <v>0</v>
      </c>
      <c r="AI8" s="15">
        <f t="shared" si="11"/>
        <v>30</v>
      </c>
      <c r="AK8" s="15">
        <f t="shared" si="12"/>
        <v>100</v>
      </c>
      <c r="AL8" t="str">
        <f>'Ability Extract'!C1180</f>
        <v>SKILLLINK</v>
      </c>
      <c r="AN8" s="37" t="s">
        <v>10153</v>
      </c>
      <c r="AP8" t="s">
        <v>10176</v>
      </c>
    </row>
    <row r="9" spans="1:45" x14ac:dyDescent="0.25">
      <c r="A9">
        <f>INDEX('Completed Species'!$A:$B,MATCH(Megas!$Q9,'Completed Species'!$B:$B,0),1)</f>
        <v>25</v>
      </c>
      <c r="B9" t="s">
        <v>9895</v>
      </c>
      <c r="C9" t="s">
        <v>9928</v>
      </c>
      <c r="D9">
        <f>'BST Extract'!C1181</f>
        <v>75</v>
      </c>
      <c r="E9">
        <f>'BST Extract'!D1181</f>
        <v>95</v>
      </c>
      <c r="F9">
        <f>'BST Extract'!E1181</f>
        <v>75</v>
      </c>
      <c r="G9">
        <f>'BST Extract'!F1181</f>
        <v>120</v>
      </c>
      <c r="H9">
        <f>'BST Extract'!G1181</f>
        <v>120</v>
      </c>
      <c r="I9">
        <f>'BST Extract'!H1181</f>
        <v>110</v>
      </c>
      <c r="J9">
        <f>'BST Extract'!I1181</f>
        <v>595</v>
      </c>
      <c r="L9" s="12" t="str">
        <f>'BST Extract'!J1181</f>
        <v>STEEL</v>
      </c>
      <c r="M9" s="12" t="str">
        <f>'BST Extract'!K1181</f>
        <v>ELECTRIC</v>
      </c>
      <c r="N9" t="str">
        <f t="shared" si="13"/>
        <v>STEEL,ELECTRIC</v>
      </c>
      <c r="O9" t="b">
        <f t="shared" si="14"/>
        <v>0</v>
      </c>
      <c r="Q9" t="s">
        <v>329</v>
      </c>
      <c r="R9">
        <f>VLOOKUP($Q9,'Completed Species'!$B:$L,R$1,FALSE)</f>
        <v>75</v>
      </c>
      <c r="S9">
        <f>VLOOKUP($Q9,'Completed Species'!$B:$L,S$1,FALSE)</f>
        <v>95</v>
      </c>
      <c r="T9">
        <f>VLOOKUP($Q9,'Completed Species'!$B:$L,T$1,FALSE)</f>
        <v>65</v>
      </c>
      <c r="U9">
        <f>VLOOKUP($Q9,'Completed Species'!$B:$L,U$1,FALSE)</f>
        <v>95</v>
      </c>
      <c r="V9">
        <f>VLOOKUP($Q9,'Completed Species'!$B:$L,V$1,FALSE)</f>
        <v>95</v>
      </c>
      <c r="W9">
        <f>VLOOKUP($Q9,'Completed Species'!$B:$L,W$1,FALSE)</f>
        <v>70</v>
      </c>
      <c r="Y9">
        <f t="shared" si="3"/>
        <v>495</v>
      </c>
      <c r="Z9">
        <f t="shared" si="4"/>
        <v>100</v>
      </c>
      <c r="AA9" t="str">
        <f>VLOOKUP($Q9,'Completed Species'!$B:$L,AA$1,FALSE)</f>
        <v>STEEL</v>
      </c>
      <c r="AB9" t="str">
        <f>VLOOKUP($Q9,'Completed Species'!$B:$L,AB$1,FALSE)</f>
        <v>ELECTRIC</v>
      </c>
      <c r="AC9" t="str">
        <f t="shared" si="5"/>
        <v>STEEL,ELECTRIC</v>
      </c>
      <c r="AD9" s="15" t="str">
        <f t="shared" si="6"/>
        <v>No</v>
      </c>
      <c r="AE9" s="15">
        <f t="shared" si="7"/>
        <v>0</v>
      </c>
      <c r="AF9" s="15">
        <f t="shared" si="8"/>
        <v>10</v>
      </c>
      <c r="AG9" s="15">
        <f t="shared" si="9"/>
        <v>25</v>
      </c>
      <c r="AH9" s="15">
        <f t="shared" si="10"/>
        <v>25</v>
      </c>
      <c r="AI9" s="15">
        <f t="shared" si="11"/>
        <v>40</v>
      </c>
      <c r="AK9" s="15">
        <f t="shared" si="12"/>
        <v>100</v>
      </c>
      <c r="AL9" t="str">
        <f>'Ability Extract'!C1181</f>
        <v>PRECISION</v>
      </c>
      <c r="AN9" s="37" t="s">
        <v>10154</v>
      </c>
      <c r="AP9" t="s">
        <v>10203</v>
      </c>
    </row>
    <row r="10" spans="1:45" x14ac:dyDescent="0.25">
      <c r="A10">
        <f>INDEX('Completed Species'!$A:$B,MATCH(Megas!$Q10,'Completed Species'!$B:$B,0),1)</f>
        <v>37</v>
      </c>
      <c r="B10" t="s">
        <v>10858</v>
      </c>
      <c r="C10" t="s">
        <v>10859</v>
      </c>
      <c r="D10">
        <f>'BST Extract'!C1182</f>
        <v>95</v>
      </c>
      <c r="E10">
        <f>'BST Extract'!D1182</f>
        <v>100</v>
      </c>
      <c r="F10">
        <f>'BST Extract'!E1182</f>
        <v>110</v>
      </c>
      <c r="G10">
        <f>'BST Extract'!F1182</f>
        <v>70</v>
      </c>
      <c r="H10">
        <f>'BST Extract'!G1182</f>
        <v>124</v>
      </c>
      <c r="I10">
        <f>'BST Extract'!H1182</f>
        <v>110</v>
      </c>
      <c r="J10">
        <f>'BST Extract'!I1182</f>
        <v>609</v>
      </c>
      <c r="L10" s="12" t="str">
        <f>'BST Extract'!J1182</f>
        <v>GRASS</v>
      </c>
      <c r="M10" s="12" t="str">
        <f>'BST Extract'!K1182</f>
        <v>POISON</v>
      </c>
      <c r="N10" t="str">
        <f t="shared" si="13"/>
        <v>GRASS,POISON</v>
      </c>
      <c r="O10" t="b">
        <f t="shared" si="14"/>
        <v>0</v>
      </c>
      <c r="Q10" t="s">
        <v>467</v>
      </c>
      <c r="R10">
        <f>VLOOKUP($Q10,'Completed Species'!$B:$L,R$1,FALSE)</f>
        <v>95</v>
      </c>
      <c r="S10">
        <f>VLOOKUP($Q10,'Completed Species'!$B:$L,S$1,FALSE)</f>
        <v>70</v>
      </c>
      <c r="T10">
        <f>VLOOKUP($Q10,'Completed Species'!$B:$L,T$1,FALSE)</f>
        <v>105</v>
      </c>
      <c r="U10">
        <f>VLOOKUP($Q10,'Completed Species'!$B:$L,U$1,FALSE)</f>
        <v>70</v>
      </c>
      <c r="V10">
        <f>VLOOKUP($Q10,'Completed Species'!$B:$L,V$1,FALSE)</f>
        <v>94</v>
      </c>
      <c r="W10">
        <f>VLOOKUP($Q10,'Completed Species'!$B:$L,W$1,FALSE)</f>
        <v>75</v>
      </c>
      <c r="Y10">
        <f t="shared" si="3"/>
        <v>509</v>
      </c>
      <c r="Z10">
        <f t="shared" si="4"/>
        <v>100</v>
      </c>
      <c r="AA10" t="str">
        <f>VLOOKUP($Q10,'Completed Species'!$B:$L,AA$1,FALSE)</f>
        <v>GRASS</v>
      </c>
      <c r="AB10" t="str">
        <f>VLOOKUP($Q10,'Completed Species'!$B:$L,AB$1,FALSE)</f>
        <v>POISON</v>
      </c>
      <c r="AC10" t="str">
        <f t="shared" si="5"/>
        <v>GRASS,POISON</v>
      </c>
      <c r="AD10" s="15" t="str">
        <f t="shared" si="6"/>
        <v>No</v>
      </c>
      <c r="AE10" s="15">
        <f t="shared" si="7"/>
        <v>30</v>
      </c>
      <c r="AF10" s="15">
        <f t="shared" si="8"/>
        <v>5</v>
      </c>
      <c r="AG10" s="15">
        <f t="shared" si="9"/>
        <v>0</v>
      </c>
      <c r="AH10" s="15">
        <f t="shared" si="10"/>
        <v>30</v>
      </c>
      <c r="AI10" s="15">
        <f t="shared" si="11"/>
        <v>35</v>
      </c>
      <c r="AK10" s="15">
        <f t="shared" si="12"/>
        <v>100</v>
      </c>
      <c r="AL10" t="str">
        <f>'Ability Extract'!C1182</f>
        <v>PROTEAN</v>
      </c>
      <c r="AN10" s="37" t="s">
        <v>11751</v>
      </c>
      <c r="AP10" t="s">
        <v>10175</v>
      </c>
    </row>
    <row r="11" spans="1:45" x14ac:dyDescent="0.25">
      <c r="A11">
        <f>INDEX('Completed Species'!$A:$B,MATCH(Megas!$Q11,'Completed Species'!$B:$B,0),1)</f>
        <v>49</v>
      </c>
      <c r="B11" t="s">
        <v>9945</v>
      </c>
      <c r="C11" t="s">
        <v>9946</v>
      </c>
      <c r="D11">
        <f>'BST Extract'!C1183</f>
        <v>94</v>
      </c>
      <c r="E11">
        <f>'BST Extract'!D1183</f>
        <v>139</v>
      </c>
      <c r="F11">
        <f>'BST Extract'!E1183</f>
        <v>115</v>
      </c>
      <c r="G11">
        <f>'BST Extract'!F1183</f>
        <v>65</v>
      </c>
      <c r="H11">
        <f>'BST Extract'!G1183</f>
        <v>75</v>
      </c>
      <c r="I11">
        <f>'BST Extract'!H1183</f>
        <v>115</v>
      </c>
      <c r="J11">
        <f>'BST Extract'!I1183</f>
        <v>603</v>
      </c>
      <c r="L11" s="12" t="str">
        <f>'BST Extract'!J1183</f>
        <v>STEEL</v>
      </c>
      <c r="M11" s="12" t="str">
        <f>'BST Extract'!K1183</f>
        <v>PSYCHIC</v>
      </c>
      <c r="N11" t="str">
        <f t="shared" si="13"/>
        <v>STEEL,PSYCHIC</v>
      </c>
      <c r="O11" t="b">
        <f t="shared" si="14"/>
        <v>0</v>
      </c>
      <c r="Q11" t="s">
        <v>595</v>
      </c>
      <c r="R11">
        <f>VLOOKUP($Q11,'Completed Species'!$B:$L,R$1,FALSE)</f>
        <v>94</v>
      </c>
      <c r="S11">
        <f>VLOOKUP($Q11,'Completed Species'!$B:$L,S$1,FALSE)</f>
        <v>99</v>
      </c>
      <c r="T11">
        <f>VLOOKUP($Q11,'Completed Species'!$B:$L,T$1,FALSE)</f>
        <v>105</v>
      </c>
      <c r="U11">
        <f>VLOOKUP($Q11,'Completed Species'!$B:$L,U$1,FALSE)</f>
        <v>55</v>
      </c>
      <c r="V11">
        <f>VLOOKUP($Q11,'Completed Species'!$B:$L,V$1,FALSE)</f>
        <v>75</v>
      </c>
      <c r="W11">
        <f>VLOOKUP($Q11,'Completed Species'!$B:$L,W$1,FALSE)</f>
        <v>75</v>
      </c>
      <c r="Y11">
        <f t="shared" si="3"/>
        <v>503</v>
      </c>
      <c r="Z11">
        <f t="shared" si="4"/>
        <v>100</v>
      </c>
      <c r="AA11" t="str">
        <f>VLOOKUP($Q11,'Completed Species'!$B:$L,AA$1,FALSE)</f>
        <v>STEEL</v>
      </c>
      <c r="AB11" t="str">
        <f>VLOOKUP($Q11,'Completed Species'!$B:$L,AB$1,FALSE)</f>
        <v>PSYCHIC</v>
      </c>
      <c r="AC11" t="str">
        <f t="shared" si="5"/>
        <v>STEEL,PSYCHIC</v>
      </c>
      <c r="AD11" s="15" t="str">
        <f t="shared" si="6"/>
        <v>No</v>
      </c>
      <c r="AE11" s="15">
        <f t="shared" si="7"/>
        <v>40</v>
      </c>
      <c r="AF11" s="15">
        <f t="shared" si="8"/>
        <v>10</v>
      </c>
      <c r="AG11" s="15">
        <f t="shared" si="9"/>
        <v>10</v>
      </c>
      <c r="AH11" s="15">
        <f t="shared" si="10"/>
        <v>0</v>
      </c>
      <c r="AI11" s="15">
        <f t="shared" si="11"/>
        <v>40</v>
      </c>
      <c r="AK11" s="15">
        <f t="shared" si="12"/>
        <v>100</v>
      </c>
      <c r="AL11" t="str">
        <f>'Ability Extract'!C1183</f>
        <v>LEVITATE</v>
      </c>
      <c r="AN11" s="37" t="s">
        <v>10155</v>
      </c>
      <c r="AP11" t="s">
        <v>14258</v>
      </c>
    </row>
    <row r="12" spans="1:45" x14ac:dyDescent="0.25">
      <c r="A12">
        <f>INDEX('Completed Species'!$A:$B,MATCH(Megas!$Q12,'Completed Species'!$B:$B,0),1)</f>
        <v>56</v>
      </c>
      <c r="B12" t="s">
        <v>9886</v>
      </c>
      <c r="C12" t="s">
        <v>9919</v>
      </c>
      <c r="D12">
        <f>'BST Extract'!C1184</f>
        <v>95</v>
      </c>
      <c r="E12">
        <f>'BST Extract'!D1184</f>
        <v>135</v>
      </c>
      <c r="F12">
        <f>'BST Extract'!E1184</f>
        <v>150</v>
      </c>
      <c r="G12">
        <f>'BST Extract'!F1184</f>
        <v>86</v>
      </c>
      <c r="H12">
        <f>'BST Extract'!G1184</f>
        <v>75</v>
      </c>
      <c r="I12">
        <f>'BST Extract'!H1184</f>
        <v>99</v>
      </c>
      <c r="J12">
        <f>'BST Extract'!I1184</f>
        <v>640</v>
      </c>
      <c r="L12" s="12" t="str">
        <f>'BST Extract'!J1184</f>
        <v>ELECTRIC</v>
      </c>
      <c r="M12" s="12" t="str">
        <f>'BST Extract'!K1184</f>
        <v>DARK</v>
      </c>
      <c r="N12" t="str">
        <f t="shared" si="13"/>
        <v>ELECTRIC,DARK</v>
      </c>
      <c r="O12" t="b">
        <f t="shared" si="14"/>
        <v>0</v>
      </c>
      <c r="Q12" t="s">
        <v>679</v>
      </c>
      <c r="R12">
        <f>VLOOKUP($Q12,'Completed Species'!$B:$L,R$1,FALSE)</f>
        <v>95</v>
      </c>
      <c r="S12">
        <f>VLOOKUP($Q12,'Completed Species'!$B:$L,S$1,FALSE)</f>
        <v>125</v>
      </c>
      <c r="T12">
        <f>VLOOKUP($Q12,'Completed Species'!$B:$L,T$1,FALSE)</f>
        <v>110</v>
      </c>
      <c r="U12">
        <f>VLOOKUP($Q12,'Completed Species'!$B:$L,U$1,FALSE)</f>
        <v>71</v>
      </c>
      <c r="V12">
        <f>VLOOKUP($Q12,'Completed Species'!$B:$L,V$1,FALSE)</f>
        <v>55</v>
      </c>
      <c r="W12">
        <f>VLOOKUP($Q12,'Completed Species'!$B:$L,W$1,FALSE)</f>
        <v>84</v>
      </c>
      <c r="Y12">
        <f t="shared" si="3"/>
        <v>540</v>
      </c>
      <c r="Z12">
        <f t="shared" si="4"/>
        <v>100</v>
      </c>
      <c r="AA12" t="str">
        <f>VLOOKUP($Q12,'Completed Species'!$B:$L,AA$1,FALSE)</f>
        <v>ELECTRIC</v>
      </c>
      <c r="AB12" t="str">
        <f>VLOOKUP($Q12,'Completed Species'!$B:$L,AB$1,FALSE)</f>
        <v>DARK</v>
      </c>
      <c r="AC12" t="str">
        <f t="shared" si="5"/>
        <v>ELECTRIC,DARK</v>
      </c>
      <c r="AD12" s="15" t="str">
        <f t="shared" si="6"/>
        <v>No</v>
      </c>
      <c r="AE12" s="15">
        <f t="shared" si="7"/>
        <v>10</v>
      </c>
      <c r="AF12" s="15">
        <f t="shared" si="8"/>
        <v>40</v>
      </c>
      <c r="AG12" s="15">
        <f t="shared" si="9"/>
        <v>15</v>
      </c>
      <c r="AH12" s="15">
        <f t="shared" si="10"/>
        <v>20</v>
      </c>
      <c r="AI12" s="15">
        <f t="shared" si="11"/>
        <v>15</v>
      </c>
      <c r="AK12" s="15">
        <f t="shared" si="12"/>
        <v>100</v>
      </c>
      <c r="AL12" t="str">
        <f>'Ability Extract'!C1184</f>
        <v>RECKLESS</v>
      </c>
      <c r="AN12" s="37" t="s">
        <v>10156</v>
      </c>
      <c r="AP12" t="s">
        <v>10151</v>
      </c>
    </row>
    <row r="13" spans="1:45" x14ac:dyDescent="0.25">
      <c r="A13">
        <f>INDEX('Completed Species'!$A:$B,MATCH(Megas!$Q13,'Completed Species'!$B:$B,0),1)</f>
        <v>58</v>
      </c>
      <c r="B13" t="s">
        <v>9908</v>
      </c>
      <c r="C13" t="s">
        <v>9939</v>
      </c>
      <c r="D13">
        <f>'BST Extract'!C1185</f>
        <v>95</v>
      </c>
      <c r="E13">
        <f>'BST Extract'!D1185</f>
        <v>137</v>
      </c>
      <c r="F13">
        <f>'BST Extract'!E1185</f>
        <v>184</v>
      </c>
      <c r="G13">
        <f>'BST Extract'!F1185</f>
        <v>28</v>
      </c>
      <c r="H13">
        <f>'BST Extract'!G1185</f>
        <v>44</v>
      </c>
      <c r="I13">
        <f>'BST Extract'!H1185</f>
        <v>126</v>
      </c>
      <c r="J13">
        <f>'BST Extract'!I1185</f>
        <v>614</v>
      </c>
      <c r="L13" s="12" t="str">
        <f>'BST Extract'!J1185</f>
        <v>ROCK</v>
      </c>
      <c r="M13" s="12">
        <f>'BST Extract'!K1185</f>
        <v>0</v>
      </c>
      <c r="N13" t="str">
        <f t="shared" si="13"/>
        <v>ROCK,0</v>
      </c>
      <c r="O13" t="b">
        <f t="shared" si="14"/>
        <v>0</v>
      </c>
      <c r="Q13" t="s">
        <v>705</v>
      </c>
      <c r="R13">
        <f>VLOOKUP($Q13,'Completed Species'!$B:$L,R$1,FALSE)</f>
        <v>95</v>
      </c>
      <c r="S13">
        <f>VLOOKUP($Q13,'Completed Species'!$B:$L,S$1,FALSE)</f>
        <v>105</v>
      </c>
      <c r="T13">
        <f>VLOOKUP($Q13,'Completed Species'!$B:$L,T$1,FALSE)</f>
        <v>184</v>
      </c>
      <c r="U13">
        <f>VLOOKUP($Q13,'Completed Species'!$B:$L,U$1,FALSE)</f>
        <v>28</v>
      </c>
      <c r="V13">
        <f>VLOOKUP($Q13,'Completed Species'!$B:$L,V$1,FALSE)</f>
        <v>44</v>
      </c>
      <c r="W13">
        <f>VLOOKUP($Q13,'Completed Species'!$B:$L,W$1,FALSE)</f>
        <v>58</v>
      </c>
      <c r="Y13">
        <f t="shared" si="3"/>
        <v>514</v>
      </c>
      <c r="Z13">
        <f t="shared" si="4"/>
        <v>100</v>
      </c>
      <c r="AA13" t="str">
        <f>VLOOKUP($Q13,'Completed Species'!$B:$L,AA$1,FALSE)</f>
        <v>ROCK</v>
      </c>
      <c r="AB13">
        <f>VLOOKUP($Q13,'Completed Species'!$B:$L,AB$1,FALSE)</f>
        <v>0</v>
      </c>
      <c r="AC13" t="str">
        <f t="shared" si="5"/>
        <v>ROCK,0</v>
      </c>
      <c r="AD13" s="15" t="str">
        <f t="shared" si="6"/>
        <v>No</v>
      </c>
      <c r="AE13" s="15">
        <f t="shared" si="7"/>
        <v>32</v>
      </c>
      <c r="AF13" s="15">
        <f t="shared" si="8"/>
        <v>0</v>
      </c>
      <c r="AG13" s="15">
        <f t="shared" si="9"/>
        <v>0</v>
      </c>
      <c r="AH13" s="15">
        <f t="shared" si="10"/>
        <v>0</v>
      </c>
      <c r="AI13" s="15">
        <f t="shared" si="11"/>
        <v>68</v>
      </c>
      <c r="AK13" s="15">
        <f t="shared" si="12"/>
        <v>100</v>
      </c>
      <c r="AL13" t="str">
        <f>'Ability Extract'!C1185</f>
        <v>SANDSTREAM</v>
      </c>
      <c r="AN13" s="37" t="s">
        <v>10157</v>
      </c>
      <c r="AP13" t="s">
        <v>10157</v>
      </c>
    </row>
    <row r="14" spans="1:45" x14ac:dyDescent="0.25">
      <c r="A14">
        <f>INDEX('Completed Species'!$A:$B,MATCH(Megas!$Q14,'Completed Species'!$B:$B,0),1)</f>
        <v>62</v>
      </c>
      <c r="B14" t="s">
        <v>9887</v>
      </c>
      <c r="C14" t="s">
        <v>9920</v>
      </c>
      <c r="D14">
        <f>'BST Extract'!C1186</f>
        <v>65</v>
      </c>
      <c r="E14">
        <f>'BST Extract'!D1186</f>
        <v>140</v>
      </c>
      <c r="F14">
        <f>'BST Extract'!E1186</f>
        <v>90</v>
      </c>
      <c r="G14">
        <f>'BST Extract'!F1186</f>
        <v>145</v>
      </c>
      <c r="H14">
        <f>'BST Extract'!G1186</f>
        <v>75</v>
      </c>
      <c r="I14">
        <f>'BST Extract'!H1186</f>
        <v>95</v>
      </c>
      <c r="J14">
        <f>'BST Extract'!I1186</f>
        <v>610</v>
      </c>
      <c r="L14" s="12" t="str">
        <f>'BST Extract'!J1186</f>
        <v>GHOST</v>
      </c>
      <c r="M14" s="12" t="str">
        <f>'BST Extract'!K1186</f>
        <v>FIRE</v>
      </c>
      <c r="N14" t="str">
        <f t="shared" si="13"/>
        <v>GHOST,FIRE</v>
      </c>
      <c r="O14" t="b">
        <f t="shared" si="14"/>
        <v>0</v>
      </c>
      <c r="Q14" t="s">
        <v>747</v>
      </c>
      <c r="R14">
        <f>VLOOKUP($Q14,'Completed Species'!$B:$L,R$1,FALSE)</f>
        <v>65</v>
      </c>
      <c r="S14">
        <f>VLOOKUP($Q14,'Completed Species'!$B:$L,S$1,FALSE)</f>
        <v>105</v>
      </c>
      <c r="T14">
        <f>VLOOKUP($Q14,'Completed Species'!$B:$L,T$1,FALSE)</f>
        <v>75</v>
      </c>
      <c r="U14">
        <f>VLOOKUP($Q14,'Completed Species'!$B:$L,U$1,FALSE)</f>
        <v>110</v>
      </c>
      <c r="V14">
        <f>VLOOKUP($Q14,'Completed Species'!$B:$L,V$1,FALSE)</f>
        <v>70</v>
      </c>
      <c r="W14">
        <f>VLOOKUP($Q14,'Completed Species'!$B:$L,W$1,FALSE)</f>
        <v>85</v>
      </c>
      <c r="Y14">
        <f t="shared" si="3"/>
        <v>510</v>
      </c>
      <c r="Z14">
        <f t="shared" si="4"/>
        <v>100</v>
      </c>
      <c r="AA14" t="str">
        <f>VLOOKUP($Q14,'Completed Species'!$B:$L,AA$1,FALSE)</f>
        <v>GHOST</v>
      </c>
      <c r="AB14" t="str">
        <f>VLOOKUP($Q14,'Completed Species'!$B:$L,AB$1,FALSE)</f>
        <v>FIRE</v>
      </c>
      <c r="AC14" t="str">
        <f t="shared" si="5"/>
        <v>GHOST,FIRE</v>
      </c>
      <c r="AD14" s="15" t="str">
        <f t="shared" si="6"/>
        <v>No</v>
      </c>
      <c r="AE14" s="15">
        <f t="shared" si="7"/>
        <v>35</v>
      </c>
      <c r="AF14" s="15">
        <f t="shared" si="8"/>
        <v>15</v>
      </c>
      <c r="AG14" s="15">
        <f t="shared" si="9"/>
        <v>35</v>
      </c>
      <c r="AH14" s="15">
        <f t="shared" si="10"/>
        <v>5</v>
      </c>
      <c r="AI14" s="15">
        <f t="shared" si="11"/>
        <v>10</v>
      </c>
      <c r="AK14" s="15">
        <f t="shared" si="12"/>
        <v>100</v>
      </c>
      <c r="AL14" t="str">
        <f>'Ability Extract'!C1186</f>
        <v>SHEERFORCE</v>
      </c>
      <c r="AN14" s="37" t="s">
        <v>10158</v>
      </c>
      <c r="AP14" t="s">
        <v>12453</v>
      </c>
    </row>
    <row r="15" spans="1:45" x14ac:dyDescent="0.25">
      <c r="A15">
        <f>INDEX('Completed Species'!$A:$B,MATCH(Megas!$Q15,'Completed Species'!$B:$B,0),1)</f>
        <v>84</v>
      </c>
      <c r="B15" t="s">
        <v>9892</v>
      </c>
      <c r="C15" t="s">
        <v>9925</v>
      </c>
      <c r="D15">
        <f>'BST Extract'!C1187</f>
        <v>80</v>
      </c>
      <c r="E15">
        <f>'BST Extract'!D1187</f>
        <v>135</v>
      </c>
      <c r="F15">
        <f>'BST Extract'!E1187</f>
        <v>85</v>
      </c>
      <c r="G15">
        <f>'BST Extract'!F1187</f>
        <v>150</v>
      </c>
      <c r="H15">
        <f>'BST Extract'!G1187</f>
        <v>70</v>
      </c>
      <c r="I15">
        <f>'BST Extract'!H1187</f>
        <v>95</v>
      </c>
      <c r="J15">
        <f>'BST Extract'!I1187</f>
        <v>615</v>
      </c>
      <c r="L15" s="12" t="str">
        <f>'BST Extract'!J1187</f>
        <v>DRAGON</v>
      </c>
      <c r="M15" s="12" t="str">
        <f>'BST Extract'!K1187</f>
        <v>FLYING</v>
      </c>
      <c r="N15" t="str">
        <f t="shared" si="13"/>
        <v>DRAGON,FLYING</v>
      </c>
      <c r="O15" t="b">
        <f t="shared" si="14"/>
        <v>0</v>
      </c>
      <c r="Q15" t="s">
        <v>980</v>
      </c>
      <c r="R15">
        <f>VLOOKUP($Q15,'Completed Species'!$B:$L,R$1,FALSE)</f>
        <v>80</v>
      </c>
      <c r="S15">
        <f>VLOOKUP($Q15,'Completed Species'!$B:$L,S$1,FALSE)</f>
        <v>105</v>
      </c>
      <c r="T15">
        <f>VLOOKUP($Q15,'Completed Species'!$B:$L,T$1,FALSE)</f>
        <v>65</v>
      </c>
      <c r="U15">
        <f>VLOOKUP($Q15,'Completed Species'!$B:$L,U$1,FALSE)</f>
        <v>130</v>
      </c>
      <c r="V15">
        <f>VLOOKUP($Q15,'Completed Species'!$B:$L,V$1,FALSE)</f>
        <v>60</v>
      </c>
      <c r="W15">
        <f>VLOOKUP($Q15,'Completed Species'!$B:$L,W$1,FALSE)</f>
        <v>75</v>
      </c>
      <c r="Y15">
        <f t="shared" si="3"/>
        <v>515</v>
      </c>
      <c r="Z15">
        <f t="shared" si="4"/>
        <v>100</v>
      </c>
      <c r="AA15" t="str">
        <f>VLOOKUP($Q15,'Completed Species'!$B:$L,AA$1,FALSE)</f>
        <v>DRAGON</v>
      </c>
      <c r="AB15" t="str">
        <f>VLOOKUP($Q15,'Completed Species'!$B:$L,AB$1,FALSE)</f>
        <v>FLYING</v>
      </c>
      <c r="AC15" t="str">
        <f t="shared" si="5"/>
        <v>DRAGON,FLYING</v>
      </c>
      <c r="AD15" s="15" t="str">
        <f t="shared" si="6"/>
        <v>No</v>
      </c>
      <c r="AE15" s="15">
        <f t="shared" si="7"/>
        <v>30</v>
      </c>
      <c r="AF15" s="15">
        <f t="shared" si="8"/>
        <v>20</v>
      </c>
      <c r="AG15" s="15">
        <f t="shared" si="9"/>
        <v>20</v>
      </c>
      <c r="AH15" s="15">
        <f t="shared" si="10"/>
        <v>10</v>
      </c>
      <c r="AI15" s="15">
        <f t="shared" si="11"/>
        <v>20</v>
      </c>
      <c r="AK15" s="15">
        <f t="shared" si="12"/>
        <v>100</v>
      </c>
      <c r="AL15" t="str">
        <f>'Ability Extract'!C1187</f>
        <v>MULTISCALE</v>
      </c>
      <c r="AN15" s="37" t="s">
        <v>10159</v>
      </c>
      <c r="AP15" t="s">
        <v>10670</v>
      </c>
      <c r="AS15" s="26" t="s">
        <v>14434</v>
      </c>
    </row>
    <row r="16" spans="1:45" x14ac:dyDescent="0.25">
      <c r="A16">
        <f>INDEX('Completed Species'!$A:$B,MATCH(Megas!$Q16,'Completed Species'!$B:$B,0),1)</f>
        <v>87</v>
      </c>
      <c r="B16" t="s">
        <v>9889</v>
      </c>
      <c r="C16" t="s">
        <v>9922</v>
      </c>
      <c r="D16">
        <f>'BST Extract'!C1188</f>
        <v>95</v>
      </c>
      <c r="E16">
        <f>'BST Extract'!D1188</f>
        <v>75</v>
      </c>
      <c r="F16">
        <f>'BST Extract'!E1188</f>
        <v>120</v>
      </c>
      <c r="G16">
        <f>'BST Extract'!F1188</f>
        <v>75</v>
      </c>
      <c r="H16">
        <f>'BST Extract'!G1188</f>
        <v>140</v>
      </c>
      <c r="I16">
        <f>'BST Extract'!H1188</f>
        <v>125</v>
      </c>
      <c r="J16">
        <f>'BST Extract'!I1188</f>
        <v>630</v>
      </c>
      <c r="L16" s="12" t="str">
        <f>'BST Extract'!J1188</f>
        <v>ICE</v>
      </c>
      <c r="M16" s="12" t="str">
        <f>'BST Extract'!K1188</f>
        <v>WATER</v>
      </c>
      <c r="N16" t="str">
        <f t="shared" si="13"/>
        <v>ICE,WATER</v>
      </c>
      <c r="O16" t="b">
        <f t="shared" si="14"/>
        <v>0</v>
      </c>
      <c r="Q16" t="s">
        <v>1015</v>
      </c>
      <c r="R16">
        <f>VLOOKUP($Q16,'Completed Species'!$B:$L,R$1,FALSE)</f>
        <v>95</v>
      </c>
      <c r="S16">
        <f>VLOOKUP($Q16,'Completed Species'!$B:$L,S$1,FALSE)</f>
        <v>70</v>
      </c>
      <c r="T16">
        <f>VLOOKUP($Q16,'Completed Species'!$B:$L,T$1,FALSE)</f>
        <v>95</v>
      </c>
      <c r="U16">
        <f>VLOOKUP($Q16,'Completed Species'!$B:$L,U$1,FALSE)</f>
        <v>60</v>
      </c>
      <c r="V16">
        <f>VLOOKUP($Q16,'Completed Species'!$B:$L,V$1,FALSE)</f>
        <v>120</v>
      </c>
      <c r="W16">
        <f>VLOOKUP($Q16,'Completed Species'!$B:$L,W$1,FALSE)</f>
        <v>90</v>
      </c>
      <c r="Y16">
        <f t="shared" si="3"/>
        <v>530</v>
      </c>
      <c r="Z16">
        <f t="shared" si="4"/>
        <v>100</v>
      </c>
      <c r="AA16" t="str">
        <f>VLOOKUP($Q16,'Completed Species'!$B:$L,AA$1,FALSE)</f>
        <v>ICE</v>
      </c>
      <c r="AB16" t="str">
        <f>VLOOKUP($Q16,'Completed Species'!$B:$L,AB$1,FALSE)</f>
        <v>WATER</v>
      </c>
      <c r="AC16" t="str">
        <f t="shared" si="5"/>
        <v>ICE,WATER</v>
      </c>
      <c r="AD16" s="15" t="str">
        <f t="shared" si="6"/>
        <v>No</v>
      </c>
      <c r="AE16" s="15">
        <f t="shared" si="7"/>
        <v>5</v>
      </c>
      <c r="AF16" s="15">
        <f t="shared" si="8"/>
        <v>25</v>
      </c>
      <c r="AG16" s="15">
        <f t="shared" si="9"/>
        <v>15</v>
      </c>
      <c r="AH16" s="15">
        <f t="shared" si="10"/>
        <v>20</v>
      </c>
      <c r="AI16" s="15">
        <f t="shared" si="11"/>
        <v>35</v>
      </c>
      <c r="AK16" s="15">
        <f t="shared" si="12"/>
        <v>100</v>
      </c>
      <c r="AL16" t="str">
        <f>'Ability Extract'!C1188</f>
        <v>ICYVEINS</v>
      </c>
      <c r="AN16" t="s">
        <v>10160</v>
      </c>
      <c r="AP16" t="s">
        <v>10225</v>
      </c>
      <c r="AR16" t="s">
        <v>7368</v>
      </c>
      <c r="AS16">
        <f t="shared" ref="AS16:AS36" si="25">COUNTIF($L:$L,$AR16)+COUNTIF($M:$M,$AR16)</f>
        <v>8</v>
      </c>
    </row>
    <row r="17" spans="1:45" x14ac:dyDescent="0.25">
      <c r="A17">
        <f>INDEX('Completed Species'!$A:$B,MATCH(Megas!$Q17,'Completed Species'!$B:$B,0),1)</f>
        <v>91</v>
      </c>
      <c r="B17" t="s">
        <v>9947</v>
      </c>
      <c r="C17" t="s">
        <v>9948</v>
      </c>
      <c r="D17">
        <f>'BST Extract'!C1189</f>
        <v>95</v>
      </c>
      <c r="E17">
        <f>'BST Extract'!D1189</f>
        <v>130</v>
      </c>
      <c r="F17">
        <f>'BST Extract'!E1189</f>
        <v>135</v>
      </c>
      <c r="G17">
        <f>'BST Extract'!F1189</f>
        <v>60</v>
      </c>
      <c r="H17">
        <f>'BST Extract'!G1189</f>
        <v>55</v>
      </c>
      <c r="I17">
        <f>'BST Extract'!H1189</f>
        <v>135</v>
      </c>
      <c r="J17">
        <f>'BST Extract'!I1189</f>
        <v>610</v>
      </c>
      <c r="L17" s="12" t="str">
        <f>'BST Extract'!J1189</f>
        <v>ROCK</v>
      </c>
      <c r="M17" s="12" t="str">
        <f>'BST Extract'!K1189</f>
        <v>DRAGON</v>
      </c>
      <c r="N17" t="str">
        <f t="shared" si="13"/>
        <v>ROCK,DRAGON</v>
      </c>
      <c r="O17" t="b">
        <f t="shared" si="14"/>
        <v>0</v>
      </c>
      <c r="Q17" t="s">
        <v>1056</v>
      </c>
      <c r="R17">
        <f>VLOOKUP($Q17,'Completed Species'!$B:$L,R$1,FALSE)</f>
        <v>95</v>
      </c>
      <c r="S17">
        <f>VLOOKUP($Q17,'Completed Species'!$B:$L,S$1,FALSE)</f>
        <v>95</v>
      </c>
      <c r="T17">
        <f>VLOOKUP($Q17,'Completed Species'!$B:$L,T$1,FALSE)</f>
        <v>125</v>
      </c>
      <c r="U17">
        <f>VLOOKUP($Q17,'Completed Species'!$B:$L,U$1,FALSE)</f>
        <v>55</v>
      </c>
      <c r="V17">
        <f>VLOOKUP($Q17,'Completed Species'!$B:$L,V$1,FALSE)</f>
        <v>45</v>
      </c>
      <c r="W17">
        <f>VLOOKUP($Q17,'Completed Species'!$B:$L,W$1,FALSE)</f>
        <v>95</v>
      </c>
      <c r="Y17">
        <f t="shared" si="3"/>
        <v>510</v>
      </c>
      <c r="Z17">
        <f t="shared" si="4"/>
        <v>100</v>
      </c>
      <c r="AA17" t="str">
        <f>VLOOKUP($Q17,'Completed Species'!$B:$L,AA$1,FALSE)</f>
        <v>ROCK</v>
      </c>
      <c r="AB17" t="str">
        <f>VLOOKUP($Q17,'Completed Species'!$B:$L,AB$1,FALSE)</f>
        <v>DRAGON</v>
      </c>
      <c r="AC17" t="str">
        <f t="shared" si="5"/>
        <v>ROCK,DRAGON</v>
      </c>
      <c r="AD17" s="15" t="str">
        <f t="shared" si="6"/>
        <v>No</v>
      </c>
      <c r="AE17" s="15">
        <f t="shared" si="7"/>
        <v>35</v>
      </c>
      <c r="AF17" s="15">
        <f t="shared" si="8"/>
        <v>10</v>
      </c>
      <c r="AG17" s="15">
        <f t="shared" si="9"/>
        <v>5</v>
      </c>
      <c r="AH17" s="15">
        <f t="shared" si="10"/>
        <v>10</v>
      </c>
      <c r="AI17" s="15">
        <f t="shared" si="11"/>
        <v>40</v>
      </c>
      <c r="AK17" s="15">
        <f t="shared" si="12"/>
        <v>100</v>
      </c>
      <c r="AL17" t="str">
        <f>'Ability Extract'!C1189</f>
        <v>TOUGHCLAWS</v>
      </c>
      <c r="AN17" s="37" t="s">
        <v>10161</v>
      </c>
      <c r="AP17" t="s">
        <v>10172</v>
      </c>
      <c r="AR17" t="s">
        <v>7308</v>
      </c>
      <c r="AS17">
        <f t="shared" si="25"/>
        <v>12</v>
      </c>
    </row>
    <row r="18" spans="1:45" x14ac:dyDescent="0.25">
      <c r="A18">
        <f>INDEX('Completed Species'!$A:$B,MATCH(Megas!$Q18,'Completed Species'!$B:$B,0),1)</f>
        <v>100</v>
      </c>
      <c r="B18" t="s">
        <v>10990</v>
      </c>
      <c r="C18" t="s">
        <v>14189</v>
      </c>
      <c r="D18">
        <f>'BST Extract'!C1190</f>
        <v>90</v>
      </c>
      <c r="E18">
        <f>'BST Extract'!D1190</f>
        <v>130</v>
      </c>
      <c r="F18">
        <f>'BST Extract'!E1190</f>
        <v>130</v>
      </c>
      <c r="G18">
        <f>'BST Extract'!F1190</f>
        <v>100</v>
      </c>
      <c r="H18">
        <f>'BST Extract'!G1190</f>
        <v>40</v>
      </c>
      <c r="I18">
        <f>'BST Extract'!H1190</f>
        <v>100</v>
      </c>
      <c r="J18">
        <f>'BST Extract'!I1190</f>
        <v>590</v>
      </c>
      <c r="L18" s="12" t="str">
        <f>'BST Extract'!J1190</f>
        <v>FIGHTING</v>
      </c>
      <c r="M18" s="12" t="str">
        <f>'BST Extract'!K1190</f>
        <v>GRASS</v>
      </c>
      <c r="N18" t="str">
        <f t="shared" si="13"/>
        <v>FIGHTING,GRASS</v>
      </c>
      <c r="O18" t="b">
        <f t="shared" si="14"/>
        <v>1</v>
      </c>
      <c r="Q18" t="s">
        <v>1146</v>
      </c>
      <c r="R18">
        <f>VLOOKUP($Q18,'Completed Species'!$B:$L,R$1,FALSE)</f>
        <v>90</v>
      </c>
      <c r="S18">
        <f>VLOOKUP($Q18,'Completed Species'!$B:$L,S$1,FALSE)</f>
        <v>40</v>
      </c>
      <c r="T18">
        <f>VLOOKUP($Q18,'Completed Species'!$B:$L,T$1,FALSE)</f>
        <v>70</v>
      </c>
      <c r="U18">
        <f>VLOOKUP($Q18,'Completed Species'!$B:$L,U$1,FALSE)</f>
        <v>70</v>
      </c>
      <c r="V18">
        <f>VLOOKUP($Q18,'Completed Species'!$B:$L,V$1,FALSE)</f>
        <v>110</v>
      </c>
      <c r="W18">
        <f>VLOOKUP($Q18,'Completed Species'!$B:$L,W$1,FALSE)</f>
        <v>110</v>
      </c>
      <c r="Y18">
        <f t="shared" si="3"/>
        <v>490</v>
      </c>
      <c r="Z18">
        <f t="shared" si="4"/>
        <v>100</v>
      </c>
      <c r="AA18" t="str">
        <f>VLOOKUP($Q18,'Completed Species'!$B:$L,AA$1,FALSE)</f>
        <v>GROUND</v>
      </c>
      <c r="AB18" t="str">
        <f>VLOOKUP($Q18,'Completed Species'!$B:$L,AB$1,FALSE)</f>
        <v>GRASS</v>
      </c>
      <c r="AC18" t="str">
        <f t="shared" si="5"/>
        <v>GROUND,GRASS</v>
      </c>
      <c r="AD18" s="15" t="str">
        <f t="shared" si="6"/>
        <v>No</v>
      </c>
      <c r="AE18" s="15">
        <f t="shared" si="7"/>
        <v>90</v>
      </c>
      <c r="AF18" s="15">
        <f t="shared" si="8"/>
        <v>60</v>
      </c>
      <c r="AG18" s="15">
        <f t="shared" si="9"/>
        <v>30</v>
      </c>
      <c r="AH18" s="15">
        <f t="shared" si="10"/>
        <v>-70</v>
      </c>
      <c r="AI18" s="15">
        <f t="shared" si="11"/>
        <v>-10</v>
      </c>
      <c r="AK18" s="15">
        <f t="shared" si="12"/>
        <v>100</v>
      </c>
      <c r="AL18" t="str">
        <f>'Ability Extract'!C1190</f>
        <v>TOUGHCLAWS</v>
      </c>
      <c r="AN18" t="s">
        <v>10991</v>
      </c>
      <c r="AP18" t="s">
        <v>10163</v>
      </c>
      <c r="AR18" t="s">
        <v>7279</v>
      </c>
      <c r="AS18">
        <f t="shared" si="25"/>
        <v>15</v>
      </c>
    </row>
    <row r="19" spans="1:45" x14ac:dyDescent="0.25">
      <c r="A19">
        <f>INDEX('Completed Species'!$A:$B,MATCH(Megas!$Q19,'Completed Species'!$B:$B,0),1)</f>
        <v>100</v>
      </c>
      <c r="B19" t="s">
        <v>14188</v>
      </c>
      <c r="C19" t="s">
        <v>14190</v>
      </c>
      <c r="D19">
        <f>'BST Extract'!C1191</f>
        <v>90</v>
      </c>
      <c r="E19">
        <f>'BST Extract'!D1191</f>
        <v>40</v>
      </c>
      <c r="F19">
        <f>'BST Extract'!E1191</f>
        <v>100</v>
      </c>
      <c r="G19">
        <f>'BST Extract'!F1191</f>
        <v>100</v>
      </c>
      <c r="H19">
        <f>'BST Extract'!G1191</f>
        <v>130</v>
      </c>
      <c r="I19">
        <f>'BST Extract'!H1191</f>
        <v>130</v>
      </c>
      <c r="J19">
        <f>'BST Extract'!I1191</f>
        <v>590</v>
      </c>
      <c r="L19" s="12" t="str">
        <f>'BST Extract'!J1191</f>
        <v>GROUND</v>
      </c>
      <c r="M19" s="12" t="str">
        <f>'BST Extract'!K1191</f>
        <v>GRASS</v>
      </c>
      <c r="N19" t="str">
        <f t="shared" si="13"/>
        <v>GROUND,GRASS</v>
      </c>
      <c r="O19" t="b">
        <f t="shared" si="14"/>
        <v>0</v>
      </c>
      <c r="Q19" t="s">
        <v>1146</v>
      </c>
      <c r="R19">
        <f>VLOOKUP($Q19,'Completed Species'!$B:$L,R$1,FALSE)</f>
        <v>90</v>
      </c>
      <c r="S19">
        <f>VLOOKUP($Q19,'Completed Species'!$B:$L,S$1,FALSE)</f>
        <v>40</v>
      </c>
      <c r="T19">
        <f>VLOOKUP($Q19,'Completed Species'!$B:$L,T$1,FALSE)</f>
        <v>70</v>
      </c>
      <c r="U19">
        <f>VLOOKUP($Q19,'Completed Species'!$B:$L,U$1,FALSE)</f>
        <v>70</v>
      </c>
      <c r="V19">
        <f>VLOOKUP($Q19,'Completed Species'!$B:$L,V$1,FALSE)</f>
        <v>110</v>
      </c>
      <c r="W19">
        <f>VLOOKUP($Q19,'Completed Species'!$B:$L,W$1,FALSE)</f>
        <v>110</v>
      </c>
      <c r="Y19">
        <f t="shared" ref="Y19" si="26">SUM(R19:W19)</f>
        <v>490</v>
      </c>
      <c r="Z19">
        <f t="shared" ref="Z19" si="27">J19-Y19</f>
        <v>100</v>
      </c>
      <c r="AA19" t="str">
        <f>VLOOKUP($Q19,'Completed Species'!$B:$L,AA$1,FALSE)</f>
        <v>GROUND</v>
      </c>
      <c r="AB19" t="str">
        <f>VLOOKUP($Q19,'Completed Species'!$B:$L,AB$1,FALSE)</f>
        <v>GRASS</v>
      </c>
      <c r="AC19" t="str">
        <f t="shared" ref="AC19" si="28">AA19&amp;","&amp;AB19</f>
        <v>GROUND,GRASS</v>
      </c>
      <c r="AD19" s="15" t="str">
        <f t="shared" ref="AD19" si="29">IF(D19=R19,"No",D19-R19)</f>
        <v>No</v>
      </c>
      <c r="AE19" s="15">
        <f t="shared" ref="AE19" si="30">E19-S19</f>
        <v>0</v>
      </c>
      <c r="AF19" s="15">
        <f t="shared" ref="AF19" si="31">F19-T19</f>
        <v>30</v>
      </c>
      <c r="AG19" s="15">
        <f t="shared" ref="AG19" si="32">G19-U19</f>
        <v>30</v>
      </c>
      <c r="AH19" s="15">
        <f t="shared" ref="AH19" si="33">H19-V19</f>
        <v>20</v>
      </c>
      <c r="AI19" s="15">
        <f t="shared" ref="AI19" si="34">I19-W19</f>
        <v>20</v>
      </c>
      <c r="AK19" s="15">
        <f t="shared" ref="AK19" si="35">SUM(AE19:AI19)</f>
        <v>100</v>
      </c>
      <c r="AL19" t="str">
        <f>'Ability Extract'!C1191</f>
        <v>ADAPTABILITY</v>
      </c>
      <c r="AN19" t="s">
        <v>14191</v>
      </c>
      <c r="AP19" t="s">
        <v>10783</v>
      </c>
      <c r="AR19" t="s">
        <v>7282</v>
      </c>
      <c r="AS19">
        <f t="shared" si="25"/>
        <v>14</v>
      </c>
    </row>
    <row r="20" spans="1:45" x14ac:dyDescent="0.25">
      <c r="A20">
        <f>INDEX('Completed Species'!$A:$B,MATCH(Megas!$Q20,'Completed Species'!$B:$B,0),1)</f>
        <v>107</v>
      </c>
      <c r="B20" t="s">
        <v>11885</v>
      </c>
      <c r="C20" t="s">
        <v>11883</v>
      </c>
      <c r="D20">
        <f>'BST Extract'!C1192</f>
        <v>73</v>
      </c>
      <c r="E20">
        <f>'BST Extract'!D1192</f>
        <v>55</v>
      </c>
      <c r="F20">
        <f>'BST Extract'!E1192</f>
        <v>100</v>
      </c>
      <c r="G20">
        <f>'BST Extract'!F1192</f>
        <v>115</v>
      </c>
      <c r="H20">
        <f>'BST Extract'!G1192</f>
        <v>125</v>
      </c>
      <c r="I20">
        <f>'BST Extract'!H1192</f>
        <v>107</v>
      </c>
      <c r="J20">
        <f>'BST Extract'!I1192</f>
        <v>575</v>
      </c>
      <c r="L20" s="12" t="str">
        <f>'BST Extract'!J1192</f>
        <v>PSYCHIC</v>
      </c>
      <c r="M20" s="12" t="str">
        <f>'BST Extract'!K1192</f>
        <v>LIGHT</v>
      </c>
      <c r="N20" t="str">
        <f t="shared" si="13"/>
        <v>PSYCHIC,LIGHT</v>
      </c>
      <c r="O20" t="b">
        <f t="shared" si="14"/>
        <v>0</v>
      </c>
      <c r="Q20" t="s">
        <v>1222</v>
      </c>
      <c r="R20">
        <f>VLOOKUP($Q20,'Completed Species'!$B:$L,R$1,FALSE)</f>
        <v>73</v>
      </c>
      <c r="S20">
        <f>VLOOKUP($Q20,'Completed Species'!$B:$L,S$1,FALSE)</f>
        <v>45</v>
      </c>
      <c r="T20">
        <f>VLOOKUP($Q20,'Completed Species'!$B:$L,T$1,FALSE)</f>
        <v>70</v>
      </c>
      <c r="U20">
        <f>VLOOKUP($Q20,'Completed Species'!$B:$L,U$1,FALSE)</f>
        <v>90</v>
      </c>
      <c r="V20">
        <f>VLOOKUP($Q20,'Completed Species'!$B:$L,V$1,FALSE)</f>
        <v>115</v>
      </c>
      <c r="W20">
        <f>VLOOKUP($Q20,'Completed Species'!$B:$L,W$1,FALSE)</f>
        <v>82</v>
      </c>
      <c r="Y20">
        <f t="shared" si="3"/>
        <v>475</v>
      </c>
      <c r="Z20">
        <f t="shared" si="4"/>
        <v>100</v>
      </c>
      <c r="AA20" t="str">
        <f>VLOOKUP($Q20,'Completed Species'!$B:$L,AA$1,FALSE)</f>
        <v>PSYCHIC</v>
      </c>
      <c r="AB20" t="str">
        <f>VLOOKUP($Q20,'Completed Species'!$B:$L,AB$1,FALSE)</f>
        <v>LIGHT</v>
      </c>
      <c r="AC20" t="str">
        <f t="shared" si="5"/>
        <v>PSYCHIC,LIGHT</v>
      </c>
      <c r="AD20" s="15" t="str">
        <f t="shared" si="6"/>
        <v>No</v>
      </c>
      <c r="AE20" s="15">
        <f t="shared" si="7"/>
        <v>10</v>
      </c>
      <c r="AF20" s="15">
        <f t="shared" si="8"/>
        <v>30</v>
      </c>
      <c r="AG20" s="15">
        <f t="shared" si="9"/>
        <v>25</v>
      </c>
      <c r="AH20" s="15">
        <f t="shared" si="10"/>
        <v>10</v>
      </c>
      <c r="AI20" s="15">
        <f t="shared" si="11"/>
        <v>25</v>
      </c>
      <c r="AK20" s="15">
        <f t="shared" si="12"/>
        <v>100</v>
      </c>
      <c r="AL20" t="str">
        <f>'Ability Extract'!C1192</f>
        <v>VITALITY</v>
      </c>
      <c r="AN20" s="37" t="s">
        <v>11884</v>
      </c>
      <c r="AP20" t="s">
        <v>10672</v>
      </c>
      <c r="AR20" t="s">
        <v>7290</v>
      </c>
      <c r="AS20">
        <f t="shared" si="25"/>
        <v>10</v>
      </c>
    </row>
    <row r="21" spans="1:45" x14ac:dyDescent="0.25">
      <c r="A21">
        <f>INDEX('Completed Species'!$A:$B,MATCH(Megas!$Q21,'Completed Species'!$B:$B,0),1)</f>
        <v>109</v>
      </c>
      <c r="B21" t="s">
        <v>9894</v>
      </c>
      <c r="C21" t="s">
        <v>9927</v>
      </c>
      <c r="D21">
        <f>'BST Extract'!C1193</f>
        <v>60</v>
      </c>
      <c r="E21">
        <f>'BST Extract'!D1193</f>
        <v>130</v>
      </c>
      <c r="F21">
        <f>'BST Extract'!E1193</f>
        <v>90</v>
      </c>
      <c r="G21">
        <f>'BST Extract'!F1193</f>
        <v>140</v>
      </c>
      <c r="H21">
        <f>'BST Extract'!G1193</f>
        <v>50</v>
      </c>
      <c r="I21">
        <f>'BST Extract'!H1193</f>
        <v>120</v>
      </c>
      <c r="J21">
        <f>'BST Extract'!I1193</f>
        <v>590</v>
      </c>
      <c r="L21" s="12" t="str">
        <f>'BST Extract'!J1193</f>
        <v>ICE</v>
      </c>
      <c r="M21" s="12">
        <f>'BST Extract'!K1193</f>
        <v>0</v>
      </c>
      <c r="N21" t="str">
        <f t="shared" si="13"/>
        <v>ICE,0</v>
      </c>
      <c r="O21" t="b">
        <f t="shared" si="14"/>
        <v>0</v>
      </c>
      <c r="Q21" t="s">
        <v>1242</v>
      </c>
      <c r="R21">
        <f>VLOOKUP($Q21,'Completed Species'!$B:$L,R$1,FALSE)</f>
        <v>60</v>
      </c>
      <c r="S21">
        <f>VLOOKUP($Q21,'Completed Species'!$B:$L,S$1,FALSE)</f>
        <v>100</v>
      </c>
      <c r="T21">
        <f>VLOOKUP($Q21,'Completed Species'!$B:$L,T$1,FALSE)</f>
        <v>60</v>
      </c>
      <c r="U21">
        <f>VLOOKUP($Q21,'Completed Species'!$B:$L,U$1,FALSE)</f>
        <v>110</v>
      </c>
      <c r="V21">
        <f>VLOOKUP($Q21,'Completed Species'!$B:$L,V$1,FALSE)</f>
        <v>50</v>
      </c>
      <c r="W21">
        <f>VLOOKUP($Q21,'Completed Species'!$B:$L,W$1,FALSE)</f>
        <v>110</v>
      </c>
      <c r="Y21">
        <f t="shared" si="3"/>
        <v>490</v>
      </c>
      <c r="Z21">
        <f t="shared" si="4"/>
        <v>100</v>
      </c>
      <c r="AA21" t="str">
        <f>VLOOKUP($Q21,'Completed Species'!$B:$L,AA$1,FALSE)</f>
        <v>ICE</v>
      </c>
      <c r="AB21">
        <f>VLOOKUP($Q21,'Completed Species'!$B:$L,AB$1,FALSE)</f>
        <v>0</v>
      </c>
      <c r="AC21" t="str">
        <f t="shared" si="5"/>
        <v>ICE,0</v>
      </c>
      <c r="AD21" s="15" t="str">
        <f t="shared" si="6"/>
        <v>No</v>
      </c>
      <c r="AE21" s="15">
        <f t="shared" si="7"/>
        <v>30</v>
      </c>
      <c r="AF21" s="15">
        <f t="shared" si="8"/>
        <v>30</v>
      </c>
      <c r="AG21" s="15">
        <f t="shared" si="9"/>
        <v>30</v>
      </c>
      <c r="AH21" s="15">
        <f t="shared" si="10"/>
        <v>0</v>
      </c>
      <c r="AI21" s="15">
        <f t="shared" si="11"/>
        <v>10</v>
      </c>
      <c r="AK21" s="15">
        <f t="shared" si="12"/>
        <v>100</v>
      </c>
      <c r="AL21" t="str">
        <f>'Ability Extract'!C1193</f>
        <v>FLEXIBLE</v>
      </c>
      <c r="AN21" t="s">
        <v>10162</v>
      </c>
      <c r="AP21" t="s">
        <v>11749</v>
      </c>
      <c r="AR21" t="s">
        <v>7319</v>
      </c>
      <c r="AS21">
        <f t="shared" si="25"/>
        <v>13</v>
      </c>
    </row>
    <row r="22" spans="1:45" x14ac:dyDescent="0.25">
      <c r="A22">
        <f>INDEX('Completed Species'!$A:$B,MATCH(Megas!$Q22,'Completed Species'!$B:$B,0),1)</f>
        <v>114</v>
      </c>
      <c r="B22" t="s">
        <v>9891</v>
      </c>
      <c r="C22" t="s">
        <v>9924</v>
      </c>
      <c r="D22">
        <f>'BST Extract'!C1194</f>
        <v>95</v>
      </c>
      <c r="E22">
        <f>'BST Extract'!D1194</f>
        <v>35</v>
      </c>
      <c r="F22">
        <f>'BST Extract'!E1194</f>
        <v>70</v>
      </c>
      <c r="G22">
        <f>'BST Extract'!F1194</f>
        <v>120</v>
      </c>
      <c r="H22">
        <f>'BST Extract'!G1194</f>
        <v>140</v>
      </c>
      <c r="I22">
        <f>'BST Extract'!H1194</f>
        <v>105</v>
      </c>
      <c r="J22">
        <f>'BST Extract'!I1194</f>
        <v>565</v>
      </c>
      <c r="L22" s="12" t="str">
        <f>'BST Extract'!J1194</f>
        <v>BUG</v>
      </c>
      <c r="M22" s="12" t="str">
        <f>'BST Extract'!K1194</f>
        <v>STEEL</v>
      </c>
      <c r="N22" t="str">
        <f t="shared" si="13"/>
        <v>BUG,STEEL</v>
      </c>
      <c r="O22" t="b">
        <f t="shared" si="14"/>
        <v>0</v>
      </c>
      <c r="Q22" t="s">
        <v>1294</v>
      </c>
      <c r="R22">
        <f>VLOOKUP($Q22,'Completed Species'!$B:$L,R$1,FALSE)</f>
        <v>95</v>
      </c>
      <c r="S22">
        <f>VLOOKUP($Q22,'Completed Species'!$B:$L,S$1,FALSE)</f>
        <v>35</v>
      </c>
      <c r="T22">
        <f>VLOOKUP($Q22,'Completed Species'!$B:$L,T$1,FALSE)</f>
        <v>60</v>
      </c>
      <c r="U22">
        <f>VLOOKUP($Q22,'Completed Species'!$B:$L,U$1,FALSE)</f>
        <v>95</v>
      </c>
      <c r="V22">
        <f>VLOOKUP($Q22,'Completed Species'!$B:$L,V$1,FALSE)</f>
        <v>100</v>
      </c>
      <c r="W22">
        <f>VLOOKUP($Q22,'Completed Species'!$B:$L,W$1,FALSE)</f>
        <v>80</v>
      </c>
      <c r="Y22">
        <f t="shared" si="3"/>
        <v>465</v>
      </c>
      <c r="Z22">
        <f t="shared" si="4"/>
        <v>100</v>
      </c>
      <c r="AA22" t="str">
        <f>VLOOKUP($Q22,'Completed Species'!$B:$L,AA$1,FALSE)</f>
        <v>BUG</v>
      </c>
      <c r="AB22" t="str">
        <f>VLOOKUP($Q22,'Completed Species'!$B:$L,AB$1,FALSE)</f>
        <v>STEEL</v>
      </c>
      <c r="AC22" t="str">
        <f t="shared" si="5"/>
        <v>BUG,STEEL</v>
      </c>
      <c r="AD22" s="15" t="str">
        <f t="shared" si="6"/>
        <v>No</v>
      </c>
      <c r="AE22" s="15">
        <f t="shared" si="7"/>
        <v>0</v>
      </c>
      <c r="AF22" s="15">
        <f t="shared" si="8"/>
        <v>10</v>
      </c>
      <c r="AG22" s="15">
        <f t="shared" si="9"/>
        <v>25</v>
      </c>
      <c r="AH22" s="15">
        <f t="shared" si="10"/>
        <v>40</v>
      </c>
      <c r="AI22" s="15">
        <f t="shared" si="11"/>
        <v>25</v>
      </c>
      <c r="AK22" s="15">
        <f t="shared" si="12"/>
        <v>100</v>
      </c>
      <c r="AL22" t="str">
        <f>'Ability Extract'!C1194</f>
        <v>TRACE</v>
      </c>
      <c r="AN22" s="37" t="s">
        <v>10163</v>
      </c>
      <c r="AP22" t="s">
        <v>10857</v>
      </c>
      <c r="AR22" t="s">
        <v>7315</v>
      </c>
      <c r="AS22">
        <f t="shared" si="25"/>
        <v>10</v>
      </c>
    </row>
    <row r="23" spans="1:45" x14ac:dyDescent="0.25">
      <c r="A23">
        <f>INDEX('Completed Species'!$A:$B,MATCH(Megas!$Q23,'Completed Species'!$B:$B,0),1)</f>
        <v>117</v>
      </c>
      <c r="B23" t="s">
        <v>9890</v>
      </c>
      <c r="C23" t="s">
        <v>9923</v>
      </c>
      <c r="D23">
        <f>'BST Extract'!C1195</f>
        <v>110</v>
      </c>
      <c r="E23">
        <f>'BST Extract'!D1195</f>
        <v>150</v>
      </c>
      <c r="F23">
        <f>'BST Extract'!E1195</f>
        <v>110</v>
      </c>
      <c r="G23">
        <f>'BST Extract'!F1195</f>
        <v>85</v>
      </c>
      <c r="H23">
        <f>'BST Extract'!G1195</f>
        <v>55</v>
      </c>
      <c r="I23">
        <f>'BST Extract'!H1195</f>
        <v>95</v>
      </c>
      <c r="J23">
        <f>'BST Extract'!I1195</f>
        <v>605</v>
      </c>
      <c r="L23" s="12" t="str">
        <f>'BST Extract'!J1195</f>
        <v>GROUND</v>
      </c>
      <c r="M23" s="12" t="str">
        <f>'BST Extract'!K1195</f>
        <v>FIGHTING</v>
      </c>
      <c r="N23" t="str">
        <f t="shared" si="13"/>
        <v>GROUND,FIGHTING</v>
      </c>
      <c r="O23" t="b">
        <f t="shared" si="14"/>
        <v>0</v>
      </c>
      <c r="Q23" t="s">
        <v>1328</v>
      </c>
      <c r="R23">
        <f>VLOOKUP($Q23,'Completed Species'!$B:$L,R$1,FALSE)</f>
        <v>110</v>
      </c>
      <c r="S23">
        <f>VLOOKUP($Q23,'Completed Species'!$B:$L,S$1,FALSE)</f>
        <v>130</v>
      </c>
      <c r="T23">
        <f>VLOOKUP($Q23,'Completed Species'!$B:$L,T$1,FALSE)</f>
        <v>80</v>
      </c>
      <c r="U23">
        <f>VLOOKUP($Q23,'Completed Species'!$B:$L,U$1,FALSE)</f>
        <v>55</v>
      </c>
      <c r="V23">
        <f>VLOOKUP($Q23,'Completed Species'!$B:$L,V$1,FALSE)</f>
        <v>55</v>
      </c>
      <c r="W23">
        <f>VLOOKUP($Q23,'Completed Species'!$B:$L,W$1,FALSE)</f>
        <v>75</v>
      </c>
      <c r="Y23">
        <f t="shared" si="3"/>
        <v>505</v>
      </c>
      <c r="Z23">
        <f t="shared" si="4"/>
        <v>100</v>
      </c>
      <c r="AA23" t="str">
        <f>VLOOKUP($Q23,'Completed Species'!$B:$L,AA$1,FALSE)</f>
        <v>GROUND</v>
      </c>
      <c r="AB23" t="str">
        <f>VLOOKUP($Q23,'Completed Species'!$B:$L,AB$1,FALSE)</f>
        <v>FIGHTING</v>
      </c>
      <c r="AC23" t="str">
        <f t="shared" si="5"/>
        <v>GROUND,FIGHTING</v>
      </c>
      <c r="AD23" s="15" t="str">
        <f t="shared" si="6"/>
        <v>No</v>
      </c>
      <c r="AE23" s="15">
        <f t="shared" si="7"/>
        <v>20</v>
      </c>
      <c r="AF23" s="15">
        <f t="shared" si="8"/>
        <v>30</v>
      </c>
      <c r="AG23" s="15">
        <f t="shared" si="9"/>
        <v>30</v>
      </c>
      <c r="AH23" s="15">
        <f t="shared" si="10"/>
        <v>0</v>
      </c>
      <c r="AI23" s="15">
        <f t="shared" si="11"/>
        <v>20</v>
      </c>
      <c r="AK23" s="15">
        <f t="shared" si="12"/>
        <v>100</v>
      </c>
      <c r="AL23" t="str">
        <f>'Ability Extract'!C1195</f>
        <v>SCRAPPY</v>
      </c>
      <c r="AN23" t="s">
        <v>10164</v>
      </c>
      <c r="AP23" t="s">
        <v>10180</v>
      </c>
      <c r="AR23" t="s">
        <v>7272</v>
      </c>
      <c r="AS23">
        <f t="shared" si="25"/>
        <v>13</v>
      </c>
    </row>
    <row r="24" spans="1:45" x14ac:dyDescent="0.25">
      <c r="A24">
        <f>INDEX('Completed Species'!$A:$B,MATCH(Megas!$Q24,'Completed Species'!$B:$B,0),1)</f>
        <v>120</v>
      </c>
      <c r="B24" t="s">
        <v>9893</v>
      </c>
      <c r="C24" t="s">
        <v>9926</v>
      </c>
      <c r="D24">
        <f>'BST Extract'!C1196</f>
        <v>80</v>
      </c>
      <c r="E24">
        <f>'BST Extract'!D1196</f>
        <v>82</v>
      </c>
      <c r="F24">
        <f>'BST Extract'!E1196</f>
        <v>118</v>
      </c>
      <c r="G24">
        <f>'BST Extract'!F1196</f>
        <v>95</v>
      </c>
      <c r="H24">
        <f>'BST Extract'!G1196</f>
        <v>130</v>
      </c>
      <c r="I24">
        <f>'BST Extract'!H1196</f>
        <v>120</v>
      </c>
      <c r="J24">
        <f>'BST Extract'!I1196</f>
        <v>625</v>
      </c>
      <c r="L24" s="12" t="str">
        <f>'BST Extract'!J1196</f>
        <v>ICE</v>
      </c>
      <c r="M24" s="12" t="str">
        <f>'BST Extract'!K1196</f>
        <v>FAIRY</v>
      </c>
      <c r="N24" t="str">
        <f t="shared" si="13"/>
        <v>ICE,FAIRY</v>
      </c>
      <c r="O24" t="b">
        <f t="shared" si="14"/>
        <v>0</v>
      </c>
      <c r="Q24" t="s">
        <v>1354</v>
      </c>
      <c r="R24">
        <f>VLOOKUP($Q24,'Completed Species'!$B:$L,R$1,FALSE)</f>
        <v>80</v>
      </c>
      <c r="S24">
        <f>VLOOKUP($Q24,'Completed Species'!$B:$L,S$1,FALSE)</f>
        <v>82</v>
      </c>
      <c r="T24">
        <f>VLOOKUP($Q24,'Completed Species'!$B:$L,T$1,FALSE)</f>
        <v>88</v>
      </c>
      <c r="U24">
        <f>VLOOKUP($Q24,'Completed Species'!$B:$L,U$1,FALSE)</f>
        <v>85</v>
      </c>
      <c r="V24">
        <f>VLOOKUP($Q24,'Completed Species'!$B:$L,V$1,FALSE)</f>
        <v>100</v>
      </c>
      <c r="W24">
        <f>VLOOKUP($Q24,'Completed Species'!$B:$L,W$1,FALSE)</f>
        <v>90</v>
      </c>
      <c r="Y24">
        <f t="shared" si="3"/>
        <v>525</v>
      </c>
      <c r="Z24">
        <f t="shared" si="4"/>
        <v>100</v>
      </c>
      <c r="AA24" t="str">
        <f>VLOOKUP($Q24,'Completed Species'!$B:$L,AA$1,FALSE)</f>
        <v>ICE</v>
      </c>
      <c r="AB24" t="str">
        <f>VLOOKUP($Q24,'Completed Species'!$B:$L,AB$1,FALSE)</f>
        <v>FAIRY</v>
      </c>
      <c r="AC24" t="str">
        <f t="shared" si="5"/>
        <v>ICE,FAIRY</v>
      </c>
      <c r="AD24" s="15" t="str">
        <f t="shared" si="6"/>
        <v>No</v>
      </c>
      <c r="AE24" s="15">
        <f t="shared" si="7"/>
        <v>0</v>
      </c>
      <c r="AF24" s="15">
        <f t="shared" si="8"/>
        <v>30</v>
      </c>
      <c r="AG24" s="15">
        <f t="shared" si="9"/>
        <v>10</v>
      </c>
      <c r="AH24" s="15">
        <f t="shared" si="10"/>
        <v>30</v>
      </c>
      <c r="AI24" s="15">
        <f t="shared" si="11"/>
        <v>30</v>
      </c>
      <c r="AK24" s="15">
        <f t="shared" si="12"/>
        <v>100</v>
      </c>
      <c r="AL24" t="str">
        <f>'Ability Extract'!C1196</f>
        <v>MAGICBOUNCE</v>
      </c>
      <c r="AN24" s="37" t="s">
        <v>10165</v>
      </c>
      <c r="AP24" t="s">
        <v>10988</v>
      </c>
      <c r="AR24" t="s">
        <v>7317</v>
      </c>
      <c r="AS24">
        <f t="shared" si="25"/>
        <v>12</v>
      </c>
    </row>
    <row r="25" spans="1:45" x14ac:dyDescent="0.25">
      <c r="A25">
        <f>INDEX('Completed Species'!$A:$B,MATCH(Megas!$Q25,'Completed Species'!$B:$B,0),1)</f>
        <v>123</v>
      </c>
      <c r="B25" t="s">
        <v>9897</v>
      </c>
      <c r="C25" t="s">
        <v>9929</v>
      </c>
      <c r="D25">
        <f>'BST Extract'!C1197</f>
        <v>65</v>
      </c>
      <c r="E25">
        <f>'BST Extract'!D1197</f>
        <v>100</v>
      </c>
      <c r="F25">
        <f>'BST Extract'!E1197</f>
        <v>75</v>
      </c>
      <c r="G25">
        <f>'BST Extract'!F1197</f>
        <v>145</v>
      </c>
      <c r="H25">
        <f>'BST Extract'!G1197</f>
        <v>100</v>
      </c>
      <c r="I25">
        <f>'BST Extract'!H1197</f>
        <v>75</v>
      </c>
      <c r="J25">
        <f>'BST Extract'!I1197</f>
        <v>560</v>
      </c>
      <c r="L25" s="12" t="str">
        <f>'BST Extract'!J1197</f>
        <v>STEEL</v>
      </c>
      <c r="M25" s="12" t="str">
        <f>'BST Extract'!K1197</f>
        <v>FLYING</v>
      </c>
      <c r="N25" t="str">
        <f t="shared" si="13"/>
        <v>STEEL,FLYING</v>
      </c>
      <c r="O25" t="b">
        <f t="shared" si="14"/>
        <v>0</v>
      </c>
      <c r="Q25" t="s">
        <v>1390</v>
      </c>
      <c r="R25">
        <f>VLOOKUP($Q25,'Completed Species'!$B:$L,R$1,FALSE)</f>
        <v>65</v>
      </c>
      <c r="S25">
        <f>VLOOKUP($Q25,'Completed Species'!$B:$L,S$1,FALSE)</f>
        <v>75</v>
      </c>
      <c r="T25">
        <f>VLOOKUP($Q25,'Completed Species'!$B:$L,T$1,FALSE)</f>
        <v>65</v>
      </c>
      <c r="U25">
        <f>VLOOKUP($Q25,'Completed Species'!$B:$L,U$1,FALSE)</f>
        <v>115</v>
      </c>
      <c r="V25">
        <f>VLOOKUP($Q25,'Completed Species'!$B:$L,V$1,FALSE)</f>
        <v>75</v>
      </c>
      <c r="W25">
        <f>VLOOKUP($Q25,'Completed Species'!$B:$L,W$1,FALSE)</f>
        <v>65</v>
      </c>
      <c r="Y25">
        <f t="shared" si="3"/>
        <v>460</v>
      </c>
      <c r="Z25">
        <f t="shared" si="4"/>
        <v>100</v>
      </c>
      <c r="AA25" t="str">
        <f>VLOOKUP($Q25,'Completed Species'!$B:$L,AA$1,FALSE)</f>
        <v>STEEL</v>
      </c>
      <c r="AB25" t="str">
        <f>VLOOKUP($Q25,'Completed Species'!$B:$L,AB$1,FALSE)</f>
        <v>FLYING</v>
      </c>
      <c r="AC25" t="str">
        <f t="shared" si="5"/>
        <v>STEEL,FLYING</v>
      </c>
      <c r="AD25" s="15" t="str">
        <f t="shared" si="6"/>
        <v>No</v>
      </c>
      <c r="AE25" s="15">
        <f t="shared" si="7"/>
        <v>25</v>
      </c>
      <c r="AF25" s="15">
        <f t="shared" si="8"/>
        <v>10</v>
      </c>
      <c r="AG25" s="15">
        <f t="shared" si="9"/>
        <v>30</v>
      </c>
      <c r="AH25" s="15">
        <f t="shared" si="10"/>
        <v>25</v>
      </c>
      <c r="AI25" s="15">
        <f t="shared" si="11"/>
        <v>10</v>
      </c>
      <c r="AK25" s="15">
        <f t="shared" si="12"/>
        <v>100</v>
      </c>
      <c r="AL25" t="str">
        <f>'Ability Extract'!C1197</f>
        <v>AERILATE</v>
      </c>
      <c r="AN25" t="s">
        <v>10166</v>
      </c>
      <c r="AP25" t="s">
        <v>10215</v>
      </c>
      <c r="AR25" t="s">
        <v>7266</v>
      </c>
      <c r="AS25">
        <f t="shared" si="25"/>
        <v>16</v>
      </c>
    </row>
    <row r="26" spans="1:45" x14ac:dyDescent="0.25">
      <c r="A26">
        <f>INDEX('Completed Species'!$A:$B,MATCH(Megas!$Q26,'Completed Species'!$B:$B,0),1)</f>
        <v>129</v>
      </c>
      <c r="B26" t="s">
        <v>9898</v>
      </c>
      <c r="C26" t="s">
        <v>9930</v>
      </c>
      <c r="D26">
        <f>'BST Extract'!C1198</f>
        <v>70</v>
      </c>
      <c r="E26">
        <f>'BST Extract'!D1198</f>
        <v>65</v>
      </c>
      <c r="F26">
        <f>'BST Extract'!E1198</f>
        <v>80</v>
      </c>
      <c r="G26">
        <f>'BST Extract'!F1198</f>
        <v>130</v>
      </c>
      <c r="H26">
        <f>'BST Extract'!G1198</f>
        <v>140</v>
      </c>
      <c r="I26">
        <f>'BST Extract'!H1198</f>
        <v>135</v>
      </c>
      <c r="J26">
        <f>'BST Extract'!I1198</f>
        <v>620</v>
      </c>
      <c r="L26" s="12" t="str">
        <f>'BST Extract'!J1198</f>
        <v>LIGHT</v>
      </c>
      <c r="M26" s="12" t="str">
        <f>'BST Extract'!K1198</f>
        <v>GHOST</v>
      </c>
      <c r="N26" t="str">
        <f t="shared" si="13"/>
        <v>LIGHT,GHOST</v>
      </c>
      <c r="O26" t="b">
        <f t="shared" si="14"/>
        <v>0</v>
      </c>
      <c r="Q26" t="s">
        <v>1444</v>
      </c>
      <c r="R26">
        <f>VLOOKUP($Q26,'Completed Species'!$B:$L,R$1,FALSE)</f>
        <v>70</v>
      </c>
      <c r="S26">
        <f>VLOOKUP($Q26,'Completed Species'!$B:$L,S$1,FALSE)</f>
        <v>65</v>
      </c>
      <c r="T26">
        <f>VLOOKUP($Q26,'Completed Species'!$B:$L,T$1,FALSE)</f>
        <v>75</v>
      </c>
      <c r="U26">
        <f>VLOOKUP($Q26,'Completed Species'!$B:$L,U$1,FALSE)</f>
        <v>105</v>
      </c>
      <c r="V26">
        <f>VLOOKUP($Q26,'Completed Species'!$B:$L,V$1,FALSE)</f>
        <v>120</v>
      </c>
      <c r="W26">
        <f>VLOOKUP($Q26,'Completed Species'!$B:$L,W$1,FALSE)</f>
        <v>85</v>
      </c>
      <c r="Y26">
        <f t="shared" si="3"/>
        <v>520</v>
      </c>
      <c r="Z26">
        <f t="shared" si="4"/>
        <v>100</v>
      </c>
      <c r="AA26" t="str">
        <f>VLOOKUP($Q26,'Completed Species'!$B:$L,AA$1,FALSE)</f>
        <v>LIGHT</v>
      </c>
      <c r="AB26" t="str">
        <f>VLOOKUP($Q26,'Completed Species'!$B:$L,AB$1,FALSE)</f>
        <v>GHOST</v>
      </c>
      <c r="AC26" t="str">
        <f t="shared" si="5"/>
        <v>LIGHT,GHOST</v>
      </c>
      <c r="AD26" s="15" t="str">
        <f t="shared" si="6"/>
        <v>No</v>
      </c>
      <c r="AE26" s="15">
        <f t="shared" si="7"/>
        <v>0</v>
      </c>
      <c r="AF26" s="15">
        <f t="shared" si="8"/>
        <v>5</v>
      </c>
      <c r="AG26" s="15">
        <f t="shared" si="9"/>
        <v>25</v>
      </c>
      <c r="AH26" s="15">
        <f t="shared" si="10"/>
        <v>20</v>
      </c>
      <c r="AI26" s="15">
        <f t="shared" si="11"/>
        <v>50</v>
      </c>
      <c r="AK26" s="15">
        <f t="shared" si="12"/>
        <v>100</v>
      </c>
      <c r="AL26" t="str">
        <f>'Ability Extract'!C1198</f>
        <v>LEVITATE</v>
      </c>
      <c r="AN26" s="37" t="s">
        <v>10167</v>
      </c>
      <c r="AP26" t="s">
        <v>10167</v>
      </c>
      <c r="AR26" t="s">
        <v>7263</v>
      </c>
      <c r="AS26">
        <f t="shared" si="25"/>
        <v>10</v>
      </c>
    </row>
    <row r="27" spans="1:45" x14ac:dyDescent="0.25">
      <c r="A27">
        <f>INDEX('Completed Species'!$A:$B,MATCH(Megas!$Q27,'Completed Species'!$B:$B,0),1)</f>
        <v>140</v>
      </c>
      <c r="B27" t="s">
        <v>9899</v>
      </c>
      <c r="C27" t="s">
        <v>9931</v>
      </c>
      <c r="D27">
        <f>'BST Extract'!C1199</f>
        <v>70</v>
      </c>
      <c r="E27">
        <f>'BST Extract'!D1199</f>
        <v>140</v>
      </c>
      <c r="F27">
        <f>'BST Extract'!E1199</f>
        <v>150</v>
      </c>
      <c r="G27">
        <f>'BST Extract'!F1199</f>
        <v>120</v>
      </c>
      <c r="H27">
        <f>'BST Extract'!G1199</f>
        <v>50</v>
      </c>
      <c r="I27">
        <f>'BST Extract'!H1199</f>
        <v>50</v>
      </c>
      <c r="J27">
        <f>'BST Extract'!I1199</f>
        <v>580</v>
      </c>
      <c r="L27" s="12" t="str">
        <f>'BST Extract'!J1199</f>
        <v>GHOST</v>
      </c>
      <c r="M27" s="12" t="str">
        <f>'BST Extract'!K1199</f>
        <v>DARK</v>
      </c>
      <c r="N27" t="str">
        <f t="shared" si="13"/>
        <v>GHOST,DARK</v>
      </c>
      <c r="O27" t="b">
        <f t="shared" si="14"/>
        <v>0</v>
      </c>
      <c r="Q27" t="s">
        <v>1545</v>
      </c>
      <c r="R27">
        <f>VLOOKUP($Q27,'Completed Species'!$B:$L,R$1,FALSE)</f>
        <v>70</v>
      </c>
      <c r="S27">
        <f>VLOOKUP($Q27,'Completed Species'!$B:$L,S$1,FALSE)</f>
        <v>100</v>
      </c>
      <c r="T27">
        <f>VLOOKUP($Q27,'Completed Species'!$B:$L,T$1,FALSE)</f>
        <v>110</v>
      </c>
      <c r="U27">
        <f>VLOOKUP($Q27,'Completed Species'!$B:$L,U$1,FALSE)</f>
        <v>100</v>
      </c>
      <c r="V27">
        <f>VLOOKUP($Q27,'Completed Species'!$B:$L,V$1,FALSE)</f>
        <v>50</v>
      </c>
      <c r="W27">
        <f>VLOOKUP($Q27,'Completed Species'!$B:$L,W$1,FALSE)</f>
        <v>50</v>
      </c>
      <c r="Y27">
        <f t="shared" si="3"/>
        <v>480</v>
      </c>
      <c r="Z27">
        <f t="shared" si="4"/>
        <v>100</v>
      </c>
      <c r="AA27" t="str">
        <f>VLOOKUP($Q27,'Completed Species'!$B:$L,AA$1,FALSE)</f>
        <v>GHOST</v>
      </c>
      <c r="AB27" t="str">
        <f>VLOOKUP($Q27,'Completed Species'!$B:$L,AB$1,FALSE)</f>
        <v>DARK</v>
      </c>
      <c r="AC27" t="str">
        <f t="shared" si="5"/>
        <v>GHOST,DARK</v>
      </c>
      <c r="AD27" s="15" t="str">
        <f t="shared" si="6"/>
        <v>No</v>
      </c>
      <c r="AE27" s="15">
        <f t="shared" si="7"/>
        <v>40</v>
      </c>
      <c r="AF27" s="15">
        <f t="shared" si="8"/>
        <v>40</v>
      </c>
      <c r="AG27" s="15">
        <f t="shared" si="9"/>
        <v>20</v>
      </c>
      <c r="AH27" s="15">
        <f t="shared" si="10"/>
        <v>0</v>
      </c>
      <c r="AI27" s="15">
        <f t="shared" si="11"/>
        <v>0</v>
      </c>
      <c r="AK27" s="15">
        <f t="shared" si="12"/>
        <v>100</v>
      </c>
      <c r="AL27" t="str">
        <f>'Ability Extract'!C1199</f>
        <v>STRONGJAW</v>
      </c>
      <c r="AN27" s="37" t="s">
        <v>10168</v>
      </c>
      <c r="AP27" t="s">
        <v>10192</v>
      </c>
      <c r="AR27" t="s">
        <v>7306</v>
      </c>
      <c r="AS27">
        <f t="shared" si="25"/>
        <v>14</v>
      </c>
    </row>
    <row r="28" spans="1:45" x14ac:dyDescent="0.25">
      <c r="A28">
        <f>INDEX('Completed Species'!$A:$B,MATCH(Megas!$Q28,'Completed Species'!$B:$B,0),1)</f>
        <v>141</v>
      </c>
      <c r="B28" t="s">
        <v>9900</v>
      </c>
      <c r="C28" t="s">
        <v>9932</v>
      </c>
      <c r="D28">
        <f>'BST Extract'!C1200</f>
        <v>70</v>
      </c>
      <c r="E28">
        <f>'BST Extract'!D1200</f>
        <v>65</v>
      </c>
      <c r="F28">
        <f>'BST Extract'!E1200</f>
        <v>65</v>
      </c>
      <c r="G28">
        <f>'BST Extract'!F1200</f>
        <v>120</v>
      </c>
      <c r="H28">
        <f>'BST Extract'!G1200</f>
        <v>130</v>
      </c>
      <c r="I28">
        <f>'BST Extract'!H1200</f>
        <v>130</v>
      </c>
      <c r="J28">
        <f>'BST Extract'!I1200</f>
        <v>580</v>
      </c>
      <c r="L28" s="12" t="str">
        <f>'BST Extract'!J1200</f>
        <v>GHOST</v>
      </c>
      <c r="M28" s="12" t="str">
        <f>'BST Extract'!K1200</f>
        <v>FLYING</v>
      </c>
      <c r="N28" t="str">
        <f t="shared" si="13"/>
        <v>GHOST,FLYING</v>
      </c>
      <c r="O28" t="b">
        <f t="shared" si="14"/>
        <v>0</v>
      </c>
      <c r="Q28" t="s">
        <v>1552</v>
      </c>
      <c r="R28">
        <f>VLOOKUP($Q28,'Completed Species'!$B:$L,R$1,FALSE)</f>
        <v>70</v>
      </c>
      <c r="S28">
        <f>VLOOKUP($Q28,'Completed Species'!$B:$L,S$1,FALSE)</f>
        <v>55</v>
      </c>
      <c r="T28">
        <f>VLOOKUP($Q28,'Completed Species'!$B:$L,T$1,FALSE)</f>
        <v>55</v>
      </c>
      <c r="U28">
        <f>VLOOKUP($Q28,'Completed Species'!$B:$L,U$1,FALSE)</f>
        <v>100</v>
      </c>
      <c r="V28">
        <f>VLOOKUP($Q28,'Completed Species'!$B:$L,V$1,FALSE)</f>
        <v>100</v>
      </c>
      <c r="W28">
        <f>VLOOKUP($Q28,'Completed Species'!$B:$L,W$1,FALSE)</f>
        <v>100</v>
      </c>
      <c r="Y28">
        <f t="shared" si="3"/>
        <v>480</v>
      </c>
      <c r="Z28">
        <f t="shared" si="4"/>
        <v>100</v>
      </c>
      <c r="AA28" t="str">
        <f>VLOOKUP($Q28,'Completed Species'!$B:$L,AA$1,FALSE)</f>
        <v>GHOST</v>
      </c>
      <c r="AB28" t="str">
        <f>VLOOKUP($Q28,'Completed Species'!$B:$L,AB$1,FALSE)</f>
        <v>FLYING</v>
      </c>
      <c r="AC28" t="str">
        <f t="shared" si="5"/>
        <v>GHOST,FLYING</v>
      </c>
      <c r="AD28" s="15" t="str">
        <f t="shared" si="6"/>
        <v>No</v>
      </c>
      <c r="AE28" s="15">
        <f t="shared" si="7"/>
        <v>10</v>
      </c>
      <c r="AF28" s="15">
        <f t="shared" si="8"/>
        <v>10</v>
      </c>
      <c r="AG28" s="15">
        <f t="shared" si="9"/>
        <v>20</v>
      </c>
      <c r="AH28" s="15">
        <f t="shared" si="10"/>
        <v>30</v>
      </c>
      <c r="AI28" s="15">
        <f t="shared" si="11"/>
        <v>30</v>
      </c>
      <c r="AK28" s="15">
        <f t="shared" si="12"/>
        <v>100</v>
      </c>
      <c r="AL28" t="str">
        <f>'Ability Extract'!C1200</f>
        <v>SHADOWTAG</v>
      </c>
      <c r="AN28" s="37" t="s">
        <v>10169</v>
      </c>
      <c r="AP28" t="s">
        <v>11221</v>
      </c>
      <c r="AR28" t="s">
        <v>7273</v>
      </c>
      <c r="AS28">
        <f t="shared" si="25"/>
        <v>13</v>
      </c>
    </row>
    <row r="29" spans="1:45" x14ac:dyDescent="0.25">
      <c r="A29">
        <f>INDEX('Completed Species'!$A:$B,MATCH(Megas!$Q29,'Completed Species'!$B:$B,0),1)</f>
        <v>153</v>
      </c>
      <c r="B29" t="s">
        <v>9901</v>
      </c>
      <c r="C29" t="s">
        <v>9933</v>
      </c>
      <c r="D29">
        <f>'BST Extract'!C1201</f>
        <v>106</v>
      </c>
      <c r="E29">
        <f>'BST Extract'!D1201</f>
        <v>104</v>
      </c>
      <c r="F29">
        <f>'BST Extract'!E1201</f>
        <v>91</v>
      </c>
      <c r="G29">
        <f>'BST Extract'!F1201</f>
        <v>138</v>
      </c>
      <c r="H29">
        <f>'BST Extract'!G1201</f>
        <v>104</v>
      </c>
      <c r="I29">
        <f>'BST Extract'!H1201</f>
        <v>91</v>
      </c>
      <c r="J29">
        <f>'BST Extract'!I1201</f>
        <v>634</v>
      </c>
      <c r="L29" s="12" t="str">
        <f>'BST Extract'!J1201</f>
        <v>ELECTRIC</v>
      </c>
      <c r="M29" s="12" t="str">
        <f>'BST Extract'!K1201</f>
        <v>FIGHTING</v>
      </c>
      <c r="N29" t="str">
        <f t="shared" si="13"/>
        <v>ELECTRIC,FIGHTING</v>
      </c>
      <c r="O29" t="b">
        <f t="shared" si="14"/>
        <v>0</v>
      </c>
      <c r="Q29" t="s">
        <v>1673</v>
      </c>
      <c r="R29">
        <f>VLOOKUP($Q29,'Completed Species'!$B:$L,R$1,FALSE)</f>
        <v>106</v>
      </c>
      <c r="S29">
        <f>VLOOKUP($Q29,'Completed Species'!$B:$L,S$1,FALSE)</f>
        <v>84</v>
      </c>
      <c r="T29">
        <f>VLOOKUP($Q29,'Completed Species'!$B:$L,T$1,FALSE)</f>
        <v>61</v>
      </c>
      <c r="U29">
        <f>VLOOKUP($Q29,'Completed Species'!$B:$L,U$1,FALSE)</f>
        <v>138</v>
      </c>
      <c r="V29">
        <f>VLOOKUP($Q29,'Completed Species'!$B:$L,V$1,FALSE)</f>
        <v>84</v>
      </c>
      <c r="W29">
        <f>VLOOKUP($Q29,'Completed Species'!$B:$L,W$1,FALSE)</f>
        <v>61</v>
      </c>
      <c r="Y29">
        <f t="shared" si="3"/>
        <v>534</v>
      </c>
      <c r="Z29">
        <f t="shared" si="4"/>
        <v>100</v>
      </c>
      <c r="AA29" t="str">
        <f>VLOOKUP($Q29,'Completed Species'!$B:$L,AA$1,FALSE)</f>
        <v>ELECTRIC</v>
      </c>
      <c r="AB29" t="str">
        <f>VLOOKUP($Q29,'Completed Species'!$B:$L,AB$1,FALSE)</f>
        <v>FIGHTING</v>
      </c>
      <c r="AC29" t="str">
        <f t="shared" si="5"/>
        <v>ELECTRIC,FIGHTING</v>
      </c>
      <c r="AD29" s="15" t="str">
        <f t="shared" si="6"/>
        <v>No</v>
      </c>
      <c r="AE29" s="15">
        <f t="shared" si="7"/>
        <v>20</v>
      </c>
      <c r="AF29" s="15">
        <f t="shared" si="8"/>
        <v>30</v>
      </c>
      <c r="AG29" s="15">
        <f t="shared" si="9"/>
        <v>0</v>
      </c>
      <c r="AH29" s="15">
        <f t="shared" si="10"/>
        <v>20</v>
      </c>
      <c r="AI29" s="15">
        <f t="shared" si="11"/>
        <v>30</v>
      </c>
      <c r="AK29" s="15">
        <f t="shared" si="12"/>
        <v>100</v>
      </c>
      <c r="AL29" t="str">
        <f>'Ability Extract'!C1201</f>
        <v>LEVITATE</v>
      </c>
      <c r="AN29" t="s">
        <v>10170</v>
      </c>
      <c r="AP29" t="s">
        <v>10307</v>
      </c>
      <c r="AR29" t="s">
        <v>7329</v>
      </c>
      <c r="AS29">
        <f t="shared" si="25"/>
        <v>13</v>
      </c>
    </row>
    <row r="30" spans="1:45" x14ac:dyDescent="0.25">
      <c r="A30">
        <f>INDEX('Completed Species'!$A:$B,MATCH(Megas!$Q30,'Completed Species'!$B:$B,0),1)</f>
        <v>154</v>
      </c>
      <c r="B30" t="s">
        <v>9902</v>
      </c>
      <c r="C30" t="s">
        <v>9934</v>
      </c>
      <c r="D30">
        <f>'BST Extract'!C1202</f>
        <v>75</v>
      </c>
      <c r="E30">
        <f>'BST Extract'!D1202</f>
        <v>140</v>
      </c>
      <c r="F30">
        <f>'BST Extract'!E1202</f>
        <v>130</v>
      </c>
      <c r="G30">
        <f>'BST Extract'!F1202</f>
        <v>60</v>
      </c>
      <c r="H30">
        <f>'BST Extract'!G1202</f>
        <v>45</v>
      </c>
      <c r="I30">
        <f>'BST Extract'!H1202</f>
        <v>130</v>
      </c>
      <c r="J30">
        <f>'BST Extract'!I1202</f>
        <v>580</v>
      </c>
      <c r="L30" s="12" t="str">
        <f>'BST Extract'!J1202</f>
        <v>FIRE</v>
      </c>
      <c r="M30" s="12" t="str">
        <f>'BST Extract'!K1202</f>
        <v>DARK</v>
      </c>
      <c r="N30" t="str">
        <f t="shared" si="13"/>
        <v>FIRE,DARK</v>
      </c>
      <c r="O30" t="b">
        <f t="shared" si="14"/>
        <v>0</v>
      </c>
      <c r="Q30" t="s">
        <v>1679</v>
      </c>
      <c r="R30">
        <f>VLOOKUP($Q30,'Completed Species'!$B:$L,R$1,FALSE)</f>
        <v>75</v>
      </c>
      <c r="S30">
        <f>VLOOKUP($Q30,'Completed Species'!$B:$L,S$1,FALSE)</f>
        <v>110</v>
      </c>
      <c r="T30">
        <f>VLOOKUP($Q30,'Completed Species'!$B:$L,T$1,FALSE)</f>
        <v>75</v>
      </c>
      <c r="U30">
        <f>VLOOKUP($Q30,'Completed Species'!$B:$L,U$1,FALSE)</f>
        <v>110</v>
      </c>
      <c r="V30">
        <f>VLOOKUP($Q30,'Completed Species'!$B:$L,V$1,FALSE)</f>
        <v>45</v>
      </c>
      <c r="W30">
        <f>VLOOKUP($Q30,'Completed Species'!$B:$L,W$1,FALSE)</f>
        <v>65</v>
      </c>
      <c r="Y30">
        <f t="shared" si="3"/>
        <v>480</v>
      </c>
      <c r="Z30">
        <f t="shared" si="4"/>
        <v>100</v>
      </c>
      <c r="AA30" t="str">
        <f>VLOOKUP($Q30,'Completed Species'!$B:$L,AA$1,FALSE)</f>
        <v>FIRE</v>
      </c>
      <c r="AB30" t="str">
        <f>VLOOKUP($Q30,'Completed Species'!$B:$L,AB$1,FALSE)</f>
        <v>DARK</v>
      </c>
      <c r="AC30" t="str">
        <f t="shared" si="5"/>
        <v>FIRE,DARK</v>
      </c>
      <c r="AD30" s="15" t="str">
        <f t="shared" si="6"/>
        <v>No</v>
      </c>
      <c r="AE30" s="15">
        <f t="shared" si="7"/>
        <v>30</v>
      </c>
      <c r="AF30" s="15">
        <f t="shared" si="8"/>
        <v>55</v>
      </c>
      <c r="AG30" s="15">
        <f t="shared" si="9"/>
        <v>-50</v>
      </c>
      <c r="AH30" s="15">
        <f t="shared" si="10"/>
        <v>0</v>
      </c>
      <c r="AI30" s="15">
        <f t="shared" si="11"/>
        <v>65</v>
      </c>
      <c r="AJ30" t="s">
        <v>9944</v>
      </c>
      <c r="AK30" s="15">
        <f t="shared" si="12"/>
        <v>100</v>
      </c>
      <c r="AL30" t="str">
        <f>'Ability Extract'!C1202</f>
        <v>MAGICGUARD</v>
      </c>
      <c r="AN30" s="37" t="s">
        <v>10171</v>
      </c>
      <c r="AP30" t="s">
        <v>10208</v>
      </c>
      <c r="AR30" t="s">
        <v>7309</v>
      </c>
      <c r="AS30">
        <f t="shared" si="25"/>
        <v>12</v>
      </c>
    </row>
    <row r="31" spans="1:45" x14ac:dyDescent="0.25">
      <c r="A31">
        <f>INDEX('Completed Species'!$A:$B,MATCH(Megas!$Q31,'Completed Species'!$B:$B,0),1)</f>
        <v>156</v>
      </c>
      <c r="B31" t="s">
        <v>9903</v>
      </c>
      <c r="C31" t="s">
        <v>9935</v>
      </c>
      <c r="D31">
        <f>'BST Extract'!C1203</f>
        <v>100</v>
      </c>
      <c r="E31">
        <f>'BST Extract'!D1203</f>
        <v>140</v>
      </c>
      <c r="F31">
        <f>'BST Extract'!E1203</f>
        <v>120</v>
      </c>
      <c r="G31">
        <f>'BST Extract'!F1203</f>
        <v>90</v>
      </c>
      <c r="H31">
        <f>'BST Extract'!G1203</f>
        <v>50</v>
      </c>
      <c r="I31">
        <f>'BST Extract'!H1203</f>
        <v>105</v>
      </c>
      <c r="J31">
        <f>'BST Extract'!I1203</f>
        <v>605</v>
      </c>
      <c r="L31" s="12" t="str">
        <f>'BST Extract'!J1203</f>
        <v>NORMAL</v>
      </c>
      <c r="M31" s="12">
        <f>'BST Extract'!K1203</f>
        <v>0</v>
      </c>
      <c r="N31" t="str">
        <f t="shared" si="13"/>
        <v>NORMAL,0</v>
      </c>
      <c r="O31" t="b">
        <f t="shared" si="14"/>
        <v>0</v>
      </c>
      <c r="Q31" t="s">
        <v>1703</v>
      </c>
      <c r="R31">
        <f>VLOOKUP($Q31,'Completed Species'!$B:$L,R$1,FALSE)</f>
        <v>100</v>
      </c>
      <c r="S31">
        <f>VLOOKUP($Q31,'Completed Species'!$B:$L,S$1,FALSE)</f>
        <v>125</v>
      </c>
      <c r="T31">
        <f>VLOOKUP($Q31,'Completed Species'!$B:$L,T$1,FALSE)</f>
        <v>85</v>
      </c>
      <c r="U31">
        <f>VLOOKUP($Q31,'Completed Species'!$B:$L,U$1,FALSE)</f>
        <v>85</v>
      </c>
      <c r="V31">
        <f>VLOOKUP($Q31,'Completed Species'!$B:$L,V$1,FALSE)</f>
        <v>40</v>
      </c>
      <c r="W31">
        <f>VLOOKUP($Q31,'Completed Species'!$B:$L,W$1,FALSE)</f>
        <v>70</v>
      </c>
      <c r="Y31">
        <f t="shared" si="3"/>
        <v>505</v>
      </c>
      <c r="Z31">
        <f t="shared" si="4"/>
        <v>100</v>
      </c>
      <c r="AA31" t="str">
        <f>VLOOKUP($Q31,'Completed Species'!$B:$L,AA$1,FALSE)</f>
        <v>NORMAL</v>
      </c>
      <c r="AB31">
        <f>VLOOKUP($Q31,'Completed Species'!$B:$L,AB$1,FALSE)</f>
        <v>0</v>
      </c>
      <c r="AC31" t="str">
        <f t="shared" si="5"/>
        <v>NORMAL,0</v>
      </c>
      <c r="AD31" s="15" t="str">
        <f t="shared" si="6"/>
        <v>No</v>
      </c>
      <c r="AE31" s="15">
        <f t="shared" si="7"/>
        <v>15</v>
      </c>
      <c r="AF31" s="15">
        <f t="shared" si="8"/>
        <v>35</v>
      </c>
      <c r="AG31" s="15">
        <f t="shared" si="9"/>
        <v>5</v>
      </c>
      <c r="AH31" s="15">
        <f t="shared" si="10"/>
        <v>10</v>
      </c>
      <c r="AI31" s="15">
        <f t="shared" si="11"/>
        <v>35</v>
      </c>
      <c r="AK31" s="15">
        <f t="shared" si="12"/>
        <v>100</v>
      </c>
      <c r="AL31" t="str">
        <f>'Ability Extract'!C1203</f>
        <v>FLUFFY</v>
      </c>
      <c r="AN31" s="37" t="s">
        <v>10172</v>
      </c>
      <c r="AP31" t="s">
        <v>10190</v>
      </c>
      <c r="AR31" t="s">
        <v>7296</v>
      </c>
      <c r="AS31">
        <f t="shared" si="25"/>
        <v>15</v>
      </c>
    </row>
    <row r="32" spans="1:45" x14ac:dyDescent="0.25">
      <c r="A32">
        <f>INDEX('Completed Species'!$A:$B,MATCH(Megas!$Q32,'Completed Species'!$B:$B,0),1)</f>
        <v>159</v>
      </c>
      <c r="B32" t="s">
        <v>10688</v>
      </c>
      <c r="C32" t="s">
        <v>10693</v>
      </c>
      <c r="D32">
        <f>'BST Extract'!C1204</f>
        <v>105</v>
      </c>
      <c r="E32">
        <f>'BST Extract'!D1204</f>
        <v>130</v>
      </c>
      <c r="F32">
        <f>'BST Extract'!E1204</f>
        <v>105</v>
      </c>
      <c r="G32">
        <f>'BST Extract'!F1204</f>
        <v>130</v>
      </c>
      <c r="H32">
        <f>'BST Extract'!G1204</f>
        <v>65</v>
      </c>
      <c r="I32">
        <f>'BST Extract'!H1204</f>
        <v>95</v>
      </c>
      <c r="J32">
        <f>'BST Extract'!I1204</f>
        <v>630</v>
      </c>
      <c r="L32" s="12" t="str">
        <f>'BST Extract'!J1204</f>
        <v>BUG</v>
      </c>
      <c r="M32" s="12" t="str">
        <f>'BST Extract'!K1204</f>
        <v>DRAGON</v>
      </c>
      <c r="N32" t="str">
        <f t="shared" si="13"/>
        <v>BUG,DRAGON</v>
      </c>
      <c r="O32" t="b">
        <f t="shared" si="14"/>
        <v>0</v>
      </c>
      <c r="Q32" t="s">
        <v>1727</v>
      </c>
      <c r="R32">
        <f>VLOOKUP($Q32,'Completed Species'!$B:$L,R$1,FALSE)</f>
        <v>105</v>
      </c>
      <c r="S32">
        <f>VLOOKUP($Q32,'Completed Species'!$B:$L,S$1,FALSE)</f>
        <v>100</v>
      </c>
      <c r="T32">
        <f>VLOOKUP($Q32,'Completed Species'!$B:$L,T$1,FALSE)</f>
        <v>90</v>
      </c>
      <c r="U32">
        <f>VLOOKUP($Q32,'Completed Species'!$B:$L,U$1,FALSE)</f>
        <v>105</v>
      </c>
      <c r="V32">
        <f>VLOOKUP($Q32,'Completed Species'!$B:$L,V$1,FALSE)</f>
        <v>65</v>
      </c>
      <c r="W32">
        <f>VLOOKUP($Q32,'Completed Species'!$B:$L,W$1,FALSE)</f>
        <v>65</v>
      </c>
      <c r="Y32">
        <f t="shared" si="3"/>
        <v>530</v>
      </c>
      <c r="Z32">
        <f t="shared" si="4"/>
        <v>100</v>
      </c>
      <c r="AA32" t="str">
        <f>VLOOKUP($Q32,'Completed Species'!$B:$L,AA$1,FALSE)</f>
        <v>BUG</v>
      </c>
      <c r="AB32" t="str">
        <f>VLOOKUP($Q32,'Completed Species'!$B:$L,AB$1,FALSE)</f>
        <v>DRAGON</v>
      </c>
      <c r="AC32" t="str">
        <f t="shared" si="5"/>
        <v>BUG,DRAGON</v>
      </c>
      <c r="AD32" s="15" t="str">
        <f t="shared" si="6"/>
        <v>No</v>
      </c>
      <c r="AE32" s="15">
        <f t="shared" si="7"/>
        <v>30</v>
      </c>
      <c r="AF32" s="15">
        <f t="shared" si="8"/>
        <v>15</v>
      </c>
      <c r="AG32" s="15">
        <f t="shared" si="9"/>
        <v>25</v>
      </c>
      <c r="AH32" s="15">
        <f t="shared" si="10"/>
        <v>0</v>
      </c>
      <c r="AI32" s="15">
        <f t="shared" si="11"/>
        <v>30</v>
      </c>
      <c r="AK32" s="15">
        <f t="shared" si="12"/>
        <v>100</v>
      </c>
      <c r="AL32" t="str">
        <f>'Ability Extract'!C1204</f>
        <v>TINTEDLENS</v>
      </c>
      <c r="AN32" s="37" t="s">
        <v>10695</v>
      </c>
      <c r="AP32" t="s">
        <v>10179</v>
      </c>
      <c r="AR32" t="s">
        <v>7278</v>
      </c>
      <c r="AS32">
        <f t="shared" si="25"/>
        <v>14</v>
      </c>
    </row>
    <row r="33" spans="1:45" x14ac:dyDescent="0.25">
      <c r="A33">
        <f>INDEX('Completed Species'!$A:$B,MATCH(Megas!$Q33,'Completed Species'!$B:$B,0),1)</f>
        <v>162</v>
      </c>
      <c r="B33" t="s">
        <v>9909</v>
      </c>
      <c r="C33" t="s">
        <v>9940</v>
      </c>
      <c r="D33">
        <f>'BST Extract'!C1205</f>
        <v>120</v>
      </c>
      <c r="E33">
        <f>'BST Extract'!D1205</f>
        <v>125</v>
      </c>
      <c r="F33">
        <f>'BST Extract'!E1205</f>
        <v>144</v>
      </c>
      <c r="G33">
        <f>'BST Extract'!F1205</f>
        <v>71</v>
      </c>
      <c r="H33">
        <f>'BST Extract'!G1205</f>
        <v>115</v>
      </c>
      <c r="I33">
        <f>'BST Extract'!H1205</f>
        <v>125</v>
      </c>
      <c r="J33">
        <f>'BST Extract'!I1205</f>
        <v>700</v>
      </c>
      <c r="L33" s="12" t="str">
        <f>'BST Extract'!J1205</f>
        <v>STEEL</v>
      </c>
      <c r="M33" s="12" t="str">
        <f>'BST Extract'!K1205</f>
        <v>DRAGON</v>
      </c>
      <c r="N33" t="str">
        <f t="shared" si="13"/>
        <v>STEEL,DRAGON</v>
      </c>
      <c r="O33" t="b">
        <f t="shared" si="14"/>
        <v>0</v>
      </c>
      <c r="Q33" t="s">
        <v>1752</v>
      </c>
      <c r="R33">
        <f>VLOOKUP($Q33,'Completed Species'!$B:$L,R$1,FALSE)</f>
        <v>120</v>
      </c>
      <c r="S33">
        <f>VLOOKUP($Q33,'Completed Species'!$B:$L,S$1,FALSE)</f>
        <v>104</v>
      </c>
      <c r="T33">
        <f>VLOOKUP($Q33,'Completed Species'!$B:$L,T$1,FALSE)</f>
        <v>130</v>
      </c>
      <c r="U33">
        <f>VLOOKUP($Q33,'Completed Species'!$B:$L,U$1,FALSE)</f>
        <v>51</v>
      </c>
      <c r="V33">
        <f>VLOOKUP($Q33,'Completed Species'!$B:$L,V$1,FALSE)</f>
        <v>95</v>
      </c>
      <c r="W33">
        <f>VLOOKUP($Q33,'Completed Species'!$B:$L,W$1,FALSE)</f>
        <v>100</v>
      </c>
      <c r="Y33">
        <f t="shared" si="3"/>
        <v>600</v>
      </c>
      <c r="Z33">
        <f t="shared" si="4"/>
        <v>100</v>
      </c>
      <c r="AA33" t="str">
        <f>VLOOKUP($Q33,'Completed Species'!$B:$L,AA$1,FALSE)</f>
        <v>STEEL</v>
      </c>
      <c r="AB33" t="str">
        <f>VLOOKUP($Q33,'Completed Species'!$B:$L,AB$1,FALSE)</f>
        <v>DRAGON</v>
      </c>
      <c r="AC33" t="str">
        <f t="shared" si="5"/>
        <v>STEEL,DRAGON</v>
      </c>
      <c r="AD33" s="15" t="str">
        <f t="shared" si="6"/>
        <v>No</v>
      </c>
      <c r="AE33" s="15">
        <f t="shared" si="7"/>
        <v>21</v>
      </c>
      <c r="AF33" s="15">
        <f t="shared" si="8"/>
        <v>14</v>
      </c>
      <c r="AG33" s="15">
        <f t="shared" si="9"/>
        <v>20</v>
      </c>
      <c r="AH33" s="15">
        <f t="shared" si="10"/>
        <v>20</v>
      </c>
      <c r="AI33" s="15">
        <f t="shared" si="11"/>
        <v>25</v>
      </c>
      <c r="AK33" s="15">
        <f t="shared" si="12"/>
        <v>100</v>
      </c>
      <c r="AL33" t="str">
        <f>'Ability Extract'!C1205</f>
        <v>ANALYTIC</v>
      </c>
      <c r="AN33" s="37" t="s">
        <v>10173</v>
      </c>
      <c r="AP33" t="s">
        <v>14186</v>
      </c>
      <c r="AR33" t="s">
        <v>7326</v>
      </c>
      <c r="AS33">
        <f t="shared" si="25"/>
        <v>7</v>
      </c>
    </row>
    <row r="34" spans="1:45" x14ac:dyDescent="0.25">
      <c r="A34">
        <f>INDEX('Completed Species'!$A:$B,MATCH(Megas!$Q34,'Completed Species'!$B:$B,0),1)</f>
        <v>164</v>
      </c>
      <c r="B34" t="s">
        <v>9904</v>
      </c>
      <c r="C34" t="s">
        <v>9936</v>
      </c>
      <c r="D34">
        <f>'BST Extract'!C1206</f>
        <v>138</v>
      </c>
      <c r="E34">
        <f>'BST Extract'!D1206</f>
        <v>142</v>
      </c>
      <c r="F34">
        <f>'BST Extract'!E1206</f>
        <v>148</v>
      </c>
      <c r="G34">
        <f>'BST Extract'!F1206</f>
        <v>77</v>
      </c>
      <c r="H34">
        <f>'BST Extract'!G1206</f>
        <v>48</v>
      </c>
      <c r="I34">
        <f>'BST Extract'!H1206</f>
        <v>72</v>
      </c>
      <c r="J34">
        <f>'BST Extract'!I1206</f>
        <v>625</v>
      </c>
      <c r="L34" s="12" t="str">
        <f>'BST Extract'!J1206</f>
        <v>GRASS</v>
      </c>
      <c r="M34" s="12" t="str">
        <f>'BST Extract'!K1206</f>
        <v>WATER</v>
      </c>
      <c r="N34" t="str">
        <f t="shared" si="13"/>
        <v>GRASS,WATER</v>
      </c>
      <c r="O34" t="b">
        <f t="shared" si="14"/>
        <v>0</v>
      </c>
      <c r="Q34" t="s">
        <v>1771</v>
      </c>
      <c r="R34">
        <f>VLOOKUP($Q34,'Completed Species'!$B:$L,R$1,FALSE)</f>
        <v>138</v>
      </c>
      <c r="S34">
        <f>VLOOKUP($Q34,'Completed Species'!$B:$L,S$1,FALSE)</f>
        <v>122</v>
      </c>
      <c r="T34">
        <f>VLOOKUP($Q34,'Completed Species'!$B:$L,T$1,FALSE)</f>
        <v>128</v>
      </c>
      <c r="U34">
        <f>VLOOKUP($Q34,'Completed Species'!$B:$L,U$1,FALSE)</f>
        <v>37</v>
      </c>
      <c r="V34">
        <f>VLOOKUP($Q34,'Completed Species'!$B:$L,V$1,FALSE)</f>
        <v>48</v>
      </c>
      <c r="W34">
        <f>VLOOKUP($Q34,'Completed Species'!$B:$L,W$1,FALSE)</f>
        <v>52</v>
      </c>
      <c r="Y34">
        <f t="shared" si="3"/>
        <v>525</v>
      </c>
      <c r="Z34">
        <f t="shared" si="4"/>
        <v>100</v>
      </c>
      <c r="AA34" t="str">
        <f>VLOOKUP($Q34,'Completed Species'!$B:$L,AA$1,FALSE)</f>
        <v>GRASS</v>
      </c>
      <c r="AB34" t="str">
        <f>VLOOKUP($Q34,'Completed Species'!$B:$L,AB$1,FALSE)</f>
        <v>WATER</v>
      </c>
      <c r="AC34" t="str">
        <f t="shared" si="5"/>
        <v>GRASS,WATER</v>
      </c>
      <c r="AD34" s="15" t="str">
        <f t="shared" si="6"/>
        <v>No</v>
      </c>
      <c r="AE34" s="15">
        <f t="shared" si="7"/>
        <v>20</v>
      </c>
      <c r="AF34" s="15">
        <f t="shared" si="8"/>
        <v>20</v>
      </c>
      <c r="AG34" s="15">
        <f t="shared" si="9"/>
        <v>40</v>
      </c>
      <c r="AH34" s="15">
        <f t="shared" si="10"/>
        <v>0</v>
      </c>
      <c r="AI34" s="15">
        <f t="shared" si="11"/>
        <v>20</v>
      </c>
      <c r="AK34" s="15">
        <f t="shared" si="12"/>
        <v>100</v>
      </c>
      <c r="AL34" t="str">
        <f>'Ability Extract'!C1206</f>
        <v>ROCKHEAD</v>
      </c>
      <c r="AN34" s="37" t="s">
        <v>10174</v>
      </c>
      <c r="AP34" t="s">
        <v>10150</v>
      </c>
      <c r="AR34" t="s">
        <v>7313</v>
      </c>
      <c r="AS34">
        <f t="shared" si="25"/>
        <v>12</v>
      </c>
    </row>
    <row r="35" spans="1:45" x14ac:dyDescent="0.25">
      <c r="A35">
        <f>INDEX('Completed Species'!$A:$B,MATCH(Megas!$Q35,'Completed Species'!$B:$B,0),1)</f>
        <v>171</v>
      </c>
      <c r="B35" t="s">
        <v>9905</v>
      </c>
      <c r="C35" t="s">
        <v>9937</v>
      </c>
      <c r="D35">
        <f>'BST Extract'!C1207</f>
        <v>100</v>
      </c>
      <c r="E35">
        <f>'BST Extract'!D1207</f>
        <v>65</v>
      </c>
      <c r="F35">
        <f>'BST Extract'!E1207</f>
        <v>65</v>
      </c>
      <c r="G35">
        <f>'BST Extract'!F1207</f>
        <v>135</v>
      </c>
      <c r="H35">
        <f>'BST Extract'!G1207</f>
        <v>105</v>
      </c>
      <c r="I35">
        <f>'BST Extract'!H1207</f>
        <v>140</v>
      </c>
      <c r="J35">
        <f>'BST Extract'!I1207</f>
        <v>610</v>
      </c>
      <c r="L35" s="12" t="str">
        <f>'BST Extract'!J1207</f>
        <v>FAIRY</v>
      </c>
      <c r="M35" s="12" t="str">
        <f>'BST Extract'!K1207</f>
        <v>FLYING</v>
      </c>
      <c r="N35" t="str">
        <f t="shared" si="13"/>
        <v>FAIRY,FLYING</v>
      </c>
      <c r="O35" t="b">
        <f t="shared" si="14"/>
        <v>0</v>
      </c>
      <c r="Q35" t="s">
        <v>1844</v>
      </c>
      <c r="R35">
        <f>VLOOKUP($Q35,'Completed Species'!$B:$L,R$1,FALSE)</f>
        <v>100</v>
      </c>
      <c r="S35">
        <f>VLOOKUP($Q35,'Completed Species'!$B:$L,S$1,FALSE)</f>
        <v>65</v>
      </c>
      <c r="T35">
        <f>VLOOKUP($Q35,'Completed Species'!$B:$L,T$1,FALSE)</f>
        <v>65</v>
      </c>
      <c r="U35">
        <f>VLOOKUP($Q35,'Completed Species'!$B:$L,U$1,FALSE)</f>
        <v>75</v>
      </c>
      <c r="V35">
        <f>VLOOKUP($Q35,'Completed Species'!$B:$L,V$1,FALSE)</f>
        <v>95</v>
      </c>
      <c r="W35">
        <f>VLOOKUP($Q35,'Completed Species'!$B:$L,W$1,FALSE)</f>
        <v>110</v>
      </c>
      <c r="Y35">
        <f t="shared" si="3"/>
        <v>510</v>
      </c>
      <c r="Z35">
        <f t="shared" si="4"/>
        <v>100</v>
      </c>
      <c r="AA35" t="str">
        <f>VLOOKUP($Q35,'Completed Species'!$B:$L,AA$1,FALSE)</f>
        <v>FAIRY</v>
      </c>
      <c r="AB35" t="str">
        <f>VLOOKUP($Q35,'Completed Species'!$B:$L,AB$1,FALSE)</f>
        <v>FLYING</v>
      </c>
      <c r="AC35" t="str">
        <f t="shared" si="5"/>
        <v>FAIRY,FLYING</v>
      </c>
      <c r="AD35" s="15" t="str">
        <f t="shared" si="6"/>
        <v>No</v>
      </c>
      <c r="AE35" s="15">
        <f t="shared" si="7"/>
        <v>0</v>
      </c>
      <c r="AF35" s="15">
        <f t="shared" si="8"/>
        <v>0</v>
      </c>
      <c r="AG35" s="15">
        <f t="shared" si="9"/>
        <v>60</v>
      </c>
      <c r="AH35" s="15">
        <f t="shared" si="10"/>
        <v>10</v>
      </c>
      <c r="AI35" s="15">
        <f t="shared" si="11"/>
        <v>30</v>
      </c>
      <c r="AK35" s="15">
        <f t="shared" si="12"/>
        <v>100</v>
      </c>
      <c r="AL35" t="str">
        <f>'Ability Extract'!C1207</f>
        <v>DAZZLING</v>
      </c>
      <c r="AN35" s="37" t="s">
        <v>10175</v>
      </c>
      <c r="AP35" t="s">
        <v>10197</v>
      </c>
      <c r="AR35" t="s">
        <v>7288</v>
      </c>
      <c r="AS35">
        <f t="shared" si="25"/>
        <v>8</v>
      </c>
    </row>
    <row r="36" spans="1:45" x14ac:dyDescent="0.25">
      <c r="A36">
        <f>INDEX('Completed Species'!$A:$B,MATCH(Megas!$Q36,'Completed Species'!$B:$B,0),1)</f>
        <v>173</v>
      </c>
      <c r="B36" t="s">
        <v>9906</v>
      </c>
      <c r="C36" t="s">
        <v>9916</v>
      </c>
      <c r="D36">
        <f>'BST Extract'!C1208</f>
        <v>75</v>
      </c>
      <c r="E36">
        <f>'BST Extract'!D1208</f>
        <v>60</v>
      </c>
      <c r="F36">
        <f>'BST Extract'!E1208</f>
        <v>105</v>
      </c>
      <c r="G36">
        <f>'BST Extract'!F1208</f>
        <v>95</v>
      </c>
      <c r="H36">
        <f>'BST Extract'!G1208</f>
        <v>130</v>
      </c>
      <c r="I36">
        <f>'BST Extract'!H1208</f>
        <v>125</v>
      </c>
      <c r="J36">
        <f>'BST Extract'!I1208</f>
        <v>590</v>
      </c>
      <c r="L36" s="12" t="str">
        <f>'BST Extract'!J1208</f>
        <v>POISON</v>
      </c>
      <c r="M36" s="12" t="str">
        <f>'BST Extract'!K1208</f>
        <v>DRAGON</v>
      </c>
      <c r="N36" t="str">
        <f t="shared" si="13"/>
        <v>POISON,DRAGON</v>
      </c>
      <c r="O36" t="b">
        <f t="shared" si="14"/>
        <v>0</v>
      </c>
      <c r="Q36" t="s">
        <v>1865</v>
      </c>
      <c r="R36">
        <f>VLOOKUP($Q36,'Completed Species'!$B:$L,R$1,FALSE)</f>
        <v>75</v>
      </c>
      <c r="S36">
        <f>VLOOKUP($Q36,'Completed Species'!$B:$L,S$1,FALSE)</f>
        <v>60</v>
      </c>
      <c r="T36">
        <f>VLOOKUP($Q36,'Completed Species'!$B:$L,T$1,FALSE)</f>
        <v>105</v>
      </c>
      <c r="U36">
        <f>VLOOKUP($Q36,'Completed Species'!$B:$L,U$1,FALSE)</f>
        <v>70</v>
      </c>
      <c r="V36">
        <f>VLOOKUP($Q36,'Completed Species'!$B:$L,V$1,FALSE)</f>
        <v>85</v>
      </c>
      <c r="W36">
        <f>VLOOKUP($Q36,'Completed Species'!$B:$L,W$1,FALSE)</f>
        <v>95</v>
      </c>
      <c r="Y36">
        <f t="shared" si="3"/>
        <v>490</v>
      </c>
      <c r="Z36">
        <f t="shared" si="4"/>
        <v>100</v>
      </c>
      <c r="AA36" t="str">
        <f>VLOOKUP($Q36,'Completed Species'!$B:$L,AA$1,FALSE)</f>
        <v>POISON</v>
      </c>
      <c r="AB36" t="str">
        <f>VLOOKUP($Q36,'Completed Species'!$B:$L,AB$1,FALSE)</f>
        <v>DRAGON</v>
      </c>
      <c r="AC36" t="str">
        <f t="shared" si="5"/>
        <v>POISON,DRAGON</v>
      </c>
      <c r="AD36" s="15" t="str">
        <f t="shared" si="6"/>
        <v>No</v>
      </c>
      <c r="AE36" s="15">
        <f t="shared" si="7"/>
        <v>0</v>
      </c>
      <c r="AF36" s="15">
        <f t="shared" si="8"/>
        <v>0</v>
      </c>
      <c r="AG36" s="15">
        <f t="shared" si="9"/>
        <v>25</v>
      </c>
      <c r="AH36" s="15">
        <f t="shared" si="10"/>
        <v>45</v>
      </c>
      <c r="AI36" s="15">
        <f t="shared" si="11"/>
        <v>30</v>
      </c>
      <c r="AK36" s="15">
        <f t="shared" si="12"/>
        <v>100</v>
      </c>
      <c r="AL36" t="str">
        <f>'Ability Extract'!C1208</f>
        <v>CORROSION</v>
      </c>
      <c r="AN36" s="37" t="s">
        <v>10176</v>
      </c>
      <c r="AP36" t="s">
        <v>10210</v>
      </c>
      <c r="AR36" t="s">
        <v>7336</v>
      </c>
      <c r="AS36">
        <f t="shared" si="25"/>
        <v>12</v>
      </c>
    </row>
    <row r="37" spans="1:45" x14ac:dyDescent="0.25">
      <c r="A37">
        <f>INDEX('Completed Species'!$A:$B,MATCH(Megas!$Q37,'Completed Species'!$B:$B,0),1)</f>
        <v>180</v>
      </c>
      <c r="B37" t="s">
        <v>9907</v>
      </c>
      <c r="C37" t="s">
        <v>9938</v>
      </c>
      <c r="D37">
        <f>'BST Extract'!C1209</f>
        <v>80</v>
      </c>
      <c r="E37">
        <f>'BST Extract'!D1209</f>
        <v>135</v>
      </c>
      <c r="F37">
        <f>'BST Extract'!E1209</f>
        <v>115</v>
      </c>
      <c r="G37">
        <f>'BST Extract'!F1209</f>
        <v>115</v>
      </c>
      <c r="H37">
        <f>'BST Extract'!G1209</f>
        <v>40</v>
      </c>
      <c r="I37">
        <f>'BST Extract'!H1209</f>
        <v>115</v>
      </c>
      <c r="J37">
        <f>'BST Extract'!I1209</f>
        <v>600</v>
      </c>
      <c r="L37" s="12" t="str">
        <f>'BST Extract'!J1209</f>
        <v>BUG</v>
      </c>
      <c r="M37" s="12" t="str">
        <f>'BST Extract'!K1209</f>
        <v>GROUND</v>
      </c>
      <c r="N37" t="str">
        <f t="shared" si="13"/>
        <v>BUG,GROUND</v>
      </c>
      <c r="O37" t="b">
        <f t="shared" si="14"/>
        <v>0</v>
      </c>
      <c r="Q37" t="s">
        <v>1932</v>
      </c>
      <c r="R37">
        <f>VLOOKUP($Q37,'Completed Species'!$B:$L,R$1,FALSE)</f>
        <v>80</v>
      </c>
      <c r="S37">
        <f>VLOOKUP($Q37,'Completed Species'!$B:$L,S$1,FALSE)</f>
        <v>105</v>
      </c>
      <c r="T37">
        <f>VLOOKUP($Q37,'Completed Species'!$B:$L,T$1,FALSE)</f>
        <v>95</v>
      </c>
      <c r="U37">
        <f>VLOOKUP($Q37,'Completed Species'!$B:$L,U$1,FALSE)</f>
        <v>95</v>
      </c>
      <c r="V37">
        <f>VLOOKUP($Q37,'Completed Species'!$B:$L,V$1,FALSE)</f>
        <v>40</v>
      </c>
      <c r="W37">
        <f>VLOOKUP($Q37,'Completed Species'!$B:$L,W$1,FALSE)</f>
        <v>85</v>
      </c>
      <c r="Y37">
        <f t="shared" ref="Y37:Y72" si="36">SUM(R37:W37)</f>
        <v>500</v>
      </c>
      <c r="Z37">
        <f t="shared" ref="Z37:Z72" si="37">J37-Y37</f>
        <v>100</v>
      </c>
      <c r="AA37" t="str">
        <f>VLOOKUP($Q37,'Completed Species'!$B:$L,AA$1,FALSE)</f>
        <v>BUG</v>
      </c>
      <c r="AB37" t="str">
        <f>VLOOKUP($Q37,'Completed Species'!$B:$L,AB$1,FALSE)</f>
        <v>GROUND</v>
      </c>
      <c r="AC37" t="str">
        <f t="shared" ref="AC37:AC72" si="38">AA37&amp;","&amp;AB37</f>
        <v>BUG,GROUND</v>
      </c>
      <c r="AD37" s="15" t="str">
        <f t="shared" ref="AD37:AD72" si="39">IF(D37=R37,"No",D37-R37)</f>
        <v>No</v>
      </c>
      <c r="AE37" s="15">
        <f t="shared" ref="AE37:AE72" si="40">E37-S37</f>
        <v>30</v>
      </c>
      <c r="AF37" s="15">
        <f t="shared" ref="AF37:AF72" si="41">F37-T37</f>
        <v>20</v>
      </c>
      <c r="AG37" s="15">
        <f t="shared" ref="AG37:AG72" si="42">G37-U37</f>
        <v>20</v>
      </c>
      <c r="AH37" s="15">
        <f t="shared" ref="AH37:AH72" si="43">H37-V37</f>
        <v>0</v>
      </c>
      <c r="AI37" s="15">
        <f t="shared" ref="AI37:AI72" si="44">I37-W37</f>
        <v>30</v>
      </c>
      <c r="AK37" s="15">
        <f t="shared" ref="AK37:AK72" si="45">SUM(AE37:AI37)</f>
        <v>100</v>
      </c>
      <c r="AL37" t="str">
        <f>'Ability Extract'!C1209</f>
        <v>WATERABSORB</v>
      </c>
      <c r="AN37" s="37" t="s">
        <v>10177</v>
      </c>
      <c r="AP37" t="s">
        <v>10237</v>
      </c>
    </row>
    <row r="38" spans="1:45" x14ac:dyDescent="0.25">
      <c r="A38">
        <f>INDEX('Completed Species'!$A:$B,MATCH(Megas!$Q38,'Completed Species'!$B:$B,0),1)</f>
        <v>200</v>
      </c>
      <c r="B38" t="s">
        <v>10852</v>
      </c>
      <c r="C38" t="s">
        <v>10853</v>
      </c>
      <c r="D38">
        <f>'BST Extract'!C1210</f>
        <v>70</v>
      </c>
      <c r="E38">
        <f>'BST Extract'!D1210</f>
        <v>115</v>
      </c>
      <c r="F38">
        <f>'BST Extract'!E1210</f>
        <v>90</v>
      </c>
      <c r="G38">
        <f>'BST Extract'!F1210</f>
        <v>145</v>
      </c>
      <c r="H38">
        <f>'BST Extract'!G1210</f>
        <v>65</v>
      </c>
      <c r="I38">
        <f>'BST Extract'!H1210</f>
        <v>90</v>
      </c>
      <c r="J38">
        <f>'BST Extract'!I1210</f>
        <v>575</v>
      </c>
      <c r="L38" s="12" t="str">
        <f>'BST Extract'!J1210</f>
        <v>NORMAL</v>
      </c>
      <c r="M38" s="12" t="str">
        <f>'BST Extract'!K1210</f>
        <v>FIRE</v>
      </c>
      <c r="N38" t="str">
        <f t="shared" si="13"/>
        <v>NORMAL,FIRE</v>
      </c>
      <c r="O38" t="b">
        <f t="shared" si="14"/>
        <v>0</v>
      </c>
      <c r="Q38" t="s">
        <v>2129</v>
      </c>
      <c r="R38">
        <f>VLOOKUP($Q38,'Completed Species'!$B:$L,R$1,FALSE)</f>
        <v>70</v>
      </c>
      <c r="S38">
        <f>VLOOKUP($Q38,'Completed Species'!$B:$L,S$1,FALSE)</f>
        <v>100</v>
      </c>
      <c r="T38">
        <f>VLOOKUP($Q38,'Completed Species'!$B:$L,T$1,FALSE)</f>
        <v>65</v>
      </c>
      <c r="U38">
        <f>VLOOKUP($Q38,'Completed Species'!$B:$L,U$1,FALSE)</f>
        <v>105</v>
      </c>
      <c r="V38">
        <f>VLOOKUP($Q38,'Completed Species'!$B:$L,V$1,FALSE)</f>
        <v>50</v>
      </c>
      <c r="W38">
        <f>VLOOKUP($Q38,'Completed Species'!$B:$L,W$1,FALSE)</f>
        <v>85</v>
      </c>
      <c r="Y38">
        <f t="shared" si="36"/>
        <v>475</v>
      </c>
      <c r="Z38">
        <f t="shared" si="37"/>
        <v>100</v>
      </c>
      <c r="AA38" t="str">
        <f>VLOOKUP($Q38,'Completed Species'!$B:$L,AA$1,FALSE)</f>
        <v>NORMAL</v>
      </c>
      <c r="AB38" t="str">
        <f>VLOOKUP($Q38,'Completed Species'!$B:$L,AB$1,FALSE)</f>
        <v>FIRE</v>
      </c>
      <c r="AC38" t="str">
        <f t="shared" si="38"/>
        <v>NORMAL,FIRE</v>
      </c>
      <c r="AD38" s="15" t="str">
        <f t="shared" si="39"/>
        <v>No</v>
      </c>
      <c r="AE38" s="15">
        <f t="shared" si="40"/>
        <v>15</v>
      </c>
      <c r="AF38" s="15">
        <f t="shared" si="41"/>
        <v>25</v>
      </c>
      <c r="AG38" s="15">
        <f t="shared" si="42"/>
        <v>40</v>
      </c>
      <c r="AH38" s="15">
        <f t="shared" si="43"/>
        <v>15</v>
      </c>
      <c r="AI38" s="15">
        <f t="shared" si="44"/>
        <v>5</v>
      </c>
      <c r="AK38" s="15">
        <f t="shared" si="45"/>
        <v>100</v>
      </c>
      <c r="AL38" t="str">
        <f>'Ability Extract'!C1210</f>
        <v>RECKLESS</v>
      </c>
      <c r="AN38" s="37" t="s">
        <v>10854</v>
      </c>
      <c r="AP38" t="s">
        <v>10779</v>
      </c>
    </row>
    <row r="39" spans="1:45" x14ac:dyDescent="0.25">
      <c r="A39">
        <f>INDEX('Completed Species'!$A:$B,MATCH(Megas!$Q39,'Completed Species'!$B:$B,0),1)</f>
        <v>203</v>
      </c>
      <c r="B39" t="s">
        <v>9951</v>
      </c>
      <c r="C39" t="s">
        <v>9952</v>
      </c>
      <c r="D39">
        <f>'BST Extract'!C1211</f>
        <v>80</v>
      </c>
      <c r="E39">
        <f>'BST Extract'!D1211</f>
        <v>135</v>
      </c>
      <c r="F39">
        <f>'BST Extract'!E1211</f>
        <v>160</v>
      </c>
      <c r="G39">
        <f>'BST Extract'!F1211</f>
        <v>75</v>
      </c>
      <c r="H39">
        <f>'BST Extract'!G1211</f>
        <v>65</v>
      </c>
      <c r="I39">
        <f>'BST Extract'!H1211</f>
        <v>115</v>
      </c>
      <c r="J39">
        <f>'BST Extract'!I1211</f>
        <v>630</v>
      </c>
      <c r="L39" s="12" t="str">
        <f>'BST Extract'!J1211</f>
        <v>BUG</v>
      </c>
      <c r="M39" s="12" t="str">
        <f>'BST Extract'!K1211</f>
        <v>ROCK</v>
      </c>
      <c r="N39" t="str">
        <f t="shared" si="13"/>
        <v>BUG,ROCK</v>
      </c>
      <c r="O39" t="b">
        <f t="shared" si="14"/>
        <v>0</v>
      </c>
      <c r="Q39" t="s">
        <v>2156</v>
      </c>
      <c r="R39">
        <f>VLOOKUP($Q39,'Completed Species'!$B:$L,R$1,FALSE)</f>
        <v>80</v>
      </c>
      <c r="S39">
        <f>VLOOKUP($Q39,'Completed Species'!$B:$L,S$1,FALSE)</f>
        <v>115</v>
      </c>
      <c r="T39">
        <f>VLOOKUP($Q39,'Completed Species'!$B:$L,T$1,FALSE)</f>
        <v>110</v>
      </c>
      <c r="U39">
        <f>VLOOKUP($Q39,'Completed Species'!$B:$L,U$1,FALSE)</f>
        <v>55</v>
      </c>
      <c r="V39">
        <f>VLOOKUP($Q39,'Completed Species'!$B:$L,V$1,FALSE)</f>
        <v>65</v>
      </c>
      <c r="W39">
        <f>VLOOKUP($Q39,'Completed Species'!$B:$L,W$1,FALSE)</f>
        <v>105</v>
      </c>
      <c r="Y39">
        <f t="shared" si="36"/>
        <v>530</v>
      </c>
      <c r="Z39">
        <f t="shared" si="37"/>
        <v>100</v>
      </c>
      <c r="AA39" t="str">
        <f>VLOOKUP($Q39,'Completed Species'!$B:$L,AA$1,FALSE)</f>
        <v>BUG</v>
      </c>
      <c r="AB39" t="str">
        <f>VLOOKUP($Q39,'Completed Species'!$B:$L,AB$1,FALSE)</f>
        <v>ROCK</v>
      </c>
      <c r="AC39" t="str">
        <f t="shared" si="38"/>
        <v>BUG,ROCK</v>
      </c>
      <c r="AD39" s="15" t="str">
        <f t="shared" si="39"/>
        <v>No</v>
      </c>
      <c r="AE39" s="15">
        <f t="shared" si="40"/>
        <v>20</v>
      </c>
      <c r="AF39" s="15">
        <f t="shared" si="41"/>
        <v>50</v>
      </c>
      <c r="AG39" s="15">
        <f t="shared" si="42"/>
        <v>20</v>
      </c>
      <c r="AH39" s="15">
        <f t="shared" si="43"/>
        <v>0</v>
      </c>
      <c r="AI39" s="15">
        <f t="shared" si="44"/>
        <v>10</v>
      </c>
      <c r="AK39" s="15">
        <f t="shared" si="45"/>
        <v>100</v>
      </c>
      <c r="AL39" t="str">
        <f>'Ability Extract'!C1211</f>
        <v>HIVEMIND</v>
      </c>
      <c r="AN39" s="37" t="s">
        <v>10178</v>
      </c>
      <c r="AP39" t="s">
        <v>10556</v>
      </c>
    </row>
    <row r="40" spans="1:45" x14ac:dyDescent="0.25">
      <c r="A40">
        <f>INDEX('Completed Species'!$A:$B,MATCH(Megas!$Q40,'Completed Species'!$B:$B,0),1)</f>
        <v>217</v>
      </c>
      <c r="B40" t="s">
        <v>14461</v>
      </c>
      <c r="C40" t="s">
        <v>14464</v>
      </c>
      <c r="D40">
        <f>'BST Extract'!C1212</f>
        <v>80</v>
      </c>
      <c r="E40">
        <f>'BST Extract'!D1212</f>
        <v>85</v>
      </c>
      <c r="F40">
        <f>'BST Extract'!E1212</f>
        <v>115</v>
      </c>
      <c r="G40">
        <f>'BST Extract'!F1212</f>
        <v>88</v>
      </c>
      <c r="H40">
        <f>'BST Extract'!G1212</f>
        <v>50</v>
      </c>
      <c r="I40">
        <f>'BST Extract'!H1212</f>
        <v>115</v>
      </c>
      <c r="J40">
        <f>'BST Extract'!I1212</f>
        <v>533</v>
      </c>
      <c r="L40" s="12" t="str">
        <f>'BST Extract'!J1212</f>
        <v>PSYCHIC</v>
      </c>
      <c r="M40" s="12" t="str">
        <f>'BST Extract'!K1212</f>
        <v>NORMAL</v>
      </c>
      <c r="N40" t="str">
        <f t="shared" si="13"/>
        <v>PSYCHIC,NORMAL</v>
      </c>
      <c r="O40" t="b">
        <f t="shared" si="14"/>
        <v>0</v>
      </c>
      <c r="Q40" t="s">
        <v>2296</v>
      </c>
      <c r="R40">
        <f>VLOOKUP($Q40,'Completed Species'!$B:$L,R$1,FALSE)</f>
        <v>80</v>
      </c>
      <c r="S40">
        <f>VLOOKUP($Q40,'Completed Species'!$B:$L,S$1,FALSE)</f>
        <v>61</v>
      </c>
      <c r="T40">
        <f>VLOOKUP($Q40,'Completed Species'!$B:$L,T$1,FALSE)</f>
        <v>90</v>
      </c>
      <c r="U40">
        <f>VLOOKUP($Q40,'Completed Species'!$B:$L,U$1,FALSE)</f>
        <v>67</v>
      </c>
      <c r="V40">
        <f>VLOOKUP($Q40,'Completed Species'!$B:$L,V$1,FALSE)</f>
        <v>50</v>
      </c>
      <c r="W40">
        <f>VLOOKUP($Q40,'Completed Species'!$B:$L,W$1,FALSE)</f>
        <v>85</v>
      </c>
      <c r="Y40">
        <f t="shared" ref="Y40:Y41" si="46">SUM(R40:W40)</f>
        <v>433</v>
      </c>
      <c r="Z40">
        <f>J40-Y40</f>
        <v>100</v>
      </c>
      <c r="AA40" t="str">
        <f>VLOOKUP($Q40,'Completed Species'!$B:$L,AA$1,FALSE)</f>
        <v>PSYCHIC</v>
      </c>
      <c r="AB40" t="str">
        <f>VLOOKUP($Q40,'Completed Species'!$B:$L,AB$1,FALSE)</f>
        <v>NORMAL</v>
      </c>
      <c r="AC40" t="str">
        <f t="shared" ref="AC40:AC41" si="47">AA40&amp;","&amp;AB40</f>
        <v>PSYCHIC,NORMAL</v>
      </c>
      <c r="AD40" s="15" t="str">
        <f t="shared" ref="AD40:AD41" si="48">IF(D40=R40,"No",D40-R40)</f>
        <v>No</v>
      </c>
      <c r="AE40" s="15">
        <f t="shared" ref="AE40:AE41" si="49">E40-S40</f>
        <v>24</v>
      </c>
      <c r="AF40" s="15">
        <f t="shared" ref="AF40:AF41" si="50">F40-T40</f>
        <v>25</v>
      </c>
      <c r="AG40" s="15">
        <f t="shared" ref="AG40:AG41" si="51">G40-U40</f>
        <v>21</v>
      </c>
      <c r="AH40" s="15">
        <f t="shared" ref="AH40:AH41" si="52">H40-V40</f>
        <v>0</v>
      </c>
      <c r="AI40" s="15">
        <f t="shared" ref="AI40:AI41" si="53">I40-W40</f>
        <v>30</v>
      </c>
      <c r="AK40" s="15">
        <f t="shared" ref="AK40:AK41" si="54">SUM(AE40:AI40)</f>
        <v>100</v>
      </c>
      <c r="AL40" t="str">
        <f>'Ability Extract'!C1212</f>
        <v>MAGICBOUNCE</v>
      </c>
      <c r="AN40" t="s">
        <v>14466</v>
      </c>
      <c r="AP40" t="s">
        <v>14466</v>
      </c>
    </row>
    <row r="41" spans="1:45" x14ac:dyDescent="0.25">
      <c r="A41">
        <f>INDEX('Completed Species'!$A:$B,MATCH(Megas!$Q41,'Completed Species'!$B:$B,0),1)</f>
        <v>220</v>
      </c>
      <c r="B41" t="s">
        <v>14460</v>
      </c>
      <c r="C41" t="s">
        <v>14465</v>
      </c>
      <c r="D41">
        <f>'BST Extract'!C1213</f>
        <v>80</v>
      </c>
      <c r="E41">
        <f>'BST Extract'!D1213</f>
        <v>50</v>
      </c>
      <c r="F41">
        <f>'BST Extract'!E1213</f>
        <v>105</v>
      </c>
      <c r="G41">
        <f>'BST Extract'!F1213</f>
        <v>120</v>
      </c>
      <c r="H41">
        <f>'BST Extract'!G1213</f>
        <v>125</v>
      </c>
      <c r="I41">
        <f>'BST Extract'!H1213</f>
        <v>105</v>
      </c>
      <c r="J41">
        <f>'BST Extract'!I1213</f>
        <v>585</v>
      </c>
      <c r="L41" s="12" t="str">
        <f>'BST Extract'!J1213</f>
        <v>SOUND</v>
      </c>
      <c r="M41" s="12" t="str">
        <f>'BST Extract'!K1213</f>
        <v>FLYING</v>
      </c>
      <c r="N41" t="str">
        <f t="shared" si="13"/>
        <v>SOUND,FLYING</v>
      </c>
      <c r="O41" t="b">
        <f t="shared" si="14"/>
        <v>0</v>
      </c>
      <c r="Q41" t="s">
        <v>2321</v>
      </c>
      <c r="R41">
        <f>VLOOKUP($Q41,'Completed Species'!$B:$L,R$1,FALSE)</f>
        <v>80</v>
      </c>
      <c r="S41">
        <f>VLOOKUP($Q41,'Completed Species'!$B:$L,S$1,FALSE)</f>
        <v>35</v>
      </c>
      <c r="T41">
        <f>VLOOKUP($Q41,'Completed Species'!$B:$L,T$1,FALSE)</f>
        <v>85</v>
      </c>
      <c r="U41">
        <f>VLOOKUP($Q41,'Completed Species'!$B:$L,U$1,FALSE)</f>
        <v>110</v>
      </c>
      <c r="V41">
        <f>VLOOKUP($Q41,'Completed Species'!$B:$L,V$1,FALSE)</f>
        <v>95</v>
      </c>
      <c r="W41">
        <f>VLOOKUP($Q41,'Completed Species'!$B:$L,W$1,FALSE)</f>
        <v>80</v>
      </c>
      <c r="Y41">
        <f t="shared" si="46"/>
        <v>485</v>
      </c>
      <c r="Z41">
        <f t="shared" ref="Z41" si="55">J41-Y41</f>
        <v>100</v>
      </c>
      <c r="AA41" t="str">
        <f>VLOOKUP($Q41,'Completed Species'!$B:$L,AA$1,FALSE)</f>
        <v>SOUND</v>
      </c>
      <c r="AB41" t="str">
        <f>VLOOKUP($Q41,'Completed Species'!$B:$L,AB$1,FALSE)</f>
        <v>FLYING</v>
      </c>
      <c r="AC41" t="str">
        <f t="shared" si="47"/>
        <v>SOUND,FLYING</v>
      </c>
      <c r="AD41" s="15" t="str">
        <f t="shared" si="48"/>
        <v>No</v>
      </c>
      <c r="AE41" s="15">
        <f t="shared" si="49"/>
        <v>15</v>
      </c>
      <c r="AF41" s="15">
        <f t="shared" si="50"/>
        <v>20</v>
      </c>
      <c r="AG41" s="15">
        <f t="shared" si="51"/>
        <v>10</v>
      </c>
      <c r="AH41" s="15">
        <f t="shared" si="52"/>
        <v>30</v>
      </c>
      <c r="AI41" s="15">
        <f t="shared" si="53"/>
        <v>25</v>
      </c>
      <c r="AK41" s="15">
        <f t="shared" si="54"/>
        <v>100</v>
      </c>
      <c r="AL41" t="str">
        <f>'Ability Extract'!C1213</f>
        <v>WINDRIDER</v>
      </c>
      <c r="AN41" t="s">
        <v>14467</v>
      </c>
      <c r="AP41" t="s">
        <v>14467</v>
      </c>
    </row>
    <row r="42" spans="1:45" x14ac:dyDescent="0.25">
      <c r="A42">
        <f>INDEX('Completed Species'!$A:$B,MATCH(Megas!$Q42,'Completed Species'!$B:$B,0),1)</f>
        <v>225</v>
      </c>
      <c r="B42" t="s">
        <v>10992</v>
      </c>
      <c r="C42" t="s">
        <v>10993</v>
      </c>
      <c r="D42">
        <f>'BST Extract'!C1214</f>
        <v>95</v>
      </c>
      <c r="E42">
        <f>'BST Extract'!D1214</f>
        <v>65</v>
      </c>
      <c r="F42">
        <f>'BST Extract'!E1214</f>
        <v>110</v>
      </c>
      <c r="G42">
        <f>'BST Extract'!F1214</f>
        <v>70</v>
      </c>
      <c r="H42">
        <f>'BST Extract'!G1214</f>
        <v>130</v>
      </c>
      <c r="I42">
        <f>'BST Extract'!H1214</f>
        <v>120</v>
      </c>
      <c r="J42">
        <f>'BST Extract'!I1214</f>
        <v>590</v>
      </c>
      <c r="L42" s="12" t="str">
        <f>'BST Extract'!J1214</f>
        <v>NORMAL</v>
      </c>
      <c r="M42" s="12" t="str">
        <f>'BST Extract'!K1214</f>
        <v>BUG</v>
      </c>
      <c r="N42" t="str">
        <f t="shared" si="13"/>
        <v>NORMAL,BUG</v>
      </c>
      <c r="O42" t="b">
        <f t="shared" si="14"/>
        <v>0</v>
      </c>
      <c r="Q42" t="s">
        <v>2365</v>
      </c>
      <c r="R42">
        <f>VLOOKUP($Q42,'Completed Species'!$B:$L,R$1,FALSE)</f>
        <v>95</v>
      </c>
      <c r="S42">
        <f>VLOOKUP($Q42,'Completed Species'!$B:$L,S$1,FALSE)</f>
        <v>65</v>
      </c>
      <c r="T42">
        <f>VLOOKUP($Q42,'Completed Species'!$B:$L,T$1,FALSE)</f>
        <v>70</v>
      </c>
      <c r="U42">
        <f>VLOOKUP($Q42,'Completed Species'!$B:$L,U$1,FALSE)</f>
        <v>50</v>
      </c>
      <c r="V42">
        <f>VLOOKUP($Q42,'Completed Species'!$B:$L,V$1,FALSE)</f>
        <v>110</v>
      </c>
      <c r="W42">
        <f>VLOOKUP($Q42,'Completed Species'!$B:$L,W$1,FALSE)</f>
        <v>100</v>
      </c>
      <c r="Y42">
        <f t="shared" si="36"/>
        <v>490</v>
      </c>
      <c r="Z42">
        <f t="shared" si="37"/>
        <v>100</v>
      </c>
      <c r="AA42" t="str">
        <f>VLOOKUP($Q42,'Completed Species'!$B:$L,AA$1,FALSE)</f>
        <v>NORMAL</v>
      </c>
      <c r="AB42" t="str">
        <f>VLOOKUP($Q42,'Completed Species'!$B:$L,AB$1,FALSE)</f>
        <v>BUG</v>
      </c>
      <c r="AC42" t="str">
        <f t="shared" si="38"/>
        <v>NORMAL,BUG</v>
      </c>
      <c r="AD42" s="15" t="str">
        <f t="shared" si="39"/>
        <v>No</v>
      </c>
      <c r="AE42" s="15">
        <f t="shared" si="40"/>
        <v>0</v>
      </c>
      <c r="AF42" s="15">
        <f t="shared" si="41"/>
        <v>40</v>
      </c>
      <c r="AG42" s="15">
        <f t="shared" si="42"/>
        <v>20</v>
      </c>
      <c r="AH42" s="15">
        <f t="shared" si="43"/>
        <v>20</v>
      </c>
      <c r="AI42" s="15">
        <f t="shared" si="44"/>
        <v>20</v>
      </c>
      <c r="AK42" s="15">
        <f t="shared" si="45"/>
        <v>100</v>
      </c>
      <c r="AL42" t="str">
        <f>'Ability Extract'!C1214</f>
        <v>HIVEMIND</v>
      </c>
      <c r="AN42" t="s">
        <v>10994</v>
      </c>
      <c r="AP42" t="s">
        <v>10557</v>
      </c>
    </row>
    <row r="43" spans="1:45" x14ac:dyDescent="0.25">
      <c r="A43">
        <f>INDEX('Completed Species'!$A:$B,MATCH(Megas!$Q43,'Completed Species'!$B:$B,0),1)</f>
        <v>228</v>
      </c>
      <c r="B43" t="s">
        <v>9953</v>
      </c>
      <c r="C43" t="s">
        <v>9954</v>
      </c>
      <c r="D43">
        <f>'BST Extract'!C1215</f>
        <v>75</v>
      </c>
      <c r="E43">
        <f>'BST Extract'!D1215</f>
        <v>120</v>
      </c>
      <c r="F43">
        <f>'BST Extract'!E1215</f>
        <v>105</v>
      </c>
      <c r="G43">
        <f>'BST Extract'!F1215</f>
        <v>120</v>
      </c>
      <c r="H43">
        <f>'BST Extract'!G1215</f>
        <v>70</v>
      </c>
      <c r="I43">
        <f>'BST Extract'!H1215</f>
        <v>105</v>
      </c>
      <c r="J43">
        <f>'BST Extract'!I1215</f>
        <v>595</v>
      </c>
      <c r="L43" s="12" t="str">
        <f>'BST Extract'!J1215</f>
        <v>DARK</v>
      </c>
      <c r="M43" s="12" t="str">
        <f>'BST Extract'!K1215</f>
        <v>ELECTRIC</v>
      </c>
      <c r="N43" t="str">
        <f t="shared" si="13"/>
        <v>DARK,ELECTRIC</v>
      </c>
      <c r="O43" t="b">
        <f t="shared" si="14"/>
        <v>0</v>
      </c>
      <c r="Q43" t="s">
        <v>2393</v>
      </c>
      <c r="R43">
        <f>VLOOKUP($Q43,'Completed Species'!$B:$L,R$1,FALSE)</f>
        <v>75</v>
      </c>
      <c r="S43">
        <f>VLOOKUP($Q43,'Completed Species'!$B:$L,S$1,FALSE)</f>
        <v>100</v>
      </c>
      <c r="T43">
        <f>VLOOKUP($Q43,'Completed Species'!$B:$L,T$1,FALSE)</f>
        <v>86</v>
      </c>
      <c r="U43">
        <f>VLOOKUP($Q43,'Completed Species'!$B:$L,U$1,FALSE)</f>
        <v>100</v>
      </c>
      <c r="V43">
        <f>VLOOKUP($Q43,'Completed Species'!$B:$L,V$1,FALSE)</f>
        <v>49</v>
      </c>
      <c r="W43">
        <f>VLOOKUP($Q43,'Completed Species'!$B:$L,W$1,FALSE)</f>
        <v>85</v>
      </c>
      <c r="Y43">
        <f t="shared" si="36"/>
        <v>495</v>
      </c>
      <c r="Z43">
        <f t="shared" si="37"/>
        <v>100</v>
      </c>
      <c r="AA43" t="str">
        <f>VLOOKUP($Q43,'Completed Species'!$B:$L,AA$1,FALSE)</f>
        <v>DARK</v>
      </c>
      <c r="AB43" t="str">
        <f>VLOOKUP($Q43,'Completed Species'!$B:$L,AB$1,FALSE)</f>
        <v>ELECTRIC</v>
      </c>
      <c r="AC43" t="str">
        <f t="shared" si="38"/>
        <v>DARK,ELECTRIC</v>
      </c>
      <c r="AD43" s="15" t="str">
        <f t="shared" si="39"/>
        <v>No</v>
      </c>
      <c r="AE43" s="15">
        <f t="shared" si="40"/>
        <v>20</v>
      </c>
      <c r="AF43" s="15">
        <f t="shared" si="41"/>
        <v>19</v>
      </c>
      <c r="AG43" s="15">
        <f t="shared" si="42"/>
        <v>20</v>
      </c>
      <c r="AH43" s="15">
        <f t="shared" si="43"/>
        <v>21</v>
      </c>
      <c r="AI43" s="15">
        <f t="shared" si="44"/>
        <v>20</v>
      </c>
      <c r="AK43" s="15">
        <f t="shared" si="45"/>
        <v>100</v>
      </c>
      <c r="AL43" t="str">
        <f>'Ability Extract'!C1215</f>
        <v>BLACKLIGHT</v>
      </c>
      <c r="AN43" s="37" t="s">
        <v>10179</v>
      </c>
      <c r="AP43" t="s">
        <v>10162</v>
      </c>
    </row>
    <row r="44" spans="1:45" x14ac:dyDescent="0.25">
      <c r="A44">
        <f>INDEX('Completed Species'!$A:$B,MATCH(Megas!$Q44,'Completed Species'!$B:$B,0),1)</f>
        <v>241</v>
      </c>
      <c r="B44" t="s">
        <v>10255</v>
      </c>
      <c r="C44" t="s">
        <v>10256</v>
      </c>
      <c r="D44">
        <f>'BST Extract'!C1216</f>
        <v>100</v>
      </c>
      <c r="E44">
        <f>'BST Extract'!D1216</f>
        <v>85</v>
      </c>
      <c r="F44">
        <f>'BST Extract'!E1216</f>
        <v>120</v>
      </c>
      <c r="G44">
        <f>'BST Extract'!F1216</f>
        <v>110</v>
      </c>
      <c r="H44">
        <f>'BST Extract'!G1216</f>
        <v>105</v>
      </c>
      <c r="I44">
        <f>'BST Extract'!H1216</f>
        <v>120</v>
      </c>
      <c r="J44">
        <f>'BST Extract'!I1216</f>
        <v>640</v>
      </c>
      <c r="L44" s="12" t="str">
        <f>'BST Extract'!J1216</f>
        <v>WATER</v>
      </c>
      <c r="M44" s="12" t="str">
        <f>'BST Extract'!K1216</f>
        <v>LIGHT</v>
      </c>
      <c r="N44" t="str">
        <f t="shared" si="13"/>
        <v>WATER,LIGHT</v>
      </c>
      <c r="O44" t="b">
        <f t="shared" si="14"/>
        <v>0</v>
      </c>
      <c r="Q44" t="s">
        <v>2509</v>
      </c>
      <c r="R44">
        <f>VLOOKUP($Q44,'Completed Species'!$B:$L,R$1,FALSE)</f>
        <v>100</v>
      </c>
      <c r="S44">
        <f>VLOOKUP($Q44,'Completed Species'!$B:$L,S$1,FALSE)</f>
        <v>70</v>
      </c>
      <c r="T44">
        <f>VLOOKUP($Q44,'Completed Species'!$B:$L,T$1,FALSE)</f>
        <v>90</v>
      </c>
      <c r="U44">
        <f>VLOOKUP($Q44,'Completed Species'!$B:$L,U$1,FALSE)</f>
        <v>85</v>
      </c>
      <c r="V44">
        <f>VLOOKUP($Q44,'Completed Species'!$B:$L,V$1,FALSE)</f>
        <v>90</v>
      </c>
      <c r="W44">
        <f>VLOOKUP($Q44,'Completed Species'!$B:$L,W$1,FALSE)</f>
        <v>105</v>
      </c>
      <c r="Y44">
        <f t="shared" si="36"/>
        <v>540</v>
      </c>
      <c r="Z44">
        <f t="shared" si="37"/>
        <v>100</v>
      </c>
      <c r="AA44" t="str">
        <f>VLOOKUP($Q44,'Completed Species'!$B:$L,AA$1,FALSE)</f>
        <v>WATER</v>
      </c>
      <c r="AB44" t="str">
        <f>VLOOKUP($Q44,'Completed Species'!$B:$L,AB$1,FALSE)</f>
        <v>LIGHT</v>
      </c>
      <c r="AC44" t="str">
        <f t="shared" si="38"/>
        <v>WATER,LIGHT</v>
      </c>
      <c r="AD44" s="15" t="str">
        <f t="shared" si="39"/>
        <v>No</v>
      </c>
      <c r="AE44" s="15">
        <f t="shared" si="40"/>
        <v>15</v>
      </c>
      <c r="AF44" s="15">
        <f t="shared" si="41"/>
        <v>30</v>
      </c>
      <c r="AG44" s="15">
        <f t="shared" si="42"/>
        <v>25</v>
      </c>
      <c r="AH44" s="15">
        <f t="shared" si="43"/>
        <v>15</v>
      </c>
      <c r="AI44" s="15">
        <f t="shared" si="44"/>
        <v>15</v>
      </c>
      <c r="AK44" s="15">
        <f t="shared" si="45"/>
        <v>100</v>
      </c>
      <c r="AL44" t="str">
        <f>'Ability Extract'!C1216</f>
        <v>MEGALAUNCHER</v>
      </c>
      <c r="AN44" s="37" t="s">
        <v>10257</v>
      </c>
      <c r="AP44" t="s">
        <v>10218</v>
      </c>
    </row>
    <row r="45" spans="1:45" x14ac:dyDescent="0.25">
      <c r="A45">
        <f>INDEX('Completed Species'!$A:$B,MATCH(Megas!$Q45,'Completed Species'!$B:$B,0),1)</f>
        <v>248</v>
      </c>
      <c r="B45" t="s">
        <v>9955</v>
      </c>
      <c r="C45" t="s">
        <v>9956</v>
      </c>
      <c r="D45">
        <f>'BST Extract'!C1217</f>
        <v>85</v>
      </c>
      <c r="E45">
        <f>'BST Extract'!D1217</f>
        <v>50</v>
      </c>
      <c r="F45">
        <f>'BST Extract'!E1217</f>
        <v>60</v>
      </c>
      <c r="G45">
        <f>'BST Extract'!F1217</f>
        <v>105</v>
      </c>
      <c r="H45">
        <f>'BST Extract'!G1217</f>
        <v>135</v>
      </c>
      <c r="I45">
        <f>'BST Extract'!H1217</f>
        <v>115</v>
      </c>
      <c r="J45">
        <f>'BST Extract'!I1217</f>
        <v>550</v>
      </c>
      <c r="L45" s="12" t="str">
        <f>'BST Extract'!J1217</f>
        <v>BUG</v>
      </c>
      <c r="M45" s="12" t="str">
        <f>'BST Extract'!K1217</f>
        <v>FAIRY</v>
      </c>
      <c r="N45" t="str">
        <f t="shared" si="13"/>
        <v>BUG,FAIRY</v>
      </c>
      <c r="O45" t="b">
        <f t="shared" si="14"/>
        <v>0</v>
      </c>
      <c r="Q45" t="s">
        <v>2566</v>
      </c>
      <c r="R45">
        <f>VLOOKUP($Q45,'Completed Species'!$B:$L,R$1,FALSE)</f>
        <v>85</v>
      </c>
      <c r="S45">
        <f>VLOOKUP($Q45,'Completed Species'!$B:$L,S$1,FALSE)</f>
        <v>50</v>
      </c>
      <c r="T45">
        <f>VLOOKUP($Q45,'Completed Species'!$B:$L,T$1,FALSE)</f>
        <v>60</v>
      </c>
      <c r="U45">
        <f>VLOOKUP($Q45,'Completed Species'!$B:$L,U$1,FALSE)</f>
        <v>85</v>
      </c>
      <c r="V45">
        <f>VLOOKUP($Q45,'Completed Species'!$B:$L,V$1,FALSE)</f>
        <v>95</v>
      </c>
      <c r="W45">
        <f>VLOOKUP($Q45,'Completed Species'!$B:$L,W$1,FALSE)</f>
        <v>75</v>
      </c>
      <c r="Y45">
        <f t="shared" si="36"/>
        <v>450</v>
      </c>
      <c r="Z45">
        <f t="shared" si="37"/>
        <v>100</v>
      </c>
      <c r="AA45" t="str">
        <f>VLOOKUP($Q45,'Completed Species'!$B:$L,AA$1,FALSE)</f>
        <v>BUG</v>
      </c>
      <c r="AB45" t="str">
        <f>VLOOKUP($Q45,'Completed Species'!$B:$L,AB$1,FALSE)</f>
        <v>FAIRY</v>
      </c>
      <c r="AC45" t="str">
        <f t="shared" si="38"/>
        <v>BUG,FAIRY</v>
      </c>
      <c r="AD45" s="15" t="str">
        <f t="shared" si="39"/>
        <v>No</v>
      </c>
      <c r="AE45" s="15">
        <f t="shared" si="40"/>
        <v>0</v>
      </c>
      <c r="AF45" s="15">
        <f t="shared" si="41"/>
        <v>0</v>
      </c>
      <c r="AG45" s="15">
        <f t="shared" si="42"/>
        <v>20</v>
      </c>
      <c r="AH45" s="15">
        <f t="shared" si="43"/>
        <v>40</v>
      </c>
      <c r="AI45" s="15">
        <f t="shared" si="44"/>
        <v>40</v>
      </c>
      <c r="AK45" s="15">
        <f t="shared" si="45"/>
        <v>100</v>
      </c>
      <c r="AL45" t="str">
        <f>'Ability Extract'!C1217</f>
        <v>DAZZLING</v>
      </c>
      <c r="AN45" t="s">
        <v>10180</v>
      </c>
      <c r="AP45" t="s">
        <v>10212</v>
      </c>
    </row>
    <row r="46" spans="1:45" x14ac:dyDescent="0.25">
      <c r="A46">
        <f>INDEX('Completed Species'!$A:$B,MATCH(Megas!$Q46,'Completed Species'!$B:$B,0),1)</f>
        <v>253</v>
      </c>
      <c r="B46" t="s">
        <v>14809</v>
      </c>
      <c r="C46" t="s">
        <v>14810</v>
      </c>
      <c r="D46">
        <f>'BST Extract'!C1218</f>
        <v>85</v>
      </c>
      <c r="E46">
        <f>'BST Extract'!D1218</f>
        <v>125</v>
      </c>
      <c r="F46">
        <f>'BST Extract'!E1218</f>
        <v>130</v>
      </c>
      <c r="G46">
        <f>'BST Extract'!F1218</f>
        <v>85</v>
      </c>
      <c r="H46">
        <f>'BST Extract'!G1218</f>
        <v>95</v>
      </c>
      <c r="I46">
        <f>'BST Extract'!H1218</f>
        <v>95</v>
      </c>
      <c r="J46">
        <f>'BST Extract'!I1218</f>
        <v>615</v>
      </c>
      <c r="L46" s="12" t="str">
        <f>'BST Extract'!J1218</f>
        <v>BUG</v>
      </c>
      <c r="M46" s="12" t="str">
        <f>'BST Extract'!K1218</f>
        <v>GROUND</v>
      </c>
      <c r="N46" t="str">
        <f t="shared" si="13"/>
        <v>BUG,GROUND</v>
      </c>
      <c r="O46" t="b">
        <f t="shared" si="14"/>
        <v>0</v>
      </c>
      <c r="Q46" t="s">
        <v>2609</v>
      </c>
      <c r="R46">
        <f>VLOOKUP($Q46,'Completed Species'!$B:$L,R$1,FALSE)</f>
        <v>85</v>
      </c>
      <c r="S46">
        <f>VLOOKUP($Q46,'Completed Species'!$B:$L,S$1,FALSE)</f>
        <v>95</v>
      </c>
      <c r="T46">
        <f>VLOOKUP($Q46,'Completed Species'!$B:$L,T$1,FALSE)</f>
        <v>100</v>
      </c>
      <c r="U46">
        <f>VLOOKUP($Q46,'Completed Species'!$B:$L,U$1,FALSE)</f>
        <v>70</v>
      </c>
      <c r="V46">
        <f>VLOOKUP($Q46,'Completed Species'!$B:$L,V$1,FALSE)</f>
        <v>65</v>
      </c>
      <c r="W46">
        <f>VLOOKUP($Q46,'Completed Species'!$B:$L,W$1,FALSE)</f>
        <v>100</v>
      </c>
      <c r="Y46">
        <f t="shared" ref="Y46" si="56">SUM(R46:W46)</f>
        <v>515</v>
      </c>
      <c r="Z46">
        <f t="shared" ref="Z46" si="57">J46-Y46</f>
        <v>100</v>
      </c>
      <c r="AA46" t="str">
        <f>VLOOKUP($Q46,'Completed Species'!$B:$L,AA$1,FALSE)</f>
        <v>BUG</v>
      </c>
      <c r="AB46" t="str">
        <f>VLOOKUP($Q46,'Completed Species'!$B:$L,AB$1,FALSE)</f>
        <v>GROUND</v>
      </c>
      <c r="AC46" t="str">
        <f t="shared" ref="AC46" si="58">AA46&amp;","&amp;AB46</f>
        <v>BUG,GROUND</v>
      </c>
      <c r="AD46" s="15" t="str">
        <f t="shared" ref="AD46" si="59">IF(D46=R46,"No",D46-R46)</f>
        <v>No</v>
      </c>
      <c r="AE46" s="15">
        <f t="shared" ref="AE46" si="60">E46-S46</f>
        <v>30</v>
      </c>
      <c r="AF46" s="15">
        <f t="shared" ref="AF46" si="61">F46-T46</f>
        <v>30</v>
      </c>
      <c r="AG46" s="15">
        <f t="shared" ref="AG46" si="62">G46-U46</f>
        <v>15</v>
      </c>
      <c r="AH46" s="15">
        <f t="shared" ref="AH46" si="63">H46-V46</f>
        <v>30</v>
      </c>
      <c r="AI46" s="15">
        <f t="shared" ref="AI46" si="64">I46-W46</f>
        <v>-5</v>
      </c>
      <c r="AK46" s="15">
        <f t="shared" ref="AK46" si="65">SUM(AE46:AI46)</f>
        <v>100</v>
      </c>
      <c r="AL46" t="str">
        <f>'Ability Extract'!C1218</f>
        <v>SKILLLINK</v>
      </c>
      <c r="AN46" t="s">
        <v>14811</v>
      </c>
      <c r="AP46" t="s">
        <v>14811</v>
      </c>
    </row>
    <row r="47" spans="1:45" x14ac:dyDescent="0.25">
      <c r="A47">
        <f>INDEX('Completed Species'!$A:$B,MATCH(Megas!$Q47,'Completed Species'!$B:$B,0),1)</f>
        <v>280</v>
      </c>
      <c r="B47" t="s">
        <v>11891</v>
      </c>
      <c r="C47" t="s">
        <v>11893</v>
      </c>
      <c r="D47">
        <f>'BST Extract'!C1219</f>
        <v>75</v>
      </c>
      <c r="E47">
        <f>'BST Extract'!D1219</f>
        <v>41</v>
      </c>
      <c r="F47">
        <f>'BST Extract'!E1219</f>
        <v>54</v>
      </c>
      <c r="G47">
        <f>'BST Extract'!F1219</f>
        <v>115</v>
      </c>
      <c r="H47">
        <f>'BST Extract'!G1219</f>
        <v>135</v>
      </c>
      <c r="I47">
        <f>'BST Extract'!H1219</f>
        <v>110</v>
      </c>
      <c r="J47">
        <f>'BST Extract'!I1219</f>
        <v>530</v>
      </c>
      <c r="L47" s="12" t="str">
        <f>'BST Extract'!J1219</f>
        <v>GHOST</v>
      </c>
      <c r="M47" s="12" t="str">
        <f>'BST Extract'!K1219</f>
        <v>POISON</v>
      </c>
      <c r="N47" t="str">
        <f t="shared" si="13"/>
        <v>GHOST,POISON</v>
      </c>
      <c r="O47" t="b">
        <f t="shared" si="14"/>
        <v>0</v>
      </c>
      <c r="Q47" t="s">
        <v>2863</v>
      </c>
      <c r="R47">
        <f>VLOOKUP($Q47,'Completed Species'!$B:$L,R$1,FALSE)</f>
        <v>75</v>
      </c>
      <c r="S47">
        <f>VLOOKUP($Q47,'Completed Species'!$B:$L,S$1,FALSE)</f>
        <v>41</v>
      </c>
      <c r="T47">
        <f>VLOOKUP($Q47,'Completed Species'!$B:$L,T$1,FALSE)</f>
        <v>54</v>
      </c>
      <c r="U47">
        <f>VLOOKUP($Q47,'Completed Species'!$B:$L,U$1,FALSE)</f>
        <v>85</v>
      </c>
      <c r="V47">
        <f>VLOOKUP($Q47,'Completed Species'!$B:$L,V$1,FALSE)</f>
        <v>95</v>
      </c>
      <c r="W47">
        <f>VLOOKUP($Q47,'Completed Species'!$B:$L,W$1,FALSE)</f>
        <v>80</v>
      </c>
      <c r="Y47">
        <f t="shared" si="36"/>
        <v>430</v>
      </c>
      <c r="Z47">
        <f t="shared" si="37"/>
        <v>100</v>
      </c>
      <c r="AA47" t="str">
        <f>VLOOKUP($Q47,'Completed Species'!$B:$L,AA$1,FALSE)</f>
        <v>GHOST</v>
      </c>
      <c r="AB47" t="str">
        <f>VLOOKUP($Q47,'Completed Species'!$B:$L,AB$1,FALSE)</f>
        <v>POISON</v>
      </c>
      <c r="AC47" t="str">
        <f t="shared" si="38"/>
        <v>GHOST,POISON</v>
      </c>
      <c r="AD47" s="15" t="str">
        <f t="shared" si="39"/>
        <v>No</v>
      </c>
      <c r="AE47" s="15">
        <f t="shared" si="40"/>
        <v>0</v>
      </c>
      <c r="AF47" s="15">
        <f t="shared" si="41"/>
        <v>0</v>
      </c>
      <c r="AG47" s="15">
        <f t="shared" si="42"/>
        <v>30</v>
      </c>
      <c r="AH47" s="15">
        <f t="shared" si="43"/>
        <v>40</v>
      </c>
      <c r="AI47" s="15">
        <f t="shared" si="44"/>
        <v>30</v>
      </c>
      <c r="AK47" s="15">
        <f t="shared" si="45"/>
        <v>100</v>
      </c>
      <c r="AL47" t="str">
        <f>'Ability Extract'!C1219</f>
        <v>HAUNTED</v>
      </c>
      <c r="AN47" s="37" t="s">
        <v>10683</v>
      </c>
      <c r="AP47" t="s">
        <v>10214</v>
      </c>
    </row>
    <row r="48" spans="1:45" x14ac:dyDescent="0.25">
      <c r="A48">
        <f>INDEX('Completed Species'!$A:$B,MATCH(Megas!$Q48,'Completed Species'!$B:$B,0),1)</f>
        <v>289</v>
      </c>
      <c r="B48" t="s">
        <v>10244</v>
      </c>
      <c r="C48" t="s">
        <v>10246</v>
      </c>
      <c r="D48">
        <f>'BST Extract'!C1220</f>
        <v>68</v>
      </c>
      <c r="E48">
        <f>'BST Extract'!D1220</f>
        <v>65</v>
      </c>
      <c r="F48">
        <f>'BST Extract'!E1220</f>
        <v>75</v>
      </c>
      <c r="G48">
        <f>'BST Extract'!F1220</f>
        <v>120</v>
      </c>
      <c r="H48">
        <f>'BST Extract'!G1220</f>
        <v>155</v>
      </c>
      <c r="I48">
        <f>'BST Extract'!H1220</f>
        <v>135</v>
      </c>
      <c r="J48">
        <f>'BST Extract'!I1220</f>
        <v>618</v>
      </c>
      <c r="L48" s="12" t="str">
        <f>'BST Extract'!J1220</f>
        <v>DARK</v>
      </c>
      <c r="M48" s="12" t="str">
        <f>'BST Extract'!K1220</f>
        <v>POISON</v>
      </c>
      <c r="N48" t="str">
        <f t="shared" si="13"/>
        <v>DARK,POISON</v>
      </c>
      <c r="O48" t="b">
        <f t="shared" si="14"/>
        <v>0</v>
      </c>
      <c r="Q48" t="s">
        <v>2947</v>
      </c>
      <c r="R48">
        <f>VLOOKUP($Q48,'Completed Species'!$B:$L,R$1,FALSE)</f>
        <v>68</v>
      </c>
      <c r="S48">
        <f>VLOOKUP($Q48,'Completed Species'!$B:$L,S$1,FALSE)</f>
        <v>65</v>
      </c>
      <c r="T48">
        <f>VLOOKUP($Q48,'Completed Species'!$B:$L,T$1,FALSE)</f>
        <v>65</v>
      </c>
      <c r="U48">
        <f>VLOOKUP($Q48,'Completed Species'!$B:$L,U$1,FALSE)</f>
        <v>90</v>
      </c>
      <c r="V48">
        <f>VLOOKUP($Q48,'Completed Species'!$B:$L,V$1,FALSE)</f>
        <v>125</v>
      </c>
      <c r="W48">
        <f>VLOOKUP($Q48,'Completed Species'!$B:$L,W$1,FALSE)</f>
        <v>105</v>
      </c>
      <c r="Y48">
        <f t="shared" si="36"/>
        <v>518</v>
      </c>
      <c r="Z48">
        <f t="shared" si="37"/>
        <v>100</v>
      </c>
      <c r="AA48" t="str">
        <f>VLOOKUP($Q48,'Completed Species'!$B:$L,AA$1,FALSE)</f>
        <v>DARK</v>
      </c>
      <c r="AB48" t="str">
        <f>VLOOKUP($Q48,'Completed Species'!$B:$L,AB$1,FALSE)</f>
        <v>POISON</v>
      </c>
      <c r="AC48" t="str">
        <f t="shared" si="38"/>
        <v>DARK,POISON</v>
      </c>
      <c r="AD48" s="15" t="str">
        <f t="shared" si="39"/>
        <v>No</v>
      </c>
      <c r="AE48" s="15">
        <f t="shared" si="40"/>
        <v>0</v>
      </c>
      <c r="AF48" s="15">
        <f t="shared" si="41"/>
        <v>10</v>
      </c>
      <c r="AG48" s="15">
        <f t="shared" si="42"/>
        <v>30</v>
      </c>
      <c r="AH48" s="15">
        <f t="shared" si="43"/>
        <v>30</v>
      </c>
      <c r="AI48" s="15">
        <f t="shared" si="44"/>
        <v>30</v>
      </c>
      <c r="AK48" s="15">
        <f t="shared" si="45"/>
        <v>100</v>
      </c>
      <c r="AL48" t="str">
        <f>'Ability Extract'!C1220</f>
        <v>IRREDEEMABLE</v>
      </c>
      <c r="AN48" s="37" t="s">
        <v>10249</v>
      </c>
      <c r="AP48" t="s">
        <v>10206</v>
      </c>
    </row>
    <row r="49" spans="1:42" x14ac:dyDescent="0.25">
      <c r="A49">
        <f>INDEX('Completed Species'!$A:$B,MATCH(Megas!$Q49,'Completed Species'!$B:$B,0),1)</f>
        <v>290</v>
      </c>
      <c r="B49" t="s">
        <v>10245</v>
      </c>
      <c r="C49" t="s">
        <v>10247</v>
      </c>
      <c r="D49">
        <f>'BST Extract'!C1221</f>
        <v>108</v>
      </c>
      <c r="E49">
        <f>'BST Extract'!D1221</f>
        <v>105</v>
      </c>
      <c r="F49">
        <f>'BST Extract'!E1221</f>
        <v>110</v>
      </c>
      <c r="G49">
        <f>'BST Extract'!F1221</f>
        <v>110</v>
      </c>
      <c r="H49">
        <f>'BST Extract'!G1221</f>
        <v>85</v>
      </c>
      <c r="I49">
        <f>'BST Extract'!H1221</f>
        <v>100</v>
      </c>
      <c r="J49">
        <f>'BST Extract'!I1221</f>
        <v>618</v>
      </c>
      <c r="L49" s="12" t="str">
        <f>'BST Extract'!J1221</f>
        <v>DARK</v>
      </c>
      <c r="M49" s="12" t="str">
        <f>'BST Extract'!K1221</f>
        <v>POISON</v>
      </c>
      <c r="N49" t="str">
        <f t="shared" si="13"/>
        <v>DARK,POISON</v>
      </c>
      <c r="O49" t="b">
        <f t="shared" si="14"/>
        <v>0</v>
      </c>
      <c r="Q49" t="s">
        <v>2957</v>
      </c>
      <c r="R49">
        <f>VLOOKUP($Q49,'Completed Species'!$B:$L,R$1,FALSE)</f>
        <v>108</v>
      </c>
      <c r="S49">
        <f>VLOOKUP($Q49,'Completed Species'!$B:$L,S$1,FALSE)</f>
        <v>85</v>
      </c>
      <c r="T49">
        <f>VLOOKUP($Q49,'Completed Species'!$B:$L,T$1,FALSE)</f>
        <v>90</v>
      </c>
      <c r="U49">
        <f>VLOOKUP($Q49,'Completed Species'!$B:$L,U$1,FALSE)</f>
        <v>90</v>
      </c>
      <c r="V49">
        <f>VLOOKUP($Q49,'Completed Species'!$B:$L,V$1,FALSE)</f>
        <v>65</v>
      </c>
      <c r="W49">
        <f>VLOOKUP($Q49,'Completed Species'!$B:$L,W$1,FALSE)</f>
        <v>80</v>
      </c>
      <c r="Y49">
        <f t="shared" si="36"/>
        <v>518</v>
      </c>
      <c r="Z49">
        <f t="shared" si="37"/>
        <v>100</v>
      </c>
      <c r="AA49" t="str">
        <f>VLOOKUP($Q49,'Completed Species'!$B:$L,AA$1,FALSE)</f>
        <v>DARK</v>
      </c>
      <c r="AB49" t="str">
        <f>VLOOKUP($Q49,'Completed Species'!$B:$L,AB$1,FALSE)</f>
        <v>POISON</v>
      </c>
      <c r="AC49" t="str">
        <f t="shared" si="38"/>
        <v>DARK,POISON</v>
      </c>
      <c r="AD49" s="15" t="str">
        <f t="shared" si="39"/>
        <v>No</v>
      </c>
      <c r="AE49" s="15">
        <f t="shared" si="40"/>
        <v>20</v>
      </c>
      <c r="AF49" s="15">
        <f t="shared" si="41"/>
        <v>20</v>
      </c>
      <c r="AG49" s="15">
        <f t="shared" si="42"/>
        <v>20</v>
      </c>
      <c r="AH49" s="15">
        <f t="shared" si="43"/>
        <v>20</v>
      </c>
      <c r="AI49" s="15">
        <f t="shared" si="44"/>
        <v>20</v>
      </c>
      <c r="AK49" s="15">
        <f t="shared" si="45"/>
        <v>100</v>
      </c>
      <c r="AL49" t="str">
        <f>'Ability Extract'!C1221</f>
        <v>SHARPNESS</v>
      </c>
      <c r="AN49" s="37" t="s">
        <v>10248</v>
      </c>
      <c r="AP49" t="s">
        <v>10169</v>
      </c>
    </row>
    <row r="50" spans="1:42" x14ac:dyDescent="0.25">
      <c r="A50">
        <f>INDEX('Completed Species'!$A:$B,MATCH(Megas!$Q50,'Completed Species'!$B:$B,0),1)</f>
        <v>298</v>
      </c>
      <c r="B50" t="s">
        <v>10549</v>
      </c>
      <c r="C50" t="s">
        <v>10547</v>
      </c>
      <c r="D50">
        <f>'BST Extract'!C1222</f>
        <v>75</v>
      </c>
      <c r="E50">
        <f>'BST Extract'!D1222</f>
        <v>120</v>
      </c>
      <c r="F50">
        <f>'BST Extract'!E1222</f>
        <v>90</v>
      </c>
      <c r="G50">
        <f>'BST Extract'!F1222</f>
        <v>130</v>
      </c>
      <c r="H50">
        <f>'BST Extract'!G1222</f>
        <v>50</v>
      </c>
      <c r="I50">
        <f>'BST Extract'!H1222</f>
        <v>120</v>
      </c>
      <c r="J50">
        <f>'BST Extract'!I1222</f>
        <v>585</v>
      </c>
      <c r="L50" s="12" t="str">
        <f>'BST Extract'!J1222</f>
        <v>GHOST</v>
      </c>
      <c r="M50" s="12" t="str">
        <f>'BST Extract'!K1222</f>
        <v>GROUND</v>
      </c>
      <c r="N50" t="str">
        <f t="shared" si="13"/>
        <v>GHOST,GROUND</v>
      </c>
      <c r="O50" t="b">
        <f t="shared" si="14"/>
        <v>0</v>
      </c>
      <c r="Q50" t="s">
        <v>3046</v>
      </c>
      <c r="R50">
        <f>VLOOKUP($Q50,'Completed Species'!$B:$L,R$1,FALSE)</f>
        <v>75</v>
      </c>
      <c r="S50">
        <f>VLOOKUP($Q50,'Completed Species'!$B:$L,S$1,FALSE)</f>
        <v>100</v>
      </c>
      <c r="T50">
        <f>VLOOKUP($Q50,'Completed Species'!$B:$L,T$1,FALSE)</f>
        <v>60</v>
      </c>
      <c r="U50">
        <f>VLOOKUP($Q50,'Completed Species'!$B:$L,U$1,FALSE)</f>
        <v>120</v>
      </c>
      <c r="V50">
        <f>VLOOKUP($Q50,'Completed Species'!$B:$L,V$1,FALSE)</f>
        <v>50</v>
      </c>
      <c r="W50">
        <f>VLOOKUP($Q50,'Completed Species'!$B:$L,W$1,FALSE)</f>
        <v>80</v>
      </c>
      <c r="Y50">
        <f t="shared" si="36"/>
        <v>485</v>
      </c>
      <c r="Z50">
        <f t="shared" si="37"/>
        <v>100</v>
      </c>
      <c r="AA50" t="str">
        <f>VLOOKUP($Q50,'Completed Species'!$B:$L,AA$1,FALSE)</f>
        <v>GHOST</v>
      </c>
      <c r="AB50" t="str">
        <f>VLOOKUP($Q50,'Completed Species'!$B:$L,AB$1,FALSE)</f>
        <v>GROUND</v>
      </c>
      <c r="AC50" t="str">
        <f t="shared" si="38"/>
        <v>GHOST,GROUND</v>
      </c>
      <c r="AD50" s="15" t="str">
        <f t="shared" si="39"/>
        <v>No</v>
      </c>
      <c r="AE50" s="15">
        <f t="shared" si="40"/>
        <v>20</v>
      </c>
      <c r="AF50" s="15">
        <f t="shared" si="41"/>
        <v>30</v>
      </c>
      <c r="AG50" s="15">
        <f t="shared" si="42"/>
        <v>10</v>
      </c>
      <c r="AH50" s="15">
        <f t="shared" si="43"/>
        <v>0</v>
      </c>
      <c r="AI50" s="15">
        <f t="shared" si="44"/>
        <v>40</v>
      </c>
      <c r="AK50" s="15">
        <f t="shared" si="45"/>
        <v>100</v>
      </c>
      <c r="AL50" t="str">
        <f>'Ability Extract'!C1222</f>
        <v>WANDERINGSPIRIT</v>
      </c>
      <c r="AN50" s="37" t="s">
        <v>10556</v>
      </c>
      <c r="AP50" t="s">
        <v>11750</v>
      </c>
    </row>
    <row r="51" spans="1:42" x14ac:dyDescent="0.25">
      <c r="A51">
        <f>INDEX('Completed Species'!$A:$B,MATCH(Megas!$Q51,'Completed Species'!$B:$B,0),1)</f>
        <v>308</v>
      </c>
      <c r="B51" t="s">
        <v>12451</v>
      </c>
      <c r="C51" t="s">
        <v>12452</v>
      </c>
      <c r="D51">
        <f>'BST Extract'!C1223</f>
        <v>90</v>
      </c>
      <c r="E51">
        <f>'BST Extract'!D1223</f>
        <v>90</v>
      </c>
      <c r="F51">
        <f>'BST Extract'!E1223</f>
        <v>90</v>
      </c>
      <c r="G51">
        <f>'BST Extract'!F1223</f>
        <v>70</v>
      </c>
      <c r="H51">
        <f>'BST Extract'!G1223</f>
        <v>90</v>
      </c>
      <c r="I51">
        <f>'BST Extract'!H1223</f>
        <v>90</v>
      </c>
      <c r="J51">
        <f>'BST Extract'!I1223</f>
        <v>520</v>
      </c>
      <c r="L51" s="12" t="str">
        <f>'BST Extract'!J1223</f>
        <v>FIGHTING</v>
      </c>
      <c r="M51" s="12">
        <f>'BST Extract'!K1223</f>
        <v>0</v>
      </c>
      <c r="N51" t="str">
        <f t="shared" si="13"/>
        <v>FIGHTING,0</v>
      </c>
      <c r="O51" t="b">
        <f t="shared" si="14"/>
        <v>0</v>
      </c>
      <c r="Q51" t="s">
        <v>3144</v>
      </c>
      <c r="R51">
        <f>VLOOKUP($Q51,'Completed Species'!$B:$L,R$1,FALSE)</f>
        <v>90</v>
      </c>
      <c r="S51">
        <f>VLOOKUP($Q51,'Completed Species'!$B:$L,S$1,FALSE)</f>
        <v>50</v>
      </c>
      <c r="T51">
        <f>VLOOKUP($Q51,'Completed Species'!$B:$L,T$1,FALSE)</f>
        <v>90</v>
      </c>
      <c r="U51">
        <f>VLOOKUP($Q51,'Completed Species'!$B:$L,U$1,FALSE)</f>
        <v>50</v>
      </c>
      <c r="V51">
        <f>VLOOKUP($Q51,'Completed Species'!$B:$L,V$1,FALSE)</f>
        <v>50</v>
      </c>
      <c r="W51">
        <f>VLOOKUP($Q51,'Completed Species'!$B:$L,W$1,FALSE)</f>
        <v>90</v>
      </c>
      <c r="Y51">
        <f t="shared" si="36"/>
        <v>420</v>
      </c>
      <c r="Z51">
        <f t="shared" si="37"/>
        <v>100</v>
      </c>
      <c r="AA51" t="str">
        <f>VLOOKUP($Q51,'Completed Species'!$B:$L,AA$1,FALSE)</f>
        <v>FIGHTING</v>
      </c>
      <c r="AB51">
        <f>VLOOKUP($Q51,'Completed Species'!$B:$L,AB$1,FALSE)</f>
        <v>0</v>
      </c>
      <c r="AC51" t="str">
        <f t="shared" si="38"/>
        <v>FIGHTING,0</v>
      </c>
      <c r="AD51" s="15" t="str">
        <f t="shared" si="39"/>
        <v>No</v>
      </c>
      <c r="AE51" s="15">
        <f t="shared" si="40"/>
        <v>40</v>
      </c>
      <c r="AF51" s="15">
        <f t="shared" si="41"/>
        <v>0</v>
      </c>
      <c r="AG51" s="15">
        <f t="shared" si="42"/>
        <v>20</v>
      </c>
      <c r="AH51" s="15">
        <f t="shared" si="43"/>
        <v>40</v>
      </c>
      <c r="AI51" s="15">
        <f t="shared" si="44"/>
        <v>0</v>
      </c>
      <c r="AK51" s="15">
        <f t="shared" si="45"/>
        <v>100</v>
      </c>
      <c r="AL51" t="str">
        <f>'Ability Extract'!C1223</f>
        <v>HUGEPOWER</v>
      </c>
      <c r="AN51" t="s">
        <v>12453</v>
      </c>
      <c r="AP51" t="s">
        <v>10248</v>
      </c>
    </row>
    <row r="52" spans="1:42" x14ac:dyDescent="0.25">
      <c r="A52">
        <f>INDEX('Completed Species'!$A:$B,MATCH(Megas!$Q52,'Completed Species'!$B:$B,0),1)</f>
        <v>316</v>
      </c>
      <c r="B52" t="s">
        <v>9957</v>
      </c>
      <c r="C52" t="s">
        <v>9958</v>
      </c>
      <c r="D52">
        <f>'BST Extract'!C1224</f>
        <v>100</v>
      </c>
      <c r="E52">
        <f>'BST Extract'!D1224</f>
        <v>77</v>
      </c>
      <c r="F52">
        <f>'BST Extract'!E1224</f>
        <v>97</v>
      </c>
      <c r="G52">
        <f>'BST Extract'!F1224</f>
        <v>130</v>
      </c>
      <c r="H52">
        <f>'BST Extract'!G1224</f>
        <v>148</v>
      </c>
      <c r="I52">
        <f>'BST Extract'!H1224</f>
        <v>148</v>
      </c>
      <c r="J52">
        <f>'BST Extract'!I1224</f>
        <v>700</v>
      </c>
      <c r="L52" s="12" t="str">
        <f>'BST Extract'!J1224</f>
        <v>FIRE</v>
      </c>
      <c r="M52" s="12" t="str">
        <f>'BST Extract'!K1224</f>
        <v>SOUND</v>
      </c>
      <c r="N52" t="str">
        <f t="shared" si="13"/>
        <v>FIRE,SOUND</v>
      </c>
      <c r="O52" t="b">
        <f t="shared" si="14"/>
        <v>0</v>
      </c>
      <c r="Q52" t="s">
        <v>3216</v>
      </c>
      <c r="R52">
        <f>VLOOKUP($Q52,'Completed Species'!$B:$L,R$1,FALSE)</f>
        <v>100</v>
      </c>
      <c r="S52">
        <f>VLOOKUP($Q52,'Completed Species'!$B:$L,S$1,FALSE)</f>
        <v>77</v>
      </c>
      <c r="T52">
        <f>VLOOKUP($Q52,'Completed Species'!$B:$L,T$1,FALSE)</f>
        <v>77</v>
      </c>
      <c r="U52">
        <f>VLOOKUP($Q52,'Completed Species'!$B:$L,U$1,FALSE)</f>
        <v>90</v>
      </c>
      <c r="V52">
        <f>VLOOKUP($Q52,'Completed Species'!$B:$L,V$1,FALSE)</f>
        <v>128</v>
      </c>
      <c r="W52">
        <f>VLOOKUP($Q52,'Completed Species'!$B:$L,W$1,FALSE)</f>
        <v>128</v>
      </c>
      <c r="Y52">
        <f t="shared" si="36"/>
        <v>600</v>
      </c>
      <c r="Z52">
        <f t="shared" si="37"/>
        <v>100</v>
      </c>
      <c r="AA52" t="str">
        <f>VLOOKUP($Q52,'Completed Species'!$B:$L,AA$1,FALSE)</f>
        <v>FIRE</v>
      </c>
      <c r="AB52" t="str">
        <f>VLOOKUP($Q52,'Completed Species'!$B:$L,AB$1,FALSE)</f>
        <v>SOUND</v>
      </c>
      <c r="AC52" t="str">
        <f t="shared" si="38"/>
        <v>FIRE,SOUND</v>
      </c>
      <c r="AD52" s="15" t="str">
        <f t="shared" si="39"/>
        <v>No</v>
      </c>
      <c r="AE52" s="15">
        <f t="shared" si="40"/>
        <v>0</v>
      </c>
      <c r="AF52" s="15">
        <f t="shared" si="41"/>
        <v>20</v>
      </c>
      <c r="AG52" s="15">
        <f t="shared" si="42"/>
        <v>40</v>
      </c>
      <c r="AH52" s="15">
        <f t="shared" si="43"/>
        <v>20</v>
      </c>
      <c r="AI52" s="15">
        <f t="shared" si="44"/>
        <v>20</v>
      </c>
      <c r="AK52" s="15">
        <f t="shared" si="45"/>
        <v>100</v>
      </c>
      <c r="AL52" t="str">
        <f>'Ability Extract'!C1224</f>
        <v>PUREHEART</v>
      </c>
      <c r="AN52" t="s">
        <v>10181</v>
      </c>
      <c r="AP52" t="s">
        <v>10202</v>
      </c>
    </row>
    <row r="53" spans="1:42" x14ac:dyDescent="0.25">
      <c r="A53">
        <f>INDEX('Completed Species'!$A:$B,MATCH(Megas!$Q53,'Completed Species'!$B:$B,0),1)</f>
        <v>323</v>
      </c>
      <c r="B53" t="s">
        <v>9959</v>
      </c>
      <c r="C53" t="s">
        <v>9960</v>
      </c>
      <c r="D53">
        <f>'BST Extract'!C1225</f>
        <v>65</v>
      </c>
      <c r="E53">
        <f>'BST Extract'!D1225</f>
        <v>130</v>
      </c>
      <c r="F53">
        <f>'BST Extract'!E1225</f>
        <v>90</v>
      </c>
      <c r="G53">
        <f>'BST Extract'!F1225</f>
        <v>125</v>
      </c>
      <c r="H53">
        <f>'BST Extract'!G1225</f>
        <v>75</v>
      </c>
      <c r="I53">
        <f>'BST Extract'!H1225</f>
        <v>80</v>
      </c>
      <c r="J53">
        <f>'BST Extract'!I1225</f>
        <v>565</v>
      </c>
      <c r="L53" s="12" t="str">
        <f>'BST Extract'!J1225</f>
        <v>LIGHT</v>
      </c>
      <c r="M53" s="12">
        <f>'BST Extract'!K1225</f>
        <v>0</v>
      </c>
      <c r="N53" t="str">
        <f t="shared" si="13"/>
        <v>LIGHT,0</v>
      </c>
      <c r="O53" t="b">
        <f t="shared" si="14"/>
        <v>0</v>
      </c>
      <c r="Q53" t="s">
        <v>3283</v>
      </c>
      <c r="R53">
        <f>VLOOKUP($Q53,'Completed Species'!$B:$L,R$1,FALSE)</f>
        <v>65</v>
      </c>
      <c r="S53">
        <f>VLOOKUP($Q53,'Completed Species'!$B:$L,S$1,FALSE)</f>
        <v>130</v>
      </c>
      <c r="T53">
        <f>VLOOKUP($Q53,'Completed Species'!$B:$L,T$1,FALSE)</f>
        <v>60</v>
      </c>
      <c r="U53">
        <f>VLOOKUP($Q53,'Completed Species'!$B:$L,U$1,FALSE)</f>
        <v>75</v>
      </c>
      <c r="V53">
        <f>VLOOKUP($Q53,'Completed Species'!$B:$L,V$1,FALSE)</f>
        <v>75</v>
      </c>
      <c r="W53">
        <f>VLOOKUP($Q53,'Completed Species'!$B:$L,W$1,FALSE)</f>
        <v>60</v>
      </c>
      <c r="Y53">
        <f t="shared" si="36"/>
        <v>465</v>
      </c>
      <c r="Z53">
        <f t="shared" si="37"/>
        <v>100</v>
      </c>
      <c r="AA53" t="str">
        <f>VLOOKUP($Q53,'Completed Species'!$B:$L,AA$1,FALSE)</f>
        <v>LIGHT</v>
      </c>
      <c r="AB53">
        <f>VLOOKUP($Q53,'Completed Species'!$B:$L,AB$1,FALSE)</f>
        <v>0</v>
      </c>
      <c r="AC53" t="str">
        <f t="shared" si="38"/>
        <v>LIGHT,0</v>
      </c>
      <c r="AD53" s="15" t="str">
        <f t="shared" si="39"/>
        <v>No</v>
      </c>
      <c r="AE53" s="15">
        <f t="shared" si="40"/>
        <v>0</v>
      </c>
      <c r="AF53" s="15">
        <f t="shared" si="41"/>
        <v>30</v>
      </c>
      <c r="AG53" s="15">
        <f t="shared" si="42"/>
        <v>50</v>
      </c>
      <c r="AH53" s="15">
        <f t="shared" si="43"/>
        <v>0</v>
      </c>
      <c r="AI53" s="15">
        <f t="shared" si="44"/>
        <v>20</v>
      </c>
      <c r="AK53" s="15">
        <f t="shared" si="45"/>
        <v>100</v>
      </c>
      <c r="AL53" t="str">
        <f>'Ability Extract'!C1225</f>
        <v>LIGHTAURA</v>
      </c>
      <c r="AN53" s="37" t="s">
        <v>10182</v>
      </c>
      <c r="AP53" t="s">
        <v>10198</v>
      </c>
    </row>
    <row r="54" spans="1:42" x14ac:dyDescent="0.25">
      <c r="A54">
        <f>INDEX('Completed Species'!$A:$B,MATCH(Megas!$Q54,'Completed Species'!$B:$B,0),1)</f>
        <v>329</v>
      </c>
      <c r="B54" t="s">
        <v>9962</v>
      </c>
      <c r="C54" t="s">
        <v>9961</v>
      </c>
      <c r="D54">
        <f>'BST Extract'!C1226</f>
        <v>80</v>
      </c>
      <c r="E54">
        <f>'BST Extract'!D1226</f>
        <v>140</v>
      </c>
      <c r="F54">
        <f>'BST Extract'!E1226</f>
        <v>130</v>
      </c>
      <c r="G54">
        <f>'BST Extract'!F1226</f>
        <v>70</v>
      </c>
      <c r="H54">
        <f>'BST Extract'!G1226</f>
        <v>140</v>
      </c>
      <c r="I54">
        <f>'BST Extract'!H1226</f>
        <v>140</v>
      </c>
      <c r="J54">
        <f>'BST Extract'!I1226</f>
        <v>700</v>
      </c>
      <c r="L54" s="12" t="str">
        <f>'BST Extract'!J1226</f>
        <v>COSMIC</v>
      </c>
      <c r="M54" s="12" t="str">
        <f>'BST Extract'!K1226</f>
        <v>PSYCHIC</v>
      </c>
      <c r="N54" t="str">
        <f t="shared" si="13"/>
        <v>COSMIC,PSYCHIC</v>
      </c>
      <c r="O54" t="b">
        <f t="shared" si="14"/>
        <v>0</v>
      </c>
      <c r="Q54" t="s">
        <v>3342</v>
      </c>
      <c r="R54">
        <f>VLOOKUP($Q54,'Completed Species'!$B:$L,R$1,FALSE)</f>
        <v>80</v>
      </c>
      <c r="S54">
        <f>VLOOKUP($Q54,'Completed Species'!$B:$L,S$1,FALSE)</f>
        <v>95</v>
      </c>
      <c r="T54">
        <f>VLOOKUP($Q54,'Completed Species'!$B:$L,T$1,FALSE)</f>
        <v>130</v>
      </c>
      <c r="U54">
        <f>VLOOKUP($Q54,'Completed Species'!$B:$L,U$1,FALSE)</f>
        <v>70</v>
      </c>
      <c r="V54">
        <f>VLOOKUP($Q54,'Completed Species'!$B:$L,V$1,FALSE)</f>
        <v>135</v>
      </c>
      <c r="W54">
        <f>VLOOKUP($Q54,'Completed Species'!$B:$L,W$1,FALSE)</f>
        <v>90</v>
      </c>
      <c r="Y54">
        <f t="shared" si="36"/>
        <v>600</v>
      </c>
      <c r="Z54">
        <f t="shared" si="37"/>
        <v>100</v>
      </c>
      <c r="AA54" t="str">
        <f>VLOOKUP($Q54,'Completed Species'!$B:$L,AA$1,FALSE)</f>
        <v>COSMIC</v>
      </c>
      <c r="AB54" t="str">
        <f>VLOOKUP($Q54,'Completed Species'!$B:$L,AB$1,FALSE)</f>
        <v>PSYCHIC</v>
      </c>
      <c r="AC54" t="str">
        <f t="shared" si="38"/>
        <v>COSMIC,PSYCHIC</v>
      </c>
      <c r="AD54" s="15" t="str">
        <f t="shared" si="39"/>
        <v>No</v>
      </c>
      <c r="AE54" s="15">
        <f t="shared" si="40"/>
        <v>45</v>
      </c>
      <c r="AF54" s="15">
        <f t="shared" si="41"/>
        <v>0</v>
      </c>
      <c r="AG54" s="15">
        <f t="shared" si="42"/>
        <v>0</v>
      </c>
      <c r="AH54" s="15">
        <f t="shared" si="43"/>
        <v>5</v>
      </c>
      <c r="AI54" s="15">
        <f t="shared" si="44"/>
        <v>50</v>
      </c>
      <c r="AK54" s="15">
        <f t="shared" si="45"/>
        <v>100</v>
      </c>
      <c r="AL54" t="str">
        <f>'Ability Extract'!C1226</f>
        <v>WEAKARMOR</v>
      </c>
      <c r="AN54" s="37" t="s">
        <v>10183</v>
      </c>
      <c r="AP54" t="s">
        <v>10249</v>
      </c>
    </row>
    <row r="55" spans="1:42" x14ac:dyDescent="0.25">
      <c r="A55">
        <f>INDEX('Completed Species'!$A:$B,MATCH(Megas!$Q55,'Completed Species'!$B:$B,0),1)</f>
        <v>332</v>
      </c>
      <c r="B55" t="s">
        <v>9964</v>
      </c>
      <c r="C55" t="s">
        <v>9963</v>
      </c>
      <c r="D55">
        <f>'BST Extract'!C1227</f>
        <v>60</v>
      </c>
      <c r="E55">
        <f>'BST Extract'!D1227</f>
        <v>50</v>
      </c>
      <c r="F55">
        <f>'BST Extract'!E1227</f>
        <v>115</v>
      </c>
      <c r="G55">
        <f>'BST Extract'!F1227</f>
        <v>115</v>
      </c>
      <c r="H55">
        <f>'BST Extract'!G1227</f>
        <v>85</v>
      </c>
      <c r="I55">
        <f>'BST Extract'!H1227</f>
        <v>125</v>
      </c>
      <c r="J55">
        <f>'BST Extract'!I1227</f>
        <v>550</v>
      </c>
      <c r="L55" s="12" t="str">
        <f>'BST Extract'!J1227</f>
        <v>LIGHT</v>
      </c>
      <c r="M55" s="12" t="str">
        <f>'BST Extract'!K1227</f>
        <v>FIGHTING</v>
      </c>
      <c r="N55" t="str">
        <f t="shared" si="13"/>
        <v>LIGHT,FIGHTING</v>
      </c>
      <c r="O55" t="b">
        <f t="shared" si="14"/>
        <v>0</v>
      </c>
      <c r="Q55" t="s">
        <v>3371</v>
      </c>
      <c r="R55">
        <f>VLOOKUP($Q55,'Completed Species'!$B:$L,R$1,FALSE)</f>
        <v>60</v>
      </c>
      <c r="S55">
        <f>VLOOKUP($Q55,'Completed Species'!$B:$L,S$1,FALSE)</f>
        <v>50</v>
      </c>
      <c r="T55">
        <f>VLOOKUP($Q55,'Completed Species'!$B:$L,T$1,FALSE)</f>
        <v>85</v>
      </c>
      <c r="U55">
        <f>VLOOKUP($Q55,'Completed Species'!$B:$L,U$1,FALSE)</f>
        <v>80</v>
      </c>
      <c r="V55">
        <f>VLOOKUP($Q55,'Completed Species'!$B:$L,V$1,FALSE)</f>
        <v>80</v>
      </c>
      <c r="W55">
        <f>VLOOKUP($Q55,'Completed Species'!$B:$L,W$1,FALSE)</f>
        <v>95</v>
      </c>
      <c r="Y55">
        <f t="shared" si="36"/>
        <v>450</v>
      </c>
      <c r="Z55">
        <f t="shared" si="37"/>
        <v>100</v>
      </c>
      <c r="AA55" t="str">
        <f>VLOOKUP($Q55,'Completed Species'!$B:$L,AA$1,FALSE)</f>
        <v>LIGHT</v>
      </c>
      <c r="AB55" t="str">
        <f>VLOOKUP($Q55,'Completed Species'!$B:$L,AB$1,FALSE)</f>
        <v>FIGHTING</v>
      </c>
      <c r="AC55" t="str">
        <f t="shared" si="38"/>
        <v>LIGHT,FIGHTING</v>
      </c>
      <c r="AD55" s="15" t="str">
        <f t="shared" si="39"/>
        <v>No</v>
      </c>
      <c r="AE55" s="15">
        <f t="shared" si="40"/>
        <v>0</v>
      </c>
      <c r="AF55" s="15">
        <f t="shared" si="41"/>
        <v>30</v>
      </c>
      <c r="AG55" s="15">
        <f t="shared" si="42"/>
        <v>35</v>
      </c>
      <c r="AH55" s="15">
        <f t="shared" si="43"/>
        <v>5</v>
      </c>
      <c r="AI55" s="15">
        <f t="shared" si="44"/>
        <v>30</v>
      </c>
      <c r="AK55" s="15">
        <f t="shared" si="45"/>
        <v>100</v>
      </c>
      <c r="AL55" t="str">
        <f>'Ability Extract'!C1227</f>
        <v>GENIUS</v>
      </c>
      <c r="AN55" s="37" t="s">
        <v>10184</v>
      </c>
      <c r="AP55" t="s">
        <v>10558</v>
      </c>
    </row>
    <row r="56" spans="1:42" x14ac:dyDescent="0.25">
      <c r="A56">
        <f>INDEX('Completed Species'!$A:$B,MATCH(Megas!$Q56,'Completed Species'!$B:$B,0),1)</f>
        <v>344</v>
      </c>
      <c r="B56" t="s">
        <v>14430</v>
      </c>
      <c r="C56" t="s">
        <v>14425</v>
      </c>
      <c r="D56">
        <f>'BST Extract'!C1228</f>
        <v>74</v>
      </c>
      <c r="E56">
        <f>'BST Extract'!D1228</f>
        <v>109</v>
      </c>
      <c r="F56">
        <f>'BST Extract'!E1228</f>
        <v>70</v>
      </c>
      <c r="G56">
        <f>'BST Extract'!F1228</f>
        <v>134</v>
      </c>
      <c r="H56">
        <f>'BST Extract'!G1228</f>
        <v>109</v>
      </c>
      <c r="I56">
        <f>'BST Extract'!H1228</f>
        <v>70</v>
      </c>
      <c r="J56">
        <f>'BST Extract'!I1228</f>
        <v>566</v>
      </c>
      <c r="L56" s="12" t="str">
        <f>'BST Extract'!J1228</f>
        <v>PSYCHIC</v>
      </c>
      <c r="M56" s="12">
        <f>'BST Extract'!K1228</f>
        <v>0</v>
      </c>
      <c r="N56" t="str">
        <f t="shared" si="13"/>
        <v>PSYCHIC,0</v>
      </c>
      <c r="O56" t="b">
        <f t="shared" si="14"/>
        <v>1</v>
      </c>
      <c r="Q56" t="s">
        <v>3490</v>
      </c>
      <c r="R56">
        <f>VLOOKUP($Q56,'Completed Species'!$B:$L,R$1,FALSE)</f>
        <v>74</v>
      </c>
      <c r="S56">
        <f>VLOOKUP($Q56,'Completed Species'!$B:$L,S$1,FALSE)</f>
        <v>88</v>
      </c>
      <c r="T56">
        <f>VLOOKUP($Q56,'Completed Species'!$B:$L,T$1,FALSE)</f>
        <v>76</v>
      </c>
      <c r="U56">
        <f>VLOOKUP($Q56,'Completed Species'!$B:$L,U$1,FALSE)</f>
        <v>104</v>
      </c>
      <c r="V56">
        <f>VLOOKUP($Q56,'Completed Species'!$B:$L,V$1,FALSE)</f>
        <v>53</v>
      </c>
      <c r="W56">
        <f>VLOOKUP($Q56,'Completed Species'!$B:$L,W$1,FALSE)</f>
        <v>71</v>
      </c>
      <c r="Y56">
        <f t="shared" ref="Y56" si="66">SUM(R56:W56)</f>
        <v>466</v>
      </c>
      <c r="Z56">
        <f t="shared" ref="Z56" si="67">J56-Y56</f>
        <v>100</v>
      </c>
      <c r="AA56" t="str">
        <f>VLOOKUP($Q56,'Completed Species'!$B:$L,AA$1,FALSE)</f>
        <v>PSYCHIC</v>
      </c>
      <c r="AB56" t="str">
        <f>VLOOKUP($Q56,'Completed Species'!$B:$L,AB$1,FALSE)</f>
        <v>GHOST</v>
      </c>
      <c r="AC56" t="str">
        <f t="shared" ref="AC56" si="68">AA56&amp;","&amp;AB56</f>
        <v>PSYCHIC,GHOST</v>
      </c>
      <c r="AD56" s="15" t="str">
        <f t="shared" ref="AD56" si="69">IF(D56=R56,"No",D56-R56)</f>
        <v>No</v>
      </c>
      <c r="AE56" s="15">
        <f t="shared" ref="AE56" si="70">E56-S56</f>
        <v>21</v>
      </c>
      <c r="AF56" s="15">
        <f t="shared" ref="AF56" si="71">F56-T56</f>
        <v>-6</v>
      </c>
      <c r="AG56" s="15">
        <f t="shared" ref="AG56" si="72">G56-U56</f>
        <v>30</v>
      </c>
      <c r="AH56" s="15">
        <f t="shared" ref="AH56" si="73">H56-V56</f>
        <v>56</v>
      </c>
      <c r="AI56" s="15">
        <f t="shared" ref="AI56" si="74">I56-W56</f>
        <v>-1</v>
      </c>
      <c r="AK56" s="15">
        <f t="shared" ref="AK56" si="75">SUM(AE56:AI56)</f>
        <v>100</v>
      </c>
      <c r="AL56" t="str">
        <f>'Ability Extract'!C1228</f>
        <v>FUNERALPYRE</v>
      </c>
      <c r="AN56" t="s">
        <v>14426</v>
      </c>
      <c r="AP56" t="s">
        <v>14426</v>
      </c>
    </row>
    <row r="57" spans="1:42" x14ac:dyDescent="0.25">
      <c r="A57">
        <f>INDEX('Completed Species'!$A:$B,MATCH(Megas!$Q57,'Completed Species'!$B:$B,0),1)</f>
        <v>349</v>
      </c>
      <c r="B57" t="s">
        <v>9965</v>
      </c>
      <c r="C57" t="s">
        <v>9966</v>
      </c>
      <c r="D57">
        <f>'BST Extract'!C1229</f>
        <v>83</v>
      </c>
      <c r="E57">
        <f>'BST Extract'!D1229</f>
        <v>60</v>
      </c>
      <c r="F57">
        <f>'BST Extract'!E1229</f>
        <v>85</v>
      </c>
      <c r="G57">
        <f>'BST Extract'!F1229</f>
        <v>131</v>
      </c>
      <c r="H57">
        <f>'BST Extract'!G1229</f>
        <v>130</v>
      </c>
      <c r="I57">
        <f>'BST Extract'!H1229</f>
        <v>90</v>
      </c>
      <c r="J57">
        <f>'BST Extract'!I1229</f>
        <v>579</v>
      </c>
      <c r="L57" s="12" t="str">
        <f>'BST Extract'!J1229</f>
        <v>ICE</v>
      </c>
      <c r="M57" s="12" t="str">
        <f>'BST Extract'!K1229</f>
        <v>FLYING</v>
      </c>
      <c r="N57" t="str">
        <f t="shared" si="13"/>
        <v>ICE,FLYING</v>
      </c>
      <c r="O57" t="b">
        <f t="shared" si="14"/>
        <v>0</v>
      </c>
      <c r="Q57" t="s">
        <v>3533</v>
      </c>
      <c r="R57">
        <f>VLOOKUP($Q57,'Completed Species'!$B:$L,R$1,FALSE)</f>
        <v>83</v>
      </c>
      <c r="S57">
        <f>VLOOKUP($Q57,'Completed Species'!$B:$L,S$1,FALSE)</f>
        <v>60</v>
      </c>
      <c r="T57">
        <f>VLOOKUP($Q57,'Completed Species'!$B:$L,T$1,FALSE)</f>
        <v>75</v>
      </c>
      <c r="U57">
        <f>VLOOKUP($Q57,'Completed Species'!$B:$L,U$1,FALSE)</f>
        <v>101</v>
      </c>
      <c r="V57">
        <f>VLOOKUP($Q57,'Completed Species'!$B:$L,V$1,FALSE)</f>
        <v>90</v>
      </c>
      <c r="W57">
        <f>VLOOKUP($Q57,'Completed Species'!$B:$L,W$1,FALSE)</f>
        <v>70</v>
      </c>
      <c r="Y57">
        <f t="shared" si="36"/>
        <v>479</v>
      </c>
      <c r="Z57">
        <f t="shared" si="37"/>
        <v>100</v>
      </c>
      <c r="AA57" t="str">
        <f>VLOOKUP($Q57,'Completed Species'!$B:$L,AA$1,FALSE)</f>
        <v>ICE</v>
      </c>
      <c r="AB57" t="str">
        <f>VLOOKUP($Q57,'Completed Species'!$B:$L,AB$1,FALSE)</f>
        <v>FLYING</v>
      </c>
      <c r="AC57" t="str">
        <f t="shared" si="38"/>
        <v>ICE,FLYING</v>
      </c>
      <c r="AD57" s="15" t="str">
        <f t="shared" si="39"/>
        <v>No</v>
      </c>
      <c r="AE57" s="15">
        <f t="shared" si="40"/>
        <v>0</v>
      </c>
      <c r="AF57" s="15">
        <f t="shared" si="41"/>
        <v>10</v>
      </c>
      <c r="AG57" s="15">
        <f t="shared" si="42"/>
        <v>30</v>
      </c>
      <c r="AH57" s="15">
        <f t="shared" si="43"/>
        <v>40</v>
      </c>
      <c r="AI57" s="15">
        <f t="shared" si="44"/>
        <v>20</v>
      </c>
      <c r="AK57" s="15">
        <f t="shared" si="45"/>
        <v>100</v>
      </c>
      <c r="AL57" t="str">
        <f>'Ability Extract'!C1229</f>
        <v>REFRIGERATE</v>
      </c>
      <c r="AN57" s="37" t="s">
        <v>10185</v>
      </c>
      <c r="AP57" t="s">
        <v>10149</v>
      </c>
    </row>
    <row r="58" spans="1:42" x14ac:dyDescent="0.25">
      <c r="A58">
        <f>INDEX('Completed Species'!$A:$B,MATCH(Megas!$Q58,'Completed Species'!$B:$B,0),1)</f>
        <v>360</v>
      </c>
      <c r="B58" t="s">
        <v>10855</v>
      </c>
      <c r="C58" t="s">
        <v>10856</v>
      </c>
      <c r="D58">
        <f>'BST Extract'!C1230</f>
        <v>105</v>
      </c>
      <c r="E58">
        <f>'BST Extract'!D1230</f>
        <v>120</v>
      </c>
      <c r="F58">
        <f>'BST Extract'!E1230</f>
        <v>140</v>
      </c>
      <c r="G58">
        <f>'BST Extract'!F1230</f>
        <v>65</v>
      </c>
      <c r="H58">
        <f>'BST Extract'!G1230</f>
        <v>75</v>
      </c>
      <c r="I58">
        <f>'BST Extract'!H1230</f>
        <v>135</v>
      </c>
      <c r="J58">
        <f>'BST Extract'!I1230</f>
        <v>640</v>
      </c>
      <c r="L58" s="12" t="str">
        <f>'BST Extract'!J1230</f>
        <v>NORMAL</v>
      </c>
      <c r="M58" s="12" t="str">
        <f>'BST Extract'!K1230</f>
        <v>STEEL</v>
      </c>
      <c r="N58" t="str">
        <f t="shared" si="13"/>
        <v>NORMAL,STEEL</v>
      </c>
      <c r="O58" t="b">
        <f t="shared" si="14"/>
        <v>0</v>
      </c>
      <c r="Q58" t="s">
        <v>3644</v>
      </c>
      <c r="R58">
        <f>VLOOKUP($Q58,'Completed Species'!$B:$L,R$1,FALSE)</f>
        <v>105</v>
      </c>
      <c r="S58">
        <f>VLOOKUP($Q58,'Completed Species'!$B:$L,S$1,FALSE)</f>
        <v>100</v>
      </c>
      <c r="T58">
        <f>VLOOKUP($Q58,'Completed Species'!$B:$L,T$1,FALSE)</f>
        <v>120</v>
      </c>
      <c r="U58">
        <f>VLOOKUP($Q58,'Completed Species'!$B:$L,U$1,FALSE)</f>
        <v>55</v>
      </c>
      <c r="V58">
        <f>VLOOKUP($Q58,'Completed Species'!$B:$L,V$1,FALSE)</f>
        <v>75</v>
      </c>
      <c r="W58">
        <f>VLOOKUP($Q58,'Completed Species'!$B:$L,W$1,FALSE)</f>
        <v>85</v>
      </c>
      <c r="Y58">
        <f t="shared" si="36"/>
        <v>540</v>
      </c>
      <c r="Z58">
        <f t="shared" si="37"/>
        <v>100</v>
      </c>
      <c r="AA58" t="str">
        <f>VLOOKUP($Q58,'Completed Species'!$B:$L,AA$1,FALSE)</f>
        <v>NORMAL</v>
      </c>
      <c r="AB58" t="str">
        <f>VLOOKUP($Q58,'Completed Species'!$B:$L,AB$1,FALSE)</f>
        <v>STEEL</v>
      </c>
      <c r="AC58" t="str">
        <f t="shared" si="38"/>
        <v>NORMAL,STEEL</v>
      </c>
      <c r="AD58" s="15" t="str">
        <f t="shared" si="39"/>
        <v>No</v>
      </c>
      <c r="AE58" s="15">
        <f t="shared" si="40"/>
        <v>20</v>
      </c>
      <c r="AF58" s="15">
        <f t="shared" si="41"/>
        <v>20</v>
      </c>
      <c r="AG58" s="15">
        <f t="shared" si="42"/>
        <v>10</v>
      </c>
      <c r="AH58" s="15">
        <f t="shared" si="43"/>
        <v>0</v>
      </c>
      <c r="AI58" s="15">
        <f t="shared" si="44"/>
        <v>50</v>
      </c>
      <c r="AK58" s="15">
        <f t="shared" si="45"/>
        <v>100</v>
      </c>
      <c r="AL58" t="str">
        <f>'Ability Extract'!C1230</f>
        <v>MOTORDRIVE</v>
      </c>
      <c r="AN58" s="37" t="s">
        <v>10857</v>
      </c>
      <c r="AP58" t="s">
        <v>10160</v>
      </c>
    </row>
    <row r="59" spans="1:42" x14ac:dyDescent="0.25">
      <c r="A59">
        <f>INDEX('Completed Species'!$A:$B,MATCH(Megas!$Q59,'Completed Species'!$B:$B,0),1)</f>
        <v>362</v>
      </c>
      <c r="B59" t="s">
        <v>9968</v>
      </c>
      <c r="C59" t="s">
        <v>9967</v>
      </c>
      <c r="D59">
        <f>'BST Extract'!C1231</f>
        <v>100</v>
      </c>
      <c r="E59">
        <f>'BST Extract'!D1231</f>
        <v>40</v>
      </c>
      <c r="F59">
        <f>'BST Extract'!E1231</f>
        <v>120</v>
      </c>
      <c r="G59">
        <f>'BST Extract'!F1231</f>
        <v>80</v>
      </c>
      <c r="H59">
        <f>'BST Extract'!G1231</f>
        <v>130</v>
      </c>
      <c r="I59">
        <f>'BST Extract'!H1231</f>
        <v>145</v>
      </c>
      <c r="J59">
        <f>'BST Extract'!I1231</f>
        <v>615</v>
      </c>
      <c r="L59" s="12" t="str">
        <f>'BST Extract'!J1231</f>
        <v>COSMIC</v>
      </c>
      <c r="M59" s="12" t="str">
        <f>'BST Extract'!K1231</f>
        <v>WATER</v>
      </c>
      <c r="N59" t="str">
        <f t="shared" si="13"/>
        <v>COSMIC,WATER</v>
      </c>
      <c r="O59" t="b">
        <f t="shared" si="14"/>
        <v>0</v>
      </c>
      <c r="Q59" t="s">
        <v>3668</v>
      </c>
      <c r="R59">
        <f>VLOOKUP($Q59,'Completed Species'!$B:$L,R$1,FALSE)</f>
        <v>100</v>
      </c>
      <c r="S59">
        <f>VLOOKUP($Q59,'Completed Species'!$B:$L,S$1,FALSE)</f>
        <v>40</v>
      </c>
      <c r="T59">
        <f>VLOOKUP($Q59,'Completed Species'!$B:$L,T$1,FALSE)</f>
        <v>100</v>
      </c>
      <c r="U59">
        <f>VLOOKUP($Q59,'Completed Species'!$B:$L,U$1,FALSE)</f>
        <v>80</v>
      </c>
      <c r="V59">
        <f>VLOOKUP($Q59,'Completed Species'!$B:$L,V$1,FALSE)</f>
        <v>90</v>
      </c>
      <c r="W59">
        <f>VLOOKUP($Q59,'Completed Species'!$B:$L,W$1,FALSE)</f>
        <v>105</v>
      </c>
      <c r="Y59">
        <f t="shared" si="36"/>
        <v>515</v>
      </c>
      <c r="Z59">
        <f t="shared" si="37"/>
        <v>100</v>
      </c>
      <c r="AA59" t="str">
        <f>VLOOKUP($Q59,'Completed Species'!$B:$L,AA$1,FALSE)</f>
        <v>COSMIC</v>
      </c>
      <c r="AB59" t="str">
        <f>VLOOKUP($Q59,'Completed Species'!$B:$L,AB$1,FALSE)</f>
        <v>WATER</v>
      </c>
      <c r="AC59" t="str">
        <f t="shared" si="38"/>
        <v>COSMIC,WATER</v>
      </c>
      <c r="AD59" s="15" t="str">
        <f t="shared" si="39"/>
        <v>No</v>
      </c>
      <c r="AE59" s="15">
        <f t="shared" si="40"/>
        <v>0</v>
      </c>
      <c r="AF59" s="15">
        <f t="shared" si="41"/>
        <v>20</v>
      </c>
      <c r="AG59" s="15">
        <f t="shared" si="42"/>
        <v>0</v>
      </c>
      <c r="AH59" s="15">
        <f t="shared" si="43"/>
        <v>40</v>
      </c>
      <c r="AI59" s="15">
        <f t="shared" si="44"/>
        <v>40</v>
      </c>
      <c r="AK59" s="15">
        <f t="shared" si="45"/>
        <v>100</v>
      </c>
      <c r="AL59" t="str">
        <f>'Ability Extract'!C1231</f>
        <v>ANALYTIC</v>
      </c>
      <c r="AN59" s="37" t="s">
        <v>10186</v>
      </c>
      <c r="AP59" t="s">
        <v>10209</v>
      </c>
    </row>
    <row r="60" spans="1:42" x14ac:dyDescent="0.25">
      <c r="A60">
        <f>INDEX('Completed Species'!$A:$B,MATCH(Megas!$Q60,'Completed Species'!$B:$B,0),1)</f>
        <v>365</v>
      </c>
      <c r="B60" t="s">
        <v>9970</v>
      </c>
      <c r="C60" t="s">
        <v>9969</v>
      </c>
      <c r="D60">
        <f>'BST Extract'!C1232</f>
        <v>92</v>
      </c>
      <c r="E60">
        <f>'BST Extract'!D1232</f>
        <v>130</v>
      </c>
      <c r="F60">
        <f>'BST Extract'!E1232</f>
        <v>118</v>
      </c>
      <c r="G60">
        <f>'BST Extract'!F1232</f>
        <v>113</v>
      </c>
      <c r="H60">
        <f>'BST Extract'!G1232</f>
        <v>45</v>
      </c>
      <c r="I60">
        <f>'BST Extract'!H1232</f>
        <v>112</v>
      </c>
      <c r="J60">
        <f>'BST Extract'!I1232</f>
        <v>610</v>
      </c>
      <c r="L60" s="12" t="str">
        <f>'BST Extract'!J1232</f>
        <v>LIGHT</v>
      </c>
      <c r="M60" s="12">
        <f>'BST Extract'!K1232</f>
        <v>0</v>
      </c>
      <c r="N60" t="str">
        <f t="shared" si="13"/>
        <v>LIGHT,0</v>
      </c>
      <c r="O60" t="b">
        <f t="shared" si="14"/>
        <v>1</v>
      </c>
      <c r="Q60" t="s">
        <v>3696</v>
      </c>
      <c r="R60">
        <f>VLOOKUP($Q60,'Completed Species'!$B:$L,R$1,FALSE)</f>
        <v>92</v>
      </c>
      <c r="S60">
        <f>VLOOKUP($Q60,'Completed Species'!$B:$L,S$1,FALSE)</f>
        <v>120</v>
      </c>
      <c r="T60">
        <f>VLOOKUP($Q60,'Completed Species'!$B:$L,T$1,FALSE)</f>
        <v>78</v>
      </c>
      <c r="U60">
        <f>VLOOKUP($Q60,'Completed Species'!$B:$L,U$1,FALSE)</f>
        <v>103</v>
      </c>
      <c r="V60">
        <f>VLOOKUP($Q60,'Completed Species'!$B:$L,V$1,FALSE)</f>
        <v>45</v>
      </c>
      <c r="W60">
        <f>VLOOKUP($Q60,'Completed Species'!$B:$L,W$1,FALSE)</f>
        <v>72</v>
      </c>
      <c r="Y60">
        <f t="shared" si="36"/>
        <v>510</v>
      </c>
      <c r="Z60">
        <f t="shared" si="37"/>
        <v>100</v>
      </c>
      <c r="AA60" t="str">
        <f>VLOOKUP($Q60,'Completed Species'!$B:$L,AA$1,FALSE)</f>
        <v>LIGHT</v>
      </c>
      <c r="AB60" t="str">
        <f>VLOOKUP($Q60,'Completed Species'!$B:$L,AB$1,FALSE)</f>
        <v>DARK</v>
      </c>
      <c r="AC60" t="str">
        <f t="shared" si="38"/>
        <v>LIGHT,DARK</v>
      </c>
      <c r="AD60" s="15" t="str">
        <f t="shared" si="39"/>
        <v>No</v>
      </c>
      <c r="AE60" s="15">
        <f t="shared" si="40"/>
        <v>10</v>
      </c>
      <c r="AF60" s="15">
        <f t="shared" si="41"/>
        <v>40</v>
      </c>
      <c r="AG60" s="15">
        <f t="shared" si="42"/>
        <v>10</v>
      </c>
      <c r="AH60" s="15">
        <f t="shared" si="43"/>
        <v>0</v>
      </c>
      <c r="AI60" s="15">
        <f t="shared" si="44"/>
        <v>40</v>
      </c>
      <c r="AK60" s="15">
        <f t="shared" si="45"/>
        <v>100</v>
      </c>
      <c r="AL60" t="str">
        <f>'Ability Extract'!C1232</f>
        <v>LIGHTAURA</v>
      </c>
      <c r="AN60" s="37" t="s">
        <v>10187</v>
      </c>
      <c r="AP60" t="s">
        <v>10168</v>
      </c>
    </row>
    <row r="61" spans="1:42" x14ac:dyDescent="0.25">
      <c r="A61">
        <f>INDEX('Completed Species'!$A:$B,MATCH(Megas!$Q61,'Completed Species'!$B:$B,0),1)</f>
        <v>365</v>
      </c>
      <c r="B61" t="s">
        <v>9971</v>
      </c>
      <c r="C61" t="s">
        <v>9972</v>
      </c>
      <c r="D61">
        <f>'BST Extract'!C1233</f>
        <v>92</v>
      </c>
      <c r="E61">
        <f>'BST Extract'!D1233</f>
        <v>130</v>
      </c>
      <c r="F61">
        <f>'BST Extract'!E1233</f>
        <v>118</v>
      </c>
      <c r="G61">
        <f>'BST Extract'!F1233</f>
        <v>113</v>
      </c>
      <c r="H61">
        <f>'BST Extract'!G1233</f>
        <v>45</v>
      </c>
      <c r="I61">
        <f>'BST Extract'!H1233</f>
        <v>112</v>
      </c>
      <c r="J61">
        <f>'BST Extract'!I1233</f>
        <v>610</v>
      </c>
      <c r="L61" s="12" t="str">
        <f>'BST Extract'!J1233</f>
        <v>DARK</v>
      </c>
      <c r="M61" s="12">
        <f>'BST Extract'!K1233</f>
        <v>0</v>
      </c>
      <c r="N61" t="str">
        <f t="shared" si="13"/>
        <v>DARK,0</v>
      </c>
      <c r="O61" t="b">
        <f t="shared" si="14"/>
        <v>1</v>
      </c>
      <c r="Q61" t="s">
        <v>3696</v>
      </c>
      <c r="R61">
        <f>VLOOKUP($Q61,'Completed Species'!$B:$L,R$1,FALSE)</f>
        <v>92</v>
      </c>
      <c r="S61">
        <f>VLOOKUP($Q61,'Completed Species'!$B:$L,S$1,FALSE)</f>
        <v>120</v>
      </c>
      <c r="T61">
        <f>VLOOKUP($Q61,'Completed Species'!$B:$L,T$1,FALSE)</f>
        <v>78</v>
      </c>
      <c r="U61">
        <f>VLOOKUP($Q61,'Completed Species'!$B:$L,U$1,FALSE)</f>
        <v>103</v>
      </c>
      <c r="V61">
        <f>VLOOKUP($Q61,'Completed Species'!$B:$L,V$1,FALSE)</f>
        <v>45</v>
      </c>
      <c r="W61">
        <f>VLOOKUP($Q61,'Completed Species'!$B:$L,W$1,FALSE)</f>
        <v>72</v>
      </c>
      <c r="Y61">
        <f t="shared" si="36"/>
        <v>510</v>
      </c>
      <c r="Z61">
        <f t="shared" si="37"/>
        <v>100</v>
      </c>
      <c r="AA61" t="str">
        <f>VLOOKUP($Q61,'Completed Species'!$B:$L,AA$1,FALSE)</f>
        <v>LIGHT</v>
      </c>
      <c r="AB61" t="str">
        <f>VLOOKUP($Q61,'Completed Species'!$B:$L,AB$1,FALSE)</f>
        <v>DARK</v>
      </c>
      <c r="AC61" t="str">
        <f t="shared" si="38"/>
        <v>LIGHT,DARK</v>
      </c>
      <c r="AD61" s="15" t="str">
        <f t="shared" si="39"/>
        <v>No</v>
      </c>
      <c r="AE61" s="15">
        <f t="shared" si="40"/>
        <v>10</v>
      </c>
      <c r="AF61" s="15">
        <f t="shared" si="41"/>
        <v>40</v>
      </c>
      <c r="AG61" s="15">
        <f t="shared" si="42"/>
        <v>10</v>
      </c>
      <c r="AH61" s="15">
        <f t="shared" si="43"/>
        <v>0</v>
      </c>
      <c r="AI61" s="15">
        <f t="shared" si="44"/>
        <v>40</v>
      </c>
      <c r="AK61" s="15">
        <f t="shared" si="45"/>
        <v>100</v>
      </c>
      <c r="AL61" t="str">
        <f>'Ability Extract'!C1233</f>
        <v>DARKAURA</v>
      </c>
      <c r="AN61" s="37" t="s">
        <v>10188</v>
      </c>
      <c r="AP61" t="s">
        <v>10161</v>
      </c>
    </row>
    <row r="62" spans="1:42" x14ac:dyDescent="0.25">
      <c r="A62">
        <f>INDEX('Completed Species'!$A:$B,MATCH(Megas!$Q62,'Completed Species'!$B:$B,0),1)</f>
        <v>369</v>
      </c>
      <c r="B62" t="s">
        <v>10689</v>
      </c>
      <c r="C62" t="s">
        <v>10694</v>
      </c>
      <c r="D62">
        <f>'BST Extract'!C1234</f>
        <v>115</v>
      </c>
      <c r="E62">
        <f>'BST Extract'!D1234</f>
        <v>90</v>
      </c>
      <c r="F62">
        <f>'BST Extract'!E1234</f>
        <v>120</v>
      </c>
      <c r="G62">
        <f>'BST Extract'!F1234</f>
        <v>65</v>
      </c>
      <c r="H62">
        <f>'BST Extract'!G1234</f>
        <v>65</v>
      </c>
      <c r="I62">
        <f>'BST Extract'!H1234</f>
        <v>130</v>
      </c>
      <c r="J62">
        <f>'BST Extract'!I1234</f>
        <v>585</v>
      </c>
      <c r="L62" s="12" t="str">
        <f>'BST Extract'!J1234</f>
        <v>COSMIC</v>
      </c>
      <c r="M62" s="12" t="str">
        <f>'BST Extract'!K1234</f>
        <v>DARK</v>
      </c>
      <c r="N62" t="str">
        <f t="shared" si="13"/>
        <v>COSMIC,DARK</v>
      </c>
      <c r="O62" t="b">
        <f t="shared" si="14"/>
        <v>0</v>
      </c>
      <c r="Q62" t="s">
        <v>3741</v>
      </c>
      <c r="R62">
        <f>VLOOKUP($Q62,'Completed Species'!$B:$L,R$1,FALSE)</f>
        <v>115</v>
      </c>
      <c r="S62">
        <f>VLOOKUP($Q62,'Completed Species'!$B:$L,S$1,FALSE)</f>
        <v>70</v>
      </c>
      <c r="T62">
        <f>VLOOKUP($Q62,'Completed Species'!$B:$L,T$1,FALSE)</f>
        <v>95</v>
      </c>
      <c r="U62">
        <f>VLOOKUP($Q62,'Completed Species'!$B:$L,U$1,FALSE)</f>
        <v>40</v>
      </c>
      <c r="V62">
        <f>VLOOKUP($Q62,'Completed Species'!$B:$L,V$1,FALSE)</f>
        <v>50</v>
      </c>
      <c r="W62">
        <f>VLOOKUP($Q62,'Completed Species'!$B:$L,W$1,FALSE)</f>
        <v>115</v>
      </c>
      <c r="Y62">
        <f t="shared" si="36"/>
        <v>485</v>
      </c>
      <c r="Z62">
        <f t="shared" si="37"/>
        <v>100</v>
      </c>
      <c r="AA62" t="str">
        <f>VLOOKUP($Q62,'Completed Species'!$B:$L,AA$1,FALSE)</f>
        <v>COSMIC</v>
      </c>
      <c r="AB62" t="str">
        <f>VLOOKUP($Q62,'Completed Species'!$B:$L,AB$1,FALSE)</f>
        <v>DARK</v>
      </c>
      <c r="AC62" t="str">
        <f t="shared" si="38"/>
        <v>COSMIC,DARK</v>
      </c>
      <c r="AD62" s="15" t="str">
        <f t="shared" si="39"/>
        <v>No</v>
      </c>
      <c r="AE62" s="15">
        <f t="shared" si="40"/>
        <v>20</v>
      </c>
      <c r="AF62" s="15">
        <f t="shared" si="41"/>
        <v>25</v>
      </c>
      <c r="AG62" s="15">
        <f t="shared" si="42"/>
        <v>25</v>
      </c>
      <c r="AH62" s="15">
        <f t="shared" si="43"/>
        <v>15</v>
      </c>
      <c r="AI62" s="15">
        <f t="shared" si="44"/>
        <v>15</v>
      </c>
      <c r="AK62" s="15">
        <f t="shared" si="45"/>
        <v>100</v>
      </c>
      <c r="AL62" t="str">
        <f>'Ability Extract'!C1234</f>
        <v>GENIUS</v>
      </c>
      <c r="AN62" s="37" t="s">
        <v>10783</v>
      </c>
      <c r="AP62" t="s">
        <v>10155</v>
      </c>
    </row>
    <row r="63" spans="1:42" x14ac:dyDescent="0.25">
      <c r="A63">
        <f>INDEX('Completed Species'!$A:$B,MATCH(Megas!$Q63,'Completed Species'!$B:$B,0),1)</f>
        <v>371</v>
      </c>
      <c r="B63" t="s">
        <v>9973</v>
      </c>
      <c r="C63" t="s">
        <v>9974</v>
      </c>
      <c r="D63">
        <f>'BST Extract'!C1235</f>
        <v>70</v>
      </c>
      <c r="E63">
        <f>'BST Extract'!D1235</f>
        <v>125</v>
      </c>
      <c r="F63">
        <f>'BST Extract'!E1235</f>
        <v>102</v>
      </c>
      <c r="G63">
        <f>'BST Extract'!F1235</f>
        <v>81</v>
      </c>
      <c r="H63">
        <f>'BST Extract'!G1235</f>
        <v>120</v>
      </c>
      <c r="I63">
        <f>'BST Extract'!H1235</f>
        <v>112</v>
      </c>
      <c r="J63">
        <f>'BST Extract'!I1235</f>
        <v>610</v>
      </c>
      <c r="L63" s="12" t="str">
        <f>'BST Extract'!J1235</f>
        <v>WATER</v>
      </c>
      <c r="M63" s="12">
        <f>'BST Extract'!K1235</f>
        <v>0</v>
      </c>
      <c r="N63" t="str">
        <f t="shared" si="13"/>
        <v>WATER,0</v>
      </c>
      <c r="O63" t="b">
        <f t="shared" si="14"/>
        <v>0</v>
      </c>
      <c r="Q63" t="s">
        <v>3758</v>
      </c>
      <c r="R63">
        <f>VLOOKUP($Q63,'Completed Species'!$B:$L,R$1,FALSE)</f>
        <v>70</v>
      </c>
      <c r="S63">
        <f>VLOOKUP($Q63,'Completed Species'!$B:$L,S$1,FALSE)</f>
        <v>115</v>
      </c>
      <c r="T63">
        <f>VLOOKUP($Q63,'Completed Species'!$B:$L,T$1,FALSE)</f>
        <v>82</v>
      </c>
      <c r="U63">
        <f>VLOOKUP($Q63,'Completed Species'!$B:$L,U$1,FALSE)</f>
        <v>71</v>
      </c>
      <c r="V63">
        <f>VLOOKUP($Q63,'Completed Species'!$B:$L,V$1,FALSE)</f>
        <v>100</v>
      </c>
      <c r="W63">
        <f>VLOOKUP($Q63,'Completed Species'!$B:$L,W$1,FALSE)</f>
        <v>72</v>
      </c>
      <c r="Y63">
        <f t="shared" si="36"/>
        <v>510</v>
      </c>
      <c r="Z63">
        <f t="shared" si="37"/>
        <v>100</v>
      </c>
      <c r="AA63" t="str">
        <f>VLOOKUP($Q63,'Completed Species'!$B:$L,AA$1,FALSE)</f>
        <v>WATER</v>
      </c>
      <c r="AB63">
        <f>VLOOKUP($Q63,'Completed Species'!$B:$L,AB$1,FALSE)</f>
        <v>0</v>
      </c>
      <c r="AC63" t="str">
        <f t="shared" si="38"/>
        <v>WATER,0</v>
      </c>
      <c r="AD63" s="15" t="str">
        <f t="shared" si="39"/>
        <v>No</v>
      </c>
      <c r="AE63" s="15">
        <f t="shared" si="40"/>
        <v>10</v>
      </c>
      <c r="AF63" s="15">
        <f t="shared" si="41"/>
        <v>20</v>
      </c>
      <c r="AG63" s="15">
        <f t="shared" si="42"/>
        <v>10</v>
      </c>
      <c r="AH63" s="15">
        <f t="shared" si="43"/>
        <v>20</v>
      </c>
      <c r="AI63" s="15">
        <f t="shared" si="44"/>
        <v>40</v>
      </c>
      <c r="AK63" s="15">
        <f t="shared" si="45"/>
        <v>100</v>
      </c>
      <c r="AL63" t="str">
        <f>'Ability Extract'!C1235</f>
        <v>MAELSTROM</v>
      </c>
      <c r="AN63" s="37" t="s">
        <v>10189</v>
      </c>
      <c r="AP63" t="s">
        <v>10191</v>
      </c>
    </row>
    <row r="64" spans="1:42" x14ac:dyDescent="0.25">
      <c r="A64">
        <f>INDEX('Completed Species'!$A:$B,MATCH(Megas!$Q64,'Completed Species'!$B:$B,0),1)</f>
        <v>374</v>
      </c>
      <c r="B64" t="s">
        <v>10259</v>
      </c>
      <c r="C64" t="s">
        <v>10258</v>
      </c>
      <c r="D64">
        <f>'BST Extract'!C1236</f>
        <v>60</v>
      </c>
      <c r="E64">
        <f>'BST Extract'!D1236</f>
        <v>70</v>
      </c>
      <c r="F64">
        <f>'BST Extract'!E1236</f>
        <v>85</v>
      </c>
      <c r="G64">
        <f>'BST Extract'!F1236</f>
        <v>140</v>
      </c>
      <c r="H64">
        <f>'BST Extract'!G1236</f>
        <v>130</v>
      </c>
      <c r="I64">
        <f>'BST Extract'!H1236</f>
        <v>100</v>
      </c>
      <c r="J64">
        <f>'BST Extract'!I1236</f>
        <v>585</v>
      </c>
      <c r="L64" s="12" t="str">
        <f>'BST Extract'!J1236</f>
        <v>SOUND</v>
      </c>
      <c r="M64" s="12" t="str">
        <f>'BST Extract'!K1236</f>
        <v>STEEL</v>
      </c>
      <c r="N64" t="str">
        <f t="shared" si="13"/>
        <v>SOUND,STEEL</v>
      </c>
      <c r="O64" t="b">
        <f t="shared" si="14"/>
        <v>0</v>
      </c>
      <c r="Q64" t="s">
        <v>3788</v>
      </c>
      <c r="R64">
        <f>VLOOKUP($Q64,'Completed Species'!$B:$L,R$1,FALSE)</f>
        <v>60</v>
      </c>
      <c r="S64">
        <f>VLOOKUP($Q64,'Completed Species'!$B:$L,S$1,FALSE)</f>
        <v>70</v>
      </c>
      <c r="T64">
        <f>VLOOKUP($Q64,'Completed Species'!$B:$L,T$1,FALSE)</f>
        <v>55</v>
      </c>
      <c r="U64">
        <f>VLOOKUP($Q64,'Completed Species'!$B:$L,U$1,FALSE)</f>
        <v>120</v>
      </c>
      <c r="V64">
        <f>VLOOKUP($Q64,'Completed Species'!$B:$L,V$1,FALSE)</f>
        <v>110</v>
      </c>
      <c r="W64">
        <f>VLOOKUP($Q64,'Completed Species'!$B:$L,W$1,FALSE)</f>
        <v>70</v>
      </c>
      <c r="Y64">
        <f t="shared" si="36"/>
        <v>485</v>
      </c>
      <c r="Z64">
        <f t="shared" si="37"/>
        <v>100</v>
      </c>
      <c r="AA64" t="str">
        <f>VLOOKUP($Q64,'Completed Species'!$B:$L,AA$1,FALSE)</f>
        <v>SOUND</v>
      </c>
      <c r="AB64" t="str">
        <f>VLOOKUP($Q64,'Completed Species'!$B:$L,AB$1,FALSE)</f>
        <v>STEEL</v>
      </c>
      <c r="AC64" t="str">
        <f t="shared" si="38"/>
        <v>SOUND,STEEL</v>
      </c>
      <c r="AD64" s="15" t="str">
        <f t="shared" si="39"/>
        <v>No</v>
      </c>
      <c r="AE64" s="15">
        <f t="shared" si="40"/>
        <v>0</v>
      </c>
      <c r="AF64" s="15">
        <f t="shared" si="41"/>
        <v>30</v>
      </c>
      <c r="AG64" s="15">
        <f t="shared" si="42"/>
        <v>20</v>
      </c>
      <c r="AH64" s="15">
        <f t="shared" si="43"/>
        <v>20</v>
      </c>
      <c r="AI64" s="15">
        <f t="shared" si="44"/>
        <v>30</v>
      </c>
      <c r="AK64" s="15">
        <f t="shared" si="45"/>
        <v>100</v>
      </c>
      <c r="AL64" t="str">
        <f>'Ability Extract'!C1236</f>
        <v>FILTER</v>
      </c>
      <c r="AN64" t="s">
        <v>10260</v>
      </c>
      <c r="AP64" t="s">
        <v>10196</v>
      </c>
    </row>
    <row r="65" spans="1:42" x14ac:dyDescent="0.25">
      <c r="A65">
        <f>INDEX('Completed Species'!$A:$B,MATCH(Megas!$Q65,'Completed Species'!$B:$B,0),1)</f>
        <v>376</v>
      </c>
      <c r="B65" t="s">
        <v>9975</v>
      </c>
      <c r="C65" t="s">
        <v>9976</v>
      </c>
      <c r="D65">
        <f>'BST Extract'!C1237</f>
        <v>58</v>
      </c>
      <c r="E65">
        <f>'BST Extract'!D1237</f>
        <v>40</v>
      </c>
      <c r="F65">
        <f>'BST Extract'!E1237</f>
        <v>145</v>
      </c>
      <c r="G65">
        <f>'BST Extract'!F1237</f>
        <v>50</v>
      </c>
      <c r="H65">
        <f>'BST Extract'!G1237</f>
        <v>145</v>
      </c>
      <c r="I65">
        <f>'BST Extract'!H1237</f>
        <v>145</v>
      </c>
      <c r="J65">
        <f>'BST Extract'!I1237</f>
        <v>583</v>
      </c>
      <c r="L65" s="12" t="str">
        <f>'BST Extract'!J1237</f>
        <v>SOUND</v>
      </c>
      <c r="M65" s="12" t="str">
        <f>'BST Extract'!K1237</f>
        <v>GHOST</v>
      </c>
      <c r="N65" t="str">
        <f t="shared" si="13"/>
        <v>SOUND,GHOST</v>
      </c>
      <c r="O65" t="b">
        <f t="shared" si="14"/>
        <v>0</v>
      </c>
      <c r="Q65" t="s">
        <v>3807</v>
      </c>
      <c r="R65">
        <f>VLOOKUP($Q65,'Completed Species'!$B:$L,R$1,FALSE)</f>
        <v>58</v>
      </c>
      <c r="S65">
        <f>VLOOKUP($Q65,'Completed Species'!$B:$L,S$1,FALSE)</f>
        <v>40</v>
      </c>
      <c r="T65">
        <f>VLOOKUP($Q65,'Completed Species'!$B:$L,T$1,FALSE)</f>
        <v>80</v>
      </c>
      <c r="U65">
        <f>VLOOKUP($Q65,'Completed Species'!$B:$L,U$1,FALSE)</f>
        <v>90</v>
      </c>
      <c r="V65">
        <f>VLOOKUP($Q65,'Completed Species'!$B:$L,V$1,FALSE)</f>
        <v>125</v>
      </c>
      <c r="W65">
        <f>VLOOKUP($Q65,'Completed Species'!$B:$L,W$1,FALSE)</f>
        <v>90</v>
      </c>
      <c r="Y65">
        <f t="shared" si="36"/>
        <v>483</v>
      </c>
      <c r="Z65">
        <f t="shared" si="37"/>
        <v>100</v>
      </c>
      <c r="AA65" t="str">
        <f>VLOOKUP($Q65,'Completed Species'!$B:$L,AA$1,FALSE)</f>
        <v>SOUND</v>
      </c>
      <c r="AB65" t="str">
        <f>VLOOKUP($Q65,'Completed Species'!$B:$L,AB$1,FALSE)</f>
        <v>GHOST</v>
      </c>
      <c r="AC65" t="str">
        <f t="shared" si="38"/>
        <v>SOUND,GHOST</v>
      </c>
      <c r="AD65" s="15" t="str">
        <f t="shared" si="39"/>
        <v>No</v>
      </c>
      <c r="AE65" s="15">
        <f t="shared" si="40"/>
        <v>0</v>
      </c>
      <c r="AF65" s="15">
        <f t="shared" si="41"/>
        <v>65</v>
      </c>
      <c r="AG65" s="15">
        <f t="shared" si="42"/>
        <v>-40</v>
      </c>
      <c r="AH65" s="15">
        <f t="shared" si="43"/>
        <v>20</v>
      </c>
      <c r="AI65" s="15">
        <f t="shared" si="44"/>
        <v>55</v>
      </c>
      <c r="AJ65" t="s">
        <v>9944</v>
      </c>
      <c r="AK65" s="15">
        <f t="shared" si="45"/>
        <v>100</v>
      </c>
      <c r="AL65" t="str">
        <f>'Ability Extract'!C1237</f>
        <v>CHARISMA</v>
      </c>
      <c r="AN65" s="37" t="s">
        <v>10190</v>
      </c>
      <c r="AP65" t="s">
        <v>10865</v>
      </c>
    </row>
    <row r="66" spans="1:42" x14ac:dyDescent="0.25">
      <c r="A66">
        <f>INDEX('Completed Species'!$A:$B,MATCH(Megas!$Q66,'Completed Species'!$B:$B,0),1)</f>
        <v>386</v>
      </c>
      <c r="B66" t="s">
        <v>10250</v>
      </c>
      <c r="C66" t="s">
        <v>10251</v>
      </c>
      <c r="D66">
        <f>'BST Extract'!C1238</f>
        <v>110</v>
      </c>
      <c r="E66">
        <f>'BST Extract'!D1238</f>
        <v>70</v>
      </c>
      <c r="F66">
        <f>'BST Extract'!E1238</f>
        <v>125</v>
      </c>
      <c r="G66">
        <f>'BST Extract'!F1238</f>
        <v>80</v>
      </c>
      <c r="H66">
        <f>'BST Extract'!G1238</f>
        <v>120</v>
      </c>
      <c r="I66">
        <f>'BST Extract'!H1238</f>
        <v>130</v>
      </c>
      <c r="J66">
        <f>'BST Extract'!I1238</f>
        <v>635</v>
      </c>
      <c r="L66" s="12" t="str">
        <f>'BST Extract'!J1238</f>
        <v>COSMIC</v>
      </c>
      <c r="M66" s="12" t="str">
        <f>'BST Extract'!K1238</f>
        <v>FIRE</v>
      </c>
      <c r="N66" t="str">
        <f t="shared" si="13"/>
        <v>COSMIC,FIRE</v>
      </c>
      <c r="O66" t="b">
        <f t="shared" si="14"/>
        <v>0</v>
      </c>
      <c r="Q66" t="s">
        <v>3899</v>
      </c>
      <c r="R66">
        <f>VLOOKUP($Q66,'Completed Species'!$B:$L,R$1,FALSE)</f>
        <v>110</v>
      </c>
      <c r="S66">
        <f>VLOOKUP($Q66,'Completed Species'!$B:$L,S$1,FALSE)</f>
        <v>70</v>
      </c>
      <c r="T66">
        <f>VLOOKUP($Q66,'Completed Species'!$B:$L,T$1,FALSE)</f>
        <v>90</v>
      </c>
      <c r="U66">
        <f>VLOOKUP($Q66,'Completed Species'!$B:$L,U$1,FALSE)</f>
        <v>60</v>
      </c>
      <c r="V66">
        <f>VLOOKUP($Q66,'Completed Species'!$B:$L,V$1,FALSE)</f>
        <v>85</v>
      </c>
      <c r="W66">
        <f>VLOOKUP($Q66,'Completed Species'!$B:$L,W$1,FALSE)</f>
        <v>120</v>
      </c>
      <c r="Y66">
        <f t="shared" si="36"/>
        <v>535</v>
      </c>
      <c r="Z66">
        <f t="shared" si="37"/>
        <v>100</v>
      </c>
      <c r="AA66" t="str">
        <f>VLOOKUP($Q66,'Completed Species'!$B:$L,AA$1,FALSE)</f>
        <v>COSMIC</v>
      </c>
      <c r="AB66" t="str">
        <f>VLOOKUP($Q66,'Completed Species'!$B:$L,AB$1,FALSE)</f>
        <v>FIRE</v>
      </c>
      <c r="AC66" t="str">
        <f t="shared" si="38"/>
        <v>COSMIC,FIRE</v>
      </c>
      <c r="AD66" s="15" t="str">
        <f t="shared" si="39"/>
        <v>No</v>
      </c>
      <c r="AE66" s="15">
        <f t="shared" si="40"/>
        <v>0</v>
      </c>
      <c r="AF66" s="15">
        <f t="shared" si="41"/>
        <v>35</v>
      </c>
      <c r="AG66" s="15">
        <f t="shared" si="42"/>
        <v>20</v>
      </c>
      <c r="AH66" s="15">
        <f t="shared" si="43"/>
        <v>35</v>
      </c>
      <c r="AI66" s="15">
        <f t="shared" si="44"/>
        <v>10</v>
      </c>
      <c r="AK66" s="15">
        <f t="shared" si="45"/>
        <v>100</v>
      </c>
      <c r="AL66" t="str">
        <f>'Ability Extract'!C1238</f>
        <v>COMETSTORM</v>
      </c>
      <c r="AN66" t="s">
        <v>10253</v>
      </c>
      <c r="AP66" t="s">
        <v>10228</v>
      </c>
    </row>
    <row r="67" spans="1:42" x14ac:dyDescent="0.25">
      <c r="A67">
        <f>INDEX('Completed Species'!$A:$B,MATCH(Megas!$Q67,'Completed Species'!$B:$B,0),1)</f>
        <v>395</v>
      </c>
      <c r="B67" t="s">
        <v>9977</v>
      </c>
      <c r="C67" t="s">
        <v>9978</v>
      </c>
      <c r="D67">
        <f>'BST Extract'!C1239</f>
        <v>70</v>
      </c>
      <c r="E67">
        <f>'BST Extract'!D1239</f>
        <v>135</v>
      </c>
      <c r="F67">
        <f>'BST Extract'!E1239</f>
        <v>80</v>
      </c>
      <c r="G67">
        <f>'BST Extract'!F1239</f>
        <v>115</v>
      </c>
      <c r="H67">
        <f>'BST Extract'!G1239</f>
        <v>65</v>
      </c>
      <c r="I67">
        <f>'BST Extract'!H1239</f>
        <v>125</v>
      </c>
      <c r="J67">
        <f>'BST Extract'!I1239</f>
        <v>590</v>
      </c>
      <c r="L67" s="12" t="str">
        <f>'BST Extract'!J1239</f>
        <v>FAIRY</v>
      </c>
      <c r="M67" s="12" t="str">
        <f>'BST Extract'!K1239</f>
        <v>FIGHTING</v>
      </c>
      <c r="N67" t="str">
        <f t="shared" si="13"/>
        <v>FAIRY,FIGHTING</v>
      </c>
      <c r="O67" t="b">
        <f t="shared" si="14"/>
        <v>0</v>
      </c>
      <c r="Q67" t="s">
        <v>3979</v>
      </c>
      <c r="R67">
        <f>VLOOKUP($Q67,'Completed Species'!$B:$L,R$1,FALSE)</f>
        <v>70</v>
      </c>
      <c r="S67">
        <f>VLOOKUP($Q67,'Completed Species'!$B:$L,S$1,FALSE)</f>
        <v>115</v>
      </c>
      <c r="T67">
        <f>VLOOKUP($Q67,'Completed Species'!$B:$L,T$1,FALSE)</f>
        <v>65</v>
      </c>
      <c r="U67">
        <f>VLOOKUP($Q67,'Completed Species'!$B:$L,U$1,FALSE)</f>
        <v>90</v>
      </c>
      <c r="V67">
        <f>VLOOKUP($Q67,'Completed Species'!$B:$L,V$1,FALSE)</f>
        <v>55</v>
      </c>
      <c r="W67">
        <f>VLOOKUP($Q67,'Completed Species'!$B:$L,W$1,FALSE)</f>
        <v>95</v>
      </c>
      <c r="Y67">
        <f t="shared" si="36"/>
        <v>490</v>
      </c>
      <c r="Z67">
        <f t="shared" si="37"/>
        <v>100</v>
      </c>
      <c r="AA67" t="str">
        <f>VLOOKUP($Q67,'Completed Species'!$B:$L,AA$1,FALSE)</f>
        <v>FAIRY</v>
      </c>
      <c r="AB67" t="str">
        <f>VLOOKUP($Q67,'Completed Species'!$B:$L,AB$1,FALSE)</f>
        <v>FIGHTING</v>
      </c>
      <c r="AC67" t="str">
        <f t="shared" si="38"/>
        <v>FAIRY,FIGHTING</v>
      </c>
      <c r="AD67" s="15" t="str">
        <f t="shared" si="39"/>
        <v>No</v>
      </c>
      <c r="AE67" s="15">
        <f t="shared" si="40"/>
        <v>20</v>
      </c>
      <c r="AF67" s="15">
        <f t="shared" si="41"/>
        <v>15</v>
      </c>
      <c r="AG67" s="15">
        <f t="shared" si="42"/>
        <v>25</v>
      </c>
      <c r="AH67" s="15">
        <f t="shared" si="43"/>
        <v>10</v>
      </c>
      <c r="AI67" s="15">
        <f t="shared" si="44"/>
        <v>30</v>
      </c>
      <c r="AK67" s="15">
        <f t="shared" si="45"/>
        <v>100</v>
      </c>
      <c r="AL67" t="str">
        <f>'Ability Extract'!C1239</f>
        <v>IMMUNITY</v>
      </c>
      <c r="AN67" s="37" t="s">
        <v>10191</v>
      </c>
      <c r="AP67" t="s">
        <v>10156</v>
      </c>
    </row>
    <row r="68" spans="1:42" x14ac:dyDescent="0.25">
      <c r="A68">
        <f>INDEX('Completed Species'!$A:$B,MATCH(Megas!$Q68,'Completed Species'!$B:$B,0),1)</f>
        <v>405</v>
      </c>
      <c r="B68" t="s">
        <v>10142</v>
      </c>
      <c r="C68" t="s">
        <v>10143</v>
      </c>
      <c r="D68">
        <f>'BST Extract'!C1240</f>
        <v>95</v>
      </c>
      <c r="E68">
        <f>'BST Extract'!D1240</f>
        <v>122</v>
      </c>
      <c r="F68">
        <f>'BST Extract'!E1240</f>
        <v>98</v>
      </c>
      <c r="G68">
        <f>'BST Extract'!F1240</f>
        <v>130</v>
      </c>
      <c r="H68">
        <f>'BST Extract'!G1240</f>
        <v>84</v>
      </c>
      <c r="I68">
        <f>'BST Extract'!H1240</f>
        <v>105</v>
      </c>
      <c r="J68">
        <f>'BST Extract'!I1240</f>
        <v>634</v>
      </c>
      <c r="L68" s="12" t="str">
        <f>'BST Extract'!J1240</f>
        <v>GROUND</v>
      </c>
      <c r="M68" s="12" t="str">
        <f>'BST Extract'!K1240</f>
        <v>DRAGON</v>
      </c>
      <c r="N68" t="str">
        <f t="shared" ref="N68:N131" si="76">L68&amp;","&amp;M68</f>
        <v>GROUND,DRAGON</v>
      </c>
      <c r="O68" t="b">
        <f t="shared" ref="O68:O131" si="77">N68&lt;&gt;AC68</f>
        <v>0</v>
      </c>
      <c r="Q68" t="s">
        <v>4069</v>
      </c>
      <c r="R68">
        <f>VLOOKUP($Q68,'Completed Species'!$B:$L,R$1,FALSE)</f>
        <v>95</v>
      </c>
      <c r="S68">
        <f>VLOOKUP($Q68,'Completed Species'!$B:$L,S$1,FALSE)</f>
        <v>90</v>
      </c>
      <c r="T68">
        <f>VLOOKUP($Q68,'Completed Species'!$B:$L,T$1,FALSE)</f>
        <v>80</v>
      </c>
      <c r="U68">
        <f>VLOOKUP($Q68,'Completed Species'!$B:$L,U$1,FALSE)</f>
        <v>100</v>
      </c>
      <c r="V68">
        <f>VLOOKUP($Q68,'Completed Species'!$B:$L,V$1,FALSE)</f>
        <v>84</v>
      </c>
      <c r="W68">
        <f>VLOOKUP($Q68,'Completed Species'!$B:$L,W$1,FALSE)</f>
        <v>85</v>
      </c>
      <c r="Y68">
        <f t="shared" si="36"/>
        <v>534</v>
      </c>
      <c r="Z68">
        <f t="shared" si="37"/>
        <v>100</v>
      </c>
      <c r="AA68" t="str">
        <f>VLOOKUP($Q68,'Completed Species'!$B:$L,AA$1,FALSE)</f>
        <v>GROUND</v>
      </c>
      <c r="AB68" t="str">
        <f>VLOOKUP($Q68,'Completed Species'!$B:$L,AB$1,FALSE)</f>
        <v>DRAGON</v>
      </c>
      <c r="AC68" t="str">
        <f t="shared" si="38"/>
        <v>GROUND,DRAGON</v>
      </c>
      <c r="AD68" s="15" t="str">
        <f t="shared" si="39"/>
        <v>No</v>
      </c>
      <c r="AE68" s="15">
        <f t="shared" si="40"/>
        <v>32</v>
      </c>
      <c r="AF68" s="15">
        <f t="shared" si="41"/>
        <v>18</v>
      </c>
      <c r="AG68" s="15">
        <f t="shared" si="42"/>
        <v>30</v>
      </c>
      <c r="AH68" s="15">
        <f t="shared" si="43"/>
        <v>0</v>
      </c>
      <c r="AI68" s="15">
        <f t="shared" si="44"/>
        <v>20</v>
      </c>
      <c r="AK68" s="15">
        <f t="shared" si="45"/>
        <v>100</v>
      </c>
      <c r="AL68" t="str">
        <f>'Ability Extract'!C1240</f>
        <v>IRREDEEMABLE</v>
      </c>
      <c r="AN68" t="s">
        <v>10192</v>
      </c>
      <c r="AP68" t="s">
        <v>10217</v>
      </c>
    </row>
    <row r="69" spans="1:42" x14ac:dyDescent="0.25">
      <c r="A69">
        <f>INDEX('Completed Species'!$A:$B,MATCH(Megas!$Q69,'Completed Species'!$B:$B,0),1)</f>
        <v>416</v>
      </c>
      <c r="B69" t="s">
        <v>10303</v>
      </c>
      <c r="C69" t="s">
        <v>10304</v>
      </c>
      <c r="D69">
        <f>'BST Extract'!C1241</f>
        <v>100</v>
      </c>
      <c r="E69">
        <f>'BST Extract'!D1241</f>
        <v>50</v>
      </c>
      <c r="F69">
        <f>'BST Extract'!E1241</f>
        <v>110</v>
      </c>
      <c r="G69">
        <f>'BST Extract'!F1241</f>
        <v>80</v>
      </c>
      <c r="H69">
        <f>'BST Extract'!G1241</f>
        <v>85</v>
      </c>
      <c r="I69">
        <f>'BST Extract'!H1241</f>
        <v>110</v>
      </c>
      <c r="J69">
        <f>'BST Extract'!I1241</f>
        <v>535</v>
      </c>
      <c r="L69" s="12" t="str">
        <f>'BST Extract'!J1241</f>
        <v>WATER</v>
      </c>
      <c r="M69" s="12" t="str">
        <f>'BST Extract'!K1241</f>
        <v>NORMAL</v>
      </c>
      <c r="N69" t="str">
        <f t="shared" si="76"/>
        <v>WATER,NORMAL</v>
      </c>
      <c r="O69" t="b">
        <f t="shared" si="77"/>
        <v>0</v>
      </c>
      <c r="Q69" t="s">
        <v>4174</v>
      </c>
      <c r="R69">
        <f>VLOOKUP($Q69,'Completed Species'!$B:$L,R$1,FALSE)</f>
        <v>100</v>
      </c>
      <c r="S69">
        <f>VLOOKUP($Q69,'Completed Species'!$B:$L,S$1,FALSE)</f>
        <v>50</v>
      </c>
      <c r="T69">
        <f>VLOOKUP($Q69,'Completed Species'!$B:$L,T$1,FALSE)</f>
        <v>80</v>
      </c>
      <c r="U69">
        <f>VLOOKUP($Q69,'Completed Species'!$B:$L,U$1,FALSE)</f>
        <v>60</v>
      </c>
      <c r="V69">
        <f>VLOOKUP($Q69,'Completed Species'!$B:$L,V$1,FALSE)</f>
        <v>65</v>
      </c>
      <c r="W69">
        <f>VLOOKUP($Q69,'Completed Species'!$B:$L,W$1,FALSE)</f>
        <v>80</v>
      </c>
      <c r="Y69">
        <f t="shared" si="36"/>
        <v>435</v>
      </c>
      <c r="Z69">
        <f t="shared" si="37"/>
        <v>100</v>
      </c>
      <c r="AA69" t="str">
        <f>VLOOKUP($Q69,'Completed Species'!$B:$L,AA$1,FALSE)</f>
        <v>WATER</v>
      </c>
      <c r="AB69" t="str">
        <f>VLOOKUP($Q69,'Completed Species'!$B:$L,AB$1,FALSE)</f>
        <v>NORMAL</v>
      </c>
      <c r="AC69" t="str">
        <f t="shared" si="38"/>
        <v>WATER,NORMAL</v>
      </c>
      <c r="AD69" s="15" t="str">
        <f t="shared" si="39"/>
        <v>No</v>
      </c>
      <c r="AE69" s="15">
        <f t="shared" si="40"/>
        <v>0</v>
      </c>
      <c r="AF69" s="15">
        <f t="shared" si="41"/>
        <v>30</v>
      </c>
      <c r="AG69" s="15">
        <f t="shared" si="42"/>
        <v>20</v>
      </c>
      <c r="AH69" s="15">
        <f t="shared" si="43"/>
        <v>20</v>
      </c>
      <c r="AI69" s="15">
        <f t="shared" si="44"/>
        <v>30</v>
      </c>
      <c r="AK69" s="15">
        <f t="shared" si="45"/>
        <v>100</v>
      </c>
      <c r="AL69" t="str">
        <f>'Ability Extract'!C1241</f>
        <v>WATERBUBBLE</v>
      </c>
      <c r="AN69" s="37" t="s">
        <v>10302</v>
      </c>
      <c r="AP69" t="s">
        <v>10177</v>
      </c>
    </row>
    <row r="70" spans="1:42" x14ac:dyDescent="0.25">
      <c r="A70">
        <f>INDEX('Completed Species'!$A:$B,MATCH(Megas!$Q70,'Completed Species'!$B:$B,0),1)</f>
        <v>423</v>
      </c>
      <c r="B70" t="s">
        <v>9979</v>
      </c>
      <c r="C70" t="s">
        <v>9980</v>
      </c>
      <c r="D70">
        <f>'BST Extract'!C1242</f>
        <v>70</v>
      </c>
      <c r="E70">
        <f>'BST Extract'!D1242</f>
        <v>135</v>
      </c>
      <c r="F70">
        <f>'BST Extract'!E1242</f>
        <v>65</v>
      </c>
      <c r="G70">
        <f>'BST Extract'!F1242</f>
        <v>135</v>
      </c>
      <c r="H70">
        <f>'BST Extract'!G1242</f>
        <v>55</v>
      </c>
      <c r="I70">
        <f>'BST Extract'!H1242</f>
        <v>115</v>
      </c>
      <c r="J70">
        <f>'BST Extract'!I1242</f>
        <v>575</v>
      </c>
      <c r="L70" s="12" t="str">
        <f>'BST Extract'!J1242</f>
        <v>GROUND</v>
      </c>
      <c r="M70" s="12" t="str">
        <f>'BST Extract'!K1242</f>
        <v>GHOST</v>
      </c>
      <c r="N70" t="str">
        <f t="shared" si="76"/>
        <v>GROUND,GHOST</v>
      </c>
      <c r="O70" t="b">
        <f t="shared" si="77"/>
        <v>0</v>
      </c>
      <c r="Q70" t="s">
        <v>4232</v>
      </c>
      <c r="R70">
        <f>VLOOKUP($Q70,'Completed Species'!$B:$L,R$1,FALSE)</f>
        <v>70</v>
      </c>
      <c r="S70">
        <f>VLOOKUP($Q70,'Completed Species'!$B:$L,S$1,FALSE)</f>
        <v>115</v>
      </c>
      <c r="T70">
        <f>VLOOKUP($Q70,'Completed Species'!$B:$L,T$1,FALSE)</f>
        <v>55</v>
      </c>
      <c r="U70">
        <f>VLOOKUP($Q70,'Completed Species'!$B:$L,U$1,FALSE)</f>
        <v>105</v>
      </c>
      <c r="V70">
        <f>VLOOKUP($Q70,'Completed Species'!$B:$L,V$1,FALSE)</f>
        <v>55</v>
      </c>
      <c r="W70">
        <f>VLOOKUP($Q70,'Completed Species'!$B:$L,W$1,FALSE)</f>
        <v>75</v>
      </c>
      <c r="Y70">
        <f t="shared" si="36"/>
        <v>475</v>
      </c>
      <c r="Z70">
        <f t="shared" si="37"/>
        <v>100</v>
      </c>
      <c r="AA70" t="str">
        <f>VLOOKUP($Q70,'Completed Species'!$B:$L,AA$1,FALSE)</f>
        <v>GROUND</v>
      </c>
      <c r="AB70" t="str">
        <f>VLOOKUP($Q70,'Completed Species'!$B:$L,AB$1,FALSE)</f>
        <v>GHOST</v>
      </c>
      <c r="AC70" t="str">
        <f t="shared" si="38"/>
        <v>GROUND,GHOST</v>
      </c>
      <c r="AD70" s="15" t="str">
        <f t="shared" si="39"/>
        <v>No</v>
      </c>
      <c r="AE70" s="15">
        <f t="shared" si="40"/>
        <v>20</v>
      </c>
      <c r="AF70" s="15">
        <f t="shared" si="41"/>
        <v>10</v>
      </c>
      <c r="AG70" s="15">
        <f t="shared" si="42"/>
        <v>30</v>
      </c>
      <c r="AH70" s="15">
        <f t="shared" si="43"/>
        <v>0</v>
      </c>
      <c r="AI70" s="15">
        <f t="shared" si="44"/>
        <v>40</v>
      </c>
      <c r="AK70" s="15">
        <f t="shared" si="45"/>
        <v>100</v>
      </c>
      <c r="AL70" t="str">
        <f>'Ability Extract'!C1242</f>
        <v>CURSEDBODY</v>
      </c>
      <c r="AN70" s="37" t="s">
        <v>10193</v>
      </c>
      <c r="AP70" t="s">
        <v>10174</v>
      </c>
    </row>
    <row r="71" spans="1:42" x14ac:dyDescent="0.25">
      <c r="A71">
        <f>INDEX('Completed Species'!$A:$B,MATCH(Megas!$Q71,'Completed Species'!$B:$B,0),1)</f>
        <v>430</v>
      </c>
      <c r="B71" t="s">
        <v>9981</v>
      </c>
      <c r="C71" t="s">
        <v>9982</v>
      </c>
      <c r="D71">
        <f>'BST Extract'!C1243</f>
        <v>120</v>
      </c>
      <c r="E71">
        <f>'BST Extract'!D1243</f>
        <v>120</v>
      </c>
      <c r="F71">
        <f>'BST Extract'!E1243</f>
        <v>135</v>
      </c>
      <c r="G71">
        <f>'BST Extract'!F1243</f>
        <v>90</v>
      </c>
      <c r="H71">
        <f>'BST Extract'!G1243</f>
        <v>55</v>
      </c>
      <c r="I71">
        <f>'BST Extract'!H1243</f>
        <v>110</v>
      </c>
      <c r="J71">
        <f>'BST Extract'!I1243</f>
        <v>630</v>
      </c>
      <c r="L71" s="12" t="str">
        <f>'BST Extract'!J1243</f>
        <v>ELECTRIC</v>
      </c>
      <c r="M71" s="12" t="str">
        <f>'BST Extract'!K1243</f>
        <v>GROUND</v>
      </c>
      <c r="N71" t="str">
        <f t="shared" si="76"/>
        <v>ELECTRIC,GROUND</v>
      </c>
      <c r="O71" t="b">
        <f t="shared" si="77"/>
        <v>0</v>
      </c>
      <c r="Q71" t="s">
        <v>4293</v>
      </c>
      <c r="R71">
        <f>VLOOKUP($Q71,'Completed Species'!$B:$L,R$1,FALSE)</f>
        <v>120</v>
      </c>
      <c r="S71">
        <f>VLOOKUP($Q71,'Completed Species'!$B:$L,S$1,FALSE)</f>
        <v>120</v>
      </c>
      <c r="T71">
        <f>VLOOKUP($Q71,'Completed Species'!$B:$L,T$1,FALSE)</f>
        <v>95</v>
      </c>
      <c r="U71">
        <f>VLOOKUP($Q71,'Completed Species'!$B:$L,U$1,FALSE)</f>
        <v>90</v>
      </c>
      <c r="V71">
        <f>VLOOKUP($Q71,'Completed Species'!$B:$L,V$1,FALSE)</f>
        <v>55</v>
      </c>
      <c r="W71">
        <f>VLOOKUP($Q71,'Completed Species'!$B:$L,W$1,FALSE)</f>
        <v>50</v>
      </c>
      <c r="Y71">
        <f t="shared" si="36"/>
        <v>530</v>
      </c>
      <c r="Z71">
        <f t="shared" si="37"/>
        <v>100</v>
      </c>
      <c r="AA71" t="str">
        <f>VLOOKUP($Q71,'Completed Species'!$B:$L,AA$1,FALSE)</f>
        <v>ELECTRIC</v>
      </c>
      <c r="AB71" t="str">
        <f>VLOOKUP($Q71,'Completed Species'!$B:$L,AB$1,FALSE)</f>
        <v>GROUND</v>
      </c>
      <c r="AC71" t="str">
        <f t="shared" si="38"/>
        <v>ELECTRIC,GROUND</v>
      </c>
      <c r="AD71" s="15" t="str">
        <f t="shared" si="39"/>
        <v>No</v>
      </c>
      <c r="AE71" s="15">
        <f t="shared" si="40"/>
        <v>0</v>
      </c>
      <c r="AF71" s="15">
        <f t="shared" si="41"/>
        <v>40</v>
      </c>
      <c r="AG71" s="15">
        <f t="shared" si="42"/>
        <v>0</v>
      </c>
      <c r="AH71" s="15">
        <f t="shared" si="43"/>
        <v>0</v>
      </c>
      <c r="AI71" s="15">
        <f t="shared" si="44"/>
        <v>60</v>
      </c>
      <c r="AK71" s="15">
        <f t="shared" si="45"/>
        <v>100</v>
      </c>
      <c r="AL71" t="str">
        <f>'Ability Extract'!C1243</f>
        <v>GALVANIZE</v>
      </c>
      <c r="AN71" t="s">
        <v>10194</v>
      </c>
      <c r="AP71" t="s">
        <v>10211</v>
      </c>
    </row>
    <row r="72" spans="1:42" x14ac:dyDescent="0.25">
      <c r="A72">
        <f>INDEX('Completed Species'!$A:$B,MATCH(Megas!$Q72,'Completed Species'!$B:$B,0),1)</f>
        <v>434</v>
      </c>
      <c r="B72" t="s">
        <v>9983</v>
      </c>
      <c r="C72" t="s">
        <v>9984</v>
      </c>
      <c r="D72">
        <f>'BST Extract'!C1244</f>
        <v>95</v>
      </c>
      <c r="E72">
        <f>'BST Extract'!D1244</f>
        <v>129</v>
      </c>
      <c r="F72">
        <f>'BST Extract'!E1244</f>
        <v>135</v>
      </c>
      <c r="G72">
        <f>'BST Extract'!F1244</f>
        <v>56</v>
      </c>
      <c r="H72">
        <f>'BST Extract'!G1244</f>
        <v>75</v>
      </c>
      <c r="I72">
        <f>'BST Extract'!H1244</f>
        <v>135</v>
      </c>
      <c r="J72">
        <f>'BST Extract'!I1244</f>
        <v>625</v>
      </c>
      <c r="L72" s="12" t="str">
        <f>'BST Extract'!J1244</f>
        <v>DRAGON</v>
      </c>
      <c r="M72" s="12" t="str">
        <f>'BST Extract'!K1244</f>
        <v>FIRE</v>
      </c>
      <c r="N72" t="str">
        <f t="shared" si="76"/>
        <v>DRAGON,FIRE</v>
      </c>
      <c r="O72" t="b">
        <f t="shared" si="77"/>
        <v>0</v>
      </c>
      <c r="Q72" t="s">
        <v>4329</v>
      </c>
      <c r="R72">
        <f>VLOOKUP($Q72,'Completed Species'!$B:$L,R$1,FALSE)</f>
        <v>95</v>
      </c>
      <c r="S72">
        <f>VLOOKUP($Q72,'Completed Species'!$B:$L,S$1,FALSE)</f>
        <v>109</v>
      </c>
      <c r="T72">
        <f>VLOOKUP($Q72,'Completed Species'!$B:$L,T$1,FALSE)</f>
        <v>105</v>
      </c>
      <c r="U72">
        <f>VLOOKUP($Q72,'Completed Species'!$B:$L,U$1,FALSE)</f>
        <v>56</v>
      </c>
      <c r="V72">
        <f>VLOOKUP($Q72,'Completed Species'!$B:$L,V$1,FALSE)</f>
        <v>75</v>
      </c>
      <c r="W72">
        <f>VLOOKUP($Q72,'Completed Species'!$B:$L,W$1,FALSE)</f>
        <v>85</v>
      </c>
      <c r="Y72">
        <f t="shared" si="36"/>
        <v>525</v>
      </c>
      <c r="Z72">
        <f t="shared" si="37"/>
        <v>100</v>
      </c>
      <c r="AA72" t="str">
        <f>VLOOKUP($Q72,'Completed Species'!$B:$L,AA$1,FALSE)</f>
        <v>DRAGON</v>
      </c>
      <c r="AB72" t="str">
        <f>VLOOKUP($Q72,'Completed Species'!$B:$L,AB$1,FALSE)</f>
        <v>FIRE</v>
      </c>
      <c r="AC72" t="str">
        <f t="shared" si="38"/>
        <v>DRAGON,FIRE</v>
      </c>
      <c r="AD72" s="15" t="str">
        <f t="shared" si="39"/>
        <v>No</v>
      </c>
      <c r="AE72" s="15">
        <f t="shared" si="40"/>
        <v>20</v>
      </c>
      <c r="AF72" s="15">
        <f t="shared" si="41"/>
        <v>30</v>
      </c>
      <c r="AG72" s="15">
        <f t="shared" si="42"/>
        <v>0</v>
      </c>
      <c r="AH72" s="15">
        <f t="shared" si="43"/>
        <v>0</v>
      </c>
      <c r="AI72" s="15">
        <f t="shared" si="44"/>
        <v>50</v>
      </c>
      <c r="AK72" s="15">
        <f t="shared" si="45"/>
        <v>100</v>
      </c>
      <c r="AL72" t="str">
        <f>'Ability Extract'!C1244</f>
        <v>STAMINA</v>
      </c>
      <c r="AN72" s="37" t="s">
        <v>10195</v>
      </c>
      <c r="AP72" t="s">
        <v>10170</v>
      </c>
    </row>
    <row r="73" spans="1:42" x14ac:dyDescent="0.25">
      <c r="A73">
        <f>INDEX('Completed Species'!$A:$B,MATCH(Megas!$Q73,'Completed Species'!$B:$B,0),1)</f>
        <v>436</v>
      </c>
      <c r="B73" t="s">
        <v>10687</v>
      </c>
      <c r="C73" t="s">
        <v>10692</v>
      </c>
      <c r="D73">
        <f>'BST Extract'!C1245</f>
        <v>55</v>
      </c>
      <c r="E73">
        <f>'BST Extract'!D1245</f>
        <v>116</v>
      </c>
      <c r="F73">
        <f>'BST Extract'!E1245</f>
        <v>100</v>
      </c>
      <c r="G73">
        <f>'BST Extract'!F1245</f>
        <v>115</v>
      </c>
      <c r="H73">
        <f>'BST Extract'!G1245</f>
        <v>74</v>
      </c>
      <c r="I73">
        <f>'BST Extract'!H1245</f>
        <v>120</v>
      </c>
      <c r="J73">
        <f>'BST Extract'!I1245</f>
        <v>580</v>
      </c>
      <c r="L73" s="12" t="str">
        <f>'BST Extract'!J1245</f>
        <v>COSMIC</v>
      </c>
      <c r="M73" s="12" t="str">
        <f>'BST Extract'!K1245</f>
        <v>ICE</v>
      </c>
      <c r="N73" t="str">
        <f t="shared" si="76"/>
        <v>COSMIC,ICE</v>
      </c>
      <c r="O73" t="b">
        <f t="shared" si="77"/>
        <v>0</v>
      </c>
      <c r="Q73" t="s">
        <v>4348</v>
      </c>
      <c r="R73">
        <f>VLOOKUP($Q73,'Completed Species'!$B:$L,R$1,FALSE)</f>
        <v>55</v>
      </c>
      <c r="S73">
        <f>VLOOKUP($Q73,'Completed Species'!$B:$L,S$1,FALSE)</f>
        <v>86</v>
      </c>
      <c r="T73">
        <f>VLOOKUP($Q73,'Completed Species'!$B:$L,T$1,FALSE)</f>
        <v>80</v>
      </c>
      <c r="U73">
        <f>VLOOKUP($Q73,'Completed Species'!$B:$L,U$1,FALSE)</f>
        <v>105</v>
      </c>
      <c r="V73">
        <f>VLOOKUP($Q73,'Completed Species'!$B:$L,V$1,FALSE)</f>
        <v>59</v>
      </c>
      <c r="W73">
        <f>VLOOKUP($Q73,'Completed Species'!$B:$L,W$1,FALSE)</f>
        <v>95</v>
      </c>
      <c r="Y73">
        <f t="shared" ref="Y73:Y105" si="78">SUM(R73:W73)</f>
        <v>480</v>
      </c>
      <c r="Z73">
        <f t="shared" ref="Z73:Z105" si="79">J73-Y73</f>
        <v>100</v>
      </c>
      <c r="AA73" t="str">
        <f>VLOOKUP($Q73,'Completed Species'!$B:$L,AA$1,FALSE)</f>
        <v>COSMIC</v>
      </c>
      <c r="AB73" t="str">
        <f>VLOOKUP($Q73,'Completed Species'!$B:$L,AB$1,FALSE)</f>
        <v>ICE</v>
      </c>
      <c r="AC73" t="str">
        <f t="shared" ref="AC73:AC105" si="80">AA73&amp;","&amp;AB73</f>
        <v>COSMIC,ICE</v>
      </c>
      <c r="AD73" s="15" t="str">
        <f t="shared" ref="AD73:AD105" si="81">IF(D73=R73,"No",D73-R73)</f>
        <v>No</v>
      </c>
      <c r="AE73" s="15">
        <f t="shared" ref="AE73:AE105" si="82">E73-S73</f>
        <v>30</v>
      </c>
      <c r="AF73" s="15">
        <f t="shared" ref="AF73:AF105" si="83">F73-T73</f>
        <v>20</v>
      </c>
      <c r="AG73" s="15">
        <f t="shared" ref="AG73:AG105" si="84">G73-U73</f>
        <v>10</v>
      </c>
      <c r="AH73" s="15">
        <f t="shared" ref="AH73:AH105" si="85">H73-V73</f>
        <v>15</v>
      </c>
      <c r="AI73" s="15">
        <f t="shared" ref="AI73:AI105" si="86">I73-W73</f>
        <v>25</v>
      </c>
      <c r="AK73" s="15">
        <f t="shared" ref="AK73:AK105" si="87">SUM(AE73:AI73)</f>
        <v>100</v>
      </c>
      <c r="AL73" t="str">
        <f>'Ability Extract'!C1245</f>
        <v>DANCER</v>
      </c>
      <c r="AN73" t="s">
        <v>10784</v>
      </c>
      <c r="AP73" t="s">
        <v>10213</v>
      </c>
    </row>
    <row r="74" spans="1:42" x14ac:dyDescent="0.25">
      <c r="A74">
        <f>INDEX('Completed Species'!$A:$B,MATCH(Megas!$Q74,'Completed Species'!$B:$B,0),1)</f>
        <v>452</v>
      </c>
      <c r="B74" t="s">
        <v>9985</v>
      </c>
      <c r="C74" t="s">
        <v>9986</v>
      </c>
      <c r="D74">
        <f>'BST Extract'!C1246</f>
        <v>70</v>
      </c>
      <c r="E74">
        <f>'BST Extract'!D1246</f>
        <v>125</v>
      </c>
      <c r="F74">
        <f>'BST Extract'!E1246</f>
        <v>105</v>
      </c>
      <c r="G74">
        <f>'BST Extract'!F1246</f>
        <v>65</v>
      </c>
      <c r="H74">
        <f>'BST Extract'!G1246</f>
        <v>125</v>
      </c>
      <c r="I74">
        <f>'BST Extract'!H1246</f>
        <v>100</v>
      </c>
      <c r="J74">
        <f>'BST Extract'!I1246</f>
        <v>590</v>
      </c>
      <c r="L74" s="12" t="str">
        <f>'BST Extract'!J1246</f>
        <v>POISON</v>
      </c>
      <c r="M74" s="12" t="str">
        <f>'BST Extract'!K1246</f>
        <v>SOUND</v>
      </c>
      <c r="N74" t="str">
        <f t="shared" si="76"/>
        <v>POISON,SOUND</v>
      </c>
      <c r="O74" t="b">
        <f t="shared" si="77"/>
        <v>0</v>
      </c>
      <c r="Q74" t="s">
        <v>4479</v>
      </c>
      <c r="R74">
        <f>VLOOKUP($Q74,'Completed Species'!$B:$L,R$1,FALSE)</f>
        <v>70</v>
      </c>
      <c r="S74">
        <f>VLOOKUP($Q74,'Completed Species'!$B:$L,S$1,FALSE)</f>
        <v>105</v>
      </c>
      <c r="T74">
        <f>VLOOKUP($Q74,'Completed Species'!$B:$L,T$1,FALSE)</f>
        <v>65</v>
      </c>
      <c r="U74">
        <f>VLOOKUP($Q74,'Completed Species'!$B:$L,U$1,FALSE)</f>
        <v>65</v>
      </c>
      <c r="V74">
        <f>VLOOKUP($Q74,'Completed Species'!$B:$L,V$1,FALSE)</f>
        <v>105</v>
      </c>
      <c r="W74">
        <f>VLOOKUP($Q74,'Completed Species'!$B:$L,W$1,FALSE)</f>
        <v>80</v>
      </c>
      <c r="Y74">
        <f t="shared" si="78"/>
        <v>490</v>
      </c>
      <c r="Z74">
        <f t="shared" si="79"/>
        <v>100</v>
      </c>
      <c r="AA74" t="str">
        <f>VLOOKUP($Q74,'Completed Species'!$B:$L,AA$1,FALSE)</f>
        <v>POISON</v>
      </c>
      <c r="AB74" t="str">
        <f>VLOOKUP($Q74,'Completed Species'!$B:$L,AB$1,FALSE)</f>
        <v>SOUND</v>
      </c>
      <c r="AC74" t="str">
        <f t="shared" si="80"/>
        <v>POISON,SOUND</v>
      </c>
      <c r="AD74" s="15" t="str">
        <f t="shared" si="81"/>
        <v>No</v>
      </c>
      <c r="AE74" s="15">
        <f t="shared" si="82"/>
        <v>20</v>
      </c>
      <c r="AF74" s="15">
        <f t="shared" si="83"/>
        <v>40</v>
      </c>
      <c r="AG74" s="15">
        <f t="shared" si="84"/>
        <v>0</v>
      </c>
      <c r="AH74" s="15">
        <f t="shared" si="85"/>
        <v>20</v>
      </c>
      <c r="AI74" s="15">
        <f t="shared" si="86"/>
        <v>20</v>
      </c>
      <c r="AK74" s="15">
        <f t="shared" si="87"/>
        <v>100</v>
      </c>
      <c r="AL74" t="str">
        <f>'Ability Extract'!C1246</f>
        <v>RESONANT</v>
      </c>
      <c r="AN74" s="37" t="s">
        <v>10196</v>
      </c>
      <c r="AP74" t="s">
        <v>12511</v>
      </c>
    </row>
    <row r="75" spans="1:42" x14ac:dyDescent="0.25">
      <c r="A75">
        <f>INDEX('Completed Species'!$A:$B,MATCH(Megas!$Q75,'Completed Species'!$B:$B,0),1)</f>
        <v>471</v>
      </c>
      <c r="B75" t="s">
        <v>10065</v>
      </c>
      <c r="C75" t="s">
        <v>10066</v>
      </c>
      <c r="D75">
        <f>'BST Extract'!C1247</f>
        <v>90</v>
      </c>
      <c r="E75">
        <f>'BST Extract'!D1247</f>
        <v>140</v>
      </c>
      <c r="F75">
        <f>'BST Extract'!E1247</f>
        <v>130</v>
      </c>
      <c r="G75">
        <f>'BST Extract'!F1247</f>
        <v>70</v>
      </c>
      <c r="H75">
        <f>'BST Extract'!G1247</f>
        <v>40</v>
      </c>
      <c r="I75">
        <f>'BST Extract'!H1247</f>
        <v>130</v>
      </c>
      <c r="J75">
        <f>'BST Extract'!I1247</f>
        <v>600</v>
      </c>
      <c r="L75" s="12" t="str">
        <f>'BST Extract'!J1247</f>
        <v>ICE</v>
      </c>
      <c r="M75" s="12" t="str">
        <f>'BST Extract'!K1247</f>
        <v>GROUND</v>
      </c>
      <c r="N75" t="str">
        <f t="shared" si="76"/>
        <v>ICE,GROUND</v>
      </c>
      <c r="O75" t="b">
        <f t="shared" si="77"/>
        <v>0</v>
      </c>
      <c r="Q75" t="s">
        <v>4643</v>
      </c>
      <c r="R75">
        <f>VLOOKUP($Q75,'Completed Species'!$B:$L,R$1,FALSE)</f>
        <v>90</v>
      </c>
      <c r="S75">
        <f>VLOOKUP($Q75,'Completed Species'!$B:$L,S$1,FALSE)</f>
        <v>100</v>
      </c>
      <c r="T75">
        <f>VLOOKUP($Q75,'Completed Species'!$B:$L,T$1,FALSE)</f>
        <v>120</v>
      </c>
      <c r="U75">
        <f>VLOOKUP($Q75,'Completed Species'!$B:$L,U$1,FALSE)</f>
        <v>50</v>
      </c>
      <c r="V75">
        <f>VLOOKUP($Q75,'Completed Species'!$B:$L,V$1,FALSE)</f>
        <v>40</v>
      </c>
      <c r="W75">
        <f>VLOOKUP($Q75,'Completed Species'!$B:$L,W$1,FALSE)</f>
        <v>100</v>
      </c>
      <c r="Y75">
        <f t="shared" si="78"/>
        <v>500</v>
      </c>
      <c r="Z75">
        <f t="shared" si="79"/>
        <v>100</v>
      </c>
      <c r="AA75" t="str">
        <f>VLOOKUP($Q75,'Completed Species'!$B:$L,AA$1,FALSE)</f>
        <v>ICE</v>
      </c>
      <c r="AB75" t="str">
        <f>VLOOKUP($Q75,'Completed Species'!$B:$L,AB$1,FALSE)</f>
        <v>GROUND</v>
      </c>
      <c r="AC75" t="str">
        <f t="shared" si="80"/>
        <v>ICE,GROUND</v>
      </c>
      <c r="AD75" s="15" t="str">
        <f t="shared" si="81"/>
        <v>No</v>
      </c>
      <c r="AE75" s="15">
        <f t="shared" si="82"/>
        <v>40</v>
      </c>
      <c r="AF75" s="15">
        <f t="shared" si="83"/>
        <v>10</v>
      </c>
      <c r="AG75" s="15">
        <f t="shared" si="84"/>
        <v>20</v>
      </c>
      <c r="AH75" s="15">
        <f t="shared" si="85"/>
        <v>0</v>
      </c>
      <c r="AI75" s="15">
        <f t="shared" si="86"/>
        <v>30</v>
      </c>
      <c r="AK75" s="15">
        <f t="shared" si="87"/>
        <v>100</v>
      </c>
      <c r="AL75" t="str">
        <f>'Ability Extract'!C1247</f>
        <v>SHEERFORCE</v>
      </c>
      <c r="AN75" s="37" t="s">
        <v>10197</v>
      </c>
      <c r="AP75" t="s">
        <v>10257</v>
      </c>
    </row>
    <row r="76" spans="1:42" x14ac:dyDescent="0.25">
      <c r="A76">
        <f>INDEX('Completed Species'!$A:$B,MATCH(Megas!$Q76,'Completed Species'!$B:$B,0),1)</f>
        <v>484</v>
      </c>
      <c r="B76" t="s">
        <v>9988</v>
      </c>
      <c r="C76" t="s">
        <v>9987</v>
      </c>
      <c r="D76">
        <f>'BST Extract'!C1248</f>
        <v>108</v>
      </c>
      <c r="E76">
        <f>'BST Extract'!D1248</f>
        <v>130</v>
      </c>
      <c r="F76">
        <f>'BST Extract'!E1248</f>
        <v>115</v>
      </c>
      <c r="G76">
        <f>'BST Extract'!F1248</f>
        <v>112</v>
      </c>
      <c r="H76">
        <f>'BST Extract'!G1248</f>
        <v>110</v>
      </c>
      <c r="I76">
        <f>'BST Extract'!H1248</f>
        <v>125</v>
      </c>
      <c r="J76">
        <f>'BST Extract'!I1248</f>
        <v>700</v>
      </c>
      <c r="L76" s="12" t="str">
        <f>'BST Extract'!J1248</f>
        <v>GHOST</v>
      </c>
      <c r="M76" s="12" t="str">
        <f>'BST Extract'!K1248</f>
        <v>DRAGON</v>
      </c>
      <c r="N76" t="str">
        <f t="shared" si="76"/>
        <v>GHOST,DRAGON</v>
      </c>
      <c r="O76" t="b">
        <f t="shared" si="77"/>
        <v>0</v>
      </c>
      <c r="Q76" t="s">
        <v>4757</v>
      </c>
      <c r="R76">
        <f>VLOOKUP($Q76,'Completed Species'!$B:$L,R$1,FALSE)</f>
        <v>108</v>
      </c>
      <c r="S76">
        <f>VLOOKUP($Q76,'Completed Species'!$B:$L,S$1,FALSE)</f>
        <v>120</v>
      </c>
      <c r="T76">
        <f>VLOOKUP($Q76,'Completed Species'!$B:$L,T$1,FALSE)</f>
        <v>85</v>
      </c>
      <c r="U76">
        <f>VLOOKUP($Q76,'Completed Species'!$B:$L,U$1,FALSE)</f>
        <v>102</v>
      </c>
      <c r="V76">
        <f>VLOOKUP($Q76,'Completed Species'!$B:$L,V$1,FALSE)</f>
        <v>90</v>
      </c>
      <c r="W76">
        <f>VLOOKUP($Q76,'Completed Species'!$B:$L,W$1,FALSE)</f>
        <v>95</v>
      </c>
      <c r="Y76">
        <f t="shared" si="78"/>
        <v>600</v>
      </c>
      <c r="Z76">
        <f t="shared" si="79"/>
        <v>100</v>
      </c>
      <c r="AA76" t="str">
        <f>VLOOKUP($Q76,'Completed Species'!$B:$L,AA$1,FALSE)</f>
        <v>GHOST</v>
      </c>
      <c r="AB76" t="str">
        <f>VLOOKUP($Q76,'Completed Species'!$B:$L,AB$1,FALSE)</f>
        <v>DRAGON</v>
      </c>
      <c r="AC76" t="str">
        <f t="shared" si="80"/>
        <v>GHOST,DRAGON</v>
      </c>
      <c r="AD76" s="15" t="str">
        <f t="shared" si="81"/>
        <v>No</v>
      </c>
      <c r="AE76" s="15">
        <f t="shared" si="82"/>
        <v>10</v>
      </c>
      <c r="AF76" s="15">
        <f t="shared" si="83"/>
        <v>30</v>
      </c>
      <c r="AG76" s="15">
        <f t="shared" si="84"/>
        <v>10</v>
      </c>
      <c r="AH76" s="15">
        <f t="shared" si="85"/>
        <v>20</v>
      </c>
      <c r="AI76" s="15">
        <f t="shared" si="86"/>
        <v>30</v>
      </c>
      <c r="AK76" s="15">
        <f t="shared" si="87"/>
        <v>100</v>
      </c>
      <c r="AL76" t="str">
        <f>'Ability Extract'!C1248</f>
        <v>INFILTRATOR</v>
      </c>
      <c r="AN76" s="37" t="s">
        <v>10198</v>
      </c>
      <c r="AP76" t="s">
        <v>12514</v>
      </c>
    </row>
    <row r="77" spans="1:42" x14ac:dyDescent="0.25">
      <c r="A77">
        <f>INDEX('Completed Species'!$A:$B,MATCH(Megas!$Q77,'Completed Species'!$B:$B,0),1)</f>
        <v>486</v>
      </c>
      <c r="B77" t="s">
        <v>9989</v>
      </c>
      <c r="C77" t="s">
        <v>9990</v>
      </c>
      <c r="D77">
        <f>'BST Extract'!C1249</f>
        <v>73</v>
      </c>
      <c r="E77">
        <f>'BST Extract'!D1249</f>
        <v>76</v>
      </c>
      <c r="F77">
        <f>'BST Extract'!E1249</f>
        <v>95</v>
      </c>
      <c r="G77">
        <f>'BST Extract'!F1249</f>
        <v>115</v>
      </c>
      <c r="H77">
        <f>'BST Extract'!G1249</f>
        <v>121</v>
      </c>
      <c r="I77">
        <f>'BST Extract'!H1249</f>
        <v>125</v>
      </c>
      <c r="J77">
        <f>'BST Extract'!I1249</f>
        <v>605</v>
      </c>
      <c r="L77" s="12" t="str">
        <f>'BST Extract'!J1249</f>
        <v>COSMIC</v>
      </c>
      <c r="M77" s="12">
        <f>'BST Extract'!K1249</f>
        <v>0</v>
      </c>
      <c r="N77" t="str">
        <f t="shared" si="76"/>
        <v>COSMIC,0</v>
      </c>
      <c r="O77" t="b">
        <f t="shared" si="77"/>
        <v>0</v>
      </c>
      <c r="Q77" t="s">
        <v>4772</v>
      </c>
      <c r="R77">
        <f>VLOOKUP($Q77,'Completed Species'!$B:$L,R$1,FALSE)</f>
        <v>73</v>
      </c>
      <c r="S77">
        <f>VLOOKUP($Q77,'Completed Species'!$B:$L,S$1,FALSE)</f>
        <v>66</v>
      </c>
      <c r="T77">
        <f>VLOOKUP($Q77,'Completed Species'!$B:$L,T$1,FALSE)</f>
        <v>75</v>
      </c>
      <c r="U77">
        <f>VLOOKUP($Q77,'Completed Species'!$B:$L,U$1,FALSE)</f>
        <v>105</v>
      </c>
      <c r="V77">
        <f>VLOOKUP($Q77,'Completed Species'!$B:$L,V$1,FALSE)</f>
        <v>81</v>
      </c>
      <c r="W77">
        <f>VLOOKUP($Q77,'Completed Species'!$B:$L,W$1,FALSE)</f>
        <v>105</v>
      </c>
      <c r="Y77">
        <f t="shared" si="78"/>
        <v>505</v>
      </c>
      <c r="Z77">
        <f t="shared" si="79"/>
        <v>100</v>
      </c>
      <c r="AA77" t="str">
        <f>VLOOKUP($Q77,'Completed Species'!$B:$L,AA$1,FALSE)</f>
        <v>COSMIC</v>
      </c>
      <c r="AB77">
        <f>VLOOKUP($Q77,'Completed Species'!$B:$L,AB$1,FALSE)</f>
        <v>0</v>
      </c>
      <c r="AC77" t="str">
        <f t="shared" si="80"/>
        <v>COSMIC,0</v>
      </c>
      <c r="AD77" s="15" t="str">
        <f t="shared" si="81"/>
        <v>No</v>
      </c>
      <c r="AE77" s="15">
        <f t="shared" si="82"/>
        <v>10</v>
      </c>
      <c r="AF77" s="15">
        <f t="shared" si="83"/>
        <v>20</v>
      </c>
      <c r="AG77" s="15">
        <f t="shared" si="84"/>
        <v>10</v>
      </c>
      <c r="AH77" s="15">
        <f t="shared" si="85"/>
        <v>40</v>
      </c>
      <c r="AI77" s="15">
        <f t="shared" si="86"/>
        <v>20</v>
      </c>
      <c r="AK77" s="15">
        <f t="shared" si="87"/>
        <v>100</v>
      </c>
      <c r="AL77" t="str">
        <f>'Ability Extract'!C1249</f>
        <v>CHARISMA</v>
      </c>
      <c r="AN77" s="37" t="s">
        <v>10199</v>
      </c>
      <c r="AP77" t="s">
        <v>10784</v>
      </c>
    </row>
    <row r="78" spans="1:42" x14ac:dyDescent="0.25">
      <c r="A78">
        <f>INDEX('Completed Species'!$A:$B,MATCH(Megas!$Q78,'Completed Species'!$B:$B,0),1)</f>
        <v>493</v>
      </c>
      <c r="B78" t="s">
        <v>10860</v>
      </c>
      <c r="C78" t="s">
        <v>10861</v>
      </c>
      <c r="D78">
        <f>'BST Extract'!C1250</f>
        <v>95</v>
      </c>
      <c r="E78">
        <f>'BST Extract'!D1250</f>
        <v>105</v>
      </c>
      <c r="F78">
        <f>'BST Extract'!E1250</f>
        <v>110</v>
      </c>
      <c r="G78">
        <f>'BST Extract'!F1250</f>
        <v>90</v>
      </c>
      <c r="H78">
        <f>'BST Extract'!G1250</f>
        <v>92</v>
      </c>
      <c r="I78">
        <f>'BST Extract'!H1250</f>
        <v>110</v>
      </c>
      <c r="J78">
        <f>'BST Extract'!I1250</f>
        <v>602</v>
      </c>
      <c r="L78" s="12" t="str">
        <f>'BST Extract'!J1250</f>
        <v>GRASS</v>
      </c>
      <c r="M78" s="12" t="str">
        <f>'BST Extract'!K1250</f>
        <v>FIGHTING</v>
      </c>
      <c r="N78" t="str">
        <f t="shared" si="76"/>
        <v>GRASS,FIGHTING</v>
      </c>
      <c r="O78" t="b">
        <f t="shared" si="77"/>
        <v>0</v>
      </c>
      <c r="Q78" t="s">
        <v>4836</v>
      </c>
      <c r="R78">
        <f>VLOOKUP($Q78,'Completed Species'!$B:$L,R$1,FALSE)</f>
        <v>95</v>
      </c>
      <c r="S78">
        <f>VLOOKUP($Q78,'Completed Species'!$B:$L,S$1,FALSE)</f>
        <v>85</v>
      </c>
      <c r="T78">
        <f>VLOOKUP($Q78,'Completed Species'!$B:$L,T$1,FALSE)</f>
        <v>80</v>
      </c>
      <c r="U78">
        <f>VLOOKUP($Q78,'Completed Species'!$B:$L,U$1,FALSE)</f>
        <v>85</v>
      </c>
      <c r="V78">
        <f>VLOOKUP($Q78,'Completed Species'!$B:$L,V$1,FALSE)</f>
        <v>77</v>
      </c>
      <c r="W78">
        <f>VLOOKUP($Q78,'Completed Species'!$B:$L,W$1,FALSE)</f>
        <v>80</v>
      </c>
      <c r="Y78">
        <f t="shared" si="78"/>
        <v>502</v>
      </c>
      <c r="Z78">
        <f t="shared" si="79"/>
        <v>100</v>
      </c>
      <c r="AA78" t="str">
        <f>VLOOKUP($Q78,'Completed Species'!$B:$L,AA$1,FALSE)</f>
        <v>GRASS</v>
      </c>
      <c r="AB78" t="str">
        <f>VLOOKUP($Q78,'Completed Species'!$B:$L,AB$1,FALSE)</f>
        <v>FIGHTING</v>
      </c>
      <c r="AC78" t="str">
        <f t="shared" si="80"/>
        <v>GRASS,FIGHTING</v>
      </c>
      <c r="AD78" s="15" t="str">
        <f t="shared" si="81"/>
        <v>No</v>
      </c>
      <c r="AE78" s="15">
        <f t="shared" si="82"/>
        <v>20</v>
      </c>
      <c r="AF78" s="15">
        <f t="shared" si="83"/>
        <v>30</v>
      </c>
      <c r="AG78" s="15">
        <f t="shared" si="84"/>
        <v>5</v>
      </c>
      <c r="AH78" s="15">
        <f t="shared" si="85"/>
        <v>15</v>
      </c>
      <c r="AI78" s="15">
        <f t="shared" si="86"/>
        <v>30</v>
      </c>
      <c r="AK78" s="15">
        <f t="shared" si="87"/>
        <v>100</v>
      </c>
      <c r="AL78" t="str">
        <f>'Ability Extract'!C1250</f>
        <v>GORILLATACTICS</v>
      </c>
      <c r="AN78" s="37" t="s">
        <v>10862</v>
      </c>
      <c r="AP78" t="s">
        <v>11126</v>
      </c>
    </row>
    <row r="79" spans="1:42" x14ac:dyDescent="0.25">
      <c r="A79">
        <f>INDEX('Completed Species'!$A:$B,MATCH(Megas!$Q79,'Completed Species'!$B:$B,0),1)</f>
        <v>503</v>
      </c>
      <c r="B79" t="s">
        <v>11892</v>
      </c>
      <c r="C79" t="s">
        <v>10548</v>
      </c>
      <c r="D79">
        <f>'BST Extract'!C1251</f>
        <v>75</v>
      </c>
      <c r="E79">
        <f>'BST Extract'!D1251</f>
        <v>110</v>
      </c>
      <c r="F79">
        <f>'BST Extract'!E1251</f>
        <v>100</v>
      </c>
      <c r="G79">
        <f>'BST Extract'!F1251</f>
        <v>110</v>
      </c>
      <c r="H79">
        <f>'BST Extract'!G1251</f>
        <v>110</v>
      </c>
      <c r="I79">
        <f>'BST Extract'!H1251</f>
        <v>80</v>
      </c>
      <c r="J79">
        <f>'BST Extract'!I1251</f>
        <v>585</v>
      </c>
      <c r="L79" s="12" t="str">
        <f>'BST Extract'!J1251</f>
        <v>ICE</v>
      </c>
      <c r="M79" s="12">
        <f>'BST Extract'!K1251</f>
        <v>0</v>
      </c>
      <c r="N79" t="str">
        <f t="shared" si="76"/>
        <v>ICE,0</v>
      </c>
      <c r="O79" t="b">
        <f t="shared" si="77"/>
        <v>0</v>
      </c>
      <c r="Q79" t="s">
        <v>4927</v>
      </c>
      <c r="R79">
        <f>VLOOKUP($Q79,'Completed Species'!$B:$L,R$1,FALSE)</f>
        <v>75</v>
      </c>
      <c r="S79">
        <f>VLOOKUP($Q79,'Completed Species'!$B:$L,S$1,FALSE)</f>
        <v>90</v>
      </c>
      <c r="T79">
        <f>VLOOKUP($Q79,'Completed Species'!$B:$L,T$1,FALSE)</f>
        <v>70</v>
      </c>
      <c r="U79">
        <f>VLOOKUP($Q79,'Completed Species'!$B:$L,U$1,FALSE)</f>
        <v>110</v>
      </c>
      <c r="V79">
        <f>VLOOKUP($Q79,'Completed Species'!$B:$L,V$1,FALSE)</f>
        <v>90</v>
      </c>
      <c r="W79">
        <f>VLOOKUP($Q79,'Completed Species'!$B:$L,W$1,FALSE)</f>
        <v>50</v>
      </c>
      <c r="Y79">
        <f t="shared" si="78"/>
        <v>485</v>
      </c>
      <c r="Z79">
        <f t="shared" si="79"/>
        <v>100</v>
      </c>
      <c r="AA79" t="str">
        <f>VLOOKUP($Q79,'Completed Species'!$B:$L,AA$1,FALSE)</f>
        <v>ICE</v>
      </c>
      <c r="AB79">
        <f>VLOOKUP($Q79,'Completed Species'!$B:$L,AB$1,FALSE)</f>
        <v>0</v>
      </c>
      <c r="AC79" t="str">
        <f t="shared" si="80"/>
        <v>ICE,0</v>
      </c>
      <c r="AD79" s="15" t="str">
        <f t="shared" si="81"/>
        <v>No</v>
      </c>
      <c r="AE79" s="15">
        <f t="shared" si="82"/>
        <v>20</v>
      </c>
      <c r="AF79" s="15">
        <f t="shared" si="83"/>
        <v>30</v>
      </c>
      <c r="AG79" s="15">
        <f t="shared" si="84"/>
        <v>0</v>
      </c>
      <c r="AH79" s="15">
        <f t="shared" si="85"/>
        <v>20</v>
      </c>
      <c r="AI79" s="15">
        <f t="shared" si="86"/>
        <v>30</v>
      </c>
      <c r="AK79" s="15">
        <f t="shared" si="87"/>
        <v>100</v>
      </c>
      <c r="AL79" t="str">
        <f>'Ability Extract'!C1251</f>
        <v>THICKFAT</v>
      </c>
      <c r="AN79" s="37" t="s">
        <v>10557</v>
      </c>
      <c r="AP79" t="s">
        <v>10164</v>
      </c>
    </row>
    <row r="80" spans="1:42" x14ac:dyDescent="0.25">
      <c r="A80">
        <f>INDEX('Completed Species'!$A:$B,MATCH(Megas!$Q80,'Completed Species'!$B:$B,0),1)</f>
        <v>504</v>
      </c>
      <c r="B80" t="s">
        <v>11125</v>
      </c>
      <c r="C80" t="s">
        <v>11124</v>
      </c>
      <c r="D80">
        <f>'BST Extract'!C1252</f>
        <v>55</v>
      </c>
      <c r="E80">
        <f>'BST Extract'!D1252</f>
        <v>120</v>
      </c>
      <c r="F80">
        <f>'BST Extract'!E1252</f>
        <v>90</v>
      </c>
      <c r="G80">
        <f>'BST Extract'!F1252</f>
        <v>125</v>
      </c>
      <c r="H80">
        <f>'BST Extract'!G1252</f>
        <v>65</v>
      </c>
      <c r="I80">
        <f>'BST Extract'!H1252</f>
        <v>90</v>
      </c>
      <c r="J80">
        <f>'BST Extract'!I1252</f>
        <v>545</v>
      </c>
      <c r="L80" s="12" t="str">
        <f>'BST Extract'!J1252</f>
        <v>WATER</v>
      </c>
      <c r="M80" s="12" t="str">
        <f>'BST Extract'!K1252</f>
        <v>SOUND</v>
      </c>
      <c r="N80" t="str">
        <f t="shared" si="76"/>
        <v>WATER,SOUND</v>
      </c>
      <c r="O80" t="b">
        <f t="shared" si="77"/>
        <v>0</v>
      </c>
      <c r="Q80" t="s">
        <v>4932</v>
      </c>
      <c r="R80">
        <f>VLOOKUP($Q80,'Completed Species'!$B:$L,R$1,FALSE)</f>
        <v>55</v>
      </c>
      <c r="S80">
        <f>VLOOKUP($Q80,'Completed Species'!$B:$L,S$1,FALSE)</f>
        <v>85</v>
      </c>
      <c r="T80">
        <f>VLOOKUP($Q80,'Completed Species'!$B:$L,T$1,FALSE)</f>
        <v>70</v>
      </c>
      <c r="U80">
        <f>VLOOKUP($Q80,'Completed Species'!$B:$L,U$1,FALSE)</f>
        <v>100</v>
      </c>
      <c r="V80">
        <f>VLOOKUP($Q80,'Completed Species'!$B:$L,V$1,FALSE)</f>
        <v>65</v>
      </c>
      <c r="W80">
        <f>VLOOKUP($Q80,'Completed Species'!$B:$L,W$1,FALSE)</f>
        <v>70</v>
      </c>
      <c r="Y80">
        <f t="shared" si="78"/>
        <v>445</v>
      </c>
      <c r="Z80">
        <f t="shared" si="79"/>
        <v>100</v>
      </c>
      <c r="AA80" t="str">
        <f>VLOOKUP($Q80,'Completed Species'!$B:$L,AA$1,FALSE)</f>
        <v>WATER</v>
      </c>
      <c r="AB80" t="str">
        <f>VLOOKUP($Q80,'Completed Species'!$B:$L,AB$1,FALSE)</f>
        <v>SOUND</v>
      </c>
      <c r="AC80" t="str">
        <f t="shared" si="80"/>
        <v>WATER,SOUND</v>
      </c>
      <c r="AD80" s="15" t="str">
        <f t="shared" si="81"/>
        <v>No</v>
      </c>
      <c r="AE80" s="15">
        <f t="shared" si="82"/>
        <v>35</v>
      </c>
      <c r="AF80" s="15">
        <f t="shared" si="83"/>
        <v>20</v>
      </c>
      <c r="AG80" s="15">
        <f t="shared" si="84"/>
        <v>25</v>
      </c>
      <c r="AH80" s="15">
        <f t="shared" si="85"/>
        <v>0</v>
      </c>
      <c r="AI80" s="15">
        <f t="shared" si="86"/>
        <v>20</v>
      </c>
      <c r="AK80" s="15">
        <f t="shared" si="87"/>
        <v>100</v>
      </c>
      <c r="AL80" t="str">
        <f>'Ability Extract'!C1252</f>
        <v>DRIZZLE</v>
      </c>
      <c r="AN80" s="37" t="s">
        <v>11126</v>
      </c>
      <c r="AP80" t="s">
        <v>10194</v>
      </c>
    </row>
    <row r="81" spans="1:42" x14ac:dyDescent="0.25">
      <c r="A81">
        <f>INDEX('Completed Species'!$A:$B,MATCH(Megas!$Q81,'Completed Species'!$B:$B,0),1)</f>
        <v>514</v>
      </c>
      <c r="B81" t="s">
        <v>9992</v>
      </c>
      <c r="C81" t="s">
        <v>9991</v>
      </c>
      <c r="D81">
        <f>'BST Extract'!C1253</f>
        <v>65</v>
      </c>
      <c r="E81">
        <f>'BST Extract'!D1253</f>
        <v>120</v>
      </c>
      <c r="F81">
        <f>'BST Extract'!E1253</f>
        <v>105</v>
      </c>
      <c r="G81">
        <f>'BST Extract'!F1253</f>
        <v>115</v>
      </c>
      <c r="H81">
        <f>'BST Extract'!G1253</f>
        <v>45</v>
      </c>
      <c r="I81">
        <f>'BST Extract'!H1253</f>
        <v>115</v>
      </c>
      <c r="J81">
        <f>'BST Extract'!I1253</f>
        <v>565</v>
      </c>
      <c r="L81" s="12" t="str">
        <f>'BST Extract'!J1253</f>
        <v>PSYCHIC</v>
      </c>
      <c r="M81" s="12" t="str">
        <f>'BST Extract'!K1253</f>
        <v>COSMIC</v>
      </c>
      <c r="N81" t="str">
        <f t="shared" si="76"/>
        <v>PSYCHIC,COSMIC</v>
      </c>
      <c r="O81" t="b">
        <f t="shared" si="77"/>
        <v>0</v>
      </c>
      <c r="Q81" t="s">
        <v>5031</v>
      </c>
      <c r="R81">
        <f>VLOOKUP($Q81,'Completed Species'!$B:$L,R$1,FALSE)</f>
        <v>65</v>
      </c>
      <c r="S81">
        <f>VLOOKUP($Q81,'Completed Species'!$B:$L,S$1,FALSE)</f>
        <v>80</v>
      </c>
      <c r="T81">
        <f>VLOOKUP($Q81,'Completed Species'!$B:$L,T$1,FALSE)</f>
        <v>105</v>
      </c>
      <c r="U81">
        <f>VLOOKUP($Q81,'Completed Species'!$B:$L,U$1,FALSE)</f>
        <v>75</v>
      </c>
      <c r="V81">
        <f>VLOOKUP($Q81,'Completed Species'!$B:$L,V$1,FALSE)</f>
        <v>45</v>
      </c>
      <c r="W81">
        <f>VLOOKUP($Q81,'Completed Species'!$B:$L,W$1,FALSE)</f>
        <v>95</v>
      </c>
      <c r="Y81">
        <f t="shared" si="78"/>
        <v>465</v>
      </c>
      <c r="Z81">
        <f t="shared" si="79"/>
        <v>100</v>
      </c>
      <c r="AA81" t="str">
        <f>VLOOKUP($Q81,'Completed Species'!$B:$L,AA$1,FALSE)</f>
        <v>PSYCHIC</v>
      </c>
      <c r="AB81" t="str">
        <f>VLOOKUP($Q81,'Completed Species'!$B:$L,AB$1,FALSE)</f>
        <v>COSMIC</v>
      </c>
      <c r="AC81" t="str">
        <f t="shared" si="80"/>
        <v>PSYCHIC,COSMIC</v>
      </c>
      <c r="AD81" s="15" t="str">
        <f t="shared" si="81"/>
        <v>No</v>
      </c>
      <c r="AE81" s="15">
        <f t="shared" si="82"/>
        <v>40</v>
      </c>
      <c r="AF81" s="15">
        <f t="shared" si="83"/>
        <v>0</v>
      </c>
      <c r="AG81" s="15">
        <f t="shared" si="84"/>
        <v>40</v>
      </c>
      <c r="AH81" s="15">
        <f t="shared" si="85"/>
        <v>0</v>
      </c>
      <c r="AI81" s="15">
        <f t="shared" si="86"/>
        <v>20</v>
      </c>
      <c r="AK81" s="15">
        <f t="shared" si="87"/>
        <v>100</v>
      </c>
      <c r="AL81" t="str">
        <f>'Ability Extract'!C1253</f>
        <v>SNIPER</v>
      </c>
      <c r="AN81" t="s">
        <v>10200</v>
      </c>
      <c r="AP81" t="s">
        <v>10193</v>
      </c>
    </row>
    <row r="82" spans="1:42" x14ac:dyDescent="0.25">
      <c r="A82">
        <f>INDEX('Completed Species'!$A:$B,MATCH(Megas!$Q82,'Completed Species'!$B:$B,0),1)</f>
        <v>524</v>
      </c>
      <c r="B82" t="s">
        <v>9993</v>
      </c>
      <c r="C82" t="s">
        <v>9994</v>
      </c>
      <c r="D82">
        <f>'BST Extract'!C1254</f>
        <v>90</v>
      </c>
      <c r="E82">
        <f>'BST Extract'!D1254</f>
        <v>102</v>
      </c>
      <c r="F82">
        <f>'BST Extract'!E1254</f>
        <v>115</v>
      </c>
      <c r="G82">
        <f>'BST Extract'!F1254</f>
        <v>70</v>
      </c>
      <c r="H82">
        <f>'BST Extract'!G1254</f>
        <v>102</v>
      </c>
      <c r="I82">
        <f>'BST Extract'!H1254</f>
        <v>115</v>
      </c>
      <c r="J82">
        <f>'BST Extract'!I1254</f>
        <v>594</v>
      </c>
      <c r="L82" s="12" t="str">
        <f>'BST Extract'!J1254</f>
        <v>GRASS</v>
      </c>
      <c r="M82" s="12">
        <f>'BST Extract'!K1254</f>
        <v>0</v>
      </c>
      <c r="N82" t="str">
        <f t="shared" si="76"/>
        <v>GRASS,0</v>
      </c>
      <c r="O82" t="b">
        <f t="shared" si="77"/>
        <v>0</v>
      </c>
      <c r="Q82" t="s">
        <v>5124</v>
      </c>
      <c r="R82">
        <f>VLOOKUP($Q82,'Completed Species'!$B:$L,R$1,FALSE)</f>
        <v>90</v>
      </c>
      <c r="S82">
        <f>VLOOKUP($Q82,'Completed Species'!$B:$L,S$1,FALSE)</f>
        <v>92</v>
      </c>
      <c r="T82">
        <f>VLOOKUP($Q82,'Completed Species'!$B:$L,T$1,FALSE)</f>
        <v>95</v>
      </c>
      <c r="U82">
        <f>VLOOKUP($Q82,'Completed Species'!$B:$L,U$1,FALSE)</f>
        <v>30</v>
      </c>
      <c r="V82">
        <f>VLOOKUP($Q82,'Completed Species'!$B:$L,V$1,FALSE)</f>
        <v>92</v>
      </c>
      <c r="W82">
        <f>VLOOKUP($Q82,'Completed Species'!$B:$L,W$1,FALSE)</f>
        <v>95</v>
      </c>
      <c r="Y82">
        <f t="shared" si="78"/>
        <v>494</v>
      </c>
      <c r="Z82">
        <f t="shared" si="79"/>
        <v>100</v>
      </c>
      <c r="AA82" t="str">
        <f>VLOOKUP($Q82,'Completed Species'!$B:$L,AA$1,FALSE)</f>
        <v>GRASS</v>
      </c>
      <c r="AB82">
        <f>VLOOKUP($Q82,'Completed Species'!$B:$L,AB$1,FALSE)</f>
        <v>0</v>
      </c>
      <c r="AC82" t="str">
        <f t="shared" si="80"/>
        <v>GRASS,0</v>
      </c>
      <c r="AD82" s="15" t="str">
        <f t="shared" si="81"/>
        <v>No</v>
      </c>
      <c r="AE82" s="15">
        <f t="shared" si="82"/>
        <v>10</v>
      </c>
      <c r="AF82" s="15">
        <f t="shared" si="83"/>
        <v>20</v>
      </c>
      <c r="AG82" s="15">
        <f t="shared" si="84"/>
        <v>40</v>
      </c>
      <c r="AH82" s="15">
        <f t="shared" si="85"/>
        <v>10</v>
      </c>
      <c r="AI82" s="15">
        <f t="shared" si="86"/>
        <v>20</v>
      </c>
      <c r="AK82" s="15">
        <f t="shared" si="87"/>
        <v>100</v>
      </c>
      <c r="AL82" t="str">
        <f>'Ability Extract'!C1254</f>
        <v>REGENERATOR</v>
      </c>
      <c r="AN82" s="37" t="s">
        <v>10201</v>
      </c>
      <c r="AP82" t="s">
        <v>10205</v>
      </c>
    </row>
    <row r="83" spans="1:42" x14ac:dyDescent="0.25">
      <c r="A83">
        <f>INDEX('Completed Species'!$A:$B,MATCH(Megas!$Q83,'Completed Species'!$B:$B,0),1)</f>
        <v>527</v>
      </c>
      <c r="B83" t="s">
        <v>10220</v>
      </c>
      <c r="C83" t="s">
        <v>10221</v>
      </c>
      <c r="D83">
        <f>'BST Extract'!C1255</f>
        <v>90</v>
      </c>
      <c r="E83">
        <f>'BST Extract'!D1255</f>
        <v>130</v>
      </c>
      <c r="F83">
        <f>'BST Extract'!E1255</f>
        <v>120</v>
      </c>
      <c r="G83">
        <f>'BST Extract'!F1255</f>
        <v>70</v>
      </c>
      <c r="H83">
        <f>'BST Extract'!G1255</f>
        <v>50</v>
      </c>
      <c r="I83">
        <f>'BST Extract'!H1255</f>
        <v>120</v>
      </c>
      <c r="J83">
        <f>'BST Extract'!I1255</f>
        <v>580</v>
      </c>
      <c r="L83" s="12" t="str">
        <f>'BST Extract'!J1255</f>
        <v>WATER</v>
      </c>
      <c r="M83" s="12" t="str">
        <f>'BST Extract'!K1255</f>
        <v>BUG</v>
      </c>
      <c r="N83" t="str">
        <f t="shared" si="76"/>
        <v>WATER,BUG</v>
      </c>
      <c r="O83" t="b">
        <f t="shared" si="77"/>
        <v>0</v>
      </c>
      <c r="Q83" t="s">
        <v>5148</v>
      </c>
      <c r="R83">
        <f>VLOOKUP($Q83,'Completed Species'!$B:$L,R$1,FALSE)</f>
        <v>90</v>
      </c>
      <c r="S83">
        <f>VLOOKUP($Q83,'Completed Species'!$B:$L,S$1,FALSE)</f>
        <v>100</v>
      </c>
      <c r="T83">
        <f>VLOOKUP($Q83,'Completed Species'!$B:$L,T$1,FALSE)</f>
        <v>80</v>
      </c>
      <c r="U83">
        <f>VLOOKUP($Q83,'Completed Species'!$B:$L,U$1,FALSE)</f>
        <v>50</v>
      </c>
      <c r="V83">
        <f>VLOOKUP($Q83,'Completed Species'!$B:$L,V$1,FALSE)</f>
        <v>50</v>
      </c>
      <c r="W83">
        <f>VLOOKUP($Q83,'Completed Species'!$B:$L,W$1,FALSE)</f>
        <v>110</v>
      </c>
      <c r="Y83">
        <f t="shared" si="78"/>
        <v>480</v>
      </c>
      <c r="Z83">
        <f t="shared" si="79"/>
        <v>100</v>
      </c>
      <c r="AA83" t="str">
        <f>VLOOKUP($Q83,'Completed Species'!$B:$L,AA$1,FALSE)</f>
        <v>WATER</v>
      </c>
      <c r="AB83" t="str">
        <f>VLOOKUP($Q83,'Completed Species'!$B:$L,AB$1,FALSE)</f>
        <v>BUG</v>
      </c>
      <c r="AC83" t="str">
        <f t="shared" si="80"/>
        <v>WATER,BUG</v>
      </c>
      <c r="AD83" s="15" t="str">
        <f t="shared" si="81"/>
        <v>No</v>
      </c>
      <c r="AE83" s="15">
        <f t="shared" si="82"/>
        <v>30</v>
      </c>
      <c r="AF83" s="15">
        <f t="shared" si="83"/>
        <v>40</v>
      </c>
      <c r="AG83" s="15">
        <f t="shared" si="84"/>
        <v>20</v>
      </c>
      <c r="AH83" s="15">
        <f t="shared" si="85"/>
        <v>0</v>
      </c>
      <c r="AI83" s="15">
        <f t="shared" si="86"/>
        <v>10</v>
      </c>
      <c r="AK83" s="15">
        <f t="shared" si="87"/>
        <v>100</v>
      </c>
      <c r="AL83" t="str">
        <f>'Ability Extract'!C1255</f>
        <v>SOUNDPROOF</v>
      </c>
      <c r="AN83" s="37" t="s">
        <v>10222</v>
      </c>
      <c r="AP83" t="s">
        <v>14187</v>
      </c>
    </row>
    <row r="84" spans="1:42" x14ac:dyDescent="0.25">
      <c r="A84">
        <f>INDEX('Completed Species'!$A:$B,MATCH(Megas!$Q84,'Completed Species'!$B:$B,0),1)</f>
        <v>529</v>
      </c>
      <c r="B84" t="s">
        <v>9995</v>
      </c>
      <c r="C84" t="s">
        <v>9996</v>
      </c>
      <c r="D84">
        <f>'BST Extract'!C1256</f>
        <v>80</v>
      </c>
      <c r="E84">
        <f>'BST Extract'!D1256</f>
        <v>60</v>
      </c>
      <c r="F84">
        <f>'BST Extract'!E1256</f>
        <v>132</v>
      </c>
      <c r="G84">
        <f>'BST Extract'!F1256</f>
        <v>60</v>
      </c>
      <c r="H84">
        <f>'BST Extract'!G1256</f>
        <v>116</v>
      </c>
      <c r="I84">
        <f>'BST Extract'!H1256</f>
        <v>132</v>
      </c>
      <c r="J84">
        <f>'BST Extract'!I1256</f>
        <v>580</v>
      </c>
      <c r="L84" s="12" t="str">
        <f>'BST Extract'!J1256</f>
        <v>ELECTRIC</v>
      </c>
      <c r="M84" s="12" t="str">
        <f>'BST Extract'!K1256</f>
        <v>POISON</v>
      </c>
      <c r="N84" t="str">
        <f t="shared" si="76"/>
        <v>ELECTRIC,POISON</v>
      </c>
      <c r="O84" t="b">
        <f t="shared" si="77"/>
        <v>0</v>
      </c>
      <c r="Q84" t="s">
        <v>5168</v>
      </c>
      <c r="R84">
        <f>VLOOKUP($Q84,'Completed Species'!$B:$L,R$1,FALSE)</f>
        <v>80</v>
      </c>
      <c r="S84">
        <f>VLOOKUP($Q84,'Completed Species'!$B:$L,S$1,FALSE)</f>
        <v>60</v>
      </c>
      <c r="T84">
        <f>VLOOKUP($Q84,'Completed Species'!$B:$L,T$1,FALSE)</f>
        <v>82</v>
      </c>
      <c r="U84">
        <f>VLOOKUP($Q84,'Completed Species'!$B:$L,U$1,FALSE)</f>
        <v>60</v>
      </c>
      <c r="V84">
        <f>VLOOKUP($Q84,'Completed Species'!$B:$L,V$1,FALSE)</f>
        <v>96</v>
      </c>
      <c r="W84">
        <f>VLOOKUP($Q84,'Completed Species'!$B:$L,W$1,FALSE)</f>
        <v>102</v>
      </c>
      <c r="Y84">
        <f t="shared" si="78"/>
        <v>480</v>
      </c>
      <c r="Z84">
        <f t="shared" si="79"/>
        <v>100</v>
      </c>
      <c r="AA84" t="str">
        <f>VLOOKUP($Q84,'Completed Species'!$B:$L,AA$1,FALSE)</f>
        <v>ELECTRIC</v>
      </c>
      <c r="AB84" t="str">
        <f>VLOOKUP($Q84,'Completed Species'!$B:$L,AB$1,FALSE)</f>
        <v>POISON</v>
      </c>
      <c r="AC84" t="str">
        <f t="shared" si="80"/>
        <v>ELECTRIC,POISON</v>
      </c>
      <c r="AD84" s="15" t="str">
        <f t="shared" si="81"/>
        <v>No</v>
      </c>
      <c r="AE84" s="15">
        <f t="shared" si="82"/>
        <v>0</v>
      </c>
      <c r="AF84" s="15">
        <f t="shared" si="83"/>
        <v>50</v>
      </c>
      <c r="AG84" s="15">
        <f t="shared" si="84"/>
        <v>0</v>
      </c>
      <c r="AH84" s="15">
        <f t="shared" si="85"/>
        <v>20</v>
      </c>
      <c r="AI84" s="15">
        <f t="shared" si="86"/>
        <v>30</v>
      </c>
      <c r="AK84" s="15">
        <f t="shared" si="87"/>
        <v>100</v>
      </c>
      <c r="AL84" t="str">
        <f>'Ability Extract'!C1256</f>
        <v>NEUTRALIZINGGAS</v>
      </c>
      <c r="AN84" s="37" t="s">
        <v>10202</v>
      </c>
      <c r="AP84" t="s">
        <v>10184</v>
      </c>
    </row>
    <row r="85" spans="1:42" x14ac:dyDescent="0.25">
      <c r="A85">
        <f>INDEX('Completed Species'!$A:$B,MATCH(Megas!$Q85,'Completed Species'!$B:$B,0),1)</f>
        <v>531</v>
      </c>
      <c r="B85" t="s">
        <v>9997</v>
      </c>
      <c r="C85" t="s">
        <v>9998</v>
      </c>
      <c r="D85">
        <f>'BST Extract'!C1257</f>
        <v>75</v>
      </c>
      <c r="E85">
        <f>'BST Extract'!D1257</f>
        <v>50</v>
      </c>
      <c r="F85">
        <f>'BST Extract'!E1257</f>
        <v>100</v>
      </c>
      <c r="G85">
        <f>'BST Extract'!F1257</f>
        <v>90</v>
      </c>
      <c r="H85">
        <f>'BST Extract'!G1257</f>
        <v>135</v>
      </c>
      <c r="I85">
        <f>'BST Extract'!H1257</f>
        <v>140</v>
      </c>
      <c r="J85">
        <f>'BST Extract'!I1257</f>
        <v>590</v>
      </c>
      <c r="L85" s="12" t="str">
        <f>'BST Extract'!J1257</f>
        <v>ELECTRIC</v>
      </c>
      <c r="M85" s="12" t="str">
        <f>'BST Extract'!K1257</f>
        <v>FLYING</v>
      </c>
      <c r="N85" t="str">
        <f t="shared" si="76"/>
        <v>ELECTRIC,FLYING</v>
      </c>
      <c r="O85" t="b">
        <f t="shared" si="77"/>
        <v>0</v>
      </c>
      <c r="Q85" t="s">
        <v>5184</v>
      </c>
      <c r="R85">
        <f>VLOOKUP($Q85,'Completed Species'!$B:$L,R$1,FALSE)</f>
        <v>75</v>
      </c>
      <c r="S85">
        <f>VLOOKUP($Q85,'Completed Species'!$B:$L,S$1,FALSE)</f>
        <v>50</v>
      </c>
      <c r="T85">
        <f>VLOOKUP($Q85,'Completed Species'!$B:$L,T$1,FALSE)</f>
        <v>70</v>
      </c>
      <c r="U85">
        <f>VLOOKUP($Q85,'Completed Species'!$B:$L,U$1,FALSE)</f>
        <v>80</v>
      </c>
      <c r="V85">
        <f>VLOOKUP($Q85,'Completed Species'!$B:$L,V$1,FALSE)</f>
        <v>105</v>
      </c>
      <c r="W85">
        <f>VLOOKUP($Q85,'Completed Species'!$B:$L,W$1,FALSE)</f>
        <v>110</v>
      </c>
      <c r="Y85">
        <f t="shared" si="78"/>
        <v>490</v>
      </c>
      <c r="Z85">
        <f t="shared" si="79"/>
        <v>100</v>
      </c>
      <c r="AA85" t="str">
        <f>VLOOKUP($Q85,'Completed Species'!$B:$L,AA$1,FALSE)</f>
        <v>ELECTRIC</v>
      </c>
      <c r="AB85" t="str">
        <f>VLOOKUP($Q85,'Completed Species'!$B:$L,AB$1,FALSE)</f>
        <v>FLYING</v>
      </c>
      <c r="AC85" t="str">
        <f t="shared" si="80"/>
        <v>ELECTRIC,FLYING</v>
      </c>
      <c r="AD85" s="15" t="str">
        <f t="shared" si="81"/>
        <v>No</v>
      </c>
      <c r="AE85" s="15">
        <f t="shared" si="82"/>
        <v>0</v>
      </c>
      <c r="AF85" s="15">
        <f t="shared" si="83"/>
        <v>30</v>
      </c>
      <c r="AG85" s="15">
        <f t="shared" si="84"/>
        <v>10</v>
      </c>
      <c r="AH85" s="15">
        <f t="shared" si="85"/>
        <v>30</v>
      </c>
      <c r="AI85" s="15">
        <f t="shared" si="86"/>
        <v>30</v>
      </c>
      <c r="AK85" s="15">
        <f t="shared" si="87"/>
        <v>100</v>
      </c>
      <c r="AL85" t="str">
        <f>'Ability Extract'!C1257</f>
        <v>LIGHTNINGROD</v>
      </c>
      <c r="AN85" s="37" t="s">
        <v>10203</v>
      </c>
      <c r="AP85" t="s">
        <v>10903</v>
      </c>
    </row>
    <row r="86" spans="1:42" x14ac:dyDescent="0.25">
      <c r="A86">
        <f>INDEX('Completed Species'!$A:$B,MATCH(Megas!$Q86,'Completed Species'!$B:$B,0),1)</f>
        <v>533</v>
      </c>
      <c r="B86" t="s">
        <v>14422</v>
      </c>
      <c r="C86" t="s">
        <v>14423</v>
      </c>
      <c r="D86">
        <f>'BST Extract'!C1258</f>
        <v>100</v>
      </c>
      <c r="E86">
        <f>'BST Extract'!D1258</f>
        <v>50</v>
      </c>
      <c r="F86">
        <f>'BST Extract'!E1258</f>
        <v>105</v>
      </c>
      <c r="G86">
        <f>'BST Extract'!F1258</f>
        <v>85</v>
      </c>
      <c r="H86">
        <f>'BST Extract'!G1258</f>
        <v>110</v>
      </c>
      <c r="I86">
        <f>'BST Extract'!H1258</f>
        <v>120</v>
      </c>
      <c r="J86">
        <f>'BST Extract'!I1258</f>
        <v>570</v>
      </c>
      <c r="L86" s="12" t="str">
        <f>'BST Extract'!J1258</f>
        <v>WATER</v>
      </c>
      <c r="M86" s="12" t="str">
        <f>'BST Extract'!K1258</f>
        <v>PSYCHIC</v>
      </c>
      <c r="N86" t="str">
        <f t="shared" si="76"/>
        <v>WATER,PSYCHIC</v>
      </c>
      <c r="O86" t="b">
        <f t="shared" si="77"/>
        <v>0</v>
      </c>
      <c r="Q86" t="s">
        <v>5200</v>
      </c>
      <c r="R86">
        <f>VLOOKUP($Q86,'Completed Species'!$B:$L,R$1,FALSE)</f>
        <v>100</v>
      </c>
      <c r="S86">
        <f>VLOOKUP($Q86,'Completed Species'!$B:$L,S$1,FALSE)</f>
        <v>40</v>
      </c>
      <c r="T86">
        <f>VLOOKUP($Q86,'Completed Species'!$B:$L,T$1,FALSE)</f>
        <v>75</v>
      </c>
      <c r="U86">
        <f>VLOOKUP($Q86,'Completed Species'!$B:$L,U$1,FALSE)</f>
        <v>55</v>
      </c>
      <c r="V86">
        <f>VLOOKUP($Q86,'Completed Species'!$B:$L,V$1,FALSE)</f>
        <v>110</v>
      </c>
      <c r="W86">
        <f>VLOOKUP($Q86,'Completed Species'!$B:$L,W$1,FALSE)</f>
        <v>90</v>
      </c>
      <c r="Y86">
        <f t="shared" ref="Y86" si="88">SUM(R86:W86)</f>
        <v>470</v>
      </c>
      <c r="Z86">
        <f t="shared" ref="Z86" si="89">J86-Y86</f>
        <v>100</v>
      </c>
      <c r="AA86" t="str">
        <f>VLOOKUP($Q86,'Completed Species'!$B:$L,AA$1,FALSE)</f>
        <v>WATER</v>
      </c>
      <c r="AB86" t="str">
        <f>VLOOKUP($Q86,'Completed Species'!$B:$L,AB$1,FALSE)</f>
        <v>PSYCHIC</v>
      </c>
      <c r="AC86" t="str">
        <f t="shared" ref="AC86" si="90">AA86&amp;","&amp;AB86</f>
        <v>WATER,PSYCHIC</v>
      </c>
      <c r="AD86" s="15" t="str">
        <f t="shared" ref="AD86" si="91">IF(D86=R86,"No",D86-R86)</f>
        <v>No</v>
      </c>
      <c r="AE86" s="15">
        <f t="shared" ref="AE86" si="92">E86-S86</f>
        <v>10</v>
      </c>
      <c r="AF86" s="15">
        <f t="shared" ref="AF86" si="93">F86-T86</f>
        <v>30</v>
      </c>
      <c r="AG86" s="15">
        <f t="shared" ref="AG86" si="94">G86-U86</f>
        <v>30</v>
      </c>
      <c r="AH86" s="15">
        <f t="shared" ref="AH86" si="95">H86-V86</f>
        <v>0</v>
      </c>
      <c r="AI86" s="15">
        <f t="shared" ref="AI86" si="96">I86-W86</f>
        <v>30</v>
      </c>
      <c r="AK86" s="15">
        <f t="shared" ref="AK86" si="97">SUM(AE86:AI86)</f>
        <v>100</v>
      </c>
      <c r="AL86" t="str">
        <f>'Ability Extract'!C1258</f>
        <v>GOOEY</v>
      </c>
      <c r="AN86" t="s">
        <v>14424</v>
      </c>
      <c r="AP86" t="s">
        <v>10903</v>
      </c>
    </row>
    <row r="87" spans="1:42" x14ac:dyDescent="0.25">
      <c r="A87">
        <f>INDEX('Completed Species'!$A:$B,MATCH(Megas!$Q87,'Completed Species'!$B:$B,0),1)</f>
        <v>536</v>
      </c>
      <c r="B87" t="s">
        <v>10000</v>
      </c>
      <c r="C87" t="s">
        <v>9999</v>
      </c>
      <c r="D87">
        <f>'BST Extract'!C1259</f>
        <v>120</v>
      </c>
      <c r="E87">
        <f>'BST Extract'!D1259</f>
        <v>75</v>
      </c>
      <c r="F87">
        <f>'BST Extract'!E1259</f>
        <v>100</v>
      </c>
      <c r="G87">
        <f>'BST Extract'!F1259</f>
        <v>80</v>
      </c>
      <c r="H87">
        <f>'BST Extract'!G1259</f>
        <v>140</v>
      </c>
      <c r="I87">
        <f>'BST Extract'!H1259</f>
        <v>120</v>
      </c>
      <c r="J87">
        <f>'BST Extract'!I1259</f>
        <v>635</v>
      </c>
      <c r="L87" s="12" t="str">
        <f>'BST Extract'!J1259</f>
        <v>ROCK</v>
      </c>
      <c r="M87" s="12" t="str">
        <f>'BST Extract'!K1259</f>
        <v>LIGHT</v>
      </c>
      <c r="N87" t="str">
        <f t="shared" si="76"/>
        <v>ROCK,LIGHT</v>
      </c>
      <c r="O87" t="b">
        <f t="shared" si="77"/>
        <v>0</v>
      </c>
      <c r="Q87" t="s">
        <v>5214</v>
      </c>
      <c r="R87">
        <f>VLOOKUP($Q87,'Completed Species'!$B:$L,R$1,FALSE)</f>
        <v>120</v>
      </c>
      <c r="S87">
        <f>VLOOKUP($Q87,'Completed Species'!$B:$L,S$1,FALSE)</f>
        <v>75</v>
      </c>
      <c r="T87">
        <f>VLOOKUP($Q87,'Completed Species'!$B:$L,T$1,FALSE)</f>
        <v>80</v>
      </c>
      <c r="U87">
        <f>VLOOKUP($Q87,'Completed Species'!$B:$L,U$1,FALSE)</f>
        <v>70</v>
      </c>
      <c r="V87">
        <f>VLOOKUP($Q87,'Completed Species'!$B:$L,V$1,FALSE)</f>
        <v>110</v>
      </c>
      <c r="W87">
        <f>VLOOKUP($Q87,'Completed Species'!$B:$L,W$1,FALSE)</f>
        <v>80</v>
      </c>
      <c r="Y87">
        <f t="shared" si="78"/>
        <v>535</v>
      </c>
      <c r="Z87">
        <f t="shared" si="79"/>
        <v>100</v>
      </c>
      <c r="AA87" t="str">
        <f>VLOOKUP($Q87,'Completed Species'!$B:$L,AA$1,FALSE)</f>
        <v>ROCK</v>
      </c>
      <c r="AB87" t="str">
        <f>VLOOKUP($Q87,'Completed Species'!$B:$L,AB$1,FALSE)</f>
        <v>LIGHT</v>
      </c>
      <c r="AC87" t="str">
        <f t="shared" si="80"/>
        <v>ROCK,LIGHT</v>
      </c>
      <c r="AD87" s="15" t="str">
        <f t="shared" si="81"/>
        <v>No</v>
      </c>
      <c r="AE87" s="15">
        <f t="shared" si="82"/>
        <v>0</v>
      </c>
      <c r="AF87" s="15">
        <f t="shared" si="83"/>
        <v>20</v>
      </c>
      <c r="AG87" s="15">
        <f t="shared" si="84"/>
        <v>10</v>
      </c>
      <c r="AH87" s="15">
        <f t="shared" si="85"/>
        <v>30</v>
      </c>
      <c r="AI87" s="15">
        <f t="shared" si="86"/>
        <v>40</v>
      </c>
      <c r="AK87" s="15">
        <f t="shared" si="87"/>
        <v>100</v>
      </c>
      <c r="AL87" t="str">
        <f>'Ability Extract'!C1259</f>
        <v>VITALITY</v>
      </c>
      <c r="AN87" t="s">
        <v>10204</v>
      </c>
      <c r="AP87" t="s">
        <v>10181</v>
      </c>
    </row>
    <row r="88" spans="1:42" x14ac:dyDescent="0.25">
      <c r="A88">
        <f>INDEX('Completed Species'!$A:$B,MATCH(Megas!$Q88,'Completed Species'!$B:$B,0),1)</f>
        <v>558</v>
      </c>
      <c r="B88" t="s">
        <v>10001</v>
      </c>
      <c r="C88" t="s">
        <v>10002</v>
      </c>
      <c r="D88">
        <f>'BST Extract'!C1260</f>
        <v>70</v>
      </c>
      <c r="E88">
        <f>'BST Extract'!D1260</f>
        <v>60</v>
      </c>
      <c r="F88">
        <f>'BST Extract'!E1260</f>
        <v>82</v>
      </c>
      <c r="G88">
        <f>'BST Extract'!F1260</f>
        <v>90</v>
      </c>
      <c r="H88">
        <f>'BST Extract'!G1260</f>
        <v>130</v>
      </c>
      <c r="I88">
        <f>'BST Extract'!H1260</f>
        <v>122</v>
      </c>
      <c r="J88">
        <f>'BST Extract'!I1260</f>
        <v>554</v>
      </c>
      <c r="L88" s="12" t="str">
        <f>'BST Extract'!J1260</f>
        <v>GRASS</v>
      </c>
      <c r="M88" s="12" t="str">
        <f>'BST Extract'!K1260</f>
        <v>FLYING</v>
      </c>
      <c r="N88" t="str">
        <f t="shared" si="76"/>
        <v>GRASS,FLYING</v>
      </c>
      <c r="O88" t="b">
        <f t="shared" si="77"/>
        <v>0</v>
      </c>
      <c r="Q88" t="s">
        <v>5382</v>
      </c>
      <c r="R88">
        <f>VLOOKUP($Q88,'Completed Species'!$B:$L,R$1,FALSE)</f>
        <v>70</v>
      </c>
      <c r="S88">
        <f>VLOOKUP($Q88,'Completed Species'!$B:$L,S$1,FALSE)</f>
        <v>60</v>
      </c>
      <c r="T88">
        <f>VLOOKUP($Q88,'Completed Species'!$B:$L,T$1,FALSE)</f>
        <v>62</v>
      </c>
      <c r="U88">
        <f>VLOOKUP($Q88,'Completed Species'!$B:$L,U$1,FALSE)</f>
        <v>80</v>
      </c>
      <c r="V88">
        <f>VLOOKUP($Q88,'Completed Species'!$B:$L,V$1,FALSE)</f>
        <v>100</v>
      </c>
      <c r="W88">
        <f>VLOOKUP($Q88,'Completed Species'!$B:$L,W$1,FALSE)</f>
        <v>82</v>
      </c>
      <c r="Y88">
        <f t="shared" si="78"/>
        <v>454</v>
      </c>
      <c r="Z88">
        <f t="shared" si="79"/>
        <v>100</v>
      </c>
      <c r="AA88" t="str">
        <f>VLOOKUP($Q88,'Completed Species'!$B:$L,AA$1,FALSE)</f>
        <v>GRASS</v>
      </c>
      <c r="AB88" t="str">
        <f>VLOOKUP($Q88,'Completed Species'!$B:$L,AB$1,FALSE)</f>
        <v>FLYING</v>
      </c>
      <c r="AC88" t="str">
        <f t="shared" si="80"/>
        <v>GRASS,FLYING</v>
      </c>
      <c r="AD88" s="15" t="str">
        <f t="shared" si="81"/>
        <v>No</v>
      </c>
      <c r="AE88" s="15">
        <f t="shared" si="82"/>
        <v>0</v>
      </c>
      <c r="AF88" s="15">
        <f t="shared" si="83"/>
        <v>20</v>
      </c>
      <c r="AG88" s="15">
        <f t="shared" si="84"/>
        <v>10</v>
      </c>
      <c r="AH88" s="15">
        <f t="shared" si="85"/>
        <v>30</v>
      </c>
      <c r="AI88" s="15">
        <f t="shared" si="86"/>
        <v>40</v>
      </c>
      <c r="AK88" s="15">
        <f t="shared" si="87"/>
        <v>100</v>
      </c>
      <c r="AL88" t="str">
        <f>'Ability Extract'!C1260</f>
        <v>TRIAGE</v>
      </c>
      <c r="AN88" s="37" t="s">
        <v>10205</v>
      </c>
      <c r="AP88" t="s">
        <v>10183</v>
      </c>
    </row>
    <row r="89" spans="1:42" x14ac:dyDescent="0.25">
      <c r="A89">
        <f>INDEX('Completed Species'!$A:$B,MATCH(Megas!$Q89,'Completed Species'!$B:$B,0),1)</f>
        <v>575</v>
      </c>
      <c r="B89" t="s">
        <v>10223</v>
      </c>
      <c r="C89" t="s">
        <v>10224</v>
      </c>
      <c r="D89">
        <f>'BST Extract'!C1261</f>
        <v>105</v>
      </c>
      <c r="E89">
        <f>'BST Extract'!D1261</f>
        <v>60</v>
      </c>
      <c r="F89">
        <f>'BST Extract'!E1261</f>
        <v>80</v>
      </c>
      <c r="G89">
        <f>'BST Extract'!F1261</f>
        <v>104</v>
      </c>
      <c r="H89">
        <f>'BST Extract'!G1261</f>
        <v>155</v>
      </c>
      <c r="I89">
        <f>'BST Extract'!H1261</f>
        <v>96</v>
      </c>
      <c r="J89">
        <f>'BST Extract'!I1261</f>
        <v>600</v>
      </c>
      <c r="L89" s="12" t="str">
        <f>'BST Extract'!J1261</f>
        <v>ROCK</v>
      </c>
      <c r="M89" s="12" t="str">
        <f>'BST Extract'!K1261</f>
        <v>PSYCHIC</v>
      </c>
      <c r="N89" t="str">
        <f t="shared" si="76"/>
        <v>ROCK,PSYCHIC</v>
      </c>
      <c r="O89" t="b">
        <f t="shared" si="77"/>
        <v>0</v>
      </c>
      <c r="Q89" t="s">
        <v>5524</v>
      </c>
      <c r="R89">
        <f>VLOOKUP($Q89,'Completed Species'!$B:$L,R$1,FALSE)</f>
        <v>105</v>
      </c>
      <c r="S89">
        <f>VLOOKUP($Q89,'Completed Species'!$B:$L,S$1,FALSE)</f>
        <v>60</v>
      </c>
      <c r="T89">
        <f>VLOOKUP($Q89,'Completed Species'!$B:$L,T$1,FALSE)</f>
        <v>60</v>
      </c>
      <c r="U89">
        <f>VLOOKUP($Q89,'Completed Species'!$B:$L,U$1,FALSE)</f>
        <v>80</v>
      </c>
      <c r="V89">
        <f>VLOOKUP($Q89,'Completed Species'!$B:$L,V$1,FALSE)</f>
        <v>115</v>
      </c>
      <c r="W89">
        <f>VLOOKUP($Q89,'Completed Species'!$B:$L,W$1,FALSE)</f>
        <v>80</v>
      </c>
      <c r="Y89">
        <f t="shared" si="78"/>
        <v>500</v>
      </c>
      <c r="Z89">
        <f t="shared" si="79"/>
        <v>100</v>
      </c>
      <c r="AA89" t="str">
        <f>VLOOKUP($Q89,'Completed Species'!$B:$L,AA$1,FALSE)</f>
        <v>ROCK</v>
      </c>
      <c r="AB89" t="str">
        <f>VLOOKUP($Q89,'Completed Species'!$B:$L,AB$1,FALSE)</f>
        <v>PSYCHIC</v>
      </c>
      <c r="AC89" t="str">
        <f t="shared" si="80"/>
        <v>ROCK,PSYCHIC</v>
      </c>
      <c r="AD89" s="15" t="str">
        <f t="shared" si="81"/>
        <v>No</v>
      </c>
      <c r="AE89" s="15">
        <f t="shared" si="82"/>
        <v>0</v>
      </c>
      <c r="AF89" s="15">
        <f t="shared" si="83"/>
        <v>20</v>
      </c>
      <c r="AG89" s="15">
        <f t="shared" si="84"/>
        <v>24</v>
      </c>
      <c r="AH89" s="15">
        <f t="shared" si="85"/>
        <v>40</v>
      </c>
      <c r="AI89" s="15">
        <f t="shared" si="86"/>
        <v>16</v>
      </c>
      <c r="AK89" s="15">
        <f t="shared" si="87"/>
        <v>100</v>
      </c>
      <c r="AL89" t="str">
        <f>'Ability Extract'!C1261</f>
        <v>SOLIDROCK</v>
      </c>
      <c r="AN89" s="37" t="s">
        <v>10225</v>
      </c>
      <c r="AP89" t="s">
        <v>10560</v>
      </c>
    </row>
    <row r="90" spans="1:42" x14ac:dyDescent="0.25">
      <c r="A90">
        <f>INDEX('Completed Species'!$A:$B,MATCH(Megas!$Q90,'Completed Species'!$B:$B,0),1)</f>
        <v>581</v>
      </c>
      <c r="B90" t="s">
        <v>10144</v>
      </c>
      <c r="C90" t="s">
        <v>10145</v>
      </c>
      <c r="D90">
        <f>'BST Extract'!C1262</f>
        <v>85</v>
      </c>
      <c r="E90">
        <f>'BST Extract'!D1262</f>
        <v>105</v>
      </c>
      <c r="F90">
        <f>'BST Extract'!E1262</f>
        <v>90</v>
      </c>
      <c r="G90">
        <f>'BST Extract'!F1262</f>
        <v>95</v>
      </c>
      <c r="H90">
        <f>'BST Extract'!G1262</f>
        <v>105</v>
      </c>
      <c r="I90">
        <f>'BST Extract'!H1262</f>
        <v>90</v>
      </c>
      <c r="J90">
        <f>'BST Extract'!I1262</f>
        <v>570</v>
      </c>
      <c r="L90" s="12" t="str">
        <f>'BST Extract'!J1262</f>
        <v>COSMIC</v>
      </c>
      <c r="M90" s="12">
        <f>'BST Extract'!K1262</f>
        <v>0</v>
      </c>
      <c r="N90" t="str">
        <f t="shared" si="76"/>
        <v>COSMIC,0</v>
      </c>
      <c r="O90" t="b">
        <f t="shared" si="77"/>
        <v>0</v>
      </c>
      <c r="Q90" t="s">
        <v>5574</v>
      </c>
      <c r="R90">
        <f>VLOOKUP($Q90,'Completed Species'!$B:$L,R$1,FALSE)</f>
        <v>85</v>
      </c>
      <c r="S90">
        <f>VLOOKUP($Q90,'Completed Species'!$B:$L,S$1,FALSE)</f>
        <v>65</v>
      </c>
      <c r="T90">
        <f>VLOOKUP($Q90,'Completed Species'!$B:$L,T$1,FALSE)</f>
        <v>90</v>
      </c>
      <c r="U90">
        <f>VLOOKUP($Q90,'Completed Species'!$B:$L,U$1,FALSE)</f>
        <v>75</v>
      </c>
      <c r="V90">
        <f>VLOOKUP($Q90,'Completed Species'!$B:$L,V$1,FALSE)</f>
        <v>65</v>
      </c>
      <c r="W90">
        <f>VLOOKUP($Q90,'Completed Species'!$B:$L,W$1,FALSE)</f>
        <v>90</v>
      </c>
      <c r="Y90">
        <f t="shared" si="78"/>
        <v>470</v>
      </c>
      <c r="Z90">
        <f t="shared" si="79"/>
        <v>100</v>
      </c>
      <c r="AA90" t="str">
        <f>VLOOKUP($Q90,'Completed Species'!$B:$L,AA$1,FALSE)</f>
        <v>COSMIC</v>
      </c>
      <c r="AB90">
        <f>VLOOKUP($Q90,'Completed Species'!$B:$L,AB$1,FALSE)</f>
        <v>0</v>
      </c>
      <c r="AC90" t="str">
        <f t="shared" si="80"/>
        <v>COSMIC,0</v>
      </c>
      <c r="AD90" s="15" t="str">
        <f t="shared" si="81"/>
        <v>No</v>
      </c>
      <c r="AE90" s="15">
        <f t="shared" si="82"/>
        <v>40</v>
      </c>
      <c r="AF90" s="15">
        <f t="shared" si="83"/>
        <v>0</v>
      </c>
      <c r="AG90" s="15">
        <f t="shared" si="84"/>
        <v>20</v>
      </c>
      <c r="AH90" s="15">
        <f t="shared" si="85"/>
        <v>40</v>
      </c>
      <c r="AI90" s="15">
        <f t="shared" si="86"/>
        <v>0</v>
      </c>
      <c r="AK90" s="15">
        <f t="shared" si="87"/>
        <v>100</v>
      </c>
      <c r="AL90" t="str">
        <f>'Ability Extract'!C1262</f>
        <v>HADRONENGINE</v>
      </c>
      <c r="AN90" t="s">
        <v>10206</v>
      </c>
      <c r="AP90" t="s">
        <v>10207</v>
      </c>
    </row>
    <row r="91" spans="1:42" x14ac:dyDescent="0.25">
      <c r="A91">
        <f>INDEX('Completed Species'!$A:$B,MATCH(Megas!$Q91,'Completed Species'!$B:$B,0),1)</f>
        <v>598</v>
      </c>
      <c r="B91" t="s">
        <v>10004</v>
      </c>
      <c r="C91" t="s">
        <v>10003</v>
      </c>
      <c r="D91">
        <f>'BST Extract'!C1263</f>
        <v>85</v>
      </c>
      <c r="E91">
        <f>'BST Extract'!D1263</f>
        <v>35</v>
      </c>
      <c r="F91">
        <f>'BST Extract'!E1263</f>
        <v>90</v>
      </c>
      <c r="G91">
        <f>'BST Extract'!F1263</f>
        <v>115</v>
      </c>
      <c r="H91">
        <f>'BST Extract'!G1263</f>
        <v>135</v>
      </c>
      <c r="I91">
        <f>'BST Extract'!H1263</f>
        <v>135</v>
      </c>
      <c r="J91">
        <f>'BST Extract'!I1263</f>
        <v>595</v>
      </c>
      <c r="L91" s="12" t="str">
        <f>'BST Extract'!J1263</f>
        <v>LIGHT</v>
      </c>
      <c r="M91" s="12" t="str">
        <f>'BST Extract'!K1263</f>
        <v>SOUND</v>
      </c>
      <c r="N91" t="str">
        <f t="shared" si="76"/>
        <v>LIGHT,SOUND</v>
      </c>
      <c r="O91" t="b">
        <f t="shared" si="77"/>
        <v>0</v>
      </c>
      <c r="Q91" t="s">
        <v>5723</v>
      </c>
      <c r="R91">
        <f>VLOOKUP($Q91,'Completed Species'!$B:$L,R$1,FALSE)</f>
        <v>85</v>
      </c>
      <c r="S91">
        <f>VLOOKUP($Q91,'Completed Species'!$B:$L,S$1,FALSE)</f>
        <v>35</v>
      </c>
      <c r="T91">
        <f>VLOOKUP($Q91,'Completed Species'!$B:$L,T$1,FALSE)</f>
        <v>60</v>
      </c>
      <c r="U91">
        <f>VLOOKUP($Q91,'Completed Species'!$B:$L,U$1,FALSE)</f>
        <v>95</v>
      </c>
      <c r="V91">
        <f>VLOOKUP($Q91,'Completed Species'!$B:$L,V$1,FALSE)</f>
        <v>115</v>
      </c>
      <c r="W91">
        <f>VLOOKUP($Q91,'Completed Species'!$B:$L,W$1,FALSE)</f>
        <v>105</v>
      </c>
      <c r="Y91">
        <f t="shared" si="78"/>
        <v>495</v>
      </c>
      <c r="Z91">
        <f t="shared" si="79"/>
        <v>100</v>
      </c>
      <c r="AA91" t="str">
        <f>VLOOKUP($Q91,'Completed Species'!$B:$L,AA$1,FALSE)</f>
        <v>LIGHT</v>
      </c>
      <c r="AB91" t="str">
        <f>VLOOKUP($Q91,'Completed Species'!$B:$L,AB$1,FALSE)</f>
        <v>SOUND</v>
      </c>
      <c r="AC91" t="str">
        <f t="shared" si="80"/>
        <v>LIGHT,SOUND</v>
      </c>
      <c r="AD91" s="15" t="str">
        <f t="shared" si="81"/>
        <v>No</v>
      </c>
      <c r="AE91" s="15">
        <f t="shared" si="82"/>
        <v>0</v>
      </c>
      <c r="AF91" s="15">
        <f t="shared" si="83"/>
        <v>30</v>
      </c>
      <c r="AG91" s="15">
        <f t="shared" si="84"/>
        <v>20</v>
      </c>
      <c r="AH91" s="15">
        <f t="shared" si="85"/>
        <v>20</v>
      </c>
      <c r="AI91" s="15">
        <f t="shared" si="86"/>
        <v>30</v>
      </c>
      <c r="AK91" s="15">
        <f t="shared" si="87"/>
        <v>100</v>
      </c>
      <c r="AL91" t="str">
        <f>'Ability Extract'!C1263</f>
        <v>DAZZLING</v>
      </c>
      <c r="AN91" s="37" t="s">
        <v>10207</v>
      </c>
      <c r="AP91" t="s">
        <v>10199</v>
      </c>
    </row>
    <row r="92" spans="1:42" x14ac:dyDescent="0.25">
      <c r="A92">
        <f>INDEX('Completed Species'!$A:$B,MATCH(Megas!$Q92,'Completed Species'!$B:$B,0),1)</f>
        <v>611</v>
      </c>
      <c r="B92" t="s">
        <v>12498</v>
      </c>
      <c r="C92" t="s">
        <v>12497</v>
      </c>
      <c r="D92">
        <f>'BST Extract'!C1264</f>
        <v>75</v>
      </c>
      <c r="E92">
        <f>'BST Extract'!D1264</f>
        <v>65</v>
      </c>
      <c r="F92">
        <f>'BST Extract'!E1264</f>
        <v>130</v>
      </c>
      <c r="G92">
        <f>'BST Extract'!F1264</f>
        <v>50</v>
      </c>
      <c r="H92">
        <f>'BST Extract'!G1264</f>
        <v>140</v>
      </c>
      <c r="I92">
        <f>'BST Extract'!H1264</f>
        <v>140</v>
      </c>
      <c r="J92">
        <f>'BST Extract'!I1264</f>
        <v>600</v>
      </c>
      <c r="L92" s="12" t="str">
        <f>'BST Extract'!J1264</f>
        <v>LIGHT</v>
      </c>
      <c r="M92" s="12" t="str">
        <f>'BST Extract'!K1264</f>
        <v>STEEL</v>
      </c>
      <c r="N92" t="str">
        <f t="shared" si="76"/>
        <v>LIGHT,STEEL</v>
      </c>
      <c r="O92" t="b">
        <f t="shared" si="77"/>
        <v>0</v>
      </c>
      <c r="Q92" t="s">
        <v>5836</v>
      </c>
      <c r="R92">
        <f>VLOOKUP($Q92,'Completed Species'!$B:$L,R$1,FALSE)</f>
        <v>75</v>
      </c>
      <c r="S92">
        <f>VLOOKUP($Q92,'Completed Species'!$B:$L,S$1,FALSE)</f>
        <v>50</v>
      </c>
      <c r="T92">
        <f>VLOOKUP($Q92,'Completed Species'!$B:$L,T$1,FALSE)</f>
        <v>95</v>
      </c>
      <c r="U92">
        <f>VLOOKUP($Q92,'Completed Species'!$B:$L,U$1,FALSE)</f>
        <v>55</v>
      </c>
      <c r="V92">
        <f>VLOOKUP($Q92,'Completed Species'!$B:$L,V$1,FALSE)</f>
        <v>110</v>
      </c>
      <c r="W92">
        <f>VLOOKUP($Q92,'Completed Species'!$B:$L,W$1,FALSE)</f>
        <v>115</v>
      </c>
      <c r="Y92">
        <f t="shared" si="78"/>
        <v>500</v>
      </c>
      <c r="Z92">
        <f t="shared" si="79"/>
        <v>100</v>
      </c>
      <c r="AA92" t="str">
        <f>VLOOKUP($Q92,'Completed Species'!$B:$L,AA$1,FALSE)</f>
        <v>LIGHT</v>
      </c>
      <c r="AB92" t="str">
        <f>VLOOKUP($Q92,'Completed Species'!$B:$L,AB$1,FALSE)</f>
        <v>STEEL</v>
      </c>
      <c r="AC92" t="str">
        <f t="shared" si="80"/>
        <v>LIGHT,STEEL</v>
      </c>
      <c r="AD92" s="15" t="str">
        <f t="shared" si="81"/>
        <v>No</v>
      </c>
      <c r="AE92" s="15">
        <f t="shared" si="82"/>
        <v>15</v>
      </c>
      <c r="AF92" s="15">
        <f t="shared" si="83"/>
        <v>35</v>
      </c>
      <c r="AG92" s="15">
        <f t="shared" si="84"/>
        <v>-5</v>
      </c>
      <c r="AH92" s="15">
        <f t="shared" si="85"/>
        <v>30</v>
      </c>
      <c r="AI92" s="15">
        <f t="shared" si="86"/>
        <v>25</v>
      </c>
      <c r="AJ92" t="s">
        <v>12500</v>
      </c>
      <c r="AK92" s="15">
        <f t="shared" si="87"/>
        <v>100</v>
      </c>
      <c r="AL92" t="str">
        <f>'Ability Extract'!C1264</f>
        <v>MEGALAUNCHER</v>
      </c>
      <c r="AN92" s="37" t="s">
        <v>12499</v>
      </c>
      <c r="AP92" t="s">
        <v>11884</v>
      </c>
    </row>
    <row r="93" spans="1:42" x14ac:dyDescent="0.25">
      <c r="A93">
        <f>INDEX('Completed Species'!$A:$B,MATCH(Megas!$Q93,'Completed Species'!$B:$B,0),1)</f>
        <v>615</v>
      </c>
      <c r="B93" t="s">
        <v>10006</v>
      </c>
      <c r="C93" t="s">
        <v>10005</v>
      </c>
      <c r="D93">
        <f>'BST Extract'!C1265</f>
        <v>110</v>
      </c>
      <c r="E93">
        <f>'BST Extract'!D1265</f>
        <v>120</v>
      </c>
      <c r="F93">
        <f>'BST Extract'!E1265</f>
        <v>150</v>
      </c>
      <c r="G93">
        <f>'BST Extract'!F1265</f>
        <v>30</v>
      </c>
      <c r="H93">
        <f>'BST Extract'!G1265</f>
        <v>60</v>
      </c>
      <c r="I93">
        <f>'BST Extract'!H1265</f>
        <v>140</v>
      </c>
      <c r="J93">
        <f>'BST Extract'!I1265</f>
        <v>610</v>
      </c>
      <c r="L93" s="12" t="str">
        <f>'BST Extract'!J1265</f>
        <v>ROCK</v>
      </c>
      <c r="M93" s="12" t="str">
        <f>'BST Extract'!K1265</f>
        <v>GROUND</v>
      </c>
      <c r="N93" t="str">
        <f t="shared" si="76"/>
        <v>ROCK,GROUND</v>
      </c>
      <c r="O93" t="b">
        <f t="shared" si="77"/>
        <v>0</v>
      </c>
      <c r="Q93" t="s">
        <v>5873</v>
      </c>
      <c r="R93">
        <f>VLOOKUP($Q93,'Completed Species'!$B:$L,R$1,FALSE)</f>
        <v>110</v>
      </c>
      <c r="S93">
        <f>VLOOKUP($Q93,'Completed Species'!$B:$L,S$1,FALSE)</f>
        <v>90</v>
      </c>
      <c r="T93">
        <f>VLOOKUP($Q93,'Completed Species'!$B:$L,T$1,FALSE)</f>
        <v>120</v>
      </c>
      <c r="U93">
        <f>VLOOKUP($Q93,'Completed Species'!$B:$L,U$1,FALSE)</f>
        <v>30</v>
      </c>
      <c r="V93">
        <f>VLOOKUP($Q93,'Completed Species'!$B:$L,V$1,FALSE)</f>
        <v>60</v>
      </c>
      <c r="W93">
        <f>VLOOKUP($Q93,'Completed Species'!$B:$L,W$1,FALSE)</f>
        <v>100</v>
      </c>
      <c r="Y93">
        <f t="shared" si="78"/>
        <v>510</v>
      </c>
      <c r="Z93">
        <f t="shared" si="79"/>
        <v>100</v>
      </c>
      <c r="AA93" t="str">
        <f>VLOOKUP($Q93,'Completed Species'!$B:$L,AA$1,FALSE)</f>
        <v>ROCK</v>
      </c>
      <c r="AB93" t="str">
        <f>VLOOKUP($Q93,'Completed Species'!$B:$L,AB$1,FALSE)</f>
        <v>GROUND</v>
      </c>
      <c r="AC93" t="str">
        <f t="shared" si="80"/>
        <v>ROCK,GROUND</v>
      </c>
      <c r="AD93" s="15" t="str">
        <f t="shared" si="81"/>
        <v>No</v>
      </c>
      <c r="AE93" s="15">
        <f t="shared" si="82"/>
        <v>30</v>
      </c>
      <c r="AF93" s="15">
        <f t="shared" si="83"/>
        <v>30</v>
      </c>
      <c r="AG93" s="15">
        <f t="shared" si="84"/>
        <v>0</v>
      </c>
      <c r="AH93" s="15">
        <f t="shared" si="85"/>
        <v>0</v>
      </c>
      <c r="AI93" s="15">
        <f t="shared" si="86"/>
        <v>40</v>
      </c>
      <c r="AK93" s="15">
        <f t="shared" si="87"/>
        <v>100</v>
      </c>
      <c r="AL93" t="str">
        <f>'Ability Extract'!C1265</f>
        <v>IMPENETRABLE</v>
      </c>
      <c r="AN93" s="37" t="s">
        <v>10208</v>
      </c>
      <c r="AP93" t="s">
        <v>10185</v>
      </c>
    </row>
    <row r="94" spans="1:42" x14ac:dyDescent="0.25">
      <c r="A94">
        <f>INDEX('Completed Species'!$A:$B,MATCH(Megas!$Q94,'Completed Species'!$B:$B,0),1)</f>
        <v>627</v>
      </c>
      <c r="B94" t="s">
        <v>10007</v>
      </c>
      <c r="C94" t="s">
        <v>10008</v>
      </c>
      <c r="D94">
        <f>'BST Extract'!C1266</f>
        <v>85</v>
      </c>
      <c r="E94">
        <f>'BST Extract'!D1266</f>
        <v>70</v>
      </c>
      <c r="F94">
        <f>'BST Extract'!E1266</f>
        <v>105</v>
      </c>
      <c r="G94">
        <f>'BST Extract'!F1266</f>
        <v>105</v>
      </c>
      <c r="H94">
        <f>'BST Extract'!G1266</f>
        <v>135</v>
      </c>
      <c r="I94">
        <f>'BST Extract'!H1266</f>
        <v>130</v>
      </c>
      <c r="J94">
        <f>'BST Extract'!I1266</f>
        <v>630</v>
      </c>
      <c r="L94" s="12" t="str">
        <f>'BST Extract'!J1266</f>
        <v>ROCK</v>
      </c>
      <c r="M94" s="12" t="str">
        <f>'BST Extract'!K1266</f>
        <v>ELECTRIC</v>
      </c>
      <c r="N94" t="str">
        <f t="shared" si="76"/>
        <v>ROCK,ELECTRIC</v>
      </c>
      <c r="O94" t="b">
        <f t="shared" si="77"/>
        <v>0</v>
      </c>
      <c r="Q94" t="s">
        <v>5981</v>
      </c>
      <c r="R94">
        <f>VLOOKUP($Q94,'Completed Species'!$B:$L,R$1,FALSE)</f>
        <v>85</v>
      </c>
      <c r="S94">
        <f>VLOOKUP($Q94,'Completed Species'!$B:$L,S$1,FALSE)</f>
        <v>70</v>
      </c>
      <c r="T94">
        <f>VLOOKUP($Q94,'Completed Species'!$B:$L,T$1,FALSE)</f>
        <v>85</v>
      </c>
      <c r="U94">
        <f>VLOOKUP($Q94,'Completed Species'!$B:$L,U$1,FALSE)</f>
        <v>75</v>
      </c>
      <c r="V94">
        <f>VLOOKUP($Q94,'Completed Species'!$B:$L,V$1,FALSE)</f>
        <v>105</v>
      </c>
      <c r="W94">
        <f>VLOOKUP($Q94,'Completed Species'!$B:$L,W$1,FALSE)</f>
        <v>110</v>
      </c>
      <c r="Y94">
        <f t="shared" si="78"/>
        <v>530</v>
      </c>
      <c r="Z94">
        <f t="shared" si="79"/>
        <v>100</v>
      </c>
      <c r="AA94" t="str">
        <f>VLOOKUP($Q94,'Completed Species'!$B:$L,AA$1,FALSE)</f>
        <v>ROCK</v>
      </c>
      <c r="AB94" t="str">
        <f>VLOOKUP($Q94,'Completed Species'!$B:$L,AB$1,FALSE)</f>
        <v>ELECTRIC</v>
      </c>
      <c r="AC94" t="str">
        <f t="shared" si="80"/>
        <v>ROCK,ELECTRIC</v>
      </c>
      <c r="AD94" s="15" t="str">
        <f t="shared" si="81"/>
        <v>No</v>
      </c>
      <c r="AE94" s="15">
        <f t="shared" si="82"/>
        <v>0</v>
      </c>
      <c r="AF94" s="15">
        <f t="shared" si="83"/>
        <v>20</v>
      </c>
      <c r="AG94" s="15">
        <f t="shared" si="84"/>
        <v>30</v>
      </c>
      <c r="AH94" s="15">
        <f t="shared" si="85"/>
        <v>30</v>
      </c>
      <c r="AI94" s="15">
        <f t="shared" si="86"/>
        <v>20</v>
      </c>
      <c r="AK94" s="15">
        <f t="shared" si="87"/>
        <v>100</v>
      </c>
      <c r="AL94" t="str">
        <f>'Ability Extract'!C1266</f>
        <v>CONDUCTOR</v>
      </c>
      <c r="AN94" t="s">
        <v>10209</v>
      </c>
      <c r="AP94" t="s">
        <v>10559</v>
      </c>
    </row>
    <row r="95" spans="1:42" x14ac:dyDescent="0.25">
      <c r="A95">
        <f>INDEX('Completed Species'!$A:$B,MATCH(Megas!$Q95,'Completed Species'!$B:$B,0),1)</f>
        <v>633</v>
      </c>
      <c r="B95" t="s">
        <v>10235</v>
      </c>
      <c r="C95" t="s">
        <v>10236</v>
      </c>
      <c r="D95">
        <f>'BST Extract'!C1267</f>
        <v>91</v>
      </c>
      <c r="E95">
        <f>'BST Extract'!D1267</f>
        <v>120</v>
      </c>
      <c r="F95">
        <f>'BST Extract'!E1267</f>
        <v>115</v>
      </c>
      <c r="G95">
        <f>'BST Extract'!F1267</f>
        <v>130</v>
      </c>
      <c r="H95">
        <f>'BST Extract'!G1267</f>
        <v>120</v>
      </c>
      <c r="I95">
        <f>'BST Extract'!H1267</f>
        <v>124</v>
      </c>
      <c r="J95">
        <f>'BST Extract'!I1267</f>
        <v>700</v>
      </c>
      <c r="L95" s="12" t="str">
        <f>'BST Extract'!J1267</f>
        <v>LIGHT</v>
      </c>
      <c r="M95" s="12" t="str">
        <f>'BST Extract'!K1267</f>
        <v>DRAGON</v>
      </c>
      <c r="N95" t="str">
        <f t="shared" si="76"/>
        <v>LIGHT,DRAGON</v>
      </c>
      <c r="O95" t="b">
        <f t="shared" si="77"/>
        <v>0</v>
      </c>
      <c r="Q95" t="s">
        <v>6028</v>
      </c>
      <c r="R95">
        <f>VLOOKUP($Q95,'Completed Species'!$B:$L,R$1,FALSE)</f>
        <v>91</v>
      </c>
      <c r="S95">
        <f>VLOOKUP($Q95,'Completed Species'!$B:$L,S$1,FALSE)</f>
        <v>94</v>
      </c>
      <c r="T95">
        <f>VLOOKUP($Q95,'Completed Species'!$B:$L,T$1,FALSE)</f>
        <v>95</v>
      </c>
      <c r="U95">
        <f>VLOOKUP($Q95,'Completed Species'!$B:$L,U$1,FALSE)</f>
        <v>130</v>
      </c>
      <c r="V95">
        <f>VLOOKUP($Q95,'Completed Species'!$B:$L,V$1,FALSE)</f>
        <v>90</v>
      </c>
      <c r="W95">
        <f>VLOOKUP($Q95,'Completed Species'!$B:$L,W$1,FALSE)</f>
        <v>100</v>
      </c>
      <c r="Y95">
        <f t="shared" si="78"/>
        <v>600</v>
      </c>
      <c r="Z95">
        <f t="shared" si="79"/>
        <v>100</v>
      </c>
      <c r="AA95" t="str">
        <f>VLOOKUP($Q95,'Completed Species'!$B:$L,AA$1,FALSE)</f>
        <v>LIGHT</v>
      </c>
      <c r="AB95" t="str">
        <f>VLOOKUP($Q95,'Completed Species'!$B:$L,AB$1,FALSE)</f>
        <v>DRAGON</v>
      </c>
      <c r="AC95" t="str">
        <f t="shared" si="80"/>
        <v>LIGHT,DRAGON</v>
      </c>
      <c r="AD95" s="15" t="str">
        <f t="shared" si="81"/>
        <v>No</v>
      </c>
      <c r="AE95" s="15">
        <f t="shared" si="82"/>
        <v>26</v>
      </c>
      <c r="AF95" s="15">
        <f t="shared" si="83"/>
        <v>20</v>
      </c>
      <c r="AG95" s="15">
        <f t="shared" si="84"/>
        <v>0</v>
      </c>
      <c r="AH95" s="15">
        <f t="shared" si="85"/>
        <v>30</v>
      </c>
      <c r="AI95" s="15">
        <f t="shared" si="86"/>
        <v>24</v>
      </c>
      <c r="AK95" s="15">
        <f t="shared" si="87"/>
        <v>100</v>
      </c>
      <c r="AL95" t="str">
        <f>'Ability Extract'!C1267</f>
        <v>PUREHEART</v>
      </c>
      <c r="AN95" s="37" t="s">
        <v>10237</v>
      </c>
      <c r="AP95" t="s">
        <v>12471</v>
      </c>
    </row>
    <row r="96" spans="1:42" x14ac:dyDescent="0.25">
      <c r="A96">
        <f>INDEX('Completed Species'!$A:$B,MATCH(Megas!$Q96,'Completed Species'!$B:$B,0),1)</f>
        <v>647</v>
      </c>
      <c r="B96" t="s">
        <v>10009</v>
      </c>
      <c r="C96" t="s">
        <v>10010</v>
      </c>
      <c r="D96">
        <f>'BST Extract'!C1268</f>
        <v>115</v>
      </c>
      <c r="E96">
        <f>'BST Extract'!D1268</f>
        <v>80</v>
      </c>
      <c r="F96">
        <f>'BST Extract'!E1268</f>
        <v>110</v>
      </c>
      <c r="G96">
        <f>'BST Extract'!F1268</f>
        <v>140</v>
      </c>
      <c r="H96">
        <f>'BST Extract'!G1268</f>
        <v>135</v>
      </c>
      <c r="I96">
        <f>'BST Extract'!H1268</f>
        <v>120</v>
      </c>
      <c r="J96">
        <f>'BST Extract'!I1268</f>
        <v>700</v>
      </c>
      <c r="L96" s="12" t="str">
        <f>'BST Extract'!J1268</f>
        <v>STEEL</v>
      </c>
      <c r="M96" s="12" t="str">
        <f>'BST Extract'!K1268</f>
        <v>FLYING</v>
      </c>
      <c r="N96" t="str">
        <f t="shared" si="76"/>
        <v>STEEL,FLYING</v>
      </c>
      <c r="O96" t="b">
        <f t="shared" si="77"/>
        <v>0</v>
      </c>
      <c r="Q96" t="s">
        <v>6146</v>
      </c>
      <c r="R96">
        <f>VLOOKUP($Q96,'Completed Species'!$B:$L,R$1,FALSE)</f>
        <v>115</v>
      </c>
      <c r="S96">
        <f>VLOOKUP($Q96,'Completed Species'!$B:$L,S$1,FALSE)</f>
        <v>70</v>
      </c>
      <c r="T96">
        <f>VLOOKUP($Q96,'Completed Species'!$B:$L,T$1,FALSE)</f>
        <v>75</v>
      </c>
      <c r="U96">
        <f>VLOOKUP($Q96,'Completed Species'!$B:$L,U$1,FALSE)</f>
        <v>120</v>
      </c>
      <c r="V96">
        <f>VLOOKUP($Q96,'Completed Species'!$B:$L,V$1,FALSE)</f>
        <v>100</v>
      </c>
      <c r="W96">
        <f>VLOOKUP($Q96,'Completed Species'!$B:$L,W$1,FALSE)</f>
        <v>120</v>
      </c>
      <c r="Y96">
        <f t="shared" si="78"/>
        <v>600</v>
      </c>
      <c r="Z96">
        <f t="shared" si="79"/>
        <v>100</v>
      </c>
      <c r="AA96" t="str">
        <f>VLOOKUP($Q96,'Completed Species'!$B:$L,AA$1,FALSE)</f>
        <v>STEEL</v>
      </c>
      <c r="AB96" t="str">
        <f>VLOOKUP($Q96,'Completed Species'!$B:$L,AB$1,FALSE)</f>
        <v>FLYING</v>
      </c>
      <c r="AC96" t="str">
        <f t="shared" si="80"/>
        <v>STEEL,FLYING</v>
      </c>
      <c r="AD96" s="15" t="str">
        <f t="shared" si="81"/>
        <v>No</v>
      </c>
      <c r="AE96" s="15">
        <f t="shared" si="82"/>
        <v>10</v>
      </c>
      <c r="AF96" s="15">
        <f t="shared" si="83"/>
        <v>35</v>
      </c>
      <c r="AG96" s="15">
        <f t="shared" si="84"/>
        <v>20</v>
      </c>
      <c r="AH96" s="15">
        <f t="shared" si="85"/>
        <v>35</v>
      </c>
      <c r="AI96" s="15">
        <f t="shared" si="86"/>
        <v>0</v>
      </c>
      <c r="AK96" s="15">
        <f t="shared" si="87"/>
        <v>100</v>
      </c>
      <c r="AL96" t="str">
        <f>'Ability Extract'!C1268</f>
        <v>NOGUARD</v>
      </c>
      <c r="AN96" s="37" t="s">
        <v>10210</v>
      </c>
      <c r="AP96" t="s">
        <v>10260</v>
      </c>
    </row>
    <row r="97" spans="1:42" x14ac:dyDescent="0.25">
      <c r="A97">
        <f>INDEX('Completed Species'!$A:$B,MATCH(Megas!$Q97,'Completed Species'!$B:$B,0),1)</f>
        <v>653</v>
      </c>
      <c r="B97" t="s">
        <v>10668</v>
      </c>
      <c r="C97" t="s">
        <v>10669</v>
      </c>
      <c r="D97">
        <f>'BST Extract'!C1269</f>
        <v>74</v>
      </c>
      <c r="E97">
        <f>'BST Extract'!D1269</f>
        <v>130</v>
      </c>
      <c r="F97">
        <f>'BST Extract'!E1269</f>
        <v>95</v>
      </c>
      <c r="G97">
        <f>'BST Extract'!F1269</f>
        <v>90</v>
      </c>
      <c r="H97">
        <f>'BST Extract'!G1269</f>
        <v>63</v>
      </c>
      <c r="I97">
        <f>'BST Extract'!H1269</f>
        <v>103</v>
      </c>
      <c r="J97">
        <f>'BST Extract'!I1269</f>
        <v>555</v>
      </c>
      <c r="L97" s="12" t="str">
        <f>'BST Extract'!J1269</f>
        <v>FAIRY</v>
      </c>
      <c r="M97" s="12" t="str">
        <f>'BST Extract'!K1269</f>
        <v>DARK</v>
      </c>
      <c r="N97" t="str">
        <f t="shared" si="76"/>
        <v>FAIRY,DARK</v>
      </c>
      <c r="O97" t="b">
        <f t="shared" si="77"/>
        <v>0</v>
      </c>
      <c r="Q97" t="s">
        <v>6201</v>
      </c>
      <c r="R97">
        <f>VLOOKUP($Q97,'Completed Species'!$B:$L,R$1,FALSE)</f>
        <v>74</v>
      </c>
      <c r="S97">
        <f>VLOOKUP($Q97,'Completed Species'!$B:$L,S$1,FALSE)</f>
        <v>120</v>
      </c>
      <c r="T97">
        <f>VLOOKUP($Q97,'Completed Species'!$B:$L,T$1,FALSE)</f>
        <v>55</v>
      </c>
      <c r="U97">
        <f>VLOOKUP($Q97,'Completed Species'!$B:$L,U$1,FALSE)</f>
        <v>80</v>
      </c>
      <c r="V97">
        <f>VLOOKUP($Q97,'Completed Species'!$B:$L,V$1,FALSE)</f>
        <v>63</v>
      </c>
      <c r="W97">
        <f>VLOOKUP($Q97,'Completed Species'!$B:$L,W$1,FALSE)</f>
        <v>63</v>
      </c>
      <c r="Y97">
        <f t="shared" si="78"/>
        <v>455</v>
      </c>
      <c r="Z97">
        <f t="shared" si="79"/>
        <v>100</v>
      </c>
      <c r="AA97" t="str">
        <f>VLOOKUP($Q97,'Completed Species'!$B:$L,AA$1,FALSE)</f>
        <v>FAIRY</v>
      </c>
      <c r="AB97" t="str">
        <f>VLOOKUP($Q97,'Completed Species'!$B:$L,AB$1,FALSE)</f>
        <v>DARK</v>
      </c>
      <c r="AC97" t="str">
        <f t="shared" si="80"/>
        <v>FAIRY,DARK</v>
      </c>
      <c r="AD97" s="15" t="str">
        <f t="shared" si="81"/>
        <v>No</v>
      </c>
      <c r="AE97" s="15">
        <f t="shared" si="82"/>
        <v>10</v>
      </c>
      <c r="AF97" s="15">
        <f t="shared" si="83"/>
        <v>40</v>
      </c>
      <c r="AG97" s="15">
        <f t="shared" si="84"/>
        <v>10</v>
      </c>
      <c r="AH97" s="15">
        <f t="shared" si="85"/>
        <v>0</v>
      </c>
      <c r="AI97" s="15">
        <f t="shared" si="86"/>
        <v>40</v>
      </c>
      <c r="AK97" s="15">
        <f t="shared" si="87"/>
        <v>100</v>
      </c>
      <c r="AL97" t="str">
        <f>'Ability Extract'!C1269</f>
        <v>PRANKSTER</v>
      </c>
      <c r="AN97" s="37" t="s">
        <v>10670</v>
      </c>
      <c r="AP97" t="s">
        <v>10158</v>
      </c>
    </row>
    <row r="98" spans="1:42" x14ac:dyDescent="0.25">
      <c r="A98">
        <f>INDEX('Completed Species'!$A:$B,MATCH(Megas!$Q98,'Completed Species'!$B:$B,0),1)</f>
        <v>667</v>
      </c>
      <c r="B98" t="s">
        <v>10011</v>
      </c>
      <c r="C98" t="s">
        <v>10012</v>
      </c>
      <c r="D98">
        <f>'BST Extract'!C1270</f>
        <v>85</v>
      </c>
      <c r="E98">
        <f>'BST Extract'!D1270</f>
        <v>65</v>
      </c>
      <c r="F98">
        <f>'BST Extract'!E1270</f>
        <v>110</v>
      </c>
      <c r="G98">
        <f>'BST Extract'!F1270</f>
        <v>105</v>
      </c>
      <c r="H98">
        <f>'BST Extract'!G1270</f>
        <v>125</v>
      </c>
      <c r="I98">
        <f>'BST Extract'!H1270</f>
        <v>110</v>
      </c>
      <c r="J98">
        <f>'BST Extract'!I1270</f>
        <v>600</v>
      </c>
      <c r="L98" s="12" t="str">
        <f>'BST Extract'!J1270</f>
        <v>FIRE</v>
      </c>
      <c r="M98" s="12" t="str">
        <f>'BST Extract'!K1270</f>
        <v>LIGHT</v>
      </c>
      <c r="N98" t="str">
        <f t="shared" si="76"/>
        <v>FIRE,LIGHT</v>
      </c>
      <c r="O98" t="b">
        <f t="shared" si="77"/>
        <v>0</v>
      </c>
      <c r="Q98" t="s">
        <v>6311</v>
      </c>
      <c r="R98">
        <f>VLOOKUP($Q98,'Completed Species'!$B:$L,R$1,FALSE)</f>
        <v>85</v>
      </c>
      <c r="S98">
        <f>VLOOKUP($Q98,'Completed Species'!$B:$L,S$1,FALSE)</f>
        <v>55</v>
      </c>
      <c r="T98">
        <f>VLOOKUP($Q98,'Completed Species'!$B:$L,T$1,FALSE)</f>
        <v>80</v>
      </c>
      <c r="U98">
        <f>VLOOKUP($Q98,'Completed Species'!$B:$L,U$1,FALSE)</f>
        <v>105</v>
      </c>
      <c r="V98">
        <f>VLOOKUP($Q98,'Completed Species'!$B:$L,V$1,FALSE)</f>
        <v>95</v>
      </c>
      <c r="W98">
        <f>VLOOKUP($Q98,'Completed Species'!$B:$L,W$1,FALSE)</f>
        <v>80</v>
      </c>
      <c r="Y98">
        <f t="shared" si="78"/>
        <v>500</v>
      </c>
      <c r="Z98">
        <f t="shared" si="79"/>
        <v>100</v>
      </c>
      <c r="AA98" t="str">
        <f>VLOOKUP($Q98,'Completed Species'!$B:$L,AA$1,FALSE)</f>
        <v>FIRE</v>
      </c>
      <c r="AB98" t="str">
        <f>VLOOKUP($Q98,'Completed Species'!$B:$L,AB$1,FALSE)</f>
        <v>LIGHT</v>
      </c>
      <c r="AC98" t="str">
        <f t="shared" si="80"/>
        <v>FIRE,LIGHT</v>
      </c>
      <c r="AD98" s="15" t="str">
        <f t="shared" si="81"/>
        <v>No</v>
      </c>
      <c r="AE98" s="15">
        <f t="shared" si="82"/>
        <v>10</v>
      </c>
      <c r="AF98" s="15">
        <f t="shared" si="83"/>
        <v>30</v>
      </c>
      <c r="AG98" s="15">
        <f t="shared" si="84"/>
        <v>0</v>
      </c>
      <c r="AH98" s="15">
        <f t="shared" si="85"/>
        <v>30</v>
      </c>
      <c r="AI98" s="15">
        <f t="shared" si="86"/>
        <v>30</v>
      </c>
      <c r="AK98" s="15">
        <f t="shared" si="87"/>
        <v>100</v>
      </c>
      <c r="AL98" t="str">
        <f>'Ability Extract'!C1270</f>
        <v>SPEEDBOOST</v>
      </c>
      <c r="AN98" s="37" t="s">
        <v>10211</v>
      </c>
      <c r="AP98" t="s">
        <v>14421</v>
      </c>
    </row>
    <row r="99" spans="1:42" x14ac:dyDescent="0.25">
      <c r="A99">
        <f>INDEX('Completed Species'!$A:$B,MATCH(Megas!$Q99,'Completed Species'!$B:$B,0),1)</f>
        <v>670</v>
      </c>
      <c r="B99" t="s">
        <v>10014</v>
      </c>
      <c r="C99" t="s">
        <v>10013</v>
      </c>
      <c r="D99">
        <f>'BST Extract'!C1271</f>
        <v>84</v>
      </c>
      <c r="E99">
        <f>'BST Extract'!D1271</f>
        <v>131</v>
      </c>
      <c r="F99">
        <f>'BST Extract'!E1271</f>
        <v>118</v>
      </c>
      <c r="G99">
        <f>'BST Extract'!F1271</f>
        <v>90</v>
      </c>
      <c r="H99">
        <f>'BST Extract'!G1271</f>
        <v>86</v>
      </c>
      <c r="I99">
        <f>'BST Extract'!H1271</f>
        <v>121</v>
      </c>
      <c r="J99">
        <f>'BST Extract'!I1271</f>
        <v>630</v>
      </c>
      <c r="L99" s="12" t="str">
        <f>'BST Extract'!J1271</f>
        <v>WATER</v>
      </c>
      <c r="M99" s="12" t="str">
        <f>'BST Extract'!K1271</f>
        <v>ICE</v>
      </c>
      <c r="N99" t="str">
        <f t="shared" si="76"/>
        <v>WATER,ICE</v>
      </c>
      <c r="O99" t="b">
        <f t="shared" si="77"/>
        <v>0</v>
      </c>
      <c r="Q99" t="s">
        <v>6333</v>
      </c>
      <c r="R99">
        <f>VLOOKUP($Q99,'Completed Species'!$B:$L,R$1,FALSE)</f>
        <v>84</v>
      </c>
      <c r="S99">
        <f>VLOOKUP($Q99,'Completed Species'!$B:$L,S$1,FALSE)</f>
        <v>111</v>
      </c>
      <c r="T99">
        <f>VLOOKUP($Q99,'Completed Species'!$B:$L,T$1,FALSE)</f>
        <v>88</v>
      </c>
      <c r="U99">
        <f>VLOOKUP($Q99,'Completed Species'!$B:$L,U$1,FALSE)</f>
        <v>60</v>
      </c>
      <c r="V99">
        <f>VLOOKUP($Q99,'Completed Species'!$B:$L,V$1,FALSE)</f>
        <v>86</v>
      </c>
      <c r="W99">
        <f>VLOOKUP($Q99,'Completed Species'!$B:$L,W$1,FALSE)</f>
        <v>101</v>
      </c>
      <c r="Y99">
        <f t="shared" si="78"/>
        <v>530</v>
      </c>
      <c r="Z99">
        <f t="shared" si="79"/>
        <v>100</v>
      </c>
      <c r="AA99" t="str">
        <f>VLOOKUP($Q99,'Completed Species'!$B:$L,AA$1,FALSE)</f>
        <v>WATER</v>
      </c>
      <c r="AB99" t="str">
        <f>VLOOKUP($Q99,'Completed Species'!$B:$L,AB$1,FALSE)</f>
        <v>ICE</v>
      </c>
      <c r="AC99" t="str">
        <f t="shared" si="80"/>
        <v>WATER,ICE</v>
      </c>
      <c r="AD99" s="15" t="str">
        <f t="shared" si="81"/>
        <v>No</v>
      </c>
      <c r="AE99" s="15">
        <f t="shared" si="82"/>
        <v>20</v>
      </c>
      <c r="AF99" s="15">
        <f t="shared" si="83"/>
        <v>30</v>
      </c>
      <c r="AG99" s="15">
        <f t="shared" si="84"/>
        <v>30</v>
      </c>
      <c r="AH99" s="15">
        <f t="shared" si="85"/>
        <v>0</v>
      </c>
      <c r="AI99" s="15">
        <f t="shared" si="86"/>
        <v>20</v>
      </c>
      <c r="AK99" s="15">
        <f t="shared" si="87"/>
        <v>100</v>
      </c>
      <c r="AL99" t="str">
        <f>'Ability Extract'!C1271</f>
        <v>FILTER</v>
      </c>
      <c r="AN99" s="37" t="s">
        <v>10212</v>
      </c>
      <c r="AP99" t="s">
        <v>10171</v>
      </c>
    </row>
    <row r="100" spans="1:42" x14ac:dyDescent="0.25">
      <c r="A100">
        <f>INDEX('Completed Species'!$A:$B,MATCH(Megas!$Q100,'Completed Species'!$B:$B,0),1)</f>
        <v>679</v>
      </c>
      <c r="B100" t="s">
        <v>10015</v>
      </c>
      <c r="C100" t="s">
        <v>10016</v>
      </c>
      <c r="D100">
        <f>'BST Extract'!C1272</f>
        <v>85</v>
      </c>
      <c r="E100">
        <f>'BST Extract'!D1272</f>
        <v>45</v>
      </c>
      <c r="F100">
        <f>'BST Extract'!E1272</f>
        <v>90</v>
      </c>
      <c r="G100">
        <f>'BST Extract'!F1272</f>
        <v>130</v>
      </c>
      <c r="H100">
        <f>'BST Extract'!G1272</f>
        <v>105</v>
      </c>
      <c r="I100">
        <f>'BST Extract'!H1272</f>
        <v>105</v>
      </c>
      <c r="J100">
        <f>'BST Extract'!I1272</f>
        <v>560</v>
      </c>
      <c r="L100" s="12" t="str">
        <f>'BST Extract'!J1272</f>
        <v>BUG</v>
      </c>
      <c r="M100" s="12" t="str">
        <f>'BST Extract'!K1272</f>
        <v>LIGHT</v>
      </c>
      <c r="N100" t="str">
        <f t="shared" si="76"/>
        <v>BUG,LIGHT</v>
      </c>
      <c r="O100" t="b">
        <f t="shared" si="77"/>
        <v>0</v>
      </c>
      <c r="Q100" t="s">
        <v>6392</v>
      </c>
      <c r="R100">
        <f>VLOOKUP($Q100,'Completed Species'!$B:$L,R$1,FALSE)</f>
        <v>85</v>
      </c>
      <c r="S100">
        <f>VLOOKUP($Q100,'Completed Species'!$B:$L,S$1,FALSE)</f>
        <v>45</v>
      </c>
      <c r="T100">
        <f>VLOOKUP($Q100,'Completed Species'!$B:$L,T$1,FALSE)</f>
        <v>70</v>
      </c>
      <c r="U100">
        <f>VLOOKUP($Q100,'Completed Species'!$B:$L,U$1,FALSE)</f>
        <v>100</v>
      </c>
      <c r="V100">
        <f>VLOOKUP($Q100,'Completed Species'!$B:$L,V$1,FALSE)</f>
        <v>85</v>
      </c>
      <c r="W100">
        <f>VLOOKUP($Q100,'Completed Species'!$B:$L,W$1,FALSE)</f>
        <v>75</v>
      </c>
      <c r="Y100">
        <f t="shared" si="78"/>
        <v>460</v>
      </c>
      <c r="Z100">
        <f t="shared" si="79"/>
        <v>100</v>
      </c>
      <c r="AA100" t="str">
        <f>VLOOKUP($Q100,'Completed Species'!$B:$L,AA$1,FALSE)</f>
        <v>BUG</v>
      </c>
      <c r="AB100" t="str">
        <f>VLOOKUP($Q100,'Completed Species'!$B:$L,AB$1,FALSE)</f>
        <v>LIGHT</v>
      </c>
      <c r="AC100" t="str">
        <f t="shared" si="80"/>
        <v>BUG,LIGHT</v>
      </c>
      <c r="AD100" s="15" t="str">
        <f t="shared" si="81"/>
        <v>No</v>
      </c>
      <c r="AE100" s="15">
        <f t="shared" si="82"/>
        <v>0</v>
      </c>
      <c r="AF100" s="15">
        <f t="shared" si="83"/>
        <v>20</v>
      </c>
      <c r="AG100" s="15">
        <f t="shared" si="84"/>
        <v>30</v>
      </c>
      <c r="AH100" s="15">
        <f t="shared" si="85"/>
        <v>20</v>
      </c>
      <c r="AI100" s="15">
        <f t="shared" si="86"/>
        <v>30</v>
      </c>
      <c r="AK100" s="15">
        <f t="shared" si="87"/>
        <v>100</v>
      </c>
      <c r="AL100" t="str">
        <f>'Ability Extract'!C1272</f>
        <v>TINTEDLENS</v>
      </c>
      <c r="AN100" s="37" t="s">
        <v>10213</v>
      </c>
      <c r="AP100" t="s">
        <v>10222</v>
      </c>
    </row>
    <row r="101" spans="1:42" x14ac:dyDescent="0.25">
      <c r="A101">
        <f>INDEX('Completed Species'!$A:$B,MATCH(Megas!$Q101,'Completed Species'!$B:$B,0),1)</f>
        <v>685</v>
      </c>
      <c r="B101" t="s">
        <v>10017</v>
      </c>
      <c r="C101" t="s">
        <v>10018</v>
      </c>
      <c r="D101">
        <f>'BST Extract'!C1273</f>
        <v>104</v>
      </c>
      <c r="E101">
        <f>'BST Extract'!D1273</f>
        <v>66</v>
      </c>
      <c r="F101">
        <f>'BST Extract'!E1273</f>
        <v>93</v>
      </c>
      <c r="G101">
        <f>'BST Extract'!F1273</f>
        <v>108</v>
      </c>
      <c r="H101">
        <f>'BST Extract'!G1273</f>
        <v>126</v>
      </c>
      <c r="I101">
        <f>'BST Extract'!H1273</f>
        <v>93</v>
      </c>
      <c r="J101">
        <f>'BST Extract'!I1273</f>
        <v>590</v>
      </c>
      <c r="L101" s="12" t="str">
        <f>'BST Extract'!J1273</f>
        <v>ELECTRIC</v>
      </c>
      <c r="M101" s="12" t="str">
        <f>'BST Extract'!K1273</f>
        <v>SOUND</v>
      </c>
      <c r="N101" t="str">
        <f t="shared" si="76"/>
        <v>ELECTRIC,SOUND</v>
      </c>
      <c r="O101" t="b">
        <f t="shared" si="77"/>
        <v>0</v>
      </c>
      <c r="Q101" t="s">
        <v>6444</v>
      </c>
      <c r="R101">
        <f>VLOOKUP($Q101,'Completed Species'!$B:$L,R$1,FALSE)</f>
        <v>104</v>
      </c>
      <c r="S101">
        <f>VLOOKUP($Q101,'Completed Species'!$B:$L,S$1,FALSE)</f>
        <v>56</v>
      </c>
      <c r="T101">
        <f>VLOOKUP($Q101,'Completed Species'!$B:$L,T$1,FALSE)</f>
        <v>63</v>
      </c>
      <c r="U101">
        <f>VLOOKUP($Q101,'Completed Species'!$B:$L,U$1,FALSE)</f>
        <v>88</v>
      </c>
      <c r="V101">
        <f>VLOOKUP($Q101,'Completed Species'!$B:$L,V$1,FALSE)</f>
        <v>106</v>
      </c>
      <c r="W101">
        <f>VLOOKUP($Q101,'Completed Species'!$B:$L,W$1,FALSE)</f>
        <v>73</v>
      </c>
      <c r="Y101">
        <f t="shared" si="78"/>
        <v>490</v>
      </c>
      <c r="Z101">
        <f t="shared" si="79"/>
        <v>100</v>
      </c>
      <c r="AA101" t="str">
        <f>VLOOKUP($Q101,'Completed Species'!$B:$L,AA$1,FALSE)</f>
        <v>ELECTRIC</v>
      </c>
      <c r="AB101" t="str">
        <f>VLOOKUP($Q101,'Completed Species'!$B:$L,AB$1,FALSE)</f>
        <v>SOUND</v>
      </c>
      <c r="AC101" t="str">
        <f t="shared" si="80"/>
        <v>ELECTRIC,SOUND</v>
      </c>
      <c r="AD101" s="15" t="str">
        <f t="shared" si="81"/>
        <v>No</v>
      </c>
      <c r="AE101" s="15">
        <f t="shared" si="82"/>
        <v>10</v>
      </c>
      <c r="AF101" s="15">
        <f t="shared" si="83"/>
        <v>30</v>
      </c>
      <c r="AG101" s="15">
        <f t="shared" si="84"/>
        <v>20</v>
      </c>
      <c r="AH101" s="15">
        <f t="shared" si="85"/>
        <v>20</v>
      </c>
      <c r="AI101" s="15">
        <f t="shared" si="86"/>
        <v>20</v>
      </c>
      <c r="AK101" s="15">
        <f t="shared" si="87"/>
        <v>100</v>
      </c>
      <c r="AL101" t="str">
        <f>'Ability Extract'!C1273</f>
        <v>PUNKROCK</v>
      </c>
      <c r="AN101" s="37" t="s">
        <v>10214</v>
      </c>
      <c r="AP101" t="s">
        <v>10216</v>
      </c>
    </row>
    <row r="102" spans="1:42" x14ac:dyDescent="0.25">
      <c r="A102">
        <f>INDEX('Completed Species'!$A:$B,MATCH(Megas!$Q102,'Completed Species'!$B:$B,0),1)</f>
        <v>687</v>
      </c>
      <c r="B102" t="s">
        <v>10019</v>
      </c>
      <c r="C102" t="s">
        <v>10020</v>
      </c>
      <c r="D102">
        <f>'BST Extract'!C1274</f>
        <v>100</v>
      </c>
      <c r="E102">
        <f>'BST Extract'!D1274</f>
        <v>135</v>
      </c>
      <c r="F102">
        <f>'BST Extract'!E1274</f>
        <v>95</v>
      </c>
      <c r="G102">
        <f>'BST Extract'!F1274</f>
        <v>125</v>
      </c>
      <c r="H102">
        <f>'BST Extract'!G1274</f>
        <v>50</v>
      </c>
      <c r="I102">
        <f>'BST Extract'!H1274</f>
        <v>120</v>
      </c>
      <c r="J102">
        <f>'BST Extract'!I1274</f>
        <v>625</v>
      </c>
      <c r="L102" s="12" t="str">
        <f>'BST Extract'!J1274</f>
        <v>BUG</v>
      </c>
      <c r="M102" s="12" t="str">
        <f>'BST Extract'!K1274</f>
        <v>POISON</v>
      </c>
      <c r="N102" t="str">
        <f t="shared" si="76"/>
        <v>BUG,POISON</v>
      </c>
      <c r="O102" t="b">
        <f t="shared" si="77"/>
        <v>0</v>
      </c>
      <c r="Q102" t="s">
        <v>6461</v>
      </c>
      <c r="R102">
        <f>VLOOKUP($Q102,'Completed Species'!$B:$L,R$1,FALSE)</f>
        <v>100</v>
      </c>
      <c r="S102">
        <f>VLOOKUP($Q102,'Completed Species'!$B:$L,S$1,FALSE)</f>
        <v>125</v>
      </c>
      <c r="T102">
        <f>VLOOKUP($Q102,'Completed Species'!$B:$L,T$1,FALSE)</f>
        <v>65</v>
      </c>
      <c r="U102">
        <f>VLOOKUP($Q102,'Completed Species'!$B:$L,U$1,FALSE)</f>
        <v>95</v>
      </c>
      <c r="V102">
        <f>VLOOKUP($Q102,'Completed Species'!$B:$L,V$1,FALSE)</f>
        <v>50</v>
      </c>
      <c r="W102">
        <f>VLOOKUP($Q102,'Completed Species'!$B:$L,W$1,FALSE)</f>
        <v>90</v>
      </c>
      <c r="Y102">
        <f t="shared" si="78"/>
        <v>525</v>
      </c>
      <c r="Z102">
        <f t="shared" si="79"/>
        <v>100</v>
      </c>
      <c r="AA102" t="str">
        <f>VLOOKUP($Q102,'Completed Species'!$B:$L,AA$1,FALSE)</f>
        <v>BUG</v>
      </c>
      <c r="AB102" t="str">
        <f>VLOOKUP($Q102,'Completed Species'!$B:$L,AB$1,FALSE)</f>
        <v>POISON</v>
      </c>
      <c r="AC102" t="str">
        <f t="shared" si="80"/>
        <v>BUG,POISON</v>
      </c>
      <c r="AD102" s="15" t="str">
        <f t="shared" si="81"/>
        <v>No</v>
      </c>
      <c r="AE102" s="15">
        <f t="shared" si="82"/>
        <v>10</v>
      </c>
      <c r="AF102" s="15">
        <f t="shared" si="83"/>
        <v>30</v>
      </c>
      <c r="AG102" s="15">
        <f t="shared" si="84"/>
        <v>30</v>
      </c>
      <c r="AH102" s="15">
        <f t="shared" si="85"/>
        <v>0</v>
      </c>
      <c r="AI102" s="15">
        <f t="shared" si="86"/>
        <v>30</v>
      </c>
      <c r="AK102" s="15">
        <f t="shared" si="87"/>
        <v>100</v>
      </c>
      <c r="AL102" t="str">
        <f>'Ability Extract'!C1274</f>
        <v>LEECHINGFANGS</v>
      </c>
      <c r="AN102" s="37" t="s">
        <v>10215</v>
      </c>
      <c r="AP102" t="s">
        <v>10189</v>
      </c>
    </row>
    <row r="103" spans="1:42" x14ac:dyDescent="0.25">
      <c r="A103">
        <f>INDEX('Completed Species'!$A:$B,MATCH(Megas!$Q103,'Completed Species'!$B:$B,0),1)</f>
        <v>701</v>
      </c>
      <c r="B103" t="s">
        <v>10023</v>
      </c>
      <c r="C103" t="s">
        <v>10024</v>
      </c>
      <c r="D103">
        <f>'BST Extract'!C1275</f>
        <v>105</v>
      </c>
      <c r="E103">
        <f>'BST Extract'!D1275</f>
        <v>130</v>
      </c>
      <c r="F103">
        <f>'BST Extract'!E1275</f>
        <v>105</v>
      </c>
      <c r="G103">
        <f>'BST Extract'!F1275</f>
        <v>120</v>
      </c>
      <c r="H103">
        <f>'BST Extract'!G1275</f>
        <v>130</v>
      </c>
      <c r="I103">
        <f>'BST Extract'!H1275</f>
        <v>110</v>
      </c>
      <c r="J103">
        <f>'BST Extract'!I1275</f>
        <v>700</v>
      </c>
      <c r="L103" s="12" t="str">
        <f>'BST Extract'!J1275</f>
        <v>FIRE</v>
      </c>
      <c r="M103" s="12" t="str">
        <f>'BST Extract'!K1275</f>
        <v>POISON</v>
      </c>
      <c r="N103" t="str">
        <f t="shared" si="76"/>
        <v>FIRE,POISON</v>
      </c>
      <c r="O103" t="b">
        <f t="shared" si="77"/>
        <v>0</v>
      </c>
      <c r="Q103" t="s">
        <v>8900</v>
      </c>
      <c r="R103">
        <f>VLOOKUP($Q103,'Completed Species'!$B:$L,R$1,FALSE)</f>
        <v>105</v>
      </c>
      <c r="S103">
        <f>VLOOKUP($Q103,'Completed Species'!$B:$L,S$1,FALSE)</f>
        <v>120</v>
      </c>
      <c r="T103">
        <f>VLOOKUP($Q103,'Completed Species'!$B:$L,T$1,FALSE)</f>
        <v>80</v>
      </c>
      <c r="U103">
        <f>VLOOKUP($Q103,'Completed Species'!$B:$L,U$1,FALSE)</f>
        <v>95</v>
      </c>
      <c r="V103">
        <f>VLOOKUP($Q103,'Completed Species'!$B:$L,V$1,FALSE)</f>
        <v>120</v>
      </c>
      <c r="W103">
        <f>VLOOKUP($Q103,'Completed Species'!$B:$L,W$1,FALSE)</f>
        <v>80</v>
      </c>
      <c r="Y103">
        <f t="shared" si="78"/>
        <v>600</v>
      </c>
      <c r="Z103">
        <f t="shared" si="79"/>
        <v>100</v>
      </c>
      <c r="AA103" t="str">
        <f>VLOOKUP($Q103,'Completed Species'!$B:$L,AA$1,FALSE)</f>
        <v>FIRE</v>
      </c>
      <c r="AB103" t="str">
        <f>VLOOKUP($Q103,'Completed Species'!$B:$L,AB$1,FALSE)</f>
        <v>POISON</v>
      </c>
      <c r="AC103" t="str">
        <f t="shared" si="80"/>
        <v>FIRE,POISON</v>
      </c>
      <c r="AD103" s="15" t="str">
        <f t="shared" si="81"/>
        <v>No</v>
      </c>
      <c r="AE103" s="15">
        <f t="shared" si="82"/>
        <v>10</v>
      </c>
      <c r="AF103" s="15">
        <f t="shared" si="83"/>
        <v>25</v>
      </c>
      <c r="AG103" s="15">
        <f t="shared" si="84"/>
        <v>25</v>
      </c>
      <c r="AH103" s="15">
        <f t="shared" si="85"/>
        <v>10</v>
      </c>
      <c r="AI103" s="15">
        <f t="shared" si="86"/>
        <v>30</v>
      </c>
      <c r="AK103" s="15">
        <f t="shared" si="87"/>
        <v>100</v>
      </c>
      <c r="AL103" t="str">
        <f>'Ability Extract'!C1275</f>
        <v>DRAGONSMAW</v>
      </c>
      <c r="AN103" s="37" t="s">
        <v>10216</v>
      </c>
      <c r="AP103" t="s">
        <v>10854</v>
      </c>
    </row>
    <row r="104" spans="1:42" x14ac:dyDescent="0.25">
      <c r="A104">
        <f>INDEX('Completed Species'!$A:$B,MATCH(Megas!$Q104,'Completed Species'!$B:$B,0),1)</f>
        <v>716</v>
      </c>
      <c r="B104" t="s">
        <v>10863</v>
      </c>
      <c r="C104" t="s">
        <v>10864</v>
      </c>
      <c r="D104">
        <f>'BST Extract'!C1276</f>
        <v>90</v>
      </c>
      <c r="E104">
        <f>'BST Extract'!D1276</f>
        <v>118</v>
      </c>
      <c r="F104">
        <f>'BST Extract'!E1276</f>
        <v>120</v>
      </c>
      <c r="G104">
        <f>'BST Extract'!F1276</f>
        <v>70</v>
      </c>
      <c r="H104">
        <f>'BST Extract'!G1276</f>
        <v>62</v>
      </c>
      <c r="I104">
        <f>'BST Extract'!H1276</f>
        <v>120</v>
      </c>
      <c r="J104">
        <f>'BST Extract'!I1276</f>
        <v>580</v>
      </c>
      <c r="L104" s="12" t="str">
        <f>'BST Extract'!J1276</f>
        <v>WATER</v>
      </c>
      <c r="M104" s="12" t="str">
        <f>'BST Extract'!K1276</f>
        <v>FIGHTING</v>
      </c>
      <c r="N104" t="str">
        <f t="shared" si="76"/>
        <v>WATER,FIGHTING</v>
      </c>
      <c r="O104" t="b">
        <f t="shared" si="77"/>
        <v>0</v>
      </c>
      <c r="Q104" t="s">
        <v>8947</v>
      </c>
      <c r="R104">
        <f>VLOOKUP($Q104,'Completed Species'!$B:$L,R$1,FALSE)</f>
        <v>90</v>
      </c>
      <c r="S104">
        <f>VLOOKUP($Q104,'Completed Species'!$B:$L,S$1,FALSE)</f>
        <v>98</v>
      </c>
      <c r="T104">
        <f>VLOOKUP($Q104,'Completed Species'!$B:$L,T$1,FALSE)</f>
        <v>100</v>
      </c>
      <c r="U104">
        <f>VLOOKUP($Q104,'Completed Species'!$B:$L,U$1,FALSE)</f>
        <v>50</v>
      </c>
      <c r="V104">
        <f>VLOOKUP($Q104,'Completed Species'!$B:$L,V$1,FALSE)</f>
        <v>42</v>
      </c>
      <c r="W104">
        <f>VLOOKUP($Q104,'Completed Species'!$B:$L,W$1,FALSE)</f>
        <v>100</v>
      </c>
      <c r="Y104">
        <f t="shared" si="78"/>
        <v>480</v>
      </c>
      <c r="Z104">
        <f t="shared" si="79"/>
        <v>100</v>
      </c>
      <c r="AA104" t="str">
        <f>VLOOKUP($Q104,'Completed Species'!$B:$L,AA$1,FALSE)</f>
        <v>WATER</v>
      </c>
      <c r="AB104" t="str">
        <f>VLOOKUP($Q104,'Completed Species'!$B:$L,AB$1,FALSE)</f>
        <v>FIGHTING</v>
      </c>
      <c r="AC104" t="str">
        <f t="shared" si="80"/>
        <v>WATER,FIGHTING</v>
      </c>
      <c r="AD104" s="15" t="str">
        <f t="shared" si="81"/>
        <v>No</v>
      </c>
      <c r="AE104" s="15">
        <f t="shared" si="82"/>
        <v>20</v>
      </c>
      <c r="AF104" s="15">
        <f t="shared" si="83"/>
        <v>20</v>
      </c>
      <c r="AG104" s="15">
        <f t="shared" si="84"/>
        <v>20</v>
      </c>
      <c r="AH104" s="15">
        <f t="shared" si="85"/>
        <v>20</v>
      </c>
      <c r="AI104" s="15">
        <f t="shared" si="86"/>
        <v>20</v>
      </c>
      <c r="AK104" s="15">
        <f t="shared" si="87"/>
        <v>100</v>
      </c>
      <c r="AL104" t="str">
        <f>'Ability Extract'!C1276</f>
        <v>CONTRARY</v>
      </c>
      <c r="AN104" s="37" t="s">
        <v>10865</v>
      </c>
      <c r="AP104" t="s">
        <v>10695</v>
      </c>
    </row>
    <row r="105" spans="1:42" x14ac:dyDescent="0.25">
      <c r="A105">
        <f>INDEX('Completed Species'!$A:$B,MATCH(Megas!$Q105,'Completed Species'!$B:$B,0),1)</f>
        <v>731</v>
      </c>
      <c r="B105" t="s">
        <v>10021</v>
      </c>
      <c r="C105" t="s">
        <v>10022</v>
      </c>
      <c r="D105">
        <f>'BST Extract'!C1277</f>
        <v>72</v>
      </c>
      <c r="E105">
        <f>'BST Extract'!D1277</f>
        <v>65</v>
      </c>
      <c r="F105">
        <f>'BST Extract'!E1277</f>
        <v>130</v>
      </c>
      <c r="G105">
        <f>'BST Extract'!F1277</f>
        <v>64</v>
      </c>
      <c r="H105">
        <f>'BST Extract'!G1277</f>
        <v>141</v>
      </c>
      <c r="I105">
        <f>'BST Extract'!H1277</f>
        <v>138</v>
      </c>
      <c r="J105">
        <f>'BST Extract'!I1277</f>
        <v>610</v>
      </c>
      <c r="L105" s="12" t="str">
        <f>'BST Extract'!J1277</f>
        <v>PSYCHIC</v>
      </c>
      <c r="M105" s="12" t="str">
        <f>'BST Extract'!K1277</f>
        <v>GHOST</v>
      </c>
      <c r="N105" t="str">
        <f t="shared" si="76"/>
        <v>PSYCHIC,GHOST</v>
      </c>
      <c r="O105" t="b">
        <f t="shared" si="77"/>
        <v>0</v>
      </c>
      <c r="Q105" t="s">
        <v>9721</v>
      </c>
      <c r="R105">
        <f>VLOOKUP($Q105,'Completed Species'!$B:$L,R$1,FALSE)</f>
        <v>72</v>
      </c>
      <c r="S105">
        <f>VLOOKUP($Q105,'Completed Species'!$B:$L,S$1,FALSE)</f>
        <v>50</v>
      </c>
      <c r="T105">
        <f>VLOOKUP($Q105,'Completed Species'!$B:$L,T$1,FALSE)</f>
        <v>90</v>
      </c>
      <c r="U105">
        <f>VLOOKUP($Q105,'Completed Species'!$B:$L,U$1,FALSE)</f>
        <v>59</v>
      </c>
      <c r="V105">
        <f>VLOOKUP($Q105,'Completed Species'!$B:$L,V$1,FALSE)</f>
        <v>136</v>
      </c>
      <c r="W105">
        <f>VLOOKUP($Q105,'Completed Species'!$B:$L,W$1,FALSE)</f>
        <v>103</v>
      </c>
      <c r="Y105">
        <f t="shared" si="78"/>
        <v>510</v>
      </c>
      <c r="Z105">
        <f t="shared" si="79"/>
        <v>100</v>
      </c>
      <c r="AA105" t="str">
        <f>VLOOKUP($Q105,'Completed Species'!$B:$L,AA$1,FALSE)</f>
        <v>PSYCHIC</v>
      </c>
      <c r="AB105" t="str">
        <f>VLOOKUP($Q105,'Completed Species'!$B:$L,AB$1,FALSE)</f>
        <v>GHOST</v>
      </c>
      <c r="AC105" t="str">
        <f t="shared" si="80"/>
        <v>PSYCHIC,GHOST</v>
      </c>
      <c r="AD105" s="15" t="str">
        <f t="shared" si="81"/>
        <v>No</v>
      </c>
      <c r="AE105" s="15">
        <f t="shared" si="82"/>
        <v>15</v>
      </c>
      <c r="AF105" s="15">
        <f t="shared" si="83"/>
        <v>40</v>
      </c>
      <c r="AG105" s="15">
        <f t="shared" si="84"/>
        <v>5</v>
      </c>
      <c r="AH105" s="15">
        <f t="shared" si="85"/>
        <v>5</v>
      </c>
      <c r="AI105" s="15">
        <f t="shared" si="86"/>
        <v>35</v>
      </c>
      <c r="AK105" s="15">
        <f t="shared" si="87"/>
        <v>100</v>
      </c>
      <c r="AL105" t="str">
        <f>'Ability Extract'!C1277</f>
        <v>REALISM</v>
      </c>
      <c r="AN105" s="37" t="s">
        <v>10217</v>
      </c>
      <c r="AP105" t="s">
        <v>12499</v>
      </c>
    </row>
    <row r="106" spans="1:42" x14ac:dyDescent="0.25">
      <c r="A106">
        <f>INDEX('Completed Species'!$A:$B,MATCH(Megas!$Q106,'Completed Species'!$B:$B,0),1)</f>
        <v>736</v>
      </c>
      <c r="B106" t="s">
        <v>10305</v>
      </c>
      <c r="C106" t="s">
        <v>10306</v>
      </c>
      <c r="D106">
        <f>'BST Extract'!C1278</f>
        <v>75</v>
      </c>
      <c r="E106">
        <f>'BST Extract'!D1278</f>
        <v>50</v>
      </c>
      <c r="F106">
        <f>'BST Extract'!E1278</f>
        <v>60</v>
      </c>
      <c r="G106">
        <f>'BST Extract'!F1278</f>
        <v>115</v>
      </c>
      <c r="H106">
        <f>'BST Extract'!G1278</f>
        <v>135</v>
      </c>
      <c r="I106">
        <f>'BST Extract'!H1278</f>
        <v>120</v>
      </c>
      <c r="J106">
        <f>'BST Extract'!I1278</f>
        <v>555</v>
      </c>
      <c r="L106" s="12" t="str">
        <f>'BST Extract'!J1278</f>
        <v>ELECTRIC</v>
      </c>
      <c r="M106" s="12" t="str">
        <f>'BST Extract'!K1278</f>
        <v>STEEL</v>
      </c>
      <c r="N106" t="str">
        <f t="shared" si="76"/>
        <v>ELECTRIC,STEEL</v>
      </c>
      <c r="O106" t="b">
        <f t="shared" si="77"/>
        <v>0</v>
      </c>
      <c r="Q106" t="s">
        <v>9734</v>
      </c>
      <c r="R106">
        <f>VLOOKUP($Q106,'Completed Species'!$B:$L,R$1,FALSE)</f>
        <v>75</v>
      </c>
      <c r="S106">
        <f>VLOOKUP($Q106,'Completed Species'!$B:$L,S$1,FALSE)</f>
        <v>50</v>
      </c>
      <c r="T106">
        <f>VLOOKUP($Q106,'Completed Species'!$B:$L,T$1,FALSE)</f>
        <v>60</v>
      </c>
      <c r="U106">
        <f>VLOOKUP($Q106,'Completed Species'!$B:$L,U$1,FALSE)</f>
        <v>65</v>
      </c>
      <c r="V106">
        <f>VLOOKUP($Q106,'Completed Species'!$B:$L,V$1,FALSE)</f>
        <v>95</v>
      </c>
      <c r="W106">
        <f>VLOOKUP($Q106,'Completed Species'!$B:$L,W$1,FALSE)</f>
        <v>110</v>
      </c>
      <c r="Y106">
        <f t="shared" ref="Y106:Y132" si="98">SUM(R106:W106)</f>
        <v>455</v>
      </c>
      <c r="Z106">
        <f t="shared" ref="Z106:Z132" si="99">J106-Y106</f>
        <v>100</v>
      </c>
      <c r="AA106" t="str">
        <f>VLOOKUP($Q106,'Completed Species'!$B:$L,AA$1,FALSE)</f>
        <v>ELECTRIC</v>
      </c>
      <c r="AB106" t="str">
        <f>VLOOKUP($Q106,'Completed Species'!$B:$L,AB$1,FALSE)</f>
        <v>STEEL</v>
      </c>
      <c r="AC106" t="str">
        <f t="shared" ref="AC106:AC132" si="100">AA106&amp;","&amp;AB106</f>
        <v>ELECTRIC,STEEL</v>
      </c>
      <c r="AD106" s="15" t="str">
        <f t="shared" ref="AD106:AD132" si="101">IF(D106=R106,"No",D106-R106)</f>
        <v>No</v>
      </c>
      <c r="AE106" s="15">
        <f t="shared" ref="AE106:AE132" si="102">E106-S106</f>
        <v>0</v>
      </c>
      <c r="AF106" s="15">
        <f t="shared" ref="AF106:AF132" si="103">F106-T106</f>
        <v>0</v>
      </c>
      <c r="AG106" s="15">
        <f t="shared" ref="AG106:AG132" si="104">G106-U106</f>
        <v>50</v>
      </c>
      <c r="AH106" s="15">
        <f t="shared" ref="AH106:AH132" si="105">H106-V106</f>
        <v>40</v>
      </c>
      <c r="AI106" s="15">
        <f t="shared" ref="AI106:AI132" si="106">I106-W106</f>
        <v>10</v>
      </c>
      <c r="AK106" s="15">
        <f t="shared" ref="AK106:AK132" si="107">SUM(AE106:AI106)</f>
        <v>100</v>
      </c>
      <c r="AL106" t="str">
        <f>'Ability Extract'!C1278</f>
        <v>LEVITATE</v>
      </c>
      <c r="AN106" s="37" t="s">
        <v>10307</v>
      </c>
      <c r="AP106" t="s">
        <v>12822</v>
      </c>
    </row>
    <row r="107" spans="1:42" x14ac:dyDescent="0.25">
      <c r="A107">
        <f>INDEX('Completed Species'!$A:$B,MATCH(Megas!$Q107,'Completed Species'!$B:$B,0),1)</f>
        <v>742</v>
      </c>
      <c r="B107" t="s">
        <v>10227</v>
      </c>
      <c r="C107" t="s">
        <v>10226</v>
      </c>
      <c r="D107">
        <f>'BST Extract'!C1279</f>
        <v>75</v>
      </c>
      <c r="E107">
        <f>'BST Extract'!D1279</f>
        <v>120</v>
      </c>
      <c r="F107">
        <f>'BST Extract'!E1279</f>
        <v>105</v>
      </c>
      <c r="G107">
        <f>'BST Extract'!F1279</f>
        <v>110</v>
      </c>
      <c r="H107">
        <f>'BST Extract'!G1279</f>
        <v>85</v>
      </c>
      <c r="I107">
        <f>'BST Extract'!H1279</f>
        <v>115</v>
      </c>
      <c r="J107">
        <f>'BST Extract'!I1279</f>
        <v>610</v>
      </c>
      <c r="L107" s="12" t="str">
        <f>'BST Extract'!J1279</f>
        <v>FIRE</v>
      </c>
      <c r="M107" s="12" t="str">
        <f>'BST Extract'!K1279</f>
        <v>DARK</v>
      </c>
      <c r="N107" t="str">
        <f t="shared" si="76"/>
        <v>FIRE,DARK</v>
      </c>
      <c r="O107" t="b">
        <f t="shared" si="77"/>
        <v>0</v>
      </c>
      <c r="Q107" t="s">
        <v>9770</v>
      </c>
      <c r="R107">
        <f>VLOOKUP($Q107,'Completed Species'!$B:$L,R$1,FALSE)</f>
        <v>75</v>
      </c>
      <c r="S107">
        <f>VLOOKUP($Q107,'Completed Species'!$B:$L,S$1,FALSE)</f>
        <v>100</v>
      </c>
      <c r="T107">
        <f>VLOOKUP($Q107,'Completed Species'!$B:$L,T$1,FALSE)</f>
        <v>90</v>
      </c>
      <c r="U107">
        <f>VLOOKUP($Q107,'Completed Species'!$B:$L,U$1,FALSE)</f>
        <v>90</v>
      </c>
      <c r="V107">
        <f>VLOOKUP($Q107,'Completed Species'!$B:$L,V$1,FALSE)</f>
        <v>75</v>
      </c>
      <c r="W107">
        <f>VLOOKUP($Q107,'Completed Species'!$B:$L,W$1,FALSE)</f>
        <v>80</v>
      </c>
      <c r="Y107">
        <f t="shared" si="98"/>
        <v>510</v>
      </c>
      <c r="Z107">
        <f t="shared" si="99"/>
        <v>100</v>
      </c>
      <c r="AA107" t="str">
        <f>VLOOKUP($Q107,'Completed Species'!$B:$L,AA$1,FALSE)</f>
        <v>FIRE</v>
      </c>
      <c r="AB107" t="str">
        <f>VLOOKUP($Q107,'Completed Species'!$B:$L,AB$1,FALSE)</f>
        <v>DARK</v>
      </c>
      <c r="AC107" t="str">
        <f t="shared" si="100"/>
        <v>FIRE,DARK</v>
      </c>
      <c r="AD107" s="15" t="str">
        <f t="shared" si="101"/>
        <v>No</v>
      </c>
      <c r="AE107" s="15">
        <f t="shared" si="102"/>
        <v>20</v>
      </c>
      <c r="AF107" s="15">
        <f t="shared" si="103"/>
        <v>15</v>
      </c>
      <c r="AG107" s="15">
        <f t="shared" si="104"/>
        <v>20</v>
      </c>
      <c r="AH107" s="15">
        <f t="shared" si="105"/>
        <v>10</v>
      </c>
      <c r="AI107" s="15">
        <f t="shared" si="106"/>
        <v>35</v>
      </c>
      <c r="AK107" s="15">
        <f t="shared" si="107"/>
        <v>100</v>
      </c>
      <c r="AL107" t="str">
        <f>'Ability Extract'!C1279</f>
        <v>DARKAURA</v>
      </c>
      <c r="AN107" s="37" t="s">
        <v>10228</v>
      </c>
      <c r="AP107" t="s">
        <v>11751</v>
      </c>
    </row>
    <row r="108" spans="1:42" x14ac:dyDescent="0.25">
      <c r="A108">
        <f>INDEX('Completed Species'!$A:$B,MATCH(Megas!$Q108,'Completed Species'!$B:$B,0),1)</f>
        <v>753</v>
      </c>
      <c r="B108" t="s">
        <v>10690</v>
      </c>
      <c r="C108" t="s">
        <v>10691</v>
      </c>
      <c r="D108">
        <f>'BST Extract'!C1280</f>
        <v>93</v>
      </c>
      <c r="E108">
        <f>'BST Extract'!D1280</f>
        <v>135</v>
      </c>
      <c r="F108">
        <f>'BST Extract'!E1280</f>
        <v>92</v>
      </c>
      <c r="G108">
        <f>'BST Extract'!F1280</f>
        <v>135</v>
      </c>
      <c r="H108">
        <f>'BST Extract'!G1280</f>
        <v>70</v>
      </c>
      <c r="I108">
        <f>'BST Extract'!H1280</f>
        <v>100</v>
      </c>
      <c r="J108">
        <f>'BST Extract'!I1280</f>
        <v>625</v>
      </c>
      <c r="L108" s="12" t="str">
        <f>'BST Extract'!J1280</f>
        <v>ELECTRIC</v>
      </c>
      <c r="M108" s="12">
        <f>'BST Extract'!K1280</f>
        <v>0</v>
      </c>
      <c r="N108" t="str">
        <f t="shared" si="76"/>
        <v>ELECTRIC,0</v>
      </c>
      <c r="O108" t="b">
        <f t="shared" si="77"/>
        <v>0</v>
      </c>
      <c r="Q108" t="s">
        <v>9823</v>
      </c>
      <c r="R108">
        <f>VLOOKUP($Q108,'Completed Species'!$B:$L,R$1,FALSE)</f>
        <v>93</v>
      </c>
      <c r="S108">
        <f>VLOOKUP($Q108,'Completed Species'!$B:$L,S$1,FALSE)</f>
        <v>125</v>
      </c>
      <c r="T108">
        <f>VLOOKUP($Q108,'Completed Species'!$B:$L,T$1,FALSE)</f>
        <v>72</v>
      </c>
      <c r="U108">
        <f>VLOOKUP($Q108,'Completed Species'!$B:$L,U$1,FALSE)</f>
        <v>85</v>
      </c>
      <c r="V108">
        <f>VLOOKUP($Q108,'Completed Species'!$B:$L,V$1,FALSE)</f>
        <v>70</v>
      </c>
      <c r="W108">
        <f>VLOOKUP($Q108,'Completed Species'!$B:$L,W$1,FALSE)</f>
        <v>80</v>
      </c>
      <c r="Y108">
        <f t="shared" si="98"/>
        <v>525</v>
      </c>
      <c r="Z108">
        <f t="shared" si="99"/>
        <v>100</v>
      </c>
      <c r="AA108" t="str">
        <f>VLOOKUP($Q108,'Completed Species'!$B:$L,AA$1,FALSE)</f>
        <v>ELECTRIC</v>
      </c>
      <c r="AB108">
        <f>VLOOKUP($Q108,'Completed Species'!$B:$L,AB$1,FALSE)</f>
        <v>0</v>
      </c>
      <c r="AC108" t="str">
        <f t="shared" si="100"/>
        <v>ELECTRIC,0</v>
      </c>
      <c r="AD108" s="15" t="str">
        <f t="shared" si="101"/>
        <v>No</v>
      </c>
      <c r="AE108" s="15">
        <f t="shared" si="102"/>
        <v>10</v>
      </c>
      <c r="AF108" s="15">
        <f t="shared" si="103"/>
        <v>20</v>
      </c>
      <c r="AG108" s="15">
        <f t="shared" si="104"/>
        <v>50</v>
      </c>
      <c r="AH108" s="15">
        <f t="shared" si="105"/>
        <v>0</v>
      </c>
      <c r="AI108" s="15">
        <f t="shared" si="106"/>
        <v>20</v>
      </c>
      <c r="AK108" s="15">
        <f t="shared" si="107"/>
        <v>100</v>
      </c>
      <c r="AL108" t="str">
        <f>'Ability Extract'!C1280</f>
        <v>SHEERFORCE</v>
      </c>
      <c r="AN108" s="37" t="s">
        <v>10785</v>
      </c>
      <c r="AP108" t="s">
        <v>10166</v>
      </c>
    </row>
    <row r="109" spans="1:42" x14ac:dyDescent="0.25">
      <c r="A109">
        <f>INDEX('Completed Species'!$A:$B,MATCH(Megas!$Q109,'Completed Species'!$B:$B,0),1)</f>
        <v>760</v>
      </c>
      <c r="B109" t="s">
        <v>10780</v>
      </c>
      <c r="C109" t="s">
        <v>10781</v>
      </c>
      <c r="D109">
        <f>'BST Extract'!C1281</f>
        <v>95</v>
      </c>
      <c r="E109">
        <f>'BST Extract'!D1281</f>
        <v>125</v>
      </c>
      <c r="F109">
        <f>'BST Extract'!E1281</f>
        <v>105</v>
      </c>
      <c r="G109">
        <f>'BST Extract'!F1281</f>
        <v>110</v>
      </c>
      <c r="H109">
        <f>'BST Extract'!G1281</f>
        <v>85</v>
      </c>
      <c r="I109">
        <f>'BST Extract'!H1281</f>
        <v>130</v>
      </c>
      <c r="J109">
        <f>'BST Extract'!I1281</f>
        <v>650</v>
      </c>
      <c r="L109" s="12" t="str">
        <f>'BST Extract'!J1281</f>
        <v>GHOST</v>
      </c>
      <c r="M109" s="12" t="str">
        <f>'BST Extract'!K1281</f>
        <v>COSMIC</v>
      </c>
      <c r="N109" t="str">
        <f t="shared" si="76"/>
        <v>GHOST,COSMIC</v>
      </c>
      <c r="O109" t="b">
        <f t="shared" si="77"/>
        <v>0</v>
      </c>
      <c r="Q109" t="s">
        <v>9841</v>
      </c>
      <c r="R109">
        <f>VLOOKUP($Q109,'Completed Species'!$B:$L,R$1,FALSE)</f>
        <v>95</v>
      </c>
      <c r="S109">
        <f>VLOOKUP($Q109,'Completed Species'!$B:$L,S$1,FALSE)</f>
        <v>105</v>
      </c>
      <c r="T109">
        <f>VLOOKUP($Q109,'Completed Species'!$B:$L,T$1,FALSE)</f>
        <v>100</v>
      </c>
      <c r="U109">
        <f>VLOOKUP($Q109,'Completed Species'!$B:$L,U$1,FALSE)</f>
        <v>60</v>
      </c>
      <c r="V109">
        <f>VLOOKUP($Q109,'Completed Species'!$B:$L,V$1,FALSE)</f>
        <v>85</v>
      </c>
      <c r="W109">
        <f>VLOOKUP($Q109,'Completed Species'!$B:$L,W$1,FALSE)</f>
        <v>105</v>
      </c>
      <c r="Y109">
        <f t="shared" si="98"/>
        <v>550</v>
      </c>
      <c r="Z109">
        <f t="shared" si="99"/>
        <v>100</v>
      </c>
      <c r="AA109" t="str">
        <f>VLOOKUP($Q109,'Completed Species'!$B:$L,AA$1,FALSE)</f>
        <v>GHOST</v>
      </c>
      <c r="AB109" t="str">
        <f>VLOOKUP($Q109,'Completed Species'!$B:$L,AB$1,FALSE)</f>
        <v>COSMIC</v>
      </c>
      <c r="AC109" t="str">
        <f t="shared" si="100"/>
        <v>GHOST,COSMIC</v>
      </c>
      <c r="AD109" s="15" t="str">
        <f t="shared" si="101"/>
        <v>No</v>
      </c>
      <c r="AE109" s="15">
        <f t="shared" si="102"/>
        <v>20</v>
      </c>
      <c r="AF109" s="15">
        <f t="shared" si="103"/>
        <v>5</v>
      </c>
      <c r="AG109" s="15">
        <f t="shared" si="104"/>
        <v>50</v>
      </c>
      <c r="AH109" s="15">
        <f t="shared" si="105"/>
        <v>0</v>
      </c>
      <c r="AI109" s="15">
        <f t="shared" si="106"/>
        <v>25</v>
      </c>
      <c r="AK109" s="15">
        <f t="shared" si="107"/>
        <v>100</v>
      </c>
      <c r="AL109" t="str">
        <f>'Ability Extract'!C1281</f>
        <v>ETHEREAL</v>
      </c>
      <c r="AN109" s="37" t="s">
        <v>10747</v>
      </c>
      <c r="AP109" t="s">
        <v>10994</v>
      </c>
    </row>
    <row r="110" spans="1:42" x14ac:dyDescent="0.25">
      <c r="A110">
        <f>INDEX('Completed Species'!$A:$B,MATCH(Megas!$Q110,'Completed Species'!$B:$B,0),1)</f>
        <v>779</v>
      </c>
      <c r="B110" t="s">
        <v>10042</v>
      </c>
      <c r="C110" t="s">
        <v>10043</v>
      </c>
      <c r="D110">
        <f>'BST Extract'!C1282</f>
        <v>65</v>
      </c>
      <c r="E110">
        <f>'BST Extract'!D1282</f>
        <v>135</v>
      </c>
      <c r="F110">
        <f>'BST Extract'!E1282</f>
        <v>75</v>
      </c>
      <c r="G110">
        <f>'BST Extract'!F1282</f>
        <v>138</v>
      </c>
      <c r="H110">
        <f>'BST Extract'!G1282</f>
        <v>40</v>
      </c>
      <c r="I110">
        <f>'BST Extract'!H1282</f>
        <v>75</v>
      </c>
      <c r="J110">
        <f>'BST Extract'!I1282</f>
        <v>528</v>
      </c>
      <c r="L110" s="12" t="str">
        <f>'BST Extract'!J1282</f>
        <v>POISON</v>
      </c>
      <c r="M110" s="12" t="str">
        <f>'BST Extract'!K1282</f>
        <v>FLYING</v>
      </c>
      <c r="N110" t="str">
        <f t="shared" si="76"/>
        <v>POISON,FLYING</v>
      </c>
      <c r="O110" t="b">
        <f t="shared" si="77"/>
        <v>0</v>
      </c>
      <c r="Q110" t="s">
        <v>10031</v>
      </c>
      <c r="R110">
        <f>VLOOKUP($Q110,'Completed Species'!$B:$L,R$1,FALSE)</f>
        <v>65</v>
      </c>
      <c r="S110">
        <f>VLOOKUP($Q110,'Completed Species'!$B:$L,S$1,FALSE)</f>
        <v>90</v>
      </c>
      <c r="T110">
        <f>VLOOKUP($Q110,'Completed Species'!$B:$L,T$1,FALSE)</f>
        <v>55</v>
      </c>
      <c r="U110">
        <f>VLOOKUP($Q110,'Completed Species'!$B:$L,U$1,FALSE)</f>
        <v>113</v>
      </c>
      <c r="V110">
        <f>VLOOKUP($Q110,'Completed Species'!$B:$L,V$1,FALSE)</f>
        <v>40</v>
      </c>
      <c r="W110">
        <f>VLOOKUP($Q110,'Completed Species'!$B:$L,W$1,FALSE)</f>
        <v>65</v>
      </c>
      <c r="Y110">
        <f t="shared" si="98"/>
        <v>428</v>
      </c>
      <c r="Z110">
        <f t="shared" si="99"/>
        <v>100</v>
      </c>
      <c r="AA110" t="str">
        <f>VLOOKUP($Q110,'Completed Species'!$B:$L,AA$1,FALSE)</f>
        <v>POISON</v>
      </c>
      <c r="AB110" t="str">
        <f>VLOOKUP($Q110,'Completed Species'!$B:$L,AB$1,FALSE)</f>
        <v>FLYING</v>
      </c>
      <c r="AC110" t="str">
        <f t="shared" si="100"/>
        <v>POISON,FLYING</v>
      </c>
      <c r="AD110" s="15" t="str">
        <f t="shared" si="101"/>
        <v>No</v>
      </c>
      <c r="AE110" s="15">
        <f t="shared" si="102"/>
        <v>45</v>
      </c>
      <c r="AF110" s="15">
        <f t="shared" si="103"/>
        <v>20</v>
      </c>
      <c r="AG110" s="15">
        <f t="shared" si="104"/>
        <v>25</v>
      </c>
      <c r="AH110" s="15">
        <f t="shared" si="105"/>
        <v>0</v>
      </c>
      <c r="AI110" s="15">
        <f t="shared" si="106"/>
        <v>10</v>
      </c>
      <c r="AK110" s="15">
        <f t="shared" si="107"/>
        <v>100</v>
      </c>
      <c r="AL110" t="str">
        <f>'Ability Extract'!C1282</f>
        <v>LEECHINGFANGS</v>
      </c>
      <c r="AN110" s="37" t="s">
        <v>10218</v>
      </c>
      <c r="AP110" t="s">
        <v>10152</v>
      </c>
    </row>
    <row r="111" spans="1:42" x14ac:dyDescent="0.25">
      <c r="A111">
        <f>INDEX('Completed Species'!$A:$B,MATCH(Megas!$Q111,'Completed Species'!$B:$B,0),1)</f>
        <v>786</v>
      </c>
      <c r="B111" t="s">
        <v>14181</v>
      </c>
      <c r="C111" t="s">
        <v>14183</v>
      </c>
      <c r="D111">
        <f>'BST Extract'!C1283</f>
        <v>75</v>
      </c>
      <c r="E111">
        <f>'BST Extract'!D1283</f>
        <v>110</v>
      </c>
      <c r="F111">
        <f>'BST Extract'!E1283</f>
        <v>110</v>
      </c>
      <c r="G111">
        <f>'BST Extract'!F1283</f>
        <v>75</v>
      </c>
      <c r="H111">
        <f>'BST Extract'!G1283</f>
        <v>50</v>
      </c>
      <c r="I111">
        <f>'BST Extract'!H1283</f>
        <v>110</v>
      </c>
      <c r="J111">
        <f>'BST Extract'!I1283</f>
        <v>530</v>
      </c>
      <c r="L111" s="12" t="str">
        <f>'BST Extract'!J1283</f>
        <v>GRASS</v>
      </c>
      <c r="M111" s="12" t="str">
        <f>'BST Extract'!K1283</f>
        <v>DARK</v>
      </c>
      <c r="N111" t="str">
        <f t="shared" si="76"/>
        <v>GRASS,DARK</v>
      </c>
      <c r="O111" t="b">
        <f t="shared" si="77"/>
        <v>0</v>
      </c>
      <c r="Q111" t="s">
        <v>10133</v>
      </c>
      <c r="R111">
        <f>VLOOKUP($Q111,'Completed Species'!$B:$L,R$1,FALSE)</f>
        <v>75</v>
      </c>
      <c r="S111">
        <f>VLOOKUP($Q111,'Completed Species'!$B:$L,S$1,FALSE)</f>
        <v>95</v>
      </c>
      <c r="T111">
        <f>VLOOKUP($Q111,'Completed Species'!$B:$L,T$1,FALSE)</f>
        <v>80</v>
      </c>
      <c r="U111">
        <f>VLOOKUP($Q111,'Completed Species'!$B:$L,U$1,FALSE)</f>
        <v>85</v>
      </c>
      <c r="V111">
        <f>VLOOKUP($Q111,'Completed Species'!$B:$L,V$1,FALSE)</f>
        <v>20</v>
      </c>
      <c r="W111">
        <f>VLOOKUP($Q111,'Completed Species'!$B:$L,W$1,FALSE)</f>
        <v>75</v>
      </c>
      <c r="Y111">
        <f>SUM(R111:W111)</f>
        <v>430</v>
      </c>
      <c r="Z111">
        <f>J111-Y111</f>
        <v>100</v>
      </c>
      <c r="AA111" t="str">
        <f>VLOOKUP($Q111,'Completed Species'!$B:$L,AA$1,FALSE)</f>
        <v>GRASS</v>
      </c>
      <c r="AB111" t="str">
        <f>VLOOKUP($Q111,'Completed Species'!$B:$L,AB$1,FALSE)</f>
        <v>DARK</v>
      </c>
      <c r="AC111" t="str">
        <f>AA111&amp;","&amp;AB111</f>
        <v>GRASS,DARK</v>
      </c>
      <c r="AD111" s="15" t="str">
        <f>IF(D111=R111,"No",D111-R111)</f>
        <v>No</v>
      </c>
      <c r="AE111" s="15">
        <f>E111-S111</f>
        <v>15</v>
      </c>
      <c r="AF111" s="15">
        <f>F111-T111</f>
        <v>30</v>
      </c>
      <c r="AG111" s="15">
        <f>G111-U111</f>
        <v>-10</v>
      </c>
      <c r="AH111" s="15">
        <f>H111-V111</f>
        <v>30</v>
      </c>
      <c r="AI111" s="15">
        <f>I111-W111</f>
        <v>35</v>
      </c>
      <c r="AK111" s="15">
        <f>SUM(AE111:AI111)</f>
        <v>100</v>
      </c>
      <c r="AL111" t="str">
        <f>'Ability Extract'!C1283</f>
        <v>FORESTKING</v>
      </c>
      <c r="AN111" s="37" t="s">
        <v>14186</v>
      </c>
      <c r="AP111" t="s">
        <v>10153</v>
      </c>
    </row>
    <row r="112" spans="1:42" x14ac:dyDescent="0.25">
      <c r="A112">
        <f>INDEX('Completed Species'!$A:$B,MATCH(Megas!$Q112,'Completed Species'!$B:$B,0),1)</f>
        <v>805</v>
      </c>
      <c r="B112" t="s">
        <v>10343</v>
      </c>
      <c r="C112" t="s">
        <v>10344</v>
      </c>
      <c r="D112">
        <f>'BST Extract'!C1284</f>
        <v>80</v>
      </c>
      <c r="E112">
        <f>'BST Extract'!D1284</f>
        <v>30</v>
      </c>
      <c r="F112">
        <f>'BST Extract'!E1284</f>
        <v>102</v>
      </c>
      <c r="G112">
        <f>'BST Extract'!F1284</f>
        <v>120</v>
      </c>
      <c r="H112">
        <f>'BST Extract'!G1284</f>
        <v>120</v>
      </c>
      <c r="I112">
        <f>'BST Extract'!H1284</f>
        <v>122</v>
      </c>
      <c r="J112">
        <f>'BST Extract'!I1284</f>
        <v>574</v>
      </c>
      <c r="L112" s="12" t="str">
        <f>'BST Extract'!J1284</f>
        <v>STEEL</v>
      </c>
      <c r="M112" s="12" t="str">
        <f>'BST Extract'!K1284</f>
        <v>FIRE</v>
      </c>
      <c r="N112" t="str">
        <f t="shared" si="76"/>
        <v>STEEL,FIRE</v>
      </c>
      <c r="O112" t="b">
        <f t="shared" si="77"/>
        <v>0</v>
      </c>
      <c r="Q112" t="s">
        <v>10339</v>
      </c>
      <c r="R112">
        <f>VLOOKUP($Q112,'Completed Species'!$B:$L,R$1,FALSE)</f>
        <v>80</v>
      </c>
      <c r="S112">
        <f>VLOOKUP($Q112,'Completed Species'!$B:$L,S$1,FALSE)</f>
        <v>30</v>
      </c>
      <c r="T112">
        <f>VLOOKUP($Q112,'Completed Species'!$B:$L,T$1,FALSE)</f>
        <v>82</v>
      </c>
      <c r="U112">
        <f>VLOOKUP($Q112,'Completed Species'!$B:$L,U$1,FALSE)</f>
        <v>80</v>
      </c>
      <c r="V112">
        <f>VLOOKUP($Q112,'Completed Species'!$B:$L,V$1,FALSE)</f>
        <v>100</v>
      </c>
      <c r="W112">
        <f>VLOOKUP($Q112,'Completed Species'!$B:$L,W$1,FALSE)</f>
        <v>102</v>
      </c>
      <c r="Y112">
        <f t="shared" si="98"/>
        <v>474</v>
      </c>
      <c r="Z112">
        <f t="shared" si="99"/>
        <v>100</v>
      </c>
      <c r="AA112" t="str">
        <f>VLOOKUP($Q112,'Completed Species'!$B:$L,AA$1,FALSE)</f>
        <v>STEEL</v>
      </c>
      <c r="AB112" t="str">
        <f>VLOOKUP($Q112,'Completed Species'!$B:$L,AB$1,FALSE)</f>
        <v>FIRE</v>
      </c>
      <c r="AC112" t="str">
        <f t="shared" si="100"/>
        <v>STEEL,FIRE</v>
      </c>
      <c r="AD112" s="15" t="str">
        <f t="shared" si="101"/>
        <v>No</v>
      </c>
      <c r="AE112" s="15">
        <f t="shared" si="102"/>
        <v>0</v>
      </c>
      <c r="AF112" s="15">
        <f t="shared" si="103"/>
        <v>20</v>
      </c>
      <c r="AG112" s="15">
        <f t="shared" si="104"/>
        <v>40</v>
      </c>
      <c r="AH112" s="15">
        <f t="shared" si="105"/>
        <v>20</v>
      </c>
      <c r="AI112" s="15">
        <f t="shared" si="106"/>
        <v>20</v>
      </c>
      <c r="AK112" s="15">
        <f t="shared" si="107"/>
        <v>100</v>
      </c>
      <c r="AL112" t="str">
        <f>'Ability Extract'!C1284</f>
        <v>LEVITATE</v>
      </c>
      <c r="AN112" s="37" t="s">
        <v>10345</v>
      </c>
      <c r="AP112" t="s">
        <v>10991</v>
      </c>
    </row>
    <row r="113" spans="1:42" x14ac:dyDescent="0.25">
      <c r="A113">
        <f>INDEX('Completed Species'!$A:$B,MATCH(Megas!$Q113,'Completed Species'!$B:$B,0),1)</f>
        <v>849</v>
      </c>
      <c r="B113" t="s">
        <v>10684</v>
      </c>
      <c r="C113" t="s">
        <v>10685</v>
      </c>
      <c r="D113">
        <f>'BST Extract'!C1285</f>
        <v>80</v>
      </c>
      <c r="E113">
        <f>'BST Extract'!D1285</f>
        <v>130</v>
      </c>
      <c r="F113">
        <f>'BST Extract'!E1285</f>
        <v>105</v>
      </c>
      <c r="G113">
        <f>'BST Extract'!F1285</f>
        <v>140</v>
      </c>
      <c r="H113">
        <f>'BST Extract'!G1285</f>
        <v>60</v>
      </c>
      <c r="I113">
        <f>'BST Extract'!H1285</f>
        <v>115</v>
      </c>
      <c r="J113">
        <f>'BST Extract'!I1285</f>
        <v>630</v>
      </c>
      <c r="L113" s="12" t="str">
        <f>'BST Extract'!J1285</f>
        <v>GROUND</v>
      </c>
      <c r="M113" s="12" t="str">
        <f>'BST Extract'!K1285</f>
        <v>FLYING</v>
      </c>
      <c r="N113" t="str">
        <f t="shared" si="76"/>
        <v>GROUND,FLYING</v>
      </c>
      <c r="O113" t="b">
        <f t="shared" si="77"/>
        <v>0</v>
      </c>
      <c r="Q113" t="s">
        <v>10462</v>
      </c>
      <c r="R113">
        <f>VLOOKUP($Q113,'Completed Species'!$B:$L,R$1,FALSE)</f>
        <v>80</v>
      </c>
      <c r="S113">
        <f>VLOOKUP($Q113,'Completed Species'!$B:$L,S$1,FALSE)</f>
        <v>110</v>
      </c>
      <c r="T113">
        <f>VLOOKUP($Q113,'Completed Species'!$B:$L,T$1,FALSE)</f>
        <v>85</v>
      </c>
      <c r="U113">
        <f>VLOOKUP($Q113,'Completed Species'!$B:$L,U$1,FALSE)</f>
        <v>110</v>
      </c>
      <c r="V113">
        <f>VLOOKUP($Q113,'Completed Species'!$B:$L,V$1,FALSE)</f>
        <v>60</v>
      </c>
      <c r="W113">
        <f>VLOOKUP($Q113,'Completed Species'!$B:$L,W$1,FALSE)</f>
        <v>85</v>
      </c>
      <c r="Y113">
        <f t="shared" si="98"/>
        <v>530</v>
      </c>
      <c r="Z113">
        <f t="shared" si="99"/>
        <v>100</v>
      </c>
      <c r="AA113" t="str">
        <f>VLOOKUP($Q113,'Completed Species'!$B:$L,AA$1,FALSE)</f>
        <v>GROUND</v>
      </c>
      <c r="AB113" t="str">
        <f>VLOOKUP($Q113,'Completed Species'!$B:$L,AB$1,FALSE)</f>
        <v>FLYING</v>
      </c>
      <c r="AC113" t="str">
        <f t="shared" si="100"/>
        <v>GROUND,FLYING</v>
      </c>
      <c r="AD113" s="15" t="str">
        <f t="shared" si="101"/>
        <v>No</v>
      </c>
      <c r="AE113" s="15">
        <f t="shared" si="102"/>
        <v>20</v>
      </c>
      <c r="AF113" s="15">
        <f t="shared" si="103"/>
        <v>20</v>
      </c>
      <c r="AG113" s="15">
        <f t="shared" si="104"/>
        <v>30</v>
      </c>
      <c r="AH113" s="15">
        <f t="shared" si="105"/>
        <v>0</v>
      </c>
      <c r="AI113" s="15">
        <f t="shared" si="106"/>
        <v>30</v>
      </c>
      <c r="AK113" s="15">
        <f t="shared" si="107"/>
        <v>100</v>
      </c>
      <c r="AL113" t="str">
        <f>'Ability Extract'!C1285</f>
        <v>SANDVEIL</v>
      </c>
      <c r="AN113" s="37" t="s">
        <v>11749</v>
      </c>
      <c r="AP113" t="s">
        <v>14191</v>
      </c>
    </row>
    <row r="114" spans="1:42" x14ac:dyDescent="0.25">
      <c r="A114">
        <f>INDEX('Completed Species'!$A:$B,MATCH(Megas!$Q114,'Completed Species'!$B:$B,0),1)</f>
        <v>855</v>
      </c>
      <c r="B114" t="s">
        <v>14462</v>
      </c>
      <c r="C114" t="s">
        <v>14468</v>
      </c>
      <c r="D114">
        <f>'BST Extract'!C1286</f>
        <v>115</v>
      </c>
      <c r="E114">
        <f>'BST Extract'!D1286</f>
        <v>125</v>
      </c>
      <c r="F114">
        <f>'BST Extract'!E1286</f>
        <v>115</v>
      </c>
      <c r="G114">
        <f>'BST Extract'!F1286</f>
        <v>89</v>
      </c>
      <c r="H114">
        <f>'BST Extract'!G1286</f>
        <v>111</v>
      </c>
      <c r="I114">
        <f>'BST Extract'!H1286</f>
        <v>145</v>
      </c>
      <c r="J114">
        <f>'BST Extract'!I1286</f>
        <v>700</v>
      </c>
      <c r="L114" s="12" t="str">
        <f>'BST Extract'!J1286</f>
        <v>ROCK</v>
      </c>
      <c r="M114" s="12" t="str">
        <f>'BST Extract'!K1286</f>
        <v>DRAGON</v>
      </c>
      <c r="N114" t="str">
        <f t="shared" si="76"/>
        <v>ROCK,DRAGON</v>
      </c>
      <c r="O114" t="b">
        <f t="shared" si="77"/>
        <v>0</v>
      </c>
      <c r="Q114" t="s">
        <v>10478</v>
      </c>
      <c r="R114">
        <f>VLOOKUP($Q114,'Completed Species'!$B:$L,R$1,FALSE)</f>
        <v>115</v>
      </c>
      <c r="S114">
        <f>VLOOKUP($Q114,'Completed Species'!$B:$L,S$1,FALSE)</f>
        <v>100</v>
      </c>
      <c r="T114">
        <f>VLOOKUP($Q114,'Completed Species'!$B:$L,T$1,FALSE)</f>
        <v>105</v>
      </c>
      <c r="U114">
        <f>VLOOKUP($Q114,'Completed Species'!$B:$L,U$1,FALSE)</f>
        <v>80</v>
      </c>
      <c r="V114">
        <f>VLOOKUP($Q114,'Completed Species'!$B:$L,V$1,FALSE)</f>
        <v>75</v>
      </c>
      <c r="W114">
        <f>VLOOKUP($Q114,'Completed Species'!$B:$L,W$1,FALSE)</f>
        <v>125</v>
      </c>
      <c r="Y114">
        <f t="shared" ref="Y114" si="108">SUM(R114:W114)</f>
        <v>600</v>
      </c>
      <c r="Z114">
        <f t="shared" ref="Z114" si="109">J114-Y114</f>
        <v>100</v>
      </c>
      <c r="AA114" t="str">
        <f>VLOOKUP($Q114,'Completed Species'!$B:$L,AA$1,FALSE)</f>
        <v>ROCK</v>
      </c>
      <c r="AB114" t="str">
        <f>VLOOKUP($Q114,'Completed Species'!$B:$L,AB$1,FALSE)</f>
        <v>DRAGON</v>
      </c>
      <c r="AC114" t="str">
        <f t="shared" ref="AC114" si="110">AA114&amp;","&amp;AB114</f>
        <v>ROCK,DRAGON</v>
      </c>
      <c r="AD114" s="15" t="str">
        <f t="shared" ref="AD114" si="111">IF(D114=R114,"No",D114-R114)</f>
        <v>No</v>
      </c>
      <c r="AE114" s="15">
        <f t="shared" ref="AE114" si="112">E114-S114</f>
        <v>25</v>
      </c>
      <c r="AF114" s="15">
        <f t="shared" ref="AF114" si="113">F114-T114</f>
        <v>10</v>
      </c>
      <c r="AG114" s="15">
        <f t="shared" ref="AG114" si="114">G114-U114</f>
        <v>9</v>
      </c>
      <c r="AH114" s="15">
        <f t="shared" ref="AH114" si="115">H114-V114</f>
        <v>36</v>
      </c>
      <c r="AI114" s="15">
        <f t="shared" ref="AI114" si="116">I114-W114</f>
        <v>20</v>
      </c>
      <c r="AK114" s="15">
        <f t="shared" ref="AK114" si="117">SUM(AE114:AI114)</f>
        <v>100</v>
      </c>
      <c r="AL114" t="str">
        <f>'Ability Extract'!C1286</f>
        <v>ROCKHEAD</v>
      </c>
      <c r="AN114" t="s">
        <v>14469</v>
      </c>
      <c r="AP114" t="s">
        <v>14469</v>
      </c>
    </row>
    <row r="115" spans="1:42" x14ac:dyDescent="0.25">
      <c r="A115">
        <f>INDEX('Completed Species'!$A:$B,MATCH(Megas!$Q115,'Completed Species'!$B:$B,0),1)</f>
        <v>852</v>
      </c>
      <c r="B115" t="s">
        <v>10550</v>
      </c>
      <c r="C115" t="s">
        <v>10553</v>
      </c>
      <c r="D115">
        <f>'BST Extract'!C1287</f>
        <v>130</v>
      </c>
      <c r="E115">
        <f>'BST Extract'!D1287</f>
        <v>120</v>
      </c>
      <c r="F115">
        <f>'BST Extract'!E1287</f>
        <v>115</v>
      </c>
      <c r="G115">
        <f>'BST Extract'!F1287</f>
        <v>75</v>
      </c>
      <c r="H115">
        <f>'BST Extract'!G1287</f>
        <v>45</v>
      </c>
      <c r="I115">
        <f>'BST Extract'!H1287</f>
        <v>115</v>
      </c>
      <c r="J115">
        <f>'BST Extract'!I1287</f>
        <v>600</v>
      </c>
      <c r="L115" s="12" t="str">
        <f>'BST Extract'!J1287</f>
        <v>FAIRY</v>
      </c>
      <c r="M115" s="12">
        <f>'BST Extract'!K1287</f>
        <v>0</v>
      </c>
      <c r="N115" t="str">
        <f t="shared" si="76"/>
        <v>FAIRY,0</v>
      </c>
      <c r="O115" t="b">
        <f t="shared" si="77"/>
        <v>0</v>
      </c>
      <c r="Q115" t="s">
        <v>10470</v>
      </c>
      <c r="R115">
        <f>VLOOKUP($Q115,'Completed Species'!$B:$L,R$1,FALSE)</f>
        <v>130</v>
      </c>
      <c r="S115">
        <f>VLOOKUP($Q115,'Completed Species'!$B:$L,S$1,FALSE)</f>
        <v>80</v>
      </c>
      <c r="T115">
        <f>VLOOKUP($Q115,'Completed Species'!$B:$L,T$1,FALSE)</f>
        <v>100</v>
      </c>
      <c r="U115">
        <f>VLOOKUP($Q115,'Completed Species'!$B:$L,U$1,FALSE)</f>
        <v>45</v>
      </c>
      <c r="V115">
        <f>VLOOKUP($Q115,'Completed Species'!$B:$L,V$1,FALSE)</f>
        <v>45</v>
      </c>
      <c r="W115">
        <f>VLOOKUP($Q115,'Completed Species'!$B:$L,W$1,FALSE)</f>
        <v>100</v>
      </c>
      <c r="Y115">
        <f t="shared" si="98"/>
        <v>500</v>
      </c>
      <c r="Z115">
        <f t="shared" si="99"/>
        <v>100</v>
      </c>
      <c r="AA115" t="str">
        <f>VLOOKUP($Q115,'Completed Species'!$B:$L,AA$1,FALSE)</f>
        <v>FAIRY</v>
      </c>
      <c r="AB115">
        <f>VLOOKUP($Q115,'Completed Species'!$B:$L,AB$1,FALSE)</f>
        <v>0</v>
      </c>
      <c r="AC115" t="str">
        <f t="shared" si="100"/>
        <v>FAIRY,0</v>
      </c>
      <c r="AD115" s="15" t="str">
        <f t="shared" si="101"/>
        <v>No</v>
      </c>
      <c r="AE115" s="15">
        <f t="shared" si="102"/>
        <v>40</v>
      </c>
      <c r="AF115" s="15">
        <f t="shared" si="103"/>
        <v>15</v>
      </c>
      <c r="AG115" s="15">
        <f t="shared" si="104"/>
        <v>30</v>
      </c>
      <c r="AH115" s="15">
        <f t="shared" si="105"/>
        <v>0</v>
      </c>
      <c r="AI115" s="15">
        <f t="shared" si="106"/>
        <v>15</v>
      </c>
      <c r="AK115" s="15">
        <f t="shared" si="107"/>
        <v>100</v>
      </c>
      <c r="AL115" t="str">
        <f>'Ability Extract'!C1287</f>
        <v>ARSONIST</v>
      </c>
      <c r="AN115" s="37" t="s">
        <v>10558</v>
      </c>
      <c r="AP115" t="s">
        <v>10253</v>
      </c>
    </row>
    <row r="116" spans="1:42" x14ac:dyDescent="0.25">
      <c r="A116">
        <f>INDEX('Completed Species'!$A:$B,MATCH(Megas!$Q116,'Completed Species'!$B:$B,0),1)</f>
        <v>857</v>
      </c>
      <c r="B116" t="s">
        <v>10742</v>
      </c>
      <c r="C116" t="s">
        <v>10743</v>
      </c>
      <c r="D116">
        <f>'BST Extract'!C1288</f>
        <v>140</v>
      </c>
      <c r="E116">
        <f>'BST Extract'!D1288</f>
        <v>33</v>
      </c>
      <c r="F116">
        <f>'BST Extract'!E1288</f>
        <v>103</v>
      </c>
      <c r="G116">
        <f>'BST Extract'!F1288</f>
        <v>33</v>
      </c>
      <c r="H116">
        <f>'BST Extract'!G1288</f>
        <v>103</v>
      </c>
      <c r="I116">
        <f>'BST Extract'!H1288</f>
        <v>93</v>
      </c>
      <c r="J116">
        <f>'BST Extract'!I1288</f>
        <v>505</v>
      </c>
      <c r="L116" s="12" t="str">
        <f>'BST Extract'!J1288</f>
        <v>NORMAL</v>
      </c>
      <c r="M116" s="12" t="str">
        <f>'BST Extract'!K1288</f>
        <v>DARK</v>
      </c>
      <c r="N116" t="str">
        <f t="shared" si="76"/>
        <v>NORMAL,DARK</v>
      </c>
      <c r="O116" t="b">
        <f t="shared" si="77"/>
        <v>0</v>
      </c>
      <c r="Q116" t="s">
        <v>10485</v>
      </c>
      <c r="R116">
        <f>VLOOKUP($Q116,'Completed Species'!$B:$L,R$1,FALSE)</f>
        <v>140</v>
      </c>
      <c r="S116">
        <f>VLOOKUP($Q116,'Completed Species'!$B:$L,S$1,FALSE)</f>
        <v>33</v>
      </c>
      <c r="T116">
        <f>VLOOKUP($Q116,'Completed Species'!$B:$L,T$1,FALSE)</f>
        <v>88</v>
      </c>
      <c r="U116">
        <f>VLOOKUP($Q116,'Completed Species'!$B:$L,U$1,FALSE)</f>
        <v>33</v>
      </c>
      <c r="V116">
        <f>VLOOKUP($Q116,'Completed Species'!$B:$L,V$1,FALSE)</f>
        <v>33</v>
      </c>
      <c r="W116">
        <f>VLOOKUP($Q116,'Completed Species'!$B:$L,W$1,FALSE)</f>
        <v>78</v>
      </c>
      <c r="Y116">
        <f t="shared" si="98"/>
        <v>405</v>
      </c>
      <c r="Z116">
        <f t="shared" si="99"/>
        <v>100</v>
      </c>
      <c r="AA116" t="str">
        <f>VLOOKUP($Q116,'Completed Species'!$B:$L,AA$1,FALSE)</f>
        <v>NORMAL</v>
      </c>
      <c r="AB116" t="str">
        <f>VLOOKUP($Q116,'Completed Species'!$B:$L,AB$1,FALSE)</f>
        <v>DARK</v>
      </c>
      <c r="AC116" t="str">
        <f t="shared" si="100"/>
        <v>NORMAL,DARK</v>
      </c>
      <c r="AD116" s="15" t="str">
        <f t="shared" si="101"/>
        <v>No</v>
      </c>
      <c r="AE116" s="15">
        <f t="shared" si="102"/>
        <v>0</v>
      </c>
      <c r="AF116" s="15">
        <f t="shared" si="103"/>
        <v>15</v>
      </c>
      <c r="AG116" s="15">
        <f t="shared" si="104"/>
        <v>0</v>
      </c>
      <c r="AH116" s="15">
        <f t="shared" si="105"/>
        <v>70</v>
      </c>
      <c r="AI116" s="15">
        <f t="shared" si="106"/>
        <v>15</v>
      </c>
      <c r="AK116" s="15">
        <f t="shared" si="107"/>
        <v>100</v>
      </c>
      <c r="AL116" t="str">
        <f>'Ability Extract'!C1288</f>
        <v>REQUIEM</v>
      </c>
      <c r="AN116" s="37" t="s">
        <v>10744</v>
      </c>
      <c r="AP116" t="s">
        <v>10204</v>
      </c>
    </row>
    <row r="117" spans="1:42" x14ac:dyDescent="0.25">
      <c r="A117">
        <f>INDEX('Completed Species'!$A:$B,MATCH(Megas!$Q117,'Completed Species'!$B:$B,0),1)</f>
        <v>879</v>
      </c>
      <c r="B117" t="s">
        <v>10551</v>
      </c>
      <c r="C117" t="s">
        <v>10554</v>
      </c>
      <c r="D117">
        <f>'BST Extract'!C1289</f>
        <v>56</v>
      </c>
      <c r="E117">
        <f>'BST Extract'!D1289</f>
        <v>91</v>
      </c>
      <c r="F117">
        <f>'BST Extract'!E1289</f>
        <v>61</v>
      </c>
      <c r="G117">
        <f>'BST Extract'!F1289</f>
        <v>136</v>
      </c>
      <c r="H117">
        <f>'BST Extract'!G1289</f>
        <v>119</v>
      </c>
      <c r="I117">
        <f>'BST Extract'!H1289</f>
        <v>71</v>
      </c>
      <c r="J117">
        <f>'BST Extract'!I1289</f>
        <v>534</v>
      </c>
      <c r="L117" s="12" t="str">
        <f>'BST Extract'!J1289</f>
        <v>FLYING</v>
      </c>
      <c r="M117" s="12" t="str">
        <f>'BST Extract'!K1289</f>
        <v>WATER</v>
      </c>
      <c r="N117" t="str">
        <f t="shared" si="76"/>
        <v>FLYING,WATER</v>
      </c>
      <c r="O117" t="b">
        <f t="shared" si="77"/>
        <v>1</v>
      </c>
      <c r="Q117" t="s">
        <v>10543</v>
      </c>
      <c r="R117">
        <f>VLOOKUP($Q117,'Completed Species'!$B:$L,R$1,FALSE)</f>
        <v>56</v>
      </c>
      <c r="S117">
        <f>VLOOKUP($Q117,'Completed Species'!$B:$L,S$1,FALSE)</f>
        <v>64</v>
      </c>
      <c r="T117">
        <f>VLOOKUP($Q117,'Completed Species'!$B:$L,T$1,FALSE)</f>
        <v>42</v>
      </c>
      <c r="U117">
        <f>VLOOKUP($Q117,'Completed Species'!$B:$L,U$1,FALSE)</f>
        <v>124</v>
      </c>
      <c r="V117">
        <f>VLOOKUP($Q117,'Completed Species'!$B:$L,V$1,FALSE)</f>
        <v>106</v>
      </c>
      <c r="W117">
        <f>VLOOKUP($Q117,'Completed Species'!$B:$L,W$1,FALSE)</f>
        <v>42</v>
      </c>
      <c r="Y117">
        <f t="shared" si="98"/>
        <v>434</v>
      </c>
      <c r="Z117">
        <f t="shared" si="99"/>
        <v>100</v>
      </c>
      <c r="AA117" t="str">
        <f>VLOOKUP($Q117,'Completed Species'!$B:$L,AA$1,FALSE)</f>
        <v>FLYING</v>
      </c>
      <c r="AB117">
        <f>VLOOKUP($Q117,'Completed Species'!$B:$L,AB$1,FALSE)</f>
        <v>0</v>
      </c>
      <c r="AC117" t="str">
        <f t="shared" si="100"/>
        <v>FLYING,0</v>
      </c>
      <c r="AD117" s="15" t="str">
        <f t="shared" si="101"/>
        <v>No</v>
      </c>
      <c r="AE117" s="15">
        <f t="shared" si="102"/>
        <v>27</v>
      </c>
      <c r="AF117" s="15">
        <f t="shared" si="103"/>
        <v>19</v>
      </c>
      <c r="AG117" s="15">
        <f t="shared" si="104"/>
        <v>12</v>
      </c>
      <c r="AH117" s="15">
        <f t="shared" si="105"/>
        <v>13</v>
      </c>
      <c r="AI117" s="15">
        <f t="shared" si="106"/>
        <v>29</v>
      </c>
      <c r="AK117" s="15">
        <f t="shared" si="107"/>
        <v>100</v>
      </c>
      <c r="AL117" t="str">
        <f>'Ability Extract'!C1289</f>
        <v>DELTASTREAM</v>
      </c>
      <c r="AN117" t="s">
        <v>10559</v>
      </c>
      <c r="AP117" t="s">
        <v>10186</v>
      </c>
    </row>
    <row r="118" spans="1:42" x14ac:dyDescent="0.25">
      <c r="A118">
        <f>INDEX('Completed Species'!$A:$B,MATCH(Megas!$Q118,'Completed Species'!$B:$B,0),1)</f>
        <v>880</v>
      </c>
      <c r="B118" t="s">
        <v>10552</v>
      </c>
      <c r="C118" t="s">
        <v>10555</v>
      </c>
      <c r="D118">
        <f>'BST Extract'!C1290</f>
        <v>65</v>
      </c>
      <c r="E118">
        <f>'BST Extract'!D1290</f>
        <v>127</v>
      </c>
      <c r="F118">
        <f>'BST Extract'!E1290</f>
        <v>112</v>
      </c>
      <c r="G118">
        <f>'BST Extract'!F1290</f>
        <v>106</v>
      </c>
      <c r="H118">
        <f>'BST Extract'!G1290</f>
        <v>64</v>
      </c>
      <c r="I118">
        <f>'BST Extract'!H1290</f>
        <v>60</v>
      </c>
      <c r="J118">
        <f>'BST Extract'!I1290</f>
        <v>534</v>
      </c>
      <c r="L118" s="12" t="str">
        <f>'BST Extract'!J1290</f>
        <v>ICE</v>
      </c>
      <c r="M118" s="12" t="str">
        <f>'BST Extract'!K1290</f>
        <v>WATER</v>
      </c>
      <c r="N118" t="str">
        <f t="shared" si="76"/>
        <v>ICE,WATER</v>
      </c>
      <c r="O118" t="b">
        <f t="shared" si="77"/>
        <v>1</v>
      </c>
      <c r="Q118" t="s">
        <v>10544</v>
      </c>
      <c r="R118">
        <f>VLOOKUP($Q118,'Completed Species'!$B:$L,R$1,FALSE)</f>
        <v>65</v>
      </c>
      <c r="S118">
        <f>VLOOKUP($Q118,'Completed Species'!$B:$L,S$1,FALSE)</f>
        <v>106</v>
      </c>
      <c r="T118">
        <f>VLOOKUP($Q118,'Completed Species'!$B:$L,T$1,FALSE)</f>
        <v>92</v>
      </c>
      <c r="U118">
        <f>VLOOKUP($Q118,'Completed Species'!$B:$L,U$1,FALSE)</f>
        <v>101</v>
      </c>
      <c r="V118">
        <f>VLOOKUP($Q118,'Completed Species'!$B:$L,V$1,FALSE)</f>
        <v>28</v>
      </c>
      <c r="W118">
        <f>VLOOKUP($Q118,'Completed Species'!$B:$L,W$1,FALSE)</f>
        <v>42</v>
      </c>
      <c r="Y118">
        <f t="shared" si="98"/>
        <v>434</v>
      </c>
      <c r="Z118">
        <f t="shared" si="99"/>
        <v>100</v>
      </c>
      <c r="AA118" t="str">
        <f>VLOOKUP($Q118,'Completed Species'!$B:$L,AA$1,FALSE)</f>
        <v>ICE</v>
      </c>
      <c r="AB118">
        <f>VLOOKUP($Q118,'Completed Species'!$B:$L,AB$1,FALSE)</f>
        <v>0</v>
      </c>
      <c r="AC118" t="str">
        <f t="shared" si="100"/>
        <v>ICE,0</v>
      </c>
      <c r="AD118" s="15" t="str">
        <f t="shared" si="101"/>
        <v>No</v>
      </c>
      <c r="AE118" s="15">
        <f t="shared" si="102"/>
        <v>21</v>
      </c>
      <c r="AF118" s="15">
        <f t="shared" si="103"/>
        <v>20</v>
      </c>
      <c r="AG118" s="15">
        <f t="shared" si="104"/>
        <v>5</v>
      </c>
      <c r="AH118" s="15">
        <f t="shared" si="105"/>
        <v>36</v>
      </c>
      <c r="AI118" s="15">
        <f t="shared" si="106"/>
        <v>18</v>
      </c>
      <c r="AK118" s="15">
        <f t="shared" si="107"/>
        <v>100</v>
      </c>
      <c r="AL118" t="str">
        <f>'Ability Extract'!C1290</f>
        <v>PACKEDSNOW</v>
      </c>
      <c r="AN118" t="s">
        <v>10560</v>
      </c>
      <c r="AP118" t="s">
        <v>10195</v>
      </c>
    </row>
    <row r="119" spans="1:42" x14ac:dyDescent="0.25">
      <c r="A119">
        <f>INDEX('Completed Species'!$A:$B,MATCH(Megas!$Q119,'Completed Species'!$B:$B,0),1)</f>
        <v>914</v>
      </c>
      <c r="B119" t="s">
        <v>10673</v>
      </c>
      <c r="C119" t="s">
        <v>10674</v>
      </c>
      <c r="D119">
        <f>'BST Extract'!C1291</f>
        <v>84</v>
      </c>
      <c r="E119">
        <f>'BST Extract'!D1291</f>
        <v>83</v>
      </c>
      <c r="F119">
        <f>'BST Extract'!E1291</f>
        <v>130</v>
      </c>
      <c r="G119">
        <f>'BST Extract'!F1291</f>
        <v>78</v>
      </c>
      <c r="H119">
        <f>'BST Extract'!G1291</f>
        <v>120</v>
      </c>
      <c r="I119">
        <f>'BST Extract'!H1291</f>
        <v>135</v>
      </c>
      <c r="J119">
        <f>'BST Extract'!I1291</f>
        <v>630</v>
      </c>
      <c r="L119" s="12" t="str">
        <f>'BST Extract'!J1291</f>
        <v>POISON</v>
      </c>
      <c r="M119" s="12" t="str">
        <f>'BST Extract'!K1291</f>
        <v>STEEL</v>
      </c>
      <c r="N119" t="str">
        <f t="shared" si="76"/>
        <v>POISON,STEEL</v>
      </c>
      <c r="O119" t="b">
        <f t="shared" si="77"/>
        <v>0</v>
      </c>
      <c r="Q119" t="s">
        <v>10645</v>
      </c>
      <c r="R119">
        <f>VLOOKUP($Q119,'Completed Species'!$B:$L,R$1,FALSE)</f>
        <v>84</v>
      </c>
      <c r="S119">
        <f>VLOOKUP($Q119,'Completed Species'!$B:$L,S$1,FALSE)</f>
        <v>83</v>
      </c>
      <c r="T119">
        <f>VLOOKUP($Q119,'Completed Species'!$B:$L,T$1,FALSE)</f>
        <v>100</v>
      </c>
      <c r="U119">
        <f>VLOOKUP($Q119,'Completed Species'!$B:$L,U$1,FALSE)</f>
        <v>78</v>
      </c>
      <c r="V119">
        <f>VLOOKUP($Q119,'Completed Species'!$B:$L,V$1,FALSE)</f>
        <v>80</v>
      </c>
      <c r="W119">
        <f>VLOOKUP($Q119,'Completed Species'!$B:$L,W$1,FALSE)</f>
        <v>105</v>
      </c>
      <c r="Y119">
        <f t="shared" si="98"/>
        <v>530</v>
      </c>
      <c r="Z119">
        <f t="shared" si="99"/>
        <v>100</v>
      </c>
      <c r="AA119" t="str">
        <f>VLOOKUP($Q119,'Completed Species'!$B:$L,AA$1,FALSE)</f>
        <v>POISON</v>
      </c>
      <c r="AB119" t="str">
        <f>VLOOKUP($Q119,'Completed Species'!$B:$L,AB$1,FALSE)</f>
        <v>STEEL</v>
      </c>
      <c r="AC119" t="str">
        <f t="shared" si="100"/>
        <v>POISON,STEEL</v>
      </c>
      <c r="AD119" s="15" t="str">
        <f t="shared" si="101"/>
        <v>No</v>
      </c>
      <c r="AE119" s="15">
        <f t="shared" si="102"/>
        <v>0</v>
      </c>
      <c r="AF119" s="15">
        <f t="shared" si="103"/>
        <v>30</v>
      </c>
      <c r="AG119" s="15">
        <f t="shared" si="104"/>
        <v>0</v>
      </c>
      <c r="AH119" s="15">
        <f t="shared" si="105"/>
        <v>40</v>
      </c>
      <c r="AI119" s="15">
        <f t="shared" si="106"/>
        <v>30</v>
      </c>
      <c r="AK119" s="15">
        <f t="shared" si="107"/>
        <v>100</v>
      </c>
      <c r="AL119" t="str">
        <f>'Ability Extract'!C1291</f>
        <v>MEGALAUNCHER</v>
      </c>
      <c r="AN119" s="37" t="s">
        <v>10672</v>
      </c>
      <c r="AP119" t="s">
        <v>10862</v>
      </c>
    </row>
    <row r="120" spans="1:42" x14ac:dyDescent="0.25">
      <c r="A120">
        <f>INDEX('Completed Species'!$A:$B,MATCH(Megas!$Q120,'Completed Species'!$B:$B,0),1)</f>
        <v>916</v>
      </c>
      <c r="B120" t="s">
        <v>10986</v>
      </c>
      <c r="C120" t="s">
        <v>10987</v>
      </c>
      <c r="D120">
        <f>'BST Extract'!C1292</f>
        <v>70</v>
      </c>
      <c r="E120">
        <f>'BST Extract'!D1292</f>
        <v>50</v>
      </c>
      <c r="F120">
        <f>'BST Extract'!E1292</f>
        <v>100</v>
      </c>
      <c r="G120">
        <f>'BST Extract'!F1292</f>
        <v>115</v>
      </c>
      <c r="H120">
        <f>'BST Extract'!G1292</f>
        <v>130</v>
      </c>
      <c r="I120">
        <f>'BST Extract'!H1292</f>
        <v>110</v>
      </c>
      <c r="J120">
        <f>'BST Extract'!I1292</f>
        <v>575</v>
      </c>
      <c r="L120" s="12" t="str">
        <f>'BST Extract'!J1292</f>
        <v>FIRE</v>
      </c>
      <c r="M120" s="12" t="str">
        <f>'BST Extract'!K1292</f>
        <v>DARK</v>
      </c>
      <c r="N120" t="str">
        <f t="shared" si="76"/>
        <v>FIRE,DARK</v>
      </c>
      <c r="O120" t="b">
        <f t="shared" si="77"/>
        <v>0</v>
      </c>
      <c r="Q120" t="s">
        <v>10652</v>
      </c>
      <c r="R120">
        <f>VLOOKUP($Q120,'Completed Species'!$B:$L,R$1,FALSE)</f>
        <v>70</v>
      </c>
      <c r="S120">
        <f>VLOOKUP($Q120,'Completed Species'!$B:$L,S$1,FALSE)</f>
        <v>50</v>
      </c>
      <c r="T120">
        <f>VLOOKUP($Q120,'Completed Species'!$B:$L,T$1,FALSE)</f>
        <v>80</v>
      </c>
      <c r="U120">
        <f>VLOOKUP($Q120,'Completed Species'!$B:$L,U$1,FALSE)</f>
        <v>85</v>
      </c>
      <c r="V120">
        <f>VLOOKUP($Q120,'Completed Species'!$B:$L,V$1,FALSE)</f>
        <v>110</v>
      </c>
      <c r="W120">
        <f>VLOOKUP($Q120,'Completed Species'!$B:$L,W$1,FALSE)</f>
        <v>80</v>
      </c>
      <c r="Y120">
        <f t="shared" si="98"/>
        <v>475</v>
      </c>
      <c r="Z120">
        <f t="shared" si="99"/>
        <v>100</v>
      </c>
      <c r="AA120" t="str">
        <f>VLOOKUP($Q120,'Completed Species'!$B:$L,AA$1,FALSE)</f>
        <v>FIRE</v>
      </c>
      <c r="AB120" t="str">
        <f>VLOOKUP($Q120,'Completed Species'!$B:$L,AB$1,FALSE)</f>
        <v>DARK</v>
      </c>
      <c r="AC120" t="str">
        <f t="shared" si="100"/>
        <v>FIRE,DARK</v>
      </c>
      <c r="AD120" s="15" t="str">
        <f t="shared" si="101"/>
        <v>No</v>
      </c>
      <c r="AE120" s="15">
        <f t="shared" si="102"/>
        <v>0</v>
      </c>
      <c r="AF120" s="15">
        <f t="shared" si="103"/>
        <v>20</v>
      </c>
      <c r="AG120" s="15">
        <f t="shared" si="104"/>
        <v>30</v>
      </c>
      <c r="AH120" s="15">
        <f t="shared" si="105"/>
        <v>20</v>
      </c>
      <c r="AI120" s="15">
        <f t="shared" si="106"/>
        <v>30</v>
      </c>
      <c r="AK120" s="15">
        <f t="shared" si="107"/>
        <v>100</v>
      </c>
      <c r="AL120" t="str">
        <f>'Ability Extract'!C1292</f>
        <v>SOLARPOWER</v>
      </c>
      <c r="AN120" t="s">
        <v>10988</v>
      </c>
      <c r="AP120" t="s">
        <v>10187</v>
      </c>
    </row>
    <row r="121" spans="1:42" x14ac:dyDescent="0.25">
      <c r="A121">
        <f>INDEX('Completed Species'!$A:$B,MATCH(Megas!$Q121,'Completed Species'!$B:$B,0),1)</f>
        <v>919</v>
      </c>
      <c r="B121" t="s">
        <v>14342</v>
      </c>
      <c r="C121" t="s">
        <v>14343</v>
      </c>
      <c r="D121">
        <f>'BST Extract'!C1293</f>
        <v>85</v>
      </c>
      <c r="E121">
        <f>'BST Extract'!D1293</f>
        <v>115</v>
      </c>
      <c r="F121">
        <f>'BST Extract'!E1293</f>
        <v>125</v>
      </c>
      <c r="G121">
        <f>'BST Extract'!F1293</f>
        <v>75</v>
      </c>
      <c r="H121">
        <f>'BST Extract'!G1293</f>
        <v>65</v>
      </c>
      <c r="I121">
        <f>'BST Extract'!H1293</f>
        <v>125</v>
      </c>
      <c r="J121">
        <f>'BST Extract'!I1293</f>
        <v>590</v>
      </c>
      <c r="L121" s="12" t="str">
        <f>'BST Extract'!J1293</f>
        <v>GRASS</v>
      </c>
      <c r="M121" s="12" t="str">
        <f>'BST Extract'!K1293</f>
        <v>GHOST</v>
      </c>
      <c r="N121" t="str">
        <f t="shared" si="76"/>
        <v>GRASS,GHOST</v>
      </c>
      <c r="O121" t="b">
        <f t="shared" si="77"/>
        <v>0</v>
      </c>
      <c r="Q121" t="s">
        <v>10614</v>
      </c>
      <c r="R121">
        <f>VLOOKUP($Q121,'Completed Species'!$B:$L,R$1,FALSE)</f>
        <v>85</v>
      </c>
      <c r="S121">
        <f>VLOOKUP($Q121,'Completed Species'!$B:$L,S$1,FALSE)</f>
        <v>105</v>
      </c>
      <c r="T121">
        <f>VLOOKUP($Q121,'Completed Species'!$B:$L,T$1,FALSE)</f>
        <v>80</v>
      </c>
      <c r="U121">
        <f>VLOOKUP($Q121,'Completed Species'!$B:$L,U$1,FALSE)</f>
        <v>75</v>
      </c>
      <c r="V121">
        <f>VLOOKUP($Q121,'Completed Species'!$B:$L,V$1,FALSE)</f>
        <v>55</v>
      </c>
      <c r="W121">
        <f>VLOOKUP($Q121,'Completed Species'!$B:$L,W$1,FALSE)</f>
        <v>90</v>
      </c>
      <c r="Y121">
        <f t="shared" ref="Y121" si="118">SUM(R121:W121)</f>
        <v>490</v>
      </c>
      <c r="Z121">
        <f t="shared" ref="Z121" si="119">J121-Y121</f>
        <v>100</v>
      </c>
      <c r="AA121" t="str">
        <f>VLOOKUP($Q121,'Completed Species'!$B:$L,AA$1,FALSE)</f>
        <v>GRASS</v>
      </c>
      <c r="AB121" t="str">
        <f>VLOOKUP($Q121,'Completed Species'!$B:$L,AB$1,FALSE)</f>
        <v>GHOST</v>
      </c>
      <c r="AC121" t="str">
        <f t="shared" ref="AC121" si="120">AA121&amp;","&amp;AB121</f>
        <v>GRASS,GHOST</v>
      </c>
      <c r="AD121" s="15" t="str">
        <f t="shared" ref="AD121" si="121">IF(D121=R121,"No",D121-R121)</f>
        <v>No</v>
      </c>
      <c r="AE121" s="15">
        <f t="shared" ref="AE121" si="122">E121-S121</f>
        <v>10</v>
      </c>
      <c r="AF121" s="15">
        <f t="shared" ref="AF121" si="123">F121-T121</f>
        <v>45</v>
      </c>
      <c r="AG121" s="15">
        <f t="shared" ref="AG121" si="124">G121-U121</f>
        <v>0</v>
      </c>
      <c r="AH121" s="15">
        <f t="shared" ref="AH121" si="125">H121-V121</f>
        <v>10</v>
      </c>
      <c r="AI121" s="15">
        <f t="shared" ref="AI121" si="126">I121-W121</f>
        <v>35</v>
      </c>
      <c r="AK121" s="15">
        <f t="shared" ref="AK121" si="127">SUM(AE121:AI121)</f>
        <v>100</v>
      </c>
      <c r="AL121" t="str">
        <f>'Ability Extract'!C1293</f>
        <v>POISONTOUCH</v>
      </c>
      <c r="AN121" t="s">
        <v>14344</v>
      </c>
      <c r="AP121" t="s">
        <v>10188</v>
      </c>
    </row>
    <row r="122" spans="1:42" x14ac:dyDescent="0.25">
      <c r="A122">
        <f>INDEX('Completed Species'!$A:$B,MATCH(Megas!$Q122,'Completed Species'!$B:$B,0),1)</f>
        <v>926</v>
      </c>
      <c r="B122" t="s">
        <v>14463</v>
      </c>
      <c r="C122" t="s">
        <v>14470</v>
      </c>
      <c r="D122">
        <f>'BST Extract'!C1294</f>
        <v>70</v>
      </c>
      <c r="E122">
        <f>'BST Extract'!D1294</f>
        <v>115</v>
      </c>
      <c r="F122">
        <f>'BST Extract'!E1294</f>
        <v>85</v>
      </c>
      <c r="G122">
        <f>'BST Extract'!F1294</f>
        <v>130</v>
      </c>
      <c r="H122">
        <f>'BST Extract'!G1294</f>
        <v>55</v>
      </c>
      <c r="I122">
        <f>'BST Extract'!H1294</f>
        <v>80</v>
      </c>
      <c r="J122">
        <f>'BST Extract'!I1294</f>
        <v>535</v>
      </c>
      <c r="L122" s="12" t="str">
        <f>'BST Extract'!J1294</f>
        <v>FIRE</v>
      </c>
      <c r="M122" s="12" t="str">
        <f>'BST Extract'!K1294</f>
        <v>ROCK</v>
      </c>
      <c r="N122" t="str">
        <f t="shared" si="76"/>
        <v>FIRE,ROCK</v>
      </c>
      <c r="O122" t="b">
        <f t="shared" si="77"/>
        <v>0</v>
      </c>
      <c r="Q122" t="s">
        <v>10677</v>
      </c>
      <c r="R122">
        <f>VLOOKUP($Q122,'Completed Species'!$B:$L,R$1,FALSE)</f>
        <v>70</v>
      </c>
      <c r="S122">
        <f>VLOOKUP($Q122,'Completed Species'!$B:$L,S$1,FALSE)</f>
        <v>80</v>
      </c>
      <c r="T122">
        <f>VLOOKUP($Q122,'Completed Species'!$B:$L,T$1,FALSE)</f>
        <v>80</v>
      </c>
      <c r="U122">
        <f>VLOOKUP($Q122,'Completed Species'!$B:$L,U$1,FALSE)</f>
        <v>100</v>
      </c>
      <c r="V122">
        <f>VLOOKUP($Q122,'Completed Species'!$B:$L,V$1,FALSE)</f>
        <v>35</v>
      </c>
      <c r="W122">
        <f>VLOOKUP($Q122,'Completed Species'!$B:$L,W$1,FALSE)</f>
        <v>70</v>
      </c>
      <c r="Y122">
        <f t="shared" ref="Y122" si="128">SUM(R122:W122)</f>
        <v>435</v>
      </c>
      <c r="Z122">
        <f t="shared" ref="Z122" si="129">J122-Y122</f>
        <v>100</v>
      </c>
      <c r="AA122" t="str">
        <f>VLOOKUP($Q122,'Completed Species'!$B:$L,AA$1,FALSE)</f>
        <v>FIRE</v>
      </c>
      <c r="AB122" t="str">
        <f>VLOOKUP($Q122,'Completed Species'!$B:$L,AB$1,FALSE)</f>
        <v>ROCK</v>
      </c>
      <c r="AC122" t="str">
        <f t="shared" ref="AC122" si="130">AA122&amp;","&amp;AB122</f>
        <v>FIRE,ROCK</v>
      </c>
      <c r="AD122" s="15" t="str">
        <f t="shared" ref="AD122" si="131">IF(D122=R122,"No",D122-R122)</f>
        <v>No</v>
      </c>
      <c r="AE122" s="15">
        <f t="shared" ref="AE122" si="132">E122-S122</f>
        <v>35</v>
      </c>
      <c r="AF122" s="15">
        <f t="shared" ref="AF122" si="133">F122-T122</f>
        <v>5</v>
      </c>
      <c r="AG122" s="15">
        <f t="shared" ref="AG122" si="134">G122-U122</f>
        <v>30</v>
      </c>
      <c r="AH122" s="15">
        <f t="shared" ref="AH122" si="135">H122-V122</f>
        <v>20</v>
      </c>
      <c r="AI122" s="15">
        <f t="shared" ref="AI122" si="136">I122-W122</f>
        <v>10</v>
      </c>
      <c r="AK122" s="15">
        <f t="shared" ref="AK122" si="137">SUM(AE122:AI122)</f>
        <v>100</v>
      </c>
      <c r="AL122" t="str">
        <f>'Ability Extract'!C1294</f>
        <v>MOLDBREAKER</v>
      </c>
      <c r="AN122" t="s">
        <v>14471</v>
      </c>
      <c r="AP122" t="s">
        <v>14471</v>
      </c>
    </row>
    <row r="123" spans="1:42" x14ac:dyDescent="0.25">
      <c r="A123">
        <f>INDEX('Completed Species'!$A:$B,MATCH(Megas!$Q123,'Completed Species'!$B:$B,0),1)</f>
        <v>936</v>
      </c>
      <c r="B123" t="s">
        <v>10746</v>
      </c>
      <c r="C123" t="s">
        <v>10745</v>
      </c>
      <c r="D123">
        <f>'BST Extract'!C1295</f>
        <v>115</v>
      </c>
      <c r="E123">
        <f>'BST Extract'!D1295</f>
        <v>120</v>
      </c>
      <c r="F123">
        <f>'BST Extract'!E1295</f>
        <v>145</v>
      </c>
      <c r="G123">
        <f>'BST Extract'!F1295</f>
        <v>60</v>
      </c>
      <c r="H123">
        <f>'BST Extract'!G1295</f>
        <v>70</v>
      </c>
      <c r="I123">
        <f>'BST Extract'!H1295</f>
        <v>140</v>
      </c>
      <c r="J123">
        <f>'BST Extract'!I1295</f>
        <v>650</v>
      </c>
      <c r="L123" s="12" t="str">
        <f>'BST Extract'!J1295</f>
        <v>ICE</v>
      </c>
      <c r="M123" s="12" t="str">
        <f>'BST Extract'!K1295</f>
        <v>POISON</v>
      </c>
      <c r="N123" t="str">
        <f t="shared" si="76"/>
        <v>ICE,POISON</v>
      </c>
      <c r="O123" t="b">
        <f t="shared" si="77"/>
        <v>0</v>
      </c>
      <c r="Q123" t="s">
        <v>10716</v>
      </c>
      <c r="R123">
        <f>VLOOKUP($Q123,'Completed Species'!$B:$L,R$1,FALSE)</f>
        <v>115</v>
      </c>
      <c r="S123">
        <f>VLOOKUP($Q123,'Completed Species'!$B:$L,S$1,FALSE)</f>
        <v>105</v>
      </c>
      <c r="T123">
        <f>VLOOKUP($Q123,'Completed Species'!$B:$L,T$1,FALSE)</f>
        <v>105</v>
      </c>
      <c r="U123">
        <f>VLOOKUP($Q123,'Completed Species'!$B:$L,U$1,FALSE)</f>
        <v>60</v>
      </c>
      <c r="V123">
        <f>VLOOKUP($Q123,'Completed Species'!$B:$L,V$1,FALSE)</f>
        <v>65</v>
      </c>
      <c r="W123">
        <f>VLOOKUP($Q123,'Completed Species'!$B:$L,W$1,FALSE)</f>
        <v>100</v>
      </c>
      <c r="Y123">
        <f t="shared" si="98"/>
        <v>550</v>
      </c>
      <c r="Z123">
        <f t="shared" si="99"/>
        <v>100</v>
      </c>
      <c r="AA123" t="str">
        <f>VLOOKUP($Q123,'Completed Species'!$B:$L,AA$1,FALSE)</f>
        <v>ICE</v>
      </c>
      <c r="AB123" t="str">
        <f>VLOOKUP($Q123,'Completed Species'!$B:$L,AB$1,FALSE)</f>
        <v>POISON</v>
      </c>
      <c r="AC123" t="str">
        <f t="shared" si="100"/>
        <v>ICE,POISON</v>
      </c>
      <c r="AD123" s="15" t="str">
        <f t="shared" si="101"/>
        <v>No</v>
      </c>
      <c r="AE123" s="15">
        <f t="shared" si="102"/>
        <v>15</v>
      </c>
      <c r="AF123" s="15">
        <f t="shared" si="103"/>
        <v>40</v>
      </c>
      <c r="AG123" s="15">
        <f t="shared" si="104"/>
        <v>0</v>
      </c>
      <c r="AH123" s="15">
        <f t="shared" si="105"/>
        <v>5</v>
      </c>
      <c r="AI123" s="15">
        <f t="shared" si="106"/>
        <v>40</v>
      </c>
      <c r="AK123" s="15">
        <f t="shared" si="107"/>
        <v>100</v>
      </c>
      <c r="AL123" t="str">
        <f>'Ability Extract'!C1295</f>
        <v>SHARPNESS</v>
      </c>
      <c r="AN123" s="37" t="s">
        <v>10782</v>
      </c>
      <c r="AP123" t="s">
        <v>10173</v>
      </c>
    </row>
    <row r="124" spans="1:42" x14ac:dyDescent="0.25">
      <c r="A124">
        <f>INDEX('Completed Species'!$A:$B,MATCH(Megas!$Q124,'Completed Species'!$B:$B,0),1)</f>
        <v>950</v>
      </c>
      <c r="B124" t="s">
        <v>12820</v>
      </c>
      <c r="C124" t="s">
        <v>12821</v>
      </c>
      <c r="D124">
        <f>'BST Extract'!C1296</f>
        <v>90</v>
      </c>
      <c r="E124">
        <f>'BST Extract'!D1296</f>
        <v>55</v>
      </c>
      <c r="F124">
        <f>'BST Extract'!E1296</f>
        <v>115</v>
      </c>
      <c r="G124">
        <f>'BST Extract'!F1296</f>
        <v>115</v>
      </c>
      <c r="H124">
        <f>'BST Extract'!G1296</f>
        <v>130</v>
      </c>
      <c r="I124">
        <f>'BST Extract'!H1296</f>
        <v>95</v>
      </c>
      <c r="J124">
        <f>'BST Extract'!I1296</f>
        <v>600</v>
      </c>
      <c r="L124" s="12" t="str">
        <f>'BST Extract'!J1296</f>
        <v>ELECTRIC</v>
      </c>
      <c r="M124" s="12" t="str">
        <f>'BST Extract'!K1296</f>
        <v>BUG</v>
      </c>
      <c r="N124" t="str">
        <f t="shared" si="76"/>
        <v>ELECTRIC,BUG</v>
      </c>
      <c r="O124" t="b">
        <f t="shared" si="77"/>
        <v>0</v>
      </c>
      <c r="Q124" t="s">
        <v>10759</v>
      </c>
      <c r="R124">
        <f>VLOOKUP($Q124,'Completed Species'!$B:$L,R$1,FALSE)</f>
        <v>90</v>
      </c>
      <c r="S124">
        <f>VLOOKUP($Q124,'Completed Species'!$B:$L,S$1,FALSE)</f>
        <v>55</v>
      </c>
      <c r="T124">
        <f>VLOOKUP($Q124,'Completed Species'!$B:$L,T$1,FALSE)</f>
        <v>80</v>
      </c>
      <c r="U124">
        <f>VLOOKUP($Q124,'Completed Species'!$B:$L,U$1,FALSE)</f>
        <v>85</v>
      </c>
      <c r="V124">
        <f>VLOOKUP($Q124,'Completed Species'!$B:$L,V$1,FALSE)</f>
        <v>110</v>
      </c>
      <c r="W124">
        <f>VLOOKUP($Q124,'Completed Species'!$B:$L,W$1,FALSE)</f>
        <v>80</v>
      </c>
      <c r="Y124">
        <f t="shared" ref="Y124" si="138">SUM(R124:W124)</f>
        <v>500</v>
      </c>
      <c r="Z124">
        <f t="shared" ref="Z124" si="139">J124-Y124</f>
        <v>100</v>
      </c>
      <c r="AA124" t="str">
        <f>VLOOKUP($Q124,'Completed Species'!$B:$L,AA$1,FALSE)</f>
        <v>ELECTRIC</v>
      </c>
      <c r="AB124" t="str">
        <f>VLOOKUP($Q124,'Completed Species'!$B:$L,AB$1,FALSE)</f>
        <v>BUG</v>
      </c>
      <c r="AC124" t="str">
        <f t="shared" ref="AC124" si="140">AA124&amp;","&amp;AB124</f>
        <v>ELECTRIC,BUG</v>
      </c>
      <c r="AD124" s="15" t="str">
        <f t="shared" ref="AD124" si="141">IF(D124=R124,"No",D124-R124)</f>
        <v>No</v>
      </c>
      <c r="AE124" s="15">
        <f t="shared" ref="AE124" si="142">E124-S124</f>
        <v>0</v>
      </c>
      <c r="AF124" s="15">
        <f t="shared" ref="AF124" si="143">F124-T124</f>
        <v>35</v>
      </c>
      <c r="AG124" s="15">
        <f t="shared" ref="AG124" si="144">G124-U124</f>
        <v>30</v>
      </c>
      <c r="AH124" s="15">
        <f t="shared" ref="AH124" si="145">H124-V124</f>
        <v>20</v>
      </c>
      <c r="AI124" s="15">
        <f t="shared" ref="AI124" si="146">I124-W124</f>
        <v>15</v>
      </c>
      <c r="AK124" s="15">
        <f t="shared" ref="AK124" si="147">SUM(AE124:AI124)</f>
        <v>100</v>
      </c>
      <c r="AL124" t="str">
        <f>'Ability Extract'!C1296</f>
        <v>COMPOUNDEYES</v>
      </c>
      <c r="AN124" s="37" t="s">
        <v>12822</v>
      </c>
      <c r="AP124" t="s">
        <v>10747</v>
      </c>
    </row>
    <row r="125" spans="1:42" x14ac:dyDescent="0.25">
      <c r="A125">
        <f>INDEX('Completed Species'!$A:$B,MATCH(Megas!$Q125,'Completed Species'!$B:$B,0),1)</f>
        <v>956</v>
      </c>
      <c r="B125" t="s">
        <v>10777</v>
      </c>
      <c r="C125" t="s">
        <v>10778</v>
      </c>
      <c r="D125">
        <f>'BST Extract'!C1297</f>
        <v>90</v>
      </c>
      <c r="E125">
        <f>'BST Extract'!D1297</f>
        <v>120</v>
      </c>
      <c r="F125">
        <f>'BST Extract'!E1297</f>
        <v>120</v>
      </c>
      <c r="G125">
        <f>'BST Extract'!F1297</f>
        <v>84</v>
      </c>
      <c r="H125">
        <f>'BST Extract'!G1297</f>
        <v>43</v>
      </c>
      <c r="I125">
        <f>'BST Extract'!H1297</f>
        <v>128</v>
      </c>
      <c r="J125">
        <f>'BST Extract'!I1297</f>
        <v>585</v>
      </c>
      <c r="L125" s="12" t="str">
        <f>'BST Extract'!J1297</f>
        <v>ROCK</v>
      </c>
      <c r="M125" s="12" t="str">
        <f>'BST Extract'!K1297</f>
        <v>STEEL</v>
      </c>
      <c r="N125" t="str">
        <f t="shared" si="76"/>
        <v>ROCK,STEEL</v>
      </c>
      <c r="O125" t="b">
        <f t="shared" si="77"/>
        <v>0</v>
      </c>
      <c r="Q125" t="s">
        <v>10767</v>
      </c>
      <c r="R125">
        <f>VLOOKUP($Q125,'Completed Species'!$B:$L,R$1,FALSE)</f>
        <v>90</v>
      </c>
      <c r="S125">
        <f>VLOOKUP($Q125,'Completed Species'!$B:$L,S$1,FALSE)</f>
        <v>90</v>
      </c>
      <c r="T125">
        <f>VLOOKUP($Q125,'Completed Species'!$B:$L,T$1,FALSE)</f>
        <v>100</v>
      </c>
      <c r="U125">
        <f>VLOOKUP($Q125,'Completed Species'!$B:$L,U$1,FALSE)</f>
        <v>74</v>
      </c>
      <c r="V125">
        <f>VLOOKUP($Q125,'Completed Species'!$B:$L,V$1,FALSE)</f>
        <v>43</v>
      </c>
      <c r="W125">
        <f>VLOOKUP($Q125,'Completed Species'!$B:$L,W$1,FALSE)</f>
        <v>88</v>
      </c>
      <c r="Y125">
        <f t="shared" si="98"/>
        <v>485</v>
      </c>
      <c r="Z125">
        <f t="shared" si="99"/>
        <v>100</v>
      </c>
      <c r="AA125" t="str">
        <f>VLOOKUP($Q125,'Completed Species'!$B:$L,AA$1,FALSE)</f>
        <v>ROCK</v>
      </c>
      <c r="AB125" t="str">
        <f>VLOOKUP($Q125,'Completed Species'!$B:$L,AB$1,FALSE)</f>
        <v>STEEL</v>
      </c>
      <c r="AC125" t="str">
        <f t="shared" si="100"/>
        <v>ROCK,STEEL</v>
      </c>
      <c r="AD125" s="15" t="str">
        <f t="shared" si="101"/>
        <v>No</v>
      </c>
      <c r="AE125" s="15">
        <f t="shared" si="102"/>
        <v>30</v>
      </c>
      <c r="AF125" s="15">
        <f t="shared" si="103"/>
        <v>20</v>
      </c>
      <c r="AG125" s="15">
        <f t="shared" si="104"/>
        <v>10</v>
      </c>
      <c r="AH125" s="15">
        <f t="shared" si="105"/>
        <v>0</v>
      </c>
      <c r="AI125" s="15">
        <f t="shared" si="106"/>
        <v>40</v>
      </c>
      <c r="AK125" s="15">
        <f t="shared" si="107"/>
        <v>100</v>
      </c>
      <c r="AL125" t="str">
        <f>'Ability Extract'!C1297</f>
        <v>IMPENETRABLE</v>
      </c>
      <c r="AN125" s="37" t="s">
        <v>10779</v>
      </c>
      <c r="AP125" t="s">
        <v>10782</v>
      </c>
    </row>
    <row r="126" spans="1:42" x14ac:dyDescent="0.25">
      <c r="A126">
        <f>INDEX('Completed Species'!$A:$B,MATCH(Megas!$Q126,'Completed Species'!$B:$B,0),1)</f>
        <v>989</v>
      </c>
      <c r="B126" t="s">
        <v>10894</v>
      </c>
      <c r="C126" t="s">
        <v>10895</v>
      </c>
      <c r="D126">
        <f>'BST Extract'!C1298</f>
        <v>135</v>
      </c>
      <c r="E126">
        <f>'BST Extract'!D1298</f>
        <v>143</v>
      </c>
      <c r="F126">
        <f>'BST Extract'!E1298</f>
        <v>133</v>
      </c>
      <c r="G126">
        <f>'BST Extract'!F1298</f>
        <v>84</v>
      </c>
      <c r="H126">
        <f>'BST Extract'!G1298</f>
        <v>70</v>
      </c>
      <c r="I126">
        <f>'BST Extract'!H1298</f>
        <v>135</v>
      </c>
      <c r="J126">
        <f>'BST Extract'!I1298</f>
        <v>700</v>
      </c>
      <c r="L126" s="12" t="str">
        <f>'BST Extract'!J1298</f>
        <v>ICE</v>
      </c>
      <c r="M126" s="12" t="str">
        <f>'BST Extract'!K1298</f>
        <v>FAIRY</v>
      </c>
      <c r="N126" t="str">
        <f t="shared" si="76"/>
        <v>ICE,FAIRY</v>
      </c>
      <c r="O126" t="b">
        <f t="shared" si="77"/>
        <v>0</v>
      </c>
      <c r="Q126" t="s">
        <v>10896</v>
      </c>
      <c r="R126">
        <f>VLOOKUP($Q126,'Completed Species'!$B:$L,R$1,FALSE)</f>
        <v>135</v>
      </c>
      <c r="S126">
        <f>VLOOKUP($Q126,'Completed Species'!$B:$L,S$1,FALSE)</f>
        <v>143</v>
      </c>
      <c r="T126">
        <f>VLOOKUP($Q126,'Completed Species'!$B:$L,T$1,FALSE)</f>
        <v>103</v>
      </c>
      <c r="U126">
        <f>VLOOKUP($Q126,'Completed Species'!$B:$L,U$1,FALSE)</f>
        <v>64</v>
      </c>
      <c r="V126">
        <f>VLOOKUP($Q126,'Completed Species'!$B:$L,V$1,FALSE)</f>
        <v>50</v>
      </c>
      <c r="W126">
        <f>VLOOKUP($Q126,'Completed Species'!$B:$L,W$1,FALSE)</f>
        <v>105</v>
      </c>
      <c r="Y126">
        <f t="shared" si="98"/>
        <v>600</v>
      </c>
      <c r="Z126">
        <f t="shared" si="99"/>
        <v>100</v>
      </c>
      <c r="AA126" t="str">
        <f>VLOOKUP($Q126,'Completed Species'!$B:$L,AA$1,FALSE)</f>
        <v>ICE</v>
      </c>
      <c r="AB126" t="str">
        <f>VLOOKUP($Q126,'Completed Species'!$B:$L,AB$1,FALSE)</f>
        <v>FAIRY</v>
      </c>
      <c r="AC126" t="str">
        <f t="shared" si="100"/>
        <v>ICE,FAIRY</v>
      </c>
      <c r="AD126" s="15" t="str">
        <f t="shared" si="101"/>
        <v>No</v>
      </c>
      <c r="AE126" s="15">
        <f t="shared" si="102"/>
        <v>0</v>
      </c>
      <c r="AF126" s="15">
        <f t="shared" si="103"/>
        <v>30</v>
      </c>
      <c r="AG126" s="15">
        <f t="shared" si="104"/>
        <v>20</v>
      </c>
      <c r="AH126" s="15">
        <f t="shared" si="105"/>
        <v>20</v>
      </c>
      <c r="AI126" s="15">
        <f t="shared" si="106"/>
        <v>30</v>
      </c>
      <c r="AK126" s="15">
        <f t="shared" si="107"/>
        <v>100</v>
      </c>
      <c r="AL126" t="str">
        <f>'Ability Extract'!C1298</f>
        <v>REFRIGERATE</v>
      </c>
      <c r="AN126" t="s">
        <v>10903</v>
      </c>
      <c r="AP126" t="s">
        <v>10165</v>
      </c>
    </row>
    <row r="127" spans="1:42" x14ac:dyDescent="0.25">
      <c r="A127">
        <f>INDEX('Completed Species'!$A:$B,MATCH(Megas!$Q127,'Completed Species'!$B:$B,0),1)</f>
        <v>1052</v>
      </c>
      <c r="B127" t="s">
        <v>11166</v>
      </c>
      <c r="C127" t="s">
        <v>11167</v>
      </c>
      <c r="D127">
        <f>'BST Extract'!C1299</f>
        <v>75</v>
      </c>
      <c r="E127">
        <f>'BST Extract'!D1299</f>
        <v>107</v>
      </c>
      <c r="F127">
        <f>'BST Extract'!E1299</f>
        <v>90</v>
      </c>
      <c r="G127">
        <f>'BST Extract'!F1299</f>
        <v>101</v>
      </c>
      <c r="H127">
        <f>'BST Extract'!G1299</f>
        <v>107</v>
      </c>
      <c r="I127">
        <f>'BST Extract'!H1299</f>
        <v>100</v>
      </c>
      <c r="J127">
        <f>'BST Extract'!I1299</f>
        <v>580</v>
      </c>
      <c r="L127" s="12" t="str">
        <f>'BST Extract'!J1299</f>
        <v>ELECTRIC</v>
      </c>
      <c r="M127" s="12" t="str">
        <f>'BST Extract'!K1299</f>
        <v>GRASS</v>
      </c>
      <c r="N127" t="str">
        <f t="shared" si="76"/>
        <v>ELECTRIC,GRASS</v>
      </c>
      <c r="O127" t="b">
        <f t="shared" si="77"/>
        <v>0</v>
      </c>
      <c r="Q127" t="s">
        <v>11155</v>
      </c>
      <c r="R127">
        <f>VLOOKUP($Q127,'Completed Species'!$B:$L,R$1,FALSE)</f>
        <v>75</v>
      </c>
      <c r="S127">
        <f>VLOOKUP($Q127,'Completed Species'!$B:$L,S$1,FALSE)</f>
        <v>97</v>
      </c>
      <c r="T127">
        <f>VLOOKUP($Q127,'Completed Species'!$B:$L,T$1,FALSE)</f>
        <v>60</v>
      </c>
      <c r="U127">
        <f>VLOOKUP($Q127,'Completed Species'!$B:$L,U$1,FALSE)</f>
        <v>91</v>
      </c>
      <c r="V127">
        <f>VLOOKUP($Q127,'Completed Species'!$B:$L,V$1,FALSE)</f>
        <v>97</v>
      </c>
      <c r="W127">
        <f>VLOOKUP($Q127,'Completed Species'!$B:$L,W$1,FALSE)</f>
        <v>60</v>
      </c>
      <c r="Y127">
        <f t="shared" si="98"/>
        <v>480</v>
      </c>
      <c r="Z127">
        <f t="shared" si="99"/>
        <v>100</v>
      </c>
      <c r="AA127" t="str">
        <f>VLOOKUP($Q127,'Completed Species'!$B:$L,AA$1,FALSE)</f>
        <v>ELECTRIC</v>
      </c>
      <c r="AB127" t="str">
        <f>VLOOKUP($Q127,'Completed Species'!$B:$L,AB$1,FALSE)</f>
        <v>GRASS</v>
      </c>
      <c r="AC127" t="str">
        <f t="shared" si="100"/>
        <v>ELECTRIC,GRASS</v>
      </c>
      <c r="AD127" s="15" t="str">
        <f t="shared" si="101"/>
        <v>No</v>
      </c>
      <c r="AE127" s="15">
        <f t="shared" si="102"/>
        <v>10</v>
      </c>
      <c r="AF127" s="15">
        <f t="shared" si="103"/>
        <v>30</v>
      </c>
      <c r="AG127" s="15">
        <f t="shared" si="104"/>
        <v>10</v>
      </c>
      <c r="AH127" s="15">
        <f t="shared" si="105"/>
        <v>10</v>
      </c>
      <c r="AI127" s="15">
        <f t="shared" si="106"/>
        <v>40</v>
      </c>
      <c r="AK127" s="15">
        <f t="shared" si="107"/>
        <v>100</v>
      </c>
      <c r="AL127" t="str">
        <f>'Ability Extract'!C1299</f>
        <v>WINDRIDER</v>
      </c>
      <c r="AN127" s="37" t="s">
        <v>11168</v>
      </c>
      <c r="AP127" t="s">
        <v>12487</v>
      </c>
    </row>
    <row r="128" spans="1:42" x14ac:dyDescent="0.25">
      <c r="A128">
        <f>INDEX('Completed Species'!$A:$B,MATCH(Megas!$Q128,'Completed Species'!$B:$B,0),1)</f>
        <v>1071</v>
      </c>
      <c r="B128" t="s">
        <v>11211</v>
      </c>
      <c r="C128" t="s">
        <v>11212</v>
      </c>
      <c r="D128">
        <f>'BST Extract'!C1300</f>
        <v>90</v>
      </c>
      <c r="E128">
        <f>'BST Extract'!D1300</f>
        <v>125</v>
      </c>
      <c r="F128">
        <f>'BST Extract'!E1300</f>
        <v>108</v>
      </c>
      <c r="G128">
        <f>'BST Extract'!F1300</f>
        <v>127</v>
      </c>
      <c r="H128">
        <f>'BST Extract'!G1300</f>
        <v>84</v>
      </c>
      <c r="I128">
        <f>'BST Extract'!H1300</f>
        <v>100</v>
      </c>
      <c r="J128">
        <f>'BST Extract'!I1300</f>
        <v>634</v>
      </c>
      <c r="L128" s="12" t="str">
        <f>'BST Extract'!J1300</f>
        <v>BUG</v>
      </c>
      <c r="M128" s="12" t="str">
        <f>'BST Extract'!K1300</f>
        <v>FLYING</v>
      </c>
      <c r="N128" t="str">
        <f t="shared" si="76"/>
        <v>BUG,FLYING</v>
      </c>
      <c r="O128" t="b">
        <f t="shared" si="77"/>
        <v>0</v>
      </c>
      <c r="Q128" t="s">
        <v>11215</v>
      </c>
      <c r="R128">
        <f>VLOOKUP($Q128,'Completed Species'!$B:$L,R$1,FALSE)</f>
        <v>90</v>
      </c>
      <c r="S128">
        <f>VLOOKUP($Q128,'Completed Species'!$B:$L,S$1,FALSE)</f>
        <v>100</v>
      </c>
      <c r="T128">
        <f>VLOOKUP($Q128,'Completed Species'!$B:$L,T$1,FALSE)</f>
        <v>80</v>
      </c>
      <c r="U128">
        <f>VLOOKUP($Q128,'Completed Species'!$B:$L,U$1,FALSE)</f>
        <v>105</v>
      </c>
      <c r="V128">
        <f>VLOOKUP($Q128,'Completed Species'!$B:$L,V$1,FALSE)</f>
        <v>74</v>
      </c>
      <c r="W128">
        <f>VLOOKUP($Q128,'Completed Species'!$B:$L,W$1,FALSE)</f>
        <v>85</v>
      </c>
      <c r="Y128">
        <f t="shared" si="98"/>
        <v>534</v>
      </c>
      <c r="Z128">
        <f t="shared" si="99"/>
        <v>100</v>
      </c>
      <c r="AA128" t="str">
        <f>VLOOKUP($Q128,'Completed Species'!$B:$L,AA$1,FALSE)</f>
        <v>BUG</v>
      </c>
      <c r="AB128" t="str">
        <f>VLOOKUP($Q128,'Completed Species'!$B:$L,AB$1,FALSE)</f>
        <v>FLYING</v>
      </c>
      <c r="AC128" t="str">
        <f t="shared" si="100"/>
        <v>BUG,FLYING</v>
      </c>
      <c r="AD128" s="15" t="str">
        <f t="shared" si="101"/>
        <v>No</v>
      </c>
      <c r="AE128" s="15">
        <f t="shared" si="102"/>
        <v>25</v>
      </c>
      <c r="AF128" s="15">
        <f t="shared" si="103"/>
        <v>28</v>
      </c>
      <c r="AG128" s="15">
        <f t="shared" si="104"/>
        <v>22</v>
      </c>
      <c r="AH128" s="15">
        <f t="shared" si="105"/>
        <v>10</v>
      </c>
      <c r="AI128" s="15">
        <f t="shared" si="106"/>
        <v>15</v>
      </c>
      <c r="AK128" s="15">
        <f t="shared" si="107"/>
        <v>100</v>
      </c>
      <c r="AL128" t="str">
        <f>'Ability Extract'!C1300</f>
        <v>GALEWINGS</v>
      </c>
      <c r="AN128" s="37" t="s">
        <v>11221</v>
      </c>
      <c r="AP128" t="s">
        <v>10345</v>
      </c>
    </row>
    <row r="129" spans="1:42" x14ac:dyDescent="0.25">
      <c r="A129">
        <f>INDEX('Completed Species'!$A:$B,MATCH(Megas!$Q129,'Completed Species'!$B:$B,0),1)</f>
        <v>1074</v>
      </c>
      <c r="B129" t="s">
        <v>12510</v>
      </c>
      <c r="C129" t="s">
        <v>12509</v>
      </c>
      <c r="D129">
        <f>'BST Extract'!C1301</f>
        <v>95</v>
      </c>
      <c r="E129">
        <f>'BST Extract'!D1301</f>
        <v>120</v>
      </c>
      <c r="F129">
        <f>'BST Extract'!E1301</f>
        <v>125</v>
      </c>
      <c r="G129">
        <f>'BST Extract'!F1301</f>
        <v>85</v>
      </c>
      <c r="H129">
        <f>'BST Extract'!G1301</f>
        <v>45</v>
      </c>
      <c r="I129">
        <f>'BST Extract'!H1301</f>
        <v>120</v>
      </c>
      <c r="J129">
        <f>'BST Extract'!I1301</f>
        <v>590</v>
      </c>
      <c r="L129" s="12" t="str">
        <f>'BST Extract'!J1301</f>
        <v>COSMIC</v>
      </c>
      <c r="M129" s="12" t="str">
        <f>'BST Extract'!K1301</f>
        <v>FIGHTING</v>
      </c>
      <c r="N129" t="str">
        <f t="shared" si="76"/>
        <v>COSMIC,FIGHTING</v>
      </c>
      <c r="O129" t="b">
        <f t="shared" si="77"/>
        <v>0</v>
      </c>
      <c r="Q129" t="s">
        <v>12459</v>
      </c>
      <c r="R129">
        <f>VLOOKUP($Q129,'Completed Species'!$B:$L,R$1,FALSE)</f>
        <v>95</v>
      </c>
      <c r="S129">
        <f>VLOOKUP($Q129,'Completed Species'!$B:$L,S$1,FALSE)</f>
        <v>100</v>
      </c>
      <c r="T129">
        <f>VLOOKUP($Q129,'Completed Species'!$B:$L,T$1,FALSE)</f>
        <v>100</v>
      </c>
      <c r="U129">
        <f>VLOOKUP($Q129,'Completed Species'!$B:$L,U$1,FALSE)</f>
        <v>65</v>
      </c>
      <c r="V129">
        <f>VLOOKUP($Q129,'Completed Species'!$B:$L,V$1,FALSE)</f>
        <v>40</v>
      </c>
      <c r="W129">
        <f>VLOOKUP($Q129,'Completed Species'!$B:$L,W$1,FALSE)</f>
        <v>90</v>
      </c>
      <c r="Y129">
        <f t="shared" si="98"/>
        <v>490</v>
      </c>
      <c r="Z129">
        <f t="shared" si="99"/>
        <v>100</v>
      </c>
      <c r="AA129" t="str">
        <f>VLOOKUP($Q129,'Completed Species'!$B:$L,AA$1,FALSE)</f>
        <v>COSMIC</v>
      </c>
      <c r="AB129" t="str">
        <f>VLOOKUP($Q129,'Completed Species'!$B:$L,AB$1,FALSE)</f>
        <v>FIGHTING</v>
      </c>
      <c r="AC129" t="str">
        <f t="shared" si="100"/>
        <v>COSMIC,FIGHTING</v>
      </c>
      <c r="AD129" s="15" t="str">
        <f t="shared" si="101"/>
        <v>No</v>
      </c>
      <c r="AE129" s="15">
        <f t="shared" si="102"/>
        <v>20</v>
      </c>
      <c r="AF129" s="15">
        <f t="shared" si="103"/>
        <v>25</v>
      </c>
      <c r="AG129" s="15">
        <f t="shared" si="104"/>
        <v>20</v>
      </c>
      <c r="AH129" s="15">
        <f t="shared" si="105"/>
        <v>5</v>
      </c>
      <c r="AI129" s="15">
        <f t="shared" si="106"/>
        <v>30</v>
      </c>
      <c r="AK129" s="15">
        <f t="shared" si="107"/>
        <v>100</v>
      </c>
      <c r="AL129" t="str">
        <f>'Ability Extract'!C1301</f>
        <v>PARENTALBOND</v>
      </c>
      <c r="AN129" s="37" t="s">
        <v>12511</v>
      </c>
      <c r="AP129" t="s">
        <v>14344</v>
      </c>
    </row>
    <row r="130" spans="1:42" x14ac:dyDescent="0.25">
      <c r="A130">
        <f>INDEX('Completed Species'!$A:$B,MATCH(Megas!$Q130,'Completed Species'!$B:$B,0),1)</f>
        <v>1080</v>
      </c>
      <c r="B130" t="s">
        <v>12469</v>
      </c>
      <c r="C130" t="s">
        <v>12470</v>
      </c>
      <c r="D130">
        <f>'BST Extract'!C1302</f>
        <v>95</v>
      </c>
      <c r="E130">
        <f>'BST Extract'!D1302</f>
        <v>120</v>
      </c>
      <c r="F130">
        <f>'BST Extract'!E1302</f>
        <v>115</v>
      </c>
      <c r="G130">
        <f>'BST Extract'!F1302</f>
        <v>35</v>
      </c>
      <c r="H130">
        <f>'BST Extract'!G1302</f>
        <v>30</v>
      </c>
      <c r="I130">
        <f>'BST Extract'!H1302</f>
        <v>115</v>
      </c>
      <c r="J130">
        <f>'BST Extract'!I1302</f>
        <v>510</v>
      </c>
      <c r="L130" s="12" t="str">
        <f>'BST Extract'!J1302</f>
        <v>BUG</v>
      </c>
      <c r="M130" s="12" t="str">
        <f>'BST Extract'!K1302</f>
        <v>GHOST</v>
      </c>
      <c r="N130" t="str">
        <f t="shared" si="76"/>
        <v>BUG,GHOST</v>
      </c>
      <c r="O130" t="b">
        <f t="shared" si="77"/>
        <v>1</v>
      </c>
      <c r="Q130" t="s">
        <v>12467</v>
      </c>
      <c r="R130">
        <f>VLOOKUP($Q130,'Completed Species'!$B:$L,R$1,FALSE)</f>
        <v>95</v>
      </c>
      <c r="S130">
        <f>VLOOKUP($Q130,'Completed Species'!$B:$L,S$1,FALSE)</f>
        <v>80</v>
      </c>
      <c r="T130">
        <f>VLOOKUP($Q130,'Completed Species'!$B:$L,T$1,FALSE)</f>
        <v>90</v>
      </c>
      <c r="U130">
        <f>VLOOKUP($Q130,'Completed Species'!$B:$L,U$1,FALSE)</f>
        <v>25</v>
      </c>
      <c r="V130">
        <f>VLOOKUP($Q130,'Completed Species'!$B:$L,V$1,FALSE)</f>
        <v>30</v>
      </c>
      <c r="W130">
        <f>VLOOKUP($Q130,'Completed Species'!$B:$L,W$1,FALSE)</f>
        <v>90</v>
      </c>
      <c r="Y130">
        <f t="shared" si="98"/>
        <v>410</v>
      </c>
      <c r="Z130">
        <f t="shared" si="99"/>
        <v>100</v>
      </c>
      <c r="AA130" t="str">
        <f>VLOOKUP($Q130,'Completed Species'!$B:$L,AA$1,FALSE)</f>
        <v>BUG</v>
      </c>
      <c r="AB130">
        <f>VLOOKUP($Q130,'Completed Species'!$B:$L,AB$1,FALSE)</f>
        <v>0</v>
      </c>
      <c r="AC130" t="str">
        <f t="shared" si="100"/>
        <v>BUG,0</v>
      </c>
      <c r="AD130" s="15" t="str">
        <f t="shared" si="101"/>
        <v>No</v>
      </c>
      <c r="AE130" s="15">
        <f t="shared" si="102"/>
        <v>40</v>
      </c>
      <c r="AF130" s="15">
        <f t="shared" si="103"/>
        <v>25</v>
      </c>
      <c r="AG130" s="15">
        <f t="shared" si="104"/>
        <v>10</v>
      </c>
      <c r="AH130" s="15">
        <f t="shared" si="105"/>
        <v>0</v>
      </c>
      <c r="AI130" s="15">
        <f t="shared" si="106"/>
        <v>25</v>
      </c>
      <c r="AK130" s="15">
        <f t="shared" si="107"/>
        <v>100</v>
      </c>
      <c r="AL130" t="str">
        <f>'Ability Extract'!C1302</f>
        <v>HIVEBODY</v>
      </c>
      <c r="AN130" s="37" t="s">
        <v>12471</v>
      </c>
      <c r="AP130" t="s">
        <v>11168</v>
      </c>
    </row>
    <row r="131" spans="1:42" x14ac:dyDescent="0.25">
      <c r="A131">
        <f>INDEX('Completed Species'!$A:$B,MATCH(Megas!$Q131,'Completed Species'!$B:$B,0),1)</f>
        <v>1085</v>
      </c>
      <c r="B131" t="s">
        <v>12485</v>
      </c>
      <c r="C131" t="s">
        <v>12486</v>
      </c>
      <c r="D131">
        <f>'BST Extract'!C1303</f>
        <v>90</v>
      </c>
      <c r="E131">
        <f>'BST Extract'!D1303</f>
        <v>112</v>
      </c>
      <c r="F131">
        <f>'BST Extract'!E1303</f>
        <v>121</v>
      </c>
      <c r="G131">
        <f>'BST Extract'!F1303</f>
        <v>89</v>
      </c>
      <c r="H131">
        <f>'BST Extract'!G1303</f>
        <v>92</v>
      </c>
      <c r="I131">
        <f>'BST Extract'!H1303</f>
        <v>121</v>
      </c>
      <c r="J131">
        <f>'BST Extract'!I1303</f>
        <v>625</v>
      </c>
      <c r="L131" s="12" t="str">
        <f>'BST Extract'!J1303</f>
        <v>ROCK</v>
      </c>
      <c r="M131" s="12" t="str">
        <f>'BST Extract'!K1303</f>
        <v>STEEL</v>
      </c>
      <c r="N131" t="str">
        <f t="shared" si="76"/>
        <v>ROCK,STEEL</v>
      </c>
      <c r="O131" t="b">
        <f t="shared" si="77"/>
        <v>0</v>
      </c>
      <c r="Q131" t="s">
        <v>12479</v>
      </c>
      <c r="R131">
        <f>VLOOKUP($Q131,'Completed Species'!$B:$L,R$1,FALSE)</f>
        <v>90</v>
      </c>
      <c r="S131">
        <f>VLOOKUP($Q131,'Completed Species'!$B:$L,S$1,FALSE)</f>
        <v>72</v>
      </c>
      <c r="T131">
        <f>VLOOKUP($Q131,'Completed Species'!$B:$L,T$1,FALSE)</f>
        <v>109</v>
      </c>
      <c r="U131">
        <f>VLOOKUP($Q131,'Completed Species'!$B:$L,U$1,FALSE)</f>
        <v>85</v>
      </c>
      <c r="V131">
        <f>VLOOKUP($Q131,'Completed Species'!$B:$L,V$1,FALSE)</f>
        <v>60</v>
      </c>
      <c r="W131">
        <f>VLOOKUP($Q131,'Completed Species'!$B:$L,W$1,FALSE)</f>
        <v>109</v>
      </c>
      <c r="Y131">
        <f t="shared" si="98"/>
        <v>525</v>
      </c>
      <c r="Z131">
        <f t="shared" si="99"/>
        <v>100</v>
      </c>
      <c r="AA131" t="str">
        <f>VLOOKUP($Q131,'Completed Species'!$B:$L,AA$1,FALSE)</f>
        <v>ROCK</v>
      </c>
      <c r="AB131" t="str">
        <f>VLOOKUP($Q131,'Completed Species'!$B:$L,AB$1,FALSE)</f>
        <v>STEEL</v>
      </c>
      <c r="AC131" t="str">
        <f t="shared" si="100"/>
        <v>ROCK,STEEL</v>
      </c>
      <c r="AD131" s="15" t="str">
        <f t="shared" si="101"/>
        <v>No</v>
      </c>
      <c r="AE131" s="15">
        <f t="shared" si="102"/>
        <v>40</v>
      </c>
      <c r="AF131" s="15">
        <f t="shared" si="103"/>
        <v>12</v>
      </c>
      <c r="AG131" s="15">
        <f t="shared" si="104"/>
        <v>4</v>
      </c>
      <c r="AH131" s="15">
        <f t="shared" si="105"/>
        <v>32</v>
      </c>
      <c r="AI131" s="15">
        <f t="shared" si="106"/>
        <v>12</v>
      </c>
      <c r="AK131" s="15">
        <f t="shared" si="107"/>
        <v>100</v>
      </c>
      <c r="AL131" t="str">
        <f>'Ability Extract'!C1303</f>
        <v>ROUGHSKIN</v>
      </c>
      <c r="AN131" s="37" t="s">
        <v>12487</v>
      </c>
      <c r="AP131" t="s">
        <v>10302</v>
      </c>
    </row>
    <row r="132" spans="1:42" x14ac:dyDescent="0.25">
      <c r="A132">
        <f>INDEX('Completed Species'!$A:$B,MATCH(Megas!$Q132,'Completed Species'!$B:$B,0),1)</f>
        <v>1089</v>
      </c>
      <c r="B132" t="s">
        <v>12512</v>
      </c>
      <c r="C132" t="s">
        <v>12513</v>
      </c>
      <c r="D132">
        <f>'BST Extract'!C1304</f>
        <v>90</v>
      </c>
      <c r="E132">
        <f>'BST Extract'!D1304</f>
        <v>95</v>
      </c>
      <c r="F132">
        <f>'BST Extract'!E1304</f>
        <v>130</v>
      </c>
      <c r="G132">
        <f>'BST Extract'!F1304</f>
        <v>115</v>
      </c>
      <c r="H132">
        <f>'BST Extract'!G1304</f>
        <v>55</v>
      </c>
      <c r="I132">
        <f>'BST Extract'!H1304</f>
        <v>115</v>
      </c>
      <c r="J132">
        <f>'BST Extract'!I1304</f>
        <v>600</v>
      </c>
      <c r="L132" s="12" t="str">
        <f>'BST Extract'!J1304</f>
        <v>ELECTRIC</v>
      </c>
      <c r="M132" s="12" t="str">
        <f>'BST Extract'!K1304</f>
        <v>BUG</v>
      </c>
      <c r="N132" t="str">
        <f t="shared" ref="N132:N136" si="148">L132&amp;","&amp;M132</f>
        <v>ELECTRIC,BUG</v>
      </c>
      <c r="O132" t="b">
        <f t="shared" ref="O132:O136" si="149">N132&lt;&gt;AC132</f>
        <v>0</v>
      </c>
      <c r="Q132" t="s">
        <v>12495</v>
      </c>
      <c r="R132">
        <f>VLOOKUP($Q132,'Completed Species'!$B:$L,R$1,FALSE)</f>
        <v>90</v>
      </c>
      <c r="S132">
        <f>VLOOKUP($Q132,'Completed Species'!$B:$L,S$1,FALSE)</f>
        <v>80</v>
      </c>
      <c r="T132">
        <f>VLOOKUP($Q132,'Completed Species'!$B:$L,T$1,FALSE)</f>
        <v>110</v>
      </c>
      <c r="U132">
        <f>VLOOKUP($Q132,'Completed Species'!$B:$L,U$1,FALSE)</f>
        <v>85</v>
      </c>
      <c r="V132">
        <f>VLOOKUP($Q132,'Completed Species'!$B:$L,V$1,FALSE)</f>
        <v>55</v>
      </c>
      <c r="W132">
        <f>VLOOKUP($Q132,'Completed Species'!$B:$L,W$1,FALSE)</f>
        <v>80</v>
      </c>
      <c r="Y132">
        <f t="shared" si="98"/>
        <v>500</v>
      </c>
      <c r="Z132">
        <f t="shared" si="99"/>
        <v>100</v>
      </c>
      <c r="AA132" t="str">
        <f>VLOOKUP($Q132,'Completed Species'!$B:$L,AA$1,FALSE)</f>
        <v>ELECTRIC</v>
      </c>
      <c r="AB132" t="str">
        <f>VLOOKUP($Q132,'Completed Species'!$B:$L,AB$1,FALSE)</f>
        <v>BUG</v>
      </c>
      <c r="AC132" t="str">
        <f t="shared" si="100"/>
        <v>ELECTRIC,BUG</v>
      </c>
      <c r="AD132" s="15" t="str">
        <f t="shared" si="101"/>
        <v>No</v>
      </c>
      <c r="AE132" s="15">
        <f t="shared" si="102"/>
        <v>15</v>
      </c>
      <c r="AF132" s="15">
        <f t="shared" si="103"/>
        <v>20</v>
      </c>
      <c r="AG132" s="15">
        <f t="shared" si="104"/>
        <v>30</v>
      </c>
      <c r="AH132" s="15">
        <f t="shared" si="105"/>
        <v>0</v>
      </c>
      <c r="AI132" s="15">
        <f t="shared" si="106"/>
        <v>35</v>
      </c>
      <c r="AK132" s="15">
        <f t="shared" si="107"/>
        <v>100</v>
      </c>
      <c r="AL132" t="str">
        <f>'Ability Extract'!C1304</f>
        <v>TINTEDLENS</v>
      </c>
      <c r="AN132" s="37" t="s">
        <v>12514</v>
      </c>
      <c r="AP132" t="s">
        <v>10744</v>
      </c>
    </row>
    <row r="133" spans="1:42" x14ac:dyDescent="0.25">
      <c r="A133">
        <f>INDEX('Completed Species'!$A:$B,MATCH(Megas!$Q133,'Completed Species'!$B:$B,0),1)</f>
        <v>1094</v>
      </c>
      <c r="B133" t="s">
        <v>14427</v>
      </c>
      <c r="C133" t="s">
        <v>14428</v>
      </c>
      <c r="D133">
        <f>'BST Extract'!C1305</f>
        <v>75</v>
      </c>
      <c r="E133">
        <f>'BST Extract'!D1305</f>
        <v>115</v>
      </c>
      <c r="F133">
        <f>'BST Extract'!E1305</f>
        <v>85</v>
      </c>
      <c r="G133">
        <f>'BST Extract'!F1305</f>
        <v>125</v>
      </c>
      <c r="H133">
        <f>'BST Extract'!G1305</f>
        <v>50</v>
      </c>
      <c r="I133">
        <f>'BST Extract'!H1305</f>
        <v>80</v>
      </c>
      <c r="J133">
        <f>'BST Extract'!I1305</f>
        <v>530</v>
      </c>
      <c r="L133" s="12" t="str">
        <f>'BST Extract'!J1305</f>
        <v>WATER</v>
      </c>
      <c r="M133" s="12" t="str">
        <f>'BST Extract'!K1305</f>
        <v>DRAGON</v>
      </c>
      <c r="N133" t="str">
        <f t="shared" si="148"/>
        <v>WATER,DRAGON</v>
      </c>
      <c r="O133" t="b">
        <f t="shared" si="149"/>
        <v>0</v>
      </c>
      <c r="Q133" t="s">
        <v>12516</v>
      </c>
      <c r="R133">
        <f>VLOOKUP($Q133,'Completed Species'!$B:$L,R$1,FALSE)</f>
        <v>75</v>
      </c>
      <c r="S133">
        <f>VLOOKUP($Q133,'Completed Species'!$B:$L,S$1,FALSE)</f>
        <v>95</v>
      </c>
      <c r="T133">
        <f>VLOOKUP($Q133,'Completed Species'!$B:$L,T$1,FALSE)</f>
        <v>80</v>
      </c>
      <c r="U133">
        <f>VLOOKUP($Q133,'Completed Species'!$B:$L,U$1,FALSE)</f>
        <v>85</v>
      </c>
      <c r="V133">
        <f>VLOOKUP($Q133,'Completed Species'!$B:$L,V$1,FALSE)</f>
        <v>41</v>
      </c>
      <c r="W133">
        <f>VLOOKUP($Q133,'Completed Species'!$B:$L,W$1,FALSE)</f>
        <v>54</v>
      </c>
      <c r="Y133">
        <f t="shared" ref="Y133" si="150">SUM(R133:W133)</f>
        <v>430</v>
      </c>
      <c r="Z133">
        <f t="shared" ref="Z133" si="151">J133-Y133</f>
        <v>100</v>
      </c>
      <c r="AA133" t="str">
        <f>VLOOKUP($Q133,'Completed Species'!$B:$L,AA$1,FALSE)</f>
        <v>WATER</v>
      </c>
      <c r="AB133" t="str">
        <f>VLOOKUP($Q133,'Completed Species'!$B:$L,AB$1,FALSE)</f>
        <v>DRAGON</v>
      </c>
      <c r="AC133" t="str">
        <f t="shared" ref="AC133" si="152">AA133&amp;","&amp;AB133</f>
        <v>WATER,DRAGON</v>
      </c>
      <c r="AD133" s="15" t="str">
        <f t="shared" ref="AD133" si="153">IF(D133=R133,"No",D133-R133)</f>
        <v>No</v>
      </c>
      <c r="AE133" s="15">
        <f t="shared" ref="AE133" si="154">E133-S133</f>
        <v>20</v>
      </c>
      <c r="AF133" s="15">
        <f t="shared" ref="AF133" si="155">F133-T133</f>
        <v>5</v>
      </c>
      <c r="AG133" s="15">
        <f t="shared" ref="AG133" si="156">G133-U133</f>
        <v>40</v>
      </c>
      <c r="AH133" s="15">
        <f t="shared" ref="AH133" si="157">H133-V133</f>
        <v>9</v>
      </c>
      <c r="AI133" s="15">
        <f t="shared" ref="AI133" si="158">I133-W133</f>
        <v>26</v>
      </c>
      <c r="AK133" s="15">
        <f t="shared" ref="AK133" si="159">SUM(AE133:AI133)</f>
        <v>100</v>
      </c>
      <c r="AL133" t="str">
        <f>'Ability Extract'!C1305</f>
        <v>MAGICGUARD</v>
      </c>
      <c r="AN133" t="s">
        <v>14429</v>
      </c>
      <c r="AP133" t="s">
        <v>14429</v>
      </c>
    </row>
    <row r="134" spans="1:42" x14ac:dyDescent="0.25">
      <c r="A134">
        <f>INDEX('Completed Species'!$A:$B,MATCH(Megas!$Q134,'Completed Species'!$B:$B,0),1)</f>
        <v>1115</v>
      </c>
      <c r="B134" t="s">
        <v>14431</v>
      </c>
      <c r="C134" t="s">
        <v>14432</v>
      </c>
      <c r="D134">
        <f>'BST Extract'!C1306</f>
        <v>130</v>
      </c>
      <c r="E134">
        <f>'BST Extract'!D1306</f>
        <v>115</v>
      </c>
      <c r="F134">
        <f>'BST Extract'!E1306</f>
        <v>130</v>
      </c>
      <c r="G134">
        <f>'BST Extract'!F1306</f>
        <v>50</v>
      </c>
      <c r="H134">
        <f>'BST Extract'!G1306</f>
        <v>95</v>
      </c>
      <c r="I134">
        <f>'BST Extract'!H1306</f>
        <v>120</v>
      </c>
      <c r="J134">
        <f>'BST Extract'!I1306</f>
        <v>640</v>
      </c>
      <c r="L134" s="12" t="str">
        <f>'BST Extract'!J1306</f>
        <v>NORMAL</v>
      </c>
      <c r="M134" s="12" t="str">
        <f>'BST Extract'!K1306</f>
        <v>FLYING</v>
      </c>
      <c r="N134" t="str">
        <f t="shared" si="148"/>
        <v>NORMAL,FLYING</v>
      </c>
      <c r="O134" t="b">
        <f t="shared" si="149"/>
        <v>0</v>
      </c>
      <c r="Q134" t="s">
        <v>12734</v>
      </c>
      <c r="R134">
        <f>VLOOKUP($Q134,'Completed Species'!$B:$L,R$1,FALSE)</f>
        <v>130</v>
      </c>
      <c r="S134">
        <f>VLOOKUP($Q134,'Completed Species'!$B:$L,S$1,FALSE)</f>
        <v>95</v>
      </c>
      <c r="T134">
        <f>VLOOKUP($Q134,'Completed Species'!$B:$L,T$1,FALSE)</f>
        <v>110</v>
      </c>
      <c r="U134">
        <f>VLOOKUP($Q134,'Completed Species'!$B:$L,U$1,FALSE)</f>
        <v>40</v>
      </c>
      <c r="V134">
        <f>VLOOKUP($Q134,'Completed Species'!$B:$L,V$1,FALSE)</f>
        <v>60</v>
      </c>
      <c r="W134">
        <f>VLOOKUP($Q134,'Completed Species'!$B:$L,W$1,FALSE)</f>
        <v>105</v>
      </c>
      <c r="Y134">
        <f t="shared" ref="Y134" si="160">SUM(R134:W134)</f>
        <v>540</v>
      </c>
      <c r="Z134">
        <f t="shared" ref="Z134" si="161">J134-Y134</f>
        <v>100</v>
      </c>
      <c r="AA134" t="str">
        <f>VLOOKUP($Q134,'Completed Species'!$B:$L,AA$1,FALSE)</f>
        <v>NORMAL</v>
      </c>
      <c r="AB134" t="str">
        <f>VLOOKUP($Q134,'Completed Species'!$B:$L,AB$1,FALSE)</f>
        <v>FLYING</v>
      </c>
      <c r="AC134" t="str">
        <f t="shared" ref="AC134" si="162">AA134&amp;","&amp;AB134</f>
        <v>NORMAL,FLYING</v>
      </c>
      <c r="AD134" s="15" t="str">
        <f t="shared" ref="AD134" si="163">IF(D134=R134,"No",D134-R134)</f>
        <v>No</v>
      </c>
      <c r="AE134" s="15">
        <f t="shared" ref="AE134" si="164">E134-S134</f>
        <v>20</v>
      </c>
      <c r="AF134" s="15">
        <f t="shared" ref="AF134" si="165">F134-T134</f>
        <v>20</v>
      </c>
      <c r="AG134" s="15">
        <f t="shared" ref="AG134" si="166">G134-U134</f>
        <v>10</v>
      </c>
      <c r="AH134" s="15">
        <f t="shared" ref="AH134" si="167">H134-V134</f>
        <v>35</v>
      </c>
      <c r="AI134" s="15">
        <f t="shared" ref="AI134" si="168">I134-W134</f>
        <v>15</v>
      </c>
      <c r="AK134" s="15">
        <f t="shared" ref="AK134" si="169">SUM(AE134:AI134)</f>
        <v>100</v>
      </c>
      <c r="AL134" t="str">
        <f>'Ability Extract'!C1306</f>
        <v>THICKFAT</v>
      </c>
      <c r="AN134" t="s">
        <v>14433</v>
      </c>
      <c r="AP134" t="s">
        <v>14433</v>
      </c>
    </row>
    <row r="135" spans="1:42" x14ac:dyDescent="0.25">
      <c r="A135">
        <f>INDEX('Completed Species'!$A:$B,MATCH(Megas!$Q135,'Completed Species'!$B:$B,0),1)</f>
        <v>1134</v>
      </c>
      <c r="B135" t="s">
        <v>14182</v>
      </c>
      <c r="C135" t="s">
        <v>14184</v>
      </c>
      <c r="D135">
        <f>'BST Extract'!C1307</f>
        <v>70</v>
      </c>
      <c r="E135">
        <f>'BST Extract'!D1307</f>
        <v>110</v>
      </c>
      <c r="F135">
        <f>'BST Extract'!E1307</f>
        <v>90</v>
      </c>
      <c r="G135">
        <f>'BST Extract'!F1307</f>
        <v>95</v>
      </c>
      <c r="H135">
        <f>'BST Extract'!G1307</f>
        <v>85</v>
      </c>
      <c r="I135">
        <f>'BST Extract'!H1307</f>
        <v>130</v>
      </c>
      <c r="J135">
        <f>'BST Extract'!I1307</f>
        <v>580</v>
      </c>
      <c r="L135" s="12" t="str">
        <f>'BST Extract'!J1307</f>
        <v>DARK</v>
      </c>
      <c r="M135" s="12" t="str">
        <f>'BST Extract'!K1307</f>
        <v>DRAGON</v>
      </c>
      <c r="N135" t="str">
        <f t="shared" si="148"/>
        <v>DARK,DRAGON</v>
      </c>
      <c r="O135" t="b">
        <f t="shared" si="149"/>
        <v>1</v>
      </c>
      <c r="Q135" t="s">
        <v>14177</v>
      </c>
      <c r="R135">
        <f>VLOOKUP($Q135,'Completed Species'!$B:$L,R$1,FALSE)</f>
        <v>70</v>
      </c>
      <c r="S135">
        <f>VLOOKUP($Q135,'Completed Species'!$B:$L,S$1,FALSE)</f>
        <v>100</v>
      </c>
      <c r="T135">
        <f>VLOOKUP($Q135,'Completed Species'!$B:$L,T$1,FALSE)</f>
        <v>60</v>
      </c>
      <c r="U135">
        <f>VLOOKUP($Q135,'Completed Species'!$B:$L,U$1,FALSE)</f>
        <v>90</v>
      </c>
      <c r="V135">
        <f>VLOOKUP($Q135,'Completed Species'!$B:$L,V$1,FALSE)</f>
        <v>60</v>
      </c>
      <c r="W135">
        <f>VLOOKUP($Q135,'Completed Species'!$B:$L,W$1,FALSE)</f>
        <v>100</v>
      </c>
      <c r="Y135">
        <f t="shared" ref="Y135" si="170">SUM(R135:W135)</f>
        <v>480</v>
      </c>
      <c r="Z135">
        <f t="shared" ref="Z135" si="171">J135-Y135</f>
        <v>100</v>
      </c>
      <c r="AA135" t="str">
        <f>VLOOKUP($Q135,'Completed Species'!$B:$L,AA$1,FALSE)</f>
        <v>DARK</v>
      </c>
      <c r="AB135">
        <f>VLOOKUP($Q135,'Completed Species'!$B:$L,AB$1,FALSE)</f>
        <v>0</v>
      </c>
      <c r="AC135" t="str">
        <f t="shared" ref="AC135" si="172">AA135&amp;","&amp;AB135</f>
        <v>DARK,0</v>
      </c>
      <c r="AD135" s="15" t="str">
        <f t="shared" ref="AD135" si="173">IF(D135=R135,"No",D135-R135)</f>
        <v>No</v>
      </c>
      <c r="AE135" s="15">
        <f t="shared" ref="AE135" si="174">E135-S135</f>
        <v>10</v>
      </c>
      <c r="AF135" s="15">
        <f t="shared" ref="AF135" si="175">F135-T135</f>
        <v>30</v>
      </c>
      <c r="AG135" s="15">
        <f t="shared" ref="AG135" si="176">G135-U135</f>
        <v>5</v>
      </c>
      <c r="AH135" s="15">
        <f t="shared" ref="AH135" si="177">H135-V135</f>
        <v>25</v>
      </c>
      <c r="AI135" s="15">
        <f t="shared" ref="AI135" si="178">I135-W135</f>
        <v>30</v>
      </c>
      <c r="AK135" s="15">
        <f t="shared" ref="AK135" si="179">SUM(AE135:AI135)</f>
        <v>100</v>
      </c>
      <c r="AL135" t="str">
        <f>'Ability Extract'!C1307</f>
        <v>STRONGJAW</v>
      </c>
      <c r="AN135" s="37" t="s">
        <v>14187</v>
      </c>
      <c r="AP135" t="s">
        <v>10785</v>
      </c>
    </row>
    <row r="136" spans="1:42" x14ac:dyDescent="0.25">
      <c r="A136">
        <f>INDEX('Completed Species'!$A:$B,MATCH(Megas!$Q136,'Completed Species'!$B:$B,0),1)</f>
        <v>1139</v>
      </c>
      <c r="B136" t="s">
        <v>14257</v>
      </c>
      <c r="C136" t="s">
        <v>9937</v>
      </c>
      <c r="D136">
        <f>'BST Extract'!C1308</f>
        <v>100</v>
      </c>
      <c r="E136">
        <f>'BST Extract'!D1308</f>
        <v>135</v>
      </c>
      <c r="F136">
        <f>'BST Extract'!E1308</f>
        <v>105</v>
      </c>
      <c r="G136">
        <f>'BST Extract'!F1308</f>
        <v>75</v>
      </c>
      <c r="H136">
        <f>'BST Extract'!G1308</f>
        <v>85</v>
      </c>
      <c r="I136">
        <f>'BST Extract'!H1308</f>
        <v>110</v>
      </c>
      <c r="J136">
        <f>'BST Extract'!I1308</f>
        <v>610</v>
      </c>
      <c r="L136" s="12" t="str">
        <f>'BST Extract'!J1308</f>
        <v>FIGHTING</v>
      </c>
      <c r="M136" s="12" t="str">
        <f>'BST Extract'!K1308</f>
        <v>DARK</v>
      </c>
      <c r="N136" t="str">
        <f t="shared" si="148"/>
        <v>FIGHTING,DARK</v>
      </c>
      <c r="O136" t="b">
        <f t="shared" si="149"/>
        <v>0</v>
      </c>
      <c r="Q136" t="s">
        <v>14196</v>
      </c>
      <c r="R136">
        <f>VLOOKUP($Q136,'Completed Species'!$B:$L,R$1,FALSE)</f>
        <v>100</v>
      </c>
      <c r="S136">
        <f>VLOOKUP($Q136,'Completed Species'!$B:$L,S$1,FALSE)</f>
        <v>110</v>
      </c>
      <c r="T136">
        <f>VLOOKUP($Q136,'Completed Species'!$B:$L,T$1,FALSE)</f>
        <v>65</v>
      </c>
      <c r="U136">
        <f>VLOOKUP($Q136,'Completed Species'!$B:$L,U$1,FALSE)</f>
        <v>95</v>
      </c>
      <c r="V136">
        <f>VLOOKUP($Q136,'Completed Species'!$B:$L,V$1,FALSE)</f>
        <v>65</v>
      </c>
      <c r="W136">
        <f>VLOOKUP($Q136,'Completed Species'!$B:$L,W$1,FALSE)</f>
        <v>75</v>
      </c>
      <c r="Y136">
        <f t="shared" ref="Y136" si="180">SUM(R136:W136)</f>
        <v>510</v>
      </c>
      <c r="Z136">
        <f t="shared" ref="Z136" si="181">J136-Y136</f>
        <v>100</v>
      </c>
      <c r="AA136" t="str">
        <f>VLOOKUP($Q136,'Completed Species'!$B:$L,AA$1,FALSE)</f>
        <v>FIGHTING</v>
      </c>
      <c r="AB136" t="str">
        <f>VLOOKUP($Q136,'Completed Species'!$B:$L,AB$1,FALSE)</f>
        <v>DARK</v>
      </c>
      <c r="AC136" t="str">
        <f t="shared" ref="AC136" si="182">AA136&amp;","&amp;AB136</f>
        <v>FIGHTING,DARK</v>
      </c>
      <c r="AD136" s="15" t="str">
        <f t="shared" ref="AD136" si="183">IF(D136=R136,"No",D136-R136)</f>
        <v>No</v>
      </c>
      <c r="AE136" s="15">
        <f t="shared" ref="AE136" si="184">E136-S136</f>
        <v>25</v>
      </c>
      <c r="AF136" s="15">
        <f t="shared" ref="AF136" si="185">F136-T136</f>
        <v>40</v>
      </c>
      <c r="AG136" s="15">
        <f t="shared" ref="AG136" si="186">G136-U136</f>
        <v>-20</v>
      </c>
      <c r="AH136" s="15">
        <f t="shared" ref="AH136" si="187">H136-V136</f>
        <v>20</v>
      </c>
      <c r="AI136" s="15">
        <f t="shared" ref="AI136" si="188">I136-W136</f>
        <v>35</v>
      </c>
      <c r="AK136" s="15">
        <f t="shared" ref="AK136" si="189">SUM(AE136:AI136)</f>
        <v>100</v>
      </c>
      <c r="AL136" t="str">
        <f>'Ability Extract'!C1308</f>
        <v>IRONFIST</v>
      </c>
      <c r="AN136" s="37" t="s">
        <v>14258</v>
      </c>
      <c r="AP136" t="s">
        <v>10154</v>
      </c>
    </row>
  </sheetData>
  <autoFilter ref="L2:O136" xr:uid="{A2773D19-2E3B-4DFE-9EEA-FC89CA38B027}"/>
  <sortState xmlns:xlrd2="http://schemas.microsoft.com/office/spreadsheetml/2017/richdata2" ref="AP3:AP136">
    <sortCondition ref="AP3:AP136"/>
  </sortState>
  <conditionalFormatting sqref="O3:O136">
    <cfRule type="cellIs" dxfId="4" priority="1" operator="equal">
      <formula>TRUE</formula>
    </cfRule>
  </conditionalFormatting>
  <conditionalFormatting sqref="AD3:AD136">
    <cfRule type="cellIs" dxfId="3" priority="38" operator="notEqual">
      <formula>"No"</formula>
    </cfRule>
  </conditionalFormatting>
  <conditionalFormatting sqref="AE3:AI136 AK3:AK136">
    <cfRule type="cellIs" dxfId="2" priority="2" operator="lessThan">
      <formula>0</formula>
    </cfRule>
  </conditionalFormatting>
  <conditionalFormatting sqref="AK3:AK136 Z3:Z136">
    <cfRule type="cellIs" dxfId="1" priority="40" operator="notEqual">
      <formula>100</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5"/>
  </sheetPr>
  <dimension ref="A1:AY70"/>
  <sheetViews>
    <sheetView zoomScale="70" zoomScaleNormal="70" workbookViewId="0">
      <pane xSplit="5" ySplit="1" topLeftCell="P2" activePane="bottomRight" state="frozen"/>
      <selection pane="topRight" activeCell="F1" sqref="F1"/>
      <selection pane="bottomLeft" activeCell="A2" sqref="A2"/>
      <selection pane="bottomRight" activeCell="B2" sqref="B2"/>
    </sheetView>
  </sheetViews>
  <sheetFormatPr defaultRowHeight="15" x14ac:dyDescent="0.25"/>
  <cols>
    <col min="1" max="1" width="14.28515625" bestFit="1" customWidth="1"/>
    <col min="2" max="2" width="16.5703125" bestFit="1" customWidth="1"/>
    <col min="3" max="3" width="18.7109375" bestFit="1" customWidth="1"/>
    <col min="4" max="4" width="12.140625" customWidth="1"/>
    <col min="5" max="5" width="9.85546875" bestFit="1" customWidth="1"/>
    <col min="6" max="6" width="22.85546875" customWidth="1"/>
    <col min="7" max="7" width="9.140625" customWidth="1"/>
    <col min="14" max="14" width="17.42578125" bestFit="1" customWidth="1"/>
    <col min="16" max="16" width="16.85546875" bestFit="1" customWidth="1"/>
    <col min="21" max="21" width="15.28515625" bestFit="1" customWidth="1"/>
    <col min="22" max="22" width="16" bestFit="1" customWidth="1"/>
    <col min="23" max="23" width="20.5703125" customWidth="1"/>
    <col min="24" max="24" width="42.28515625" bestFit="1" customWidth="1"/>
    <col min="25" max="27" width="42.28515625" customWidth="1"/>
    <col min="28" max="28" width="22.28515625" bestFit="1" customWidth="1"/>
    <col min="30" max="30" width="11.42578125" bestFit="1" customWidth="1"/>
  </cols>
  <sheetData>
    <row r="1" spans="1:51" ht="45" x14ac:dyDescent="0.25">
      <c r="A1" s="1" t="s">
        <v>7245</v>
      </c>
      <c r="B1" s="1" t="s">
        <v>7246</v>
      </c>
      <c r="C1" s="1" t="s">
        <v>7247</v>
      </c>
      <c r="D1" s="6" t="s">
        <v>7479</v>
      </c>
      <c r="E1" s="6" t="s">
        <v>7480</v>
      </c>
      <c r="F1" s="21" t="s">
        <v>10103</v>
      </c>
      <c r="G1" s="5" t="s">
        <v>7251</v>
      </c>
      <c r="H1" s="5" t="s">
        <v>7250</v>
      </c>
      <c r="I1" s="5" t="s">
        <v>7252</v>
      </c>
      <c r="J1" s="5" t="s">
        <v>7253</v>
      </c>
      <c r="K1" s="5" t="s">
        <v>7481</v>
      </c>
      <c r="L1" s="5" t="s">
        <v>7482</v>
      </c>
      <c r="M1" s="5" t="s">
        <v>8991</v>
      </c>
      <c r="N1" s="4" t="s">
        <v>7483</v>
      </c>
      <c r="O1" s="4" t="s">
        <v>7486</v>
      </c>
      <c r="P1" s="4" t="s">
        <v>7484</v>
      </c>
      <c r="Q1" s="4" t="s">
        <v>7487</v>
      </c>
      <c r="R1" s="4" t="s">
        <v>7485</v>
      </c>
      <c r="S1" s="4" t="s">
        <v>7488</v>
      </c>
      <c r="T1" s="4" t="s">
        <v>8214</v>
      </c>
      <c r="U1" s="7" t="s">
        <v>7489</v>
      </c>
      <c r="V1" s="7" t="s">
        <v>7490</v>
      </c>
      <c r="W1" s="7" t="s">
        <v>7491</v>
      </c>
      <c r="X1" s="8" t="s">
        <v>8213</v>
      </c>
      <c r="Y1" s="10" t="s">
        <v>8777</v>
      </c>
      <c r="Z1" s="10" t="s">
        <v>8775</v>
      </c>
      <c r="AA1" s="10" t="s">
        <v>8776</v>
      </c>
      <c r="AB1" s="2" t="s">
        <v>7492</v>
      </c>
      <c r="AC1" s="2" t="s">
        <v>7493</v>
      </c>
      <c r="AD1" s="2" t="s">
        <v>7494</v>
      </c>
      <c r="AE1" s="2" t="s">
        <v>7497</v>
      </c>
      <c r="AF1" s="2" t="s">
        <v>7502</v>
      </c>
      <c r="AG1" s="2" t="s">
        <v>7503</v>
      </c>
      <c r="AH1" s="2" t="s">
        <v>7504</v>
      </c>
      <c r="AI1" s="2" t="s">
        <v>7505</v>
      </c>
      <c r="AJ1" s="2" t="s">
        <v>7506</v>
      </c>
      <c r="AK1" s="2" t="s">
        <v>7507</v>
      </c>
      <c r="AL1" s="2" t="s">
        <v>7508</v>
      </c>
      <c r="AM1" s="2" t="s">
        <v>7509</v>
      </c>
      <c r="AN1" s="2" t="s">
        <v>7510</v>
      </c>
      <c r="AO1" s="2" t="s">
        <v>7511</v>
      </c>
      <c r="AP1" s="2" t="s">
        <v>7512</v>
      </c>
      <c r="AQ1" s="2" t="s">
        <v>7513</v>
      </c>
      <c r="AR1" s="2" t="s">
        <v>7514</v>
      </c>
      <c r="AS1" s="2" t="s">
        <v>7515</v>
      </c>
      <c r="AT1" s="2" t="s">
        <v>7516</v>
      </c>
      <c r="AU1" s="2" t="s">
        <v>7517</v>
      </c>
      <c r="AV1" s="2" t="s">
        <v>7518</v>
      </c>
      <c r="AW1" s="2" t="s">
        <v>7519</v>
      </c>
      <c r="AX1" s="2" t="s">
        <v>7520</v>
      </c>
      <c r="AY1" s="2" t="s">
        <v>7521</v>
      </c>
    </row>
    <row r="2" spans="1:51" x14ac:dyDescent="0.25">
      <c r="A2">
        <v>1</v>
      </c>
      <c r="B2" t="s">
        <v>8256</v>
      </c>
      <c r="C2" t="s">
        <v>8404</v>
      </c>
      <c r="D2" s="42" t="str">
        <f>'BST Extract'!J1294</f>
        <v>FIRE</v>
      </c>
      <c r="E2" s="12" t="str">
        <f>'BST Extract'!K1294</f>
        <v>ROCK</v>
      </c>
      <c r="F2" t="str">
        <f>D2&amp;","&amp;E2</f>
        <v>FIRE,ROCK</v>
      </c>
      <c r="G2">
        <f>'BST Extract'!C1310</f>
        <v>64</v>
      </c>
      <c r="H2">
        <f>'BST Extract'!D1310</f>
        <v>40</v>
      </c>
      <c r="I2">
        <f>'BST Extract'!E1310</f>
        <v>40</v>
      </c>
      <c r="J2">
        <f>'BST Extract'!F1310</f>
        <v>57</v>
      </c>
      <c r="K2">
        <f>'BST Extract'!G1310</f>
        <v>75</v>
      </c>
      <c r="L2">
        <f>'BST Extract'!H1310</f>
        <v>59</v>
      </c>
      <c r="M2">
        <f>'BST Extract'!I1310</f>
        <v>335</v>
      </c>
      <c r="N2" t="s">
        <v>7286</v>
      </c>
      <c r="O2">
        <v>1</v>
      </c>
      <c r="P2" t="s">
        <v>7523</v>
      </c>
      <c r="U2" s="12" t="str">
        <f>'Ability Extract'!C1310</f>
        <v>GOOEY</v>
      </c>
      <c r="V2" s="12" t="str">
        <f>'Ability Extract'!D1310</f>
        <v>SWIFTSWIM</v>
      </c>
      <c r="W2" s="12" t="str">
        <f>'Ability Extract'!E1310</f>
        <v>DRIZZLE</v>
      </c>
      <c r="X2" t="str">
        <f>'Ability Extract'!F1310</f>
        <v>GOOEY,SWIFTSWIM,DRIZZLE</v>
      </c>
      <c r="Y2" t="e">
        <f>VLOOKUP($A2,'Moves Forms'!$A:$E,3,FALSE)</f>
        <v>#N/A</v>
      </c>
      <c r="Z2" t="e">
        <f>VLOOKUP($A2,'Moves Forms'!$A:$E,4,FALSE)</f>
        <v>#N/A</v>
      </c>
      <c r="AA2" t="e">
        <f>VLOOKUP($A2,'Moves Forms'!$A:$E,5,FALSE)</f>
        <v>#N/A</v>
      </c>
      <c r="AB2" t="s">
        <v>8435</v>
      </c>
      <c r="AC2" t="s">
        <v>7265</v>
      </c>
      <c r="AD2">
        <v>30</v>
      </c>
    </row>
    <row r="3" spans="1:51" x14ac:dyDescent="0.25">
      <c r="A3">
        <f>A2+1</f>
        <v>2</v>
      </c>
      <c r="B3" t="s">
        <v>8262</v>
      </c>
      <c r="C3" t="s">
        <v>8405</v>
      </c>
      <c r="D3" s="12" t="str">
        <f>'BST Extract'!J1295</f>
        <v>ICE</v>
      </c>
      <c r="E3" s="12" t="str">
        <f>'BST Extract'!K1295</f>
        <v>POISON</v>
      </c>
      <c r="F3" t="str">
        <f t="shared" ref="F3:F48" si="0">D3&amp;","&amp;E3</f>
        <v>ICE,POISON</v>
      </c>
      <c r="G3">
        <f>'BST Extract'!C1311</f>
        <v>95</v>
      </c>
      <c r="H3">
        <f>'BST Extract'!D1311</f>
        <v>50</v>
      </c>
      <c r="I3">
        <f>'BST Extract'!E1311</f>
        <v>57</v>
      </c>
      <c r="J3">
        <f>'BST Extract'!F1311</f>
        <v>85</v>
      </c>
      <c r="K3">
        <f>'BST Extract'!G1311</f>
        <v>110</v>
      </c>
      <c r="L3">
        <f>'BST Extract'!H1311</f>
        <v>88</v>
      </c>
      <c r="M3">
        <f>'BST Extract'!I1311</f>
        <v>485</v>
      </c>
      <c r="N3" t="s">
        <v>7286</v>
      </c>
      <c r="O3">
        <v>2</v>
      </c>
      <c r="P3" t="s">
        <v>7523</v>
      </c>
      <c r="U3" s="12" t="str">
        <f>'Ability Extract'!C1311</f>
        <v>GOOEY</v>
      </c>
      <c r="V3" s="12" t="str">
        <f>'Ability Extract'!D1311</f>
        <v>SWIFTSWIM</v>
      </c>
      <c r="W3" s="12" t="str">
        <f>'Ability Extract'!E1311</f>
        <v>DRIZZLE</v>
      </c>
      <c r="X3" t="str">
        <f>'Ability Extract'!F1311</f>
        <v>GOOEY,SWIFTSWIM,DRIZZLE</v>
      </c>
      <c r="Y3" t="e">
        <f>VLOOKUP($A3,'Moves Forms'!$A:$E,3,FALSE)</f>
        <v>#N/A</v>
      </c>
      <c r="Z3" t="e">
        <f>VLOOKUP($A3,'Moves Forms'!$A:$E,4,FALSE)</f>
        <v>#N/A</v>
      </c>
      <c r="AA3" t="e">
        <f>VLOOKUP($A3,'Moves Forms'!$A:$E,5,FALSE)</f>
        <v>#N/A</v>
      </c>
    </row>
    <row r="4" spans="1:51" x14ac:dyDescent="0.25">
      <c r="A4">
        <f t="shared" ref="A4:A69" si="1">A3+1</f>
        <v>3</v>
      </c>
      <c r="B4" t="s">
        <v>8265</v>
      </c>
      <c r="C4" t="s">
        <v>8406</v>
      </c>
      <c r="D4" s="12" t="str">
        <f>'BST Extract'!J1296</f>
        <v>ELECTRIC</v>
      </c>
      <c r="E4" s="12" t="str">
        <f>'BST Extract'!K1296</f>
        <v>BUG</v>
      </c>
      <c r="F4" t="str">
        <f t="shared" si="0"/>
        <v>ELECTRIC,BUG</v>
      </c>
      <c r="G4">
        <f>'BST Extract'!C1312</f>
        <v>65</v>
      </c>
      <c r="H4">
        <f>'BST Extract'!D1312</f>
        <v>60</v>
      </c>
      <c r="I4">
        <f>'BST Extract'!E1312</f>
        <v>80</v>
      </c>
      <c r="J4">
        <f>'BST Extract'!F1312</f>
        <v>45</v>
      </c>
      <c r="K4">
        <f>'BST Extract'!G1312</f>
        <v>40</v>
      </c>
      <c r="L4">
        <f>'BST Extract'!H1312</f>
        <v>45</v>
      </c>
      <c r="M4">
        <f>'BST Extract'!I1312</f>
        <v>335</v>
      </c>
      <c r="N4" t="s">
        <v>7324</v>
      </c>
      <c r="O4">
        <v>1</v>
      </c>
      <c r="P4" t="s">
        <v>7523</v>
      </c>
      <c r="U4" s="12" t="str">
        <f>'Ability Extract'!C1312</f>
        <v>GOOEY</v>
      </c>
      <c r="V4" s="12" t="str">
        <f>'Ability Extract'!D1312</f>
        <v>FORTIFICATION</v>
      </c>
      <c r="W4" s="12" t="str">
        <f>'Ability Extract'!E1312</f>
        <v>SHEERFORCE</v>
      </c>
      <c r="X4" t="str">
        <f>'Ability Extract'!F1312</f>
        <v>GOOEY,FORTIFICATION,SHEERFORCE</v>
      </c>
      <c r="Y4" t="e">
        <f>VLOOKUP($A4,'Moves Forms'!$A:$E,3,FALSE)</f>
        <v>#N/A</v>
      </c>
      <c r="Z4" t="e">
        <f>VLOOKUP($A4,'Moves Forms'!$A:$E,4,FALSE)</f>
        <v>#N/A</v>
      </c>
      <c r="AA4" t="e">
        <f>VLOOKUP($A4,'Moves Forms'!$A:$E,5,FALSE)</f>
        <v>#N/A</v>
      </c>
      <c r="AB4" t="s">
        <v>8435</v>
      </c>
      <c r="AC4" t="s">
        <v>7265</v>
      </c>
      <c r="AD4">
        <v>30</v>
      </c>
    </row>
    <row r="5" spans="1:51" x14ac:dyDescent="0.25">
      <c r="A5">
        <f t="shared" si="1"/>
        <v>4</v>
      </c>
      <c r="B5" t="s">
        <v>8271</v>
      </c>
      <c r="C5" t="s">
        <v>8407</v>
      </c>
      <c r="D5" s="12" t="str">
        <f>'BST Extract'!J1298</f>
        <v>ICE</v>
      </c>
      <c r="E5" s="12" t="str">
        <f>'BST Extract'!K1298</f>
        <v>FAIRY</v>
      </c>
      <c r="F5" t="str">
        <f t="shared" si="0"/>
        <v>ICE,FAIRY</v>
      </c>
      <c r="G5">
        <f>'BST Extract'!C1313</f>
        <v>80</v>
      </c>
      <c r="H5">
        <f>'BST Extract'!D1313</f>
        <v>100</v>
      </c>
      <c r="I5">
        <f>'BST Extract'!E1313</f>
        <v>120</v>
      </c>
      <c r="J5">
        <f>'BST Extract'!F1313</f>
        <v>55</v>
      </c>
      <c r="K5">
        <f>'BST Extract'!G1313</f>
        <v>55</v>
      </c>
      <c r="L5">
        <f>'BST Extract'!H1313</f>
        <v>75</v>
      </c>
      <c r="M5">
        <f>'BST Extract'!I1313</f>
        <v>485</v>
      </c>
      <c r="N5" t="s">
        <v>7324</v>
      </c>
      <c r="O5">
        <v>2</v>
      </c>
      <c r="P5" t="s">
        <v>7523</v>
      </c>
      <c r="U5" s="12" t="str">
        <f>'Ability Extract'!C1313</f>
        <v>GOOEY</v>
      </c>
      <c r="V5" s="12" t="str">
        <f>'Ability Extract'!D1313</f>
        <v>FORTIFICATION</v>
      </c>
      <c r="W5" s="12" t="str">
        <f>'Ability Extract'!E1313</f>
        <v>SHEERFORCE</v>
      </c>
      <c r="X5" t="str">
        <f>'Ability Extract'!F1313</f>
        <v>GOOEY,FORTIFICATION,SHEERFORCE</v>
      </c>
      <c r="Y5" t="e">
        <f>VLOOKUP($A5,'Moves Forms'!$A:$E,3,FALSE)</f>
        <v>#N/A</v>
      </c>
      <c r="Z5" t="e">
        <f>VLOOKUP($A5,'Moves Forms'!$A:$E,4,FALSE)</f>
        <v>#N/A</v>
      </c>
      <c r="AA5" t="e">
        <f>VLOOKUP($A5,'Moves Forms'!$A:$E,5,FALSE)</f>
        <v>#N/A</v>
      </c>
    </row>
    <row r="6" spans="1:51" x14ac:dyDescent="0.25">
      <c r="A6">
        <f t="shared" si="1"/>
        <v>5</v>
      </c>
      <c r="B6" t="s">
        <v>8274</v>
      </c>
      <c r="C6" t="s">
        <v>8408</v>
      </c>
      <c r="D6" s="12" t="str">
        <f>'BST Extract'!J1299</f>
        <v>ELECTRIC</v>
      </c>
      <c r="E6" s="12" t="str">
        <f>'BST Extract'!K1299</f>
        <v>GRASS</v>
      </c>
      <c r="F6" t="str">
        <f t="shared" si="0"/>
        <v>ELECTRIC,GRASS</v>
      </c>
      <c r="G6">
        <f>'BST Extract'!C1314</f>
        <v>55</v>
      </c>
      <c r="H6">
        <f>'BST Extract'!D1314</f>
        <v>65</v>
      </c>
      <c r="I6">
        <f>'BST Extract'!E1314</f>
        <v>60</v>
      </c>
      <c r="J6">
        <f>'BST Extract'!F1314</f>
        <v>75</v>
      </c>
      <c r="K6">
        <f>'BST Extract'!G1314</f>
        <v>40</v>
      </c>
      <c r="L6">
        <f>'BST Extract'!H1314</f>
        <v>40</v>
      </c>
      <c r="M6">
        <f>'BST Extract'!I1314</f>
        <v>335</v>
      </c>
      <c r="N6" t="s">
        <v>7283</v>
      </c>
      <c r="O6">
        <v>1</v>
      </c>
      <c r="P6" t="s">
        <v>7523</v>
      </c>
      <c r="U6" s="12" t="str">
        <f>'Ability Extract'!C1314</f>
        <v>GOOEY</v>
      </c>
      <c r="V6" s="12" t="str">
        <f>'Ability Extract'!D1314</f>
        <v>HYPERCUTTER</v>
      </c>
      <c r="W6" s="12" t="str">
        <f>'Ability Extract'!E1314</f>
        <v>INTIMIDATE</v>
      </c>
      <c r="X6" t="str">
        <f>'Ability Extract'!F1314</f>
        <v>GOOEY,HYPERCUTTER,INTIMIDATE</v>
      </c>
      <c r="Y6" t="e">
        <f>VLOOKUP($A6,'Moves Forms'!$A:$E,3,FALSE)</f>
        <v>#N/A</v>
      </c>
      <c r="Z6" t="e">
        <f>VLOOKUP($A6,'Moves Forms'!$A:$E,4,FALSE)</f>
        <v>#N/A</v>
      </c>
      <c r="AA6" t="e">
        <f>VLOOKUP($A6,'Moves Forms'!$A:$E,5,FALSE)</f>
        <v>#N/A</v>
      </c>
      <c r="AB6" t="s">
        <v>8435</v>
      </c>
      <c r="AC6" t="s">
        <v>7265</v>
      </c>
      <c r="AD6">
        <v>30</v>
      </c>
    </row>
    <row r="7" spans="1:51" x14ac:dyDescent="0.25">
      <c r="A7">
        <f t="shared" si="1"/>
        <v>6</v>
      </c>
      <c r="B7" t="s">
        <v>8280</v>
      </c>
      <c r="C7" t="s">
        <v>8409</v>
      </c>
      <c r="D7" s="12" t="str">
        <f>'BST Extract'!J1300</f>
        <v>BUG</v>
      </c>
      <c r="E7" s="12" t="str">
        <f>'BST Extract'!K1300</f>
        <v>FLYING</v>
      </c>
      <c r="F7" t="str">
        <f t="shared" si="0"/>
        <v>BUG,FLYING</v>
      </c>
      <c r="G7">
        <f>'BST Extract'!C1315</f>
        <v>70</v>
      </c>
      <c r="H7">
        <f>'BST Extract'!D1315</f>
        <v>100</v>
      </c>
      <c r="I7">
        <f>'BST Extract'!E1315</f>
        <v>70</v>
      </c>
      <c r="J7">
        <f>'BST Extract'!F1315</f>
        <v>105</v>
      </c>
      <c r="K7">
        <f>'BST Extract'!G1315</f>
        <v>60</v>
      </c>
      <c r="L7">
        <f>'BST Extract'!H1315</f>
        <v>80</v>
      </c>
      <c r="M7">
        <f>'BST Extract'!I1315</f>
        <v>485</v>
      </c>
      <c r="N7" t="s">
        <v>7345</v>
      </c>
      <c r="O7">
        <v>1</v>
      </c>
      <c r="P7" t="s">
        <v>7283</v>
      </c>
      <c r="Q7">
        <v>1</v>
      </c>
      <c r="U7" s="12" t="str">
        <f>'Ability Extract'!C1315</f>
        <v>GOOEY</v>
      </c>
      <c r="V7" s="12" t="str">
        <f>'Ability Extract'!D1315</f>
        <v>HYPERCUTTER</v>
      </c>
      <c r="W7" s="12" t="str">
        <f>'Ability Extract'!E1315</f>
        <v>INTIMIDATE</v>
      </c>
      <c r="X7" t="str">
        <f>'Ability Extract'!F1315</f>
        <v>GOOEY,HYPERCUTTER,INTIMIDATE</v>
      </c>
      <c r="Y7" t="e">
        <f>VLOOKUP($A7,'Moves Forms'!$A:$E,3,FALSE)</f>
        <v>#N/A</v>
      </c>
      <c r="Z7" t="e">
        <f>VLOOKUP($A7,'Moves Forms'!$A:$E,4,FALSE)</f>
        <v>#N/A</v>
      </c>
      <c r="AA7" t="e">
        <f>VLOOKUP($A7,'Moves Forms'!$A:$E,5,FALSE)</f>
        <v>#N/A</v>
      </c>
    </row>
    <row r="8" spans="1:51" x14ac:dyDescent="0.25">
      <c r="A8">
        <f t="shared" si="1"/>
        <v>7</v>
      </c>
      <c r="B8" t="s">
        <v>8283</v>
      </c>
      <c r="C8" t="s">
        <v>8410</v>
      </c>
      <c r="D8" s="12" t="str">
        <f>'BST Extract'!J1302</f>
        <v>BUG</v>
      </c>
      <c r="E8" s="12" t="str">
        <f>'BST Extract'!K1302</f>
        <v>GHOST</v>
      </c>
      <c r="F8" t="str">
        <f t="shared" si="0"/>
        <v>BUG,GHOST</v>
      </c>
      <c r="G8">
        <f>'BST Extract'!C1316</f>
        <v>65</v>
      </c>
      <c r="H8">
        <f>'BST Extract'!D1316</f>
        <v>45</v>
      </c>
      <c r="I8">
        <f>'BST Extract'!E1316</f>
        <v>80</v>
      </c>
      <c r="J8">
        <f>'BST Extract'!F1316</f>
        <v>30</v>
      </c>
      <c r="K8">
        <f>'BST Extract'!G1316</f>
        <v>50</v>
      </c>
      <c r="L8">
        <f>'BST Extract'!H1316</f>
        <v>65</v>
      </c>
      <c r="M8">
        <f>'BST Extract'!I1316</f>
        <v>335</v>
      </c>
      <c r="N8" t="s">
        <v>7345</v>
      </c>
      <c r="O8">
        <v>1</v>
      </c>
      <c r="P8" t="s">
        <v>7523</v>
      </c>
      <c r="U8" s="12" t="str">
        <f>'Ability Extract'!C1316</f>
        <v>GOOEY</v>
      </c>
      <c r="V8" s="12" t="str">
        <f>'Ability Extract'!D1316</f>
        <v>MARVELSCALE</v>
      </c>
      <c r="W8" s="12" t="str">
        <f>'Ability Extract'!E1316</f>
        <v>IMPULSIVE</v>
      </c>
      <c r="X8" t="str">
        <f>'Ability Extract'!F1316</f>
        <v>GOOEY,MARVELSCALE,IMPULSIVE</v>
      </c>
      <c r="Y8" t="e">
        <f>VLOOKUP($A8,'Moves Forms'!$A:$E,3,FALSE)</f>
        <v>#N/A</v>
      </c>
      <c r="Z8" t="e">
        <f>VLOOKUP($A8,'Moves Forms'!$A:$E,4,FALSE)</f>
        <v>#N/A</v>
      </c>
      <c r="AA8" t="e">
        <f>VLOOKUP($A8,'Moves Forms'!$A:$E,5,FALSE)</f>
        <v>#N/A</v>
      </c>
      <c r="AB8" t="s">
        <v>8435</v>
      </c>
      <c r="AC8" t="s">
        <v>7265</v>
      </c>
      <c r="AD8">
        <v>30</v>
      </c>
    </row>
    <row r="9" spans="1:51" x14ac:dyDescent="0.25">
      <c r="A9">
        <f t="shared" si="1"/>
        <v>8</v>
      </c>
      <c r="B9" t="s">
        <v>8288</v>
      </c>
      <c r="C9" t="s">
        <v>8411</v>
      </c>
      <c r="D9" s="12" t="str">
        <f>'BST Extract'!J1303</f>
        <v>ROCK</v>
      </c>
      <c r="E9" s="12" t="str">
        <f>'BST Extract'!K1303</f>
        <v>STEEL</v>
      </c>
      <c r="F9" t="str">
        <f t="shared" si="0"/>
        <v>ROCK,STEEL</v>
      </c>
      <c r="G9">
        <f>'BST Extract'!C1317</f>
        <v>80</v>
      </c>
      <c r="H9">
        <f>'BST Extract'!D1317</f>
        <v>85</v>
      </c>
      <c r="I9">
        <f>'BST Extract'!E1317</f>
        <v>100</v>
      </c>
      <c r="J9">
        <f>'BST Extract'!F1317</f>
        <v>50</v>
      </c>
      <c r="K9">
        <f>'BST Extract'!G1317</f>
        <v>80</v>
      </c>
      <c r="L9">
        <f>'BST Extract'!H1317</f>
        <v>90</v>
      </c>
      <c r="M9">
        <f>'BST Extract'!I1317</f>
        <v>485</v>
      </c>
      <c r="N9" t="s">
        <v>7345</v>
      </c>
      <c r="O9">
        <v>1</v>
      </c>
      <c r="P9" t="s">
        <v>7324</v>
      </c>
      <c r="Q9">
        <v>1</v>
      </c>
      <c r="U9" s="12" t="str">
        <f>'Ability Extract'!C1317</f>
        <v>GOOEY</v>
      </c>
      <c r="V9" s="12" t="str">
        <f>'Ability Extract'!D1317</f>
        <v>MARVELSCALE</v>
      </c>
      <c r="W9" s="12" t="str">
        <f>'Ability Extract'!E1317</f>
        <v>IMPULSIVE</v>
      </c>
      <c r="X9" t="str">
        <f>'Ability Extract'!F1317</f>
        <v>GOOEY,MARVELSCALE,IMPULSIVE</v>
      </c>
      <c r="Y9" t="e">
        <f>VLOOKUP($A9,'Moves Forms'!$A:$E,3,FALSE)</f>
        <v>#N/A</v>
      </c>
      <c r="Z9" t="e">
        <f>VLOOKUP($A9,'Moves Forms'!$A:$E,4,FALSE)</f>
        <v>#N/A</v>
      </c>
      <c r="AA9" t="e">
        <f>VLOOKUP($A9,'Moves Forms'!$A:$E,5,FALSE)</f>
        <v>#N/A</v>
      </c>
    </row>
    <row r="10" spans="1:51" x14ac:dyDescent="0.25">
      <c r="A10">
        <f t="shared" si="1"/>
        <v>9</v>
      </c>
      <c r="B10" t="s">
        <v>8291</v>
      </c>
      <c r="C10" t="s">
        <v>8412</v>
      </c>
      <c r="D10" s="12" t="str">
        <f>'BST Extract'!J1304</f>
        <v>ELECTRIC</v>
      </c>
      <c r="E10" s="12" t="str">
        <f>'BST Extract'!K1304</f>
        <v>BUG</v>
      </c>
      <c r="F10" t="str">
        <f t="shared" si="0"/>
        <v>ELECTRIC,BUG</v>
      </c>
      <c r="G10">
        <f>'BST Extract'!C1318</f>
        <v>65</v>
      </c>
      <c r="H10">
        <f>'BST Extract'!D1318</f>
        <v>37</v>
      </c>
      <c r="I10">
        <f>'BST Extract'!E1318</f>
        <v>69</v>
      </c>
      <c r="J10">
        <f>'BST Extract'!F1318</f>
        <v>45</v>
      </c>
      <c r="K10">
        <f>'BST Extract'!G1318</f>
        <v>50</v>
      </c>
      <c r="L10">
        <f>'BST Extract'!H1318</f>
        <v>69</v>
      </c>
      <c r="M10">
        <f>'BST Extract'!I1318</f>
        <v>335</v>
      </c>
      <c r="N10" t="s">
        <v>7523</v>
      </c>
      <c r="P10" t="s">
        <v>7523</v>
      </c>
      <c r="U10" s="12" t="str">
        <f>'Ability Extract'!C1318</f>
        <v>GOOEY</v>
      </c>
      <c r="V10" s="12" t="str">
        <f>'Ability Extract'!D1318</f>
        <v>HEALER</v>
      </c>
      <c r="W10" s="12" t="str">
        <f>'Ability Extract'!E1318</f>
        <v>REGENERATOR</v>
      </c>
      <c r="X10" t="str">
        <f>'Ability Extract'!F1318</f>
        <v>GOOEY,HEALER,REGENERATOR</v>
      </c>
      <c r="Y10" t="e">
        <f>VLOOKUP($A10,'Moves Forms'!$A:$E,3,FALSE)</f>
        <v>#N/A</v>
      </c>
      <c r="Z10" t="e">
        <f>VLOOKUP($A10,'Moves Forms'!$A:$E,4,FALSE)</f>
        <v>#N/A</v>
      </c>
      <c r="AA10" t="e">
        <f>VLOOKUP($A10,'Moves Forms'!$A:$E,5,FALSE)</f>
        <v>#N/A</v>
      </c>
      <c r="AB10" t="s">
        <v>8435</v>
      </c>
      <c r="AC10" t="s">
        <v>7265</v>
      </c>
      <c r="AD10">
        <v>30</v>
      </c>
    </row>
    <row r="11" spans="1:51" x14ac:dyDescent="0.25">
      <c r="A11">
        <f t="shared" si="1"/>
        <v>10</v>
      </c>
      <c r="B11" t="s">
        <v>8296</v>
      </c>
      <c r="C11" t="s">
        <v>8413</v>
      </c>
      <c r="D11" s="12" t="str">
        <f>'BST Extract'!J1306</f>
        <v>NORMAL</v>
      </c>
      <c r="E11" s="12" t="str">
        <f>'BST Extract'!K1306</f>
        <v>FLYING</v>
      </c>
      <c r="F11" t="str">
        <f t="shared" si="0"/>
        <v>NORMAL,FLYING</v>
      </c>
      <c r="G11">
        <f>'BST Extract'!C1319</f>
        <v>80</v>
      </c>
      <c r="H11">
        <f>'BST Extract'!D1319</f>
        <v>58</v>
      </c>
      <c r="I11">
        <f>'BST Extract'!E1319</f>
        <v>101</v>
      </c>
      <c r="J11">
        <f>'BST Extract'!F1319</f>
        <v>72</v>
      </c>
      <c r="K11">
        <f>'BST Extract'!G1319</f>
        <v>73</v>
      </c>
      <c r="L11">
        <f>'BST Extract'!H1319</f>
        <v>101</v>
      </c>
      <c r="M11">
        <f>'BST Extract'!I1319</f>
        <v>485</v>
      </c>
      <c r="N11" t="s">
        <v>7324</v>
      </c>
      <c r="O11">
        <v>1</v>
      </c>
      <c r="P11" t="s">
        <v>7287</v>
      </c>
      <c r="Q11">
        <v>1</v>
      </c>
      <c r="U11" s="12" t="str">
        <f>'Ability Extract'!C1319</f>
        <v>GOOEY</v>
      </c>
      <c r="V11" s="12" t="str">
        <f>'Ability Extract'!D1319</f>
        <v>HEALER</v>
      </c>
      <c r="W11" s="12" t="str">
        <f>'Ability Extract'!E1319</f>
        <v>REGENERATOR</v>
      </c>
      <c r="X11" t="str">
        <f>'Ability Extract'!F1319</f>
        <v>GOOEY,HEALER,REGENERATOR</v>
      </c>
      <c r="Y11" t="e">
        <f>VLOOKUP($A11,'Moves Forms'!$A:$E,3,FALSE)</f>
        <v>#N/A</v>
      </c>
      <c r="Z11" t="e">
        <f>VLOOKUP($A11,'Moves Forms'!$A:$E,4,FALSE)</f>
        <v>#N/A</v>
      </c>
      <c r="AA11" t="e">
        <f>VLOOKUP($A11,'Moves Forms'!$A:$E,5,FALSE)</f>
        <v>#N/A</v>
      </c>
    </row>
    <row r="12" spans="1:51" x14ac:dyDescent="0.25">
      <c r="A12">
        <f t="shared" si="1"/>
        <v>11</v>
      </c>
      <c r="B12" t="s">
        <v>8299</v>
      </c>
      <c r="C12" t="s">
        <v>8414</v>
      </c>
      <c r="D12" s="12" t="str">
        <f>'BST Extract'!J1307</f>
        <v>DARK</v>
      </c>
      <c r="E12" s="12" t="str">
        <f>'BST Extract'!K1307</f>
        <v>DRAGON</v>
      </c>
      <c r="F12" t="str">
        <f t="shared" si="0"/>
        <v>DARK,DRAGON</v>
      </c>
      <c r="G12">
        <f>'BST Extract'!C1320</f>
        <v>60</v>
      </c>
      <c r="H12">
        <f>'BST Extract'!D1320</f>
        <v>60</v>
      </c>
      <c r="I12">
        <f>'BST Extract'!E1320</f>
        <v>45</v>
      </c>
      <c r="J12">
        <f>'BST Extract'!F1320</f>
        <v>65</v>
      </c>
      <c r="K12">
        <f>'BST Extract'!G1320</f>
        <v>60</v>
      </c>
      <c r="L12">
        <f>'BST Extract'!H1320</f>
        <v>45</v>
      </c>
      <c r="M12">
        <f>'BST Extract'!I1320</f>
        <v>335</v>
      </c>
      <c r="N12" t="s">
        <v>7283</v>
      </c>
      <c r="O12">
        <v>1</v>
      </c>
      <c r="P12" t="s">
        <v>7523</v>
      </c>
      <c r="U12" s="12" t="str">
        <f>'Ability Extract'!C1320</f>
        <v>GOOEY</v>
      </c>
      <c r="V12" s="12" t="str">
        <f>'Ability Extract'!D1320</f>
        <v>COMPOUNDEYES</v>
      </c>
      <c r="W12" s="12" t="str">
        <f>'Ability Extract'!E1320</f>
        <v>SKILLLINK</v>
      </c>
      <c r="X12" t="str">
        <f>'Ability Extract'!F1320</f>
        <v>GOOEY,COMPOUNDEYES,SKILLLINK</v>
      </c>
      <c r="Y12" t="e">
        <f>VLOOKUP($A12,'Moves Forms'!$A:$E,3,FALSE)</f>
        <v>#N/A</v>
      </c>
      <c r="Z12" t="e">
        <f>VLOOKUP($A12,'Moves Forms'!$A:$E,4,FALSE)</f>
        <v>#N/A</v>
      </c>
      <c r="AA12" t="e">
        <f>VLOOKUP($A12,'Moves Forms'!$A:$E,5,FALSE)</f>
        <v>#N/A</v>
      </c>
      <c r="AB12" t="s">
        <v>8435</v>
      </c>
      <c r="AC12" t="s">
        <v>7265</v>
      </c>
      <c r="AD12">
        <v>30</v>
      </c>
    </row>
    <row r="13" spans="1:51" x14ac:dyDescent="0.25">
      <c r="A13">
        <f t="shared" si="1"/>
        <v>12</v>
      </c>
      <c r="B13" t="s">
        <v>8304</v>
      </c>
      <c r="C13" t="s">
        <v>8415</v>
      </c>
      <c r="D13" s="12" t="str">
        <f>'BST Extract'!J1308</f>
        <v>FIGHTING</v>
      </c>
      <c r="E13" s="12" t="str">
        <f>'BST Extract'!K1308</f>
        <v>DARK</v>
      </c>
      <c r="F13" t="str">
        <f t="shared" si="0"/>
        <v>FIGHTING,DARK</v>
      </c>
      <c r="G13">
        <f>'BST Extract'!C1321</f>
        <v>57</v>
      </c>
      <c r="H13">
        <f>'BST Extract'!D1321</f>
        <v>100</v>
      </c>
      <c r="I13">
        <f>'BST Extract'!E1321</f>
        <v>55</v>
      </c>
      <c r="J13">
        <f>'BST Extract'!F1321</f>
        <v>116</v>
      </c>
      <c r="K13">
        <f>'BST Extract'!G1321</f>
        <v>100</v>
      </c>
      <c r="L13">
        <f>'BST Extract'!H1321</f>
        <v>57</v>
      </c>
      <c r="M13">
        <f>'BST Extract'!I1321</f>
        <v>485</v>
      </c>
      <c r="N13" t="s">
        <v>7283</v>
      </c>
      <c r="O13">
        <v>2</v>
      </c>
      <c r="P13" t="s">
        <v>7523</v>
      </c>
      <c r="U13" s="12" t="str">
        <f>'Ability Extract'!C1321</f>
        <v>GOOEY</v>
      </c>
      <c r="V13" s="12" t="str">
        <f>'Ability Extract'!D1321</f>
        <v>COMPOUNDEYES</v>
      </c>
      <c r="W13" s="12" t="str">
        <f>'Ability Extract'!E1321</f>
        <v>SKILLLINK</v>
      </c>
      <c r="X13" t="str">
        <f>'Ability Extract'!F1321</f>
        <v>GOOEY,COMPOUNDEYES,SKILLLINK</v>
      </c>
      <c r="Y13" t="e">
        <f>VLOOKUP($A13,'Moves Forms'!$A:$E,3,FALSE)</f>
        <v>#N/A</v>
      </c>
      <c r="Z13" t="e">
        <f>VLOOKUP($A13,'Moves Forms'!$A:$E,4,FALSE)</f>
        <v>#N/A</v>
      </c>
      <c r="AA13" t="e">
        <f>VLOOKUP($A13,'Moves Forms'!$A:$E,5,FALSE)</f>
        <v>#N/A</v>
      </c>
    </row>
    <row r="14" spans="1:51" x14ac:dyDescent="0.25">
      <c r="A14">
        <f t="shared" si="1"/>
        <v>13</v>
      </c>
      <c r="B14" t="s">
        <v>8307</v>
      </c>
      <c r="C14" t="s">
        <v>8416</v>
      </c>
      <c r="D14" s="12" t="str">
        <f>'BST Extract'!J1310</f>
        <v>DRAGON</v>
      </c>
      <c r="E14" s="12" t="str">
        <f>'BST Extract'!K1310</f>
        <v>WATER</v>
      </c>
      <c r="F14" t="str">
        <f t="shared" si="0"/>
        <v>DRAGON,WATER</v>
      </c>
      <c r="G14">
        <f>'BST Extract'!C1322</f>
        <v>64</v>
      </c>
      <c r="H14">
        <f>'BST Extract'!D1322</f>
        <v>75</v>
      </c>
      <c r="I14">
        <f>'BST Extract'!E1322</f>
        <v>59</v>
      </c>
      <c r="J14">
        <f>'BST Extract'!F1322</f>
        <v>57</v>
      </c>
      <c r="K14">
        <f>'BST Extract'!G1322</f>
        <v>40</v>
      </c>
      <c r="L14">
        <f>'BST Extract'!H1322</f>
        <v>40</v>
      </c>
      <c r="M14">
        <f>'BST Extract'!I1322</f>
        <v>335</v>
      </c>
      <c r="N14" t="s">
        <v>7345</v>
      </c>
      <c r="O14">
        <v>1</v>
      </c>
      <c r="P14" t="s">
        <v>7523</v>
      </c>
      <c r="U14" s="12" t="str">
        <f>'Ability Extract'!C1322</f>
        <v>GOOEY</v>
      </c>
      <c r="V14" s="12" t="str">
        <f>'Ability Extract'!D1322</f>
        <v>SANDRUSH</v>
      </c>
      <c r="W14" s="12" t="str">
        <f>'Ability Extract'!E1322</f>
        <v>SANDSTREAM</v>
      </c>
      <c r="X14" t="str">
        <f>'Ability Extract'!F1322</f>
        <v>GOOEY,SANDRUSH,SANDSTREAM</v>
      </c>
      <c r="Y14" t="e">
        <f>VLOOKUP($A14,'Moves Forms'!$A:$E,3,FALSE)</f>
        <v>#N/A</v>
      </c>
      <c r="Z14" t="e">
        <f>VLOOKUP($A14,'Moves Forms'!$A:$E,4,FALSE)</f>
        <v>#N/A</v>
      </c>
      <c r="AA14" t="e">
        <f>VLOOKUP($A14,'Moves Forms'!$A:$E,5,FALSE)</f>
        <v>#N/A</v>
      </c>
      <c r="AB14" t="s">
        <v>8435</v>
      </c>
      <c r="AC14" t="s">
        <v>7265</v>
      </c>
      <c r="AD14">
        <v>30</v>
      </c>
    </row>
    <row r="15" spans="1:51" x14ac:dyDescent="0.25">
      <c r="A15">
        <f t="shared" si="1"/>
        <v>14</v>
      </c>
      <c r="B15" t="s">
        <v>8312</v>
      </c>
      <c r="C15" t="s">
        <v>8417</v>
      </c>
      <c r="D15" s="12" t="str">
        <f>'BST Extract'!J1311</f>
        <v>DRAGON</v>
      </c>
      <c r="E15" s="12" t="str">
        <f>'BST Extract'!K1311</f>
        <v>WATER</v>
      </c>
      <c r="F15" t="str">
        <f t="shared" si="0"/>
        <v>DRAGON,WATER</v>
      </c>
      <c r="G15">
        <f>'BST Extract'!C1323</f>
        <v>95</v>
      </c>
      <c r="H15">
        <f>'BST Extract'!D1323</f>
        <v>110</v>
      </c>
      <c r="I15">
        <f>'BST Extract'!E1323</f>
        <v>88</v>
      </c>
      <c r="J15">
        <f>'BST Extract'!F1323</f>
        <v>85</v>
      </c>
      <c r="K15">
        <f>'BST Extract'!G1323</f>
        <v>50</v>
      </c>
      <c r="L15">
        <f>'BST Extract'!H1323</f>
        <v>57</v>
      </c>
      <c r="M15">
        <f>'BST Extract'!I1323</f>
        <v>485</v>
      </c>
      <c r="N15" t="s">
        <v>7345</v>
      </c>
      <c r="O15">
        <v>2</v>
      </c>
      <c r="P15" t="s">
        <v>7523</v>
      </c>
      <c r="U15" s="12" t="str">
        <f>'Ability Extract'!C1323</f>
        <v>GOOEY</v>
      </c>
      <c r="V15" s="12" t="str">
        <f>'Ability Extract'!D1323</f>
        <v>SANDRUSH</v>
      </c>
      <c r="W15" s="12" t="str">
        <f>'Ability Extract'!E1323</f>
        <v>SANDSTREAM</v>
      </c>
      <c r="X15" t="str">
        <f>'Ability Extract'!F1323</f>
        <v>GOOEY,SANDRUSH,SANDSTREAM</v>
      </c>
      <c r="Y15" t="e">
        <f>VLOOKUP($A15,'Moves Forms'!$A:$E,3,FALSE)</f>
        <v>#N/A</v>
      </c>
      <c r="Z15" t="e">
        <f>VLOOKUP($A15,'Moves Forms'!$A:$E,4,FALSE)</f>
        <v>#N/A</v>
      </c>
      <c r="AA15" t="e">
        <f>VLOOKUP($A15,'Moves Forms'!$A:$E,5,FALSE)</f>
        <v>#N/A</v>
      </c>
    </row>
    <row r="16" spans="1:51" x14ac:dyDescent="0.25">
      <c r="A16">
        <f t="shared" si="1"/>
        <v>15</v>
      </c>
      <c r="B16" t="s">
        <v>8315</v>
      </c>
      <c r="C16" t="s">
        <v>8418</v>
      </c>
      <c r="D16" s="12" t="str">
        <f>'BST Extract'!J1312</f>
        <v>DRAGON</v>
      </c>
      <c r="E16" s="12" t="str">
        <f>'BST Extract'!K1312</f>
        <v>STEEL</v>
      </c>
      <c r="F16" t="str">
        <f t="shared" si="0"/>
        <v>DRAGON,STEEL</v>
      </c>
      <c r="G16">
        <f>'BST Extract'!C1324</f>
        <v>64</v>
      </c>
      <c r="H16">
        <f>'BST Extract'!D1324</f>
        <v>62</v>
      </c>
      <c r="I16">
        <f>'BST Extract'!E1324</f>
        <v>69</v>
      </c>
      <c r="J16">
        <f>'BST Extract'!F1324</f>
        <v>40</v>
      </c>
      <c r="K16">
        <f>'BST Extract'!G1324</f>
        <v>30</v>
      </c>
      <c r="L16">
        <f>'BST Extract'!H1324</f>
        <v>70</v>
      </c>
      <c r="M16">
        <f>'BST Extract'!I1324</f>
        <v>335</v>
      </c>
      <c r="N16" t="s">
        <v>7287</v>
      </c>
      <c r="O16">
        <v>1</v>
      </c>
      <c r="P16" t="s">
        <v>7523</v>
      </c>
      <c r="U16" s="12" t="str">
        <f>'Ability Extract'!C1324</f>
        <v>GOOEY</v>
      </c>
      <c r="V16" s="12" t="str">
        <f>'Ability Extract'!D1324</f>
        <v>IMMUNITY</v>
      </c>
      <c r="W16" s="12" t="str">
        <f>'Ability Extract'!E1324</f>
        <v>RIPEN</v>
      </c>
      <c r="X16" t="str">
        <f>'Ability Extract'!F1324</f>
        <v>GOOEY,IMMUNITY,RIPEN</v>
      </c>
      <c r="Y16" t="e">
        <f>VLOOKUP($A16,'Moves Forms'!$A:$E,3,FALSE)</f>
        <v>#N/A</v>
      </c>
      <c r="Z16" t="e">
        <f>VLOOKUP($A16,'Moves Forms'!$A:$E,4,FALSE)</f>
        <v>#N/A</v>
      </c>
      <c r="AA16" t="e">
        <f>VLOOKUP($A16,'Moves Forms'!$A:$E,5,FALSE)</f>
        <v>#N/A</v>
      </c>
      <c r="AB16" t="s">
        <v>8435</v>
      </c>
      <c r="AC16" t="s">
        <v>7265</v>
      </c>
      <c r="AD16">
        <v>30</v>
      </c>
    </row>
    <row r="17" spans="1:30" x14ac:dyDescent="0.25">
      <c r="A17">
        <f t="shared" si="1"/>
        <v>16</v>
      </c>
      <c r="B17" t="s">
        <v>8322</v>
      </c>
      <c r="C17" t="s">
        <v>8419</v>
      </c>
      <c r="D17" s="12" t="str">
        <f>'BST Extract'!J1313</f>
        <v>DRAGON</v>
      </c>
      <c r="E17" s="12" t="str">
        <f>'BST Extract'!K1313</f>
        <v>STEEL</v>
      </c>
      <c r="F17" t="str">
        <f t="shared" si="0"/>
        <v>DRAGON,STEEL</v>
      </c>
      <c r="G17">
        <f>'BST Extract'!C1325</f>
        <v>90</v>
      </c>
      <c r="H17">
        <f>'BST Extract'!D1325</f>
        <v>85</v>
      </c>
      <c r="I17">
        <f>'BST Extract'!E1325</f>
        <v>105</v>
      </c>
      <c r="J17">
        <f>'BST Extract'!F1325</f>
        <v>50</v>
      </c>
      <c r="K17">
        <f>'BST Extract'!G1325</f>
        <v>45</v>
      </c>
      <c r="L17">
        <f>'BST Extract'!H1325</f>
        <v>110</v>
      </c>
      <c r="M17">
        <f>'BST Extract'!I1325</f>
        <v>485</v>
      </c>
      <c r="N17" t="s">
        <v>7324</v>
      </c>
      <c r="O17">
        <v>1</v>
      </c>
      <c r="P17" t="s">
        <v>7287</v>
      </c>
      <c r="Q17">
        <v>1</v>
      </c>
      <c r="U17" s="12" t="str">
        <f>'Ability Extract'!C1325</f>
        <v>GOOEY</v>
      </c>
      <c r="V17" s="12" t="str">
        <f>'Ability Extract'!D1325</f>
        <v>IMMUNITY</v>
      </c>
      <c r="W17" s="12" t="str">
        <f>'Ability Extract'!E1325</f>
        <v>RIPEN</v>
      </c>
      <c r="X17" t="str">
        <f>'Ability Extract'!F1325</f>
        <v>GOOEY,IMMUNITY,RIPEN</v>
      </c>
      <c r="Y17" t="e">
        <f>VLOOKUP($A17,'Moves Forms'!$A:$E,3,FALSE)</f>
        <v>#N/A</v>
      </c>
      <c r="Z17" t="e">
        <f>VLOOKUP($A17,'Moves Forms'!$A:$E,4,FALSE)</f>
        <v>#N/A</v>
      </c>
      <c r="AA17" t="e">
        <f>VLOOKUP($A17,'Moves Forms'!$A:$E,5,FALSE)</f>
        <v>#N/A</v>
      </c>
    </row>
    <row r="18" spans="1:30" x14ac:dyDescent="0.25">
      <c r="A18">
        <f t="shared" si="1"/>
        <v>17</v>
      </c>
      <c r="B18" t="s">
        <v>8325</v>
      </c>
      <c r="C18" t="s">
        <v>8420</v>
      </c>
      <c r="D18" s="12" t="str">
        <f>'BST Extract'!J1314</f>
        <v>DRAGON</v>
      </c>
      <c r="E18" s="12" t="str">
        <f>'BST Extract'!K1314</f>
        <v>DARK</v>
      </c>
      <c r="F18" t="str">
        <f t="shared" si="0"/>
        <v>DRAGON,DARK</v>
      </c>
      <c r="G18">
        <f>'BST Extract'!C1326</f>
        <v>64</v>
      </c>
      <c r="H18">
        <f>'BST Extract'!D1326</f>
        <v>30</v>
      </c>
      <c r="I18">
        <f>'BST Extract'!E1326</f>
        <v>50</v>
      </c>
      <c r="J18">
        <f>'BST Extract'!F1326</f>
        <v>70</v>
      </c>
      <c r="K18">
        <f>'BST Extract'!G1326</f>
        <v>76</v>
      </c>
      <c r="L18">
        <f>'BST Extract'!H1326</f>
        <v>45</v>
      </c>
      <c r="M18">
        <f>'BST Extract'!I1326</f>
        <v>335</v>
      </c>
      <c r="N18" t="s">
        <v>7286</v>
      </c>
      <c r="O18">
        <v>1</v>
      </c>
      <c r="P18" t="s">
        <v>7523</v>
      </c>
      <c r="U18" s="12" t="str">
        <f>'Ability Extract'!C1326</f>
        <v>GOOEY</v>
      </c>
      <c r="V18" s="12" t="str">
        <f>'Ability Extract'!D1326</f>
        <v>PERISHBODY</v>
      </c>
      <c r="W18" s="12" t="str">
        <f>'Ability Extract'!E1326</f>
        <v>SPEEDBOOST</v>
      </c>
      <c r="X18" t="str">
        <f>'Ability Extract'!F1326</f>
        <v>GOOEY,PERISHBODY,SPEEDBOOST</v>
      </c>
      <c r="Y18" t="e">
        <f>VLOOKUP($A18,'Moves Forms'!$A:$E,3,FALSE)</f>
        <v>#N/A</v>
      </c>
      <c r="Z18" t="e">
        <f>VLOOKUP($A18,'Moves Forms'!$A:$E,4,FALSE)</f>
        <v>#N/A</v>
      </c>
      <c r="AA18" t="e">
        <f>VLOOKUP($A18,'Moves Forms'!$A:$E,5,FALSE)</f>
        <v>#N/A</v>
      </c>
      <c r="AB18" t="s">
        <v>8435</v>
      </c>
      <c r="AC18" t="s">
        <v>7265</v>
      </c>
      <c r="AD18">
        <v>30</v>
      </c>
    </row>
    <row r="19" spans="1:30" x14ac:dyDescent="0.25">
      <c r="A19">
        <f t="shared" si="1"/>
        <v>18</v>
      </c>
      <c r="B19" t="s">
        <v>8330</v>
      </c>
      <c r="C19" t="s">
        <v>8421</v>
      </c>
      <c r="D19" s="12" t="str">
        <f>'BST Extract'!J1315</f>
        <v>DRAGON</v>
      </c>
      <c r="E19" s="12" t="str">
        <f>'BST Extract'!K1315</f>
        <v>DARK</v>
      </c>
      <c r="F19" t="str">
        <f t="shared" si="0"/>
        <v>DRAGON,DARK</v>
      </c>
      <c r="G19">
        <f>'BST Extract'!C1327</f>
        <v>90</v>
      </c>
      <c r="H19">
        <f>'BST Extract'!D1327</f>
        <v>55</v>
      </c>
      <c r="I19">
        <f>'BST Extract'!E1327</f>
        <v>60</v>
      </c>
      <c r="J19">
        <f>'BST Extract'!F1327</f>
        <v>110</v>
      </c>
      <c r="K19">
        <f>'BST Extract'!G1327</f>
        <v>115</v>
      </c>
      <c r="L19">
        <f>'BST Extract'!H1327</f>
        <v>55</v>
      </c>
      <c r="M19">
        <f>'BST Extract'!I1327</f>
        <v>485</v>
      </c>
      <c r="N19" t="s">
        <v>7286</v>
      </c>
      <c r="O19">
        <v>1</v>
      </c>
      <c r="P19" t="s">
        <v>7283</v>
      </c>
      <c r="Q19">
        <v>1</v>
      </c>
      <c r="U19" s="12" t="str">
        <f>'Ability Extract'!C1327</f>
        <v>GOOEY</v>
      </c>
      <c r="V19" s="12" t="str">
        <f>'Ability Extract'!D1327</f>
        <v>PERISHBODY</v>
      </c>
      <c r="W19" s="12" t="str">
        <f>'Ability Extract'!E1327</f>
        <v>SPEEDBOOST</v>
      </c>
      <c r="X19" t="str">
        <f>'Ability Extract'!F1327</f>
        <v>GOOEY,PERISHBODY,SPEEDBOOST</v>
      </c>
      <c r="Y19" t="e">
        <f>VLOOKUP($A19,'Moves Forms'!$A:$E,3,FALSE)</f>
        <v>#N/A</v>
      </c>
      <c r="Z19" t="e">
        <f>VLOOKUP($A19,'Moves Forms'!$A:$E,4,FALSE)</f>
        <v>#N/A</v>
      </c>
      <c r="AA19" t="e">
        <f>VLOOKUP($A19,'Moves Forms'!$A:$E,5,FALSE)</f>
        <v>#N/A</v>
      </c>
    </row>
    <row r="20" spans="1:30" x14ac:dyDescent="0.25">
      <c r="A20">
        <f t="shared" si="1"/>
        <v>19</v>
      </c>
      <c r="B20" t="s">
        <v>8333</v>
      </c>
      <c r="C20" t="s">
        <v>8422</v>
      </c>
      <c r="D20" s="12" t="str">
        <f>'BST Extract'!J1316</f>
        <v>DRAGON</v>
      </c>
      <c r="E20" s="12" t="str">
        <f>'BST Extract'!K1316</f>
        <v>FIGHTING</v>
      </c>
      <c r="F20" t="str">
        <f t="shared" si="0"/>
        <v>DRAGON,FIGHTING</v>
      </c>
      <c r="G20">
        <f>'BST Extract'!C1328</f>
        <v>55</v>
      </c>
      <c r="H20">
        <f>'BST Extract'!D1328</f>
        <v>60</v>
      </c>
      <c r="I20">
        <f>'BST Extract'!E1328</f>
        <v>55</v>
      </c>
      <c r="J20">
        <f>'BST Extract'!F1328</f>
        <v>60</v>
      </c>
      <c r="K20">
        <f>'BST Extract'!G1328</f>
        <v>45</v>
      </c>
      <c r="L20">
        <f>'BST Extract'!H1328</f>
        <v>60</v>
      </c>
      <c r="M20">
        <f>'BST Extract'!I1328</f>
        <v>335</v>
      </c>
      <c r="N20" t="s">
        <v>7283</v>
      </c>
      <c r="O20">
        <v>1</v>
      </c>
      <c r="P20" t="s">
        <v>7523</v>
      </c>
      <c r="U20" s="12" t="str">
        <f>'Ability Extract'!C1328</f>
        <v>GOOEY</v>
      </c>
      <c r="V20" s="12" t="str">
        <f>'Ability Extract'!D1328</f>
        <v>POISONTOUCH</v>
      </c>
      <c r="W20" s="12" t="str">
        <f>'Ability Extract'!E1328</f>
        <v>SNIPER</v>
      </c>
      <c r="X20" t="str">
        <f>'Ability Extract'!F1328</f>
        <v>GOOEY,POISONTOUCH,SNIPER</v>
      </c>
      <c r="Y20" t="e">
        <f>VLOOKUP($A20,'Moves Forms'!$A:$E,3,FALSE)</f>
        <v>#N/A</v>
      </c>
      <c r="Z20" t="e">
        <f>VLOOKUP($A20,'Moves Forms'!$A:$E,4,FALSE)</f>
        <v>#N/A</v>
      </c>
      <c r="AA20" t="e">
        <f>VLOOKUP($A20,'Moves Forms'!$A:$E,5,FALSE)</f>
        <v>#N/A</v>
      </c>
      <c r="AB20" t="s">
        <v>8435</v>
      </c>
      <c r="AC20" t="s">
        <v>7265</v>
      </c>
      <c r="AD20">
        <v>30</v>
      </c>
    </row>
    <row r="21" spans="1:30" x14ac:dyDescent="0.25">
      <c r="A21">
        <f t="shared" si="1"/>
        <v>20</v>
      </c>
      <c r="B21" t="s">
        <v>8338</v>
      </c>
      <c r="C21" t="s">
        <v>8423</v>
      </c>
      <c r="D21" s="12" t="str">
        <f>'BST Extract'!J1317</f>
        <v>DRAGON</v>
      </c>
      <c r="E21" s="12" t="str">
        <f>'BST Extract'!K1317</f>
        <v>FIGHTING</v>
      </c>
      <c r="F21" t="str">
        <f t="shared" si="0"/>
        <v>DRAGON,FIGHTING</v>
      </c>
      <c r="G21">
        <f>'BST Extract'!C1329</f>
        <v>65</v>
      </c>
      <c r="H21">
        <f>'BST Extract'!D1329</f>
        <v>110</v>
      </c>
      <c r="I21">
        <f>'BST Extract'!E1329</f>
        <v>90</v>
      </c>
      <c r="J21">
        <f>'BST Extract'!F1329</f>
        <v>70</v>
      </c>
      <c r="K21">
        <f>'BST Extract'!G1329</f>
        <v>60</v>
      </c>
      <c r="L21">
        <f>'BST Extract'!H1329</f>
        <v>90</v>
      </c>
      <c r="M21">
        <f>'BST Extract'!I1329</f>
        <v>485</v>
      </c>
      <c r="N21" t="s">
        <v>7345</v>
      </c>
      <c r="O21">
        <v>2</v>
      </c>
      <c r="P21" t="s">
        <v>7523</v>
      </c>
      <c r="U21" s="12" t="str">
        <f>'Ability Extract'!C1329</f>
        <v>GOOEY</v>
      </c>
      <c r="V21" s="12" t="str">
        <f>'Ability Extract'!D1329</f>
        <v>POISONTOUCH</v>
      </c>
      <c r="W21" s="12" t="str">
        <f>'Ability Extract'!E1329</f>
        <v>SNIPER</v>
      </c>
      <c r="X21" t="str">
        <f>'Ability Extract'!F1329</f>
        <v>GOOEY,POISONTOUCH,SNIPER</v>
      </c>
      <c r="Y21" t="e">
        <f>VLOOKUP($A21,'Moves Forms'!$A:$E,3,FALSE)</f>
        <v>#N/A</v>
      </c>
      <c r="Z21" t="e">
        <f>VLOOKUP($A21,'Moves Forms'!$A:$E,4,FALSE)</f>
        <v>#N/A</v>
      </c>
      <c r="AA21" t="e">
        <f>VLOOKUP($A21,'Moves Forms'!$A:$E,5,FALSE)</f>
        <v>#N/A</v>
      </c>
    </row>
    <row r="22" spans="1:30" x14ac:dyDescent="0.25">
      <c r="A22">
        <f t="shared" si="1"/>
        <v>21</v>
      </c>
      <c r="B22" t="s">
        <v>8341</v>
      </c>
      <c r="C22" t="s">
        <v>8424</v>
      </c>
      <c r="D22" s="12" t="str">
        <f>'BST Extract'!J1318</f>
        <v>DRAGON</v>
      </c>
      <c r="E22" s="12" t="str">
        <f>'BST Extract'!K1318</f>
        <v>FAIRY</v>
      </c>
      <c r="F22" t="str">
        <f t="shared" si="0"/>
        <v>DRAGON,FAIRY</v>
      </c>
      <c r="G22">
        <f>'BST Extract'!C1330</f>
        <v>60</v>
      </c>
      <c r="H22">
        <f>'BST Extract'!D1330</f>
        <v>86</v>
      </c>
      <c r="I22">
        <f>'BST Extract'!E1330</f>
        <v>50</v>
      </c>
      <c r="J22">
        <f>'BST Extract'!F1330</f>
        <v>40</v>
      </c>
      <c r="K22">
        <f>'BST Extract'!G1330</f>
        <v>46</v>
      </c>
      <c r="L22">
        <f>'BST Extract'!H1330</f>
        <v>53</v>
      </c>
      <c r="M22">
        <f>'BST Extract'!I1330</f>
        <v>335</v>
      </c>
      <c r="N22" t="s">
        <v>7324</v>
      </c>
      <c r="O22">
        <v>1</v>
      </c>
      <c r="P22" t="s">
        <v>7523</v>
      </c>
      <c r="U22" s="12" t="str">
        <f>'Ability Extract'!C1330</f>
        <v>GOOEY</v>
      </c>
      <c r="V22" s="12" t="str">
        <f>'Ability Extract'!D1330</f>
        <v>ROUGHSKIN</v>
      </c>
      <c r="W22" s="12" t="str">
        <f>'Ability Extract'!E1330</f>
        <v>SHELLARMOR</v>
      </c>
      <c r="X22" t="str">
        <f>'Ability Extract'!F1330</f>
        <v>GOOEY,ROUGHSKIN,SHELLARMOR</v>
      </c>
      <c r="Y22" t="e">
        <f>VLOOKUP($A22,'Moves Forms'!$A:$E,3,FALSE)</f>
        <v>#N/A</v>
      </c>
      <c r="Z22" t="e">
        <f>VLOOKUP($A22,'Moves Forms'!$A:$E,4,FALSE)</f>
        <v>#N/A</v>
      </c>
      <c r="AA22" t="e">
        <f>VLOOKUP($A22,'Moves Forms'!$A:$E,5,FALSE)</f>
        <v>#N/A</v>
      </c>
      <c r="AB22" t="s">
        <v>8435</v>
      </c>
      <c r="AC22" t="s">
        <v>7265</v>
      </c>
      <c r="AD22">
        <v>30</v>
      </c>
    </row>
    <row r="23" spans="1:30" x14ac:dyDescent="0.25">
      <c r="A23">
        <f t="shared" si="1"/>
        <v>22</v>
      </c>
      <c r="B23" t="s">
        <v>8346</v>
      </c>
      <c r="C23" t="s">
        <v>8425</v>
      </c>
      <c r="D23" s="12" t="str">
        <f>'BST Extract'!J1319</f>
        <v>DRAGON</v>
      </c>
      <c r="E23" s="12" t="str">
        <f>'BST Extract'!K1319</f>
        <v>FAIRY</v>
      </c>
      <c r="F23" t="str">
        <f t="shared" si="0"/>
        <v>DRAGON,FAIRY</v>
      </c>
      <c r="G23">
        <f>'BST Extract'!C1331</f>
        <v>85</v>
      </c>
      <c r="H23">
        <f>'BST Extract'!D1331</f>
        <v>130</v>
      </c>
      <c r="I23">
        <f>'BST Extract'!E1331</f>
        <v>80</v>
      </c>
      <c r="J23">
        <f>'BST Extract'!F1331</f>
        <v>50</v>
      </c>
      <c r="K23">
        <f>'BST Extract'!G1331</f>
        <v>55</v>
      </c>
      <c r="L23">
        <f>'BST Extract'!H1331</f>
        <v>85</v>
      </c>
      <c r="M23">
        <f>'BST Extract'!I1331</f>
        <v>485</v>
      </c>
      <c r="N23" t="s">
        <v>7324</v>
      </c>
      <c r="O23">
        <v>2</v>
      </c>
      <c r="P23" t="s">
        <v>7523</v>
      </c>
      <c r="U23" s="12" t="str">
        <f>'Ability Extract'!C1331</f>
        <v>GOOEY</v>
      </c>
      <c r="V23" s="12" t="str">
        <f>'Ability Extract'!D1331</f>
        <v>ROUGHSKIN</v>
      </c>
      <c r="W23" s="12" t="str">
        <f>'Ability Extract'!E1331</f>
        <v>SHELLARMOR</v>
      </c>
      <c r="X23" t="str">
        <f>'Ability Extract'!F1331</f>
        <v>GOOEY,ROUGHSKIN,SHELLARMOR</v>
      </c>
      <c r="Y23" t="e">
        <f>VLOOKUP($A23,'Moves Forms'!$A:$E,3,FALSE)</f>
        <v>#N/A</v>
      </c>
      <c r="Z23" t="e">
        <f>VLOOKUP($A23,'Moves Forms'!$A:$E,4,FALSE)</f>
        <v>#N/A</v>
      </c>
      <c r="AA23" t="e">
        <f>VLOOKUP($A23,'Moves Forms'!$A:$E,5,FALSE)</f>
        <v>#N/A</v>
      </c>
    </row>
    <row r="24" spans="1:30" x14ac:dyDescent="0.25">
      <c r="A24">
        <f t="shared" si="1"/>
        <v>23</v>
      </c>
      <c r="B24" t="s">
        <v>10786</v>
      </c>
      <c r="C24" t="s">
        <v>10790</v>
      </c>
      <c r="D24" s="12" t="str">
        <f>'BST Extract'!J1320</f>
        <v>DRAGON</v>
      </c>
      <c r="E24" s="12" t="str">
        <f>'BST Extract'!K1320</f>
        <v>BUG</v>
      </c>
      <c r="F24" t="str">
        <f t="shared" ref="F24:F27" si="2">D24&amp;","&amp;E24</f>
        <v>DRAGON,BUG</v>
      </c>
      <c r="G24">
        <f>'BST Extract'!C1332</f>
        <v>60</v>
      </c>
      <c r="H24">
        <f>'BST Extract'!D1332</f>
        <v>60</v>
      </c>
      <c r="I24">
        <f>'BST Extract'!E1332</f>
        <v>56</v>
      </c>
      <c r="J24">
        <f>'BST Extract'!F1332</f>
        <v>70</v>
      </c>
      <c r="K24">
        <f>'BST Extract'!G1332</f>
        <v>36</v>
      </c>
      <c r="L24">
        <f>'BST Extract'!H1332</f>
        <v>53</v>
      </c>
      <c r="M24">
        <f>'BST Extract'!I1332</f>
        <v>335</v>
      </c>
      <c r="N24" t="s">
        <v>7324</v>
      </c>
      <c r="O24">
        <v>1</v>
      </c>
      <c r="P24" t="s">
        <v>7523</v>
      </c>
      <c r="U24" s="12" t="str">
        <f>'Ability Extract'!C1332</f>
        <v>GOOEY</v>
      </c>
      <c r="V24" s="12" t="str">
        <f>'Ability Extract'!D1332</f>
        <v>SHEERFORCE</v>
      </c>
      <c r="W24" s="12" t="str">
        <f>'Ability Extract'!E1332</f>
        <v>INTIMIDATE</v>
      </c>
      <c r="X24" t="str">
        <f>'Ability Extract'!F1332</f>
        <v>GOOEY,SHEERFORCE,INTIMIDATE</v>
      </c>
      <c r="Y24" t="e">
        <f>VLOOKUP($A24,'Moves Forms'!$A:$E,3,FALSE)</f>
        <v>#N/A</v>
      </c>
      <c r="Z24" t="e">
        <f>VLOOKUP($A24,'Moves Forms'!$A:$E,4,FALSE)</f>
        <v>#N/A</v>
      </c>
      <c r="AA24" t="e">
        <f>VLOOKUP($A24,'Moves Forms'!$A:$E,5,FALSE)</f>
        <v>#N/A</v>
      </c>
      <c r="AB24" t="s">
        <v>8435</v>
      </c>
      <c r="AC24" t="s">
        <v>7265</v>
      </c>
      <c r="AD24">
        <v>30</v>
      </c>
    </row>
    <row r="25" spans="1:30" x14ac:dyDescent="0.25">
      <c r="A25">
        <f t="shared" si="1"/>
        <v>24</v>
      </c>
      <c r="B25" t="s">
        <v>10787</v>
      </c>
      <c r="C25" t="s">
        <v>10791</v>
      </c>
      <c r="D25" s="12" t="str">
        <f>'BST Extract'!J1321</f>
        <v>DRAGON</v>
      </c>
      <c r="E25" s="12" t="str">
        <f>'BST Extract'!K1321</f>
        <v>BUG</v>
      </c>
      <c r="F25" t="str">
        <f t="shared" si="2"/>
        <v>DRAGON,BUG</v>
      </c>
      <c r="G25">
        <f>'BST Extract'!C1333</f>
        <v>85</v>
      </c>
      <c r="H25">
        <f>'BST Extract'!D1333</f>
        <v>80</v>
      </c>
      <c r="I25">
        <f>'BST Extract'!E1333</f>
        <v>70</v>
      </c>
      <c r="J25">
        <f>'BST Extract'!F1333</f>
        <v>110</v>
      </c>
      <c r="K25">
        <f>'BST Extract'!G1333</f>
        <v>55</v>
      </c>
      <c r="L25">
        <f>'BST Extract'!H1333</f>
        <v>85</v>
      </c>
      <c r="M25">
        <f>'BST Extract'!I1333</f>
        <v>485</v>
      </c>
      <c r="N25" t="s">
        <v>7324</v>
      </c>
      <c r="O25">
        <v>2</v>
      </c>
      <c r="P25" t="s">
        <v>7523</v>
      </c>
      <c r="U25" s="12" t="str">
        <f>'Ability Extract'!C1333</f>
        <v>GOOEY</v>
      </c>
      <c r="V25" s="12" t="str">
        <f>'Ability Extract'!D1333</f>
        <v>SHEERFORCE</v>
      </c>
      <c r="W25" s="12" t="str">
        <f>'Ability Extract'!E1333</f>
        <v>INTIMIDATE</v>
      </c>
      <c r="X25" t="str">
        <f>'Ability Extract'!F1333</f>
        <v>GOOEY,SHEERFORCE,INTIMIDATE</v>
      </c>
      <c r="Y25" t="e">
        <f>VLOOKUP($A25,'Moves Forms'!$A:$E,3,FALSE)</f>
        <v>#N/A</v>
      </c>
      <c r="Z25" t="e">
        <f>VLOOKUP($A25,'Moves Forms'!$A:$E,4,FALSE)</f>
        <v>#N/A</v>
      </c>
      <c r="AA25" t="e">
        <f>VLOOKUP($A25,'Moves Forms'!$A:$E,5,FALSE)</f>
        <v>#N/A</v>
      </c>
    </row>
    <row r="26" spans="1:30" x14ac:dyDescent="0.25">
      <c r="A26">
        <f t="shared" si="1"/>
        <v>25</v>
      </c>
      <c r="B26" t="s">
        <v>10788</v>
      </c>
      <c r="C26" t="s">
        <v>10793</v>
      </c>
      <c r="D26" s="12" t="str">
        <f>'BST Extract'!J1322</f>
        <v>DRAGON</v>
      </c>
      <c r="E26" s="12" t="str">
        <f>'BST Extract'!K1322</f>
        <v>GROUND</v>
      </c>
      <c r="F26" t="str">
        <f t="shared" si="2"/>
        <v>DRAGON,GROUND</v>
      </c>
      <c r="G26">
        <f>'BST Extract'!C1334</f>
        <v>60</v>
      </c>
      <c r="H26">
        <f>'BST Extract'!D1334</f>
        <v>70</v>
      </c>
      <c r="I26">
        <f>'BST Extract'!E1334</f>
        <v>56</v>
      </c>
      <c r="J26">
        <f>'BST Extract'!F1334</f>
        <v>60</v>
      </c>
      <c r="K26">
        <f>'BST Extract'!G1334</f>
        <v>36</v>
      </c>
      <c r="L26">
        <f>'BST Extract'!H1334</f>
        <v>53</v>
      </c>
      <c r="M26">
        <f>'BST Extract'!I1334</f>
        <v>335</v>
      </c>
      <c r="N26" t="s">
        <v>7324</v>
      </c>
      <c r="O26">
        <v>1</v>
      </c>
      <c r="P26" t="s">
        <v>7523</v>
      </c>
      <c r="U26" s="12" t="str">
        <f>'Ability Extract'!C1334</f>
        <v>GOOEY</v>
      </c>
      <c r="V26" s="12" t="str">
        <f>'Ability Extract'!D1334</f>
        <v>ICYVEINS</v>
      </c>
      <c r="W26" s="12" t="str">
        <f>'Ability Extract'!E1334</f>
        <v>THERMALEXCHANGE</v>
      </c>
      <c r="X26" t="str">
        <f>'Ability Extract'!F1334</f>
        <v>GOOEY,ICYVEINS,THERMALEXCHANGE</v>
      </c>
      <c r="Y26" t="e">
        <f>VLOOKUP($A26,'Moves Forms'!$A:$E,3,FALSE)</f>
        <v>#N/A</v>
      </c>
      <c r="Z26" t="e">
        <f>VLOOKUP($A26,'Moves Forms'!$A:$E,4,FALSE)</f>
        <v>#N/A</v>
      </c>
      <c r="AA26" t="e">
        <f>VLOOKUP($A26,'Moves Forms'!$A:$E,5,FALSE)</f>
        <v>#N/A</v>
      </c>
      <c r="AB26" t="s">
        <v>8435</v>
      </c>
      <c r="AC26" t="s">
        <v>7265</v>
      </c>
      <c r="AD26">
        <v>30</v>
      </c>
    </row>
    <row r="27" spans="1:30" x14ac:dyDescent="0.25">
      <c r="A27">
        <f t="shared" si="1"/>
        <v>26</v>
      </c>
      <c r="B27" t="s">
        <v>10789</v>
      </c>
      <c r="C27" t="s">
        <v>10792</v>
      </c>
      <c r="D27" s="12" t="str">
        <f>'BST Extract'!J1323</f>
        <v>DRAGON</v>
      </c>
      <c r="E27" s="12" t="str">
        <f>'BST Extract'!K1323</f>
        <v>GROUND</v>
      </c>
      <c r="F27" t="str">
        <f t="shared" si="2"/>
        <v>DRAGON,GROUND</v>
      </c>
      <c r="G27">
        <f>'BST Extract'!C1335</f>
        <v>85</v>
      </c>
      <c r="H27">
        <f>'BST Extract'!D1335</f>
        <v>100</v>
      </c>
      <c r="I27">
        <f>'BST Extract'!E1335</f>
        <v>70</v>
      </c>
      <c r="J27">
        <f>'BST Extract'!F1335</f>
        <v>90</v>
      </c>
      <c r="K27">
        <f>'BST Extract'!G1335</f>
        <v>55</v>
      </c>
      <c r="L27">
        <f>'BST Extract'!H1335</f>
        <v>85</v>
      </c>
      <c r="M27">
        <f>'BST Extract'!I1335</f>
        <v>485</v>
      </c>
      <c r="N27" t="s">
        <v>7324</v>
      </c>
      <c r="O27">
        <v>2</v>
      </c>
      <c r="P27" t="s">
        <v>7523</v>
      </c>
      <c r="U27" s="12" t="str">
        <f>'Ability Extract'!C1335</f>
        <v>GOOEY</v>
      </c>
      <c r="V27" s="12" t="str">
        <f>'Ability Extract'!D1335</f>
        <v>ICYVEINS</v>
      </c>
      <c r="W27" s="12" t="str">
        <f>'Ability Extract'!E1335</f>
        <v>THERMALEXCHANGE</v>
      </c>
      <c r="X27" t="str">
        <f>'Ability Extract'!F1335</f>
        <v>GOOEY,ICYVEINS,THERMALEXCHANGE</v>
      </c>
      <c r="Y27" t="e">
        <f>VLOOKUP($A27,'Moves Forms'!$A:$E,3,FALSE)</f>
        <v>#N/A</v>
      </c>
      <c r="Z27" t="e">
        <f>VLOOKUP($A27,'Moves Forms'!$A:$E,4,FALSE)</f>
        <v>#N/A</v>
      </c>
      <c r="AA27" t="e">
        <f>VLOOKUP($A27,'Moves Forms'!$A:$E,5,FALSE)</f>
        <v>#N/A</v>
      </c>
    </row>
    <row r="28" spans="1:30" x14ac:dyDescent="0.25">
      <c r="A28">
        <f t="shared" si="1"/>
        <v>27</v>
      </c>
      <c r="B28" t="s">
        <v>8349</v>
      </c>
      <c r="C28" t="s">
        <v>11507</v>
      </c>
      <c r="D28" s="12" t="str">
        <f>'BST Extract'!J1324</f>
        <v>DRAGON</v>
      </c>
      <c r="E28" s="12" t="str">
        <f>'BST Extract'!K1324</f>
        <v>GRASS</v>
      </c>
      <c r="F28" t="str">
        <f t="shared" si="0"/>
        <v>DRAGON,GRASS</v>
      </c>
      <c r="G28">
        <f>'BST Extract'!C1336</f>
        <v>70</v>
      </c>
      <c r="H28">
        <f>'BST Extract'!D1336</f>
        <v>107</v>
      </c>
      <c r="I28">
        <f>'BST Extract'!E1336</f>
        <v>65</v>
      </c>
      <c r="J28">
        <f>'BST Extract'!F1336</f>
        <v>73</v>
      </c>
      <c r="K28">
        <f>'BST Extract'!G1336</f>
        <v>50</v>
      </c>
      <c r="L28">
        <f>'BST Extract'!H1336</f>
        <v>95</v>
      </c>
      <c r="M28">
        <f>'BST Extract'!I1336</f>
        <v>460</v>
      </c>
      <c r="N28" t="s">
        <v>7345</v>
      </c>
      <c r="O28">
        <v>2</v>
      </c>
      <c r="P28" t="s">
        <v>7523</v>
      </c>
      <c r="U28" s="12" t="str">
        <f>'Ability Extract'!C1336</f>
        <v>SWIFTSWIM</v>
      </c>
      <c r="V28" s="12" t="str">
        <f>'Ability Extract'!D1336</f>
        <v>INFILTRATOR</v>
      </c>
      <c r="W28" s="12" t="str">
        <f>'Ability Extract'!E1336</f>
        <v>REAPER</v>
      </c>
      <c r="X28" t="str">
        <f>'Ability Extract'!F1336</f>
        <v>SWIFTSWIM,INFILTRATOR,REAPER</v>
      </c>
      <c r="Y28" t="e">
        <f>VLOOKUP($A28,'Moves Forms'!$A:$E,3,FALSE)</f>
        <v>#N/A</v>
      </c>
      <c r="Z28" t="e">
        <f>VLOOKUP($A28,'Moves Forms'!$A:$E,4,FALSE)</f>
        <v>#N/A</v>
      </c>
      <c r="AA28" t="e">
        <f>VLOOKUP($A28,'Moves Forms'!$A:$E,5,FALSE)</f>
        <v>#N/A</v>
      </c>
      <c r="AB28" t="s">
        <v>10241</v>
      </c>
      <c r="AC28" t="s">
        <v>7265</v>
      </c>
      <c r="AD28">
        <v>40</v>
      </c>
    </row>
    <row r="29" spans="1:30" x14ac:dyDescent="0.25">
      <c r="A29">
        <f t="shared" si="1"/>
        <v>28</v>
      </c>
      <c r="B29" t="s">
        <v>8864</v>
      </c>
      <c r="C29" t="s">
        <v>8870</v>
      </c>
      <c r="D29" s="12" t="str">
        <f>'BST Extract'!J1325</f>
        <v>DRAGON</v>
      </c>
      <c r="E29" s="12" t="str">
        <f>'BST Extract'!K1325</f>
        <v>GRASS</v>
      </c>
      <c r="F29" t="str">
        <f t="shared" ref="F29:F43" si="3">D29&amp;","&amp;E29</f>
        <v>DRAGON,GRASS</v>
      </c>
      <c r="G29">
        <f>'BST Extract'!C1337</f>
        <v>80</v>
      </c>
      <c r="H29">
        <f>'BST Extract'!D1337</f>
        <v>50</v>
      </c>
      <c r="I29">
        <f>'BST Extract'!E1337</f>
        <v>80</v>
      </c>
      <c r="J29">
        <f>'BST Extract'!F1337</f>
        <v>80</v>
      </c>
      <c r="K29">
        <f>'BST Extract'!G1337</f>
        <v>115</v>
      </c>
      <c r="L29">
        <f>'BST Extract'!H1337</f>
        <v>70</v>
      </c>
      <c r="M29">
        <f>'BST Extract'!I1337</f>
        <v>475</v>
      </c>
      <c r="N29" t="s">
        <v>7286</v>
      </c>
      <c r="O29">
        <v>2</v>
      </c>
      <c r="P29" t="s">
        <v>7523</v>
      </c>
      <c r="U29" s="12" t="str">
        <f>'Ability Extract'!C1337</f>
        <v>DROUGHT</v>
      </c>
      <c r="V29" s="12">
        <f>'Ability Extract'!D1337</f>
        <v>0</v>
      </c>
      <c r="W29" s="12">
        <f>'Ability Extract'!E1337</f>
        <v>0</v>
      </c>
      <c r="X29" t="str">
        <f>'Ability Extract'!F1337</f>
        <v>DROUGHT,,</v>
      </c>
      <c r="Y29" t="e">
        <f>VLOOKUP($A29,'Moves Forms'!$A:$E,3,FALSE)</f>
        <v>#N/A</v>
      </c>
      <c r="Z29" t="e">
        <f>VLOOKUP($A29,'Moves Forms'!$A:$E,4,FALSE)</f>
        <v>#N/A</v>
      </c>
      <c r="AA29" t="e">
        <f>VLOOKUP($A29,'Moves Forms'!$A:$E,5,FALSE)</f>
        <v>#N/A</v>
      </c>
    </row>
    <row r="30" spans="1:30" x14ac:dyDescent="0.25">
      <c r="A30">
        <f t="shared" si="1"/>
        <v>29</v>
      </c>
      <c r="B30" t="s">
        <v>8865</v>
      </c>
      <c r="C30" t="s">
        <v>8871</v>
      </c>
      <c r="D30" s="12" t="str">
        <f>'BST Extract'!J1326</f>
        <v>DRAGON</v>
      </c>
      <c r="E30" s="12" t="str">
        <f>'BST Extract'!K1326</f>
        <v>GHOST</v>
      </c>
      <c r="F30" t="str">
        <f t="shared" si="3"/>
        <v>DRAGON,GHOST</v>
      </c>
      <c r="G30">
        <f>'BST Extract'!C1338</f>
        <v>50</v>
      </c>
      <c r="H30">
        <f>'BST Extract'!D1338</f>
        <v>50</v>
      </c>
      <c r="I30">
        <f>'BST Extract'!E1338</f>
        <v>75</v>
      </c>
      <c r="J30">
        <f>'BST Extract'!F1338</f>
        <v>95</v>
      </c>
      <c r="K30">
        <f>'BST Extract'!G1338</f>
        <v>90</v>
      </c>
      <c r="L30">
        <f>'BST Extract'!H1338</f>
        <v>115</v>
      </c>
      <c r="M30">
        <f>'BST Extract'!I1338</f>
        <v>475</v>
      </c>
      <c r="N30" t="s">
        <v>7287</v>
      </c>
      <c r="O30">
        <v>2</v>
      </c>
      <c r="P30" t="s">
        <v>7523</v>
      </c>
      <c r="U30" s="12" t="str">
        <f>'Ability Extract'!C1338</f>
        <v>ETHEREAL</v>
      </c>
      <c r="V30" s="12">
        <f>'Ability Extract'!D1338</f>
        <v>0</v>
      </c>
      <c r="W30" s="12">
        <f>'Ability Extract'!E1338</f>
        <v>0</v>
      </c>
      <c r="X30" t="str">
        <f>'Ability Extract'!F1338</f>
        <v>ETHEREAL,,</v>
      </c>
      <c r="Y30" t="e">
        <f>VLOOKUP($A30,'Moves Forms'!$A:$E,3,FALSE)</f>
        <v>#N/A</v>
      </c>
      <c r="Z30" t="e">
        <f>VLOOKUP($A30,'Moves Forms'!$A:$E,4,FALSE)</f>
        <v>#N/A</v>
      </c>
      <c r="AA30" t="e">
        <f>VLOOKUP($A30,'Moves Forms'!$A:$E,5,FALSE)</f>
        <v>#N/A</v>
      </c>
    </row>
    <row r="31" spans="1:30" x14ac:dyDescent="0.25">
      <c r="A31">
        <f t="shared" si="1"/>
        <v>30</v>
      </c>
      <c r="B31" t="s">
        <v>8866</v>
      </c>
      <c r="C31" t="s">
        <v>8876</v>
      </c>
      <c r="D31" s="12" t="str">
        <f>'BST Extract'!J1327</f>
        <v>DRAGON</v>
      </c>
      <c r="E31" s="12" t="str">
        <f>'BST Extract'!K1327</f>
        <v>GHOST</v>
      </c>
      <c r="F31" t="str">
        <f t="shared" si="3"/>
        <v>DRAGON,GHOST</v>
      </c>
      <c r="G31">
        <f>'BST Extract'!C1339</f>
        <v>115</v>
      </c>
      <c r="H31">
        <f>'BST Extract'!D1339</f>
        <v>60</v>
      </c>
      <c r="I31">
        <f>'BST Extract'!E1339</f>
        <v>60</v>
      </c>
      <c r="J31">
        <f>'BST Extract'!F1339</f>
        <v>70</v>
      </c>
      <c r="K31">
        <f>'BST Extract'!G1339</f>
        <v>100</v>
      </c>
      <c r="L31">
        <f>'BST Extract'!H1339</f>
        <v>70</v>
      </c>
      <c r="M31">
        <f>'BST Extract'!I1339</f>
        <v>475</v>
      </c>
      <c r="N31" t="s">
        <v>7251</v>
      </c>
      <c r="O31">
        <v>2</v>
      </c>
      <c r="P31" t="s">
        <v>7523</v>
      </c>
      <c r="U31" s="12" t="str">
        <f>'Ability Extract'!C1339</f>
        <v>SNOWWARNING</v>
      </c>
      <c r="V31" s="12">
        <f>'Ability Extract'!D1339</f>
        <v>0</v>
      </c>
      <c r="W31" s="12">
        <f>'Ability Extract'!E1339</f>
        <v>0</v>
      </c>
      <c r="X31" t="str">
        <f>'Ability Extract'!F1339</f>
        <v>SNOWWARNING,,</v>
      </c>
      <c r="Y31" t="e">
        <f>VLOOKUP($A31,'Moves Forms'!$A:$E,3,FALSE)</f>
        <v>#N/A</v>
      </c>
      <c r="Z31" t="e">
        <f>VLOOKUP($A31,'Moves Forms'!$A:$E,4,FALSE)</f>
        <v>#N/A</v>
      </c>
      <c r="AA31" t="e">
        <f>VLOOKUP($A31,'Moves Forms'!$A:$E,5,FALSE)</f>
        <v>#N/A</v>
      </c>
    </row>
    <row r="32" spans="1:30" x14ac:dyDescent="0.25">
      <c r="A32">
        <f t="shared" si="1"/>
        <v>31</v>
      </c>
      <c r="B32" t="s">
        <v>8867</v>
      </c>
      <c r="C32" t="s">
        <v>8872</v>
      </c>
      <c r="D32" s="12" t="str">
        <f>'BST Extract'!J1328</f>
        <v>DRAGON</v>
      </c>
      <c r="E32" s="12" t="str">
        <f>'BST Extract'!K1328</f>
        <v>POISON</v>
      </c>
      <c r="F32" t="str">
        <f t="shared" si="3"/>
        <v>DRAGON,POISON</v>
      </c>
      <c r="G32">
        <f>'BST Extract'!C1340</f>
        <v>70</v>
      </c>
      <c r="H32">
        <f>'BST Extract'!D1340</f>
        <v>50</v>
      </c>
      <c r="I32">
        <f>'BST Extract'!E1340</f>
        <v>115</v>
      </c>
      <c r="J32">
        <f>'BST Extract'!F1340</f>
        <v>70</v>
      </c>
      <c r="K32">
        <f>'BST Extract'!G1340</f>
        <v>90</v>
      </c>
      <c r="L32">
        <f>'BST Extract'!H1340</f>
        <v>80</v>
      </c>
      <c r="M32">
        <f>'BST Extract'!I1340</f>
        <v>475</v>
      </c>
      <c r="N32" t="s">
        <v>7324</v>
      </c>
      <c r="O32">
        <v>2</v>
      </c>
      <c r="P32" t="s">
        <v>7523</v>
      </c>
      <c r="U32" s="12" t="str">
        <f>'Ability Extract'!C1340</f>
        <v>SANDSTREAM</v>
      </c>
      <c r="V32" s="12">
        <f>'Ability Extract'!D1340</f>
        <v>0</v>
      </c>
      <c r="W32" s="12">
        <f>'Ability Extract'!E1340</f>
        <v>0</v>
      </c>
      <c r="X32" t="str">
        <f>'Ability Extract'!F1340</f>
        <v>SANDSTREAM,,</v>
      </c>
      <c r="Y32" t="e">
        <f>VLOOKUP($A32,'Moves Forms'!$A:$E,3,FALSE)</f>
        <v>#N/A</v>
      </c>
      <c r="Z32" t="e">
        <f>VLOOKUP($A32,'Moves Forms'!$A:$E,4,FALSE)</f>
        <v>#N/A</v>
      </c>
      <c r="AA32" t="e">
        <f>VLOOKUP($A32,'Moves Forms'!$A:$E,5,FALSE)</f>
        <v>#N/A</v>
      </c>
    </row>
    <row r="33" spans="1:30" x14ac:dyDescent="0.25">
      <c r="A33">
        <f t="shared" si="1"/>
        <v>32</v>
      </c>
      <c r="B33" t="s">
        <v>8868</v>
      </c>
      <c r="C33" t="s">
        <v>8873</v>
      </c>
      <c r="D33" s="12" t="str">
        <f>'BST Extract'!J1329</f>
        <v>DRAGON</v>
      </c>
      <c r="E33" s="12" t="str">
        <f>'BST Extract'!K1329</f>
        <v>POISON</v>
      </c>
      <c r="F33" t="str">
        <f t="shared" si="3"/>
        <v>DRAGON,POISON</v>
      </c>
      <c r="G33">
        <f>'BST Extract'!C1341</f>
        <v>70</v>
      </c>
      <c r="H33">
        <f>'BST Extract'!D1341</f>
        <v>100</v>
      </c>
      <c r="I33">
        <f>'BST Extract'!E1341</f>
        <v>65</v>
      </c>
      <c r="J33">
        <f>'BST Extract'!F1341</f>
        <v>65</v>
      </c>
      <c r="K33">
        <f>'BST Extract'!G1341</f>
        <v>100</v>
      </c>
      <c r="L33">
        <f>'BST Extract'!H1341</f>
        <v>75</v>
      </c>
      <c r="M33">
        <f>'BST Extract'!I1341</f>
        <v>475</v>
      </c>
      <c r="N33" t="s">
        <v>7345</v>
      </c>
      <c r="O33">
        <v>1</v>
      </c>
      <c r="P33" t="s">
        <v>7286</v>
      </c>
      <c r="Q33">
        <v>1</v>
      </c>
      <c r="U33" s="12" t="str">
        <f>'Ability Extract'!C1341</f>
        <v>DRIZZLE</v>
      </c>
      <c r="V33" s="12">
        <f>'Ability Extract'!D1341</f>
        <v>0</v>
      </c>
      <c r="W33" s="12">
        <f>'Ability Extract'!E1341</f>
        <v>0</v>
      </c>
      <c r="X33" t="str">
        <f>'Ability Extract'!F1341</f>
        <v>DRIZZLE,,</v>
      </c>
      <c r="Y33" t="e">
        <f>VLOOKUP($A33,'Moves Forms'!$A:$E,3,FALSE)</f>
        <v>#N/A</v>
      </c>
      <c r="Z33" t="e">
        <f>VLOOKUP($A33,'Moves Forms'!$A:$E,4,FALSE)</f>
        <v>#N/A</v>
      </c>
      <c r="AA33" t="e">
        <f>VLOOKUP($A33,'Moves Forms'!$A:$E,5,FALSE)</f>
        <v>#N/A</v>
      </c>
    </row>
    <row r="34" spans="1:30" x14ac:dyDescent="0.25">
      <c r="A34">
        <f t="shared" si="1"/>
        <v>33</v>
      </c>
      <c r="B34" t="s">
        <v>8869</v>
      </c>
      <c r="C34" t="s">
        <v>8874</v>
      </c>
      <c r="D34" s="12" t="str">
        <f>'BST Extract'!J1330</f>
        <v>DRAGON</v>
      </c>
      <c r="E34" s="12" t="str">
        <f>'BST Extract'!K1330</f>
        <v>ROCK</v>
      </c>
      <c r="F34" t="str">
        <f t="shared" si="3"/>
        <v>DRAGON,ROCK</v>
      </c>
      <c r="G34">
        <f>'BST Extract'!C1342</f>
        <v>70</v>
      </c>
      <c r="H34">
        <f>'BST Extract'!D1342</f>
        <v>115</v>
      </c>
      <c r="I34">
        <f>'BST Extract'!E1342</f>
        <v>70</v>
      </c>
      <c r="J34">
        <f>'BST Extract'!F1342</f>
        <v>100</v>
      </c>
      <c r="K34">
        <f>'BST Extract'!G1342</f>
        <v>50</v>
      </c>
      <c r="L34">
        <f>'BST Extract'!H1342</f>
        <v>70</v>
      </c>
      <c r="M34">
        <f>'BST Extract'!I1342</f>
        <v>475</v>
      </c>
      <c r="N34" t="s">
        <v>7345</v>
      </c>
      <c r="O34">
        <v>2</v>
      </c>
      <c r="U34" s="12" t="str">
        <f>'Ability Extract'!C1342</f>
        <v>DELTASTREAM</v>
      </c>
      <c r="V34" s="12">
        <f>'Ability Extract'!D1342</f>
        <v>0</v>
      </c>
      <c r="W34" s="12">
        <f>'Ability Extract'!E1342</f>
        <v>0</v>
      </c>
      <c r="X34" t="str">
        <f>'Ability Extract'!F1342</f>
        <v>DELTASTREAM,,</v>
      </c>
      <c r="Y34" t="e">
        <f>VLOOKUP($A34,'Moves Forms'!$A:$E,3,FALSE)</f>
        <v>#N/A</v>
      </c>
      <c r="Z34" t="e">
        <f>VLOOKUP($A34,'Moves Forms'!$A:$E,4,FALSE)</f>
        <v>#N/A</v>
      </c>
      <c r="AA34" t="e">
        <f>VLOOKUP($A34,'Moves Forms'!$A:$E,5,FALSE)</f>
        <v>#N/A</v>
      </c>
    </row>
    <row r="35" spans="1:30" x14ac:dyDescent="0.25">
      <c r="A35">
        <f t="shared" si="1"/>
        <v>34</v>
      </c>
      <c r="B35" t="s">
        <v>8369</v>
      </c>
      <c r="C35" t="s">
        <v>11508</v>
      </c>
      <c r="D35" s="12" t="str">
        <f>'BST Extract'!J1331</f>
        <v>DRAGON</v>
      </c>
      <c r="E35" s="12" t="str">
        <f>'BST Extract'!K1331</f>
        <v>ROCK</v>
      </c>
      <c r="F35" t="str">
        <f t="shared" si="3"/>
        <v>DRAGON,ROCK</v>
      </c>
      <c r="G35">
        <f>'BST Extract'!C1343</f>
        <v>45</v>
      </c>
      <c r="H35">
        <f>'BST Extract'!D1343</f>
        <v>60</v>
      </c>
      <c r="I35">
        <f>'BST Extract'!E1343</f>
        <v>45</v>
      </c>
      <c r="J35">
        <f>'BST Extract'!F1343</f>
        <v>70</v>
      </c>
      <c r="K35">
        <f>'BST Extract'!G1343</f>
        <v>65</v>
      </c>
      <c r="L35">
        <f>'BST Extract'!H1343</f>
        <v>40</v>
      </c>
      <c r="M35">
        <f>'BST Extract'!I1343</f>
        <v>325</v>
      </c>
      <c r="N35" t="s">
        <v>7345</v>
      </c>
      <c r="O35">
        <v>1</v>
      </c>
      <c r="P35" t="s">
        <v>7523</v>
      </c>
      <c r="U35" s="12" t="str">
        <f>'Ability Extract'!C1343</f>
        <v>SHARPSHOOTER</v>
      </c>
      <c r="V35" s="12" t="str">
        <f>'Ability Extract'!D1343</f>
        <v>SKILLLINK</v>
      </c>
      <c r="W35" s="12" t="str">
        <f>'Ability Extract'!E1343</f>
        <v>LONGREACH</v>
      </c>
      <c r="X35" t="str">
        <f>'Ability Extract'!F1343</f>
        <v>SHARPSHOOTER,SKILLLINK,LONGREACH</v>
      </c>
      <c r="Y35" t="e">
        <f>VLOOKUP($A35,'Moves Forms'!$A:$E,3,FALSE)</f>
        <v>#N/A</v>
      </c>
      <c r="Z35" t="e">
        <f>VLOOKUP($A35,'Moves Forms'!$A:$E,4,FALSE)</f>
        <v>#N/A</v>
      </c>
      <c r="AA35" t="e">
        <f>VLOOKUP($A35,'Moves Forms'!$A:$E,5,FALSE)</f>
        <v>#N/A</v>
      </c>
      <c r="AB35" t="s">
        <v>8437</v>
      </c>
      <c r="AC35" t="s">
        <v>7265</v>
      </c>
      <c r="AD35">
        <v>35</v>
      </c>
    </row>
    <row r="36" spans="1:30" x14ac:dyDescent="0.25">
      <c r="A36">
        <f t="shared" si="1"/>
        <v>35</v>
      </c>
      <c r="B36" t="s">
        <v>8374</v>
      </c>
      <c r="C36" t="s">
        <v>11508</v>
      </c>
      <c r="D36" s="12" t="str">
        <f>'BST Extract'!J1332</f>
        <v>DRAGON</v>
      </c>
      <c r="E36" s="12" t="str">
        <f>'BST Extract'!K1332</f>
        <v>FLYING</v>
      </c>
      <c r="F36" t="str">
        <f t="shared" si="3"/>
        <v>DRAGON,FLYING</v>
      </c>
      <c r="G36">
        <f>'BST Extract'!C1344</f>
        <v>63</v>
      </c>
      <c r="H36">
        <f>'BST Extract'!D1344</f>
        <v>95</v>
      </c>
      <c r="I36">
        <f>'BST Extract'!E1344</f>
        <v>55</v>
      </c>
      <c r="J36">
        <f>'BST Extract'!F1344</f>
        <v>95</v>
      </c>
      <c r="K36">
        <f>'BST Extract'!G1344</f>
        <v>95</v>
      </c>
      <c r="L36">
        <f>'BST Extract'!H1344</f>
        <v>45</v>
      </c>
      <c r="M36">
        <f>'BST Extract'!I1344</f>
        <v>448</v>
      </c>
      <c r="N36" t="s">
        <v>7345</v>
      </c>
      <c r="O36">
        <v>2</v>
      </c>
      <c r="P36" t="s">
        <v>7523</v>
      </c>
      <c r="U36" s="12" t="str">
        <f>'Ability Extract'!C1344</f>
        <v>SHARPSHOOTER</v>
      </c>
      <c r="V36" s="12" t="str">
        <f>'Ability Extract'!D1344</f>
        <v>SKILLLINK</v>
      </c>
      <c r="W36" s="12" t="str">
        <f>'Ability Extract'!E1344</f>
        <v>LONGREACH</v>
      </c>
      <c r="X36" t="str">
        <f>'Ability Extract'!F1344</f>
        <v>SHARPSHOOTER,SKILLLINK,LONGREACH</v>
      </c>
      <c r="Y36" t="e">
        <f>VLOOKUP($A36,'Moves Forms'!$A:$E,3,FALSE)</f>
        <v>#N/A</v>
      </c>
      <c r="Z36" t="e">
        <f>VLOOKUP($A36,'Moves Forms'!$A:$E,4,FALSE)</f>
        <v>#N/A</v>
      </c>
      <c r="AA36" t="e">
        <f>VLOOKUP($A36,'Moves Forms'!$A:$E,5,FALSE)</f>
        <v>#N/A</v>
      </c>
      <c r="AB36" t="s">
        <v>8438</v>
      </c>
      <c r="AC36" t="s">
        <v>7268</v>
      </c>
      <c r="AD36" t="s">
        <v>7462</v>
      </c>
    </row>
    <row r="37" spans="1:30" x14ac:dyDescent="0.25">
      <c r="A37">
        <f t="shared" si="1"/>
        <v>36</v>
      </c>
      <c r="B37" t="s">
        <v>8377</v>
      </c>
      <c r="C37" t="s">
        <v>11508</v>
      </c>
      <c r="D37" s="12" t="str">
        <f>'BST Extract'!J1333</f>
        <v>DRAGON</v>
      </c>
      <c r="E37" s="12" t="str">
        <f>'BST Extract'!K1333</f>
        <v>FLYING</v>
      </c>
      <c r="F37" t="str">
        <f t="shared" si="3"/>
        <v>DRAGON,FLYING</v>
      </c>
      <c r="G37">
        <f>'BST Extract'!C1345</f>
        <v>70</v>
      </c>
      <c r="H37">
        <f>'BST Extract'!D1345</f>
        <v>105</v>
      </c>
      <c r="I37">
        <f>'BST Extract'!E1345</f>
        <v>60</v>
      </c>
      <c r="J37">
        <f>'BST Extract'!F1345</f>
        <v>105</v>
      </c>
      <c r="K37">
        <f>'BST Extract'!G1345</f>
        <v>110</v>
      </c>
      <c r="L37">
        <f>'BST Extract'!H1345</f>
        <v>50</v>
      </c>
      <c r="M37">
        <f>'BST Extract'!I1345</f>
        <v>500</v>
      </c>
      <c r="N37" t="s">
        <v>7345</v>
      </c>
      <c r="O37">
        <v>2</v>
      </c>
      <c r="P37" t="s">
        <v>7283</v>
      </c>
      <c r="Q37">
        <v>1</v>
      </c>
      <c r="U37" s="12" t="str">
        <f>'Ability Extract'!C1345</f>
        <v>SHARPSHOOTER</v>
      </c>
      <c r="V37" s="12" t="str">
        <f>'Ability Extract'!D1345</f>
        <v>SKILLLINK</v>
      </c>
      <c r="W37" s="12" t="str">
        <f>'Ability Extract'!E1345</f>
        <v>LONGREACH</v>
      </c>
      <c r="X37" t="str">
        <f>'Ability Extract'!F1345</f>
        <v>SHARPSHOOTER,SKILLLINK,LONGREACH</v>
      </c>
      <c r="Y37" t="e">
        <f>VLOOKUP($A37,'Moves Forms'!$A:$E,3,FALSE)</f>
        <v>#N/A</v>
      </c>
      <c r="Z37" t="e">
        <f>VLOOKUP($A37,'Moves Forms'!$A:$E,4,FALSE)</f>
        <v>#N/A</v>
      </c>
      <c r="AA37" t="e">
        <f>VLOOKUP($A37,'Moves Forms'!$A:$E,5,FALSE)</f>
        <v>#N/A</v>
      </c>
    </row>
    <row r="38" spans="1:30" x14ac:dyDescent="0.25">
      <c r="A38">
        <f t="shared" si="1"/>
        <v>37</v>
      </c>
      <c r="B38" t="s">
        <v>8382</v>
      </c>
      <c r="C38" t="s">
        <v>11509</v>
      </c>
      <c r="D38" s="12" t="str">
        <f>'BST Extract'!J1334</f>
        <v>DRAGON</v>
      </c>
      <c r="E38" s="12" t="str">
        <f>'BST Extract'!K1334</f>
        <v>ICE</v>
      </c>
      <c r="F38" t="str">
        <f t="shared" si="3"/>
        <v>DRAGON,ICE</v>
      </c>
      <c r="G38">
        <f>'BST Extract'!C1346</f>
        <v>55</v>
      </c>
      <c r="H38">
        <f>'BST Extract'!D1346</f>
        <v>80</v>
      </c>
      <c r="I38">
        <f>'BST Extract'!E1346</f>
        <v>48</v>
      </c>
      <c r="J38">
        <f>'BST Extract'!F1346</f>
        <v>70</v>
      </c>
      <c r="K38">
        <f>'BST Extract'!G1346</f>
        <v>35</v>
      </c>
      <c r="L38">
        <f>'BST Extract'!H1346</f>
        <v>37</v>
      </c>
      <c r="M38">
        <f>'BST Extract'!I1346</f>
        <v>325</v>
      </c>
      <c r="N38" t="s">
        <v>7345</v>
      </c>
      <c r="O38">
        <v>1</v>
      </c>
      <c r="P38" t="s">
        <v>7523</v>
      </c>
      <c r="U38" s="12" t="str">
        <f>'Ability Extract'!C1346</f>
        <v>REBELLIOUS</v>
      </c>
      <c r="V38" s="12" t="str">
        <f>'Ability Extract'!D1346</f>
        <v>ADAPTABILITY</v>
      </c>
      <c r="W38" s="12" t="str">
        <f>'Ability Extract'!E1346</f>
        <v>SHARPNESS</v>
      </c>
      <c r="X38" t="str">
        <f>'Ability Extract'!F1346</f>
        <v>REBELLIOUS,ADAPTABILITY,SHARPNESS</v>
      </c>
      <c r="Y38" t="e">
        <f>VLOOKUP($A38,'Moves Forms'!$A:$E,3,FALSE)</f>
        <v>#N/A</v>
      </c>
      <c r="Z38" t="e">
        <f>VLOOKUP($A38,'Moves Forms'!$A:$E,4,FALSE)</f>
        <v>#N/A</v>
      </c>
      <c r="AA38" t="e">
        <f>VLOOKUP($A38,'Moves Forms'!$A:$E,5,FALSE)</f>
        <v>#N/A</v>
      </c>
      <c r="AB38" t="s">
        <v>8437</v>
      </c>
      <c r="AC38" t="s">
        <v>7265</v>
      </c>
      <c r="AD38">
        <v>35</v>
      </c>
    </row>
    <row r="39" spans="1:30" x14ac:dyDescent="0.25">
      <c r="A39">
        <f t="shared" si="1"/>
        <v>38</v>
      </c>
      <c r="B39" t="s">
        <v>8386</v>
      </c>
      <c r="C39" t="s">
        <v>11509</v>
      </c>
      <c r="D39" s="12" t="str">
        <f>'BST Extract'!J1335</f>
        <v>DRAGON</v>
      </c>
      <c r="E39" s="12" t="str">
        <f>'BST Extract'!K1335</f>
        <v>ICE</v>
      </c>
      <c r="F39" t="str">
        <f t="shared" si="3"/>
        <v>DRAGON,ICE</v>
      </c>
      <c r="G39">
        <f>'BST Extract'!C1347</f>
        <v>99</v>
      </c>
      <c r="H39">
        <f>'BST Extract'!D1347</f>
        <v>90</v>
      </c>
      <c r="I39">
        <f>'BST Extract'!E1347</f>
        <v>80</v>
      </c>
      <c r="J39">
        <f>'BST Extract'!F1347</f>
        <v>95</v>
      </c>
      <c r="K39">
        <f>'BST Extract'!G1347</f>
        <v>35</v>
      </c>
      <c r="L39">
        <f>'BST Extract'!H1347</f>
        <v>49</v>
      </c>
      <c r="M39">
        <f>'BST Extract'!I1347</f>
        <v>448</v>
      </c>
      <c r="N39" t="s">
        <v>7345</v>
      </c>
      <c r="O39">
        <v>2</v>
      </c>
      <c r="P39" t="s">
        <v>7523</v>
      </c>
      <c r="U39" s="12" t="str">
        <f>'Ability Extract'!C1347</f>
        <v>REBELLIOUS</v>
      </c>
      <c r="V39" s="12" t="str">
        <f>'Ability Extract'!D1347</f>
        <v>ADAPTABILITY</v>
      </c>
      <c r="W39" s="12" t="str">
        <f>'Ability Extract'!E1347</f>
        <v>SHARPNESS</v>
      </c>
      <c r="X39" t="str">
        <f>'Ability Extract'!F1347</f>
        <v>REBELLIOUS,ADAPTABILITY,SHARPNESS</v>
      </c>
      <c r="Y39" t="e">
        <f>VLOOKUP($A39,'Moves Forms'!$A:$E,3,FALSE)</f>
        <v>#N/A</v>
      </c>
      <c r="Z39" t="e">
        <f>VLOOKUP($A39,'Moves Forms'!$A:$E,4,FALSE)</f>
        <v>#N/A</v>
      </c>
      <c r="AA39" t="e">
        <f>VLOOKUP($A39,'Moves Forms'!$A:$E,5,FALSE)</f>
        <v>#N/A</v>
      </c>
      <c r="AB39" t="s">
        <v>8438</v>
      </c>
      <c r="AC39" t="s">
        <v>7268</v>
      </c>
      <c r="AD39" t="s">
        <v>7311</v>
      </c>
    </row>
    <row r="40" spans="1:30" x14ac:dyDescent="0.25">
      <c r="A40">
        <f t="shared" si="1"/>
        <v>39</v>
      </c>
      <c r="B40" t="s">
        <v>8389</v>
      </c>
      <c r="C40" t="s">
        <v>11509</v>
      </c>
      <c r="D40" s="12" t="str">
        <f>'BST Extract'!J1336</f>
        <v>DRAGON</v>
      </c>
      <c r="E40" s="12" t="str">
        <f>'BST Extract'!K1336</f>
        <v>GHOST</v>
      </c>
      <c r="F40" t="str">
        <f t="shared" si="3"/>
        <v>DRAGON,GHOST</v>
      </c>
      <c r="G40">
        <f>'BST Extract'!C1348</f>
        <v>105</v>
      </c>
      <c r="H40">
        <f>'BST Extract'!D1348</f>
        <v>105</v>
      </c>
      <c r="I40">
        <f>'BST Extract'!E1348</f>
        <v>85</v>
      </c>
      <c r="J40">
        <f>'BST Extract'!F1348</f>
        <v>100</v>
      </c>
      <c r="K40">
        <f>'BST Extract'!G1348</f>
        <v>50</v>
      </c>
      <c r="L40">
        <f>'BST Extract'!H1348</f>
        <v>55</v>
      </c>
      <c r="M40">
        <f>'BST Extract'!I1348</f>
        <v>500</v>
      </c>
      <c r="N40" t="s">
        <v>7345</v>
      </c>
      <c r="O40">
        <v>2</v>
      </c>
      <c r="P40" t="s">
        <v>7283</v>
      </c>
      <c r="Q40">
        <v>1</v>
      </c>
      <c r="U40" s="12" t="str">
        <f>'Ability Extract'!C1348</f>
        <v>REBELLIOUS</v>
      </c>
      <c r="V40" s="12" t="str">
        <f>'Ability Extract'!D1348</f>
        <v>ADAPTABILITY</v>
      </c>
      <c r="W40" s="12" t="str">
        <f>'Ability Extract'!E1348</f>
        <v>SHARPNESS</v>
      </c>
      <c r="X40" t="str">
        <f>'Ability Extract'!F1348</f>
        <v>REBELLIOUS,ADAPTABILITY,SHARPNESS</v>
      </c>
      <c r="Y40" t="e">
        <f>VLOOKUP($A40,'Moves Forms'!$A:$E,3,FALSE)</f>
        <v>#N/A</v>
      </c>
      <c r="Z40" t="e">
        <f>VLOOKUP($A40,'Moves Forms'!$A:$E,4,FALSE)</f>
        <v>#N/A</v>
      </c>
      <c r="AA40" t="e">
        <f>VLOOKUP($A40,'Moves Forms'!$A:$E,5,FALSE)</f>
        <v>#N/A</v>
      </c>
    </row>
    <row r="41" spans="1:30" x14ac:dyDescent="0.25">
      <c r="A41">
        <f t="shared" si="1"/>
        <v>40</v>
      </c>
      <c r="B41" t="s">
        <v>8393</v>
      </c>
      <c r="C41" t="s">
        <v>11510</v>
      </c>
      <c r="D41" s="12" t="str">
        <f>'BST Extract'!J1337</f>
        <v>FLYING</v>
      </c>
      <c r="E41" s="12" t="str">
        <f>'BST Extract'!K1337</f>
        <v>FIRE</v>
      </c>
      <c r="F41" t="str">
        <f t="shared" si="3"/>
        <v>FLYING,FIRE</v>
      </c>
      <c r="G41">
        <f>'BST Extract'!C1349</f>
        <v>45</v>
      </c>
      <c r="H41">
        <f>'BST Extract'!D1349</f>
        <v>60</v>
      </c>
      <c r="I41">
        <f>'BST Extract'!E1349</f>
        <v>80</v>
      </c>
      <c r="J41">
        <f>'BST Extract'!F1349</f>
        <v>35</v>
      </c>
      <c r="K41">
        <f>'BST Extract'!G1349</f>
        <v>28</v>
      </c>
      <c r="L41">
        <f>'BST Extract'!H1349</f>
        <v>77</v>
      </c>
      <c r="M41">
        <f>'BST Extract'!I1349</f>
        <v>325</v>
      </c>
      <c r="N41" t="s">
        <v>7324</v>
      </c>
      <c r="O41">
        <v>1</v>
      </c>
      <c r="P41" t="s">
        <v>7523</v>
      </c>
      <c r="U41" s="12" t="str">
        <f>'Ability Extract'!C1349</f>
        <v>STATIC</v>
      </c>
      <c r="V41" s="12" t="str">
        <f>'Ability Extract'!D1349</f>
        <v>TRANSISTOR</v>
      </c>
      <c r="W41" s="12" t="str">
        <f>'Ability Extract'!E1349</f>
        <v>CONTRARY</v>
      </c>
      <c r="X41" t="str">
        <f>'Ability Extract'!F1349</f>
        <v>STATIC,TRANSISTOR,CONTRARY</v>
      </c>
      <c r="Y41" t="e">
        <f>VLOOKUP($A41,'Moves Forms'!$A:$E,3,FALSE)</f>
        <v>#N/A</v>
      </c>
      <c r="Z41" t="e">
        <f>VLOOKUP($A41,'Moves Forms'!$A:$E,4,FALSE)</f>
        <v>#N/A</v>
      </c>
      <c r="AA41" t="e">
        <f>VLOOKUP($A41,'Moves Forms'!$A:$E,5,FALSE)</f>
        <v>#N/A</v>
      </c>
      <c r="AB41" t="s">
        <v>8437</v>
      </c>
      <c r="AC41" t="s">
        <v>7265</v>
      </c>
      <c r="AD41">
        <v>35</v>
      </c>
    </row>
    <row r="42" spans="1:30" x14ac:dyDescent="0.25">
      <c r="A42">
        <f t="shared" si="1"/>
        <v>41</v>
      </c>
      <c r="B42" t="s">
        <v>8397</v>
      </c>
      <c r="C42" t="s">
        <v>11510</v>
      </c>
      <c r="D42" s="12" t="str">
        <f>'BST Extract'!J1338</f>
        <v>FLYING</v>
      </c>
      <c r="E42" s="12" t="str">
        <f>'BST Extract'!K1338</f>
        <v>GHOST</v>
      </c>
      <c r="F42" t="str">
        <f t="shared" si="3"/>
        <v>FLYING,GHOST</v>
      </c>
      <c r="G42">
        <f>'BST Extract'!C1350</f>
        <v>59</v>
      </c>
      <c r="H42">
        <f>'BST Extract'!D1350</f>
        <v>80</v>
      </c>
      <c r="I42">
        <f>'BST Extract'!E1350</f>
        <v>100</v>
      </c>
      <c r="J42">
        <f>'BST Extract'!F1350</f>
        <v>65</v>
      </c>
      <c r="K42">
        <f>'BST Extract'!G1350</f>
        <v>45</v>
      </c>
      <c r="L42">
        <f>'BST Extract'!H1350</f>
        <v>99</v>
      </c>
      <c r="M42">
        <f>'BST Extract'!I1350</f>
        <v>448</v>
      </c>
      <c r="N42" t="s">
        <v>7324</v>
      </c>
      <c r="O42">
        <v>2</v>
      </c>
      <c r="P42" t="s">
        <v>7523</v>
      </c>
      <c r="U42" s="12" t="str">
        <f>'Ability Extract'!C1350</f>
        <v>STATIC</v>
      </c>
      <c r="V42" s="12" t="str">
        <f>'Ability Extract'!D1350</f>
        <v>TRANSISTOR</v>
      </c>
      <c r="W42" s="12" t="str">
        <f>'Ability Extract'!E1350</f>
        <v>CONTRARY</v>
      </c>
      <c r="X42" t="str">
        <f>'Ability Extract'!F1350</f>
        <v>STATIC,TRANSISTOR,CONTRARY</v>
      </c>
      <c r="Y42" t="e">
        <f>VLOOKUP($A42,'Moves Forms'!$A:$E,3,FALSE)</f>
        <v>#N/A</v>
      </c>
      <c r="Z42" t="e">
        <f>VLOOKUP($A42,'Moves Forms'!$A:$E,4,FALSE)</f>
        <v>#N/A</v>
      </c>
      <c r="AA42" t="e">
        <f>VLOOKUP($A42,'Moves Forms'!$A:$E,5,FALSE)</f>
        <v>#N/A</v>
      </c>
      <c r="AB42" t="s">
        <v>8438</v>
      </c>
      <c r="AC42" t="s">
        <v>7268</v>
      </c>
      <c r="AD42" t="s">
        <v>7377</v>
      </c>
    </row>
    <row r="43" spans="1:30" x14ac:dyDescent="0.25">
      <c r="A43">
        <f t="shared" si="1"/>
        <v>42</v>
      </c>
      <c r="B43" t="s">
        <v>8400</v>
      </c>
      <c r="C43" t="s">
        <v>11510</v>
      </c>
      <c r="D43" s="12" t="str">
        <f>'BST Extract'!J1339</f>
        <v>FLYING</v>
      </c>
      <c r="E43" s="12" t="str">
        <f>'BST Extract'!K1339</f>
        <v>ICE</v>
      </c>
      <c r="F43" t="str">
        <f t="shared" si="3"/>
        <v>FLYING,ICE</v>
      </c>
      <c r="G43">
        <f>'BST Extract'!C1351</f>
        <v>70</v>
      </c>
      <c r="H43">
        <f>'BST Extract'!D1351</f>
        <v>90</v>
      </c>
      <c r="I43">
        <f>'BST Extract'!E1351</f>
        <v>110</v>
      </c>
      <c r="J43">
        <f>'BST Extract'!F1351</f>
        <v>70</v>
      </c>
      <c r="K43">
        <f>'BST Extract'!G1351</f>
        <v>50</v>
      </c>
      <c r="L43">
        <f>'BST Extract'!H1351</f>
        <v>110</v>
      </c>
      <c r="M43">
        <f>'BST Extract'!I1351</f>
        <v>500</v>
      </c>
      <c r="N43" t="s">
        <v>7324</v>
      </c>
      <c r="O43">
        <v>3</v>
      </c>
      <c r="P43" t="s">
        <v>7523</v>
      </c>
      <c r="U43" s="12" t="str">
        <f>'Ability Extract'!C1351</f>
        <v>STATIC</v>
      </c>
      <c r="V43" s="12" t="str">
        <f>'Ability Extract'!D1351</f>
        <v>TRANSISTOR</v>
      </c>
      <c r="W43" s="12" t="str">
        <f>'Ability Extract'!E1351</f>
        <v>CONTRARY</v>
      </c>
      <c r="X43" t="str">
        <f>'Ability Extract'!F1351</f>
        <v>STATIC,TRANSISTOR,CONTRARY</v>
      </c>
      <c r="Y43" t="e">
        <f>VLOOKUP($A43,'Moves Forms'!$A:$E,3,FALSE)</f>
        <v>#N/A</v>
      </c>
      <c r="Z43" t="e">
        <f>VLOOKUP($A43,'Moves Forms'!$A:$E,4,FALSE)</f>
        <v>#N/A</v>
      </c>
      <c r="AA43" t="e">
        <f>VLOOKUP($A43,'Moves Forms'!$A:$E,5,FALSE)</f>
        <v>#N/A</v>
      </c>
    </row>
    <row r="44" spans="1:30" x14ac:dyDescent="0.25">
      <c r="A44">
        <f t="shared" si="1"/>
        <v>43</v>
      </c>
      <c r="B44" t="s">
        <v>8352</v>
      </c>
      <c r="C44" t="s">
        <v>11511</v>
      </c>
      <c r="D44" s="12" t="str">
        <f>'BST Extract'!J1340</f>
        <v>FLYING</v>
      </c>
      <c r="E44" s="12" t="str">
        <f>'BST Extract'!K1340</f>
        <v>GROUND</v>
      </c>
      <c r="F44" t="str">
        <f t="shared" si="0"/>
        <v>FLYING,GROUND</v>
      </c>
      <c r="G44">
        <f>'BST Extract'!C1352</f>
        <v>70</v>
      </c>
      <c r="H44">
        <f>'BST Extract'!D1352</f>
        <v>40</v>
      </c>
      <c r="I44">
        <f>'BST Extract'!E1352</f>
        <v>60</v>
      </c>
      <c r="J44">
        <f>'BST Extract'!F1352</f>
        <v>95</v>
      </c>
      <c r="K44">
        <f>'BST Extract'!G1352</f>
        <v>92</v>
      </c>
      <c r="L44">
        <f>'BST Extract'!H1352</f>
        <v>93</v>
      </c>
      <c r="M44">
        <f>'BST Extract'!I1352</f>
        <v>450</v>
      </c>
      <c r="N44" t="s">
        <v>7286</v>
      </c>
      <c r="O44">
        <v>2</v>
      </c>
      <c r="P44" t="s">
        <v>7523</v>
      </c>
      <c r="U44" s="12" t="str">
        <f>'Ability Extract'!C1352</f>
        <v>WINTERGIFT</v>
      </c>
      <c r="V44" s="12" t="str">
        <f>'Ability Extract'!D1352</f>
        <v>CHARISMA</v>
      </c>
      <c r="W44" s="12" t="str">
        <f>'Ability Extract'!E1352</f>
        <v>SYMBIOSIS</v>
      </c>
      <c r="X44" t="str">
        <f>'Ability Extract'!F1352</f>
        <v>WINTERGIFT,CHARISMA,SYMBIOSIS</v>
      </c>
      <c r="Y44" t="e">
        <f>VLOOKUP($A44,'Moves Forms'!$A:$E,3,FALSE)</f>
        <v>#N/A</v>
      </c>
      <c r="Z44" t="e">
        <f>VLOOKUP($A44,'Moves Forms'!$A:$E,4,FALSE)</f>
        <v>#N/A</v>
      </c>
      <c r="AA44" t="e">
        <f>VLOOKUP($A44,'Moves Forms'!$A:$E,5,FALSE)</f>
        <v>#N/A</v>
      </c>
    </row>
    <row r="45" spans="1:30" x14ac:dyDescent="0.25">
      <c r="A45">
        <f t="shared" si="1"/>
        <v>44</v>
      </c>
      <c r="B45" t="s">
        <v>8354</v>
      </c>
      <c r="C45" t="s">
        <v>11512</v>
      </c>
      <c r="D45" s="12" t="str">
        <f>'BST Extract'!J1341</f>
        <v>FLYING</v>
      </c>
      <c r="E45" s="12" t="str">
        <f>'BST Extract'!K1341</f>
        <v>ELECTRIC</v>
      </c>
      <c r="F45" t="str">
        <f t="shared" si="0"/>
        <v>FLYING,ELECTRIC</v>
      </c>
      <c r="G45">
        <f>'BST Extract'!C1353</f>
        <v>62</v>
      </c>
      <c r="H45">
        <f>'BST Extract'!D1353</f>
        <v>38</v>
      </c>
      <c r="I45">
        <f>'BST Extract'!E1353</f>
        <v>54</v>
      </c>
      <c r="J45">
        <f>'BST Extract'!F1353</f>
        <v>68</v>
      </c>
      <c r="K45">
        <f>'BST Extract'!G1353</f>
        <v>53</v>
      </c>
      <c r="L45">
        <f>'BST Extract'!H1353</f>
        <v>80</v>
      </c>
      <c r="M45">
        <f>'BST Extract'!I1353</f>
        <v>355</v>
      </c>
      <c r="N45" t="s">
        <v>7287</v>
      </c>
      <c r="O45">
        <v>1</v>
      </c>
      <c r="P45" t="s">
        <v>7523</v>
      </c>
      <c r="U45" s="12" t="str">
        <f>'Ability Extract'!C1353</f>
        <v>DISHEARTEN</v>
      </c>
      <c r="V45" s="12" t="str">
        <f>'Ability Extract'!D1353</f>
        <v>TELEPATHY</v>
      </c>
      <c r="W45" s="12" t="str">
        <f>'Ability Extract'!E1353</f>
        <v>ARSONIST</v>
      </c>
      <c r="X45" t="str">
        <f>'Ability Extract'!F1353</f>
        <v>DISHEARTEN,TELEPATHY,ARSONIST</v>
      </c>
      <c r="Y45" t="e">
        <f>VLOOKUP($A45,'Moves Forms'!$A:$E,3,FALSE)</f>
        <v>#N/A</v>
      </c>
      <c r="Z45" t="e">
        <f>VLOOKUP($A45,'Moves Forms'!$A:$E,4,FALSE)</f>
        <v>#N/A</v>
      </c>
      <c r="AA45" t="e">
        <f>VLOOKUP($A45,'Moves Forms'!$A:$E,5,FALSE)</f>
        <v>#N/A</v>
      </c>
      <c r="AB45" t="s">
        <v>8436</v>
      </c>
      <c r="AC45" t="s">
        <v>7268</v>
      </c>
      <c r="AD45" t="s">
        <v>7311</v>
      </c>
    </row>
    <row r="46" spans="1:30" x14ac:dyDescent="0.25">
      <c r="A46">
        <f t="shared" si="1"/>
        <v>45</v>
      </c>
      <c r="B46" t="s">
        <v>8362</v>
      </c>
      <c r="C46" t="s">
        <v>11512</v>
      </c>
      <c r="D46" s="12" t="str">
        <f>'BST Extract'!J1342</f>
        <v>FLYING</v>
      </c>
      <c r="E46" s="12" t="str">
        <f>'BST Extract'!K1342</f>
        <v>SOUND</v>
      </c>
      <c r="F46" t="str">
        <f t="shared" si="0"/>
        <v>FLYING,SOUND</v>
      </c>
      <c r="G46">
        <f>'BST Extract'!C1354</f>
        <v>74</v>
      </c>
      <c r="H46">
        <f>'BST Extract'!D1354</f>
        <v>48</v>
      </c>
      <c r="I46">
        <f>'BST Extract'!E1354</f>
        <v>71</v>
      </c>
      <c r="J46">
        <f>'BST Extract'!F1354</f>
        <v>104</v>
      </c>
      <c r="K46">
        <f>'BST Extract'!G1354</f>
        <v>73</v>
      </c>
      <c r="L46">
        <f>'BST Extract'!H1354</f>
        <v>96</v>
      </c>
      <c r="M46">
        <f>'BST Extract'!I1354</f>
        <v>466</v>
      </c>
      <c r="N46" t="s">
        <v>7283</v>
      </c>
      <c r="O46">
        <v>2</v>
      </c>
      <c r="P46" t="s">
        <v>7523</v>
      </c>
      <c r="U46" s="12" t="str">
        <f>'Ability Extract'!C1354</f>
        <v>DISHEARTEN</v>
      </c>
      <c r="V46" s="12" t="str">
        <f>'Ability Extract'!D1354</f>
        <v>TELEPATHY</v>
      </c>
      <c r="W46" s="12" t="str">
        <f>'Ability Extract'!E1354</f>
        <v>ARSONIST</v>
      </c>
      <c r="X46" t="str">
        <f>'Ability Extract'!F1354</f>
        <v>DISHEARTEN,TELEPATHY,ARSONIST</v>
      </c>
      <c r="Y46" t="e">
        <f>VLOOKUP($A46,'Moves Forms'!$A:$E,3,FALSE)</f>
        <v>#N/A</v>
      </c>
      <c r="Z46" t="e">
        <f>VLOOKUP($A46,'Moves Forms'!$A:$E,4,FALSE)</f>
        <v>#N/A</v>
      </c>
      <c r="AA46" t="e">
        <f>VLOOKUP($A46,'Moves Forms'!$A:$E,5,FALSE)</f>
        <v>#N/A</v>
      </c>
    </row>
    <row r="47" spans="1:30" x14ac:dyDescent="0.25">
      <c r="A47">
        <f t="shared" si="1"/>
        <v>46</v>
      </c>
      <c r="B47" t="s">
        <v>8365</v>
      </c>
      <c r="C47" t="s">
        <v>11513</v>
      </c>
      <c r="D47" s="12" t="str">
        <f>'BST Extract'!J1343</f>
        <v>GRASS</v>
      </c>
      <c r="E47" s="12">
        <f>'BST Extract'!K1343</f>
        <v>0</v>
      </c>
      <c r="F47" t="str">
        <f t="shared" si="0"/>
        <v>GRASS,0</v>
      </c>
      <c r="G47">
        <f>'BST Extract'!C1355</f>
        <v>110</v>
      </c>
      <c r="H47">
        <f>'BST Extract'!D1355</f>
        <v>130</v>
      </c>
      <c r="I47">
        <f>'BST Extract'!E1355</f>
        <v>130</v>
      </c>
      <c r="J47">
        <f>'BST Extract'!F1355</f>
        <v>15</v>
      </c>
      <c r="K47">
        <f>'BST Extract'!G1355</f>
        <v>20</v>
      </c>
      <c r="L47">
        <f>'BST Extract'!H1355</f>
        <v>135</v>
      </c>
      <c r="M47">
        <f>'BST Extract'!I1355</f>
        <v>540</v>
      </c>
      <c r="N47" t="s">
        <v>7324</v>
      </c>
      <c r="O47">
        <v>1</v>
      </c>
      <c r="P47" t="s">
        <v>7287</v>
      </c>
      <c r="Q47">
        <v>1</v>
      </c>
      <c r="U47" s="12" t="str">
        <f>'Ability Extract'!C1355</f>
        <v>VITALSPIRIT</v>
      </c>
      <c r="V47" s="12" t="str">
        <f>'Ability Extract'!D1355</f>
        <v>UNAWARE</v>
      </c>
      <c r="W47" s="12" t="str">
        <f>'Ability Extract'!E1355</f>
        <v>ZENMODE</v>
      </c>
      <c r="X47" t="str">
        <f>'Ability Extract'!F1355</f>
        <v>VITALSPIRIT,UNAWARE,ZENMODE</v>
      </c>
      <c r="Y47" t="e">
        <f>VLOOKUP($A47,'Moves Forms'!$A:$E,3,FALSE)</f>
        <v>#N/A</v>
      </c>
      <c r="Z47" t="e">
        <f>VLOOKUP($A47,'Moves Forms'!$A:$E,4,FALSE)</f>
        <v>#N/A</v>
      </c>
      <c r="AA47" t="e">
        <f>VLOOKUP($A47,'Moves Forms'!$A:$E,5,FALSE)</f>
        <v>#N/A</v>
      </c>
    </row>
    <row r="48" spans="1:30" x14ac:dyDescent="0.25">
      <c r="A48">
        <f t="shared" si="1"/>
        <v>47</v>
      </c>
      <c r="B48" t="s">
        <v>10050</v>
      </c>
      <c r="C48" t="s">
        <v>10051</v>
      </c>
      <c r="D48" s="12" t="str">
        <f>'BST Extract'!J1344</f>
        <v>GRASS</v>
      </c>
      <c r="E48" s="12">
        <f>'BST Extract'!K1344</f>
        <v>0</v>
      </c>
      <c r="F48" t="str">
        <f t="shared" si="0"/>
        <v>GRASS,0</v>
      </c>
      <c r="G48">
        <f>'BST Extract'!C1356</f>
        <v>100</v>
      </c>
      <c r="H48">
        <f>'BST Extract'!D1356</f>
        <v>170</v>
      </c>
      <c r="I48">
        <f>'BST Extract'!E1356</f>
        <v>105</v>
      </c>
      <c r="J48">
        <f>'BST Extract'!F1356</f>
        <v>130</v>
      </c>
      <c r="K48">
        <f>'BST Extract'!G1356</f>
        <v>95</v>
      </c>
      <c r="L48">
        <f>'BST Extract'!H1356</f>
        <v>80</v>
      </c>
      <c r="M48">
        <f>'BST Extract'!I1356</f>
        <v>680</v>
      </c>
      <c r="N48" t="s">
        <v>7345</v>
      </c>
      <c r="O48">
        <v>3</v>
      </c>
      <c r="U48" s="12" t="str">
        <f>'Ability Extract'!C1356</f>
        <v>LONGREACH</v>
      </c>
      <c r="V48" s="12" t="str">
        <f>'Ability Extract'!D1356</f>
        <v>SCRAPPY</v>
      </c>
      <c r="W48" s="12" t="str">
        <f>'Ability Extract'!E1356</f>
        <v>FRISK</v>
      </c>
      <c r="X48" t="str">
        <f>'Ability Extract'!F1356</f>
        <v>LONGREACH,SCRAPPY,FRISK</v>
      </c>
      <c r="Y48" t="e">
        <f>VLOOKUP($A48,'Moves Forms'!$A:$E,3,FALSE)</f>
        <v>#N/A</v>
      </c>
      <c r="Z48" t="e">
        <f>VLOOKUP($A48,'Moves Forms'!$A:$E,4,FALSE)</f>
        <v>#N/A</v>
      </c>
      <c r="AA48" t="e">
        <f>VLOOKUP($A48,'Moves Forms'!$A:$E,5,FALSE)</f>
        <v>#N/A</v>
      </c>
    </row>
    <row r="49" spans="1:33" x14ac:dyDescent="0.25">
      <c r="A49">
        <f t="shared" si="1"/>
        <v>48</v>
      </c>
      <c r="B49" t="s">
        <v>10240</v>
      </c>
      <c r="C49" t="s">
        <v>11507</v>
      </c>
      <c r="D49" s="12" t="str">
        <f>'BST Extract'!J1345</f>
        <v>GRASS</v>
      </c>
      <c r="E49" s="12" t="str">
        <f>'BST Extract'!K1345</f>
        <v>STEEL</v>
      </c>
      <c r="F49" t="str">
        <f t="shared" ref="F49" si="4">D49&amp;","&amp;E49</f>
        <v>GRASS,STEEL</v>
      </c>
      <c r="G49">
        <f>'BST Extract'!C1357</f>
        <v>90</v>
      </c>
      <c r="H49">
        <f>'BST Extract'!D1357</f>
        <v>122</v>
      </c>
      <c r="I49">
        <f>'BST Extract'!E1357</f>
        <v>70</v>
      </c>
      <c r="J49">
        <f>'BST Extract'!F1357</f>
        <v>79</v>
      </c>
      <c r="K49">
        <f>'BST Extract'!G1357</f>
        <v>69</v>
      </c>
      <c r="L49">
        <f>'BST Extract'!H1357</f>
        <v>100</v>
      </c>
      <c r="M49">
        <f>'BST Extract'!I1357</f>
        <v>530</v>
      </c>
      <c r="N49" t="s">
        <v>7345</v>
      </c>
      <c r="O49">
        <v>2</v>
      </c>
      <c r="P49" t="s">
        <v>7283</v>
      </c>
      <c r="Q49">
        <v>1</v>
      </c>
      <c r="U49" s="12" t="str">
        <f>'Ability Extract'!C1357</f>
        <v>SWIFTSWIM</v>
      </c>
      <c r="V49" s="12" t="str">
        <f>'Ability Extract'!D1357</f>
        <v>INFILTRATOR</v>
      </c>
      <c r="W49" s="12" t="str">
        <f>'Ability Extract'!E1357</f>
        <v>REAPER</v>
      </c>
      <c r="X49" t="str">
        <f>'Ability Extract'!F1357</f>
        <v>SWIFTSWIM,INFILTRATOR,REAPER</v>
      </c>
      <c r="Y49" t="e">
        <f>VLOOKUP($A49,'Moves Forms'!$A:$E,3,FALSE)</f>
        <v>#N/A</v>
      </c>
      <c r="Z49" t="e">
        <f>VLOOKUP($A49,'Moves Forms'!$A:$E,4,FALSE)</f>
        <v>#N/A</v>
      </c>
      <c r="AA49" t="e">
        <f>VLOOKUP($A49,'Moves Forms'!$A:$E,5,FALSE)</f>
        <v>#N/A</v>
      </c>
    </row>
    <row r="50" spans="1:33" x14ac:dyDescent="0.25">
      <c r="A50">
        <f t="shared" si="1"/>
        <v>49</v>
      </c>
      <c r="B50" t="s">
        <v>10348</v>
      </c>
      <c r="C50" t="s">
        <v>10349</v>
      </c>
      <c r="D50" s="12" t="str">
        <f>'BST Extract'!J1346</f>
        <v>FIRE</v>
      </c>
      <c r="E50" s="12">
        <f>'BST Extract'!K1346</f>
        <v>0</v>
      </c>
      <c r="F50" t="str">
        <f t="shared" ref="F50" si="5">D50&amp;","&amp;E50</f>
        <v>FIRE,0</v>
      </c>
      <c r="G50">
        <f>'BST Extract'!C1358</f>
        <v>65</v>
      </c>
      <c r="H50">
        <f>'BST Extract'!D1358</f>
        <v>120</v>
      </c>
      <c r="I50">
        <f>'BST Extract'!E1358</f>
        <v>100</v>
      </c>
      <c r="J50">
        <f>'BST Extract'!F1358</f>
        <v>115</v>
      </c>
      <c r="K50">
        <f>'BST Extract'!G1358</f>
        <v>120</v>
      </c>
      <c r="L50">
        <f>'BST Extract'!H1358</f>
        <v>100</v>
      </c>
      <c r="M50">
        <f>'BST Extract'!I1358</f>
        <v>620</v>
      </c>
      <c r="N50" t="s">
        <v>7345</v>
      </c>
      <c r="O50">
        <v>3</v>
      </c>
      <c r="U50" s="12" t="str">
        <f>'Ability Extract'!C1358</f>
        <v>DARKSWARM</v>
      </c>
      <c r="V50" s="12">
        <f>'Ability Extract'!D1358</f>
        <v>0</v>
      </c>
      <c r="W50" s="12">
        <f>'Ability Extract'!E1358</f>
        <v>0</v>
      </c>
      <c r="X50" t="str">
        <f>'Ability Extract'!F1358</f>
        <v>DARKSWARM,,</v>
      </c>
      <c r="Y50" t="e">
        <f>VLOOKUP($A50,'Moves Forms'!$A:$E,3,FALSE)</f>
        <v>#N/A</v>
      </c>
      <c r="Z50" t="e">
        <f>VLOOKUP($A50,'Moves Forms'!$A:$E,4,FALSE)</f>
        <v>#N/A</v>
      </c>
      <c r="AA50" t="e">
        <f>VLOOKUP($A50,'Moves Forms'!$A:$E,5,FALSE)</f>
        <v>#N/A</v>
      </c>
    </row>
    <row r="51" spans="1:33" x14ac:dyDescent="0.25">
      <c r="A51">
        <f t="shared" si="1"/>
        <v>50</v>
      </c>
      <c r="B51" t="s">
        <v>10429</v>
      </c>
      <c r="C51" t="s">
        <v>10432</v>
      </c>
      <c r="D51" s="12" t="str">
        <f>'BST Extract'!J1347</f>
        <v>FIRE</v>
      </c>
      <c r="E51" s="12">
        <f>'BST Extract'!K1347</f>
        <v>0</v>
      </c>
      <c r="F51" t="str">
        <f t="shared" ref="F51:F53" si="6">D51&amp;","&amp;E51</f>
        <v>FIRE,0</v>
      </c>
      <c r="G51">
        <f>'BST Extract'!C1359</f>
        <v>75</v>
      </c>
      <c r="H51">
        <f>'BST Extract'!D1359</f>
        <v>105</v>
      </c>
      <c r="I51">
        <f>'BST Extract'!E1359</f>
        <v>70</v>
      </c>
      <c r="J51">
        <f>'BST Extract'!F1359</f>
        <v>93</v>
      </c>
      <c r="K51">
        <f>'BST Extract'!G1359</f>
        <v>63</v>
      </c>
      <c r="L51">
        <f>'BST Extract'!H1359</f>
        <v>70</v>
      </c>
      <c r="M51">
        <f>'BST Extract'!I1359</f>
        <v>476</v>
      </c>
      <c r="N51" t="s">
        <v>7345</v>
      </c>
      <c r="O51">
        <v>3</v>
      </c>
      <c r="U51" s="12" t="str">
        <f>'Ability Extract'!C1359</f>
        <v>HUSTLE</v>
      </c>
      <c r="V51" s="12" t="str">
        <f>'Ability Extract'!D1359</f>
        <v>PUNKROCK</v>
      </c>
      <c r="W51" s="12" t="str">
        <f>'Ability Extract'!E1359</f>
        <v>DANCER</v>
      </c>
      <c r="X51" t="str">
        <f>'Ability Extract'!F1359</f>
        <v>HUSTLE,PUNKROCK,DANCER</v>
      </c>
      <c r="Y51" t="e">
        <f>VLOOKUP($A51,'Moves Forms'!$A:$E,3,FALSE)</f>
        <v>#N/A</v>
      </c>
      <c r="Z51" t="e">
        <f>VLOOKUP($A51,'Moves Forms'!$A:$E,4,FALSE)</f>
        <v>#N/A</v>
      </c>
      <c r="AA51" t="e">
        <f>VLOOKUP($A51,'Moves Forms'!$A:$E,5,FALSE)</f>
        <v>#N/A</v>
      </c>
    </row>
    <row r="52" spans="1:33" x14ac:dyDescent="0.25">
      <c r="A52">
        <f t="shared" si="1"/>
        <v>51</v>
      </c>
      <c r="B52" t="s">
        <v>10430</v>
      </c>
      <c r="C52" t="s">
        <v>10433</v>
      </c>
      <c r="D52" s="12" t="str">
        <f>'BST Extract'!J1348</f>
        <v>FIRE</v>
      </c>
      <c r="E52" s="12" t="str">
        <f>'BST Extract'!K1348</f>
        <v>STEEL</v>
      </c>
      <c r="F52" t="str">
        <f t="shared" si="6"/>
        <v>FIRE,STEEL</v>
      </c>
      <c r="G52">
        <f>'BST Extract'!C1360</f>
        <v>75</v>
      </c>
      <c r="H52">
        <f>'BST Extract'!D1360</f>
        <v>85</v>
      </c>
      <c r="I52">
        <f>'BST Extract'!E1360</f>
        <v>60</v>
      </c>
      <c r="J52">
        <f>'BST Extract'!F1360</f>
        <v>113</v>
      </c>
      <c r="K52">
        <f>'BST Extract'!G1360</f>
        <v>83</v>
      </c>
      <c r="L52">
        <f>'BST Extract'!H1360</f>
        <v>60</v>
      </c>
      <c r="M52">
        <f>'BST Extract'!I1360</f>
        <v>476</v>
      </c>
      <c r="N52" t="s">
        <v>7345</v>
      </c>
      <c r="O52">
        <v>3</v>
      </c>
      <c r="U52" s="12" t="str">
        <f>'Ability Extract'!C1360</f>
        <v>RESONANT</v>
      </c>
      <c r="V52" s="12" t="str">
        <f>'Ability Extract'!D1360</f>
        <v>DAZZLING</v>
      </c>
      <c r="W52" s="12" t="str">
        <f>'Ability Extract'!E1360</f>
        <v>DANCER</v>
      </c>
      <c r="X52" t="str">
        <f>'Ability Extract'!F1360</f>
        <v>RESONANT,DAZZLING,DANCER</v>
      </c>
      <c r="Y52" t="e">
        <f>VLOOKUP($A52,'Moves Forms'!$A:$E,3,FALSE)</f>
        <v>#N/A</v>
      </c>
      <c r="Z52" t="e">
        <f>VLOOKUP($A52,'Moves Forms'!$A:$E,4,FALSE)</f>
        <v>#N/A</v>
      </c>
      <c r="AA52" t="e">
        <f>VLOOKUP($A52,'Moves Forms'!$A:$E,5,FALSE)</f>
        <v>#N/A</v>
      </c>
    </row>
    <row r="53" spans="1:33" x14ac:dyDescent="0.25">
      <c r="A53">
        <f t="shared" si="1"/>
        <v>52</v>
      </c>
      <c r="B53" t="s">
        <v>10431</v>
      </c>
      <c r="C53" t="s">
        <v>10434</v>
      </c>
      <c r="D53" s="12" t="str">
        <f>'BST Extract'!J1349</f>
        <v>GROUND</v>
      </c>
      <c r="E53" s="12">
        <f>'BST Extract'!K1349</f>
        <v>0</v>
      </c>
      <c r="F53" t="str">
        <f t="shared" si="6"/>
        <v>GROUND,0</v>
      </c>
      <c r="G53">
        <f>'BST Extract'!C1361</f>
        <v>75</v>
      </c>
      <c r="H53">
        <f>'BST Extract'!D1361</f>
        <v>90</v>
      </c>
      <c r="I53">
        <f>'BST Extract'!E1361</f>
        <v>65</v>
      </c>
      <c r="J53">
        <f>'BST Extract'!F1361</f>
        <v>93</v>
      </c>
      <c r="K53">
        <f>'BST Extract'!G1361</f>
        <v>88</v>
      </c>
      <c r="L53">
        <f>'BST Extract'!H1361</f>
        <v>65</v>
      </c>
      <c r="M53">
        <f>'BST Extract'!I1361</f>
        <v>476</v>
      </c>
      <c r="N53" t="s">
        <v>7345</v>
      </c>
      <c r="O53">
        <v>3</v>
      </c>
      <c r="U53" s="12" t="str">
        <f>'Ability Extract'!C1361</f>
        <v>SERENEGRACE</v>
      </c>
      <c r="V53" s="12" t="str">
        <f>'Ability Extract'!D1361</f>
        <v>QUICKFEET</v>
      </c>
      <c r="W53" s="12" t="str">
        <f>'Ability Extract'!E1361</f>
        <v>DANCER</v>
      </c>
      <c r="X53" t="str">
        <f>'Ability Extract'!F1361</f>
        <v>SERENEGRACE,QUICKFEET,DANCER</v>
      </c>
      <c r="Y53" t="e">
        <f>VLOOKUP($A53,'Moves Forms'!$A:$E,3,FALSE)</f>
        <v>#N/A</v>
      </c>
      <c r="Z53" t="e">
        <f>VLOOKUP($A53,'Moves Forms'!$A:$E,4,FALSE)</f>
        <v>#N/A</v>
      </c>
      <c r="AA53" t="e">
        <f>VLOOKUP($A53,'Moves Forms'!$A:$E,5,FALSE)</f>
        <v>#N/A</v>
      </c>
    </row>
    <row r="54" spans="1:33" x14ac:dyDescent="0.25">
      <c r="A54">
        <f t="shared" si="1"/>
        <v>53</v>
      </c>
      <c r="B54" t="s">
        <v>10811</v>
      </c>
      <c r="C54" t="s">
        <v>10817</v>
      </c>
      <c r="D54" s="12" t="str">
        <f>'BST Extract'!J1350</f>
        <v>GROUND</v>
      </c>
      <c r="E54" s="12">
        <f>'BST Extract'!K1350</f>
        <v>0</v>
      </c>
      <c r="F54" t="str">
        <f t="shared" ref="F54:F56" si="7">D54&amp;","&amp;E54</f>
        <v>GROUND,0</v>
      </c>
      <c r="G54">
        <f>'BST Extract'!C1362</f>
        <v>40</v>
      </c>
      <c r="H54">
        <f>'BST Extract'!D1362</f>
        <v>29</v>
      </c>
      <c r="I54">
        <f>'BST Extract'!E1362</f>
        <v>35</v>
      </c>
      <c r="J54">
        <f>'BST Extract'!F1362</f>
        <v>36</v>
      </c>
      <c r="K54">
        <f>'BST Extract'!G1362</f>
        <v>29</v>
      </c>
      <c r="L54">
        <f>'BST Extract'!H1362</f>
        <v>55</v>
      </c>
      <c r="M54">
        <f>'BST Extract'!I1362</f>
        <v>224</v>
      </c>
      <c r="N54" t="s">
        <v>7345</v>
      </c>
      <c r="O54">
        <v>3</v>
      </c>
      <c r="U54" s="12" t="str">
        <f>'Ability Extract'!C1362</f>
        <v>STAMINA</v>
      </c>
      <c r="V54" s="12" t="str">
        <f>'Ability Extract'!D1362</f>
        <v>SANDFORCE</v>
      </c>
      <c r="W54" s="12" t="str">
        <f>'Ability Extract'!E1362</f>
        <v>SOLIDROCK</v>
      </c>
      <c r="X54" t="str">
        <f>'Ability Extract'!F1362</f>
        <v>STAMINA,SANDFORCE,SOLIDROCK</v>
      </c>
      <c r="Y54" t="e">
        <f>VLOOKUP($A54,'Moves Forms'!$A:$E,3,FALSE)</f>
        <v>#N/A</v>
      </c>
      <c r="Z54" t="e">
        <f>VLOOKUP($A54,'Moves Forms'!$A:$E,4,FALSE)</f>
        <v>#N/A</v>
      </c>
      <c r="AA54" t="e">
        <f>VLOOKUP($A54,'Moves Forms'!$A:$E,5,FALSE)</f>
        <v>#N/A</v>
      </c>
      <c r="AB54" t="s">
        <v>10809</v>
      </c>
      <c r="AC54" t="s">
        <v>7261</v>
      </c>
      <c r="AD54">
        <v>20</v>
      </c>
      <c r="AE54" t="s">
        <v>10810</v>
      </c>
      <c r="AF54" t="s">
        <v>7310</v>
      </c>
      <c r="AG54">
        <v>20</v>
      </c>
    </row>
    <row r="55" spans="1:33" x14ac:dyDescent="0.25">
      <c r="A55">
        <f t="shared" si="1"/>
        <v>54</v>
      </c>
      <c r="B55" t="s">
        <v>10812</v>
      </c>
      <c r="C55" t="s">
        <v>10817</v>
      </c>
      <c r="D55" s="12" t="str">
        <f>'BST Extract'!J1351</f>
        <v>GROUND</v>
      </c>
      <c r="E55" s="12" t="str">
        <f>'BST Extract'!K1351</f>
        <v>STEEL</v>
      </c>
      <c r="F55" t="str">
        <f t="shared" si="7"/>
        <v>GROUND,STEEL</v>
      </c>
      <c r="G55">
        <f>'BST Extract'!C1363</f>
        <v>80</v>
      </c>
      <c r="H55">
        <f>'BST Extract'!D1363</f>
        <v>99</v>
      </c>
      <c r="I55">
        <f>'BST Extract'!E1363</f>
        <v>105</v>
      </c>
      <c r="J55">
        <f>'BST Extract'!F1363</f>
        <v>46</v>
      </c>
      <c r="K55">
        <f>'BST Extract'!G1363</f>
        <v>29</v>
      </c>
      <c r="L55">
        <f>'BST Extract'!H1363</f>
        <v>65</v>
      </c>
      <c r="M55">
        <f>'BST Extract'!I1363</f>
        <v>424</v>
      </c>
      <c r="N55" t="s">
        <v>7345</v>
      </c>
      <c r="O55">
        <v>3</v>
      </c>
      <c r="U55" s="12" t="str">
        <f>'Ability Extract'!C1363</f>
        <v>STAMINA</v>
      </c>
      <c r="V55" s="12" t="str">
        <f>'Ability Extract'!D1363</f>
        <v>SANDFORCE</v>
      </c>
      <c r="W55" s="12" t="str">
        <f>'Ability Extract'!E1363</f>
        <v>SOLIDROCK</v>
      </c>
      <c r="X55" t="str">
        <f>'Ability Extract'!F1363</f>
        <v>STAMINA,SANDFORCE,SOLIDROCK</v>
      </c>
      <c r="Y55" t="e">
        <f>VLOOKUP($A55,'Moves Forms'!$A:$E,3,FALSE)</f>
        <v>#N/A</v>
      </c>
      <c r="Z55" t="e">
        <f>VLOOKUP($A55,'Moves Forms'!$A:$E,4,FALSE)</f>
        <v>#N/A</v>
      </c>
      <c r="AA55" t="e">
        <f>VLOOKUP($A55,'Moves Forms'!$A:$E,5,FALSE)</f>
        <v>#N/A</v>
      </c>
    </row>
    <row r="56" spans="1:33" x14ac:dyDescent="0.25">
      <c r="A56">
        <f t="shared" si="1"/>
        <v>55</v>
      </c>
      <c r="B56" t="s">
        <v>10813</v>
      </c>
      <c r="C56" t="s">
        <v>10817</v>
      </c>
      <c r="D56" s="12" t="str">
        <f>'BST Extract'!J1352</f>
        <v>GRASS</v>
      </c>
      <c r="E56" s="12" t="str">
        <f>'BST Extract'!K1352</f>
        <v>ICE</v>
      </c>
      <c r="F56" t="str">
        <f t="shared" si="7"/>
        <v>GRASS,ICE</v>
      </c>
      <c r="G56">
        <f>'BST Extract'!C1364</f>
        <v>80</v>
      </c>
      <c r="H56">
        <f>'BST Extract'!D1364</f>
        <v>34</v>
      </c>
      <c r="I56">
        <f>'BST Extract'!E1364</f>
        <v>40</v>
      </c>
      <c r="J56">
        <f>'BST Extract'!F1364</f>
        <v>96</v>
      </c>
      <c r="K56">
        <f>'BST Extract'!G1364</f>
        <v>104</v>
      </c>
      <c r="L56">
        <f>'BST Extract'!H1364</f>
        <v>70</v>
      </c>
      <c r="M56">
        <f>'BST Extract'!I1364</f>
        <v>424</v>
      </c>
      <c r="N56" t="s">
        <v>7345</v>
      </c>
      <c r="O56">
        <v>3</v>
      </c>
      <c r="U56" s="12" t="str">
        <f>'Ability Extract'!C1364</f>
        <v>VITALITY</v>
      </c>
      <c r="V56" s="12" t="str">
        <f>'Ability Extract'!D1364</f>
        <v>WATERCOMPACTION</v>
      </c>
      <c r="W56" s="12" t="str">
        <f>'Ability Extract'!E1364</f>
        <v>WEAKARMOR</v>
      </c>
      <c r="X56" t="str">
        <f>'Ability Extract'!F1364</f>
        <v>VITALITY,WATERCOMPACTION,WEAKARMOR</v>
      </c>
      <c r="Y56" t="e">
        <f>VLOOKUP($A56,'Moves Forms'!$A:$E,3,FALSE)</f>
        <v>#N/A</v>
      </c>
      <c r="Z56" t="e">
        <f>VLOOKUP($A56,'Moves Forms'!$A:$E,4,FALSE)</f>
        <v>#N/A</v>
      </c>
      <c r="AA56" t="e">
        <f>VLOOKUP($A56,'Moves Forms'!$A:$E,5,FALSE)</f>
        <v>#N/A</v>
      </c>
    </row>
    <row r="57" spans="1:33" x14ac:dyDescent="0.25">
      <c r="A57">
        <f t="shared" si="1"/>
        <v>56</v>
      </c>
      <c r="B57" t="s">
        <v>10814</v>
      </c>
      <c r="C57" t="s">
        <v>10818</v>
      </c>
      <c r="D57" s="12" t="str">
        <f>'BST Extract'!J1353</f>
        <v>PSYCHIC</v>
      </c>
      <c r="E57" s="12" t="str">
        <f>'BST Extract'!K1353</f>
        <v>FIRE</v>
      </c>
      <c r="F57" t="str">
        <f t="shared" ref="F57:F60" si="8">D57&amp;","&amp;E57</f>
        <v>PSYCHIC,FIRE</v>
      </c>
      <c r="G57">
        <f>'BST Extract'!C1365</f>
        <v>40</v>
      </c>
      <c r="H57">
        <f>'BST Extract'!D1365</f>
        <v>29</v>
      </c>
      <c r="I57">
        <f>'BST Extract'!E1365</f>
        <v>35</v>
      </c>
      <c r="J57">
        <f>'BST Extract'!F1365</f>
        <v>36</v>
      </c>
      <c r="K57">
        <f>'BST Extract'!G1365</f>
        <v>29</v>
      </c>
      <c r="L57">
        <f>'BST Extract'!H1365</f>
        <v>55</v>
      </c>
      <c r="M57">
        <f>'BST Extract'!I1365</f>
        <v>224</v>
      </c>
      <c r="N57" t="s">
        <v>7345</v>
      </c>
      <c r="O57">
        <v>3</v>
      </c>
      <c r="U57" s="12" t="str">
        <f>'Ability Extract'!C1365</f>
        <v>PACKEDSNOW</v>
      </c>
      <c r="V57" s="12" t="str">
        <f>'Ability Extract'!D1365</f>
        <v>STAKEOUT</v>
      </c>
      <c r="W57" s="12" t="str">
        <f>'Ability Extract'!E1365</f>
        <v>REGENERATOR</v>
      </c>
      <c r="X57" t="str">
        <f>'Ability Extract'!F1365</f>
        <v>PACKEDSNOW,STAKEOUT,REGENERATOR</v>
      </c>
      <c r="Y57" t="e">
        <f>VLOOKUP($A57,'Moves Forms'!$A:$E,3,FALSE)</f>
        <v>#N/A</v>
      </c>
      <c r="Z57" t="e">
        <f>VLOOKUP($A57,'Moves Forms'!$A:$E,4,FALSE)</f>
        <v>#N/A</v>
      </c>
      <c r="AA57" t="e">
        <f>VLOOKUP($A57,'Moves Forms'!$A:$E,5,FALSE)</f>
        <v>#N/A</v>
      </c>
      <c r="AB57" t="s">
        <v>10809</v>
      </c>
      <c r="AC57" t="s">
        <v>7261</v>
      </c>
      <c r="AD57">
        <v>20</v>
      </c>
      <c r="AE57" t="s">
        <v>10810</v>
      </c>
      <c r="AF57" t="s">
        <v>7310</v>
      </c>
      <c r="AG57">
        <v>20</v>
      </c>
    </row>
    <row r="58" spans="1:33" x14ac:dyDescent="0.25">
      <c r="A58">
        <f t="shared" si="1"/>
        <v>57</v>
      </c>
      <c r="B58" t="s">
        <v>10815</v>
      </c>
      <c r="C58" t="s">
        <v>10818</v>
      </c>
      <c r="D58" s="12" t="str">
        <f>'BST Extract'!J1354</f>
        <v>PSYCHIC</v>
      </c>
      <c r="E58" s="12" t="str">
        <f>'BST Extract'!K1354</f>
        <v>FIRE</v>
      </c>
      <c r="F58" t="str">
        <f t="shared" si="8"/>
        <v>PSYCHIC,FIRE</v>
      </c>
      <c r="G58">
        <f>'BST Extract'!C1366</f>
        <v>80</v>
      </c>
      <c r="H58">
        <f>'BST Extract'!D1366</f>
        <v>99</v>
      </c>
      <c r="I58">
        <f>'BST Extract'!E1366</f>
        <v>105</v>
      </c>
      <c r="J58">
        <f>'BST Extract'!F1366</f>
        <v>46</v>
      </c>
      <c r="K58">
        <f>'BST Extract'!G1366</f>
        <v>29</v>
      </c>
      <c r="L58">
        <f>'BST Extract'!H1366</f>
        <v>65</v>
      </c>
      <c r="M58">
        <f>'BST Extract'!I1366</f>
        <v>424</v>
      </c>
      <c r="N58" t="s">
        <v>7345</v>
      </c>
      <c r="O58">
        <v>3</v>
      </c>
      <c r="U58" s="12" t="str">
        <f>'Ability Extract'!C1366</f>
        <v>PACKEDSNOW</v>
      </c>
      <c r="V58" s="12" t="str">
        <f>'Ability Extract'!D1366</f>
        <v>STAKEOUT</v>
      </c>
      <c r="W58" s="12" t="str">
        <f>'Ability Extract'!E1366</f>
        <v>REGENERATOR</v>
      </c>
      <c r="X58" t="str">
        <f>'Ability Extract'!F1366</f>
        <v>PACKEDSNOW,STAKEOUT,REGENERATOR</v>
      </c>
      <c r="Y58" t="e">
        <f>VLOOKUP($A58,'Moves Forms'!$A:$E,3,FALSE)</f>
        <v>#N/A</v>
      </c>
      <c r="Z58" t="e">
        <f>VLOOKUP($A58,'Moves Forms'!$A:$E,4,FALSE)</f>
        <v>#N/A</v>
      </c>
      <c r="AA58" t="e">
        <f>VLOOKUP($A58,'Moves Forms'!$A:$E,5,FALSE)</f>
        <v>#N/A</v>
      </c>
    </row>
    <row r="59" spans="1:33" x14ac:dyDescent="0.25">
      <c r="A59">
        <f t="shared" si="1"/>
        <v>58</v>
      </c>
      <c r="B59" t="s">
        <v>10816</v>
      </c>
      <c r="C59" t="s">
        <v>10818</v>
      </c>
      <c r="D59" s="12" t="str">
        <f>'BST Extract'!J1355</f>
        <v>ROCK</v>
      </c>
      <c r="E59" s="12" t="str">
        <f>'BST Extract'!K1355</f>
        <v>SOUND</v>
      </c>
      <c r="F59" t="str">
        <f t="shared" si="8"/>
        <v>ROCK,SOUND</v>
      </c>
      <c r="G59">
        <f>'BST Extract'!C1367</f>
        <v>80</v>
      </c>
      <c r="H59">
        <f>'BST Extract'!D1367</f>
        <v>34</v>
      </c>
      <c r="I59">
        <f>'BST Extract'!E1367</f>
        <v>40</v>
      </c>
      <c r="J59">
        <f>'BST Extract'!F1367</f>
        <v>96</v>
      </c>
      <c r="K59">
        <f>'BST Extract'!G1367</f>
        <v>104</v>
      </c>
      <c r="L59">
        <f>'BST Extract'!H1367</f>
        <v>70</v>
      </c>
      <c r="M59">
        <f>'BST Extract'!I1367</f>
        <v>424</v>
      </c>
      <c r="N59" t="s">
        <v>7345</v>
      </c>
      <c r="O59">
        <v>3</v>
      </c>
      <c r="U59" s="12" t="str">
        <f>'Ability Extract'!C1367</f>
        <v>ICESCALES</v>
      </c>
      <c r="V59" s="12" t="str">
        <f>'Ability Extract'!D1367</f>
        <v>GALEWINGS</v>
      </c>
      <c r="W59" s="12" t="str">
        <f>'Ability Extract'!E1367</f>
        <v>SLUSHRUSH</v>
      </c>
      <c r="X59" t="str">
        <f>'Ability Extract'!F1367</f>
        <v>ICESCALES,GALEWINGS,SLUSHRUSH</v>
      </c>
      <c r="Y59" t="e">
        <f>VLOOKUP($A59,'Moves Forms'!$A:$E,3,FALSE)</f>
        <v>#N/A</v>
      </c>
      <c r="Z59" t="e">
        <f>VLOOKUP($A59,'Moves Forms'!$A:$E,4,FALSE)</f>
        <v>#N/A</v>
      </c>
      <c r="AA59" t="e">
        <f>VLOOKUP($A59,'Moves Forms'!$A:$E,5,FALSE)</f>
        <v>#N/A</v>
      </c>
    </row>
    <row r="60" spans="1:33" x14ac:dyDescent="0.25">
      <c r="A60">
        <f t="shared" si="1"/>
        <v>59</v>
      </c>
      <c r="B60" t="s">
        <v>11121</v>
      </c>
      <c r="C60" t="s">
        <v>11123</v>
      </c>
      <c r="D60" s="12" t="str">
        <f>'BST Extract'!J1356</f>
        <v>FIGHTING</v>
      </c>
      <c r="E60" s="12" t="str">
        <f>'BST Extract'!K1356</f>
        <v>FAIRY</v>
      </c>
      <c r="F60" t="str">
        <f t="shared" si="8"/>
        <v>FIGHTING,FAIRY</v>
      </c>
      <c r="G60">
        <f>'BST Extract'!C1368</f>
        <v>78</v>
      </c>
      <c r="H60">
        <f>'BST Extract'!D1368</f>
        <v>85</v>
      </c>
      <c r="I60">
        <f>'BST Extract'!E1368</f>
        <v>130</v>
      </c>
      <c r="J60">
        <f>'BST Extract'!F1368</f>
        <v>50</v>
      </c>
      <c r="K60">
        <f>'BST Extract'!G1368</f>
        <v>145</v>
      </c>
      <c r="L60">
        <f>'BST Extract'!H1368</f>
        <v>130</v>
      </c>
      <c r="M60">
        <f>'BST Extract'!I1368</f>
        <v>618</v>
      </c>
      <c r="N60" t="s">
        <v>7286</v>
      </c>
      <c r="O60">
        <v>3</v>
      </c>
      <c r="U60" s="12" t="str">
        <f>'Ability Extract'!C1368</f>
        <v>SYMPHONY</v>
      </c>
      <c r="V60" s="12">
        <f>'Ability Extract'!D1368</f>
        <v>0</v>
      </c>
      <c r="W60" s="12">
        <f>'Ability Extract'!E1368</f>
        <v>0</v>
      </c>
      <c r="X60" t="str">
        <f>'Ability Extract'!F1368</f>
        <v>SYMPHONY,,</v>
      </c>
      <c r="Y60" t="e">
        <f>VLOOKUP($A60,'Moves Forms'!$A:$E,3,FALSE)</f>
        <v>#N/A</v>
      </c>
      <c r="Z60" t="e">
        <f>VLOOKUP($A60,'Moves Forms'!$A:$E,4,FALSE)</f>
        <v>#N/A</v>
      </c>
      <c r="AA60" t="e">
        <f>VLOOKUP($A60,'Moves Forms'!$A:$E,5,FALSE)</f>
        <v>#N/A</v>
      </c>
    </row>
    <row r="61" spans="1:33" x14ac:dyDescent="0.25">
      <c r="A61">
        <f t="shared" si="1"/>
        <v>60</v>
      </c>
      <c r="B61" t="s">
        <v>11129</v>
      </c>
      <c r="C61" t="s">
        <v>11130</v>
      </c>
      <c r="D61" s="12" t="str">
        <f>'BST Extract'!J1357</f>
        <v>DRAGON</v>
      </c>
      <c r="E61" s="12" t="str">
        <f>'BST Extract'!K1357</f>
        <v>GHOST</v>
      </c>
      <c r="F61" t="str">
        <f t="shared" ref="F61" si="9">D61&amp;","&amp;E61</f>
        <v>DRAGON,GHOST</v>
      </c>
      <c r="G61">
        <f>'BST Extract'!C1369</f>
        <v>85</v>
      </c>
      <c r="H61">
        <f>'BST Extract'!D1369</f>
        <v>80</v>
      </c>
      <c r="I61">
        <f>'BST Extract'!E1369</f>
        <v>70</v>
      </c>
      <c r="J61">
        <f>'BST Extract'!F1369</f>
        <v>120</v>
      </c>
      <c r="K61">
        <f>'BST Extract'!G1369</f>
        <v>65</v>
      </c>
      <c r="L61">
        <f>'BST Extract'!H1369</f>
        <v>50</v>
      </c>
      <c r="M61">
        <f>'BST Extract'!I1369</f>
        <v>470</v>
      </c>
      <c r="N61" t="s">
        <v>7286</v>
      </c>
      <c r="O61">
        <v>3</v>
      </c>
      <c r="U61" s="12" t="str">
        <f>'Ability Extract'!C1369</f>
        <v>TELEFACE</v>
      </c>
      <c r="V61" s="12">
        <f>'Ability Extract'!D1369</f>
        <v>0</v>
      </c>
      <c r="W61" s="12">
        <f>'Ability Extract'!E1369</f>
        <v>0</v>
      </c>
      <c r="X61" t="str">
        <f>'Ability Extract'!F1369</f>
        <v>TELEFACE,,</v>
      </c>
      <c r="Y61" t="e">
        <f>VLOOKUP($A61,'Moves Forms'!$A:$E,3,FALSE)</f>
        <v>#N/A</v>
      </c>
      <c r="Z61" t="e">
        <f>VLOOKUP($A61,'Moves Forms'!$A:$E,4,FALSE)</f>
        <v>#N/A</v>
      </c>
      <c r="AA61" t="e">
        <f>VLOOKUP($A61,'Moves Forms'!$A:$E,5,FALSE)</f>
        <v>#N/A</v>
      </c>
    </row>
    <row r="62" spans="1:33" x14ac:dyDescent="0.25">
      <c r="A62">
        <f t="shared" si="1"/>
        <v>61</v>
      </c>
      <c r="B62" t="s">
        <v>11171</v>
      </c>
      <c r="C62" t="s">
        <v>11172</v>
      </c>
      <c r="D62" s="12" t="str">
        <f>'BST Extract'!J1358</f>
        <v>DARK</v>
      </c>
      <c r="E62" s="12">
        <f>'BST Extract'!K1358</f>
        <v>0</v>
      </c>
      <c r="F62" t="str">
        <f t="shared" ref="F62" si="10">D62&amp;","&amp;E62</f>
        <v>DARK,0</v>
      </c>
      <c r="G62">
        <f>'BST Extract'!C1370</f>
        <v>74</v>
      </c>
      <c r="H62">
        <f>'BST Extract'!D1370</f>
        <v>121</v>
      </c>
      <c r="I62">
        <f>'BST Extract'!E1370</f>
        <v>87</v>
      </c>
      <c r="J62">
        <f>'BST Extract'!F1370</f>
        <v>111</v>
      </c>
      <c r="K62">
        <f>'BST Extract'!G1370</f>
        <v>32</v>
      </c>
      <c r="L62">
        <f>'BST Extract'!H1370</f>
        <v>70</v>
      </c>
      <c r="M62">
        <f>'BST Extract'!I1370</f>
        <v>495</v>
      </c>
      <c r="N62" t="s">
        <v>7286</v>
      </c>
      <c r="O62">
        <v>3</v>
      </c>
      <c r="U62" s="12" t="str">
        <f>'Ability Extract'!C1370</f>
        <v>DESTRUCTIVECORE</v>
      </c>
      <c r="V62" s="12">
        <f>'Ability Extract'!D1370</f>
        <v>0</v>
      </c>
      <c r="W62" s="12">
        <f>'Ability Extract'!E1370</f>
        <v>0</v>
      </c>
      <c r="X62" t="str">
        <f>'Ability Extract'!F1370</f>
        <v>DESTRUCTIVECORE,,</v>
      </c>
      <c r="Y62" t="e">
        <f>VLOOKUP($A62,'Moves Forms'!$A:$E,3,FALSE)</f>
        <v>#N/A</v>
      </c>
      <c r="Z62" t="e">
        <f>VLOOKUP($A62,'Moves Forms'!$A:$E,4,FALSE)</f>
        <v>#N/A</v>
      </c>
      <c r="AA62" t="e">
        <f>VLOOKUP($A62,'Moves Forms'!$A:$E,5,FALSE)</f>
        <v>#N/A</v>
      </c>
    </row>
    <row r="63" spans="1:33" x14ac:dyDescent="0.25">
      <c r="A63">
        <f t="shared" si="1"/>
        <v>62</v>
      </c>
      <c r="B63" t="s">
        <v>11184</v>
      </c>
      <c r="C63" t="s">
        <v>11186</v>
      </c>
      <c r="D63" s="12" t="str">
        <f>'BST Extract'!J1359</f>
        <v>DARK</v>
      </c>
      <c r="E63" s="12" t="str">
        <f>'BST Extract'!K1359</f>
        <v>SOUND</v>
      </c>
      <c r="F63" t="str">
        <f t="shared" ref="F63:F64" si="11">D63&amp;","&amp;E63</f>
        <v>DARK,SOUND</v>
      </c>
      <c r="G63">
        <f>'BST Extract'!C1371</f>
        <v>60</v>
      </c>
      <c r="H63">
        <f>'BST Extract'!D1371</f>
        <v>25</v>
      </c>
      <c r="I63">
        <f>'BST Extract'!E1371</f>
        <v>70</v>
      </c>
      <c r="J63">
        <f>'BST Extract'!F1371</f>
        <v>50</v>
      </c>
      <c r="K63">
        <f>'BST Extract'!G1371</f>
        <v>70</v>
      </c>
      <c r="L63">
        <f>'BST Extract'!H1371</f>
        <v>55</v>
      </c>
      <c r="M63">
        <f>'BST Extract'!I1371</f>
        <v>330</v>
      </c>
      <c r="N63" t="s">
        <v>7286</v>
      </c>
      <c r="O63">
        <v>3</v>
      </c>
      <c r="U63" s="12" t="str">
        <f>'Ability Extract'!C1371</f>
        <v>POISONPOINT</v>
      </c>
      <c r="V63" s="12" t="str">
        <f>'Ability Extract'!D1371</f>
        <v>VANDAL</v>
      </c>
      <c r="W63" s="12" t="str">
        <f>'Ability Extract'!E1371</f>
        <v>INSOMNIA</v>
      </c>
      <c r="X63" t="str">
        <f>'Ability Extract'!F1371</f>
        <v>POISONPOINT,VANDAL,INSOMNIA</v>
      </c>
      <c r="Y63" t="e">
        <f>VLOOKUP($A63,'Moves Forms'!$A:$E,3,FALSE)</f>
        <v>#N/A</v>
      </c>
      <c r="Z63" t="e">
        <f>VLOOKUP($A63,'Moves Forms'!$A:$E,4,FALSE)</f>
        <v>#N/A</v>
      </c>
      <c r="AA63" t="e">
        <f>VLOOKUP($A63,'Moves Forms'!$A:$E,5,FALSE)</f>
        <v>#N/A</v>
      </c>
      <c r="AB63" t="s">
        <v>11187</v>
      </c>
      <c r="AC63" t="s">
        <v>7265</v>
      </c>
      <c r="AD63">
        <v>32</v>
      </c>
    </row>
    <row r="64" spans="1:33" x14ac:dyDescent="0.25">
      <c r="A64">
        <f t="shared" si="1"/>
        <v>63</v>
      </c>
      <c r="B64" t="s">
        <v>11185</v>
      </c>
      <c r="C64" t="s">
        <v>11186</v>
      </c>
      <c r="D64" s="12" t="str">
        <f>'BST Extract'!J1360</f>
        <v>ELECTRIC</v>
      </c>
      <c r="E64" s="12" t="str">
        <f>'BST Extract'!K1360</f>
        <v>SOUND</v>
      </c>
      <c r="F64" t="str">
        <f t="shared" si="11"/>
        <v>ELECTRIC,SOUND</v>
      </c>
      <c r="G64">
        <f>'BST Extract'!C1372</f>
        <v>80</v>
      </c>
      <c r="H64">
        <f>'BST Extract'!D1372</f>
        <v>45</v>
      </c>
      <c r="I64">
        <f>'BST Extract'!E1372</f>
        <v>100</v>
      </c>
      <c r="J64">
        <f>'BST Extract'!F1372</f>
        <v>70</v>
      </c>
      <c r="K64">
        <f>'BST Extract'!G1372</f>
        <v>90</v>
      </c>
      <c r="L64">
        <f>'BST Extract'!H1372</f>
        <v>85</v>
      </c>
      <c r="M64">
        <f>'BST Extract'!I1372</f>
        <v>470</v>
      </c>
      <c r="N64" t="s">
        <v>7286</v>
      </c>
      <c r="O64">
        <v>3</v>
      </c>
      <c r="U64" s="12" t="str">
        <f>'Ability Extract'!C1372</f>
        <v>POISONPOINT</v>
      </c>
      <c r="V64" s="12" t="str">
        <f>'Ability Extract'!D1372</f>
        <v>VANDAL</v>
      </c>
      <c r="W64" s="12" t="str">
        <f>'Ability Extract'!E1372</f>
        <v>INSOMNIA</v>
      </c>
      <c r="X64" t="str">
        <f>'Ability Extract'!F1372</f>
        <v>POISONPOINT,VANDAL,INSOMNIA</v>
      </c>
      <c r="Y64" t="e">
        <f>VLOOKUP($A64,'Moves Forms'!$A:$E,3,FALSE)</f>
        <v>#N/A</v>
      </c>
      <c r="Z64" t="e">
        <f>VLOOKUP($A64,'Moves Forms'!$A:$E,4,FALSE)</f>
        <v>#N/A</v>
      </c>
      <c r="AA64" t="e">
        <f>VLOOKUP($A64,'Moves Forms'!$A:$E,5,FALSE)</f>
        <v>#N/A</v>
      </c>
    </row>
    <row r="65" spans="1:30" x14ac:dyDescent="0.25">
      <c r="A65">
        <f t="shared" si="1"/>
        <v>64</v>
      </c>
      <c r="B65" t="s">
        <v>12745</v>
      </c>
      <c r="C65" t="s">
        <v>12747</v>
      </c>
      <c r="D65" s="12" t="str">
        <f>'BST Extract'!J1361</f>
        <v>FIRE</v>
      </c>
      <c r="E65" s="12" t="str">
        <f>'BST Extract'!K1361</f>
        <v>SOUND</v>
      </c>
      <c r="F65" t="str">
        <f t="shared" ref="F65:F66" si="12">D65&amp;","&amp;E65</f>
        <v>FIRE,SOUND</v>
      </c>
      <c r="G65">
        <f>'BST Extract'!C1373</f>
        <v>60</v>
      </c>
      <c r="H65">
        <f>'BST Extract'!D1373</f>
        <v>25</v>
      </c>
      <c r="I65">
        <f>'BST Extract'!E1373</f>
        <v>50</v>
      </c>
      <c r="J65">
        <f>'BST Extract'!F1373</f>
        <v>70</v>
      </c>
      <c r="K65">
        <f>'BST Extract'!G1373</f>
        <v>70</v>
      </c>
      <c r="L65">
        <f>'BST Extract'!H1373</f>
        <v>55</v>
      </c>
      <c r="M65">
        <f>'BST Extract'!I1373</f>
        <v>330</v>
      </c>
      <c r="N65" t="s">
        <v>7286</v>
      </c>
      <c r="O65">
        <v>3</v>
      </c>
      <c r="U65" s="12" t="str">
        <f>'Ability Extract'!C1373</f>
        <v>DEEPCHILL</v>
      </c>
      <c r="V65" s="12" t="str">
        <f>'Ability Extract'!D1373</f>
        <v>VANDAL</v>
      </c>
      <c r="W65" s="12" t="str">
        <f>'Ability Extract'!E1373</f>
        <v>UNAWARE</v>
      </c>
      <c r="X65" t="str">
        <f>'Ability Extract'!F1373</f>
        <v>DEEPCHILL,VANDAL,UNAWARE</v>
      </c>
      <c r="Y65" t="e">
        <f>VLOOKUP($A65,'Moves Forms'!$A:$E,3,FALSE)</f>
        <v>#N/A</v>
      </c>
      <c r="Z65" t="e">
        <f>VLOOKUP($A65,'Moves Forms'!$A:$E,4,FALSE)</f>
        <v>#N/A</v>
      </c>
      <c r="AA65" t="e">
        <f>VLOOKUP($A65,'Moves Forms'!$A:$E,5,FALSE)</f>
        <v>#N/A</v>
      </c>
      <c r="AB65" t="s">
        <v>11187</v>
      </c>
      <c r="AC65" t="s">
        <v>7265</v>
      </c>
      <c r="AD65">
        <v>32</v>
      </c>
    </row>
    <row r="66" spans="1:30" x14ac:dyDescent="0.25">
      <c r="A66">
        <f t="shared" si="1"/>
        <v>65</v>
      </c>
      <c r="B66" t="s">
        <v>12746</v>
      </c>
      <c r="C66" t="s">
        <v>12747</v>
      </c>
      <c r="D66" s="12" t="str">
        <f>'BST Extract'!J1362</f>
        <v>ROCK</v>
      </c>
      <c r="E66" s="12" t="str">
        <f>'BST Extract'!K1362</f>
        <v>BUG</v>
      </c>
      <c r="F66" t="str">
        <f t="shared" si="12"/>
        <v>ROCK,BUG</v>
      </c>
      <c r="G66">
        <f>'BST Extract'!C1374</f>
        <v>80</v>
      </c>
      <c r="H66">
        <f>'BST Extract'!D1374</f>
        <v>45</v>
      </c>
      <c r="I66">
        <f>'BST Extract'!E1374</f>
        <v>70</v>
      </c>
      <c r="J66">
        <f>'BST Extract'!F1374</f>
        <v>100</v>
      </c>
      <c r="K66">
        <f>'BST Extract'!G1374</f>
        <v>90</v>
      </c>
      <c r="L66">
        <f>'BST Extract'!H1374</f>
        <v>85</v>
      </c>
      <c r="M66">
        <f>'BST Extract'!I1374</f>
        <v>470</v>
      </c>
      <c r="N66" t="s">
        <v>7286</v>
      </c>
      <c r="O66">
        <v>3</v>
      </c>
      <c r="U66" s="12" t="str">
        <f>'Ability Extract'!C1374</f>
        <v>DEEPCHILL</v>
      </c>
      <c r="V66" s="12" t="str">
        <f>'Ability Extract'!D1374</f>
        <v>VANDAL</v>
      </c>
      <c r="W66" s="12" t="str">
        <f>'Ability Extract'!E1374</f>
        <v>UNAWARE</v>
      </c>
      <c r="X66" t="str">
        <f>'Ability Extract'!F1374</f>
        <v>DEEPCHILL,VANDAL,UNAWARE</v>
      </c>
      <c r="Y66" t="e">
        <f>VLOOKUP($A66,'Moves Forms'!$A:$E,3,FALSE)</f>
        <v>#N/A</v>
      </c>
      <c r="Z66" t="e">
        <f>VLOOKUP($A66,'Moves Forms'!$A:$E,4,FALSE)</f>
        <v>#N/A</v>
      </c>
      <c r="AA66" t="e">
        <f>VLOOKUP($A66,'Moves Forms'!$A:$E,5,FALSE)</f>
        <v>#N/A</v>
      </c>
    </row>
    <row r="67" spans="1:30" x14ac:dyDescent="0.25">
      <c r="A67">
        <f t="shared" si="1"/>
        <v>66</v>
      </c>
      <c r="B67" t="s">
        <v>12645</v>
      </c>
      <c r="C67" t="s">
        <v>12649</v>
      </c>
      <c r="D67" s="12" t="str">
        <f>'BST Extract'!J1363</f>
        <v>ROCK</v>
      </c>
      <c r="E67" s="12" t="str">
        <f>'BST Extract'!K1363</f>
        <v>BUG</v>
      </c>
      <c r="F67" t="str">
        <f t="shared" ref="F67" si="13">D67&amp;","&amp;E67</f>
        <v>ROCK,BUG</v>
      </c>
      <c r="G67">
        <f>'BST Extract'!C1375</f>
        <v>100</v>
      </c>
      <c r="H67">
        <f>'BST Extract'!D1375</f>
        <v>80</v>
      </c>
      <c r="I67">
        <f>'BST Extract'!E1375</f>
        <v>95</v>
      </c>
      <c r="J67">
        <f>'BST Extract'!F1375</f>
        <v>10</v>
      </c>
      <c r="K67">
        <f>'BST Extract'!G1375</f>
        <v>80</v>
      </c>
      <c r="L67">
        <f>'BST Extract'!H1375</f>
        <v>95</v>
      </c>
      <c r="M67">
        <f>'BST Extract'!I1375</f>
        <v>460</v>
      </c>
      <c r="N67" t="s">
        <v>7286</v>
      </c>
      <c r="O67">
        <v>3</v>
      </c>
      <c r="U67" s="12" t="str">
        <f>'Ability Extract'!C1375</f>
        <v>CARTOGRAPHER</v>
      </c>
      <c r="V67" s="12">
        <f>'Ability Extract'!D1375</f>
        <v>0</v>
      </c>
      <c r="W67" s="12">
        <f>'Ability Extract'!E1375</f>
        <v>0</v>
      </c>
      <c r="X67" t="str">
        <f>'Ability Extract'!F1375</f>
        <v>CARTOGRAPHER,,</v>
      </c>
      <c r="Y67" t="e">
        <f>VLOOKUP($A67,'Moves Forms'!$A:$E,3,FALSE)</f>
        <v>#N/A</v>
      </c>
      <c r="Z67" t="e">
        <f>VLOOKUP($A67,'Moves Forms'!$A:$E,4,FALSE)</f>
        <v>#N/A</v>
      </c>
      <c r="AA67" t="e">
        <f>VLOOKUP($A67,'Moves Forms'!$A:$E,5,FALSE)</f>
        <v>#N/A</v>
      </c>
    </row>
    <row r="68" spans="1:30" x14ac:dyDescent="0.25">
      <c r="A68">
        <f t="shared" si="1"/>
        <v>67</v>
      </c>
      <c r="B68" t="s">
        <v>12646</v>
      </c>
      <c r="C68" t="s">
        <v>12650</v>
      </c>
      <c r="D68" s="12" t="str">
        <f>'BST Extract'!J1364</f>
        <v>ROCK</v>
      </c>
      <c r="E68" s="12" t="str">
        <f>'BST Extract'!K1364</f>
        <v>BUG</v>
      </c>
      <c r="F68" t="str">
        <f t="shared" ref="F68:F70" si="14">D68&amp;","&amp;E68</f>
        <v>ROCK,BUG</v>
      </c>
      <c r="G68">
        <f>'BST Extract'!C1376</f>
        <v>100</v>
      </c>
      <c r="H68">
        <f>'BST Extract'!D1376</f>
        <v>20</v>
      </c>
      <c r="I68">
        <f>'BST Extract'!E1376</f>
        <v>70</v>
      </c>
      <c r="J68">
        <f>'BST Extract'!F1376</f>
        <v>80</v>
      </c>
      <c r="K68">
        <f>'BST Extract'!G1376</f>
        <v>120</v>
      </c>
      <c r="L68">
        <f>'BST Extract'!H1376</f>
        <v>70</v>
      </c>
      <c r="M68">
        <f>'BST Extract'!I1376</f>
        <v>460</v>
      </c>
      <c r="N68" t="s">
        <v>7286</v>
      </c>
      <c r="O68">
        <v>3</v>
      </c>
      <c r="U68" s="12" t="str">
        <f>'Ability Extract'!C1376</f>
        <v>CARTOGRAPHER</v>
      </c>
      <c r="V68" s="12">
        <f>'Ability Extract'!D1376</f>
        <v>0</v>
      </c>
      <c r="W68" s="12">
        <f>'Ability Extract'!E1376</f>
        <v>0</v>
      </c>
      <c r="X68" t="str">
        <f>'Ability Extract'!F1376</f>
        <v>CARTOGRAPHER,,</v>
      </c>
      <c r="Y68" t="e">
        <f>VLOOKUP($A68,'Moves Forms'!$A:$E,3,FALSE)</f>
        <v>#N/A</v>
      </c>
      <c r="Z68" t="e">
        <f>VLOOKUP($A68,'Moves Forms'!$A:$E,4,FALSE)</f>
        <v>#N/A</v>
      </c>
      <c r="AA68" t="e">
        <f>VLOOKUP($A68,'Moves Forms'!$A:$E,5,FALSE)</f>
        <v>#N/A</v>
      </c>
    </row>
    <row r="69" spans="1:30" x14ac:dyDescent="0.25">
      <c r="A69">
        <f t="shared" si="1"/>
        <v>68</v>
      </c>
      <c r="B69" t="s">
        <v>12647</v>
      </c>
      <c r="C69" t="s">
        <v>12651</v>
      </c>
      <c r="D69" s="12" t="str">
        <f>'BST Extract'!J1365</f>
        <v>ICE</v>
      </c>
      <c r="E69" s="12" t="str">
        <f>'BST Extract'!K1365</f>
        <v>BUG</v>
      </c>
      <c r="F69" t="str">
        <f t="shared" si="14"/>
        <v>ICE,BUG</v>
      </c>
      <c r="G69">
        <f>'BST Extract'!C1377</f>
        <v>100</v>
      </c>
      <c r="H69">
        <f>'BST Extract'!D1377</f>
        <v>30</v>
      </c>
      <c r="I69">
        <f>'BST Extract'!E1377</f>
        <v>110</v>
      </c>
      <c r="J69">
        <f>'BST Extract'!F1377</f>
        <v>30</v>
      </c>
      <c r="K69">
        <f>'BST Extract'!G1377</f>
        <v>80</v>
      </c>
      <c r="L69">
        <f>'BST Extract'!H1377</f>
        <v>110</v>
      </c>
      <c r="M69">
        <f>'BST Extract'!I1377</f>
        <v>460</v>
      </c>
      <c r="N69" t="s">
        <v>7286</v>
      </c>
      <c r="O69">
        <v>3</v>
      </c>
      <c r="U69" s="12" t="str">
        <f>'Ability Extract'!C1377</f>
        <v>CARTOGRAPHER</v>
      </c>
      <c r="V69" s="12">
        <f>'Ability Extract'!D1377</f>
        <v>0</v>
      </c>
      <c r="W69" s="12">
        <f>'Ability Extract'!E1377</f>
        <v>0</v>
      </c>
      <c r="X69" t="str">
        <f>'Ability Extract'!F1377</f>
        <v>CARTOGRAPHER,,</v>
      </c>
      <c r="Y69" t="e">
        <f>VLOOKUP($A69,'Moves Forms'!$A:$E,3,FALSE)</f>
        <v>#N/A</v>
      </c>
      <c r="Z69" t="e">
        <f>VLOOKUP($A69,'Moves Forms'!$A:$E,4,FALSE)</f>
        <v>#N/A</v>
      </c>
      <c r="AA69" t="e">
        <f>VLOOKUP($A69,'Moves Forms'!$A:$E,5,FALSE)</f>
        <v>#N/A</v>
      </c>
    </row>
    <row r="70" spans="1:30" x14ac:dyDescent="0.25">
      <c r="A70">
        <f t="shared" ref="A70" si="15">A69+1</f>
        <v>69</v>
      </c>
      <c r="B70" t="s">
        <v>12648</v>
      </c>
      <c r="C70" t="s">
        <v>12652</v>
      </c>
      <c r="D70" s="12" t="str">
        <f>'BST Extract'!J1366</f>
        <v>ICE</v>
      </c>
      <c r="E70" s="12" t="str">
        <f>'BST Extract'!K1366</f>
        <v>BUG</v>
      </c>
      <c r="F70" t="str">
        <f t="shared" si="14"/>
        <v>ICE,BUG</v>
      </c>
      <c r="G70">
        <f>'BST Extract'!C1378</f>
        <v>100</v>
      </c>
      <c r="H70">
        <f>'BST Extract'!D1378</f>
        <v>20</v>
      </c>
      <c r="I70">
        <f>'BST Extract'!E1378</f>
        <v>75</v>
      </c>
      <c r="J70">
        <f>'BST Extract'!F1378</f>
        <v>120</v>
      </c>
      <c r="K70">
        <f>'BST Extract'!G1378</f>
        <v>70</v>
      </c>
      <c r="L70">
        <f>'BST Extract'!H1378</f>
        <v>75</v>
      </c>
      <c r="M70">
        <f>'BST Extract'!I1378</f>
        <v>460</v>
      </c>
      <c r="N70" t="s">
        <v>7286</v>
      </c>
      <c r="O70">
        <v>3</v>
      </c>
      <c r="U70" s="12" t="str">
        <f>'Ability Extract'!C1378</f>
        <v>CARTOGRAPHER</v>
      </c>
      <c r="V70" s="12">
        <f>'Ability Extract'!D1378</f>
        <v>0</v>
      </c>
      <c r="W70" s="12">
        <f>'Ability Extract'!E1378</f>
        <v>0</v>
      </c>
      <c r="X70" t="str">
        <f>'Ability Extract'!F1378</f>
        <v>CARTOGRAPHER,,</v>
      </c>
      <c r="Y70" t="e">
        <f>VLOOKUP($A70,'Moves Forms'!$A:$E,3,FALSE)</f>
        <v>#N/A</v>
      </c>
      <c r="Z70" t="e">
        <f>VLOOKUP($A70,'Moves Forms'!$A:$E,4,FALSE)</f>
        <v>#N/A</v>
      </c>
      <c r="AA70" t="e">
        <f>VLOOKUP($A70,'Moves Forms'!$A:$E,5,FALSE)</f>
        <v>#N/A</v>
      </c>
    </row>
  </sheetData>
  <autoFilter ref="A1:AY64" xr:uid="{00000000-0001-0000-0600-000000000000}"/>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5"/>
  </sheetPr>
  <dimension ref="A1:E494"/>
  <sheetViews>
    <sheetView topLeftCell="A68" zoomScale="70" zoomScaleNormal="70" workbookViewId="0">
      <selection activeCell="A70" sqref="A70"/>
    </sheetView>
  </sheetViews>
  <sheetFormatPr defaultRowHeight="15" x14ac:dyDescent="0.25"/>
  <cols>
    <col min="2" max="2" width="28" customWidth="1"/>
    <col min="3" max="3" width="59.140625" style="3" customWidth="1"/>
    <col min="4" max="4" width="99.42578125" customWidth="1"/>
    <col min="5" max="5" width="82.42578125" customWidth="1"/>
  </cols>
  <sheetData>
    <row r="1" spans="1:5" x14ac:dyDescent="0.25">
      <c r="A1" s="1" t="s">
        <v>7245</v>
      </c>
      <c r="B1" s="1" t="s">
        <v>8773</v>
      </c>
      <c r="C1" s="2" t="s">
        <v>8774</v>
      </c>
      <c r="D1" s="1" t="s">
        <v>8775</v>
      </c>
      <c r="E1" s="1" t="s">
        <v>8776</v>
      </c>
    </row>
    <row r="2" spans="1:5" s="3" customFormat="1" ht="150" x14ac:dyDescent="0.25">
      <c r="A2" s="3">
        <v>1312</v>
      </c>
      <c r="B2" s="3" t="s">
        <v>8256</v>
      </c>
      <c r="C2" s="3" t="s">
        <v>11094</v>
      </c>
      <c r="D2" s="20" t="s">
        <v>14098</v>
      </c>
      <c r="E2" s="3" t="s">
        <v>14673</v>
      </c>
    </row>
    <row r="3" spans="1:5" s="3" customFormat="1" ht="150" x14ac:dyDescent="0.25">
      <c r="A3" s="3">
        <v>1313</v>
      </c>
      <c r="B3" s="3" t="s">
        <v>8262</v>
      </c>
      <c r="C3" s="3" t="s">
        <v>11095</v>
      </c>
      <c r="D3" s="20" t="s">
        <v>14098</v>
      </c>
    </row>
    <row r="4" spans="1:5" s="3" customFormat="1" ht="180" x14ac:dyDescent="0.25">
      <c r="A4" s="3">
        <v>1314</v>
      </c>
      <c r="B4" s="3" t="s">
        <v>8265</v>
      </c>
      <c r="C4" s="3" t="s">
        <v>11096</v>
      </c>
      <c r="D4" s="20" t="s">
        <v>14099</v>
      </c>
      <c r="E4" s="3" t="s">
        <v>14674</v>
      </c>
    </row>
    <row r="5" spans="1:5" s="3" customFormat="1" ht="180" x14ac:dyDescent="0.25">
      <c r="A5" s="3">
        <v>1315</v>
      </c>
      <c r="B5" s="3" t="s">
        <v>8271</v>
      </c>
      <c r="C5" s="3" t="s">
        <v>11097</v>
      </c>
      <c r="D5" s="20" t="s">
        <v>14099</v>
      </c>
    </row>
    <row r="6" spans="1:5" s="3" customFormat="1" ht="210" x14ac:dyDescent="0.25">
      <c r="A6" s="3">
        <v>1316</v>
      </c>
      <c r="B6" s="3" t="s">
        <v>8274</v>
      </c>
      <c r="C6" s="3" t="s">
        <v>11098</v>
      </c>
      <c r="D6" s="20" t="s">
        <v>14100</v>
      </c>
      <c r="E6" s="3" t="s">
        <v>14675</v>
      </c>
    </row>
    <row r="7" spans="1:5" s="3" customFormat="1" ht="210" x14ac:dyDescent="0.25">
      <c r="A7" s="3">
        <v>1317</v>
      </c>
      <c r="B7" s="3" t="s">
        <v>8280</v>
      </c>
      <c r="C7" s="3" t="s">
        <v>11099</v>
      </c>
      <c r="D7" s="20" t="s">
        <v>14100</v>
      </c>
    </row>
    <row r="8" spans="1:5" s="3" customFormat="1" ht="180" x14ac:dyDescent="0.25">
      <c r="A8" s="3">
        <v>1318</v>
      </c>
      <c r="B8" s="3" t="s">
        <v>8283</v>
      </c>
      <c r="C8" s="3" t="s">
        <v>11100</v>
      </c>
      <c r="D8" s="20" t="s">
        <v>14101</v>
      </c>
      <c r="E8" s="3" t="s">
        <v>14676</v>
      </c>
    </row>
    <row r="9" spans="1:5" s="3" customFormat="1" ht="180" x14ac:dyDescent="0.25">
      <c r="A9" s="3">
        <v>1319</v>
      </c>
      <c r="B9" s="3" t="s">
        <v>8288</v>
      </c>
      <c r="C9" s="3" t="s">
        <v>11101</v>
      </c>
      <c r="D9" s="20" t="s">
        <v>14101</v>
      </c>
    </row>
    <row r="10" spans="1:5" s="3" customFormat="1" ht="225" x14ac:dyDescent="0.25">
      <c r="A10" s="3">
        <v>1320</v>
      </c>
      <c r="B10" s="3" t="s">
        <v>8291</v>
      </c>
      <c r="C10" s="3" t="s">
        <v>11102</v>
      </c>
      <c r="D10" s="20" t="s">
        <v>14102</v>
      </c>
      <c r="E10" s="3" t="s">
        <v>14677</v>
      </c>
    </row>
    <row r="11" spans="1:5" s="3" customFormat="1" ht="225" x14ac:dyDescent="0.25">
      <c r="A11" s="3">
        <v>1321</v>
      </c>
      <c r="B11" s="3" t="s">
        <v>8296</v>
      </c>
      <c r="C11" s="3" t="s">
        <v>11103</v>
      </c>
      <c r="D11" s="20" t="s">
        <v>14102</v>
      </c>
    </row>
    <row r="12" spans="1:5" s="3" customFormat="1" ht="180" x14ac:dyDescent="0.25">
      <c r="A12" s="3">
        <v>1322</v>
      </c>
      <c r="B12" s="3" t="s">
        <v>8299</v>
      </c>
      <c r="C12" s="3" t="s">
        <v>11869</v>
      </c>
      <c r="D12" s="20" t="s">
        <v>14103</v>
      </c>
      <c r="E12" s="3" t="s">
        <v>14678</v>
      </c>
    </row>
    <row r="13" spans="1:5" s="3" customFormat="1" ht="180" x14ac:dyDescent="0.25">
      <c r="A13" s="3">
        <v>1323</v>
      </c>
      <c r="B13" s="3" t="s">
        <v>8304</v>
      </c>
      <c r="C13" s="3" t="s">
        <v>11870</v>
      </c>
      <c r="D13" s="20" t="s">
        <v>14103</v>
      </c>
    </row>
    <row r="14" spans="1:5" s="3" customFormat="1" ht="180" x14ac:dyDescent="0.25">
      <c r="A14" s="3">
        <v>1324</v>
      </c>
      <c r="B14" s="3" t="s">
        <v>8307</v>
      </c>
      <c r="C14" s="3" t="s">
        <v>11104</v>
      </c>
      <c r="D14" s="20" t="s">
        <v>14104</v>
      </c>
      <c r="E14" s="3" t="s">
        <v>14679</v>
      </c>
    </row>
    <row r="15" spans="1:5" s="3" customFormat="1" ht="180" x14ac:dyDescent="0.25">
      <c r="A15" s="3">
        <v>1325</v>
      </c>
      <c r="B15" s="3" t="s">
        <v>8312</v>
      </c>
      <c r="C15" s="3" t="s">
        <v>11105</v>
      </c>
      <c r="D15" s="20" t="s">
        <v>14104</v>
      </c>
    </row>
    <row r="16" spans="1:5" s="3" customFormat="1" ht="180" x14ac:dyDescent="0.25">
      <c r="A16" s="3">
        <v>1326</v>
      </c>
      <c r="B16" s="3" t="s">
        <v>8315</v>
      </c>
      <c r="C16" s="3" t="s">
        <v>11106</v>
      </c>
      <c r="D16" s="20" t="s">
        <v>14105</v>
      </c>
      <c r="E16" s="3" t="s">
        <v>14680</v>
      </c>
    </row>
    <row r="17" spans="1:5" s="3" customFormat="1" ht="180" x14ac:dyDescent="0.25">
      <c r="A17" s="3">
        <v>1327</v>
      </c>
      <c r="B17" s="3" t="s">
        <v>8322</v>
      </c>
      <c r="C17" s="3" t="s">
        <v>11107</v>
      </c>
      <c r="D17" s="20" t="s">
        <v>14105</v>
      </c>
    </row>
    <row r="18" spans="1:5" s="3" customFormat="1" ht="225" x14ac:dyDescent="0.25">
      <c r="A18" s="3">
        <v>1328</v>
      </c>
      <c r="B18" s="3" t="s">
        <v>8325</v>
      </c>
      <c r="C18" s="3" t="s">
        <v>11871</v>
      </c>
      <c r="D18" s="20" t="s">
        <v>14106</v>
      </c>
      <c r="E18" s="3" t="s">
        <v>14681</v>
      </c>
    </row>
    <row r="19" spans="1:5" s="3" customFormat="1" ht="225" x14ac:dyDescent="0.25">
      <c r="A19" s="3">
        <v>1329</v>
      </c>
      <c r="B19" s="3" t="s">
        <v>8330</v>
      </c>
      <c r="C19" s="3" t="s">
        <v>11872</v>
      </c>
      <c r="D19" s="20" t="s">
        <v>14682</v>
      </c>
    </row>
    <row r="20" spans="1:5" s="3" customFormat="1" ht="210" x14ac:dyDescent="0.25">
      <c r="A20" s="3">
        <v>1330</v>
      </c>
      <c r="B20" s="3" t="s">
        <v>8333</v>
      </c>
      <c r="C20" s="3" t="s">
        <v>11108</v>
      </c>
      <c r="D20" s="20" t="s">
        <v>14107</v>
      </c>
      <c r="E20" s="3" t="s">
        <v>14683</v>
      </c>
    </row>
    <row r="21" spans="1:5" s="3" customFormat="1" ht="210" x14ac:dyDescent="0.25">
      <c r="A21" s="3">
        <v>1331</v>
      </c>
      <c r="B21" s="3" t="s">
        <v>8338</v>
      </c>
      <c r="C21" s="3" t="s">
        <v>11109</v>
      </c>
      <c r="D21" s="20" t="s">
        <v>14107</v>
      </c>
    </row>
    <row r="22" spans="1:5" s="3" customFormat="1" ht="195" x14ac:dyDescent="0.25">
      <c r="A22" s="3">
        <v>1332</v>
      </c>
      <c r="B22" s="3" t="s">
        <v>8341</v>
      </c>
      <c r="C22" s="3" t="s">
        <v>14684</v>
      </c>
      <c r="D22" s="20" t="s">
        <v>14108</v>
      </c>
      <c r="E22" s="3" t="s">
        <v>14685</v>
      </c>
    </row>
    <row r="23" spans="1:5" s="3" customFormat="1" ht="195" x14ac:dyDescent="0.25">
      <c r="A23" s="3">
        <v>1333</v>
      </c>
      <c r="B23" s="3" t="s">
        <v>8346</v>
      </c>
      <c r="C23" s="3" t="s">
        <v>14686</v>
      </c>
      <c r="D23" s="20" t="s">
        <v>14108</v>
      </c>
    </row>
    <row r="24" spans="1:5" s="3" customFormat="1" ht="165" x14ac:dyDescent="0.25">
      <c r="A24" s="3">
        <v>1334</v>
      </c>
      <c r="B24" s="3" t="s">
        <v>10786</v>
      </c>
      <c r="C24" s="3" t="s">
        <v>11110</v>
      </c>
      <c r="D24" s="20" t="s">
        <v>14109</v>
      </c>
      <c r="E24" s="3" t="s">
        <v>14687</v>
      </c>
    </row>
    <row r="25" spans="1:5" s="3" customFormat="1" ht="165" x14ac:dyDescent="0.25">
      <c r="A25" s="3">
        <v>1335</v>
      </c>
      <c r="B25" s="3" t="s">
        <v>10787</v>
      </c>
      <c r="C25" s="3" t="s">
        <v>11111</v>
      </c>
      <c r="D25" s="20" t="s">
        <v>14109</v>
      </c>
    </row>
    <row r="26" spans="1:5" s="3" customFormat="1" ht="165" x14ac:dyDescent="0.25">
      <c r="A26" s="3">
        <v>1336</v>
      </c>
      <c r="B26" s="3" t="s">
        <v>10788</v>
      </c>
      <c r="C26" s="3" t="s">
        <v>11112</v>
      </c>
      <c r="D26" s="20" t="s">
        <v>14110</v>
      </c>
      <c r="E26" s="3" t="s">
        <v>14688</v>
      </c>
    </row>
    <row r="27" spans="1:5" s="3" customFormat="1" ht="165" x14ac:dyDescent="0.25">
      <c r="A27" s="3">
        <v>1337</v>
      </c>
      <c r="B27" s="3" t="s">
        <v>10789</v>
      </c>
      <c r="C27" s="3" t="s">
        <v>11113</v>
      </c>
      <c r="D27" s="20" t="s">
        <v>14110</v>
      </c>
    </row>
    <row r="28" spans="1:5" s="3" customFormat="1" ht="120" x14ac:dyDescent="0.25">
      <c r="A28" s="3">
        <v>1338</v>
      </c>
      <c r="B28" s="3" t="s">
        <v>8349</v>
      </c>
      <c r="C28" s="3" t="s">
        <v>13124</v>
      </c>
      <c r="D28" s="20" t="s">
        <v>13125</v>
      </c>
      <c r="E28" s="3" t="s">
        <v>13126</v>
      </c>
    </row>
    <row r="29" spans="1:5" s="3" customFormat="1" ht="150" x14ac:dyDescent="0.25">
      <c r="A29" s="3">
        <v>1339</v>
      </c>
      <c r="B29" s="3" t="s">
        <v>8864</v>
      </c>
      <c r="C29" s="3" t="s">
        <v>11115</v>
      </c>
      <c r="D29" s="20" t="s">
        <v>14111</v>
      </c>
      <c r="E29" s="3" t="s">
        <v>13198</v>
      </c>
    </row>
    <row r="30" spans="1:5" s="3" customFormat="1" ht="195" x14ac:dyDescent="0.25">
      <c r="A30" s="3">
        <v>1340</v>
      </c>
      <c r="B30" s="3" t="s">
        <v>8865</v>
      </c>
      <c r="C30" s="3" t="s">
        <v>11116</v>
      </c>
      <c r="D30" s="20" t="s">
        <v>14112</v>
      </c>
      <c r="E30" s="3" t="s">
        <v>13198</v>
      </c>
    </row>
    <row r="31" spans="1:5" s="3" customFormat="1" ht="165" x14ac:dyDescent="0.25">
      <c r="A31" s="3">
        <v>1341</v>
      </c>
      <c r="B31" s="3" t="s">
        <v>8866</v>
      </c>
      <c r="C31" s="3" t="s">
        <v>11117</v>
      </c>
      <c r="D31" s="20" t="s">
        <v>14113</v>
      </c>
      <c r="E31" s="3" t="s">
        <v>13198</v>
      </c>
    </row>
    <row r="32" spans="1:5" s="3" customFormat="1" ht="195" x14ac:dyDescent="0.25">
      <c r="A32" s="3">
        <v>1342</v>
      </c>
      <c r="B32" s="3" t="s">
        <v>8867</v>
      </c>
      <c r="C32" s="3" t="s">
        <v>11745</v>
      </c>
      <c r="D32" s="20" t="s">
        <v>14114</v>
      </c>
      <c r="E32" s="3" t="s">
        <v>13198</v>
      </c>
    </row>
    <row r="33" spans="1:5" s="3" customFormat="1" ht="180" x14ac:dyDescent="0.25">
      <c r="A33" s="3">
        <v>1343</v>
      </c>
      <c r="B33" s="3" t="s">
        <v>8868</v>
      </c>
      <c r="C33" s="3" t="s">
        <v>14115</v>
      </c>
      <c r="D33" s="20" t="s">
        <v>14116</v>
      </c>
      <c r="E33" s="3" t="s">
        <v>13198</v>
      </c>
    </row>
    <row r="34" spans="1:5" s="3" customFormat="1" ht="180" x14ac:dyDescent="0.25">
      <c r="A34" s="3">
        <v>1344</v>
      </c>
      <c r="B34" s="3" t="s">
        <v>8869</v>
      </c>
      <c r="C34" s="3" t="s">
        <v>14117</v>
      </c>
      <c r="D34" s="20" t="s">
        <v>14118</v>
      </c>
      <c r="E34" s="3" t="s">
        <v>13198</v>
      </c>
    </row>
    <row r="35" spans="1:5" s="3" customFormat="1" ht="120" x14ac:dyDescent="0.25">
      <c r="A35" s="3">
        <v>1345</v>
      </c>
      <c r="B35" s="3" t="s">
        <v>8369</v>
      </c>
      <c r="C35" s="3" t="s">
        <v>14119</v>
      </c>
      <c r="D35" s="20" t="s">
        <v>14120</v>
      </c>
      <c r="E35" s="3" t="s">
        <v>11888</v>
      </c>
    </row>
    <row r="36" spans="1:5" s="3" customFormat="1" ht="120" x14ac:dyDescent="0.25">
      <c r="A36" s="3">
        <v>1346</v>
      </c>
      <c r="B36" s="3" t="s">
        <v>8374</v>
      </c>
      <c r="C36" s="3" t="s">
        <v>14119</v>
      </c>
      <c r="D36" s="20" t="s">
        <v>14120</v>
      </c>
    </row>
    <row r="37" spans="1:5" s="3" customFormat="1" ht="120" x14ac:dyDescent="0.25">
      <c r="A37" s="3">
        <v>1347</v>
      </c>
      <c r="B37" s="3" t="s">
        <v>8377</v>
      </c>
      <c r="C37" s="3" t="s">
        <v>14121</v>
      </c>
      <c r="D37" s="20" t="s">
        <v>14120</v>
      </c>
    </row>
    <row r="38" spans="1:5" s="3" customFormat="1" ht="120" x14ac:dyDescent="0.25">
      <c r="A38" s="3">
        <v>1348</v>
      </c>
      <c r="B38" s="3" t="s">
        <v>8382</v>
      </c>
      <c r="C38" s="3" t="s">
        <v>14122</v>
      </c>
      <c r="D38" s="20" t="s">
        <v>14123</v>
      </c>
      <c r="E38" s="3" t="s">
        <v>11114</v>
      </c>
    </row>
    <row r="39" spans="1:5" s="3" customFormat="1" ht="120" x14ac:dyDescent="0.25">
      <c r="A39" s="3">
        <v>1349</v>
      </c>
      <c r="B39" s="3" t="s">
        <v>8386</v>
      </c>
      <c r="C39" s="3" t="s">
        <v>14122</v>
      </c>
      <c r="D39" s="20" t="s">
        <v>14123</v>
      </c>
    </row>
    <row r="40" spans="1:5" s="3" customFormat="1" ht="120" x14ac:dyDescent="0.25">
      <c r="A40" s="3">
        <v>1350</v>
      </c>
      <c r="B40" s="3" t="s">
        <v>8389</v>
      </c>
      <c r="C40" s="3" t="s">
        <v>14124</v>
      </c>
      <c r="D40" s="20" t="s">
        <v>14123</v>
      </c>
    </row>
    <row r="41" spans="1:5" s="3" customFormat="1" ht="180" x14ac:dyDescent="0.25">
      <c r="A41" s="3">
        <v>1351</v>
      </c>
      <c r="B41" s="3" t="s">
        <v>8393</v>
      </c>
      <c r="C41" s="3" t="s">
        <v>14125</v>
      </c>
      <c r="D41" s="20" t="s">
        <v>14126</v>
      </c>
      <c r="E41" s="3" t="s">
        <v>11746</v>
      </c>
    </row>
    <row r="42" spans="1:5" s="3" customFormat="1" ht="180" x14ac:dyDescent="0.25">
      <c r="A42" s="3">
        <v>1352</v>
      </c>
      <c r="B42" s="3" t="s">
        <v>8397</v>
      </c>
      <c r="C42" s="3" t="s">
        <v>14125</v>
      </c>
      <c r="D42" s="20" t="s">
        <v>14126</v>
      </c>
    </row>
    <row r="43" spans="1:5" s="3" customFormat="1" ht="180" x14ac:dyDescent="0.25">
      <c r="A43" s="3">
        <v>1353</v>
      </c>
      <c r="B43" s="3" t="s">
        <v>8400</v>
      </c>
      <c r="C43" s="3" t="s">
        <v>14127</v>
      </c>
      <c r="D43" s="20" t="s">
        <v>14126</v>
      </c>
    </row>
    <row r="44" spans="1:5" s="3" customFormat="1" ht="135" x14ac:dyDescent="0.25">
      <c r="A44" s="3">
        <v>1354</v>
      </c>
      <c r="B44" s="3" t="s">
        <v>8352</v>
      </c>
      <c r="C44" s="3" t="s">
        <v>13232</v>
      </c>
      <c r="D44" s="20" t="s">
        <v>13230</v>
      </c>
    </row>
    <row r="45" spans="1:5" s="3" customFormat="1" ht="165" x14ac:dyDescent="0.25">
      <c r="A45" s="3">
        <v>1355</v>
      </c>
      <c r="B45" s="3" t="s">
        <v>8354</v>
      </c>
      <c r="C45" s="3" t="s">
        <v>11747</v>
      </c>
      <c r="D45" s="20" t="s">
        <v>14128</v>
      </c>
      <c r="E45" s="3" t="s">
        <v>14689</v>
      </c>
    </row>
    <row r="46" spans="1:5" s="3" customFormat="1" ht="165" x14ac:dyDescent="0.25">
      <c r="A46" s="3">
        <v>1356</v>
      </c>
      <c r="B46" s="3" t="s">
        <v>8362</v>
      </c>
      <c r="C46" s="3" t="s">
        <v>11748</v>
      </c>
      <c r="D46" s="20" t="s">
        <v>14128</v>
      </c>
    </row>
    <row r="47" spans="1:5" s="3" customFormat="1" ht="210" x14ac:dyDescent="0.25">
      <c r="A47" s="3">
        <v>1357</v>
      </c>
      <c r="B47" s="3" t="s">
        <v>8365</v>
      </c>
      <c r="C47" s="3" t="s">
        <v>13477</v>
      </c>
      <c r="D47" s="20" t="s">
        <v>13478</v>
      </c>
    </row>
    <row r="48" spans="1:5" s="3" customFormat="1" ht="255" x14ac:dyDescent="0.25">
      <c r="A48" s="3">
        <v>1358</v>
      </c>
      <c r="B48" s="3" t="s">
        <v>10050</v>
      </c>
      <c r="C48" s="3" t="s">
        <v>14269</v>
      </c>
      <c r="D48" s="20" t="s">
        <v>14270</v>
      </c>
    </row>
    <row r="49" spans="1:5" s="3" customFormat="1" ht="120" x14ac:dyDescent="0.25">
      <c r="A49" s="3">
        <v>1359</v>
      </c>
      <c r="B49" s="3" t="s">
        <v>10240</v>
      </c>
      <c r="C49" s="3" t="s">
        <v>13725</v>
      </c>
      <c r="D49" s="20" t="s">
        <v>13125</v>
      </c>
    </row>
    <row r="50" spans="1:5" s="3" customFormat="1" ht="210" x14ac:dyDescent="0.25">
      <c r="A50" s="3">
        <v>1360</v>
      </c>
      <c r="B50" s="3" t="s">
        <v>10348</v>
      </c>
      <c r="C50" s="3" t="s">
        <v>11682</v>
      </c>
      <c r="D50" s="20" t="s">
        <v>14271</v>
      </c>
      <c r="E50" s="3" t="s">
        <v>11683</v>
      </c>
    </row>
    <row r="51" spans="1:5" s="3" customFormat="1" ht="165" x14ac:dyDescent="0.25">
      <c r="A51" s="3">
        <v>1361</v>
      </c>
      <c r="B51" s="3" t="s">
        <v>10429</v>
      </c>
      <c r="C51" s="3" t="s">
        <v>14129</v>
      </c>
      <c r="D51" s="20" t="s">
        <v>14410</v>
      </c>
      <c r="E51" s="3" t="s">
        <v>14130</v>
      </c>
    </row>
    <row r="52" spans="1:5" s="3" customFormat="1" ht="225" x14ac:dyDescent="0.25">
      <c r="A52" s="3">
        <v>1362</v>
      </c>
      <c r="B52" s="3" t="s">
        <v>10430</v>
      </c>
      <c r="C52" s="3" t="s">
        <v>14131</v>
      </c>
      <c r="D52" s="20" t="s">
        <v>14411</v>
      </c>
      <c r="E52" s="3" t="s">
        <v>14132</v>
      </c>
    </row>
    <row r="53" spans="1:5" s="3" customFormat="1" ht="225" x14ac:dyDescent="0.25">
      <c r="A53" s="3">
        <v>1363</v>
      </c>
      <c r="B53" s="3" t="s">
        <v>10431</v>
      </c>
      <c r="C53" s="3" t="s">
        <v>14133</v>
      </c>
      <c r="D53" s="20" t="s">
        <v>14412</v>
      </c>
      <c r="E53" s="3" t="s">
        <v>14134</v>
      </c>
    </row>
    <row r="54" spans="1:5" s="3" customFormat="1" ht="195" x14ac:dyDescent="0.25">
      <c r="A54" s="3">
        <v>1364</v>
      </c>
      <c r="B54" s="3" t="s">
        <v>10811</v>
      </c>
      <c r="C54" s="3" t="s">
        <v>11118</v>
      </c>
      <c r="D54" s="20" t="s">
        <v>13906</v>
      </c>
    </row>
    <row r="55" spans="1:5" s="3" customFormat="1" ht="195" x14ac:dyDescent="0.25">
      <c r="A55" s="3">
        <v>1365</v>
      </c>
      <c r="B55" s="3" t="s">
        <v>10812</v>
      </c>
      <c r="C55" s="3" t="s">
        <v>14135</v>
      </c>
      <c r="D55" s="20" t="s">
        <v>13906</v>
      </c>
    </row>
    <row r="56" spans="1:5" s="3" customFormat="1" ht="195" x14ac:dyDescent="0.25">
      <c r="A56" s="3">
        <v>1366</v>
      </c>
      <c r="B56" s="3" t="s">
        <v>10813</v>
      </c>
      <c r="C56" s="3" t="s">
        <v>14136</v>
      </c>
      <c r="D56" s="20" t="s">
        <v>13906</v>
      </c>
    </row>
    <row r="57" spans="1:5" s="3" customFormat="1" ht="195" x14ac:dyDescent="0.25">
      <c r="A57" s="3">
        <v>1367</v>
      </c>
      <c r="B57" s="3" t="s">
        <v>10814</v>
      </c>
      <c r="C57" s="3" t="s">
        <v>11119</v>
      </c>
      <c r="D57" s="20" t="s">
        <v>13906</v>
      </c>
    </row>
    <row r="58" spans="1:5" s="3" customFormat="1" ht="195" x14ac:dyDescent="0.25">
      <c r="A58" s="3">
        <v>1368</v>
      </c>
      <c r="B58" s="3" t="s">
        <v>10815</v>
      </c>
      <c r="C58" s="3" t="s">
        <v>14137</v>
      </c>
      <c r="D58" s="20" t="s">
        <v>13906</v>
      </c>
    </row>
    <row r="59" spans="1:5" s="3" customFormat="1" ht="195" x14ac:dyDescent="0.25">
      <c r="A59" s="3">
        <v>1369</v>
      </c>
      <c r="B59" s="3" t="s">
        <v>10816</v>
      </c>
      <c r="C59" s="3" t="s">
        <v>14138</v>
      </c>
      <c r="D59" s="20" t="s">
        <v>13906</v>
      </c>
    </row>
    <row r="60" spans="1:5" s="3" customFormat="1" ht="180" x14ac:dyDescent="0.25">
      <c r="A60" s="3">
        <v>1370</v>
      </c>
      <c r="B60" s="3" t="s">
        <v>11121</v>
      </c>
      <c r="C60" s="3" t="s">
        <v>11861</v>
      </c>
      <c r="D60" s="20" t="s">
        <v>13938</v>
      </c>
    </row>
    <row r="61" spans="1:5" s="3" customFormat="1" ht="165" x14ac:dyDescent="0.25">
      <c r="A61" s="3">
        <v>1371</v>
      </c>
      <c r="B61" s="3" t="s">
        <v>11129</v>
      </c>
      <c r="C61" s="3" t="s">
        <v>13999</v>
      </c>
      <c r="D61" s="20" t="s">
        <v>14000</v>
      </c>
      <c r="E61" s="3" t="s">
        <v>14604</v>
      </c>
    </row>
    <row r="62" spans="1:5" s="3" customFormat="1" ht="150" x14ac:dyDescent="0.25">
      <c r="A62" s="3">
        <v>1372</v>
      </c>
      <c r="B62" s="3" t="s">
        <v>11171</v>
      </c>
      <c r="C62" s="3" t="s">
        <v>11740</v>
      </c>
      <c r="D62" s="20" t="s">
        <v>14019</v>
      </c>
      <c r="E62" s="3" t="s">
        <v>14020</v>
      </c>
    </row>
    <row r="63" spans="1:5" s="3" customFormat="1" ht="165" x14ac:dyDescent="0.25">
      <c r="A63" s="3">
        <v>1373</v>
      </c>
      <c r="B63" s="3" t="s">
        <v>11184</v>
      </c>
      <c r="C63" s="3" t="s">
        <v>14139</v>
      </c>
      <c r="D63" s="20" t="s">
        <v>14963</v>
      </c>
      <c r="E63" s="3" t="s">
        <v>14140</v>
      </c>
    </row>
    <row r="64" spans="1:5" s="3" customFormat="1" ht="165" x14ac:dyDescent="0.25">
      <c r="A64" s="3">
        <v>1374</v>
      </c>
      <c r="B64" s="3" t="s">
        <v>11185</v>
      </c>
      <c r="C64" s="3" t="s">
        <v>14139</v>
      </c>
      <c r="D64" s="20" t="s">
        <v>14963</v>
      </c>
    </row>
    <row r="65" spans="1:5" s="3" customFormat="1" ht="150" x14ac:dyDescent="0.25">
      <c r="A65" s="3">
        <v>1375</v>
      </c>
      <c r="B65" s="3" t="s">
        <v>12745</v>
      </c>
      <c r="C65" s="3" t="s">
        <v>14312</v>
      </c>
      <c r="D65" s="20" t="s">
        <v>14964</v>
      </c>
      <c r="E65" s="3" t="s">
        <v>14141</v>
      </c>
    </row>
    <row r="66" spans="1:5" s="3" customFormat="1" ht="150" x14ac:dyDescent="0.25">
      <c r="A66" s="3">
        <v>1376</v>
      </c>
      <c r="B66" s="3" t="s">
        <v>12746</v>
      </c>
      <c r="C66" s="3" t="s">
        <v>14312</v>
      </c>
      <c r="D66" s="20" t="s">
        <v>14964</v>
      </c>
    </row>
    <row r="67" spans="1:5" ht="210" x14ac:dyDescent="0.25">
      <c r="A67" s="3">
        <v>1377</v>
      </c>
      <c r="B67" t="s">
        <v>12645</v>
      </c>
      <c r="C67" s="3" t="s">
        <v>14091</v>
      </c>
      <c r="D67" s="20" t="s">
        <v>14284</v>
      </c>
      <c r="E67" s="3" t="s">
        <v>14092</v>
      </c>
    </row>
    <row r="68" spans="1:5" ht="210" x14ac:dyDescent="0.25">
      <c r="A68" s="3">
        <v>1378</v>
      </c>
      <c r="B68" t="s">
        <v>12646</v>
      </c>
      <c r="C68" s="3" t="s">
        <v>14091</v>
      </c>
      <c r="D68" s="20" t="s">
        <v>14284</v>
      </c>
      <c r="E68" s="3" t="s">
        <v>14092</v>
      </c>
    </row>
    <row r="69" spans="1:5" ht="210" x14ac:dyDescent="0.25">
      <c r="A69" s="3">
        <v>1379</v>
      </c>
      <c r="B69" t="s">
        <v>12647</v>
      </c>
      <c r="C69" s="3" t="s">
        <v>14091</v>
      </c>
      <c r="D69" s="20" t="s">
        <v>14284</v>
      </c>
      <c r="E69" s="3" t="s">
        <v>14092</v>
      </c>
    </row>
    <row r="70" spans="1:5" ht="210" x14ac:dyDescent="0.25">
      <c r="A70" s="3">
        <v>1380</v>
      </c>
      <c r="B70" t="s">
        <v>12648</v>
      </c>
      <c r="C70" s="3" t="s">
        <v>14091</v>
      </c>
      <c r="D70" s="20" t="s">
        <v>14284</v>
      </c>
      <c r="E70" s="3" t="s">
        <v>14092</v>
      </c>
    </row>
    <row r="71" spans="1:5" x14ac:dyDescent="0.25">
      <c r="C71" s="9"/>
      <c r="D71" s="9"/>
      <c r="E71" s="9"/>
    </row>
    <row r="72" spans="1:5" x14ac:dyDescent="0.25">
      <c r="C72" s="9"/>
      <c r="D72" s="9"/>
      <c r="E72" s="9"/>
    </row>
    <row r="73" spans="1:5" x14ac:dyDescent="0.25">
      <c r="C73" s="9"/>
      <c r="D73" s="9"/>
      <c r="E73" s="9"/>
    </row>
    <row r="74" spans="1:5" x14ac:dyDescent="0.25">
      <c r="C74" s="9"/>
      <c r="D74" s="9"/>
      <c r="E74" s="9"/>
    </row>
    <row r="75" spans="1:5" x14ac:dyDescent="0.25">
      <c r="C75" s="9"/>
      <c r="D75" s="9"/>
      <c r="E75" s="9"/>
    </row>
    <row r="76" spans="1:5" x14ac:dyDescent="0.25">
      <c r="C76" s="9"/>
      <c r="D76" s="9"/>
      <c r="E76" s="9"/>
    </row>
    <row r="77" spans="1:5" x14ac:dyDescent="0.25">
      <c r="C77" s="9"/>
      <c r="D77" s="9"/>
      <c r="E77" s="9"/>
    </row>
    <row r="78" spans="1:5" x14ac:dyDescent="0.25">
      <c r="C78" s="9"/>
      <c r="D78" s="9"/>
      <c r="E78" s="9"/>
    </row>
    <row r="79" spans="1:5" x14ac:dyDescent="0.25">
      <c r="C79" s="9"/>
      <c r="D79" s="9"/>
      <c r="E79" s="9"/>
    </row>
    <row r="80" spans="1:5" x14ac:dyDescent="0.25">
      <c r="C80" s="9"/>
      <c r="D80" s="9"/>
      <c r="E80" s="9"/>
    </row>
    <row r="81" spans="3:5" x14ac:dyDescent="0.25">
      <c r="C81" s="9"/>
      <c r="D81" s="9"/>
      <c r="E81" s="9"/>
    </row>
    <row r="82" spans="3:5" x14ac:dyDescent="0.25">
      <c r="C82" s="9"/>
      <c r="D82" s="9"/>
      <c r="E82" s="9"/>
    </row>
    <row r="83" spans="3:5" x14ac:dyDescent="0.25">
      <c r="C83" s="9"/>
      <c r="D83" s="9"/>
      <c r="E83" s="9"/>
    </row>
    <row r="84" spans="3:5" x14ac:dyDescent="0.25">
      <c r="C84" s="9"/>
      <c r="D84" s="9"/>
      <c r="E84" s="9"/>
    </row>
    <row r="85" spans="3:5" x14ac:dyDescent="0.25">
      <c r="C85" s="9"/>
      <c r="D85" s="9"/>
      <c r="E85" s="9"/>
    </row>
    <row r="86" spans="3:5" x14ac:dyDescent="0.25">
      <c r="C86" s="9"/>
      <c r="D86" s="9"/>
      <c r="E86" s="9"/>
    </row>
    <row r="87" spans="3:5" x14ac:dyDescent="0.25">
      <c r="C87" s="9"/>
      <c r="D87" s="9"/>
      <c r="E87" s="9"/>
    </row>
    <row r="88" spans="3:5" x14ac:dyDescent="0.25">
      <c r="C88" s="9"/>
      <c r="D88" s="9"/>
      <c r="E88" s="9"/>
    </row>
    <row r="89" spans="3:5" x14ac:dyDescent="0.25">
      <c r="C89" s="9"/>
      <c r="D89" s="9"/>
      <c r="E89" s="9"/>
    </row>
    <row r="90" spans="3:5" x14ac:dyDescent="0.25">
      <c r="C90" s="9"/>
      <c r="D90" s="9"/>
      <c r="E90" s="9"/>
    </row>
    <row r="91" spans="3:5" x14ac:dyDescent="0.25">
      <c r="C91" s="9"/>
      <c r="D91" s="9"/>
      <c r="E91" s="9"/>
    </row>
    <row r="92" spans="3:5" x14ac:dyDescent="0.25">
      <c r="C92" s="9"/>
      <c r="D92" s="9"/>
      <c r="E92" s="9"/>
    </row>
    <row r="93" spans="3:5" x14ac:dyDescent="0.25">
      <c r="C93" s="9"/>
      <c r="D93" s="9"/>
      <c r="E93" s="9"/>
    </row>
    <row r="94" spans="3:5" x14ac:dyDescent="0.25">
      <c r="C94" s="9"/>
      <c r="D94" s="9"/>
      <c r="E94" s="9"/>
    </row>
    <row r="95" spans="3:5" x14ac:dyDescent="0.25">
      <c r="C95" s="9"/>
      <c r="D95" s="9"/>
      <c r="E95" s="9"/>
    </row>
    <row r="96" spans="3:5" x14ac:dyDescent="0.25">
      <c r="C96" s="9"/>
      <c r="D96" s="9"/>
      <c r="E96" s="9"/>
    </row>
    <row r="97" spans="3:5" x14ac:dyDescent="0.25">
      <c r="C97" s="9"/>
      <c r="D97" s="9"/>
      <c r="E97" s="9"/>
    </row>
    <row r="98" spans="3:5" x14ac:dyDescent="0.25">
      <c r="C98" s="9"/>
      <c r="D98" s="9"/>
      <c r="E98" s="9"/>
    </row>
    <row r="99" spans="3:5" x14ac:dyDescent="0.25">
      <c r="C99" s="9"/>
      <c r="D99" s="9"/>
      <c r="E99" s="9"/>
    </row>
    <row r="100" spans="3:5" x14ac:dyDescent="0.25">
      <c r="C100" s="9"/>
      <c r="D100" s="9"/>
      <c r="E100" s="9"/>
    </row>
    <row r="101" spans="3:5" x14ac:dyDescent="0.25">
      <c r="C101" s="9"/>
      <c r="D101" s="9"/>
      <c r="E101" s="9"/>
    </row>
    <row r="102" spans="3:5" x14ac:dyDescent="0.25">
      <c r="C102" s="9"/>
      <c r="D102" s="9"/>
      <c r="E102" s="9"/>
    </row>
    <row r="103" spans="3:5" x14ac:dyDescent="0.25">
      <c r="C103" s="9"/>
      <c r="D103" s="9"/>
      <c r="E103" s="9"/>
    </row>
    <row r="104" spans="3:5" x14ac:dyDescent="0.25">
      <c r="C104" s="9"/>
      <c r="D104" s="9"/>
      <c r="E104" s="9"/>
    </row>
    <row r="105" spans="3:5" x14ac:dyDescent="0.25">
      <c r="C105" s="9"/>
      <c r="D105" s="9"/>
      <c r="E105" s="9"/>
    </row>
    <row r="106" spans="3:5" x14ac:dyDescent="0.25">
      <c r="C106" s="9"/>
      <c r="D106" s="9"/>
      <c r="E106" s="9"/>
    </row>
    <row r="107" spans="3:5" x14ac:dyDescent="0.25">
      <c r="C107" s="9"/>
      <c r="D107" s="9"/>
      <c r="E107" s="9"/>
    </row>
    <row r="108" spans="3:5" x14ac:dyDescent="0.25">
      <c r="C108" s="9"/>
      <c r="D108" s="9"/>
      <c r="E108" s="9"/>
    </row>
    <row r="109" spans="3:5" x14ac:dyDescent="0.25">
      <c r="C109" s="9"/>
      <c r="D109" s="9"/>
      <c r="E109" s="9"/>
    </row>
    <row r="110" spans="3:5" x14ac:dyDescent="0.25">
      <c r="C110" s="9"/>
      <c r="D110" s="9"/>
      <c r="E110" s="9"/>
    </row>
    <row r="111" spans="3:5" x14ac:dyDescent="0.25">
      <c r="C111" s="9"/>
      <c r="D111" s="9"/>
      <c r="E111" s="9"/>
    </row>
    <row r="112" spans="3:5" x14ac:dyDescent="0.25">
      <c r="C112" s="9"/>
      <c r="D112" s="9"/>
      <c r="E112" s="9"/>
    </row>
    <row r="113" spans="3:5" x14ac:dyDescent="0.25">
      <c r="C113" s="9"/>
      <c r="D113" s="9"/>
    </row>
    <row r="114" spans="3:5" x14ac:dyDescent="0.25">
      <c r="C114" s="9"/>
      <c r="D114" s="9"/>
      <c r="E114" s="9"/>
    </row>
    <row r="115" spans="3:5" x14ac:dyDescent="0.25">
      <c r="C115" s="9"/>
      <c r="D115" s="9"/>
      <c r="E115" s="9"/>
    </row>
    <row r="116" spans="3:5" x14ac:dyDescent="0.25">
      <c r="C116" s="9"/>
      <c r="D116" s="9"/>
      <c r="E116" s="9"/>
    </row>
    <row r="117" spans="3:5" x14ac:dyDescent="0.25">
      <c r="C117" s="9"/>
      <c r="D117" s="9"/>
      <c r="E117" s="9"/>
    </row>
    <row r="118" spans="3:5" x14ac:dyDescent="0.25">
      <c r="C118" s="9"/>
      <c r="D118" s="9"/>
      <c r="E118" s="9"/>
    </row>
    <row r="119" spans="3:5" x14ac:dyDescent="0.25">
      <c r="C119" s="9"/>
      <c r="D119" s="9"/>
      <c r="E119" s="9"/>
    </row>
    <row r="120" spans="3:5" x14ac:dyDescent="0.25">
      <c r="C120" s="9"/>
      <c r="D120" s="9"/>
      <c r="E120" s="9"/>
    </row>
    <row r="121" spans="3:5" x14ac:dyDescent="0.25">
      <c r="C121" s="9"/>
      <c r="D121" s="9"/>
      <c r="E121" s="9"/>
    </row>
    <row r="122" spans="3:5" x14ac:dyDescent="0.25">
      <c r="C122" s="9"/>
      <c r="D122" s="9"/>
      <c r="E122" s="9"/>
    </row>
    <row r="123" spans="3:5" x14ac:dyDescent="0.25">
      <c r="C123" s="9"/>
      <c r="D123" s="9"/>
      <c r="E123" s="9"/>
    </row>
    <row r="124" spans="3:5" x14ac:dyDescent="0.25">
      <c r="C124" s="9"/>
      <c r="D124" s="9"/>
      <c r="E124" s="9"/>
    </row>
    <row r="125" spans="3:5" x14ac:dyDescent="0.25">
      <c r="C125" s="9"/>
      <c r="D125" s="9"/>
      <c r="E125" s="9"/>
    </row>
    <row r="126" spans="3:5" x14ac:dyDescent="0.25">
      <c r="C126" s="9"/>
      <c r="D126" s="9"/>
      <c r="E126" s="9"/>
    </row>
    <row r="127" spans="3:5" x14ac:dyDescent="0.25">
      <c r="C127" s="9"/>
      <c r="D127" s="9"/>
      <c r="E127" s="9"/>
    </row>
    <row r="128" spans="3:5" x14ac:dyDescent="0.25">
      <c r="C128" s="9"/>
      <c r="D128" s="9"/>
      <c r="E128" s="9"/>
    </row>
    <row r="129" spans="3:5" x14ac:dyDescent="0.25">
      <c r="C129" s="9"/>
      <c r="D129" s="9"/>
      <c r="E129" s="9"/>
    </row>
    <row r="130" spans="3:5" x14ac:dyDescent="0.25">
      <c r="C130" s="9"/>
      <c r="D130" s="9"/>
      <c r="E130" s="9"/>
    </row>
    <row r="131" spans="3:5" x14ac:dyDescent="0.25">
      <c r="C131" s="9"/>
      <c r="D131" s="9"/>
      <c r="E131" s="9"/>
    </row>
    <row r="132" spans="3:5" x14ac:dyDescent="0.25">
      <c r="C132" s="9"/>
      <c r="D132" s="9"/>
    </row>
    <row r="133" spans="3:5" x14ac:dyDescent="0.25">
      <c r="C133" s="9"/>
      <c r="D133" s="9"/>
      <c r="E133" s="9"/>
    </row>
    <row r="134" spans="3:5" x14ac:dyDescent="0.25">
      <c r="C134" s="9"/>
      <c r="D134" s="9"/>
    </row>
    <row r="135" spans="3:5" x14ac:dyDescent="0.25">
      <c r="C135" s="9"/>
      <c r="D135" s="9"/>
    </row>
    <row r="136" spans="3:5" x14ac:dyDescent="0.25">
      <c r="C136" s="9"/>
      <c r="D136" s="9"/>
      <c r="E136" s="9"/>
    </row>
    <row r="137" spans="3:5" x14ac:dyDescent="0.25">
      <c r="C137" s="9"/>
      <c r="D137" s="9"/>
    </row>
    <row r="138" spans="3:5" x14ac:dyDescent="0.25">
      <c r="C138" s="9"/>
      <c r="D138" s="9"/>
      <c r="E138" s="9"/>
    </row>
    <row r="139" spans="3:5" x14ac:dyDescent="0.25">
      <c r="C139" s="9"/>
      <c r="D139" s="9"/>
      <c r="E139" s="9"/>
    </row>
    <row r="140" spans="3:5" x14ac:dyDescent="0.25">
      <c r="C140" s="9"/>
      <c r="D140" s="9"/>
      <c r="E140" s="9"/>
    </row>
    <row r="141" spans="3:5" x14ac:dyDescent="0.25">
      <c r="C141" s="9"/>
      <c r="D141" s="9"/>
      <c r="E141" s="9"/>
    </row>
    <row r="142" spans="3:5" x14ac:dyDescent="0.25">
      <c r="C142" s="9"/>
      <c r="D142" s="9"/>
      <c r="E142" s="9"/>
    </row>
    <row r="143" spans="3:5" x14ac:dyDescent="0.25">
      <c r="C143" s="9"/>
      <c r="D143" s="9"/>
      <c r="E143" s="9"/>
    </row>
    <row r="144" spans="3:5" x14ac:dyDescent="0.25">
      <c r="C144" s="9"/>
      <c r="D144" s="9"/>
      <c r="E144" s="9"/>
    </row>
    <row r="145" spans="3:5" x14ac:dyDescent="0.25">
      <c r="C145" s="9"/>
      <c r="D145" s="9"/>
      <c r="E145" s="9"/>
    </row>
    <row r="146" spans="3:5" x14ac:dyDescent="0.25">
      <c r="C146" s="9"/>
      <c r="D146" s="9"/>
      <c r="E146" s="9"/>
    </row>
    <row r="147" spans="3:5" x14ac:dyDescent="0.25">
      <c r="C147" s="9"/>
      <c r="D147" s="9"/>
      <c r="E147" s="9"/>
    </row>
    <row r="148" spans="3:5" x14ac:dyDescent="0.25">
      <c r="C148" s="9"/>
      <c r="D148" s="9"/>
      <c r="E148" s="9"/>
    </row>
    <row r="149" spans="3:5" x14ac:dyDescent="0.25">
      <c r="C149" s="9"/>
      <c r="D149" s="9"/>
      <c r="E149" s="9"/>
    </row>
    <row r="150" spans="3:5" x14ac:dyDescent="0.25">
      <c r="C150" s="9"/>
      <c r="D150" s="9"/>
      <c r="E150" s="9"/>
    </row>
    <row r="151" spans="3:5" x14ac:dyDescent="0.25">
      <c r="C151" s="9"/>
      <c r="D151" s="9"/>
      <c r="E151" s="9"/>
    </row>
    <row r="152" spans="3:5" x14ac:dyDescent="0.25">
      <c r="C152" s="9"/>
      <c r="D152" s="9"/>
      <c r="E152" s="9"/>
    </row>
    <row r="153" spans="3:5" x14ac:dyDescent="0.25">
      <c r="C153" s="9"/>
      <c r="D153" s="9"/>
      <c r="E153" s="9"/>
    </row>
    <row r="154" spans="3:5" x14ac:dyDescent="0.25">
      <c r="C154" s="9"/>
      <c r="D154" s="9"/>
      <c r="E154" s="9"/>
    </row>
    <row r="155" spans="3:5" x14ac:dyDescent="0.25">
      <c r="C155" s="9"/>
      <c r="D155" s="9"/>
      <c r="E155" s="9"/>
    </row>
    <row r="156" spans="3:5" x14ac:dyDescent="0.25">
      <c r="C156" s="9"/>
      <c r="D156" s="9"/>
      <c r="E156" s="9"/>
    </row>
    <row r="157" spans="3:5" x14ac:dyDescent="0.25">
      <c r="C157" s="9"/>
      <c r="D157" s="9"/>
      <c r="E157" s="9"/>
    </row>
    <row r="158" spans="3:5" x14ac:dyDescent="0.25">
      <c r="C158" s="9"/>
      <c r="D158" s="9"/>
      <c r="E158" s="9"/>
    </row>
    <row r="159" spans="3:5" x14ac:dyDescent="0.25">
      <c r="C159" s="9"/>
      <c r="D159" s="9"/>
      <c r="E159" s="9"/>
    </row>
    <row r="160" spans="3:5" x14ac:dyDescent="0.25">
      <c r="C160" s="9"/>
      <c r="D160" s="9"/>
      <c r="E160" s="9"/>
    </row>
    <row r="161" spans="3:5" x14ac:dyDescent="0.25">
      <c r="C161" s="9"/>
      <c r="D161" s="9"/>
      <c r="E161" s="9"/>
    </row>
    <row r="162" spans="3:5" x14ac:dyDescent="0.25">
      <c r="C162" s="9"/>
      <c r="D162" s="9"/>
      <c r="E162" s="9"/>
    </row>
    <row r="163" spans="3:5" x14ac:dyDescent="0.25">
      <c r="C163" s="9"/>
      <c r="D163" s="9"/>
      <c r="E163" s="9"/>
    </row>
    <row r="164" spans="3:5" x14ac:dyDescent="0.25">
      <c r="C164" s="9"/>
      <c r="D164" s="9"/>
      <c r="E164" s="9"/>
    </row>
    <row r="165" spans="3:5" x14ac:dyDescent="0.25">
      <c r="C165" s="9"/>
      <c r="D165" s="9"/>
      <c r="E165" s="9"/>
    </row>
    <row r="166" spans="3:5" x14ac:dyDescent="0.25">
      <c r="C166" s="9"/>
      <c r="D166" s="9"/>
      <c r="E166" s="9"/>
    </row>
    <row r="167" spans="3:5" x14ac:dyDescent="0.25">
      <c r="C167" s="9"/>
      <c r="D167" s="9"/>
      <c r="E167" s="9"/>
    </row>
    <row r="168" spans="3:5" x14ac:dyDescent="0.25">
      <c r="C168" s="9"/>
      <c r="D168" s="9"/>
      <c r="E168" s="9"/>
    </row>
    <row r="169" spans="3:5" x14ac:dyDescent="0.25">
      <c r="C169" s="9"/>
      <c r="D169" s="9"/>
      <c r="E169" s="9"/>
    </row>
    <row r="170" spans="3:5" x14ac:dyDescent="0.25">
      <c r="C170" s="9"/>
      <c r="D170" s="9"/>
      <c r="E170" s="9"/>
    </row>
    <row r="171" spans="3:5" x14ac:dyDescent="0.25">
      <c r="C171" s="9"/>
      <c r="D171" s="9"/>
      <c r="E171" s="9"/>
    </row>
    <row r="172" spans="3:5" x14ac:dyDescent="0.25">
      <c r="C172" s="9"/>
      <c r="D172" s="9"/>
      <c r="E172" s="9"/>
    </row>
    <row r="173" spans="3:5" x14ac:dyDescent="0.25">
      <c r="C173" s="9"/>
      <c r="D173" s="9"/>
    </row>
    <row r="174" spans="3:5" x14ac:dyDescent="0.25">
      <c r="C174" s="9"/>
      <c r="D174" s="9"/>
      <c r="E174" s="9"/>
    </row>
    <row r="175" spans="3:5" x14ac:dyDescent="0.25">
      <c r="C175" s="9"/>
      <c r="D175" s="9"/>
      <c r="E175" s="9"/>
    </row>
    <row r="176" spans="3:5" x14ac:dyDescent="0.25">
      <c r="C176" s="9"/>
      <c r="D176" s="9"/>
      <c r="E176" s="9"/>
    </row>
    <row r="177" spans="3:5" x14ac:dyDescent="0.25">
      <c r="C177" s="9"/>
      <c r="D177" s="9"/>
      <c r="E177" s="9"/>
    </row>
    <row r="178" spans="3:5" x14ac:dyDescent="0.25">
      <c r="C178" s="9"/>
      <c r="D178" s="9"/>
      <c r="E178" s="9"/>
    </row>
    <row r="179" spans="3:5" x14ac:dyDescent="0.25">
      <c r="C179" s="9"/>
      <c r="D179" s="9"/>
      <c r="E179" s="9"/>
    </row>
    <row r="180" spans="3:5" x14ac:dyDescent="0.25">
      <c r="C180" s="9"/>
      <c r="D180" s="9"/>
      <c r="E180" s="9"/>
    </row>
    <row r="181" spans="3:5" x14ac:dyDescent="0.25">
      <c r="C181" s="9"/>
      <c r="D181" s="9"/>
      <c r="E181" s="9"/>
    </row>
    <row r="182" spans="3:5" x14ac:dyDescent="0.25">
      <c r="C182" s="9"/>
      <c r="D182" s="9"/>
      <c r="E182" s="9"/>
    </row>
    <row r="183" spans="3:5" x14ac:dyDescent="0.25">
      <c r="C183" s="9"/>
      <c r="D183" s="9"/>
      <c r="E183" s="9"/>
    </row>
    <row r="184" spans="3:5" x14ac:dyDescent="0.25">
      <c r="C184" s="9"/>
      <c r="D184" s="9"/>
      <c r="E184" s="9"/>
    </row>
    <row r="185" spans="3:5" x14ac:dyDescent="0.25">
      <c r="C185" s="9"/>
      <c r="D185" s="9"/>
      <c r="E185" s="9"/>
    </row>
    <row r="186" spans="3:5" x14ac:dyDescent="0.25">
      <c r="C186" s="9"/>
      <c r="D186" s="9"/>
      <c r="E186" s="9"/>
    </row>
    <row r="187" spans="3:5" x14ac:dyDescent="0.25">
      <c r="C187" s="9"/>
      <c r="D187" s="9"/>
      <c r="E187" s="9"/>
    </row>
    <row r="188" spans="3:5" x14ac:dyDescent="0.25">
      <c r="C188" s="9"/>
      <c r="D188" s="9"/>
      <c r="E188" s="9"/>
    </row>
    <row r="189" spans="3:5" x14ac:dyDescent="0.25">
      <c r="C189" s="9"/>
      <c r="D189" s="9"/>
      <c r="E189" s="9"/>
    </row>
    <row r="190" spans="3:5" x14ac:dyDescent="0.25">
      <c r="C190" s="9"/>
      <c r="D190" s="9"/>
      <c r="E190" s="9"/>
    </row>
    <row r="191" spans="3:5" x14ac:dyDescent="0.25">
      <c r="C191" s="9"/>
      <c r="D191" s="9"/>
    </row>
    <row r="192" spans="3:5" x14ac:dyDescent="0.25">
      <c r="C192" s="9"/>
      <c r="D192" s="9"/>
    </row>
    <row r="193" spans="3:5" x14ac:dyDescent="0.25">
      <c r="C193" s="9"/>
      <c r="D193" s="9"/>
      <c r="E193" s="9"/>
    </row>
    <row r="194" spans="3:5" x14ac:dyDescent="0.25">
      <c r="C194" s="9"/>
      <c r="D194" s="9"/>
      <c r="E194" s="9"/>
    </row>
    <row r="195" spans="3:5" x14ac:dyDescent="0.25">
      <c r="C195" s="9"/>
      <c r="D195" s="9"/>
      <c r="E195" s="9"/>
    </row>
    <row r="196" spans="3:5" x14ac:dyDescent="0.25">
      <c r="C196" s="9"/>
      <c r="D196" s="9"/>
      <c r="E196" s="9"/>
    </row>
    <row r="197" spans="3:5" x14ac:dyDescent="0.25">
      <c r="C197" s="9"/>
      <c r="D197" s="9"/>
      <c r="E197" s="9"/>
    </row>
    <row r="198" spans="3:5" x14ac:dyDescent="0.25">
      <c r="C198" s="9"/>
      <c r="D198" s="9"/>
      <c r="E198" s="9"/>
    </row>
    <row r="199" spans="3:5" x14ac:dyDescent="0.25">
      <c r="C199" s="9"/>
      <c r="D199" s="9"/>
      <c r="E199" s="9"/>
    </row>
    <row r="200" spans="3:5" x14ac:dyDescent="0.25">
      <c r="C200" s="9"/>
      <c r="D200" s="9"/>
      <c r="E200" s="9"/>
    </row>
    <row r="201" spans="3:5" x14ac:dyDescent="0.25">
      <c r="C201" s="9"/>
      <c r="D201" s="9"/>
      <c r="E201" s="9"/>
    </row>
    <row r="202" spans="3:5" x14ac:dyDescent="0.25">
      <c r="C202" s="9"/>
      <c r="D202" s="9"/>
      <c r="E202" s="9"/>
    </row>
    <row r="203" spans="3:5" x14ac:dyDescent="0.25">
      <c r="C203" s="9"/>
      <c r="D203" s="9"/>
      <c r="E203" s="9"/>
    </row>
    <row r="204" spans="3:5" x14ac:dyDescent="0.25">
      <c r="C204" s="9"/>
      <c r="D204" s="9"/>
      <c r="E204" s="9"/>
    </row>
    <row r="205" spans="3:5" x14ac:dyDescent="0.25">
      <c r="C205" s="9"/>
      <c r="D205" s="9"/>
      <c r="E205" s="9"/>
    </row>
    <row r="206" spans="3:5" x14ac:dyDescent="0.25">
      <c r="C206" s="9"/>
      <c r="D206" s="9"/>
      <c r="E206" s="9"/>
    </row>
    <row r="207" spans="3:5" x14ac:dyDescent="0.25">
      <c r="C207" s="9"/>
      <c r="D207" s="9"/>
      <c r="E207" s="9"/>
    </row>
    <row r="208" spans="3:5" x14ac:dyDescent="0.25">
      <c r="C208" s="9"/>
      <c r="D208" s="9"/>
      <c r="E208" s="9"/>
    </row>
    <row r="209" spans="3:5" x14ac:dyDescent="0.25">
      <c r="C209" s="9"/>
      <c r="D209" s="9"/>
      <c r="E209" s="9"/>
    </row>
    <row r="210" spans="3:5" x14ac:dyDescent="0.25">
      <c r="C210" s="9"/>
      <c r="D210" s="9"/>
      <c r="E210" s="9"/>
    </row>
    <row r="211" spans="3:5" x14ac:dyDescent="0.25">
      <c r="C211" s="9"/>
      <c r="D211" s="9"/>
      <c r="E211" s="9"/>
    </row>
    <row r="212" spans="3:5" x14ac:dyDescent="0.25">
      <c r="C212" s="9"/>
      <c r="D212" s="9"/>
      <c r="E212" s="9"/>
    </row>
    <row r="213" spans="3:5" x14ac:dyDescent="0.25">
      <c r="C213" s="9"/>
      <c r="D213" s="9"/>
      <c r="E213" s="9"/>
    </row>
    <row r="214" spans="3:5" x14ac:dyDescent="0.25">
      <c r="C214" s="9"/>
      <c r="D214" s="9"/>
      <c r="E214" s="9"/>
    </row>
    <row r="215" spans="3:5" x14ac:dyDescent="0.25">
      <c r="C215" s="9"/>
      <c r="D215" s="9"/>
      <c r="E215" s="9"/>
    </row>
    <row r="216" spans="3:5" x14ac:dyDescent="0.25">
      <c r="C216" s="9"/>
      <c r="D216" s="9"/>
      <c r="E216" s="9"/>
    </row>
    <row r="217" spans="3:5" x14ac:dyDescent="0.25">
      <c r="C217" s="9"/>
      <c r="D217" s="9"/>
      <c r="E217" s="9"/>
    </row>
    <row r="218" spans="3:5" x14ac:dyDescent="0.25">
      <c r="C218" s="9"/>
      <c r="D218" s="9"/>
      <c r="E218" s="9"/>
    </row>
    <row r="219" spans="3:5" x14ac:dyDescent="0.25">
      <c r="C219" s="9"/>
      <c r="D219" s="9"/>
      <c r="E219" s="9"/>
    </row>
    <row r="220" spans="3:5" x14ac:dyDescent="0.25">
      <c r="C220" s="9"/>
      <c r="D220" s="9"/>
      <c r="E220" s="9"/>
    </row>
    <row r="221" spans="3:5" x14ac:dyDescent="0.25">
      <c r="C221" s="9"/>
      <c r="D221" s="9"/>
      <c r="E221" s="9"/>
    </row>
    <row r="222" spans="3:5" x14ac:dyDescent="0.25">
      <c r="C222" s="9"/>
      <c r="D222" s="9"/>
      <c r="E222" s="9"/>
    </row>
    <row r="223" spans="3:5" x14ac:dyDescent="0.25">
      <c r="C223" s="9"/>
      <c r="D223" s="9"/>
      <c r="E223" s="9"/>
    </row>
    <row r="224" spans="3:5" x14ac:dyDescent="0.25">
      <c r="C224" s="9"/>
      <c r="D224" s="9"/>
      <c r="E224" s="9"/>
    </row>
    <row r="225" spans="3:5" x14ac:dyDescent="0.25">
      <c r="C225" s="9"/>
      <c r="D225" s="9"/>
      <c r="E225" s="9"/>
    </row>
    <row r="226" spans="3:5" x14ac:dyDescent="0.25">
      <c r="C226" s="9"/>
      <c r="D226" s="9"/>
      <c r="E226" s="9"/>
    </row>
    <row r="227" spans="3:5" x14ac:dyDescent="0.25">
      <c r="C227" s="9"/>
      <c r="D227" s="9"/>
      <c r="E227" s="9"/>
    </row>
    <row r="228" spans="3:5" x14ac:dyDescent="0.25">
      <c r="C228" s="9"/>
      <c r="D228" s="9"/>
      <c r="E228" s="9"/>
    </row>
    <row r="229" spans="3:5" x14ac:dyDescent="0.25">
      <c r="C229" s="9"/>
      <c r="D229" s="9"/>
      <c r="E229" s="9"/>
    </row>
    <row r="230" spans="3:5" x14ac:dyDescent="0.25">
      <c r="C230" s="9"/>
      <c r="D230" s="9"/>
      <c r="E230" s="9"/>
    </row>
    <row r="231" spans="3:5" x14ac:dyDescent="0.25">
      <c r="C231" s="9"/>
      <c r="D231" s="9"/>
      <c r="E231" s="9"/>
    </row>
    <row r="232" spans="3:5" x14ac:dyDescent="0.25">
      <c r="C232" s="9"/>
      <c r="D232" s="9"/>
      <c r="E232" s="9"/>
    </row>
    <row r="233" spans="3:5" x14ac:dyDescent="0.25">
      <c r="C233" s="9"/>
      <c r="D233" s="9"/>
      <c r="E233" s="9"/>
    </row>
    <row r="234" spans="3:5" x14ac:dyDescent="0.25">
      <c r="C234" s="9"/>
      <c r="D234" s="9"/>
      <c r="E234" s="9"/>
    </row>
    <row r="235" spans="3:5" x14ac:dyDescent="0.25">
      <c r="C235" s="9"/>
      <c r="D235" s="9"/>
    </row>
    <row r="236" spans="3:5" x14ac:dyDescent="0.25">
      <c r="C236" s="9"/>
      <c r="D236" s="9"/>
    </row>
    <row r="237" spans="3:5" x14ac:dyDescent="0.25">
      <c r="C237" s="9"/>
      <c r="D237" s="9"/>
    </row>
    <row r="238" spans="3:5" x14ac:dyDescent="0.25">
      <c r="C238" s="9"/>
      <c r="D238" s="9"/>
    </row>
    <row r="239" spans="3:5" x14ac:dyDescent="0.25">
      <c r="C239" s="9"/>
      <c r="D239" s="9"/>
      <c r="E239" s="9"/>
    </row>
    <row r="240" spans="3:5" x14ac:dyDescent="0.25">
      <c r="C240" s="9"/>
      <c r="D240" s="9"/>
      <c r="E240" s="9"/>
    </row>
    <row r="241" spans="3:5" x14ac:dyDescent="0.25">
      <c r="C241" s="9"/>
      <c r="D241" s="9"/>
      <c r="E241" s="9"/>
    </row>
    <row r="242" spans="3:5" x14ac:dyDescent="0.25">
      <c r="C242" s="9"/>
      <c r="D242" s="9"/>
      <c r="E242" s="9"/>
    </row>
    <row r="243" spans="3:5" x14ac:dyDescent="0.25">
      <c r="C243" s="9"/>
      <c r="D243" s="9"/>
      <c r="E243" s="9"/>
    </row>
    <row r="244" spans="3:5" x14ac:dyDescent="0.25">
      <c r="C244" s="9"/>
      <c r="D244" s="9"/>
      <c r="E244" s="9"/>
    </row>
    <row r="245" spans="3:5" x14ac:dyDescent="0.25">
      <c r="C245" s="9"/>
      <c r="D245" s="9"/>
      <c r="E245" s="9"/>
    </row>
    <row r="246" spans="3:5" x14ac:dyDescent="0.25">
      <c r="C246" s="9"/>
      <c r="D246" s="9"/>
      <c r="E246" s="9"/>
    </row>
    <row r="247" spans="3:5" x14ac:dyDescent="0.25">
      <c r="C247" s="9"/>
      <c r="D247" s="9"/>
      <c r="E247" s="9"/>
    </row>
    <row r="248" spans="3:5" x14ac:dyDescent="0.25">
      <c r="C248" s="9"/>
      <c r="D248" s="9"/>
      <c r="E248" s="9"/>
    </row>
    <row r="249" spans="3:5" x14ac:dyDescent="0.25">
      <c r="C249" s="9"/>
      <c r="D249" s="9"/>
      <c r="E249" s="9"/>
    </row>
    <row r="250" spans="3:5" x14ac:dyDescent="0.25">
      <c r="C250" s="9"/>
      <c r="D250" s="9"/>
      <c r="E250" s="9"/>
    </row>
    <row r="251" spans="3:5" x14ac:dyDescent="0.25">
      <c r="C251" s="9"/>
      <c r="D251" s="9"/>
      <c r="E251" s="9"/>
    </row>
    <row r="252" spans="3:5" x14ac:dyDescent="0.25">
      <c r="C252" s="9"/>
      <c r="D252" s="9"/>
      <c r="E252" s="9"/>
    </row>
    <row r="253" spans="3:5" x14ac:dyDescent="0.25">
      <c r="C253" s="9"/>
      <c r="D253" s="9"/>
      <c r="E253" s="9"/>
    </row>
    <row r="254" spans="3:5" x14ac:dyDescent="0.25">
      <c r="C254" s="9"/>
      <c r="D254" s="9"/>
      <c r="E254" s="9"/>
    </row>
    <row r="255" spans="3:5" x14ac:dyDescent="0.25">
      <c r="C255" s="9"/>
      <c r="D255" s="9"/>
      <c r="E255" s="9"/>
    </row>
    <row r="256" spans="3:5" x14ac:dyDescent="0.25">
      <c r="C256" s="9"/>
      <c r="D256" s="9"/>
      <c r="E256" s="9"/>
    </row>
    <row r="257" spans="3:5" x14ac:dyDescent="0.25">
      <c r="C257" s="9"/>
      <c r="D257" s="9"/>
      <c r="E257" s="9"/>
    </row>
    <row r="258" spans="3:5" x14ac:dyDescent="0.25">
      <c r="C258" s="9"/>
      <c r="D258" s="9"/>
      <c r="E258" s="9"/>
    </row>
    <row r="259" spans="3:5" x14ac:dyDescent="0.25">
      <c r="C259" s="9"/>
      <c r="D259" s="9"/>
      <c r="E259" s="9"/>
    </row>
    <row r="260" spans="3:5" x14ac:dyDescent="0.25">
      <c r="C260" s="9"/>
      <c r="D260" s="9"/>
      <c r="E260" s="9"/>
    </row>
    <row r="261" spans="3:5" x14ac:dyDescent="0.25">
      <c r="C261" s="9"/>
      <c r="D261" s="9"/>
      <c r="E261" s="9"/>
    </row>
    <row r="262" spans="3:5" x14ac:dyDescent="0.25">
      <c r="C262" s="9"/>
      <c r="D262" s="9"/>
      <c r="E262" s="9"/>
    </row>
    <row r="263" spans="3:5" x14ac:dyDescent="0.25">
      <c r="C263" s="9"/>
      <c r="D263" s="9"/>
      <c r="E263" s="9"/>
    </row>
    <row r="264" spans="3:5" x14ac:dyDescent="0.25">
      <c r="C264" s="9"/>
      <c r="D264" s="9"/>
      <c r="E264" s="9"/>
    </row>
    <row r="265" spans="3:5" x14ac:dyDescent="0.25">
      <c r="C265" s="9"/>
      <c r="D265" s="9"/>
      <c r="E265" s="9"/>
    </row>
    <row r="266" spans="3:5" x14ac:dyDescent="0.25">
      <c r="C266" s="9"/>
      <c r="D266" s="9"/>
      <c r="E266" s="9"/>
    </row>
    <row r="267" spans="3:5" x14ac:dyDescent="0.25">
      <c r="C267" s="9"/>
      <c r="D267" s="9"/>
      <c r="E267" s="9"/>
    </row>
    <row r="268" spans="3:5" x14ac:dyDescent="0.25">
      <c r="C268" s="9"/>
      <c r="D268" s="9"/>
      <c r="E268" s="9"/>
    </row>
    <row r="269" spans="3:5" x14ac:dyDescent="0.25">
      <c r="C269" s="9"/>
      <c r="D269" s="9"/>
      <c r="E269" s="9"/>
    </row>
    <row r="270" spans="3:5" x14ac:dyDescent="0.25">
      <c r="C270" s="9"/>
      <c r="D270" s="9"/>
      <c r="E270" s="9"/>
    </row>
    <row r="271" spans="3:5" x14ac:dyDescent="0.25">
      <c r="C271" s="9"/>
      <c r="D271" s="9"/>
      <c r="E271" s="9"/>
    </row>
    <row r="272" spans="3:5" x14ac:dyDescent="0.25">
      <c r="C272" s="9"/>
      <c r="D272" s="9"/>
      <c r="E272" s="9"/>
    </row>
    <row r="273" spans="3:5" x14ac:dyDescent="0.25">
      <c r="C273" s="9"/>
      <c r="D273" s="9"/>
      <c r="E273" s="9"/>
    </row>
    <row r="274" spans="3:5" x14ac:dyDescent="0.25">
      <c r="C274" s="9"/>
      <c r="D274" s="9"/>
      <c r="E274" s="9"/>
    </row>
    <row r="275" spans="3:5" x14ac:dyDescent="0.25">
      <c r="C275" s="9"/>
      <c r="D275" s="9"/>
      <c r="E275" s="9"/>
    </row>
    <row r="276" spans="3:5" x14ac:dyDescent="0.25">
      <c r="C276" s="9"/>
      <c r="D276" s="9"/>
      <c r="E276" s="9"/>
    </row>
    <row r="277" spans="3:5" x14ac:dyDescent="0.25">
      <c r="C277" s="9"/>
      <c r="D277" s="9"/>
      <c r="E277" s="9"/>
    </row>
    <row r="278" spans="3:5" x14ac:dyDescent="0.25">
      <c r="C278" s="9"/>
      <c r="D278" s="9"/>
      <c r="E278" s="9"/>
    </row>
    <row r="279" spans="3:5" x14ac:dyDescent="0.25">
      <c r="C279" s="9"/>
      <c r="D279" s="9"/>
      <c r="E279" s="9"/>
    </row>
    <row r="280" spans="3:5" x14ac:dyDescent="0.25">
      <c r="C280" s="9"/>
      <c r="D280" s="9"/>
      <c r="E280" s="9"/>
    </row>
    <row r="281" spans="3:5" x14ac:dyDescent="0.25">
      <c r="C281" s="9"/>
      <c r="D281" s="9"/>
      <c r="E281" s="9"/>
    </row>
    <row r="282" spans="3:5" x14ac:dyDescent="0.25">
      <c r="C282" s="9"/>
      <c r="D282" s="9"/>
      <c r="E282" s="9"/>
    </row>
    <row r="283" spans="3:5" x14ac:dyDescent="0.25">
      <c r="C283" s="9"/>
      <c r="D283" s="9"/>
      <c r="E283" s="9"/>
    </row>
    <row r="284" spans="3:5" x14ac:dyDescent="0.25">
      <c r="C284" s="9"/>
      <c r="D284" s="9"/>
      <c r="E284" s="9"/>
    </row>
    <row r="285" spans="3:5" x14ac:dyDescent="0.25">
      <c r="C285" s="9"/>
      <c r="D285" s="9"/>
      <c r="E285" s="9"/>
    </row>
    <row r="286" spans="3:5" x14ac:dyDescent="0.25">
      <c r="C286" s="9"/>
      <c r="D286" s="9"/>
      <c r="E286" s="9"/>
    </row>
    <row r="287" spans="3:5" x14ac:dyDescent="0.25">
      <c r="C287" s="9"/>
      <c r="D287" s="9"/>
      <c r="E287" s="9"/>
    </row>
    <row r="288" spans="3:5" x14ac:dyDescent="0.25">
      <c r="C288" s="9"/>
      <c r="D288" s="9"/>
      <c r="E288" s="9"/>
    </row>
    <row r="289" spans="3:5" x14ac:dyDescent="0.25">
      <c r="C289" s="9"/>
      <c r="D289" s="9"/>
      <c r="E289" s="9"/>
    </row>
    <row r="290" spans="3:5" x14ac:dyDescent="0.25">
      <c r="C290" s="9"/>
      <c r="D290" s="9"/>
      <c r="E290" s="9"/>
    </row>
    <row r="291" spans="3:5" x14ac:dyDescent="0.25">
      <c r="C291" s="9"/>
      <c r="D291" s="9"/>
      <c r="E291" s="9"/>
    </row>
    <row r="292" spans="3:5" x14ac:dyDescent="0.25">
      <c r="C292" s="9"/>
      <c r="D292" s="9"/>
      <c r="E292" s="9"/>
    </row>
    <row r="293" spans="3:5" x14ac:dyDescent="0.25">
      <c r="C293" s="9"/>
      <c r="D293" s="9"/>
      <c r="E293" s="9"/>
    </row>
    <row r="294" spans="3:5" x14ac:dyDescent="0.25">
      <c r="C294" s="9"/>
      <c r="D294" s="9"/>
      <c r="E294" s="9"/>
    </row>
    <row r="295" spans="3:5" x14ac:dyDescent="0.25">
      <c r="C295" s="9"/>
      <c r="D295" s="9"/>
      <c r="E295" s="9"/>
    </row>
    <row r="296" spans="3:5" x14ac:dyDescent="0.25">
      <c r="C296" s="9"/>
      <c r="D296" s="9"/>
      <c r="E296" s="9"/>
    </row>
    <row r="297" spans="3:5" x14ac:dyDescent="0.25">
      <c r="C297" s="9"/>
      <c r="D297" s="9"/>
      <c r="E297" s="9"/>
    </row>
    <row r="298" spans="3:5" x14ac:dyDescent="0.25">
      <c r="C298" s="9"/>
      <c r="D298" s="9"/>
      <c r="E298" s="9"/>
    </row>
    <row r="299" spans="3:5" x14ac:dyDescent="0.25">
      <c r="C299" s="9"/>
      <c r="D299" s="9"/>
      <c r="E299" s="9"/>
    </row>
    <row r="300" spans="3:5" x14ac:dyDescent="0.25">
      <c r="C300" s="9"/>
      <c r="D300" s="9"/>
      <c r="E300" s="9"/>
    </row>
    <row r="301" spans="3:5" x14ac:dyDescent="0.25">
      <c r="C301" s="9"/>
      <c r="D301" s="9"/>
      <c r="E301" s="9"/>
    </row>
    <row r="302" spans="3:5" x14ac:dyDescent="0.25">
      <c r="C302" s="9"/>
      <c r="D302" s="9"/>
      <c r="E302" s="9"/>
    </row>
    <row r="303" spans="3:5" x14ac:dyDescent="0.25">
      <c r="C303" s="9"/>
      <c r="D303" s="9"/>
      <c r="E303" s="9"/>
    </row>
    <row r="304" spans="3:5" x14ac:dyDescent="0.25">
      <c r="C304" s="9"/>
      <c r="D304" s="9"/>
      <c r="E304" s="9"/>
    </row>
    <row r="305" spans="3:5" x14ac:dyDescent="0.25">
      <c r="C305" s="9"/>
      <c r="D305" s="9"/>
      <c r="E305" s="9"/>
    </row>
    <row r="306" spans="3:5" x14ac:dyDescent="0.25">
      <c r="C306" s="9"/>
      <c r="D306" s="9"/>
      <c r="E306" s="9"/>
    </row>
    <row r="307" spans="3:5" x14ac:dyDescent="0.25">
      <c r="C307" s="9"/>
      <c r="D307" s="9"/>
      <c r="E307" s="9"/>
    </row>
    <row r="308" spans="3:5" x14ac:dyDescent="0.25">
      <c r="C308" s="9"/>
      <c r="D308" s="9"/>
      <c r="E308" s="9"/>
    </row>
    <row r="309" spans="3:5" x14ac:dyDescent="0.25">
      <c r="C309" s="9"/>
      <c r="D309" s="9"/>
      <c r="E309" s="9"/>
    </row>
    <row r="310" spans="3:5" x14ac:dyDescent="0.25">
      <c r="C310" s="9"/>
      <c r="D310" s="9"/>
      <c r="E310" s="9"/>
    </row>
    <row r="311" spans="3:5" x14ac:dyDescent="0.25">
      <c r="C311" s="9"/>
      <c r="D311" s="9"/>
      <c r="E311" s="9"/>
    </row>
    <row r="312" spans="3:5" x14ac:dyDescent="0.25">
      <c r="C312" s="9"/>
      <c r="D312" s="9"/>
      <c r="E312" s="9"/>
    </row>
    <row r="313" spans="3:5" x14ac:dyDescent="0.25">
      <c r="C313" s="9"/>
      <c r="D313" s="9"/>
      <c r="E313" s="9"/>
    </row>
    <row r="314" spans="3:5" x14ac:dyDescent="0.25">
      <c r="C314" s="9"/>
      <c r="D314" s="9"/>
      <c r="E314" s="9"/>
    </row>
    <row r="315" spans="3:5" x14ac:dyDescent="0.25">
      <c r="C315" s="9"/>
      <c r="D315" s="9"/>
      <c r="E315" s="9"/>
    </row>
    <row r="316" spans="3:5" x14ac:dyDescent="0.25">
      <c r="C316" s="9"/>
      <c r="D316" s="9"/>
      <c r="E316" s="9"/>
    </row>
    <row r="317" spans="3:5" x14ac:dyDescent="0.25">
      <c r="C317" s="9"/>
      <c r="D317" s="9"/>
      <c r="E317" s="9"/>
    </row>
    <row r="318" spans="3:5" x14ac:dyDescent="0.25">
      <c r="C318" s="9"/>
      <c r="D318" s="9"/>
      <c r="E318" s="9"/>
    </row>
    <row r="319" spans="3:5" x14ac:dyDescent="0.25">
      <c r="C319" s="9"/>
      <c r="D319" s="9"/>
      <c r="E319" s="9"/>
    </row>
    <row r="320" spans="3:5" x14ac:dyDescent="0.25">
      <c r="C320" s="9"/>
      <c r="D320" s="9"/>
      <c r="E320" s="9"/>
    </row>
    <row r="321" spans="3:5" x14ac:dyDescent="0.25">
      <c r="C321" s="9"/>
      <c r="D321" s="9"/>
      <c r="E321" s="9"/>
    </row>
    <row r="322" spans="3:5" x14ac:dyDescent="0.25">
      <c r="C322" s="9"/>
      <c r="D322" s="9"/>
      <c r="E322" s="9"/>
    </row>
    <row r="323" spans="3:5" x14ac:dyDescent="0.25">
      <c r="C323" s="9"/>
      <c r="D323" s="9"/>
      <c r="E323" s="9"/>
    </row>
    <row r="324" spans="3:5" x14ac:dyDescent="0.25">
      <c r="C324" s="9"/>
      <c r="D324" s="9"/>
      <c r="E324" s="9"/>
    </row>
    <row r="325" spans="3:5" x14ac:dyDescent="0.25">
      <c r="C325" s="9"/>
      <c r="D325" s="9"/>
      <c r="E325" s="9"/>
    </row>
    <row r="326" spans="3:5" x14ac:dyDescent="0.25">
      <c r="C326" s="9"/>
      <c r="D326" s="9"/>
      <c r="E326" s="9"/>
    </row>
    <row r="327" spans="3:5" x14ac:dyDescent="0.25">
      <c r="C327" s="9"/>
      <c r="D327" s="9"/>
      <c r="E327" s="9"/>
    </row>
    <row r="328" spans="3:5" x14ac:dyDescent="0.25">
      <c r="C328" s="9"/>
      <c r="D328" s="9"/>
      <c r="E328" s="9"/>
    </row>
    <row r="329" spans="3:5" x14ac:dyDescent="0.25">
      <c r="C329" s="9"/>
      <c r="D329" s="9"/>
      <c r="E329" s="9"/>
    </row>
    <row r="330" spans="3:5" x14ac:dyDescent="0.25">
      <c r="C330" s="9"/>
      <c r="D330" s="9"/>
      <c r="E330" s="9"/>
    </row>
    <row r="331" spans="3:5" x14ac:dyDescent="0.25">
      <c r="C331" s="9"/>
      <c r="D331" s="9"/>
      <c r="E331" s="9"/>
    </row>
    <row r="332" spans="3:5" x14ac:dyDescent="0.25">
      <c r="C332" s="9"/>
      <c r="D332" s="9"/>
      <c r="E332" s="9"/>
    </row>
    <row r="333" spans="3:5" x14ac:dyDescent="0.25">
      <c r="C333" s="9"/>
      <c r="D333" s="9"/>
      <c r="E333" s="9"/>
    </row>
    <row r="334" spans="3:5" x14ac:dyDescent="0.25">
      <c r="C334" s="9"/>
      <c r="D334" s="9"/>
      <c r="E334" s="9"/>
    </row>
    <row r="335" spans="3:5" x14ac:dyDescent="0.25">
      <c r="C335" s="9"/>
      <c r="D335" s="9"/>
      <c r="E335" s="9"/>
    </row>
    <row r="336" spans="3:5" x14ac:dyDescent="0.25">
      <c r="C336" s="9"/>
      <c r="D336" s="9"/>
      <c r="E336" s="9"/>
    </row>
    <row r="337" spans="3:5" x14ac:dyDescent="0.25">
      <c r="C337" s="9"/>
      <c r="D337" s="9"/>
      <c r="E337" s="9"/>
    </row>
    <row r="338" spans="3:5" x14ac:dyDescent="0.25">
      <c r="C338" s="9"/>
      <c r="D338" s="9"/>
      <c r="E338" s="9"/>
    </row>
    <row r="339" spans="3:5" x14ac:dyDescent="0.25">
      <c r="C339" s="9"/>
      <c r="D339" s="9"/>
      <c r="E339" s="9"/>
    </row>
    <row r="340" spans="3:5" x14ac:dyDescent="0.25">
      <c r="C340" s="9"/>
      <c r="D340" s="9"/>
      <c r="E340" s="9"/>
    </row>
    <row r="341" spans="3:5" x14ac:dyDescent="0.25">
      <c r="C341" s="9"/>
      <c r="D341" s="9"/>
      <c r="E341" s="9"/>
    </row>
    <row r="342" spans="3:5" x14ac:dyDescent="0.25">
      <c r="C342" s="9"/>
      <c r="D342" s="9"/>
      <c r="E342" s="9"/>
    </row>
    <row r="343" spans="3:5" x14ac:dyDescent="0.25">
      <c r="C343" s="9"/>
      <c r="D343" s="9"/>
      <c r="E343" s="9"/>
    </row>
    <row r="344" spans="3:5" x14ac:dyDescent="0.25">
      <c r="C344" s="9"/>
      <c r="D344" s="9"/>
      <c r="E344" s="9"/>
    </row>
    <row r="345" spans="3:5" x14ac:dyDescent="0.25">
      <c r="C345" s="9"/>
      <c r="D345" s="9"/>
      <c r="E345" s="9"/>
    </row>
    <row r="346" spans="3:5" x14ac:dyDescent="0.25">
      <c r="C346" s="9"/>
      <c r="D346" s="9"/>
      <c r="E346" s="9"/>
    </row>
    <row r="347" spans="3:5" x14ac:dyDescent="0.25">
      <c r="C347" s="9"/>
      <c r="D347" s="9"/>
      <c r="E347" s="9"/>
    </row>
    <row r="348" spans="3:5" x14ac:dyDescent="0.25">
      <c r="C348" s="9"/>
      <c r="D348" s="9"/>
      <c r="E348" s="9"/>
    </row>
    <row r="349" spans="3:5" x14ac:dyDescent="0.25">
      <c r="C349" s="9"/>
      <c r="D349" s="9"/>
      <c r="E349" s="9"/>
    </row>
    <row r="350" spans="3:5" x14ac:dyDescent="0.25">
      <c r="C350" s="9"/>
      <c r="D350" s="9"/>
      <c r="E350" s="9"/>
    </row>
    <row r="351" spans="3:5" x14ac:dyDescent="0.25">
      <c r="C351" s="9"/>
      <c r="D351" s="9"/>
      <c r="E351" s="9"/>
    </row>
    <row r="352" spans="3:5" x14ac:dyDescent="0.25">
      <c r="C352" s="9"/>
      <c r="D352" s="9"/>
      <c r="E352" s="9"/>
    </row>
    <row r="353" spans="3:5" x14ac:dyDescent="0.25">
      <c r="C353" s="9"/>
      <c r="D353" s="9"/>
      <c r="E353" s="9"/>
    </row>
    <row r="354" spans="3:5" x14ac:dyDescent="0.25">
      <c r="C354" s="9"/>
      <c r="D354" s="9"/>
      <c r="E354" s="9"/>
    </row>
    <row r="355" spans="3:5" x14ac:dyDescent="0.25">
      <c r="C355" s="9"/>
      <c r="D355" s="9"/>
      <c r="E355" s="9"/>
    </row>
    <row r="356" spans="3:5" x14ac:dyDescent="0.25">
      <c r="C356" s="9"/>
      <c r="D356" s="9"/>
      <c r="E356" s="9"/>
    </row>
    <row r="357" spans="3:5" x14ac:dyDescent="0.25">
      <c r="C357" s="9"/>
      <c r="D357" s="9"/>
      <c r="E357" s="9"/>
    </row>
    <row r="358" spans="3:5" x14ac:dyDescent="0.25">
      <c r="C358" s="9"/>
      <c r="D358" s="9"/>
      <c r="E358" s="9"/>
    </row>
    <row r="359" spans="3:5" x14ac:dyDescent="0.25">
      <c r="C359" s="9"/>
      <c r="D359" s="9"/>
      <c r="E359" s="9"/>
    </row>
    <row r="360" spans="3:5" x14ac:dyDescent="0.25">
      <c r="C360" s="9"/>
      <c r="D360" s="9"/>
      <c r="E360" s="9"/>
    </row>
    <row r="361" spans="3:5" x14ac:dyDescent="0.25">
      <c r="C361" s="9"/>
      <c r="D361" s="9"/>
      <c r="E361" s="9"/>
    </row>
    <row r="362" spans="3:5" x14ac:dyDescent="0.25">
      <c r="C362" s="9"/>
      <c r="D362" s="9"/>
      <c r="E362" s="9"/>
    </row>
    <row r="363" spans="3:5" x14ac:dyDescent="0.25">
      <c r="C363" s="9"/>
      <c r="D363" s="9"/>
      <c r="E363" s="9"/>
    </row>
    <row r="364" spans="3:5" x14ac:dyDescent="0.25">
      <c r="C364" s="9"/>
      <c r="D364" s="9"/>
      <c r="E364" s="9"/>
    </row>
    <row r="365" spans="3:5" x14ac:dyDescent="0.25">
      <c r="C365" s="9"/>
      <c r="D365" s="9"/>
      <c r="E365" s="9"/>
    </row>
    <row r="366" spans="3:5" x14ac:dyDescent="0.25">
      <c r="C366" s="9"/>
      <c r="D366" s="9"/>
      <c r="E366" s="9"/>
    </row>
    <row r="367" spans="3:5" x14ac:dyDescent="0.25">
      <c r="C367" s="9"/>
      <c r="D367" s="9"/>
      <c r="E367" s="9"/>
    </row>
    <row r="368" spans="3:5" x14ac:dyDescent="0.25">
      <c r="C368" s="9"/>
      <c r="D368" s="9"/>
      <c r="E368" s="9"/>
    </row>
    <row r="369" spans="3:5" x14ac:dyDescent="0.25">
      <c r="C369" s="9"/>
      <c r="D369" s="9"/>
      <c r="E369" s="9"/>
    </row>
    <row r="370" spans="3:5" x14ac:dyDescent="0.25">
      <c r="C370" s="9"/>
      <c r="D370" s="9"/>
      <c r="E370" s="9"/>
    </row>
    <row r="371" spans="3:5" x14ac:dyDescent="0.25">
      <c r="C371" s="9"/>
      <c r="D371" s="9"/>
      <c r="E371" s="9"/>
    </row>
    <row r="372" spans="3:5" x14ac:dyDescent="0.25">
      <c r="C372" s="9"/>
      <c r="D372" s="9"/>
      <c r="E372" s="9"/>
    </row>
    <row r="373" spans="3:5" x14ac:dyDescent="0.25">
      <c r="C373" s="9"/>
      <c r="D373" s="9"/>
      <c r="E373" s="9"/>
    </row>
    <row r="374" spans="3:5" x14ac:dyDescent="0.25">
      <c r="C374" s="9"/>
      <c r="D374" s="9"/>
      <c r="E374" s="9"/>
    </row>
    <row r="375" spans="3:5" x14ac:dyDescent="0.25">
      <c r="C375" s="9"/>
      <c r="D375" s="9"/>
      <c r="E375" s="9"/>
    </row>
    <row r="376" spans="3:5" x14ac:dyDescent="0.25">
      <c r="C376" s="9"/>
      <c r="D376" s="9"/>
      <c r="E376" s="9"/>
    </row>
    <row r="377" spans="3:5" x14ac:dyDescent="0.25">
      <c r="C377" s="9"/>
      <c r="D377" s="9"/>
      <c r="E377" s="9"/>
    </row>
    <row r="378" spans="3:5" x14ac:dyDescent="0.25">
      <c r="C378" s="9"/>
      <c r="D378" s="9"/>
      <c r="E378" s="9"/>
    </row>
    <row r="379" spans="3:5" x14ac:dyDescent="0.25">
      <c r="C379" s="9"/>
      <c r="D379" s="9"/>
      <c r="E379" s="9"/>
    </row>
    <row r="380" spans="3:5" x14ac:dyDescent="0.25">
      <c r="C380" s="9"/>
      <c r="D380" s="9"/>
      <c r="E380" s="9"/>
    </row>
    <row r="381" spans="3:5" x14ac:dyDescent="0.25">
      <c r="C381" s="9"/>
      <c r="D381" s="9"/>
      <c r="E381" s="9"/>
    </row>
    <row r="382" spans="3:5" x14ac:dyDescent="0.25">
      <c r="C382" s="9"/>
      <c r="D382" s="9"/>
      <c r="E382" s="9"/>
    </row>
    <row r="383" spans="3:5" x14ac:dyDescent="0.25">
      <c r="C383" s="9"/>
      <c r="D383" s="9"/>
      <c r="E383" s="9"/>
    </row>
    <row r="384" spans="3:5" x14ac:dyDescent="0.25">
      <c r="C384" s="9"/>
      <c r="D384" s="9"/>
      <c r="E384" s="9"/>
    </row>
    <row r="385" spans="3:5" x14ac:dyDescent="0.25">
      <c r="C385" s="9"/>
      <c r="D385" s="9"/>
      <c r="E385" s="9"/>
    </row>
    <row r="386" spans="3:5" x14ac:dyDescent="0.25">
      <c r="C386" s="9"/>
      <c r="D386" s="9"/>
      <c r="E386" s="9"/>
    </row>
    <row r="387" spans="3:5" x14ac:dyDescent="0.25">
      <c r="C387" s="9"/>
      <c r="D387" s="9"/>
      <c r="E387" s="9"/>
    </row>
    <row r="388" spans="3:5" x14ac:dyDescent="0.25">
      <c r="C388" s="9"/>
      <c r="D388" s="9"/>
      <c r="E388" s="9"/>
    </row>
    <row r="389" spans="3:5" x14ac:dyDescent="0.25">
      <c r="C389" s="9"/>
      <c r="D389" s="9"/>
      <c r="E389" s="9"/>
    </row>
    <row r="390" spans="3:5" x14ac:dyDescent="0.25">
      <c r="C390" s="9"/>
      <c r="D390" s="9"/>
      <c r="E390" s="9"/>
    </row>
    <row r="391" spans="3:5" x14ac:dyDescent="0.25">
      <c r="C391" s="9"/>
      <c r="D391" s="9"/>
      <c r="E391" s="9"/>
    </row>
    <row r="392" spans="3:5" x14ac:dyDescent="0.25">
      <c r="C392" s="9"/>
      <c r="D392" s="9"/>
      <c r="E392" s="9"/>
    </row>
    <row r="393" spans="3:5" x14ac:dyDescent="0.25">
      <c r="C393" s="9"/>
      <c r="D393" s="9"/>
      <c r="E393" s="9"/>
    </row>
    <row r="394" spans="3:5" x14ac:dyDescent="0.25">
      <c r="C394" s="9"/>
      <c r="D394" s="9"/>
      <c r="E394" s="9"/>
    </row>
    <row r="395" spans="3:5" x14ac:dyDescent="0.25">
      <c r="C395" s="9"/>
      <c r="D395" s="9"/>
      <c r="E395" s="9"/>
    </row>
    <row r="396" spans="3:5" x14ac:dyDescent="0.25">
      <c r="C396" s="9"/>
      <c r="E396" s="9"/>
    </row>
    <row r="397" spans="3:5" x14ac:dyDescent="0.25">
      <c r="C397" s="9"/>
      <c r="D397" s="9"/>
      <c r="E397" s="9"/>
    </row>
    <row r="398" spans="3:5" x14ac:dyDescent="0.25">
      <c r="C398" s="9"/>
      <c r="D398" s="9"/>
      <c r="E398" s="9"/>
    </row>
    <row r="399" spans="3:5" x14ac:dyDescent="0.25">
      <c r="C399" s="9"/>
      <c r="D399" s="9"/>
      <c r="E399" s="9"/>
    </row>
    <row r="400" spans="3:5" x14ac:dyDescent="0.25">
      <c r="C400" s="9"/>
      <c r="D400" s="9"/>
      <c r="E400" s="9"/>
    </row>
    <row r="401" spans="3:5" x14ac:dyDescent="0.25">
      <c r="C401" s="9"/>
      <c r="D401" s="9"/>
      <c r="E401" s="9"/>
    </row>
    <row r="402" spans="3:5" x14ac:dyDescent="0.25">
      <c r="C402" s="9"/>
      <c r="E402" s="9"/>
    </row>
    <row r="403" spans="3:5" x14ac:dyDescent="0.25">
      <c r="C403" s="9"/>
      <c r="D403" s="9"/>
      <c r="E403" s="9"/>
    </row>
    <row r="404" spans="3:5" x14ac:dyDescent="0.25">
      <c r="C404" s="9"/>
      <c r="D404" s="9"/>
      <c r="E404" s="9"/>
    </row>
    <row r="405" spans="3:5" x14ac:dyDescent="0.25">
      <c r="C405" s="9"/>
      <c r="D405" s="9"/>
      <c r="E405" s="9"/>
    </row>
    <row r="406" spans="3:5" x14ac:dyDescent="0.25">
      <c r="C406" s="9"/>
      <c r="D406" s="9"/>
      <c r="E406" s="9"/>
    </row>
    <row r="407" spans="3:5" x14ac:dyDescent="0.25">
      <c r="C407" s="9"/>
      <c r="D407" s="9"/>
      <c r="E407" s="9"/>
    </row>
    <row r="408" spans="3:5" x14ac:dyDescent="0.25">
      <c r="C408" s="9"/>
      <c r="D408" s="9"/>
      <c r="E408" s="9"/>
    </row>
    <row r="409" spans="3:5" x14ac:dyDescent="0.25">
      <c r="C409" s="9"/>
      <c r="D409" s="9"/>
      <c r="E409" s="9"/>
    </row>
    <row r="410" spans="3:5" x14ac:dyDescent="0.25">
      <c r="C410" s="9"/>
      <c r="D410" s="9"/>
      <c r="E410" s="9"/>
    </row>
    <row r="411" spans="3:5" x14ac:dyDescent="0.25">
      <c r="C411" s="9"/>
      <c r="D411" s="9"/>
      <c r="E411" s="9"/>
    </row>
    <row r="412" spans="3:5" x14ac:dyDescent="0.25">
      <c r="C412" s="9"/>
      <c r="D412" s="9"/>
      <c r="E412" s="9"/>
    </row>
    <row r="413" spans="3:5" x14ac:dyDescent="0.25">
      <c r="C413" s="9"/>
      <c r="D413" s="9"/>
      <c r="E413" s="9"/>
    </row>
    <row r="414" spans="3:5" x14ac:dyDescent="0.25">
      <c r="C414" s="9"/>
      <c r="D414" s="9"/>
      <c r="E414" s="9"/>
    </row>
    <row r="415" spans="3:5" x14ac:dyDescent="0.25">
      <c r="C415" s="9"/>
      <c r="D415" s="9"/>
      <c r="E415" s="9"/>
    </row>
    <row r="416" spans="3:5" x14ac:dyDescent="0.25">
      <c r="C416" s="9"/>
      <c r="D416" s="9"/>
    </row>
    <row r="417" spans="3:5" x14ac:dyDescent="0.25">
      <c r="C417" s="9"/>
      <c r="D417" s="9"/>
    </row>
    <row r="418" spans="3:5" x14ac:dyDescent="0.25">
      <c r="C418" s="9"/>
      <c r="D418" s="9"/>
    </row>
    <row r="419" spans="3:5" x14ac:dyDescent="0.25">
      <c r="C419" s="9"/>
      <c r="D419" s="9"/>
      <c r="E419" s="9"/>
    </row>
    <row r="420" spans="3:5" x14ac:dyDescent="0.25">
      <c r="C420" s="9"/>
      <c r="D420" s="9"/>
      <c r="E420" s="9"/>
    </row>
    <row r="421" spans="3:5" x14ac:dyDescent="0.25">
      <c r="C421" s="9"/>
      <c r="D421" s="9"/>
      <c r="E421" s="9"/>
    </row>
    <row r="422" spans="3:5" x14ac:dyDescent="0.25">
      <c r="C422" s="9"/>
      <c r="D422" s="9"/>
      <c r="E422" s="9"/>
    </row>
    <row r="423" spans="3:5" x14ac:dyDescent="0.25">
      <c r="C423" s="9"/>
      <c r="D423" s="9"/>
      <c r="E423" s="9"/>
    </row>
    <row r="424" spans="3:5" x14ac:dyDescent="0.25">
      <c r="C424" s="9"/>
      <c r="D424" s="9"/>
      <c r="E424" s="9"/>
    </row>
    <row r="425" spans="3:5" x14ac:dyDescent="0.25">
      <c r="C425" s="9"/>
      <c r="D425" s="9"/>
      <c r="E425" s="9"/>
    </row>
    <row r="426" spans="3:5" x14ac:dyDescent="0.25">
      <c r="C426" s="9"/>
      <c r="D426" s="9"/>
      <c r="E426" s="9"/>
    </row>
    <row r="427" spans="3:5" x14ac:dyDescent="0.25">
      <c r="C427" s="9"/>
      <c r="D427" s="9"/>
      <c r="E427" s="9"/>
    </row>
    <row r="428" spans="3:5" x14ac:dyDescent="0.25">
      <c r="C428" s="9"/>
      <c r="D428" s="9"/>
      <c r="E428" s="9"/>
    </row>
    <row r="429" spans="3:5" x14ac:dyDescent="0.25">
      <c r="C429" s="9"/>
      <c r="D429" s="9"/>
      <c r="E429" s="9"/>
    </row>
    <row r="430" spans="3:5" x14ac:dyDescent="0.25">
      <c r="C430" s="9"/>
      <c r="D430" s="9"/>
      <c r="E430" s="9"/>
    </row>
    <row r="431" spans="3:5" x14ac:dyDescent="0.25">
      <c r="C431" s="9"/>
      <c r="D431" s="9"/>
      <c r="E431" s="9"/>
    </row>
    <row r="432" spans="3:5" x14ac:dyDescent="0.25">
      <c r="C432" s="9"/>
      <c r="D432" s="9"/>
      <c r="E432" s="9"/>
    </row>
    <row r="433" spans="3:5" x14ac:dyDescent="0.25">
      <c r="C433" s="9"/>
      <c r="D433" s="9"/>
      <c r="E433" s="9"/>
    </row>
    <row r="434" spans="3:5" x14ac:dyDescent="0.25">
      <c r="C434" s="9"/>
      <c r="D434" s="9"/>
      <c r="E434" s="9"/>
    </row>
    <row r="435" spans="3:5" x14ac:dyDescent="0.25">
      <c r="C435" s="9"/>
      <c r="D435" s="9"/>
      <c r="E435" s="9"/>
    </row>
    <row r="436" spans="3:5" x14ac:dyDescent="0.25">
      <c r="C436" s="9"/>
      <c r="D436" s="9"/>
      <c r="E436" s="9"/>
    </row>
    <row r="437" spans="3:5" x14ac:dyDescent="0.25">
      <c r="C437" s="9"/>
      <c r="D437" s="9"/>
      <c r="E437" s="9"/>
    </row>
    <row r="438" spans="3:5" x14ac:dyDescent="0.25">
      <c r="C438" s="9"/>
      <c r="D438" s="9"/>
      <c r="E438" s="9"/>
    </row>
    <row r="439" spans="3:5" x14ac:dyDescent="0.25">
      <c r="C439" s="9"/>
      <c r="D439" s="9"/>
    </row>
    <row r="440" spans="3:5" x14ac:dyDescent="0.25">
      <c r="C440" s="9"/>
      <c r="D440" s="9"/>
      <c r="E440" s="9"/>
    </row>
    <row r="441" spans="3:5" x14ac:dyDescent="0.25">
      <c r="C441" s="9"/>
      <c r="D441" s="9"/>
      <c r="E441" s="9"/>
    </row>
    <row r="442" spans="3:5" x14ac:dyDescent="0.25">
      <c r="C442" s="9"/>
      <c r="D442" s="9"/>
      <c r="E442" s="9"/>
    </row>
    <row r="443" spans="3:5" x14ac:dyDescent="0.25">
      <c r="C443" s="9"/>
      <c r="D443" s="9"/>
      <c r="E443" s="9"/>
    </row>
    <row r="444" spans="3:5" x14ac:dyDescent="0.25">
      <c r="C444" s="9"/>
      <c r="D444" s="9"/>
      <c r="E444" s="9"/>
    </row>
    <row r="445" spans="3:5" x14ac:dyDescent="0.25">
      <c r="C445" s="9"/>
      <c r="D445" s="9"/>
      <c r="E445" s="9"/>
    </row>
    <row r="446" spans="3:5" x14ac:dyDescent="0.25">
      <c r="C446" s="9"/>
      <c r="D446" s="9"/>
      <c r="E446" s="9"/>
    </row>
    <row r="447" spans="3:5" x14ac:dyDescent="0.25">
      <c r="C447" s="9"/>
      <c r="D447" s="9"/>
      <c r="E447" s="9"/>
    </row>
    <row r="448" spans="3:5" x14ac:dyDescent="0.25">
      <c r="C448" s="9"/>
      <c r="D448" s="9"/>
      <c r="E448" s="9"/>
    </row>
    <row r="449" spans="3:5" x14ac:dyDescent="0.25">
      <c r="C449" s="9"/>
      <c r="D449" s="9"/>
      <c r="E449" s="9"/>
    </row>
    <row r="450" spans="3:5" x14ac:dyDescent="0.25">
      <c r="C450" s="9"/>
      <c r="D450" s="9"/>
      <c r="E450" s="9"/>
    </row>
    <row r="451" spans="3:5" x14ac:dyDescent="0.25">
      <c r="C451" s="9"/>
      <c r="D451" s="9"/>
      <c r="E451" s="9"/>
    </row>
    <row r="452" spans="3:5" x14ac:dyDescent="0.25">
      <c r="C452" s="9"/>
      <c r="D452" s="9"/>
      <c r="E452" s="9"/>
    </row>
    <row r="453" spans="3:5" x14ac:dyDescent="0.25">
      <c r="C453" s="9"/>
      <c r="D453" s="9"/>
      <c r="E453" s="9"/>
    </row>
    <row r="454" spans="3:5" x14ac:dyDescent="0.25">
      <c r="C454" s="9"/>
      <c r="D454" s="9"/>
      <c r="E454" s="9"/>
    </row>
    <row r="455" spans="3:5" x14ac:dyDescent="0.25">
      <c r="C455" s="9"/>
      <c r="D455" s="9"/>
      <c r="E455" s="9"/>
    </row>
    <row r="456" spans="3:5" x14ac:dyDescent="0.25">
      <c r="C456" s="9"/>
      <c r="D456" s="9"/>
      <c r="E456" s="9"/>
    </row>
    <row r="457" spans="3:5" x14ac:dyDescent="0.25">
      <c r="C457" s="9"/>
      <c r="D457" s="9"/>
      <c r="E457" s="9"/>
    </row>
    <row r="458" spans="3:5" x14ac:dyDescent="0.25">
      <c r="C458" s="9"/>
      <c r="D458" s="9"/>
      <c r="E458" s="9"/>
    </row>
    <row r="459" spans="3:5" x14ac:dyDescent="0.25">
      <c r="C459" s="9"/>
      <c r="D459" s="9"/>
      <c r="E459" s="9"/>
    </row>
    <row r="460" spans="3:5" x14ac:dyDescent="0.25">
      <c r="C460" s="9"/>
      <c r="D460" s="9"/>
      <c r="E460" s="9"/>
    </row>
    <row r="461" spans="3:5" x14ac:dyDescent="0.25">
      <c r="C461" s="9"/>
      <c r="D461" s="9"/>
      <c r="E461" s="9"/>
    </row>
    <row r="462" spans="3:5" x14ac:dyDescent="0.25">
      <c r="C462" s="9"/>
      <c r="D462" s="9"/>
      <c r="E462" s="9"/>
    </row>
    <row r="463" spans="3:5" x14ac:dyDescent="0.25">
      <c r="C463" s="9"/>
      <c r="D463" s="9"/>
      <c r="E463" s="9"/>
    </row>
    <row r="464" spans="3:5" x14ac:dyDescent="0.25">
      <c r="C464" s="9"/>
      <c r="D464" s="9"/>
      <c r="E464" s="9"/>
    </row>
    <row r="465" spans="3:5" x14ac:dyDescent="0.25">
      <c r="C465" s="9"/>
      <c r="D465" s="9"/>
      <c r="E465" s="9"/>
    </row>
    <row r="466" spans="3:5" x14ac:dyDescent="0.25">
      <c r="C466" s="9"/>
      <c r="D466" s="9"/>
      <c r="E466" s="9"/>
    </row>
    <row r="467" spans="3:5" x14ac:dyDescent="0.25">
      <c r="C467" s="9"/>
      <c r="D467" s="9"/>
      <c r="E467" s="9"/>
    </row>
    <row r="468" spans="3:5" x14ac:dyDescent="0.25">
      <c r="C468" s="9"/>
      <c r="D468" s="9"/>
      <c r="E468" s="9"/>
    </row>
    <row r="469" spans="3:5" x14ac:dyDescent="0.25">
      <c r="C469" s="9"/>
      <c r="D469" s="9"/>
      <c r="E469" s="9"/>
    </row>
    <row r="470" spans="3:5" x14ac:dyDescent="0.25">
      <c r="C470" s="9"/>
      <c r="D470" s="9"/>
      <c r="E470" s="9"/>
    </row>
    <row r="471" spans="3:5" x14ac:dyDescent="0.25">
      <c r="C471" s="9"/>
      <c r="D471" s="9"/>
      <c r="E471" s="9"/>
    </row>
    <row r="472" spans="3:5" x14ac:dyDescent="0.25">
      <c r="C472" s="9"/>
      <c r="D472" s="9"/>
      <c r="E472" s="9"/>
    </row>
    <row r="473" spans="3:5" x14ac:dyDescent="0.25">
      <c r="C473" s="9"/>
      <c r="D473" s="9"/>
      <c r="E473" s="9"/>
    </row>
    <row r="474" spans="3:5" x14ac:dyDescent="0.25">
      <c r="C474" s="9"/>
      <c r="D474" s="9"/>
      <c r="E474" s="9"/>
    </row>
    <row r="475" spans="3:5" x14ac:dyDescent="0.25">
      <c r="C475" s="9"/>
      <c r="D475" s="9"/>
      <c r="E475" s="9"/>
    </row>
    <row r="476" spans="3:5" x14ac:dyDescent="0.25">
      <c r="C476" s="9"/>
      <c r="D476" s="9"/>
      <c r="E476" s="9"/>
    </row>
    <row r="477" spans="3:5" x14ac:dyDescent="0.25">
      <c r="C477" s="9"/>
      <c r="D477" s="9"/>
      <c r="E477" s="9"/>
    </row>
    <row r="478" spans="3:5" x14ac:dyDescent="0.25">
      <c r="C478" s="9"/>
      <c r="D478" s="9"/>
      <c r="E478" s="9"/>
    </row>
    <row r="479" spans="3:5" x14ac:dyDescent="0.25">
      <c r="C479" s="9"/>
      <c r="D479" s="9"/>
      <c r="E479" s="9"/>
    </row>
    <row r="480" spans="3:5" x14ac:dyDescent="0.25">
      <c r="C480" s="9"/>
      <c r="D480" s="9"/>
      <c r="E480" s="9"/>
    </row>
    <row r="481" spans="3:5" x14ac:dyDescent="0.25">
      <c r="C481" s="9"/>
      <c r="D481" s="9"/>
      <c r="E481" s="9"/>
    </row>
    <row r="482" spans="3:5" x14ac:dyDescent="0.25">
      <c r="C482" s="9"/>
      <c r="D482" s="9"/>
      <c r="E482" s="9"/>
    </row>
    <row r="483" spans="3:5" x14ac:dyDescent="0.25">
      <c r="C483" s="9"/>
      <c r="D483" s="9"/>
      <c r="E483" s="9"/>
    </row>
    <row r="484" spans="3:5" x14ac:dyDescent="0.25">
      <c r="C484" s="9"/>
      <c r="D484" s="9"/>
      <c r="E484" s="9"/>
    </row>
    <row r="485" spans="3:5" x14ac:dyDescent="0.25">
      <c r="C485" s="9"/>
      <c r="D485" s="9"/>
      <c r="E485" s="9"/>
    </row>
    <row r="486" spans="3:5" x14ac:dyDescent="0.25">
      <c r="C486" s="9"/>
      <c r="D486" s="9"/>
      <c r="E486" s="9"/>
    </row>
    <row r="487" spans="3:5" x14ac:dyDescent="0.25">
      <c r="C487" s="9"/>
      <c r="D487" s="9"/>
      <c r="E487" s="9"/>
    </row>
    <row r="488" spans="3:5" x14ac:dyDescent="0.25">
      <c r="C488" s="9"/>
      <c r="D488" s="9"/>
      <c r="E488" s="9"/>
    </row>
    <row r="489" spans="3:5" x14ac:dyDescent="0.25">
      <c r="C489" s="9"/>
      <c r="D489" s="9"/>
      <c r="E489" s="9"/>
    </row>
    <row r="490" spans="3:5" x14ac:dyDescent="0.25">
      <c r="C490" s="9"/>
      <c r="D490" s="9"/>
      <c r="E490" s="9"/>
    </row>
    <row r="491" spans="3:5" x14ac:dyDescent="0.25">
      <c r="C491" s="9"/>
      <c r="D491" s="9"/>
      <c r="E491" s="9"/>
    </row>
    <row r="492" spans="3:5" x14ac:dyDescent="0.25">
      <c r="C492" s="9"/>
      <c r="D492" s="9"/>
      <c r="E492" s="9"/>
    </row>
    <row r="493" spans="3:5" x14ac:dyDescent="0.25">
      <c r="C493" s="9"/>
      <c r="D493" s="9"/>
    </row>
    <row r="494" spans="3:5" x14ac:dyDescent="0.25">
      <c r="C494" s="9"/>
      <c r="D494" s="9"/>
      <c r="E494" s="9"/>
    </row>
  </sheetData>
  <autoFilter ref="A1:E494" xr:uid="{00000000-0009-0000-0000-000007000000}">
    <sortState xmlns:xlrd2="http://schemas.microsoft.com/office/spreadsheetml/2017/richdata2" ref="A2:E494">
      <sortCondition ref="A1:A494"/>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5" tint="0.79998168889431442"/>
  </sheetPr>
  <dimension ref="A1:F349"/>
  <sheetViews>
    <sheetView zoomScale="70" zoomScaleNormal="70" workbookViewId="0">
      <pane xSplit="1" ySplit="1" topLeftCell="B2" activePane="bottomRight" state="frozen"/>
      <selection pane="topRight" activeCell="B1" sqref="B1"/>
      <selection pane="bottomLeft" activeCell="A2" sqref="A2"/>
      <selection pane="bottomRight" activeCell="B9" sqref="B9"/>
    </sheetView>
  </sheetViews>
  <sheetFormatPr defaultRowHeight="15" x14ac:dyDescent="0.25"/>
  <cols>
    <col min="1" max="2" width="19.85546875" bestFit="1" customWidth="1"/>
    <col min="3" max="3" width="18.7109375" customWidth="1"/>
    <col min="6" max="6" width="12.85546875" customWidth="1"/>
  </cols>
  <sheetData>
    <row r="1" spans="1:6" ht="45" x14ac:dyDescent="0.25">
      <c r="A1" s="7" t="s">
        <v>8977</v>
      </c>
      <c r="B1" s="7" t="s">
        <v>8978</v>
      </c>
      <c r="C1" s="7" t="s">
        <v>8979</v>
      </c>
      <c r="D1" s="7" t="s">
        <v>8980</v>
      </c>
      <c r="E1" s="7" t="s">
        <v>8981</v>
      </c>
      <c r="F1" s="23" t="s">
        <v>10301</v>
      </c>
    </row>
    <row r="2" spans="1:6" x14ac:dyDescent="0.25">
      <c r="A2" t="s">
        <v>7366</v>
      </c>
      <c r="B2">
        <f>COUNTIF('Completed Species'!$U:$U,$A2)+COUNTIF('Completed Forms'!$U:$U,$A2)+COUNTIF(Megas!$AL:$AL,$A2)</f>
        <v>24</v>
      </c>
      <c r="C2">
        <f>COUNTIF('Completed Species'!$V:$V,$A2)+COUNTIF('Completed Forms'!$V:$V,$A2)+COUNTIF(Megas!$AL:$AL,$A2)</f>
        <v>17</v>
      </c>
      <c r="D2">
        <f>COUNTIF('Completed Species'!$W:$W,$A2)+COUNTIF('Completed Forms'!$W:$W,$A2)+COUNTIF(Megas!$AL:$AL,$A2)</f>
        <v>9</v>
      </c>
      <c r="E2">
        <f>COUNTIF('Completed Species'!$U:$W,$A2)+COUNTIF('Completed Forms'!$U:$W,$A2)+COUNTIF(Megas!$AL:$AL,$A2)</f>
        <v>40</v>
      </c>
    </row>
    <row r="3" spans="1:6" x14ac:dyDescent="0.25">
      <c r="A3" t="s">
        <v>8427</v>
      </c>
      <c r="B3">
        <f>COUNTIF('Completed Species'!$U:$U,$A3)+COUNTIF('Completed Forms'!$U:$U,$A3)+COUNTIF(Megas!$AL:$AL,$A3)</f>
        <v>33</v>
      </c>
      <c r="C3">
        <f>COUNTIF('Completed Species'!$V:$V,$A3)+COUNTIF('Completed Forms'!$V:$V,$A3)+COUNTIF(Megas!$AL:$AL,$A3)</f>
        <v>1</v>
      </c>
      <c r="D3">
        <f>COUNTIF('Completed Species'!$W:$W,$A3)+COUNTIF('Completed Forms'!$W:$W,$A3)+COUNTIF(Megas!$AL:$AL,$A3)</f>
        <v>9</v>
      </c>
      <c r="E3">
        <f>COUNTIF('Completed Species'!$U:$W,$A3)+COUNTIF('Completed Forms'!$U:$W,$A3)+COUNTIF(Megas!$AL:$AL,$A3)</f>
        <v>41</v>
      </c>
    </row>
    <row r="4" spans="1:6" x14ac:dyDescent="0.25">
      <c r="A4" t="s">
        <v>7275</v>
      </c>
      <c r="B4">
        <f>COUNTIF('Completed Species'!$U:$U,$A4)+COUNTIF('Completed Forms'!$U:$U,$A4)+COUNTIF(Megas!$AL:$AL,$A4)</f>
        <v>14</v>
      </c>
      <c r="C4">
        <f>COUNTIF('Completed Species'!$V:$V,$A4)+COUNTIF('Completed Forms'!$V:$V,$A4)+COUNTIF(Megas!$AL:$AL,$A4)</f>
        <v>15</v>
      </c>
      <c r="D4">
        <f>COUNTIF('Completed Species'!$W:$W,$A4)+COUNTIF('Completed Forms'!$W:$W,$A4)+COUNTIF(Megas!$AL:$AL,$A4)</f>
        <v>10</v>
      </c>
      <c r="E4">
        <f>COUNTIF('Completed Species'!$U:$W,$A4)+COUNTIF('Completed Forms'!$U:$W,$A4)+COUNTIF(Megas!$AL:$AL,$A4)</f>
        <v>39</v>
      </c>
    </row>
    <row r="5" spans="1:6" x14ac:dyDescent="0.25">
      <c r="A5" t="s">
        <v>7316</v>
      </c>
      <c r="B5">
        <f>COUNTIF('Completed Species'!$U:$U,$A5)+COUNTIF('Completed Forms'!$U:$U,$A5)+COUNTIF(Megas!$AL:$AL,$A5)</f>
        <v>7</v>
      </c>
      <c r="C5">
        <f>COUNTIF('Completed Species'!$V:$V,$A5)+COUNTIF('Completed Forms'!$V:$V,$A5)+COUNTIF(Megas!$AL:$AL,$A5)</f>
        <v>21</v>
      </c>
      <c r="D5">
        <f>COUNTIF('Completed Species'!$W:$W,$A5)+COUNTIF('Completed Forms'!$W:$W,$A5)+COUNTIF(Megas!$AL:$AL,$A5)</f>
        <v>10</v>
      </c>
      <c r="E5">
        <f>COUNTIF('Completed Species'!$U:$W,$A5)+COUNTIF('Completed Forms'!$U:$W,$A5)+COUNTIF(Megas!$AL:$AL,$A5)</f>
        <v>36</v>
      </c>
    </row>
    <row r="6" spans="1:6" x14ac:dyDescent="0.25">
      <c r="A6" t="s">
        <v>7334</v>
      </c>
      <c r="B6">
        <f>COUNTIF('Completed Species'!$U:$U,$A6)+COUNTIF('Completed Forms'!$U:$U,$A6)+COUNTIF(Megas!$AL:$AL,$A6)</f>
        <v>10</v>
      </c>
      <c r="C6">
        <f>COUNTIF('Completed Species'!$V:$V,$A6)+COUNTIF('Completed Forms'!$V:$V,$A6)+COUNTIF(Megas!$AL:$AL,$A6)</f>
        <v>8</v>
      </c>
      <c r="D6">
        <f>COUNTIF('Completed Species'!$W:$W,$A6)+COUNTIF('Completed Forms'!$W:$W,$A6)+COUNTIF(Megas!$AL:$AL,$A6)</f>
        <v>18</v>
      </c>
      <c r="E6">
        <f>COUNTIF('Completed Species'!$U:$W,$A6)+COUNTIF('Completed Forms'!$U:$W,$A6)+COUNTIF(Megas!$AL:$AL,$A6)</f>
        <v>34</v>
      </c>
    </row>
    <row r="7" spans="1:6" x14ac:dyDescent="0.25">
      <c r="A7" t="s">
        <v>7350</v>
      </c>
      <c r="B7">
        <f>COUNTIF('Completed Species'!$U:$U,$A7)+COUNTIF('Completed Forms'!$U:$U,$A7)+COUNTIF(Megas!$AL:$AL,$A7)</f>
        <v>15</v>
      </c>
      <c r="C7">
        <f>COUNTIF('Completed Species'!$V:$V,$A7)+COUNTIF('Completed Forms'!$V:$V,$A7)+COUNTIF(Megas!$AL:$AL,$A7)</f>
        <v>9</v>
      </c>
      <c r="D7">
        <f>COUNTIF('Completed Species'!$W:$W,$A7)+COUNTIF('Completed Forms'!$W:$W,$A7)+COUNTIF(Megas!$AL:$AL,$A7)</f>
        <v>10</v>
      </c>
      <c r="E7">
        <f>COUNTIF('Completed Species'!$U:$W,$A7)+COUNTIF('Completed Forms'!$U:$W,$A7)+COUNTIF(Megas!$AL:$AL,$A7)</f>
        <v>32</v>
      </c>
    </row>
    <row r="8" spans="1:6" x14ac:dyDescent="0.25">
      <c r="A8" t="s">
        <v>7314</v>
      </c>
      <c r="B8">
        <f>COUNTIF('Completed Species'!$U:$U,$A8)+COUNTIF('Completed Forms'!$U:$U,$A8)+COUNTIF(Megas!$AL:$AL,$A8)</f>
        <v>13</v>
      </c>
      <c r="C8">
        <f>COUNTIF('Completed Species'!$V:$V,$A8)+COUNTIF('Completed Forms'!$V:$V,$A8)+COUNTIF(Megas!$AL:$AL,$A8)</f>
        <v>14</v>
      </c>
      <c r="D8">
        <f>COUNTIF('Completed Species'!$W:$W,$A8)+COUNTIF('Completed Forms'!$W:$W,$A8)+COUNTIF(Megas!$AL:$AL,$A8)</f>
        <v>4</v>
      </c>
      <c r="E8">
        <f>COUNTIF('Completed Species'!$U:$W,$A8)+COUNTIF('Completed Forms'!$U:$W,$A8)+COUNTIF(Megas!$AL:$AL,$A8)</f>
        <v>31</v>
      </c>
    </row>
    <row r="9" spans="1:6" x14ac:dyDescent="0.25">
      <c r="A9" t="s">
        <v>7467</v>
      </c>
      <c r="B9">
        <f>COUNTIF('Completed Species'!$U:$U,$A9)+COUNTIF('Completed Forms'!$U:$U,$A9)+COUNTIF(Megas!$AL:$AL,$A9)</f>
        <v>10</v>
      </c>
      <c r="C9">
        <f>COUNTIF('Completed Species'!$V:$V,$A9)+COUNTIF('Completed Forms'!$V:$V,$A9)+COUNTIF(Megas!$AL:$AL,$A9)</f>
        <v>12</v>
      </c>
      <c r="D9">
        <f>COUNTIF('Completed Species'!$W:$W,$A9)+COUNTIF('Completed Forms'!$W:$W,$A9)+COUNTIF(Megas!$AL:$AL,$A9)</f>
        <v>6</v>
      </c>
      <c r="E9">
        <f>COUNTIF('Completed Species'!$U:$W,$A9)+COUNTIF('Completed Forms'!$U:$W,$A9)+COUNTIF(Megas!$AL:$AL,$A9)</f>
        <v>28</v>
      </c>
    </row>
    <row r="10" spans="1:6" x14ac:dyDescent="0.25">
      <c r="A10" t="s">
        <v>7339</v>
      </c>
      <c r="B10">
        <f>COUNTIF('Completed Species'!$U:$U,$A10)+COUNTIF('Completed Forms'!$U:$U,$A10)+COUNTIF(Megas!$AL:$AL,$A10)</f>
        <v>14</v>
      </c>
      <c r="C10">
        <f>COUNTIF('Completed Species'!$V:$V,$A10)+COUNTIF('Completed Forms'!$V:$V,$A10)+COUNTIF(Megas!$AL:$AL,$A10)</f>
        <v>18</v>
      </c>
      <c r="D10">
        <f>COUNTIF('Completed Species'!$W:$W,$A10)+COUNTIF('Completed Forms'!$W:$W,$A10)+COUNTIF(Megas!$AL:$AL,$A10)</f>
        <v>2</v>
      </c>
      <c r="E10">
        <f>COUNTIF('Completed Species'!$U:$W,$A10)+COUNTIF('Completed Forms'!$U:$W,$A10)+COUNTIF(Megas!$AL:$AL,$A10)</f>
        <v>32</v>
      </c>
    </row>
    <row r="11" spans="1:6" x14ac:dyDescent="0.25">
      <c r="A11" t="s">
        <v>7406</v>
      </c>
      <c r="B11">
        <f>COUNTIF('Completed Species'!$U:$U,$A11)+COUNTIF('Completed Forms'!$U:$U,$A11)+COUNTIF(Megas!$AL:$AL,$A11)</f>
        <v>7</v>
      </c>
      <c r="C11">
        <f>COUNTIF('Completed Species'!$V:$V,$A11)+COUNTIF('Completed Forms'!$V:$V,$A11)+COUNTIF(Megas!$AL:$AL,$A11)</f>
        <v>19</v>
      </c>
      <c r="D11">
        <f>COUNTIF('Completed Species'!$W:$W,$A11)+COUNTIF('Completed Forms'!$W:$W,$A11)+COUNTIF(Megas!$AL:$AL,$A11)</f>
        <v>8</v>
      </c>
      <c r="E11">
        <f>COUNTIF('Completed Species'!$U:$W,$A11)+COUNTIF('Completed Forms'!$U:$W,$A11)+COUNTIF(Megas!$AL:$AL,$A11)</f>
        <v>30</v>
      </c>
    </row>
    <row r="12" spans="1:6" x14ac:dyDescent="0.25">
      <c r="A12" t="s">
        <v>7386</v>
      </c>
      <c r="B12">
        <f>COUNTIF('Completed Species'!$U:$U,$A12)+COUNTIF('Completed Forms'!$U:$U,$A12)+COUNTIF(Megas!$AL:$AL,$A12)</f>
        <v>9</v>
      </c>
      <c r="C12">
        <f>COUNTIF('Completed Species'!$V:$V,$A12)+COUNTIF('Completed Forms'!$V:$V,$A12)+COUNTIF(Megas!$AL:$AL,$A12)</f>
        <v>9</v>
      </c>
      <c r="D12">
        <f>COUNTIF('Completed Species'!$W:$W,$A12)+COUNTIF('Completed Forms'!$W:$W,$A12)+COUNTIF(Megas!$AL:$AL,$A12)</f>
        <v>13</v>
      </c>
      <c r="E12">
        <f>COUNTIF('Completed Species'!$U:$W,$A12)+COUNTIF('Completed Forms'!$U:$W,$A12)+COUNTIF(Megas!$AL:$AL,$A12)</f>
        <v>29</v>
      </c>
    </row>
    <row r="13" spans="1:6" x14ac:dyDescent="0.25">
      <c r="A13" t="s">
        <v>7370</v>
      </c>
      <c r="B13">
        <f>COUNTIF('Completed Species'!$U:$U,$A13)+COUNTIF('Completed Forms'!$U:$U,$A13)+COUNTIF(Megas!$AL:$AL,$A13)</f>
        <v>7</v>
      </c>
      <c r="C13">
        <f>COUNTIF('Completed Species'!$V:$V,$A13)+COUNTIF('Completed Forms'!$V:$V,$A13)+COUNTIF(Megas!$AL:$AL,$A13)</f>
        <v>18</v>
      </c>
      <c r="D13">
        <f>COUNTIF('Completed Species'!$W:$W,$A13)+COUNTIF('Completed Forms'!$W:$W,$A13)+COUNTIF(Megas!$AL:$AL,$A13)</f>
        <v>10</v>
      </c>
      <c r="E13">
        <f>COUNTIF('Completed Species'!$U:$W,$A13)+COUNTIF('Completed Forms'!$U:$W,$A13)+COUNTIF(Megas!$AL:$AL,$A13)</f>
        <v>29</v>
      </c>
    </row>
    <row r="14" spans="1:6" x14ac:dyDescent="0.25">
      <c r="A14" t="s">
        <v>7274</v>
      </c>
      <c r="B14">
        <f>COUNTIF('Completed Species'!$U:$U,$A14)+COUNTIF('Completed Forms'!$U:$U,$A14)+COUNTIF(Megas!$AL:$AL,$A14)</f>
        <v>11</v>
      </c>
      <c r="C14">
        <f>COUNTIF('Completed Species'!$V:$V,$A14)+COUNTIF('Completed Forms'!$V:$V,$A14)+COUNTIF(Megas!$AL:$AL,$A14)</f>
        <v>14</v>
      </c>
      <c r="D14">
        <f>COUNTIF('Completed Species'!$W:$W,$A14)+COUNTIF('Completed Forms'!$W:$W,$A14)+COUNTIF(Megas!$AL:$AL,$A14)</f>
        <v>9</v>
      </c>
      <c r="E14">
        <f>COUNTIF('Completed Species'!$U:$W,$A14)+COUNTIF('Completed Forms'!$U:$W,$A14)+COUNTIF(Megas!$AL:$AL,$A14)</f>
        <v>28</v>
      </c>
    </row>
    <row r="15" spans="1:6" x14ac:dyDescent="0.25">
      <c r="A15" t="s">
        <v>7337</v>
      </c>
      <c r="B15">
        <f>COUNTIF('Completed Species'!$U:$U,$A15)+COUNTIF('Completed Forms'!$U:$U,$A15)+COUNTIF(Megas!$AL:$AL,$A15)</f>
        <v>10</v>
      </c>
      <c r="C15">
        <f>COUNTIF('Completed Species'!$V:$V,$A15)+COUNTIF('Completed Forms'!$V:$V,$A15)+COUNTIF(Megas!$AL:$AL,$A15)</f>
        <v>15</v>
      </c>
      <c r="D15">
        <f>COUNTIF('Completed Species'!$W:$W,$A15)+COUNTIF('Completed Forms'!$W:$W,$A15)+COUNTIF(Megas!$AL:$AL,$A15)</f>
        <v>9</v>
      </c>
      <c r="E15">
        <f>COUNTIF('Completed Species'!$U:$W,$A15)+COUNTIF('Completed Forms'!$U:$W,$A15)+COUNTIF(Megas!$AL:$AL,$A15)</f>
        <v>28</v>
      </c>
    </row>
    <row r="16" spans="1:6" x14ac:dyDescent="0.25">
      <c r="A16" t="s">
        <v>10309</v>
      </c>
      <c r="B16">
        <f>COUNTIF('Completed Species'!$U:$U,$A16)+COUNTIF('Completed Forms'!$U:$U,$A16)+COUNTIF(Megas!$AL:$AL,$A16)</f>
        <v>11</v>
      </c>
      <c r="C16">
        <f>COUNTIF('Completed Species'!$V:$V,$A16)+COUNTIF('Completed Forms'!$V:$V,$A16)+COUNTIF(Megas!$AL:$AL,$A16)</f>
        <v>8</v>
      </c>
      <c r="D16">
        <f>COUNTIF('Completed Species'!$W:$W,$A16)+COUNTIF('Completed Forms'!$W:$W,$A16)+COUNTIF(Megas!$AL:$AL,$A16)</f>
        <v>9</v>
      </c>
      <c r="E16">
        <f>COUNTIF('Completed Species'!$U:$W,$A16)+COUNTIF('Completed Forms'!$U:$W,$A16)+COUNTIF(Megas!$AL:$AL,$A16)</f>
        <v>28</v>
      </c>
    </row>
    <row r="17" spans="1:5" x14ac:dyDescent="0.25">
      <c r="A17" t="s">
        <v>7437</v>
      </c>
      <c r="B17">
        <f>COUNTIF('Completed Species'!$U:$U,$A17)+COUNTIF('Completed Forms'!$U:$U,$A17)+COUNTIF(Megas!$AL:$AL,$A17)</f>
        <v>14</v>
      </c>
      <c r="C17">
        <f>COUNTIF('Completed Species'!$V:$V,$A17)+COUNTIF('Completed Forms'!$V:$V,$A17)+COUNTIF(Megas!$AL:$AL,$A17)</f>
        <v>10</v>
      </c>
      <c r="D17">
        <f>COUNTIF('Completed Species'!$W:$W,$A17)+COUNTIF('Completed Forms'!$W:$W,$A17)+COUNTIF(Megas!$AL:$AL,$A17)</f>
        <v>3</v>
      </c>
      <c r="E17">
        <f>COUNTIF('Completed Species'!$U:$W,$A17)+COUNTIF('Completed Forms'!$U:$W,$A17)+COUNTIF(Megas!$AL:$AL,$A17)</f>
        <v>27</v>
      </c>
    </row>
    <row r="18" spans="1:5" x14ac:dyDescent="0.25">
      <c r="A18" t="s">
        <v>7466</v>
      </c>
      <c r="B18">
        <f>COUNTIF('Completed Species'!$U:$U,$A18)+COUNTIF('Completed Forms'!$U:$U,$A18)+COUNTIF(Megas!$AL:$AL,$A18)</f>
        <v>8</v>
      </c>
      <c r="C18">
        <f>COUNTIF('Completed Species'!$V:$V,$A18)+COUNTIF('Completed Forms'!$V:$V,$A18)+COUNTIF(Megas!$AL:$AL,$A18)</f>
        <v>15</v>
      </c>
      <c r="D18">
        <f>COUNTIF('Completed Species'!$W:$W,$A18)+COUNTIF('Completed Forms'!$W:$W,$A18)+COUNTIF(Megas!$AL:$AL,$A18)</f>
        <v>10</v>
      </c>
      <c r="E18">
        <f>COUNTIF('Completed Species'!$U:$W,$A18)+COUNTIF('Completed Forms'!$U:$W,$A18)+COUNTIF(Megas!$AL:$AL,$A18)</f>
        <v>27</v>
      </c>
    </row>
    <row r="19" spans="1:5" x14ac:dyDescent="0.25">
      <c r="A19" t="s">
        <v>7293</v>
      </c>
      <c r="B19">
        <f>COUNTIF('Completed Species'!$U:$U,$A19)+COUNTIF('Completed Forms'!$U:$U,$A19)+COUNTIF(Megas!$AL:$AL,$A19)</f>
        <v>10</v>
      </c>
      <c r="C19">
        <f>COUNTIF('Completed Species'!$V:$V,$A19)+COUNTIF('Completed Forms'!$V:$V,$A19)+COUNTIF(Megas!$AL:$AL,$A19)</f>
        <v>4</v>
      </c>
      <c r="D19">
        <f>COUNTIF('Completed Species'!$W:$W,$A19)+COUNTIF('Completed Forms'!$W:$W,$A19)+COUNTIF(Megas!$AL:$AL,$A19)</f>
        <v>15</v>
      </c>
      <c r="E19">
        <f>COUNTIF('Completed Species'!$U:$W,$A19)+COUNTIF('Completed Forms'!$U:$W,$A19)+COUNTIF(Megas!$AL:$AL,$A19)</f>
        <v>27</v>
      </c>
    </row>
    <row r="20" spans="1:5" x14ac:dyDescent="0.25">
      <c r="A20" t="s">
        <v>7418</v>
      </c>
      <c r="B20">
        <f>COUNTIF('Completed Species'!$U:$U,$A20)+COUNTIF('Completed Forms'!$U:$U,$A20)+COUNTIF(Megas!$AL:$AL,$A20)</f>
        <v>5</v>
      </c>
      <c r="C20">
        <f>COUNTIF('Completed Species'!$V:$V,$A20)+COUNTIF('Completed Forms'!$V:$V,$A20)+COUNTIF(Megas!$AL:$AL,$A20)</f>
        <v>14</v>
      </c>
      <c r="D20">
        <f>COUNTIF('Completed Species'!$W:$W,$A20)+COUNTIF('Completed Forms'!$W:$W,$A20)+COUNTIF(Megas!$AL:$AL,$A20)</f>
        <v>8</v>
      </c>
      <c r="E20">
        <f>COUNTIF('Completed Species'!$U:$W,$A20)+COUNTIF('Completed Forms'!$U:$W,$A20)+COUNTIF(Megas!$AL:$AL,$A20)</f>
        <v>27</v>
      </c>
    </row>
    <row r="21" spans="1:5" x14ac:dyDescent="0.25">
      <c r="A21" t="s">
        <v>8480</v>
      </c>
      <c r="B21">
        <f>COUNTIF('Completed Species'!$U:$U,$A21)+COUNTIF('Completed Forms'!$U:$U,$A21)+COUNTIF(Megas!$AL:$AL,$A21)</f>
        <v>1</v>
      </c>
      <c r="C21">
        <f>COUNTIF('Completed Species'!$V:$V,$A21)+COUNTIF('Completed Forms'!$V:$V,$A21)+COUNTIF(Megas!$AL:$AL,$A21)</f>
        <v>6</v>
      </c>
      <c r="D21">
        <f>COUNTIF('Completed Species'!$W:$W,$A21)+COUNTIF('Completed Forms'!$W:$W,$A21)+COUNTIF(Megas!$AL:$AL,$A21)</f>
        <v>20</v>
      </c>
      <c r="E21">
        <f>COUNTIF('Completed Species'!$U:$W,$A21)+COUNTIF('Completed Forms'!$U:$W,$A21)+COUNTIF(Megas!$AL:$AL,$A21)</f>
        <v>27</v>
      </c>
    </row>
    <row r="22" spans="1:5" x14ac:dyDescent="0.25">
      <c r="A22" t="s">
        <v>7435</v>
      </c>
      <c r="B22">
        <f>COUNTIF('Completed Species'!$U:$U,$A22)+COUNTIF('Completed Forms'!$U:$U,$A22)+COUNTIF(Megas!$AL:$AL,$A22)</f>
        <v>9</v>
      </c>
      <c r="C22">
        <f>COUNTIF('Completed Species'!$V:$V,$A22)+COUNTIF('Completed Forms'!$V:$V,$A22)+COUNTIF(Megas!$AL:$AL,$A22)</f>
        <v>7</v>
      </c>
      <c r="D22">
        <f>COUNTIF('Completed Species'!$W:$W,$A22)+COUNTIF('Completed Forms'!$W:$W,$A22)+COUNTIF(Megas!$AL:$AL,$A22)</f>
        <v>7</v>
      </c>
      <c r="E22">
        <f>COUNTIF('Completed Species'!$U:$W,$A22)+COUNTIF('Completed Forms'!$U:$W,$A22)+COUNTIF(Megas!$AL:$AL,$A22)</f>
        <v>23</v>
      </c>
    </row>
    <row r="23" spans="1:5" x14ac:dyDescent="0.25">
      <c r="A23" t="s">
        <v>7364</v>
      </c>
      <c r="B23">
        <f>COUNTIF('Completed Species'!$U:$U,$A23)+COUNTIF('Completed Forms'!$U:$U,$A23)+COUNTIF(Megas!$AL:$AL,$A23)</f>
        <v>13</v>
      </c>
      <c r="C23">
        <f>COUNTIF('Completed Species'!$V:$V,$A23)+COUNTIF('Completed Forms'!$V:$V,$A23)+COUNTIF(Megas!$AL:$AL,$A23)</f>
        <v>10</v>
      </c>
      <c r="D23">
        <f>COUNTIF('Completed Species'!$W:$W,$A23)+COUNTIF('Completed Forms'!$W:$W,$A23)+COUNTIF(Megas!$AL:$AL,$A23)</f>
        <v>7</v>
      </c>
      <c r="E23">
        <f>COUNTIF('Completed Species'!$U:$W,$A23)+COUNTIF('Completed Forms'!$U:$W,$A23)+COUNTIF(Megas!$AL:$AL,$A23)</f>
        <v>26</v>
      </c>
    </row>
    <row r="24" spans="1:5" x14ac:dyDescent="0.25">
      <c r="A24" t="s">
        <v>7357</v>
      </c>
      <c r="B24">
        <f>COUNTIF('Completed Species'!$U:$U,$A24)+COUNTIF('Completed Forms'!$U:$U,$A24)+COUNTIF(Megas!$AL:$AL,$A24)</f>
        <v>13</v>
      </c>
      <c r="C24">
        <f>COUNTIF('Completed Species'!$V:$V,$A24)+COUNTIF('Completed Forms'!$V:$V,$A24)+COUNTIF(Megas!$AL:$AL,$A24)</f>
        <v>8</v>
      </c>
      <c r="D24">
        <f>COUNTIF('Completed Species'!$W:$W,$A24)+COUNTIF('Completed Forms'!$W:$W,$A24)+COUNTIF(Megas!$AL:$AL,$A24)</f>
        <v>3</v>
      </c>
      <c r="E24">
        <f>COUNTIF('Completed Species'!$U:$W,$A24)+COUNTIF('Completed Forms'!$U:$W,$A24)+COUNTIF(Megas!$AL:$AL,$A24)</f>
        <v>24</v>
      </c>
    </row>
    <row r="25" spans="1:5" x14ac:dyDescent="0.25">
      <c r="A25" t="s">
        <v>7344</v>
      </c>
      <c r="B25">
        <f>COUNTIF('Completed Species'!$U:$U,$A25)+COUNTIF('Completed Forms'!$U:$U,$A25)+COUNTIF(Megas!$AL:$AL,$A25)</f>
        <v>12</v>
      </c>
      <c r="C25">
        <f>COUNTIF('Completed Species'!$V:$V,$A25)+COUNTIF('Completed Forms'!$V:$V,$A25)+COUNTIF(Megas!$AL:$AL,$A25)</f>
        <v>8</v>
      </c>
      <c r="D25">
        <f>COUNTIF('Completed Species'!$W:$W,$A25)+COUNTIF('Completed Forms'!$W:$W,$A25)+COUNTIF(Megas!$AL:$AL,$A25)</f>
        <v>7</v>
      </c>
      <c r="E25">
        <f>COUNTIF('Completed Species'!$U:$W,$A25)+COUNTIF('Completed Forms'!$U:$W,$A25)+COUNTIF(Megas!$AL:$AL,$A25)</f>
        <v>25</v>
      </c>
    </row>
    <row r="26" spans="1:5" x14ac:dyDescent="0.25">
      <c r="A26" t="s">
        <v>7421</v>
      </c>
      <c r="B26">
        <f>COUNTIF('Completed Species'!$U:$U,$A26)+COUNTIF('Completed Forms'!$U:$U,$A26)+COUNTIF(Megas!$AL:$AL,$A26)</f>
        <v>17</v>
      </c>
      <c r="C26">
        <f>COUNTIF('Completed Species'!$V:$V,$A26)+COUNTIF('Completed Forms'!$V:$V,$A26)+COUNTIF(Megas!$AL:$AL,$A26)</f>
        <v>8</v>
      </c>
      <c r="D26">
        <f>COUNTIF('Completed Species'!$W:$W,$A26)+COUNTIF('Completed Forms'!$W:$W,$A26)+COUNTIF(Megas!$AL:$AL,$A26)</f>
        <v>0</v>
      </c>
      <c r="E26">
        <f>COUNTIF('Completed Species'!$U:$W,$A26)+COUNTIF('Completed Forms'!$U:$W,$A26)+COUNTIF(Megas!$AL:$AL,$A26)</f>
        <v>25</v>
      </c>
    </row>
    <row r="27" spans="1:5" x14ac:dyDescent="0.25">
      <c r="A27" t="s">
        <v>8477</v>
      </c>
      <c r="B27">
        <f>COUNTIF('Completed Species'!$U:$U,$A27)+COUNTIF('Completed Forms'!$U:$U,$A27)+COUNTIF(Megas!$AL:$AL,$A27)</f>
        <v>12</v>
      </c>
      <c r="C27">
        <f>COUNTIF('Completed Species'!$V:$V,$A27)+COUNTIF('Completed Forms'!$V:$V,$A27)+COUNTIF(Megas!$AL:$AL,$A27)</f>
        <v>9</v>
      </c>
      <c r="D27">
        <f>COUNTIF('Completed Species'!$W:$W,$A27)+COUNTIF('Completed Forms'!$W:$W,$A27)+COUNTIF(Megas!$AL:$AL,$A27)</f>
        <v>6</v>
      </c>
      <c r="E27">
        <f>COUNTIF('Completed Species'!$U:$W,$A27)+COUNTIF('Completed Forms'!$U:$W,$A27)+COUNTIF(Megas!$AL:$AL,$A27)</f>
        <v>25</v>
      </c>
    </row>
    <row r="28" spans="1:5" x14ac:dyDescent="0.25">
      <c r="A28" t="s">
        <v>8485</v>
      </c>
      <c r="B28">
        <f>COUNTIF('Completed Species'!$U:$U,$A28)+COUNTIF('Completed Forms'!$U:$U,$A28)+COUNTIF(Megas!$AL:$AL,$A28)</f>
        <v>9</v>
      </c>
      <c r="C28">
        <f>COUNTIF('Completed Species'!$V:$V,$A28)+COUNTIF('Completed Forms'!$V:$V,$A28)+COUNTIF(Megas!$AL:$AL,$A28)</f>
        <v>8</v>
      </c>
      <c r="D28">
        <f>COUNTIF('Completed Species'!$W:$W,$A28)+COUNTIF('Completed Forms'!$W:$W,$A28)+COUNTIF(Megas!$AL:$AL,$A28)</f>
        <v>12</v>
      </c>
      <c r="E28">
        <f>COUNTIF('Completed Species'!$U:$W,$A28)+COUNTIF('Completed Forms'!$U:$W,$A28)+COUNTIF(Megas!$AL:$AL,$A28)</f>
        <v>25</v>
      </c>
    </row>
    <row r="29" spans="1:5" x14ac:dyDescent="0.25">
      <c r="A29" t="s">
        <v>7362</v>
      </c>
      <c r="B29">
        <f>COUNTIF('Completed Species'!$U:$U,$A29)+COUNTIF('Completed Forms'!$U:$U,$A29)+COUNTIF(Megas!$AL:$AL,$A29)</f>
        <v>4</v>
      </c>
      <c r="C29">
        <f>COUNTIF('Completed Species'!$V:$V,$A29)+COUNTIF('Completed Forms'!$V:$V,$A29)+COUNTIF(Megas!$AL:$AL,$A29)</f>
        <v>17</v>
      </c>
      <c r="D29">
        <f>COUNTIF('Completed Species'!$W:$W,$A29)+COUNTIF('Completed Forms'!$W:$W,$A29)+COUNTIF(Megas!$AL:$AL,$A29)</f>
        <v>6</v>
      </c>
      <c r="E29">
        <f>COUNTIF('Completed Species'!$U:$W,$A29)+COUNTIF('Completed Forms'!$U:$W,$A29)+COUNTIF(Megas!$AL:$AL,$A29)</f>
        <v>25</v>
      </c>
    </row>
    <row r="30" spans="1:5" x14ac:dyDescent="0.25">
      <c r="A30" t="s">
        <v>7423</v>
      </c>
      <c r="B30">
        <f>COUNTIF('Completed Species'!$U:$U,$A30)+COUNTIF('Completed Forms'!$U:$U,$A30)+COUNTIF(Megas!$AL:$AL,$A30)</f>
        <v>5</v>
      </c>
      <c r="C30">
        <f>COUNTIF('Completed Species'!$V:$V,$A30)+COUNTIF('Completed Forms'!$V:$V,$A30)+COUNTIF(Megas!$AL:$AL,$A30)</f>
        <v>10</v>
      </c>
      <c r="D30">
        <f>COUNTIF('Completed Species'!$W:$W,$A30)+COUNTIF('Completed Forms'!$W:$W,$A30)+COUNTIF(Megas!$AL:$AL,$A30)</f>
        <v>14</v>
      </c>
      <c r="E30">
        <f>COUNTIF('Completed Species'!$U:$W,$A30)+COUNTIF('Completed Forms'!$U:$W,$A30)+COUNTIF(Megas!$AL:$AL,$A30)</f>
        <v>25</v>
      </c>
    </row>
    <row r="31" spans="1:5" x14ac:dyDescent="0.25">
      <c r="A31" t="s">
        <v>8883</v>
      </c>
      <c r="B31">
        <f>COUNTIF('Completed Species'!$U:$U,$A31)+COUNTIF('Completed Forms'!$U:$U,$A31)+COUNTIF(Megas!$AL:$AL,$A31)</f>
        <v>8</v>
      </c>
      <c r="C31">
        <f>COUNTIF('Completed Species'!$V:$V,$A31)+COUNTIF('Completed Forms'!$V:$V,$A31)+COUNTIF(Megas!$AL:$AL,$A31)</f>
        <v>12</v>
      </c>
      <c r="D31">
        <f>COUNTIF('Completed Species'!$W:$W,$A31)+COUNTIF('Completed Forms'!$W:$W,$A31)+COUNTIF(Megas!$AL:$AL,$A31)</f>
        <v>5</v>
      </c>
      <c r="E31">
        <f>COUNTIF('Completed Species'!$U:$W,$A31)+COUNTIF('Completed Forms'!$U:$W,$A31)+COUNTIF(Megas!$AL:$AL,$A31)</f>
        <v>25</v>
      </c>
    </row>
    <row r="32" spans="1:5" x14ac:dyDescent="0.25">
      <c r="A32" t="s">
        <v>7463</v>
      </c>
      <c r="B32">
        <f>COUNTIF('Completed Species'!$U:$U,$A32)+COUNTIF('Completed Forms'!$U:$U,$A32)+COUNTIF(Megas!$AL:$AL,$A32)</f>
        <v>12</v>
      </c>
      <c r="C32">
        <f>COUNTIF('Completed Species'!$V:$V,$A32)+COUNTIF('Completed Forms'!$V:$V,$A32)+COUNTIF(Megas!$AL:$AL,$A32)</f>
        <v>7</v>
      </c>
      <c r="D32">
        <f>COUNTIF('Completed Species'!$W:$W,$A32)+COUNTIF('Completed Forms'!$W:$W,$A32)+COUNTIF(Megas!$AL:$AL,$A32)</f>
        <v>7</v>
      </c>
      <c r="E32">
        <f>COUNTIF('Completed Species'!$U:$W,$A32)+COUNTIF('Completed Forms'!$U:$W,$A32)+COUNTIF(Megas!$AL:$AL,$A32)</f>
        <v>24</v>
      </c>
    </row>
    <row r="33" spans="1:5" x14ac:dyDescent="0.25">
      <c r="A33" t="s">
        <v>7360</v>
      </c>
      <c r="B33">
        <f>COUNTIF('Completed Species'!$U:$U,$A33)+COUNTIF('Completed Forms'!$U:$U,$A33)+COUNTIF(Megas!$AL:$AL,$A33)</f>
        <v>6</v>
      </c>
      <c r="C33">
        <f>COUNTIF('Completed Species'!$V:$V,$A33)+COUNTIF('Completed Forms'!$V:$V,$A33)+COUNTIF(Megas!$AL:$AL,$A33)</f>
        <v>11</v>
      </c>
      <c r="D33">
        <f>COUNTIF('Completed Species'!$W:$W,$A33)+COUNTIF('Completed Forms'!$W:$W,$A33)+COUNTIF(Megas!$AL:$AL,$A33)</f>
        <v>7</v>
      </c>
      <c r="E33">
        <f>COUNTIF('Completed Species'!$U:$W,$A33)+COUNTIF('Completed Forms'!$U:$W,$A33)+COUNTIF(Megas!$AL:$AL,$A33)</f>
        <v>24</v>
      </c>
    </row>
    <row r="34" spans="1:5" x14ac:dyDescent="0.25">
      <c r="A34" t="s">
        <v>7297</v>
      </c>
      <c r="B34">
        <f>COUNTIF('Completed Species'!$U:$U,$A34)+COUNTIF('Completed Forms'!$U:$U,$A34)+COUNTIF(Megas!$AL:$AL,$A34)</f>
        <v>11</v>
      </c>
      <c r="C34">
        <f>COUNTIF('Completed Species'!$V:$V,$A34)+COUNTIF('Completed Forms'!$V:$V,$A34)+COUNTIF(Megas!$AL:$AL,$A34)</f>
        <v>8</v>
      </c>
      <c r="D34">
        <f>COUNTIF('Completed Species'!$W:$W,$A34)+COUNTIF('Completed Forms'!$W:$W,$A34)+COUNTIF(Megas!$AL:$AL,$A34)</f>
        <v>8</v>
      </c>
      <c r="E34">
        <f>COUNTIF('Completed Species'!$U:$W,$A34)+COUNTIF('Completed Forms'!$U:$W,$A34)+COUNTIF(Megas!$AL:$AL,$A34)</f>
        <v>27</v>
      </c>
    </row>
    <row r="35" spans="1:5" x14ac:dyDescent="0.25">
      <c r="A35" t="s">
        <v>7413</v>
      </c>
      <c r="B35">
        <f>COUNTIF('Completed Species'!$U:$U,$A35)+COUNTIF('Completed Forms'!$U:$U,$A35)+COUNTIF(Megas!$AL:$AL,$A35)</f>
        <v>3</v>
      </c>
      <c r="C35">
        <f>COUNTIF('Completed Species'!$V:$V,$A35)+COUNTIF('Completed Forms'!$V:$V,$A35)+COUNTIF(Megas!$AL:$AL,$A35)</f>
        <v>8</v>
      </c>
      <c r="D35">
        <f>COUNTIF('Completed Species'!$W:$W,$A35)+COUNTIF('Completed Forms'!$W:$W,$A35)+COUNTIF(Megas!$AL:$AL,$A35)</f>
        <v>13</v>
      </c>
      <c r="E35">
        <f>COUNTIF('Completed Species'!$U:$W,$A35)+COUNTIF('Completed Forms'!$U:$W,$A35)+COUNTIF(Megas!$AL:$AL,$A35)</f>
        <v>20</v>
      </c>
    </row>
    <row r="36" spans="1:5" x14ac:dyDescent="0.25">
      <c r="A36" t="s">
        <v>7284</v>
      </c>
      <c r="B36">
        <f>COUNTIF('Completed Species'!$U:$U,$A36)+COUNTIF('Completed Forms'!$U:$U,$A36)+COUNTIF(Megas!$AL:$AL,$A36)</f>
        <v>6</v>
      </c>
      <c r="C36">
        <f>COUNTIF('Completed Species'!$V:$V,$A36)+COUNTIF('Completed Forms'!$V:$V,$A36)+COUNTIF(Megas!$AL:$AL,$A36)</f>
        <v>14</v>
      </c>
      <c r="D36">
        <f>COUNTIF('Completed Species'!$W:$W,$A36)+COUNTIF('Completed Forms'!$W:$W,$A36)+COUNTIF(Megas!$AL:$AL,$A36)</f>
        <v>3</v>
      </c>
      <c r="E36">
        <f>COUNTIF('Completed Species'!$U:$W,$A36)+COUNTIF('Completed Forms'!$U:$W,$A36)+COUNTIF(Megas!$AL:$AL,$A36)</f>
        <v>23</v>
      </c>
    </row>
    <row r="37" spans="1:5" x14ac:dyDescent="0.25">
      <c r="A37" t="s">
        <v>7456</v>
      </c>
      <c r="B37">
        <f>COUNTIF('Completed Species'!$U:$U,$A37)+COUNTIF('Completed Forms'!$U:$U,$A37)+COUNTIF(Megas!$AL:$AL,$A37)</f>
        <v>9</v>
      </c>
      <c r="C37">
        <f>COUNTIF('Completed Species'!$V:$V,$A37)+COUNTIF('Completed Forms'!$V:$V,$A37)+COUNTIF(Megas!$AL:$AL,$A37)</f>
        <v>6</v>
      </c>
      <c r="D37">
        <f>COUNTIF('Completed Species'!$W:$W,$A37)+COUNTIF('Completed Forms'!$W:$W,$A37)+COUNTIF(Megas!$AL:$AL,$A37)</f>
        <v>13</v>
      </c>
      <c r="E37">
        <f>COUNTIF('Completed Species'!$U:$W,$A37)+COUNTIF('Completed Forms'!$U:$W,$A37)+COUNTIF(Megas!$AL:$AL,$A37)</f>
        <v>24</v>
      </c>
    </row>
    <row r="38" spans="1:5" x14ac:dyDescent="0.25">
      <c r="A38" t="s">
        <v>7460</v>
      </c>
      <c r="B38">
        <f>COUNTIF('Completed Species'!$U:$U,$A38)+COUNTIF('Completed Forms'!$U:$U,$A38)+COUNTIF(Megas!$AL:$AL,$A38)</f>
        <v>10</v>
      </c>
      <c r="C38">
        <f>COUNTIF('Completed Species'!$V:$V,$A38)+COUNTIF('Completed Forms'!$V:$V,$A38)+COUNTIF(Megas!$AL:$AL,$A38)</f>
        <v>6</v>
      </c>
      <c r="D38">
        <f>COUNTIF('Completed Species'!$W:$W,$A38)+COUNTIF('Completed Forms'!$W:$W,$A38)+COUNTIF(Megas!$AL:$AL,$A38)</f>
        <v>6</v>
      </c>
      <c r="E38">
        <f>COUNTIF('Completed Species'!$U:$W,$A38)+COUNTIF('Completed Forms'!$U:$W,$A38)+COUNTIF(Megas!$AL:$AL,$A38)</f>
        <v>22</v>
      </c>
    </row>
    <row r="39" spans="1:5" x14ac:dyDescent="0.25">
      <c r="A39" t="s">
        <v>7424</v>
      </c>
      <c r="B39">
        <f>COUNTIF('Completed Species'!$U:$U,$A39)+COUNTIF('Completed Forms'!$U:$U,$A39)+COUNTIF(Megas!$AL:$AL,$A39)</f>
        <v>4</v>
      </c>
      <c r="C39">
        <f>COUNTIF('Completed Species'!$V:$V,$A39)+COUNTIF('Completed Forms'!$V:$V,$A39)+COUNTIF(Megas!$AL:$AL,$A39)</f>
        <v>7</v>
      </c>
      <c r="D39">
        <f>COUNTIF('Completed Species'!$W:$W,$A39)+COUNTIF('Completed Forms'!$W:$W,$A39)+COUNTIF(Megas!$AL:$AL,$A39)</f>
        <v>17</v>
      </c>
      <c r="E39">
        <f>COUNTIF('Completed Species'!$U:$W,$A39)+COUNTIF('Completed Forms'!$U:$W,$A39)+COUNTIF(Megas!$AL:$AL,$A39)</f>
        <v>26</v>
      </c>
    </row>
    <row r="40" spans="1:5" x14ac:dyDescent="0.25">
      <c r="A40" t="s">
        <v>7409</v>
      </c>
      <c r="B40">
        <f>COUNTIF('Completed Species'!$U:$U,$A40)+COUNTIF('Completed Forms'!$U:$U,$A40)+COUNTIF(Megas!$AL:$AL,$A40)</f>
        <v>7</v>
      </c>
      <c r="C40">
        <f>COUNTIF('Completed Species'!$V:$V,$A40)+COUNTIF('Completed Forms'!$V:$V,$A40)+COUNTIF(Megas!$AL:$AL,$A40)</f>
        <v>8</v>
      </c>
      <c r="D40">
        <f>COUNTIF('Completed Species'!$W:$W,$A40)+COUNTIF('Completed Forms'!$W:$W,$A40)+COUNTIF(Megas!$AL:$AL,$A40)</f>
        <v>7</v>
      </c>
      <c r="E40">
        <f>COUNTIF('Completed Species'!$U:$W,$A40)+COUNTIF('Completed Forms'!$U:$W,$A40)+COUNTIF(Megas!$AL:$AL,$A40)</f>
        <v>22</v>
      </c>
    </row>
    <row r="41" spans="1:5" x14ac:dyDescent="0.25">
      <c r="A41" t="s">
        <v>7390</v>
      </c>
      <c r="B41">
        <f>COUNTIF('Completed Species'!$U:$U,$A41)+COUNTIF('Completed Forms'!$U:$U,$A41)+COUNTIF(Megas!$AL:$AL,$A41)</f>
        <v>5</v>
      </c>
      <c r="C41">
        <f>COUNTIF('Completed Species'!$V:$V,$A41)+COUNTIF('Completed Forms'!$V:$V,$A41)+COUNTIF(Megas!$AL:$AL,$A41)</f>
        <v>6</v>
      </c>
      <c r="D41">
        <f>COUNTIF('Completed Species'!$W:$W,$A41)+COUNTIF('Completed Forms'!$W:$W,$A41)+COUNTIF(Megas!$AL:$AL,$A41)</f>
        <v>9</v>
      </c>
      <c r="E41">
        <f>COUNTIF('Completed Species'!$U:$W,$A41)+COUNTIF('Completed Forms'!$U:$W,$A41)+COUNTIF(Megas!$AL:$AL,$A41)</f>
        <v>20</v>
      </c>
    </row>
    <row r="42" spans="1:5" x14ac:dyDescent="0.25">
      <c r="A42" t="s">
        <v>8464</v>
      </c>
      <c r="B42">
        <f>COUNTIF('Completed Species'!$U:$U,$A42)+COUNTIF('Completed Forms'!$U:$U,$A42)+COUNTIF(Megas!$AL:$AL,$A42)</f>
        <v>3</v>
      </c>
      <c r="C42">
        <f>COUNTIF('Completed Species'!$V:$V,$A42)+COUNTIF('Completed Forms'!$V:$V,$A42)+COUNTIF(Megas!$AL:$AL,$A42)</f>
        <v>6</v>
      </c>
      <c r="D42">
        <f>COUNTIF('Completed Species'!$W:$W,$A42)+COUNTIF('Completed Forms'!$W:$W,$A42)+COUNTIF(Megas!$AL:$AL,$A42)</f>
        <v>17</v>
      </c>
      <c r="E42">
        <f>COUNTIF('Completed Species'!$U:$W,$A42)+COUNTIF('Completed Forms'!$U:$W,$A42)+COUNTIF(Megas!$AL:$AL,$A42)</f>
        <v>20</v>
      </c>
    </row>
    <row r="43" spans="1:5" x14ac:dyDescent="0.25">
      <c r="A43" t="s">
        <v>7340</v>
      </c>
      <c r="B43">
        <f>COUNTIF('Completed Species'!$U:$U,$A43)+COUNTIF('Completed Forms'!$U:$U,$A43)+COUNTIF(Megas!$AL:$AL,$A43)</f>
        <v>9</v>
      </c>
      <c r="C43">
        <f>COUNTIF('Completed Species'!$V:$V,$A43)+COUNTIF('Completed Forms'!$V:$V,$A43)+COUNTIF(Megas!$AL:$AL,$A43)</f>
        <v>8</v>
      </c>
      <c r="D43">
        <f>COUNTIF('Completed Species'!$W:$W,$A43)+COUNTIF('Completed Forms'!$W:$W,$A43)+COUNTIF(Megas!$AL:$AL,$A43)</f>
        <v>4</v>
      </c>
      <c r="E43">
        <f>COUNTIF('Completed Species'!$U:$W,$A43)+COUNTIF('Completed Forms'!$U:$W,$A43)+COUNTIF(Megas!$AL:$AL,$A43)</f>
        <v>21</v>
      </c>
    </row>
    <row r="44" spans="1:5" x14ac:dyDescent="0.25">
      <c r="A44" t="s">
        <v>8442</v>
      </c>
      <c r="B44">
        <f>COUNTIF('Completed Species'!$U:$U,$A44)+COUNTIF('Completed Forms'!$U:$U,$A44)+COUNTIF(Megas!$AL:$AL,$A44)</f>
        <v>3</v>
      </c>
      <c r="C44">
        <f>COUNTIF('Completed Species'!$V:$V,$A44)+COUNTIF('Completed Forms'!$V:$V,$A44)+COUNTIF(Megas!$AL:$AL,$A44)</f>
        <v>3</v>
      </c>
      <c r="D44">
        <f>COUNTIF('Completed Species'!$W:$W,$A44)+COUNTIF('Completed Forms'!$W:$W,$A44)+COUNTIF(Megas!$AL:$AL,$A44)</f>
        <v>17</v>
      </c>
      <c r="E44">
        <f>COUNTIF('Completed Species'!$U:$W,$A44)+COUNTIF('Completed Forms'!$U:$W,$A44)+COUNTIF(Megas!$AL:$AL,$A44)</f>
        <v>21</v>
      </c>
    </row>
    <row r="45" spans="1:5" x14ac:dyDescent="0.25">
      <c r="A45" t="s">
        <v>7312</v>
      </c>
      <c r="B45">
        <f>COUNTIF('Completed Species'!$U:$U,$A45)+COUNTIF('Completed Forms'!$U:$U,$A45)+COUNTIF(Megas!$AL:$AL,$A45)</f>
        <v>1</v>
      </c>
      <c r="C45">
        <f>COUNTIF('Completed Species'!$V:$V,$A45)+COUNTIF('Completed Forms'!$V:$V,$A45)+COUNTIF(Megas!$AL:$AL,$A45)</f>
        <v>11</v>
      </c>
      <c r="D45">
        <f>COUNTIF('Completed Species'!$W:$W,$A45)+COUNTIF('Completed Forms'!$W:$W,$A45)+COUNTIF(Megas!$AL:$AL,$A45)</f>
        <v>5</v>
      </c>
      <c r="E45">
        <f>COUNTIF('Completed Species'!$U:$W,$A45)+COUNTIF('Completed Forms'!$U:$W,$A45)+COUNTIF(Megas!$AL:$AL,$A45)</f>
        <v>15</v>
      </c>
    </row>
    <row r="46" spans="1:5" x14ac:dyDescent="0.25">
      <c r="A46" t="s">
        <v>8859</v>
      </c>
      <c r="B46">
        <f>COUNTIF('Completed Species'!$U:$U,$A46)+COUNTIF('Completed Forms'!$U:$U,$A46)+COUNTIF(Megas!$AL:$AL,$A46)</f>
        <v>4</v>
      </c>
      <c r="C46">
        <f>COUNTIF('Completed Species'!$V:$V,$A46)+COUNTIF('Completed Forms'!$V:$V,$A46)+COUNTIF(Megas!$AL:$AL,$A46)</f>
        <v>14</v>
      </c>
      <c r="D46">
        <f>COUNTIF('Completed Species'!$W:$W,$A46)+COUNTIF('Completed Forms'!$W:$W,$A46)+COUNTIF(Megas!$AL:$AL,$A46)</f>
        <v>3</v>
      </c>
      <c r="E46">
        <f>COUNTIF('Completed Species'!$U:$W,$A46)+COUNTIF('Completed Forms'!$U:$W,$A46)+COUNTIF(Megas!$AL:$AL,$A46)</f>
        <v>21</v>
      </c>
    </row>
    <row r="47" spans="1:5" x14ac:dyDescent="0.25">
      <c r="A47" t="s">
        <v>7341</v>
      </c>
      <c r="B47">
        <f>COUNTIF('Completed Species'!$U:$U,$A47)+COUNTIF('Completed Forms'!$U:$U,$A47)+COUNTIF(Megas!$AL:$AL,$A47)</f>
        <v>5</v>
      </c>
      <c r="C47">
        <f>COUNTIF('Completed Species'!$V:$V,$A47)+COUNTIF('Completed Forms'!$V:$V,$A47)+COUNTIF(Megas!$AL:$AL,$A47)</f>
        <v>10</v>
      </c>
      <c r="D47">
        <f>COUNTIF('Completed Species'!$W:$W,$A47)+COUNTIF('Completed Forms'!$W:$W,$A47)+COUNTIF(Megas!$AL:$AL,$A47)</f>
        <v>11</v>
      </c>
      <c r="E47">
        <f>COUNTIF('Completed Species'!$U:$W,$A47)+COUNTIF('Completed Forms'!$U:$W,$A47)+COUNTIF(Megas!$AL:$AL,$A47)</f>
        <v>24</v>
      </c>
    </row>
    <row r="48" spans="1:5" x14ac:dyDescent="0.25">
      <c r="A48" t="s">
        <v>7452</v>
      </c>
      <c r="B48">
        <f>COUNTIF('Completed Species'!$U:$U,$A48)+COUNTIF('Completed Forms'!$U:$U,$A48)+COUNTIF(Megas!$AL:$AL,$A48)</f>
        <v>9</v>
      </c>
      <c r="C48">
        <f>COUNTIF('Completed Species'!$V:$V,$A48)+COUNTIF('Completed Forms'!$V:$V,$A48)+COUNTIF(Megas!$AL:$AL,$A48)</f>
        <v>6</v>
      </c>
      <c r="D48">
        <f>COUNTIF('Completed Species'!$W:$W,$A48)+COUNTIF('Completed Forms'!$W:$W,$A48)+COUNTIF(Megas!$AL:$AL,$A48)</f>
        <v>7</v>
      </c>
      <c r="E48">
        <f>COUNTIF('Completed Species'!$U:$W,$A48)+COUNTIF('Completed Forms'!$U:$W,$A48)+COUNTIF(Megas!$AL:$AL,$A48)</f>
        <v>20</v>
      </c>
    </row>
    <row r="49" spans="1:5" x14ac:dyDescent="0.25">
      <c r="A49" t="s">
        <v>7328</v>
      </c>
      <c r="B49">
        <f>COUNTIF('Completed Species'!$U:$U,$A49)+COUNTIF('Completed Forms'!$U:$U,$A49)+COUNTIF(Megas!$AL:$AL,$A49)</f>
        <v>10</v>
      </c>
      <c r="C49">
        <f>COUNTIF('Completed Species'!$V:$V,$A49)+COUNTIF('Completed Forms'!$V:$V,$A49)+COUNTIF(Megas!$AL:$AL,$A49)</f>
        <v>3</v>
      </c>
      <c r="D49">
        <f>COUNTIF('Completed Species'!$W:$W,$A49)+COUNTIF('Completed Forms'!$W:$W,$A49)+COUNTIF(Megas!$AL:$AL,$A49)</f>
        <v>7</v>
      </c>
      <c r="E49">
        <f>COUNTIF('Completed Species'!$U:$W,$A49)+COUNTIF('Completed Forms'!$U:$W,$A49)+COUNTIF(Megas!$AL:$AL,$A49)</f>
        <v>20</v>
      </c>
    </row>
    <row r="50" spans="1:5" x14ac:dyDescent="0.25">
      <c r="A50" t="s">
        <v>7443</v>
      </c>
      <c r="B50">
        <f>COUNTIF('Completed Species'!$U:$U,$A50)+COUNTIF('Completed Forms'!$U:$U,$A50)+COUNTIF(Megas!$AL:$AL,$A50)</f>
        <v>10</v>
      </c>
      <c r="C50">
        <f>COUNTIF('Completed Species'!$V:$V,$A50)+COUNTIF('Completed Forms'!$V:$V,$A50)+COUNTIF(Megas!$AL:$AL,$A50)</f>
        <v>6</v>
      </c>
      <c r="D50">
        <f>COUNTIF('Completed Species'!$W:$W,$A50)+COUNTIF('Completed Forms'!$W:$W,$A50)+COUNTIF(Megas!$AL:$AL,$A50)</f>
        <v>4</v>
      </c>
      <c r="E50">
        <f>COUNTIF('Completed Species'!$U:$W,$A50)+COUNTIF('Completed Forms'!$U:$W,$A50)+COUNTIF(Megas!$AL:$AL,$A50)</f>
        <v>20</v>
      </c>
    </row>
    <row r="51" spans="1:5" x14ac:dyDescent="0.25">
      <c r="A51" t="s">
        <v>7300</v>
      </c>
      <c r="B51">
        <f>COUNTIF('Completed Species'!$U:$U,$A51)+COUNTIF('Completed Forms'!$U:$U,$A51)+COUNTIF(Megas!$AL:$AL,$A51)</f>
        <v>11</v>
      </c>
      <c r="C51">
        <f>COUNTIF('Completed Species'!$V:$V,$A51)+COUNTIF('Completed Forms'!$V:$V,$A51)+COUNTIF(Megas!$AL:$AL,$A51)</f>
        <v>6</v>
      </c>
      <c r="D51">
        <f>COUNTIF('Completed Species'!$W:$W,$A51)+COUNTIF('Completed Forms'!$W:$W,$A51)+COUNTIF(Megas!$AL:$AL,$A51)</f>
        <v>2</v>
      </c>
      <c r="E51">
        <f>COUNTIF('Completed Species'!$U:$W,$A51)+COUNTIF('Completed Forms'!$U:$W,$A51)+COUNTIF(Megas!$AL:$AL,$A51)</f>
        <v>19</v>
      </c>
    </row>
    <row r="52" spans="1:5" x14ac:dyDescent="0.25">
      <c r="A52" t="s">
        <v>8447</v>
      </c>
      <c r="B52">
        <f>COUNTIF('Completed Species'!$U:$U,$A52)+COUNTIF('Completed Forms'!$U:$U,$A52)+COUNTIF(Megas!$AL:$AL,$A52)</f>
        <v>10</v>
      </c>
      <c r="C52">
        <f>COUNTIF('Completed Species'!$V:$V,$A52)+COUNTIF('Completed Forms'!$V:$V,$A52)+COUNTIF(Megas!$AL:$AL,$A52)</f>
        <v>0</v>
      </c>
      <c r="D52">
        <f>COUNTIF('Completed Species'!$W:$W,$A52)+COUNTIF('Completed Forms'!$W:$W,$A52)+COUNTIF(Megas!$AL:$AL,$A52)</f>
        <v>8</v>
      </c>
      <c r="E52">
        <f>COUNTIF('Completed Species'!$U:$W,$A52)+COUNTIF('Completed Forms'!$U:$W,$A52)+COUNTIF(Megas!$AL:$AL,$A52)</f>
        <v>18</v>
      </c>
    </row>
    <row r="53" spans="1:5" x14ac:dyDescent="0.25">
      <c r="A53" t="s">
        <v>7335</v>
      </c>
      <c r="B53">
        <f>COUNTIF('Completed Species'!$U:$U,$A53)+COUNTIF('Completed Forms'!$U:$U,$A53)+COUNTIF(Megas!$AL:$AL,$A53)</f>
        <v>3</v>
      </c>
      <c r="C53">
        <f>COUNTIF('Completed Species'!$V:$V,$A53)+COUNTIF('Completed Forms'!$V:$V,$A53)+COUNTIF(Megas!$AL:$AL,$A53)</f>
        <v>8</v>
      </c>
      <c r="D53">
        <f>COUNTIF('Completed Species'!$W:$W,$A53)+COUNTIF('Completed Forms'!$W:$W,$A53)+COUNTIF(Megas!$AL:$AL,$A53)</f>
        <v>8</v>
      </c>
      <c r="E53">
        <f>COUNTIF('Completed Species'!$U:$W,$A53)+COUNTIF('Completed Forms'!$U:$W,$A53)+COUNTIF(Megas!$AL:$AL,$A53)</f>
        <v>19</v>
      </c>
    </row>
    <row r="54" spans="1:5" x14ac:dyDescent="0.25">
      <c r="A54" t="s">
        <v>7327</v>
      </c>
      <c r="B54">
        <f>COUNTIF('Completed Species'!$U:$U,$A54)+COUNTIF('Completed Forms'!$U:$U,$A54)+COUNTIF(Megas!$AL:$AL,$A54)</f>
        <v>10</v>
      </c>
      <c r="C54">
        <f>COUNTIF('Completed Species'!$V:$V,$A54)+COUNTIF('Completed Forms'!$V:$V,$A54)+COUNTIF(Megas!$AL:$AL,$A54)</f>
        <v>3</v>
      </c>
      <c r="D54">
        <f>COUNTIF('Completed Species'!$W:$W,$A54)+COUNTIF('Completed Forms'!$W:$W,$A54)+COUNTIF(Megas!$AL:$AL,$A54)</f>
        <v>6</v>
      </c>
      <c r="E54">
        <f>COUNTIF('Completed Species'!$U:$W,$A54)+COUNTIF('Completed Forms'!$U:$W,$A54)+COUNTIF(Megas!$AL:$AL,$A54)</f>
        <v>19</v>
      </c>
    </row>
    <row r="55" spans="1:5" x14ac:dyDescent="0.25">
      <c r="A55" t="s">
        <v>7369</v>
      </c>
      <c r="B55">
        <f>COUNTIF('Completed Species'!$U:$U,$A55)+COUNTIF('Completed Forms'!$U:$U,$A55)+COUNTIF(Megas!$AL:$AL,$A55)</f>
        <v>8</v>
      </c>
      <c r="C55">
        <f>COUNTIF('Completed Species'!$V:$V,$A55)+COUNTIF('Completed Forms'!$V:$V,$A55)+COUNTIF(Megas!$AL:$AL,$A55)</f>
        <v>8</v>
      </c>
      <c r="D55">
        <f>COUNTIF('Completed Species'!$W:$W,$A55)+COUNTIF('Completed Forms'!$W:$W,$A55)+COUNTIF(Megas!$AL:$AL,$A55)</f>
        <v>0</v>
      </c>
      <c r="E55">
        <f>COUNTIF('Completed Species'!$U:$W,$A55)+COUNTIF('Completed Forms'!$U:$W,$A55)+COUNTIF(Megas!$AL:$AL,$A55)</f>
        <v>16</v>
      </c>
    </row>
    <row r="56" spans="1:5" x14ac:dyDescent="0.25">
      <c r="A56" t="s">
        <v>7426</v>
      </c>
      <c r="B56">
        <f>COUNTIF('Completed Species'!$U:$U,$A56)+COUNTIF('Completed Forms'!$U:$U,$A56)+COUNTIF(Megas!$AL:$AL,$A56)</f>
        <v>4</v>
      </c>
      <c r="C56">
        <f>COUNTIF('Completed Species'!$V:$V,$A56)+COUNTIF('Completed Forms'!$V:$V,$A56)+COUNTIF(Megas!$AL:$AL,$A56)</f>
        <v>11</v>
      </c>
      <c r="D56">
        <f>COUNTIF('Completed Species'!$W:$W,$A56)+COUNTIF('Completed Forms'!$W:$W,$A56)+COUNTIF(Megas!$AL:$AL,$A56)</f>
        <v>6</v>
      </c>
      <c r="E56">
        <f>COUNTIF('Completed Species'!$U:$W,$A56)+COUNTIF('Completed Forms'!$U:$W,$A56)+COUNTIF(Megas!$AL:$AL,$A56)</f>
        <v>19</v>
      </c>
    </row>
    <row r="57" spans="1:5" x14ac:dyDescent="0.25">
      <c r="A57" t="s">
        <v>7447</v>
      </c>
      <c r="B57">
        <f>COUNTIF('Completed Species'!$U:$U,$A57)+COUNTIF('Completed Forms'!$U:$U,$A57)+COUNTIF(Megas!$AL:$AL,$A57)</f>
        <v>6</v>
      </c>
      <c r="C57">
        <f>COUNTIF('Completed Species'!$V:$V,$A57)+COUNTIF('Completed Forms'!$V:$V,$A57)+COUNTIF(Megas!$AL:$AL,$A57)</f>
        <v>6</v>
      </c>
      <c r="D57">
        <f>COUNTIF('Completed Species'!$W:$W,$A57)+COUNTIF('Completed Forms'!$W:$W,$A57)+COUNTIF(Megas!$AL:$AL,$A57)</f>
        <v>10</v>
      </c>
      <c r="E57">
        <f>COUNTIF('Completed Species'!$U:$W,$A57)+COUNTIF('Completed Forms'!$U:$W,$A57)+COUNTIF(Megas!$AL:$AL,$A57)</f>
        <v>18</v>
      </c>
    </row>
    <row r="58" spans="1:5" x14ac:dyDescent="0.25">
      <c r="A58" t="s">
        <v>7389</v>
      </c>
      <c r="B58">
        <f>COUNTIF('Completed Species'!$U:$U,$A58)+COUNTIF('Completed Forms'!$U:$U,$A58)+COUNTIF(Megas!$AL:$AL,$A58)</f>
        <v>6</v>
      </c>
      <c r="C58">
        <f>COUNTIF('Completed Species'!$V:$V,$A58)+COUNTIF('Completed Forms'!$V:$V,$A58)+COUNTIF(Megas!$AL:$AL,$A58)</f>
        <v>7</v>
      </c>
      <c r="D58">
        <f>COUNTIF('Completed Species'!$W:$W,$A58)+COUNTIF('Completed Forms'!$W:$W,$A58)+COUNTIF(Megas!$AL:$AL,$A58)</f>
        <v>5</v>
      </c>
      <c r="E58">
        <f>COUNTIF('Completed Species'!$U:$W,$A58)+COUNTIF('Completed Forms'!$U:$W,$A58)+COUNTIF(Megas!$AL:$AL,$A58)</f>
        <v>18</v>
      </c>
    </row>
    <row r="59" spans="1:5" x14ac:dyDescent="0.25">
      <c r="A59" t="s">
        <v>7298</v>
      </c>
      <c r="B59">
        <f>COUNTIF('Completed Species'!$U:$U,$A59)+COUNTIF('Completed Forms'!$U:$U,$A59)+COUNTIF(Megas!$AL:$AL,$A59)</f>
        <v>6</v>
      </c>
      <c r="C59">
        <f>COUNTIF('Completed Species'!$V:$V,$A59)+COUNTIF('Completed Forms'!$V:$V,$A59)+COUNTIF(Megas!$AL:$AL,$A59)</f>
        <v>7</v>
      </c>
      <c r="D59">
        <f>COUNTIF('Completed Species'!$W:$W,$A59)+COUNTIF('Completed Forms'!$W:$W,$A59)+COUNTIF(Megas!$AL:$AL,$A59)</f>
        <v>4</v>
      </c>
      <c r="E59">
        <f>COUNTIF('Completed Species'!$U:$W,$A59)+COUNTIF('Completed Forms'!$U:$W,$A59)+COUNTIF(Megas!$AL:$AL,$A59)</f>
        <v>17</v>
      </c>
    </row>
    <row r="60" spans="1:5" x14ac:dyDescent="0.25">
      <c r="A60" t="s">
        <v>8451</v>
      </c>
      <c r="B60">
        <f>COUNTIF('Completed Species'!$U:$U,$A60)+COUNTIF('Completed Forms'!$U:$U,$A60)+COUNTIF(Megas!$AL:$AL,$A60)</f>
        <v>8</v>
      </c>
      <c r="C60">
        <f>COUNTIF('Completed Species'!$V:$V,$A60)+COUNTIF('Completed Forms'!$V:$V,$A60)+COUNTIF(Megas!$AL:$AL,$A60)</f>
        <v>3</v>
      </c>
      <c r="D60">
        <f>COUNTIF('Completed Species'!$W:$W,$A60)+COUNTIF('Completed Forms'!$W:$W,$A60)+COUNTIF(Megas!$AL:$AL,$A60)</f>
        <v>7</v>
      </c>
      <c r="E60">
        <f>COUNTIF('Completed Species'!$U:$W,$A60)+COUNTIF('Completed Forms'!$U:$W,$A60)+COUNTIF(Megas!$AL:$AL,$A60)</f>
        <v>18</v>
      </c>
    </row>
    <row r="61" spans="1:5" x14ac:dyDescent="0.25">
      <c r="A61" t="s">
        <v>7333</v>
      </c>
      <c r="B61">
        <f>COUNTIF('Completed Species'!$U:$U,$A61)+COUNTIF('Completed Forms'!$U:$U,$A61)+COUNTIF(Megas!$AL:$AL,$A61)</f>
        <v>7</v>
      </c>
      <c r="C61">
        <f>COUNTIF('Completed Species'!$V:$V,$A61)+COUNTIF('Completed Forms'!$V:$V,$A61)+COUNTIF(Megas!$AL:$AL,$A61)</f>
        <v>7</v>
      </c>
      <c r="D61">
        <f>COUNTIF('Completed Species'!$W:$W,$A61)+COUNTIF('Completed Forms'!$W:$W,$A61)+COUNTIF(Megas!$AL:$AL,$A61)</f>
        <v>8</v>
      </c>
      <c r="E61">
        <f>COUNTIF('Completed Species'!$U:$W,$A61)+COUNTIF('Completed Forms'!$U:$W,$A61)+COUNTIF(Megas!$AL:$AL,$A61)</f>
        <v>18</v>
      </c>
    </row>
    <row r="62" spans="1:5" x14ac:dyDescent="0.25">
      <c r="A62" t="s">
        <v>7277</v>
      </c>
      <c r="B62">
        <f>COUNTIF('Completed Species'!$U:$U,$A62)+COUNTIF('Completed Forms'!$U:$U,$A62)+COUNTIF(Megas!$AL:$AL,$A62)</f>
        <v>10</v>
      </c>
      <c r="C62">
        <f>COUNTIF('Completed Species'!$V:$V,$A62)+COUNTIF('Completed Forms'!$V:$V,$A62)+COUNTIF(Megas!$AL:$AL,$A62)</f>
        <v>8</v>
      </c>
      <c r="D62">
        <f>COUNTIF('Completed Species'!$W:$W,$A62)+COUNTIF('Completed Forms'!$W:$W,$A62)+COUNTIF(Megas!$AL:$AL,$A62)</f>
        <v>0</v>
      </c>
      <c r="E62">
        <f>COUNTIF('Completed Species'!$U:$W,$A62)+COUNTIF('Completed Forms'!$U:$W,$A62)+COUNTIF(Megas!$AL:$AL,$A62)</f>
        <v>18</v>
      </c>
    </row>
    <row r="63" spans="1:5" x14ac:dyDescent="0.25">
      <c r="A63" t="s">
        <v>7394</v>
      </c>
      <c r="B63">
        <f>COUNTIF('Completed Species'!$U:$U,$A63)+COUNTIF('Completed Forms'!$U:$U,$A63)+COUNTIF(Megas!$AL:$AL,$A63)</f>
        <v>7</v>
      </c>
      <c r="C63">
        <f>COUNTIF('Completed Species'!$V:$V,$A63)+COUNTIF('Completed Forms'!$V:$V,$A63)+COUNTIF(Megas!$AL:$AL,$A63)</f>
        <v>6</v>
      </c>
      <c r="D63">
        <f>COUNTIF('Completed Species'!$W:$W,$A63)+COUNTIF('Completed Forms'!$W:$W,$A63)+COUNTIF(Megas!$AL:$AL,$A63)</f>
        <v>4</v>
      </c>
      <c r="E63">
        <f>COUNTIF('Completed Species'!$U:$W,$A63)+COUNTIF('Completed Forms'!$U:$W,$A63)+COUNTIF(Megas!$AL:$AL,$A63)</f>
        <v>17</v>
      </c>
    </row>
    <row r="64" spans="1:5" x14ac:dyDescent="0.25">
      <c r="A64" t="s">
        <v>7264</v>
      </c>
      <c r="B64">
        <f>COUNTIF('Completed Species'!$U:$U,$A64)+COUNTIF('Completed Forms'!$U:$U,$A64)+COUNTIF(Megas!$AL:$AL,$A64)</f>
        <v>4</v>
      </c>
      <c r="C64">
        <f>COUNTIF('Completed Species'!$V:$V,$A64)+COUNTIF('Completed Forms'!$V:$V,$A64)+COUNTIF(Megas!$AL:$AL,$A64)</f>
        <v>9</v>
      </c>
      <c r="D64">
        <f>COUNTIF('Completed Species'!$W:$W,$A64)+COUNTIF('Completed Forms'!$W:$W,$A64)+COUNTIF(Megas!$AL:$AL,$A64)</f>
        <v>7</v>
      </c>
      <c r="E64">
        <f>COUNTIF('Completed Species'!$U:$W,$A64)+COUNTIF('Completed Forms'!$U:$W,$A64)+COUNTIF(Megas!$AL:$AL,$A64)</f>
        <v>16</v>
      </c>
    </row>
    <row r="65" spans="1:5" x14ac:dyDescent="0.25">
      <c r="A65" t="s">
        <v>7270</v>
      </c>
      <c r="B65">
        <f>COUNTIF('Completed Species'!$U:$U,$A65)+COUNTIF('Completed Forms'!$U:$U,$A65)+COUNTIF(Megas!$AL:$AL,$A65)</f>
        <v>9</v>
      </c>
      <c r="C65">
        <f>COUNTIF('Completed Species'!$V:$V,$A65)+COUNTIF('Completed Forms'!$V:$V,$A65)+COUNTIF(Megas!$AL:$AL,$A65)</f>
        <v>5</v>
      </c>
      <c r="D65">
        <f>COUNTIF('Completed Species'!$W:$W,$A65)+COUNTIF('Completed Forms'!$W:$W,$A65)+COUNTIF(Megas!$AL:$AL,$A65)</f>
        <v>6</v>
      </c>
      <c r="E65">
        <f>COUNTIF('Completed Species'!$U:$W,$A65)+COUNTIF('Completed Forms'!$U:$W,$A65)+COUNTIF(Megas!$AL:$AL,$A65)</f>
        <v>18</v>
      </c>
    </row>
    <row r="66" spans="1:5" x14ac:dyDescent="0.25">
      <c r="A66" t="s">
        <v>8431</v>
      </c>
      <c r="B66">
        <f>COUNTIF('Completed Species'!$U:$U,$A66)+COUNTIF('Completed Forms'!$U:$U,$A66)+COUNTIF(Megas!$AL:$AL,$A66)</f>
        <v>6</v>
      </c>
      <c r="C66">
        <f>COUNTIF('Completed Species'!$V:$V,$A66)+COUNTIF('Completed Forms'!$V:$V,$A66)+COUNTIF(Megas!$AL:$AL,$A66)</f>
        <v>5</v>
      </c>
      <c r="D66">
        <f>COUNTIF('Completed Species'!$W:$W,$A66)+COUNTIF('Completed Forms'!$W:$W,$A66)+COUNTIF(Megas!$AL:$AL,$A66)</f>
        <v>11</v>
      </c>
      <c r="E66">
        <f>COUNTIF('Completed Species'!$U:$W,$A66)+COUNTIF('Completed Forms'!$U:$W,$A66)+COUNTIF(Megas!$AL:$AL,$A66)</f>
        <v>18</v>
      </c>
    </row>
    <row r="67" spans="1:5" x14ac:dyDescent="0.25">
      <c r="A67" t="s">
        <v>7395</v>
      </c>
      <c r="B67">
        <f>COUNTIF('Completed Species'!$U:$U,$A67)+COUNTIF('Completed Forms'!$U:$U,$A67)+COUNTIF(Megas!$AL:$AL,$A67)</f>
        <v>8</v>
      </c>
      <c r="C67">
        <f>COUNTIF('Completed Species'!$V:$V,$A67)+COUNTIF('Completed Forms'!$V:$V,$A67)+COUNTIF(Megas!$AL:$AL,$A67)</f>
        <v>3</v>
      </c>
      <c r="D67">
        <f>COUNTIF('Completed Species'!$W:$W,$A67)+COUNTIF('Completed Forms'!$W:$W,$A67)+COUNTIF(Megas!$AL:$AL,$A67)</f>
        <v>6</v>
      </c>
      <c r="E67">
        <f>COUNTIF('Completed Species'!$U:$W,$A67)+COUNTIF('Completed Forms'!$U:$W,$A67)+COUNTIF(Megas!$AL:$AL,$A67)</f>
        <v>17</v>
      </c>
    </row>
    <row r="68" spans="1:5" x14ac:dyDescent="0.25">
      <c r="A68" t="s">
        <v>8454</v>
      </c>
      <c r="B68">
        <f>COUNTIF('Completed Species'!$U:$U,$A68)+COUNTIF('Completed Forms'!$U:$U,$A68)+COUNTIF(Megas!$AL:$AL,$A68)</f>
        <v>2</v>
      </c>
      <c r="C68">
        <f>COUNTIF('Completed Species'!$V:$V,$A68)+COUNTIF('Completed Forms'!$V:$V,$A68)+COUNTIF(Megas!$AL:$AL,$A68)</f>
        <v>7</v>
      </c>
      <c r="D68">
        <f>COUNTIF('Completed Species'!$W:$W,$A68)+COUNTIF('Completed Forms'!$W:$W,$A68)+COUNTIF(Megas!$AL:$AL,$A68)</f>
        <v>8</v>
      </c>
      <c r="E68">
        <f>COUNTIF('Completed Species'!$U:$W,$A68)+COUNTIF('Completed Forms'!$U:$W,$A68)+COUNTIF(Megas!$AL:$AL,$A68)</f>
        <v>17</v>
      </c>
    </row>
    <row r="69" spans="1:5" x14ac:dyDescent="0.25">
      <c r="A69" t="s">
        <v>7427</v>
      </c>
      <c r="B69">
        <f>COUNTIF('Completed Species'!$U:$U,$A69)+COUNTIF('Completed Forms'!$U:$U,$A69)+COUNTIF(Megas!$AL:$AL,$A69)</f>
        <v>8</v>
      </c>
      <c r="C69">
        <f>COUNTIF('Completed Species'!$V:$V,$A69)+COUNTIF('Completed Forms'!$V:$V,$A69)+COUNTIF(Megas!$AL:$AL,$A69)</f>
        <v>4</v>
      </c>
      <c r="D69">
        <f>COUNTIF('Completed Species'!$W:$W,$A69)+COUNTIF('Completed Forms'!$W:$W,$A69)+COUNTIF(Megas!$AL:$AL,$A69)</f>
        <v>5</v>
      </c>
      <c r="E69">
        <f>COUNTIF('Completed Species'!$U:$W,$A69)+COUNTIF('Completed Forms'!$U:$W,$A69)+COUNTIF(Megas!$AL:$AL,$A69)</f>
        <v>17</v>
      </c>
    </row>
    <row r="70" spans="1:5" x14ac:dyDescent="0.25">
      <c r="A70" t="s">
        <v>7400</v>
      </c>
      <c r="B70">
        <f>COUNTIF('Completed Species'!$U:$U,$A70)+COUNTIF('Completed Forms'!$U:$U,$A70)+COUNTIF(Megas!$AL:$AL,$A70)</f>
        <v>2</v>
      </c>
      <c r="C70">
        <f>COUNTIF('Completed Species'!$V:$V,$A70)+COUNTIF('Completed Forms'!$V:$V,$A70)+COUNTIF(Megas!$AL:$AL,$A70)</f>
        <v>4</v>
      </c>
      <c r="D70">
        <f>COUNTIF('Completed Species'!$W:$W,$A70)+COUNTIF('Completed Forms'!$W:$W,$A70)+COUNTIF(Megas!$AL:$AL,$A70)</f>
        <v>8</v>
      </c>
      <c r="E70">
        <f>COUNTIF('Completed Species'!$U:$W,$A70)+COUNTIF('Completed Forms'!$U:$W,$A70)+COUNTIF(Megas!$AL:$AL,$A70)</f>
        <v>12</v>
      </c>
    </row>
    <row r="71" spans="1:5" x14ac:dyDescent="0.25">
      <c r="A71" t="s">
        <v>7450</v>
      </c>
      <c r="B71">
        <f>COUNTIF('Completed Species'!$U:$U,$A71)+COUNTIF('Completed Forms'!$U:$U,$A71)+COUNTIF(Megas!$AL:$AL,$A71)</f>
        <v>9</v>
      </c>
      <c r="C71">
        <f>COUNTIF('Completed Species'!$V:$V,$A71)+COUNTIF('Completed Forms'!$V:$V,$A71)+COUNTIF(Megas!$AL:$AL,$A71)</f>
        <v>2</v>
      </c>
      <c r="D71">
        <f>COUNTIF('Completed Species'!$W:$W,$A71)+COUNTIF('Completed Forms'!$W:$W,$A71)+COUNTIF(Megas!$AL:$AL,$A71)</f>
        <v>6</v>
      </c>
      <c r="E71">
        <f>COUNTIF('Completed Species'!$U:$W,$A71)+COUNTIF('Completed Forms'!$U:$W,$A71)+COUNTIF(Megas!$AL:$AL,$A71)</f>
        <v>17</v>
      </c>
    </row>
    <row r="72" spans="1:5" x14ac:dyDescent="0.25">
      <c r="A72" t="s">
        <v>14451</v>
      </c>
      <c r="B72">
        <f>COUNTIF('Completed Species'!$U:$U,$A72)+COUNTIF('Completed Forms'!$U:$U,$A72)+COUNTIF(Megas!$AL:$AL,$A72)</f>
        <v>4</v>
      </c>
      <c r="C72">
        <f>COUNTIF('Completed Species'!$V:$V,$A72)+COUNTIF('Completed Forms'!$V:$V,$A72)+COUNTIF(Megas!$AL:$AL,$A72)</f>
        <v>9</v>
      </c>
      <c r="D72">
        <f>COUNTIF('Completed Species'!$W:$W,$A72)+COUNTIF('Completed Forms'!$W:$W,$A72)+COUNTIF(Megas!$AL:$AL,$A72)</f>
        <v>7</v>
      </c>
      <c r="E72">
        <f>COUNTIF('Completed Species'!$U:$W,$A72)+COUNTIF('Completed Forms'!$U:$W,$A72)+COUNTIF(Megas!$AL:$AL,$A72)</f>
        <v>20</v>
      </c>
    </row>
    <row r="73" spans="1:5" x14ac:dyDescent="0.25">
      <c r="A73" t="s">
        <v>7438</v>
      </c>
      <c r="B73">
        <f>COUNTIF('Completed Species'!$U:$U,$A73)+COUNTIF('Completed Forms'!$U:$U,$A73)+COUNTIF(Megas!$AL:$AL,$A73)</f>
        <v>7</v>
      </c>
      <c r="C73">
        <f>COUNTIF('Completed Species'!$V:$V,$A73)+COUNTIF('Completed Forms'!$V:$V,$A73)+COUNTIF(Megas!$AL:$AL,$A73)</f>
        <v>4</v>
      </c>
      <c r="D73">
        <f>COUNTIF('Completed Species'!$W:$W,$A73)+COUNTIF('Completed Forms'!$W:$W,$A73)+COUNTIF(Megas!$AL:$AL,$A73)</f>
        <v>7</v>
      </c>
      <c r="E73">
        <f>COUNTIF('Completed Species'!$U:$W,$A73)+COUNTIF('Completed Forms'!$U:$W,$A73)+COUNTIF(Megas!$AL:$AL,$A73)</f>
        <v>16</v>
      </c>
    </row>
    <row r="74" spans="1:5" x14ac:dyDescent="0.25">
      <c r="A74" t="s">
        <v>7307</v>
      </c>
      <c r="B74">
        <f>COUNTIF('Completed Species'!$U:$U,$A74)+COUNTIF('Completed Forms'!$U:$U,$A74)+COUNTIF(Megas!$AL:$AL,$A74)</f>
        <v>1</v>
      </c>
      <c r="C74">
        <f>COUNTIF('Completed Species'!$V:$V,$A74)+COUNTIF('Completed Forms'!$V:$V,$A74)+COUNTIF(Megas!$AL:$AL,$A74)</f>
        <v>7</v>
      </c>
      <c r="D74">
        <f>COUNTIF('Completed Species'!$W:$W,$A74)+COUNTIF('Completed Forms'!$W:$W,$A74)+COUNTIF(Megas!$AL:$AL,$A74)</f>
        <v>9</v>
      </c>
      <c r="E74">
        <f>COUNTIF('Completed Species'!$U:$W,$A74)+COUNTIF('Completed Forms'!$U:$W,$A74)+COUNTIF(Megas!$AL:$AL,$A74)</f>
        <v>17</v>
      </c>
    </row>
    <row r="75" spans="1:5" x14ac:dyDescent="0.25">
      <c r="A75" t="s">
        <v>8440</v>
      </c>
      <c r="B75">
        <f>COUNTIF('Completed Species'!$U:$U,$A75)+COUNTIF('Completed Forms'!$U:$U,$A75)+COUNTIF(Megas!$AL:$AL,$A75)</f>
        <v>5</v>
      </c>
      <c r="C75">
        <f>COUNTIF('Completed Species'!$V:$V,$A75)+COUNTIF('Completed Forms'!$V:$V,$A75)+COUNTIF(Megas!$AL:$AL,$A75)</f>
        <v>3</v>
      </c>
      <c r="D75">
        <f>COUNTIF('Completed Species'!$W:$W,$A75)+COUNTIF('Completed Forms'!$W:$W,$A75)+COUNTIF(Megas!$AL:$AL,$A75)</f>
        <v>10</v>
      </c>
      <c r="E75">
        <f>COUNTIF('Completed Species'!$U:$W,$A75)+COUNTIF('Completed Forms'!$U:$W,$A75)+COUNTIF(Megas!$AL:$AL,$A75)</f>
        <v>16</v>
      </c>
    </row>
    <row r="76" spans="1:5" x14ac:dyDescent="0.25">
      <c r="A76" t="s">
        <v>7295</v>
      </c>
      <c r="B76">
        <f>COUNTIF('Completed Species'!$U:$U,$A76)+COUNTIF('Completed Forms'!$U:$U,$A76)+COUNTIF(Megas!$AL:$AL,$A76)</f>
        <v>0</v>
      </c>
      <c r="C76">
        <f>COUNTIF('Completed Species'!$V:$V,$A76)+COUNTIF('Completed Forms'!$V:$V,$A76)+COUNTIF(Megas!$AL:$AL,$A76)</f>
        <v>7</v>
      </c>
      <c r="D76">
        <f>COUNTIF('Completed Species'!$W:$W,$A76)+COUNTIF('Completed Forms'!$W:$W,$A76)+COUNTIF(Megas!$AL:$AL,$A76)</f>
        <v>7</v>
      </c>
      <c r="E76">
        <f>COUNTIF('Completed Species'!$U:$W,$A76)+COUNTIF('Completed Forms'!$U:$W,$A76)+COUNTIF(Megas!$AL:$AL,$A76)</f>
        <v>14</v>
      </c>
    </row>
    <row r="77" spans="1:5" x14ac:dyDescent="0.25">
      <c r="A77" t="s">
        <v>12748</v>
      </c>
      <c r="B77">
        <f>COUNTIF('Completed Species'!$U:$U,$A77)+COUNTIF('Completed Forms'!$U:$U,$A77)+COUNTIF(Megas!$AL:$AL,$A77)</f>
        <v>7</v>
      </c>
      <c r="C77">
        <f>COUNTIF('Completed Species'!$V:$V,$A77)+COUNTIF('Completed Forms'!$V:$V,$A77)+COUNTIF(Megas!$AL:$AL,$A77)</f>
        <v>4</v>
      </c>
      <c r="D77">
        <f>COUNTIF('Completed Species'!$W:$W,$A77)+COUNTIF('Completed Forms'!$W:$W,$A77)+COUNTIF(Megas!$AL:$AL,$A77)</f>
        <v>5</v>
      </c>
      <c r="E77">
        <f>COUNTIF('Completed Species'!$U:$W,$A77)+COUNTIF('Completed Forms'!$U:$W,$A77)+COUNTIF(Megas!$AL:$AL,$A77)</f>
        <v>16</v>
      </c>
    </row>
    <row r="78" spans="1:5" x14ac:dyDescent="0.25">
      <c r="A78" t="s">
        <v>8459</v>
      </c>
      <c r="B78">
        <f>COUNTIF('Completed Species'!$U:$U,$A78)+COUNTIF('Completed Forms'!$U:$U,$A78)+COUNTIF(Megas!$AL:$AL,$A78)</f>
        <v>9</v>
      </c>
      <c r="C78">
        <f>COUNTIF('Completed Species'!$V:$V,$A78)+COUNTIF('Completed Forms'!$V:$V,$A78)+COUNTIF(Megas!$AL:$AL,$A78)</f>
        <v>2</v>
      </c>
      <c r="D78">
        <f>COUNTIF('Completed Species'!$W:$W,$A78)+COUNTIF('Completed Forms'!$W:$W,$A78)+COUNTIF(Megas!$AL:$AL,$A78)</f>
        <v>5</v>
      </c>
      <c r="E78">
        <f>COUNTIF('Completed Species'!$U:$W,$A78)+COUNTIF('Completed Forms'!$U:$W,$A78)+COUNTIF(Megas!$AL:$AL,$A78)</f>
        <v>16</v>
      </c>
    </row>
    <row r="79" spans="1:5" x14ac:dyDescent="0.25">
      <c r="A79" t="s">
        <v>7476</v>
      </c>
      <c r="B79">
        <f>COUNTIF('Completed Species'!$U:$U,$A79)+COUNTIF('Completed Forms'!$U:$U,$A79)+COUNTIF(Megas!$AL:$AL,$A79)</f>
        <v>6</v>
      </c>
      <c r="C79">
        <f>COUNTIF('Completed Species'!$V:$V,$A79)+COUNTIF('Completed Forms'!$V:$V,$A79)+COUNTIF(Megas!$AL:$AL,$A79)</f>
        <v>6</v>
      </c>
      <c r="D79">
        <f>COUNTIF('Completed Species'!$W:$W,$A79)+COUNTIF('Completed Forms'!$W:$W,$A79)+COUNTIF(Megas!$AL:$AL,$A79)</f>
        <v>2</v>
      </c>
      <c r="E79">
        <f>COUNTIF('Completed Species'!$U:$W,$A79)+COUNTIF('Completed Forms'!$U:$W,$A79)+COUNTIF(Megas!$AL:$AL,$A79)</f>
        <v>14</v>
      </c>
    </row>
    <row r="80" spans="1:5" x14ac:dyDescent="0.25">
      <c r="A80" t="s">
        <v>7267</v>
      </c>
      <c r="B80">
        <f>COUNTIF('Completed Species'!$U:$U,$A80)+COUNTIF('Completed Forms'!$U:$U,$A80)+COUNTIF(Megas!$AL:$AL,$A80)</f>
        <v>8</v>
      </c>
      <c r="C80">
        <f>COUNTIF('Completed Species'!$V:$V,$A80)+COUNTIF('Completed Forms'!$V:$V,$A80)+COUNTIF(Megas!$AL:$AL,$A80)</f>
        <v>3</v>
      </c>
      <c r="D80">
        <f>COUNTIF('Completed Species'!$W:$W,$A80)+COUNTIF('Completed Forms'!$W:$W,$A80)+COUNTIF(Megas!$AL:$AL,$A80)</f>
        <v>4</v>
      </c>
      <c r="E80">
        <f>COUNTIF('Completed Species'!$U:$W,$A80)+COUNTIF('Completed Forms'!$U:$W,$A80)+COUNTIF(Megas!$AL:$AL,$A80)</f>
        <v>15</v>
      </c>
    </row>
    <row r="81" spans="1:5" x14ac:dyDescent="0.25">
      <c r="A81" t="s">
        <v>7405</v>
      </c>
      <c r="B81">
        <f>COUNTIF('Completed Species'!$U:$U,$A81)+COUNTIF('Completed Forms'!$U:$U,$A81)+COUNTIF(Megas!$AL:$AL,$A81)</f>
        <v>2</v>
      </c>
      <c r="C81">
        <f>COUNTIF('Completed Species'!$V:$V,$A81)+COUNTIF('Completed Forms'!$V:$V,$A81)+COUNTIF(Megas!$AL:$AL,$A81)</f>
        <v>5</v>
      </c>
      <c r="D81">
        <f>COUNTIF('Completed Species'!$W:$W,$A81)+COUNTIF('Completed Forms'!$W:$W,$A81)+COUNTIF(Megas!$AL:$AL,$A81)</f>
        <v>9</v>
      </c>
      <c r="E81">
        <f>COUNTIF('Completed Species'!$U:$W,$A81)+COUNTIF('Completed Forms'!$U:$W,$A81)+COUNTIF(Megas!$AL:$AL,$A81)</f>
        <v>14</v>
      </c>
    </row>
    <row r="82" spans="1:5" x14ac:dyDescent="0.25">
      <c r="A82" t="s">
        <v>10063</v>
      </c>
      <c r="B82">
        <f>COUNTIF('Completed Species'!$U:$U,$A82)+COUNTIF('Completed Forms'!$U:$U,$A82)+COUNTIF(Megas!$AL:$AL,$A82)</f>
        <v>7</v>
      </c>
      <c r="C82">
        <f>COUNTIF('Completed Species'!$V:$V,$A82)+COUNTIF('Completed Forms'!$V:$V,$A82)+COUNTIF(Megas!$AL:$AL,$A82)</f>
        <v>6</v>
      </c>
      <c r="D82">
        <f>COUNTIF('Completed Species'!$W:$W,$A82)+COUNTIF('Completed Forms'!$W:$W,$A82)+COUNTIF(Megas!$AL:$AL,$A82)</f>
        <v>7</v>
      </c>
      <c r="E82">
        <f>COUNTIF('Completed Species'!$U:$W,$A82)+COUNTIF('Completed Forms'!$U:$W,$A82)+COUNTIF(Megas!$AL:$AL,$A82)</f>
        <v>16</v>
      </c>
    </row>
    <row r="83" spans="1:5" x14ac:dyDescent="0.25">
      <c r="A83" t="s">
        <v>7260</v>
      </c>
      <c r="B83">
        <f>COUNTIF('Completed Species'!$U:$U,$A83)+COUNTIF('Completed Forms'!$U:$U,$A83)+COUNTIF(Megas!$AL:$AL,$A83)</f>
        <v>5</v>
      </c>
      <c r="C83">
        <f>COUNTIF('Completed Species'!$V:$V,$A83)+COUNTIF('Completed Forms'!$V:$V,$A83)+COUNTIF(Megas!$AL:$AL,$A83)</f>
        <v>4</v>
      </c>
      <c r="D83">
        <f>COUNTIF('Completed Species'!$W:$W,$A83)+COUNTIF('Completed Forms'!$W:$W,$A83)+COUNTIF(Megas!$AL:$AL,$A83)</f>
        <v>7</v>
      </c>
      <c r="E83">
        <f>COUNTIF('Completed Species'!$U:$W,$A83)+COUNTIF('Completed Forms'!$U:$W,$A83)+COUNTIF(Megas!$AL:$AL,$A83)</f>
        <v>16</v>
      </c>
    </row>
    <row r="84" spans="1:5" x14ac:dyDescent="0.25">
      <c r="A84" t="s">
        <v>7280</v>
      </c>
      <c r="B84">
        <f>COUNTIF('Completed Species'!$U:$U,$A84)+COUNTIF('Completed Forms'!$U:$U,$A84)+COUNTIF(Megas!$AL:$AL,$A84)</f>
        <v>2</v>
      </c>
      <c r="C84">
        <f>COUNTIF('Completed Species'!$V:$V,$A84)+COUNTIF('Completed Forms'!$V:$V,$A84)+COUNTIF(Megas!$AL:$AL,$A84)</f>
        <v>7</v>
      </c>
      <c r="D84">
        <f>COUNTIF('Completed Species'!$W:$W,$A84)+COUNTIF('Completed Forms'!$W:$W,$A84)+COUNTIF(Megas!$AL:$AL,$A84)</f>
        <v>7</v>
      </c>
      <c r="E84">
        <f>COUNTIF('Completed Species'!$U:$W,$A84)+COUNTIF('Completed Forms'!$U:$W,$A84)+COUNTIF(Megas!$AL:$AL,$A84)</f>
        <v>16</v>
      </c>
    </row>
    <row r="85" spans="1:5" x14ac:dyDescent="0.25">
      <c r="A85" t="s">
        <v>7321</v>
      </c>
      <c r="B85">
        <f>COUNTIF('Completed Species'!$U:$U,$A85)+COUNTIF('Completed Forms'!$U:$U,$A85)+COUNTIF(Megas!$AL:$AL,$A85)</f>
        <v>1</v>
      </c>
      <c r="C85">
        <f>COUNTIF('Completed Species'!$V:$V,$A85)+COUNTIF('Completed Forms'!$V:$V,$A85)+COUNTIF(Megas!$AL:$AL,$A85)</f>
        <v>13</v>
      </c>
      <c r="D85">
        <f>COUNTIF('Completed Species'!$W:$W,$A85)+COUNTIF('Completed Forms'!$W:$W,$A85)+COUNTIF(Megas!$AL:$AL,$A85)</f>
        <v>2</v>
      </c>
      <c r="E85">
        <f>COUNTIF('Completed Species'!$U:$W,$A85)+COUNTIF('Completed Forms'!$U:$W,$A85)+COUNTIF(Megas!$AL:$AL,$A85)</f>
        <v>14</v>
      </c>
    </row>
    <row r="86" spans="1:5" x14ac:dyDescent="0.25">
      <c r="A86" t="s">
        <v>7330</v>
      </c>
      <c r="B86">
        <f>COUNTIF('Completed Species'!$U:$U,$A86)+COUNTIF('Completed Forms'!$U:$U,$A86)+COUNTIF(Megas!$AL:$AL,$A86)</f>
        <v>1</v>
      </c>
      <c r="C86">
        <f>COUNTIF('Completed Species'!$V:$V,$A86)+COUNTIF('Completed Forms'!$V:$V,$A86)+COUNTIF(Megas!$AL:$AL,$A86)</f>
        <v>7</v>
      </c>
      <c r="D86">
        <f>COUNTIF('Completed Species'!$W:$W,$A86)+COUNTIF('Completed Forms'!$W:$W,$A86)+COUNTIF(Megas!$AL:$AL,$A86)</f>
        <v>8</v>
      </c>
      <c r="E86">
        <f>COUNTIF('Completed Species'!$U:$W,$A86)+COUNTIF('Completed Forms'!$U:$W,$A86)+COUNTIF(Megas!$AL:$AL,$A86)</f>
        <v>16</v>
      </c>
    </row>
    <row r="87" spans="1:5" x14ac:dyDescent="0.25">
      <c r="A87" t="s">
        <v>12450</v>
      </c>
      <c r="B87">
        <f>COUNTIF('Completed Species'!$U:$U,$A87)+COUNTIF('Completed Forms'!$U:$U,$A87)+COUNTIF(Megas!$AL:$AL,$A87)</f>
        <v>3</v>
      </c>
      <c r="C87">
        <f>COUNTIF('Completed Species'!$V:$V,$A87)+COUNTIF('Completed Forms'!$V:$V,$A87)+COUNTIF(Megas!$AL:$AL,$A87)</f>
        <v>4</v>
      </c>
      <c r="D87">
        <f>COUNTIF('Completed Species'!$W:$W,$A87)+COUNTIF('Completed Forms'!$W:$W,$A87)+COUNTIF(Megas!$AL:$AL,$A87)</f>
        <v>8</v>
      </c>
      <c r="E87">
        <f>COUNTIF('Completed Species'!$U:$W,$A87)+COUNTIF('Completed Forms'!$U:$W,$A87)+COUNTIF(Megas!$AL:$AL,$A87)</f>
        <v>15</v>
      </c>
    </row>
    <row r="88" spans="1:5" x14ac:dyDescent="0.25">
      <c r="A88" t="s">
        <v>9780</v>
      </c>
      <c r="B88">
        <f>COUNTIF('Completed Species'!$U:$U,$A88)+COUNTIF('Completed Forms'!$U:$U,$A88)+COUNTIF(Megas!$AL:$AL,$A88)</f>
        <v>5</v>
      </c>
      <c r="C88">
        <f>COUNTIF('Completed Species'!$V:$V,$A88)+COUNTIF('Completed Forms'!$V:$V,$A88)+COUNTIF(Megas!$AL:$AL,$A88)</f>
        <v>4</v>
      </c>
      <c r="D88">
        <f>COUNTIF('Completed Species'!$W:$W,$A88)+COUNTIF('Completed Forms'!$W:$W,$A88)+COUNTIF(Megas!$AL:$AL,$A88)</f>
        <v>3</v>
      </c>
      <c r="E88">
        <f>COUNTIF('Completed Species'!$U:$W,$A88)+COUNTIF('Completed Forms'!$U:$W,$A88)+COUNTIF(Megas!$AL:$AL,$A88)</f>
        <v>12</v>
      </c>
    </row>
    <row r="89" spans="1:5" x14ac:dyDescent="0.25">
      <c r="A89" t="s">
        <v>7425</v>
      </c>
      <c r="B89">
        <f>COUNTIF('Completed Species'!$U:$U,$A89)+COUNTIF('Completed Forms'!$U:$U,$A89)+COUNTIF(Megas!$AL:$AL,$A89)</f>
        <v>9</v>
      </c>
      <c r="C89">
        <f>COUNTIF('Completed Species'!$V:$V,$A89)+COUNTIF('Completed Forms'!$V:$V,$A89)+COUNTIF(Megas!$AL:$AL,$A89)</f>
        <v>3</v>
      </c>
      <c r="D89">
        <f>COUNTIF('Completed Species'!$W:$W,$A89)+COUNTIF('Completed Forms'!$W:$W,$A89)+COUNTIF(Megas!$AL:$AL,$A89)</f>
        <v>3</v>
      </c>
      <c r="E89">
        <f>COUNTIF('Completed Species'!$U:$W,$A89)+COUNTIF('Completed Forms'!$U:$W,$A89)+COUNTIF(Megas!$AL:$AL,$A89)</f>
        <v>15</v>
      </c>
    </row>
    <row r="90" spans="1:5" x14ac:dyDescent="0.25">
      <c r="A90" t="s">
        <v>7322</v>
      </c>
      <c r="B90">
        <f>COUNTIF('Completed Species'!$U:$U,$A90)+COUNTIF('Completed Forms'!$U:$U,$A90)+COUNTIF(Megas!$AL:$AL,$A90)</f>
        <v>4</v>
      </c>
      <c r="C90">
        <f>COUNTIF('Completed Species'!$V:$V,$A90)+COUNTIF('Completed Forms'!$V:$V,$A90)+COUNTIF(Megas!$AL:$AL,$A90)</f>
        <v>3</v>
      </c>
      <c r="D90">
        <f>COUNTIF('Completed Species'!$W:$W,$A90)+COUNTIF('Completed Forms'!$W:$W,$A90)+COUNTIF(Megas!$AL:$AL,$A90)</f>
        <v>6</v>
      </c>
      <c r="E90">
        <f>COUNTIF('Completed Species'!$U:$W,$A90)+COUNTIF('Completed Forms'!$U:$W,$A90)+COUNTIF(Megas!$AL:$AL,$A90)</f>
        <v>13</v>
      </c>
    </row>
    <row r="91" spans="1:5" x14ac:dyDescent="0.25">
      <c r="A91" t="s">
        <v>14449</v>
      </c>
      <c r="B91">
        <f>COUNTIF('Completed Species'!$U:$U,$A91)+COUNTIF('Completed Forms'!$U:$U,$A91)+COUNTIF(Megas!$AL:$AL,$A91)</f>
        <v>9</v>
      </c>
      <c r="C91">
        <f>COUNTIF('Completed Species'!$V:$V,$A91)+COUNTIF('Completed Forms'!$V:$V,$A91)+COUNTIF(Megas!$AL:$AL,$A91)</f>
        <v>7</v>
      </c>
      <c r="D91">
        <f>COUNTIF('Completed Species'!$W:$W,$A91)+COUNTIF('Completed Forms'!$W:$W,$A91)+COUNTIF(Megas!$AL:$AL,$A91)</f>
        <v>1</v>
      </c>
      <c r="E91">
        <f>COUNTIF('Completed Species'!$U:$W,$A91)+COUNTIF('Completed Forms'!$U:$W,$A91)+COUNTIF(Megas!$AL:$AL,$A91)</f>
        <v>15</v>
      </c>
    </row>
    <row r="92" spans="1:5" x14ac:dyDescent="0.25">
      <c r="A92" t="s">
        <v>7351</v>
      </c>
      <c r="B92">
        <f>COUNTIF('Completed Species'!$U:$U,$A92)+COUNTIF('Completed Forms'!$U:$U,$A92)+COUNTIF(Megas!$AL:$AL,$A92)</f>
        <v>8</v>
      </c>
      <c r="C92">
        <f>COUNTIF('Completed Species'!$V:$V,$A92)+COUNTIF('Completed Forms'!$V:$V,$A92)+COUNTIF(Megas!$AL:$AL,$A92)</f>
        <v>1</v>
      </c>
      <c r="D92">
        <f>COUNTIF('Completed Species'!$W:$W,$A92)+COUNTIF('Completed Forms'!$W:$W,$A92)+COUNTIF(Megas!$AL:$AL,$A92)</f>
        <v>1</v>
      </c>
      <c r="E92">
        <f>COUNTIF('Completed Species'!$U:$W,$A92)+COUNTIF('Completed Forms'!$U:$W,$A92)+COUNTIF(Megas!$AL:$AL,$A92)</f>
        <v>10</v>
      </c>
    </row>
    <row r="93" spans="1:5" x14ac:dyDescent="0.25">
      <c r="A93" t="s">
        <v>8457</v>
      </c>
      <c r="B93">
        <f>COUNTIF('Completed Species'!$U:$U,$A93)+COUNTIF('Completed Forms'!$U:$U,$A93)+COUNTIF(Megas!$AL:$AL,$A93)</f>
        <v>7</v>
      </c>
      <c r="C93">
        <f>COUNTIF('Completed Species'!$V:$V,$A93)+COUNTIF('Completed Forms'!$V:$V,$A93)+COUNTIF(Megas!$AL:$AL,$A93)</f>
        <v>1</v>
      </c>
      <c r="D93">
        <f>COUNTIF('Completed Species'!$W:$W,$A93)+COUNTIF('Completed Forms'!$W:$W,$A93)+COUNTIF(Megas!$AL:$AL,$A93)</f>
        <v>7</v>
      </c>
      <c r="E93">
        <f>COUNTIF('Completed Species'!$U:$W,$A93)+COUNTIF('Completed Forms'!$U:$W,$A93)+COUNTIF(Megas!$AL:$AL,$A93)</f>
        <v>15</v>
      </c>
    </row>
    <row r="94" spans="1:5" x14ac:dyDescent="0.25">
      <c r="A94" t="s">
        <v>7446</v>
      </c>
      <c r="B94">
        <f>COUNTIF('Completed Species'!$U:$U,$A94)+COUNTIF('Completed Forms'!$U:$U,$A94)+COUNTIF(Megas!$AL:$AL,$A94)</f>
        <v>4</v>
      </c>
      <c r="C94">
        <f>COUNTIF('Completed Species'!$V:$V,$A94)+COUNTIF('Completed Forms'!$V:$V,$A94)+COUNTIF(Megas!$AL:$AL,$A94)</f>
        <v>5</v>
      </c>
      <c r="D94">
        <f>COUNTIF('Completed Species'!$W:$W,$A94)+COUNTIF('Completed Forms'!$W:$W,$A94)+COUNTIF(Megas!$AL:$AL,$A94)</f>
        <v>6</v>
      </c>
      <c r="E94">
        <f>COUNTIF('Completed Species'!$U:$W,$A94)+COUNTIF('Completed Forms'!$U:$W,$A94)+COUNTIF(Megas!$AL:$AL,$A94)</f>
        <v>15</v>
      </c>
    </row>
    <row r="95" spans="1:5" x14ac:dyDescent="0.25">
      <c r="A95" t="s">
        <v>8496</v>
      </c>
      <c r="B95">
        <f>COUNTIF('Completed Species'!$U:$U,$A95)+COUNTIF('Completed Forms'!$U:$U,$A95)+COUNTIF(Megas!$AL:$AL,$A95)</f>
        <v>1</v>
      </c>
      <c r="C95">
        <f>COUNTIF('Completed Species'!$V:$V,$A95)+COUNTIF('Completed Forms'!$V:$V,$A95)+COUNTIF(Megas!$AL:$AL,$A95)</f>
        <v>1</v>
      </c>
      <c r="D95">
        <f>COUNTIF('Completed Species'!$W:$W,$A95)+COUNTIF('Completed Forms'!$W:$W,$A95)+COUNTIF(Megas!$AL:$AL,$A95)</f>
        <v>13</v>
      </c>
      <c r="E95">
        <f>COUNTIF('Completed Species'!$U:$W,$A95)+COUNTIF('Completed Forms'!$U:$W,$A95)+COUNTIF(Megas!$AL:$AL,$A95)</f>
        <v>15</v>
      </c>
    </row>
    <row r="96" spans="1:5" x14ac:dyDescent="0.25">
      <c r="A96" t="s">
        <v>7404</v>
      </c>
      <c r="B96">
        <f>COUNTIF('Completed Species'!$U:$U,$A96)+COUNTIF('Completed Forms'!$U:$U,$A96)+COUNTIF(Megas!$AL:$AL,$A96)</f>
        <v>3</v>
      </c>
      <c r="C96">
        <f>COUNTIF('Completed Species'!$V:$V,$A96)+COUNTIF('Completed Forms'!$V:$V,$A96)+COUNTIF(Megas!$AL:$AL,$A96)</f>
        <v>3</v>
      </c>
      <c r="D96">
        <f>COUNTIF('Completed Species'!$W:$W,$A96)+COUNTIF('Completed Forms'!$W:$W,$A96)+COUNTIF(Megas!$AL:$AL,$A96)</f>
        <v>11</v>
      </c>
      <c r="E96">
        <f>COUNTIF('Completed Species'!$U:$W,$A96)+COUNTIF('Completed Forms'!$U:$W,$A96)+COUNTIF(Megas!$AL:$AL,$A96)</f>
        <v>15</v>
      </c>
    </row>
    <row r="97" spans="1:5" x14ac:dyDescent="0.25">
      <c r="A97" t="s">
        <v>7349</v>
      </c>
      <c r="B97">
        <f>COUNTIF('Completed Species'!$U:$U,$A97)+COUNTIF('Completed Forms'!$U:$U,$A97)+COUNTIF(Megas!$AL:$AL,$A97)</f>
        <v>2</v>
      </c>
      <c r="C97">
        <f>COUNTIF('Completed Species'!$V:$V,$A97)+COUNTIF('Completed Forms'!$V:$V,$A97)+COUNTIF(Megas!$AL:$AL,$A97)</f>
        <v>4</v>
      </c>
      <c r="D97">
        <f>COUNTIF('Completed Species'!$W:$W,$A97)+COUNTIF('Completed Forms'!$W:$W,$A97)+COUNTIF(Megas!$AL:$AL,$A97)</f>
        <v>8</v>
      </c>
      <c r="E97">
        <f>COUNTIF('Completed Species'!$U:$W,$A97)+COUNTIF('Completed Forms'!$U:$W,$A97)+COUNTIF(Megas!$AL:$AL,$A97)</f>
        <v>14</v>
      </c>
    </row>
    <row r="98" spans="1:5" x14ac:dyDescent="0.25">
      <c r="A98" t="s">
        <v>7439</v>
      </c>
      <c r="B98">
        <f>COUNTIF('Completed Species'!$U:$U,$A98)+COUNTIF('Completed Forms'!$U:$U,$A98)+COUNTIF(Megas!$AL:$AL,$A98)</f>
        <v>0</v>
      </c>
      <c r="C98">
        <f>COUNTIF('Completed Species'!$V:$V,$A98)+COUNTIF('Completed Forms'!$V:$V,$A98)+COUNTIF(Megas!$AL:$AL,$A98)</f>
        <v>7</v>
      </c>
      <c r="D98">
        <f>COUNTIF('Completed Species'!$W:$W,$A98)+COUNTIF('Completed Forms'!$W:$W,$A98)+COUNTIF(Megas!$AL:$AL,$A98)</f>
        <v>8</v>
      </c>
      <c r="E98">
        <f>COUNTIF('Completed Species'!$U:$W,$A98)+COUNTIF('Completed Forms'!$U:$W,$A98)+COUNTIF(Megas!$AL:$AL,$A98)</f>
        <v>15</v>
      </c>
    </row>
    <row r="99" spans="1:5" x14ac:dyDescent="0.25">
      <c r="A99" t="s">
        <v>7458</v>
      </c>
      <c r="B99">
        <f>COUNTIF('Completed Species'!$U:$U,$A99)+COUNTIF('Completed Forms'!$U:$U,$A99)+COUNTIF(Megas!$AL:$AL,$A99)</f>
        <v>0</v>
      </c>
      <c r="C99">
        <f>COUNTIF('Completed Species'!$V:$V,$A99)+COUNTIF('Completed Forms'!$V:$V,$A99)+COUNTIF(Megas!$AL:$AL,$A99)</f>
        <v>3</v>
      </c>
      <c r="D99">
        <f>COUNTIF('Completed Species'!$W:$W,$A99)+COUNTIF('Completed Forms'!$W:$W,$A99)+COUNTIF(Megas!$AL:$AL,$A99)</f>
        <v>12</v>
      </c>
      <c r="E99">
        <f>COUNTIF('Completed Species'!$U:$W,$A99)+COUNTIF('Completed Forms'!$U:$W,$A99)+COUNTIF(Megas!$AL:$AL,$A99)</f>
        <v>15</v>
      </c>
    </row>
    <row r="100" spans="1:5" x14ac:dyDescent="0.25">
      <c r="A100" t="s">
        <v>14450</v>
      </c>
      <c r="B100">
        <f>COUNTIF('Completed Species'!$U:$U,$A100)+COUNTIF('Completed Forms'!$U:$U,$A100)+COUNTIF(Megas!$AL:$AL,$A100)</f>
        <v>8</v>
      </c>
      <c r="C100">
        <f>COUNTIF('Completed Species'!$V:$V,$A100)+COUNTIF('Completed Forms'!$V:$V,$A100)+COUNTIF(Megas!$AL:$AL,$A100)</f>
        <v>6</v>
      </c>
      <c r="D100">
        <f>COUNTIF('Completed Species'!$W:$W,$A100)+COUNTIF('Completed Forms'!$W:$W,$A100)+COUNTIF(Megas!$AL:$AL,$A100)</f>
        <v>2</v>
      </c>
      <c r="E100">
        <f>COUNTIF('Completed Species'!$U:$W,$A100)+COUNTIF('Completed Forms'!$U:$W,$A100)+COUNTIF(Megas!$AL:$AL,$A100)</f>
        <v>16</v>
      </c>
    </row>
    <row r="101" spans="1:5" x14ac:dyDescent="0.25">
      <c r="A101" t="s">
        <v>10968</v>
      </c>
      <c r="B101">
        <f>COUNTIF('Completed Species'!$U:$U,$A101)+COUNTIF('Completed Forms'!$U:$U,$A101)+COUNTIF(Megas!$AL:$AL,$A101)</f>
        <v>10</v>
      </c>
      <c r="C101">
        <f>COUNTIF('Completed Species'!$V:$V,$A101)+COUNTIF('Completed Forms'!$V:$V,$A101)+COUNTIF(Megas!$AL:$AL,$A101)</f>
        <v>5</v>
      </c>
      <c r="D101">
        <f>COUNTIF('Completed Species'!$W:$W,$A101)+COUNTIF('Completed Forms'!$W:$W,$A101)+COUNTIF(Megas!$AL:$AL,$A101)</f>
        <v>3</v>
      </c>
      <c r="E101">
        <f>COUNTIF('Completed Species'!$U:$W,$A101)+COUNTIF('Completed Forms'!$U:$W,$A101)+COUNTIF(Megas!$AL:$AL,$A101)</f>
        <v>14</v>
      </c>
    </row>
    <row r="102" spans="1:5" x14ac:dyDescent="0.25">
      <c r="A102" t="s">
        <v>7478</v>
      </c>
      <c r="B102">
        <f>COUNTIF('Completed Species'!$U:$U,$A102)+COUNTIF('Completed Forms'!$U:$U,$A102)+COUNTIF(Megas!$AL:$AL,$A102)</f>
        <v>5</v>
      </c>
      <c r="C102">
        <f>COUNTIF('Completed Species'!$V:$V,$A102)+COUNTIF('Completed Forms'!$V:$V,$A102)+COUNTIF(Megas!$AL:$AL,$A102)</f>
        <v>4</v>
      </c>
      <c r="D102">
        <f>COUNTIF('Completed Species'!$W:$W,$A102)+COUNTIF('Completed Forms'!$W:$W,$A102)+COUNTIF(Megas!$AL:$AL,$A102)</f>
        <v>2</v>
      </c>
      <c r="E102">
        <f>COUNTIF('Completed Species'!$U:$W,$A102)+COUNTIF('Completed Forms'!$U:$W,$A102)+COUNTIF(Megas!$AL:$AL,$A102)</f>
        <v>11</v>
      </c>
    </row>
    <row r="103" spans="1:5" x14ac:dyDescent="0.25">
      <c r="A103" t="s">
        <v>8465</v>
      </c>
      <c r="B103">
        <f>COUNTIF('Completed Species'!$U:$U,$A103)+COUNTIF('Completed Forms'!$U:$U,$A103)+COUNTIF(Megas!$AL:$AL,$A103)</f>
        <v>5</v>
      </c>
      <c r="C103">
        <f>COUNTIF('Completed Species'!$V:$V,$A103)+COUNTIF('Completed Forms'!$V:$V,$A103)+COUNTIF(Megas!$AL:$AL,$A103)</f>
        <v>4</v>
      </c>
      <c r="D103">
        <f>COUNTIF('Completed Species'!$W:$W,$A103)+COUNTIF('Completed Forms'!$W:$W,$A103)+COUNTIF(Megas!$AL:$AL,$A103)</f>
        <v>5</v>
      </c>
      <c r="E103">
        <f>COUNTIF('Completed Species'!$U:$W,$A103)+COUNTIF('Completed Forms'!$U:$W,$A103)+COUNTIF(Megas!$AL:$AL,$A103)</f>
        <v>14</v>
      </c>
    </row>
    <row r="104" spans="1:5" x14ac:dyDescent="0.25">
      <c r="A104" t="s">
        <v>7332</v>
      </c>
      <c r="B104">
        <f>COUNTIF('Completed Species'!$U:$U,$A104)+COUNTIF('Completed Forms'!$U:$U,$A104)+COUNTIF(Megas!$AL:$AL,$A104)</f>
        <v>6</v>
      </c>
      <c r="C104">
        <f>COUNTIF('Completed Species'!$V:$V,$A104)+COUNTIF('Completed Forms'!$V:$V,$A104)+COUNTIF(Megas!$AL:$AL,$A104)</f>
        <v>8</v>
      </c>
      <c r="D104">
        <f>COUNTIF('Completed Species'!$W:$W,$A104)+COUNTIF('Completed Forms'!$W:$W,$A104)+COUNTIF(Megas!$AL:$AL,$A104)</f>
        <v>1</v>
      </c>
      <c r="E104">
        <f>COUNTIF('Completed Species'!$U:$W,$A104)+COUNTIF('Completed Forms'!$U:$W,$A104)+COUNTIF(Megas!$AL:$AL,$A104)</f>
        <v>13</v>
      </c>
    </row>
    <row r="105" spans="1:5" x14ac:dyDescent="0.25">
      <c r="A105" t="s">
        <v>8490</v>
      </c>
      <c r="B105">
        <f>COUNTIF('Completed Species'!$U:$U,$A105)+COUNTIF('Completed Forms'!$U:$U,$A105)+COUNTIF(Megas!$AL:$AL,$A105)</f>
        <v>6</v>
      </c>
      <c r="C105">
        <f>COUNTIF('Completed Species'!$V:$V,$A105)+COUNTIF('Completed Forms'!$V:$V,$A105)+COUNTIF(Megas!$AL:$AL,$A105)</f>
        <v>4</v>
      </c>
      <c r="D105">
        <f>COUNTIF('Completed Species'!$W:$W,$A105)+COUNTIF('Completed Forms'!$W:$W,$A105)+COUNTIF(Megas!$AL:$AL,$A105)</f>
        <v>6</v>
      </c>
      <c r="E105">
        <f>COUNTIF('Completed Species'!$U:$W,$A105)+COUNTIF('Completed Forms'!$U:$W,$A105)+COUNTIF(Megas!$AL:$AL,$A105)</f>
        <v>14</v>
      </c>
    </row>
    <row r="106" spans="1:5" x14ac:dyDescent="0.25">
      <c r="A106" t="s">
        <v>7291</v>
      </c>
      <c r="B106">
        <f>COUNTIF('Completed Species'!$U:$U,$A106)+COUNTIF('Completed Forms'!$U:$U,$A106)+COUNTIF(Megas!$AL:$AL,$A106)</f>
        <v>5</v>
      </c>
      <c r="C106">
        <f>COUNTIF('Completed Species'!$V:$V,$A106)+COUNTIF('Completed Forms'!$V:$V,$A106)+COUNTIF(Megas!$AL:$AL,$A106)</f>
        <v>8</v>
      </c>
      <c r="D106">
        <f>COUNTIF('Completed Species'!$W:$W,$A106)+COUNTIF('Completed Forms'!$W:$W,$A106)+COUNTIF(Megas!$AL:$AL,$A106)</f>
        <v>3</v>
      </c>
      <c r="E106">
        <f>COUNTIF('Completed Species'!$U:$W,$A106)+COUNTIF('Completed Forms'!$U:$W,$A106)+COUNTIF(Megas!$AL:$AL,$A106)</f>
        <v>14</v>
      </c>
    </row>
    <row r="107" spans="1:5" x14ac:dyDescent="0.25">
      <c r="A107" t="s">
        <v>8456</v>
      </c>
      <c r="B107">
        <f>COUNTIF('Completed Species'!$U:$U,$A107)+COUNTIF('Completed Forms'!$U:$U,$A107)+COUNTIF(Megas!$AL:$AL,$A107)</f>
        <v>4</v>
      </c>
      <c r="C107">
        <f>COUNTIF('Completed Species'!$V:$V,$A107)+COUNTIF('Completed Forms'!$V:$V,$A107)+COUNTIF(Megas!$AL:$AL,$A107)</f>
        <v>8</v>
      </c>
      <c r="D107">
        <f>COUNTIF('Completed Species'!$W:$W,$A107)+COUNTIF('Completed Forms'!$W:$W,$A107)+COUNTIF(Megas!$AL:$AL,$A107)</f>
        <v>4</v>
      </c>
      <c r="E107">
        <f>COUNTIF('Completed Species'!$U:$W,$A107)+COUNTIF('Completed Forms'!$U:$W,$A107)+COUNTIF(Megas!$AL:$AL,$A107)</f>
        <v>14</v>
      </c>
    </row>
    <row r="108" spans="1:5" x14ac:dyDescent="0.25">
      <c r="A108" t="s">
        <v>7410</v>
      </c>
      <c r="B108">
        <f>COUNTIF('Completed Species'!$U:$U,$A108)+COUNTIF('Completed Forms'!$U:$U,$A108)+COUNTIF(Megas!$AL:$AL,$A108)</f>
        <v>4</v>
      </c>
      <c r="C108">
        <f>COUNTIF('Completed Species'!$V:$V,$A108)+COUNTIF('Completed Forms'!$V:$V,$A108)+COUNTIF(Megas!$AL:$AL,$A108)</f>
        <v>8</v>
      </c>
      <c r="D108">
        <f>COUNTIF('Completed Species'!$W:$W,$A108)+COUNTIF('Completed Forms'!$W:$W,$A108)+COUNTIF(Megas!$AL:$AL,$A108)</f>
        <v>6</v>
      </c>
      <c r="E108">
        <f>COUNTIF('Completed Species'!$U:$W,$A108)+COUNTIF('Completed Forms'!$U:$W,$A108)+COUNTIF(Megas!$AL:$AL,$A108)</f>
        <v>14</v>
      </c>
    </row>
    <row r="109" spans="1:5" x14ac:dyDescent="0.25">
      <c r="A109" t="s">
        <v>7385</v>
      </c>
      <c r="B109">
        <f>COUNTIF('Completed Species'!$U:$U,$A109)+COUNTIF('Completed Forms'!$U:$U,$A109)+COUNTIF(Megas!$AL:$AL,$A109)</f>
        <v>5</v>
      </c>
      <c r="C109">
        <f>COUNTIF('Completed Species'!$V:$V,$A109)+COUNTIF('Completed Forms'!$V:$V,$A109)+COUNTIF(Megas!$AL:$AL,$A109)</f>
        <v>9</v>
      </c>
      <c r="D109">
        <f>COUNTIF('Completed Species'!$W:$W,$A109)+COUNTIF('Completed Forms'!$W:$W,$A109)+COUNTIF(Megas!$AL:$AL,$A109)</f>
        <v>0</v>
      </c>
      <c r="E109">
        <f>COUNTIF('Completed Species'!$U:$W,$A109)+COUNTIF('Completed Forms'!$U:$W,$A109)+COUNTIF(Megas!$AL:$AL,$A109)</f>
        <v>14</v>
      </c>
    </row>
    <row r="110" spans="1:5" x14ac:dyDescent="0.25">
      <c r="A110" t="s">
        <v>8453</v>
      </c>
      <c r="B110">
        <f>COUNTIF('Completed Species'!$U:$U,$A110)+COUNTIF('Completed Forms'!$U:$U,$A110)+COUNTIF(Megas!$AL:$AL,$A110)</f>
        <v>2</v>
      </c>
      <c r="C110">
        <f>COUNTIF('Completed Species'!$V:$V,$A110)+COUNTIF('Completed Forms'!$V:$V,$A110)+COUNTIF(Megas!$AL:$AL,$A110)</f>
        <v>3</v>
      </c>
      <c r="D110">
        <f>COUNTIF('Completed Species'!$W:$W,$A110)+COUNTIF('Completed Forms'!$W:$W,$A110)+COUNTIF(Megas!$AL:$AL,$A110)</f>
        <v>9</v>
      </c>
      <c r="E110">
        <f>COUNTIF('Completed Species'!$U:$W,$A110)+COUNTIF('Completed Forms'!$U:$W,$A110)+COUNTIF(Megas!$AL:$AL,$A110)</f>
        <v>14</v>
      </c>
    </row>
    <row r="111" spans="1:5" x14ac:dyDescent="0.25">
      <c r="A111" t="s">
        <v>7403</v>
      </c>
      <c r="B111">
        <f>COUNTIF('Completed Species'!$U:$U,$A111)+COUNTIF('Completed Forms'!$U:$U,$A111)+COUNTIF(Megas!$AL:$AL,$A111)</f>
        <v>3</v>
      </c>
      <c r="C111">
        <f>COUNTIF('Completed Species'!$V:$V,$A111)+COUNTIF('Completed Forms'!$V:$V,$A111)+COUNTIF(Megas!$AL:$AL,$A111)</f>
        <v>5</v>
      </c>
      <c r="D111">
        <f>COUNTIF('Completed Species'!$W:$W,$A111)+COUNTIF('Completed Forms'!$W:$W,$A111)+COUNTIF(Megas!$AL:$AL,$A111)</f>
        <v>10</v>
      </c>
      <c r="E111">
        <f>COUNTIF('Completed Species'!$U:$W,$A111)+COUNTIF('Completed Forms'!$U:$W,$A111)+COUNTIF(Megas!$AL:$AL,$A111)</f>
        <v>14</v>
      </c>
    </row>
    <row r="112" spans="1:5" x14ac:dyDescent="0.25">
      <c r="A112" t="s">
        <v>7473</v>
      </c>
      <c r="B112">
        <f>COUNTIF('Completed Species'!$U:$U,$A112)+COUNTIF('Completed Forms'!$U:$U,$A112)+COUNTIF(Megas!$AL:$AL,$A112)</f>
        <v>4</v>
      </c>
      <c r="C112">
        <f>COUNTIF('Completed Species'!$V:$V,$A112)+COUNTIF('Completed Forms'!$V:$V,$A112)+COUNTIF(Megas!$AL:$AL,$A112)</f>
        <v>5</v>
      </c>
      <c r="D112">
        <f>COUNTIF('Completed Species'!$W:$W,$A112)+COUNTIF('Completed Forms'!$W:$W,$A112)+COUNTIF(Megas!$AL:$AL,$A112)</f>
        <v>1</v>
      </c>
      <c r="E112">
        <f>COUNTIF('Completed Species'!$U:$W,$A112)+COUNTIF('Completed Forms'!$U:$W,$A112)+COUNTIF(Megas!$AL:$AL,$A112)</f>
        <v>10</v>
      </c>
    </row>
    <row r="113" spans="1:5" x14ac:dyDescent="0.25">
      <c r="A113" t="s">
        <v>7338</v>
      </c>
      <c r="B113">
        <f>COUNTIF('Completed Species'!$U:$U,$A113)+COUNTIF('Completed Forms'!$U:$U,$A113)+COUNTIF(Megas!$AL:$AL,$A113)</f>
        <v>8</v>
      </c>
      <c r="C113">
        <f>COUNTIF('Completed Species'!$V:$V,$A113)+COUNTIF('Completed Forms'!$V:$V,$A113)+COUNTIF(Megas!$AL:$AL,$A113)</f>
        <v>1</v>
      </c>
      <c r="D113">
        <f>COUNTIF('Completed Species'!$W:$W,$A113)+COUNTIF('Completed Forms'!$W:$W,$A113)+COUNTIF(Megas!$AL:$AL,$A113)</f>
        <v>1</v>
      </c>
      <c r="E113">
        <f>COUNTIF('Completed Species'!$U:$W,$A113)+COUNTIF('Completed Forms'!$U:$W,$A113)+COUNTIF(Megas!$AL:$AL,$A113)</f>
        <v>8</v>
      </c>
    </row>
    <row r="114" spans="1:5" x14ac:dyDescent="0.25">
      <c r="A114" t="s">
        <v>8444</v>
      </c>
      <c r="B114">
        <f>COUNTIF('Completed Species'!$U:$U,$A114)+COUNTIF('Completed Forms'!$U:$U,$A114)+COUNTIF(Megas!$AL:$AL,$A114)</f>
        <v>5</v>
      </c>
      <c r="C114">
        <f>COUNTIF('Completed Species'!$V:$V,$A114)+COUNTIF('Completed Forms'!$V:$V,$A114)+COUNTIF(Megas!$AL:$AL,$A114)</f>
        <v>5</v>
      </c>
      <c r="D114">
        <f>COUNTIF('Completed Species'!$W:$W,$A114)+COUNTIF('Completed Forms'!$W:$W,$A114)+COUNTIF(Megas!$AL:$AL,$A114)</f>
        <v>3</v>
      </c>
      <c r="E114">
        <f>COUNTIF('Completed Species'!$U:$W,$A114)+COUNTIF('Completed Forms'!$U:$W,$A114)+COUNTIF(Megas!$AL:$AL,$A114)</f>
        <v>13</v>
      </c>
    </row>
    <row r="115" spans="1:5" x14ac:dyDescent="0.25">
      <c r="A115" t="s">
        <v>8443</v>
      </c>
      <c r="B115">
        <f>COUNTIF('Completed Species'!$U:$U,$A115)+COUNTIF('Completed Forms'!$U:$U,$A115)+COUNTIF(Megas!$AL:$AL,$A115)</f>
        <v>6</v>
      </c>
      <c r="C115">
        <f>COUNTIF('Completed Species'!$V:$V,$A115)+COUNTIF('Completed Forms'!$V:$V,$A115)+COUNTIF(Megas!$AL:$AL,$A115)</f>
        <v>2</v>
      </c>
      <c r="D115">
        <f>COUNTIF('Completed Species'!$W:$W,$A115)+COUNTIF('Completed Forms'!$W:$W,$A115)+COUNTIF(Megas!$AL:$AL,$A115)</f>
        <v>4</v>
      </c>
      <c r="E115">
        <f>COUNTIF('Completed Species'!$U:$W,$A115)+COUNTIF('Completed Forms'!$U:$W,$A115)+COUNTIF(Megas!$AL:$AL,$A115)</f>
        <v>12</v>
      </c>
    </row>
    <row r="116" spans="1:5" x14ac:dyDescent="0.25">
      <c r="A116" t="s">
        <v>7453</v>
      </c>
      <c r="B116">
        <f>COUNTIF('Completed Species'!$U:$U,$A116)+COUNTIF('Completed Forms'!$U:$U,$A116)+COUNTIF(Megas!$AL:$AL,$A116)</f>
        <v>3</v>
      </c>
      <c r="C116">
        <f>COUNTIF('Completed Species'!$V:$V,$A116)+COUNTIF('Completed Forms'!$V:$V,$A116)+COUNTIF(Megas!$AL:$AL,$A116)</f>
        <v>8</v>
      </c>
      <c r="D116">
        <f>COUNTIF('Completed Species'!$W:$W,$A116)+COUNTIF('Completed Forms'!$W:$W,$A116)+COUNTIF(Megas!$AL:$AL,$A116)</f>
        <v>2</v>
      </c>
      <c r="E116">
        <f>COUNTIF('Completed Species'!$U:$W,$A116)+COUNTIF('Completed Forms'!$U:$W,$A116)+COUNTIF(Megas!$AL:$AL,$A116)</f>
        <v>13</v>
      </c>
    </row>
    <row r="117" spans="1:5" x14ac:dyDescent="0.25">
      <c r="A117" t="s">
        <v>7419</v>
      </c>
      <c r="B117">
        <f>COUNTIF('Completed Species'!$U:$U,$A117)+COUNTIF('Completed Forms'!$U:$U,$A117)+COUNTIF(Megas!$AL:$AL,$A117)</f>
        <v>4</v>
      </c>
      <c r="C117">
        <f>COUNTIF('Completed Species'!$V:$V,$A117)+COUNTIF('Completed Forms'!$V:$V,$A117)+COUNTIF(Megas!$AL:$AL,$A117)</f>
        <v>3</v>
      </c>
      <c r="D117">
        <f>COUNTIF('Completed Species'!$W:$W,$A117)+COUNTIF('Completed Forms'!$W:$W,$A117)+COUNTIF(Megas!$AL:$AL,$A117)</f>
        <v>6</v>
      </c>
      <c r="E117">
        <f>COUNTIF('Completed Species'!$U:$W,$A117)+COUNTIF('Completed Forms'!$U:$W,$A117)+COUNTIF(Megas!$AL:$AL,$A117)</f>
        <v>13</v>
      </c>
    </row>
    <row r="118" spans="1:5" x14ac:dyDescent="0.25">
      <c r="A118" t="s">
        <v>7422</v>
      </c>
      <c r="B118">
        <f>COUNTIF('Completed Species'!$U:$U,$A118)+COUNTIF('Completed Forms'!$U:$U,$A118)+COUNTIF(Megas!$AL:$AL,$A118)</f>
        <v>2</v>
      </c>
      <c r="C118">
        <f>COUNTIF('Completed Species'!$V:$V,$A118)+COUNTIF('Completed Forms'!$V:$V,$A118)+COUNTIF(Megas!$AL:$AL,$A118)</f>
        <v>7</v>
      </c>
      <c r="D118">
        <f>COUNTIF('Completed Species'!$W:$W,$A118)+COUNTIF('Completed Forms'!$W:$W,$A118)+COUNTIF(Megas!$AL:$AL,$A118)</f>
        <v>5</v>
      </c>
      <c r="E118">
        <f>COUNTIF('Completed Species'!$U:$W,$A118)+COUNTIF('Completed Forms'!$U:$W,$A118)+COUNTIF(Megas!$AL:$AL,$A118)</f>
        <v>14</v>
      </c>
    </row>
    <row r="119" spans="1:5" x14ac:dyDescent="0.25">
      <c r="A119" t="s">
        <v>9778</v>
      </c>
      <c r="B119">
        <f>COUNTIF('Completed Species'!$U:$U,$A119)+COUNTIF('Completed Forms'!$U:$U,$A119)+COUNTIF(Megas!$AL:$AL,$A119)</f>
        <v>8</v>
      </c>
      <c r="C119">
        <f>COUNTIF('Completed Species'!$V:$V,$A119)+COUNTIF('Completed Forms'!$V:$V,$A119)+COUNTIF(Megas!$AL:$AL,$A119)</f>
        <v>5</v>
      </c>
      <c r="D119">
        <f>COUNTIF('Completed Species'!$W:$W,$A119)+COUNTIF('Completed Forms'!$W:$W,$A119)+COUNTIF(Megas!$AL:$AL,$A119)</f>
        <v>1</v>
      </c>
      <c r="E119">
        <f>COUNTIF('Completed Species'!$U:$W,$A119)+COUNTIF('Completed Forms'!$U:$W,$A119)+COUNTIF(Megas!$AL:$AL,$A119)</f>
        <v>14</v>
      </c>
    </row>
    <row r="120" spans="1:5" x14ac:dyDescent="0.25">
      <c r="A120" t="s">
        <v>7343</v>
      </c>
      <c r="B120">
        <f>COUNTIF('Completed Species'!$U:$U,$A120)+COUNTIF('Completed Forms'!$U:$U,$A120)+COUNTIF(Megas!$AL:$AL,$A120)</f>
        <v>8</v>
      </c>
      <c r="C120">
        <f>COUNTIF('Completed Species'!$V:$V,$A120)+COUNTIF('Completed Forms'!$V:$V,$A120)+COUNTIF(Megas!$AL:$AL,$A120)</f>
        <v>2</v>
      </c>
      <c r="D120">
        <f>COUNTIF('Completed Species'!$W:$W,$A120)+COUNTIF('Completed Forms'!$W:$W,$A120)+COUNTIF(Megas!$AL:$AL,$A120)</f>
        <v>5</v>
      </c>
      <c r="E120">
        <f>COUNTIF('Completed Species'!$U:$W,$A120)+COUNTIF('Completed Forms'!$U:$W,$A120)+COUNTIF(Megas!$AL:$AL,$A120)</f>
        <v>13</v>
      </c>
    </row>
    <row r="121" spans="1:5" x14ac:dyDescent="0.25">
      <c r="A121" t="s">
        <v>14443</v>
      </c>
      <c r="B121">
        <f>COUNTIF('Completed Species'!$U:$U,$A121)+COUNTIF('Completed Forms'!$U:$U,$A121)+COUNTIF(Megas!$AL:$AL,$A121)</f>
        <v>5</v>
      </c>
      <c r="C121">
        <f>COUNTIF('Completed Species'!$V:$V,$A121)+COUNTIF('Completed Forms'!$V:$V,$A121)+COUNTIF(Megas!$AL:$AL,$A121)</f>
        <v>2</v>
      </c>
      <c r="D121">
        <f>COUNTIF('Completed Species'!$W:$W,$A121)+COUNTIF('Completed Forms'!$W:$W,$A121)+COUNTIF(Megas!$AL:$AL,$A121)</f>
        <v>6</v>
      </c>
      <c r="E121">
        <f>COUNTIF('Completed Species'!$U:$W,$A121)+COUNTIF('Completed Forms'!$U:$W,$A121)+COUNTIF(Megas!$AL:$AL,$A121)</f>
        <v>13</v>
      </c>
    </row>
    <row r="122" spans="1:5" x14ac:dyDescent="0.25">
      <c r="A122" t="s">
        <v>7408</v>
      </c>
      <c r="B122">
        <f>COUNTIF('Completed Species'!$U:$U,$A122)+COUNTIF('Completed Forms'!$U:$U,$A122)+COUNTIF(Megas!$AL:$AL,$A122)</f>
        <v>4</v>
      </c>
      <c r="C122">
        <f>COUNTIF('Completed Species'!$V:$V,$A122)+COUNTIF('Completed Forms'!$V:$V,$A122)+COUNTIF(Megas!$AL:$AL,$A122)</f>
        <v>13</v>
      </c>
      <c r="D122">
        <f>COUNTIF('Completed Species'!$W:$W,$A122)+COUNTIF('Completed Forms'!$W:$W,$A122)+COUNTIF(Megas!$AL:$AL,$A122)</f>
        <v>3</v>
      </c>
      <c r="E122">
        <f>COUNTIF('Completed Species'!$U:$W,$A122)+COUNTIF('Completed Forms'!$U:$W,$A122)+COUNTIF(Megas!$AL:$AL,$A122)</f>
        <v>16</v>
      </c>
    </row>
    <row r="123" spans="1:5" x14ac:dyDescent="0.25">
      <c r="A123" t="s">
        <v>7347</v>
      </c>
      <c r="B123">
        <f>COUNTIF('Completed Species'!$U:$U,$A123)+COUNTIF('Completed Forms'!$U:$U,$A123)+COUNTIF(Megas!$AL:$AL,$A123)</f>
        <v>3</v>
      </c>
      <c r="C123">
        <f>COUNTIF('Completed Species'!$V:$V,$A123)+COUNTIF('Completed Forms'!$V:$V,$A123)+COUNTIF(Megas!$AL:$AL,$A123)</f>
        <v>9</v>
      </c>
      <c r="D123">
        <f>COUNTIF('Completed Species'!$W:$W,$A123)+COUNTIF('Completed Forms'!$W:$W,$A123)+COUNTIF(Megas!$AL:$AL,$A123)</f>
        <v>1</v>
      </c>
      <c r="E123">
        <f>COUNTIF('Completed Species'!$U:$W,$A123)+COUNTIF('Completed Forms'!$U:$W,$A123)+COUNTIF(Megas!$AL:$AL,$A123)</f>
        <v>13</v>
      </c>
    </row>
    <row r="124" spans="1:5" x14ac:dyDescent="0.25">
      <c r="A124" t="s">
        <v>10266</v>
      </c>
      <c r="B124">
        <f>COUNTIF('Completed Species'!$U:$U,$A124)+COUNTIF('Completed Forms'!$U:$U,$A124)+COUNTIF(Megas!$AL:$AL,$A124)</f>
        <v>2</v>
      </c>
      <c r="C124">
        <f>COUNTIF('Completed Species'!$V:$V,$A124)+COUNTIF('Completed Forms'!$V:$V,$A124)+COUNTIF(Megas!$AL:$AL,$A124)</f>
        <v>3</v>
      </c>
      <c r="D124">
        <f>COUNTIF('Completed Species'!$W:$W,$A124)+COUNTIF('Completed Forms'!$W:$W,$A124)+COUNTIF(Megas!$AL:$AL,$A124)</f>
        <v>11</v>
      </c>
      <c r="E124">
        <f>COUNTIF('Completed Species'!$U:$W,$A124)+COUNTIF('Completed Forms'!$U:$W,$A124)+COUNTIF(Megas!$AL:$AL,$A124)</f>
        <v>16</v>
      </c>
    </row>
    <row r="125" spans="1:5" x14ac:dyDescent="0.25">
      <c r="A125" t="s">
        <v>8508</v>
      </c>
      <c r="B125">
        <f>COUNTIF('Completed Species'!$U:$U,$A125)+COUNTIF('Completed Forms'!$U:$U,$A125)+COUNTIF(Megas!$AL:$AL,$A125)</f>
        <v>6</v>
      </c>
      <c r="C125">
        <f>COUNTIF('Completed Species'!$V:$V,$A125)+COUNTIF('Completed Forms'!$V:$V,$A125)+COUNTIF(Megas!$AL:$AL,$A125)</f>
        <v>0</v>
      </c>
      <c r="D125">
        <f>COUNTIF('Completed Species'!$W:$W,$A125)+COUNTIF('Completed Forms'!$W:$W,$A125)+COUNTIF(Megas!$AL:$AL,$A125)</f>
        <v>5</v>
      </c>
      <c r="E125">
        <f>COUNTIF('Completed Species'!$U:$W,$A125)+COUNTIF('Completed Forms'!$U:$W,$A125)+COUNTIF(Megas!$AL:$AL,$A125)</f>
        <v>11</v>
      </c>
    </row>
    <row r="126" spans="1:5" x14ac:dyDescent="0.25">
      <c r="A126" t="s">
        <v>7461</v>
      </c>
      <c r="B126">
        <f>COUNTIF('Completed Species'!$U:$U,$A126)+COUNTIF('Completed Forms'!$U:$U,$A126)+COUNTIF(Megas!$AL:$AL,$A126)</f>
        <v>2</v>
      </c>
      <c r="C126">
        <f>COUNTIF('Completed Species'!$V:$V,$A126)+COUNTIF('Completed Forms'!$V:$V,$A126)+COUNTIF(Megas!$AL:$AL,$A126)</f>
        <v>7</v>
      </c>
      <c r="D126">
        <f>COUNTIF('Completed Species'!$W:$W,$A126)+COUNTIF('Completed Forms'!$W:$W,$A126)+COUNTIF(Megas!$AL:$AL,$A126)</f>
        <v>4</v>
      </c>
      <c r="E126">
        <f>COUNTIF('Completed Species'!$U:$W,$A126)+COUNTIF('Completed Forms'!$U:$W,$A126)+COUNTIF(Megas!$AL:$AL,$A126)</f>
        <v>13</v>
      </c>
    </row>
    <row r="127" spans="1:5" x14ac:dyDescent="0.25">
      <c r="A127" t="s">
        <v>7448</v>
      </c>
      <c r="B127">
        <f>COUNTIF('Completed Species'!$U:$U,$A127)+COUNTIF('Completed Forms'!$U:$U,$A127)+COUNTIF(Megas!$AL:$AL,$A127)</f>
        <v>4</v>
      </c>
      <c r="C127">
        <f>COUNTIF('Completed Species'!$V:$V,$A127)+COUNTIF('Completed Forms'!$V:$V,$A127)+COUNTIF(Megas!$AL:$AL,$A127)</f>
        <v>5</v>
      </c>
      <c r="D127">
        <f>COUNTIF('Completed Species'!$W:$W,$A127)+COUNTIF('Completed Forms'!$W:$W,$A127)+COUNTIF(Megas!$AL:$AL,$A127)</f>
        <v>4</v>
      </c>
      <c r="E127">
        <f>COUNTIF('Completed Species'!$U:$W,$A127)+COUNTIF('Completed Forms'!$U:$W,$A127)+COUNTIF(Megas!$AL:$AL,$A127)</f>
        <v>13</v>
      </c>
    </row>
    <row r="128" spans="1:5" x14ac:dyDescent="0.25">
      <c r="A128" t="s">
        <v>9776</v>
      </c>
      <c r="B128">
        <f>COUNTIF('Completed Species'!$U:$U,$A128)+COUNTIF('Completed Forms'!$U:$U,$A128)+COUNTIF(Megas!$AL:$AL,$A128)</f>
        <v>2</v>
      </c>
      <c r="C128">
        <f>COUNTIF('Completed Species'!$V:$V,$A128)+COUNTIF('Completed Forms'!$V:$V,$A128)+COUNTIF(Megas!$AL:$AL,$A128)</f>
        <v>4</v>
      </c>
      <c r="D128">
        <f>COUNTIF('Completed Species'!$W:$W,$A128)+COUNTIF('Completed Forms'!$W:$W,$A128)+COUNTIF(Megas!$AL:$AL,$A128)</f>
        <v>11</v>
      </c>
      <c r="E128">
        <f>COUNTIF('Completed Species'!$U:$W,$A128)+COUNTIF('Completed Forms'!$U:$W,$A128)+COUNTIF(Megas!$AL:$AL,$A128)</f>
        <v>13</v>
      </c>
    </row>
    <row r="129" spans="1:5" x14ac:dyDescent="0.25">
      <c r="A129" t="s">
        <v>8495</v>
      </c>
      <c r="B129">
        <f>COUNTIF('Completed Species'!$U:$U,$A129)+COUNTIF('Completed Forms'!$U:$U,$A129)+COUNTIF(Megas!$AL:$AL,$A129)</f>
        <v>0</v>
      </c>
      <c r="C129">
        <f>COUNTIF('Completed Species'!$V:$V,$A129)+COUNTIF('Completed Forms'!$V:$V,$A129)+COUNTIF(Megas!$AL:$AL,$A129)</f>
        <v>5</v>
      </c>
      <c r="D129">
        <f>COUNTIF('Completed Species'!$W:$W,$A129)+COUNTIF('Completed Forms'!$W:$W,$A129)+COUNTIF(Megas!$AL:$AL,$A129)</f>
        <v>7</v>
      </c>
      <c r="E129">
        <f>COUNTIF('Completed Species'!$U:$W,$A129)+COUNTIF('Completed Forms'!$U:$W,$A129)+COUNTIF(Megas!$AL:$AL,$A129)</f>
        <v>12</v>
      </c>
    </row>
    <row r="130" spans="1:5" x14ac:dyDescent="0.25">
      <c r="A130" t="s">
        <v>8889</v>
      </c>
      <c r="B130">
        <f>COUNTIF('Completed Species'!$U:$U,$A130)+COUNTIF('Completed Forms'!$U:$U,$A130)+COUNTIF(Megas!$AL:$AL,$A130)</f>
        <v>0</v>
      </c>
      <c r="C130">
        <f>COUNTIF('Completed Species'!$V:$V,$A130)+COUNTIF('Completed Forms'!$V:$V,$A130)+COUNTIF(Megas!$AL:$AL,$A130)</f>
        <v>8</v>
      </c>
      <c r="D130">
        <f>COUNTIF('Completed Species'!$W:$W,$A130)+COUNTIF('Completed Forms'!$W:$W,$A130)+COUNTIF(Megas!$AL:$AL,$A130)</f>
        <v>5</v>
      </c>
      <c r="E130">
        <f>COUNTIF('Completed Species'!$U:$W,$A130)+COUNTIF('Completed Forms'!$U:$W,$A130)+COUNTIF(Megas!$AL:$AL,$A130)</f>
        <v>13</v>
      </c>
    </row>
    <row r="131" spans="1:5" x14ac:dyDescent="0.25">
      <c r="A131" t="s">
        <v>8475</v>
      </c>
      <c r="B131">
        <f>COUNTIF('Completed Species'!$U:$U,$A131)+COUNTIF('Completed Forms'!$U:$U,$A131)+COUNTIF(Megas!$AL:$AL,$A131)</f>
        <v>9</v>
      </c>
      <c r="C131">
        <f>COUNTIF('Completed Species'!$V:$V,$A131)+COUNTIF('Completed Forms'!$V:$V,$A131)+COUNTIF(Megas!$AL:$AL,$A131)</f>
        <v>3</v>
      </c>
      <c r="D131">
        <f>COUNTIF('Completed Species'!$W:$W,$A131)+COUNTIF('Completed Forms'!$W:$W,$A131)+COUNTIF(Megas!$AL:$AL,$A131)</f>
        <v>2</v>
      </c>
      <c r="E131">
        <f>COUNTIF('Completed Species'!$U:$W,$A131)+COUNTIF('Completed Forms'!$U:$W,$A131)+COUNTIF(Megas!$AL:$AL,$A131)</f>
        <v>12</v>
      </c>
    </row>
    <row r="132" spans="1:5" x14ac:dyDescent="0.25">
      <c r="A132" t="s">
        <v>8441</v>
      </c>
      <c r="B132">
        <f>COUNTIF('Completed Species'!$U:$U,$A132)+COUNTIF('Completed Forms'!$U:$U,$A132)+COUNTIF(Megas!$AL:$AL,$A132)</f>
        <v>10</v>
      </c>
      <c r="C132">
        <f>COUNTIF('Completed Species'!$V:$V,$A132)+COUNTIF('Completed Forms'!$V:$V,$A132)+COUNTIF(Megas!$AL:$AL,$A132)</f>
        <v>0</v>
      </c>
      <c r="D132">
        <f>COUNTIF('Completed Species'!$W:$W,$A132)+COUNTIF('Completed Forms'!$W:$W,$A132)+COUNTIF(Megas!$AL:$AL,$A132)</f>
        <v>2</v>
      </c>
      <c r="E132">
        <f>COUNTIF('Completed Species'!$U:$W,$A132)+COUNTIF('Completed Forms'!$U:$W,$A132)+COUNTIF(Megas!$AL:$AL,$A132)</f>
        <v>12</v>
      </c>
    </row>
    <row r="133" spans="1:5" x14ac:dyDescent="0.25">
      <c r="A133" t="s">
        <v>7373</v>
      </c>
      <c r="B133">
        <f>COUNTIF('Completed Species'!$U:$U,$A133)+COUNTIF('Completed Forms'!$U:$U,$A133)+COUNTIF(Megas!$AL:$AL,$A133)</f>
        <v>3</v>
      </c>
      <c r="C133">
        <f>COUNTIF('Completed Species'!$V:$V,$A133)+COUNTIF('Completed Forms'!$V:$V,$A133)+COUNTIF(Megas!$AL:$AL,$A133)</f>
        <v>5</v>
      </c>
      <c r="D133">
        <f>COUNTIF('Completed Species'!$W:$W,$A133)+COUNTIF('Completed Forms'!$W:$W,$A133)+COUNTIF(Megas!$AL:$AL,$A133)</f>
        <v>6</v>
      </c>
      <c r="E133">
        <f>COUNTIF('Completed Species'!$U:$W,$A133)+COUNTIF('Completed Forms'!$U:$W,$A133)+COUNTIF(Megas!$AL:$AL,$A133)</f>
        <v>12</v>
      </c>
    </row>
    <row r="134" spans="1:5" x14ac:dyDescent="0.25">
      <c r="A134" t="s">
        <v>7292</v>
      </c>
      <c r="B134">
        <f>COUNTIF('Completed Species'!$U:$U,$A134)+COUNTIF('Completed Forms'!$U:$U,$A134)+COUNTIF(Megas!$AL:$AL,$A134)</f>
        <v>6</v>
      </c>
      <c r="C134">
        <f>COUNTIF('Completed Species'!$V:$V,$A134)+COUNTIF('Completed Forms'!$V:$V,$A134)+COUNTIF(Megas!$AL:$AL,$A134)</f>
        <v>4</v>
      </c>
      <c r="D134">
        <f>COUNTIF('Completed Species'!$W:$W,$A134)+COUNTIF('Completed Forms'!$W:$W,$A134)+COUNTIF(Megas!$AL:$AL,$A134)</f>
        <v>4</v>
      </c>
      <c r="E134">
        <f>COUNTIF('Completed Species'!$U:$W,$A134)+COUNTIF('Completed Forms'!$U:$W,$A134)+COUNTIF(Megas!$AL:$AL,$A134)</f>
        <v>12</v>
      </c>
    </row>
    <row r="135" spans="1:5" x14ac:dyDescent="0.25">
      <c r="A135" t="s">
        <v>10264</v>
      </c>
      <c r="B135">
        <f>COUNTIF('Completed Species'!$U:$U,$A135)+COUNTIF('Completed Forms'!$U:$U,$A135)+COUNTIF(Megas!$AL:$AL,$A135)</f>
        <v>6</v>
      </c>
      <c r="C135">
        <f>COUNTIF('Completed Species'!$V:$V,$A135)+COUNTIF('Completed Forms'!$V:$V,$A135)+COUNTIF(Megas!$AL:$AL,$A135)</f>
        <v>3</v>
      </c>
      <c r="D135">
        <f>COUNTIF('Completed Species'!$W:$W,$A135)+COUNTIF('Completed Forms'!$W:$W,$A135)+COUNTIF(Megas!$AL:$AL,$A135)</f>
        <v>3</v>
      </c>
      <c r="E135">
        <f>COUNTIF('Completed Species'!$U:$W,$A135)+COUNTIF('Completed Forms'!$U:$W,$A135)+COUNTIF(Megas!$AL:$AL,$A135)</f>
        <v>12</v>
      </c>
    </row>
    <row r="136" spans="1:5" x14ac:dyDescent="0.25">
      <c r="A136" t="s">
        <v>14447</v>
      </c>
      <c r="B136">
        <f>COUNTIF('Completed Species'!$U:$U,$A136)+COUNTIF('Completed Forms'!$U:$U,$A136)+COUNTIF(Megas!$AL:$AL,$A136)</f>
        <v>11</v>
      </c>
      <c r="C136">
        <f>COUNTIF('Completed Species'!$V:$V,$A136)+COUNTIF('Completed Forms'!$V:$V,$A136)+COUNTIF(Megas!$AL:$AL,$A136)</f>
        <v>2</v>
      </c>
      <c r="D136">
        <f>COUNTIF('Completed Species'!$W:$W,$A136)+COUNTIF('Completed Forms'!$W:$W,$A136)+COUNTIF(Megas!$AL:$AL,$A136)</f>
        <v>3</v>
      </c>
      <c r="E136">
        <f>COUNTIF('Completed Species'!$U:$W,$A136)+COUNTIF('Completed Forms'!$U:$W,$A136)+COUNTIF(Megas!$AL:$AL,$A136)</f>
        <v>14</v>
      </c>
    </row>
    <row r="137" spans="1:5" x14ac:dyDescent="0.25">
      <c r="A137" t="s">
        <v>7363</v>
      </c>
      <c r="B137">
        <f>COUNTIF('Completed Species'!$U:$U,$A137)+COUNTIF('Completed Forms'!$U:$U,$A137)+COUNTIF(Megas!$AL:$AL,$A137)</f>
        <v>10</v>
      </c>
      <c r="C137">
        <f>COUNTIF('Completed Species'!$V:$V,$A137)+COUNTIF('Completed Forms'!$V:$V,$A137)+COUNTIF(Megas!$AL:$AL,$A137)</f>
        <v>2</v>
      </c>
      <c r="D137">
        <f>COUNTIF('Completed Species'!$W:$W,$A137)+COUNTIF('Completed Forms'!$W:$W,$A137)+COUNTIF(Megas!$AL:$AL,$A137)</f>
        <v>0</v>
      </c>
      <c r="E137">
        <f>COUNTIF('Completed Species'!$U:$W,$A137)+COUNTIF('Completed Forms'!$U:$W,$A137)+COUNTIF(Megas!$AL:$AL,$A137)</f>
        <v>12</v>
      </c>
    </row>
    <row r="138" spans="1:5" x14ac:dyDescent="0.25">
      <c r="A138" t="s">
        <v>7299</v>
      </c>
      <c r="B138">
        <f>COUNTIF('Completed Species'!$U:$U,$A138)+COUNTIF('Completed Forms'!$U:$U,$A138)+COUNTIF(Megas!$AL:$AL,$A138)</f>
        <v>4</v>
      </c>
      <c r="C138">
        <f>COUNTIF('Completed Species'!$V:$V,$A138)+COUNTIF('Completed Forms'!$V:$V,$A138)+COUNTIF(Megas!$AL:$AL,$A138)</f>
        <v>3</v>
      </c>
      <c r="D138">
        <f>COUNTIF('Completed Species'!$W:$W,$A138)+COUNTIF('Completed Forms'!$W:$W,$A138)+COUNTIF(Megas!$AL:$AL,$A138)</f>
        <v>7</v>
      </c>
      <c r="E138">
        <f>COUNTIF('Completed Species'!$U:$W,$A138)+COUNTIF('Completed Forms'!$U:$W,$A138)+COUNTIF(Megas!$AL:$AL,$A138)</f>
        <v>12</v>
      </c>
    </row>
    <row r="139" spans="1:5" x14ac:dyDescent="0.25">
      <c r="A139" t="s">
        <v>7398</v>
      </c>
      <c r="B139">
        <f>COUNTIF('Completed Species'!$U:$U,$A139)+COUNTIF('Completed Forms'!$U:$U,$A139)+COUNTIF(Megas!$AL:$AL,$A139)</f>
        <v>3</v>
      </c>
      <c r="C139">
        <f>COUNTIF('Completed Species'!$V:$V,$A139)+COUNTIF('Completed Forms'!$V:$V,$A139)+COUNTIF(Megas!$AL:$AL,$A139)</f>
        <v>3</v>
      </c>
      <c r="D139">
        <f>COUNTIF('Completed Species'!$W:$W,$A139)+COUNTIF('Completed Forms'!$W:$W,$A139)+COUNTIF(Megas!$AL:$AL,$A139)</f>
        <v>5</v>
      </c>
      <c r="E139">
        <f>COUNTIF('Completed Species'!$U:$W,$A139)+COUNTIF('Completed Forms'!$U:$W,$A139)+COUNTIF(Megas!$AL:$AL,$A139)</f>
        <v>11</v>
      </c>
    </row>
    <row r="140" spans="1:5" x14ac:dyDescent="0.25">
      <c r="A140" t="s">
        <v>7289</v>
      </c>
      <c r="B140">
        <f>COUNTIF('Completed Species'!$U:$U,$A140)+COUNTIF('Completed Forms'!$U:$U,$A140)+COUNTIF(Megas!$AL:$AL,$A140)</f>
        <v>5</v>
      </c>
      <c r="C140">
        <f>COUNTIF('Completed Species'!$V:$V,$A140)+COUNTIF('Completed Forms'!$V:$V,$A140)+COUNTIF(Megas!$AL:$AL,$A140)</f>
        <v>7</v>
      </c>
      <c r="D140">
        <f>COUNTIF('Completed Species'!$W:$W,$A140)+COUNTIF('Completed Forms'!$W:$W,$A140)+COUNTIF(Megas!$AL:$AL,$A140)</f>
        <v>5</v>
      </c>
      <c r="E140">
        <f>COUNTIF('Completed Species'!$U:$W,$A140)+COUNTIF('Completed Forms'!$U:$W,$A140)+COUNTIF(Megas!$AL:$AL,$A140)</f>
        <v>13</v>
      </c>
    </row>
    <row r="141" spans="1:5" x14ac:dyDescent="0.25">
      <c r="A141" t="s">
        <v>8503</v>
      </c>
      <c r="B141">
        <f>COUNTIF('Completed Species'!$U:$U,$A141)+COUNTIF('Completed Forms'!$U:$U,$A141)+COUNTIF(Megas!$AL:$AL,$A141)</f>
        <v>5</v>
      </c>
      <c r="C141">
        <f>COUNTIF('Completed Species'!$V:$V,$A141)+COUNTIF('Completed Forms'!$V:$V,$A141)+COUNTIF(Megas!$AL:$AL,$A141)</f>
        <v>3</v>
      </c>
      <c r="D141">
        <f>COUNTIF('Completed Species'!$W:$W,$A141)+COUNTIF('Completed Forms'!$W:$W,$A141)+COUNTIF(Megas!$AL:$AL,$A141)</f>
        <v>4</v>
      </c>
      <c r="E141">
        <f>COUNTIF('Completed Species'!$U:$W,$A141)+COUNTIF('Completed Forms'!$U:$W,$A141)+COUNTIF(Megas!$AL:$AL,$A141)</f>
        <v>12</v>
      </c>
    </row>
    <row r="142" spans="1:5" x14ac:dyDescent="0.25">
      <c r="A142" t="s">
        <v>8466</v>
      </c>
      <c r="B142">
        <f>COUNTIF('Completed Species'!$U:$U,$A142)+COUNTIF('Completed Forms'!$U:$U,$A142)+COUNTIF(Megas!$AL:$AL,$A142)</f>
        <v>3</v>
      </c>
      <c r="C142">
        <f>COUNTIF('Completed Species'!$V:$V,$A142)+COUNTIF('Completed Forms'!$V:$V,$A142)+COUNTIF(Megas!$AL:$AL,$A142)</f>
        <v>1</v>
      </c>
      <c r="D142">
        <f>COUNTIF('Completed Species'!$W:$W,$A142)+COUNTIF('Completed Forms'!$W:$W,$A142)+COUNTIF(Megas!$AL:$AL,$A142)</f>
        <v>9</v>
      </c>
      <c r="E142">
        <f>COUNTIF('Completed Species'!$U:$W,$A142)+COUNTIF('Completed Forms'!$U:$W,$A142)+COUNTIF(Megas!$AL:$AL,$A142)</f>
        <v>11</v>
      </c>
    </row>
    <row r="143" spans="1:5" x14ac:dyDescent="0.25">
      <c r="A143" t="s">
        <v>14448</v>
      </c>
      <c r="B143">
        <f>COUNTIF('Completed Species'!$U:$U,$A143)+COUNTIF('Completed Forms'!$U:$U,$A143)+COUNTIF(Megas!$AL:$AL,$A143)</f>
        <v>4</v>
      </c>
      <c r="C143">
        <f>COUNTIF('Completed Species'!$V:$V,$A143)+COUNTIF('Completed Forms'!$V:$V,$A143)+COUNTIF(Megas!$AL:$AL,$A143)</f>
        <v>6</v>
      </c>
      <c r="D143">
        <f>COUNTIF('Completed Species'!$W:$W,$A143)+COUNTIF('Completed Forms'!$W:$W,$A143)+COUNTIF(Megas!$AL:$AL,$A143)</f>
        <v>2</v>
      </c>
      <c r="E143">
        <f>COUNTIF('Completed Species'!$U:$W,$A143)+COUNTIF('Completed Forms'!$U:$W,$A143)+COUNTIF(Megas!$AL:$AL,$A143)</f>
        <v>12</v>
      </c>
    </row>
    <row r="144" spans="1:5" x14ac:dyDescent="0.25">
      <c r="A144" t="s">
        <v>7444</v>
      </c>
      <c r="B144">
        <f>COUNTIF('Completed Species'!$U:$U,$A144)+COUNTIF('Completed Forms'!$U:$U,$A144)+COUNTIF(Megas!$AL:$AL,$A144)</f>
        <v>3</v>
      </c>
      <c r="C144">
        <f>COUNTIF('Completed Species'!$V:$V,$A144)+COUNTIF('Completed Forms'!$V:$V,$A144)+COUNTIF(Megas!$AL:$AL,$A144)</f>
        <v>9</v>
      </c>
      <c r="D144">
        <f>COUNTIF('Completed Species'!$W:$W,$A144)+COUNTIF('Completed Forms'!$W:$W,$A144)+COUNTIF(Megas!$AL:$AL,$A144)</f>
        <v>5</v>
      </c>
      <c r="E144">
        <f>COUNTIF('Completed Species'!$U:$W,$A144)+COUNTIF('Completed Forms'!$U:$W,$A144)+COUNTIF(Megas!$AL:$AL,$A144)</f>
        <v>15</v>
      </c>
    </row>
    <row r="145" spans="1:5" x14ac:dyDescent="0.25">
      <c r="A145" t="s">
        <v>7411</v>
      </c>
      <c r="B145">
        <f>COUNTIF('Completed Species'!$U:$U,$A145)+COUNTIF('Completed Forms'!$U:$U,$A145)+COUNTIF(Megas!$AL:$AL,$A145)</f>
        <v>0</v>
      </c>
      <c r="C145">
        <f>COUNTIF('Completed Species'!$V:$V,$A145)+COUNTIF('Completed Forms'!$V:$V,$A145)+COUNTIF(Megas!$AL:$AL,$A145)</f>
        <v>11</v>
      </c>
      <c r="D145">
        <f>COUNTIF('Completed Species'!$W:$W,$A145)+COUNTIF('Completed Forms'!$W:$W,$A145)+COUNTIF(Megas!$AL:$AL,$A145)</f>
        <v>1</v>
      </c>
      <c r="E145">
        <f>COUNTIF('Completed Species'!$U:$W,$A145)+COUNTIF('Completed Forms'!$U:$W,$A145)+COUNTIF(Megas!$AL:$AL,$A145)</f>
        <v>12</v>
      </c>
    </row>
    <row r="146" spans="1:5" x14ac:dyDescent="0.25">
      <c r="A146" t="s">
        <v>7361</v>
      </c>
      <c r="B146">
        <f>COUNTIF('Completed Species'!$U:$U,$A146)+COUNTIF('Completed Forms'!$U:$U,$A146)+COUNTIF(Megas!$AL:$AL,$A146)</f>
        <v>0</v>
      </c>
      <c r="C146">
        <f>COUNTIF('Completed Species'!$V:$V,$A146)+COUNTIF('Completed Forms'!$V:$V,$A146)+COUNTIF(Megas!$AL:$AL,$A146)</f>
        <v>5</v>
      </c>
      <c r="D146">
        <f>COUNTIF('Completed Species'!$W:$W,$A146)+COUNTIF('Completed Forms'!$W:$W,$A146)+COUNTIF(Megas!$AL:$AL,$A146)</f>
        <v>7</v>
      </c>
      <c r="E146">
        <f>COUNTIF('Completed Species'!$U:$W,$A146)+COUNTIF('Completed Forms'!$U:$W,$A146)+COUNTIF(Megas!$AL:$AL,$A146)</f>
        <v>12</v>
      </c>
    </row>
    <row r="147" spans="1:5" x14ac:dyDescent="0.25">
      <c r="A147" t="s">
        <v>7396</v>
      </c>
      <c r="B147">
        <f>COUNTIF('Completed Species'!$U:$U,$A147)+COUNTIF('Completed Forms'!$U:$U,$A147)+COUNTIF(Megas!$AL:$AL,$A147)</f>
        <v>0</v>
      </c>
      <c r="C147">
        <f>COUNTIF('Completed Species'!$V:$V,$A147)+COUNTIF('Completed Forms'!$V:$V,$A147)+COUNTIF(Megas!$AL:$AL,$A147)</f>
        <v>5</v>
      </c>
      <c r="D147">
        <f>COUNTIF('Completed Species'!$W:$W,$A147)+COUNTIF('Completed Forms'!$W:$W,$A147)+COUNTIF(Megas!$AL:$AL,$A147)</f>
        <v>4</v>
      </c>
      <c r="E147">
        <f>COUNTIF('Completed Species'!$U:$W,$A147)+COUNTIF('Completed Forms'!$U:$W,$A147)+COUNTIF(Megas!$AL:$AL,$A147)</f>
        <v>9</v>
      </c>
    </row>
    <row r="148" spans="1:5" x14ac:dyDescent="0.25">
      <c r="A148" t="s">
        <v>7420</v>
      </c>
      <c r="B148">
        <f>COUNTIF('Completed Species'!$U:$U,$A148)+COUNTIF('Completed Forms'!$U:$U,$A148)+COUNTIF(Megas!$AL:$AL,$A148)</f>
        <v>2</v>
      </c>
      <c r="C148">
        <f>COUNTIF('Completed Species'!$V:$V,$A148)+COUNTIF('Completed Forms'!$V:$V,$A148)+COUNTIF(Megas!$AL:$AL,$A148)</f>
        <v>3</v>
      </c>
      <c r="D148">
        <f>COUNTIF('Completed Species'!$W:$W,$A148)+COUNTIF('Completed Forms'!$W:$W,$A148)+COUNTIF(Megas!$AL:$AL,$A148)</f>
        <v>4</v>
      </c>
      <c r="E148">
        <f>COUNTIF('Completed Species'!$U:$W,$A148)+COUNTIF('Completed Forms'!$U:$W,$A148)+COUNTIF(Megas!$AL:$AL,$A148)</f>
        <v>9</v>
      </c>
    </row>
    <row r="149" spans="1:5" x14ac:dyDescent="0.25">
      <c r="A149" t="s">
        <v>8461</v>
      </c>
      <c r="B149">
        <f>COUNTIF('Completed Species'!$U:$U,$A149)+COUNTIF('Completed Forms'!$U:$U,$A149)+COUNTIF(Megas!$AL:$AL,$A149)</f>
        <v>6</v>
      </c>
      <c r="C149">
        <f>COUNTIF('Completed Species'!$V:$V,$A149)+COUNTIF('Completed Forms'!$V:$V,$A149)+COUNTIF(Megas!$AL:$AL,$A149)</f>
        <v>5</v>
      </c>
      <c r="D149">
        <f>COUNTIF('Completed Species'!$W:$W,$A149)+COUNTIF('Completed Forms'!$W:$W,$A149)+COUNTIF(Megas!$AL:$AL,$A149)</f>
        <v>0</v>
      </c>
      <c r="E149">
        <f>COUNTIF('Completed Species'!$U:$W,$A149)+COUNTIF('Completed Forms'!$U:$W,$A149)+COUNTIF(Megas!$AL:$AL,$A149)</f>
        <v>11</v>
      </c>
    </row>
    <row r="150" spans="1:5" x14ac:dyDescent="0.25">
      <c r="A150" t="s">
        <v>7320</v>
      </c>
      <c r="B150">
        <f>COUNTIF('Completed Species'!$U:$U,$A150)+COUNTIF('Completed Forms'!$U:$U,$A150)+COUNTIF(Megas!$AL:$AL,$A150)</f>
        <v>9</v>
      </c>
      <c r="C150">
        <f>COUNTIF('Completed Species'!$V:$V,$A150)+COUNTIF('Completed Forms'!$V:$V,$A150)+COUNTIF(Megas!$AL:$AL,$A150)</f>
        <v>0</v>
      </c>
      <c r="D150">
        <f>COUNTIF('Completed Species'!$W:$W,$A150)+COUNTIF('Completed Forms'!$W:$W,$A150)+COUNTIF(Megas!$AL:$AL,$A150)</f>
        <v>2</v>
      </c>
      <c r="E150">
        <f>COUNTIF('Completed Species'!$U:$W,$A150)+COUNTIF('Completed Forms'!$U:$W,$A150)+COUNTIF(Megas!$AL:$AL,$A150)</f>
        <v>11</v>
      </c>
    </row>
    <row r="151" spans="1:5" x14ac:dyDescent="0.25">
      <c r="A151" t="s">
        <v>8470</v>
      </c>
      <c r="B151">
        <f>COUNTIF('Completed Species'!$U:$U,$A151)+COUNTIF('Completed Forms'!$U:$U,$A151)+COUNTIF(Megas!$AL:$AL,$A151)</f>
        <v>4</v>
      </c>
      <c r="C151">
        <f>COUNTIF('Completed Species'!$V:$V,$A151)+COUNTIF('Completed Forms'!$V:$V,$A151)+COUNTIF(Megas!$AL:$AL,$A151)</f>
        <v>2</v>
      </c>
      <c r="D151">
        <f>COUNTIF('Completed Species'!$W:$W,$A151)+COUNTIF('Completed Forms'!$W:$W,$A151)+COUNTIF(Megas!$AL:$AL,$A151)</f>
        <v>7</v>
      </c>
      <c r="E151">
        <f>COUNTIF('Completed Species'!$U:$W,$A151)+COUNTIF('Completed Forms'!$U:$W,$A151)+COUNTIF(Megas!$AL:$AL,$A151)</f>
        <v>11</v>
      </c>
    </row>
    <row r="152" spans="1:5" x14ac:dyDescent="0.25">
      <c r="A152" t="s">
        <v>8488</v>
      </c>
      <c r="B152">
        <f>COUNTIF('Completed Species'!$U:$U,$A152)+COUNTIF('Completed Forms'!$U:$U,$A152)+COUNTIF(Megas!$AL:$AL,$A152)</f>
        <v>5</v>
      </c>
      <c r="C152">
        <f>COUNTIF('Completed Species'!$V:$V,$A152)+COUNTIF('Completed Forms'!$V:$V,$A152)+COUNTIF(Megas!$AL:$AL,$A152)</f>
        <v>6</v>
      </c>
      <c r="D152">
        <f>COUNTIF('Completed Species'!$W:$W,$A152)+COUNTIF('Completed Forms'!$W:$W,$A152)+COUNTIF(Megas!$AL:$AL,$A152)</f>
        <v>0</v>
      </c>
      <c r="E152">
        <f>COUNTIF('Completed Species'!$U:$W,$A152)+COUNTIF('Completed Forms'!$U:$W,$A152)+COUNTIF(Megas!$AL:$AL,$A152)</f>
        <v>11</v>
      </c>
    </row>
    <row r="153" spans="1:5" x14ac:dyDescent="0.25">
      <c r="A153" t="s">
        <v>7384</v>
      </c>
      <c r="B153">
        <f>COUNTIF('Completed Species'!$U:$U,$A153)+COUNTIF('Completed Forms'!$U:$U,$A153)+COUNTIF(Megas!$AL:$AL,$A153)</f>
        <v>2</v>
      </c>
      <c r="C153">
        <f>COUNTIF('Completed Species'!$V:$V,$A153)+COUNTIF('Completed Forms'!$V:$V,$A153)+COUNTIF(Megas!$AL:$AL,$A153)</f>
        <v>5</v>
      </c>
      <c r="D153">
        <f>COUNTIF('Completed Species'!$W:$W,$A153)+COUNTIF('Completed Forms'!$W:$W,$A153)+COUNTIF(Megas!$AL:$AL,$A153)</f>
        <v>4</v>
      </c>
      <c r="E153">
        <f>COUNTIF('Completed Species'!$U:$W,$A153)+COUNTIF('Completed Forms'!$U:$W,$A153)+COUNTIF(Megas!$AL:$AL,$A153)</f>
        <v>11</v>
      </c>
    </row>
    <row r="154" spans="1:5" x14ac:dyDescent="0.25">
      <c r="A154" t="s">
        <v>7359</v>
      </c>
      <c r="B154">
        <f>COUNTIF('Completed Species'!$U:$U,$A154)+COUNTIF('Completed Forms'!$U:$U,$A154)+COUNTIF(Megas!$AL:$AL,$A154)</f>
        <v>2</v>
      </c>
      <c r="C154">
        <f>COUNTIF('Completed Species'!$V:$V,$A154)+COUNTIF('Completed Forms'!$V:$V,$A154)+COUNTIF(Megas!$AL:$AL,$A154)</f>
        <v>10</v>
      </c>
      <c r="D154">
        <f>COUNTIF('Completed Species'!$W:$W,$A154)+COUNTIF('Completed Forms'!$W:$W,$A154)+COUNTIF(Megas!$AL:$AL,$A154)</f>
        <v>1</v>
      </c>
      <c r="E154">
        <f>COUNTIF('Completed Species'!$U:$W,$A154)+COUNTIF('Completed Forms'!$U:$W,$A154)+COUNTIF(Megas!$AL:$AL,$A154)</f>
        <v>11</v>
      </c>
    </row>
    <row r="155" spans="1:5" x14ac:dyDescent="0.25">
      <c r="A155" t="s">
        <v>8487</v>
      </c>
      <c r="B155">
        <f>COUNTIF('Completed Species'!$U:$U,$A155)+COUNTIF('Completed Forms'!$U:$U,$A155)+COUNTIF(Megas!$AL:$AL,$A155)</f>
        <v>4</v>
      </c>
      <c r="C155">
        <f>COUNTIF('Completed Species'!$V:$V,$A155)+COUNTIF('Completed Forms'!$V:$V,$A155)+COUNTIF(Megas!$AL:$AL,$A155)</f>
        <v>4</v>
      </c>
      <c r="D155">
        <f>COUNTIF('Completed Species'!$W:$W,$A155)+COUNTIF('Completed Forms'!$W:$W,$A155)+COUNTIF(Megas!$AL:$AL,$A155)</f>
        <v>5</v>
      </c>
      <c r="E155">
        <f>COUNTIF('Completed Species'!$U:$W,$A155)+COUNTIF('Completed Forms'!$U:$W,$A155)+COUNTIF(Megas!$AL:$AL,$A155)</f>
        <v>11</v>
      </c>
    </row>
    <row r="156" spans="1:5" x14ac:dyDescent="0.25">
      <c r="A156" t="s">
        <v>10062</v>
      </c>
      <c r="B156">
        <f>COUNTIF('Completed Species'!$U:$U,$A156)+COUNTIF('Completed Forms'!$U:$U,$A156)+COUNTIF(Megas!$AL:$AL,$A156)</f>
        <v>5</v>
      </c>
      <c r="C156">
        <f>COUNTIF('Completed Species'!$V:$V,$A156)+COUNTIF('Completed Forms'!$V:$V,$A156)+COUNTIF(Megas!$AL:$AL,$A156)</f>
        <v>2</v>
      </c>
      <c r="D156">
        <f>COUNTIF('Completed Species'!$W:$W,$A156)+COUNTIF('Completed Forms'!$W:$W,$A156)+COUNTIF(Megas!$AL:$AL,$A156)</f>
        <v>4</v>
      </c>
      <c r="E156">
        <f>COUNTIF('Completed Species'!$U:$W,$A156)+COUNTIF('Completed Forms'!$U:$W,$A156)+COUNTIF(Megas!$AL:$AL,$A156)</f>
        <v>11</v>
      </c>
    </row>
    <row r="157" spans="1:5" x14ac:dyDescent="0.25">
      <c r="A157" t="s">
        <v>7388</v>
      </c>
      <c r="B157">
        <f>COUNTIF('Completed Species'!$U:$U,$A157)+COUNTIF('Completed Forms'!$U:$U,$A157)+COUNTIF(Megas!$AL:$AL,$A157)</f>
        <v>2</v>
      </c>
      <c r="C157">
        <f>COUNTIF('Completed Species'!$V:$V,$A157)+COUNTIF('Completed Forms'!$V:$V,$A157)+COUNTIF(Megas!$AL:$AL,$A157)</f>
        <v>9</v>
      </c>
      <c r="D157">
        <f>COUNTIF('Completed Species'!$W:$W,$A157)+COUNTIF('Completed Forms'!$W:$W,$A157)+COUNTIF(Megas!$AL:$AL,$A157)</f>
        <v>0</v>
      </c>
      <c r="E157">
        <f>COUNTIF('Completed Species'!$U:$W,$A157)+COUNTIF('Completed Forms'!$U:$W,$A157)+COUNTIF(Megas!$AL:$AL,$A157)</f>
        <v>11</v>
      </c>
    </row>
    <row r="158" spans="1:5" x14ac:dyDescent="0.25">
      <c r="A158" t="s">
        <v>8484</v>
      </c>
      <c r="B158">
        <f>COUNTIF('Completed Species'!$U:$U,$A158)+COUNTIF('Completed Forms'!$U:$U,$A158)+COUNTIF(Megas!$AL:$AL,$A158)</f>
        <v>4</v>
      </c>
      <c r="C158">
        <f>COUNTIF('Completed Species'!$V:$V,$A158)+COUNTIF('Completed Forms'!$V:$V,$A158)+COUNTIF(Megas!$AL:$AL,$A158)</f>
        <v>0</v>
      </c>
      <c r="D158">
        <f>COUNTIF('Completed Species'!$W:$W,$A158)+COUNTIF('Completed Forms'!$W:$W,$A158)+COUNTIF(Megas!$AL:$AL,$A158)</f>
        <v>7</v>
      </c>
      <c r="E158">
        <f>COUNTIF('Completed Species'!$U:$W,$A158)+COUNTIF('Completed Forms'!$U:$W,$A158)+COUNTIF(Megas!$AL:$AL,$A158)</f>
        <v>11</v>
      </c>
    </row>
    <row r="159" spans="1:5" x14ac:dyDescent="0.25">
      <c r="A159" t="s">
        <v>7442</v>
      </c>
      <c r="B159">
        <f>COUNTIF('Completed Species'!$U:$U,$A159)+COUNTIF('Completed Forms'!$U:$U,$A159)+COUNTIF(Megas!$AL:$AL,$A159)</f>
        <v>3</v>
      </c>
      <c r="C159">
        <f>COUNTIF('Completed Species'!$V:$V,$A159)+COUNTIF('Completed Forms'!$V:$V,$A159)+COUNTIF(Megas!$AL:$AL,$A159)</f>
        <v>2</v>
      </c>
      <c r="D159">
        <f>COUNTIF('Completed Species'!$W:$W,$A159)+COUNTIF('Completed Forms'!$W:$W,$A159)+COUNTIF(Megas!$AL:$AL,$A159)</f>
        <v>6</v>
      </c>
      <c r="E159">
        <f>COUNTIF('Completed Species'!$U:$W,$A159)+COUNTIF('Completed Forms'!$U:$W,$A159)+COUNTIF(Megas!$AL:$AL,$A159)</f>
        <v>11</v>
      </c>
    </row>
    <row r="160" spans="1:5" x14ac:dyDescent="0.25">
      <c r="A160" t="s">
        <v>14446</v>
      </c>
      <c r="B160">
        <f>COUNTIF('Completed Species'!$U:$U,$A160)+COUNTIF('Completed Forms'!$U:$U,$A160)+COUNTIF(Megas!$AL:$AL,$A160)</f>
        <v>4</v>
      </c>
      <c r="C160">
        <f>COUNTIF('Completed Species'!$V:$V,$A160)+COUNTIF('Completed Forms'!$V:$V,$A160)+COUNTIF(Megas!$AL:$AL,$A160)</f>
        <v>2</v>
      </c>
      <c r="D160">
        <f>COUNTIF('Completed Species'!$W:$W,$A160)+COUNTIF('Completed Forms'!$W:$W,$A160)+COUNTIF(Megas!$AL:$AL,$A160)</f>
        <v>4</v>
      </c>
      <c r="E160">
        <f>COUNTIF('Completed Species'!$U:$W,$A160)+COUNTIF('Completed Forms'!$U:$W,$A160)+COUNTIF(Megas!$AL:$AL,$A160)</f>
        <v>10</v>
      </c>
    </row>
    <row r="161" spans="1:5" x14ac:dyDescent="0.25">
      <c r="A161" t="s">
        <v>7318</v>
      </c>
      <c r="B161">
        <f>COUNTIF('Completed Species'!$U:$U,$A161)+COUNTIF('Completed Forms'!$U:$U,$A161)+COUNTIF(Megas!$AL:$AL,$A161)</f>
        <v>6</v>
      </c>
      <c r="C161">
        <f>COUNTIF('Completed Species'!$V:$V,$A161)+COUNTIF('Completed Forms'!$V:$V,$A161)+COUNTIF(Megas!$AL:$AL,$A161)</f>
        <v>5</v>
      </c>
      <c r="D161">
        <f>COUNTIF('Completed Species'!$W:$W,$A161)+COUNTIF('Completed Forms'!$W:$W,$A161)+COUNTIF(Megas!$AL:$AL,$A161)</f>
        <v>1</v>
      </c>
      <c r="E161">
        <f>COUNTIF('Completed Species'!$U:$W,$A161)+COUNTIF('Completed Forms'!$U:$W,$A161)+COUNTIF(Megas!$AL:$AL,$A161)</f>
        <v>10</v>
      </c>
    </row>
    <row r="162" spans="1:5" x14ac:dyDescent="0.25">
      <c r="A162" t="s">
        <v>8462</v>
      </c>
      <c r="B162">
        <f>COUNTIF('Completed Species'!$U:$U,$A162)+COUNTIF('Completed Forms'!$U:$U,$A162)+COUNTIF(Megas!$AL:$AL,$A162)</f>
        <v>5</v>
      </c>
      <c r="C162">
        <f>COUNTIF('Completed Species'!$V:$V,$A162)+COUNTIF('Completed Forms'!$V:$V,$A162)+COUNTIF(Megas!$AL:$AL,$A162)</f>
        <v>3</v>
      </c>
      <c r="D162">
        <f>COUNTIF('Completed Species'!$W:$W,$A162)+COUNTIF('Completed Forms'!$W:$W,$A162)+COUNTIF(Megas!$AL:$AL,$A162)</f>
        <v>4</v>
      </c>
      <c r="E162">
        <f>COUNTIF('Completed Species'!$U:$W,$A162)+COUNTIF('Completed Forms'!$U:$W,$A162)+COUNTIF(Megas!$AL:$AL,$A162)</f>
        <v>10</v>
      </c>
    </row>
    <row r="163" spans="1:5" x14ac:dyDescent="0.25">
      <c r="A163" t="s">
        <v>8467</v>
      </c>
      <c r="B163">
        <f>COUNTIF('Completed Species'!$U:$U,$A163)+COUNTIF('Completed Forms'!$U:$U,$A163)+COUNTIF(Megas!$AL:$AL,$A163)</f>
        <v>8</v>
      </c>
      <c r="C163">
        <f>COUNTIF('Completed Species'!$V:$V,$A163)+COUNTIF('Completed Forms'!$V:$V,$A163)+COUNTIF(Megas!$AL:$AL,$A163)</f>
        <v>1</v>
      </c>
      <c r="D163">
        <f>COUNTIF('Completed Species'!$W:$W,$A163)+COUNTIF('Completed Forms'!$W:$W,$A163)+COUNTIF(Megas!$AL:$AL,$A163)</f>
        <v>1</v>
      </c>
      <c r="E163">
        <f>COUNTIF('Completed Species'!$U:$W,$A163)+COUNTIF('Completed Forms'!$U:$W,$A163)+COUNTIF(Megas!$AL:$AL,$A163)</f>
        <v>10</v>
      </c>
    </row>
    <row r="164" spans="1:5" x14ac:dyDescent="0.25">
      <c r="A164" t="s">
        <v>10104</v>
      </c>
      <c r="B164">
        <f>COUNTIF('Completed Species'!$U:$U,$A164)+COUNTIF('Completed Forms'!$U:$U,$A164)+COUNTIF(Megas!$AL:$AL,$A164)</f>
        <v>3</v>
      </c>
      <c r="C164">
        <f>COUNTIF('Completed Species'!$V:$V,$A164)+COUNTIF('Completed Forms'!$V:$V,$A164)+COUNTIF(Megas!$AL:$AL,$A164)</f>
        <v>0</v>
      </c>
      <c r="D164">
        <f>COUNTIF('Completed Species'!$W:$W,$A164)+COUNTIF('Completed Forms'!$W:$W,$A164)+COUNTIF(Megas!$AL:$AL,$A164)</f>
        <v>5</v>
      </c>
      <c r="E164">
        <f>COUNTIF('Completed Species'!$U:$W,$A164)+COUNTIF('Completed Forms'!$U:$W,$A164)+COUNTIF(Megas!$AL:$AL,$A164)</f>
        <v>8</v>
      </c>
    </row>
    <row r="165" spans="1:5" x14ac:dyDescent="0.25">
      <c r="A165" t="s">
        <v>8877</v>
      </c>
      <c r="B165">
        <f>COUNTIF('Completed Species'!$U:$U,$A165)+COUNTIF('Completed Forms'!$U:$U,$A165)+COUNTIF(Megas!$AL:$AL,$A165)</f>
        <v>7</v>
      </c>
      <c r="C165">
        <f>COUNTIF('Completed Species'!$V:$V,$A165)+COUNTIF('Completed Forms'!$V:$V,$A165)+COUNTIF(Megas!$AL:$AL,$A165)</f>
        <v>5</v>
      </c>
      <c r="D165">
        <f>COUNTIF('Completed Species'!$W:$W,$A165)+COUNTIF('Completed Forms'!$W:$W,$A165)+COUNTIF(Megas!$AL:$AL,$A165)</f>
        <v>2</v>
      </c>
      <c r="E165">
        <f>COUNTIF('Completed Species'!$U:$W,$A165)+COUNTIF('Completed Forms'!$U:$W,$A165)+COUNTIF(Megas!$AL:$AL,$A165)</f>
        <v>10</v>
      </c>
    </row>
    <row r="166" spans="1:5" x14ac:dyDescent="0.25">
      <c r="A166" t="s">
        <v>10268</v>
      </c>
      <c r="B166">
        <f>COUNTIF('Completed Species'!$U:$U,$A166)+COUNTIF('Completed Forms'!$U:$U,$A166)+COUNTIF(Megas!$AL:$AL,$A166)</f>
        <v>4</v>
      </c>
      <c r="C166">
        <f>COUNTIF('Completed Species'!$V:$V,$A166)+COUNTIF('Completed Forms'!$V:$V,$A166)+COUNTIF(Megas!$AL:$AL,$A166)</f>
        <v>0</v>
      </c>
      <c r="D166">
        <f>COUNTIF('Completed Species'!$W:$W,$A166)+COUNTIF('Completed Forms'!$W:$W,$A166)+COUNTIF(Megas!$AL:$AL,$A166)</f>
        <v>6</v>
      </c>
      <c r="E166">
        <f>COUNTIF('Completed Species'!$U:$W,$A166)+COUNTIF('Completed Forms'!$U:$W,$A166)+COUNTIF(Megas!$AL:$AL,$A166)</f>
        <v>10</v>
      </c>
    </row>
    <row r="167" spans="1:5" x14ac:dyDescent="0.25">
      <c r="A167" t="s">
        <v>10275</v>
      </c>
      <c r="B167">
        <f>COUNTIF('Completed Species'!$U:$U,$A167)+COUNTIF('Completed Forms'!$U:$U,$A167)+COUNTIF(Megas!$AL:$AL,$A167)</f>
        <v>6</v>
      </c>
      <c r="C167">
        <f>COUNTIF('Completed Species'!$V:$V,$A167)+COUNTIF('Completed Forms'!$V:$V,$A167)+COUNTIF(Megas!$AL:$AL,$A167)</f>
        <v>2</v>
      </c>
      <c r="D167">
        <f>COUNTIF('Completed Species'!$W:$W,$A167)+COUNTIF('Completed Forms'!$W:$W,$A167)+COUNTIF(Megas!$AL:$AL,$A167)</f>
        <v>1</v>
      </c>
      <c r="E167">
        <f>COUNTIF('Completed Species'!$U:$W,$A167)+COUNTIF('Completed Forms'!$U:$W,$A167)+COUNTIF(Megas!$AL:$AL,$A167)</f>
        <v>9</v>
      </c>
    </row>
    <row r="168" spans="1:5" x14ac:dyDescent="0.25">
      <c r="A168" t="s">
        <v>10107</v>
      </c>
      <c r="B168">
        <f>COUNTIF('Completed Species'!$U:$U,$A168)+COUNTIF('Completed Forms'!$U:$U,$A168)+COUNTIF(Megas!$AL:$AL,$A168)</f>
        <v>3</v>
      </c>
      <c r="C168">
        <f>COUNTIF('Completed Species'!$V:$V,$A168)+COUNTIF('Completed Forms'!$V:$V,$A168)+COUNTIF(Megas!$AL:$AL,$A168)</f>
        <v>4</v>
      </c>
      <c r="D168">
        <f>COUNTIF('Completed Species'!$W:$W,$A168)+COUNTIF('Completed Forms'!$W:$W,$A168)+COUNTIF(Megas!$AL:$AL,$A168)</f>
        <v>5</v>
      </c>
      <c r="E168">
        <f>COUNTIF('Completed Species'!$U:$W,$A168)+COUNTIF('Completed Forms'!$U:$W,$A168)+COUNTIF(Megas!$AL:$AL,$A168)</f>
        <v>10</v>
      </c>
    </row>
    <row r="169" spans="1:5" x14ac:dyDescent="0.25">
      <c r="A169" t="s">
        <v>7432</v>
      </c>
      <c r="B169">
        <f>COUNTIF('Completed Species'!$U:$U,$A169)+COUNTIF('Completed Forms'!$U:$U,$A169)+COUNTIF(Megas!$AL:$AL,$A169)</f>
        <v>3</v>
      </c>
      <c r="C169">
        <f>COUNTIF('Completed Species'!$V:$V,$A169)+COUNTIF('Completed Forms'!$V:$V,$A169)+COUNTIF(Megas!$AL:$AL,$A169)</f>
        <v>4</v>
      </c>
      <c r="D169">
        <f>COUNTIF('Completed Species'!$W:$W,$A169)+COUNTIF('Completed Forms'!$W:$W,$A169)+COUNTIF(Megas!$AL:$AL,$A169)</f>
        <v>3</v>
      </c>
      <c r="E169">
        <f>COUNTIF('Completed Species'!$U:$W,$A169)+COUNTIF('Completed Forms'!$U:$W,$A169)+COUNTIF(Megas!$AL:$AL,$A169)</f>
        <v>10</v>
      </c>
    </row>
    <row r="170" spans="1:5" x14ac:dyDescent="0.25">
      <c r="A170" t="s">
        <v>8507</v>
      </c>
      <c r="B170">
        <f>COUNTIF('Completed Species'!$U:$U,$A170)+COUNTIF('Completed Forms'!$U:$U,$A170)+COUNTIF(Megas!$AL:$AL,$A170)</f>
        <v>3</v>
      </c>
      <c r="C170">
        <f>COUNTIF('Completed Species'!$V:$V,$A170)+COUNTIF('Completed Forms'!$V:$V,$A170)+COUNTIF(Megas!$AL:$AL,$A170)</f>
        <v>3</v>
      </c>
      <c r="D170">
        <f>COUNTIF('Completed Species'!$W:$W,$A170)+COUNTIF('Completed Forms'!$W:$W,$A170)+COUNTIF(Megas!$AL:$AL,$A170)</f>
        <v>4</v>
      </c>
      <c r="E170">
        <f>COUNTIF('Completed Species'!$U:$W,$A170)+COUNTIF('Completed Forms'!$U:$W,$A170)+COUNTIF(Megas!$AL:$AL,$A170)</f>
        <v>10</v>
      </c>
    </row>
    <row r="171" spans="1:5" x14ac:dyDescent="0.25">
      <c r="A171" t="s">
        <v>8914</v>
      </c>
      <c r="B171">
        <f>COUNTIF('Completed Species'!$U:$U,$A171)+COUNTIF('Completed Forms'!$U:$U,$A171)+COUNTIF(Megas!$AL:$AL,$A171)</f>
        <v>3</v>
      </c>
      <c r="C171">
        <f>COUNTIF('Completed Species'!$V:$V,$A171)+COUNTIF('Completed Forms'!$V:$V,$A171)+COUNTIF(Megas!$AL:$AL,$A171)</f>
        <v>3</v>
      </c>
      <c r="D171">
        <f>COUNTIF('Completed Species'!$W:$W,$A171)+COUNTIF('Completed Forms'!$W:$W,$A171)+COUNTIF(Megas!$AL:$AL,$A171)</f>
        <v>3</v>
      </c>
      <c r="E171">
        <f>COUNTIF('Completed Species'!$U:$W,$A171)+COUNTIF('Completed Forms'!$U:$W,$A171)+COUNTIF(Megas!$AL:$AL,$A171)</f>
        <v>9</v>
      </c>
    </row>
    <row r="172" spans="1:5" x14ac:dyDescent="0.25">
      <c r="A172" t="s">
        <v>8460</v>
      </c>
      <c r="B172">
        <f>COUNTIF('Completed Species'!$U:$U,$A172)+COUNTIF('Completed Forms'!$U:$U,$A172)+COUNTIF(Megas!$AL:$AL,$A172)</f>
        <v>2</v>
      </c>
      <c r="C172">
        <f>COUNTIF('Completed Species'!$V:$V,$A172)+COUNTIF('Completed Forms'!$V:$V,$A172)+COUNTIF(Megas!$AL:$AL,$A172)</f>
        <v>5</v>
      </c>
      <c r="D172">
        <f>COUNTIF('Completed Species'!$W:$W,$A172)+COUNTIF('Completed Forms'!$W:$W,$A172)+COUNTIF(Megas!$AL:$AL,$A172)</f>
        <v>3</v>
      </c>
      <c r="E172">
        <f>COUNTIF('Completed Species'!$U:$W,$A172)+COUNTIF('Completed Forms'!$U:$W,$A172)+COUNTIF(Megas!$AL:$AL,$A172)</f>
        <v>10</v>
      </c>
    </row>
    <row r="173" spans="1:5" x14ac:dyDescent="0.25">
      <c r="A173" t="s">
        <v>10120</v>
      </c>
      <c r="B173">
        <f>COUNTIF('Completed Species'!$U:$U,$A173)+COUNTIF('Completed Forms'!$U:$U,$A173)+COUNTIF(Megas!$AL:$AL,$A173)</f>
        <v>5</v>
      </c>
      <c r="C173">
        <f>COUNTIF('Completed Species'!$V:$V,$A173)+COUNTIF('Completed Forms'!$V:$V,$A173)+COUNTIF(Megas!$AL:$AL,$A173)</f>
        <v>3</v>
      </c>
      <c r="D173">
        <f>COUNTIF('Completed Species'!$W:$W,$A173)+COUNTIF('Completed Forms'!$W:$W,$A173)+COUNTIF(Megas!$AL:$AL,$A173)</f>
        <v>2</v>
      </c>
      <c r="E173">
        <f>COUNTIF('Completed Species'!$U:$W,$A173)+COUNTIF('Completed Forms'!$U:$W,$A173)+COUNTIF(Megas!$AL:$AL,$A173)</f>
        <v>10</v>
      </c>
    </row>
    <row r="174" spans="1:5" x14ac:dyDescent="0.25">
      <c r="A174" t="s">
        <v>8505</v>
      </c>
      <c r="B174">
        <f>COUNTIF('Completed Species'!$U:$U,$A174)+COUNTIF('Completed Forms'!$U:$U,$A174)+COUNTIF(Megas!$AL:$AL,$A174)</f>
        <v>2</v>
      </c>
      <c r="C174">
        <f>COUNTIF('Completed Species'!$V:$V,$A174)+COUNTIF('Completed Forms'!$V:$V,$A174)+COUNTIF(Megas!$AL:$AL,$A174)</f>
        <v>5</v>
      </c>
      <c r="D174">
        <f>COUNTIF('Completed Species'!$W:$W,$A174)+COUNTIF('Completed Forms'!$W:$W,$A174)+COUNTIF(Megas!$AL:$AL,$A174)</f>
        <v>3</v>
      </c>
      <c r="E174">
        <f>COUNTIF('Completed Species'!$U:$W,$A174)+COUNTIF('Completed Forms'!$U:$W,$A174)+COUNTIF(Megas!$AL:$AL,$A174)</f>
        <v>10</v>
      </c>
    </row>
    <row r="175" spans="1:5" x14ac:dyDescent="0.25">
      <c r="A175" t="s">
        <v>8878</v>
      </c>
      <c r="B175">
        <f>COUNTIF('Completed Species'!$U:$U,$A175)+COUNTIF('Completed Forms'!$U:$U,$A175)+COUNTIF(Megas!$AL:$AL,$A175)</f>
        <v>5</v>
      </c>
      <c r="C175">
        <f>COUNTIF('Completed Species'!$V:$V,$A175)+COUNTIF('Completed Forms'!$V:$V,$A175)+COUNTIF(Megas!$AL:$AL,$A175)</f>
        <v>6</v>
      </c>
      <c r="D175">
        <f>COUNTIF('Completed Species'!$W:$W,$A175)+COUNTIF('Completed Forms'!$W:$W,$A175)+COUNTIF(Megas!$AL:$AL,$A175)</f>
        <v>4</v>
      </c>
      <c r="E175">
        <f>COUNTIF('Completed Species'!$U:$W,$A175)+COUNTIF('Completed Forms'!$U:$W,$A175)+COUNTIF(Megas!$AL:$AL,$A175)</f>
        <v>11</v>
      </c>
    </row>
    <row r="176" spans="1:5" x14ac:dyDescent="0.25">
      <c r="A176" t="s">
        <v>10437</v>
      </c>
      <c r="B176">
        <f>COUNTIF('Completed Species'!$U:$U,$A176)+COUNTIF('Completed Forms'!$U:$U,$A176)+COUNTIF(Megas!$AL:$AL,$A176)</f>
        <v>5</v>
      </c>
      <c r="C176">
        <f>COUNTIF('Completed Species'!$V:$V,$A176)+COUNTIF('Completed Forms'!$V:$V,$A176)+COUNTIF(Megas!$AL:$AL,$A176)</f>
        <v>2</v>
      </c>
      <c r="D176">
        <f>COUNTIF('Completed Species'!$W:$W,$A176)+COUNTIF('Completed Forms'!$W:$W,$A176)+COUNTIF(Megas!$AL:$AL,$A176)</f>
        <v>3</v>
      </c>
      <c r="E176">
        <f>COUNTIF('Completed Species'!$U:$W,$A176)+COUNTIF('Completed Forms'!$U:$W,$A176)+COUNTIF(Megas!$AL:$AL,$A176)</f>
        <v>10</v>
      </c>
    </row>
    <row r="177" spans="1:5" x14ac:dyDescent="0.25">
      <c r="A177" t="s">
        <v>10262</v>
      </c>
      <c r="B177">
        <f>COUNTIF('Completed Species'!$U:$U,$A177)+COUNTIF('Completed Forms'!$U:$U,$A177)+COUNTIF(Megas!$AL:$AL,$A177)</f>
        <v>2</v>
      </c>
      <c r="C177">
        <f>COUNTIF('Completed Species'!$V:$V,$A177)+COUNTIF('Completed Forms'!$V:$V,$A177)+COUNTIF(Megas!$AL:$AL,$A177)</f>
        <v>5</v>
      </c>
      <c r="D177">
        <f>COUNTIF('Completed Species'!$W:$W,$A177)+COUNTIF('Completed Forms'!$W:$W,$A177)+COUNTIF(Megas!$AL:$AL,$A177)</f>
        <v>7</v>
      </c>
      <c r="E177">
        <f>COUNTIF('Completed Species'!$U:$W,$A177)+COUNTIF('Completed Forms'!$U:$W,$A177)+COUNTIF(Megas!$AL:$AL,$A177)</f>
        <v>10</v>
      </c>
    </row>
    <row r="178" spans="1:5" x14ac:dyDescent="0.25">
      <c r="A178" t="s">
        <v>8885</v>
      </c>
      <c r="B178">
        <f>COUNTIF('Completed Species'!$U:$U,$A178)+COUNTIF('Completed Forms'!$U:$U,$A178)+COUNTIF(Megas!$AL:$AL,$A178)</f>
        <v>3</v>
      </c>
      <c r="C178">
        <f>COUNTIF('Completed Species'!$V:$V,$A178)+COUNTIF('Completed Forms'!$V:$V,$A178)+COUNTIF(Megas!$AL:$AL,$A178)</f>
        <v>5</v>
      </c>
      <c r="D178">
        <f>COUNTIF('Completed Species'!$W:$W,$A178)+COUNTIF('Completed Forms'!$W:$W,$A178)+COUNTIF(Megas!$AL:$AL,$A178)</f>
        <v>4</v>
      </c>
      <c r="E178">
        <f>COUNTIF('Completed Species'!$U:$W,$A178)+COUNTIF('Completed Forms'!$U:$W,$A178)+COUNTIF(Megas!$AL:$AL,$A178)</f>
        <v>10</v>
      </c>
    </row>
    <row r="179" spans="1:5" x14ac:dyDescent="0.25">
      <c r="A179" t="s">
        <v>7392</v>
      </c>
      <c r="B179">
        <f>COUNTIF('Completed Species'!$U:$U,$A179)+COUNTIF('Completed Forms'!$U:$U,$A179)+COUNTIF(Megas!$AL:$AL,$A179)</f>
        <v>1</v>
      </c>
      <c r="C179">
        <f>COUNTIF('Completed Species'!$V:$V,$A179)+COUNTIF('Completed Forms'!$V:$V,$A179)+COUNTIF(Megas!$AL:$AL,$A179)</f>
        <v>1</v>
      </c>
      <c r="D179">
        <f>COUNTIF('Completed Species'!$W:$W,$A179)+COUNTIF('Completed Forms'!$W:$W,$A179)+COUNTIF(Megas!$AL:$AL,$A179)</f>
        <v>8</v>
      </c>
      <c r="E179">
        <f>COUNTIF('Completed Species'!$U:$W,$A179)+COUNTIF('Completed Forms'!$U:$W,$A179)+COUNTIF(Megas!$AL:$AL,$A179)</f>
        <v>10</v>
      </c>
    </row>
    <row r="180" spans="1:5" x14ac:dyDescent="0.25">
      <c r="A180" t="s">
        <v>7440</v>
      </c>
      <c r="B180">
        <f>COUNTIF('Completed Species'!$U:$U,$A180)+COUNTIF('Completed Forms'!$U:$U,$A180)+COUNTIF(Megas!$AL:$AL,$A180)</f>
        <v>0</v>
      </c>
      <c r="C180">
        <f>COUNTIF('Completed Species'!$V:$V,$A180)+COUNTIF('Completed Forms'!$V:$V,$A180)+COUNTIF(Megas!$AL:$AL,$A180)</f>
        <v>4</v>
      </c>
      <c r="D180">
        <f>COUNTIF('Completed Species'!$W:$W,$A180)+COUNTIF('Completed Forms'!$W:$W,$A180)+COUNTIF(Megas!$AL:$AL,$A180)</f>
        <v>6</v>
      </c>
      <c r="E180">
        <f>COUNTIF('Completed Species'!$U:$W,$A180)+COUNTIF('Completed Forms'!$U:$W,$A180)+COUNTIF(Megas!$AL:$AL,$A180)</f>
        <v>10</v>
      </c>
    </row>
    <row r="181" spans="1:5" x14ac:dyDescent="0.25">
      <c r="A181" t="s">
        <v>7454</v>
      </c>
      <c r="B181">
        <f>COUNTIF('Completed Species'!$U:$U,$A181)+COUNTIF('Completed Forms'!$U:$U,$A181)+COUNTIF(Megas!$AL:$AL,$A181)</f>
        <v>0</v>
      </c>
      <c r="C181">
        <f>COUNTIF('Completed Species'!$V:$V,$A181)+COUNTIF('Completed Forms'!$V:$V,$A181)+COUNTIF(Megas!$AL:$AL,$A181)</f>
        <v>8</v>
      </c>
      <c r="D181">
        <f>COUNTIF('Completed Species'!$W:$W,$A181)+COUNTIF('Completed Forms'!$W:$W,$A181)+COUNTIF(Megas!$AL:$AL,$A181)</f>
        <v>2</v>
      </c>
      <c r="E181">
        <f>COUNTIF('Completed Species'!$U:$W,$A181)+COUNTIF('Completed Forms'!$U:$W,$A181)+COUNTIF(Megas!$AL:$AL,$A181)</f>
        <v>10</v>
      </c>
    </row>
    <row r="182" spans="1:5" x14ac:dyDescent="0.25">
      <c r="A182" t="s">
        <v>7465</v>
      </c>
      <c r="B182">
        <f>COUNTIF('Completed Species'!$U:$U,$A182)+COUNTIF('Completed Forms'!$U:$U,$A182)+COUNTIF(Megas!$AL:$AL,$A182)</f>
        <v>5</v>
      </c>
      <c r="C182">
        <f>COUNTIF('Completed Species'!$V:$V,$A182)+COUNTIF('Completed Forms'!$V:$V,$A182)+COUNTIF(Megas!$AL:$AL,$A182)</f>
        <v>2</v>
      </c>
      <c r="D182">
        <f>COUNTIF('Completed Species'!$W:$W,$A182)+COUNTIF('Completed Forms'!$W:$W,$A182)+COUNTIF(Megas!$AL:$AL,$A182)</f>
        <v>0</v>
      </c>
      <c r="E182">
        <f>COUNTIF('Completed Species'!$U:$W,$A182)+COUNTIF('Completed Forms'!$U:$W,$A182)+COUNTIF(Megas!$AL:$AL,$A182)</f>
        <v>7</v>
      </c>
    </row>
    <row r="183" spans="1:5" x14ac:dyDescent="0.25">
      <c r="A183" t="s">
        <v>7451</v>
      </c>
      <c r="B183">
        <f>COUNTIF('Completed Species'!$U:$U,$A183)+COUNTIF('Completed Forms'!$U:$U,$A183)+COUNTIF(Megas!$AL:$AL,$A183)</f>
        <v>5</v>
      </c>
      <c r="C183">
        <f>COUNTIF('Completed Species'!$V:$V,$A183)+COUNTIF('Completed Forms'!$V:$V,$A183)+COUNTIF(Megas!$AL:$AL,$A183)</f>
        <v>4</v>
      </c>
      <c r="D183">
        <f>COUNTIF('Completed Species'!$W:$W,$A183)+COUNTIF('Completed Forms'!$W:$W,$A183)+COUNTIF(Megas!$AL:$AL,$A183)</f>
        <v>0</v>
      </c>
      <c r="E183">
        <f>COUNTIF('Completed Species'!$U:$W,$A183)+COUNTIF('Completed Forms'!$U:$W,$A183)+COUNTIF(Megas!$AL:$AL,$A183)</f>
        <v>9</v>
      </c>
    </row>
    <row r="184" spans="1:5" x14ac:dyDescent="0.25">
      <c r="A184" t="s">
        <v>7428</v>
      </c>
      <c r="B184">
        <f>COUNTIF('Completed Species'!$U:$U,$A184)+COUNTIF('Completed Forms'!$U:$U,$A184)+COUNTIF(Megas!$AL:$AL,$A184)</f>
        <v>4</v>
      </c>
      <c r="C184">
        <f>COUNTIF('Completed Species'!$V:$V,$A184)+COUNTIF('Completed Forms'!$V:$V,$A184)+COUNTIF(Megas!$AL:$AL,$A184)</f>
        <v>4</v>
      </c>
      <c r="D184">
        <f>COUNTIF('Completed Species'!$W:$W,$A184)+COUNTIF('Completed Forms'!$W:$W,$A184)+COUNTIF(Megas!$AL:$AL,$A184)</f>
        <v>1</v>
      </c>
      <c r="E184">
        <f>COUNTIF('Completed Species'!$U:$W,$A184)+COUNTIF('Completed Forms'!$U:$W,$A184)+COUNTIF(Megas!$AL:$AL,$A184)</f>
        <v>9</v>
      </c>
    </row>
    <row r="185" spans="1:5" x14ac:dyDescent="0.25">
      <c r="A185" t="s">
        <v>7372</v>
      </c>
      <c r="B185">
        <f>COUNTIF('Completed Species'!$U:$U,$A185)+COUNTIF('Completed Forms'!$U:$U,$A185)+COUNTIF(Megas!$AL:$AL,$A185)</f>
        <v>3</v>
      </c>
      <c r="C185">
        <f>COUNTIF('Completed Species'!$V:$V,$A185)+COUNTIF('Completed Forms'!$V:$V,$A185)+COUNTIF(Megas!$AL:$AL,$A185)</f>
        <v>1</v>
      </c>
      <c r="D185">
        <f>COUNTIF('Completed Species'!$W:$W,$A185)+COUNTIF('Completed Forms'!$W:$W,$A185)+COUNTIF(Megas!$AL:$AL,$A185)</f>
        <v>5</v>
      </c>
      <c r="E185">
        <f>COUNTIF('Completed Species'!$U:$W,$A185)+COUNTIF('Completed Forms'!$U:$W,$A185)+COUNTIF(Megas!$AL:$AL,$A185)</f>
        <v>9</v>
      </c>
    </row>
    <row r="186" spans="1:5" x14ac:dyDescent="0.25">
      <c r="A186" t="s">
        <v>8476</v>
      </c>
      <c r="B186">
        <f>COUNTIF('Completed Species'!$U:$U,$A186)+COUNTIF('Completed Forms'!$U:$U,$A186)+COUNTIF(Megas!$AL:$AL,$A186)</f>
        <v>2</v>
      </c>
      <c r="C186">
        <f>COUNTIF('Completed Species'!$V:$V,$A186)+COUNTIF('Completed Forms'!$V:$V,$A186)+COUNTIF(Megas!$AL:$AL,$A186)</f>
        <v>3</v>
      </c>
      <c r="D186">
        <f>COUNTIF('Completed Species'!$W:$W,$A186)+COUNTIF('Completed Forms'!$W:$W,$A186)+COUNTIF(Megas!$AL:$AL,$A186)</f>
        <v>3</v>
      </c>
      <c r="E186">
        <f>COUNTIF('Completed Species'!$U:$W,$A186)+COUNTIF('Completed Forms'!$U:$W,$A186)+COUNTIF(Megas!$AL:$AL,$A186)</f>
        <v>8</v>
      </c>
    </row>
    <row r="187" spans="1:5" x14ac:dyDescent="0.25">
      <c r="A187" t="s">
        <v>8432</v>
      </c>
      <c r="B187">
        <f>COUNTIF('Completed Species'!$U:$U,$A187)+COUNTIF('Completed Forms'!$U:$U,$A187)+COUNTIF(Megas!$AL:$AL,$A187)</f>
        <v>4</v>
      </c>
      <c r="C187">
        <f>COUNTIF('Completed Species'!$V:$V,$A187)+COUNTIF('Completed Forms'!$V:$V,$A187)+COUNTIF(Megas!$AL:$AL,$A187)</f>
        <v>2</v>
      </c>
      <c r="D187">
        <f>COUNTIF('Completed Species'!$W:$W,$A187)+COUNTIF('Completed Forms'!$W:$W,$A187)+COUNTIF(Megas!$AL:$AL,$A187)</f>
        <v>5</v>
      </c>
      <c r="E187">
        <f>COUNTIF('Completed Species'!$U:$W,$A187)+COUNTIF('Completed Forms'!$U:$W,$A187)+COUNTIF(Megas!$AL:$AL,$A187)</f>
        <v>9</v>
      </c>
    </row>
    <row r="188" spans="1:5" x14ac:dyDescent="0.25">
      <c r="A188" t="s">
        <v>8450</v>
      </c>
      <c r="B188">
        <f>COUNTIF('Completed Species'!$U:$U,$A188)+COUNTIF('Completed Forms'!$U:$U,$A188)+COUNTIF(Megas!$AL:$AL,$A188)</f>
        <v>5</v>
      </c>
      <c r="C188">
        <f>COUNTIF('Completed Species'!$V:$V,$A188)+COUNTIF('Completed Forms'!$V:$V,$A188)+COUNTIF(Megas!$AL:$AL,$A188)</f>
        <v>3</v>
      </c>
      <c r="D188">
        <f>COUNTIF('Completed Species'!$W:$W,$A188)+COUNTIF('Completed Forms'!$W:$W,$A188)+COUNTIF(Megas!$AL:$AL,$A188)</f>
        <v>3</v>
      </c>
      <c r="E188">
        <f>COUNTIF('Completed Species'!$U:$W,$A188)+COUNTIF('Completed Forms'!$U:$W,$A188)+COUNTIF(Megas!$AL:$AL,$A188)</f>
        <v>9</v>
      </c>
    </row>
    <row r="189" spans="1:5" x14ac:dyDescent="0.25">
      <c r="A189" t="s">
        <v>8891</v>
      </c>
      <c r="B189">
        <f>COUNTIF('Completed Species'!$U:$U,$A189)+COUNTIF('Completed Forms'!$U:$U,$A189)+COUNTIF(Megas!$AL:$AL,$A189)</f>
        <v>4</v>
      </c>
      <c r="C189">
        <f>COUNTIF('Completed Species'!$V:$V,$A189)+COUNTIF('Completed Forms'!$V:$V,$A189)+COUNTIF(Megas!$AL:$AL,$A189)</f>
        <v>2</v>
      </c>
      <c r="D189">
        <f>COUNTIF('Completed Species'!$W:$W,$A189)+COUNTIF('Completed Forms'!$W:$W,$A189)+COUNTIF(Megas!$AL:$AL,$A189)</f>
        <v>5</v>
      </c>
      <c r="E189">
        <f>COUNTIF('Completed Species'!$U:$W,$A189)+COUNTIF('Completed Forms'!$U:$W,$A189)+COUNTIF(Megas!$AL:$AL,$A189)</f>
        <v>9</v>
      </c>
    </row>
    <row r="190" spans="1:5" x14ac:dyDescent="0.25">
      <c r="A190" t="s">
        <v>10045</v>
      </c>
      <c r="B190">
        <f>COUNTIF('Completed Species'!$U:$U,$A190)+COUNTIF('Completed Forms'!$U:$U,$A190)+COUNTIF(Megas!$AL:$AL,$A190)</f>
        <v>5</v>
      </c>
      <c r="C190">
        <f>COUNTIF('Completed Species'!$V:$V,$A190)+COUNTIF('Completed Forms'!$V:$V,$A190)+COUNTIF(Megas!$AL:$AL,$A190)</f>
        <v>2</v>
      </c>
      <c r="D190">
        <f>COUNTIF('Completed Species'!$W:$W,$A190)+COUNTIF('Completed Forms'!$W:$W,$A190)+COUNTIF(Megas!$AL:$AL,$A190)</f>
        <v>2</v>
      </c>
      <c r="E190">
        <f>COUNTIF('Completed Species'!$U:$W,$A190)+COUNTIF('Completed Forms'!$U:$W,$A190)+COUNTIF(Megas!$AL:$AL,$A190)</f>
        <v>9</v>
      </c>
    </row>
    <row r="191" spans="1:5" x14ac:dyDescent="0.25">
      <c r="A191" t="s">
        <v>8915</v>
      </c>
      <c r="B191">
        <f>COUNTIF('Completed Species'!$U:$U,$A191)+COUNTIF('Completed Forms'!$U:$U,$A191)+COUNTIF(Megas!$AL:$AL,$A191)</f>
        <v>3</v>
      </c>
      <c r="C191">
        <f>COUNTIF('Completed Species'!$V:$V,$A191)+COUNTIF('Completed Forms'!$V:$V,$A191)+COUNTIF(Megas!$AL:$AL,$A191)</f>
        <v>4</v>
      </c>
      <c r="D191">
        <f>COUNTIF('Completed Species'!$W:$W,$A191)+COUNTIF('Completed Forms'!$W:$W,$A191)+COUNTIF(Megas!$AL:$AL,$A191)</f>
        <v>4</v>
      </c>
      <c r="E191">
        <f>COUNTIF('Completed Species'!$U:$W,$A191)+COUNTIF('Completed Forms'!$U:$W,$A191)+COUNTIF(Megas!$AL:$AL,$A191)</f>
        <v>9</v>
      </c>
    </row>
    <row r="192" spans="1:5" x14ac:dyDescent="0.25">
      <c r="A192" t="s">
        <v>7471</v>
      </c>
      <c r="B192">
        <f>COUNTIF('Completed Species'!$U:$U,$A192)+COUNTIF('Completed Forms'!$U:$U,$A192)+COUNTIF(Megas!$AL:$AL,$A192)</f>
        <v>3</v>
      </c>
      <c r="C192">
        <f>COUNTIF('Completed Species'!$V:$V,$A192)+COUNTIF('Completed Forms'!$V:$V,$A192)+COUNTIF(Megas!$AL:$AL,$A192)</f>
        <v>1</v>
      </c>
      <c r="D192">
        <f>COUNTIF('Completed Species'!$W:$W,$A192)+COUNTIF('Completed Forms'!$W:$W,$A192)+COUNTIF(Megas!$AL:$AL,$A192)</f>
        <v>5</v>
      </c>
      <c r="E192">
        <f>COUNTIF('Completed Species'!$U:$W,$A192)+COUNTIF('Completed Forms'!$U:$W,$A192)+COUNTIF(Megas!$AL:$AL,$A192)</f>
        <v>9</v>
      </c>
    </row>
    <row r="193" spans="1:5" x14ac:dyDescent="0.25">
      <c r="A193" t="s">
        <v>8472</v>
      </c>
      <c r="B193">
        <f>COUNTIF('Completed Species'!$U:$U,$A193)+COUNTIF('Completed Forms'!$U:$U,$A193)+COUNTIF(Megas!$AL:$AL,$A193)</f>
        <v>1</v>
      </c>
      <c r="C193">
        <f>COUNTIF('Completed Species'!$V:$V,$A193)+COUNTIF('Completed Forms'!$V:$V,$A193)+COUNTIF(Megas!$AL:$AL,$A193)</f>
        <v>4</v>
      </c>
      <c r="D193">
        <f>COUNTIF('Completed Species'!$W:$W,$A193)+COUNTIF('Completed Forms'!$W:$W,$A193)+COUNTIF(Megas!$AL:$AL,$A193)</f>
        <v>6</v>
      </c>
      <c r="E193">
        <f>COUNTIF('Completed Species'!$U:$W,$A193)+COUNTIF('Completed Forms'!$U:$W,$A193)+COUNTIF(Megas!$AL:$AL,$A193)</f>
        <v>9</v>
      </c>
    </row>
    <row r="194" spans="1:5" x14ac:dyDescent="0.25">
      <c r="A194" t="s">
        <v>7342</v>
      </c>
      <c r="B194">
        <f>COUNTIF('Completed Species'!$U:$U,$A194)+COUNTIF('Completed Forms'!$U:$U,$A194)+COUNTIF(Megas!$AL:$AL,$A194)</f>
        <v>1</v>
      </c>
      <c r="C194">
        <f>COUNTIF('Completed Species'!$V:$V,$A194)+COUNTIF('Completed Forms'!$V:$V,$A194)+COUNTIF(Megas!$AL:$AL,$A194)</f>
        <v>7</v>
      </c>
      <c r="D194">
        <f>COUNTIF('Completed Species'!$W:$W,$A194)+COUNTIF('Completed Forms'!$W:$W,$A194)+COUNTIF(Megas!$AL:$AL,$A194)</f>
        <v>1</v>
      </c>
      <c r="E194">
        <f>COUNTIF('Completed Species'!$U:$W,$A194)+COUNTIF('Completed Forms'!$U:$W,$A194)+COUNTIF(Megas!$AL:$AL,$A194)</f>
        <v>9</v>
      </c>
    </row>
    <row r="195" spans="1:5" x14ac:dyDescent="0.25">
      <c r="A195" t="s">
        <v>7445</v>
      </c>
      <c r="B195">
        <f>COUNTIF('Completed Species'!$U:$U,$A195)+COUNTIF('Completed Forms'!$U:$U,$A195)+COUNTIF(Megas!$AL:$AL,$A195)</f>
        <v>4</v>
      </c>
      <c r="C195">
        <f>COUNTIF('Completed Species'!$V:$V,$A195)+COUNTIF('Completed Forms'!$V:$V,$A195)+COUNTIF(Megas!$AL:$AL,$A195)</f>
        <v>1</v>
      </c>
      <c r="D195">
        <f>COUNTIF('Completed Species'!$W:$W,$A195)+COUNTIF('Completed Forms'!$W:$W,$A195)+COUNTIF(Megas!$AL:$AL,$A195)</f>
        <v>3</v>
      </c>
      <c r="E195">
        <f>COUNTIF('Completed Species'!$U:$W,$A195)+COUNTIF('Completed Forms'!$U:$W,$A195)+COUNTIF(Megas!$AL:$AL,$A195)</f>
        <v>8</v>
      </c>
    </row>
    <row r="196" spans="1:5" x14ac:dyDescent="0.25">
      <c r="A196" t="s">
        <v>9777</v>
      </c>
      <c r="B196">
        <f>COUNTIF('Completed Species'!$U:$U,$A196)+COUNTIF('Completed Forms'!$U:$U,$A196)+COUNTIF(Megas!$AL:$AL,$A196)</f>
        <v>8</v>
      </c>
      <c r="C196">
        <f>COUNTIF('Completed Species'!$V:$V,$A196)+COUNTIF('Completed Forms'!$V:$V,$A196)+COUNTIF(Megas!$AL:$AL,$A196)</f>
        <v>1</v>
      </c>
      <c r="D196">
        <f>COUNTIF('Completed Species'!$W:$W,$A196)+COUNTIF('Completed Forms'!$W:$W,$A196)+COUNTIF(Megas!$AL:$AL,$A196)</f>
        <v>1</v>
      </c>
      <c r="E196">
        <f>COUNTIF('Completed Species'!$U:$W,$A196)+COUNTIF('Completed Forms'!$U:$W,$A196)+COUNTIF(Megas!$AL:$AL,$A196)</f>
        <v>8</v>
      </c>
    </row>
    <row r="197" spans="1:5" x14ac:dyDescent="0.25">
      <c r="A197" t="s">
        <v>8473</v>
      </c>
      <c r="B197">
        <f>COUNTIF('Completed Species'!$U:$U,$A197)+COUNTIF('Completed Forms'!$U:$U,$A197)+COUNTIF(Megas!$AL:$AL,$A197)</f>
        <v>6</v>
      </c>
      <c r="C197">
        <f>COUNTIF('Completed Species'!$V:$V,$A197)+COUNTIF('Completed Forms'!$V:$V,$A197)+COUNTIF(Megas!$AL:$AL,$A197)</f>
        <v>3</v>
      </c>
      <c r="D197">
        <f>COUNTIF('Completed Species'!$W:$W,$A197)+COUNTIF('Completed Forms'!$W:$W,$A197)+COUNTIF(Megas!$AL:$AL,$A197)</f>
        <v>2</v>
      </c>
      <c r="E197">
        <f>COUNTIF('Completed Species'!$U:$W,$A197)+COUNTIF('Completed Forms'!$U:$W,$A197)+COUNTIF(Megas!$AL:$AL,$A197)</f>
        <v>11</v>
      </c>
    </row>
    <row r="198" spans="1:5" x14ac:dyDescent="0.25">
      <c r="A198" t="s">
        <v>7402</v>
      </c>
      <c r="B198">
        <f>COUNTIF('Completed Species'!$U:$U,$A198)+COUNTIF('Completed Forms'!$U:$U,$A198)+COUNTIF(Megas!$AL:$AL,$A198)</f>
        <v>4</v>
      </c>
      <c r="C198">
        <f>COUNTIF('Completed Species'!$V:$V,$A198)+COUNTIF('Completed Forms'!$V:$V,$A198)+COUNTIF(Megas!$AL:$AL,$A198)</f>
        <v>4</v>
      </c>
      <c r="D198">
        <f>COUNTIF('Completed Species'!$W:$W,$A198)+COUNTIF('Completed Forms'!$W:$W,$A198)+COUNTIF(Megas!$AL:$AL,$A198)</f>
        <v>2</v>
      </c>
      <c r="E198">
        <f>COUNTIF('Completed Species'!$U:$W,$A198)+COUNTIF('Completed Forms'!$U:$W,$A198)+COUNTIF(Megas!$AL:$AL,$A198)</f>
        <v>8</v>
      </c>
    </row>
    <row r="199" spans="1:5" x14ac:dyDescent="0.25">
      <c r="A199" t="s">
        <v>7387</v>
      </c>
      <c r="B199">
        <f>COUNTIF('Completed Species'!$U:$U,$A199)+COUNTIF('Completed Forms'!$U:$U,$A199)+COUNTIF(Megas!$AL:$AL,$A199)</f>
        <v>6</v>
      </c>
      <c r="C199">
        <f>COUNTIF('Completed Species'!$V:$V,$A199)+COUNTIF('Completed Forms'!$V:$V,$A199)+COUNTIF(Megas!$AL:$AL,$A199)</f>
        <v>1</v>
      </c>
      <c r="D199">
        <f>COUNTIF('Completed Species'!$W:$W,$A199)+COUNTIF('Completed Forms'!$W:$W,$A199)+COUNTIF(Megas!$AL:$AL,$A199)</f>
        <v>1</v>
      </c>
      <c r="E199">
        <f>COUNTIF('Completed Species'!$U:$W,$A199)+COUNTIF('Completed Forms'!$U:$W,$A199)+COUNTIF(Megas!$AL:$AL,$A199)</f>
        <v>8</v>
      </c>
    </row>
    <row r="200" spans="1:5" x14ac:dyDescent="0.25">
      <c r="A200" t="s">
        <v>8478</v>
      </c>
      <c r="B200">
        <f>COUNTIF('Completed Species'!$U:$U,$A200)+COUNTIF('Completed Forms'!$U:$U,$A200)+COUNTIF(Megas!$AL:$AL,$A200)</f>
        <v>4</v>
      </c>
      <c r="C200">
        <f>COUNTIF('Completed Species'!$V:$V,$A200)+COUNTIF('Completed Forms'!$V:$V,$A200)+COUNTIF(Megas!$AL:$AL,$A200)</f>
        <v>2</v>
      </c>
      <c r="D200">
        <f>COUNTIF('Completed Species'!$W:$W,$A200)+COUNTIF('Completed Forms'!$W:$W,$A200)+COUNTIF(Megas!$AL:$AL,$A200)</f>
        <v>2</v>
      </c>
      <c r="E200">
        <f>COUNTIF('Completed Species'!$U:$W,$A200)+COUNTIF('Completed Forms'!$U:$W,$A200)+COUNTIF(Megas!$AL:$AL,$A200)</f>
        <v>8</v>
      </c>
    </row>
    <row r="201" spans="1:5" x14ac:dyDescent="0.25">
      <c r="A201" t="s">
        <v>10300</v>
      </c>
      <c r="B201">
        <f>COUNTIF('Completed Species'!$U:$U,$A201)+COUNTIF('Completed Forms'!$U:$U,$A201)+COUNTIF(Megas!$AL:$AL,$A201)</f>
        <v>5</v>
      </c>
      <c r="C201">
        <f>COUNTIF('Completed Species'!$V:$V,$A201)+COUNTIF('Completed Forms'!$V:$V,$A201)+COUNTIF(Megas!$AL:$AL,$A201)</f>
        <v>3</v>
      </c>
      <c r="D201">
        <f>COUNTIF('Completed Species'!$W:$W,$A201)+COUNTIF('Completed Forms'!$W:$W,$A201)+COUNTIF(Megas!$AL:$AL,$A201)</f>
        <v>0</v>
      </c>
      <c r="E201">
        <f>COUNTIF('Completed Species'!$U:$W,$A201)+COUNTIF('Completed Forms'!$U:$W,$A201)+COUNTIF(Megas!$AL:$AL,$A201)</f>
        <v>8</v>
      </c>
    </row>
    <row r="202" spans="1:5" x14ac:dyDescent="0.25">
      <c r="A202" t="s">
        <v>8863</v>
      </c>
      <c r="B202">
        <f>COUNTIF('Completed Species'!$U:$U,$A202)+COUNTIF('Completed Forms'!$U:$U,$A202)+COUNTIF(Megas!$AL:$AL,$A202)</f>
        <v>2</v>
      </c>
      <c r="C202">
        <f>COUNTIF('Completed Species'!$V:$V,$A202)+COUNTIF('Completed Forms'!$V:$V,$A202)+COUNTIF(Megas!$AL:$AL,$A202)</f>
        <v>0</v>
      </c>
      <c r="D202">
        <f>COUNTIF('Completed Species'!$W:$W,$A202)+COUNTIF('Completed Forms'!$W:$W,$A202)+COUNTIF(Megas!$AL:$AL,$A202)</f>
        <v>6</v>
      </c>
      <c r="E202">
        <f>COUNTIF('Completed Species'!$U:$W,$A202)+COUNTIF('Completed Forms'!$U:$W,$A202)+COUNTIF(Megas!$AL:$AL,$A202)</f>
        <v>8</v>
      </c>
    </row>
    <row r="203" spans="1:5" x14ac:dyDescent="0.25">
      <c r="A203" t="s">
        <v>9866</v>
      </c>
      <c r="B203">
        <f>COUNTIF('Completed Species'!$U:$U,$A203)+COUNTIF('Completed Forms'!$U:$U,$A203)+COUNTIF(Megas!$AL:$AL,$A203)</f>
        <v>2</v>
      </c>
      <c r="C203">
        <f>COUNTIF('Completed Species'!$V:$V,$A203)+COUNTIF('Completed Forms'!$V:$V,$A203)+COUNTIF(Megas!$AL:$AL,$A203)</f>
        <v>6</v>
      </c>
      <c r="D203">
        <f>COUNTIF('Completed Species'!$W:$W,$A203)+COUNTIF('Completed Forms'!$W:$W,$A203)+COUNTIF(Megas!$AL:$AL,$A203)</f>
        <v>0</v>
      </c>
      <c r="E203">
        <f>COUNTIF('Completed Species'!$U:$W,$A203)+COUNTIF('Completed Forms'!$U:$W,$A203)+COUNTIF(Megas!$AL:$AL,$A203)</f>
        <v>8</v>
      </c>
    </row>
    <row r="204" spans="1:5" x14ac:dyDescent="0.25">
      <c r="A204" t="s">
        <v>10310</v>
      </c>
      <c r="B204">
        <f>COUNTIF('Completed Species'!$U:$U,$A204)+COUNTIF('Completed Forms'!$U:$U,$A204)+COUNTIF(Megas!$AL:$AL,$A204)</f>
        <v>3</v>
      </c>
      <c r="C204">
        <f>COUNTIF('Completed Species'!$V:$V,$A204)+COUNTIF('Completed Forms'!$V:$V,$A204)+COUNTIF(Megas!$AL:$AL,$A204)</f>
        <v>1</v>
      </c>
      <c r="D204">
        <f>COUNTIF('Completed Species'!$W:$W,$A204)+COUNTIF('Completed Forms'!$W:$W,$A204)+COUNTIF(Megas!$AL:$AL,$A204)</f>
        <v>6</v>
      </c>
      <c r="E204">
        <f>COUNTIF('Completed Species'!$U:$W,$A204)+COUNTIF('Completed Forms'!$U:$W,$A204)+COUNTIF(Megas!$AL:$AL,$A204)</f>
        <v>8</v>
      </c>
    </row>
    <row r="205" spans="1:5" x14ac:dyDescent="0.25">
      <c r="A205" t="s">
        <v>7303</v>
      </c>
      <c r="B205">
        <f>COUNTIF('Completed Species'!$U:$U,$A205)+COUNTIF('Completed Forms'!$U:$U,$A205)+COUNTIF(Megas!$AL:$AL,$A205)</f>
        <v>3</v>
      </c>
      <c r="C205">
        <f>COUNTIF('Completed Species'!$V:$V,$A205)+COUNTIF('Completed Forms'!$V:$V,$A205)+COUNTIF(Megas!$AL:$AL,$A205)</f>
        <v>2</v>
      </c>
      <c r="D205">
        <f>COUNTIF('Completed Species'!$W:$W,$A205)+COUNTIF('Completed Forms'!$W:$W,$A205)+COUNTIF(Megas!$AL:$AL,$A205)</f>
        <v>4</v>
      </c>
      <c r="E205">
        <f>COUNTIF('Completed Species'!$U:$W,$A205)+COUNTIF('Completed Forms'!$U:$W,$A205)+COUNTIF(Megas!$AL:$AL,$A205)</f>
        <v>7</v>
      </c>
    </row>
    <row r="206" spans="1:5" x14ac:dyDescent="0.25">
      <c r="A206" t="s">
        <v>7393</v>
      </c>
      <c r="B206">
        <f>COUNTIF('Completed Species'!$U:$U,$A206)+COUNTIF('Completed Forms'!$U:$U,$A206)+COUNTIF(Megas!$AL:$AL,$A206)</f>
        <v>1</v>
      </c>
      <c r="C206">
        <f>COUNTIF('Completed Species'!$V:$V,$A206)+COUNTIF('Completed Forms'!$V:$V,$A206)+COUNTIF(Megas!$AL:$AL,$A206)</f>
        <v>2</v>
      </c>
      <c r="D206">
        <f>COUNTIF('Completed Species'!$W:$W,$A206)+COUNTIF('Completed Forms'!$W:$W,$A206)+COUNTIF(Megas!$AL:$AL,$A206)</f>
        <v>5</v>
      </c>
      <c r="E206">
        <f>COUNTIF('Completed Species'!$U:$W,$A206)+COUNTIF('Completed Forms'!$U:$W,$A206)+COUNTIF(Megas!$AL:$AL,$A206)</f>
        <v>8</v>
      </c>
    </row>
    <row r="207" spans="1:5" x14ac:dyDescent="0.25">
      <c r="A207" t="s">
        <v>8428</v>
      </c>
      <c r="B207">
        <f>COUNTIF('Completed Species'!$U:$U,$A207)+COUNTIF('Completed Forms'!$U:$U,$A207)+COUNTIF(Megas!$AL:$AL,$A207)</f>
        <v>3</v>
      </c>
      <c r="C207">
        <f>COUNTIF('Completed Species'!$V:$V,$A207)+COUNTIF('Completed Forms'!$V:$V,$A207)+COUNTIF(Megas!$AL:$AL,$A207)</f>
        <v>0</v>
      </c>
      <c r="D207">
        <f>COUNTIF('Completed Species'!$W:$W,$A207)+COUNTIF('Completed Forms'!$W:$W,$A207)+COUNTIF(Megas!$AL:$AL,$A207)</f>
        <v>5</v>
      </c>
      <c r="E207">
        <f>COUNTIF('Completed Species'!$U:$W,$A207)+COUNTIF('Completed Forms'!$U:$W,$A207)+COUNTIF(Megas!$AL:$AL,$A207)</f>
        <v>8</v>
      </c>
    </row>
    <row r="208" spans="1:5" x14ac:dyDescent="0.25">
      <c r="A208" t="s">
        <v>8493</v>
      </c>
      <c r="B208">
        <f>COUNTIF('Completed Species'!$U:$U,$A208)+COUNTIF('Completed Forms'!$U:$U,$A208)+COUNTIF(Megas!$AL:$AL,$A208)</f>
        <v>0</v>
      </c>
      <c r="C208">
        <f>COUNTIF('Completed Species'!$V:$V,$A208)+COUNTIF('Completed Forms'!$V:$V,$A208)+COUNTIF(Megas!$AL:$AL,$A208)</f>
        <v>3</v>
      </c>
      <c r="D208">
        <f>COUNTIF('Completed Species'!$W:$W,$A208)+COUNTIF('Completed Forms'!$W:$W,$A208)+COUNTIF(Megas!$AL:$AL,$A208)</f>
        <v>5</v>
      </c>
      <c r="E208">
        <f>COUNTIF('Completed Species'!$U:$W,$A208)+COUNTIF('Completed Forms'!$U:$W,$A208)+COUNTIF(Megas!$AL:$AL,$A208)</f>
        <v>8</v>
      </c>
    </row>
    <row r="209" spans="1:5" x14ac:dyDescent="0.25">
      <c r="A209" t="s">
        <v>7305</v>
      </c>
      <c r="B209">
        <f>COUNTIF('Completed Species'!$U:$U,$A209)+COUNTIF('Completed Forms'!$U:$U,$A209)+COUNTIF(Megas!$AL:$AL,$A209)</f>
        <v>3</v>
      </c>
      <c r="C209">
        <f>COUNTIF('Completed Species'!$V:$V,$A209)+COUNTIF('Completed Forms'!$V:$V,$A209)+COUNTIF(Megas!$AL:$AL,$A209)</f>
        <v>5</v>
      </c>
      <c r="D209">
        <f>COUNTIF('Completed Species'!$W:$W,$A209)+COUNTIF('Completed Forms'!$W:$W,$A209)+COUNTIF(Megas!$AL:$AL,$A209)</f>
        <v>3</v>
      </c>
      <c r="E209">
        <f>COUNTIF('Completed Species'!$U:$W,$A209)+COUNTIF('Completed Forms'!$U:$W,$A209)+COUNTIF(Megas!$AL:$AL,$A209)</f>
        <v>11</v>
      </c>
    </row>
    <row r="210" spans="1:5" x14ac:dyDescent="0.25">
      <c r="A210" t="s">
        <v>7331</v>
      </c>
      <c r="B210">
        <f>COUNTIF('Completed Species'!$U:$U,$A210)+COUNTIF('Completed Forms'!$U:$U,$A210)+COUNTIF(Megas!$AL:$AL,$A210)</f>
        <v>0</v>
      </c>
      <c r="C210">
        <f>COUNTIF('Completed Species'!$V:$V,$A210)+COUNTIF('Completed Forms'!$V:$V,$A210)+COUNTIF(Megas!$AL:$AL,$A210)</f>
        <v>4</v>
      </c>
      <c r="D210">
        <f>COUNTIF('Completed Species'!$W:$W,$A210)+COUNTIF('Completed Forms'!$W:$W,$A210)+COUNTIF(Megas!$AL:$AL,$A210)</f>
        <v>4</v>
      </c>
      <c r="E210">
        <f>COUNTIF('Completed Species'!$U:$W,$A210)+COUNTIF('Completed Forms'!$U:$W,$A210)+COUNTIF(Megas!$AL:$AL,$A210)</f>
        <v>8</v>
      </c>
    </row>
    <row r="211" spans="1:5" x14ac:dyDescent="0.25">
      <c r="A211" t="s">
        <v>9779</v>
      </c>
      <c r="B211">
        <f>COUNTIF('Completed Species'!$U:$U,$A211)+COUNTIF('Completed Forms'!$U:$U,$A211)+COUNTIF(Megas!$AL:$AL,$A211)</f>
        <v>0</v>
      </c>
      <c r="C211">
        <f>COUNTIF('Completed Species'!$V:$V,$A211)+COUNTIF('Completed Forms'!$V:$V,$A211)+COUNTIF(Megas!$AL:$AL,$A211)</f>
        <v>0</v>
      </c>
      <c r="D211">
        <f>COUNTIF('Completed Species'!$W:$W,$A211)+COUNTIF('Completed Forms'!$W:$W,$A211)+COUNTIF(Megas!$AL:$AL,$A211)</f>
        <v>8</v>
      </c>
      <c r="E211">
        <f>COUNTIF('Completed Species'!$U:$W,$A211)+COUNTIF('Completed Forms'!$U:$W,$A211)+COUNTIF(Megas!$AL:$AL,$A211)</f>
        <v>8</v>
      </c>
    </row>
    <row r="212" spans="1:5" x14ac:dyDescent="0.25">
      <c r="A212" t="s">
        <v>8229</v>
      </c>
      <c r="B212">
        <f>COUNTIF('Completed Species'!$U:$U,$A212)+COUNTIF('Completed Forms'!$U:$U,$A212)+COUNTIF(Megas!$AL:$AL,$A212)</f>
        <v>7</v>
      </c>
      <c r="C212">
        <f>COUNTIF('Completed Species'!$V:$V,$A212)+COUNTIF('Completed Forms'!$V:$V,$A212)+COUNTIF(Megas!$AL:$AL,$A212)</f>
        <v>2</v>
      </c>
      <c r="D212">
        <f>COUNTIF('Completed Species'!$W:$W,$A212)+COUNTIF('Completed Forms'!$W:$W,$A212)+COUNTIF(Megas!$AL:$AL,$A212)</f>
        <v>2</v>
      </c>
      <c r="E212">
        <f>COUNTIF('Completed Species'!$U:$W,$A212)+COUNTIF('Completed Forms'!$U:$W,$A212)+COUNTIF(Megas!$AL:$AL,$A212)</f>
        <v>11</v>
      </c>
    </row>
    <row r="213" spans="1:5" x14ac:dyDescent="0.25">
      <c r="A213" t="s">
        <v>8448</v>
      </c>
      <c r="B213">
        <f>COUNTIF('Completed Species'!$U:$U,$A213)+COUNTIF('Completed Forms'!$U:$U,$A213)+COUNTIF(Megas!$AL:$AL,$A213)</f>
        <v>4</v>
      </c>
      <c r="C213">
        <f>COUNTIF('Completed Species'!$V:$V,$A213)+COUNTIF('Completed Forms'!$V:$V,$A213)+COUNTIF(Megas!$AL:$AL,$A213)</f>
        <v>4</v>
      </c>
      <c r="D213">
        <f>COUNTIF('Completed Species'!$W:$W,$A213)+COUNTIF('Completed Forms'!$W:$W,$A213)+COUNTIF(Megas!$AL:$AL,$A213)</f>
        <v>2</v>
      </c>
      <c r="E213">
        <f>COUNTIF('Completed Species'!$U:$W,$A213)+COUNTIF('Completed Forms'!$U:$W,$A213)+COUNTIF(Megas!$AL:$AL,$A213)</f>
        <v>6</v>
      </c>
    </row>
    <row r="214" spans="1:5" x14ac:dyDescent="0.25">
      <c r="A214" t="s">
        <v>8468</v>
      </c>
      <c r="B214">
        <f>COUNTIF('Completed Species'!$U:$U,$A214)+COUNTIF('Completed Forms'!$U:$U,$A214)+COUNTIF(Megas!$AL:$AL,$A214)</f>
        <v>7</v>
      </c>
      <c r="C214">
        <f>COUNTIF('Completed Species'!$V:$V,$A214)+COUNTIF('Completed Forms'!$V:$V,$A214)+COUNTIF(Megas!$AL:$AL,$A214)</f>
        <v>0</v>
      </c>
      <c r="D214">
        <f>COUNTIF('Completed Species'!$W:$W,$A214)+COUNTIF('Completed Forms'!$W:$W,$A214)+COUNTIF(Megas!$AL:$AL,$A214)</f>
        <v>0</v>
      </c>
      <c r="E214">
        <f>COUNTIF('Completed Species'!$U:$W,$A214)+COUNTIF('Completed Forms'!$U:$W,$A214)+COUNTIF(Megas!$AL:$AL,$A214)</f>
        <v>7</v>
      </c>
    </row>
    <row r="215" spans="1:5" x14ac:dyDescent="0.25">
      <c r="A215" t="s">
        <v>8458</v>
      </c>
      <c r="B215">
        <f>COUNTIF('Completed Species'!$U:$U,$A215)+COUNTIF('Completed Forms'!$U:$U,$A215)+COUNTIF(Megas!$AL:$AL,$A215)</f>
        <v>3</v>
      </c>
      <c r="C215">
        <f>COUNTIF('Completed Species'!$V:$V,$A215)+COUNTIF('Completed Forms'!$V:$V,$A215)+COUNTIF(Megas!$AL:$AL,$A215)</f>
        <v>0</v>
      </c>
      <c r="D215">
        <f>COUNTIF('Completed Species'!$W:$W,$A215)+COUNTIF('Completed Forms'!$W:$W,$A215)+COUNTIF(Megas!$AL:$AL,$A215)</f>
        <v>4</v>
      </c>
      <c r="E215">
        <f>COUNTIF('Completed Species'!$U:$W,$A215)+COUNTIF('Completed Forms'!$U:$W,$A215)+COUNTIF(Megas!$AL:$AL,$A215)</f>
        <v>7</v>
      </c>
    </row>
    <row r="216" spans="1:5" x14ac:dyDescent="0.25">
      <c r="A216" t="s">
        <v>8446</v>
      </c>
      <c r="B216">
        <f>COUNTIF('Completed Species'!$U:$U,$A216)+COUNTIF('Completed Forms'!$U:$U,$A216)+COUNTIF(Megas!$AL:$AL,$A216)</f>
        <v>5</v>
      </c>
      <c r="C216">
        <f>COUNTIF('Completed Species'!$V:$V,$A216)+COUNTIF('Completed Forms'!$V:$V,$A216)+COUNTIF(Megas!$AL:$AL,$A216)</f>
        <v>0</v>
      </c>
      <c r="D216">
        <f>COUNTIF('Completed Species'!$W:$W,$A216)+COUNTIF('Completed Forms'!$W:$W,$A216)+COUNTIF(Megas!$AL:$AL,$A216)</f>
        <v>2</v>
      </c>
      <c r="E216">
        <f>COUNTIF('Completed Species'!$U:$W,$A216)+COUNTIF('Completed Forms'!$U:$W,$A216)+COUNTIF(Megas!$AL:$AL,$A216)</f>
        <v>7</v>
      </c>
    </row>
    <row r="217" spans="1:5" x14ac:dyDescent="0.25">
      <c r="A217" t="s">
        <v>7417</v>
      </c>
      <c r="B217">
        <f>COUNTIF('Completed Species'!$U:$U,$A217)+COUNTIF('Completed Forms'!$U:$U,$A217)+COUNTIF(Megas!$AL:$AL,$A217)</f>
        <v>6</v>
      </c>
      <c r="C217">
        <f>COUNTIF('Completed Species'!$V:$V,$A217)+COUNTIF('Completed Forms'!$V:$V,$A217)+COUNTIF(Megas!$AL:$AL,$A217)</f>
        <v>1</v>
      </c>
      <c r="D217">
        <f>COUNTIF('Completed Species'!$W:$W,$A217)+COUNTIF('Completed Forms'!$W:$W,$A217)+COUNTIF(Megas!$AL:$AL,$A217)</f>
        <v>0</v>
      </c>
      <c r="E217">
        <f>COUNTIF('Completed Species'!$U:$W,$A217)+COUNTIF('Completed Forms'!$U:$W,$A217)+COUNTIF(Megas!$AL:$AL,$A217)</f>
        <v>7</v>
      </c>
    </row>
    <row r="218" spans="1:5" x14ac:dyDescent="0.25">
      <c r="A218" t="s">
        <v>7323</v>
      </c>
      <c r="B218">
        <f>COUNTIF('Completed Species'!$U:$U,$A218)+COUNTIF('Completed Forms'!$U:$U,$A218)+COUNTIF(Megas!$AL:$AL,$A218)</f>
        <v>1</v>
      </c>
      <c r="C218">
        <f>COUNTIF('Completed Species'!$V:$V,$A218)+COUNTIF('Completed Forms'!$V:$V,$A218)+COUNTIF(Megas!$AL:$AL,$A218)</f>
        <v>6</v>
      </c>
      <c r="D218">
        <f>COUNTIF('Completed Species'!$W:$W,$A218)+COUNTIF('Completed Forms'!$W:$W,$A218)+COUNTIF(Megas!$AL:$AL,$A218)</f>
        <v>0</v>
      </c>
      <c r="E218">
        <f>COUNTIF('Completed Species'!$U:$W,$A218)+COUNTIF('Completed Forms'!$U:$W,$A218)+COUNTIF(Megas!$AL:$AL,$A218)</f>
        <v>7</v>
      </c>
    </row>
    <row r="219" spans="1:5" x14ac:dyDescent="0.25">
      <c r="A219" t="s">
        <v>7262</v>
      </c>
      <c r="B219">
        <f>COUNTIF('Completed Species'!$U:$U,$A219)+COUNTIF('Completed Forms'!$U:$U,$A219)+COUNTIF(Megas!$AL:$AL,$A219)</f>
        <v>5</v>
      </c>
      <c r="C219">
        <f>COUNTIF('Completed Species'!$V:$V,$A219)+COUNTIF('Completed Forms'!$V:$V,$A219)+COUNTIF(Megas!$AL:$AL,$A219)</f>
        <v>0</v>
      </c>
      <c r="D219">
        <f>COUNTIF('Completed Species'!$W:$W,$A219)+COUNTIF('Completed Forms'!$W:$W,$A219)+COUNTIF(Megas!$AL:$AL,$A219)</f>
        <v>2</v>
      </c>
      <c r="E219">
        <f>COUNTIF('Completed Species'!$U:$W,$A219)+COUNTIF('Completed Forms'!$U:$W,$A219)+COUNTIF(Megas!$AL:$AL,$A219)</f>
        <v>7</v>
      </c>
    </row>
    <row r="220" spans="1:5" x14ac:dyDescent="0.25">
      <c r="A220" t="s">
        <v>7475</v>
      </c>
      <c r="B220">
        <f>COUNTIF('Completed Species'!$U:$U,$A220)+COUNTIF('Completed Forms'!$U:$U,$A220)+COUNTIF(Megas!$AL:$AL,$A220)</f>
        <v>4</v>
      </c>
      <c r="C220">
        <f>COUNTIF('Completed Species'!$V:$V,$A220)+COUNTIF('Completed Forms'!$V:$V,$A220)+COUNTIF(Megas!$AL:$AL,$A220)</f>
        <v>3</v>
      </c>
      <c r="D220">
        <f>COUNTIF('Completed Species'!$W:$W,$A220)+COUNTIF('Completed Forms'!$W:$W,$A220)+COUNTIF(Megas!$AL:$AL,$A220)</f>
        <v>2</v>
      </c>
      <c r="E220">
        <f>COUNTIF('Completed Species'!$U:$W,$A220)+COUNTIF('Completed Forms'!$U:$W,$A220)+COUNTIF(Megas!$AL:$AL,$A220)</f>
        <v>7</v>
      </c>
    </row>
    <row r="221" spans="1:5" x14ac:dyDescent="0.25">
      <c r="A221" t="s">
        <v>7434</v>
      </c>
      <c r="B221">
        <f>COUNTIF('Completed Species'!$U:$U,$A221)+COUNTIF('Completed Forms'!$U:$U,$A221)+COUNTIF(Megas!$AL:$AL,$A221)</f>
        <v>1</v>
      </c>
      <c r="C221">
        <f>COUNTIF('Completed Species'!$V:$V,$A221)+COUNTIF('Completed Forms'!$V:$V,$A221)+COUNTIF(Megas!$AL:$AL,$A221)</f>
        <v>2</v>
      </c>
      <c r="D221">
        <f>COUNTIF('Completed Species'!$W:$W,$A221)+COUNTIF('Completed Forms'!$W:$W,$A221)+COUNTIF(Megas!$AL:$AL,$A221)</f>
        <v>4</v>
      </c>
      <c r="E221">
        <f>COUNTIF('Completed Species'!$U:$W,$A221)+COUNTIF('Completed Forms'!$U:$W,$A221)+COUNTIF(Megas!$AL:$AL,$A221)</f>
        <v>7</v>
      </c>
    </row>
    <row r="222" spans="1:5" x14ac:dyDescent="0.25">
      <c r="A222" t="s">
        <v>12758</v>
      </c>
      <c r="B222">
        <f>COUNTIF('Completed Species'!$U:$U,$A222)+COUNTIF('Completed Forms'!$U:$U,$A222)+COUNTIF(Megas!$AL:$AL,$A222)</f>
        <v>2</v>
      </c>
      <c r="C222">
        <f>COUNTIF('Completed Species'!$V:$V,$A222)+COUNTIF('Completed Forms'!$V:$V,$A222)+COUNTIF(Megas!$AL:$AL,$A222)</f>
        <v>1</v>
      </c>
      <c r="D222">
        <f>COUNTIF('Completed Species'!$W:$W,$A222)+COUNTIF('Completed Forms'!$W:$W,$A222)+COUNTIF(Megas!$AL:$AL,$A222)</f>
        <v>4</v>
      </c>
      <c r="E222">
        <f>COUNTIF('Completed Species'!$U:$W,$A222)+COUNTIF('Completed Forms'!$U:$W,$A222)+COUNTIF(Megas!$AL:$AL,$A222)</f>
        <v>7</v>
      </c>
    </row>
    <row r="223" spans="1:5" x14ac:dyDescent="0.25">
      <c r="A223" t="s">
        <v>7477</v>
      </c>
      <c r="B223">
        <f>COUNTIF('Completed Species'!$U:$U,$A223)+COUNTIF('Completed Forms'!$U:$U,$A223)+COUNTIF(Megas!$AL:$AL,$A223)</f>
        <v>6</v>
      </c>
      <c r="C223">
        <f>COUNTIF('Completed Species'!$V:$V,$A223)+COUNTIF('Completed Forms'!$V:$V,$A223)+COUNTIF(Megas!$AL:$AL,$A223)</f>
        <v>4</v>
      </c>
      <c r="D223">
        <f>COUNTIF('Completed Species'!$W:$W,$A223)+COUNTIF('Completed Forms'!$W:$W,$A223)+COUNTIF(Megas!$AL:$AL,$A223)</f>
        <v>4</v>
      </c>
      <c r="E223">
        <f>COUNTIF('Completed Species'!$U:$W,$A223)+COUNTIF('Completed Forms'!$U:$W,$A223)+COUNTIF(Megas!$AL:$AL,$A223)</f>
        <v>12</v>
      </c>
    </row>
    <row r="224" spans="1:5" x14ac:dyDescent="0.25">
      <c r="A224" t="s">
        <v>7407</v>
      </c>
      <c r="B224">
        <f>COUNTIF('Completed Species'!$U:$U,$A224)+COUNTIF('Completed Forms'!$U:$U,$A224)+COUNTIF(Megas!$AL:$AL,$A224)</f>
        <v>2</v>
      </c>
      <c r="C224">
        <f>COUNTIF('Completed Species'!$V:$V,$A224)+COUNTIF('Completed Forms'!$V:$V,$A224)+COUNTIF(Megas!$AL:$AL,$A224)</f>
        <v>5</v>
      </c>
      <c r="D224">
        <f>COUNTIF('Completed Species'!$W:$W,$A224)+COUNTIF('Completed Forms'!$W:$W,$A224)+COUNTIF(Megas!$AL:$AL,$A224)</f>
        <v>0</v>
      </c>
      <c r="E224">
        <f>COUNTIF('Completed Species'!$U:$W,$A224)+COUNTIF('Completed Forms'!$U:$W,$A224)+COUNTIF(Megas!$AL:$AL,$A224)</f>
        <v>7</v>
      </c>
    </row>
    <row r="225" spans="1:5" x14ac:dyDescent="0.25">
      <c r="A225" t="s">
        <v>7281</v>
      </c>
      <c r="B225">
        <f>COUNTIF('Completed Species'!$U:$U,$A225)+COUNTIF('Completed Forms'!$U:$U,$A225)+COUNTIF(Megas!$AL:$AL,$A225)</f>
        <v>1</v>
      </c>
      <c r="C225">
        <f>COUNTIF('Completed Species'!$V:$V,$A225)+COUNTIF('Completed Forms'!$V:$V,$A225)+COUNTIF(Megas!$AL:$AL,$A225)</f>
        <v>7</v>
      </c>
      <c r="D225">
        <f>COUNTIF('Completed Species'!$W:$W,$A225)+COUNTIF('Completed Forms'!$W:$W,$A225)+COUNTIF(Megas!$AL:$AL,$A225)</f>
        <v>1</v>
      </c>
      <c r="E225">
        <f>COUNTIF('Completed Species'!$U:$W,$A225)+COUNTIF('Completed Forms'!$U:$W,$A225)+COUNTIF(Megas!$AL:$AL,$A225)</f>
        <v>7</v>
      </c>
    </row>
    <row r="226" spans="1:5" x14ac:dyDescent="0.25">
      <c r="A226" t="s">
        <v>8434</v>
      </c>
      <c r="B226">
        <f>COUNTIF('Completed Species'!$U:$U,$A226)+COUNTIF('Completed Forms'!$U:$U,$A226)+COUNTIF(Megas!$AL:$AL,$A226)</f>
        <v>1</v>
      </c>
      <c r="C226">
        <f>COUNTIF('Completed Species'!$V:$V,$A226)+COUNTIF('Completed Forms'!$V:$V,$A226)+COUNTIF(Megas!$AL:$AL,$A226)</f>
        <v>1</v>
      </c>
      <c r="D226">
        <f>COUNTIF('Completed Species'!$W:$W,$A226)+COUNTIF('Completed Forms'!$W:$W,$A226)+COUNTIF(Megas!$AL:$AL,$A226)</f>
        <v>7</v>
      </c>
      <c r="E226">
        <f>COUNTIF('Completed Species'!$U:$W,$A226)+COUNTIF('Completed Forms'!$U:$W,$A226)+COUNTIF(Megas!$AL:$AL,$A226)</f>
        <v>7</v>
      </c>
    </row>
    <row r="227" spans="1:5" x14ac:dyDescent="0.25">
      <c r="A227" t="s">
        <v>10061</v>
      </c>
      <c r="B227">
        <f>COUNTIF('Completed Species'!$U:$U,$A227)+COUNTIF('Completed Forms'!$U:$U,$A227)+COUNTIF(Megas!$AL:$AL,$A227)</f>
        <v>0</v>
      </c>
      <c r="C227">
        <f>COUNTIF('Completed Species'!$V:$V,$A227)+COUNTIF('Completed Forms'!$V:$V,$A227)+COUNTIF(Megas!$AL:$AL,$A227)</f>
        <v>7</v>
      </c>
      <c r="D227">
        <f>COUNTIF('Completed Species'!$W:$W,$A227)+COUNTIF('Completed Forms'!$W:$W,$A227)+COUNTIF(Megas!$AL:$AL,$A227)</f>
        <v>0</v>
      </c>
      <c r="E227">
        <f>COUNTIF('Completed Species'!$U:$W,$A227)+COUNTIF('Completed Forms'!$U:$W,$A227)+COUNTIF(Megas!$AL:$AL,$A227)</f>
        <v>7</v>
      </c>
    </row>
    <row r="228" spans="1:5" x14ac:dyDescent="0.25">
      <c r="A228" t="s">
        <v>10121</v>
      </c>
      <c r="B228">
        <f>COUNTIF('Completed Species'!$U:$U,$A228)+COUNTIF('Completed Forms'!$U:$U,$A228)+COUNTIF(Megas!$AL:$AL,$A228)</f>
        <v>0</v>
      </c>
      <c r="C228">
        <f>COUNTIF('Completed Species'!$V:$V,$A228)+COUNTIF('Completed Forms'!$V:$V,$A228)+COUNTIF(Megas!$AL:$AL,$A228)</f>
        <v>5</v>
      </c>
      <c r="D228">
        <f>COUNTIF('Completed Species'!$W:$W,$A228)+COUNTIF('Completed Forms'!$W:$W,$A228)+COUNTIF(Megas!$AL:$AL,$A228)</f>
        <v>2</v>
      </c>
      <c r="E228">
        <f>COUNTIF('Completed Species'!$U:$W,$A228)+COUNTIF('Completed Forms'!$U:$W,$A228)+COUNTIF(Megas!$AL:$AL,$A228)</f>
        <v>7</v>
      </c>
    </row>
    <row r="229" spans="1:5" x14ac:dyDescent="0.25">
      <c r="A229" t="s">
        <v>8455</v>
      </c>
      <c r="B229">
        <f>COUNTIF('Completed Species'!$U:$U,$A229)+COUNTIF('Completed Forms'!$U:$U,$A229)+COUNTIF(Megas!$AL:$AL,$A229)</f>
        <v>0</v>
      </c>
      <c r="C229">
        <f>COUNTIF('Completed Species'!$V:$V,$A229)+COUNTIF('Completed Forms'!$V:$V,$A229)+COUNTIF(Megas!$AL:$AL,$A229)</f>
        <v>4</v>
      </c>
      <c r="D229">
        <f>COUNTIF('Completed Species'!$W:$W,$A229)+COUNTIF('Completed Forms'!$W:$W,$A229)+COUNTIF(Megas!$AL:$AL,$A229)</f>
        <v>3</v>
      </c>
      <c r="E229">
        <f>COUNTIF('Completed Species'!$U:$W,$A229)+COUNTIF('Completed Forms'!$U:$W,$A229)+COUNTIF(Megas!$AL:$AL,$A229)</f>
        <v>7</v>
      </c>
    </row>
    <row r="230" spans="1:5" x14ac:dyDescent="0.25">
      <c r="A230" t="s">
        <v>10261</v>
      </c>
      <c r="B230">
        <f>COUNTIF('Completed Species'!$U:$U,$A230)+COUNTIF('Completed Forms'!$U:$U,$A230)+COUNTIF(Megas!$AL:$AL,$A230)</f>
        <v>0</v>
      </c>
      <c r="C230">
        <f>COUNTIF('Completed Species'!$V:$V,$A230)+COUNTIF('Completed Forms'!$V:$V,$A230)+COUNTIF(Megas!$AL:$AL,$A230)</f>
        <v>0</v>
      </c>
      <c r="D230">
        <f>COUNTIF('Completed Species'!$W:$W,$A230)+COUNTIF('Completed Forms'!$W:$W,$A230)+COUNTIF(Megas!$AL:$AL,$A230)</f>
        <v>7</v>
      </c>
      <c r="E230">
        <f>COUNTIF('Completed Species'!$U:$W,$A230)+COUNTIF('Completed Forms'!$U:$W,$A230)+COUNTIF(Megas!$AL:$AL,$A230)</f>
        <v>7</v>
      </c>
    </row>
    <row r="231" spans="1:5" x14ac:dyDescent="0.25">
      <c r="A231" t="s">
        <v>7431</v>
      </c>
      <c r="B231">
        <f>COUNTIF('Completed Species'!$U:$U,$A231)+COUNTIF('Completed Forms'!$U:$U,$A231)+COUNTIF(Megas!$AL:$AL,$A231)</f>
        <v>2</v>
      </c>
      <c r="C231">
        <f>COUNTIF('Completed Species'!$V:$V,$A231)+COUNTIF('Completed Forms'!$V:$V,$A231)+COUNTIF(Megas!$AL:$AL,$A231)</f>
        <v>0</v>
      </c>
      <c r="D231">
        <f>COUNTIF('Completed Species'!$W:$W,$A231)+COUNTIF('Completed Forms'!$W:$W,$A231)+COUNTIF(Megas!$AL:$AL,$A231)</f>
        <v>4</v>
      </c>
      <c r="E231">
        <f>COUNTIF('Completed Species'!$U:$W,$A231)+COUNTIF('Completed Forms'!$U:$W,$A231)+COUNTIF(Megas!$AL:$AL,$A231)</f>
        <v>6</v>
      </c>
    </row>
    <row r="232" spans="1:5" x14ac:dyDescent="0.25">
      <c r="A232" t="s">
        <v>8479</v>
      </c>
      <c r="B232">
        <f>COUNTIF('Completed Species'!$U:$U,$A232)+COUNTIF('Completed Forms'!$U:$U,$A232)+COUNTIF(Megas!$AL:$AL,$A232)</f>
        <v>2</v>
      </c>
      <c r="C232">
        <f>COUNTIF('Completed Species'!$V:$V,$A232)+COUNTIF('Completed Forms'!$V:$V,$A232)+COUNTIF(Megas!$AL:$AL,$A232)</f>
        <v>1</v>
      </c>
      <c r="D232">
        <f>COUNTIF('Completed Species'!$W:$W,$A232)+COUNTIF('Completed Forms'!$W:$W,$A232)+COUNTIF(Megas!$AL:$AL,$A232)</f>
        <v>3</v>
      </c>
      <c r="E232">
        <f>COUNTIF('Completed Species'!$U:$W,$A232)+COUNTIF('Completed Forms'!$U:$W,$A232)+COUNTIF(Megas!$AL:$AL,$A232)</f>
        <v>6</v>
      </c>
    </row>
    <row r="233" spans="1:5" x14ac:dyDescent="0.25">
      <c r="A233" t="s">
        <v>7302</v>
      </c>
      <c r="B233">
        <f>COUNTIF('Completed Species'!$U:$U,$A233)+COUNTIF('Completed Forms'!$U:$U,$A233)+COUNTIF(Megas!$AL:$AL,$A233)</f>
        <v>4</v>
      </c>
      <c r="C233">
        <f>COUNTIF('Completed Species'!$V:$V,$A233)+COUNTIF('Completed Forms'!$V:$V,$A233)+COUNTIF(Megas!$AL:$AL,$A233)</f>
        <v>2</v>
      </c>
      <c r="D233">
        <f>COUNTIF('Completed Species'!$W:$W,$A233)+COUNTIF('Completed Forms'!$W:$W,$A233)+COUNTIF(Megas!$AL:$AL,$A233)</f>
        <v>0</v>
      </c>
      <c r="E233">
        <f>COUNTIF('Completed Species'!$U:$W,$A233)+COUNTIF('Completed Forms'!$U:$W,$A233)+COUNTIF(Megas!$AL:$AL,$A233)</f>
        <v>6</v>
      </c>
    </row>
    <row r="234" spans="1:5" x14ac:dyDescent="0.25">
      <c r="A234" t="s">
        <v>7457</v>
      </c>
      <c r="B234">
        <f>COUNTIF('Completed Species'!$U:$U,$A234)+COUNTIF('Completed Forms'!$U:$U,$A234)+COUNTIF(Megas!$AL:$AL,$A234)</f>
        <v>8</v>
      </c>
      <c r="C234">
        <f>COUNTIF('Completed Species'!$V:$V,$A234)+COUNTIF('Completed Forms'!$V:$V,$A234)+COUNTIF(Megas!$AL:$AL,$A234)</f>
        <v>0</v>
      </c>
      <c r="D234">
        <f>COUNTIF('Completed Species'!$W:$W,$A234)+COUNTIF('Completed Forms'!$W:$W,$A234)+COUNTIF(Megas!$AL:$AL,$A234)</f>
        <v>1</v>
      </c>
      <c r="E234">
        <f>COUNTIF('Completed Species'!$U:$W,$A234)+COUNTIF('Completed Forms'!$U:$W,$A234)+COUNTIF(Megas!$AL:$AL,$A234)</f>
        <v>9</v>
      </c>
    </row>
    <row r="235" spans="1:5" x14ac:dyDescent="0.25">
      <c r="A235" t="s">
        <v>10131</v>
      </c>
      <c r="B235">
        <f>COUNTIF('Completed Species'!$U:$U,$A235)+COUNTIF('Completed Forms'!$U:$U,$A235)+COUNTIF(Megas!$AL:$AL,$A235)</f>
        <v>2</v>
      </c>
      <c r="C235">
        <f>COUNTIF('Completed Species'!$V:$V,$A235)+COUNTIF('Completed Forms'!$V:$V,$A235)+COUNTIF(Megas!$AL:$AL,$A235)</f>
        <v>1</v>
      </c>
      <c r="D235">
        <f>COUNTIF('Completed Species'!$W:$W,$A235)+COUNTIF('Completed Forms'!$W:$W,$A235)+COUNTIF(Megas!$AL:$AL,$A235)</f>
        <v>3</v>
      </c>
      <c r="E235">
        <f>COUNTIF('Completed Species'!$U:$W,$A235)+COUNTIF('Completed Forms'!$U:$W,$A235)+COUNTIF(Megas!$AL:$AL,$A235)</f>
        <v>6</v>
      </c>
    </row>
    <row r="236" spans="1:5" x14ac:dyDescent="0.25">
      <c r="A236" t="s">
        <v>8506</v>
      </c>
      <c r="B236">
        <f>COUNTIF('Completed Species'!$U:$U,$A236)+COUNTIF('Completed Forms'!$U:$U,$A236)+COUNTIF(Megas!$AL:$AL,$A236)</f>
        <v>2</v>
      </c>
      <c r="C236">
        <f>COUNTIF('Completed Species'!$V:$V,$A236)+COUNTIF('Completed Forms'!$V:$V,$A236)+COUNTIF(Megas!$AL:$AL,$A236)</f>
        <v>1</v>
      </c>
      <c r="D236">
        <f>COUNTIF('Completed Species'!$W:$W,$A236)+COUNTIF('Completed Forms'!$W:$W,$A236)+COUNTIF(Megas!$AL:$AL,$A236)</f>
        <v>4</v>
      </c>
      <c r="E236">
        <f>COUNTIF('Completed Species'!$U:$W,$A236)+COUNTIF('Completed Forms'!$U:$W,$A236)+COUNTIF(Megas!$AL:$AL,$A236)</f>
        <v>7</v>
      </c>
    </row>
    <row r="237" spans="1:5" x14ac:dyDescent="0.25">
      <c r="A237" t="s">
        <v>10106</v>
      </c>
      <c r="B237">
        <f>COUNTIF('Completed Species'!$U:$U,$A237)+COUNTIF('Completed Forms'!$U:$U,$A237)+COUNTIF(Megas!$AL:$AL,$A237)</f>
        <v>2</v>
      </c>
      <c r="C237">
        <f>COUNTIF('Completed Species'!$V:$V,$A237)+COUNTIF('Completed Forms'!$V:$V,$A237)+COUNTIF(Megas!$AL:$AL,$A237)</f>
        <v>5</v>
      </c>
      <c r="D237">
        <f>COUNTIF('Completed Species'!$W:$W,$A237)+COUNTIF('Completed Forms'!$W:$W,$A237)+COUNTIF(Megas!$AL:$AL,$A237)</f>
        <v>1</v>
      </c>
      <c r="E237">
        <f>COUNTIF('Completed Species'!$U:$W,$A237)+COUNTIF('Completed Forms'!$U:$W,$A237)+COUNTIF(Megas!$AL:$AL,$A237)</f>
        <v>6</v>
      </c>
    </row>
    <row r="238" spans="1:5" x14ac:dyDescent="0.25">
      <c r="A238" t="s">
        <v>8501</v>
      </c>
      <c r="B238">
        <f>COUNTIF('Completed Species'!$U:$U,$A238)+COUNTIF('Completed Forms'!$U:$U,$A238)+COUNTIF(Megas!$AL:$AL,$A238)</f>
        <v>2</v>
      </c>
      <c r="C238">
        <f>COUNTIF('Completed Species'!$V:$V,$A238)+COUNTIF('Completed Forms'!$V:$V,$A238)+COUNTIF(Megas!$AL:$AL,$A238)</f>
        <v>4</v>
      </c>
      <c r="D238">
        <f>COUNTIF('Completed Species'!$W:$W,$A238)+COUNTIF('Completed Forms'!$W:$W,$A238)+COUNTIF(Megas!$AL:$AL,$A238)</f>
        <v>0</v>
      </c>
      <c r="E238">
        <f>COUNTIF('Completed Species'!$U:$W,$A238)+COUNTIF('Completed Forms'!$U:$W,$A238)+COUNTIF(Megas!$AL:$AL,$A238)</f>
        <v>6</v>
      </c>
    </row>
    <row r="239" spans="1:5" x14ac:dyDescent="0.25">
      <c r="A239" t="s">
        <v>7464</v>
      </c>
      <c r="B239">
        <f>COUNTIF('Completed Species'!$U:$U,$A239)+COUNTIF('Completed Forms'!$U:$U,$A239)+COUNTIF(Megas!$AL:$AL,$A239)</f>
        <v>2</v>
      </c>
      <c r="C239">
        <f>COUNTIF('Completed Species'!$V:$V,$A239)+COUNTIF('Completed Forms'!$V:$V,$A239)+COUNTIF(Megas!$AL:$AL,$A239)</f>
        <v>4</v>
      </c>
      <c r="D239">
        <f>COUNTIF('Completed Species'!$W:$W,$A239)+COUNTIF('Completed Forms'!$W:$W,$A239)+COUNTIF(Megas!$AL:$AL,$A239)</f>
        <v>0</v>
      </c>
      <c r="E239">
        <f>COUNTIF('Completed Species'!$U:$W,$A239)+COUNTIF('Completed Forms'!$U:$W,$A239)+COUNTIF(Megas!$AL:$AL,$A239)</f>
        <v>6</v>
      </c>
    </row>
    <row r="240" spans="1:5" x14ac:dyDescent="0.25">
      <c r="A240" t="s">
        <v>10059</v>
      </c>
      <c r="B240">
        <f>COUNTIF('Completed Species'!$U:$U,$A240)+COUNTIF('Completed Forms'!$U:$U,$A240)+COUNTIF(Megas!$AL:$AL,$A240)</f>
        <v>1</v>
      </c>
      <c r="C240">
        <f>COUNTIF('Completed Species'!$V:$V,$A240)+COUNTIF('Completed Forms'!$V:$V,$A240)+COUNTIF(Megas!$AL:$AL,$A240)</f>
        <v>3</v>
      </c>
      <c r="D240">
        <f>COUNTIF('Completed Species'!$W:$W,$A240)+COUNTIF('Completed Forms'!$W:$W,$A240)+COUNTIF(Megas!$AL:$AL,$A240)</f>
        <v>2</v>
      </c>
      <c r="E240">
        <f>COUNTIF('Completed Species'!$U:$W,$A240)+COUNTIF('Completed Forms'!$U:$W,$A240)+COUNTIF(Megas!$AL:$AL,$A240)</f>
        <v>6</v>
      </c>
    </row>
    <row r="241" spans="1:5" x14ac:dyDescent="0.25">
      <c r="A241" t="s">
        <v>7391</v>
      </c>
      <c r="B241">
        <f>COUNTIF('Completed Species'!$U:$U,$A241)+COUNTIF('Completed Forms'!$U:$U,$A241)+COUNTIF(Megas!$AL:$AL,$A241)</f>
        <v>0</v>
      </c>
      <c r="C241">
        <f>COUNTIF('Completed Species'!$V:$V,$A241)+COUNTIF('Completed Forms'!$V:$V,$A241)+COUNTIF(Megas!$AL:$AL,$A241)</f>
        <v>3</v>
      </c>
      <c r="D241">
        <f>COUNTIF('Completed Species'!$W:$W,$A241)+COUNTIF('Completed Forms'!$W:$W,$A241)+COUNTIF(Megas!$AL:$AL,$A241)</f>
        <v>4</v>
      </c>
      <c r="E241">
        <f>COUNTIF('Completed Species'!$U:$W,$A241)+COUNTIF('Completed Forms'!$U:$W,$A241)+COUNTIF(Megas!$AL:$AL,$A241)</f>
        <v>7</v>
      </c>
    </row>
    <row r="242" spans="1:5" x14ac:dyDescent="0.25">
      <c r="A242" t="s">
        <v>12544</v>
      </c>
      <c r="B242">
        <f>COUNTIF('Completed Species'!$U:$U,$A242)+COUNTIF('Completed Forms'!$U:$U,$A242)+COUNTIF(Megas!$AL:$AL,$A242)</f>
        <v>0</v>
      </c>
      <c r="C242">
        <f>COUNTIF('Completed Species'!$V:$V,$A242)+COUNTIF('Completed Forms'!$V:$V,$A242)+COUNTIF(Megas!$AL:$AL,$A242)</f>
        <v>3</v>
      </c>
      <c r="D242">
        <f>COUNTIF('Completed Species'!$W:$W,$A242)+COUNTIF('Completed Forms'!$W:$W,$A242)+COUNTIF(Megas!$AL:$AL,$A242)</f>
        <v>3</v>
      </c>
      <c r="E242">
        <f>COUNTIF('Completed Species'!$U:$W,$A242)+COUNTIF('Completed Forms'!$U:$W,$A242)+COUNTIF(Megas!$AL:$AL,$A242)</f>
        <v>6</v>
      </c>
    </row>
    <row r="243" spans="1:5" x14ac:dyDescent="0.25">
      <c r="A243" t="s">
        <v>8469</v>
      </c>
      <c r="B243">
        <f>COUNTIF('Completed Species'!$U:$U,$A243)+COUNTIF('Completed Forms'!$U:$U,$A243)+COUNTIF(Megas!$AL:$AL,$A243)</f>
        <v>0</v>
      </c>
      <c r="C243">
        <f>COUNTIF('Completed Species'!$V:$V,$A243)+COUNTIF('Completed Forms'!$V:$V,$A243)+COUNTIF(Megas!$AL:$AL,$A243)</f>
        <v>3</v>
      </c>
      <c r="D243">
        <f>COUNTIF('Completed Species'!$W:$W,$A243)+COUNTIF('Completed Forms'!$W:$W,$A243)+COUNTIF(Megas!$AL:$AL,$A243)</f>
        <v>3</v>
      </c>
      <c r="E243">
        <f>COUNTIF('Completed Species'!$U:$W,$A243)+COUNTIF('Completed Forms'!$U:$W,$A243)+COUNTIF(Megas!$AL:$AL,$A243)</f>
        <v>6</v>
      </c>
    </row>
    <row r="244" spans="1:5" x14ac:dyDescent="0.25">
      <c r="A244" t="s">
        <v>14357</v>
      </c>
      <c r="B244">
        <f>COUNTIF('Completed Species'!$U:$U,$A244)+COUNTIF('Completed Forms'!$U:$U,$A244)+COUNTIF(Megas!$AL:$AL,$A244)</f>
        <v>0</v>
      </c>
      <c r="C244">
        <f>COUNTIF('Completed Species'!$V:$V,$A244)+COUNTIF('Completed Forms'!$V:$V,$A244)+COUNTIF(Megas!$AL:$AL,$A244)</f>
        <v>0</v>
      </c>
      <c r="D244">
        <f>COUNTIF('Completed Species'!$W:$W,$A244)+COUNTIF('Completed Forms'!$W:$W,$A244)+COUNTIF(Megas!$AL:$AL,$A244)</f>
        <v>6</v>
      </c>
      <c r="E244">
        <f>COUNTIF('Completed Species'!$U:$W,$A244)+COUNTIF('Completed Forms'!$U:$W,$A244)+COUNTIF(Megas!$AL:$AL,$A244)</f>
        <v>6</v>
      </c>
    </row>
    <row r="245" spans="1:5" x14ac:dyDescent="0.25">
      <c r="A245" t="s">
        <v>7355</v>
      </c>
      <c r="B245">
        <f>COUNTIF('Completed Species'!$U:$U,$A245)+COUNTIF('Completed Forms'!$U:$U,$A245)+COUNTIF(Megas!$AL:$AL,$A245)</f>
        <v>2</v>
      </c>
      <c r="C245">
        <f>COUNTIF('Completed Species'!$V:$V,$A245)+COUNTIF('Completed Forms'!$V:$V,$A245)+COUNTIF(Megas!$AL:$AL,$A245)</f>
        <v>1</v>
      </c>
      <c r="D245">
        <f>COUNTIF('Completed Species'!$W:$W,$A245)+COUNTIF('Completed Forms'!$W:$W,$A245)+COUNTIF(Megas!$AL:$AL,$A245)</f>
        <v>2</v>
      </c>
      <c r="E245">
        <f>COUNTIF('Completed Species'!$U:$W,$A245)+COUNTIF('Completed Forms'!$U:$W,$A245)+COUNTIF(Megas!$AL:$AL,$A245)</f>
        <v>5</v>
      </c>
    </row>
    <row r="246" spans="1:5" x14ac:dyDescent="0.25">
      <c r="A246" t="s">
        <v>8893</v>
      </c>
      <c r="B246">
        <f>COUNTIF('Completed Species'!$U:$U,$A246)+COUNTIF('Completed Forms'!$U:$U,$A246)+COUNTIF(Megas!$AL:$AL,$A246)</f>
        <v>4</v>
      </c>
      <c r="C246">
        <f>COUNTIF('Completed Species'!$V:$V,$A246)+COUNTIF('Completed Forms'!$V:$V,$A246)+COUNTIF(Megas!$AL:$AL,$A246)</f>
        <v>0</v>
      </c>
      <c r="D246">
        <f>COUNTIF('Completed Species'!$W:$W,$A246)+COUNTIF('Completed Forms'!$W:$W,$A246)+COUNTIF(Megas!$AL:$AL,$A246)</f>
        <v>1</v>
      </c>
      <c r="E246">
        <f>COUNTIF('Completed Species'!$U:$W,$A246)+COUNTIF('Completed Forms'!$U:$W,$A246)+COUNTIF(Megas!$AL:$AL,$A246)</f>
        <v>5</v>
      </c>
    </row>
    <row r="247" spans="1:5" x14ac:dyDescent="0.25">
      <c r="A247" t="s">
        <v>8861</v>
      </c>
      <c r="B247">
        <f>COUNTIF('Completed Species'!$U:$U,$A247)+COUNTIF('Completed Forms'!$U:$U,$A247)+COUNTIF(Megas!$AL:$AL,$A247)</f>
        <v>3</v>
      </c>
      <c r="C247">
        <f>COUNTIF('Completed Species'!$V:$V,$A247)+COUNTIF('Completed Forms'!$V:$V,$A247)+COUNTIF(Megas!$AL:$AL,$A247)</f>
        <v>0</v>
      </c>
      <c r="D247">
        <f>COUNTIF('Completed Species'!$W:$W,$A247)+COUNTIF('Completed Forms'!$W:$W,$A247)+COUNTIF(Megas!$AL:$AL,$A247)</f>
        <v>2</v>
      </c>
      <c r="E247">
        <f>COUNTIF('Completed Species'!$U:$W,$A247)+COUNTIF('Completed Forms'!$U:$W,$A247)+COUNTIF(Megas!$AL:$AL,$A247)</f>
        <v>5</v>
      </c>
    </row>
    <row r="248" spans="1:5" x14ac:dyDescent="0.25">
      <c r="A248" t="s">
        <v>10060</v>
      </c>
      <c r="B248">
        <f>COUNTIF('Completed Species'!$U:$U,$A248)+COUNTIF('Completed Forms'!$U:$U,$A248)+COUNTIF(Megas!$AL:$AL,$A248)</f>
        <v>2</v>
      </c>
      <c r="C248">
        <f>COUNTIF('Completed Species'!$V:$V,$A248)+COUNTIF('Completed Forms'!$V:$V,$A248)+COUNTIF(Megas!$AL:$AL,$A248)</f>
        <v>3</v>
      </c>
      <c r="D248">
        <f>COUNTIF('Completed Species'!$W:$W,$A248)+COUNTIF('Completed Forms'!$W:$W,$A248)+COUNTIF(Megas!$AL:$AL,$A248)</f>
        <v>0</v>
      </c>
      <c r="E248">
        <f>COUNTIF('Completed Species'!$U:$W,$A248)+COUNTIF('Completed Forms'!$U:$W,$A248)+COUNTIF(Megas!$AL:$AL,$A248)</f>
        <v>5</v>
      </c>
    </row>
    <row r="249" spans="1:5" x14ac:dyDescent="0.25">
      <c r="A249" t="s">
        <v>12595</v>
      </c>
      <c r="B249">
        <f>COUNTIF('Completed Species'!$U:$U,$A249)+COUNTIF('Completed Forms'!$U:$U,$A249)+COUNTIF(Megas!$AL:$AL,$A249)</f>
        <v>2</v>
      </c>
      <c r="C249">
        <f>COUNTIF('Completed Species'!$V:$V,$A249)+COUNTIF('Completed Forms'!$V:$V,$A249)+COUNTIF(Megas!$AL:$AL,$A249)</f>
        <v>0</v>
      </c>
      <c r="D249">
        <f>COUNTIF('Completed Species'!$W:$W,$A249)+COUNTIF('Completed Forms'!$W:$W,$A249)+COUNTIF(Megas!$AL:$AL,$A249)</f>
        <v>3</v>
      </c>
      <c r="E249">
        <f>COUNTIF('Completed Species'!$U:$W,$A249)+COUNTIF('Completed Forms'!$U:$W,$A249)+COUNTIF(Megas!$AL:$AL,$A249)</f>
        <v>5</v>
      </c>
    </row>
    <row r="250" spans="1:5" x14ac:dyDescent="0.25">
      <c r="A250" t="s">
        <v>7472</v>
      </c>
      <c r="B250">
        <f>COUNTIF('Completed Species'!$U:$U,$A250)+COUNTIF('Completed Forms'!$U:$U,$A250)+COUNTIF(Megas!$AL:$AL,$A250)</f>
        <v>5</v>
      </c>
      <c r="C250">
        <f>COUNTIF('Completed Species'!$V:$V,$A250)+COUNTIF('Completed Forms'!$V:$V,$A250)+COUNTIF(Megas!$AL:$AL,$A250)</f>
        <v>2</v>
      </c>
      <c r="D250">
        <f>COUNTIF('Completed Species'!$W:$W,$A250)+COUNTIF('Completed Forms'!$W:$W,$A250)+COUNTIF(Megas!$AL:$AL,$A250)</f>
        <v>0</v>
      </c>
      <c r="E250">
        <f>COUNTIF('Completed Species'!$U:$W,$A250)+COUNTIF('Completed Forms'!$U:$W,$A250)+COUNTIF(Megas!$AL:$AL,$A250)</f>
        <v>7</v>
      </c>
    </row>
    <row r="251" spans="1:5" x14ac:dyDescent="0.25">
      <c r="A251" t="s">
        <v>7294</v>
      </c>
      <c r="B251">
        <f>COUNTIF('Completed Species'!$U:$U,$A251)+COUNTIF('Completed Forms'!$U:$U,$A251)+COUNTIF(Megas!$AL:$AL,$A251)</f>
        <v>4</v>
      </c>
      <c r="C251">
        <f>COUNTIF('Completed Species'!$V:$V,$A251)+COUNTIF('Completed Forms'!$V:$V,$A251)+COUNTIF(Megas!$AL:$AL,$A251)</f>
        <v>2</v>
      </c>
      <c r="D251">
        <f>COUNTIF('Completed Species'!$W:$W,$A251)+COUNTIF('Completed Forms'!$W:$W,$A251)+COUNTIF(Megas!$AL:$AL,$A251)</f>
        <v>3</v>
      </c>
      <c r="E251">
        <f>COUNTIF('Completed Species'!$U:$W,$A251)+COUNTIF('Completed Forms'!$U:$W,$A251)+COUNTIF(Megas!$AL:$AL,$A251)</f>
        <v>5</v>
      </c>
    </row>
    <row r="252" spans="1:5" x14ac:dyDescent="0.25">
      <c r="A252" t="s">
        <v>7469</v>
      </c>
      <c r="B252">
        <f>COUNTIF('Completed Species'!$U:$U,$A252)+COUNTIF('Completed Forms'!$U:$U,$A252)+COUNTIF(Megas!$AL:$AL,$A252)</f>
        <v>3</v>
      </c>
      <c r="C252">
        <f>COUNTIF('Completed Species'!$V:$V,$A252)+COUNTIF('Completed Forms'!$V:$V,$A252)+COUNTIF(Megas!$AL:$AL,$A252)</f>
        <v>1</v>
      </c>
      <c r="D252">
        <f>COUNTIF('Completed Species'!$W:$W,$A252)+COUNTIF('Completed Forms'!$W:$W,$A252)+COUNTIF(Megas!$AL:$AL,$A252)</f>
        <v>0</v>
      </c>
      <c r="E252">
        <f>COUNTIF('Completed Species'!$U:$W,$A252)+COUNTIF('Completed Forms'!$U:$W,$A252)+COUNTIF(Megas!$AL:$AL,$A252)</f>
        <v>4</v>
      </c>
    </row>
    <row r="253" spans="1:5" x14ac:dyDescent="0.25">
      <c r="A253" t="s">
        <v>8235</v>
      </c>
      <c r="B253">
        <f>COUNTIF('Completed Species'!$U:$U,$A253)+COUNTIF('Completed Forms'!$U:$U,$A253)+COUNTIF(Megas!$AL:$AL,$A253)</f>
        <v>1</v>
      </c>
      <c r="C253">
        <f>COUNTIF('Completed Species'!$V:$V,$A253)+COUNTIF('Completed Forms'!$V:$V,$A253)+COUNTIF(Megas!$AL:$AL,$A253)</f>
        <v>2</v>
      </c>
      <c r="D253">
        <f>COUNTIF('Completed Species'!$W:$W,$A253)+COUNTIF('Completed Forms'!$W:$W,$A253)+COUNTIF(Megas!$AL:$AL,$A253)</f>
        <v>2</v>
      </c>
      <c r="E253">
        <f>COUNTIF('Completed Species'!$U:$W,$A253)+COUNTIF('Completed Forms'!$U:$W,$A253)+COUNTIF(Megas!$AL:$AL,$A253)</f>
        <v>5</v>
      </c>
    </row>
    <row r="254" spans="1:5" x14ac:dyDescent="0.25">
      <c r="A254" t="s">
        <v>10044</v>
      </c>
      <c r="B254">
        <f>COUNTIF('Completed Species'!$U:$U,$A254)+COUNTIF('Completed Forms'!$U:$U,$A254)+COUNTIF(Megas!$AL:$AL,$A254)</f>
        <v>3</v>
      </c>
      <c r="C254">
        <f>COUNTIF('Completed Species'!$V:$V,$A254)+COUNTIF('Completed Forms'!$V:$V,$A254)+COUNTIF(Megas!$AL:$AL,$A254)</f>
        <v>2</v>
      </c>
      <c r="D254">
        <f>COUNTIF('Completed Species'!$W:$W,$A254)+COUNTIF('Completed Forms'!$W:$W,$A254)+COUNTIF(Megas!$AL:$AL,$A254)</f>
        <v>0</v>
      </c>
      <c r="E254">
        <f>COUNTIF('Completed Species'!$U:$W,$A254)+COUNTIF('Completed Forms'!$U:$W,$A254)+COUNTIF(Megas!$AL:$AL,$A254)</f>
        <v>5</v>
      </c>
    </row>
    <row r="255" spans="1:5" x14ac:dyDescent="0.25">
      <c r="A255" t="s">
        <v>12653</v>
      </c>
      <c r="B255">
        <f>COUNTIF('Completed Species'!$U:$U,$A255)+COUNTIF('Completed Forms'!$U:$U,$A255)+COUNTIF(Megas!$AL:$AL,$A255)</f>
        <v>5</v>
      </c>
      <c r="C255">
        <f>COUNTIF('Completed Species'!$V:$V,$A255)+COUNTIF('Completed Forms'!$V:$V,$A255)+COUNTIF(Megas!$AL:$AL,$A255)</f>
        <v>0</v>
      </c>
      <c r="D255">
        <f>COUNTIF('Completed Species'!$W:$W,$A255)+COUNTIF('Completed Forms'!$W:$W,$A255)+COUNTIF(Megas!$AL:$AL,$A255)</f>
        <v>0</v>
      </c>
      <c r="E255">
        <f>COUNTIF('Completed Species'!$U:$W,$A255)+COUNTIF('Completed Forms'!$U:$W,$A255)+COUNTIF(Megas!$AL:$AL,$A255)</f>
        <v>5</v>
      </c>
    </row>
    <row r="256" spans="1:5" x14ac:dyDescent="0.25">
      <c r="A256" t="s">
        <v>11227</v>
      </c>
      <c r="B256">
        <f>COUNTIF('Completed Species'!$U:$U,$A256)+COUNTIF('Completed Forms'!$U:$U,$A256)+COUNTIF(Megas!$AL:$AL,$A256)</f>
        <v>2</v>
      </c>
      <c r="C256">
        <f>COUNTIF('Completed Species'!$V:$V,$A256)+COUNTIF('Completed Forms'!$V:$V,$A256)+COUNTIF(Megas!$AL:$AL,$A256)</f>
        <v>1</v>
      </c>
      <c r="D256">
        <f>COUNTIF('Completed Species'!$W:$W,$A256)+COUNTIF('Completed Forms'!$W:$W,$A256)+COUNTIF(Megas!$AL:$AL,$A256)</f>
        <v>2</v>
      </c>
      <c r="E256">
        <f>COUNTIF('Completed Species'!$U:$W,$A256)+COUNTIF('Completed Forms'!$U:$W,$A256)+COUNTIF(Megas!$AL:$AL,$A256)</f>
        <v>5</v>
      </c>
    </row>
    <row r="257" spans="1:5" x14ac:dyDescent="0.25">
      <c r="A257" t="s">
        <v>8430</v>
      </c>
      <c r="B257">
        <f>COUNTIF('Completed Species'!$U:$U,$A257)+COUNTIF('Completed Forms'!$U:$U,$A257)+COUNTIF(Megas!$AL:$AL,$A257)</f>
        <v>0</v>
      </c>
      <c r="C257">
        <f>COUNTIF('Completed Species'!$V:$V,$A257)+COUNTIF('Completed Forms'!$V:$V,$A257)+COUNTIF(Megas!$AL:$AL,$A257)</f>
        <v>4</v>
      </c>
      <c r="D257">
        <f>COUNTIF('Completed Species'!$W:$W,$A257)+COUNTIF('Completed Forms'!$W:$W,$A257)+COUNTIF(Megas!$AL:$AL,$A257)</f>
        <v>4</v>
      </c>
      <c r="E257">
        <f>COUNTIF('Completed Species'!$U:$W,$A257)+COUNTIF('Completed Forms'!$U:$W,$A257)+COUNTIF(Megas!$AL:$AL,$A257)</f>
        <v>8</v>
      </c>
    </row>
    <row r="258" spans="1:5" x14ac:dyDescent="0.25">
      <c r="A258" t="s">
        <v>8482</v>
      </c>
      <c r="B258">
        <f>COUNTIF('Completed Species'!$U:$U,$A258)+COUNTIF('Completed Forms'!$U:$U,$A258)+COUNTIF(Megas!$AL:$AL,$A258)</f>
        <v>0</v>
      </c>
      <c r="C258">
        <f>COUNTIF('Completed Species'!$V:$V,$A258)+COUNTIF('Completed Forms'!$V:$V,$A258)+COUNTIF(Megas!$AL:$AL,$A258)</f>
        <v>1</v>
      </c>
      <c r="D258">
        <f>COUNTIF('Completed Species'!$W:$W,$A258)+COUNTIF('Completed Forms'!$W:$W,$A258)+COUNTIF(Megas!$AL:$AL,$A258)</f>
        <v>4</v>
      </c>
      <c r="E258">
        <f>COUNTIF('Completed Species'!$U:$W,$A258)+COUNTIF('Completed Forms'!$U:$W,$A258)+COUNTIF(Megas!$AL:$AL,$A258)</f>
        <v>5</v>
      </c>
    </row>
    <row r="259" spans="1:5" x14ac:dyDescent="0.25">
      <c r="A259" t="s">
        <v>8471</v>
      </c>
      <c r="B259">
        <f>COUNTIF('Completed Species'!$U:$U,$A259)+COUNTIF('Completed Forms'!$U:$U,$A259)+COUNTIF(Megas!$AL:$AL,$A259)</f>
        <v>2</v>
      </c>
      <c r="C259">
        <f>COUNTIF('Completed Species'!$V:$V,$A259)+COUNTIF('Completed Forms'!$V:$V,$A259)+COUNTIF(Megas!$AL:$AL,$A259)</f>
        <v>0</v>
      </c>
      <c r="D259">
        <f>COUNTIF('Completed Species'!$W:$W,$A259)+COUNTIF('Completed Forms'!$W:$W,$A259)+COUNTIF(Megas!$AL:$AL,$A259)</f>
        <v>2</v>
      </c>
      <c r="E259">
        <f>COUNTIF('Completed Species'!$U:$W,$A259)+COUNTIF('Completed Forms'!$U:$W,$A259)+COUNTIF(Megas!$AL:$AL,$A259)</f>
        <v>4</v>
      </c>
    </row>
    <row r="260" spans="1:5" x14ac:dyDescent="0.25">
      <c r="A260" t="s">
        <v>7455</v>
      </c>
      <c r="B260">
        <f>COUNTIF('Completed Species'!$U:$U,$A260)+COUNTIF('Completed Forms'!$U:$U,$A260)+COUNTIF(Megas!$AL:$AL,$A260)</f>
        <v>2</v>
      </c>
      <c r="C260">
        <f>COUNTIF('Completed Species'!$V:$V,$A260)+COUNTIF('Completed Forms'!$V:$V,$A260)+COUNTIF(Megas!$AL:$AL,$A260)</f>
        <v>2</v>
      </c>
      <c r="D260">
        <f>COUNTIF('Completed Species'!$W:$W,$A260)+COUNTIF('Completed Forms'!$W:$W,$A260)+COUNTIF(Megas!$AL:$AL,$A260)</f>
        <v>0</v>
      </c>
      <c r="E260">
        <f>COUNTIF('Completed Species'!$U:$W,$A260)+COUNTIF('Completed Forms'!$U:$W,$A260)+COUNTIF(Megas!$AL:$AL,$A260)</f>
        <v>4</v>
      </c>
    </row>
    <row r="261" spans="1:5" x14ac:dyDescent="0.25">
      <c r="A261" t="s">
        <v>7474</v>
      </c>
      <c r="B261">
        <f>COUNTIF('Completed Species'!$U:$U,$A261)+COUNTIF('Completed Forms'!$U:$U,$A261)+COUNTIF(Megas!$AL:$AL,$A261)</f>
        <v>2</v>
      </c>
      <c r="C261">
        <f>COUNTIF('Completed Species'!$V:$V,$A261)+COUNTIF('Completed Forms'!$V:$V,$A261)+COUNTIF(Megas!$AL:$AL,$A261)</f>
        <v>2</v>
      </c>
      <c r="D261">
        <f>COUNTIF('Completed Species'!$W:$W,$A261)+COUNTIF('Completed Forms'!$W:$W,$A261)+COUNTIF(Megas!$AL:$AL,$A261)</f>
        <v>0</v>
      </c>
      <c r="E261">
        <f>COUNTIF('Completed Species'!$U:$W,$A261)+COUNTIF('Completed Forms'!$U:$W,$A261)+COUNTIF(Megas!$AL:$AL,$A261)</f>
        <v>4</v>
      </c>
    </row>
    <row r="262" spans="1:5" x14ac:dyDescent="0.25">
      <c r="A262" t="s">
        <v>8498</v>
      </c>
      <c r="B262">
        <f>COUNTIF('Completed Species'!$U:$U,$A262)+COUNTIF('Completed Forms'!$U:$U,$A262)+COUNTIF(Megas!$AL:$AL,$A262)</f>
        <v>2</v>
      </c>
      <c r="C262">
        <f>COUNTIF('Completed Species'!$V:$V,$A262)+COUNTIF('Completed Forms'!$V:$V,$A262)+COUNTIF(Megas!$AL:$AL,$A262)</f>
        <v>1</v>
      </c>
      <c r="D262">
        <f>COUNTIF('Completed Species'!$W:$W,$A262)+COUNTIF('Completed Forms'!$W:$W,$A262)+COUNTIF(Megas!$AL:$AL,$A262)</f>
        <v>1</v>
      </c>
      <c r="E262">
        <f>COUNTIF('Completed Species'!$U:$W,$A262)+COUNTIF('Completed Forms'!$U:$W,$A262)+COUNTIF(Megas!$AL:$AL,$A262)</f>
        <v>4</v>
      </c>
    </row>
    <row r="263" spans="1:5" x14ac:dyDescent="0.25">
      <c r="A263" t="s">
        <v>8500</v>
      </c>
      <c r="B263">
        <f>COUNTIF('Completed Species'!$U:$U,$A263)+COUNTIF('Completed Forms'!$U:$U,$A263)+COUNTIF(Megas!$AL:$AL,$A263)</f>
        <v>4</v>
      </c>
      <c r="C263">
        <f>COUNTIF('Completed Species'!$V:$V,$A263)+COUNTIF('Completed Forms'!$V:$V,$A263)+COUNTIF(Megas!$AL:$AL,$A263)</f>
        <v>0</v>
      </c>
      <c r="D263">
        <f>COUNTIF('Completed Species'!$W:$W,$A263)+COUNTIF('Completed Forms'!$W:$W,$A263)+COUNTIF(Megas!$AL:$AL,$A263)</f>
        <v>0</v>
      </c>
      <c r="E263">
        <f>COUNTIF('Completed Species'!$U:$W,$A263)+COUNTIF('Completed Forms'!$U:$W,$A263)+COUNTIF(Megas!$AL:$AL,$A263)</f>
        <v>4</v>
      </c>
    </row>
    <row r="264" spans="1:5" x14ac:dyDescent="0.25">
      <c r="A264" t="s">
        <v>8494</v>
      </c>
      <c r="B264">
        <f>COUNTIF('Completed Species'!$U:$U,$A264)+COUNTIF('Completed Forms'!$U:$U,$A264)+COUNTIF(Megas!$AL:$AL,$A264)</f>
        <v>2</v>
      </c>
      <c r="C264">
        <f>COUNTIF('Completed Species'!$V:$V,$A264)+COUNTIF('Completed Forms'!$V:$V,$A264)+COUNTIF(Megas!$AL:$AL,$A264)</f>
        <v>0</v>
      </c>
      <c r="D264">
        <f>COUNTIF('Completed Species'!$W:$W,$A264)+COUNTIF('Completed Forms'!$W:$W,$A264)+COUNTIF(Megas!$AL:$AL,$A264)</f>
        <v>2</v>
      </c>
      <c r="E264">
        <f>COUNTIF('Completed Species'!$U:$W,$A264)+COUNTIF('Completed Forms'!$U:$W,$A264)+COUNTIF(Megas!$AL:$AL,$A264)</f>
        <v>4</v>
      </c>
    </row>
    <row r="265" spans="1:5" x14ac:dyDescent="0.25">
      <c r="A265" t="s">
        <v>8474</v>
      </c>
      <c r="B265">
        <f>COUNTIF('Completed Species'!$U:$U,$A265)+COUNTIF('Completed Forms'!$U:$U,$A265)+COUNTIF(Megas!$AL:$AL,$A265)</f>
        <v>1</v>
      </c>
      <c r="C265">
        <f>COUNTIF('Completed Species'!$V:$V,$A265)+COUNTIF('Completed Forms'!$V:$V,$A265)+COUNTIF(Megas!$AL:$AL,$A265)</f>
        <v>0</v>
      </c>
      <c r="D265">
        <f>COUNTIF('Completed Species'!$W:$W,$A265)+COUNTIF('Completed Forms'!$W:$W,$A265)+COUNTIF(Megas!$AL:$AL,$A265)</f>
        <v>3</v>
      </c>
      <c r="E265">
        <f>COUNTIF('Completed Species'!$U:$W,$A265)+COUNTIF('Completed Forms'!$U:$W,$A265)+COUNTIF(Megas!$AL:$AL,$A265)</f>
        <v>4</v>
      </c>
    </row>
    <row r="266" spans="1:5" x14ac:dyDescent="0.25">
      <c r="A266" t="s">
        <v>7430</v>
      </c>
      <c r="B266">
        <f>COUNTIF('Completed Species'!$U:$U,$A266)+COUNTIF('Completed Forms'!$U:$U,$A266)+COUNTIF(Megas!$AL:$AL,$A266)</f>
        <v>1</v>
      </c>
      <c r="C266">
        <f>COUNTIF('Completed Species'!$V:$V,$A266)+COUNTIF('Completed Forms'!$V:$V,$A266)+COUNTIF(Megas!$AL:$AL,$A266)</f>
        <v>2</v>
      </c>
      <c r="D266">
        <f>COUNTIF('Completed Species'!$W:$W,$A266)+COUNTIF('Completed Forms'!$W:$W,$A266)+COUNTIF(Megas!$AL:$AL,$A266)</f>
        <v>1</v>
      </c>
      <c r="E266">
        <f>COUNTIF('Completed Species'!$U:$W,$A266)+COUNTIF('Completed Forms'!$U:$W,$A266)+COUNTIF(Megas!$AL:$AL,$A266)</f>
        <v>4</v>
      </c>
    </row>
    <row r="267" spans="1:5" x14ac:dyDescent="0.25">
      <c r="A267" t="s">
        <v>8884</v>
      </c>
      <c r="B267">
        <f>COUNTIF('Completed Species'!$U:$U,$A267)+COUNTIF('Completed Forms'!$U:$U,$A267)+COUNTIF(Megas!$AL:$AL,$A267)</f>
        <v>2</v>
      </c>
      <c r="C267">
        <f>COUNTIF('Completed Species'!$V:$V,$A267)+COUNTIF('Completed Forms'!$V:$V,$A267)+COUNTIF(Megas!$AL:$AL,$A267)</f>
        <v>1</v>
      </c>
      <c r="D267">
        <f>COUNTIF('Completed Species'!$W:$W,$A267)+COUNTIF('Completed Forms'!$W:$W,$A267)+COUNTIF(Megas!$AL:$AL,$A267)</f>
        <v>1</v>
      </c>
      <c r="E267">
        <f>COUNTIF('Completed Species'!$U:$W,$A267)+COUNTIF('Completed Forms'!$U:$W,$A267)+COUNTIF(Megas!$AL:$AL,$A267)</f>
        <v>4</v>
      </c>
    </row>
    <row r="268" spans="1:5" x14ac:dyDescent="0.25">
      <c r="A268" t="s">
        <v>7433</v>
      </c>
      <c r="B268">
        <f>COUNTIF('Completed Species'!$U:$U,$A268)+COUNTIF('Completed Forms'!$U:$U,$A268)+COUNTIF(Megas!$AL:$AL,$A268)</f>
        <v>4</v>
      </c>
      <c r="C268">
        <f>COUNTIF('Completed Species'!$V:$V,$A268)+COUNTIF('Completed Forms'!$V:$V,$A268)+COUNTIF(Megas!$AL:$AL,$A268)</f>
        <v>0</v>
      </c>
      <c r="D268">
        <f>COUNTIF('Completed Species'!$W:$W,$A268)+COUNTIF('Completed Forms'!$W:$W,$A268)+COUNTIF(Megas!$AL:$AL,$A268)</f>
        <v>0</v>
      </c>
      <c r="E268">
        <f>COUNTIF('Completed Species'!$U:$W,$A268)+COUNTIF('Completed Forms'!$U:$W,$A268)+COUNTIF(Megas!$AL:$AL,$A268)</f>
        <v>4</v>
      </c>
    </row>
    <row r="269" spans="1:5" x14ac:dyDescent="0.25">
      <c r="A269" t="s">
        <v>8463</v>
      </c>
      <c r="B269">
        <f>COUNTIF('Completed Species'!$U:$U,$A269)+COUNTIF('Completed Forms'!$U:$U,$A269)+COUNTIF(Megas!$AL:$AL,$A269)</f>
        <v>3</v>
      </c>
      <c r="C269">
        <f>COUNTIF('Completed Species'!$V:$V,$A269)+COUNTIF('Completed Forms'!$V:$V,$A269)+COUNTIF(Megas!$AL:$AL,$A269)</f>
        <v>1</v>
      </c>
      <c r="D269">
        <f>COUNTIF('Completed Species'!$W:$W,$A269)+COUNTIF('Completed Forms'!$W:$W,$A269)+COUNTIF(Megas!$AL:$AL,$A269)</f>
        <v>1</v>
      </c>
      <c r="E269">
        <f>COUNTIF('Completed Species'!$U:$W,$A269)+COUNTIF('Completed Forms'!$U:$W,$A269)+COUNTIF(Megas!$AL:$AL,$A269)</f>
        <v>5</v>
      </c>
    </row>
    <row r="270" spans="1:5" x14ac:dyDescent="0.25">
      <c r="A270" t="s">
        <v>10491</v>
      </c>
      <c r="B270">
        <f>COUNTIF('Completed Species'!$U:$U,$A270)+COUNTIF('Completed Forms'!$U:$U,$A270)+COUNTIF(Megas!$AL:$AL,$A270)</f>
        <v>1</v>
      </c>
      <c r="C270">
        <f>COUNTIF('Completed Species'!$V:$V,$A270)+COUNTIF('Completed Forms'!$V:$V,$A270)+COUNTIF(Megas!$AL:$AL,$A270)</f>
        <v>2</v>
      </c>
      <c r="D270">
        <f>COUNTIF('Completed Species'!$W:$W,$A270)+COUNTIF('Completed Forms'!$W:$W,$A270)+COUNTIF(Megas!$AL:$AL,$A270)</f>
        <v>3</v>
      </c>
      <c r="E270">
        <f>COUNTIF('Completed Species'!$U:$W,$A270)+COUNTIF('Completed Forms'!$U:$W,$A270)+COUNTIF(Megas!$AL:$AL,$A270)</f>
        <v>4</v>
      </c>
    </row>
    <row r="271" spans="1:5" x14ac:dyDescent="0.25">
      <c r="A271" t="s">
        <v>8497</v>
      </c>
      <c r="B271">
        <f>COUNTIF('Completed Species'!$U:$U,$A271)+COUNTIF('Completed Forms'!$U:$U,$A271)+COUNTIF(Megas!$AL:$AL,$A271)</f>
        <v>1</v>
      </c>
      <c r="C271">
        <f>COUNTIF('Completed Species'!$V:$V,$A271)+COUNTIF('Completed Forms'!$V:$V,$A271)+COUNTIF(Megas!$AL:$AL,$A271)</f>
        <v>1</v>
      </c>
      <c r="D271">
        <f>COUNTIF('Completed Species'!$W:$W,$A271)+COUNTIF('Completed Forms'!$W:$W,$A271)+COUNTIF(Megas!$AL:$AL,$A271)</f>
        <v>4</v>
      </c>
      <c r="E271">
        <f>COUNTIF('Completed Species'!$U:$W,$A271)+COUNTIF('Completed Forms'!$U:$W,$A271)+COUNTIF(Megas!$AL:$AL,$A271)</f>
        <v>4</v>
      </c>
    </row>
    <row r="272" spans="1:5" x14ac:dyDescent="0.25">
      <c r="A272" t="s">
        <v>7412</v>
      </c>
      <c r="B272">
        <f>COUNTIF('Completed Species'!$U:$U,$A272)+COUNTIF('Completed Forms'!$U:$U,$A272)+COUNTIF(Megas!$AL:$AL,$A272)</f>
        <v>1</v>
      </c>
      <c r="C272">
        <f>COUNTIF('Completed Species'!$V:$V,$A272)+COUNTIF('Completed Forms'!$V:$V,$A272)+COUNTIF(Megas!$AL:$AL,$A272)</f>
        <v>3</v>
      </c>
      <c r="D272">
        <f>COUNTIF('Completed Species'!$W:$W,$A272)+COUNTIF('Completed Forms'!$W:$W,$A272)+COUNTIF(Megas!$AL:$AL,$A272)</f>
        <v>2</v>
      </c>
      <c r="E272">
        <f>COUNTIF('Completed Species'!$U:$W,$A272)+COUNTIF('Completed Forms'!$U:$W,$A272)+COUNTIF(Megas!$AL:$AL,$A272)</f>
        <v>4</v>
      </c>
    </row>
    <row r="273" spans="1:5" x14ac:dyDescent="0.25">
      <c r="A273" t="s">
        <v>7285</v>
      </c>
      <c r="B273">
        <f>COUNTIF('Completed Species'!$U:$U,$A273)+COUNTIF('Completed Forms'!$U:$U,$A273)+COUNTIF(Megas!$AL:$AL,$A273)</f>
        <v>0</v>
      </c>
      <c r="C273">
        <f>COUNTIF('Completed Species'!$V:$V,$A273)+COUNTIF('Completed Forms'!$V:$V,$A273)+COUNTIF(Megas!$AL:$AL,$A273)</f>
        <v>4</v>
      </c>
      <c r="D273">
        <f>COUNTIF('Completed Species'!$W:$W,$A273)+COUNTIF('Completed Forms'!$W:$W,$A273)+COUNTIF(Megas!$AL:$AL,$A273)</f>
        <v>0</v>
      </c>
      <c r="E273">
        <f>COUNTIF('Completed Species'!$U:$W,$A273)+COUNTIF('Completed Forms'!$U:$W,$A273)+COUNTIF(Megas!$AL:$AL,$A273)</f>
        <v>4</v>
      </c>
    </row>
    <row r="274" spans="1:5" x14ac:dyDescent="0.25">
      <c r="A274" t="s">
        <v>8452</v>
      </c>
      <c r="B274">
        <f>COUNTIF('Completed Species'!$U:$U,$A274)+COUNTIF('Completed Forms'!$U:$U,$A274)+COUNTIF(Megas!$AL:$AL,$A274)</f>
        <v>0</v>
      </c>
      <c r="C274">
        <f>COUNTIF('Completed Species'!$V:$V,$A274)+COUNTIF('Completed Forms'!$V:$V,$A274)+COUNTIF(Megas!$AL:$AL,$A274)</f>
        <v>3</v>
      </c>
      <c r="D274">
        <f>COUNTIF('Completed Species'!$W:$W,$A274)+COUNTIF('Completed Forms'!$W:$W,$A274)+COUNTIF(Megas!$AL:$AL,$A274)</f>
        <v>1</v>
      </c>
      <c r="E274">
        <f>COUNTIF('Completed Species'!$U:$W,$A274)+COUNTIF('Completed Forms'!$U:$W,$A274)+COUNTIF(Megas!$AL:$AL,$A274)</f>
        <v>4</v>
      </c>
    </row>
    <row r="275" spans="1:5" x14ac:dyDescent="0.25">
      <c r="A275" t="s">
        <v>10267</v>
      </c>
      <c r="B275">
        <f>COUNTIF('Completed Species'!$U:$U,$A275)+COUNTIF('Completed Forms'!$U:$U,$A275)+COUNTIF(Megas!$AL:$AL,$A275)</f>
        <v>0</v>
      </c>
      <c r="C275">
        <f>COUNTIF('Completed Species'!$V:$V,$A275)+COUNTIF('Completed Forms'!$V:$V,$A275)+COUNTIF(Megas!$AL:$AL,$A275)</f>
        <v>4</v>
      </c>
      <c r="D275">
        <f>COUNTIF('Completed Species'!$W:$W,$A275)+COUNTIF('Completed Forms'!$W:$W,$A275)+COUNTIF(Megas!$AL:$AL,$A275)</f>
        <v>0</v>
      </c>
      <c r="E275">
        <f>COUNTIF('Completed Species'!$U:$W,$A275)+COUNTIF('Completed Forms'!$U:$W,$A275)+COUNTIF(Megas!$AL:$AL,$A275)</f>
        <v>4</v>
      </c>
    </row>
    <row r="276" spans="1:5" x14ac:dyDescent="0.25">
      <c r="A276" t="s">
        <v>8504</v>
      </c>
      <c r="B276">
        <f>COUNTIF('Completed Species'!$U:$U,$A276)+COUNTIF('Completed Forms'!$U:$U,$A276)+COUNTIF(Megas!$AL:$AL,$A276)</f>
        <v>0</v>
      </c>
      <c r="C276">
        <f>COUNTIF('Completed Species'!$V:$V,$A276)+COUNTIF('Completed Forms'!$V:$V,$A276)+COUNTIF(Megas!$AL:$AL,$A276)</f>
        <v>0</v>
      </c>
      <c r="D276">
        <f>COUNTIF('Completed Species'!$W:$W,$A276)+COUNTIF('Completed Forms'!$W:$W,$A276)+COUNTIF(Megas!$AL:$AL,$A276)</f>
        <v>4</v>
      </c>
      <c r="E276">
        <f>COUNTIF('Completed Species'!$U:$W,$A276)+COUNTIF('Completed Forms'!$U:$W,$A276)+COUNTIF(Megas!$AL:$AL,$A276)</f>
        <v>4</v>
      </c>
    </row>
    <row r="277" spans="1:5" x14ac:dyDescent="0.25">
      <c r="A277" t="s">
        <v>10270</v>
      </c>
      <c r="B277">
        <f>COUNTIF('Completed Species'!$U:$U,$A277)+COUNTIF('Completed Forms'!$U:$U,$A277)+COUNTIF(Megas!$AL:$AL,$A277)</f>
        <v>2</v>
      </c>
      <c r="C277">
        <f>COUNTIF('Completed Species'!$V:$V,$A277)+COUNTIF('Completed Forms'!$V:$V,$A277)+COUNTIF(Megas!$AL:$AL,$A277)</f>
        <v>1</v>
      </c>
      <c r="D277">
        <f>COUNTIF('Completed Species'!$W:$W,$A277)+COUNTIF('Completed Forms'!$W:$W,$A277)+COUNTIF(Megas!$AL:$AL,$A277)</f>
        <v>0</v>
      </c>
      <c r="E277">
        <f>COUNTIF('Completed Species'!$U:$W,$A277)+COUNTIF('Completed Forms'!$U:$W,$A277)+COUNTIF(Megas!$AL:$AL,$A277)</f>
        <v>3</v>
      </c>
    </row>
    <row r="278" spans="1:5" x14ac:dyDescent="0.25">
      <c r="A278" t="s">
        <v>7429</v>
      </c>
      <c r="B278">
        <f>COUNTIF('Completed Species'!$U:$U,$A278)+COUNTIF('Completed Forms'!$U:$U,$A278)+COUNTIF(Megas!$AL:$AL,$A278)</f>
        <v>1</v>
      </c>
      <c r="C278">
        <f>COUNTIF('Completed Species'!$V:$V,$A278)+COUNTIF('Completed Forms'!$V:$V,$A278)+COUNTIF(Megas!$AL:$AL,$A278)</f>
        <v>1</v>
      </c>
      <c r="D278">
        <f>COUNTIF('Completed Species'!$W:$W,$A278)+COUNTIF('Completed Forms'!$W:$W,$A278)+COUNTIF(Megas!$AL:$AL,$A278)</f>
        <v>1</v>
      </c>
      <c r="E278">
        <f>COUNTIF('Completed Species'!$U:$W,$A278)+COUNTIF('Completed Forms'!$U:$W,$A278)+COUNTIF(Megas!$AL:$AL,$A278)</f>
        <v>3</v>
      </c>
    </row>
    <row r="279" spans="1:5" x14ac:dyDescent="0.25">
      <c r="A279" t="s">
        <v>8449</v>
      </c>
      <c r="B279">
        <f>COUNTIF('Completed Species'!$U:$U,$A279)+COUNTIF('Completed Forms'!$U:$U,$A279)+COUNTIF(Megas!$AL:$AL,$A279)</f>
        <v>1</v>
      </c>
      <c r="C279">
        <f>COUNTIF('Completed Species'!$V:$V,$A279)+COUNTIF('Completed Forms'!$V:$V,$A279)+COUNTIF(Megas!$AL:$AL,$A279)</f>
        <v>0</v>
      </c>
      <c r="D279">
        <f>COUNTIF('Completed Species'!$W:$W,$A279)+COUNTIF('Completed Forms'!$W:$W,$A279)+COUNTIF(Megas!$AL:$AL,$A279)</f>
        <v>2</v>
      </c>
      <c r="E279">
        <f>COUNTIF('Completed Species'!$U:$W,$A279)+COUNTIF('Completed Forms'!$U:$W,$A279)+COUNTIF(Megas!$AL:$AL,$A279)</f>
        <v>3</v>
      </c>
    </row>
    <row r="280" spans="1:5" x14ac:dyDescent="0.25">
      <c r="A280" t="s">
        <v>10299</v>
      </c>
      <c r="B280">
        <f>COUNTIF('Completed Species'!$U:$U,$A280)+COUNTIF('Completed Forms'!$U:$U,$A280)+COUNTIF(Megas!$AL:$AL,$A280)</f>
        <v>1</v>
      </c>
      <c r="C280">
        <f>COUNTIF('Completed Species'!$V:$V,$A280)+COUNTIF('Completed Forms'!$V:$V,$A280)+COUNTIF(Megas!$AL:$AL,$A280)</f>
        <v>2</v>
      </c>
      <c r="D280">
        <f>COUNTIF('Completed Species'!$W:$W,$A280)+COUNTIF('Completed Forms'!$W:$W,$A280)+COUNTIF(Megas!$AL:$AL,$A280)</f>
        <v>0</v>
      </c>
      <c r="E280">
        <f>COUNTIF('Completed Species'!$U:$W,$A280)+COUNTIF('Completed Forms'!$U:$W,$A280)+COUNTIF(Megas!$AL:$AL,$A280)</f>
        <v>3</v>
      </c>
    </row>
    <row r="281" spans="1:5" x14ac:dyDescent="0.25">
      <c r="A281" t="s">
        <v>7468</v>
      </c>
      <c r="B281">
        <f>COUNTIF('Completed Species'!$U:$U,$A281)+COUNTIF('Completed Forms'!$U:$U,$A281)+COUNTIF(Megas!$AL:$AL,$A281)</f>
        <v>1</v>
      </c>
      <c r="C281">
        <f>COUNTIF('Completed Species'!$V:$V,$A281)+COUNTIF('Completed Forms'!$V:$V,$A281)+COUNTIF(Megas!$AL:$AL,$A281)</f>
        <v>2</v>
      </c>
      <c r="D281">
        <f>COUNTIF('Completed Species'!$W:$W,$A281)+COUNTIF('Completed Forms'!$W:$W,$A281)+COUNTIF(Megas!$AL:$AL,$A281)</f>
        <v>0</v>
      </c>
      <c r="E281">
        <f>COUNTIF('Completed Species'!$U:$W,$A281)+COUNTIF('Completed Forms'!$U:$W,$A281)+COUNTIF(Megas!$AL:$AL,$A281)</f>
        <v>3</v>
      </c>
    </row>
    <row r="282" spans="1:5" x14ac:dyDescent="0.25">
      <c r="A282" t="s">
        <v>10058</v>
      </c>
      <c r="B282">
        <f>COUNTIF('Completed Species'!$U:$U,$A282)+COUNTIF('Completed Forms'!$U:$U,$A282)+COUNTIF(Megas!$AL:$AL,$A282)</f>
        <v>2</v>
      </c>
      <c r="C282">
        <f>COUNTIF('Completed Species'!$V:$V,$A282)+COUNTIF('Completed Forms'!$V:$V,$A282)+COUNTIF(Megas!$AL:$AL,$A282)</f>
        <v>2</v>
      </c>
      <c r="D282">
        <f>COUNTIF('Completed Species'!$W:$W,$A282)+COUNTIF('Completed Forms'!$W:$W,$A282)+COUNTIF(Megas!$AL:$AL,$A282)</f>
        <v>1</v>
      </c>
      <c r="E282">
        <f>COUNTIF('Completed Species'!$U:$W,$A282)+COUNTIF('Completed Forms'!$U:$W,$A282)+COUNTIF(Megas!$AL:$AL,$A282)</f>
        <v>3</v>
      </c>
    </row>
    <row r="283" spans="1:5" x14ac:dyDescent="0.25">
      <c r="A283" t="s">
        <v>10272</v>
      </c>
      <c r="B283">
        <f>COUNTIF('Completed Species'!$U:$U,$A283)+COUNTIF('Completed Forms'!$U:$U,$A283)+COUNTIF(Megas!$AL:$AL,$A283)</f>
        <v>3</v>
      </c>
      <c r="C283">
        <f>COUNTIF('Completed Species'!$V:$V,$A283)+COUNTIF('Completed Forms'!$V:$V,$A283)+COUNTIF(Megas!$AL:$AL,$A283)</f>
        <v>0</v>
      </c>
      <c r="D283">
        <f>COUNTIF('Completed Species'!$W:$W,$A283)+COUNTIF('Completed Forms'!$W:$W,$A283)+COUNTIF(Megas!$AL:$AL,$A283)</f>
        <v>0</v>
      </c>
      <c r="E283">
        <f>COUNTIF('Completed Species'!$U:$W,$A283)+COUNTIF('Completed Forms'!$U:$W,$A283)+COUNTIF(Megas!$AL:$AL,$A283)</f>
        <v>3</v>
      </c>
    </row>
    <row r="284" spans="1:5" x14ac:dyDescent="0.25">
      <c r="A284" t="s">
        <v>8875</v>
      </c>
      <c r="B284">
        <f>COUNTIF('Completed Species'!$U:$U,$A284)+COUNTIF('Completed Forms'!$U:$U,$A284)+COUNTIF(Megas!$AL:$AL,$A284)</f>
        <v>2</v>
      </c>
      <c r="C284">
        <f>COUNTIF('Completed Species'!$V:$V,$A284)+COUNTIF('Completed Forms'!$V:$V,$A284)+COUNTIF(Megas!$AL:$AL,$A284)</f>
        <v>1</v>
      </c>
      <c r="D284">
        <f>COUNTIF('Completed Species'!$W:$W,$A284)+COUNTIF('Completed Forms'!$W:$W,$A284)+COUNTIF(Megas!$AL:$AL,$A284)</f>
        <v>2</v>
      </c>
      <c r="E284">
        <f>COUNTIF('Completed Species'!$U:$W,$A284)+COUNTIF('Completed Forms'!$U:$W,$A284)+COUNTIF(Megas!$AL:$AL,$A284)</f>
        <v>3</v>
      </c>
    </row>
    <row r="285" spans="1:5" x14ac:dyDescent="0.25">
      <c r="A285" t="s">
        <v>8809</v>
      </c>
      <c r="B285">
        <f>COUNTIF('Completed Species'!$U:$U,$A285)+COUNTIF('Completed Forms'!$U:$U,$A285)+COUNTIF(Megas!$AL:$AL,$A285)</f>
        <v>0</v>
      </c>
      <c r="C285">
        <f>COUNTIF('Completed Species'!$V:$V,$A285)+COUNTIF('Completed Forms'!$V:$V,$A285)+COUNTIF(Megas!$AL:$AL,$A285)</f>
        <v>2</v>
      </c>
      <c r="D285">
        <f>COUNTIF('Completed Species'!$W:$W,$A285)+COUNTIF('Completed Forms'!$W:$W,$A285)+COUNTIF(Megas!$AL:$AL,$A285)</f>
        <v>1</v>
      </c>
      <c r="E285">
        <f>COUNTIF('Completed Species'!$U:$W,$A285)+COUNTIF('Completed Forms'!$U:$W,$A285)+COUNTIF(Megas!$AL:$AL,$A285)</f>
        <v>3</v>
      </c>
    </row>
    <row r="286" spans="1:5" x14ac:dyDescent="0.25">
      <c r="A286" t="s">
        <v>8439</v>
      </c>
      <c r="B286">
        <f>COUNTIF('Completed Species'!$U:$U,$A286)+COUNTIF('Completed Forms'!$U:$U,$A286)+COUNTIF(Megas!$AL:$AL,$A286)</f>
        <v>0</v>
      </c>
      <c r="C286">
        <f>COUNTIF('Completed Species'!$V:$V,$A286)+COUNTIF('Completed Forms'!$V:$V,$A286)+COUNTIF(Megas!$AL:$AL,$A286)</f>
        <v>2</v>
      </c>
      <c r="D286">
        <f>COUNTIF('Completed Species'!$W:$W,$A286)+COUNTIF('Completed Forms'!$W:$W,$A286)+COUNTIF(Megas!$AL:$AL,$A286)</f>
        <v>1</v>
      </c>
      <c r="E286">
        <f>COUNTIF('Completed Species'!$U:$W,$A286)+COUNTIF('Completed Forms'!$U:$W,$A286)+COUNTIF(Megas!$AL:$AL,$A286)</f>
        <v>3</v>
      </c>
    </row>
    <row r="287" spans="1:5" x14ac:dyDescent="0.25">
      <c r="A287" t="s">
        <v>10263</v>
      </c>
      <c r="B287">
        <f>COUNTIF('Completed Species'!$U:$U,$A287)+COUNTIF('Completed Forms'!$U:$U,$A287)+COUNTIF(Megas!$AL:$AL,$A287)</f>
        <v>0</v>
      </c>
      <c r="C287">
        <f>COUNTIF('Completed Species'!$V:$V,$A287)+COUNTIF('Completed Forms'!$V:$V,$A287)+COUNTIF(Megas!$AL:$AL,$A287)</f>
        <v>3</v>
      </c>
      <c r="D287">
        <f>COUNTIF('Completed Species'!$W:$W,$A287)+COUNTIF('Completed Forms'!$W:$W,$A287)+COUNTIF(Megas!$AL:$AL,$A287)</f>
        <v>0</v>
      </c>
      <c r="E287">
        <f>COUNTIF('Completed Species'!$U:$W,$A287)+COUNTIF('Completed Forms'!$U:$W,$A287)+COUNTIF(Megas!$AL:$AL,$A287)</f>
        <v>3</v>
      </c>
    </row>
    <row r="288" spans="1:5" x14ac:dyDescent="0.25">
      <c r="A288" t="s">
        <v>7470</v>
      </c>
      <c r="B288">
        <f>COUNTIF('Completed Species'!$U:$U,$A288)+COUNTIF('Completed Forms'!$U:$U,$A288)+COUNTIF(Megas!$AL:$AL,$A288)</f>
        <v>0</v>
      </c>
      <c r="C288">
        <f>COUNTIF('Completed Species'!$V:$V,$A288)+COUNTIF('Completed Forms'!$V:$V,$A288)+COUNTIF(Megas!$AL:$AL,$A288)</f>
        <v>0</v>
      </c>
      <c r="D288">
        <f>COUNTIF('Completed Species'!$W:$W,$A288)+COUNTIF('Completed Forms'!$W:$W,$A288)+COUNTIF(Megas!$AL:$AL,$A288)</f>
        <v>3</v>
      </c>
      <c r="E288">
        <f>COUNTIF('Completed Species'!$U:$W,$A288)+COUNTIF('Completed Forms'!$U:$W,$A288)+COUNTIF(Megas!$AL:$AL,$A288)</f>
        <v>3</v>
      </c>
    </row>
    <row r="289" spans="1:5" x14ac:dyDescent="0.25">
      <c r="A289" t="s">
        <v>10411</v>
      </c>
      <c r="B289">
        <f>COUNTIF('Completed Species'!$U:$U,$A289)+COUNTIF('Completed Forms'!$U:$U,$A289)+COUNTIF(Megas!$AL:$AL,$A289)</f>
        <v>0</v>
      </c>
      <c r="C289">
        <f>COUNTIF('Completed Species'!$V:$V,$A289)+COUNTIF('Completed Forms'!$V:$V,$A289)+COUNTIF(Megas!$AL:$AL,$A289)</f>
        <v>0</v>
      </c>
      <c r="D289">
        <f>COUNTIF('Completed Species'!$W:$W,$A289)+COUNTIF('Completed Forms'!$W:$W,$A289)+COUNTIF(Megas!$AL:$AL,$A289)</f>
        <v>3</v>
      </c>
      <c r="E289">
        <f>COUNTIF('Completed Species'!$U:$W,$A289)+COUNTIF('Completed Forms'!$U:$W,$A289)+COUNTIF(Megas!$AL:$AL,$A289)</f>
        <v>3</v>
      </c>
    </row>
    <row r="290" spans="1:5" x14ac:dyDescent="0.25">
      <c r="A290" t="s">
        <v>8481</v>
      </c>
      <c r="B290">
        <f>COUNTIF('Completed Species'!$U:$U,$A290)+COUNTIF('Completed Forms'!$U:$U,$A290)+COUNTIF(Megas!$AL:$AL,$A290)</f>
        <v>2</v>
      </c>
      <c r="C290">
        <f>COUNTIF('Completed Species'!$V:$V,$A290)+COUNTIF('Completed Forms'!$V:$V,$A290)+COUNTIF(Megas!$AL:$AL,$A290)</f>
        <v>0</v>
      </c>
      <c r="D290">
        <f>COUNTIF('Completed Species'!$W:$W,$A290)+COUNTIF('Completed Forms'!$W:$W,$A290)+COUNTIF(Megas!$AL:$AL,$A290)</f>
        <v>0</v>
      </c>
      <c r="E290">
        <f>COUNTIF('Completed Species'!$U:$W,$A290)+COUNTIF('Completed Forms'!$U:$W,$A290)+COUNTIF(Megas!$AL:$AL,$A290)</f>
        <v>2</v>
      </c>
    </row>
    <row r="291" spans="1:5" x14ac:dyDescent="0.25">
      <c r="A291" t="s">
        <v>8426</v>
      </c>
      <c r="B291">
        <f>COUNTIF('Completed Species'!$U:$U,$A291)+COUNTIF('Completed Forms'!$U:$U,$A291)+COUNTIF(Megas!$AL:$AL,$A291)</f>
        <v>2</v>
      </c>
      <c r="C291">
        <f>COUNTIF('Completed Species'!$V:$V,$A291)+COUNTIF('Completed Forms'!$V:$V,$A291)+COUNTIF(Megas!$AL:$AL,$A291)</f>
        <v>0</v>
      </c>
      <c r="D291">
        <f>COUNTIF('Completed Species'!$W:$W,$A291)+COUNTIF('Completed Forms'!$W:$W,$A291)+COUNTIF(Megas!$AL:$AL,$A291)</f>
        <v>0</v>
      </c>
      <c r="E291">
        <f>COUNTIF('Completed Species'!$U:$W,$A291)+COUNTIF('Completed Forms'!$U:$W,$A291)+COUNTIF(Megas!$AL:$AL,$A291)</f>
        <v>2</v>
      </c>
    </row>
    <row r="292" spans="1:5" x14ac:dyDescent="0.25">
      <c r="A292" t="s">
        <v>8502</v>
      </c>
      <c r="B292">
        <f>COUNTIF('Completed Species'!$U:$U,$A292)+COUNTIF('Completed Forms'!$U:$U,$A292)+COUNTIF(Megas!$AL:$AL,$A292)</f>
        <v>2</v>
      </c>
      <c r="C292">
        <f>COUNTIF('Completed Species'!$V:$V,$A292)+COUNTIF('Completed Forms'!$V:$V,$A292)+COUNTIF(Megas!$AL:$AL,$A292)</f>
        <v>0</v>
      </c>
      <c r="D292">
        <f>COUNTIF('Completed Species'!$W:$W,$A292)+COUNTIF('Completed Forms'!$W:$W,$A292)+COUNTIF(Megas!$AL:$AL,$A292)</f>
        <v>0</v>
      </c>
      <c r="E292">
        <f>COUNTIF('Completed Species'!$U:$W,$A292)+COUNTIF('Completed Forms'!$U:$W,$A292)+COUNTIF(Megas!$AL:$AL,$A292)</f>
        <v>2</v>
      </c>
    </row>
    <row r="293" spans="1:5" x14ac:dyDescent="0.25">
      <c r="A293" t="s">
        <v>8433</v>
      </c>
      <c r="B293">
        <f>COUNTIF('Completed Species'!$U:$U,$A293)+COUNTIF('Completed Forms'!$U:$U,$A293)+COUNTIF(Megas!$AL:$AL,$A293)</f>
        <v>2</v>
      </c>
      <c r="C293">
        <f>COUNTIF('Completed Species'!$V:$V,$A293)+COUNTIF('Completed Forms'!$V:$V,$A293)+COUNTIF(Megas!$AL:$AL,$A293)</f>
        <v>0</v>
      </c>
      <c r="D293">
        <f>COUNTIF('Completed Species'!$W:$W,$A293)+COUNTIF('Completed Forms'!$W:$W,$A293)+COUNTIF(Megas!$AL:$AL,$A293)</f>
        <v>0</v>
      </c>
      <c r="E293">
        <f>COUNTIF('Completed Species'!$U:$W,$A293)+COUNTIF('Completed Forms'!$U:$W,$A293)+COUNTIF(Megas!$AL:$AL,$A293)</f>
        <v>2</v>
      </c>
    </row>
    <row r="294" spans="1:5" x14ac:dyDescent="0.25">
      <c r="A294" t="s">
        <v>11122</v>
      </c>
      <c r="B294">
        <f>COUNTIF('Completed Species'!$U:$U,$A294)+COUNTIF('Completed Forms'!$U:$U,$A294)+COUNTIF(Megas!$AL:$AL,$A294)</f>
        <v>2</v>
      </c>
      <c r="C294">
        <f>COUNTIF('Completed Species'!$V:$V,$A294)+COUNTIF('Completed Forms'!$V:$V,$A294)+COUNTIF(Megas!$AL:$AL,$A294)</f>
        <v>0</v>
      </c>
      <c r="D294">
        <f>COUNTIF('Completed Species'!$W:$W,$A294)+COUNTIF('Completed Forms'!$W:$W,$A294)+COUNTIF(Megas!$AL:$AL,$A294)</f>
        <v>0</v>
      </c>
      <c r="E294">
        <f>COUNTIF('Completed Species'!$U:$W,$A294)+COUNTIF('Completed Forms'!$U:$W,$A294)+COUNTIF(Megas!$AL:$AL,$A294)</f>
        <v>2</v>
      </c>
    </row>
    <row r="295" spans="1:5" x14ac:dyDescent="0.25">
      <c r="A295" t="s">
        <v>11128</v>
      </c>
      <c r="B295">
        <f>COUNTIF('Completed Species'!$U:$U,$A295)+COUNTIF('Completed Forms'!$U:$U,$A295)+COUNTIF(Megas!$AL:$AL,$A295)</f>
        <v>2</v>
      </c>
      <c r="C295">
        <f>COUNTIF('Completed Species'!$V:$V,$A295)+COUNTIF('Completed Forms'!$V:$V,$A295)+COUNTIF(Megas!$AL:$AL,$A295)</f>
        <v>0</v>
      </c>
      <c r="D295">
        <f>COUNTIF('Completed Species'!$W:$W,$A295)+COUNTIF('Completed Forms'!$W:$W,$A295)+COUNTIF(Megas!$AL:$AL,$A295)</f>
        <v>0</v>
      </c>
      <c r="E295">
        <f>COUNTIF('Completed Species'!$U:$W,$A295)+COUNTIF('Completed Forms'!$U:$W,$A295)+COUNTIF(Megas!$AL:$AL,$A295)</f>
        <v>2</v>
      </c>
    </row>
    <row r="296" spans="1:5" x14ac:dyDescent="0.25">
      <c r="A296" t="s">
        <v>11127</v>
      </c>
      <c r="B296">
        <f>COUNTIF('Completed Species'!$U:$U,$A296)+COUNTIF('Completed Forms'!$U:$U,$A296)+COUNTIF(Megas!$AL:$AL,$A296)</f>
        <v>2</v>
      </c>
      <c r="C296">
        <f>COUNTIF('Completed Species'!$V:$V,$A296)+COUNTIF('Completed Forms'!$V:$V,$A296)+COUNTIF(Megas!$AL:$AL,$A296)</f>
        <v>0</v>
      </c>
      <c r="D296">
        <f>COUNTIF('Completed Species'!$W:$W,$A296)+COUNTIF('Completed Forms'!$W:$W,$A296)+COUNTIF(Megas!$AL:$AL,$A296)</f>
        <v>0</v>
      </c>
      <c r="E296">
        <f>COUNTIF('Completed Species'!$U:$W,$A296)+COUNTIF('Completed Forms'!$U:$W,$A296)+COUNTIF(Megas!$AL:$AL,$A296)</f>
        <v>2</v>
      </c>
    </row>
    <row r="297" spans="1:5" x14ac:dyDescent="0.25">
      <c r="A297" t="s">
        <v>11173</v>
      </c>
      <c r="B297">
        <f>COUNTIF('Completed Species'!$U:$U,$A297)+COUNTIF('Completed Forms'!$U:$U,$A297)+COUNTIF(Megas!$AL:$AL,$A297)</f>
        <v>2</v>
      </c>
      <c r="C297">
        <f>COUNTIF('Completed Species'!$V:$V,$A297)+COUNTIF('Completed Forms'!$V:$V,$A297)+COUNTIF(Megas!$AL:$AL,$A297)</f>
        <v>0</v>
      </c>
      <c r="D297">
        <f>COUNTIF('Completed Species'!$W:$W,$A297)+COUNTIF('Completed Forms'!$W:$W,$A297)+COUNTIF(Megas!$AL:$AL,$A297)</f>
        <v>0</v>
      </c>
      <c r="E297">
        <f>COUNTIF('Completed Species'!$U:$W,$A297)+COUNTIF('Completed Forms'!$U:$W,$A297)+COUNTIF(Megas!$AL:$AL,$A297)</f>
        <v>2</v>
      </c>
    </row>
    <row r="298" spans="1:5" x14ac:dyDescent="0.25">
      <c r="A298" t="s">
        <v>10252</v>
      </c>
      <c r="B298">
        <f>COUNTIF('Completed Species'!$U:$U,$A298)+COUNTIF('Completed Forms'!$U:$U,$A298)+COUNTIF(Megas!$AL:$AL,$A298)</f>
        <v>1</v>
      </c>
      <c r="C298">
        <f>COUNTIF('Completed Species'!$V:$V,$A298)+COUNTIF('Completed Forms'!$V:$V,$A298)+COUNTIF(Megas!$AL:$AL,$A298)</f>
        <v>2</v>
      </c>
      <c r="D298">
        <f>COUNTIF('Completed Species'!$W:$W,$A298)+COUNTIF('Completed Forms'!$W:$W,$A298)+COUNTIF(Megas!$AL:$AL,$A298)</f>
        <v>1</v>
      </c>
      <c r="E298">
        <f>COUNTIF('Completed Species'!$U:$W,$A298)+COUNTIF('Completed Forms'!$U:$W,$A298)+COUNTIF(Megas!$AL:$AL,$A298)</f>
        <v>2</v>
      </c>
    </row>
    <row r="299" spans="1:5" x14ac:dyDescent="0.25">
      <c r="A299" t="s">
        <v>10287</v>
      </c>
      <c r="B299">
        <f>COUNTIF('Completed Species'!$U:$U,$A299)+COUNTIF('Completed Forms'!$U:$U,$A299)+COUNTIF(Megas!$AL:$AL,$A299)</f>
        <v>1</v>
      </c>
      <c r="C299">
        <f>COUNTIF('Completed Species'!$V:$V,$A299)+COUNTIF('Completed Forms'!$V:$V,$A299)+COUNTIF(Megas!$AL:$AL,$A299)</f>
        <v>1</v>
      </c>
      <c r="D299">
        <f>COUNTIF('Completed Species'!$W:$W,$A299)+COUNTIF('Completed Forms'!$W:$W,$A299)+COUNTIF(Megas!$AL:$AL,$A299)</f>
        <v>1</v>
      </c>
      <c r="E299">
        <f>COUNTIF('Completed Species'!$U:$W,$A299)+COUNTIF('Completed Forms'!$U:$W,$A299)+COUNTIF(Megas!$AL:$AL,$A299)</f>
        <v>1</v>
      </c>
    </row>
    <row r="300" spans="1:5" x14ac:dyDescent="0.25">
      <c r="A300" t="s">
        <v>7436</v>
      </c>
      <c r="B300">
        <f>COUNTIF('Completed Species'!$U:$U,$A300)+COUNTIF('Completed Forms'!$U:$U,$A300)+COUNTIF(Megas!$AL:$AL,$A300)</f>
        <v>0</v>
      </c>
      <c r="C300">
        <f>COUNTIF('Completed Species'!$V:$V,$A300)+COUNTIF('Completed Forms'!$V:$V,$A300)+COUNTIF(Megas!$AL:$AL,$A300)</f>
        <v>2</v>
      </c>
      <c r="D300">
        <f>COUNTIF('Completed Species'!$W:$W,$A300)+COUNTIF('Completed Forms'!$W:$W,$A300)+COUNTIF(Megas!$AL:$AL,$A300)</f>
        <v>0</v>
      </c>
      <c r="E300">
        <f>COUNTIF('Completed Species'!$U:$W,$A300)+COUNTIF('Completed Forms'!$U:$W,$A300)+COUNTIF(Megas!$AL:$AL,$A300)</f>
        <v>2</v>
      </c>
    </row>
    <row r="301" spans="1:5" x14ac:dyDescent="0.25">
      <c r="A301" t="s">
        <v>8489</v>
      </c>
      <c r="B301">
        <f>COUNTIF('Completed Species'!$U:$U,$A301)+COUNTIF('Completed Forms'!$U:$U,$A301)+COUNTIF(Megas!$AL:$AL,$A301)</f>
        <v>0</v>
      </c>
      <c r="C301">
        <f>COUNTIF('Completed Species'!$V:$V,$A301)+COUNTIF('Completed Forms'!$V:$V,$A301)+COUNTIF(Megas!$AL:$AL,$A301)</f>
        <v>2</v>
      </c>
      <c r="D301">
        <f>COUNTIF('Completed Species'!$W:$W,$A301)+COUNTIF('Completed Forms'!$W:$W,$A301)+COUNTIF(Megas!$AL:$AL,$A301)</f>
        <v>0</v>
      </c>
      <c r="E301">
        <f>COUNTIF('Completed Species'!$U:$W,$A301)+COUNTIF('Completed Forms'!$U:$W,$A301)+COUNTIF(Megas!$AL:$AL,$A301)</f>
        <v>2</v>
      </c>
    </row>
    <row r="302" spans="1:5" x14ac:dyDescent="0.25">
      <c r="A302" t="s">
        <v>8445</v>
      </c>
      <c r="B302">
        <f>COUNTIF('Completed Species'!$U:$U,$A302)+COUNTIF('Completed Forms'!$U:$U,$A302)+COUNTIF(Megas!$AL:$AL,$A302)</f>
        <v>0</v>
      </c>
      <c r="C302">
        <f>COUNTIF('Completed Species'!$V:$V,$A302)+COUNTIF('Completed Forms'!$V:$V,$A302)+COUNTIF(Megas!$AL:$AL,$A302)</f>
        <v>0</v>
      </c>
      <c r="D302">
        <f>COUNTIF('Completed Species'!$W:$W,$A302)+COUNTIF('Completed Forms'!$W:$W,$A302)+COUNTIF(Megas!$AL:$AL,$A302)</f>
        <v>2</v>
      </c>
      <c r="E302">
        <f>COUNTIF('Completed Species'!$U:$W,$A302)+COUNTIF('Completed Forms'!$U:$W,$A302)+COUNTIF(Megas!$AL:$AL,$A302)</f>
        <v>2</v>
      </c>
    </row>
    <row r="303" spans="1:5" x14ac:dyDescent="0.25">
      <c r="A303" t="s">
        <v>8491</v>
      </c>
      <c r="B303">
        <f>COUNTIF('Completed Species'!$U:$U,$A303)+COUNTIF('Completed Forms'!$U:$U,$A303)+COUNTIF(Megas!$AL:$AL,$A303)</f>
        <v>0</v>
      </c>
      <c r="C303">
        <f>COUNTIF('Completed Species'!$V:$V,$A303)+COUNTIF('Completed Forms'!$V:$V,$A303)+COUNTIF(Megas!$AL:$AL,$A303)</f>
        <v>0</v>
      </c>
      <c r="D303">
        <f>COUNTIF('Completed Species'!$W:$W,$A303)+COUNTIF('Completed Forms'!$W:$W,$A303)+COUNTIF(Megas!$AL:$AL,$A303)</f>
        <v>2</v>
      </c>
      <c r="E303">
        <f>COUNTIF('Completed Species'!$U:$W,$A303)+COUNTIF('Completed Forms'!$U:$W,$A303)+COUNTIF(Megas!$AL:$AL,$A303)</f>
        <v>2</v>
      </c>
    </row>
    <row r="304" spans="1:5" x14ac:dyDescent="0.25">
      <c r="A304" t="s">
        <v>8882</v>
      </c>
      <c r="B304">
        <f>COUNTIF('Completed Species'!$U:$U,$A304)+COUNTIF('Completed Forms'!$U:$U,$A304)+COUNTIF(Megas!$AL:$AL,$A304)</f>
        <v>0</v>
      </c>
      <c r="C304">
        <f>COUNTIF('Completed Species'!$V:$V,$A304)+COUNTIF('Completed Forms'!$V:$V,$A304)+COUNTIF(Megas!$AL:$AL,$A304)</f>
        <v>0</v>
      </c>
      <c r="D304">
        <f>COUNTIF('Completed Species'!$W:$W,$A304)+COUNTIF('Completed Forms'!$W:$W,$A304)+COUNTIF(Megas!$AL:$AL,$A304)</f>
        <v>2</v>
      </c>
      <c r="E304">
        <f>COUNTIF('Completed Species'!$U:$W,$A304)+COUNTIF('Completed Forms'!$U:$W,$A304)+COUNTIF(Megas!$AL:$AL,$A304)</f>
        <v>2</v>
      </c>
    </row>
    <row r="305" spans="1:5" x14ac:dyDescent="0.25">
      <c r="A305" t="s">
        <v>8499</v>
      </c>
      <c r="B305">
        <f>COUNTIF('Completed Species'!$U:$U,$A305)+COUNTIF('Completed Forms'!$U:$U,$A305)+COUNTIF(Megas!$AL:$AL,$A305)</f>
        <v>0</v>
      </c>
      <c r="C305">
        <f>COUNTIF('Completed Species'!$V:$V,$A305)+COUNTIF('Completed Forms'!$V:$V,$A305)+COUNTIF(Megas!$AL:$AL,$A305)</f>
        <v>0</v>
      </c>
      <c r="D305">
        <f>COUNTIF('Completed Species'!$W:$W,$A305)+COUNTIF('Completed Forms'!$W:$W,$A305)+COUNTIF(Megas!$AL:$AL,$A305)</f>
        <v>2</v>
      </c>
      <c r="E305">
        <f>COUNTIF('Completed Species'!$U:$W,$A305)+COUNTIF('Completed Forms'!$U:$W,$A305)+COUNTIF(Megas!$AL:$AL,$A305)</f>
        <v>2</v>
      </c>
    </row>
    <row r="306" spans="1:5" x14ac:dyDescent="0.25">
      <c r="A306" t="s">
        <v>10132</v>
      </c>
      <c r="B306">
        <f>COUNTIF('Completed Species'!$U:$U,$A306)+COUNTIF('Completed Forms'!$U:$U,$A306)+COUNTIF(Megas!$AL:$AL,$A306)</f>
        <v>0</v>
      </c>
      <c r="C306">
        <f>COUNTIF('Completed Species'!$V:$V,$A306)+COUNTIF('Completed Forms'!$V:$V,$A306)+COUNTIF(Megas!$AL:$AL,$A306)</f>
        <v>0</v>
      </c>
      <c r="D306">
        <f>COUNTIF('Completed Species'!$W:$W,$A306)+COUNTIF('Completed Forms'!$W:$W,$A306)+COUNTIF(Megas!$AL:$AL,$A306)</f>
        <v>2</v>
      </c>
      <c r="E306">
        <f>COUNTIF('Completed Species'!$U:$W,$A306)+COUNTIF('Completed Forms'!$U:$W,$A306)+COUNTIF(Megas!$AL:$AL,$A306)</f>
        <v>2</v>
      </c>
    </row>
    <row r="307" spans="1:5" x14ac:dyDescent="0.25">
      <c r="A307" t="s">
        <v>8429</v>
      </c>
      <c r="B307">
        <f>COUNTIF('Completed Species'!$U:$U,$A307)+COUNTIF('Completed Forms'!$U:$U,$A307)+COUNTIF(Megas!$AL:$AL,$A307)</f>
        <v>0</v>
      </c>
      <c r="C307">
        <f>COUNTIF('Completed Species'!$V:$V,$A307)+COUNTIF('Completed Forms'!$V:$V,$A307)+COUNTIF(Megas!$AL:$AL,$A307)</f>
        <v>0</v>
      </c>
      <c r="D307">
        <f>COUNTIF('Completed Species'!$W:$W,$A307)+COUNTIF('Completed Forms'!$W:$W,$A307)+COUNTIF(Megas!$AL:$AL,$A307)</f>
        <v>2</v>
      </c>
      <c r="E307">
        <f>COUNTIF('Completed Species'!$U:$W,$A307)+COUNTIF('Completed Forms'!$U:$W,$A307)+COUNTIF(Megas!$AL:$AL,$A307)</f>
        <v>2</v>
      </c>
    </row>
    <row r="308" spans="1:5" x14ac:dyDescent="0.25">
      <c r="A308" t="s">
        <v>7449</v>
      </c>
      <c r="B308">
        <f>COUNTIF('Completed Species'!$U:$U,$A308)+COUNTIF('Completed Forms'!$U:$U,$A308)+COUNTIF(Megas!$AL:$AL,$A308)</f>
        <v>0</v>
      </c>
      <c r="C308">
        <f>COUNTIF('Completed Species'!$V:$V,$A308)+COUNTIF('Completed Forms'!$V:$V,$A308)+COUNTIF(Megas!$AL:$AL,$A308)</f>
        <v>0</v>
      </c>
      <c r="D308">
        <f>COUNTIF('Completed Species'!$W:$W,$A308)+COUNTIF('Completed Forms'!$W:$W,$A308)+COUNTIF(Megas!$AL:$AL,$A308)</f>
        <v>7</v>
      </c>
      <c r="E308">
        <f>COUNTIF('Completed Species'!$U:$W,$A308)+COUNTIF('Completed Forms'!$U:$W,$A308)+COUNTIF(Megas!$AL:$AL,$A308)</f>
        <v>7</v>
      </c>
    </row>
    <row r="309" spans="1:5" x14ac:dyDescent="0.25">
      <c r="A309" t="s">
        <v>10294</v>
      </c>
      <c r="B309">
        <f>COUNTIF('Completed Species'!$U:$U,$A309)+COUNTIF('Completed Forms'!$U:$U,$A309)+COUNTIF(Megas!$AL:$AL,$A309)</f>
        <v>0</v>
      </c>
      <c r="C309">
        <f>COUNTIF('Completed Species'!$V:$V,$A309)+COUNTIF('Completed Forms'!$V:$V,$A309)+COUNTIF(Megas!$AL:$AL,$A309)</f>
        <v>0</v>
      </c>
      <c r="D309">
        <f>COUNTIF('Completed Species'!$W:$W,$A309)+COUNTIF('Completed Forms'!$W:$W,$A309)+COUNTIF(Megas!$AL:$AL,$A309)</f>
        <v>2</v>
      </c>
      <c r="E309">
        <f>COUNTIF('Completed Species'!$U:$W,$A309)+COUNTIF('Completed Forms'!$U:$W,$A309)+COUNTIF(Megas!$AL:$AL,$A309)</f>
        <v>2</v>
      </c>
    </row>
    <row r="310" spans="1:5" x14ac:dyDescent="0.25">
      <c r="A310" t="s">
        <v>8492</v>
      </c>
      <c r="B310">
        <f>COUNTIF('Completed Species'!$U:$U,$A310)+COUNTIF('Completed Forms'!$U:$U,$A310)+COUNTIF(Megas!$AL:$AL,$A310)</f>
        <v>1</v>
      </c>
      <c r="C310">
        <f>COUNTIF('Completed Species'!$V:$V,$A310)+COUNTIF('Completed Forms'!$V:$V,$A310)+COUNTIF(Megas!$AL:$AL,$A310)</f>
        <v>0</v>
      </c>
      <c r="D310">
        <f>COUNTIF('Completed Species'!$W:$W,$A310)+COUNTIF('Completed Forms'!$W:$W,$A310)+COUNTIF(Megas!$AL:$AL,$A310)</f>
        <v>0</v>
      </c>
      <c r="E310">
        <f>COUNTIF('Completed Species'!$U:$W,$A310)+COUNTIF('Completed Forms'!$U:$W,$A310)+COUNTIF(Megas!$AL:$AL,$A310)</f>
        <v>1</v>
      </c>
    </row>
    <row r="311" spans="1:5" x14ac:dyDescent="0.25">
      <c r="A311" t="s">
        <v>14180</v>
      </c>
      <c r="B311">
        <f>COUNTIF('Completed Species'!$U:$U,$A311)+COUNTIF('Completed Forms'!$U:$U,$A311)+COUNTIF(Megas!$AL:$AL,$A311)</f>
        <v>1</v>
      </c>
      <c r="C311">
        <f>COUNTIF('Completed Species'!$V:$V,$A311)+COUNTIF('Completed Forms'!$V:$V,$A311)+COUNTIF(Megas!$AL:$AL,$A311)</f>
        <v>0</v>
      </c>
      <c r="D311">
        <f>COUNTIF('Completed Species'!$W:$W,$A311)+COUNTIF('Completed Forms'!$W:$W,$A311)+COUNTIF(Megas!$AL:$AL,$A311)</f>
        <v>0</v>
      </c>
      <c r="E311">
        <f>COUNTIF('Completed Species'!$U:$W,$A311)+COUNTIF('Completed Forms'!$U:$W,$A311)+COUNTIF(Megas!$AL:$AL,$A311)</f>
        <v>1</v>
      </c>
    </row>
    <row r="312" spans="1:5" x14ac:dyDescent="0.25">
      <c r="A312" t="s">
        <v>10265</v>
      </c>
      <c r="B312">
        <f>COUNTIF('Completed Species'!$U:$U,$A312)+COUNTIF('Completed Forms'!$U:$U,$A312)+COUNTIF(Megas!$AL:$AL,$A312)</f>
        <v>1</v>
      </c>
      <c r="C312">
        <f>COUNTIF('Completed Species'!$V:$V,$A312)+COUNTIF('Completed Forms'!$V:$V,$A312)+COUNTIF(Megas!$AL:$AL,$A312)</f>
        <v>1</v>
      </c>
      <c r="D312">
        <f>COUNTIF('Completed Species'!$W:$W,$A312)+COUNTIF('Completed Forms'!$W:$W,$A312)+COUNTIF(Megas!$AL:$AL,$A312)</f>
        <v>1</v>
      </c>
      <c r="E312">
        <f>COUNTIF('Completed Species'!$U:$W,$A312)+COUNTIF('Completed Forms'!$U:$W,$A312)+COUNTIF(Megas!$AL:$AL,$A312)</f>
        <v>1</v>
      </c>
    </row>
    <row r="313" spans="1:5" x14ac:dyDescent="0.25">
      <c r="A313" t="s">
        <v>14815</v>
      </c>
      <c r="B313">
        <f>COUNTIF('Completed Species'!$U:$U,$A313)+COUNTIF('Completed Forms'!$U:$U,$A313)+COUNTIF(Megas!$AL:$AL,$A313)</f>
        <v>1</v>
      </c>
      <c r="C313">
        <f>COUNTIF('Completed Species'!$V:$V,$A313)+COUNTIF('Completed Forms'!$V:$V,$A313)+COUNTIF(Megas!$AL:$AL,$A313)</f>
        <v>1</v>
      </c>
      <c r="D313">
        <f>COUNTIF('Completed Species'!$W:$W,$A313)+COUNTIF('Completed Forms'!$W:$W,$A313)+COUNTIF(Megas!$AL:$AL,$A313)</f>
        <v>1</v>
      </c>
      <c r="E313">
        <f>COUNTIF('Completed Species'!$U:$W,$A313)+COUNTIF('Completed Forms'!$U:$W,$A313)+COUNTIF(Megas!$AL:$AL,$A313)</f>
        <v>1</v>
      </c>
    </row>
    <row r="314" spans="1:5" x14ac:dyDescent="0.25">
      <c r="A314" t="s">
        <v>10311</v>
      </c>
      <c r="B314">
        <f>COUNTIF('Completed Species'!$U:$U,$A314)+COUNTIF('Completed Forms'!$U:$U,$A314)+COUNTIF(Megas!$AL:$AL,$A314)</f>
        <v>1</v>
      </c>
      <c r="C314">
        <f>COUNTIF('Completed Species'!$V:$V,$A314)+COUNTIF('Completed Forms'!$V:$V,$A314)+COUNTIF(Megas!$AL:$AL,$A314)</f>
        <v>1</v>
      </c>
      <c r="D314">
        <f>COUNTIF('Completed Species'!$W:$W,$A314)+COUNTIF('Completed Forms'!$W:$W,$A314)+COUNTIF(Megas!$AL:$AL,$A314)</f>
        <v>1</v>
      </c>
      <c r="E314">
        <f>COUNTIF('Completed Species'!$U:$W,$A314)+COUNTIF('Completed Forms'!$U:$W,$A314)+COUNTIF(Megas!$AL:$AL,$A314)</f>
        <v>1</v>
      </c>
    </row>
    <row r="315" spans="1:5" x14ac:dyDescent="0.25">
      <c r="A315" t="s">
        <v>14185</v>
      </c>
      <c r="B315">
        <f>COUNTIF('Completed Species'!$U:$U,$A315)+COUNTIF('Completed Forms'!$U:$U,$A315)+COUNTIF(Megas!$AL:$AL,$A315)</f>
        <v>1</v>
      </c>
      <c r="C315">
        <f>COUNTIF('Completed Species'!$V:$V,$A315)+COUNTIF('Completed Forms'!$V:$V,$A315)+COUNTIF(Megas!$AL:$AL,$A315)</f>
        <v>1</v>
      </c>
      <c r="D315">
        <f>COUNTIF('Completed Species'!$W:$W,$A315)+COUNTIF('Completed Forms'!$W:$W,$A315)+COUNTIF(Megas!$AL:$AL,$A315)</f>
        <v>1</v>
      </c>
      <c r="E315">
        <f>COUNTIF('Completed Species'!$U:$W,$A315)+COUNTIF('Completed Forms'!$U:$W,$A315)+COUNTIF(Megas!$AL:$AL,$A315)</f>
        <v>1</v>
      </c>
    </row>
    <row r="316" spans="1:5" x14ac:dyDescent="0.25">
      <c r="A316" t="s">
        <v>10274</v>
      </c>
      <c r="B316">
        <f>COUNTIF('Completed Species'!$U:$U,$A316)+COUNTIF('Completed Forms'!$U:$U,$A316)+COUNTIF(Megas!$AL:$AL,$A316)</f>
        <v>0</v>
      </c>
      <c r="C316">
        <f>COUNTIF('Completed Species'!$V:$V,$A316)+COUNTIF('Completed Forms'!$V:$V,$A316)+COUNTIF(Megas!$AL:$AL,$A316)</f>
        <v>1</v>
      </c>
      <c r="D316">
        <f>COUNTIF('Completed Species'!$W:$W,$A316)+COUNTIF('Completed Forms'!$W:$W,$A316)+COUNTIF(Megas!$AL:$AL,$A316)</f>
        <v>0</v>
      </c>
      <c r="E316">
        <f>COUNTIF('Completed Species'!$U:$W,$A316)+COUNTIF('Completed Forms'!$U:$W,$A316)+COUNTIF(Megas!$AL:$AL,$A316)</f>
        <v>1</v>
      </c>
    </row>
    <row r="317" spans="1:5" x14ac:dyDescent="0.25">
      <c r="A317" t="s">
        <v>8483</v>
      </c>
      <c r="B317">
        <f>COUNTIF('Completed Species'!$U:$U,$A317)+COUNTIF('Completed Forms'!$U:$U,$A317)+COUNTIF(Megas!$AL:$AL,$A317)</f>
        <v>0</v>
      </c>
      <c r="C317">
        <f>COUNTIF('Completed Species'!$V:$V,$A317)+COUNTIF('Completed Forms'!$V:$V,$A317)+COUNTIF(Megas!$AL:$AL,$A317)</f>
        <v>0</v>
      </c>
      <c r="D317">
        <f>COUNTIF('Completed Species'!$W:$W,$A317)+COUNTIF('Completed Forms'!$W:$W,$A317)+COUNTIF(Megas!$AL:$AL,$A317)</f>
        <v>1</v>
      </c>
      <c r="E317">
        <f>COUNTIF('Completed Species'!$U:$W,$A317)+COUNTIF('Completed Forms'!$U:$W,$A317)+COUNTIF(Megas!$AL:$AL,$A317)</f>
        <v>1</v>
      </c>
    </row>
    <row r="318" spans="1:5" x14ac:dyDescent="0.25">
      <c r="A318" t="s">
        <v>8486</v>
      </c>
      <c r="B318">
        <f>COUNTIF('Completed Species'!$U:$U,$A318)+COUNTIF('Completed Forms'!$U:$U,$A318)+COUNTIF(Megas!$AL:$AL,$A318)</f>
        <v>0</v>
      </c>
      <c r="C318">
        <f>COUNTIF('Completed Species'!$V:$V,$A318)+COUNTIF('Completed Forms'!$V:$V,$A318)+COUNTIF(Megas!$AL:$AL,$A318)</f>
        <v>0</v>
      </c>
      <c r="D318">
        <f>COUNTIF('Completed Species'!$W:$W,$A318)+COUNTIF('Completed Forms'!$W:$W,$A318)+COUNTIF(Megas!$AL:$AL,$A318)</f>
        <v>1</v>
      </c>
      <c r="E318">
        <f>COUNTIF('Completed Species'!$U:$W,$A318)+COUNTIF('Completed Forms'!$U:$W,$A318)+COUNTIF(Megas!$AL:$AL,$A318)</f>
        <v>1</v>
      </c>
    </row>
    <row r="319" spans="1:5" x14ac:dyDescent="0.25">
      <c r="A319" t="s">
        <v>9785</v>
      </c>
      <c r="B319">
        <f>COUNTIF('Completed Species'!$U:$U,$A319)+COUNTIF('Completed Forms'!$U:$U,$A319)+COUNTIF(Megas!$AL:$AL,$A319)</f>
        <v>0</v>
      </c>
      <c r="C319">
        <f>COUNTIF('Completed Species'!$V:$V,$A319)+COUNTIF('Completed Forms'!$V:$V,$A319)+COUNTIF(Megas!$AL:$AL,$A319)</f>
        <v>0</v>
      </c>
      <c r="D319">
        <f>COUNTIF('Completed Species'!$W:$W,$A319)+COUNTIF('Completed Forms'!$W:$W,$A319)+COUNTIF(Megas!$AL:$AL,$A319)</f>
        <v>1</v>
      </c>
      <c r="E319">
        <f>COUNTIF('Completed Species'!$U:$W,$A319)+COUNTIF('Completed Forms'!$U:$W,$A319)+COUNTIF(Megas!$AL:$AL,$A319)</f>
        <v>1</v>
      </c>
    </row>
    <row r="320" spans="1:5" x14ac:dyDescent="0.25">
      <c r="A320" t="s">
        <v>10844</v>
      </c>
      <c r="B320">
        <f>COUNTIF('Completed Species'!$U:$U,$A320)+COUNTIF('Completed Forms'!$U:$U,$A320)+COUNTIF(Megas!$AL:$AL,$A320)</f>
        <v>2</v>
      </c>
      <c r="C320">
        <f>COUNTIF('Completed Species'!$V:$V,$A320)+COUNTIF('Completed Forms'!$V:$V,$A320)+COUNTIF(Megas!$AL:$AL,$A320)</f>
        <v>0</v>
      </c>
      <c r="D320">
        <f>COUNTIF('Completed Species'!$W:$W,$A320)+COUNTIF('Completed Forms'!$W:$W,$A320)+COUNTIF(Megas!$AL:$AL,$A320)</f>
        <v>3</v>
      </c>
      <c r="E320">
        <f>COUNTIF('Completed Species'!$U:$W,$A320)+COUNTIF('Completed Forms'!$U:$W,$A320)+COUNTIF(Megas!$AL:$AL,$A320)</f>
        <v>5</v>
      </c>
    </row>
    <row r="321" spans="1:5" x14ac:dyDescent="0.25">
      <c r="A321" t="s">
        <v>10269</v>
      </c>
      <c r="B321">
        <f>COUNTIF('Completed Species'!$U:$U,$A321)+COUNTIF('Completed Forms'!$U:$U,$A321)+COUNTIF(Megas!$AL:$AL,$A321)</f>
        <v>0</v>
      </c>
      <c r="C321">
        <f>COUNTIF('Completed Species'!$V:$V,$A321)+COUNTIF('Completed Forms'!$V:$V,$A321)+COUNTIF(Megas!$AL:$AL,$A321)</f>
        <v>0</v>
      </c>
      <c r="D321">
        <f>COUNTIF('Completed Species'!$W:$W,$A321)+COUNTIF('Completed Forms'!$W:$W,$A321)+COUNTIF(Megas!$AL:$AL,$A321)</f>
        <v>0</v>
      </c>
      <c r="E321">
        <f>COUNTIF('Completed Species'!$U:$W,$A321)+COUNTIF('Completed Forms'!$U:$W,$A321)+COUNTIF(Megas!$AL:$AL,$A321)</f>
        <v>0</v>
      </c>
    </row>
    <row r="322" spans="1:5" x14ac:dyDescent="0.25">
      <c r="A322" t="s">
        <v>10271</v>
      </c>
      <c r="B322">
        <f>COUNTIF('Completed Species'!$U:$U,$A322)+COUNTIF('Completed Forms'!$U:$U,$A322)+COUNTIF(Megas!$AL:$AL,$A322)</f>
        <v>0</v>
      </c>
      <c r="C322">
        <f>COUNTIF('Completed Species'!$V:$V,$A322)+COUNTIF('Completed Forms'!$V:$V,$A322)+COUNTIF(Megas!$AL:$AL,$A322)</f>
        <v>0</v>
      </c>
      <c r="D322">
        <f>COUNTIF('Completed Species'!$W:$W,$A322)+COUNTIF('Completed Forms'!$W:$W,$A322)+COUNTIF(Megas!$AL:$AL,$A322)</f>
        <v>0</v>
      </c>
      <c r="E322">
        <f>COUNTIF('Completed Species'!$U:$W,$A322)+COUNTIF('Completed Forms'!$U:$W,$A322)+COUNTIF(Megas!$AL:$AL,$A322)</f>
        <v>0</v>
      </c>
    </row>
    <row r="323" spans="1:5" x14ac:dyDescent="0.25">
      <c r="A323" t="s">
        <v>10273</v>
      </c>
      <c r="B323">
        <f>COUNTIF('Completed Species'!$U:$U,$A323)+COUNTIF('Completed Forms'!$U:$U,$A323)+COUNTIF(Megas!$AL:$AL,$A323)</f>
        <v>0</v>
      </c>
      <c r="C323">
        <f>COUNTIF('Completed Species'!$V:$V,$A323)+COUNTIF('Completed Forms'!$V:$V,$A323)+COUNTIF(Megas!$AL:$AL,$A323)</f>
        <v>0</v>
      </c>
      <c r="D323">
        <f>COUNTIF('Completed Species'!$W:$W,$A323)+COUNTIF('Completed Forms'!$W:$W,$A323)+COUNTIF(Megas!$AL:$AL,$A323)</f>
        <v>0</v>
      </c>
      <c r="E323">
        <f>COUNTIF('Completed Species'!$U:$W,$A323)+COUNTIF('Completed Forms'!$U:$W,$A323)+COUNTIF(Megas!$AL:$AL,$A323)</f>
        <v>0</v>
      </c>
    </row>
    <row r="324" spans="1:5" x14ac:dyDescent="0.25">
      <c r="A324" t="s">
        <v>10276</v>
      </c>
      <c r="B324">
        <f>COUNTIF('Completed Species'!$U:$U,$A324)+COUNTIF('Completed Forms'!$U:$U,$A324)+COUNTIF(Megas!$AL:$AL,$A324)</f>
        <v>0</v>
      </c>
      <c r="C324">
        <f>COUNTIF('Completed Species'!$V:$V,$A324)+COUNTIF('Completed Forms'!$V:$V,$A324)+COUNTIF(Megas!$AL:$AL,$A324)</f>
        <v>0</v>
      </c>
      <c r="D324">
        <f>COUNTIF('Completed Species'!$W:$W,$A324)+COUNTIF('Completed Forms'!$W:$W,$A324)+COUNTIF(Megas!$AL:$AL,$A324)</f>
        <v>0</v>
      </c>
      <c r="E324">
        <f>COUNTIF('Completed Species'!$U:$W,$A324)+COUNTIF('Completed Forms'!$U:$W,$A324)+COUNTIF(Megas!$AL:$AL,$A324)</f>
        <v>0</v>
      </c>
    </row>
    <row r="325" spans="1:5" x14ac:dyDescent="0.25">
      <c r="A325" t="s">
        <v>10277</v>
      </c>
      <c r="B325">
        <f>COUNTIF('Completed Species'!$U:$U,$A325)+COUNTIF('Completed Forms'!$U:$U,$A325)+COUNTIF(Megas!$AL:$AL,$A325)</f>
        <v>0</v>
      </c>
      <c r="C325">
        <f>COUNTIF('Completed Species'!$V:$V,$A325)+COUNTIF('Completed Forms'!$V:$V,$A325)+COUNTIF(Megas!$AL:$AL,$A325)</f>
        <v>0</v>
      </c>
      <c r="D325">
        <f>COUNTIF('Completed Species'!$W:$W,$A325)+COUNTIF('Completed Forms'!$W:$W,$A325)+COUNTIF(Megas!$AL:$AL,$A325)</f>
        <v>0</v>
      </c>
      <c r="E325">
        <f>COUNTIF('Completed Species'!$U:$W,$A325)+COUNTIF('Completed Forms'!$U:$W,$A325)+COUNTIF(Megas!$AL:$AL,$A325)</f>
        <v>0</v>
      </c>
    </row>
    <row r="326" spans="1:5" x14ac:dyDescent="0.25">
      <c r="A326" t="s">
        <v>10278</v>
      </c>
      <c r="B326">
        <f>COUNTIF('Completed Species'!$U:$U,$A326)+COUNTIF('Completed Forms'!$U:$U,$A326)+COUNTIF(Megas!$AL:$AL,$A326)</f>
        <v>0</v>
      </c>
      <c r="C326">
        <f>COUNTIF('Completed Species'!$V:$V,$A326)+COUNTIF('Completed Forms'!$V:$V,$A326)+COUNTIF(Megas!$AL:$AL,$A326)</f>
        <v>0</v>
      </c>
      <c r="D326">
        <f>COUNTIF('Completed Species'!$W:$W,$A326)+COUNTIF('Completed Forms'!$W:$W,$A326)+COUNTIF(Megas!$AL:$AL,$A326)</f>
        <v>0</v>
      </c>
      <c r="E326">
        <f>COUNTIF('Completed Species'!$U:$W,$A326)+COUNTIF('Completed Forms'!$U:$W,$A326)+COUNTIF(Megas!$AL:$AL,$A326)</f>
        <v>0</v>
      </c>
    </row>
    <row r="327" spans="1:5" x14ac:dyDescent="0.25">
      <c r="A327" t="s">
        <v>10279</v>
      </c>
      <c r="B327">
        <f>COUNTIF('Completed Species'!$U:$U,$A327)+COUNTIF('Completed Forms'!$U:$U,$A327)+COUNTIF(Megas!$AL:$AL,$A327)</f>
        <v>0</v>
      </c>
      <c r="C327">
        <f>COUNTIF('Completed Species'!$V:$V,$A327)+COUNTIF('Completed Forms'!$V:$V,$A327)+COUNTIF(Megas!$AL:$AL,$A327)</f>
        <v>0</v>
      </c>
      <c r="D327">
        <f>COUNTIF('Completed Species'!$W:$W,$A327)+COUNTIF('Completed Forms'!$W:$W,$A327)+COUNTIF(Megas!$AL:$AL,$A327)</f>
        <v>0</v>
      </c>
      <c r="E327">
        <f>COUNTIF('Completed Species'!$U:$W,$A327)+COUNTIF('Completed Forms'!$U:$W,$A327)+COUNTIF(Megas!$AL:$AL,$A327)</f>
        <v>0</v>
      </c>
    </row>
    <row r="328" spans="1:5" x14ac:dyDescent="0.25">
      <c r="A328" t="s">
        <v>10280</v>
      </c>
      <c r="B328">
        <f>COUNTIF('Completed Species'!$U:$U,$A328)+COUNTIF('Completed Forms'!$U:$U,$A328)+COUNTIF(Megas!$AL:$AL,$A328)</f>
        <v>0</v>
      </c>
      <c r="C328">
        <f>COUNTIF('Completed Species'!$V:$V,$A328)+COUNTIF('Completed Forms'!$V:$V,$A328)+COUNTIF(Megas!$AL:$AL,$A328)</f>
        <v>0</v>
      </c>
      <c r="D328">
        <f>COUNTIF('Completed Species'!$W:$W,$A328)+COUNTIF('Completed Forms'!$W:$W,$A328)+COUNTIF(Megas!$AL:$AL,$A328)</f>
        <v>0</v>
      </c>
      <c r="E328">
        <f>COUNTIF('Completed Species'!$U:$W,$A328)+COUNTIF('Completed Forms'!$U:$W,$A328)+COUNTIF(Megas!$AL:$AL,$A328)</f>
        <v>0</v>
      </c>
    </row>
    <row r="329" spans="1:5" x14ac:dyDescent="0.25">
      <c r="A329" t="s">
        <v>10281</v>
      </c>
      <c r="B329">
        <f>COUNTIF('Completed Species'!$U:$U,$A329)+COUNTIF('Completed Forms'!$U:$U,$A329)+COUNTIF(Megas!$AL:$AL,$A329)</f>
        <v>0</v>
      </c>
      <c r="C329">
        <f>COUNTIF('Completed Species'!$V:$V,$A329)+COUNTIF('Completed Forms'!$V:$V,$A329)+COUNTIF(Megas!$AL:$AL,$A329)</f>
        <v>0</v>
      </c>
      <c r="D329">
        <f>COUNTIF('Completed Species'!$W:$W,$A329)+COUNTIF('Completed Forms'!$W:$W,$A329)+COUNTIF(Megas!$AL:$AL,$A329)</f>
        <v>0</v>
      </c>
      <c r="E329">
        <f>COUNTIF('Completed Species'!$U:$W,$A329)+COUNTIF('Completed Forms'!$U:$W,$A329)+COUNTIF(Megas!$AL:$AL,$A329)</f>
        <v>0</v>
      </c>
    </row>
    <row r="330" spans="1:5" x14ac:dyDescent="0.25">
      <c r="A330" t="s">
        <v>7365</v>
      </c>
      <c r="B330">
        <f>COUNTIF('Completed Species'!$U:$U,$A330)+COUNTIF('Completed Forms'!$U:$U,$A330)+COUNTIF(Megas!$AL:$AL,$A330)</f>
        <v>0</v>
      </c>
      <c r="C330">
        <f>COUNTIF('Completed Species'!$V:$V,$A330)+COUNTIF('Completed Forms'!$V:$V,$A330)+COUNTIF(Megas!$AL:$AL,$A330)</f>
        <v>0</v>
      </c>
      <c r="D330">
        <f>COUNTIF('Completed Species'!$W:$W,$A330)+COUNTIF('Completed Forms'!$W:$W,$A330)+COUNTIF(Megas!$AL:$AL,$A330)</f>
        <v>0</v>
      </c>
      <c r="E330">
        <f>COUNTIF('Completed Species'!$U:$W,$A330)+COUNTIF('Completed Forms'!$U:$W,$A330)+COUNTIF(Megas!$AL:$AL,$A330)</f>
        <v>0</v>
      </c>
    </row>
    <row r="331" spans="1:5" x14ac:dyDescent="0.25">
      <c r="A331" t="s">
        <v>10282</v>
      </c>
      <c r="B331">
        <f>COUNTIF('Completed Species'!$U:$U,$A331)+COUNTIF('Completed Forms'!$U:$U,$A331)+COUNTIF(Megas!$AL:$AL,$A331)</f>
        <v>0</v>
      </c>
      <c r="C331">
        <f>COUNTIF('Completed Species'!$V:$V,$A331)+COUNTIF('Completed Forms'!$V:$V,$A331)+COUNTIF(Megas!$AL:$AL,$A331)</f>
        <v>0</v>
      </c>
      <c r="D331">
        <f>COUNTIF('Completed Species'!$W:$W,$A331)+COUNTIF('Completed Forms'!$W:$W,$A331)+COUNTIF(Megas!$AL:$AL,$A331)</f>
        <v>0</v>
      </c>
      <c r="E331">
        <f>COUNTIF('Completed Species'!$U:$W,$A331)+COUNTIF('Completed Forms'!$U:$W,$A331)+COUNTIF(Megas!$AL:$AL,$A331)</f>
        <v>0</v>
      </c>
    </row>
    <row r="332" spans="1:5" x14ac:dyDescent="0.25">
      <c r="A332" t="s">
        <v>10283</v>
      </c>
      <c r="B332">
        <f>COUNTIF('Completed Species'!$U:$U,$A332)+COUNTIF('Completed Forms'!$U:$U,$A332)+COUNTIF(Megas!$AL:$AL,$A332)</f>
        <v>0</v>
      </c>
      <c r="C332">
        <f>COUNTIF('Completed Species'!$V:$V,$A332)+COUNTIF('Completed Forms'!$V:$V,$A332)+COUNTIF(Megas!$AL:$AL,$A332)</f>
        <v>0</v>
      </c>
      <c r="D332">
        <f>COUNTIF('Completed Species'!$W:$W,$A332)+COUNTIF('Completed Forms'!$W:$W,$A332)+COUNTIF(Megas!$AL:$AL,$A332)</f>
        <v>0</v>
      </c>
      <c r="E332">
        <f>COUNTIF('Completed Species'!$U:$W,$A332)+COUNTIF('Completed Forms'!$U:$W,$A332)+COUNTIF(Megas!$AL:$AL,$A332)</f>
        <v>0</v>
      </c>
    </row>
    <row r="333" spans="1:5" x14ac:dyDescent="0.25">
      <c r="A333" t="s">
        <v>10284</v>
      </c>
      <c r="B333">
        <f>COUNTIF('Completed Species'!$U:$U,$A333)+COUNTIF('Completed Forms'!$U:$U,$A333)+COUNTIF(Megas!$AL:$AL,$A333)</f>
        <v>2</v>
      </c>
      <c r="C333">
        <f>COUNTIF('Completed Species'!$V:$V,$A333)+COUNTIF('Completed Forms'!$V:$V,$A333)+COUNTIF(Megas!$AL:$AL,$A333)</f>
        <v>1</v>
      </c>
      <c r="D333">
        <f>COUNTIF('Completed Species'!$W:$W,$A333)+COUNTIF('Completed Forms'!$W:$W,$A333)+COUNTIF(Megas!$AL:$AL,$A333)</f>
        <v>3</v>
      </c>
      <c r="E333">
        <f>COUNTIF('Completed Species'!$U:$W,$A333)+COUNTIF('Completed Forms'!$U:$W,$A333)+COUNTIF(Megas!$AL:$AL,$A333)</f>
        <v>6</v>
      </c>
    </row>
    <row r="334" spans="1:5" x14ac:dyDescent="0.25">
      <c r="A334" t="s">
        <v>10285</v>
      </c>
      <c r="B334">
        <f>COUNTIF('Completed Species'!$U:$U,$A334)+COUNTIF('Completed Forms'!$U:$U,$A334)+COUNTIF(Megas!$AL:$AL,$A334)</f>
        <v>0</v>
      </c>
      <c r="C334">
        <f>COUNTIF('Completed Species'!$V:$V,$A334)+COUNTIF('Completed Forms'!$V:$V,$A334)+COUNTIF(Megas!$AL:$AL,$A334)</f>
        <v>0</v>
      </c>
      <c r="D334">
        <f>COUNTIF('Completed Species'!$W:$W,$A334)+COUNTIF('Completed Forms'!$W:$W,$A334)+COUNTIF(Megas!$AL:$AL,$A334)</f>
        <v>0</v>
      </c>
      <c r="E334">
        <f>COUNTIF('Completed Species'!$U:$W,$A334)+COUNTIF('Completed Forms'!$U:$W,$A334)+COUNTIF(Megas!$AL:$AL,$A334)</f>
        <v>0</v>
      </c>
    </row>
    <row r="335" spans="1:5" x14ac:dyDescent="0.25">
      <c r="A335" t="s">
        <v>10286</v>
      </c>
      <c r="B335">
        <f>COUNTIF('Completed Species'!$U:$U,$A335)+COUNTIF('Completed Forms'!$U:$U,$A335)+COUNTIF(Megas!$AL:$AL,$A335)</f>
        <v>0</v>
      </c>
      <c r="C335">
        <f>COUNTIF('Completed Species'!$V:$V,$A335)+COUNTIF('Completed Forms'!$V:$V,$A335)+COUNTIF(Megas!$AL:$AL,$A335)</f>
        <v>0</v>
      </c>
      <c r="D335">
        <f>COUNTIF('Completed Species'!$W:$W,$A335)+COUNTIF('Completed Forms'!$W:$W,$A335)+COUNTIF(Megas!$AL:$AL,$A335)</f>
        <v>0</v>
      </c>
      <c r="E335">
        <f>COUNTIF('Completed Species'!$U:$W,$A335)+COUNTIF('Completed Forms'!$U:$W,$A335)+COUNTIF(Megas!$AL:$AL,$A335)</f>
        <v>0</v>
      </c>
    </row>
    <row r="336" spans="1:5" x14ac:dyDescent="0.25">
      <c r="A336" t="s">
        <v>10288</v>
      </c>
      <c r="B336">
        <f>COUNTIF('Completed Species'!$U:$U,$A336)+COUNTIF('Completed Forms'!$U:$U,$A336)+COUNTIF(Megas!$AL:$AL,$A336)</f>
        <v>0</v>
      </c>
      <c r="C336">
        <f>COUNTIF('Completed Species'!$V:$V,$A336)+COUNTIF('Completed Forms'!$V:$V,$A336)+COUNTIF(Megas!$AL:$AL,$A336)</f>
        <v>0</v>
      </c>
      <c r="D336">
        <f>COUNTIF('Completed Species'!$W:$W,$A336)+COUNTIF('Completed Forms'!$W:$W,$A336)+COUNTIF(Megas!$AL:$AL,$A336)</f>
        <v>0</v>
      </c>
      <c r="E336">
        <f>COUNTIF('Completed Species'!$U:$W,$A336)+COUNTIF('Completed Forms'!$U:$W,$A336)+COUNTIF(Megas!$AL:$AL,$A336)</f>
        <v>0</v>
      </c>
    </row>
    <row r="337" spans="1:5" x14ac:dyDescent="0.25">
      <c r="A337" t="s">
        <v>10289</v>
      </c>
      <c r="B337">
        <f>COUNTIF('Completed Species'!$U:$U,$A337)+COUNTIF('Completed Forms'!$U:$U,$A337)+COUNTIF(Megas!$AL:$AL,$A337)</f>
        <v>0</v>
      </c>
      <c r="C337">
        <f>COUNTIF('Completed Species'!$V:$V,$A337)+COUNTIF('Completed Forms'!$V:$V,$A337)+COUNTIF(Megas!$AL:$AL,$A337)</f>
        <v>0</v>
      </c>
      <c r="D337">
        <f>COUNTIF('Completed Species'!$W:$W,$A337)+COUNTIF('Completed Forms'!$W:$W,$A337)+COUNTIF(Megas!$AL:$AL,$A337)</f>
        <v>0</v>
      </c>
      <c r="E337">
        <f>COUNTIF('Completed Species'!$U:$W,$A337)+COUNTIF('Completed Forms'!$U:$W,$A337)+COUNTIF(Megas!$AL:$AL,$A337)</f>
        <v>0</v>
      </c>
    </row>
    <row r="338" spans="1:5" x14ac:dyDescent="0.25">
      <c r="A338" t="s">
        <v>10290</v>
      </c>
      <c r="B338">
        <f>COUNTIF('Completed Species'!$U:$U,$A338)+COUNTIF('Completed Forms'!$U:$U,$A338)+COUNTIF(Megas!$AL:$AL,$A338)</f>
        <v>0</v>
      </c>
      <c r="C338">
        <f>COUNTIF('Completed Species'!$V:$V,$A338)+COUNTIF('Completed Forms'!$V:$V,$A338)+COUNTIF(Megas!$AL:$AL,$A338)</f>
        <v>0</v>
      </c>
      <c r="D338">
        <f>COUNTIF('Completed Species'!$W:$W,$A338)+COUNTIF('Completed Forms'!$W:$W,$A338)+COUNTIF(Megas!$AL:$AL,$A338)</f>
        <v>0</v>
      </c>
      <c r="E338">
        <f>COUNTIF('Completed Species'!$U:$W,$A338)+COUNTIF('Completed Forms'!$U:$W,$A338)+COUNTIF(Megas!$AL:$AL,$A338)</f>
        <v>0</v>
      </c>
    </row>
    <row r="339" spans="1:5" x14ac:dyDescent="0.25">
      <c r="A339" t="s">
        <v>10291</v>
      </c>
      <c r="B339">
        <f>COUNTIF('Completed Species'!$U:$U,$A339)+COUNTIF('Completed Forms'!$U:$U,$A339)+COUNTIF(Megas!$AL:$AL,$A339)</f>
        <v>0</v>
      </c>
      <c r="C339">
        <f>COUNTIF('Completed Species'!$V:$V,$A339)+COUNTIF('Completed Forms'!$V:$V,$A339)+COUNTIF(Megas!$AL:$AL,$A339)</f>
        <v>0</v>
      </c>
      <c r="D339">
        <f>COUNTIF('Completed Species'!$W:$W,$A339)+COUNTIF('Completed Forms'!$W:$W,$A339)+COUNTIF(Megas!$AL:$AL,$A339)</f>
        <v>0</v>
      </c>
      <c r="E339">
        <f>COUNTIF('Completed Species'!$U:$W,$A339)+COUNTIF('Completed Forms'!$U:$W,$A339)+COUNTIF(Megas!$AL:$AL,$A339)</f>
        <v>0</v>
      </c>
    </row>
    <row r="340" spans="1:5" x14ac:dyDescent="0.25">
      <c r="A340" t="s">
        <v>10292</v>
      </c>
      <c r="B340">
        <f>COUNTIF('Completed Species'!$U:$U,$A340)+COUNTIF('Completed Forms'!$U:$U,$A340)+COUNTIF(Megas!$AL:$AL,$A340)</f>
        <v>0</v>
      </c>
      <c r="C340">
        <f>COUNTIF('Completed Species'!$V:$V,$A340)+COUNTIF('Completed Forms'!$V:$V,$A340)+COUNTIF(Megas!$AL:$AL,$A340)</f>
        <v>0</v>
      </c>
      <c r="D340">
        <f>COUNTIF('Completed Species'!$W:$W,$A340)+COUNTIF('Completed Forms'!$W:$W,$A340)+COUNTIF(Megas!$AL:$AL,$A340)</f>
        <v>0</v>
      </c>
      <c r="E340">
        <f>COUNTIF('Completed Species'!$U:$W,$A340)+COUNTIF('Completed Forms'!$U:$W,$A340)+COUNTIF(Megas!$AL:$AL,$A340)</f>
        <v>0</v>
      </c>
    </row>
    <row r="341" spans="1:5" x14ac:dyDescent="0.25">
      <c r="A341" t="s">
        <v>10293</v>
      </c>
      <c r="B341">
        <f>COUNTIF('Completed Species'!$U:$U,$A341)+COUNTIF('Completed Forms'!$U:$U,$A341)+COUNTIF(Megas!$AL:$AL,$A341)</f>
        <v>0</v>
      </c>
      <c r="C341">
        <f>COUNTIF('Completed Species'!$V:$V,$A341)+COUNTIF('Completed Forms'!$V:$V,$A341)+COUNTIF(Megas!$AL:$AL,$A341)</f>
        <v>0</v>
      </c>
      <c r="D341">
        <f>COUNTIF('Completed Species'!$W:$W,$A341)+COUNTIF('Completed Forms'!$W:$W,$A341)+COUNTIF(Megas!$AL:$AL,$A341)</f>
        <v>0</v>
      </c>
      <c r="E341">
        <f>COUNTIF('Completed Species'!$U:$W,$A341)+COUNTIF('Completed Forms'!$U:$W,$A341)+COUNTIF(Megas!$AL:$AL,$A341)</f>
        <v>0</v>
      </c>
    </row>
    <row r="342" spans="1:5" x14ac:dyDescent="0.25">
      <c r="A342" t="s">
        <v>8892</v>
      </c>
      <c r="B342">
        <f>COUNTIF('Completed Species'!$U:$U,$A342)+COUNTIF('Completed Forms'!$U:$U,$A342)+COUNTIF(Megas!$AL:$AL,$A342)</f>
        <v>0</v>
      </c>
      <c r="C342">
        <f>COUNTIF('Completed Species'!$V:$V,$A342)+COUNTIF('Completed Forms'!$V:$V,$A342)+COUNTIF(Megas!$AL:$AL,$A342)</f>
        <v>0</v>
      </c>
      <c r="D342">
        <f>COUNTIF('Completed Species'!$W:$W,$A342)+COUNTIF('Completed Forms'!$W:$W,$A342)+COUNTIF(Megas!$AL:$AL,$A342)</f>
        <v>0</v>
      </c>
      <c r="E342">
        <f>COUNTIF('Completed Species'!$U:$W,$A342)+COUNTIF('Completed Forms'!$U:$W,$A342)+COUNTIF(Megas!$AL:$AL,$A342)</f>
        <v>0</v>
      </c>
    </row>
    <row r="343" spans="1:5" x14ac:dyDescent="0.25">
      <c r="A343" t="s">
        <v>10105</v>
      </c>
      <c r="B343">
        <f>COUNTIF('Completed Species'!$U:$U,$A343)+COUNTIF('Completed Forms'!$U:$U,$A343)+COUNTIF(Megas!$AL:$AL,$A343)</f>
        <v>0</v>
      </c>
      <c r="C343">
        <f>COUNTIF('Completed Species'!$V:$V,$A343)+COUNTIF('Completed Forms'!$V:$V,$A343)+COUNTIF(Megas!$AL:$AL,$A343)</f>
        <v>0</v>
      </c>
      <c r="D343">
        <f>COUNTIF('Completed Species'!$W:$W,$A343)+COUNTIF('Completed Forms'!$W:$W,$A343)+COUNTIF(Megas!$AL:$AL,$A343)</f>
        <v>0</v>
      </c>
      <c r="E343">
        <f>COUNTIF('Completed Species'!$U:$W,$A343)+COUNTIF('Completed Forms'!$U:$W,$A343)+COUNTIF(Megas!$AL:$AL,$A343)</f>
        <v>0</v>
      </c>
    </row>
    <row r="344" spans="1:5" x14ac:dyDescent="0.25">
      <c r="A344" t="s">
        <v>10295</v>
      </c>
      <c r="B344">
        <f>COUNTIF('Completed Species'!$U:$U,$A344)+COUNTIF('Completed Forms'!$U:$U,$A344)+COUNTIF(Megas!$AL:$AL,$A344)</f>
        <v>0</v>
      </c>
      <c r="C344">
        <f>COUNTIF('Completed Species'!$V:$V,$A344)+COUNTIF('Completed Forms'!$V:$V,$A344)+COUNTIF(Megas!$AL:$AL,$A344)</f>
        <v>0</v>
      </c>
      <c r="D344">
        <f>COUNTIF('Completed Species'!$W:$W,$A344)+COUNTIF('Completed Forms'!$W:$W,$A344)+COUNTIF(Megas!$AL:$AL,$A344)</f>
        <v>0</v>
      </c>
      <c r="E344">
        <f>COUNTIF('Completed Species'!$U:$W,$A344)+COUNTIF('Completed Forms'!$U:$W,$A344)+COUNTIF(Megas!$AL:$AL,$A344)</f>
        <v>0</v>
      </c>
    </row>
    <row r="345" spans="1:5" x14ac:dyDescent="0.25">
      <c r="A345" t="s">
        <v>10296</v>
      </c>
      <c r="B345">
        <f>COUNTIF('Completed Species'!$U:$U,$A345)+COUNTIF('Completed Forms'!$U:$U,$A345)+COUNTIF(Megas!$AL:$AL,$A345)</f>
        <v>0</v>
      </c>
      <c r="C345">
        <f>COUNTIF('Completed Species'!$V:$V,$A345)+COUNTIF('Completed Forms'!$V:$V,$A345)+COUNTIF(Megas!$AL:$AL,$A345)</f>
        <v>0</v>
      </c>
      <c r="D345">
        <f>COUNTIF('Completed Species'!$W:$W,$A345)+COUNTIF('Completed Forms'!$W:$W,$A345)+COUNTIF(Megas!$AL:$AL,$A345)</f>
        <v>0</v>
      </c>
      <c r="E345">
        <f>COUNTIF('Completed Species'!$U:$W,$A345)+COUNTIF('Completed Forms'!$U:$W,$A345)+COUNTIF(Megas!$AL:$AL,$A345)</f>
        <v>0</v>
      </c>
    </row>
    <row r="346" spans="1:5" x14ac:dyDescent="0.25">
      <c r="A346" t="s">
        <v>10297</v>
      </c>
      <c r="B346">
        <f>COUNTIF('Completed Species'!$U:$U,$A346)+COUNTIF('Completed Forms'!$U:$U,$A346)+COUNTIF(Megas!$AL:$AL,$A346)</f>
        <v>0</v>
      </c>
      <c r="C346">
        <f>COUNTIF('Completed Species'!$V:$V,$A346)+COUNTIF('Completed Forms'!$V:$V,$A346)+COUNTIF(Megas!$AL:$AL,$A346)</f>
        <v>0</v>
      </c>
      <c r="D346">
        <f>COUNTIF('Completed Species'!$W:$W,$A346)+COUNTIF('Completed Forms'!$W:$W,$A346)+COUNTIF(Megas!$AL:$AL,$A346)</f>
        <v>0</v>
      </c>
      <c r="E346">
        <f>COUNTIF('Completed Species'!$U:$W,$A346)+COUNTIF('Completed Forms'!$U:$W,$A346)+COUNTIF(Megas!$AL:$AL,$A346)</f>
        <v>0</v>
      </c>
    </row>
    <row r="347" spans="1:5" x14ac:dyDescent="0.25">
      <c r="A347" t="s">
        <v>10298</v>
      </c>
      <c r="B347">
        <f>COUNTIF('Completed Species'!$U:$U,$A347)+COUNTIF('Completed Forms'!$U:$U,$A347)+COUNTIF(Megas!$AL:$AL,$A347)</f>
        <v>0</v>
      </c>
      <c r="C347">
        <f>COUNTIF('Completed Species'!$V:$V,$A347)+COUNTIF('Completed Forms'!$V:$V,$A347)+COUNTIF(Megas!$AL:$AL,$A347)</f>
        <v>0</v>
      </c>
      <c r="D347">
        <f>COUNTIF('Completed Species'!$W:$W,$A347)+COUNTIF('Completed Forms'!$W:$W,$A347)+COUNTIF(Megas!$AL:$AL,$A347)</f>
        <v>0</v>
      </c>
      <c r="E347">
        <f>COUNTIF('Completed Species'!$U:$W,$A347)+COUNTIF('Completed Forms'!$U:$W,$A347)+COUNTIF(Megas!$AL:$AL,$A347)</f>
        <v>0</v>
      </c>
    </row>
    <row r="348" spans="1:5" x14ac:dyDescent="0.25">
      <c r="A348" t="s">
        <v>12593</v>
      </c>
      <c r="B348">
        <f>COUNTIF('Completed Species'!$U:$U,$A348)+COUNTIF('Completed Forms'!$U:$U,$A348)+COUNTIF(Megas!$AL:$AL,$A348)</f>
        <v>0</v>
      </c>
      <c r="C348">
        <f>COUNTIF('Completed Species'!$V:$V,$A348)+COUNTIF('Completed Forms'!$V:$V,$A348)+COUNTIF(Megas!$AL:$AL,$A348)</f>
        <v>0</v>
      </c>
      <c r="D348">
        <f>COUNTIF('Completed Species'!$W:$W,$A348)+COUNTIF('Completed Forms'!$W:$W,$A348)+COUNTIF(Megas!$AL:$AL,$A348)</f>
        <v>0</v>
      </c>
      <c r="E348">
        <f>COUNTIF('Completed Species'!$U:$W,$A348)+COUNTIF('Completed Forms'!$U:$W,$A348)+COUNTIF(Megas!$AL:$AL,$A348)</f>
        <v>0</v>
      </c>
    </row>
    <row r="349" spans="1:5" x14ac:dyDescent="0.25">
      <c r="A349" t="s">
        <v>12594</v>
      </c>
      <c r="B349">
        <f>COUNTIF('Completed Species'!$U:$U,$A349)+COUNTIF('Completed Forms'!$U:$U,$A349)+COUNTIF(Megas!$AL:$AL,$A349)</f>
        <v>0</v>
      </c>
      <c r="C349">
        <f>COUNTIF('Completed Species'!$V:$V,$A349)+COUNTIF('Completed Forms'!$V:$V,$A349)+COUNTIF(Megas!$AL:$AL,$A349)</f>
        <v>0</v>
      </c>
      <c r="D349">
        <f>COUNTIF('Completed Species'!$W:$W,$A349)+COUNTIF('Completed Forms'!$W:$W,$A349)+COUNTIF(Megas!$AL:$AL,$A349)</f>
        <v>0</v>
      </c>
      <c r="E349">
        <f>COUNTIF('Completed Species'!$U:$W,$A349)+COUNTIF('Completed Forms'!$U:$W,$A349)+COUNTIF(Megas!$AL:$AL,$A349)</f>
        <v>0</v>
      </c>
    </row>
  </sheetData>
  <autoFilter ref="A1:F358" xr:uid="{00000000-0001-0000-0800-000000000000}">
    <sortState xmlns:xlrd2="http://schemas.microsoft.com/office/spreadsheetml/2017/richdata2" ref="A2:F358">
      <sortCondition descending="1" ref="E1:E358"/>
    </sortState>
  </autoFilter>
  <sortState xmlns:xlrd2="http://schemas.microsoft.com/office/spreadsheetml/2017/richdata2" ref="A2:F358">
    <sortCondition descending="1" ref="E2:E358"/>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theme="5" tint="0.79998168889431442"/>
  </sheetPr>
  <dimension ref="A1:O1243"/>
  <sheetViews>
    <sheetView topLeftCell="A1145" zoomScale="85" zoomScaleNormal="85" workbookViewId="0">
      <selection activeCell="M1173" sqref="M1173"/>
    </sheetView>
  </sheetViews>
  <sheetFormatPr defaultRowHeight="15" x14ac:dyDescent="0.25"/>
  <cols>
    <col min="1" max="1" width="17" bestFit="1" customWidth="1"/>
    <col min="2" max="2" width="12.5703125" bestFit="1" customWidth="1"/>
    <col min="3" max="3" width="15.5703125" bestFit="1" customWidth="1"/>
    <col min="4" max="4" width="17.42578125" bestFit="1" customWidth="1"/>
    <col min="5" max="5" width="15.5703125" bestFit="1" customWidth="1"/>
    <col min="6" max="6" width="22.42578125" bestFit="1" customWidth="1"/>
    <col min="7" max="7" width="24.42578125" bestFit="1" customWidth="1"/>
    <col min="8" max="8" width="18.28515625" bestFit="1" customWidth="1"/>
    <col min="9" max="10" width="24.42578125" customWidth="1"/>
    <col min="11" max="11" width="16" customWidth="1"/>
    <col min="12" max="12" width="8.7109375" customWidth="1"/>
    <col min="13" max="13" width="29.140625" customWidth="1"/>
    <col min="14" max="14" width="3" customWidth="1"/>
    <col min="15" max="15" width="13.7109375" customWidth="1"/>
    <col min="16" max="23" width="3" customWidth="1"/>
    <col min="24" max="24" width="13.5703125" bestFit="1" customWidth="1"/>
    <col min="25" max="25" width="3.42578125" bestFit="1" customWidth="1"/>
    <col min="26" max="71" width="3" customWidth="1"/>
    <col min="72" max="101" width="4" customWidth="1"/>
    <col min="102" max="102" width="11.28515625" customWidth="1"/>
    <col min="103" max="103" width="19" customWidth="1"/>
    <col min="104" max="104" width="11.28515625" customWidth="1"/>
    <col min="105" max="105" width="10.42578125" customWidth="1"/>
    <col min="106" max="106" width="9.85546875" customWidth="1"/>
    <col min="107" max="107" width="9.42578125" customWidth="1"/>
    <col min="108" max="108" width="14.5703125" customWidth="1"/>
    <col min="109" max="109" width="11.42578125" bestFit="1" customWidth="1"/>
    <col min="110" max="110" width="12.42578125" customWidth="1"/>
    <col min="111" max="111" width="10.7109375" bestFit="1" customWidth="1"/>
    <col min="112" max="112" width="9.5703125" customWidth="1"/>
    <col min="113" max="113" width="8.5703125" customWidth="1"/>
    <col min="114" max="114" width="9.28515625" customWidth="1"/>
    <col min="115" max="115" width="14.140625" customWidth="1"/>
    <col min="116" max="116" width="6.28515625" customWidth="1"/>
    <col min="117" max="117" width="10.7109375" bestFit="1" customWidth="1"/>
    <col min="118" max="118" width="11.85546875" customWidth="1"/>
    <col min="119" max="119" width="10.7109375" customWidth="1"/>
    <col min="120" max="120" width="11.7109375" customWidth="1"/>
    <col min="121" max="122" width="9.7109375" customWidth="1"/>
    <col min="123" max="123" width="10.42578125" customWidth="1"/>
    <col min="124" max="124" width="13.7109375" customWidth="1"/>
    <col min="125" max="125" width="13.140625" customWidth="1"/>
    <col min="126" max="126" width="12.140625" customWidth="1"/>
    <col min="127" max="127" width="12.85546875" customWidth="1"/>
    <col min="128" max="128" width="11.7109375" customWidth="1"/>
    <col min="129" max="129" width="7.42578125" customWidth="1"/>
    <col min="130" max="130" width="11.42578125" customWidth="1"/>
    <col min="131" max="131" width="7.28515625" customWidth="1"/>
    <col min="132" max="132" width="12.7109375" customWidth="1"/>
    <col min="133" max="133" width="16.28515625" customWidth="1"/>
    <col min="134" max="134" width="13.5703125" customWidth="1"/>
    <col min="135" max="135" width="11" bestFit="1" customWidth="1"/>
    <col min="136" max="136" width="11.42578125" customWidth="1"/>
    <col min="137" max="137" width="13.85546875" customWidth="1"/>
    <col min="138" max="138" width="12.42578125" customWidth="1"/>
    <col min="139" max="139" width="10.28515625" customWidth="1"/>
    <col min="140" max="140" width="10.5703125" customWidth="1"/>
    <col min="141" max="141" width="12.28515625" customWidth="1"/>
    <col min="142" max="142" width="7" customWidth="1"/>
    <col min="143" max="143" width="10.85546875" customWidth="1"/>
    <col min="144" max="144" width="14.140625" customWidth="1"/>
    <col min="145" max="145" width="13.85546875" customWidth="1"/>
    <col min="146" max="146" width="7.85546875" customWidth="1"/>
    <col min="147" max="147" width="13.28515625" customWidth="1"/>
    <col min="148" max="148" width="12.42578125" customWidth="1"/>
    <col min="149" max="149" width="8" customWidth="1"/>
    <col min="150" max="150" width="13.85546875" customWidth="1"/>
    <col min="151" max="151" width="18.42578125" customWidth="1"/>
    <col min="152" max="152" width="11.28515625" customWidth="1"/>
    <col min="153" max="153" width="13.85546875" customWidth="1"/>
    <col min="154" max="154" width="8.28515625" customWidth="1"/>
    <col min="155" max="155" width="12" bestFit="1" customWidth="1"/>
    <col min="156" max="156" width="10.7109375" customWidth="1"/>
    <col min="157" max="157" width="11.85546875" customWidth="1"/>
    <col min="158" max="158" width="10.7109375" customWidth="1"/>
    <col min="159" max="159" width="9.42578125" customWidth="1"/>
    <col min="160" max="160" width="11.5703125" customWidth="1"/>
    <col min="161" max="161" width="14" customWidth="1"/>
    <col min="162" max="162" width="12.28515625" customWidth="1"/>
    <col min="163" max="163" width="6.5703125" customWidth="1"/>
    <col min="164" max="164" width="12" customWidth="1"/>
    <col min="165" max="165" width="7.42578125" customWidth="1"/>
    <col min="166" max="166" width="10.5703125" customWidth="1"/>
    <col min="167" max="167" width="14" customWidth="1"/>
    <col min="168" max="168" width="11.28515625" customWidth="1"/>
    <col min="169" max="169" width="10.42578125" customWidth="1"/>
    <col min="170" max="170" width="8.7109375" customWidth="1"/>
    <col min="171" max="171" width="11.42578125" customWidth="1"/>
    <col min="172" max="172" width="12.7109375" customWidth="1"/>
    <col min="173" max="173" width="14.7109375" customWidth="1"/>
    <col min="174" max="174" width="20.140625" customWidth="1"/>
    <col min="175" max="175" width="13.42578125" customWidth="1"/>
    <col min="176" max="176" width="13.42578125" bestFit="1" customWidth="1"/>
    <col min="177" max="177" width="13.5703125" customWidth="1"/>
    <col min="178" max="178" width="7.28515625" customWidth="1"/>
    <col min="179" max="179" width="16" customWidth="1"/>
    <col min="180" max="180" width="13.7109375" bestFit="1" customWidth="1"/>
    <col min="181" max="181" width="11.85546875" customWidth="1"/>
    <col min="182" max="182" width="9.7109375" customWidth="1"/>
    <col min="183" max="183" width="11.7109375" bestFit="1" customWidth="1"/>
    <col min="184" max="184" width="13.5703125" customWidth="1"/>
    <col min="185" max="185" width="11.85546875" bestFit="1" customWidth="1"/>
    <col min="186" max="186" width="12.28515625" bestFit="1" customWidth="1"/>
    <col min="187" max="187" width="14.28515625" customWidth="1"/>
    <col min="188" max="188" width="8.5703125" customWidth="1"/>
    <col min="189" max="189" width="9.5703125" customWidth="1"/>
    <col min="190" max="190" width="11.7109375" customWidth="1"/>
    <col min="191" max="191" width="13.5703125" bestFit="1" customWidth="1"/>
    <col min="192" max="192" width="12.42578125" bestFit="1" customWidth="1"/>
    <col min="193" max="193" width="12.85546875" bestFit="1" customWidth="1"/>
    <col min="194" max="194" width="10.5703125" bestFit="1" customWidth="1"/>
    <col min="195" max="195" width="13.7109375" customWidth="1"/>
    <col min="196" max="196" width="11.42578125" customWidth="1"/>
    <col min="197" max="197" width="11.5703125" customWidth="1"/>
    <col min="198" max="198" width="13.140625" customWidth="1"/>
    <col min="199" max="199" width="16.42578125" bestFit="1" customWidth="1"/>
    <col min="200" max="200" width="14.7109375" bestFit="1" customWidth="1"/>
    <col min="201" max="201" width="13.140625" customWidth="1"/>
    <col min="202" max="202" width="12.28515625" customWidth="1"/>
    <col min="203" max="203" width="8.28515625" customWidth="1"/>
    <col min="204" max="204" width="11" customWidth="1"/>
    <col min="205" max="205" width="13.28515625" customWidth="1"/>
    <col min="206" max="206" width="9.85546875" bestFit="1" customWidth="1"/>
    <col min="207" max="207" width="8.5703125" customWidth="1"/>
    <col min="208" max="208" width="8.7109375" customWidth="1"/>
    <col min="209" max="209" width="10.5703125" customWidth="1"/>
    <col min="210" max="210" width="12.85546875" customWidth="1"/>
    <col min="211" max="211" width="9.5703125" customWidth="1"/>
    <col min="212" max="212" width="6.5703125" customWidth="1"/>
    <col min="213" max="213" width="12" customWidth="1"/>
    <col min="214" max="214" width="12.28515625" bestFit="1" customWidth="1"/>
    <col min="215" max="215" width="10.140625" bestFit="1" customWidth="1"/>
    <col min="216" max="216" width="12.140625" bestFit="1" customWidth="1"/>
    <col min="217" max="217" width="11.42578125" bestFit="1" customWidth="1"/>
    <col min="218" max="218" width="14.7109375" customWidth="1"/>
    <col min="219" max="219" width="14.140625" bestFit="1" customWidth="1"/>
    <col min="220" max="220" width="16.28515625" customWidth="1"/>
    <col min="221" max="221" width="9.42578125" bestFit="1" customWidth="1"/>
    <col min="222" max="222" width="11.140625" customWidth="1"/>
    <col min="223" max="223" width="7.85546875" customWidth="1"/>
    <col min="224" max="224" width="10.7109375" customWidth="1"/>
    <col min="225" max="225" width="10.85546875" customWidth="1"/>
    <col min="226" max="226" width="5.85546875" customWidth="1"/>
    <col min="227" max="227" width="9" customWidth="1"/>
    <col min="228" max="228" width="7.5703125" customWidth="1"/>
    <col min="229" max="229" width="11.5703125" customWidth="1"/>
    <col min="230" max="230" width="13.5703125" customWidth="1"/>
    <col min="231" max="231" width="10" customWidth="1"/>
    <col min="232" max="232" width="9.140625" customWidth="1"/>
    <col min="233" max="233" width="10.85546875" customWidth="1"/>
    <col min="234" max="234" width="12.42578125" customWidth="1"/>
    <col min="235" max="235" width="13.140625" bestFit="1" customWidth="1"/>
    <col min="236" max="236" width="12.5703125" customWidth="1"/>
    <col min="237" max="237" width="11.5703125" customWidth="1"/>
    <col min="238" max="238" width="11.28515625" customWidth="1"/>
    <col min="239" max="239" width="9.140625" customWidth="1"/>
    <col min="240" max="240" width="8.7109375" customWidth="1"/>
    <col min="241" max="241" width="11.5703125" customWidth="1"/>
    <col min="242" max="242" width="11.7109375" bestFit="1" customWidth="1"/>
    <col min="243" max="243" width="16" bestFit="1" customWidth="1"/>
    <col min="244" max="244" width="9" customWidth="1"/>
    <col min="245" max="245" width="15" customWidth="1"/>
    <col min="246" max="246" width="7.5703125" customWidth="1"/>
    <col min="247" max="247" width="12" customWidth="1"/>
    <col min="248" max="248" width="12.5703125" customWidth="1"/>
    <col min="249" max="249" width="12" bestFit="1" customWidth="1"/>
    <col min="250" max="250" width="15" customWidth="1"/>
    <col min="251" max="251" width="14" customWidth="1"/>
    <col min="252" max="252" width="15.7109375" bestFit="1" customWidth="1"/>
    <col min="253" max="253" width="13.85546875" customWidth="1"/>
    <col min="254" max="254" width="16.28515625" customWidth="1"/>
    <col min="255" max="255" width="10.5703125" bestFit="1" customWidth="1"/>
    <col min="256" max="256" width="7.28515625" customWidth="1"/>
    <col min="257" max="257" width="15.28515625" customWidth="1"/>
    <col min="258" max="258" width="14.42578125" customWidth="1"/>
    <col min="259" max="259" width="8.140625" customWidth="1"/>
    <col min="260" max="260" width="7" customWidth="1"/>
    <col min="261" max="261" width="18.140625" bestFit="1" customWidth="1"/>
    <col min="262" max="262" width="10.42578125" customWidth="1"/>
    <col min="263" max="263" width="11.5703125" customWidth="1"/>
    <col min="264" max="264" width="10.7109375" bestFit="1" customWidth="1"/>
    <col min="265" max="265" width="13.28515625" bestFit="1" customWidth="1"/>
    <col min="266" max="266" width="10.7109375" customWidth="1"/>
    <col min="267" max="267" width="12.28515625" customWidth="1"/>
    <col min="268" max="268" width="14" bestFit="1" customWidth="1"/>
    <col min="269" max="269" width="15.5703125" customWidth="1"/>
    <col min="270" max="270" width="11" customWidth="1"/>
    <col min="271" max="271" width="16.85546875" bestFit="1" customWidth="1"/>
    <col min="272" max="272" width="11.85546875" bestFit="1" customWidth="1"/>
    <col min="273" max="273" width="7.5703125" customWidth="1"/>
    <col min="274" max="274" width="12.42578125" bestFit="1" customWidth="1"/>
    <col min="275" max="275" width="13.7109375" customWidth="1"/>
    <col min="276" max="276" width="14.42578125" customWidth="1"/>
    <col min="277" max="277" width="19" bestFit="1" customWidth="1"/>
    <col min="278" max="278" width="11.28515625" bestFit="1" customWidth="1"/>
    <col min="279" max="279" width="10.42578125" bestFit="1" customWidth="1"/>
    <col min="280" max="280" width="9.85546875" bestFit="1" customWidth="1"/>
    <col min="281" max="281" width="9.42578125" customWidth="1"/>
    <col min="282" max="282" width="14.5703125" customWidth="1"/>
    <col min="283" max="283" width="11.42578125" bestFit="1" customWidth="1"/>
    <col min="284" max="284" width="12.42578125" customWidth="1"/>
    <col min="285" max="285" width="10.7109375" bestFit="1" customWidth="1"/>
    <col min="286" max="286" width="9.5703125" customWidth="1"/>
    <col min="287" max="287" width="8.5703125" customWidth="1"/>
    <col min="288" max="288" width="9.28515625" customWidth="1"/>
    <col min="289" max="289" width="14.140625" customWidth="1"/>
    <col min="290" max="290" width="6.28515625" customWidth="1"/>
    <col min="291" max="291" width="10.7109375" bestFit="1" customWidth="1"/>
    <col min="292" max="292" width="11.85546875" customWidth="1"/>
    <col min="293" max="293" width="10.7109375" customWidth="1"/>
    <col min="294" max="294" width="11.7109375" customWidth="1"/>
    <col min="295" max="296" width="9.7109375" customWidth="1"/>
    <col min="297" max="297" width="10.42578125" customWidth="1"/>
    <col min="298" max="298" width="13.7109375" customWidth="1"/>
    <col min="299" max="299" width="13.140625" customWidth="1"/>
    <col min="300" max="300" width="12.140625" bestFit="1" customWidth="1"/>
    <col min="301" max="301" width="12.85546875" customWidth="1"/>
    <col min="302" max="302" width="11.7109375" bestFit="1" customWidth="1"/>
    <col min="303" max="303" width="7.42578125" customWidth="1"/>
    <col min="304" max="304" width="11.42578125" customWidth="1"/>
    <col min="305" max="305" width="7.28515625" customWidth="1"/>
    <col min="306" max="306" width="12.7109375" customWidth="1"/>
    <col min="307" max="307" width="16.28515625" bestFit="1" customWidth="1"/>
    <col min="308" max="308" width="13.5703125" customWidth="1"/>
    <col min="309" max="309" width="11" customWidth="1"/>
    <col min="310" max="310" width="11.42578125" customWidth="1"/>
    <col min="311" max="311" width="13.85546875" customWidth="1"/>
    <col min="312" max="312" width="12.42578125" customWidth="1"/>
    <col min="313" max="313" width="10.28515625" customWidth="1"/>
    <col min="314" max="314" width="10.5703125" customWidth="1"/>
    <col min="315" max="315" width="12.28515625" bestFit="1" customWidth="1"/>
    <col min="316" max="316" width="7" customWidth="1"/>
    <col min="317" max="317" width="10.85546875" customWidth="1"/>
    <col min="318" max="318" width="14.140625" customWidth="1"/>
    <col min="319" max="319" width="13.85546875" customWidth="1"/>
    <col min="320" max="320" width="7.85546875" customWidth="1"/>
    <col min="321" max="321" width="13.28515625" customWidth="1"/>
    <col min="322" max="322" width="12.42578125" customWidth="1"/>
    <col min="323" max="323" width="8" customWidth="1"/>
    <col min="324" max="324" width="13.85546875" customWidth="1"/>
    <col min="325" max="325" width="18.42578125" customWidth="1"/>
    <col min="326" max="326" width="11.28515625" customWidth="1"/>
    <col min="327" max="327" width="13.85546875" customWidth="1"/>
    <col min="328" max="328" width="8.28515625" customWidth="1"/>
    <col min="329" max="329" width="12" bestFit="1" customWidth="1"/>
    <col min="330" max="330" width="10.7109375" customWidth="1"/>
    <col min="331" max="331" width="11.85546875" customWidth="1"/>
    <col min="332" max="332" width="10.7109375" customWidth="1"/>
    <col min="333" max="333" width="9.42578125" customWidth="1"/>
    <col min="334" max="334" width="11.5703125" bestFit="1" customWidth="1"/>
    <col min="335" max="335" width="14" customWidth="1"/>
    <col min="336" max="336" width="12.28515625" customWidth="1"/>
    <col min="337" max="337" width="6.5703125" customWidth="1"/>
    <col min="338" max="338" width="12" bestFit="1" customWidth="1"/>
    <col min="339" max="339" width="7.42578125" customWidth="1"/>
    <col min="340" max="340" width="10.5703125" customWidth="1"/>
    <col min="341" max="341" width="14" bestFit="1" customWidth="1"/>
    <col min="342" max="342" width="11.28515625" bestFit="1" customWidth="1"/>
    <col min="343" max="343" width="10.42578125" customWidth="1"/>
    <col min="344" max="344" width="8.7109375" customWidth="1"/>
    <col min="345" max="345" width="11.42578125" bestFit="1" customWidth="1"/>
    <col min="346" max="346" width="12.7109375" bestFit="1" customWidth="1"/>
    <col min="347" max="347" width="14.7109375" bestFit="1" customWidth="1"/>
    <col min="348" max="348" width="20.140625" customWidth="1"/>
    <col min="349" max="350" width="13.42578125" customWidth="1"/>
    <col min="351" max="351" width="13.5703125" bestFit="1" customWidth="1"/>
    <col min="352" max="352" width="7.28515625" customWidth="1"/>
    <col min="353" max="353" width="21.7109375" customWidth="1"/>
    <col min="354" max="354" width="13.7109375" bestFit="1" customWidth="1"/>
    <col min="355" max="355" width="11.85546875" bestFit="1" customWidth="1"/>
    <col min="356" max="356" width="9.7109375" customWidth="1"/>
    <col min="357" max="357" width="11.7109375" bestFit="1" customWidth="1"/>
    <col min="358" max="358" width="13.5703125" customWidth="1"/>
    <col min="359" max="359" width="11.85546875" bestFit="1" customWidth="1"/>
    <col min="360" max="360" width="12.28515625" bestFit="1" customWidth="1"/>
    <col min="361" max="361" width="14.28515625" bestFit="1" customWidth="1"/>
    <col min="362" max="362" width="8.5703125" customWidth="1"/>
    <col min="363" max="363" width="9.5703125" customWidth="1"/>
    <col min="364" max="364" width="11.7109375" customWidth="1"/>
    <col min="365" max="365" width="13.5703125" bestFit="1" customWidth="1"/>
    <col min="366" max="366" width="12.42578125" bestFit="1" customWidth="1"/>
    <col min="367" max="367" width="12.85546875" customWidth="1"/>
    <col min="368" max="368" width="10.5703125" customWidth="1"/>
    <col min="369" max="369" width="13.7109375" customWidth="1"/>
    <col min="370" max="370" width="11.42578125" customWidth="1"/>
    <col min="371" max="371" width="11.5703125" customWidth="1"/>
    <col min="372" max="372" width="13.140625" bestFit="1" customWidth="1"/>
    <col min="373" max="373" width="16.42578125" bestFit="1" customWidth="1"/>
    <col min="374" max="374" width="14.7109375" bestFit="1" customWidth="1"/>
    <col min="375" max="375" width="13.140625" bestFit="1" customWidth="1"/>
    <col min="376" max="376" width="12.28515625" customWidth="1"/>
    <col min="377" max="377" width="8.28515625" customWidth="1"/>
    <col min="378" max="378" width="11" bestFit="1" customWidth="1"/>
    <col min="379" max="379" width="13.28515625" bestFit="1" customWidth="1"/>
    <col min="380" max="380" width="9.85546875" customWidth="1"/>
    <col min="381" max="381" width="8.5703125" customWidth="1"/>
    <col min="382" max="382" width="8.7109375" customWidth="1"/>
    <col min="383" max="383" width="10.5703125" customWidth="1"/>
    <col min="384" max="384" width="12.85546875" bestFit="1" customWidth="1"/>
    <col min="385" max="385" width="9.5703125" customWidth="1"/>
    <col min="386" max="386" width="6.5703125" customWidth="1"/>
    <col min="387" max="387" width="12" bestFit="1" customWidth="1"/>
    <col min="388" max="388" width="12.28515625" customWidth="1"/>
    <col min="389" max="389" width="10.140625" customWidth="1"/>
    <col min="390" max="390" width="12.140625" bestFit="1" customWidth="1"/>
    <col min="391" max="391" width="11.42578125" customWidth="1"/>
    <col min="392" max="392" width="14.7109375" customWidth="1"/>
    <col min="393" max="393" width="14.140625" customWidth="1"/>
    <col min="394" max="394" width="16.28515625" customWidth="1"/>
    <col min="395" max="395" width="9.42578125" bestFit="1" customWidth="1"/>
    <col min="396" max="396" width="11.140625" customWidth="1"/>
    <col min="397" max="397" width="7.85546875" customWidth="1"/>
    <col min="398" max="398" width="10.7109375" bestFit="1" customWidth="1"/>
    <col min="399" max="399" width="10.85546875" bestFit="1" customWidth="1"/>
    <col min="400" max="400" width="5.85546875" customWidth="1"/>
    <col min="401" max="401" width="9" customWidth="1"/>
    <col min="402" max="402" width="7.5703125" customWidth="1"/>
    <col min="403" max="403" width="11.5703125" customWidth="1"/>
    <col min="404" max="404" width="13.5703125" bestFit="1" customWidth="1"/>
    <col min="405" max="405" width="10" bestFit="1" customWidth="1"/>
    <col min="406" max="406" width="9.140625" customWidth="1"/>
    <col min="407" max="407" width="10.85546875" customWidth="1"/>
    <col min="408" max="408" width="12.42578125" customWidth="1"/>
    <col min="409" max="409" width="13.140625" customWidth="1"/>
    <col min="410" max="410" width="12.5703125" customWidth="1"/>
    <col min="411" max="411" width="11.5703125" customWidth="1"/>
    <col min="412" max="412" width="11.28515625" bestFit="1" customWidth="1"/>
    <col min="413" max="413" width="9.140625" customWidth="1"/>
    <col min="414" max="414" width="8.7109375" customWidth="1"/>
    <col min="415" max="415" width="11.5703125" customWidth="1"/>
    <col min="416" max="416" width="11.7109375" bestFit="1" customWidth="1"/>
    <col min="417" max="417" width="16" customWidth="1"/>
    <col min="418" max="418" width="9" customWidth="1"/>
    <col min="419" max="419" width="15" customWidth="1"/>
    <col min="420" max="420" width="7.5703125" customWidth="1"/>
    <col min="421" max="421" width="12" customWidth="1"/>
    <col min="422" max="422" width="12.5703125" bestFit="1" customWidth="1"/>
    <col min="423" max="423" width="12" bestFit="1" customWidth="1"/>
    <col min="424" max="424" width="15" customWidth="1"/>
    <col min="425" max="425" width="14" customWidth="1"/>
    <col min="426" max="426" width="15.7109375" customWidth="1"/>
    <col min="427" max="427" width="13.85546875" customWidth="1"/>
    <col min="428" max="428" width="16.28515625" customWidth="1"/>
    <col min="429" max="429" width="10.5703125" customWidth="1"/>
    <col min="430" max="430" width="7.28515625" customWidth="1"/>
    <col min="431" max="431" width="15.28515625" bestFit="1" customWidth="1"/>
    <col min="432" max="432" width="14.42578125" customWidth="1"/>
    <col min="433" max="433" width="8.140625" customWidth="1"/>
    <col min="434" max="434" width="7" customWidth="1"/>
    <col min="435" max="435" width="18.140625" bestFit="1" customWidth="1"/>
    <col min="436" max="436" width="10.42578125" bestFit="1" customWidth="1"/>
    <col min="437" max="437" width="11.5703125" customWidth="1"/>
    <col min="438" max="438" width="10.7109375" bestFit="1" customWidth="1"/>
    <col min="439" max="439" width="13.28515625" bestFit="1" customWidth="1"/>
    <col min="440" max="440" width="10.7109375" customWidth="1"/>
    <col min="441" max="441" width="12.28515625" customWidth="1"/>
    <col min="442" max="442" width="14" customWidth="1"/>
    <col min="443" max="443" width="15.5703125" customWidth="1"/>
    <col min="444" max="444" width="11" customWidth="1"/>
    <col min="445" max="445" width="16.85546875" bestFit="1" customWidth="1"/>
    <col min="446" max="446" width="11.85546875" customWidth="1"/>
    <col min="447" max="447" width="7.5703125" customWidth="1"/>
    <col min="448" max="448" width="12.42578125" bestFit="1" customWidth="1"/>
    <col min="449" max="449" width="13.7109375" customWidth="1"/>
    <col min="450" max="450" width="14.42578125" customWidth="1"/>
    <col min="451" max="451" width="19" customWidth="1"/>
    <col min="452" max="452" width="11.28515625" customWidth="1"/>
    <col min="453" max="453" width="10.42578125" customWidth="1"/>
    <col min="454" max="454" width="9.85546875" bestFit="1" customWidth="1"/>
    <col min="455" max="455" width="9.42578125" customWidth="1"/>
    <col min="456" max="456" width="14.5703125" bestFit="1" customWidth="1"/>
    <col min="457" max="457" width="11.42578125" customWidth="1"/>
    <col min="458" max="458" width="12.42578125" bestFit="1" customWidth="1"/>
    <col min="459" max="459" width="10.7109375" customWidth="1"/>
    <col min="460" max="460" width="9.5703125" bestFit="1" customWidth="1"/>
    <col min="461" max="461" width="8.5703125" customWidth="1"/>
    <col min="462" max="462" width="9.28515625" bestFit="1" customWidth="1"/>
    <col min="463" max="463" width="14.140625" customWidth="1"/>
    <col min="464" max="464" width="6.28515625" customWidth="1"/>
    <col min="465" max="465" width="10.7109375" customWidth="1"/>
    <col min="466" max="466" width="11.85546875" bestFit="1" customWidth="1"/>
    <col min="467" max="467" width="10.7109375" customWidth="1"/>
    <col min="468" max="468" width="11.7109375" customWidth="1"/>
    <col min="469" max="470" width="9.7109375" customWidth="1"/>
    <col min="471" max="471" width="10.42578125" bestFit="1" customWidth="1"/>
    <col min="472" max="472" width="13.7109375" customWidth="1"/>
    <col min="473" max="473" width="13.140625" customWidth="1"/>
    <col min="474" max="474" width="12.140625" bestFit="1" customWidth="1"/>
    <col min="475" max="475" width="12.85546875" customWidth="1"/>
    <col min="476" max="476" width="11.7109375" customWidth="1"/>
    <col min="477" max="477" width="7.42578125" customWidth="1"/>
    <col min="478" max="478" width="11.42578125" customWidth="1"/>
    <col min="479" max="479" width="7.28515625" customWidth="1"/>
    <col min="480" max="480" width="12.7109375" customWidth="1"/>
    <col min="481" max="481" width="16.28515625" customWidth="1"/>
    <col min="482" max="482" width="13.5703125" customWidth="1"/>
    <col min="483" max="483" width="11" bestFit="1" customWidth="1"/>
    <col min="484" max="484" width="11.42578125" customWidth="1"/>
    <col min="485" max="485" width="13.85546875" bestFit="1" customWidth="1"/>
    <col min="486" max="486" width="12.42578125" customWidth="1"/>
    <col min="487" max="487" width="10.28515625" bestFit="1" customWidth="1"/>
    <col min="488" max="488" width="10.5703125" bestFit="1" customWidth="1"/>
    <col min="489" max="489" width="12.28515625" customWidth="1"/>
    <col min="490" max="490" width="7" customWidth="1"/>
    <col min="491" max="491" width="10.85546875" customWidth="1"/>
    <col min="492" max="492" width="14.140625" customWidth="1"/>
    <col min="493" max="493" width="13.85546875" customWidth="1"/>
    <col min="494" max="494" width="7.85546875" customWidth="1"/>
    <col min="495" max="495" width="13.28515625" customWidth="1"/>
    <col min="496" max="496" width="12.42578125" bestFit="1" customWidth="1"/>
    <col min="497" max="497" width="8" customWidth="1"/>
    <col min="498" max="498" width="13.85546875" customWidth="1"/>
    <col min="499" max="499" width="18.42578125" customWidth="1"/>
    <col min="500" max="500" width="11.28515625" customWidth="1"/>
    <col min="501" max="501" width="13.85546875" bestFit="1" customWidth="1"/>
    <col min="502" max="502" width="8.28515625" customWidth="1"/>
    <col min="503" max="503" width="12" bestFit="1" customWidth="1"/>
    <col min="504" max="504" width="10.7109375" customWidth="1"/>
    <col min="505" max="505" width="11.85546875" customWidth="1"/>
    <col min="506" max="506" width="10.7109375" customWidth="1"/>
    <col min="507" max="507" width="9.42578125" bestFit="1" customWidth="1"/>
    <col min="508" max="508" width="11.5703125" customWidth="1"/>
    <col min="509" max="509" width="14" customWidth="1"/>
    <col min="510" max="510" width="12.28515625" customWidth="1"/>
    <col min="511" max="511" width="6.5703125" customWidth="1"/>
    <col min="512" max="512" width="12" customWidth="1"/>
    <col min="513" max="513" width="7.42578125" customWidth="1"/>
    <col min="514" max="514" width="10.5703125" bestFit="1" customWidth="1"/>
    <col min="515" max="515" width="14" customWidth="1"/>
    <col min="516" max="516" width="11.28515625" customWidth="1"/>
    <col min="517" max="517" width="10.42578125" bestFit="1" customWidth="1"/>
    <col min="518" max="518" width="8.7109375" customWidth="1"/>
    <col min="519" max="519" width="11.42578125" customWidth="1"/>
    <col min="520" max="520" width="12.7109375" customWidth="1"/>
    <col min="521" max="521" width="14.7109375" customWidth="1"/>
    <col min="522" max="522" width="20.140625" customWidth="1"/>
    <col min="523" max="524" width="13.42578125" customWidth="1"/>
    <col min="525" max="525" width="13.5703125" customWidth="1"/>
    <col min="526" max="526" width="7.28515625" customWidth="1"/>
    <col min="527" max="528" width="21" customWidth="1"/>
    <col min="529" max="529" width="26.7109375" customWidth="1"/>
    <col min="530" max="530" width="8.5703125" customWidth="1"/>
    <col min="531" max="531" width="9.7109375" bestFit="1" customWidth="1"/>
    <col min="532" max="532" width="8.28515625" customWidth="1"/>
    <col min="533" max="533" width="8" customWidth="1"/>
    <col min="535" max="535" width="8" customWidth="1"/>
    <col min="536" max="536" width="6" customWidth="1"/>
    <col min="537" max="537" width="7.85546875" customWidth="1"/>
    <col min="538" max="538" width="6.5703125" customWidth="1"/>
    <col min="539" max="539" width="7.140625" customWidth="1"/>
    <col min="540" max="540" width="8.42578125" customWidth="1"/>
    <col min="541" max="541" width="11.5703125" bestFit="1" customWidth="1"/>
    <col min="542" max="542" width="9.5703125" bestFit="1" customWidth="1"/>
    <col min="543" max="544" width="7" customWidth="1"/>
    <col min="545" max="545" width="11.5703125" bestFit="1" customWidth="1"/>
    <col min="546" max="546" width="8.42578125" customWidth="1"/>
    <col min="547" max="547" width="8.28515625" customWidth="1"/>
    <col min="548" max="548" width="7" customWidth="1"/>
    <col min="549" max="549" width="7.42578125" customWidth="1"/>
    <col min="550" max="550" width="9.7109375" bestFit="1" customWidth="1"/>
    <col min="551" max="551" width="7" customWidth="1"/>
    <col min="552" max="552" width="10" bestFit="1" customWidth="1"/>
    <col min="553" max="553" width="7.85546875" customWidth="1"/>
    <col min="554" max="554" width="8.5703125" customWidth="1"/>
    <col min="555" max="555" width="7.5703125" customWidth="1"/>
    <col min="556" max="556" width="7" customWidth="1"/>
    <col min="557" max="557" width="8.7109375" customWidth="1"/>
    <col min="558" max="558" width="8" customWidth="1"/>
    <col min="559" max="559" width="7.5703125" customWidth="1"/>
    <col min="560" max="560" width="8.42578125" customWidth="1"/>
    <col min="561" max="561" width="11.7109375" bestFit="1" customWidth="1"/>
    <col min="562" max="562" width="12.5703125" bestFit="1" customWidth="1"/>
    <col min="563" max="563" width="9.28515625" bestFit="1" customWidth="1"/>
    <col min="564" max="564" width="9.5703125" bestFit="1" customWidth="1"/>
    <col min="565" max="565" width="12.5703125" bestFit="1" customWidth="1"/>
    <col min="566" max="566" width="10.5703125" bestFit="1" customWidth="1"/>
    <col min="567" max="567" width="12.42578125" bestFit="1" customWidth="1"/>
    <col min="568" max="568" width="11.28515625" bestFit="1" customWidth="1"/>
    <col min="569" max="569" width="11.42578125" bestFit="1" customWidth="1"/>
    <col min="570" max="570" width="9.85546875" bestFit="1" customWidth="1"/>
    <col min="571" max="571" width="11.28515625" bestFit="1" customWidth="1"/>
    <col min="572" max="573" width="8.5703125" customWidth="1"/>
    <col min="574" max="574" width="8.42578125" customWidth="1"/>
    <col min="575" max="575" width="8.7109375" customWidth="1"/>
    <col min="576" max="576" width="10.5703125" bestFit="1" customWidth="1"/>
    <col min="578" max="578" width="9.85546875" bestFit="1" customWidth="1"/>
    <col min="579" max="579" width="8" customWidth="1"/>
    <col min="580" max="580" width="8.140625" customWidth="1"/>
    <col min="581" max="581" width="11" bestFit="1" customWidth="1"/>
    <col min="582" max="582" width="10" bestFit="1" customWidth="1"/>
    <col min="583" max="583" width="11.5703125" bestFit="1" customWidth="1"/>
    <col min="584" max="584" width="11.42578125" bestFit="1" customWidth="1"/>
    <col min="585" max="585" width="11" bestFit="1" customWidth="1"/>
    <col min="586" max="586" width="8.5703125" customWidth="1"/>
    <col min="587" max="587" width="11.7109375" bestFit="1" customWidth="1"/>
    <col min="588" max="588" width="10.85546875" bestFit="1" customWidth="1"/>
    <col min="589" max="589" width="7.42578125" customWidth="1"/>
    <col min="590" max="590" width="9.5703125" bestFit="1" customWidth="1"/>
    <col min="591" max="591" width="8.5703125" customWidth="1"/>
    <col min="592" max="592" width="9.28515625" bestFit="1" customWidth="1"/>
    <col min="593" max="593" width="11.7109375" bestFit="1" customWidth="1"/>
    <col min="594" max="594" width="11.140625" bestFit="1" customWidth="1"/>
    <col min="595" max="595" width="10.28515625" bestFit="1" customWidth="1"/>
    <col min="596" max="596" width="8.85546875" customWidth="1"/>
    <col min="597" max="597" width="9.5703125" bestFit="1" customWidth="1"/>
    <col min="598" max="598" width="12.5703125" bestFit="1" customWidth="1"/>
    <col min="599" max="599" width="11" bestFit="1" customWidth="1"/>
    <col min="600" max="600" width="9" customWidth="1"/>
    <col min="601" max="601" width="8.7109375" customWidth="1"/>
    <col min="602" max="602" width="10.42578125" bestFit="1" customWidth="1"/>
    <col min="603" max="603" width="8.85546875" customWidth="1"/>
    <col min="604" max="604" width="10.85546875" bestFit="1" customWidth="1"/>
    <col min="605" max="605" width="9.28515625" bestFit="1" customWidth="1"/>
    <col min="606" max="606" width="8.140625" customWidth="1"/>
    <col min="607" max="607" width="9.85546875" bestFit="1" customWidth="1"/>
    <col min="608" max="608" width="11.28515625" bestFit="1" customWidth="1"/>
    <col min="609" max="609" width="10.7109375" bestFit="1" customWidth="1"/>
    <col min="610" max="610" width="9.7109375" bestFit="1" customWidth="1"/>
    <col min="611" max="611" width="11.140625" bestFit="1" customWidth="1"/>
    <col min="612" max="612" width="12.85546875" bestFit="1" customWidth="1"/>
    <col min="613" max="613" width="13.28515625" bestFit="1" customWidth="1"/>
    <col min="614" max="614" width="12.140625" bestFit="1" customWidth="1"/>
    <col min="615" max="615" width="9.42578125" bestFit="1" customWidth="1"/>
    <col min="616" max="616" width="6.5703125" customWidth="1"/>
    <col min="617" max="617" width="10.7109375" bestFit="1" customWidth="1"/>
    <col min="618" max="618" width="10" bestFit="1" customWidth="1"/>
    <col min="619" max="619" width="11" bestFit="1" customWidth="1"/>
    <col min="620" max="620" width="8.5703125" customWidth="1"/>
    <col min="621" max="621" width="11.7109375" bestFit="1" customWidth="1"/>
    <col min="622" max="622" width="9.28515625" bestFit="1" customWidth="1"/>
    <col min="623" max="623" width="11.140625" bestFit="1" customWidth="1"/>
    <col min="624" max="624" width="12.5703125" bestFit="1" customWidth="1"/>
    <col min="625" max="625" width="9.5703125" bestFit="1" customWidth="1"/>
    <col min="626" max="626" width="8.5703125" customWidth="1"/>
    <col min="627" max="627" width="10.85546875" bestFit="1" customWidth="1"/>
    <col min="628" max="628" width="7.5703125" customWidth="1"/>
    <col min="629" max="629" width="9" customWidth="1"/>
    <col min="630" max="630" width="8.7109375" customWidth="1"/>
    <col min="631" max="631" width="9.85546875" bestFit="1" customWidth="1"/>
    <col min="632" max="632" width="9.5703125" bestFit="1" customWidth="1"/>
    <col min="633" max="633" width="10" bestFit="1" customWidth="1"/>
    <col min="634" max="634" width="8.5703125" customWidth="1"/>
    <col min="635" max="635" width="9" customWidth="1"/>
    <col min="636" max="636" width="11.5703125" bestFit="1" customWidth="1"/>
    <col min="637" max="637" width="9.5703125" bestFit="1" customWidth="1"/>
    <col min="638" max="638" width="10" bestFit="1" customWidth="1"/>
    <col min="639" max="639" width="10.5703125" bestFit="1" customWidth="1"/>
    <col min="640" max="640" width="12.28515625" bestFit="1" customWidth="1"/>
    <col min="641" max="641" width="10.28515625" bestFit="1" customWidth="1"/>
    <col min="642" max="642" width="10.140625" bestFit="1" customWidth="1"/>
    <col min="643" max="643" width="11" bestFit="1" customWidth="1"/>
    <col min="644" max="644" width="11.42578125" bestFit="1" customWidth="1"/>
    <col min="645" max="645" width="9.28515625" bestFit="1" customWidth="1"/>
    <col min="646" max="646" width="9.7109375" bestFit="1" customWidth="1"/>
    <col min="647" max="647" width="8.5703125" customWidth="1"/>
    <col min="648" max="648" width="10.7109375" bestFit="1" customWidth="1"/>
    <col min="649" max="649" width="7.42578125" customWidth="1"/>
    <col min="650" max="650" width="11" bestFit="1" customWidth="1"/>
    <col min="651" max="651" width="7.85546875" customWidth="1"/>
    <col min="652" max="652" width="10.42578125" bestFit="1" customWidth="1"/>
    <col min="653" max="653" width="10.140625" bestFit="1" customWidth="1"/>
    <col min="654" max="654" width="6.85546875" customWidth="1"/>
    <col min="655" max="656" width="9.7109375" bestFit="1" customWidth="1"/>
    <col min="657" max="657" width="10.42578125" bestFit="1" customWidth="1"/>
    <col min="658" max="658" width="5.85546875" customWidth="1"/>
    <col min="659" max="659" width="6.140625" customWidth="1"/>
    <col min="660" max="660" width="8" customWidth="1"/>
    <col min="661" max="661" width="8.28515625" customWidth="1"/>
    <col min="662" max="662" width="7.5703125" customWidth="1"/>
    <col min="663" max="664" width="8.140625" customWidth="1"/>
    <col min="665" max="665" width="8.42578125" customWidth="1"/>
    <col min="666" max="666" width="10.7109375" bestFit="1" customWidth="1"/>
    <col min="667" max="667" width="8.42578125" customWidth="1"/>
    <col min="668" max="668" width="5.85546875" customWidth="1"/>
    <col min="669" max="669" width="9.42578125" bestFit="1" customWidth="1"/>
    <col min="670" max="670" width="9.28515625" bestFit="1" customWidth="1"/>
    <col min="671" max="671" width="8.85546875" customWidth="1"/>
    <col min="672" max="672" width="8.5703125" customWidth="1"/>
    <col min="673" max="673" width="8" customWidth="1"/>
    <col min="674" max="674" width="10" bestFit="1" customWidth="1"/>
    <col min="675" max="675" width="8.7109375" customWidth="1"/>
    <col min="676" max="676" width="9.85546875" bestFit="1" customWidth="1"/>
    <col min="677" max="677" width="9" customWidth="1"/>
    <col min="678" max="678" width="7.7109375" customWidth="1"/>
    <col min="679" max="679" width="8.7109375" customWidth="1"/>
    <col min="680" max="680" width="8" customWidth="1"/>
    <col min="681" max="681" width="10.7109375" bestFit="1" customWidth="1"/>
    <col min="682" max="682" width="8.85546875" customWidth="1"/>
    <col min="683" max="683" width="10.140625" bestFit="1" customWidth="1"/>
    <col min="684" max="684" width="8.140625" customWidth="1"/>
    <col min="685" max="685" width="6.7109375" customWidth="1"/>
    <col min="686" max="686" width="9.42578125" bestFit="1" customWidth="1"/>
    <col min="688" max="688" width="8.42578125" customWidth="1"/>
    <col min="689" max="689" width="8.7109375" customWidth="1"/>
    <col min="690" max="690" width="8.5703125" customWidth="1"/>
    <col min="691" max="691" width="9.42578125" bestFit="1" customWidth="1"/>
    <col min="692" max="693" width="9.7109375" bestFit="1" customWidth="1"/>
    <col min="694" max="694" width="10.42578125" bestFit="1" customWidth="1"/>
    <col min="695" max="695" width="8.5703125" customWidth="1"/>
    <col min="696" max="696" width="9.42578125" bestFit="1" customWidth="1"/>
    <col min="697" max="697" width="7.7109375" customWidth="1"/>
    <col min="698" max="698" width="8.7109375" customWidth="1"/>
    <col min="699" max="699" width="10.28515625" bestFit="1" customWidth="1"/>
    <col min="700" max="700" width="9.85546875" bestFit="1" customWidth="1"/>
    <col min="701" max="702" width="7.7109375" customWidth="1"/>
    <col min="703" max="703" width="6.7109375" customWidth="1"/>
    <col min="704" max="704" width="8.7109375" customWidth="1"/>
    <col min="705" max="706" width="8.140625" customWidth="1"/>
    <col min="707" max="707" width="8.85546875" customWidth="1"/>
    <col min="708" max="708" width="8.42578125" customWidth="1"/>
    <col min="709" max="709" width="8.140625" customWidth="1"/>
    <col min="710" max="710" width="8.85546875" customWidth="1"/>
    <col min="711" max="711" width="11.140625" bestFit="1" customWidth="1"/>
    <col min="713" max="713" width="10.42578125" bestFit="1" customWidth="1"/>
    <col min="714" max="714" width="8.7109375" customWidth="1"/>
    <col min="715" max="715" width="8" customWidth="1"/>
    <col min="716" max="717" width="8.140625" customWidth="1"/>
    <col min="718" max="718" width="9.42578125" bestFit="1" customWidth="1"/>
    <col min="719" max="719" width="5" customWidth="1"/>
    <col min="720" max="720" width="7.7109375" customWidth="1"/>
    <col min="721" max="721" width="7.85546875" customWidth="1"/>
    <col min="722" max="722" width="7" customWidth="1"/>
    <col min="725" max="725" width="9.85546875" bestFit="1" customWidth="1"/>
    <col min="726" max="726" width="7.7109375" customWidth="1"/>
    <col min="727" max="728" width="6" customWidth="1"/>
    <col min="729" max="729" width="9" customWidth="1"/>
    <col min="730" max="730" width="11.28515625" bestFit="1" customWidth="1"/>
  </cols>
  <sheetData>
    <row r="1" spans="1:14" x14ac:dyDescent="0.25">
      <c r="A1" s="11" t="s">
        <v>8984</v>
      </c>
      <c r="B1" t="s">
        <v>8983</v>
      </c>
      <c r="C1" t="s">
        <v>8985</v>
      </c>
      <c r="D1" t="s">
        <v>8986</v>
      </c>
      <c r="E1" t="s">
        <v>8987</v>
      </c>
      <c r="F1" t="s">
        <v>8988</v>
      </c>
      <c r="G1" t="s">
        <v>8989</v>
      </c>
      <c r="H1" t="s">
        <v>10242</v>
      </c>
      <c r="K1" s="13" t="s">
        <v>8991</v>
      </c>
      <c r="L1" s="13" t="s">
        <v>8992</v>
      </c>
    </row>
    <row r="2" spans="1:14" x14ac:dyDescent="0.25">
      <c r="A2" s="12" t="s">
        <v>5124</v>
      </c>
      <c r="B2">
        <v>90</v>
      </c>
      <c r="C2">
        <v>92</v>
      </c>
      <c r="D2">
        <v>95</v>
      </c>
      <c r="E2">
        <v>30</v>
      </c>
      <c r="F2">
        <v>92</v>
      </c>
      <c r="G2">
        <v>95</v>
      </c>
      <c r="H2">
        <v>494</v>
      </c>
      <c r="I2" s="12" t="s">
        <v>9128</v>
      </c>
      <c r="K2">
        <f>SUM(B2:G2)</f>
        <v>494</v>
      </c>
      <c r="L2">
        <f>IF($K2&gt;=570,4,IF(AND($K2&gt;=485,$K2&lt;570),3,IF(AND($K2&gt;=400,$K2&lt;485),2,1)))</f>
        <v>3</v>
      </c>
      <c r="M2" s="12" t="s">
        <v>9128</v>
      </c>
      <c r="N2" s="12"/>
    </row>
    <row r="3" spans="1:14" x14ac:dyDescent="0.25">
      <c r="A3" s="12" t="s">
        <v>14804</v>
      </c>
      <c r="B3">
        <v>74</v>
      </c>
      <c r="C3">
        <v>95</v>
      </c>
      <c r="D3">
        <v>110</v>
      </c>
      <c r="E3">
        <v>50</v>
      </c>
      <c r="F3">
        <v>95</v>
      </c>
      <c r="G3">
        <v>70</v>
      </c>
      <c r="H3">
        <v>494</v>
      </c>
      <c r="I3" s="12" t="s">
        <v>14841</v>
      </c>
      <c r="K3">
        <f t="shared" ref="K3:K66" si="0">SUM(B3:G3)</f>
        <v>494</v>
      </c>
      <c r="L3">
        <f t="shared" ref="L3:L66" si="1">IF($K3&gt;=570,4,IF(AND($K3&gt;=485,$K3&lt;570),3,IF(AND($K3&gt;=400,$K3&lt;485),2,1)))</f>
        <v>3</v>
      </c>
      <c r="M3" s="12" t="s">
        <v>14841</v>
      </c>
      <c r="N3" s="12"/>
    </row>
    <row r="4" spans="1:14" x14ac:dyDescent="0.25">
      <c r="A4" s="12" t="s">
        <v>1872</v>
      </c>
      <c r="B4">
        <v>55</v>
      </c>
      <c r="C4">
        <v>25</v>
      </c>
      <c r="D4">
        <v>50</v>
      </c>
      <c r="E4">
        <v>70</v>
      </c>
      <c r="F4">
        <v>60</v>
      </c>
      <c r="G4">
        <v>50</v>
      </c>
      <c r="H4">
        <v>310</v>
      </c>
      <c r="I4" s="12" t="s">
        <v>9625</v>
      </c>
      <c r="K4">
        <f t="shared" si="0"/>
        <v>310</v>
      </c>
      <c r="L4">
        <f t="shared" si="1"/>
        <v>1</v>
      </c>
      <c r="M4" s="12" t="s">
        <v>9625</v>
      </c>
      <c r="N4" s="12"/>
    </row>
    <row r="5" spans="1:14" x14ac:dyDescent="0.25">
      <c r="A5" s="12" t="s">
        <v>3283</v>
      </c>
      <c r="B5">
        <v>65</v>
      </c>
      <c r="C5">
        <v>130</v>
      </c>
      <c r="D5">
        <v>60</v>
      </c>
      <c r="E5">
        <v>75</v>
      </c>
      <c r="F5">
        <v>75</v>
      </c>
      <c r="G5">
        <v>60</v>
      </c>
      <c r="H5">
        <v>465</v>
      </c>
      <c r="I5" s="12" t="s">
        <v>9396</v>
      </c>
      <c r="K5">
        <f t="shared" si="0"/>
        <v>465</v>
      </c>
      <c r="L5">
        <f t="shared" si="1"/>
        <v>2</v>
      </c>
      <c r="M5" s="12" t="s">
        <v>9396</v>
      </c>
      <c r="N5" s="12"/>
    </row>
    <row r="6" spans="1:14" x14ac:dyDescent="0.25">
      <c r="A6" s="12" t="s">
        <v>5031</v>
      </c>
      <c r="B6">
        <v>65</v>
      </c>
      <c r="C6">
        <v>80</v>
      </c>
      <c r="D6">
        <v>105</v>
      </c>
      <c r="E6">
        <v>75</v>
      </c>
      <c r="F6">
        <v>45</v>
      </c>
      <c r="G6">
        <v>95</v>
      </c>
      <c r="H6">
        <v>465</v>
      </c>
      <c r="I6" s="12" t="s">
        <v>9394</v>
      </c>
      <c r="K6">
        <f t="shared" si="0"/>
        <v>465</v>
      </c>
      <c r="L6">
        <f t="shared" si="1"/>
        <v>2</v>
      </c>
      <c r="M6" s="12" t="s">
        <v>9394</v>
      </c>
      <c r="N6" s="12"/>
    </row>
    <row r="7" spans="1:14" x14ac:dyDescent="0.25">
      <c r="A7" s="12" t="s">
        <v>10761</v>
      </c>
      <c r="B7">
        <v>90</v>
      </c>
      <c r="C7">
        <v>50</v>
      </c>
      <c r="D7">
        <v>50</v>
      </c>
      <c r="E7">
        <v>95</v>
      </c>
      <c r="F7">
        <v>120</v>
      </c>
      <c r="G7">
        <v>90</v>
      </c>
      <c r="H7">
        <v>495</v>
      </c>
      <c r="I7" s="12" t="s">
        <v>11385</v>
      </c>
      <c r="K7">
        <f t="shared" si="0"/>
        <v>495</v>
      </c>
      <c r="L7">
        <f t="shared" si="1"/>
        <v>3</v>
      </c>
      <c r="M7" s="12" t="s">
        <v>11385</v>
      </c>
      <c r="N7" s="12"/>
    </row>
    <row r="8" spans="1:14" x14ac:dyDescent="0.25">
      <c r="A8" s="12" t="s">
        <v>3313</v>
      </c>
      <c r="B8">
        <v>79</v>
      </c>
      <c r="C8">
        <v>65</v>
      </c>
      <c r="D8">
        <v>80</v>
      </c>
      <c r="E8">
        <v>100</v>
      </c>
      <c r="F8">
        <v>81</v>
      </c>
      <c r="G8">
        <v>95</v>
      </c>
      <c r="H8">
        <v>500</v>
      </c>
      <c r="I8" s="12" t="s">
        <v>9471</v>
      </c>
      <c r="K8">
        <f t="shared" si="0"/>
        <v>500</v>
      </c>
      <c r="L8">
        <f t="shared" si="1"/>
        <v>3</v>
      </c>
      <c r="M8" s="12" t="s">
        <v>9471</v>
      </c>
      <c r="N8" s="12"/>
    </row>
    <row r="9" spans="1:14" x14ac:dyDescent="0.25">
      <c r="A9" s="12" t="s">
        <v>980</v>
      </c>
      <c r="B9">
        <v>80</v>
      </c>
      <c r="C9">
        <v>105</v>
      </c>
      <c r="D9">
        <v>65</v>
      </c>
      <c r="E9">
        <v>130</v>
      </c>
      <c r="F9">
        <v>60</v>
      </c>
      <c r="G9">
        <v>75</v>
      </c>
      <c r="H9">
        <v>515</v>
      </c>
      <c r="I9" s="12" t="s">
        <v>9203</v>
      </c>
      <c r="K9">
        <f t="shared" si="0"/>
        <v>515</v>
      </c>
      <c r="L9">
        <f t="shared" si="1"/>
        <v>3</v>
      </c>
      <c r="M9" s="12" t="s">
        <v>9203</v>
      </c>
      <c r="N9" s="12"/>
    </row>
    <row r="10" spans="1:14" x14ac:dyDescent="0.25">
      <c r="A10" s="12" t="s">
        <v>2156</v>
      </c>
      <c r="B10">
        <v>80</v>
      </c>
      <c r="C10">
        <v>115</v>
      </c>
      <c r="D10">
        <v>110</v>
      </c>
      <c r="E10">
        <v>55</v>
      </c>
      <c r="F10">
        <v>65</v>
      </c>
      <c r="G10">
        <v>105</v>
      </c>
      <c r="H10">
        <v>530</v>
      </c>
      <c r="I10" s="12" t="s">
        <v>9211</v>
      </c>
      <c r="K10">
        <f t="shared" si="0"/>
        <v>530</v>
      </c>
      <c r="L10">
        <f t="shared" si="1"/>
        <v>3</v>
      </c>
      <c r="M10" s="12" t="s">
        <v>9211</v>
      </c>
      <c r="N10" s="12"/>
    </row>
    <row r="11" spans="1:14" x14ac:dyDescent="0.25">
      <c r="A11" s="12" t="s">
        <v>2267</v>
      </c>
      <c r="B11">
        <v>60</v>
      </c>
      <c r="C11">
        <v>40</v>
      </c>
      <c r="D11">
        <v>60</v>
      </c>
      <c r="E11">
        <v>80</v>
      </c>
      <c r="F11">
        <v>60</v>
      </c>
      <c r="G11">
        <v>60</v>
      </c>
      <c r="H11">
        <v>360</v>
      </c>
      <c r="I11" s="12" t="s">
        <v>9470</v>
      </c>
      <c r="K11">
        <f t="shared" si="0"/>
        <v>360</v>
      </c>
      <c r="L11">
        <f t="shared" si="1"/>
        <v>1</v>
      </c>
      <c r="M11" s="12" t="s">
        <v>9470</v>
      </c>
      <c r="N11" s="12"/>
    </row>
    <row r="12" spans="1:14" x14ac:dyDescent="0.25">
      <c r="A12" s="12" t="s">
        <v>1893</v>
      </c>
      <c r="B12">
        <v>100</v>
      </c>
      <c r="C12">
        <v>50</v>
      </c>
      <c r="D12">
        <v>75</v>
      </c>
      <c r="E12">
        <v>90</v>
      </c>
      <c r="F12">
        <v>95</v>
      </c>
      <c r="G12">
        <v>90</v>
      </c>
      <c r="H12">
        <v>500</v>
      </c>
      <c r="I12" s="12" t="s">
        <v>9206</v>
      </c>
      <c r="K12">
        <f t="shared" si="0"/>
        <v>500</v>
      </c>
      <c r="L12">
        <f t="shared" si="1"/>
        <v>3</v>
      </c>
      <c r="M12" s="12" t="s">
        <v>9206</v>
      </c>
      <c r="N12" s="12"/>
    </row>
    <row r="13" spans="1:14" x14ac:dyDescent="0.25">
      <c r="A13" s="12" t="s">
        <v>8937</v>
      </c>
      <c r="B13">
        <v>85</v>
      </c>
      <c r="C13">
        <v>40</v>
      </c>
      <c r="D13">
        <v>75</v>
      </c>
      <c r="E13">
        <v>64</v>
      </c>
      <c r="F13">
        <v>110</v>
      </c>
      <c r="G13">
        <v>121</v>
      </c>
      <c r="H13">
        <v>495</v>
      </c>
      <c r="I13" s="12" t="s">
        <v>9155</v>
      </c>
      <c r="K13">
        <f t="shared" si="0"/>
        <v>495</v>
      </c>
      <c r="L13">
        <f t="shared" si="1"/>
        <v>3</v>
      </c>
      <c r="M13" s="12" t="s">
        <v>9155</v>
      </c>
      <c r="N13" s="12"/>
    </row>
    <row r="14" spans="1:14" x14ac:dyDescent="0.25">
      <c r="A14" s="12" t="s">
        <v>12738</v>
      </c>
      <c r="B14">
        <v>105</v>
      </c>
      <c r="C14">
        <v>95</v>
      </c>
      <c r="D14">
        <v>75</v>
      </c>
      <c r="E14">
        <v>90</v>
      </c>
      <c r="F14">
        <v>40</v>
      </c>
      <c r="G14">
        <v>65</v>
      </c>
      <c r="H14">
        <v>470</v>
      </c>
      <c r="I14" s="12" t="s">
        <v>12751</v>
      </c>
      <c r="K14">
        <f t="shared" si="0"/>
        <v>470</v>
      </c>
      <c r="L14">
        <f t="shared" si="1"/>
        <v>2</v>
      </c>
      <c r="M14" s="12" t="s">
        <v>12751</v>
      </c>
      <c r="N14" s="12"/>
    </row>
    <row r="15" spans="1:14" x14ac:dyDescent="0.25">
      <c r="A15" s="12" t="s">
        <v>1865</v>
      </c>
      <c r="B15">
        <v>75</v>
      </c>
      <c r="C15">
        <v>60</v>
      </c>
      <c r="D15">
        <v>105</v>
      </c>
      <c r="E15">
        <v>70</v>
      </c>
      <c r="F15">
        <v>85</v>
      </c>
      <c r="G15">
        <v>95</v>
      </c>
      <c r="H15">
        <v>490</v>
      </c>
      <c r="I15" s="12" t="s">
        <v>9258</v>
      </c>
      <c r="K15">
        <f t="shared" si="0"/>
        <v>490</v>
      </c>
      <c r="L15">
        <f t="shared" si="1"/>
        <v>3</v>
      </c>
      <c r="M15" s="12" t="s">
        <v>9258</v>
      </c>
      <c r="N15" s="12"/>
    </row>
    <row r="16" spans="1:14" x14ac:dyDescent="0.25">
      <c r="A16" s="12" t="s">
        <v>5184</v>
      </c>
      <c r="B16">
        <v>75</v>
      </c>
      <c r="C16">
        <v>50</v>
      </c>
      <c r="D16">
        <v>70</v>
      </c>
      <c r="E16">
        <v>80</v>
      </c>
      <c r="F16">
        <v>105</v>
      </c>
      <c r="G16">
        <v>110</v>
      </c>
      <c r="H16">
        <v>490</v>
      </c>
      <c r="I16" s="12" t="s">
        <v>9264</v>
      </c>
      <c r="K16">
        <f t="shared" si="0"/>
        <v>490</v>
      </c>
      <c r="L16">
        <f t="shared" si="1"/>
        <v>3</v>
      </c>
      <c r="M16" s="12" t="s">
        <v>9264</v>
      </c>
      <c r="N16" s="12"/>
    </row>
    <row r="17" spans="1:14" x14ac:dyDescent="0.25">
      <c r="A17" s="12" t="s">
        <v>754</v>
      </c>
      <c r="B17">
        <v>82</v>
      </c>
      <c r="C17">
        <v>49</v>
      </c>
      <c r="D17">
        <v>45</v>
      </c>
      <c r="E17">
        <v>36</v>
      </c>
      <c r="F17">
        <v>77</v>
      </c>
      <c r="G17">
        <v>73</v>
      </c>
      <c r="H17">
        <v>362</v>
      </c>
      <c r="I17" s="12" t="s">
        <v>9174</v>
      </c>
      <c r="K17">
        <f t="shared" si="0"/>
        <v>362</v>
      </c>
      <c r="L17">
        <f t="shared" si="1"/>
        <v>1</v>
      </c>
      <c r="M17" s="12" t="s">
        <v>9174</v>
      </c>
      <c r="N17" s="12"/>
    </row>
    <row r="18" spans="1:14" x14ac:dyDescent="0.25">
      <c r="A18" s="12" t="s">
        <v>2278</v>
      </c>
      <c r="B18">
        <v>80</v>
      </c>
      <c r="C18">
        <v>60</v>
      </c>
      <c r="D18">
        <v>71</v>
      </c>
      <c r="E18">
        <v>110</v>
      </c>
      <c r="F18">
        <v>90</v>
      </c>
      <c r="G18">
        <v>71</v>
      </c>
      <c r="H18">
        <v>482</v>
      </c>
      <c r="I18" s="12" t="s">
        <v>9204</v>
      </c>
      <c r="K18">
        <f t="shared" si="0"/>
        <v>482</v>
      </c>
      <c r="L18">
        <f t="shared" si="1"/>
        <v>2</v>
      </c>
      <c r="M18" s="12" t="s">
        <v>9204</v>
      </c>
      <c r="N18" s="12"/>
    </row>
    <row r="19" spans="1:14" x14ac:dyDescent="0.25">
      <c r="A19" s="12" t="s">
        <v>10878</v>
      </c>
      <c r="B19">
        <v>109</v>
      </c>
      <c r="C19">
        <v>50</v>
      </c>
      <c r="D19">
        <v>90</v>
      </c>
      <c r="E19">
        <v>30</v>
      </c>
      <c r="F19">
        <v>100</v>
      </c>
      <c r="G19">
        <v>90</v>
      </c>
      <c r="H19">
        <v>469</v>
      </c>
      <c r="I19" s="12" t="s">
        <v>11416</v>
      </c>
      <c r="K19">
        <f t="shared" si="0"/>
        <v>469</v>
      </c>
      <c r="L19">
        <f t="shared" si="1"/>
        <v>2</v>
      </c>
      <c r="M19" s="12" t="s">
        <v>11416</v>
      </c>
      <c r="N19" s="12"/>
    </row>
    <row r="20" spans="1:14" x14ac:dyDescent="0.25">
      <c r="A20" s="12" t="s">
        <v>1844</v>
      </c>
      <c r="B20">
        <v>100</v>
      </c>
      <c r="C20">
        <v>65</v>
      </c>
      <c r="D20">
        <v>65</v>
      </c>
      <c r="E20">
        <v>75</v>
      </c>
      <c r="F20">
        <v>95</v>
      </c>
      <c r="G20">
        <v>110</v>
      </c>
      <c r="H20">
        <v>510</v>
      </c>
      <c r="I20" s="12" t="s">
        <v>9070</v>
      </c>
      <c r="K20">
        <f t="shared" si="0"/>
        <v>510</v>
      </c>
      <c r="L20">
        <f t="shared" si="1"/>
        <v>3</v>
      </c>
      <c r="M20" s="12" t="s">
        <v>9070</v>
      </c>
      <c r="N20" s="12"/>
    </row>
    <row r="21" spans="1:14" x14ac:dyDescent="0.25">
      <c r="A21" s="12" t="s">
        <v>14196</v>
      </c>
      <c r="B21">
        <v>100</v>
      </c>
      <c r="C21">
        <v>110</v>
      </c>
      <c r="D21">
        <v>65</v>
      </c>
      <c r="E21">
        <v>95</v>
      </c>
      <c r="F21">
        <v>65</v>
      </c>
      <c r="G21">
        <v>75</v>
      </c>
      <c r="H21">
        <v>510</v>
      </c>
      <c r="I21" s="12" t="s">
        <v>14842</v>
      </c>
      <c r="K21">
        <f t="shared" si="0"/>
        <v>510</v>
      </c>
      <c r="L21">
        <f t="shared" si="1"/>
        <v>3</v>
      </c>
      <c r="M21" s="12" t="s">
        <v>14842</v>
      </c>
      <c r="N21" s="12"/>
    </row>
    <row r="22" spans="1:14" x14ac:dyDescent="0.25">
      <c r="A22" s="12" t="s">
        <v>9824</v>
      </c>
      <c r="B22">
        <v>95</v>
      </c>
      <c r="C22">
        <v>115</v>
      </c>
      <c r="D22">
        <v>80</v>
      </c>
      <c r="E22">
        <v>100</v>
      </c>
      <c r="F22">
        <v>65</v>
      </c>
      <c r="G22">
        <v>80</v>
      </c>
      <c r="H22">
        <v>535</v>
      </c>
      <c r="I22" s="12" t="s">
        <v>10067</v>
      </c>
      <c r="K22">
        <f t="shared" si="0"/>
        <v>535</v>
      </c>
      <c r="L22">
        <f t="shared" si="1"/>
        <v>3</v>
      </c>
      <c r="M22" s="12" t="s">
        <v>10067</v>
      </c>
      <c r="N22" s="12"/>
    </row>
    <row r="23" spans="1:14" x14ac:dyDescent="0.25">
      <c r="A23" s="12" t="s">
        <v>8896</v>
      </c>
      <c r="B23">
        <v>45</v>
      </c>
      <c r="C23">
        <v>95</v>
      </c>
      <c r="D23">
        <v>50</v>
      </c>
      <c r="E23">
        <v>75</v>
      </c>
      <c r="F23">
        <v>40</v>
      </c>
      <c r="G23">
        <v>50</v>
      </c>
      <c r="H23">
        <v>355</v>
      </c>
      <c r="I23" s="12" t="s">
        <v>9636</v>
      </c>
      <c r="K23">
        <f t="shared" si="0"/>
        <v>355</v>
      </c>
      <c r="L23">
        <f t="shared" si="1"/>
        <v>1</v>
      </c>
      <c r="M23" s="12" t="s">
        <v>9636</v>
      </c>
      <c r="N23" s="12"/>
    </row>
    <row r="24" spans="1:14" x14ac:dyDescent="0.25">
      <c r="A24" s="12" t="s">
        <v>4994</v>
      </c>
      <c r="B24">
        <v>110</v>
      </c>
      <c r="C24">
        <v>75</v>
      </c>
      <c r="D24">
        <v>120</v>
      </c>
      <c r="E24">
        <v>30</v>
      </c>
      <c r="F24">
        <v>40</v>
      </c>
      <c r="G24">
        <v>110</v>
      </c>
      <c r="H24">
        <v>485</v>
      </c>
      <c r="I24" s="12" t="s">
        <v>9032</v>
      </c>
      <c r="K24">
        <f t="shared" si="0"/>
        <v>485</v>
      </c>
      <c r="L24">
        <f t="shared" si="1"/>
        <v>3</v>
      </c>
      <c r="M24" s="12" t="s">
        <v>9032</v>
      </c>
      <c r="N24" s="12"/>
    </row>
    <row r="25" spans="1:14" x14ac:dyDescent="0.25">
      <c r="A25" s="12" t="s">
        <v>14146</v>
      </c>
      <c r="B25">
        <v>100</v>
      </c>
      <c r="C25">
        <v>80</v>
      </c>
      <c r="D25">
        <v>100</v>
      </c>
      <c r="E25">
        <v>40</v>
      </c>
      <c r="F25">
        <v>65</v>
      </c>
      <c r="G25">
        <v>100</v>
      </c>
      <c r="H25">
        <v>485</v>
      </c>
      <c r="I25" s="12" t="s">
        <v>14843</v>
      </c>
      <c r="K25">
        <f t="shared" si="0"/>
        <v>485</v>
      </c>
      <c r="L25">
        <f t="shared" si="1"/>
        <v>3</v>
      </c>
      <c r="M25" s="12" t="s">
        <v>14843</v>
      </c>
      <c r="N25" s="12"/>
    </row>
    <row r="26" spans="1:14" x14ac:dyDescent="0.25">
      <c r="A26" s="12" t="s">
        <v>4975</v>
      </c>
      <c r="B26">
        <v>40</v>
      </c>
      <c r="C26">
        <v>40</v>
      </c>
      <c r="D26">
        <v>80</v>
      </c>
      <c r="E26">
        <v>20</v>
      </c>
      <c r="F26">
        <v>40</v>
      </c>
      <c r="G26">
        <v>40</v>
      </c>
      <c r="H26">
        <v>260</v>
      </c>
      <c r="I26" s="12" t="s">
        <v>9669</v>
      </c>
      <c r="K26">
        <f t="shared" si="0"/>
        <v>260</v>
      </c>
      <c r="L26">
        <f t="shared" si="1"/>
        <v>1</v>
      </c>
      <c r="M26" s="12" t="s">
        <v>9669</v>
      </c>
      <c r="N26" s="12"/>
    </row>
    <row r="27" spans="1:14" x14ac:dyDescent="0.25">
      <c r="A27" s="12" t="s">
        <v>14144</v>
      </c>
      <c r="B27">
        <v>40</v>
      </c>
      <c r="C27">
        <v>40</v>
      </c>
      <c r="D27">
        <v>80</v>
      </c>
      <c r="E27">
        <v>20</v>
      </c>
      <c r="F27">
        <v>40</v>
      </c>
      <c r="G27">
        <v>40</v>
      </c>
      <c r="H27">
        <v>260</v>
      </c>
      <c r="I27" s="12" t="s">
        <v>14844</v>
      </c>
      <c r="K27">
        <f t="shared" si="0"/>
        <v>260</v>
      </c>
      <c r="L27">
        <f t="shared" si="1"/>
        <v>1</v>
      </c>
      <c r="M27" s="12" t="s">
        <v>14844</v>
      </c>
      <c r="N27" s="12"/>
    </row>
    <row r="28" spans="1:14" x14ac:dyDescent="0.25">
      <c r="A28" s="12" t="s">
        <v>4461</v>
      </c>
      <c r="B28">
        <v>80</v>
      </c>
      <c r="C28">
        <v>68</v>
      </c>
      <c r="D28">
        <v>82</v>
      </c>
      <c r="E28">
        <v>42</v>
      </c>
      <c r="F28">
        <v>90</v>
      </c>
      <c r="G28">
        <v>92</v>
      </c>
      <c r="H28">
        <v>454</v>
      </c>
      <c r="I28" s="12" t="s">
        <v>9362</v>
      </c>
      <c r="K28">
        <f t="shared" si="0"/>
        <v>454</v>
      </c>
      <c r="L28">
        <f t="shared" si="1"/>
        <v>2</v>
      </c>
      <c r="M28" s="12" t="s">
        <v>9362</v>
      </c>
      <c r="N28" s="12"/>
    </row>
    <row r="29" spans="1:14" x14ac:dyDescent="0.25">
      <c r="A29" s="12" t="s">
        <v>4855</v>
      </c>
      <c r="B29">
        <v>68</v>
      </c>
      <c r="C29">
        <v>85</v>
      </c>
      <c r="D29">
        <v>92</v>
      </c>
      <c r="E29">
        <v>87</v>
      </c>
      <c r="F29">
        <v>50</v>
      </c>
      <c r="G29">
        <v>72</v>
      </c>
      <c r="H29">
        <v>454</v>
      </c>
      <c r="I29" s="12" t="s">
        <v>9360</v>
      </c>
      <c r="K29">
        <f t="shared" si="0"/>
        <v>454</v>
      </c>
      <c r="L29">
        <f t="shared" si="1"/>
        <v>2</v>
      </c>
      <c r="M29" s="12" t="s">
        <v>9360</v>
      </c>
      <c r="N29" s="12"/>
    </row>
    <row r="30" spans="1:14" x14ac:dyDescent="0.25">
      <c r="A30" s="12" t="s">
        <v>160</v>
      </c>
      <c r="B30">
        <v>55</v>
      </c>
      <c r="C30">
        <v>110</v>
      </c>
      <c r="D30">
        <v>69</v>
      </c>
      <c r="E30">
        <v>100</v>
      </c>
      <c r="F30">
        <v>65</v>
      </c>
      <c r="G30">
        <v>69</v>
      </c>
      <c r="H30">
        <v>468</v>
      </c>
      <c r="I30" s="12" t="s">
        <v>9525</v>
      </c>
      <c r="K30">
        <f t="shared" si="0"/>
        <v>468</v>
      </c>
      <c r="L30">
        <f t="shared" si="1"/>
        <v>2</v>
      </c>
      <c r="M30" s="12" t="s">
        <v>9525</v>
      </c>
      <c r="N30" s="12"/>
    </row>
    <row r="31" spans="1:14" x14ac:dyDescent="0.25">
      <c r="A31" s="12" t="s">
        <v>10392</v>
      </c>
      <c r="B31">
        <v>98</v>
      </c>
      <c r="C31">
        <v>59</v>
      </c>
      <c r="D31">
        <v>80</v>
      </c>
      <c r="E31">
        <v>39</v>
      </c>
      <c r="F31">
        <v>120</v>
      </c>
      <c r="G31">
        <v>114</v>
      </c>
      <c r="H31">
        <v>510</v>
      </c>
      <c r="I31" s="12" t="s">
        <v>11259</v>
      </c>
      <c r="K31">
        <f t="shared" si="0"/>
        <v>510</v>
      </c>
      <c r="L31">
        <f t="shared" si="1"/>
        <v>3</v>
      </c>
      <c r="M31" s="12" t="s">
        <v>11259</v>
      </c>
      <c r="N31" s="12"/>
    </row>
    <row r="32" spans="1:14" x14ac:dyDescent="0.25">
      <c r="A32" s="12" t="s">
        <v>3717</v>
      </c>
      <c r="B32">
        <v>95</v>
      </c>
      <c r="C32">
        <v>115</v>
      </c>
      <c r="D32">
        <v>80</v>
      </c>
      <c r="E32">
        <v>95</v>
      </c>
      <c r="F32">
        <v>90</v>
      </c>
      <c r="G32">
        <v>80</v>
      </c>
      <c r="H32">
        <v>555</v>
      </c>
      <c r="I32" s="12" t="s">
        <v>9092</v>
      </c>
      <c r="K32">
        <f t="shared" si="0"/>
        <v>555</v>
      </c>
      <c r="L32">
        <f t="shared" si="1"/>
        <v>3</v>
      </c>
      <c r="M32" s="12" t="s">
        <v>9092</v>
      </c>
      <c r="N32" s="12"/>
    </row>
    <row r="33" spans="1:14" x14ac:dyDescent="0.25">
      <c r="A33" s="12" t="s">
        <v>10562</v>
      </c>
      <c r="B33">
        <v>100</v>
      </c>
      <c r="C33">
        <v>60</v>
      </c>
      <c r="D33">
        <v>80</v>
      </c>
      <c r="E33">
        <v>105</v>
      </c>
      <c r="F33">
        <v>110</v>
      </c>
      <c r="G33">
        <v>100</v>
      </c>
      <c r="H33">
        <v>555</v>
      </c>
      <c r="I33" s="12" t="s">
        <v>11315</v>
      </c>
      <c r="K33">
        <f t="shared" si="0"/>
        <v>555</v>
      </c>
      <c r="L33">
        <f t="shared" si="1"/>
        <v>3</v>
      </c>
      <c r="M33" s="12" t="s">
        <v>11315</v>
      </c>
      <c r="N33" s="12"/>
    </row>
    <row r="34" spans="1:14" x14ac:dyDescent="0.25">
      <c r="A34" s="12" t="s">
        <v>10972</v>
      </c>
      <c r="B34">
        <v>120</v>
      </c>
      <c r="C34">
        <v>85</v>
      </c>
      <c r="D34">
        <v>100</v>
      </c>
      <c r="E34">
        <v>85</v>
      </c>
      <c r="F34">
        <v>110</v>
      </c>
      <c r="G34">
        <v>100</v>
      </c>
      <c r="H34">
        <v>600</v>
      </c>
      <c r="I34" s="12" t="s">
        <v>11452</v>
      </c>
      <c r="K34">
        <f t="shared" si="0"/>
        <v>600</v>
      </c>
      <c r="L34">
        <f t="shared" si="1"/>
        <v>4</v>
      </c>
      <c r="M34" s="12" t="s">
        <v>11452</v>
      </c>
      <c r="N34" s="12"/>
    </row>
    <row r="35" spans="1:14" x14ac:dyDescent="0.25">
      <c r="A35" s="12" t="s">
        <v>6093</v>
      </c>
      <c r="B35">
        <v>55</v>
      </c>
      <c r="C35">
        <v>74</v>
      </c>
      <c r="D35">
        <v>55</v>
      </c>
      <c r="E35">
        <v>70</v>
      </c>
      <c r="F35">
        <v>92</v>
      </c>
      <c r="G35">
        <v>55</v>
      </c>
      <c r="H35">
        <v>401</v>
      </c>
      <c r="I35" s="12" t="s">
        <v>9523</v>
      </c>
      <c r="K35">
        <f t="shared" si="0"/>
        <v>401</v>
      </c>
      <c r="L35">
        <f t="shared" si="1"/>
        <v>2</v>
      </c>
      <c r="M35" s="12" t="s">
        <v>9523</v>
      </c>
      <c r="N35" s="12"/>
    </row>
    <row r="36" spans="1:14" x14ac:dyDescent="0.25">
      <c r="A36" s="12" t="s">
        <v>6104</v>
      </c>
      <c r="B36">
        <v>85</v>
      </c>
      <c r="C36">
        <v>127</v>
      </c>
      <c r="D36">
        <v>65</v>
      </c>
      <c r="E36">
        <v>95</v>
      </c>
      <c r="F36">
        <v>130</v>
      </c>
      <c r="G36">
        <v>65</v>
      </c>
      <c r="H36">
        <v>567</v>
      </c>
      <c r="I36" s="12" t="s">
        <v>9165</v>
      </c>
      <c r="K36">
        <f t="shared" si="0"/>
        <v>567</v>
      </c>
      <c r="L36">
        <f t="shared" si="1"/>
        <v>3</v>
      </c>
      <c r="M36" s="12" t="s">
        <v>9165</v>
      </c>
      <c r="N36" s="12"/>
    </row>
    <row r="37" spans="1:14" x14ac:dyDescent="0.25">
      <c r="A37" s="12" t="s">
        <v>10477</v>
      </c>
      <c r="B37">
        <v>80</v>
      </c>
      <c r="C37">
        <v>75</v>
      </c>
      <c r="D37">
        <v>76</v>
      </c>
      <c r="E37">
        <v>67</v>
      </c>
      <c r="F37">
        <v>55</v>
      </c>
      <c r="G37">
        <v>70</v>
      </c>
      <c r="H37">
        <v>423</v>
      </c>
      <c r="I37" s="12" t="s">
        <v>11287</v>
      </c>
      <c r="K37">
        <f t="shared" si="0"/>
        <v>423</v>
      </c>
      <c r="L37">
        <f t="shared" si="1"/>
        <v>2</v>
      </c>
      <c r="M37" s="12" t="s">
        <v>11287</v>
      </c>
      <c r="N37" s="12"/>
    </row>
    <row r="38" spans="1:14" x14ac:dyDescent="0.25">
      <c r="A38" s="12" t="s">
        <v>514</v>
      </c>
      <c r="B38">
        <v>80</v>
      </c>
      <c r="C38">
        <v>100</v>
      </c>
      <c r="D38">
        <v>70</v>
      </c>
      <c r="E38">
        <v>85</v>
      </c>
      <c r="F38">
        <v>55</v>
      </c>
      <c r="G38">
        <v>70</v>
      </c>
      <c r="H38">
        <v>460</v>
      </c>
      <c r="I38" s="12" t="s">
        <v>9201</v>
      </c>
      <c r="K38">
        <f t="shared" si="0"/>
        <v>460</v>
      </c>
      <c r="L38">
        <f t="shared" si="1"/>
        <v>2</v>
      </c>
      <c r="M38" s="12" t="s">
        <v>9201</v>
      </c>
      <c r="N38" s="12"/>
    </row>
    <row r="39" spans="1:14" x14ac:dyDescent="0.25">
      <c r="A39" s="12" t="s">
        <v>8897</v>
      </c>
      <c r="B39">
        <v>75</v>
      </c>
      <c r="C39">
        <v>125</v>
      </c>
      <c r="D39">
        <v>100</v>
      </c>
      <c r="E39">
        <v>45</v>
      </c>
      <c r="F39">
        <v>70</v>
      </c>
      <c r="G39">
        <v>80</v>
      </c>
      <c r="H39">
        <v>495</v>
      </c>
      <c r="I39" s="12" t="s">
        <v>9266</v>
      </c>
      <c r="K39">
        <f t="shared" si="0"/>
        <v>495</v>
      </c>
      <c r="L39">
        <f t="shared" si="1"/>
        <v>3</v>
      </c>
      <c r="M39" s="12" t="s">
        <v>9266</v>
      </c>
      <c r="N39" s="12"/>
    </row>
    <row r="40" spans="1:14" x14ac:dyDescent="0.25">
      <c r="A40" s="12" t="s">
        <v>11189</v>
      </c>
      <c r="B40">
        <v>85</v>
      </c>
      <c r="C40">
        <v>60</v>
      </c>
      <c r="D40">
        <v>100</v>
      </c>
      <c r="E40">
        <v>75</v>
      </c>
      <c r="F40">
        <v>125</v>
      </c>
      <c r="G40">
        <v>80</v>
      </c>
      <c r="H40">
        <v>525</v>
      </c>
      <c r="I40" s="12" t="s">
        <v>11493</v>
      </c>
      <c r="K40">
        <f t="shared" si="0"/>
        <v>525</v>
      </c>
      <c r="L40">
        <f t="shared" si="1"/>
        <v>3</v>
      </c>
      <c r="M40" s="12" t="s">
        <v>11493</v>
      </c>
      <c r="N40" s="12"/>
    </row>
    <row r="41" spans="1:14" x14ac:dyDescent="0.25">
      <c r="A41" s="12" t="s">
        <v>3087</v>
      </c>
      <c r="B41">
        <v>101</v>
      </c>
      <c r="C41">
        <v>89</v>
      </c>
      <c r="D41">
        <v>92</v>
      </c>
      <c r="E41">
        <v>29</v>
      </c>
      <c r="F41">
        <v>52</v>
      </c>
      <c r="G41">
        <v>99</v>
      </c>
      <c r="H41">
        <v>462</v>
      </c>
      <c r="I41" s="12" t="s">
        <v>9052</v>
      </c>
      <c r="K41">
        <f t="shared" si="0"/>
        <v>462</v>
      </c>
      <c r="L41">
        <f t="shared" si="1"/>
        <v>2</v>
      </c>
      <c r="M41" s="12" t="s">
        <v>9052</v>
      </c>
      <c r="N41" s="12"/>
    </row>
    <row r="42" spans="1:14" x14ac:dyDescent="0.25">
      <c r="A42" s="12" t="s">
        <v>4532</v>
      </c>
      <c r="B42">
        <v>91</v>
      </c>
      <c r="C42">
        <v>74</v>
      </c>
      <c r="D42">
        <v>99</v>
      </c>
      <c r="E42">
        <v>49</v>
      </c>
      <c r="F42">
        <v>67</v>
      </c>
      <c r="G42">
        <v>82</v>
      </c>
      <c r="H42">
        <v>462</v>
      </c>
      <c r="I42" s="12" t="s">
        <v>9053</v>
      </c>
      <c r="K42">
        <f t="shared" si="0"/>
        <v>462</v>
      </c>
      <c r="L42">
        <f t="shared" si="1"/>
        <v>2</v>
      </c>
      <c r="M42" s="12" t="s">
        <v>9053</v>
      </c>
      <c r="N42" s="12"/>
    </row>
    <row r="43" spans="1:14" x14ac:dyDescent="0.25">
      <c r="A43" s="12" t="s">
        <v>2135</v>
      </c>
      <c r="B43">
        <v>50</v>
      </c>
      <c r="C43">
        <v>70</v>
      </c>
      <c r="D43">
        <v>70</v>
      </c>
      <c r="E43">
        <v>40</v>
      </c>
      <c r="F43">
        <v>40</v>
      </c>
      <c r="G43">
        <v>60</v>
      </c>
      <c r="H43">
        <v>330</v>
      </c>
      <c r="I43" s="12" t="s">
        <v>9583</v>
      </c>
      <c r="K43">
        <f t="shared" si="0"/>
        <v>330</v>
      </c>
      <c r="L43">
        <f t="shared" si="1"/>
        <v>1</v>
      </c>
      <c r="M43" s="12" t="s">
        <v>9583</v>
      </c>
      <c r="N43" s="12"/>
    </row>
    <row r="44" spans="1:14" x14ac:dyDescent="0.25">
      <c r="A44" s="12" t="s">
        <v>5532</v>
      </c>
      <c r="B44">
        <v>41</v>
      </c>
      <c r="C44">
        <v>63</v>
      </c>
      <c r="D44">
        <v>50</v>
      </c>
      <c r="E44">
        <v>76</v>
      </c>
      <c r="F44">
        <v>30</v>
      </c>
      <c r="G44">
        <v>40</v>
      </c>
      <c r="H44">
        <v>300</v>
      </c>
      <c r="I44" s="12" t="s">
        <v>9642</v>
      </c>
      <c r="K44">
        <f t="shared" si="0"/>
        <v>300</v>
      </c>
      <c r="L44">
        <f t="shared" si="1"/>
        <v>1</v>
      </c>
      <c r="M44" s="12" t="s">
        <v>9642</v>
      </c>
      <c r="N44" s="12"/>
    </row>
    <row r="45" spans="1:14" x14ac:dyDescent="0.25">
      <c r="A45" s="12" t="s">
        <v>10995</v>
      </c>
      <c r="B45">
        <v>93</v>
      </c>
      <c r="C45">
        <v>30</v>
      </c>
      <c r="D45">
        <v>66</v>
      </c>
      <c r="E45">
        <v>80</v>
      </c>
      <c r="F45">
        <v>90</v>
      </c>
      <c r="G45">
        <v>86</v>
      </c>
      <c r="H45">
        <v>445</v>
      </c>
      <c r="I45" s="12" t="s">
        <v>11456</v>
      </c>
      <c r="K45">
        <f t="shared" si="0"/>
        <v>445</v>
      </c>
      <c r="L45">
        <f t="shared" si="1"/>
        <v>2</v>
      </c>
      <c r="M45" s="12" t="s">
        <v>11456</v>
      </c>
      <c r="N45" s="12"/>
    </row>
    <row r="46" spans="1:14" x14ac:dyDescent="0.25">
      <c r="A46" s="12" t="s">
        <v>770</v>
      </c>
      <c r="B46">
        <v>123</v>
      </c>
      <c r="C46">
        <v>67</v>
      </c>
      <c r="D46">
        <v>72</v>
      </c>
      <c r="E46">
        <v>48</v>
      </c>
      <c r="F46">
        <v>109</v>
      </c>
      <c r="G46">
        <v>102</v>
      </c>
      <c r="H46">
        <v>521</v>
      </c>
      <c r="I46" s="12" t="s">
        <v>9008</v>
      </c>
      <c r="K46">
        <f t="shared" si="0"/>
        <v>521</v>
      </c>
      <c r="L46">
        <f t="shared" si="1"/>
        <v>3</v>
      </c>
      <c r="M46" s="12" t="s">
        <v>9008</v>
      </c>
      <c r="N46" s="12"/>
    </row>
    <row r="47" spans="1:14" x14ac:dyDescent="0.25">
      <c r="A47" s="12" t="s">
        <v>705</v>
      </c>
      <c r="B47">
        <v>95</v>
      </c>
      <c r="C47">
        <v>105</v>
      </c>
      <c r="D47">
        <v>184</v>
      </c>
      <c r="E47">
        <v>28</v>
      </c>
      <c r="F47">
        <v>44</v>
      </c>
      <c r="G47">
        <v>58</v>
      </c>
      <c r="H47">
        <v>514</v>
      </c>
      <c r="I47" s="12" t="s">
        <v>9098</v>
      </c>
      <c r="K47">
        <f t="shared" si="0"/>
        <v>514</v>
      </c>
      <c r="L47">
        <f t="shared" si="1"/>
        <v>3</v>
      </c>
      <c r="M47" s="12" t="s">
        <v>9098</v>
      </c>
      <c r="N47" s="12"/>
    </row>
    <row r="48" spans="1:14" x14ac:dyDescent="0.25">
      <c r="A48" s="12" t="s">
        <v>10530</v>
      </c>
      <c r="B48">
        <v>105</v>
      </c>
      <c r="C48">
        <v>95</v>
      </c>
      <c r="D48">
        <v>134</v>
      </c>
      <c r="E48">
        <v>28</v>
      </c>
      <c r="F48">
        <v>44</v>
      </c>
      <c r="G48">
        <v>108</v>
      </c>
      <c r="H48">
        <v>514</v>
      </c>
      <c r="I48" s="12" t="s">
        <v>11307</v>
      </c>
      <c r="K48">
        <f t="shared" si="0"/>
        <v>514</v>
      </c>
      <c r="L48">
        <f t="shared" si="1"/>
        <v>3</v>
      </c>
      <c r="M48" s="12" t="s">
        <v>11307</v>
      </c>
      <c r="N48" s="12"/>
    </row>
    <row r="49" spans="1:14" x14ac:dyDescent="0.25">
      <c r="A49" s="12" t="s">
        <v>10421</v>
      </c>
      <c r="B49">
        <v>56</v>
      </c>
      <c r="C49">
        <v>77</v>
      </c>
      <c r="D49">
        <v>55</v>
      </c>
      <c r="E49">
        <v>67</v>
      </c>
      <c r="F49">
        <v>30</v>
      </c>
      <c r="G49">
        <v>35</v>
      </c>
      <c r="H49">
        <v>320</v>
      </c>
      <c r="I49" s="12" t="s">
        <v>11268</v>
      </c>
      <c r="K49">
        <f t="shared" si="0"/>
        <v>320</v>
      </c>
      <c r="L49">
        <f t="shared" si="1"/>
        <v>1</v>
      </c>
      <c r="M49" s="12" t="s">
        <v>11268</v>
      </c>
      <c r="N49" s="12"/>
    </row>
    <row r="50" spans="1:14" x14ac:dyDescent="0.25">
      <c r="A50" s="12" t="s">
        <v>3144</v>
      </c>
      <c r="B50">
        <v>90</v>
      </c>
      <c r="C50">
        <v>50</v>
      </c>
      <c r="D50">
        <v>90</v>
      </c>
      <c r="E50">
        <v>50</v>
      </c>
      <c r="F50">
        <v>50</v>
      </c>
      <c r="G50">
        <v>90</v>
      </c>
      <c r="H50">
        <v>420</v>
      </c>
      <c r="I50" s="12" t="s">
        <v>9020</v>
      </c>
      <c r="K50">
        <f t="shared" si="0"/>
        <v>420</v>
      </c>
      <c r="L50">
        <f t="shared" si="1"/>
        <v>2</v>
      </c>
      <c r="M50" s="12" t="s">
        <v>9020</v>
      </c>
      <c r="N50" s="12"/>
    </row>
    <row r="51" spans="1:14" x14ac:dyDescent="0.25">
      <c r="A51" s="12" t="s">
        <v>3125</v>
      </c>
      <c r="B51">
        <v>40</v>
      </c>
      <c r="C51">
        <v>20</v>
      </c>
      <c r="D51">
        <v>45</v>
      </c>
      <c r="E51">
        <v>20</v>
      </c>
      <c r="F51">
        <v>20</v>
      </c>
      <c r="G51">
        <v>45</v>
      </c>
      <c r="H51">
        <v>190</v>
      </c>
      <c r="I51" s="12" t="s">
        <v>9581</v>
      </c>
      <c r="K51">
        <f t="shared" si="0"/>
        <v>190</v>
      </c>
      <c r="L51">
        <f t="shared" si="1"/>
        <v>1</v>
      </c>
      <c r="M51" s="12" t="s">
        <v>9581</v>
      </c>
      <c r="N51" s="12"/>
    </row>
    <row r="52" spans="1:14" x14ac:dyDescent="0.25">
      <c r="A52" s="12" t="s">
        <v>8898</v>
      </c>
      <c r="B52">
        <v>45</v>
      </c>
      <c r="C52">
        <v>55</v>
      </c>
      <c r="D52">
        <v>60</v>
      </c>
      <c r="E52">
        <v>50</v>
      </c>
      <c r="F52">
        <v>60</v>
      </c>
      <c r="G52">
        <v>30</v>
      </c>
      <c r="H52">
        <v>300</v>
      </c>
      <c r="I52" s="12" t="s">
        <v>9630</v>
      </c>
      <c r="K52">
        <f t="shared" si="0"/>
        <v>300</v>
      </c>
      <c r="L52">
        <f t="shared" si="1"/>
        <v>1</v>
      </c>
      <c r="M52" s="12" t="s">
        <v>9630</v>
      </c>
      <c r="N52" s="12"/>
    </row>
    <row r="53" spans="1:14" x14ac:dyDescent="0.25">
      <c r="A53" s="12" t="s">
        <v>521</v>
      </c>
      <c r="B53">
        <v>60</v>
      </c>
      <c r="C53">
        <v>20</v>
      </c>
      <c r="D53">
        <v>55</v>
      </c>
      <c r="E53">
        <v>55</v>
      </c>
      <c r="F53">
        <v>40</v>
      </c>
      <c r="G53">
        <v>70</v>
      </c>
      <c r="H53">
        <v>300</v>
      </c>
      <c r="I53" s="12" t="s">
        <v>9469</v>
      </c>
      <c r="K53">
        <f t="shared" si="0"/>
        <v>300</v>
      </c>
      <c r="L53">
        <f t="shared" si="1"/>
        <v>1</v>
      </c>
      <c r="M53" s="12" t="s">
        <v>9469</v>
      </c>
      <c r="N53" s="12"/>
    </row>
    <row r="54" spans="1:14" x14ac:dyDescent="0.25">
      <c r="A54" s="12" t="s">
        <v>6201</v>
      </c>
      <c r="B54">
        <v>74</v>
      </c>
      <c r="C54">
        <v>120</v>
      </c>
      <c r="D54">
        <v>55</v>
      </c>
      <c r="E54">
        <v>80</v>
      </c>
      <c r="F54">
        <v>63</v>
      </c>
      <c r="G54">
        <v>63</v>
      </c>
      <c r="H54">
        <v>455</v>
      </c>
      <c r="I54" s="12" t="s">
        <v>9408</v>
      </c>
      <c r="K54">
        <f t="shared" si="0"/>
        <v>455</v>
      </c>
      <c r="L54">
        <f t="shared" si="1"/>
        <v>2</v>
      </c>
      <c r="M54" s="12" t="s">
        <v>9408</v>
      </c>
      <c r="N54" s="12"/>
    </row>
    <row r="55" spans="1:14" x14ac:dyDescent="0.25">
      <c r="A55" s="12" t="s">
        <v>5524</v>
      </c>
      <c r="B55">
        <v>105</v>
      </c>
      <c r="C55">
        <v>60</v>
      </c>
      <c r="D55">
        <v>60</v>
      </c>
      <c r="E55">
        <v>80</v>
      </c>
      <c r="F55">
        <v>115</v>
      </c>
      <c r="G55">
        <v>80</v>
      </c>
      <c r="H55">
        <v>500</v>
      </c>
      <c r="I55" s="12" t="s">
        <v>9045</v>
      </c>
      <c r="K55">
        <f t="shared" si="0"/>
        <v>500</v>
      </c>
      <c r="L55">
        <f t="shared" si="1"/>
        <v>3</v>
      </c>
      <c r="M55" s="12" t="s">
        <v>9045</v>
      </c>
      <c r="N55" s="12"/>
    </row>
    <row r="56" spans="1:14" x14ac:dyDescent="0.25">
      <c r="A56" s="12" t="s">
        <v>10415</v>
      </c>
      <c r="B56">
        <v>65</v>
      </c>
      <c r="C56">
        <v>38</v>
      </c>
      <c r="D56">
        <v>43</v>
      </c>
      <c r="E56">
        <v>30</v>
      </c>
      <c r="F56">
        <v>51</v>
      </c>
      <c r="G56">
        <v>61</v>
      </c>
      <c r="H56">
        <v>288</v>
      </c>
      <c r="I56" s="12" t="s">
        <v>11265</v>
      </c>
      <c r="K56">
        <f t="shared" si="0"/>
        <v>288</v>
      </c>
      <c r="L56">
        <f t="shared" si="1"/>
        <v>1</v>
      </c>
      <c r="M56" s="12" t="s">
        <v>11265</v>
      </c>
      <c r="N56" s="12"/>
    </row>
    <row r="57" spans="1:14" x14ac:dyDescent="0.25">
      <c r="A57" s="12" t="s">
        <v>5543</v>
      </c>
      <c r="B57">
        <v>61</v>
      </c>
      <c r="C57">
        <v>103</v>
      </c>
      <c r="D57">
        <v>75</v>
      </c>
      <c r="E57">
        <v>121</v>
      </c>
      <c r="F57">
        <v>60</v>
      </c>
      <c r="G57">
        <v>70</v>
      </c>
      <c r="H57">
        <v>490</v>
      </c>
      <c r="I57" s="12" t="s">
        <v>9419</v>
      </c>
      <c r="K57">
        <f t="shared" si="0"/>
        <v>490</v>
      </c>
      <c r="L57">
        <f t="shared" si="1"/>
        <v>3</v>
      </c>
      <c r="M57" s="12" t="s">
        <v>9419</v>
      </c>
      <c r="N57" s="12"/>
    </row>
    <row r="58" spans="1:14" x14ac:dyDescent="0.25">
      <c r="A58" s="12" t="s">
        <v>10238</v>
      </c>
      <c r="B58">
        <v>90</v>
      </c>
      <c r="C58">
        <v>122</v>
      </c>
      <c r="D58">
        <v>90</v>
      </c>
      <c r="E58">
        <v>99</v>
      </c>
      <c r="F58">
        <v>69</v>
      </c>
      <c r="G58">
        <v>60</v>
      </c>
      <c r="H58">
        <v>530</v>
      </c>
      <c r="I58" s="12" t="s">
        <v>10243</v>
      </c>
      <c r="K58">
        <f t="shared" si="0"/>
        <v>530</v>
      </c>
      <c r="L58">
        <f t="shared" si="1"/>
        <v>3</v>
      </c>
      <c r="M58" s="12" t="s">
        <v>10243</v>
      </c>
      <c r="N58" s="12"/>
    </row>
    <row r="59" spans="1:14" x14ac:dyDescent="0.25">
      <c r="A59" s="12" t="s">
        <v>2658</v>
      </c>
      <c r="B59">
        <v>70</v>
      </c>
      <c r="C59">
        <v>107</v>
      </c>
      <c r="D59">
        <v>85</v>
      </c>
      <c r="E59">
        <v>93</v>
      </c>
      <c r="F59">
        <v>50</v>
      </c>
      <c r="G59">
        <v>55</v>
      </c>
      <c r="H59">
        <v>460</v>
      </c>
      <c r="I59" s="12" t="s">
        <v>9343</v>
      </c>
      <c r="K59">
        <f t="shared" si="0"/>
        <v>460</v>
      </c>
      <c r="L59">
        <f t="shared" si="1"/>
        <v>2</v>
      </c>
      <c r="M59" s="12" t="s">
        <v>9343</v>
      </c>
      <c r="N59" s="12"/>
    </row>
    <row r="60" spans="1:14" x14ac:dyDescent="0.25">
      <c r="A60" s="12" t="s">
        <v>4967</v>
      </c>
      <c r="B60">
        <v>60</v>
      </c>
      <c r="C60">
        <v>72</v>
      </c>
      <c r="D60">
        <v>168</v>
      </c>
      <c r="E60">
        <v>30</v>
      </c>
      <c r="F60">
        <v>27</v>
      </c>
      <c r="G60">
        <v>138</v>
      </c>
      <c r="H60">
        <v>495</v>
      </c>
      <c r="I60" s="12" t="s">
        <v>9480</v>
      </c>
      <c r="K60">
        <f t="shared" si="0"/>
        <v>495</v>
      </c>
      <c r="L60">
        <f t="shared" si="1"/>
        <v>3</v>
      </c>
      <c r="M60" s="12" t="s">
        <v>9480</v>
      </c>
      <c r="N60" s="12"/>
    </row>
    <row r="61" spans="1:14" x14ac:dyDescent="0.25">
      <c r="A61" s="12" t="s">
        <v>10478</v>
      </c>
      <c r="B61">
        <v>115</v>
      </c>
      <c r="C61">
        <v>100</v>
      </c>
      <c r="D61">
        <v>105</v>
      </c>
      <c r="E61">
        <v>80</v>
      </c>
      <c r="F61">
        <v>75</v>
      </c>
      <c r="G61">
        <v>125</v>
      </c>
      <c r="H61">
        <v>600</v>
      </c>
      <c r="I61" s="12" t="s">
        <v>11288</v>
      </c>
      <c r="K61">
        <f t="shared" si="0"/>
        <v>600</v>
      </c>
      <c r="L61">
        <f t="shared" si="1"/>
        <v>4</v>
      </c>
      <c r="M61" s="12" t="s">
        <v>11288</v>
      </c>
      <c r="N61" s="12"/>
    </row>
    <row r="62" spans="1:14" x14ac:dyDescent="0.25">
      <c r="A62" s="12" t="s">
        <v>2884</v>
      </c>
      <c r="B62">
        <v>105</v>
      </c>
      <c r="C62">
        <v>80</v>
      </c>
      <c r="D62">
        <v>65</v>
      </c>
      <c r="E62">
        <v>50</v>
      </c>
      <c r="F62">
        <v>40</v>
      </c>
      <c r="G62">
        <v>65</v>
      </c>
      <c r="H62">
        <v>405</v>
      </c>
      <c r="I62" s="12" t="s">
        <v>9399</v>
      </c>
      <c r="K62">
        <f t="shared" si="0"/>
        <v>405</v>
      </c>
      <c r="L62">
        <f t="shared" si="1"/>
        <v>2</v>
      </c>
      <c r="M62" s="12" t="s">
        <v>9399</v>
      </c>
      <c r="N62" s="12"/>
    </row>
    <row r="63" spans="1:14" x14ac:dyDescent="0.25">
      <c r="A63" s="12" t="s">
        <v>5316</v>
      </c>
      <c r="B63">
        <v>80</v>
      </c>
      <c r="C63">
        <v>52</v>
      </c>
      <c r="D63">
        <v>75</v>
      </c>
      <c r="E63">
        <v>60</v>
      </c>
      <c r="F63">
        <v>63</v>
      </c>
      <c r="G63">
        <v>75</v>
      </c>
      <c r="H63">
        <v>405</v>
      </c>
      <c r="I63" s="12" t="s">
        <v>9205</v>
      </c>
      <c r="K63">
        <f t="shared" si="0"/>
        <v>405</v>
      </c>
      <c r="L63">
        <f t="shared" si="1"/>
        <v>2</v>
      </c>
      <c r="M63" s="12" t="s">
        <v>9205</v>
      </c>
      <c r="N63" s="12"/>
    </row>
    <row r="64" spans="1:14" x14ac:dyDescent="0.25">
      <c r="A64" s="12" t="s">
        <v>1703</v>
      </c>
      <c r="B64">
        <v>100</v>
      </c>
      <c r="C64">
        <v>125</v>
      </c>
      <c r="D64">
        <v>85</v>
      </c>
      <c r="E64">
        <v>85</v>
      </c>
      <c r="F64">
        <v>40</v>
      </c>
      <c r="G64">
        <v>70</v>
      </c>
      <c r="H64">
        <v>505</v>
      </c>
      <c r="I64" s="12" t="s">
        <v>9121</v>
      </c>
      <c r="K64">
        <f t="shared" si="0"/>
        <v>505</v>
      </c>
      <c r="L64">
        <f t="shared" si="1"/>
        <v>3</v>
      </c>
      <c r="M64" s="12" t="s">
        <v>9121</v>
      </c>
      <c r="N64" s="12"/>
    </row>
    <row r="65" spans="1:14" x14ac:dyDescent="0.25">
      <c r="A65" s="12" t="s">
        <v>2230</v>
      </c>
      <c r="B65">
        <v>80</v>
      </c>
      <c r="C65">
        <v>50</v>
      </c>
      <c r="D65">
        <v>70</v>
      </c>
      <c r="E65">
        <v>90</v>
      </c>
      <c r="F65">
        <v>90</v>
      </c>
      <c r="G65">
        <v>70</v>
      </c>
      <c r="H65">
        <v>450</v>
      </c>
      <c r="I65" s="12" t="s">
        <v>9220</v>
      </c>
      <c r="K65">
        <f t="shared" si="0"/>
        <v>450</v>
      </c>
      <c r="L65">
        <f t="shared" si="1"/>
        <v>2</v>
      </c>
      <c r="M65" s="12" t="s">
        <v>9220</v>
      </c>
      <c r="N65" s="12"/>
    </row>
    <row r="66" spans="1:14" x14ac:dyDescent="0.25">
      <c r="A66" s="12" t="s">
        <v>1294</v>
      </c>
      <c r="B66">
        <v>95</v>
      </c>
      <c r="C66">
        <v>35</v>
      </c>
      <c r="D66">
        <v>60</v>
      </c>
      <c r="E66">
        <v>95</v>
      </c>
      <c r="F66">
        <v>100</v>
      </c>
      <c r="G66">
        <v>80</v>
      </c>
      <c r="H66">
        <v>465</v>
      </c>
      <c r="I66" s="12" t="s">
        <v>9091</v>
      </c>
      <c r="K66">
        <f t="shared" si="0"/>
        <v>465</v>
      </c>
      <c r="L66">
        <f t="shared" si="1"/>
        <v>2</v>
      </c>
      <c r="M66" s="12" t="s">
        <v>9091</v>
      </c>
      <c r="N66" s="12"/>
    </row>
    <row r="67" spans="1:14" x14ac:dyDescent="0.25">
      <c r="A67" s="12" t="s">
        <v>3741</v>
      </c>
      <c r="B67">
        <v>115</v>
      </c>
      <c r="C67">
        <v>70</v>
      </c>
      <c r="D67">
        <v>95</v>
      </c>
      <c r="E67">
        <v>40</v>
      </c>
      <c r="F67">
        <v>50</v>
      </c>
      <c r="G67">
        <v>115</v>
      </c>
      <c r="H67">
        <v>485</v>
      </c>
      <c r="I67" s="12" t="s">
        <v>9021</v>
      </c>
      <c r="K67">
        <f t="shared" ref="K67:K130" si="2">SUM(B67:G67)</f>
        <v>485</v>
      </c>
      <c r="L67">
        <f t="shared" ref="L67:L130" si="3">IF($K67&gt;=570,4,IF(AND($K67&gt;=485,$K67&lt;570),3,IF(AND($K67&gt;=400,$K67&lt;485),2,1)))</f>
        <v>3</v>
      </c>
      <c r="M67" s="12" t="s">
        <v>9021</v>
      </c>
      <c r="N67" s="12"/>
    </row>
    <row r="68" spans="1:14" x14ac:dyDescent="0.25">
      <c r="A68" s="12" t="s">
        <v>3321</v>
      </c>
      <c r="B68">
        <v>40</v>
      </c>
      <c r="C68">
        <v>35</v>
      </c>
      <c r="D68">
        <v>80</v>
      </c>
      <c r="E68">
        <v>30</v>
      </c>
      <c r="F68">
        <v>55</v>
      </c>
      <c r="G68">
        <v>60</v>
      </c>
      <c r="H68">
        <v>300</v>
      </c>
      <c r="I68" s="12" t="s">
        <v>9666</v>
      </c>
      <c r="K68">
        <f t="shared" si="2"/>
        <v>300</v>
      </c>
      <c r="L68">
        <f t="shared" si="3"/>
        <v>1</v>
      </c>
      <c r="M68" s="12" t="s">
        <v>9666</v>
      </c>
      <c r="N68" s="12"/>
    </row>
    <row r="69" spans="1:14" x14ac:dyDescent="0.25">
      <c r="A69" s="12" t="s">
        <v>10923</v>
      </c>
      <c r="B69">
        <v>109</v>
      </c>
      <c r="C69">
        <v>64</v>
      </c>
      <c r="D69">
        <v>91</v>
      </c>
      <c r="E69">
        <v>45</v>
      </c>
      <c r="F69">
        <v>103</v>
      </c>
      <c r="G69">
        <v>83</v>
      </c>
      <c r="H69">
        <v>495</v>
      </c>
      <c r="I69" s="12" t="s">
        <v>11432</v>
      </c>
      <c r="K69">
        <f t="shared" si="2"/>
        <v>495</v>
      </c>
      <c r="L69">
        <f t="shared" si="3"/>
        <v>3</v>
      </c>
      <c r="M69" s="12" t="s">
        <v>11432</v>
      </c>
      <c r="N69" s="12"/>
    </row>
    <row r="70" spans="1:14" x14ac:dyDescent="0.25">
      <c r="A70" s="12" t="s">
        <v>2423</v>
      </c>
      <c r="B70">
        <v>85</v>
      </c>
      <c r="C70">
        <v>70</v>
      </c>
      <c r="D70">
        <v>75</v>
      </c>
      <c r="E70">
        <v>55</v>
      </c>
      <c r="F70">
        <v>100</v>
      </c>
      <c r="G70">
        <v>105</v>
      </c>
      <c r="H70">
        <v>490</v>
      </c>
      <c r="I70" s="12" t="s">
        <v>9151</v>
      </c>
      <c r="K70">
        <f t="shared" si="2"/>
        <v>490</v>
      </c>
      <c r="L70">
        <f t="shared" si="3"/>
        <v>3</v>
      </c>
      <c r="M70" s="12" t="s">
        <v>9151</v>
      </c>
      <c r="N70" s="12"/>
    </row>
    <row r="71" spans="1:14" x14ac:dyDescent="0.25">
      <c r="A71" s="12" t="s">
        <v>10612</v>
      </c>
      <c r="B71">
        <v>50</v>
      </c>
      <c r="C71">
        <v>65</v>
      </c>
      <c r="D71">
        <v>50</v>
      </c>
      <c r="E71">
        <v>40</v>
      </c>
      <c r="F71">
        <v>40</v>
      </c>
      <c r="G71">
        <v>55</v>
      </c>
      <c r="H71">
        <v>300</v>
      </c>
      <c r="I71" s="12" t="s">
        <v>11350</v>
      </c>
      <c r="K71">
        <f t="shared" si="2"/>
        <v>300</v>
      </c>
      <c r="L71">
        <f t="shared" si="3"/>
        <v>1</v>
      </c>
      <c r="M71" s="12" t="s">
        <v>11350</v>
      </c>
      <c r="N71" s="12"/>
    </row>
    <row r="72" spans="1:14" x14ac:dyDescent="0.25">
      <c r="A72" s="12" t="s">
        <v>691</v>
      </c>
      <c r="B72">
        <v>55</v>
      </c>
      <c r="C72">
        <v>69</v>
      </c>
      <c r="D72">
        <v>85</v>
      </c>
      <c r="E72">
        <v>28</v>
      </c>
      <c r="F72">
        <v>32</v>
      </c>
      <c r="G72">
        <v>35</v>
      </c>
      <c r="H72">
        <v>304</v>
      </c>
      <c r="I72" s="12" t="s">
        <v>9537</v>
      </c>
      <c r="K72">
        <f t="shared" si="2"/>
        <v>304</v>
      </c>
      <c r="L72">
        <f t="shared" si="3"/>
        <v>1</v>
      </c>
      <c r="M72" s="12" t="s">
        <v>9537</v>
      </c>
      <c r="N72" s="12"/>
    </row>
    <row r="73" spans="1:14" x14ac:dyDescent="0.25">
      <c r="A73" s="12" t="s">
        <v>10529</v>
      </c>
      <c r="B73">
        <v>65</v>
      </c>
      <c r="C73">
        <v>54</v>
      </c>
      <c r="D73">
        <v>75</v>
      </c>
      <c r="E73">
        <v>28</v>
      </c>
      <c r="F73">
        <v>32</v>
      </c>
      <c r="G73">
        <v>50</v>
      </c>
      <c r="H73">
        <v>304</v>
      </c>
      <c r="I73" s="12" t="s">
        <v>11306</v>
      </c>
      <c r="K73">
        <f t="shared" si="2"/>
        <v>304</v>
      </c>
      <c r="L73">
        <f t="shared" si="3"/>
        <v>1</v>
      </c>
      <c r="M73" s="12" t="s">
        <v>11306</v>
      </c>
      <c r="N73" s="12"/>
    </row>
    <row r="74" spans="1:14" x14ac:dyDescent="0.25">
      <c r="A74" s="12" t="s">
        <v>4719</v>
      </c>
      <c r="B74">
        <v>120</v>
      </c>
      <c r="C74">
        <v>125</v>
      </c>
      <c r="D74">
        <v>80</v>
      </c>
      <c r="E74">
        <v>40</v>
      </c>
      <c r="F74">
        <v>55</v>
      </c>
      <c r="G74">
        <v>80</v>
      </c>
      <c r="H74">
        <v>500</v>
      </c>
      <c r="I74" s="12" t="s">
        <v>9016</v>
      </c>
      <c r="K74">
        <f t="shared" si="2"/>
        <v>500</v>
      </c>
      <c r="L74">
        <f t="shared" si="3"/>
        <v>3</v>
      </c>
      <c r="M74" s="12" t="s">
        <v>9016</v>
      </c>
      <c r="N74" s="12"/>
    </row>
    <row r="75" spans="1:14" x14ac:dyDescent="0.25">
      <c r="A75" s="12" t="s">
        <v>6249</v>
      </c>
      <c r="B75">
        <v>89</v>
      </c>
      <c r="C75">
        <v>95</v>
      </c>
      <c r="D75">
        <v>70</v>
      </c>
      <c r="E75">
        <v>61</v>
      </c>
      <c r="F75">
        <v>45</v>
      </c>
      <c r="G75">
        <v>50</v>
      </c>
      <c r="H75">
        <v>410</v>
      </c>
      <c r="I75" s="12" t="s">
        <v>9130</v>
      </c>
      <c r="K75">
        <f t="shared" si="2"/>
        <v>410</v>
      </c>
      <c r="L75">
        <f t="shared" si="3"/>
        <v>2</v>
      </c>
      <c r="M75" s="12" t="s">
        <v>9130</v>
      </c>
      <c r="N75" s="12"/>
    </row>
    <row r="76" spans="1:14" x14ac:dyDescent="0.25">
      <c r="A76" s="12" t="s">
        <v>6238</v>
      </c>
      <c r="B76">
        <v>69</v>
      </c>
      <c r="C76">
        <v>65</v>
      </c>
      <c r="D76">
        <v>35</v>
      </c>
      <c r="E76">
        <v>26</v>
      </c>
      <c r="F76">
        <v>25</v>
      </c>
      <c r="G76">
        <v>35</v>
      </c>
      <c r="H76">
        <v>255</v>
      </c>
      <c r="I76" s="12" t="s">
        <v>9357</v>
      </c>
      <c r="K76">
        <f t="shared" si="2"/>
        <v>255</v>
      </c>
      <c r="L76">
        <f t="shared" si="3"/>
        <v>1</v>
      </c>
      <c r="M76" s="12" t="s">
        <v>9357</v>
      </c>
      <c r="N76" s="12"/>
    </row>
    <row r="77" spans="1:14" x14ac:dyDescent="0.25">
      <c r="A77" s="12" t="s">
        <v>5513</v>
      </c>
      <c r="B77">
        <v>54</v>
      </c>
      <c r="C77">
        <v>35</v>
      </c>
      <c r="D77">
        <v>49</v>
      </c>
      <c r="E77">
        <v>55</v>
      </c>
      <c r="F77">
        <v>67</v>
      </c>
      <c r="G77">
        <v>46</v>
      </c>
      <c r="H77">
        <v>306</v>
      </c>
      <c r="I77" s="12" t="s">
        <v>9541</v>
      </c>
      <c r="K77">
        <f t="shared" si="2"/>
        <v>306</v>
      </c>
      <c r="L77">
        <f t="shared" si="3"/>
        <v>1</v>
      </c>
      <c r="M77" s="12" t="s">
        <v>9541</v>
      </c>
      <c r="N77" s="12"/>
    </row>
    <row r="78" spans="1:14" x14ac:dyDescent="0.25">
      <c r="A78" s="12" t="s">
        <v>10383</v>
      </c>
      <c r="B78">
        <v>85</v>
      </c>
      <c r="C78">
        <v>85</v>
      </c>
      <c r="D78">
        <v>90</v>
      </c>
      <c r="E78">
        <v>100</v>
      </c>
      <c r="F78">
        <v>40</v>
      </c>
      <c r="G78">
        <v>90</v>
      </c>
      <c r="H78">
        <v>490</v>
      </c>
      <c r="I78" s="12" t="s">
        <v>11255</v>
      </c>
      <c r="K78">
        <f t="shared" si="2"/>
        <v>490</v>
      </c>
      <c r="L78">
        <f t="shared" si="3"/>
        <v>3</v>
      </c>
      <c r="M78" s="12" t="s">
        <v>11255</v>
      </c>
      <c r="N78" s="12"/>
    </row>
    <row r="79" spans="1:14" x14ac:dyDescent="0.25">
      <c r="A79" s="12" t="s">
        <v>12633</v>
      </c>
      <c r="B79">
        <v>75</v>
      </c>
      <c r="C79">
        <v>100</v>
      </c>
      <c r="D79">
        <v>95</v>
      </c>
      <c r="E79">
        <v>110</v>
      </c>
      <c r="F79">
        <v>40</v>
      </c>
      <c r="G79">
        <v>70</v>
      </c>
      <c r="H79">
        <v>490</v>
      </c>
      <c r="I79" s="12" t="s">
        <v>12657</v>
      </c>
      <c r="K79">
        <f t="shared" si="2"/>
        <v>490</v>
      </c>
      <c r="L79">
        <f t="shared" si="3"/>
        <v>3</v>
      </c>
      <c r="M79" s="12" t="s">
        <v>12657</v>
      </c>
      <c r="N79" s="12"/>
    </row>
    <row r="80" spans="1:14" x14ac:dyDescent="0.25">
      <c r="A80" s="12" t="s">
        <v>10645</v>
      </c>
      <c r="B80">
        <v>84</v>
      </c>
      <c r="C80">
        <v>83</v>
      </c>
      <c r="D80">
        <v>100</v>
      </c>
      <c r="E80">
        <v>78</v>
      </c>
      <c r="F80">
        <v>80</v>
      </c>
      <c r="G80">
        <v>105</v>
      </c>
      <c r="H80">
        <v>530</v>
      </c>
      <c r="I80" s="12" t="s">
        <v>11347</v>
      </c>
      <c r="K80">
        <f t="shared" si="2"/>
        <v>530</v>
      </c>
      <c r="L80">
        <f t="shared" si="3"/>
        <v>3</v>
      </c>
      <c r="M80" s="12" t="s">
        <v>11347</v>
      </c>
      <c r="N80" s="12"/>
    </row>
    <row r="81" spans="1:14" x14ac:dyDescent="0.25">
      <c r="A81" s="12" t="s">
        <v>10462</v>
      </c>
      <c r="B81">
        <v>80</v>
      </c>
      <c r="C81">
        <v>110</v>
      </c>
      <c r="D81">
        <v>85</v>
      </c>
      <c r="E81">
        <v>110</v>
      </c>
      <c r="F81">
        <v>60</v>
      </c>
      <c r="G81">
        <v>85</v>
      </c>
      <c r="H81">
        <v>530</v>
      </c>
      <c r="I81" s="12" t="s">
        <v>10686</v>
      </c>
      <c r="K81">
        <f t="shared" si="2"/>
        <v>530</v>
      </c>
      <c r="L81">
        <f t="shared" si="3"/>
        <v>3</v>
      </c>
      <c r="M81" s="12" t="s">
        <v>10686</v>
      </c>
      <c r="N81" s="12"/>
    </row>
    <row r="82" spans="1:14" x14ac:dyDescent="0.25">
      <c r="A82" s="12" t="s">
        <v>10942</v>
      </c>
      <c r="B82">
        <v>45</v>
      </c>
      <c r="C82">
        <v>30</v>
      </c>
      <c r="D82">
        <v>45</v>
      </c>
      <c r="E82">
        <v>25</v>
      </c>
      <c r="F82">
        <v>15</v>
      </c>
      <c r="G82">
        <v>20</v>
      </c>
      <c r="H82">
        <v>180</v>
      </c>
      <c r="I82" s="12" t="s">
        <v>11439</v>
      </c>
      <c r="K82">
        <f t="shared" si="2"/>
        <v>180</v>
      </c>
      <c r="L82">
        <f t="shared" si="3"/>
        <v>1</v>
      </c>
      <c r="M82" s="12" t="s">
        <v>11439</v>
      </c>
      <c r="N82" s="12"/>
    </row>
    <row r="83" spans="1:14" x14ac:dyDescent="0.25">
      <c r="A83" s="12" t="s">
        <v>3644</v>
      </c>
      <c r="B83">
        <v>105</v>
      </c>
      <c r="C83">
        <v>100</v>
      </c>
      <c r="D83">
        <v>120</v>
      </c>
      <c r="E83">
        <v>55</v>
      </c>
      <c r="F83">
        <v>75</v>
      </c>
      <c r="G83">
        <v>85</v>
      </c>
      <c r="H83">
        <v>540</v>
      </c>
      <c r="I83" s="12" t="s">
        <v>9044</v>
      </c>
      <c r="K83">
        <f t="shared" si="2"/>
        <v>540</v>
      </c>
      <c r="L83">
        <f t="shared" si="3"/>
        <v>3</v>
      </c>
      <c r="M83" s="12" t="s">
        <v>9044</v>
      </c>
      <c r="N83" s="12"/>
    </row>
    <row r="84" spans="1:14" x14ac:dyDescent="0.25">
      <c r="A84" s="12" t="s">
        <v>8962</v>
      </c>
      <c r="B84">
        <v>45</v>
      </c>
      <c r="C84">
        <v>60</v>
      </c>
      <c r="D84">
        <v>32</v>
      </c>
      <c r="E84">
        <v>96</v>
      </c>
      <c r="F84">
        <v>30</v>
      </c>
      <c r="G84">
        <v>32</v>
      </c>
      <c r="H84">
        <v>295</v>
      </c>
      <c r="I84" s="12" t="s">
        <v>9626</v>
      </c>
      <c r="K84">
        <f t="shared" si="2"/>
        <v>295</v>
      </c>
      <c r="L84">
        <f t="shared" si="3"/>
        <v>1</v>
      </c>
      <c r="M84" s="12" t="s">
        <v>9626</v>
      </c>
      <c r="N84" s="12"/>
    </row>
    <row r="85" spans="1:14" x14ac:dyDescent="0.25">
      <c r="A85" s="12" t="s">
        <v>11131</v>
      </c>
      <c r="B85">
        <v>45</v>
      </c>
      <c r="C85">
        <v>40</v>
      </c>
      <c r="D85">
        <v>42</v>
      </c>
      <c r="E85">
        <v>71</v>
      </c>
      <c r="F85">
        <v>50</v>
      </c>
      <c r="G85">
        <v>47</v>
      </c>
      <c r="H85">
        <v>295</v>
      </c>
      <c r="I85" s="12" t="s">
        <v>11474</v>
      </c>
      <c r="K85">
        <f t="shared" si="2"/>
        <v>295</v>
      </c>
      <c r="L85">
        <f t="shared" si="3"/>
        <v>1</v>
      </c>
      <c r="M85" s="12" t="s">
        <v>11474</v>
      </c>
      <c r="N85" s="12"/>
    </row>
    <row r="86" spans="1:14" x14ac:dyDescent="0.25">
      <c r="A86" s="12" t="s">
        <v>1005</v>
      </c>
      <c r="B86">
        <v>70</v>
      </c>
      <c r="C86">
        <v>55</v>
      </c>
      <c r="D86">
        <v>75</v>
      </c>
      <c r="E86">
        <v>40</v>
      </c>
      <c r="F86">
        <v>90</v>
      </c>
      <c r="G86">
        <v>70</v>
      </c>
      <c r="H86">
        <v>400</v>
      </c>
      <c r="I86" s="12" t="s">
        <v>9333</v>
      </c>
      <c r="K86">
        <f t="shared" si="2"/>
        <v>400</v>
      </c>
      <c r="L86">
        <f t="shared" si="3"/>
        <v>2</v>
      </c>
      <c r="M86" s="12" t="s">
        <v>9333</v>
      </c>
      <c r="N86" s="12"/>
    </row>
    <row r="87" spans="1:14" x14ac:dyDescent="0.25">
      <c r="A87" s="12" t="s">
        <v>5974</v>
      </c>
      <c r="B87">
        <v>65</v>
      </c>
      <c r="C87">
        <v>45</v>
      </c>
      <c r="D87">
        <v>70</v>
      </c>
      <c r="E87">
        <v>50</v>
      </c>
      <c r="F87">
        <v>85</v>
      </c>
      <c r="G87">
        <v>85</v>
      </c>
      <c r="H87">
        <v>400</v>
      </c>
      <c r="I87" s="12" t="s">
        <v>9403</v>
      </c>
      <c r="K87">
        <f t="shared" si="2"/>
        <v>400</v>
      </c>
      <c r="L87">
        <f t="shared" si="3"/>
        <v>2</v>
      </c>
      <c r="M87" s="12" t="s">
        <v>9403</v>
      </c>
      <c r="N87" s="12"/>
    </row>
    <row r="88" spans="1:14" x14ac:dyDescent="0.25">
      <c r="A88" s="12" t="s">
        <v>2524</v>
      </c>
      <c r="B88">
        <v>70</v>
      </c>
      <c r="C88">
        <v>90</v>
      </c>
      <c r="D88">
        <v>80</v>
      </c>
      <c r="E88">
        <v>120</v>
      </c>
      <c r="F88">
        <v>60</v>
      </c>
      <c r="G88">
        <v>70</v>
      </c>
      <c r="H88">
        <v>490</v>
      </c>
      <c r="I88" s="12" t="s">
        <v>9338</v>
      </c>
      <c r="K88">
        <f t="shared" si="2"/>
        <v>490</v>
      </c>
      <c r="L88">
        <f t="shared" si="3"/>
        <v>3</v>
      </c>
      <c r="M88" s="12" t="s">
        <v>9338</v>
      </c>
      <c r="N88" s="12"/>
    </row>
    <row r="89" spans="1:14" x14ac:dyDescent="0.25">
      <c r="A89" s="12" t="s">
        <v>11010</v>
      </c>
      <c r="B89">
        <v>70</v>
      </c>
      <c r="C89">
        <v>93</v>
      </c>
      <c r="D89">
        <v>70</v>
      </c>
      <c r="E89">
        <v>92</v>
      </c>
      <c r="F89">
        <v>90</v>
      </c>
      <c r="G89">
        <v>70</v>
      </c>
      <c r="H89">
        <v>485</v>
      </c>
      <c r="I89" s="12" t="s">
        <v>11462</v>
      </c>
      <c r="K89">
        <f t="shared" si="2"/>
        <v>485</v>
      </c>
      <c r="L89">
        <f t="shared" si="3"/>
        <v>3</v>
      </c>
      <c r="M89" s="12" t="s">
        <v>11462</v>
      </c>
      <c r="N89" s="12"/>
    </row>
    <row r="90" spans="1:14" x14ac:dyDescent="0.25">
      <c r="A90" s="12" t="s">
        <v>1133</v>
      </c>
      <c r="B90">
        <v>80</v>
      </c>
      <c r="C90">
        <v>15</v>
      </c>
      <c r="D90">
        <v>50</v>
      </c>
      <c r="E90">
        <v>15</v>
      </c>
      <c r="F90">
        <v>85</v>
      </c>
      <c r="G90">
        <v>75</v>
      </c>
      <c r="H90">
        <v>320</v>
      </c>
      <c r="I90" s="12" t="s">
        <v>9217</v>
      </c>
      <c r="K90">
        <f t="shared" si="2"/>
        <v>320</v>
      </c>
      <c r="L90">
        <f t="shared" si="3"/>
        <v>1</v>
      </c>
      <c r="M90" s="12" t="s">
        <v>9217</v>
      </c>
      <c r="N90" s="12"/>
    </row>
    <row r="91" spans="1:14" x14ac:dyDescent="0.25">
      <c r="A91" s="12" t="s">
        <v>10489</v>
      </c>
      <c r="B91">
        <v>95</v>
      </c>
      <c r="C91">
        <v>110</v>
      </c>
      <c r="D91">
        <v>95</v>
      </c>
      <c r="E91">
        <v>55</v>
      </c>
      <c r="F91">
        <v>40</v>
      </c>
      <c r="G91">
        <v>95</v>
      </c>
      <c r="H91">
        <v>490</v>
      </c>
      <c r="I91" s="12" t="s">
        <v>11291</v>
      </c>
      <c r="K91">
        <f t="shared" si="2"/>
        <v>490</v>
      </c>
      <c r="L91">
        <f t="shared" si="3"/>
        <v>3</v>
      </c>
      <c r="M91" s="12" t="s">
        <v>11291</v>
      </c>
      <c r="N91" s="12"/>
    </row>
    <row r="92" spans="1:14" x14ac:dyDescent="0.25">
      <c r="A92" s="12" t="s">
        <v>3674</v>
      </c>
      <c r="B92">
        <v>38</v>
      </c>
      <c r="C92">
        <v>47</v>
      </c>
      <c r="D92">
        <v>30</v>
      </c>
      <c r="E92">
        <v>38</v>
      </c>
      <c r="F92">
        <v>25</v>
      </c>
      <c r="G92">
        <v>32</v>
      </c>
      <c r="H92">
        <v>210</v>
      </c>
      <c r="I92" s="12" t="s">
        <v>9683</v>
      </c>
      <c r="K92">
        <f t="shared" si="2"/>
        <v>210</v>
      </c>
      <c r="L92">
        <f t="shared" si="3"/>
        <v>1</v>
      </c>
      <c r="M92" s="12" t="s">
        <v>9683</v>
      </c>
      <c r="N92" s="12"/>
    </row>
    <row r="93" spans="1:14" x14ac:dyDescent="0.25">
      <c r="A93" s="12" t="s">
        <v>4779</v>
      </c>
      <c r="B93">
        <v>42</v>
      </c>
      <c r="C93">
        <v>34</v>
      </c>
      <c r="D93">
        <v>38</v>
      </c>
      <c r="E93">
        <v>32</v>
      </c>
      <c r="F93">
        <v>26</v>
      </c>
      <c r="G93">
        <v>38</v>
      </c>
      <c r="H93">
        <v>210</v>
      </c>
      <c r="I93" s="12" t="s">
        <v>9641</v>
      </c>
      <c r="K93">
        <f t="shared" si="2"/>
        <v>210</v>
      </c>
      <c r="L93">
        <f t="shared" si="3"/>
        <v>1</v>
      </c>
      <c r="M93" s="12" t="s">
        <v>9641</v>
      </c>
      <c r="N93" s="12"/>
    </row>
    <row r="94" spans="1:14" x14ac:dyDescent="0.25">
      <c r="A94" s="12" t="s">
        <v>5077</v>
      </c>
      <c r="B94">
        <v>66</v>
      </c>
      <c r="C94">
        <v>45</v>
      </c>
      <c r="D94">
        <v>65</v>
      </c>
      <c r="E94">
        <v>70</v>
      </c>
      <c r="F94">
        <v>87</v>
      </c>
      <c r="G94">
        <v>78</v>
      </c>
      <c r="H94">
        <v>411</v>
      </c>
      <c r="I94" s="12" t="s">
        <v>9369</v>
      </c>
      <c r="K94">
        <f t="shared" si="2"/>
        <v>411</v>
      </c>
      <c r="L94">
        <f t="shared" si="3"/>
        <v>2</v>
      </c>
      <c r="M94" s="12" t="s">
        <v>9369</v>
      </c>
      <c r="N94" s="12"/>
    </row>
    <row r="95" spans="1:14" x14ac:dyDescent="0.25">
      <c r="A95" s="12" t="s">
        <v>10839</v>
      </c>
      <c r="B95">
        <v>115</v>
      </c>
      <c r="C95">
        <v>55</v>
      </c>
      <c r="D95">
        <v>70</v>
      </c>
      <c r="E95">
        <v>80</v>
      </c>
      <c r="F95">
        <v>90</v>
      </c>
      <c r="G95">
        <v>70</v>
      </c>
      <c r="H95">
        <v>480</v>
      </c>
      <c r="I95" s="12" t="s">
        <v>11406</v>
      </c>
      <c r="K95">
        <f t="shared" si="2"/>
        <v>480</v>
      </c>
      <c r="L95">
        <f t="shared" si="3"/>
        <v>2</v>
      </c>
      <c r="M95" s="12" t="s">
        <v>11406</v>
      </c>
      <c r="N95" s="12"/>
    </row>
    <row r="96" spans="1:14" x14ac:dyDescent="0.25">
      <c r="A96" s="12" t="s">
        <v>10838</v>
      </c>
      <c r="B96">
        <v>70</v>
      </c>
      <c r="C96">
        <v>25</v>
      </c>
      <c r="D96">
        <v>45</v>
      </c>
      <c r="E96">
        <v>40</v>
      </c>
      <c r="F96">
        <v>50</v>
      </c>
      <c r="G96">
        <v>45</v>
      </c>
      <c r="H96">
        <v>275</v>
      </c>
      <c r="I96" s="12" t="s">
        <v>11405</v>
      </c>
      <c r="K96">
        <f t="shared" si="2"/>
        <v>275</v>
      </c>
      <c r="L96">
        <f t="shared" si="3"/>
        <v>1</v>
      </c>
      <c r="M96" s="12" t="s">
        <v>11405</v>
      </c>
      <c r="N96" s="12"/>
    </row>
    <row r="97" spans="1:14" x14ac:dyDescent="0.25">
      <c r="A97" s="12" t="s">
        <v>351</v>
      </c>
      <c r="B97">
        <v>100</v>
      </c>
      <c r="C97">
        <v>123</v>
      </c>
      <c r="D97">
        <v>75</v>
      </c>
      <c r="E97">
        <v>95</v>
      </c>
      <c r="F97">
        <v>57</v>
      </c>
      <c r="G97">
        <v>75</v>
      </c>
      <c r="H97">
        <v>525</v>
      </c>
      <c r="I97" s="12" t="s">
        <v>9073</v>
      </c>
      <c r="K97">
        <f t="shared" si="2"/>
        <v>525</v>
      </c>
      <c r="L97">
        <f t="shared" si="3"/>
        <v>3</v>
      </c>
      <c r="M97" s="12" t="s">
        <v>9073</v>
      </c>
      <c r="N97" s="12"/>
    </row>
    <row r="98" spans="1:14" x14ac:dyDescent="0.25">
      <c r="A98" s="12" t="s">
        <v>971</v>
      </c>
      <c r="B98">
        <v>60</v>
      </c>
      <c r="C98">
        <v>95</v>
      </c>
      <c r="D98">
        <v>110</v>
      </c>
      <c r="E98">
        <v>70</v>
      </c>
      <c r="F98">
        <v>95</v>
      </c>
      <c r="G98">
        <v>60</v>
      </c>
      <c r="H98">
        <v>490</v>
      </c>
      <c r="I98" s="12" t="s">
        <v>9477</v>
      </c>
      <c r="K98">
        <f t="shared" si="2"/>
        <v>490</v>
      </c>
      <c r="L98">
        <f t="shared" si="3"/>
        <v>3</v>
      </c>
      <c r="M98" s="12" t="s">
        <v>9477</v>
      </c>
      <c r="N98" s="12"/>
    </row>
    <row r="99" spans="1:14" x14ac:dyDescent="0.25">
      <c r="A99" s="12" t="s">
        <v>12730</v>
      </c>
      <c r="B99">
        <v>80</v>
      </c>
      <c r="C99">
        <v>105</v>
      </c>
      <c r="D99">
        <v>70</v>
      </c>
      <c r="E99">
        <v>110</v>
      </c>
      <c r="F99">
        <v>55</v>
      </c>
      <c r="G99">
        <v>70</v>
      </c>
      <c r="H99">
        <v>490</v>
      </c>
      <c r="I99" s="12" t="s">
        <v>12752</v>
      </c>
      <c r="K99">
        <f t="shared" si="2"/>
        <v>490</v>
      </c>
      <c r="L99">
        <f t="shared" si="3"/>
        <v>3</v>
      </c>
      <c r="M99" s="12" t="s">
        <v>12752</v>
      </c>
      <c r="N99" s="12"/>
    </row>
    <row r="100" spans="1:14" x14ac:dyDescent="0.25">
      <c r="A100" s="12" t="s">
        <v>1517</v>
      </c>
      <c r="B100">
        <v>75</v>
      </c>
      <c r="C100">
        <v>39</v>
      </c>
      <c r="D100">
        <v>90</v>
      </c>
      <c r="E100">
        <v>54</v>
      </c>
      <c r="F100">
        <v>91</v>
      </c>
      <c r="G100">
        <v>71</v>
      </c>
      <c r="H100">
        <v>420</v>
      </c>
      <c r="I100" s="12" t="s">
        <v>9279</v>
      </c>
      <c r="K100">
        <f t="shared" si="2"/>
        <v>420</v>
      </c>
      <c r="L100">
        <f t="shared" si="3"/>
        <v>2</v>
      </c>
      <c r="M100" s="12" t="s">
        <v>9279</v>
      </c>
      <c r="N100" s="12"/>
    </row>
    <row r="101" spans="1:14" x14ac:dyDescent="0.25">
      <c r="A101" s="12" t="s">
        <v>1792</v>
      </c>
      <c r="B101">
        <v>87</v>
      </c>
      <c r="C101">
        <v>106</v>
      </c>
      <c r="D101">
        <v>89</v>
      </c>
      <c r="E101">
        <v>33</v>
      </c>
      <c r="F101">
        <v>106</v>
      </c>
      <c r="G101">
        <v>79</v>
      </c>
      <c r="H101">
        <v>500</v>
      </c>
      <c r="I101" s="12" t="s">
        <v>9133</v>
      </c>
      <c r="K101">
        <f t="shared" si="2"/>
        <v>500</v>
      </c>
      <c r="L101">
        <f t="shared" si="3"/>
        <v>3</v>
      </c>
      <c r="M101" s="12" t="s">
        <v>9133</v>
      </c>
      <c r="N101" s="12"/>
    </row>
    <row r="102" spans="1:14" x14ac:dyDescent="0.25">
      <c r="A102" s="12" t="s">
        <v>10319</v>
      </c>
      <c r="B102">
        <v>77</v>
      </c>
      <c r="C102">
        <v>52</v>
      </c>
      <c r="D102">
        <v>106</v>
      </c>
      <c r="E102">
        <v>33</v>
      </c>
      <c r="F102">
        <v>126</v>
      </c>
      <c r="G102">
        <v>106</v>
      </c>
      <c r="H102">
        <v>500</v>
      </c>
      <c r="I102" s="12" t="s">
        <v>11229</v>
      </c>
      <c r="K102">
        <f t="shared" si="2"/>
        <v>500</v>
      </c>
      <c r="L102">
        <f t="shared" si="3"/>
        <v>3</v>
      </c>
      <c r="M102" s="12" t="s">
        <v>11229</v>
      </c>
      <c r="N102" s="12"/>
    </row>
    <row r="103" spans="1:14" x14ac:dyDescent="0.25">
      <c r="A103" s="12" t="s">
        <v>1778</v>
      </c>
      <c r="B103">
        <v>57</v>
      </c>
      <c r="C103">
        <v>66</v>
      </c>
      <c r="D103">
        <v>44</v>
      </c>
      <c r="E103">
        <v>23</v>
      </c>
      <c r="F103">
        <v>66</v>
      </c>
      <c r="G103">
        <v>44</v>
      </c>
      <c r="H103">
        <v>300</v>
      </c>
      <c r="I103" s="12" t="s">
        <v>9495</v>
      </c>
      <c r="K103">
        <f t="shared" si="2"/>
        <v>300</v>
      </c>
      <c r="L103">
        <f t="shared" si="3"/>
        <v>1</v>
      </c>
      <c r="M103" s="12" t="s">
        <v>9495</v>
      </c>
      <c r="N103" s="12"/>
    </row>
    <row r="104" spans="1:14" x14ac:dyDescent="0.25">
      <c r="A104" s="12" t="s">
        <v>10318</v>
      </c>
      <c r="B104">
        <v>56</v>
      </c>
      <c r="C104">
        <v>24</v>
      </c>
      <c r="D104">
        <v>86</v>
      </c>
      <c r="E104">
        <v>23</v>
      </c>
      <c r="F104">
        <v>86</v>
      </c>
      <c r="G104">
        <v>25</v>
      </c>
      <c r="H104">
        <v>300</v>
      </c>
      <c r="I104" s="12" t="s">
        <v>11228</v>
      </c>
      <c r="K104">
        <f t="shared" si="2"/>
        <v>300</v>
      </c>
      <c r="L104">
        <f t="shared" si="3"/>
        <v>1</v>
      </c>
      <c r="M104" s="12" t="s">
        <v>11228</v>
      </c>
      <c r="N104" s="12"/>
    </row>
    <row r="105" spans="1:14" x14ac:dyDescent="0.25">
      <c r="A105" s="12" t="s">
        <v>11200</v>
      </c>
      <c r="B105">
        <v>68</v>
      </c>
      <c r="C105">
        <v>100</v>
      </c>
      <c r="D105">
        <v>65</v>
      </c>
      <c r="E105">
        <v>107</v>
      </c>
      <c r="F105">
        <v>70</v>
      </c>
      <c r="G105">
        <v>65</v>
      </c>
      <c r="H105">
        <v>475</v>
      </c>
      <c r="I105" s="12" t="s">
        <v>11497</v>
      </c>
      <c r="K105">
        <f t="shared" si="2"/>
        <v>475</v>
      </c>
      <c r="L105">
        <f t="shared" si="3"/>
        <v>2</v>
      </c>
      <c r="M105" s="12" t="s">
        <v>11497</v>
      </c>
      <c r="N105" s="12"/>
    </row>
    <row r="106" spans="1:14" x14ac:dyDescent="0.25">
      <c r="A106" s="12" t="s">
        <v>4413</v>
      </c>
      <c r="B106">
        <v>40</v>
      </c>
      <c r="C106">
        <v>50</v>
      </c>
      <c r="D106">
        <v>35</v>
      </c>
      <c r="E106">
        <v>55</v>
      </c>
      <c r="F106">
        <v>30</v>
      </c>
      <c r="G106">
        <v>70</v>
      </c>
      <c r="H106">
        <v>280</v>
      </c>
      <c r="I106" s="12" t="s">
        <v>9664</v>
      </c>
      <c r="K106">
        <f t="shared" si="2"/>
        <v>280</v>
      </c>
      <c r="L106">
        <f t="shared" si="3"/>
        <v>1</v>
      </c>
      <c r="M106" s="12" t="s">
        <v>9664</v>
      </c>
      <c r="N106" s="12"/>
    </row>
    <row r="107" spans="1:14" x14ac:dyDescent="0.25">
      <c r="A107" s="12" t="s">
        <v>9786</v>
      </c>
      <c r="B107">
        <v>40</v>
      </c>
      <c r="C107">
        <v>30</v>
      </c>
      <c r="D107">
        <v>35</v>
      </c>
      <c r="E107">
        <v>50</v>
      </c>
      <c r="F107">
        <v>70</v>
      </c>
      <c r="G107">
        <v>55</v>
      </c>
      <c r="H107">
        <v>280</v>
      </c>
      <c r="I107" s="12" t="s">
        <v>9803</v>
      </c>
      <c r="K107">
        <f t="shared" si="2"/>
        <v>280</v>
      </c>
      <c r="L107">
        <f t="shared" si="3"/>
        <v>1</v>
      </c>
      <c r="M107" s="12" t="s">
        <v>9803</v>
      </c>
      <c r="N107" s="12"/>
    </row>
    <row r="108" spans="1:14" x14ac:dyDescent="0.25">
      <c r="A108" s="12" t="s">
        <v>4395</v>
      </c>
      <c r="B108">
        <v>50</v>
      </c>
      <c r="C108">
        <v>55</v>
      </c>
      <c r="D108">
        <v>65</v>
      </c>
      <c r="E108">
        <v>85</v>
      </c>
      <c r="F108">
        <v>40</v>
      </c>
      <c r="G108">
        <v>35</v>
      </c>
      <c r="H108">
        <v>330</v>
      </c>
      <c r="I108" s="12" t="s">
        <v>9582</v>
      </c>
      <c r="K108">
        <f t="shared" si="2"/>
        <v>330</v>
      </c>
      <c r="L108">
        <f t="shared" si="3"/>
        <v>1</v>
      </c>
      <c r="M108" s="12" t="s">
        <v>9582</v>
      </c>
      <c r="N108" s="12"/>
    </row>
    <row r="109" spans="1:14" x14ac:dyDescent="0.25">
      <c r="A109" s="12" t="s">
        <v>1334</v>
      </c>
      <c r="B109">
        <v>45</v>
      </c>
      <c r="C109">
        <v>49</v>
      </c>
      <c r="D109">
        <v>49</v>
      </c>
      <c r="E109">
        <v>45</v>
      </c>
      <c r="F109">
        <v>65</v>
      </c>
      <c r="G109">
        <v>65</v>
      </c>
      <c r="H109">
        <v>318</v>
      </c>
      <c r="I109" s="12" t="s">
        <v>9624</v>
      </c>
      <c r="K109">
        <f t="shared" si="2"/>
        <v>318</v>
      </c>
      <c r="L109">
        <f t="shared" si="3"/>
        <v>1</v>
      </c>
      <c r="M109" s="12" t="s">
        <v>9624</v>
      </c>
      <c r="N109" s="12"/>
    </row>
    <row r="110" spans="1:14" x14ac:dyDescent="0.25">
      <c r="A110" s="12" t="s">
        <v>12477</v>
      </c>
      <c r="B110">
        <v>59</v>
      </c>
      <c r="C110">
        <v>40</v>
      </c>
      <c r="D110">
        <v>65</v>
      </c>
      <c r="E110">
        <v>55</v>
      </c>
      <c r="F110">
        <v>34</v>
      </c>
      <c r="G110">
        <v>65</v>
      </c>
      <c r="H110">
        <v>318</v>
      </c>
      <c r="I110" s="12" t="s">
        <v>12605</v>
      </c>
      <c r="K110">
        <f t="shared" si="2"/>
        <v>318</v>
      </c>
      <c r="L110">
        <f t="shared" si="3"/>
        <v>1</v>
      </c>
      <c r="M110" s="12" t="s">
        <v>12605</v>
      </c>
      <c r="N110" s="12"/>
    </row>
    <row r="111" spans="1:14" x14ac:dyDescent="0.25">
      <c r="A111" s="12" t="s">
        <v>4336</v>
      </c>
      <c r="B111">
        <v>55</v>
      </c>
      <c r="C111">
        <v>66</v>
      </c>
      <c r="D111">
        <v>44</v>
      </c>
      <c r="E111">
        <v>85</v>
      </c>
      <c r="F111">
        <v>44</v>
      </c>
      <c r="G111">
        <v>56</v>
      </c>
      <c r="H111">
        <v>350</v>
      </c>
      <c r="I111" s="12" t="s">
        <v>9532</v>
      </c>
      <c r="K111">
        <f t="shared" si="2"/>
        <v>350</v>
      </c>
      <c r="L111">
        <f t="shared" si="3"/>
        <v>1</v>
      </c>
      <c r="M111" s="12" t="s">
        <v>9532</v>
      </c>
      <c r="N111" s="12"/>
    </row>
    <row r="112" spans="1:14" x14ac:dyDescent="0.25">
      <c r="A112" s="12" t="s">
        <v>10620</v>
      </c>
      <c r="B112">
        <v>58</v>
      </c>
      <c r="C112">
        <v>36</v>
      </c>
      <c r="D112">
        <v>48</v>
      </c>
      <c r="E112">
        <v>32</v>
      </c>
      <c r="F112">
        <v>46</v>
      </c>
      <c r="G112">
        <v>57</v>
      </c>
      <c r="H112">
        <v>277</v>
      </c>
      <c r="I112" s="12" t="s">
        <v>11336</v>
      </c>
      <c r="K112">
        <f t="shared" si="2"/>
        <v>277</v>
      </c>
      <c r="L112">
        <f t="shared" si="3"/>
        <v>1</v>
      </c>
      <c r="M112" s="12" t="s">
        <v>11336</v>
      </c>
      <c r="N112" s="12"/>
    </row>
    <row r="113" spans="1:14" x14ac:dyDescent="0.25">
      <c r="A113" s="12" t="s">
        <v>10803</v>
      </c>
      <c r="B113">
        <v>40</v>
      </c>
      <c r="C113">
        <v>29</v>
      </c>
      <c r="D113">
        <v>35</v>
      </c>
      <c r="E113">
        <v>36</v>
      </c>
      <c r="F113">
        <v>29</v>
      </c>
      <c r="G113">
        <v>55</v>
      </c>
      <c r="H113">
        <v>224</v>
      </c>
      <c r="I113" s="12" t="s">
        <v>11394</v>
      </c>
      <c r="K113">
        <f t="shared" si="2"/>
        <v>224</v>
      </c>
      <c r="L113">
        <f t="shared" si="3"/>
        <v>1</v>
      </c>
      <c r="M113" s="12" t="s">
        <v>11394</v>
      </c>
      <c r="N113" s="12"/>
    </row>
    <row r="114" spans="1:14" x14ac:dyDescent="0.25">
      <c r="A114" s="12" t="s">
        <v>2566</v>
      </c>
      <c r="B114">
        <v>85</v>
      </c>
      <c r="C114">
        <v>50</v>
      </c>
      <c r="D114">
        <v>60</v>
      </c>
      <c r="E114">
        <v>85</v>
      </c>
      <c r="F114">
        <v>95</v>
      </c>
      <c r="G114">
        <v>75</v>
      </c>
      <c r="H114">
        <v>450</v>
      </c>
      <c r="I114" s="12" t="s">
        <v>9156</v>
      </c>
      <c r="K114">
        <f t="shared" si="2"/>
        <v>450</v>
      </c>
      <c r="L114">
        <f t="shared" si="3"/>
        <v>2</v>
      </c>
      <c r="M114" s="12" t="s">
        <v>9156</v>
      </c>
      <c r="N114" s="12"/>
    </row>
    <row r="115" spans="1:14" x14ac:dyDescent="0.25">
      <c r="A115" s="12" t="s">
        <v>3597</v>
      </c>
      <c r="B115">
        <v>50</v>
      </c>
      <c r="C115">
        <v>65</v>
      </c>
      <c r="D115">
        <v>65</v>
      </c>
      <c r="E115">
        <v>55</v>
      </c>
      <c r="F115">
        <v>35</v>
      </c>
      <c r="G115">
        <v>65</v>
      </c>
      <c r="H115">
        <v>335</v>
      </c>
      <c r="I115" s="12" t="s">
        <v>9579</v>
      </c>
      <c r="K115">
        <f t="shared" si="2"/>
        <v>335</v>
      </c>
      <c r="L115">
        <f t="shared" si="3"/>
        <v>1</v>
      </c>
      <c r="M115" s="12" t="s">
        <v>9579</v>
      </c>
      <c r="N115" s="12"/>
    </row>
    <row r="116" spans="1:14" x14ac:dyDescent="0.25">
      <c r="A116" s="12" t="s">
        <v>10651</v>
      </c>
      <c r="B116">
        <v>50</v>
      </c>
      <c r="C116">
        <v>30</v>
      </c>
      <c r="D116">
        <v>55</v>
      </c>
      <c r="E116">
        <v>65</v>
      </c>
      <c r="F116">
        <v>80</v>
      </c>
      <c r="G116">
        <v>55</v>
      </c>
      <c r="H116">
        <v>335</v>
      </c>
      <c r="I116" s="12" t="s">
        <v>11348</v>
      </c>
      <c r="K116">
        <f t="shared" si="2"/>
        <v>335</v>
      </c>
      <c r="L116">
        <f t="shared" si="3"/>
        <v>1</v>
      </c>
      <c r="M116" s="12" t="s">
        <v>11348</v>
      </c>
      <c r="N116" s="12"/>
    </row>
    <row r="117" spans="1:14" x14ac:dyDescent="0.25">
      <c r="A117" s="12" t="s">
        <v>3610</v>
      </c>
      <c r="B117">
        <v>70</v>
      </c>
      <c r="C117">
        <v>95</v>
      </c>
      <c r="D117">
        <v>95</v>
      </c>
      <c r="E117">
        <v>65</v>
      </c>
      <c r="F117">
        <v>55</v>
      </c>
      <c r="G117">
        <v>95</v>
      </c>
      <c r="H117">
        <v>475</v>
      </c>
      <c r="I117" s="12" t="s">
        <v>9347</v>
      </c>
      <c r="K117">
        <f t="shared" si="2"/>
        <v>475</v>
      </c>
      <c r="L117">
        <f t="shared" si="3"/>
        <v>2</v>
      </c>
      <c r="M117" s="12" t="s">
        <v>9347</v>
      </c>
      <c r="N117" s="12"/>
    </row>
    <row r="118" spans="1:14" x14ac:dyDescent="0.25">
      <c r="A118" s="12" t="s">
        <v>10652</v>
      </c>
      <c r="B118">
        <v>70</v>
      </c>
      <c r="C118">
        <v>50</v>
      </c>
      <c r="D118">
        <v>80</v>
      </c>
      <c r="E118">
        <v>85</v>
      </c>
      <c r="F118">
        <v>110</v>
      </c>
      <c r="G118">
        <v>80</v>
      </c>
      <c r="H118">
        <v>475</v>
      </c>
      <c r="I118" s="12" t="s">
        <v>11349</v>
      </c>
      <c r="K118">
        <f t="shared" si="2"/>
        <v>475</v>
      </c>
      <c r="L118">
        <f t="shared" si="3"/>
        <v>2</v>
      </c>
      <c r="M118" s="12" t="s">
        <v>11349</v>
      </c>
      <c r="N118" s="12"/>
    </row>
    <row r="119" spans="1:14" x14ac:dyDescent="0.25">
      <c r="A119" s="12" t="s">
        <v>2978</v>
      </c>
      <c r="B119">
        <v>130</v>
      </c>
      <c r="C119">
        <v>50</v>
      </c>
      <c r="D119">
        <v>70</v>
      </c>
      <c r="E119">
        <v>30</v>
      </c>
      <c r="F119">
        <v>105</v>
      </c>
      <c r="G119">
        <v>75</v>
      </c>
      <c r="H119">
        <v>460</v>
      </c>
      <c r="I119" s="12" t="s">
        <v>9002</v>
      </c>
      <c r="K119">
        <f t="shared" si="2"/>
        <v>460</v>
      </c>
      <c r="L119">
        <f t="shared" si="3"/>
        <v>2</v>
      </c>
      <c r="M119" s="12" t="s">
        <v>9002</v>
      </c>
      <c r="N119" s="12"/>
    </row>
    <row r="120" spans="1:14" x14ac:dyDescent="0.25">
      <c r="A120" s="12" t="s">
        <v>5508</v>
      </c>
      <c r="B120">
        <v>85</v>
      </c>
      <c r="C120">
        <v>110</v>
      </c>
      <c r="D120">
        <v>105</v>
      </c>
      <c r="E120">
        <v>40</v>
      </c>
      <c r="F120">
        <v>45</v>
      </c>
      <c r="G120">
        <v>75</v>
      </c>
      <c r="H120">
        <v>460</v>
      </c>
      <c r="I120" s="12" t="s">
        <v>9158</v>
      </c>
      <c r="K120">
        <f t="shared" si="2"/>
        <v>460</v>
      </c>
      <c r="L120">
        <f t="shared" si="3"/>
        <v>2</v>
      </c>
      <c r="M120" s="12" t="s">
        <v>9158</v>
      </c>
      <c r="N120" s="12"/>
    </row>
    <row r="121" spans="1:14" x14ac:dyDescent="0.25">
      <c r="A121" s="12" t="s">
        <v>10866</v>
      </c>
      <c r="B121">
        <v>50</v>
      </c>
      <c r="C121">
        <v>72</v>
      </c>
      <c r="D121">
        <v>40</v>
      </c>
      <c r="E121">
        <v>60</v>
      </c>
      <c r="F121">
        <v>42</v>
      </c>
      <c r="G121">
        <v>40</v>
      </c>
      <c r="H121">
        <v>304</v>
      </c>
      <c r="I121" s="12" t="s">
        <v>11410</v>
      </c>
      <c r="K121">
        <f t="shared" si="2"/>
        <v>304</v>
      </c>
      <c r="L121">
        <f t="shared" si="3"/>
        <v>1</v>
      </c>
      <c r="M121" s="12" t="s">
        <v>11410</v>
      </c>
      <c r="N121" s="12"/>
    </row>
    <row r="122" spans="1:14" x14ac:dyDescent="0.25">
      <c r="A122" s="12" t="s">
        <v>4726</v>
      </c>
      <c r="B122">
        <v>50</v>
      </c>
      <c r="C122">
        <v>50</v>
      </c>
      <c r="D122">
        <v>150</v>
      </c>
      <c r="E122">
        <v>50</v>
      </c>
      <c r="F122">
        <v>50</v>
      </c>
      <c r="G122">
        <v>150</v>
      </c>
      <c r="H122">
        <v>500</v>
      </c>
      <c r="I122" s="12" t="s">
        <v>9591</v>
      </c>
      <c r="K122">
        <f t="shared" si="2"/>
        <v>500</v>
      </c>
      <c r="L122">
        <f t="shared" si="3"/>
        <v>3</v>
      </c>
      <c r="M122" s="12" t="s">
        <v>9591</v>
      </c>
      <c r="N122" s="12"/>
    </row>
    <row r="123" spans="1:14" x14ac:dyDescent="0.25">
      <c r="A123" s="12" t="s">
        <v>5866</v>
      </c>
      <c r="B123">
        <v>80</v>
      </c>
      <c r="C123">
        <v>60</v>
      </c>
      <c r="D123">
        <v>100</v>
      </c>
      <c r="E123">
        <v>50</v>
      </c>
      <c r="F123">
        <v>40</v>
      </c>
      <c r="G123">
        <v>80</v>
      </c>
      <c r="H123">
        <v>410</v>
      </c>
      <c r="I123" s="12" t="s">
        <v>9219</v>
      </c>
      <c r="K123">
        <f t="shared" si="2"/>
        <v>410</v>
      </c>
      <c r="L123">
        <f t="shared" si="3"/>
        <v>2</v>
      </c>
      <c r="M123" s="12" t="s">
        <v>9219</v>
      </c>
      <c r="N123" s="12"/>
    </row>
    <row r="124" spans="1:14" x14ac:dyDescent="0.25">
      <c r="A124" s="12" t="s">
        <v>6549</v>
      </c>
      <c r="B124">
        <v>74</v>
      </c>
      <c r="C124">
        <v>110</v>
      </c>
      <c r="D124">
        <v>92</v>
      </c>
      <c r="E124">
        <v>46</v>
      </c>
      <c r="F124">
        <v>60</v>
      </c>
      <c r="G124">
        <v>72</v>
      </c>
      <c r="H124">
        <v>454</v>
      </c>
      <c r="I124" s="12" t="s">
        <v>9284</v>
      </c>
      <c r="K124">
        <f t="shared" si="2"/>
        <v>454</v>
      </c>
      <c r="L124">
        <f t="shared" si="3"/>
        <v>2</v>
      </c>
      <c r="M124" s="12" t="s">
        <v>9284</v>
      </c>
      <c r="N124" s="12"/>
    </row>
    <row r="125" spans="1:14" x14ac:dyDescent="0.25">
      <c r="A125" s="12" t="s">
        <v>14153</v>
      </c>
      <c r="B125">
        <v>74</v>
      </c>
      <c r="C125">
        <v>90</v>
      </c>
      <c r="D125">
        <v>77</v>
      </c>
      <c r="E125">
        <v>107</v>
      </c>
      <c r="F125">
        <v>46</v>
      </c>
      <c r="G125">
        <v>60</v>
      </c>
      <c r="H125">
        <v>454</v>
      </c>
      <c r="I125" s="12" t="s">
        <v>14845</v>
      </c>
      <c r="K125">
        <f t="shared" si="2"/>
        <v>454</v>
      </c>
      <c r="L125">
        <f t="shared" si="3"/>
        <v>2</v>
      </c>
      <c r="M125" s="12" t="s">
        <v>14845</v>
      </c>
      <c r="N125" s="12"/>
    </row>
    <row r="126" spans="1:14" x14ac:dyDescent="0.25">
      <c r="A126" s="12" t="s">
        <v>6121</v>
      </c>
      <c r="B126">
        <v>74</v>
      </c>
      <c r="C126">
        <v>108</v>
      </c>
      <c r="D126">
        <v>133</v>
      </c>
      <c r="E126">
        <v>32</v>
      </c>
      <c r="F126">
        <v>65</v>
      </c>
      <c r="G126">
        <v>83</v>
      </c>
      <c r="H126">
        <v>495</v>
      </c>
      <c r="I126" s="12" t="s">
        <v>9282</v>
      </c>
      <c r="K126">
        <f t="shared" si="2"/>
        <v>495</v>
      </c>
      <c r="L126">
        <f t="shared" si="3"/>
        <v>3</v>
      </c>
      <c r="M126" s="12" t="s">
        <v>9282</v>
      </c>
      <c r="N126" s="12"/>
    </row>
    <row r="127" spans="1:14" x14ac:dyDescent="0.25">
      <c r="A127" s="12" t="s">
        <v>1376</v>
      </c>
      <c r="B127">
        <v>40</v>
      </c>
      <c r="C127">
        <v>55</v>
      </c>
      <c r="D127">
        <v>40</v>
      </c>
      <c r="E127">
        <v>75</v>
      </c>
      <c r="F127">
        <v>55</v>
      </c>
      <c r="G127">
        <v>40</v>
      </c>
      <c r="H127">
        <v>305</v>
      </c>
      <c r="I127" s="12" t="s">
        <v>9671</v>
      </c>
      <c r="K127">
        <f t="shared" si="2"/>
        <v>305</v>
      </c>
      <c r="L127">
        <f t="shared" si="3"/>
        <v>1</v>
      </c>
      <c r="M127" s="12" t="s">
        <v>9671</v>
      </c>
      <c r="N127" s="12"/>
    </row>
    <row r="128" spans="1:14" x14ac:dyDescent="0.25">
      <c r="A128" s="12" t="s">
        <v>2249</v>
      </c>
      <c r="B128">
        <v>40</v>
      </c>
      <c r="C128">
        <v>50</v>
      </c>
      <c r="D128">
        <v>65</v>
      </c>
      <c r="E128">
        <v>15</v>
      </c>
      <c r="F128">
        <v>20</v>
      </c>
      <c r="G128">
        <v>55</v>
      </c>
      <c r="H128">
        <v>245</v>
      </c>
      <c r="I128" s="12" t="s">
        <v>9678</v>
      </c>
      <c r="K128">
        <f t="shared" si="2"/>
        <v>245</v>
      </c>
      <c r="L128">
        <f t="shared" si="3"/>
        <v>1</v>
      </c>
      <c r="M128" s="12" t="s">
        <v>9678</v>
      </c>
      <c r="N128" s="12"/>
    </row>
    <row r="129" spans="1:14" x14ac:dyDescent="0.25">
      <c r="A129" s="12" t="s">
        <v>12638</v>
      </c>
      <c r="B129">
        <v>100</v>
      </c>
      <c r="C129">
        <v>30</v>
      </c>
      <c r="D129">
        <v>95</v>
      </c>
      <c r="E129">
        <v>30</v>
      </c>
      <c r="F129">
        <v>70</v>
      </c>
      <c r="G129">
        <v>95</v>
      </c>
      <c r="H129">
        <v>420</v>
      </c>
      <c r="I129" s="12" t="s">
        <v>12659</v>
      </c>
      <c r="K129">
        <f t="shared" si="2"/>
        <v>420</v>
      </c>
      <c r="L129">
        <f t="shared" si="3"/>
        <v>2</v>
      </c>
      <c r="M129" s="12" t="s">
        <v>12659</v>
      </c>
      <c r="N129" s="12"/>
    </row>
    <row r="130" spans="1:14" x14ac:dyDescent="0.25">
      <c r="A130" s="12" t="s">
        <v>2547</v>
      </c>
      <c r="B130">
        <v>45</v>
      </c>
      <c r="C130">
        <v>20</v>
      </c>
      <c r="D130">
        <v>35</v>
      </c>
      <c r="E130">
        <v>45</v>
      </c>
      <c r="F130">
        <v>30</v>
      </c>
      <c r="G130">
        <v>20</v>
      </c>
      <c r="H130">
        <v>195</v>
      </c>
      <c r="I130" s="12" t="s">
        <v>9620</v>
      </c>
      <c r="K130">
        <f t="shared" si="2"/>
        <v>195</v>
      </c>
      <c r="L130">
        <f t="shared" si="3"/>
        <v>1</v>
      </c>
      <c r="M130" s="12" t="s">
        <v>9620</v>
      </c>
      <c r="N130" s="12"/>
    </row>
    <row r="131" spans="1:14" x14ac:dyDescent="0.25">
      <c r="A131" s="12" t="s">
        <v>6461</v>
      </c>
      <c r="B131">
        <v>100</v>
      </c>
      <c r="C131">
        <v>125</v>
      </c>
      <c r="D131">
        <v>65</v>
      </c>
      <c r="E131">
        <v>95</v>
      </c>
      <c r="F131">
        <v>50</v>
      </c>
      <c r="G131">
        <v>90</v>
      </c>
      <c r="H131">
        <v>525</v>
      </c>
      <c r="I131" s="12" t="s">
        <v>9074</v>
      </c>
      <c r="K131">
        <f t="shared" ref="K131:K194" si="4">SUM(B131:G131)</f>
        <v>525</v>
      </c>
      <c r="L131">
        <f t="shared" ref="L131:L194" si="5">IF($K131&gt;=570,4,IF(AND($K131&gt;=485,$K131&lt;570),3,IF(AND($K131&gt;=400,$K131&lt;485),2,1)))</f>
        <v>3</v>
      </c>
      <c r="M131" s="12" t="s">
        <v>9074</v>
      </c>
      <c r="N131" s="12"/>
    </row>
    <row r="132" spans="1:14" x14ac:dyDescent="0.25">
      <c r="A132" s="12" t="s">
        <v>11190</v>
      </c>
      <c r="B132">
        <v>75</v>
      </c>
      <c r="C132">
        <v>125</v>
      </c>
      <c r="D132">
        <v>80</v>
      </c>
      <c r="E132">
        <v>85</v>
      </c>
      <c r="F132">
        <v>60</v>
      </c>
      <c r="G132">
        <v>100</v>
      </c>
      <c r="H132">
        <v>525</v>
      </c>
      <c r="I132" s="12" t="s">
        <v>11494</v>
      </c>
      <c r="K132">
        <f t="shared" si="4"/>
        <v>525</v>
      </c>
      <c r="L132">
        <f t="shared" si="5"/>
        <v>3</v>
      </c>
      <c r="M132" s="12" t="s">
        <v>11494</v>
      </c>
      <c r="N132" s="12"/>
    </row>
    <row r="133" spans="1:14" x14ac:dyDescent="0.25">
      <c r="A133" s="12" t="s">
        <v>10457</v>
      </c>
      <c r="B133">
        <v>130</v>
      </c>
      <c r="C133">
        <v>113</v>
      </c>
      <c r="D133">
        <v>105</v>
      </c>
      <c r="E133">
        <v>73</v>
      </c>
      <c r="F133">
        <v>45</v>
      </c>
      <c r="G133">
        <v>55</v>
      </c>
      <c r="H133">
        <v>521</v>
      </c>
      <c r="I133" s="12" t="s">
        <v>11280</v>
      </c>
      <c r="K133">
        <f t="shared" si="4"/>
        <v>521</v>
      </c>
      <c r="L133">
        <f t="shared" si="5"/>
        <v>3</v>
      </c>
      <c r="M133" s="12" t="s">
        <v>11280</v>
      </c>
      <c r="N133" s="12"/>
    </row>
    <row r="134" spans="1:14" x14ac:dyDescent="0.25">
      <c r="A134" s="12" t="s">
        <v>10753</v>
      </c>
      <c r="B134">
        <v>100</v>
      </c>
      <c r="C134">
        <v>63</v>
      </c>
      <c r="D134">
        <v>90</v>
      </c>
      <c r="E134">
        <v>73</v>
      </c>
      <c r="F134">
        <v>105</v>
      </c>
      <c r="G134">
        <v>90</v>
      </c>
      <c r="H134">
        <v>521</v>
      </c>
      <c r="I134" s="12" t="s">
        <v>11381</v>
      </c>
      <c r="K134">
        <f t="shared" si="4"/>
        <v>521</v>
      </c>
      <c r="L134">
        <f t="shared" si="5"/>
        <v>3</v>
      </c>
      <c r="M134" s="12" t="s">
        <v>11381</v>
      </c>
      <c r="N134" s="12"/>
    </row>
    <row r="135" spans="1:14" x14ac:dyDescent="0.25">
      <c r="A135" s="12" t="s">
        <v>10456</v>
      </c>
      <c r="B135">
        <v>98</v>
      </c>
      <c r="C135">
        <v>68</v>
      </c>
      <c r="D135">
        <v>55</v>
      </c>
      <c r="E135">
        <v>43</v>
      </c>
      <c r="F135">
        <v>30</v>
      </c>
      <c r="G135">
        <v>40</v>
      </c>
      <c r="H135">
        <v>334</v>
      </c>
      <c r="I135" s="12" t="s">
        <v>11279</v>
      </c>
      <c r="K135">
        <f t="shared" si="4"/>
        <v>334</v>
      </c>
      <c r="L135">
        <f t="shared" si="5"/>
        <v>1</v>
      </c>
      <c r="M135" s="12" t="s">
        <v>11279</v>
      </c>
      <c r="N135" s="12"/>
    </row>
    <row r="136" spans="1:14" x14ac:dyDescent="0.25">
      <c r="A136" s="12" t="s">
        <v>10752</v>
      </c>
      <c r="B136">
        <v>78</v>
      </c>
      <c r="C136">
        <v>30</v>
      </c>
      <c r="D136">
        <v>65</v>
      </c>
      <c r="E136">
        <v>33</v>
      </c>
      <c r="F136">
        <v>68</v>
      </c>
      <c r="G136">
        <v>60</v>
      </c>
      <c r="H136">
        <v>334</v>
      </c>
      <c r="I136" s="12" t="s">
        <v>11380</v>
      </c>
      <c r="K136">
        <f t="shared" si="4"/>
        <v>334</v>
      </c>
      <c r="L136">
        <f t="shared" si="5"/>
        <v>1</v>
      </c>
      <c r="M136" s="12" t="s">
        <v>11380</v>
      </c>
      <c r="N136" s="12"/>
    </row>
    <row r="137" spans="1:14" x14ac:dyDescent="0.25">
      <c r="A137" s="12" t="s">
        <v>1444</v>
      </c>
      <c r="B137">
        <v>70</v>
      </c>
      <c r="C137">
        <v>65</v>
      </c>
      <c r="D137">
        <v>75</v>
      </c>
      <c r="E137">
        <v>105</v>
      </c>
      <c r="F137">
        <v>120</v>
      </c>
      <c r="G137">
        <v>85</v>
      </c>
      <c r="H137">
        <v>520</v>
      </c>
      <c r="I137" s="12" t="s">
        <v>9330</v>
      </c>
      <c r="K137">
        <f t="shared" si="4"/>
        <v>520</v>
      </c>
      <c r="L137">
        <f t="shared" si="5"/>
        <v>3</v>
      </c>
      <c r="M137" s="12" t="s">
        <v>9330</v>
      </c>
      <c r="N137" s="12"/>
    </row>
    <row r="138" spans="1:14" x14ac:dyDescent="0.25">
      <c r="A138" s="12" t="s">
        <v>14436</v>
      </c>
      <c r="B138">
        <v>80</v>
      </c>
      <c r="C138">
        <v>55</v>
      </c>
      <c r="D138">
        <v>95</v>
      </c>
      <c r="E138">
        <v>60</v>
      </c>
      <c r="F138">
        <v>135</v>
      </c>
      <c r="G138">
        <v>95</v>
      </c>
      <c r="H138">
        <v>520</v>
      </c>
      <c r="I138" s="12" t="s">
        <v>14846</v>
      </c>
      <c r="K138">
        <f t="shared" si="4"/>
        <v>520</v>
      </c>
      <c r="L138">
        <f t="shared" si="5"/>
        <v>3</v>
      </c>
      <c r="M138" s="12" t="s">
        <v>14846</v>
      </c>
      <c r="N138" s="12"/>
    </row>
    <row r="139" spans="1:14" x14ac:dyDescent="0.25">
      <c r="A139" s="12" t="s">
        <v>3634</v>
      </c>
      <c r="B139">
        <v>80</v>
      </c>
      <c r="C139">
        <v>85</v>
      </c>
      <c r="D139">
        <v>105</v>
      </c>
      <c r="E139">
        <v>50</v>
      </c>
      <c r="F139">
        <v>55</v>
      </c>
      <c r="G139">
        <v>75</v>
      </c>
      <c r="H139">
        <v>450</v>
      </c>
      <c r="I139" s="12" t="s">
        <v>9202</v>
      </c>
      <c r="K139">
        <f t="shared" si="4"/>
        <v>450</v>
      </c>
      <c r="L139">
        <f t="shared" si="5"/>
        <v>2</v>
      </c>
      <c r="M139" s="12" t="s">
        <v>9202</v>
      </c>
      <c r="N139" s="12"/>
    </row>
    <row r="140" spans="1:14" x14ac:dyDescent="0.25">
      <c r="A140" s="12" t="s">
        <v>11188</v>
      </c>
      <c r="B140">
        <v>40</v>
      </c>
      <c r="C140">
        <v>50</v>
      </c>
      <c r="D140">
        <v>40</v>
      </c>
      <c r="E140">
        <v>35</v>
      </c>
      <c r="F140">
        <v>50</v>
      </c>
      <c r="G140">
        <v>40</v>
      </c>
      <c r="H140">
        <v>255</v>
      </c>
      <c r="I140" s="12" t="s">
        <v>11492</v>
      </c>
      <c r="K140">
        <f t="shared" si="4"/>
        <v>255</v>
      </c>
      <c r="L140">
        <f t="shared" si="5"/>
        <v>1</v>
      </c>
      <c r="M140" s="12" t="s">
        <v>11492</v>
      </c>
      <c r="N140" s="12"/>
    </row>
    <row r="141" spans="1:14" x14ac:dyDescent="0.25">
      <c r="A141" s="12" t="s">
        <v>4069</v>
      </c>
      <c r="B141">
        <v>95</v>
      </c>
      <c r="C141">
        <v>90</v>
      </c>
      <c r="D141">
        <v>80</v>
      </c>
      <c r="E141">
        <v>100</v>
      </c>
      <c r="F141">
        <v>84</v>
      </c>
      <c r="G141">
        <v>85</v>
      </c>
      <c r="H141">
        <v>534</v>
      </c>
      <c r="I141" s="12" t="s">
        <v>9229</v>
      </c>
      <c r="K141">
        <f t="shared" si="4"/>
        <v>534</v>
      </c>
      <c r="L141">
        <f t="shared" si="5"/>
        <v>3</v>
      </c>
      <c r="M141" s="12" t="s">
        <v>9229</v>
      </c>
      <c r="N141" s="12"/>
    </row>
    <row r="142" spans="1:14" x14ac:dyDescent="0.25">
      <c r="A142" s="12" t="s">
        <v>11215</v>
      </c>
      <c r="B142">
        <v>90</v>
      </c>
      <c r="C142">
        <v>100</v>
      </c>
      <c r="D142">
        <v>80</v>
      </c>
      <c r="E142">
        <v>105</v>
      </c>
      <c r="F142">
        <v>74</v>
      </c>
      <c r="G142">
        <v>85</v>
      </c>
      <c r="H142">
        <v>534</v>
      </c>
      <c r="I142" s="12" t="s">
        <v>11504</v>
      </c>
      <c r="K142">
        <f t="shared" si="4"/>
        <v>534</v>
      </c>
      <c r="L142">
        <f t="shared" si="5"/>
        <v>3</v>
      </c>
      <c r="M142" s="12" t="s">
        <v>11504</v>
      </c>
      <c r="N142" s="12"/>
    </row>
    <row r="143" spans="1:14" x14ac:dyDescent="0.25">
      <c r="A143" s="12" t="s">
        <v>10707</v>
      </c>
      <c r="B143">
        <v>57</v>
      </c>
      <c r="C143">
        <v>42</v>
      </c>
      <c r="D143">
        <v>80</v>
      </c>
      <c r="E143">
        <v>51</v>
      </c>
      <c r="F143">
        <v>85</v>
      </c>
      <c r="G143">
        <v>85</v>
      </c>
      <c r="H143">
        <v>400</v>
      </c>
      <c r="I143" s="12" t="s">
        <v>11365</v>
      </c>
      <c r="K143">
        <f t="shared" si="4"/>
        <v>400</v>
      </c>
      <c r="L143">
        <f t="shared" si="5"/>
        <v>2</v>
      </c>
      <c r="M143" s="12" t="s">
        <v>11365</v>
      </c>
      <c r="N143" s="12"/>
    </row>
    <row r="144" spans="1:14" x14ac:dyDescent="0.25">
      <c r="A144" s="12" t="s">
        <v>4051</v>
      </c>
      <c r="B144">
        <v>55</v>
      </c>
      <c r="C144">
        <v>50</v>
      </c>
      <c r="D144">
        <v>47</v>
      </c>
      <c r="E144">
        <v>65</v>
      </c>
      <c r="F144">
        <v>42</v>
      </c>
      <c r="G144">
        <v>50</v>
      </c>
      <c r="H144">
        <v>309</v>
      </c>
      <c r="I144" s="12" t="s">
        <v>9679</v>
      </c>
      <c r="K144">
        <f t="shared" si="4"/>
        <v>309</v>
      </c>
      <c r="L144">
        <f t="shared" si="5"/>
        <v>1</v>
      </c>
      <c r="M144" s="12" t="s">
        <v>9679</v>
      </c>
      <c r="N144" s="12"/>
    </row>
    <row r="145" spans="1:14" x14ac:dyDescent="0.25">
      <c r="A145" s="12" t="s">
        <v>11213</v>
      </c>
      <c r="B145">
        <v>65</v>
      </c>
      <c r="C145">
        <v>55</v>
      </c>
      <c r="D145">
        <v>47</v>
      </c>
      <c r="E145">
        <v>55</v>
      </c>
      <c r="F145">
        <v>37</v>
      </c>
      <c r="G145">
        <v>50</v>
      </c>
      <c r="H145">
        <v>309</v>
      </c>
      <c r="I145" s="12" t="s">
        <v>11502</v>
      </c>
      <c r="K145">
        <f t="shared" si="4"/>
        <v>309</v>
      </c>
      <c r="L145">
        <f t="shared" si="5"/>
        <v>1</v>
      </c>
      <c r="M145" s="12" t="s">
        <v>11502</v>
      </c>
      <c r="N145" s="12"/>
    </row>
    <row r="146" spans="1:14" x14ac:dyDescent="0.25">
      <c r="A146" s="12" t="s">
        <v>4063</v>
      </c>
      <c r="B146">
        <v>66</v>
      </c>
      <c r="C146">
        <v>70</v>
      </c>
      <c r="D146">
        <v>60</v>
      </c>
      <c r="E146">
        <v>80</v>
      </c>
      <c r="F146">
        <v>64</v>
      </c>
      <c r="G146">
        <v>65</v>
      </c>
      <c r="H146">
        <v>405</v>
      </c>
      <c r="I146" s="12" t="s">
        <v>9490</v>
      </c>
      <c r="K146">
        <f t="shared" si="4"/>
        <v>405</v>
      </c>
      <c r="L146">
        <f t="shared" si="5"/>
        <v>2</v>
      </c>
      <c r="M146" s="12" t="s">
        <v>9490</v>
      </c>
      <c r="N146" s="12"/>
    </row>
    <row r="147" spans="1:14" x14ac:dyDescent="0.25">
      <c r="A147" s="12" t="s">
        <v>11214</v>
      </c>
      <c r="B147">
        <v>76</v>
      </c>
      <c r="C147">
        <v>75</v>
      </c>
      <c r="D147">
        <v>60</v>
      </c>
      <c r="E147">
        <v>75</v>
      </c>
      <c r="F147">
        <v>54</v>
      </c>
      <c r="G147">
        <v>65</v>
      </c>
      <c r="H147">
        <v>405</v>
      </c>
      <c r="I147" s="12" t="s">
        <v>11503</v>
      </c>
      <c r="K147">
        <f t="shared" si="4"/>
        <v>405</v>
      </c>
      <c r="L147">
        <f t="shared" si="5"/>
        <v>2</v>
      </c>
      <c r="M147" s="12" t="s">
        <v>11503</v>
      </c>
      <c r="N147" s="12"/>
    </row>
    <row r="148" spans="1:14" x14ac:dyDescent="0.25">
      <c r="A148" s="12" t="s">
        <v>5632</v>
      </c>
      <c r="B148">
        <v>82</v>
      </c>
      <c r="C148">
        <v>40</v>
      </c>
      <c r="D148">
        <v>60</v>
      </c>
      <c r="E148">
        <v>75</v>
      </c>
      <c r="F148">
        <v>97</v>
      </c>
      <c r="G148">
        <v>87</v>
      </c>
      <c r="H148">
        <v>441</v>
      </c>
      <c r="I148" s="12" t="s">
        <v>12654</v>
      </c>
      <c r="K148">
        <f t="shared" si="4"/>
        <v>441</v>
      </c>
      <c r="L148">
        <f t="shared" si="5"/>
        <v>2</v>
      </c>
      <c r="M148" s="12" t="s">
        <v>12654</v>
      </c>
      <c r="N148" s="12"/>
    </row>
    <row r="149" spans="1:14" x14ac:dyDescent="0.25">
      <c r="A149" s="12" t="s">
        <v>3451</v>
      </c>
      <c r="B149">
        <v>70</v>
      </c>
      <c r="C149">
        <v>40</v>
      </c>
      <c r="D149">
        <v>60</v>
      </c>
      <c r="E149">
        <v>95</v>
      </c>
      <c r="F149">
        <v>92</v>
      </c>
      <c r="G149">
        <v>93</v>
      </c>
      <c r="H149">
        <v>450</v>
      </c>
      <c r="I149" s="12" t="s">
        <v>9340</v>
      </c>
      <c r="K149">
        <f t="shared" si="4"/>
        <v>450</v>
      </c>
      <c r="L149">
        <f t="shared" si="5"/>
        <v>2</v>
      </c>
      <c r="M149" s="12" t="s">
        <v>9340</v>
      </c>
      <c r="N149" s="12"/>
    </row>
    <row r="150" spans="1:14" x14ac:dyDescent="0.25">
      <c r="A150" s="12" t="s">
        <v>3438</v>
      </c>
      <c r="B150">
        <v>45</v>
      </c>
      <c r="C150">
        <v>25</v>
      </c>
      <c r="D150">
        <v>40</v>
      </c>
      <c r="E150">
        <v>45</v>
      </c>
      <c r="F150">
        <v>67</v>
      </c>
      <c r="G150">
        <v>53</v>
      </c>
      <c r="H150">
        <v>275</v>
      </c>
      <c r="I150" s="12" t="s">
        <v>9623</v>
      </c>
      <c r="K150">
        <f t="shared" si="4"/>
        <v>275</v>
      </c>
      <c r="L150">
        <f t="shared" si="5"/>
        <v>1</v>
      </c>
      <c r="M150" s="12" t="s">
        <v>9623</v>
      </c>
      <c r="N150" s="12"/>
    </row>
    <row r="151" spans="1:14" x14ac:dyDescent="0.25">
      <c r="A151" s="12" t="s">
        <v>5233</v>
      </c>
      <c r="B151">
        <v>103</v>
      </c>
      <c r="C151">
        <v>112</v>
      </c>
      <c r="D151">
        <v>122</v>
      </c>
      <c r="E151">
        <v>59</v>
      </c>
      <c r="F151">
        <v>59</v>
      </c>
      <c r="G151">
        <v>75</v>
      </c>
      <c r="H151">
        <v>530</v>
      </c>
      <c r="I151" s="12" t="s">
        <v>9049</v>
      </c>
      <c r="K151">
        <f t="shared" si="4"/>
        <v>530</v>
      </c>
      <c r="L151">
        <f t="shared" si="5"/>
        <v>3</v>
      </c>
      <c r="M151" s="12" t="s">
        <v>9049</v>
      </c>
      <c r="N151" s="12"/>
    </row>
    <row r="152" spans="1:14" x14ac:dyDescent="0.25">
      <c r="A152" s="12" t="s">
        <v>5217</v>
      </c>
      <c r="B152">
        <v>56</v>
      </c>
      <c r="C152">
        <v>56</v>
      </c>
      <c r="D152">
        <v>75</v>
      </c>
      <c r="E152">
        <v>38</v>
      </c>
      <c r="F152">
        <v>40</v>
      </c>
      <c r="G152">
        <v>48</v>
      </c>
      <c r="H152">
        <v>313</v>
      </c>
      <c r="I152" s="12" t="s">
        <v>9498</v>
      </c>
      <c r="K152">
        <f t="shared" si="4"/>
        <v>313</v>
      </c>
      <c r="L152">
        <f t="shared" si="5"/>
        <v>1</v>
      </c>
      <c r="M152" s="12" t="s">
        <v>9498</v>
      </c>
      <c r="N152" s="12"/>
    </row>
    <row r="153" spans="1:14" x14ac:dyDescent="0.25">
      <c r="A153" s="12" t="s">
        <v>10766</v>
      </c>
      <c r="B153">
        <v>60</v>
      </c>
      <c r="C153">
        <v>54</v>
      </c>
      <c r="D153">
        <v>60</v>
      </c>
      <c r="E153">
        <v>44</v>
      </c>
      <c r="F153">
        <v>33</v>
      </c>
      <c r="G153">
        <v>33</v>
      </c>
      <c r="H153">
        <v>284</v>
      </c>
      <c r="I153" s="12" t="s">
        <v>11388</v>
      </c>
      <c r="K153">
        <f t="shared" si="4"/>
        <v>284</v>
      </c>
      <c r="L153">
        <f t="shared" si="5"/>
        <v>1</v>
      </c>
      <c r="M153" s="12" t="s">
        <v>11388</v>
      </c>
      <c r="N153" s="12"/>
    </row>
    <row r="154" spans="1:14" x14ac:dyDescent="0.25">
      <c r="A154" s="12" t="s">
        <v>2870</v>
      </c>
      <c r="B154">
        <v>75</v>
      </c>
      <c r="C154">
        <v>63</v>
      </c>
      <c r="D154">
        <v>55</v>
      </c>
      <c r="E154">
        <v>40</v>
      </c>
      <c r="F154">
        <v>30</v>
      </c>
      <c r="G154">
        <v>55</v>
      </c>
      <c r="H154">
        <v>318</v>
      </c>
      <c r="I154" s="12" t="s">
        <v>9533</v>
      </c>
      <c r="K154">
        <f t="shared" si="4"/>
        <v>318</v>
      </c>
      <c r="L154">
        <f t="shared" si="5"/>
        <v>1</v>
      </c>
      <c r="M154" s="12" t="s">
        <v>9533</v>
      </c>
      <c r="N154" s="12"/>
    </row>
    <row r="155" spans="1:14" x14ac:dyDescent="0.25">
      <c r="A155" s="12" t="s">
        <v>5306</v>
      </c>
      <c r="B155">
        <v>65</v>
      </c>
      <c r="C155">
        <v>39</v>
      </c>
      <c r="D155">
        <v>60</v>
      </c>
      <c r="E155">
        <v>45</v>
      </c>
      <c r="F155">
        <v>49</v>
      </c>
      <c r="G155">
        <v>60</v>
      </c>
      <c r="H155">
        <v>318</v>
      </c>
      <c r="I155" s="12" t="s">
        <v>9405</v>
      </c>
      <c r="K155">
        <f t="shared" si="4"/>
        <v>318</v>
      </c>
      <c r="L155">
        <f t="shared" si="5"/>
        <v>1</v>
      </c>
      <c r="M155" s="12" t="s">
        <v>9405</v>
      </c>
      <c r="N155" s="12"/>
    </row>
    <row r="156" spans="1:14" x14ac:dyDescent="0.25">
      <c r="A156" s="12" t="s">
        <v>1652</v>
      </c>
      <c r="B156">
        <v>49</v>
      </c>
      <c r="C156">
        <v>53</v>
      </c>
      <c r="D156">
        <v>39</v>
      </c>
      <c r="E156">
        <v>76</v>
      </c>
      <c r="F156">
        <v>53</v>
      </c>
      <c r="G156">
        <v>39</v>
      </c>
      <c r="H156">
        <v>309</v>
      </c>
      <c r="I156" s="12" t="s">
        <v>9593</v>
      </c>
      <c r="K156">
        <f t="shared" si="4"/>
        <v>309</v>
      </c>
      <c r="L156">
        <f t="shared" si="5"/>
        <v>1</v>
      </c>
      <c r="M156" s="12" t="s">
        <v>9593</v>
      </c>
      <c r="N156" s="12"/>
    </row>
    <row r="157" spans="1:14" x14ac:dyDescent="0.25">
      <c r="A157" s="12" t="s">
        <v>9734</v>
      </c>
      <c r="B157">
        <v>75</v>
      </c>
      <c r="C157">
        <v>50</v>
      </c>
      <c r="D157">
        <v>60</v>
      </c>
      <c r="E157">
        <v>65</v>
      </c>
      <c r="F157">
        <v>95</v>
      </c>
      <c r="G157">
        <v>110</v>
      </c>
      <c r="H157">
        <v>455</v>
      </c>
      <c r="I157" s="12" t="s">
        <v>9745</v>
      </c>
      <c r="K157">
        <f t="shared" si="4"/>
        <v>455</v>
      </c>
      <c r="L157">
        <f t="shared" si="5"/>
        <v>2</v>
      </c>
      <c r="M157" s="12" t="s">
        <v>9745</v>
      </c>
      <c r="N157" s="12"/>
    </row>
    <row r="158" spans="1:14" x14ac:dyDescent="0.25">
      <c r="A158" s="12" t="s">
        <v>2671</v>
      </c>
      <c r="B158">
        <v>80</v>
      </c>
      <c r="C158">
        <v>28</v>
      </c>
      <c r="D158">
        <v>58</v>
      </c>
      <c r="E158">
        <v>47</v>
      </c>
      <c r="F158">
        <v>61</v>
      </c>
      <c r="G158">
        <v>56</v>
      </c>
      <c r="H158">
        <v>330</v>
      </c>
      <c r="I158" s="12" t="s">
        <v>9354</v>
      </c>
      <c r="K158">
        <f t="shared" si="4"/>
        <v>330</v>
      </c>
      <c r="L158">
        <f t="shared" si="5"/>
        <v>1</v>
      </c>
      <c r="M158" s="12" t="s">
        <v>9354</v>
      </c>
      <c r="N158" s="12"/>
    </row>
    <row r="159" spans="1:14" x14ac:dyDescent="0.25">
      <c r="A159" s="12" t="s">
        <v>9733</v>
      </c>
      <c r="B159">
        <v>45</v>
      </c>
      <c r="C159">
        <v>30</v>
      </c>
      <c r="D159">
        <v>40</v>
      </c>
      <c r="E159">
        <v>45</v>
      </c>
      <c r="F159">
        <v>60</v>
      </c>
      <c r="G159">
        <v>65</v>
      </c>
      <c r="H159">
        <v>285</v>
      </c>
      <c r="I159" s="12" t="s">
        <v>9750</v>
      </c>
      <c r="K159">
        <f t="shared" si="4"/>
        <v>285</v>
      </c>
      <c r="L159">
        <f t="shared" si="5"/>
        <v>1</v>
      </c>
      <c r="M159" s="12" t="s">
        <v>9750</v>
      </c>
      <c r="N159" s="12"/>
    </row>
    <row r="160" spans="1:14" x14ac:dyDescent="0.25">
      <c r="A160" s="12" t="s">
        <v>1126</v>
      </c>
      <c r="B160">
        <v>70</v>
      </c>
      <c r="C160">
        <v>50</v>
      </c>
      <c r="D160">
        <v>60</v>
      </c>
      <c r="E160">
        <v>95</v>
      </c>
      <c r="F160">
        <v>105</v>
      </c>
      <c r="G160">
        <v>105</v>
      </c>
      <c r="H160">
        <v>485</v>
      </c>
      <c r="I160" s="12" t="s">
        <v>9355</v>
      </c>
      <c r="K160">
        <f t="shared" si="4"/>
        <v>485</v>
      </c>
      <c r="L160">
        <f t="shared" si="5"/>
        <v>3</v>
      </c>
      <c r="M160" s="12" t="s">
        <v>9355</v>
      </c>
      <c r="N160" s="12"/>
    </row>
    <row r="161" spans="1:14" x14ac:dyDescent="0.25">
      <c r="A161" s="12" t="s">
        <v>10931</v>
      </c>
      <c r="B161">
        <v>90</v>
      </c>
      <c r="C161">
        <v>111</v>
      </c>
      <c r="D161">
        <v>70</v>
      </c>
      <c r="E161">
        <v>114</v>
      </c>
      <c r="F161">
        <v>55</v>
      </c>
      <c r="G161">
        <v>90</v>
      </c>
      <c r="H161">
        <v>530</v>
      </c>
      <c r="I161" s="12" t="s">
        <v>11436</v>
      </c>
      <c r="K161">
        <f t="shared" si="4"/>
        <v>530</v>
      </c>
      <c r="L161">
        <f t="shared" si="5"/>
        <v>3</v>
      </c>
      <c r="M161" s="12" t="s">
        <v>11436</v>
      </c>
      <c r="N161" s="12"/>
    </row>
    <row r="162" spans="1:14" x14ac:dyDescent="0.25">
      <c r="A162" s="12" t="s">
        <v>5398</v>
      </c>
      <c r="B162">
        <v>35</v>
      </c>
      <c r="C162">
        <v>34</v>
      </c>
      <c r="D162">
        <v>105</v>
      </c>
      <c r="E162">
        <v>32</v>
      </c>
      <c r="F162">
        <v>34</v>
      </c>
      <c r="G162">
        <v>105</v>
      </c>
      <c r="H162">
        <v>345</v>
      </c>
      <c r="I162" s="12" t="s">
        <v>9695</v>
      </c>
      <c r="K162">
        <f t="shared" si="4"/>
        <v>345</v>
      </c>
      <c r="L162">
        <f t="shared" si="5"/>
        <v>1</v>
      </c>
      <c r="M162" s="12" t="s">
        <v>9695</v>
      </c>
      <c r="N162" s="12"/>
    </row>
    <row r="163" spans="1:14" x14ac:dyDescent="0.25">
      <c r="A163" s="12" t="s">
        <v>12639</v>
      </c>
      <c r="B163">
        <v>50</v>
      </c>
      <c r="C163">
        <v>43</v>
      </c>
      <c r="D163">
        <v>62</v>
      </c>
      <c r="E163">
        <v>54</v>
      </c>
      <c r="F163">
        <v>58</v>
      </c>
      <c r="G163">
        <v>63</v>
      </c>
      <c r="H163">
        <v>330</v>
      </c>
      <c r="I163" s="12" t="s">
        <v>12660</v>
      </c>
      <c r="K163">
        <f t="shared" si="4"/>
        <v>330</v>
      </c>
      <c r="L163">
        <f t="shared" si="5"/>
        <v>1</v>
      </c>
      <c r="M163" s="12" t="s">
        <v>12660</v>
      </c>
      <c r="N163" s="12"/>
    </row>
    <row r="164" spans="1:14" x14ac:dyDescent="0.25">
      <c r="A164" s="12" t="s">
        <v>12640</v>
      </c>
      <c r="B164">
        <v>81</v>
      </c>
      <c r="C164">
        <v>63</v>
      </c>
      <c r="D164">
        <v>85</v>
      </c>
      <c r="E164">
        <v>77</v>
      </c>
      <c r="F164">
        <v>105</v>
      </c>
      <c r="G164">
        <v>89</v>
      </c>
      <c r="H164">
        <v>500</v>
      </c>
      <c r="I164" s="12" t="s">
        <v>12661</v>
      </c>
      <c r="K164">
        <f t="shared" si="4"/>
        <v>500</v>
      </c>
      <c r="L164">
        <f t="shared" si="5"/>
        <v>3</v>
      </c>
      <c r="M164" s="12" t="s">
        <v>12661</v>
      </c>
      <c r="N164" s="12"/>
    </row>
    <row r="165" spans="1:14" x14ac:dyDescent="0.25">
      <c r="A165" s="12" t="s">
        <v>533</v>
      </c>
      <c r="B165">
        <v>100</v>
      </c>
      <c r="C165">
        <v>50</v>
      </c>
      <c r="D165">
        <v>85</v>
      </c>
      <c r="E165">
        <v>75</v>
      </c>
      <c r="F165">
        <v>95</v>
      </c>
      <c r="G165">
        <v>95</v>
      </c>
      <c r="H165">
        <v>500</v>
      </c>
      <c r="I165" s="12" t="s">
        <v>9068</v>
      </c>
      <c r="K165">
        <f t="shared" si="4"/>
        <v>500</v>
      </c>
      <c r="L165">
        <f t="shared" si="5"/>
        <v>3</v>
      </c>
      <c r="M165" s="12" t="s">
        <v>9068</v>
      </c>
      <c r="N165" s="12"/>
    </row>
    <row r="166" spans="1:14" x14ac:dyDescent="0.25">
      <c r="A166" s="12" t="s">
        <v>6069</v>
      </c>
      <c r="B166">
        <v>90</v>
      </c>
      <c r="C166">
        <v>50</v>
      </c>
      <c r="D166">
        <v>73</v>
      </c>
      <c r="E166">
        <v>70</v>
      </c>
      <c r="F166">
        <v>95</v>
      </c>
      <c r="G166">
        <v>105</v>
      </c>
      <c r="H166">
        <v>483</v>
      </c>
      <c r="I166" s="12" t="s">
        <v>9125</v>
      </c>
      <c r="K166">
        <f t="shared" si="4"/>
        <v>483</v>
      </c>
      <c r="L166">
        <f t="shared" si="5"/>
        <v>2</v>
      </c>
      <c r="M166" s="12" t="s">
        <v>9125</v>
      </c>
      <c r="N166" s="12"/>
    </row>
    <row r="167" spans="1:14" x14ac:dyDescent="0.25">
      <c r="A167" s="12" t="s">
        <v>6062</v>
      </c>
      <c r="B167">
        <v>70</v>
      </c>
      <c r="C167">
        <v>30</v>
      </c>
      <c r="D167">
        <v>48</v>
      </c>
      <c r="E167">
        <v>45</v>
      </c>
      <c r="F167">
        <v>65</v>
      </c>
      <c r="G167">
        <v>65</v>
      </c>
      <c r="H167">
        <v>323</v>
      </c>
      <c r="I167" s="12" t="s">
        <v>9339</v>
      </c>
      <c r="K167">
        <f t="shared" si="4"/>
        <v>323</v>
      </c>
      <c r="L167">
        <f t="shared" si="5"/>
        <v>1</v>
      </c>
      <c r="M167" s="12" t="s">
        <v>9339</v>
      </c>
      <c r="N167" s="12"/>
    </row>
    <row r="168" spans="1:14" x14ac:dyDescent="0.25">
      <c r="A168" s="12" t="s">
        <v>6050</v>
      </c>
      <c r="B168">
        <v>50</v>
      </c>
      <c r="C168">
        <v>15</v>
      </c>
      <c r="D168">
        <v>28</v>
      </c>
      <c r="E168">
        <v>25</v>
      </c>
      <c r="F168">
        <v>45</v>
      </c>
      <c r="G168">
        <v>55</v>
      </c>
      <c r="H168">
        <v>218</v>
      </c>
      <c r="I168" s="12" t="s">
        <v>9578</v>
      </c>
      <c r="K168">
        <f t="shared" si="4"/>
        <v>218</v>
      </c>
      <c r="L168">
        <f t="shared" si="5"/>
        <v>1</v>
      </c>
      <c r="M168" s="12" t="s">
        <v>9578</v>
      </c>
      <c r="N168" s="12"/>
    </row>
    <row r="169" spans="1:14" x14ac:dyDescent="0.25">
      <c r="A169" s="12" t="s">
        <v>8946</v>
      </c>
      <c r="B169">
        <v>60</v>
      </c>
      <c r="C169">
        <v>68</v>
      </c>
      <c r="D169">
        <v>65</v>
      </c>
      <c r="E169">
        <v>27</v>
      </c>
      <c r="F169">
        <v>25</v>
      </c>
      <c r="G169">
        <v>65</v>
      </c>
      <c r="H169">
        <v>310</v>
      </c>
      <c r="I169" s="12" t="s">
        <v>9474</v>
      </c>
      <c r="K169">
        <f t="shared" si="4"/>
        <v>310</v>
      </c>
      <c r="L169">
        <f t="shared" si="5"/>
        <v>1</v>
      </c>
      <c r="M169" s="12" t="s">
        <v>9474</v>
      </c>
      <c r="N169" s="12"/>
    </row>
    <row r="170" spans="1:14" x14ac:dyDescent="0.25">
      <c r="A170" s="12" t="s">
        <v>10512</v>
      </c>
      <c r="B170">
        <v>105</v>
      </c>
      <c r="C170">
        <v>35</v>
      </c>
      <c r="D170">
        <v>95</v>
      </c>
      <c r="E170">
        <v>25</v>
      </c>
      <c r="F170">
        <v>85</v>
      </c>
      <c r="G170">
        <v>85</v>
      </c>
      <c r="H170">
        <v>430</v>
      </c>
      <c r="I170" s="12" t="s">
        <v>11300</v>
      </c>
      <c r="K170">
        <f t="shared" si="4"/>
        <v>430</v>
      </c>
      <c r="L170">
        <f t="shared" si="5"/>
        <v>2</v>
      </c>
      <c r="M170" s="12" t="s">
        <v>11300</v>
      </c>
      <c r="N170" s="12"/>
    </row>
    <row r="171" spans="1:14" x14ac:dyDescent="0.25">
      <c r="A171" s="12" t="s">
        <v>10603</v>
      </c>
      <c r="B171">
        <v>150</v>
      </c>
      <c r="C171">
        <v>55</v>
      </c>
      <c r="D171">
        <v>105</v>
      </c>
      <c r="E171">
        <v>80</v>
      </c>
      <c r="F171">
        <v>35</v>
      </c>
      <c r="G171">
        <v>100</v>
      </c>
      <c r="H171">
        <v>525</v>
      </c>
      <c r="I171" s="12" t="s">
        <v>11331</v>
      </c>
      <c r="K171">
        <f t="shared" si="4"/>
        <v>525</v>
      </c>
      <c r="L171">
        <f t="shared" si="5"/>
        <v>3</v>
      </c>
      <c r="M171" s="12" t="s">
        <v>11331</v>
      </c>
      <c r="N171" s="12"/>
    </row>
    <row r="172" spans="1:14" x14ac:dyDescent="0.25">
      <c r="A172" s="12" t="s">
        <v>5873</v>
      </c>
      <c r="B172">
        <v>110</v>
      </c>
      <c r="C172">
        <v>90</v>
      </c>
      <c r="D172">
        <v>120</v>
      </c>
      <c r="E172">
        <v>30</v>
      </c>
      <c r="F172">
        <v>60</v>
      </c>
      <c r="G172">
        <v>100</v>
      </c>
      <c r="H172">
        <v>510</v>
      </c>
      <c r="I172" s="12" t="s">
        <v>9034</v>
      </c>
      <c r="K172">
        <f t="shared" si="4"/>
        <v>510</v>
      </c>
      <c r="L172">
        <f t="shared" si="5"/>
        <v>3</v>
      </c>
      <c r="M172" s="12" t="s">
        <v>9034</v>
      </c>
      <c r="N172" s="12"/>
    </row>
    <row r="173" spans="1:14" x14ac:dyDescent="0.25">
      <c r="A173" s="12" t="s">
        <v>3807</v>
      </c>
      <c r="B173">
        <v>58</v>
      </c>
      <c r="C173">
        <v>40</v>
      </c>
      <c r="D173">
        <v>80</v>
      </c>
      <c r="E173">
        <v>90</v>
      </c>
      <c r="F173">
        <v>125</v>
      </c>
      <c r="G173">
        <v>90</v>
      </c>
      <c r="H173">
        <v>483</v>
      </c>
      <c r="I173" s="12" t="s">
        <v>9493</v>
      </c>
      <c r="K173">
        <f t="shared" si="4"/>
        <v>483</v>
      </c>
      <c r="L173">
        <f t="shared" si="5"/>
        <v>2</v>
      </c>
      <c r="M173" s="12" t="s">
        <v>9493</v>
      </c>
      <c r="N173" s="12"/>
    </row>
    <row r="174" spans="1:14" x14ac:dyDescent="0.25">
      <c r="A174" s="12" t="s">
        <v>10338</v>
      </c>
      <c r="B174">
        <v>30</v>
      </c>
      <c r="C174">
        <v>20</v>
      </c>
      <c r="D174">
        <v>32</v>
      </c>
      <c r="E174">
        <v>70</v>
      </c>
      <c r="F174">
        <v>50</v>
      </c>
      <c r="G174">
        <v>42</v>
      </c>
      <c r="H174">
        <v>244</v>
      </c>
      <c r="I174" s="12" t="s">
        <v>11238</v>
      </c>
      <c r="K174">
        <f t="shared" si="4"/>
        <v>244</v>
      </c>
      <c r="L174">
        <f t="shared" si="5"/>
        <v>1</v>
      </c>
      <c r="M174" s="12" t="s">
        <v>11238</v>
      </c>
      <c r="N174" s="12"/>
    </row>
    <row r="175" spans="1:14" x14ac:dyDescent="0.25">
      <c r="A175" s="12" t="s">
        <v>10461</v>
      </c>
      <c r="B175">
        <v>60</v>
      </c>
      <c r="C175">
        <v>90</v>
      </c>
      <c r="D175">
        <v>60</v>
      </c>
      <c r="E175">
        <v>80</v>
      </c>
      <c r="F175">
        <v>55</v>
      </c>
      <c r="G175">
        <v>60</v>
      </c>
      <c r="H175">
        <v>405</v>
      </c>
      <c r="I175" s="12" t="s">
        <v>11282</v>
      </c>
      <c r="K175">
        <f t="shared" si="4"/>
        <v>405</v>
      </c>
      <c r="L175">
        <f t="shared" si="5"/>
        <v>2</v>
      </c>
      <c r="M175" s="12" t="s">
        <v>11282</v>
      </c>
      <c r="N175" s="12"/>
    </row>
    <row r="176" spans="1:14" x14ac:dyDescent="0.25">
      <c r="A176" s="12" t="s">
        <v>3153</v>
      </c>
      <c r="B176">
        <v>51</v>
      </c>
      <c r="C176">
        <v>52</v>
      </c>
      <c r="D176">
        <v>100</v>
      </c>
      <c r="E176">
        <v>90</v>
      </c>
      <c r="F176">
        <v>82</v>
      </c>
      <c r="G176">
        <v>110</v>
      </c>
      <c r="H176">
        <v>485</v>
      </c>
      <c r="I176" s="12" t="s">
        <v>9546</v>
      </c>
      <c r="K176">
        <f t="shared" si="4"/>
        <v>485</v>
      </c>
      <c r="L176">
        <f t="shared" si="5"/>
        <v>3</v>
      </c>
      <c r="M176" s="12" t="s">
        <v>9546</v>
      </c>
      <c r="N176" s="12"/>
    </row>
    <row r="177" spans="1:14" x14ac:dyDescent="0.25">
      <c r="A177" s="12" t="s">
        <v>12493</v>
      </c>
      <c r="B177">
        <v>71</v>
      </c>
      <c r="C177">
        <v>52</v>
      </c>
      <c r="D177">
        <v>95</v>
      </c>
      <c r="E177">
        <v>80</v>
      </c>
      <c r="F177">
        <v>92</v>
      </c>
      <c r="G177">
        <v>95</v>
      </c>
      <c r="H177">
        <v>485</v>
      </c>
      <c r="I177" s="12" t="s">
        <v>12610</v>
      </c>
      <c r="K177">
        <f t="shared" si="4"/>
        <v>485</v>
      </c>
      <c r="L177">
        <f t="shared" si="5"/>
        <v>3</v>
      </c>
      <c r="M177" s="12" t="s">
        <v>12610</v>
      </c>
      <c r="N177" s="12"/>
    </row>
    <row r="178" spans="1:14" x14ac:dyDescent="0.25">
      <c r="A178" s="12" t="s">
        <v>1417</v>
      </c>
      <c r="B178">
        <v>100</v>
      </c>
      <c r="C178">
        <v>100</v>
      </c>
      <c r="D178">
        <v>95</v>
      </c>
      <c r="E178">
        <v>45</v>
      </c>
      <c r="F178">
        <v>100</v>
      </c>
      <c r="G178">
        <v>65</v>
      </c>
      <c r="H178">
        <v>505</v>
      </c>
      <c r="I178" s="12" t="s">
        <v>9071</v>
      </c>
      <c r="K178">
        <f t="shared" si="4"/>
        <v>505</v>
      </c>
      <c r="L178">
        <f t="shared" si="5"/>
        <v>3</v>
      </c>
      <c r="M178" s="12" t="s">
        <v>9071</v>
      </c>
      <c r="N178" s="12"/>
    </row>
    <row r="179" spans="1:14" x14ac:dyDescent="0.25">
      <c r="A179" s="12" t="s">
        <v>6510</v>
      </c>
      <c r="B179">
        <v>115</v>
      </c>
      <c r="C179">
        <v>110</v>
      </c>
      <c r="D179">
        <v>105</v>
      </c>
      <c r="E179">
        <v>45</v>
      </c>
      <c r="F179">
        <v>60</v>
      </c>
      <c r="G179">
        <v>70</v>
      </c>
      <c r="H179">
        <v>505</v>
      </c>
      <c r="I179" s="12" t="s">
        <v>9018</v>
      </c>
      <c r="K179">
        <f t="shared" si="4"/>
        <v>505</v>
      </c>
      <c r="L179">
        <f t="shared" si="5"/>
        <v>3</v>
      </c>
      <c r="M179" s="12" t="s">
        <v>9018</v>
      </c>
      <c r="N179" s="12"/>
    </row>
    <row r="180" spans="1:14" x14ac:dyDescent="0.25">
      <c r="A180" s="12" t="s">
        <v>8957</v>
      </c>
      <c r="B180">
        <v>97</v>
      </c>
      <c r="C180">
        <v>50</v>
      </c>
      <c r="D180">
        <v>94</v>
      </c>
      <c r="E180">
        <v>50</v>
      </c>
      <c r="F180">
        <v>110</v>
      </c>
      <c r="G180">
        <v>99</v>
      </c>
      <c r="H180">
        <v>500</v>
      </c>
      <c r="I180" s="12" t="s">
        <v>9050</v>
      </c>
      <c r="K180">
        <f t="shared" si="4"/>
        <v>500</v>
      </c>
      <c r="L180">
        <f t="shared" si="5"/>
        <v>3</v>
      </c>
      <c r="M180" s="12" t="s">
        <v>9050</v>
      </c>
      <c r="N180" s="12"/>
    </row>
    <row r="181" spans="1:14" x14ac:dyDescent="0.25">
      <c r="A181" s="12" t="s">
        <v>6517</v>
      </c>
      <c r="B181">
        <v>43</v>
      </c>
      <c r="C181">
        <v>80</v>
      </c>
      <c r="D181">
        <v>65</v>
      </c>
      <c r="E181">
        <v>55</v>
      </c>
      <c r="F181">
        <v>30</v>
      </c>
      <c r="G181">
        <v>35</v>
      </c>
      <c r="H181">
        <v>308</v>
      </c>
      <c r="I181" s="12" t="s">
        <v>9640</v>
      </c>
      <c r="K181">
        <f t="shared" si="4"/>
        <v>308</v>
      </c>
      <c r="L181">
        <f t="shared" si="5"/>
        <v>1</v>
      </c>
      <c r="M181" s="12" t="s">
        <v>9640</v>
      </c>
      <c r="N181" s="12"/>
    </row>
    <row r="182" spans="1:14" x14ac:dyDescent="0.25">
      <c r="A182" s="12" t="s">
        <v>3496</v>
      </c>
      <c r="B182">
        <v>55</v>
      </c>
      <c r="C182">
        <v>45</v>
      </c>
      <c r="D182">
        <v>100</v>
      </c>
      <c r="E182">
        <v>45</v>
      </c>
      <c r="F182">
        <v>65</v>
      </c>
      <c r="G182">
        <v>100</v>
      </c>
      <c r="H182">
        <v>410</v>
      </c>
      <c r="I182" s="12" t="s">
        <v>9527</v>
      </c>
      <c r="K182">
        <f t="shared" si="4"/>
        <v>410</v>
      </c>
      <c r="L182">
        <f t="shared" si="5"/>
        <v>2</v>
      </c>
      <c r="M182" s="12" t="s">
        <v>9527</v>
      </c>
      <c r="N182" s="12"/>
    </row>
    <row r="183" spans="1:14" x14ac:dyDescent="0.25">
      <c r="A183" s="12" t="s">
        <v>2393</v>
      </c>
      <c r="B183">
        <v>75</v>
      </c>
      <c r="C183">
        <v>100</v>
      </c>
      <c r="D183">
        <v>86</v>
      </c>
      <c r="E183">
        <v>100</v>
      </c>
      <c r="F183">
        <v>49</v>
      </c>
      <c r="G183">
        <v>85</v>
      </c>
      <c r="H183">
        <v>495</v>
      </c>
      <c r="I183" s="12" t="s">
        <v>9277</v>
      </c>
      <c r="K183">
        <f t="shared" si="4"/>
        <v>495</v>
      </c>
      <c r="L183">
        <f t="shared" si="5"/>
        <v>3</v>
      </c>
      <c r="M183" s="12" t="s">
        <v>9277</v>
      </c>
      <c r="N183" s="12"/>
    </row>
    <row r="184" spans="1:14" x14ac:dyDescent="0.25">
      <c r="A184" s="12" t="s">
        <v>10906</v>
      </c>
      <c r="B184">
        <v>75</v>
      </c>
      <c r="C184">
        <v>54</v>
      </c>
      <c r="D184">
        <v>81</v>
      </c>
      <c r="E184">
        <v>105</v>
      </c>
      <c r="F184">
        <v>100</v>
      </c>
      <c r="G184">
        <v>80</v>
      </c>
      <c r="H184">
        <v>495</v>
      </c>
      <c r="I184" s="12" t="s">
        <v>11426</v>
      </c>
      <c r="K184">
        <f t="shared" si="4"/>
        <v>495</v>
      </c>
      <c r="L184">
        <f t="shared" si="5"/>
        <v>3</v>
      </c>
      <c r="M184" s="12" t="s">
        <v>11426</v>
      </c>
      <c r="N184" s="12"/>
    </row>
    <row r="185" spans="1:14" x14ac:dyDescent="0.25">
      <c r="A185" s="12" t="s">
        <v>2388</v>
      </c>
      <c r="B185">
        <v>65</v>
      </c>
      <c r="C185">
        <v>75</v>
      </c>
      <c r="D185">
        <v>63</v>
      </c>
      <c r="E185">
        <v>70</v>
      </c>
      <c r="F185">
        <v>29</v>
      </c>
      <c r="G185">
        <v>63</v>
      </c>
      <c r="H185">
        <v>365</v>
      </c>
      <c r="I185" s="12" t="s">
        <v>9400</v>
      </c>
      <c r="K185">
        <f t="shared" si="4"/>
        <v>365</v>
      </c>
      <c r="L185">
        <f t="shared" si="5"/>
        <v>1</v>
      </c>
      <c r="M185" s="12" t="s">
        <v>9400</v>
      </c>
      <c r="N185" s="12"/>
    </row>
    <row r="186" spans="1:14" x14ac:dyDescent="0.25">
      <c r="A186" s="12" t="s">
        <v>10905</v>
      </c>
      <c r="B186">
        <v>65</v>
      </c>
      <c r="C186">
        <v>39</v>
      </c>
      <c r="D186">
        <v>63</v>
      </c>
      <c r="E186">
        <v>70</v>
      </c>
      <c r="F186">
        <v>65</v>
      </c>
      <c r="G186">
        <v>63</v>
      </c>
      <c r="H186">
        <v>365</v>
      </c>
      <c r="I186" s="12" t="s">
        <v>11425</v>
      </c>
      <c r="K186">
        <f t="shared" si="4"/>
        <v>365</v>
      </c>
      <c r="L186">
        <f t="shared" si="5"/>
        <v>1</v>
      </c>
      <c r="M186" s="12" t="s">
        <v>11425</v>
      </c>
      <c r="N186" s="12"/>
    </row>
    <row r="187" spans="1:14" x14ac:dyDescent="0.25">
      <c r="A187" s="12" t="s">
        <v>10326</v>
      </c>
      <c r="B187">
        <v>50</v>
      </c>
      <c r="C187">
        <v>27</v>
      </c>
      <c r="D187">
        <v>40</v>
      </c>
      <c r="E187">
        <v>66</v>
      </c>
      <c r="F187">
        <v>47</v>
      </c>
      <c r="G187">
        <v>50</v>
      </c>
      <c r="H187">
        <v>280</v>
      </c>
      <c r="I187" s="12" t="s">
        <v>11234</v>
      </c>
      <c r="K187">
        <f t="shared" si="4"/>
        <v>280</v>
      </c>
      <c r="L187">
        <f t="shared" si="5"/>
        <v>1</v>
      </c>
      <c r="M187" s="12" t="s">
        <v>11234</v>
      </c>
      <c r="N187" s="12"/>
    </row>
    <row r="188" spans="1:14" x14ac:dyDescent="0.25">
      <c r="A188" s="12" t="s">
        <v>11154</v>
      </c>
      <c r="B188">
        <v>45</v>
      </c>
      <c r="C188">
        <v>57</v>
      </c>
      <c r="D188">
        <v>30</v>
      </c>
      <c r="E188">
        <v>51</v>
      </c>
      <c r="F188">
        <v>57</v>
      </c>
      <c r="G188">
        <v>40</v>
      </c>
      <c r="H188">
        <v>280</v>
      </c>
      <c r="I188" s="12" t="s">
        <v>11484</v>
      </c>
      <c r="K188">
        <f t="shared" si="4"/>
        <v>280</v>
      </c>
      <c r="L188">
        <f t="shared" si="5"/>
        <v>1</v>
      </c>
      <c r="M188" s="12" t="s">
        <v>11484</v>
      </c>
      <c r="N188" s="12"/>
    </row>
    <row r="189" spans="1:14" x14ac:dyDescent="0.25">
      <c r="A189" s="12" t="s">
        <v>14226</v>
      </c>
      <c r="B189">
        <v>110</v>
      </c>
      <c r="C189">
        <v>103</v>
      </c>
      <c r="D189">
        <v>110</v>
      </c>
      <c r="E189">
        <v>47</v>
      </c>
      <c r="F189">
        <v>23</v>
      </c>
      <c r="G189">
        <v>85</v>
      </c>
      <c r="H189">
        <v>478</v>
      </c>
      <c r="I189" s="12" t="s">
        <v>14847</v>
      </c>
      <c r="K189">
        <f t="shared" si="4"/>
        <v>478</v>
      </c>
      <c r="L189">
        <f t="shared" si="5"/>
        <v>2</v>
      </c>
      <c r="M189" s="12" t="s">
        <v>14847</v>
      </c>
      <c r="N189" s="12"/>
    </row>
    <row r="190" spans="1:14" x14ac:dyDescent="0.25">
      <c r="A190" s="12" t="s">
        <v>14225</v>
      </c>
      <c r="B190">
        <v>77</v>
      </c>
      <c r="C190">
        <v>63</v>
      </c>
      <c r="D190">
        <v>82</v>
      </c>
      <c r="E190">
        <v>42</v>
      </c>
      <c r="F190">
        <v>47</v>
      </c>
      <c r="G190">
        <v>47</v>
      </c>
      <c r="H190">
        <v>358</v>
      </c>
      <c r="I190" s="12" t="s">
        <v>14848</v>
      </c>
      <c r="K190">
        <f t="shared" si="4"/>
        <v>358</v>
      </c>
      <c r="L190">
        <f t="shared" si="5"/>
        <v>1</v>
      </c>
      <c r="M190" s="12" t="s">
        <v>14848</v>
      </c>
      <c r="N190" s="12"/>
    </row>
    <row r="191" spans="1:14" x14ac:dyDescent="0.25">
      <c r="A191" s="12" t="s">
        <v>3573</v>
      </c>
      <c r="B191">
        <v>72</v>
      </c>
      <c r="C191">
        <v>40</v>
      </c>
      <c r="D191">
        <v>88</v>
      </c>
      <c r="E191">
        <v>106</v>
      </c>
      <c r="F191">
        <v>101</v>
      </c>
      <c r="G191">
        <v>88</v>
      </c>
      <c r="H191">
        <v>495</v>
      </c>
      <c r="I191" s="12" t="s">
        <v>9232</v>
      </c>
      <c r="K191">
        <f t="shared" si="4"/>
        <v>495</v>
      </c>
      <c r="L191">
        <f t="shared" si="5"/>
        <v>3</v>
      </c>
      <c r="M191" s="12" t="s">
        <v>9232</v>
      </c>
      <c r="N191" s="12"/>
    </row>
    <row r="192" spans="1:14" x14ac:dyDescent="0.25">
      <c r="A192" s="12" t="s">
        <v>6370</v>
      </c>
      <c r="B192">
        <v>70</v>
      </c>
      <c r="C192">
        <v>105</v>
      </c>
      <c r="D192">
        <v>95</v>
      </c>
      <c r="E192">
        <v>85</v>
      </c>
      <c r="F192">
        <v>65</v>
      </c>
      <c r="G192">
        <v>55</v>
      </c>
      <c r="H192">
        <v>475</v>
      </c>
      <c r="I192" s="12" t="s">
        <v>9350</v>
      </c>
      <c r="K192">
        <f t="shared" si="4"/>
        <v>475</v>
      </c>
      <c r="L192">
        <f t="shared" si="5"/>
        <v>2</v>
      </c>
      <c r="M192" s="12" t="s">
        <v>9350</v>
      </c>
      <c r="N192" s="12"/>
    </row>
    <row r="193" spans="1:14" x14ac:dyDescent="0.25">
      <c r="A193" s="12" t="s">
        <v>5644</v>
      </c>
      <c r="B193">
        <v>67</v>
      </c>
      <c r="C193">
        <v>105</v>
      </c>
      <c r="D193">
        <v>40</v>
      </c>
      <c r="E193">
        <v>78</v>
      </c>
      <c r="F193">
        <v>30</v>
      </c>
      <c r="G193">
        <v>30</v>
      </c>
      <c r="H193">
        <v>350</v>
      </c>
      <c r="I193" s="12" t="s">
        <v>9366</v>
      </c>
      <c r="K193">
        <f t="shared" si="4"/>
        <v>350</v>
      </c>
      <c r="L193">
        <f t="shared" si="5"/>
        <v>1</v>
      </c>
      <c r="M193" s="12" t="s">
        <v>9366</v>
      </c>
      <c r="N193" s="12"/>
    </row>
    <row r="194" spans="1:14" x14ac:dyDescent="0.25">
      <c r="A194" s="12" t="s">
        <v>6529</v>
      </c>
      <c r="B194">
        <v>63</v>
      </c>
      <c r="C194">
        <v>120</v>
      </c>
      <c r="D194">
        <v>95</v>
      </c>
      <c r="E194">
        <v>85</v>
      </c>
      <c r="F194">
        <v>50</v>
      </c>
      <c r="G194">
        <v>55</v>
      </c>
      <c r="H194">
        <v>468</v>
      </c>
      <c r="I194" s="12" t="s">
        <v>9412</v>
      </c>
      <c r="K194">
        <f t="shared" si="4"/>
        <v>468</v>
      </c>
      <c r="L194">
        <f t="shared" si="5"/>
        <v>2</v>
      </c>
      <c r="M194" s="12" t="s">
        <v>9412</v>
      </c>
      <c r="N194" s="12"/>
    </row>
    <row r="195" spans="1:14" x14ac:dyDescent="0.25">
      <c r="A195" s="12" t="s">
        <v>4388</v>
      </c>
      <c r="B195">
        <v>120</v>
      </c>
      <c r="C195">
        <v>100</v>
      </c>
      <c r="D195">
        <v>75</v>
      </c>
      <c r="E195">
        <v>85</v>
      </c>
      <c r="F195">
        <v>100</v>
      </c>
      <c r="G195">
        <v>120</v>
      </c>
      <c r="H195">
        <v>600</v>
      </c>
      <c r="I195" s="12" t="s">
        <v>9015</v>
      </c>
      <c r="K195">
        <f t="shared" ref="K195:K258" si="6">SUM(B195:G195)</f>
        <v>600</v>
      </c>
      <c r="L195">
        <f t="shared" ref="L195:L258" si="7">IF($K195&gt;=570,4,IF(AND($K195&gt;=485,$K195&lt;570),3,IF(AND($K195&gt;=400,$K195&lt;485),2,1)))</f>
        <v>4</v>
      </c>
      <c r="M195" s="12" t="s">
        <v>9015</v>
      </c>
      <c r="N195" s="12"/>
    </row>
    <row r="196" spans="1:14" x14ac:dyDescent="0.25">
      <c r="A196" s="12" t="s">
        <v>3054</v>
      </c>
      <c r="B196">
        <v>48</v>
      </c>
      <c r="C196">
        <v>67</v>
      </c>
      <c r="D196">
        <v>35</v>
      </c>
      <c r="E196">
        <v>60</v>
      </c>
      <c r="F196">
        <v>55</v>
      </c>
      <c r="G196">
        <v>35</v>
      </c>
      <c r="H196">
        <v>300</v>
      </c>
      <c r="I196" s="12" t="s">
        <v>9596</v>
      </c>
      <c r="K196">
        <f t="shared" si="6"/>
        <v>300</v>
      </c>
      <c r="L196">
        <f t="shared" si="7"/>
        <v>1</v>
      </c>
      <c r="M196" s="12" t="s">
        <v>9596</v>
      </c>
      <c r="N196" s="12"/>
    </row>
    <row r="197" spans="1:14" x14ac:dyDescent="0.25">
      <c r="A197" s="12" t="s">
        <v>411</v>
      </c>
      <c r="B197">
        <v>85</v>
      </c>
      <c r="C197">
        <v>95</v>
      </c>
      <c r="D197">
        <v>85</v>
      </c>
      <c r="E197">
        <v>120</v>
      </c>
      <c r="F197">
        <v>70</v>
      </c>
      <c r="G197">
        <v>80</v>
      </c>
      <c r="H197">
        <v>535</v>
      </c>
      <c r="I197" s="12" t="s">
        <v>9153</v>
      </c>
      <c r="K197">
        <f t="shared" si="6"/>
        <v>535</v>
      </c>
      <c r="L197">
        <f t="shared" si="7"/>
        <v>3</v>
      </c>
      <c r="M197" s="12" t="s">
        <v>9153</v>
      </c>
      <c r="N197" s="12"/>
    </row>
    <row r="198" spans="1:14" x14ac:dyDescent="0.25">
      <c r="A198" s="12" t="s">
        <v>9853</v>
      </c>
      <c r="B198">
        <v>81</v>
      </c>
      <c r="C198">
        <v>78</v>
      </c>
      <c r="D198">
        <v>90</v>
      </c>
      <c r="E198">
        <v>49</v>
      </c>
      <c r="F198">
        <v>45</v>
      </c>
      <c r="G198">
        <v>68</v>
      </c>
      <c r="H198">
        <v>411</v>
      </c>
      <c r="I198" s="12" t="s">
        <v>10068</v>
      </c>
      <c r="K198">
        <f t="shared" si="6"/>
        <v>411</v>
      </c>
      <c r="L198">
        <f t="shared" si="7"/>
        <v>2</v>
      </c>
      <c r="M198" s="12" t="s">
        <v>10068</v>
      </c>
      <c r="N198" s="12"/>
    </row>
    <row r="199" spans="1:14" x14ac:dyDescent="0.25">
      <c r="A199" s="12" t="s">
        <v>3017</v>
      </c>
      <c r="B199">
        <v>65</v>
      </c>
      <c r="C199">
        <v>80</v>
      </c>
      <c r="D199">
        <v>80</v>
      </c>
      <c r="E199">
        <v>63</v>
      </c>
      <c r="F199">
        <v>59</v>
      </c>
      <c r="G199">
        <v>58</v>
      </c>
      <c r="H199">
        <v>405</v>
      </c>
      <c r="I199" s="12" t="s">
        <v>9404</v>
      </c>
      <c r="K199">
        <f t="shared" si="6"/>
        <v>405</v>
      </c>
      <c r="L199">
        <f t="shared" si="7"/>
        <v>2</v>
      </c>
      <c r="M199" s="12" t="s">
        <v>9404</v>
      </c>
      <c r="N199" s="12"/>
    </row>
    <row r="200" spans="1:14" x14ac:dyDescent="0.25">
      <c r="A200" s="12" t="s">
        <v>5359</v>
      </c>
      <c r="B200">
        <v>65</v>
      </c>
      <c r="C200">
        <v>80</v>
      </c>
      <c r="D200">
        <v>63</v>
      </c>
      <c r="E200">
        <v>58</v>
      </c>
      <c r="F200">
        <v>59</v>
      </c>
      <c r="G200">
        <v>80</v>
      </c>
      <c r="H200">
        <v>405</v>
      </c>
      <c r="I200" s="12" t="s">
        <v>9397</v>
      </c>
      <c r="K200">
        <f t="shared" si="6"/>
        <v>405</v>
      </c>
      <c r="L200">
        <f t="shared" si="7"/>
        <v>2</v>
      </c>
      <c r="M200" s="12" t="s">
        <v>9397</v>
      </c>
      <c r="N200" s="12"/>
    </row>
    <row r="201" spans="1:14" x14ac:dyDescent="0.25">
      <c r="A201" s="12" t="s">
        <v>2842</v>
      </c>
      <c r="B201">
        <v>70</v>
      </c>
      <c r="C201">
        <v>95</v>
      </c>
      <c r="D201">
        <v>105</v>
      </c>
      <c r="E201">
        <v>35</v>
      </c>
      <c r="F201">
        <v>55</v>
      </c>
      <c r="G201">
        <v>125</v>
      </c>
      <c r="H201">
        <v>485</v>
      </c>
      <c r="I201" s="12" t="s">
        <v>9351</v>
      </c>
      <c r="K201">
        <f t="shared" si="6"/>
        <v>485</v>
      </c>
      <c r="L201">
        <f t="shared" si="7"/>
        <v>3</v>
      </c>
      <c r="M201" s="12" t="s">
        <v>9351</v>
      </c>
      <c r="N201" s="12"/>
    </row>
    <row r="202" spans="1:14" x14ac:dyDescent="0.25">
      <c r="A202" s="12" t="s">
        <v>14198</v>
      </c>
      <c r="B202">
        <v>90</v>
      </c>
      <c r="C202">
        <v>100</v>
      </c>
      <c r="D202">
        <v>105</v>
      </c>
      <c r="E202">
        <v>30</v>
      </c>
      <c r="F202">
        <v>55</v>
      </c>
      <c r="G202">
        <v>105</v>
      </c>
      <c r="H202">
        <v>485</v>
      </c>
      <c r="I202" s="12" t="s">
        <v>14849</v>
      </c>
      <c r="K202">
        <f t="shared" si="6"/>
        <v>485</v>
      </c>
      <c r="L202">
        <f t="shared" si="7"/>
        <v>3</v>
      </c>
      <c r="M202" s="12" t="s">
        <v>14849</v>
      </c>
      <c r="N202" s="12"/>
    </row>
    <row r="203" spans="1:14" x14ac:dyDescent="0.25">
      <c r="A203" s="12" t="s">
        <v>10380</v>
      </c>
      <c r="B203">
        <v>90</v>
      </c>
      <c r="C203">
        <v>45</v>
      </c>
      <c r="D203">
        <v>45</v>
      </c>
      <c r="E203">
        <v>105</v>
      </c>
      <c r="F203">
        <v>105</v>
      </c>
      <c r="G203">
        <v>125</v>
      </c>
      <c r="H203">
        <v>515</v>
      </c>
      <c r="I203" s="12" t="s">
        <v>11253</v>
      </c>
      <c r="K203">
        <f t="shared" si="6"/>
        <v>515</v>
      </c>
      <c r="L203">
        <f t="shared" si="7"/>
        <v>3</v>
      </c>
      <c r="M203" s="12" t="s">
        <v>11253</v>
      </c>
      <c r="N203" s="12"/>
    </row>
    <row r="204" spans="1:14" x14ac:dyDescent="0.25">
      <c r="A204" s="12" t="s">
        <v>1692</v>
      </c>
      <c r="B204">
        <v>65</v>
      </c>
      <c r="C204">
        <v>60</v>
      </c>
      <c r="D204">
        <v>50</v>
      </c>
      <c r="E204">
        <v>55</v>
      </c>
      <c r="F204">
        <v>35</v>
      </c>
      <c r="G204">
        <v>40</v>
      </c>
      <c r="H204">
        <v>305</v>
      </c>
      <c r="I204" s="12" t="s">
        <v>9482</v>
      </c>
      <c r="K204">
        <f t="shared" si="6"/>
        <v>305</v>
      </c>
      <c r="L204">
        <f t="shared" si="7"/>
        <v>1</v>
      </c>
      <c r="M204" s="12" t="s">
        <v>9482</v>
      </c>
      <c r="N204" s="12"/>
    </row>
    <row r="205" spans="1:14" x14ac:dyDescent="0.25">
      <c r="A205" s="12" t="s">
        <v>4502</v>
      </c>
      <c r="B205">
        <v>90</v>
      </c>
      <c r="C205">
        <v>55</v>
      </c>
      <c r="D205">
        <v>60</v>
      </c>
      <c r="E205">
        <v>35</v>
      </c>
      <c r="F205">
        <v>30</v>
      </c>
      <c r="G205">
        <v>50</v>
      </c>
      <c r="H205">
        <v>320</v>
      </c>
      <c r="I205" s="12" t="s">
        <v>9119</v>
      </c>
      <c r="K205">
        <f t="shared" si="6"/>
        <v>320</v>
      </c>
      <c r="L205">
        <f t="shared" si="7"/>
        <v>1</v>
      </c>
      <c r="M205" s="12" t="s">
        <v>9119</v>
      </c>
      <c r="N205" s="12"/>
    </row>
    <row r="206" spans="1:14" x14ac:dyDescent="0.25">
      <c r="A206" s="12" t="s">
        <v>8956</v>
      </c>
      <c r="B206">
        <v>72</v>
      </c>
      <c r="C206">
        <v>40</v>
      </c>
      <c r="D206">
        <v>54</v>
      </c>
      <c r="E206">
        <v>40</v>
      </c>
      <c r="F206">
        <v>70</v>
      </c>
      <c r="G206">
        <v>54</v>
      </c>
      <c r="H206">
        <v>330</v>
      </c>
      <c r="I206" s="12" t="s">
        <v>9290</v>
      </c>
      <c r="K206">
        <f t="shared" si="6"/>
        <v>330</v>
      </c>
      <c r="L206">
        <f t="shared" si="7"/>
        <v>1</v>
      </c>
      <c r="M206" s="12" t="s">
        <v>9290</v>
      </c>
      <c r="N206" s="12"/>
    </row>
    <row r="207" spans="1:14" x14ac:dyDescent="0.25">
      <c r="A207" s="12" t="s">
        <v>3510</v>
      </c>
      <c r="B207">
        <v>60</v>
      </c>
      <c r="C207">
        <v>60</v>
      </c>
      <c r="D207">
        <v>115</v>
      </c>
      <c r="E207">
        <v>45</v>
      </c>
      <c r="F207">
        <v>115</v>
      </c>
      <c r="G207">
        <v>115</v>
      </c>
      <c r="H207">
        <v>510</v>
      </c>
      <c r="I207" s="12" t="s">
        <v>9458</v>
      </c>
      <c r="K207">
        <f t="shared" si="6"/>
        <v>510</v>
      </c>
      <c r="L207">
        <f t="shared" si="7"/>
        <v>3</v>
      </c>
      <c r="M207" s="12" t="s">
        <v>9458</v>
      </c>
      <c r="N207" s="12"/>
    </row>
    <row r="208" spans="1:14" x14ac:dyDescent="0.25">
      <c r="A208" s="12" t="s">
        <v>4563</v>
      </c>
      <c r="B208">
        <v>40</v>
      </c>
      <c r="C208">
        <v>45</v>
      </c>
      <c r="D208">
        <v>40</v>
      </c>
      <c r="E208">
        <v>84</v>
      </c>
      <c r="F208">
        <v>55</v>
      </c>
      <c r="G208">
        <v>40</v>
      </c>
      <c r="H208">
        <v>304</v>
      </c>
      <c r="I208" s="12" t="s">
        <v>9672</v>
      </c>
      <c r="K208">
        <f t="shared" si="6"/>
        <v>304</v>
      </c>
      <c r="L208">
        <f t="shared" si="7"/>
        <v>1</v>
      </c>
      <c r="M208" s="12" t="s">
        <v>9672</v>
      </c>
      <c r="N208" s="12"/>
    </row>
    <row r="209" spans="1:14" x14ac:dyDescent="0.25">
      <c r="A209" s="12" t="s">
        <v>10835</v>
      </c>
      <c r="B209">
        <v>80</v>
      </c>
      <c r="C209">
        <v>55</v>
      </c>
      <c r="D209">
        <v>80</v>
      </c>
      <c r="E209">
        <v>101</v>
      </c>
      <c r="F209">
        <v>105</v>
      </c>
      <c r="G209">
        <v>80</v>
      </c>
      <c r="H209">
        <v>501</v>
      </c>
      <c r="I209" s="12" t="s">
        <v>11404</v>
      </c>
      <c r="K209">
        <f t="shared" si="6"/>
        <v>501</v>
      </c>
      <c r="L209">
        <f t="shared" si="7"/>
        <v>3</v>
      </c>
      <c r="M209" s="12" t="s">
        <v>11404</v>
      </c>
      <c r="N209" s="12"/>
    </row>
    <row r="210" spans="1:14" x14ac:dyDescent="0.25">
      <c r="A210" s="12" t="s">
        <v>14437</v>
      </c>
      <c r="B210">
        <v>75</v>
      </c>
      <c r="C210">
        <v>121</v>
      </c>
      <c r="D210">
        <v>65</v>
      </c>
      <c r="E210">
        <v>125</v>
      </c>
      <c r="F210">
        <v>50</v>
      </c>
      <c r="G210">
        <v>65</v>
      </c>
      <c r="H210">
        <v>501</v>
      </c>
      <c r="I210" s="12" t="s">
        <v>14850</v>
      </c>
      <c r="K210">
        <f t="shared" si="6"/>
        <v>501</v>
      </c>
      <c r="L210">
        <f t="shared" si="7"/>
        <v>3</v>
      </c>
      <c r="M210" s="12" t="s">
        <v>14850</v>
      </c>
      <c r="N210" s="12"/>
    </row>
    <row r="211" spans="1:14" x14ac:dyDescent="0.25">
      <c r="A211" s="12" t="s">
        <v>2899</v>
      </c>
      <c r="B211">
        <v>60</v>
      </c>
      <c r="C211">
        <v>65</v>
      </c>
      <c r="D211">
        <v>50</v>
      </c>
      <c r="E211">
        <v>52</v>
      </c>
      <c r="F211">
        <v>39</v>
      </c>
      <c r="G211">
        <v>43</v>
      </c>
      <c r="H211">
        <v>309</v>
      </c>
      <c r="I211" s="12" t="s">
        <v>9449</v>
      </c>
      <c r="K211">
        <f t="shared" si="6"/>
        <v>309</v>
      </c>
      <c r="L211">
        <f t="shared" si="7"/>
        <v>1</v>
      </c>
      <c r="M211" s="12" t="s">
        <v>9449</v>
      </c>
      <c r="N211" s="12"/>
    </row>
    <row r="212" spans="1:14" x14ac:dyDescent="0.25">
      <c r="A212" s="12" t="s">
        <v>5327</v>
      </c>
      <c r="B212">
        <v>59</v>
      </c>
      <c r="C212">
        <v>32</v>
      </c>
      <c r="D212">
        <v>43</v>
      </c>
      <c r="E212">
        <v>65</v>
      </c>
      <c r="F212">
        <v>65</v>
      </c>
      <c r="G212">
        <v>45</v>
      </c>
      <c r="H212">
        <v>309</v>
      </c>
      <c r="I212" s="12" t="s">
        <v>9486</v>
      </c>
      <c r="K212">
        <f t="shared" si="6"/>
        <v>309</v>
      </c>
      <c r="L212">
        <f t="shared" si="7"/>
        <v>1</v>
      </c>
      <c r="M212" s="12" t="s">
        <v>9486</v>
      </c>
      <c r="N212" s="12"/>
    </row>
    <row r="213" spans="1:14" x14ac:dyDescent="0.25">
      <c r="A213" s="12" t="s">
        <v>12473</v>
      </c>
      <c r="B213">
        <v>87</v>
      </c>
      <c r="C213">
        <v>90</v>
      </c>
      <c r="D213">
        <v>70</v>
      </c>
      <c r="E213">
        <v>115</v>
      </c>
      <c r="F213">
        <v>50</v>
      </c>
      <c r="G213">
        <v>65</v>
      </c>
      <c r="H213">
        <v>477</v>
      </c>
      <c r="I213" s="12" t="s">
        <v>12604</v>
      </c>
      <c r="K213">
        <f t="shared" si="6"/>
        <v>477</v>
      </c>
      <c r="L213">
        <f t="shared" si="7"/>
        <v>2</v>
      </c>
      <c r="M213" s="12" t="s">
        <v>12604</v>
      </c>
      <c r="N213" s="12"/>
    </row>
    <row r="214" spans="1:14" x14ac:dyDescent="0.25">
      <c r="A214" s="12" t="s">
        <v>4381</v>
      </c>
      <c r="B214">
        <v>70</v>
      </c>
      <c r="C214">
        <v>70</v>
      </c>
      <c r="D214">
        <v>90</v>
      </c>
      <c r="E214">
        <v>125</v>
      </c>
      <c r="F214">
        <v>135</v>
      </c>
      <c r="G214">
        <v>110</v>
      </c>
      <c r="H214">
        <v>600</v>
      </c>
      <c r="I214" s="12" t="s">
        <v>9334</v>
      </c>
      <c r="K214">
        <f t="shared" si="6"/>
        <v>600</v>
      </c>
      <c r="L214">
        <f t="shared" si="7"/>
        <v>4</v>
      </c>
      <c r="M214" s="12" t="s">
        <v>9334</v>
      </c>
      <c r="N214" s="12"/>
    </row>
    <row r="215" spans="1:14" x14ac:dyDescent="0.25">
      <c r="A215" s="12" t="s">
        <v>5461</v>
      </c>
      <c r="B215">
        <v>110</v>
      </c>
      <c r="C215">
        <v>130</v>
      </c>
      <c r="D215">
        <v>80</v>
      </c>
      <c r="E215">
        <v>55</v>
      </c>
      <c r="F215">
        <v>25</v>
      </c>
      <c r="G215">
        <v>80</v>
      </c>
      <c r="H215">
        <v>480</v>
      </c>
      <c r="I215" s="12" t="s">
        <v>9005</v>
      </c>
      <c r="K215">
        <f t="shared" si="6"/>
        <v>480</v>
      </c>
      <c r="L215">
        <f t="shared" si="7"/>
        <v>2</v>
      </c>
      <c r="M215" s="12" t="s">
        <v>9005</v>
      </c>
      <c r="N215" s="12"/>
    </row>
    <row r="216" spans="1:14" x14ac:dyDescent="0.25">
      <c r="A216" s="12" t="s">
        <v>3175</v>
      </c>
      <c r="B216">
        <v>72</v>
      </c>
      <c r="C216">
        <v>64</v>
      </c>
      <c r="D216">
        <v>67</v>
      </c>
      <c r="E216">
        <v>75</v>
      </c>
      <c r="F216">
        <v>80</v>
      </c>
      <c r="G216">
        <v>72</v>
      </c>
      <c r="H216">
        <v>430</v>
      </c>
      <c r="I216" s="12" t="s">
        <v>9292</v>
      </c>
      <c r="K216">
        <f t="shared" si="6"/>
        <v>430</v>
      </c>
      <c r="L216">
        <f t="shared" si="7"/>
        <v>2</v>
      </c>
      <c r="M216" s="12" t="s">
        <v>9292</v>
      </c>
      <c r="N216" s="12"/>
    </row>
    <row r="217" spans="1:14" x14ac:dyDescent="0.25">
      <c r="A217" s="12" t="s">
        <v>10631</v>
      </c>
      <c r="B217">
        <v>78</v>
      </c>
      <c r="C217">
        <v>55</v>
      </c>
      <c r="D217">
        <v>65</v>
      </c>
      <c r="E217">
        <v>72</v>
      </c>
      <c r="F217">
        <v>80</v>
      </c>
      <c r="G217">
        <v>70</v>
      </c>
      <c r="H217">
        <v>420</v>
      </c>
      <c r="I217" s="12" t="s">
        <v>11341</v>
      </c>
      <c r="K217">
        <f t="shared" si="6"/>
        <v>420</v>
      </c>
      <c r="L217">
        <f t="shared" si="7"/>
        <v>2</v>
      </c>
      <c r="M217" s="12" t="s">
        <v>11341</v>
      </c>
      <c r="N217" s="12"/>
    </row>
    <row r="218" spans="1:14" x14ac:dyDescent="0.25">
      <c r="A218" s="12" t="s">
        <v>5450</v>
      </c>
      <c r="B218">
        <v>80</v>
      </c>
      <c r="C218">
        <v>70</v>
      </c>
      <c r="D218">
        <v>65</v>
      </c>
      <c r="E218">
        <v>30</v>
      </c>
      <c r="F218">
        <v>15</v>
      </c>
      <c r="G218">
        <v>55</v>
      </c>
      <c r="H218">
        <v>315</v>
      </c>
      <c r="I218" s="12" t="s">
        <v>9123</v>
      </c>
      <c r="K218">
        <f t="shared" si="6"/>
        <v>315</v>
      </c>
      <c r="L218">
        <f t="shared" si="7"/>
        <v>1</v>
      </c>
      <c r="M218" s="12" t="s">
        <v>9123</v>
      </c>
      <c r="N218" s="12"/>
    </row>
    <row r="219" spans="1:14" x14ac:dyDescent="0.25">
      <c r="A219" s="12" t="s">
        <v>3181</v>
      </c>
      <c r="B219">
        <v>80</v>
      </c>
      <c r="C219">
        <v>75</v>
      </c>
      <c r="D219">
        <v>85</v>
      </c>
      <c r="E219">
        <v>95</v>
      </c>
      <c r="F219">
        <v>105</v>
      </c>
      <c r="G219">
        <v>90</v>
      </c>
      <c r="H219">
        <v>530</v>
      </c>
      <c r="I219" s="12" t="s">
        <v>9173</v>
      </c>
      <c r="K219">
        <f t="shared" si="6"/>
        <v>530</v>
      </c>
      <c r="L219">
        <f t="shared" si="7"/>
        <v>3</v>
      </c>
      <c r="M219" s="12" t="s">
        <v>9173</v>
      </c>
      <c r="N219" s="12"/>
    </row>
    <row r="220" spans="1:14" x14ac:dyDescent="0.25">
      <c r="A220" s="12" t="s">
        <v>10632</v>
      </c>
      <c r="B220">
        <v>90</v>
      </c>
      <c r="C220">
        <v>65</v>
      </c>
      <c r="D220">
        <v>85</v>
      </c>
      <c r="E220">
        <v>95</v>
      </c>
      <c r="F220">
        <v>110</v>
      </c>
      <c r="G220">
        <v>85</v>
      </c>
      <c r="H220">
        <v>530</v>
      </c>
      <c r="I220" s="12" t="s">
        <v>11342</v>
      </c>
      <c r="K220">
        <f t="shared" si="6"/>
        <v>530</v>
      </c>
      <c r="L220">
        <f t="shared" si="7"/>
        <v>3</v>
      </c>
      <c r="M220" s="12" t="s">
        <v>11342</v>
      </c>
      <c r="N220" s="12"/>
    </row>
    <row r="221" spans="1:14" x14ac:dyDescent="0.25">
      <c r="A221" s="12" t="s">
        <v>9781</v>
      </c>
      <c r="B221">
        <v>67</v>
      </c>
      <c r="C221">
        <v>28</v>
      </c>
      <c r="D221">
        <v>72</v>
      </c>
      <c r="E221">
        <v>101</v>
      </c>
      <c r="F221">
        <v>91</v>
      </c>
      <c r="G221">
        <v>72</v>
      </c>
      <c r="H221">
        <v>431</v>
      </c>
      <c r="I221" s="12" t="s">
        <v>9796</v>
      </c>
      <c r="K221">
        <f t="shared" si="6"/>
        <v>431</v>
      </c>
      <c r="L221">
        <f t="shared" si="7"/>
        <v>2</v>
      </c>
      <c r="M221" s="12" t="s">
        <v>9796</v>
      </c>
      <c r="N221" s="12"/>
    </row>
    <row r="222" spans="1:14" x14ac:dyDescent="0.25">
      <c r="A222" s="12" t="s">
        <v>2115</v>
      </c>
      <c r="B222">
        <v>60</v>
      </c>
      <c r="C222">
        <v>65</v>
      </c>
      <c r="D222">
        <v>45</v>
      </c>
      <c r="E222">
        <v>85</v>
      </c>
      <c r="F222">
        <v>35</v>
      </c>
      <c r="G222">
        <v>45</v>
      </c>
      <c r="H222">
        <v>335</v>
      </c>
      <c r="I222" s="12" t="s">
        <v>9456</v>
      </c>
      <c r="K222">
        <f t="shared" si="6"/>
        <v>335</v>
      </c>
      <c r="L222">
        <f t="shared" si="7"/>
        <v>1</v>
      </c>
      <c r="M222" s="12" t="s">
        <v>9456</v>
      </c>
      <c r="N222" s="12"/>
    </row>
    <row r="223" spans="1:14" x14ac:dyDescent="0.25">
      <c r="A223" s="12" t="s">
        <v>3410</v>
      </c>
      <c r="B223">
        <v>72</v>
      </c>
      <c r="C223">
        <v>45</v>
      </c>
      <c r="D223">
        <v>50</v>
      </c>
      <c r="E223">
        <v>38</v>
      </c>
      <c r="F223">
        <v>45</v>
      </c>
      <c r="G223">
        <v>50</v>
      </c>
      <c r="H223">
        <v>300</v>
      </c>
      <c r="I223" s="12" t="s">
        <v>9104</v>
      </c>
      <c r="K223">
        <f t="shared" si="6"/>
        <v>300</v>
      </c>
      <c r="L223">
        <f t="shared" si="7"/>
        <v>1</v>
      </c>
      <c r="M223" s="12" t="s">
        <v>9104</v>
      </c>
      <c r="N223" s="12"/>
    </row>
    <row r="224" spans="1:14" x14ac:dyDescent="0.25">
      <c r="A224" s="12" t="s">
        <v>2021</v>
      </c>
      <c r="B224">
        <v>75</v>
      </c>
      <c r="C224">
        <v>52</v>
      </c>
      <c r="D224">
        <v>75</v>
      </c>
      <c r="E224">
        <v>85</v>
      </c>
      <c r="F224">
        <v>98</v>
      </c>
      <c r="G224">
        <v>100</v>
      </c>
      <c r="H224">
        <v>485</v>
      </c>
      <c r="I224" s="12" t="s">
        <v>9260</v>
      </c>
      <c r="K224">
        <f t="shared" si="6"/>
        <v>485</v>
      </c>
      <c r="L224">
        <f t="shared" si="7"/>
        <v>3</v>
      </c>
      <c r="M224" s="12" t="s">
        <v>9260</v>
      </c>
      <c r="N224" s="12"/>
    </row>
    <row r="225" spans="1:14" x14ac:dyDescent="0.25">
      <c r="A225" s="12" t="s">
        <v>5479</v>
      </c>
      <c r="B225">
        <v>75</v>
      </c>
      <c r="C225">
        <v>42</v>
      </c>
      <c r="D225">
        <v>85</v>
      </c>
      <c r="E225">
        <v>85</v>
      </c>
      <c r="F225">
        <v>98</v>
      </c>
      <c r="G225">
        <v>100</v>
      </c>
      <c r="H225">
        <v>485</v>
      </c>
      <c r="I225" s="12" t="s">
        <v>9262</v>
      </c>
      <c r="K225">
        <f t="shared" si="6"/>
        <v>485</v>
      </c>
      <c r="L225">
        <f t="shared" si="7"/>
        <v>3</v>
      </c>
      <c r="M225" s="12" t="s">
        <v>9262</v>
      </c>
      <c r="N225" s="12"/>
    </row>
    <row r="226" spans="1:14" x14ac:dyDescent="0.25">
      <c r="A226" s="12" t="s">
        <v>10133</v>
      </c>
      <c r="B226">
        <v>75</v>
      </c>
      <c r="C226">
        <v>95</v>
      </c>
      <c r="D226">
        <v>80</v>
      </c>
      <c r="E226">
        <v>85</v>
      </c>
      <c r="F226">
        <v>20</v>
      </c>
      <c r="G226">
        <v>75</v>
      </c>
      <c r="H226">
        <v>430</v>
      </c>
      <c r="I226" s="12" t="s">
        <v>10229</v>
      </c>
      <c r="K226">
        <f t="shared" si="6"/>
        <v>430</v>
      </c>
      <c r="L226">
        <f t="shared" si="7"/>
        <v>2</v>
      </c>
      <c r="M226" s="12" t="s">
        <v>10229</v>
      </c>
      <c r="N226" s="12"/>
    </row>
    <row r="227" spans="1:14" x14ac:dyDescent="0.25">
      <c r="A227" s="12" t="s">
        <v>5086</v>
      </c>
      <c r="B227">
        <v>85</v>
      </c>
      <c r="C227">
        <v>55</v>
      </c>
      <c r="D227">
        <v>76</v>
      </c>
      <c r="E227">
        <v>98</v>
      </c>
      <c r="F227">
        <v>114</v>
      </c>
      <c r="G227">
        <v>106</v>
      </c>
      <c r="H227">
        <v>534</v>
      </c>
      <c r="I227" s="12" t="s">
        <v>9152</v>
      </c>
      <c r="K227">
        <f t="shared" si="6"/>
        <v>534</v>
      </c>
      <c r="L227">
        <f t="shared" si="7"/>
        <v>3</v>
      </c>
      <c r="M227" s="12" t="s">
        <v>9152</v>
      </c>
      <c r="N227" s="12"/>
    </row>
    <row r="228" spans="1:14" x14ac:dyDescent="0.25">
      <c r="A228" s="12" t="s">
        <v>909</v>
      </c>
      <c r="B228">
        <v>102</v>
      </c>
      <c r="C228">
        <v>67</v>
      </c>
      <c r="D228">
        <v>80</v>
      </c>
      <c r="E228">
        <v>53</v>
      </c>
      <c r="F228">
        <v>73</v>
      </c>
      <c r="G228">
        <v>105</v>
      </c>
      <c r="H228">
        <v>480</v>
      </c>
      <c r="I228" s="12" t="s">
        <v>9051</v>
      </c>
      <c r="K228">
        <f t="shared" si="6"/>
        <v>480</v>
      </c>
      <c r="L228">
        <f t="shared" si="7"/>
        <v>2</v>
      </c>
      <c r="M228" s="12" t="s">
        <v>9051</v>
      </c>
      <c r="N228" s="12"/>
    </row>
    <row r="229" spans="1:14" x14ac:dyDescent="0.25">
      <c r="A229" s="12" t="s">
        <v>10522</v>
      </c>
      <c r="B229">
        <v>75</v>
      </c>
      <c r="C229">
        <v>80</v>
      </c>
      <c r="D229">
        <v>65</v>
      </c>
      <c r="E229">
        <v>85</v>
      </c>
      <c r="F229">
        <v>43</v>
      </c>
      <c r="G229">
        <v>65</v>
      </c>
      <c r="H229">
        <v>413</v>
      </c>
      <c r="I229" s="12" t="s">
        <v>11304</v>
      </c>
      <c r="K229">
        <f t="shared" si="6"/>
        <v>413</v>
      </c>
      <c r="L229">
        <f t="shared" si="7"/>
        <v>2</v>
      </c>
      <c r="M229" s="12" t="s">
        <v>11304</v>
      </c>
      <c r="N229" s="12"/>
    </row>
    <row r="230" spans="1:14" x14ac:dyDescent="0.25">
      <c r="A230" s="12" t="s">
        <v>4451</v>
      </c>
      <c r="B230">
        <v>38</v>
      </c>
      <c r="C230">
        <v>40</v>
      </c>
      <c r="D230">
        <v>52</v>
      </c>
      <c r="E230">
        <v>27</v>
      </c>
      <c r="F230">
        <v>40</v>
      </c>
      <c r="G230">
        <v>72</v>
      </c>
      <c r="H230">
        <v>269</v>
      </c>
      <c r="I230" s="12" t="s">
        <v>9684</v>
      </c>
      <c r="K230">
        <f t="shared" si="6"/>
        <v>269</v>
      </c>
      <c r="L230">
        <f t="shared" si="7"/>
        <v>1</v>
      </c>
      <c r="M230" s="12" t="s">
        <v>9684</v>
      </c>
      <c r="N230" s="12"/>
    </row>
    <row r="231" spans="1:14" x14ac:dyDescent="0.25">
      <c r="A231" s="12" t="s">
        <v>4846</v>
      </c>
      <c r="B231">
        <v>38</v>
      </c>
      <c r="C231">
        <v>55</v>
      </c>
      <c r="D231">
        <v>42</v>
      </c>
      <c r="E231">
        <v>52</v>
      </c>
      <c r="F231">
        <v>40</v>
      </c>
      <c r="G231">
        <v>42</v>
      </c>
      <c r="H231">
        <v>269</v>
      </c>
      <c r="I231" s="12" t="s">
        <v>9685</v>
      </c>
      <c r="K231">
        <f t="shared" si="6"/>
        <v>269</v>
      </c>
      <c r="L231">
        <f t="shared" si="7"/>
        <v>1</v>
      </c>
      <c r="M231" s="12" t="s">
        <v>9685</v>
      </c>
      <c r="N231" s="12"/>
    </row>
    <row r="232" spans="1:14" x14ac:dyDescent="0.25">
      <c r="A232" s="12" t="s">
        <v>5928</v>
      </c>
      <c r="B232">
        <v>70</v>
      </c>
      <c r="C232">
        <v>46</v>
      </c>
      <c r="D232">
        <v>60</v>
      </c>
      <c r="E232">
        <v>100</v>
      </c>
      <c r="F232">
        <v>131</v>
      </c>
      <c r="G232">
        <v>110</v>
      </c>
      <c r="H232">
        <v>517</v>
      </c>
      <c r="I232" s="12" t="s">
        <v>9346</v>
      </c>
      <c r="K232">
        <f t="shared" si="6"/>
        <v>517</v>
      </c>
      <c r="L232">
        <f t="shared" si="7"/>
        <v>3</v>
      </c>
      <c r="M232" s="12" t="s">
        <v>9346</v>
      </c>
      <c r="N232" s="12"/>
    </row>
    <row r="233" spans="1:14" x14ac:dyDescent="0.25">
      <c r="A233" s="12" t="s">
        <v>10621</v>
      </c>
      <c r="B233">
        <v>95</v>
      </c>
      <c r="C233">
        <v>50</v>
      </c>
      <c r="D233">
        <v>87</v>
      </c>
      <c r="E233">
        <v>48</v>
      </c>
      <c r="F233">
        <v>106</v>
      </c>
      <c r="G233">
        <v>87</v>
      </c>
      <c r="H233">
        <v>473</v>
      </c>
      <c r="I233" s="12" t="s">
        <v>11337</v>
      </c>
      <c r="K233">
        <f t="shared" si="6"/>
        <v>473</v>
      </c>
      <c r="L233">
        <f t="shared" si="7"/>
        <v>2</v>
      </c>
      <c r="M233" s="12" t="s">
        <v>11337</v>
      </c>
      <c r="N233" s="12"/>
    </row>
    <row r="234" spans="1:14" x14ac:dyDescent="0.25">
      <c r="A234" s="12" t="s">
        <v>3034</v>
      </c>
      <c r="B234">
        <v>50</v>
      </c>
      <c r="C234">
        <v>75</v>
      </c>
      <c r="D234">
        <v>25</v>
      </c>
      <c r="E234">
        <v>95</v>
      </c>
      <c r="F234">
        <v>35</v>
      </c>
      <c r="G234">
        <v>45</v>
      </c>
      <c r="H234">
        <v>325</v>
      </c>
      <c r="I234" s="12" t="s">
        <v>9576</v>
      </c>
      <c r="K234">
        <f t="shared" si="6"/>
        <v>325</v>
      </c>
      <c r="L234">
        <f t="shared" si="7"/>
        <v>1</v>
      </c>
      <c r="M234" s="12" t="s">
        <v>9576</v>
      </c>
      <c r="N234" s="12"/>
    </row>
    <row r="235" spans="1:14" x14ac:dyDescent="0.25">
      <c r="A235" s="12" t="s">
        <v>4918</v>
      </c>
      <c r="B235">
        <v>50</v>
      </c>
      <c r="C235">
        <v>45</v>
      </c>
      <c r="D235">
        <v>45</v>
      </c>
      <c r="E235">
        <v>95</v>
      </c>
      <c r="F235">
        <v>45</v>
      </c>
      <c r="G235">
        <v>45</v>
      </c>
      <c r="H235">
        <v>325</v>
      </c>
      <c r="I235" s="12" t="s">
        <v>9586</v>
      </c>
      <c r="K235">
        <f t="shared" si="6"/>
        <v>325</v>
      </c>
      <c r="L235">
        <f t="shared" si="7"/>
        <v>1</v>
      </c>
      <c r="M235" s="12" t="s">
        <v>9586</v>
      </c>
      <c r="N235" s="12"/>
    </row>
    <row r="236" spans="1:14" x14ac:dyDescent="0.25">
      <c r="A236" s="12" t="s">
        <v>10146</v>
      </c>
      <c r="B236">
        <v>100</v>
      </c>
      <c r="C236">
        <v>40</v>
      </c>
      <c r="D236">
        <v>80</v>
      </c>
      <c r="E236">
        <v>100</v>
      </c>
      <c r="F236">
        <v>105</v>
      </c>
      <c r="G236">
        <v>60</v>
      </c>
      <c r="H236">
        <v>485</v>
      </c>
      <c r="I236" s="12" t="s">
        <v>10230</v>
      </c>
      <c r="K236">
        <f t="shared" si="6"/>
        <v>485</v>
      </c>
      <c r="L236">
        <f t="shared" si="7"/>
        <v>3</v>
      </c>
      <c r="M236" s="12" t="s">
        <v>10230</v>
      </c>
      <c r="N236" s="12"/>
    </row>
    <row r="237" spans="1:14" x14ac:dyDescent="0.25">
      <c r="A237" s="12" t="s">
        <v>14147</v>
      </c>
      <c r="B237">
        <v>80</v>
      </c>
      <c r="C237">
        <v>105</v>
      </c>
      <c r="D237">
        <v>70</v>
      </c>
      <c r="E237">
        <v>70</v>
      </c>
      <c r="F237">
        <v>80</v>
      </c>
      <c r="G237">
        <v>80</v>
      </c>
      <c r="H237">
        <v>485</v>
      </c>
      <c r="I237" s="12" t="s">
        <v>14851</v>
      </c>
      <c r="K237">
        <f t="shared" si="6"/>
        <v>485</v>
      </c>
      <c r="L237">
        <f t="shared" si="7"/>
        <v>3</v>
      </c>
      <c r="M237" s="12" t="s">
        <v>14851</v>
      </c>
      <c r="N237" s="12"/>
    </row>
    <row r="238" spans="1:14" x14ac:dyDescent="0.25">
      <c r="A238" s="12" t="s">
        <v>9783</v>
      </c>
      <c r="B238">
        <v>48</v>
      </c>
      <c r="C238">
        <v>48</v>
      </c>
      <c r="D238">
        <v>48</v>
      </c>
      <c r="E238">
        <v>48</v>
      </c>
      <c r="F238">
        <v>48</v>
      </c>
      <c r="G238">
        <v>48</v>
      </c>
      <c r="H238">
        <v>288</v>
      </c>
      <c r="I238" s="12" t="s">
        <v>9802</v>
      </c>
      <c r="K238">
        <f t="shared" si="6"/>
        <v>288</v>
      </c>
      <c r="L238">
        <f t="shared" si="7"/>
        <v>1</v>
      </c>
      <c r="M238" s="12" t="s">
        <v>9802</v>
      </c>
      <c r="N238" s="12"/>
    </row>
    <row r="239" spans="1:14" x14ac:dyDescent="0.25">
      <c r="A239" s="12" t="s">
        <v>132</v>
      </c>
      <c r="B239">
        <v>80</v>
      </c>
      <c r="C239">
        <v>60</v>
      </c>
      <c r="D239">
        <v>60</v>
      </c>
      <c r="E239">
        <v>105</v>
      </c>
      <c r="F239">
        <v>100</v>
      </c>
      <c r="G239">
        <v>85</v>
      </c>
      <c r="H239">
        <v>490</v>
      </c>
      <c r="I239" s="12" t="s">
        <v>9352</v>
      </c>
      <c r="K239">
        <f t="shared" si="6"/>
        <v>490</v>
      </c>
      <c r="L239">
        <f t="shared" si="7"/>
        <v>3</v>
      </c>
      <c r="M239" s="12" t="s">
        <v>9352</v>
      </c>
      <c r="N239" s="12"/>
    </row>
    <row r="240" spans="1:14" x14ac:dyDescent="0.25">
      <c r="A240" s="12" t="s">
        <v>5495</v>
      </c>
      <c r="B240">
        <v>70</v>
      </c>
      <c r="C240">
        <v>100</v>
      </c>
      <c r="D240">
        <v>60</v>
      </c>
      <c r="E240">
        <v>125</v>
      </c>
      <c r="F240">
        <v>60</v>
      </c>
      <c r="G240">
        <v>75</v>
      </c>
      <c r="H240">
        <v>490</v>
      </c>
      <c r="I240" s="12" t="s">
        <v>9329</v>
      </c>
      <c r="K240">
        <f t="shared" si="6"/>
        <v>490</v>
      </c>
      <c r="L240">
        <f t="shared" si="7"/>
        <v>3</v>
      </c>
      <c r="M240" s="12" t="s">
        <v>9329</v>
      </c>
      <c r="N240" s="12"/>
    </row>
    <row r="241" spans="1:14" x14ac:dyDescent="0.25">
      <c r="A241" s="12" t="s">
        <v>115</v>
      </c>
      <c r="B241">
        <v>60</v>
      </c>
      <c r="C241">
        <v>35</v>
      </c>
      <c r="D241">
        <v>35</v>
      </c>
      <c r="E241">
        <v>75</v>
      </c>
      <c r="F241">
        <v>75</v>
      </c>
      <c r="G241">
        <v>60</v>
      </c>
      <c r="H241">
        <v>340</v>
      </c>
      <c r="I241" s="12" t="s">
        <v>9632</v>
      </c>
      <c r="K241">
        <f t="shared" si="6"/>
        <v>340</v>
      </c>
      <c r="L241">
        <f t="shared" si="7"/>
        <v>1</v>
      </c>
      <c r="M241" s="12" t="s">
        <v>9632</v>
      </c>
      <c r="N241" s="12"/>
    </row>
    <row r="242" spans="1:14" x14ac:dyDescent="0.25">
      <c r="A242" s="12" t="s">
        <v>5484</v>
      </c>
      <c r="B242">
        <v>45</v>
      </c>
      <c r="C242">
        <v>75</v>
      </c>
      <c r="D242">
        <v>35</v>
      </c>
      <c r="E242">
        <v>95</v>
      </c>
      <c r="F242">
        <v>35</v>
      </c>
      <c r="G242">
        <v>55</v>
      </c>
      <c r="H242">
        <v>340</v>
      </c>
      <c r="I242" s="12" t="s">
        <v>9629</v>
      </c>
      <c r="K242">
        <f t="shared" si="6"/>
        <v>340</v>
      </c>
      <c r="L242">
        <f t="shared" si="7"/>
        <v>1</v>
      </c>
      <c r="M242" s="12" t="s">
        <v>9629</v>
      </c>
      <c r="N242" s="12"/>
    </row>
    <row r="243" spans="1:14" x14ac:dyDescent="0.25">
      <c r="A243" s="12" t="s">
        <v>10391</v>
      </c>
      <c r="B243">
        <v>62</v>
      </c>
      <c r="C243">
        <v>43</v>
      </c>
      <c r="D243">
        <v>55</v>
      </c>
      <c r="E243">
        <v>33</v>
      </c>
      <c r="F243">
        <v>83</v>
      </c>
      <c r="G243">
        <v>78</v>
      </c>
      <c r="H243">
        <v>354</v>
      </c>
      <c r="I243" s="12" t="s">
        <v>11258</v>
      </c>
      <c r="K243">
        <f t="shared" si="6"/>
        <v>354</v>
      </c>
      <c r="L243">
        <f t="shared" si="7"/>
        <v>1</v>
      </c>
      <c r="M243" s="12" t="s">
        <v>11258</v>
      </c>
      <c r="N243" s="12"/>
    </row>
    <row r="244" spans="1:14" x14ac:dyDescent="0.25">
      <c r="A244" s="12" t="s">
        <v>10514</v>
      </c>
      <c r="B244">
        <v>130</v>
      </c>
      <c r="C244">
        <v>100</v>
      </c>
      <c r="D244">
        <v>105</v>
      </c>
      <c r="E244">
        <v>35</v>
      </c>
      <c r="F244">
        <v>65</v>
      </c>
      <c r="G244">
        <v>95</v>
      </c>
      <c r="H244">
        <v>530</v>
      </c>
      <c r="I244" s="12" t="s">
        <v>11334</v>
      </c>
      <c r="K244">
        <f t="shared" si="6"/>
        <v>530</v>
      </c>
      <c r="L244">
        <f t="shared" si="7"/>
        <v>3</v>
      </c>
      <c r="M244" s="12" t="s">
        <v>11334</v>
      </c>
      <c r="N244" s="12"/>
    </row>
    <row r="245" spans="1:14" x14ac:dyDescent="0.25">
      <c r="A245" s="12" t="s">
        <v>4643</v>
      </c>
      <c r="B245">
        <v>90</v>
      </c>
      <c r="C245">
        <v>100</v>
      </c>
      <c r="D245">
        <v>120</v>
      </c>
      <c r="E245">
        <v>50</v>
      </c>
      <c r="F245">
        <v>40</v>
      </c>
      <c r="G245">
        <v>100</v>
      </c>
      <c r="H245">
        <v>500</v>
      </c>
      <c r="I245" s="12" t="s">
        <v>9124</v>
      </c>
      <c r="K245">
        <f t="shared" si="6"/>
        <v>500</v>
      </c>
      <c r="L245">
        <f t="shared" si="7"/>
        <v>3</v>
      </c>
      <c r="M245" s="12" t="s">
        <v>9124</v>
      </c>
      <c r="N245" s="12"/>
    </row>
    <row r="246" spans="1:14" x14ac:dyDescent="0.25">
      <c r="A246" s="12" t="s">
        <v>10890</v>
      </c>
      <c r="B246">
        <v>90</v>
      </c>
      <c r="C246">
        <v>40</v>
      </c>
      <c r="D246">
        <v>80</v>
      </c>
      <c r="E246">
        <v>110</v>
      </c>
      <c r="F246">
        <v>100</v>
      </c>
      <c r="G246">
        <v>80</v>
      </c>
      <c r="H246">
        <v>500</v>
      </c>
      <c r="I246" s="12" t="s">
        <v>11420</v>
      </c>
      <c r="K246">
        <f t="shared" si="6"/>
        <v>500</v>
      </c>
      <c r="L246">
        <f t="shared" si="7"/>
        <v>3</v>
      </c>
      <c r="M246" s="12" t="s">
        <v>11420</v>
      </c>
      <c r="N246" s="12"/>
    </row>
    <row r="247" spans="1:14" x14ac:dyDescent="0.25">
      <c r="A247" s="12" t="s">
        <v>10943</v>
      </c>
      <c r="B247">
        <v>70</v>
      </c>
      <c r="C247">
        <v>50</v>
      </c>
      <c r="D247">
        <v>75</v>
      </c>
      <c r="E247">
        <v>40</v>
      </c>
      <c r="F247">
        <v>25</v>
      </c>
      <c r="G247">
        <v>75</v>
      </c>
      <c r="H247">
        <v>335</v>
      </c>
      <c r="I247" s="12" t="s">
        <v>11440</v>
      </c>
      <c r="K247">
        <f t="shared" si="6"/>
        <v>335</v>
      </c>
      <c r="L247">
        <f t="shared" si="7"/>
        <v>1</v>
      </c>
      <c r="M247" s="12" t="s">
        <v>11440</v>
      </c>
      <c r="N247" s="12"/>
    </row>
    <row r="248" spans="1:14" x14ac:dyDescent="0.25">
      <c r="A248" s="12" t="s">
        <v>3307</v>
      </c>
      <c r="B248">
        <v>64</v>
      </c>
      <c r="C248">
        <v>60</v>
      </c>
      <c r="D248">
        <v>75</v>
      </c>
      <c r="E248">
        <v>90</v>
      </c>
      <c r="F248">
        <v>70</v>
      </c>
      <c r="G248">
        <v>89</v>
      </c>
      <c r="H248">
        <v>448</v>
      </c>
      <c r="I248" s="12" t="s">
        <v>9485</v>
      </c>
      <c r="K248">
        <f t="shared" si="6"/>
        <v>448</v>
      </c>
      <c r="L248">
        <f t="shared" si="7"/>
        <v>2</v>
      </c>
      <c r="M248" s="12" t="s">
        <v>9485</v>
      </c>
      <c r="N248" s="12"/>
    </row>
    <row r="249" spans="1:14" x14ac:dyDescent="0.25">
      <c r="A249" s="12" t="s">
        <v>820</v>
      </c>
      <c r="B249">
        <v>75</v>
      </c>
      <c r="C249">
        <v>45</v>
      </c>
      <c r="D249">
        <v>74</v>
      </c>
      <c r="E249">
        <v>80</v>
      </c>
      <c r="F249">
        <v>107</v>
      </c>
      <c r="G249">
        <v>123</v>
      </c>
      <c r="H249">
        <v>504</v>
      </c>
      <c r="I249" s="12" t="s">
        <v>9268</v>
      </c>
      <c r="K249">
        <f t="shared" si="6"/>
        <v>504</v>
      </c>
      <c r="L249">
        <f t="shared" si="7"/>
        <v>3</v>
      </c>
      <c r="M249" s="12" t="s">
        <v>9268</v>
      </c>
      <c r="N249" s="12"/>
    </row>
    <row r="250" spans="1:14" x14ac:dyDescent="0.25">
      <c r="A250" s="12" t="s">
        <v>14193</v>
      </c>
      <c r="B250">
        <v>101</v>
      </c>
      <c r="C250">
        <v>50</v>
      </c>
      <c r="D250">
        <v>91</v>
      </c>
      <c r="E250">
        <v>65</v>
      </c>
      <c r="F250">
        <v>83</v>
      </c>
      <c r="G250">
        <v>114</v>
      </c>
      <c r="H250">
        <v>504</v>
      </c>
      <c r="I250" s="12" t="s">
        <v>14852</v>
      </c>
      <c r="K250">
        <f t="shared" si="6"/>
        <v>504</v>
      </c>
      <c r="L250">
        <f t="shared" si="7"/>
        <v>3</v>
      </c>
      <c r="M250" s="12" t="s">
        <v>14852</v>
      </c>
      <c r="N250" s="12"/>
    </row>
    <row r="251" spans="1:14" x14ac:dyDescent="0.25">
      <c r="A251" s="12" t="s">
        <v>6146</v>
      </c>
      <c r="B251">
        <v>115</v>
      </c>
      <c r="C251">
        <v>70</v>
      </c>
      <c r="D251">
        <v>75</v>
      </c>
      <c r="E251">
        <v>120</v>
      </c>
      <c r="F251">
        <v>100</v>
      </c>
      <c r="G251">
        <v>120</v>
      </c>
      <c r="H251">
        <v>600</v>
      </c>
      <c r="I251" s="12" t="s">
        <v>9022</v>
      </c>
      <c r="K251">
        <f t="shared" si="6"/>
        <v>600</v>
      </c>
      <c r="L251">
        <f t="shared" si="7"/>
        <v>4</v>
      </c>
      <c r="M251" s="12" t="s">
        <v>9022</v>
      </c>
      <c r="N251" s="12"/>
    </row>
    <row r="252" spans="1:14" x14ac:dyDescent="0.25">
      <c r="A252" s="12" t="s">
        <v>6020</v>
      </c>
      <c r="B252">
        <v>61</v>
      </c>
      <c r="C252">
        <v>64</v>
      </c>
      <c r="D252">
        <v>55</v>
      </c>
      <c r="E252">
        <v>120</v>
      </c>
      <c r="F252">
        <v>60</v>
      </c>
      <c r="G252">
        <v>60</v>
      </c>
      <c r="H252">
        <v>420</v>
      </c>
      <c r="I252" s="12" t="s">
        <v>9418</v>
      </c>
      <c r="K252">
        <f t="shared" si="6"/>
        <v>420</v>
      </c>
      <c r="L252">
        <f t="shared" si="7"/>
        <v>2</v>
      </c>
      <c r="M252" s="12" t="s">
        <v>9418</v>
      </c>
      <c r="N252" s="12"/>
    </row>
    <row r="253" spans="1:14" x14ac:dyDescent="0.25">
      <c r="A253" s="12" t="s">
        <v>6028</v>
      </c>
      <c r="B253">
        <v>91</v>
      </c>
      <c r="C253">
        <v>94</v>
      </c>
      <c r="D253">
        <v>95</v>
      </c>
      <c r="E253">
        <v>130</v>
      </c>
      <c r="F253">
        <v>90</v>
      </c>
      <c r="G253">
        <v>100</v>
      </c>
      <c r="H253">
        <v>600</v>
      </c>
      <c r="I253" s="12" t="s">
        <v>9106</v>
      </c>
      <c r="K253">
        <f t="shared" si="6"/>
        <v>600</v>
      </c>
      <c r="L253">
        <f t="shared" si="7"/>
        <v>4</v>
      </c>
      <c r="M253" s="12" t="s">
        <v>9106</v>
      </c>
      <c r="N253" s="12"/>
    </row>
    <row r="254" spans="1:14" x14ac:dyDescent="0.25">
      <c r="A254" s="12" t="s">
        <v>6139</v>
      </c>
      <c r="B254">
        <v>68</v>
      </c>
      <c r="C254">
        <v>60</v>
      </c>
      <c r="D254">
        <v>50</v>
      </c>
      <c r="E254">
        <v>82</v>
      </c>
      <c r="F254">
        <v>80</v>
      </c>
      <c r="G254">
        <v>70</v>
      </c>
      <c r="H254">
        <v>410</v>
      </c>
      <c r="I254" s="12" t="s">
        <v>9363</v>
      </c>
      <c r="K254">
        <f t="shared" si="6"/>
        <v>410</v>
      </c>
      <c r="L254">
        <f t="shared" si="7"/>
        <v>2</v>
      </c>
      <c r="M254" s="12" t="s">
        <v>9363</v>
      </c>
      <c r="N254" s="12"/>
    </row>
    <row r="255" spans="1:14" x14ac:dyDescent="0.25">
      <c r="A255" s="12" t="s">
        <v>11008</v>
      </c>
      <c r="B255">
        <v>95</v>
      </c>
      <c r="C255">
        <v>45</v>
      </c>
      <c r="D255">
        <v>95</v>
      </c>
      <c r="E255">
        <v>60</v>
      </c>
      <c r="F255">
        <v>90</v>
      </c>
      <c r="G255">
        <v>100</v>
      </c>
      <c r="H255">
        <v>485</v>
      </c>
      <c r="I255" s="12" t="s">
        <v>11461</v>
      </c>
      <c r="K255">
        <f t="shared" si="6"/>
        <v>485</v>
      </c>
      <c r="L255">
        <f t="shared" si="7"/>
        <v>3</v>
      </c>
      <c r="M255" s="12" t="s">
        <v>11461</v>
      </c>
      <c r="N255" s="12"/>
    </row>
    <row r="256" spans="1:14" x14ac:dyDescent="0.25">
      <c r="A256" s="12" t="s">
        <v>3200</v>
      </c>
      <c r="B256">
        <v>70</v>
      </c>
      <c r="C256">
        <v>90</v>
      </c>
      <c r="D256">
        <v>110</v>
      </c>
      <c r="E256">
        <v>95</v>
      </c>
      <c r="F256">
        <v>60</v>
      </c>
      <c r="G256">
        <v>75</v>
      </c>
      <c r="H256">
        <v>500</v>
      </c>
      <c r="I256" s="12" t="s">
        <v>9327</v>
      </c>
      <c r="K256">
        <f t="shared" si="6"/>
        <v>500</v>
      </c>
      <c r="L256">
        <f t="shared" si="7"/>
        <v>3</v>
      </c>
      <c r="M256" s="12" t="s">
        <v>9327</v>
      </c>
      <c r="N256" s="12"/>
    </row>
    <row r="257" spans="1:14" x14ac:dyDescent="0.25">
      <c r="A257" s="12" t="s">
        <v>6009</v>
      </c>
      <c r="B257">
        <v>41</v>
      </c>
      <c r="C257">
        <v>44</v>
      </c>
      <c r="D257">
        <v>35</v>
      </c>
      <c r="E257">
        <v>100</v>
      </c>
      <c r="F257">
        <v>40</v>
      </c>
      <c r="G257">
        <v>40</v>
      </c>
      <c r="H257">
        <v>300</v>
      </c>
      <c r="I257" s="12" t="s">
        <v>9644</v>
      </c>
      <c r="K257">
        <f t="shared" si="6"/>
        <v>300</v>
      </c>
      <c r="L257">
        <f t="shared" si="7"/>
        <v>1</v>
      </c>
      <c r="M257" s="12" t="s">
        <v>9644</v>
      </c>
      <c r="N257" s="12"/>
    </row>
    <row r="258" spans="1:14" x14ac:dyDescent="0.25">
      <c r="A258" s="12" t="s">
        <v>10767</v>
      </c>
      <c r="B258">
        <v>90</v>
      </c>
      <c r="C258">
        <v>90</v>
      </c>
      <c r="D258">
        <v>100</v>
      </c>
      <c r="E258">
        <v>74</v>
      </c>
      <c r="F258">
        <v>43</v>
      </c>
      <c r="G258">
        <v>88</v>
      </c>
      <c r="H258">
        <v>485</v>
      </c>
      <c r="I258" s="12" t="s">
        <v>11389</v>
      </c>
      <c r="K258">
        <f t="shared" si="6"/>
        <v>485</v>
      </c>
      <c r="L258">
        <f t="shared" si="7"/>
        <v>3</v>
      </c>
      <c r="M258" s="12" t="s">
        <v>11389</v>
      </c>
      <c r="N258" s="12"/>
    </row>
    <row r="259" spans="1:14" x14ac:dyDescent="0.25">
      <c r="A259" s="12" t="s">
        <v>6128</v>
      </c>
      <c r="B259">
        <v>28</v>
      </c>
      <c r="C259">
        <v>40</v>
      </c>
      <c r="D259">
        <v>30</v>
      </c>
      <c r="E259">
        <v>62</v>
      </c>
      <c r="F259">
        <v>60</v>
      </c>
      <c r="G259">
        <v>50</v>
      </c>
      <c r="H259">
        <v>270</v>
      </c>
      <c r="I259" s="12" t="s">
        <v>9710</v>
      </c>
      <c r="K259">
        <f t="shared" ref="K259:K322" si="8">SUM(B259:G259)</f>
        <v>270</v>
      </c>
      <c r="L259">
        <f t="shared" ref="L259:L322" si="9">IF($K259&gt;=570,4,IF(AND($K259&gt;=485,$K259&lt;570),3,IF(AND($K259&gt;=400,$K259&lt;485),2,1)))</f>
        <v>1</v>
      </c>
      <c r="M259" s="12" t="s">
        <v>9710</v>
      </c>
      <c r="N259" s="12"/>
    </row>
    <row r="260" spans="1:14" x14ac:dyDescent="0.25">
      <c r="A260" s="12" t="s">
        <v>1104</v>
      </c>
      <c r="B260">
        <v>130</v>
      </c>
      <c r="C260">
        <v>90</v>
      </c>
      <c r="D260">
        <v>78</v>
      </c>
      <c r="E260">
        <v>95</v>
      </c>
      <c r="F260">
        <v>50</v>
      </c>
      <c r="G260">
        <v>55</v>
      </c>
      <c r="H260">
        <v>498</v>
      </c>
      <c r="I260" s="12" t="s">
        <v>9003</v>
      </c>
      <c r="K260">
        <f t="shared" si="8"/>
        <v>498</v>
      </c>
      <c r="L260">
        <f t="shared" si="9"/>
        <v>3</v>
      </c>
      <c r="M260" s="12" t="s">
        <v>9003</v>
      </c>
      <c r="N260" s="12"/>
    </row>
    <row r="261" spans="1:14" x14ac:dyDescent="0.25">
      <c r="A261" s="12" t="s">
        <v>1092</v>
      </c>
      <c r="B261">
        <v>80</v>
      </c>
      <c r="C261">
        <v>55</v>
      </c>
      <c r="D261">
        <v>49</v>
      </c>
      <c r="E261">
        <v>70</v>
      </c>
      <c r="F261">
        <v>45</v>
      </c>
      <c r="G261">
        <v>49</v>
      </c>
      <c r="H261">
        <v>348</v>
      </c>
      <c r="I261" s="12" t="s">
        <v>9221</v>
      </c>
      <c r="K261">
        <f t="shared" si="8"/>
        <v>348</v>
      </c>
      <c r="L261">
        <f t="shared" si="9"/>
        <v>1</v>
      </c>
      <c r="M261" s="12" t="s">
        <v>9221</v>
      </c>
      <c r="N261" s="12"/>
    </row>
    <row r="262" spans="1:14" x14ac:dyDescent="0.25">
      <c r="A262" s="12" t="s">
        <v>6257</v>
      </c>
      <c r="B262">
        <v>60</v>
      </c>
      <c r="C262">
        <v>85</v>
      </c>
      <c r="D262">
        <v>40</v>
      </c>
      <c r="E262">
        <v>68</v>
      </c>
      <c r="F262">
        <v>30</v>
      </c>
      <c r="G262">
        <v>45</v>
      </c>
      <c r="H262">
        <v>328</v>
      </c>
      <c r="I262" s="12" t="s">
        <v>9457</v>
      </c>
      <c r="K262">
        <f t="shared" si="8"/>
        <v>328</v>
      </c>
      <c r="L262">
        <f t="shared" si="9"/>
        <v>1</v>
      </c>
      <c r="M262" s="12" t="s">
        <v>9457</v>
      </c>
      <c r="N262" s="12"/>
    </row>
    <row r="263" spans="1:14" x14ac:dyDescent="0.25">
      <c r="A263" s="12" t="s">
        <v>6276</v>
      </c>
      <c r="B263">
        <v>50</v>
      </c>
      <c r="C263">
        <v>30</v>
      </c>
      <c r="D263">
        <v>50</v>
      </c>
      <c r="E263">
        <v>68</v>
      </c>
      <c r="F263">
        <v>75</v>
      </c>
      <c r="G263">
        <v>55</v>
      </c>
      <c r="H263">
        <v>328</v>
      </c>
      <c r="I263" s="12" t="s">
        <v>9459</v>
      </c>
      <c r="K263">
        <f t="shared" si="8"/>
        <v>328</v>
      </c>
      <c r="L263">
        <f t="shared" si="9"/>
        <v>1</v>
      </c>
      <c r="M263" s="12" t="s">
        <v>9459</v>
      </c>
      <c r="N263" s="12"/>
    </row>
    <row r="264" spans="1:14" x14ac:dyDescent="0.25">
      <c r="A264" s="12" t="s">
        <v>6476</v>
      </c>
      <c r="B264">
        <v>65</v>
      </c>
      <c r="C264">
        <v>50</v>
      </c>
      <c r="D264">
        <v>55</v>
      </c>
      <c r="E264">
        <v>80</v>
      </c>
      <c r="F264">
        <v>105</v>
      </c>
      <c r="G264">
        <v>65</v>
      </c>
      <c r="H264">
        <v>420</v>
      </c>
      <c r="I264" s="12" t="s">
        <v>9395</v>
      </c>
      <c r="K264">
        <f t="shared" si="8"/>
        <v>420</v>
      </c>
      <c r="L264">
        <f t="shared" si="9"/>
        <v>2</v>
      </c>
      <c r="M264" s="12" t="s">
        <v>9395</v>
      </c>
      <c r="N264" s="12"/>
    </row>
    <row r="265" spans="1:14" x14ac:dyDescent="0.25">
      <c r="A265" s="12" t="s">
        <v>876</v>
      </c>
      <c r="B265">
        <v>60</v>
      </c>
      <c r="C265">
        <v>75</v>
      </c>
      <c r="D265">
        <v>60</v>
      </c>
      <c r="E265">
        <v>43</v>
      </c>
      <c r="F265">
        <v>45</v>
      </c>
      <c r="G265">
        <v>45</v>
      </c>
      <c r="H265">
        <v>328</v>
      </c>
      <c r="I265" s="12" t="s">
        <v>9466</v>
      </c>
      <c r="K265">
        <f t="shared" si="8"/>
        <v>328</v>
      </c>
      <c r="L265">
        <f t="shared" si="9"/>
        <v>1</v>
      </c>
      <c r="M265" s="12" t="s">
        <v>9466</v>
      </c>
      <c r="N265" s="12"/>
    </row>
    <row r="266" spans="1:14" x14ac:dyDescent="0.25">
      <c r="A266" s="12" t="s">
        <v>1154</v>
      </c>
      <c r="B266">
        <v>77</v>
      </c>
      <c r="C266">
        <v>120</v>
      </c>
      <c r="D266">
        <v>90</v>
      </c>
      <c r="E266">
        <v>68</v>
      </c>
      <c r="F266">
        <v>60</v>
      </c>
      <c r="G266">
        <v>70</v>
      </c>
      <c r="H266">
        <v>485</v>
      </c>
      <c r="I266" s="12" t="s">
        <v>9230</v>
      </c>
      <c r="K266">
        <f t="shared" si="8"/>
        <v>485</v>
      </c>
      <c r="L266">
        <f t="shared" si="9"/>
        <v>3</v>
      </c>
      <c r="M266" s="12" t="s">
        <v>9230</v>
      </c>
      <c r="N266" s="12"/>
    </row>
    <row r="267" spans="1:14" x14ac:dyDescent="0.25">
      <c r="A267" s="12" t="s">
        <v>5024</v>
      </c>
      <c r="B267">
        <v>72</v>
      </c>
      <c r="C267">
        <v>93</v>
      </c>
      <c r="D267">
        <v>100</v>
      </c>
      <c r="E267">
        <v>93</v>
      </c>
      <c r="F267">
        <v>52</v>
      </c>
      <c r="G267">
        <v>80</v>
      </c>
      <c r="H267">
        <v>490</v>
      </c>
      <c r="I267" s="12" t="s">
        <v>9291</v>
      </c>
      <c r="K267">
        <f t="shared" si="8"/>
        <v>490</v>
      </c>
      <c r="L267">
        <f t="shared" si="9"/>
        <v>3</v>
      </c>
      <c r="M267" s="12" t="s">
        <v>9291</v>
      </c>
      <c r="N267" s="12"/>
    </row>
    <row r="268" spans="1:14" x14ac:dyDescent="0.25">
      <c r="A268" s="12" t="s">
        <v>6231</v>
      </c>
      <c r="B268">
        <v>82</v>
      </c>
      <c r="C268">
        <v>100</v>
      </c>
      <c r="D268">
        <v>95</v>
      </c>
      <c r="E268">
        <v>93</v>
      </c>
      <c r="F268">
        <v>35</v>
      </c>
      <c r="G268">
        <v>85</v>
      </c>
      <c r="H268">
        <v>490</v>
      </c>
      <c r="I268" s="12" t="s">
        <v>9172</v>
      </c>
      <c r="K268">
        <f t="shared" si="8"/>
        <v>490</v>
      </c>
      <c r="L268">
        <f t="shared" si="9"/>
        <v>3</v>
      </c>
      <c r="M268" s="12" t="s">
        <v>9172</v>
      </c>
      <c r="N268" s="12"/>
    </row>
    <row r="269" spans="1:14" x14ac:dyDescent="0.25">
      <c r="A269" s="12" t="s">
        <v>561</v>
      </c>
      <c r="B269">
        <v>62</v>
      </c>
      <c r="C269">
        <v>39</v>
      </c>
      <c r="D269">
        <v>40</v>
      </c>
      <c r="E269">
        <v>65</v>
      </c>
      <c r="F269">
        <v>64</v>
      </c>
      <c r="G269">
        <v>60</v>
      </c>
      <c r="H269">
        <v>330</v>
      </c>
      <c r="I269" s="12" t="s">
        <v>9414</v>
      </c>
      <c r="K269">
        <f t="shared" si="8"/>
        <v>330</v>
      </c>
      <c r="L269">
        <f t="shared" si="9"/>
        <v>1</v>
      </c>
      <c r="M269" s="12" t="s">
        <v>9414</v>
      </c>
      <c r="N269" s="12"/>
    </row>
    <row r="270" spans="1:14" x14ac:dyDescent="0.25">
      <c r="A270" s="12" t="s">
        <v>10046</v>
      </c>
      <c r="B270">
        <v>120</v>
      </c>
      <c r="C270">
        <v>120</v>
      </c>
      <c r="D270">
        <v>80</v>
      </c>
      <c r="E270">
        <v>55</v>
      </c>
      <c r="F270">
        <v>60</v>
      </c>
      <c r="G270">
        <v>85</v>
      </c>
      <c r="H270">
        <v>520</v>
      </c>
      <c r="I270" s="12" t="s">
        <v>10069</v>
      </c>
      <c r="K270">
        <f t="shared" si="8"/>
        <v>520</v>
      </c>
      <c r="L270">
        <f t="shared" si="9"/>
        <v>3</v>
      </c>
      <c r="M270" s="12" t="s">
        <v>10069</v>
      </c>
      <c r="N270" s="12"/>
    </row>
    <row r="271" spans="1:14" x14ac:dyDescent="0.25">
      <c r="A271" s="12" t="s">
        <v>3046</v>
      </c>
      <c r="B271">
        <v>75</v>
      </c>
      <c r="C271">
        <v>100</v>
      </c>
      <c r="D271">
        <v>60</v>
      </c>
      <c r="E271">
        <v>120</v>
      </c>
      <c r="F271">
        <v>50</v>
      </c>
      <c r="G271">
        <v>80</v>
      </c>
      <c r="H271">
        <v>485</v>
      </c>
      <c r="I271" s="12" t="s">
        <v>9270</v>
      </c>
      <c r="K271">
        <f t="shared" si="8"/>
        <v>485</v>
      </c>
      <c r="L271">
        <f t="shared" si="9"/>
        <v>3</v>
      </c>
      <c r="M271" s="12" t="s">
        <v>9270</v>
      </c>
      <c r="N271" s="12"/>
    </row>
    <row r="272" spans="1:14" x14ac:dyDescent="0.25">
      <c r="A272" s="12" t="s">
        <v>4927</v>
      </c>
      <c r="B272">
        <v>75</v>
      </c>
      <c r="C272">
        <v>90</v>
      </c>
      <c r="D272">
        <v>70</v>
      </c>
      <c r="E272">
        <v>110</v>
      </c>
      <c r="F272">
        <v>90</v>
      </c>
      <c r="G272">
        <v>50</v>
      </c>
      <c r="H272">
        <v>485</v>
      </c>
      <c r="I272" s="12" t="s">
        <v>9272</v>
      </c>
      <c r="K272">
        <f t="shared" si="8"/>
        <v>485</v>
      </c>
      <c r="L272">
        <f t="shared" si="9"/>
        <v>3</v>
      </c>
      <c r="M272" s="12" t="s">
        <v>9272</v>
      </c>
      <c r="N272" s="12"/>
    </row>
    <row r="273" spans="1:14" x14ac:dyDescent="0.25">
      <c r="A273" s="12" t="s">
        <v>3349</v>
      </c>
      <c r="B273">
        <v>100</v>
      </c>
      <c r="C273">
        <v>95</v>
      </c>
      <c r="D273">
        <v>70</v>
      </c>
      <c r="E273">
        <v>45</v>
      </c>
      <c r="F273">
        <v>40</v>
      </c>
      <c r="G273">
        <v>65</v>
      </c>
      <c r="H273">
        <v>415</v>
      </c>
      <c r="I273" s="12" t="s">
        <v>9075</v>
      </c>
      <c r="K273">
        <f t="shared" si="8"/>
        <v>415</v>
      </c>
      <c r="L273">
        <f t="shared" si="9"/>
        <v>2</v>
      </c>
      <c r="M273" s="12" t="s">
        <v>9075</v>
      </c>
      <c r="N273" s="12"/>
    </row>
    <row r="274" spans="1:14" x14ac:dyDescent="0.25">
      <c r="A274" s="12" t="s">
        <v>58</v>
      </c>
      <c r="B274">
        <v>60</v>
      </c>
      <c r="C274">
        <v>35</v>
      </c>
      <c r="D274">
        <v>70</v>
      </c>
      <c r="E274">
        <v>35</v>
      </c>
      <c r="F274">
        <v>100</v>
      </c>
      <c r="G274">
        <v>70</v>
      </c>
      <c r="H274">
        <v>370</v>
      </c>
      <c r="I274" s="12" t="s">
        <v>9450</v>
      </c>
      <c r="K274">
        <f t="shared" si="8"/>
        <v>370</v>
      </c>
      <c r="L274">
        <f t="shared" si="9"/>
        <v>1</v>
      </c>
      <c r="M274" s="12" t="s">
        <v>9450</v>
      </c>
      <c r="N274" s="12"/>
    </row>
    <row r="275" spans="1:14" x14ac:dyDescent="0.25">
      <c r="A275" s="12" t="s">
        <v>6345</v>
      </c>
      <c r="B275">
        <v>75</v>
      </c>
      <c r="C275">
        <v>75</v>
      </c>
      <c r="D275">
        <v>80</v>
      </c>
      <c r="E275">
        <v>20</v>
      </c>
      <c r="F275">
        <v>80</v>
      </c>
      <c r="G275">
        <v>40</v>
      </c>
      <c r="H275">
        <v>370</v>
      </c>
      <c r="I275" s="12" t="s">
        <v>9453</v>
      </c>
      <c r="K275">
        <f t="shared" si="8"/>
        <v>370</v>
      </c>
      <c r="L275">
        <f t="shared" si="9"/>
        <v>1</v>
      </c>
      <c r="M275" s="12" t="s">
        <v>9453</v>
      </c>
      <c r="N275" s="12"/>
    </row>
    <row r="276" spans="1:14" x14ac:dyDescent="0.25">
      <c r="A276" s="12" t="s">
        <v>10971</v>
      </c>
      <c r="B276">
        <v>100</v>
      </c>
      <c r="C276">
        <v>85</v>
      </c>
      <c r="D276">
        <v>85</v>
      </c>
      <c r="E276">
        <v>75</v>
      </c>
      <c r="F276">
        <v>100</v>
      </c>
      <c r="G276">
        <v>90</v>
      </c>
      <c r="H276">
        <v>535</v>
      </c>
      <c r="I276" s="12" t="s">
        <v>11451</v>
      </c>
      <c r="K276">
        <f t="shared" si="8"/>
        <v>535</v>
      </c>
      <c r="L276">
        <f t="shared" si="9"/>
        <v>3</v>
      </c>
      <c r="M276" s="12" t="s">
        <v>11451</v>
      </c>
      <c r="N276" s="12"/>
    </row>
    <row r="277" spans="1:14" x14ac:dyDescent="0.25">
      <c r="A277" s="12" t="s">
        <v>3094</v>
      </c>
      <c r="B277">
        <v>58</v>
      </c>
      <c r="C277">
        <v>112</v>
      </c>
      <c r="D277">
        <v>109</v>
      </c>
      <c r="E277">
        <v>109</v>
      </c>
      <c r="F277">
        <v>48</v>
      </c>
      <c r="G277">
        <v>48</v>
      </c>
      <c r="H277">
        <v>484</v>
      </c>
      <c r="I277" s="12" t="s">
        <v>9494</v>
      </c>
      <c r="K277">
        <f t="shared" si="8"/>
        <v>484</v>
      </c>
      <c r="L277">
        <f t="shared" si="9"/>
        <v>2</v>
      </c>
      <c r="M277" s="12" t="s">
        <v>9494</v>
      </c>
      <c r="N277" s="12"/>
    </row>
    <row r="278" spans="1:14" x14ac:dyDescent="0.25">
      <c r="A278" s="12" t="s">
        <v>1995</v>
      </c>
      <c r="B278">
        <v>85</v>
      </c>
      <c r="C278">
        <v>60</v>
      </c>
      <c r="D278">
        <v>95</v>
      </c>
      <c r="E278">
        <v>60</v>
      </c>
      <c r="F278">
        <v>60</v>
      </c>
      <c r="G278">
        <v>95</v>
      </c>
      <c r="H278">
        <v>455</v>
      </c>
      <c r="I278" s="12" t="s">
        <v>9483</v>
      </c>
      <c r="K278">
        <f t="shared" si="8"/>
        <v>455</v>
      </c>
      <c r="L278">
        <f t="shared" si="9"/>
        <v>2</v>
      </c>
      <c r="M278" s="12" t="s">
        <v>9483</v>
      </c>
      <c r="N278" s="12"/>
    </row>
    <row r="279" spans="1:14" x14ac:dyDescent="0.25">
      <c r="A279" s="12" t="s">
        <v>10590</v>
      </c>
      <c r="B279">
        <v>75</v>
      </c>
      <c r="C279">
        <v>80</v>
      </c>
      <c r="D279">
        <v>75</v>
      </c>
      <c r="E279">
        <v>70</v>
      </c>
      <c r="F279">
        <v>80</v>
      </c>
      <c r="G279">
        <v>75</v>
      </c>
      <c r="H279">
        <v>455</v>
      </c>
      <c r="I279" s="12" t="s">
        <v>11326</v>
      </c>
      <c r="K279">
        <f t="shared" si="8"/>
        <v>455</v>
      </c>
      <c r="L279">
        <f t="shared" si="9"/>
        <v>2</v>
      </c>
      <c r="M279" s="12" t="s">
        <v>11326</v>
      </c>
      <c r="N279" s="12"/>
    </row>
    <row r="280" spans="1:14" x14ac:dyDescent="0.25">
      <c r="A280" s="12" t="s">
        <v>2001</v>
      </c>
      <c r="B280">
        <v>75</v>
      </c>
      <c r="C280">
        <v>105</v>
      </c>
      <c r="D280">
        <v>70</v>
      </c>
      <c r="E280">
        <v>100</v>
      </c>
      <c r="F280">
        <v>105</v>
      </c>
      <c r="G280">
        <v>70</v>
      </c>
      <c r="H280">
        <v>525</v>
      </c>
      <c r="I280" s="12" t="s">
        <v>9274</v>
      </c>
      <c r="K280">
        <f t="shared" si="8"/>
        <v>525</v>
      </c>
      <c r="L280">
        <f t="shared" si="9"/>
        <v>3</v>
      </c>
      <c r="M280" s="12" t="s">
        <v>9274</v>
      </c>
      <c r="N280" s="12"/>
    </row>
    <row r="281" spans="1:14" x14ac:dyDescent="0.25">
      <c r="A281" s="12" t="s">
        <v>10591</v>
      </c>
      <c r="B281">
        <v>75</v>
      </c>
      <c r="C281">
        <v>100</v>
      </c>
      <c r="D281">
        <v>80</v>
      </c>
      <c r="E281">
        <v>95</v>
      </c>
      <c r="F281">
        <v>100</v>
      </c>
      <c r="G281">
        <v>75</v>
      </c>
      <c r="H281">
        <v>525</v>
      </c>
      <c r="I281" s="12" t="s">
        <v>11327</v>
      </c>
      <c r="K281">
        <f t="shared" si="8"/>
        <v>525</v>
      </c>
      <c r="L281">
        <f t="shared" si="9"/>
        <v>3</v>
      </c>
      <c r="M281" s="12" t="s">
        <v>11327</v>
      </c>
      <c r="N281" s="12"/>
    </row>
    <row r="282" spans="1:14" x14ac:dyDescent="0.25">
      <c r="A282" s="12" t="s">
        <v>1984</v>
      </c>
      <c r="B282">
        <v>60</v>
      </c>
      <c r="C282">
        <v>35</v>
      </c>
      <c r="D282">
        <v>65</v>
      </c>
      <c r="E282">
        <v>35</v>
      </c>
      <c r="F282">
        <v>35</v>
      </c>
      <c r="G282">
        <v>65</v>
      </c>
      <c r="H282">
        <v>295</v>
      </c>
      <c r="I282" s="12" t="s">
        <v>9697</v>
      </c>
      <c r="K282">
        <f t="shared" si="8"/>
        <v>295</v>
      </c>
      <c r="L282">
        <f t="shared" si="9"/>
        <v>1</v>
      </c>
      <c r="M282" s="12" t="s">
        <v>9697</v>
      </c>
      <c r="N282" s="12"/>
    </row>
    <row r="283" spans="1:14" x14ac:dyDescent="0.25">
      <c r="A283" s="12" t="s">
        <v>10589</v>
      </c>
      <c r="B283">
        <v>50</v>
      </c>
      <c r="C283">
        <v>60</v>
      </c>
      <c r="D283">
        <v>40</v>
      </c>
      <c r="E283">
        <v>45</v>
      </c>
      <c r="F283">
        <v>60</v>
      </c>
      <c r="G283">
        <v>40</v>
      </c>
      <c r="H283">
        <v>295</v>
      </c>
      <c r="I283" s="12" t="s">
        <v>11325</v>
      </c>
      <c r="K283">
        <f t="shared" si="8"/>
        <v>295</v>
      </c>
      <c r="L283">
        <f t="shared" si="9"/>
        <v>1</v>
      </c>
      <c r="M283" s="12" t="s">
        <v>11325</v>
      </c>
      <c r="N283" s="12"/>
    </row>
    <row r="284" spans="1:14" x14ac:dyDescent="0.25">
      <c r="A284" s="12" t="s">
        <v>2257</v>
      </c>
      <c r="B284">
        <v>80</v>
      </c>
      <c r="C284">
        <v>80</v>
      </c>
      <c r="D284">
        <v>90</v>
      </c>
      <c r="E284">
        <v>85</v>
      </c>
      <c r="F284">
        <v>40</v>
      </c>
      <c r="G284">
        <v>85</v>
      </c>
      <c r="H284">
        <v>460</v>
      </c>
      <c r="I284" s="12" t="s">
        <v>9224</v>
      </c>
      <c r="K284">
        <f t="shared" si="8"/>
        <v>460</v>
      </c>
      <c r="L284">
        <f t="shared" si="9"/>
        <v>2</v>
      </c>
      <c r="M284" s="12" t="s">
        <v>9224</v>
      </c>
      <c r="N284" s="12"/>
    </row>
    <row r="285" spans="1:14" x14ac:dyDescent="0.25">
      <c r="A285" s="12" t="s">
        <v>2828</v>
      </c>
      <c r="B285">
        <v>40</v>
      </c>
      <c r="C285">
        <v>55</v>
      </c>
      <c r="D285">
        <v>75</v>
      </c>
      <c r="E285">
        <v>25</v>
      </c>
      <c r="F285">
        <v>35</v>
      </c>
      <c r="G285">
        <v>85</v>
      </c>
      <c r="H285">
        <v>315</v>
      </c>
      <c r="I285" s="12" t="s">
        <v>9667</v>
      </c>
      <c r="K285">
        <f t="shared" si="8"/>
        <v>315</v>
      </c>
      <c r="L285">
        <f t="shared" si="9"/>
        <v>1</v>
      </c>
      <c r="M285" s="12" t="s">
        <v>9667</v>
      </c>
      <c r="N285" s="12"/>
    </row>
    <row r="286" spans="1:14" x14ac:dyDescent="0.25">
      <c r="A286" s="12" t="s">
        <v>14197</v>
      </c>
      <c r="B286">
        <v>50</v>
      </c>
      <c r="C286">
        <v>60</v>
      </c>
      <c r="D286">
        <v>75</v>
      </c>
      <c r="E286">
        <v>20</v>
      </c>
      <c r="F286">
        <v>35</v>
      </c>
      <c r="G286">
        <v>75</v>
      </c>
      <c r="H286">
        <v>315</v>
      </c>
      <c r="I286" s="12" t="s">
        <v>14853</v>
      </c>
      <c r="K286">
        <f t="shared" si="8"/>
        <v>315</v>
      </c>
      <c r="L286">
        <f t="shared" si="9"/>
        <v>1</v>
      </c>
      <c r="M286" s="12" t="s">
        <v>14853</v>
      </c>
      <c r="N286" s="12"/>
    </row>
    <row r="287" spans="1:14" x14ac:dyDescent="0.25">
      <c r="A287" s="12" t="s">
        <v>2602</v>
      </c>
      <c r="B287">
        <v>65</v>
      </c>
      <c r="C287">
        <v>70</v>
      </c>
      <c r="D287">
        <v>85</v>
      </c>
      <c r="E287">
        <v>55</v>
      </c>
      <c r="F287">
        <v>45</v>
      </c>
      <c r="G287">
        <v>85</v>
      </c>
      <c r="H287">
        <v>405</v>
      </c>
      <c r="I287" s="12" t="s">
        <v>9398</v>
      </c>
      <c r="K287">
        <f t="shared" si="8"/>
        <v>405</v>
      </c>
      <c r="L287">
        <f t="shared" si="9"/>
        <v>2</v>
      </c>
      <c r="M287" s="12" t="s">
        <v>9398</v>
      </c>
      <c r="N287" s="12"/>
    </row>
    <row r="288" spans="1:14" x14ac:dyDescent="0.25">
      <c r="A288" s="12" t="s">
        <v>2609</v>
      </c>
      <c r="B288">
        <v>85</v>
      </c>
      <c r="C288">
        <v>95</v>
      </c>
      <c r="D288">
        <v>100</v>
      </c>
      <c r="E288">
        <v>70</v>
      </c>
      <c r="F288">
        <v>65</v>
      </c>
      <c r="G288">
        <v>100</v>
      </c>
      <c r="H288">
        <v>515</v>
      </c>
      <c r="I288" s="12" t="s">
        <v>9164</v>
      </c>
      <c r="K288">
        <f t="shared" si="8"/>
        <v>515</v>
      </c>
      <c r="L288">
        <f t="shared" si="9"/>
        <v>3</v>
      </c>
      <c r="M288" s="12" t="s">
        <v>9164</v>
      </c>
      <c r="N288" s="12"/>
    </row>
    <row r="289" spans="1:14" x14ac:dyDescent="0.25">
      <c r="A289" s="12" t="s">
        <v>2618</v>
      </c>
      <c r="B289">
        <v>65</v>
      </c>
      <c r="C289">
        <v>75</v>
      </c>
      <c r="D289">
        <v>70</v>
      </c>
      <c r="E289">
        <v>75</v>
      </c>
      <c r="F289">
        <v>65</v>
      </c>
      <c r="G289">
        <v>85</v>
      </c>
      <c r="H289">
        <v>435</v>
      </c>
      <c r="I289" s="12" t="s">
        <v>9472</v>
      </c>
      <c r="K289">
        <f t="shared" si="8"/>
        <v>435</v>
      </c>
      <c r="L289">
        <f t="shared" si="9"/>
        <v>2</v>
      </c>
      <c r="M289" s="12" t="s">
        <v>9472</v>
      </c>
      <c r="N289" s="12"/>
    </row>
    <row r="290" spans="1:14" x14ac:dyDescent="0.25">
      <c r="A290" s="12" t="s">
        <v>2028</v>
      </c>
      <c r="B290">
        <v>55</v>
      </c>
      <c r="C290">
        <v>70</v>
      </c>
      <c r="D290">
        <v>75</v>
      </c>
      <c r="E290">
        <v>90</v>
      </c>
      <c r="F290">
        <v>70</v>
      </c>
      <c r="G290">
        <v>75</v>
      </c>
      <c r="H290">
        <v>435</v>
      </c>
      <c r="I290" s="12" t="s">
        <v>9530</v>
      </c>
      <c r="K290">
        <f t="shared" si="8"/>
        <v>435</v>
      </c>
      <c r="L290">
        <f t="shared" si="9"/>
        <v>2</v>
      </c>
      <c r="M290" s="12" t="s">
        <v>9530</v>
      </c>
      <c r="N290" s="12"/>
    </row>
    <row r="291" spans="1:14" x14ac:dyDescent="0.25">
      <c r="A291" s="12" t="s">
        <v>5696</v>
      </c>
      <c r="B291">
        <v>85</v>
      </c>
      <c r="C291">
        <v>80</v>
      </c>
      <c r="D291">
        <v>100</v>
      </c>
      <c r="E291">
        <v>70</v>
      </c>
      <c r="F291">
        <v>65</v>
      </c>
      <c r="G291">
        <v>70</v>
      </c>
      <c r="H291">
        <v>470</v>
      </c>
      <c r="I291" s="12" t="s">
        <v>11472</v>
      </c>
      <c r="K291">
        <f t="shared" si="8"/>
        <v>470</v>
      </c>
      <c r="L291">
        <f t="shared" si="9"/>
        <v>2</v>
      </c>
      <c r="M291" s="12" t="s">
        <v>11472</v>
      </c>
      <c r="N291" s="12"/>
    </row>
    <row r="292" spans="1:14" x14ac:dyDescent="0.25">
      <c r="A292" s="12" t="s">
        <v>141</v>
      </c>
      <c r="B292">
        <v>40</v>
      </c>
      <c r="C292">
        <v>70</v>
      </c>
      <c r="D292">
        <v>44</v>
      </c>
      <c r="E292">
        <v>60</v>
      </c>
      <c r="F292">
        <v>40</v>
      </c>
      <c r="G292">
        <v>54</v>
      </c>
      <c r="H292">
        <v>308</v>
      </c>
      <c r="I292" s="12" t="s">
        <v>9675</v>
      </c>
      <c r="K292">
        <f t="shared" si="8"/>
        <v>308</v>
      </c>
      <c r="L292">
        <f t="shared" si="9"/>
        <v>1</v>
      </c>
      <c r="M292" s="12" t="s">
        <v>9675</v>
      </c>
      <c r="N292" s="12"/>
    </row>
    <row r="293" spans="1:14" x14ac:dyDescent="0.25">
      <c r="A293" s="12" t="s">
        <v>3471</v>
      </c>
      <c r="B293">
        <v>80</v>
      </c>
      <c r="C293">
        <v>70</v>
      </c>
      <c r="D293">
        <v>105</v>
      </c>
      <c r="E293">
        <v>30</v>
      </c>
      <c r="F293">
        <v>70</v>
      </c>
      <c r="G293">
        <v>105</v>
      </c>
      <c r="H293">
        <v>460</v>
      </c>
      <c r="I293" s="12" t="s">
        <v>9478</v>
      </c>
      <c r="K293">
        <f t="shared" si="8"/>
        <v>460</v>
      </c>
      <c r="L293">
        <f t="shared" si="9"/>
        <v>2</v>
      </c>
      <c r="M293" s="12" t="s">
        <v>9478</v>
      </c>
      <c r="N293" s="12"/>
    </row>
    <row r="294" spans="1:14" x14ac:dyDescent="0.25">
      <c r="A294" s="12" t="s">
        <v>1492</v>
      </c>
      <c r="B294">
        <v>90</v>
      </c>
      <c r="C294">
        <v>103</v>
      </c>
      <c r="D294">
        <v>97</v>
      </c>
      <c r="E294">
        <v>75</v>
      </c>
      <c r="F294">
        <v>60</v>
      </c>
      <c r="G294">
        <v>65</v>
      </c>
      <c r="H294">
        <v>490</v>
      </c>
      <c r="I294" s="12" t="s">
        <v>9129</v>
      </c>
      <c r="K294">
        <f t="shared" si="8"/>
        <v>490</v>
      </c>
      <c r="L294">
        <f t="shared" si="9"/>
        <v>3</v>
      </c>
      <c r="M294" s="12" t="s">
        <v>9129</v>
      </c>
      <c r="N294" s="12"/>
    </row>
    <row r="295" spans="1:14" x14ac:dyDescent="0.25">
      <c r="A295" s="12" t="s">
        <v>1497</v>
      </c>
      <c r="B295">
        <v>100</v>
      </c>
      <c r="C295">
        <v>120</v>
      </c>
      <c r="D295">
        <v>105</v>
      </c>
      <c r="E295">
        <v>80</v>
      </c>
      <c r="F295">
        <v>65</v>
      </c>
      <c r="G295">
        <v>70</v>
      </c>
      <c r="H295">
        <v>540</v>
      </c>
      <c r="I295" s="12" t="s">
        <v>9072</v>
      </c>
      <c r="K295">
        <f t="shared" si="8"/>
        <v>540</v>
      </c>
      <c r="L295">
        <f t="shared" si="9"/>
        <v>3</v>
      </c>
      <c r="M295" s="12" t="s">
        <v>9072</v>
      </c>
      <c r="N295" s="12"/>
    </row>
    <row r="296" spans="1:14" x14ac:dyDescent="0.25">
      <c r="A296" s="12" t="s">
        <v>4223</v>
      </c>
      <c r="B296">
        <v>40</v>
      </c>
      <c r="C296">
        <v>65</v>
      </c>
      <c r="D296">
        <v>30</v>
      </c>
      <c r="E296">
        <v>65</v>
      </c>
      <c r="F296">
        <v>45</v>
      </c>
      <c r="G296">
        <v>50</v>
      </c>
      <c r="H296">
        <v>295</v>
      </c>
      <c r="I296" s="12" t="s">
        <v>9676</v>
      </c>
      <c r="K296">
        <f t="shared" si="8"/>
        <v>295</v>
      </c>
      <c r="L296">
        <f t="shared" si="9"/>
        <v>1</v>
      </c>
      <c r="M296" s="12" t="s">
        <v>9676</v>
      </c>
      <c r="N296" s="12"/>
    </row>
    <row r="297" spans="1:14" x14ac:dyDescent="0.25">
      <c r="A297" s="12" t="s">
        <v>1242</v>
      </c>
      <c r="B297">
        <v>60</v>
      </c>
      <c r="C297">
        <v>100</v>
      </c>
      <c r="D297">
        <v>60</v>
      </c>
      <c r="E297">
        <v>110</v>
      </c>
      <c r="F297">
        <v>50</v>
      </c>
      <c r="G297">
        <v>110</v>
      </c>
      <c r="H297">
        <v>490</v>
      </c>
      <c r="I297" s="12" t="s">
        <v>9445</v>
      </c>
      <c r="K297">
        <f t="shared" si="8"/>
        <v>490</v>
      </c>
      <c r="L297">
        <f t="shared" si="9"/>
        <v>3</v>
      </c>
      <c r="M297" s="12" t="s">
        <v>9445</v>
      </c>
      <c r="N297" s="12"/>
    </row>
    <row r="298" spans="1:14" x14ac:dyDescent="0.25">
      <c r="A298" s="12" t="s">
        <v>5104</v>
      </c>
      <c r="B298">
        <v>60</v>
      </c>
      <c r="C298">
        <v>50</v>
      </c>
      <c r="D298">
        <v>70</v>
      </c>
      <c r="E298">
        <v>150</v>
      </c>
      <c r="F298">
        <v>80</v>
      </c>
      <c r="G298">
        <v>80</v>
      </c>
      <c r="H298">
        <v>490</v>
      </c>
      <c r="I298" s="12" t="s">
        <v>9465</v>
      </c>
      <c r="K298">
        <f t="shared" si="8"/>
        <v>490</v>
      </c>
      <c r="L298">
        <f t="shared" si="9"/>
        <v>3</v>
      </c>
      <c r="M298" s="12" t="s">
        <v>9465</v>
      </c>
      <c r="N298" s="12"/>
    </row>
    <row r="299" spans="1:14" x14ac:dyDescent="0.25">
      <c r="A299" s="12" t="s">
        <v>1480</v>
      </c>
      <c r="B299">
        <v>65</v>
      </c>
      <c r="C299">
        <v>83</v>
      </c>
      <c r="D299">
        <v>72</v>
      </c>
      <c r="E299">
        <v>60</v>
      </c>
      <c r="F299">
        <v>35</v>
      </c>
      <c r="G299">
        <v>45</v>
      </c>
      <c r="H299">
        <v>360</v>
      </c>
      <c r="I299" s="12" t="s">
        <v>9402</v>
      </c>
      <c r="K299">
        <f t="shared" si="8"/>
        <v>360</v>
      </c>
      <c r="L299">
        <f t="shared" si="9"/>
        <v>1</v>
      </c>
      <c r="M299" s="12" t="s">
        <v>9402</v>
      </c>
      <c r="N299" s="12"/>
    </row>
    <row r="300" spans="1:14" x14ac:dyDescent="0.25">
      <c r="A300" s="12" t="s">
        <v>3728</v>
      </c>
      <c r="B300">
        <v>75</v>
      </c>
      <c r="C300">
        <v>45</v>
      </c>
      <c r="D300">
        <v>65</v>
      </c>
      <c r="E300">
        <v>30</v>
      </c>
      <c r="F300">
        <v>35</v>
      </c>
      <c r="G300">
        <v>85</v>
      </c>
      <c r="H300">
        <v>335</v>
      </c>
      <c r="I300" s="12" t="s">
        <v>9278</v>
      </c>
      <c r="K300">
        <f t="shared" si="8"/>
        <v>335</v>
      </c>
      <c r="L300">
        <f t="shared" si="9"/>
        <v>1</v>
      </c>
      <c r="M300" s="12" t="s">
        <v>9278</v>
      </c>
      <c r="N300" s="12"/>
    </row>
    <row r="301" spans="1:14" x14ac:dyDescent="0.25">
      <c r="A301" s="12" t="s">
        <v>8925</v>
      </c>
      <c r="B301">
        <v>105</v>
      </c>
      <c r="C301">
        <v>100</v>
      </c>
      <c r="D301">
        <v>118</v>
      </c>
      <c r="E301">
        <v>60</v>
      </c>
      <c r="F301">
        <v>55</v>
      </c>
      <c r="G301">
        <v>90</v>
      </c>
      <c r="H301">
        <v>528</v>
      </c>
      <c r="I301" s="12" t="s">
        <v>9047</v>
      </c>
      <c r="K301">
        <f t="shared" si="8"/>
        <v>528</v>
      </c>
      <c r="L301">
        <f t="shared" si="9"/>
        <v>3</v>
      </c>
      <c r="M301" s="12" t="s">
        <v>9047</v>
      </c>
      <c r="N301" s="12"/>
    </row>
    <row r="302" spans="1:14" x14ac:dyDescent="0.25">
      <c r="A302" s="12" t="s">
        <v>10031</v>
      </c>
      <c r="B302">
        <v>65</v>
      </c>
      <c r="C302">
        <v>90</v>
      </c>
      <c r="D302">
        <v>55</v>
      </c>
      <c r="E302">
        <v>113</v>
      </c>
      <c r="F302">
        <v>40</v>
      </c>
      <c r="G302">
        <v>65</v>
      </c>
      <c r="H302">
        <v>428</v>
      </c>
      <c r="I302" s="12" t="s">
        <v>10070</v>
      </c>
      <c r="K302">
        <f t="shared" si="8"/>
        <v>428</v>
      </c>
      <c r="L302">
        <f t="shared" si="9"/>
        <v>2</v>
      </c>
      <c r="M302" s="12" t="s">
        <v>10070</v>
      </c>
      <c r="N302" s="12"/>
    </row>
    <row r="303" spans="1:14" x14ac:dyDescent="0.25">
      <c r="A303" s="12" t="s">
        <v>6333</v>
      </c>
      <c r="B303">
        <v>84</v>
      </c>
      <c r="C303">
        <v>111</v>
      </c>
      <c r="D303">
        <v>88</v>
      </c>
      <c r="E303">
        <v>60</v>
      </c>
      <c r="F303">
        <v>86</v>
      </c>
      <c r="G303">
        <v>101</v>
      </c>
      <c r="H303">
        <v>530</v>
      </c>
      <c r="I303" s="12" t="s">
        <v>9168</v>
      </c>
      <c r="K303">
        <f t="shared" si="8"/>
        <v>530</v>
      </c>
      <c r="L303">
        <f t="shared" si="9"/>
        <v>3</v>
      </c>
      <c r="M303" s="12" t="s">
        <v>9168</v>
      </c>
      <c r="N303" s="12"/>
    </row>
    <row r="304" spans="1:14" x14ac:dyDescent="0.25">
      <c r="A304" s="12" t="s">
        <v>10376</v>
      </c>
      <c r="B304">
        <v>70</v>
      </c>
      <c r="C304">
        <v>115</v>
      </c>
      <c r="D304">
        <v>85</v>
      </c>
      <c r="E304">
        <v>95</v>
      </c>
      <c r="F304">
        <v>45</v>
      </c>
      <c r="G304">
        <v>85</v>
      </c>
      <c r="H304">
        <v>495</v>
      </c>
      <c r="I304" s="12" t="s">
        <v>11252</v>
      </c>
      <c r="K304">
        <f t="shared" si="8"/>
        <v>495</v>
      </c>
      <c r="L304">
        <f t="shared" si="9"/>
        <v>3</v>
      </c>
      <c r="M304" s="12" t="s">
        <v>11252</v>
      </c>
      <c r="N304" s="12"/>
    </row>
    <row r="305" spans="1:14" x14ac:dyDescent="0.25">
      <c r="A305" s="12" t="s">
        <v>14152</v>
      </c>
      <c r="B305">
        <v>95</v>
      </c>
      <c r="C305">
        <v>50</v>
      </c>
      <c r="D305">
        <v>60</v>
      </c>
      <c r="E305">
        <v>100</v>
      </c>
      <c r="F305">
        <v>106</v>
      </c>
      <c r="G305">
        <v>70</v>
      </c>
      <c r="H305">
        <v>481</v>
      </c>
      <c r="I305" s="12" t="s">
        <v>14854</v>
      </c>
      <c r="K305">
        <f t="shared" si="8"/>
        <v>481</v>
      </c>
      <c r="L305">
        <f t="shared" si="9"/>
        <v>2</v>
      </c>
      <c r="M305" s="12" t="s">
        <v>14854</v>
      </c>
      <c r="N305" s="12"/>
    </row>
    <row r="306" spans="1:14" x14ac:dyDescent="0.25">
      <c r="A306" s="12" t="s">
        <v>2064</v>
      </c>
      <c r="B306">
        <v>110</v>
      </c>
      <c r="C306">
        <v>130</v>
      </c>
      <c r="D306">
        <v>60</v>
      </c>
      <c r="E306">
        <v>120</v>
      </c>
      <c r="F306">
        <v>50</v>
      </c>
      <c r="G306">
        <v>55</v>
      </c>
      <c r="H306">
        <v>525</v>
      </c>
      <c r="I306" s="12" t="s">
        <v>9033</v>
      </c>
      <c r="K306">
        <f t="shared" si="8"/>
        <v>525</v>
      </c>
      <c r="L306">
        <f t="shared" si="9"/>
        <v>3</v>
      </c>
      <c r="M306" s="12" t="s">
        <v>9033</v>
      </c>
      <c r="N306" s="12"/>
    </row>
    <row r="307" spans="1:14" x14ac:dyDescent="0.25">
      <c r="A307" s="12" t="s">
        <v>3477</v>
      </c>
      <c r="B307">
        <v>62</v>
      </c>
      <c r="C307">
        <v>78</v>
      </c>
      <c r="D307">
        <v>49</v>
      </c>
      <c r="E307">
        <v>73</v>
      </c>
      <c r="F307">
        <v>48</v>
      </c>
      <c r="G307">
        <v>45</v>
      </c>
      <c r="H307">
        <v>355</v>
      </c>
      <c r="I307" s="12" t="s">
        <v>9416</v>
      </c>
      <c r="K307">
        <f t="shared" si="8"/>
        <v>355</v>
      </c>
      <c r="L307">
        <f t="shared" si="9"/>
        <v>1</v>
      </c>
      <c r="M307" s="12" t="s">
        <v>9416</v>
      </c>
      <c r="N307" s="12"/>
    </row>
    <row r="308" spans="1:14" x14ac:dyDescent="0.25">
      <c r="A308" s="12" t="s">
        <v>6538</v>
      </c>
      <c r="B308">
        <v>150</v>
      </c>
      <c r="C308">
        <v>80</v>
      </c>
      <c r="D308">
        <v>95</v>
      </c>
      <c r="E308">
        <v>120</v>
      </c>
      <c r="F308">
        <v>150</v>
      </c>
      <c r="G308">
        <v>95</v>
      </c>
      <c r="H308">
        <v>690</v>
      </c>
      <c r="I308" s="12" t="s">
        <v>8997</v>
      </c>
      <c r="K308">
        <f t="shared" si="8"/>
        <v>690</v>
      </c>
      <c r="L308">
        <f t="shared" si="9"/>
        <v>4</v>
      </c>
      <c r="M308" s="12" t="s">
        <v>8997</v>
      </c>
      <c r="N308" s="12"/>
    </row>
    <row r="309" spans="1:14" x14ac:dyDescent="0.25">
      <c r="A309" s="12" t="s">
        <v>6269</v>
      </c>
      <c r="B309">
        <v>110</v>
      </c>
      <c r="C309">
        <v>135</v>
      </c>
      <c r="D309">
        <v>60</v>
      </c>
      <c r="E309">
        <v>88</v>
      </c>
      <c r="F309">
        <v>50</v>
      </c>
      <c r="G309">
        <v>65</v>
      </c>
      <c r="H309">
        <v>508</v>
      </c>
      <c r="I309" s="12" t="s">
        <v>9035</v>
      </c>
      <c r="K309">
        <f t="shared" si="8"/>
        <v>508</v>
      </c>
      <c r="L309">
        <f t="shared" si="9"/>
        <v>3</v>
      </c>
      <c r="M309" s="12" t="s">
        <v>9035</v>
      </c>
      <c r="N309" s="12"/>
    </row>
    <row r="310" spans="1:14" x14ac:dyDescent="0.25">
      <c r="A310" s="12" t="s">
        <v>6279</v>
      </c>
      <c r="B310">
        <v>85</v>
      </c>
      <c r="C310">
        <v>50</v>
      </c>
      <c r="D310">
        <v>85</v>
      </c>
      <c r="E310">
        <v>88</v>
      </c>
      <c r="F310">
        <v>110</v>
      </c>
      <c r="G310">
        <v>90</v>
      </c>
      <c r="H310">
        <v>508</v>
      </c>
      <c r="I310" s="12" t="s">
        <v>9036</v>
      </c>
      <c r="K310">
        <f t="shared" si="8"/>
        <v>508</v>
      </c>
      <c r="L310">
        <f t="shared" si="9"/>
        <v>3</v>
      </c>
      <c r="M310" s="12" t="s">
        <v>9036</v>
      </c>
      <c r="N310" s="12"/>
    </row>
    <row r="311" spans="1:14" x14ac:dyDescent="0.25">
      <c r="A311" s="12" t="s">
        <v>1593</v>
      </c>
      <c r="B311">
        <v>50</v>
      </c>
      <c r="C311">
        <v>40</v>
      </c>
      <c r="D311">
        <v>40</v>
      </c>
      <c r="E311">
        <v>75</v>
      </c>
      <c r="F311">
        <v>80</v>
      </c>
      <c r="G311">
        <v>40</v>
      </c>
      <c r="H311">
        <v>325</v>
      </c>
      <c r="I311" s="12" t="s">
        <v>9587</v>
      </c>
      <c r="K311">
        <f t="shared" si="8"/>
        <v>325</v>
      </c>
      <c r="L311">
        <f t="shared" si="9"/>
        <v>1</v>
      </c>
      <c r="M311" s="12" t="s">
        <v>9587</v>
      </c>
      <c r="N311" s="12"/>
    </row>
    <row r="312" spans="1:14" x14ac:dyDescent="0.25">
      <c r="A312" s="12" t="s">
        <v>5131</v>
      </c>
      <c r="B312">
        <v>60</v>
      </c>
      <c r="C312">
        <v>50</v>
      </c>
      <c r="D312">
        <v>45</v>
      </c>
      <c r="E312">
        <v>60</v>
      </c>
      <c r="F312">
        <v>30</v>
      </c>
      <c r="G312">
        <v>80</v>
      </c>
      <c r="H312">
        <v>325</v>
      </c>
      <c r="I312" s="12" t="s">
        <v>9463</v>
      </c>
      <c r="K312">
        <f t="shared" si="8"/>
        <v>325</v>
      </c>
      <c r="L312">
        <f t="shared" si="9"/>
        <v>1</v>
      </c>
      <c r="M312" s="12" t="s">
        <v>9463</v>
      </c>
      <c r="N312" s="12"/>
    </row>
    <row r="313" spans="1:14" x14ac:dyDescent="0.25">
      <c r="A313" s="12" t="s">
        <v>1606</v>
      </c>
      <c r="B313">
        <v>85</v>
      </c>
      <c r="C313">
        <v>65</v>
      </c>
      <c r="D313">
        <v>70</v>
      </c>
      <c r="E313">
        <v>120</v>
      </c>
      <c r="F313">
        <v>115</v>
      </c>
      <c r="G313">
        <v>75</v>
      </c>
      <c r="H313">
        <v>530</v>
      </c>
      <c r="I313" s="12" t="s">
        <v>9161</v>
      </c>
      <c r="K313">
        <f t="shared" si="8"/>
        <v>530</v>
      </c>
      <c r="L313">
        <f t="shared" si="9"/>
        <v>3</v>
      </c>
      <c r="M313" s="12" t="s">
        <v>9161</v>
      </c>
      <c r="N313" s="12"/>
    </row>
    <row r="314" spans="1:14" x14ac:dyDescent="0.25">
      <c r="A314" s="12" t="s">
        <v>5142</v>
      </c>
      <c r="B314">
        <v>95</v>
      </c>
      <c r="C314">
        <v>100</v>
      </c>
      <c r="D314">
        <v>75</v>
      </c>
      <c r="E314">
        <v>105</v>
      </c>
      <c r="F314">
        <v>50</v>
      </c>
      <c r="G314">
        <v>105</v>
      </c>
      <c r="H314">
        <v>530</v>
      </c>
      <c r="I314" s="12" t="s">
        <v>9093</v>
      </c>
      <c r="K314">
        <f t="shared" si="8"/>
        <v>530</v>
      </c>
      <c r="L314">
        <f t="shared" si="9"/>
        <v>3</v>
      </c>
      <c r="M314" s="12" t="s">
        <v>9093</v>
      </c>
      <c r="N314" s="12"/>
    </row>
    <row r="315" spans="1:14" x14ac:dyDescent="0.25">
      <c r="A315" s="12" t="s">
        <v>6444</v>
      </c>
      <c r="B315">
        <v>104</v>
      </c>
      <c r="C315">
        <v>56</v>
      </c>
      <c r="D315">
        <v>63</v>
      </c>
      <c r="E315">
        <v>88</v>
      </c>
      <c r="F315">
        <v>106</v>
      </c>
      <c r="G315">
        <v>73</v>
      </c>
      <c r="H315">
        <v>490</v>
      </c>
      <c r="I315" s="12" t="s">
        <v>9048</v>
      </c>
      <c r="K315">
        <f t="shared" si="8"/>
        <v>490</v>
      </c>
      <c r="L315">
        <f t="shared" si="9"/>
        <v>3</v>
      </c>
      <c r="M315" s="12" t="s">
        <v>9048</v>
      </c>
      <c r="N315" s="12"/>
    </row>
    <row r="316" spans="1:14" x14ac:dyDescent="0.25">
      <c r="A316" s="12" t="s">
        <v>5574</v>
      </c>
      <c r="B316">
        <v>85</v>
      </c>
      <c r="C316">
        <v>65</v>
      </c>
      <c r="D316">
        <v>90</v>
      </c>
      <c r="E316">
        <v>75</v>
      </c>
      <c r="F316">
        <v>65</v>
      </c>
      <c r="G316">
        <v>90</v>
      </c>
      <c r="H316">
        <v>470</v>
      </c>
      <c r="I316" s="12" t="s">
        <v>9393</v>
      </c>
      <c r="K316">
        <f t="shared" si="8"/>
        <v>470</v>
      </c>
      <c r="L316">
        <f t="shared" si="9"/>
        <v>2</v>
      </c>
      <c r="M316" s="12" t="s">
        <v>9393</v>
      </c>
      <c r="N316" s="12"/>
    </row>
    <row r="317" spans="1:14" x14ac:dyDescent="0.25">
      <c r="A317" s="12" t="s">
        <v>10963</v>
      </c>
      <c r="B317">
        <v>52</v>
      </c>
      <c r="C317">
        <v>90</v>
      </c>
      <c r="D317">
        <v>55</v>
      </c>
      <c r="E317">
        <v>80</v>
      </c>
      <c r="F317">
        <v>48</v>
      </c>
      <c r="G317">
        <v>52</v>
      </c>
      <c r="H317">
        <v>377</v>
      </c>
      <c r="I317" s="12" t="s">
        <v>11448</v>
      </c>
      <c r="K317">
        <f t="shared" si="8"/>
        <v>377</v>
      </c>
      <c r="L317">
        <f t="shared" si="9"/>
        <v>1</v>
      </c>
      <c r="M317" s="12" t="s">
        <v>11448</v>
      </c>
      <c r="N317" s="12"/>
    </row>
    <row r="318" spans="1:14" x14ac:dyDescent="0.25">
      <c r="A318" s="12" t="s">
        <v>12489</v>
      </c>
      <c r="B318">
        <v>120</v>
      </c>
      <c r="C318">
        <v>110</v>
      </c>
      <c r="D318">
        <v>70</v>
      </c>
      <c r="E318">
        <v>60</v>
      </c>
      <c r="F318">
        <v>90</v>
      </c>
      <c r="G318">
        <v>70</v>
      </c>
      <c r="H318">
        <v>520</v>
      </c>
      <c r="I318" s="12" t="s">
        <v>12609</v>
      </c>
      <c r="K318">
        <f t="shared" si="8"/>
        <v>520</v>
      </c>
      <c r="L318">
        <f t="shared" si="9"/>
        <v>3</v>
      </c>
      <c r="M318" s="12" t="s">
        <v>12609</v>
      </c>
      <c r="N318" s="12"/>
    </row>
    <row r="319" spans="1:14" x14ac:dyDescent="0.25">
      <c r="A319" s="12" t="s">
        <v>4144</v>
      </c>
      <c r="B319">
        <v>61</v>
      </c>
      <c r="C319">
        <v>98</v>
      </c>
      <c r="D319">
        <v>75</v>
      </c>
      <c r="E319">
        <v>100</v>
      </c>
      <c r="F319">
        <v>61</v>
      </c>
      <c r="G319">
        <v>75</v>
      </c>
      <c r="H319">
        <v>470</v>
      </c>
      <c r="I319" s="12" t="s">
        <v>9417</v>
      </c>
      <c r="K319">
        <f t="shared" si="8"/>
        <v>470</v>
      </c>
      <c r="L319">
        <f t="shared" si="9"/>
        <v>2</v>
      </c>
      <c r="M319" s="12" t="s">
        <v>9417</v>
      </c>
      <c r="N319" s="12"/>
    </row>
    <row r="320" spans="1:14" x14ac:dyDescent="0.25">
      <c r="A320" s="12" t="s">
        <v>2468</v>
      </c>
      <c r="B320">
        <v>20</v>
      </c>
      <c r="C320">
        <v>15</v>
      </c>
      <c r="D320">
        <v>20</v>
      </c>
      <c r="E320">
        <v>80</v>
      </c>
      <c r="F320">
        <v>10</v>
      </c>
      <c r="G320">
        <v>55</v>
      </c>
      <c r="H320">
        <v>200</v>
      </c>
      <c r="I320" s="12" t="s">
        <v>9715</v>
      </c>
      <c r="K320">
        <f t="shared" si="8"/>
        <v>200</v>
      </c>
      <c r="L320">
        <f t="shared" si="9"/>
        <v>1</v>
      </c>
      <c r="M320" s="12" t="s">
        <v>9715</v>
      </c>
      <c r="N320" s="12"/>
    </row>
    <row r="321" spans="1:14" x14ac:dyDescent="0.25">
      <c r="A321" s="12" t="s">
        <v>9869</v>
      </c>
      <c r="B321">
        <v>20</v>
      </c>
      <c r="C321">
        <v>10</v>
      </c>
      <c r="D321">
        <v>65</v>
      </c>
      <c r="E321">
        <v>40</v>
      </c>
      <c r="F321">
        <v>15</v>
      </c>
      <c r="G321">
        <v>50</v>
      </c>
      <c r="H321">
        <v>200</v>
      </c>
      <c r="I321" s="12" t="s">
        <v>10071</v>
      </c>
      <c r="K321">
        <f t="shared" si="8"/>
        <v>200</v>
      </c>
      <c r="L321">
        <f t="shared" si="9"/>
        <v>1</v>
      </c>
      <c r="M321" s="12" t="s">
        <v>10071</v>
      </c>
      <c r="N321" s="12"/>
    </row>
    <row r="322" spans="1:14" x14ac:dyDescent="0.25">
      <c r="A322" s="12" t="s">
        <v>5064</v>
      </c>
      <c r="B322">
        <v>50</v>
      </c>
      <c r="C322">
        <v>30</v>
      </c>
      <c r="D322">
        <v>45</v>
      </c>
      <c r="E322">
        <v>55</v>
      </c>
      <c r="F322">
        <v>67</v>
      </c>
      <c r="G322">
        <v>60</v>
      </c>
      <c r="H322">
        <v>307</v>
      </c>
      <c r="I322" s="12" t="s">
        <v>9575</v>
      </c>
      <c r="K322">
        <f t="shared" si="8"/>
        <v>307</v>
      </c>
      <c r="L322">
        <f t="shared" si="9"/>
        <v>1</v>
      </c>
      <c r="M322" s="12" t="s">
        <v>9575</v>
      </c>
      <c r="N322" s="12"/>
    </row>
    <row r="323" spans="1:14" x14ac:dyDescent="0.25">
      <c r="A323" s="12" t="s">
        <v>3025</v>
      </c>
      <c r="B323">
        <v>85</v>
      </c>
      <c r="C323">
        <v>105</v>
      </c>
      <c r="D323">
        <v>100</v>
      </c>
      <c r="E323">
        <v>83</v>
      </c>
      <c r="F323">
        <v>79</v>
      </c>
      <c r="G323">
        <v>78</v>
      </c>
      <c r="H323">
        <v>530</v>
      </c>
      <c r="I323" s="12" t="s">
        <v>9163</v>
      </c>
      <c r="K323">
        <f t="shared" ref="K323:K386" si="10">SUM(B323:G323)</f>
        <v>530</v>
      </c>
      <c r="L323">
        <f t="shared" ref="L323:L386" si="11">IF($K323&gt;=570,4,IF(AND($K323&gt;=485,$K323&lt;570),3,IF(AND($K323&gt;=400,$K323&lt;485),2,1)))</f>
        <v>3</v>
      </c>
      <c r="M323" s="12" t="s">
        <v>9163</v>
      </c>
      <c r="N323" s="12"/>
    </row>
    <row r="324" spans="1:14" x14ac:dyDescent="0.25">
      <c r="A324" s="12" t="s">
        <v>5366</v>
      </c>
      <c r="B324">
        <v>95</v>
      </c>
      <c r="C324">
        <v>105</v>
      </c>
      <c r="D324">
        <v>93</v>
      </c>
      <c r="E324">
        <v>78</v>
      </c>
      <c r="F324">
        <v>59</v>
      </c>
      <c r="G324">
        <v>100</v>
      </c>
      <c r="H324">
        <v>530</v>
      </c>
      <c r="I324" s="12" t="s">
        <v>9149</v>
      </c>
      <c r="K324">
        <f t="shared" si="10"/>
        <v>530</v>
      </c>
      <c r="L324">
        <f t="shared" si="11"/>
        <v>3</v>
      </c>
      <c r="M324" s="12" t="s">
        <v>9149</v>
      </c>
      <c r="N324" s="12"/>
    </row>
    <row r="325" spans="1:14" x14ac:dyDescent="0.25">
      <c r="A325" s="12" t="s">
        <v>4238</v>
      </c>
      <c r="B325">
        <v>44</v>
      </c>
      <c r="C325">
        <v>86</v>
      </c>
      <c r="D325">
        <v>91</v>
      </c>
      <c r="E325">
        <v>10</v>
      </c>
      <c r="F325">
        <v>24</v>
      </c>
      <c r="G325">
        <v>50</v>
      </c>
      <c r="H325">
        <v>305</v>
      </c>
      <c r="I325" s="12" t="s">
        <v>9638</v>
      </c>
      <c r="K325">
        <f t="shared" si="10"/>
        <v>305</v>
      </c>
      <c r="L325">
        <f t="shared" si="11"/>
        <v>1</v>
      </c>
      <c r="M325" s="12" t="s">
        <v>9638</v>
      </c>
      <c r="N325" s="12"/>
    </row>
    <row r="326" spans="1:14" x14ac:dyDescent="0.25">
      <c r="A326" s="12" t="s">
        <v>4249</v>
      </c>
      <c r="B326">
        <v>74</v>
      </c>
      <c r="C326">
        <v>116</v>
      </c>
      <c r="D326">
        <v>131</v>
      </c>
      <c r="E326">
        <v>20</v>
      </c>
      <c r="F326">
        <v>54</v>
      </c>
      <c r="G326">
        <v>94</v>
      </c>
      <c r="H326">
        <v>489</v>
      </c>
      <c r="I326" s="12" t="s">
        <v>9283</v>
      </c>
      <c r="K326">
        <f t="shared" si="10"/>
        <v>489</v>
      </c>
      <c r="L326">
        <f t="shared" si="11"/>
        <v>3</v>
      </c>
      <c r="M326" s="12" t="s">
        <v>9283</v>
      </c>
      <c r="N326" s="12"/>
    </row>
    <row r="327" spans="1:14" x14ac:dyDescent="0.25">
      <c r="A327" s="12" t="s">
        <v>12472</v>
      </c>
      <c r="B327">
        <v>57</v>
      </c>
      <c r="C327">
        <v>60</v>
      </c>
      <c r="D327">
        <v>40</v>
      </c>
      <c r="E327">
        <v>75</v>
      </c>
      <c r="F327">
        <v>30</v>
      </c>
      <c r="G327">
        <v>50</v>
      </c>
      <c r="H327">
        <v>312</v>
      </c>
      <c r="I327" s="12" t="s">
        <v>12603</v>
      </c>
      <c r="K327">
        <f t="shared" si="10"/>
        <v>312</v>
      </c>
      <c r="L327">
        <f t="shared" si="11"/>
        <v>1</v>
      </c>
      <c r="M327" s="12" t="s">
        <v>12603</v>
      </c>
      <c r="N327" s="12"/>
    </row>
    <row r="328" spans="1:14" x14ac:dyDescent="0.25">
      <c r="A328" s="12" t="s">
        <v>9825</v>
      </c>
      <c r="B328">
        <v>80</v>
      </c>
      <c r="C328">
        <v>60</v>
      </c>
      <c r="D328">
        <v>60</v>
      </c>
      <c r="E328">
        <v>90</v>
      </c>
      <c r="F328">
        <v>35</v>
      </c>
      <c r="G328">
        <v>60</v>
      </c>
      <c r="H328">
        <v>385</v>
      </c>
      <c r="I328" s="12" t="s">
        <v>10072</v>
      </c>
      <c r="K328">
        <f t="shared" si="10"/>
        <v>385</v>
      </c>
      <c r="L328">
        <f t="shared" si="11"/>
        <v>1</v>
      </c>
      <c r="M328" s="12" t="s">
        <v>10072</v>
      </c>
      <c r="N328" s="12"/>
    </row>
    <row r="329" spans="1:14" x14ac:dyDescent="0.25">
      <c r="A329" s="12" t="s">
        <v>1023</v>
      </c>
      <c r="B329">
        <v>69</v>
      </c>
      <c r="C329">
        <v>39</v>
      </c>
      <c r="D329">
        <v>55</v>
      </c>
      <c r="E329">
        <v>46</v>
      </c>
      <c r="F329">
        <v>75</v>
      </c>
      <c r="G329">
        <v>76</v>
      </c>
      <c r="H329">
        <v>360</v>
      </c>
      <c r="I329" s="12" t="s">
        <v>9592</v>
      </c>
      <c r="K329">
        <f t="shared" si="10"/>
        <v>360</v>
      </c>
      <c r="L329">
        <f t="shared" si="11"/>
        <v>1</v>
      </c>
      <c r="M329" s="12" t="s">
        <v>9592</v>
      </c>
      <c r="N329" s="12"/>
    </row>
    <row r="330" spans="1:14" x14ac:dyDescent="0.25">
      <c r="A330" s="12" t="s">
        <v>1836</v>
      </c>
      <c r="B330">
        <v>60</v>
      </c>
      <c r="C330">
        <v>45</v>
      </c>
      <c r="D330">
        <v>45</v>
      </c>
      <c r="E330">
        <v>60</v>
      </c>
      <c r="F330">
        <v>70</v>
      </c>
      <c r="G330">
        <v>85</v>
      </c>
      <c r="H330">
        <v>365</v>
      </c>
      <c r="I330" s="12" t="s">
        <v>9481</v>
      </c>
      <c r="K330">
        <f t="shared" si="10"/>
        <v>365</v>
      </c>
      <c r="L330">
        <f t="shared" si="11"/>
        <v>1</v>
      </c>
      <c r="M330" s="12" t="s">
        <v>9481</v>
      </c>
      <c r="N330" s="12"/>
    </row>
    <row r="331" spans="1:14" x14ac:dyDescent="0.25">
      <c r="A331" s="12" t="s">
        <v>14195</v>
      </c>
      <c r="B331">
        <v>60</v>
      </c>
      <c r="C331">
        <v>85</v>
      </c>
      <c r="D331">
        <v>45</v>
      </c>
      <c r="E331">
        <v>70</v>
      </c>
      <c r="F331">
        <v>45</v>
      </c>
      <c r="G331">
        <v>60</v>
      </c>
      <c r="H331">
        <v>365</v>
      </c>
      <c r="I331" s="12" t="s">
        <v>14855</v>
      </c>
      <c r="K331">
        <f t="shared" si="10"/>
        <v>365</v>
      </c>
      <c r="L331">
        <f t="shared" si="11"/>
        <v>1</v>
      </c>
      <c r="M331" s="12" t="s">
        <v>14855</v>
      </c>
      <c r="N331" s="12"/>
    </row>
    <row r="332" spans="1:14" x14ac:dyDescent="0.25">
      <c r="A332" s="12" t="s">
        <v>10027</v>
      </c>
      <c r="B332">
        <v>44</v>
      </c>
      <c r="C332">
        <v>28</v>
      </c>
      <c r="D332">
        <v>58</v>
      </c>
      <c r="E332">
        <v>42</v>
      </c>
      <c r="F332">
        <v>61</v>
      </c>
      <c r="G332">
        <v>70</v>
      </c>
      <c r="H332">
        <v>303</v>
      </c>
      <c r="I332" s="12" t="s">
        <v>10073</v>
      </c>
      <c r="K332">
        <f t="shared" si="10"/>
        <v>303</v>
      </c>
      <c r="L332">
        <f t="shared" si="11"/>
        <v>1</v>
      </c>
      <c r="M332" s="12" t="s">
        <v>10073</v>
      </c>
      <c r="N332" s="12"/>
    </row>
    <row r="333" spans="1:14" x14ac:dyDescent="0.25">
      <c r="A333" s="12" t="s">
        <v>10959</v>
      </c>
      <c r="B333">
        <v>102</v>
      </c>
      <c r="C333">
        <v>45</v>
      </c>
      <c r="D333">
        <v>74</v>
      </c>
      <c r="E333">
        <v>90</v>
      </c>
      <c r="F333">
        <v>95</v>
      </c>
      <c r="G333">
        <v>94</v>
      </c>
      <c r="H333">
        <v>500</v>
      </c>
      <c r="I333" s="12" t="s">
        <v>11446</v>
      </c>
      <c r="K333">
        <f t="shared" si="10"/>
        <v>500</v>
      </c>
      <c r="L333">
        <f t="shared" si="11"/>
        <v>3</v>
      </c>
      <c r="M333" s="12" t="s">
        <v>11446</v>
      </c>
      <c r="N333" s="12"/>
    </row>
    <row r="334" spans="1:14" x14ac:dyDescent="0.25">
      <c r="A334" s="12" t="s">
        <v>4987</v>
      </c>
      <c r="B334">
        <v>70</v>
      </c>
      <c r="C334">
        <v>110</v>
      </c>
      <c r="D334">
        <v>85</v>
      </c>
      <c r="E334">
        <v>75</v>
      </c>
      <c r="F334">
        <v>70</v>
      </c>
      <c r="G334">
        <v>75</v>
      </c>
      <c r="H334">
        <v>485</v>
      </c>
      <c r="I334" s="12" t="s">
        <v>9345</v>
      </c>
      <c r="K334">
        <f t="shared" si="10"/>
        <v>485</v>
      </c>
      <c r="L334">
        <f t="shared" si="11"/>
        <v>3</v>
      </c>
      <c r="M334" s="12" t="s">
        <v>9345</v>
      </c>
      <c r="N334" s="12"/>
    </row>
    <row r="335" spans="1:14" x14ac:dyDescent="0.25">
      <c r="A335" s="12" t="s">
        <v>14145</v>
      </c>
      <c r="B335">
        <v>70</v>
      </c>
      <c r="C335">
        <v>70</v>
      </c>
      <c r="D335">
        <v>75</v>
      </c>
      <c r="E335">
        <v>75</v>
      </c>
      <c r="F335">
        <v>110</v>
      </c>
      <c r="G335">
        <v>85</v>
      </c>
      <c r="H335">
        <v>485</v>
      </c>
      <c r="I335" s="12" t="s">
        <v>14856</v>
      </c>
      <c r="K335">
        <f t="shared" si="10"/>
        <v>485</v>
      </c>
      <c r="L335">
        <f t="shared" si="11"/>
        <v>3</v>
      </c>
      <c r="M335" s="12" t="s">
        <v>14856</v>
      </c>
      <c r="N335" s="12"/>
    </row>
    <row r="336" spans="1:14" x14ac:dyDescent="0.25">
      <c r="A336" s="12" t="s">
        <v>2056</v>
      </c>
      <c r="B336">
        <v>60</v>
      </c>
      <c r="C336">
        <v>100</v>
      </c>
      <c r="D336">
        <v>135</v>
      </c>
      <c r="E336">
        <v>50</v>
      </c>
      <c r="F336">
        <v>60</v>
      </c>
      <c r="G336">
        <v>120</v>
      </c>
      <c r="H336">
        <v>525</v>
      </c>
      <c r="I336" s="12" t="s">
        <v>9444</v>
      </c>
      <c r="K336">
        <f t="shared" si="10"/>
        <v>525</v>
      </c>
      <c r="L336">
        <f t="shared" si="11"/>
        <v>3</v>
      </c>
      <c r="M336" s="12" t="s">
        <v>9444</v>
      </c>
      <c r="N336" s="12"/>
    </row>
    <row r="337" spans="1:14" x14ac:dyDescent="0.25">
      <c r="A337" s="12" t="s">
        <v>298</v>
      </c>
      <c r="B337">
        <v>72</v>
      </c>
      <c r="C337">
        <v>78</v>
      </c>
      <c r="D337">
        <v>55</v>
      </c>
      <c r="E337">
        <v>80</v>
      </c>
      <c r="F337">
        <v>45</v>
      </c>
      <c r="G337">
        <v>52</v>
      </c>
      <c r="H337">
        <v>382</v>
      </c>
      <c r="I337" s="12" t="s">
        <v>9544</v>
      </c>
      <c r="K337">
        <f t="shared" si="10"/>
        <v>382</v>
      </c>
      <c r="L337">
        <f t="shared" si="11"/>
        <v>1</v>
      </c>
      <c r="M337" s="12" t="s">
        <v>9544</v>
      </c>
      <c r="N337" s="12"/>
    </row>
    <row r="338" spans="1:14" x14ac:dyDescent="0.25">
      <c r="A338" s="12" t="s">
        <v>280</v>
      </c>
      <c r="B338">
        <v>55</v>
      </c>
      <c r="C338">
        <v>50</v>
      </c>
      <c r="D338">
        <v>48</v>
      </c>
      <c r="E338">
        <v>62</v>
      </c>
      <c r="F338">
        <v>30</v>
      </c>
      <c r="G338">
        <v>33</v>
      </c>
      <c r="H338">
        <v>278</v>
      </c>
      <c r="I338" s="12" t="s">
        <v>9634</v>
      </c>
      <c r="K338">
        <f t="shared" si="10"/>
        <v>278</v>
      </c>
      <c r="L338">
        <f t="shared" si="11"/>
        <v>1</v>
      </c>
      <c r="M338" s="12" t="s">
        <v>9634</v>
      </c>
      <c r="N338" s="12"/>
    </row>
    <row r="339" spans="1:14" x14ac:dyDescent="0.25">
      <c r="A339" s="12" t="s">
        <v>14151</v>
      </c>
      <c r="B339">
        <v>30</v>
      </c>
      <c r="C339">
        <v>35</v>
      </c>
      <c r="D339">
        <v>30</v>
      </c>
      <c r="E339">
        <v>55</v>
      </c>
      <c r="F339">
        <v>65</v>
      </c>
      <c r="G339">
        <v>40</v>
      </c>
      <c r="H339">
        <v>255</v>
      </c>
      <c r="I339" s="12" t="s">
        <v>14857</v>
      </c>
      <c r="K339">
        <f t="shared" si="10"/>
        <v>255</v>
      </c>
      <c r="L339">
        <f t="shared" si="11"/>
        <v>1</v>
      </c>
      <c r="M339" s="12" t="s">
        <v>14857</v>
      </c>
      <c r="N339" s="12"/>
    </row>
    <row r="340" spans="1:14" x14ac:dyDescent="0.25">
      <c r="A340" s="12" t="s">
        <v>4407</v>
      </c>
      <c r="B340">
        <v>80</v>
      </c>
      <c r="C340">
        <v>95</v>
      </c>
      <c r="D340">
        <v>105</v>
      </c>
      <c r="E340">
        <v>115</v>
      </c>
      <c r="F340">
        <v>50</v>
      </c>
      <c r="G340">
        <v>55</v>
      </c>
      <c r="H340">
        <v>500</v>
      </c>
      <c r="I340" s="12" t="s">
        <v>9214</v>
      </c>
      <c r="K340">
        <f t="shared" si="10"/>
        <v>500</v>
      </c>
      <c r="L340">
        <f t="shared" si="11"/>
        <v>3</v>
      </c>
      <c r="M340" s="12" t="s">
        <v>9214</v>
      </c>
      <c r="N340" s="12"/>
    </row>
    <row r="341" spans="1:14" x14ac:dyDescent="0.25">
      <c r="A341" s="12" t="s">
        <v>10028</v>
      </c>
      <c r="B341">
        <v>54</v>
      </c>
      <c r="C341">
        <v>35</v>
      </c>
      <c r="D341">
        <v>67</v>
      </c>
      <c r="E341">
        <v>52</v>
      </c>
      <c r="F341">
        <v>75</v>
      </c>
      <c r="G341">
        <v>88</v>
      </c>
      <c r="H341">
        <v>371</v>
      </c>
      <c r="I341" s="12" t="s">
        <v>10074</v>
      </c>
      <c r="K341">
        <f t="shared" si="10"/>
        <v>371</v>
      </c>
      <c r="L341">
        <f t="shared" si="11"/>
        <v>1</v>
      </c>
      <c r="M341" s="12" t="s">
        <v>10074</v>
      </c>
      <c r="N341" s="12"/>
    </row>
    <row r="342" spans="1:14" x14ac:dyDescent="0.25">
      <c r="A342" s="12" t="s">
        <v>10822</v>
      </c>
      <c r="B342">
        <v>61</v>
      </c>
      <c r="C342">
        <v>60</v>
      </c>
      <c r="D342">
        <v>53</v>
      </c>
      <c r="E342">
        <v>83</v>
      </c>
      <c r="F342">
        <v>80</v>
      </c>
      <c r="G342">
        <v>73</v>
      </c>
      <c r="H342">
        <v>410</v>
      </c>
      <c r="I342" s="12" t="s">
        <v>11398</v>
      </c>
      <c r="K342">
        <f t="shared" si="10"/>
        <v>410</v>
      </c>
      <c r="L342">
        <f t="shared" si="11"/>
        <v>2</v>
      </c>
      <c r="M342" s="12" t="s">
        <v>11398</v>
      </c>
      <c r="N342" s="12"/>
    </row>
    <row r="343" spans="1:14" x14ac:dyDescent="0.25">
      <c r="A343" s="12" t="s">
        <v>10029</v>
      </c>
      <c r="B343">
        <v>78</v>
      </c>
      <c r="C343">
        <v>55</v>
      </c>
      <c r="D343">
        <v>108</v>
      </c>
      <c r="E343">
        <v>65</v>
      </c>
      <c r="F343">
        <v>112</v>
      </c>
      <c r="G343">
        <v>134</v>
      </c>
      <c r="H343">
        <v>552</v>
      </c>
      <c r="I343" s="12" t="s">
        <v>10075</v>
      </c>
      <c r="K343">
        <f t="shared" si="10"/>
        <v>552</v>
      </c>
      <c r="L343">
        <f t="shared" si="11"/>
        <v>3</v>
      </c>
      <c r="M343" s="12" t="s">
        <v>10075</v>
      </c>
      <c r="N343" s="12"/>
    </row>
    <row r="344" spans="1:14" x14ac:dyDescent="0.25">
      <c r="A344" s="12" t="s">
        <v>5920</v>
      </c>
      <c r="B344">
        <v>80</v>
      </c>
      <c r="C344">
        <v>90</v>
      </c>
      <c r="D344">
        <v>80</v>
      </c>
      <c r="E344">
        <v>100</v>
      </c>
      <c r="F344">
        <v>90</v>
      </c>
      <c r="G344">
        <v>80</v>
      </c>
      <c r="H344">
        <v>520</v>
      </c>
      <c r="I344" s="12" t="s">
        <v>9218</v>
      </c>
      <c r="K344">
        <f t="shared" si="10"/>
        <v>520</v>
      </c>
      <c r="L344">
        <f t="shared" si="11"/>
        <v>3</v>
      </c>
      <c r="M344" s="12" t="s">
        <v>9218</v>
      </c>
      <c r="N344" s="12"/>
    </row>
    <row r="345" spans="1:14" x14ac:dyDescent="0.25">
      <c r="A345" s="12" t="s">
        <v>10322</v>
      </c>
      <c r="B345">
        <v>50</v>
      </c>
      <c r="C345">
        <v>45</v>
      </c>
      <c r="D345">
        <v>45</v>
      </c>
      <c r="E345">
        <v>35</v>
      </c>
      <c r="F345">
        <v>30</v>
      </c>
      <c r="G345">
        <v>45</v>
      </c>
      <c r="H345">
        <v>250</v>
      </c>
      <c r="I345" s="12" t="s">
        <v>11232</v>
      </c>
      <c r="K345">
        <f t="shared" si="10"/>
        <v>250</v>
      </c>
      <c r="L345">
        <f t="shared" si="11"/>
        <v>1</v>
      </c>
      <c r="M345" s="12" t="s">
        <v>11232</v>
      </c>
      <c r="N345" s="12"/>
    </row>
    <row r="346" spans="1:14" x14ac:dyDescent="0.25">
      <c r="A346" s="12" t="s">
        <v>10877</v>
      </c>
      <c r="B346">
        <v>74</v>
      </c>
      <c r="C346">
        <v>40</v>
      </c>
      <c r="D346">
        <v>55</v>
      </c>
      <c r="E346">
        <v>25</v>
      </c>
      <c r="F346">
        <v>65</v>
      </c>
      <c r="G346">
        <v>55</v>
      </c>
      <c r="H346">
        <v>314</v>
      </c>
      <c r="I346" s="12" t="s">
        <v>11415</v>
      </c>
      <c r="K346">
        <f t="shared" si="10"/>
        <v>314</v>
      </c>
      <c r="L346">
        <f t="shared" si="11"/>
        <v>1</v>
      </c>
      <c r="M346" s="12" t="s">
        <v>11415</v>
      </c>
      <c r="N346" s="12"/>
    </row>
    <row r="347" spans="1:14" x14ac:dyDescent="0.25">
      <c r="A347" s="12" t="s">
        <v>4686</v>
      </c>
      <c r="B347">
        <v>80</v>
      </c>
      <c r="C347">
        <v>50</v>
      </c>
      <c r="D347">
        <v>100</v>
      </c>
      <c r="E347">
        <v>55</v>
      </c>
      <c r="F347">
        <v>100</v>
      </c>
      <c r="G347">
        <v>80</v>
      </c>
      <c r="H347">
        <v>465</v>
      </c>
      <c r="I347" s="12" t="s">
        <v>9328</v>
      </c>
      <c r="K347">
        <f t="shared" si="10"/>
        <v>465</v>
      </c>
      <c r="L347">
        <f t="shared" si="11"/>
        <v>2</v>
      </c>
      <c r="M347" s="12" t="s">
        <v>9328</v>
      </c>
      <c r="N347" s="12"/>
    </row>
    <row r="348" spans="1:14" x14ac:dyDescent="0.25">
      <c r="A348" s="12" t="s">
        <v>10422</v>
      </c>
      <c r="B348">
        <v>66</v>
      </c>
      <c r="C348">
        <v>107</v>
      </c>
      <c r="D348">
        <v>60</v>
      </c>
      <c r="E348">
        <v>87</v>
      </c>
      <c r="F348">
        <v>40</v>
      </c>
      <c r="G348">
        <v>50</v>
      </c>
      <c r="H348">
        <v>410</v>
      </c>
      <c r="I348" s="12" t="s">
        <v>11269</v>
      </c>
      <c r="K348">
        <f t="shared" si="10"/>
        <v>410</v>
      </c>
      <c r="L348">
        <f t="shared" si="11"/>
        <v>2</v>
      </c>
      <c r="M348" s="12" t="s">
        <v>11269</v>
      </c>
      <c r="N348" s="12"/>
    </row>
    <row r="349" spans="1:14" x14ac:dyDescent="0.25">
      <c r="A349" s="12" t="s">
        <v>10476</v>
      </c>
      <c r="B349">
        <v>65</v>
      </c>
      <c r="C349">
        <v>55</v>
      </c>
      <c r="D349">
        <v>55</v>
      </c>
      <c r="E349">
        <v>45</v>
      </c>
      <c r="F349">
        <v>45</v>
      </c>
      <c r="G349">
        <v>55</v>
      </c>
      <c r="H349">
        <v>320</v>
      </c>
      <c r="I349" s="12" t="s">
        <v>11286</v>
      </c>
      <c r="K349">
        <f t="shared" si="10"/>
        <v>320</v>
      </c>
      <c r="L349">
        <f t="shared" si="11"/>
        <v>1</v>
      </c>
      <c r="M349" s="12" t="s">
        <v>11286</v>
      </c>
      <c r="N349" s="12"/>
    </row>
    <row r="350" spans="1:14" x14ac:dyDescent="0.25">
      <c r="A350" s="12" t="s">
        <v>8938</v>
      </c>
      <c r="B350">
        <v>55</v>
      </c>
      <c r="C350">
        <v>25</v>
      </c>
      <c r="D350">
        <v>45</v>
      </c>
      <c r="E350">
        <v>40</v>
      </c>
      <c r="F350">
        <v>80</v>
      </c>
      <c r="G350">
        <v>90</v>
      </c>
      <c r="H350">
        <v>335</v>
      </c>
      <c r="I350" s="12" t="s">
        <v>9524</v>
      </c>
      <c r="K350">
        <f t="shared" si="10"/>
        <v>335</v>
      </c>
      <c r="L350">
        <f t="shared" si="11"/>
        <v>1</v>
      </c>
      <c r="M350" s="12" t="s">
        <v>9524</v>
      </c>
      <c r="N350" s="12"/>
    </row>
    <row r="351" spans="1:14" x14ac:dyDescent="0.25">
      <c r="A351" s="12" t="s">
        <v>5240</v>
      </c>
      <c r="B351">
        <v>41</v>
      </c>
      <c r="C351">
        <v>46</v>
      </c>
      <c r="D351">
        <v>40</v>
      </c>
      <c r="E351">
        <v>81</v>
      </c>
      <c r="F351">
        <v>62</v>
      </c>
      <c r="G351">
        <v>44</v>
      </c>
      <c r="H351">
        <v>314</v>
      </c>
      <c r="I351" s="12" t="s">
        <v>9643</v>
      </c>
      <c r="K351">
        <f t="shared" si="10"/>
        <v>314</v>
      </c>
      <c r="L351">
        <f t="shared" si="11"/>
        <v>1</v>
      </c>
      <c r="M351" s="12" t="s">
        <v>9643</v>
      </c>
      <c r="N351" s="12"/>
    </row>
    <row r="352" spans="1:14" x14ac:dyDescent="0.25">
      <c r="A352" s="12" t="s">
        <v>5252</v>
      </c>
      <c r="B352">
        <v>64</v>
      </c>
      <c r="C352">
        <v>53</v>
      </c>
      <c r="D352">
        <v>52</v>
      </c>
      <c r="E352">
        <v>97</v>
      </c>
      <c r="F352">
        <v>83</v>
      </c>
      <c r="G352">
        <v>56</v>
      </c>
      <c r="H352">
        <v>405</v>
      </c>
      <c r="I352" s="12" t="s">
        <v>9540</v>
      </c>
      <c r="K352">
        <f t="shared" si="10"/>
        <v>405</v>
      </c>
      <c r="L352">
        <f t="shared" si="11"/>
        <v>2</v>
      </c>
      <c r="M352" s="12" t="s">
        <v>9540</v>
      </c>
      <c r="N352" s="12"/>
    </row>
    <row r="353" spans="1:14" x14ac:dyDescent="0.25">
      <c r="A353" s="12" t="s">
        <v>1552</v>
      </c>
      <c r="B353">
        <v>70</v>
      </c>
      <c r="C353">
        <v>55</v>
      </c>
      <c r="D353">
        <v>55</v>
      </c>
      <c r="E353">
        <v>100</v>
      </c>
      <c r="F353">
        <v>100</v>
      </c>
      <c r="G353">
        <v>100</v>
      </c>
      <c r="H353">
        <v>480</v>
      </c>
      <c r="I353" s="12" t="s">
        <v>9337</v>
      </c>
      <c r="K353">
        <f t="shared" si="10"/>
        <v>480</v>
      </c>
      <c r="L353">
        <f t="shared" si="11"/>
        <v>2</v>
      </c>
      <c r="M353" s="12" t="s">
        <v>9337</v>
      </c>
      <c r="N353" s="12"/>
    </row>
    <row r="354" spans="1:14" x14ac:dyDescent="0.25">
      <c r="A354" s="12" t="s">
        <v>6291</v>
      </c>
      <c r="B354">
        <v>80</v>
      </c>
      <c r="C354">
        <v>55</v>
      </c>
      <c r="D354">
        <v>50</v>
      </c>
      <c r="E354">
        <v>65</v>
      </c>
      <c r="F354">
        <v>115</v>
      </c>
      <c r="G354">
        <v>110</v>
      </c>
      <c r="H354">
        <v>475</v>
      </c>
      <c r="I354" s="12" t="s">
        <v>9210</v>
      </c>
      <c r="K354">
        <f t="shared" si="10"/>
        <v>475</v>
      </c>
      <c r="L354">
        <f t="shared" si="11"/>
        <v>2</v>
      </c>
      <c r="M354" s="12" t="s">
        <v>9210</v>
      </c>
      <c r="N354" s="12"/>
    </row>
    <row r="355" spans="1:14" x14ac:dyDescent="0.25">
      <c r="A355" s="12" t="s">
        <v>9852</v>
      </c>
      <c r="B355">
        <v>67</v>
      </c>
      <c r="C355">
        <v>59</v>
      </c>
      <c r="D355">
        <v>63</v>
      </c>
      <c r="E355">
        <v>36</v>
      </c>
      <c r="F355">
        <v>35</v>
      </c>
      <c r="G355">
        <v>50</v>
      </c>
      <c r="H355">
        <v>310</v>
      </c>
      <c r="I355" s="12" t="s">
        <v>10076</v>
      </c>
      <c r="K355">
        <f t="shared" si="10"/>
        <v>310</v>
      </c>
      <c r="L355">
        <f t="shared" si="11"/>
        <v>1</v>
      </c>
      <c r="M355" s="12" t="s">
        <v>10076</v>
      </c>
      <c r="N355" s="12"/>
    </row>
    <row r="356" spans="1:14" x14ac:dyDescent="0.25">
      <c r="A356" s="12" t="s">
        <v>3206</v>
      </c>
      <c r="B356">
        <v>70</v>
      </c>
      <c r="C356">
        <v>75</v>
      </c>
      <c r="D356">
        <v>65</v>
      </c>
      <c r="E356">
        <v>115</v>
      </c>
      <c r="F356">
        <v>75</v>
      </c>
      <c r="G356">
        <v>75</v>
      </c>
      <c r="H356">
        <v>475</v>
      </c>
      <c r="I356" s="12" t="s">
        <v>9348</v>
      </c>
      <c r="K356">
        <f t="shared" si="10"/>
        <v>475</v>
      </c>
      <c r="L356">
        <f t="shared" si="11"/>
        <v>2</v>
      </c>
      <c r="M356" s="12" t="s">
        <v>9348</v>
      </c>
      <c r="N356" s="12"/>
    </row>
    <row r="357" spans="1:14" x14ac:dyDescent="0.25">
      <c r="A357" s="12" t="s">
        <v>2863</v>
      </c>
      <c r="B357">
        <v>75</v>
      </c>
      <c r="C357">
        <v>41</v>
      </c>
      <c r="D357">
        <v>54</v>
      </c>
      <c r="E357">
        <v>85</v>
      </c>
      <c r="F357">
        <v>95</v>
      </c>
      <c r="G357">
        <v>80</v>
      </c>
      <c r="H357">
        <v>430</v>
      </c>
      <c r="I357" s="12" t="s">
        <v>9257</v>
      </c>
      <c r="K357">
        <f t="shared" si="10"/>
        <v>430</v>
      </c>
      <c r="L357">
        <f t="shared" si="11"/>
        <v>2</v>
      </c>
      <c r="M357" s="12" t="s">
        <v>9257</v>
      </c>
      <c r="N357" s="12"/>
    </row>
    <row r="358" spans="1:14" x14ac:dyDescent="0.25">
      <c r="A358" s="12" t="s">
        <v>12516</v>
      </c>
      <c r="B358">
        <v>75</v>
      </c>
      <c r="C358">
        <v>95</v>
      </c>
      <c r="D358">
        <v>80</v>
      </c>
      <c r="E358">
        <v>85</v>
      </c>
      <c r="F358">
        <v>41</v>
      </c>
      <c r="G358">
        <v>54</v>
      </c>
      <c r="H358">
        <v>430</v>
      </c>
      <c r="I358" s="12" t="s">
        <v>12616</v>
      </c>
      <c r="K358">
        <f t="shared" si="10"/>
        <v>430</v>
      </c>
      <c r="L358">
        <f t="shared" si="11"/>
        <v>2</v>
      </c>
      <c r="M358" s="12" t="s">
        <v>12616</v>
      </c>
      <c r="N358" s="12"/>
    </row>
    <row r="359" spans="1:14" x14ac:dyDescent="0.25">
      <c r="A359" s="12" t="s">
        <v>4750</v>
      </c>
      <c r="B359">
        <v>68</v>
      </c>
      <c r="C359">
        <v>90</v>
      </c>
      <c r="D359">
        <v>55</v>
      </c>
      <c r="E359">
        <v>82</v>
      </c>
      <c r="F359">
        <v>60</v>
      </c>
      <c r="G359">
        <v>55</v>
      </c>
      <c r="H359">
        <v>410</v>
      </c>
      <c r="I359" s="12" t="s">
        <v>9361</v>
      </c>
      <c r="K359">
        <f t="shared" si="10"/>
        <v>410</v>
      </c>
      <c r="L359">
        <f t="shared" si="11"/>
        <v>2</v>
      </c>
      <c r="M359" s="12" t="s">
        <v>9361</v>
      </c>
      <c r="N359" s="12"/>
    </row>
    <row r="360" spans="1:14" x14ac:dyDescent="0.25">
      <c r="A360" s="12" t="s">
        <v>5671</v>
      </c>
      <c r="B360">
        <v>77</v>
      </c>
      <c r="C360">
        <v>68</v>
      </c>
      <c r="D360">
        <v>60</v>
      </c>
      <c r="E360">
        <v>90</v>
      </c>
      <c r="F360">
        <v>50</v>
      </c>
      <c r="G360">
        <v>65</v>
      </c>
      <c r="H360">
        <v>410</v>
      </c>
      <c r="I360" s="12" t="s">
        <v>9231</v>
      </c>
      <c r="K360">
        <f t="shared" si="10"/>
        <v>410</v>
      </c>
      <c r="L360">
        <f t="shared" si="11"/>
        <v>2</v>
      </c>
      <c r="M360" s="12" t="s">
        <v>9231</v>
      </c>
      <c r="N360" s="12"/>
    </row>
    <row r="361" spans="1:14" x14ac:dyDescent="0.25">
      <c r="A361" s="12" t="s">
        <v>2628</v>
      </c>
      <c r="B361">
        <v>95</v>
      </c>
      <c r="C361">
        <v>65</v>
      </c>
      <c r="D361">
        <v>110</v>
      </c>
      <c r="E361">
        <v>85</v>
      </c>
      <c r="F361">
        <v>60</v>
      </c>
      <c r="G361">
        <v>110</v>
      </c>
      <c r="H361">
        <v>525</v>
      </c>
      <c r="I361" s="12" t="s">
        <v>9096</v>
      </c>
      <c r="K361">
        <f t="shared" si="10"/>
        <v>525</v>
      </c>
      <c r="L361">
        <f t="shared" si="11"/>
        <v>3</v>
      </c>
      <c r="M361" s="12" t="s">
        <v>9096</v>
      </c>
      <c r="N361" s="12"/>
    </row>
    <row r="362" spans="1:14" x14ac:dyDescent="0.25">
      <c r="A362" s="12" t="s">
        <v>2957</v>
      </c>
      <c r="B362">
        <v>108</v>
      </c>
      <c r="C362">
        <v>85</v>
      </c>
      <c r="D362">
        <v>90</v>
      </c>
      <c r="E362">
        <v>90</v>
      </c>
      <c r="F362">
        <v>65</v>
      </c>
      <c r="G362">
        <v>80</v>
      </c>
      <c r="H362">
        <v>518</v>
      </c>
      <c r="I362" s="12" t="s">
        <v>9364</v>
      </c>
      <c r="K362">
        <f t="shared" si="10"/>
        <v>518</v>
      </c>
      <c r="L362">
        <f t="shared" si="11"/>
        <v>3</v>
      </c>
      <c r="M362" s="12" t="s">
        <v>9364</v>
      </c>
      <c r="N362" s="12"/>
    </row>
    <row r="363" spans="1:14" x14ac:dyDescent="0.25">
      <c r="A363" s="12" t="s">
        <v>10999</v>
      </c>
      <c r="B363">
        <v>88</v>
      </c>
      <c r="C363">
        <v>115</v>
      </c>
      <c r="D363">
        <v>100</v>
      </c>
      <c r="E363">
        <v>90</v>
      </c>
      <c r="F363">
        <v>65</v>
      </c>
      <c r="G363">
        <v>60</v>
      </c>
      <c r="H363">
        <v>518</v>
      </c>
      <c r="I363" s="12" t="s">
        <v>11460</v>
      </c>
      <c r="K363">
        <f t="shared" si="10"/>
        <v>518</v>
      </c>
      <c r="L363">
        <f t="shared" si="11"/>
        <v>3</v>
      </c>
      <c r="M363" s="12" t="s">
        <v>11460</v>
      </c>
      <c r="N363" s="12"/>
    </row>
    <row r="364" spans="1:14" x14ac:dyDescent="0.25">
      <c r="A364" s="12" t="s">
        <v>1628</v>
      </c>
      <c r="B364">
        <v>80</v>
      </c>
      <c r="C364">
        <v>105</v>
      </c>
      <c r="D364">
        <v>45</v>
      </c>
      <c r="E364">
        <v>100</v>
      </c>
      <c r="F364">
        <v>100</v>
      </c>
      <c r="G364">
        <v>45</v>
      </c>
      <c r="H364">
        <v>475</v>
      </c>
      <c r="I364" s="12" t="s">
        <v>9212</v>
      </c>
      <c r="K364">
        <f t="shared" si="10"/>
        <v>475</v>
      </c>
      <c r="L364">
        <f t="shared" si="11"/>
        <v>2</v>
      </c>
      <c r="M364" s="12" t="s">
        <v>9212</v>
      </c>
      <c r="N364" s="12"/>
    </row>
    <row r="365" spans="1:14" x14ac:dyDescent="0.25">
      <c r="A365" s="12" t="s">
        <v>5168</v>
      </c>
      <c r="B365">
        <v>80</v>
      </c>
      <c r="C365">
        <v>60</v>
      </c>
      <c r="D365">
        <v>82</v>
      </c>
      <c r="E365">
        <v>60</v>
      </c>
      <c r="F365">
        <v>96</v>
      </c>
      <c r="G365">
        <v>102</v>
      </c>
      <c r="H365">
        <v>480</v>
      </c>
      <c r="I365" s="12" t="s">
        <v>9213</v>
      </c>
      <c r="K365">
        <f t="shared" si="10"/>
        <v>480</v>
      </c>
      <c r="L365">
        <f t="shared" si="11"/>
        <v>2</v>
      </c>
      <c r="M365" s="12" t="s">
        <v>9213</v>
      </c>
      <c r="N365" s="12"/>
    </row>
    <row r="366" spans="1:14" x14ac:dyDescent="0.25">
      <c r="A366" s="12" t="s">
        <v>4757</v>
      </c>
      <c r="B366">
        <v>108</v>
      </c>
      <c r="C366">
        <v>120</v>
      </c>
      <c r="D366">
        <v>85</v>
      </c>
      <c r="E366">
        <v>102</v>
      </c>
      <c r="F366">
        <v>90</v>
      </c>
      <c r="G366">
        <v>95</v>
      </c>
      <c r="H366">
        <v>600</v>
      </c>
      <c r="I366" s="12" t="s">
        <v>9038</v>
      </c>
      <c r="K366">
        <f t="shared" si="10"/>
        <v>600</v>
      </c>
      <c r="L366">
        <f t="shared" si="11"/>
        <v>4</v>
      </c>
      <c r="M366" s="12" t="s">
        <v>9038</v>
      </c>
      <c r="N366" s="12"/>
    </row>
    <row r="367" spans="1:14" x14ac:dyDescent="0.25">
      <c r="A367" s="12" t="s">
        <v>5676</v>
      </c>
      <c r="B367">
        <v>112</v>
      </c>
      <c r="C367">
        <v>100</v>
      </c>
      <c r="D367">
        <v>90</v>
      </c>
      <c r="E367">
        <v>118</v>
      </c>
      <c r="F367">
        <v>85</v>
      </c>
      <c r="G367">
        <v>95</v>
      </c>
      <c r="H367">
        <v>600</v>
      </c>
      <c r="I367" s="12" t="s">
        <v>9025</v>
      </c>
      <c r="K367">
        <f t="shared" si="10"/>
        <v>600</v>
      </c>
      <c r="L367">
        <f t="shared" si="11"/>
        <v>4</v>
      </c>
      <c r="M367" s="12" t="s">
        <v>9025</v>
      </c>
      <c r="N367" s="12"/>
    </row>
    <row r="368" spans="1:14" x14ac:dyDescent="0.25">
      <c r="A368" s="12" t="s">
        <v>2947</v>
      </c>
      <c r="B368">
        <v>68</v>
      </c>
      <c r="C368">
        <v>65</v>
      </c>
      <c r="D368">
        <v>65</v>
      </c>
      <c r="E368">
        <v>90</v>
      </c>
      <c r="F368">
        <v>125</v>
      </c>
      <c r="G368">
        <v>105</v>
      </c>
      <c r="H368">
        <v>518</v>
      </c>
      <c r="I368" s="12" t="s">
        <v>9365</v>
      </c>
      <c r="K368">
        <f t="shared" si="10"/>
        <v>518</v>
      </c>
      <c r="L368">
        <f t="shared" si="11"/>
        <v>3</v>
      </c>
      <c r="M368" s="12" t="s">
        <v>9365</v>
      </c>
      <c r="N368" s="12"/>
    </row>
    <row r="369" spans="1:14" x14ac:dyDescent="0.25">
      <c r="A369" s="12" t="s">
        <v>10998</v>
      </c>
      <c r="B369">
        <v>88</v>
      </c>
      <c r="C369">
        <v>65</v>
      </c>
      <c r="D369">
        <v>60</v>
      </c>
      <c r="E369">
        <v>90</v>
      </c>
      <c r="F369">
        <v>115</v>
      </c>
      <c r="G369">
        <v>100</v>
      </c>
      <c r="H369">
        <v>518</v>
      </c>
      <c r="I369" s="12" t="s">
        <v>11459</v>
      </c>
      <c r="K369">
        <f t="shared" si="10"/>
        <v>518</v>
      </c>
      <c r="L369">
        <f t="shared" si="11"/>
        <v>3</v>
      </c>
      <c r="M369" s="12" t="s">
        <v>11459</v>
      </c>
      <c r="N369" s="12"/>
    </row>
    <row r="370" spans="1:14" x14ac:dyDescent="0.25">
      <c r="A370" s="12" t="s">
        <v>10470</v>
      </c>
      <c r="B370">
        <v>130</v>
      </c>
      <c r="C370">
        <v>80</v>
      </c>
      <c r="D370">
        <v>100</v>
      </c>
      <c r="E370">
        <v>45</v>
      </c>
      <c r="F370">
        <v>45</v>
      </c>
      <c r="G370">
        <v>100</v>
      </c>
      <c r="H370">
        <v>500</v>
      </c>
      <c r="I370" s="12" t="s">
        <v>11285</v>
      </c>
      <c r="K370">
        <f t="shared" si="10"/>
        <v>500</v>
      </c>
      <c r="L370">
        <f t="shared" si="11"/>
        <v>3</v>
      </c>
      <c r="M370" s="12" t="s">
        <v>11285</v>
      </c>
      <c r="N370" s="12"/>
    </row>
    <row r="371" spans="1:14" x14ac:dyDescent="0.25">
      <c r="A371" s="12" t="s">
        <v>11153</v>
      </c>
      <c r="B371">
        <v>100</v>
      </c>
      <c r="C371">
        <v>90</v>
      </c>
      <c r="D371">
        <v>100</v>
      </c>
      <c r="E371">
        <v>50</v>
      </c>
      <c r="F371">
        <v>55</v>
      </c>
      <c r="G371">
        <v>95</v>
      </c>
      <c r="H371">
        <v>490</v>
      </c>
      <c r="I371" s="12" t="s">
        <v>11483</v>
      </c>
      <c r="K371">
        <f t="shared" si="10"/>
        <v>490</v>
      </c>
      <c r="L371">
        <f t="shared" si="11"/>
        <v>3</v>
      </c>
      <c r="M371" s="12" t="s">
        <v>11483</v>
      </c>
      <c r="N371" s="12"/>
    </row>
    <row r="372" spans="1:14" x14ac:dyDescent="0.25">
      <c r="A372" s="12" t="s">
        <v>80</v>
      </c>
      <c r="B372">
        <v>30</v>
      </c>
      <c r="C372">
        <v>30</v>
      </c>
      <c r="D372">
        <v>30</v>
      </c>
      <c r="E372">
        <v>85</v>
      </c>
      <c r="F372">
        <v>100</v>
      </c>
      <c r="G372">
        <v>35</v>
      </c>
      <c r="H372">
        <v>310</v>
      </c>
      <c r="I372" s="12" t="s">
        <v>9709</v>
      </c>
      <c r="K372">
        <f t="shared" si="10"/>
        <v>310</v>
      </c>
      <c r="L372">
        <f t="shared" si="11"/>
        <v>1</v>
      </c>
      <c r="M372" s="12" t="s">
        <v>9709</v>
      </c>
      <c r="N372" s="12"/>
    </row>
    <row r="373" spans="1:14" x14ac:dyDescent="0.25">
      <c r="A373" s="12" t="s">
        <v>2180</v>
      </c>
      <c r="B373">
        <v>114</v>
      </c>
      <c r="C373">
        <v>57</v>
      </c>
      <c r="D373">
        <v>77</v>
      </c>
      <c r="E373">
        <v>44</v>
      </c>
      <c r="F373">
        <v>91</v>
      </c>
      <c r="G373">
        <v>102</v>
      </c>
      <c r="H373">
        <v>485</v>
      </c>
      <c r="I373" s="12" t="s">
        <v>9023</v>
      </c>
      <c r="K373">
        <f t="shared" si="10"/>
        <v>485</v>
      </c>
      <c r="L373">
        <f t="shared" si="11"/>
        <v>3</v>
      </c>
      <c r="M373" s="12" t="s">
        <v>9023</v>
      </c>
      <c r="N373" s="12"/>
    </row>
    <row r="374" spans="1:14" x14ac:dyDescent="0.25">
      <c r="A374" s="12" t="s">
        <v>105</v>
      </c>
      <c r="B374">
        <v>65</v>
      </c>
      <c r="C374">
        <v>60</v>
      </c>
      <c r="D374">
        <v>60</v>
      </c>
      <c r="E374">
        <v>115</v>
      </c>
      <c r="F374">
        <v>130</v>
      </c>
      <c r="G374">
        <v>70</v>
      </c>
      <c r="H374">
        <v>500</v>
      </c>
      <c r="I374" s="12" t="s">
        <v>9401</v>
      </c>
      <c r="K374">
        <f t="shared" si="10"/>
        <v>500</v>
      </c>
      <c r="L374">
        <f t="shared" si="11"/>
        <v>3</v>
      </c>
      <c r="M374" s="12" t="s">
        <v>9401</v>
      </c>
      <c r="N374" s="12"/>
    </row>
    <row r="375" spans="1:14" x14ac:dyDescent="0.25">
      <c r="A375" s="12" t="s">
        <v>778</v>
      </c>
      <c r="B375">
        <v>60</v>
      </c>
      <c r="C375">
        <v>70</v>
      </c>
      <c r="D375">
        <v>70</v>
      </c>
      <c r="E375">
        <v>15</v>
      </c>
      <c r="F375">
        <v>25</v>
      </c>
      <c r="G375">
        <v>60</v>
      </c>
      <c r="H375">
        <v>300</v>
      </c>
      <c r="I375" s="12" t="s">
        <v>9589</v>
      </c>
      <c r="K375">
        <f t="shared" si="10"/>
        <v>300</v>
      </c>
      <c r="L375">
        <f t="shared" si="11"/>
        <v>1</v>
      </c>
      <c r="M375" s="12" t="s">
        <v>9589</v>
      </c>
      <c r="N375" s="12"/>
    </row>
    <row r="376" spans="1:14" x14ac:dyDescent="0.25">
      <c r="A376" s="12" t="s">
        <v>5939</v>
      </c>
      <c r="B376">
        <v>60</v>
      </c>
      <c r="C376">
        <v>80</v>
      </c>
      <c r="D376">
        <v>60</v>
      </c>
      <c r="E376">
        <v>15</v>
      </c>
      <c r="F376">
        <v>15</v>
      </c>
      <c r="G376">
        <v>70</v>
      </c>
      <c r="H376">
        <v>300</v>
      </c>
      <c r="I376" s="12" t="s">
        <v>9446</v>
      </c>
      <c r="K376">
        <f t="shared" si="10"/>
        <v>300</v>
      </c>
      <c r="L376">
        <f t="shared" si="11"/>
        <v>1</v>
      </c>
      <c r="M376" s="12" t="s">
        <v>9446</v>
      </c>
      <c r="N376" s="12"/>
    </row>
    <row r="377" spans="1:14" x14ac:dyDescent="0.25">
      <c r="A377" s="12" t="s">
        <v>10053</v>
      </c>
      <c r="B377">
        <v>127</v>
      </c>
      <c r="C377">
        <v>133</v>
      </c>
      <c r="D377">
        <v>110</v>
      </c>
      <c r="E377">
        <v>25</v>
      </c>
      <c r="F377">
        <v>50</v>
      </c>
      <c r="G377">
        <v>105</v>
      </c>
      <c r="H377">
        <v>550</v>
      </c>
      <c r="I377" s="12" t="s">
        <v>10077</v>
      </c>
      <c r="K377">
        <f t="shared" si="10"/>
        <v>550</v>
      </c>
      <c r="L377">
        <f t="shared" si="11"/>
        <v>3</v>
      </c>
      <c r="M377" s="12" t="s">
        <v>10077</v>
      </c>
      <c r="N377" s="12"/>
    </row>
    <row r="378" spans="1:14" x14ac:dyDescent="0.25">
      <c r="A378" s="12" t="s">
        <v>4738</v>
      </c>
      <c r="B378">
        <v>58</v>
      </c>
      <c r="C378">
        <v>70</v>
      </c>
      <c r="D378">
        <v>40</v>
      </c>
      <c r="E378">
        <v>42</v>
      </c>
      <c r="F378">
        <v>50</v>
      </c>
      <c r="G378">
        <v>40</v>
      </c>
      <c r="H378">
        <v>300</v>
      </c>
      <c r="I378" s="12" t="s">
        <v>9489</v>
      </c>
      <c r="K378">
        <f t="shared" si="10"/>
        <v>300</v>
      </c>
      <c r="L378">
        <f t="shared" si="11"/>
        <v>1</v>
      </c>
      <c r="M378" s="12" t="s">
        <v>9489</v>
      </c>
      <c r="N378" s="12"/>
    </row>
    <row r="379" spans="1:14" x14ac:dyDescent="0.25">
      <c r="A379" s="12" t="s">
        <v>5661</v>
      </c>
      <c r="B379">
        <v>58</v>
      </c>
      <c r="C379">
        <v>55</v>
      </c>
      <c r="D379">
        <v>35</v>
      </c>
      <c r="E379">
        <v>67</v>
      </c>
      <c r="F379">
        <v>40</v>
      </c>
      <c r="G379">
        <v>45</v>
      </c>
      <c r="H379">
        <v>300</v>
      </c>
      <c r="I379" s="12" t="s">
        <v>9491</v>
      </c>
      <c r="K379">
        <f t="shared" si="10"/>
        <v>300</v>
      </c>
      <c r="L379">
        <f t="shared" si="11"/>
        <v>1</v>
      </c>
      <c r="M379" s="12" t="s">
        <v>9491</v>
      </c>
      <c r="N379" s="12"/>
    </row>
    <row r="380" spans="1:14" x14ac:dyDescent="0.25">
      <c r="A380" s="12" t="s">
        <v>1015</v>
      </c>
      <c r="B380">
        <v>95</v>
      </c>
      <c r="C380">
        <v>70</v>
      </c>
      <c r="D380">
        <v>95</v>
      </c>
      <c r="E380">
        <v>60</v>
      </c>
      <c r="F380">
        <v>120</v>
      </c>
      <c r="G380">
        <v>90</v>
      </c>
      <c r="H380">
        <v>530</v>
      </c>
      <c r="I380" s="12" t="s">
        <v>9095</v>
      </c>
      <c r="K380">
        <f t="shared" si="10"/>
        <v>530</v>
      </c>
      <c r="L380">
        <f t="shared" si="11"/>
        <v>3</v>
      </c>
      <c r="M380" s="12" t="s">
        <v>9095</v>
      </c>
      <c r="N380" s="12"/>
    </row>
    <row r="381" spans="1:14" x14ac:dyDescent="0.25">
      <c r="A381" s="12" t="s">
        <v>5981</v>
      </c>
      <c r="B381">
        <v>85</v>
      </c>
      <c r="C381">
        <v>70</v>
      </c>
      <c r="D381">
        <v>85</v>
      </c>
      <c r="E381">
        <v>75</v>
      </c>
      <c r="F381">
        <v>105</v>
      </c>
      <c r="G381">
        <v>110</v>
      </c>
      <c r="H381">
        <v>530</v>
      </c>
      <c r="I381" s="12" t="s">
        <v>9159</v>
      </c>
      <c r="K381">
        <f t="shared" si="10"/>
        <v>530</v>
      </c>
      <c r="L381">
        <f t="shared" si="11"/>
        <v>3</v>
      </c>
      <c r="M381" s="12" t="s">
        <v>9159</v>
      </c>
      <c r="N381" s="12"/>
    </row>
    <row r="382" spans="1:14" x14ac:dyDescent="0.25">
      <c r="A382" s="12" t="s">
        <v>10052</v>
      </c>
      <c r="B382">
        <v>45</v>
      </c>
      <c r="C382">
        <v>75</v>
      </c>
      <c r="D382">
        <v>70</v>
      </c>
      <c r="E382">
        <v>10</v>
      </c>
      <c r="F382">
        <v>30</v>
      </c>
      <c r="G382">
        <v>70</v>
      </c>
      <c r="H382">
        <v>300</v>
      </c>
      <c r="I382" s="12" t="s">
        <v>10078</v>
      </c>
      <c r="K382">
        <f t="shared" si="10"/>
        <v>300</v>
      </c>
      <c r="L382">
        <f t="shared" si="11"/>
        <v>1</v>
      </c>
      <c r="M382" s="12" t="s">
        <v>10078</v>
      </c>
      <c r="N382" s="12"/>
    </row>
    <row r="383" spans="1:14" x14ac:dyDescent="0.25">
      <c r="A383" s="12" t="s">
        <v>12488</v>
      </c>
      <c r="B383">
        <v>95</v>
      </c>
      <c r="C383">
        <v>95</v>
      </c>
      <c r="D383">
        <v>65</v>
      </c>
      <c r="E383">
        <v>55</v>
      </c>
      <c r="F383">
        <v>80</v>
      </c>
      <c r="G383">
        <v>65</v>
      </c>
      <c r="H383">
        <v>455</v>
      </c>
      <c r="I383" s="12" t="s">
        <v>12608</v>
      </c>
      <c r="K383">
        <f t="shared" si="10"/>
        <v>455</v>
      </c>
      <c r="L383">
        <f t="shared" si="11"/>
        <v>2</v>
      </c>
      <c r="M383" s="12" t="s">
        <v>12608</v>
      </c>
      <c r="N383" s="12"/>
    </row>
    <row r="384" spans="1:14" x14ac:dyDescent="0.25">
      <c r="A384" s="12" t="s">
        <v>2095</v>
      </c>
      <c r="B384">
        <v>120</v>
      </c>
      <c r="C384">
        <v>110</v>
      </c>
      <c r="D384">
        <v>60</v>
      </c>
      <c r="E384">
        <v>65</v>
      </c>
      <c r="F384">
        <v>110</v>
      </c>
      <c r="G384">
        <v>60</v>
      </c>
      <c r="H384">
        <v>525</v>
      </c>
      <c r="I384" s="12" t="s">
        <v>9014</v>
      </c>
      <c r="K384">
        <f t="shared" si="10"/>
        <v>525</v>
      </c>
      <c r="L384">
        <f t="shared" si="11"/>
        <v>3</v>
      </c>
      <c r="M384" s="12" t="s">
        <v>9014</v>
      </c>
      <c r="N384" s="12"/>
    </row>
    <row r="385" spans="1:14" x14ac:dyDescent="0.25">
      <c r="A385" s="12" t="s">
        <v>1545</v>
      </c>
      <c r="B385">
        <v>70</v>
      </c>
      <c r="C385">
        <v>100</v>
      </c>
      <c r="D385">
        <v>110</v>
      </c>
      <c r="E385">
        <v>100</v>
      </c>
      <c r="F385">
        <v>50</v>
      </c>
      <c r="G385">
        <v>50</v>
      </c>
      <c r="H385">
        <v>480</v>
      </c>
      <c r="I385" s="12" t="s">
        <v>9332</v>
      </c>
      <c r="K385">
        <f t="shared" si="10"/>
        <v>480</v>
      </c>
      <c r="L385">
        <f t="shared" si="11"/>
        <v>2</v>
      </c>
      <c r="M385" s="12" t="s">
        <v>9332</v>
      </c>
      <c r="N385" s="12"/>
    </row>
    <row r="386" spans="1:14" x14ac:dyDescent="0.25">
      <c r="A386" s="12" t="s">
        <v>10598</v>
      </c>
      <c r="B386">
        <v>59</v>
      </c>
      <c r="C386">
        <v>75</v>
      </c>
      <c r="D386">
        <v>42</v>
      </c>
      <c r="E386">
        <v>75</v>
      </c>
      <c r="F386">
        <v>22</v>
      </c>
      <c r="G386">
        <v>37</v>
      </c>
      <c r="H386">
        <v>310</v>
      </c>
      <c r="I386" s="12" t="s">
        <v>11328</v>
      </c>
      <c r="K386">
        <f t="shared" si="10"/>
        <v>310</v>
      </c>
      <c r="L386">
        <f t="shared" si="11"/>
        <v>1</v>
      </c>
      <c r="M386" s="12" t="s">
        <v>11328</v>
      </c>
      <c r="N386" s="12"/>
    </row>
    <row r="387" spans="1:14" x14ac:dyDescent="0.25">
      <c r="A387" s="12" t="s">
        <v>1043</v>
      </c>
      <c r="B387">
        <v>85</v>
      </c>
      <c r="C387">
        <v>75</v>
      </c>
      <c r="D387">
        <v>105</v>
      </c>
      <c r="E387">
        <v>55</v>
      </c>
      <c r="F387">
        <v>35</v>
      </c>
      <c r="G387">
        <v>75</v>
      </c>
      <c r="H387">
        <v>430</v>
      </c>
      <c r="I387" s="12" t="s">
        <v>9154</v>
      </c>
      <c r="K387">
        <f t="shared" ref="K387:K450" si="12">SUM(B387:G387)</f>
        <v>430</v>
      </c>
      <c r="L387">
        <f t="shared" ref="L387:L450" si="13">IF($K387&gt;=570,4,IF(AND($K387&gt;=485,$K387&lt;570),3,IF(AND($K387&gt;=400,$K387&lt;485),2,1)))</f>
        <v>2</v>
      </c>
      <c r="M387" s="12" t="s">
        <v>9154</v>
      </c>
      <c r="N387" s="12"/>
    </row>
    <row r="388" spans="1:14" x14ac:dyDescent="0.25">
      <c r="A388" s="12" t="s">
        <v>10828</v>
      </c>
      <c r="B388">
        <v>68</v>
      </c>
      <c r="C388">
        <v>75</v>
      </c>
      <c r="D388">
        <v>42</v>
      </c>
      <c r="E388">
        <v>60</v>
      </c>
      <c r="F388">
        <v>45</v>
      </c>
      <c r="G388">
        <v>60</v>
      </c>
      <c r="H388">
        <v>350</v>
      </c>
      <c r="I388" s="12" t="s">
        <v>11401</v>
      </c>
      <c r="K388">
        <f t="shared" si="12"/>
        <v>350</v>
      </c>
      <c r="L388">
        <f t="shared" si="13"/>
        <v>1</v>
      </c>
      <c r="M388" s="12" t="s">
        <v>11401</v>
      </c>
      <c r="N388" s="12"/>
    </row>
    <row r="389" spans="1:14" x14ac:dyDescent="0.25">
      <c r="A389" s="12" t="s">
        <v>10829</v>
      </c>
      <c r="B389">
        <v>93</v>
      </c>
      <c r="C389">
        <v>105</v>
      </c>
      <c r="D389">
        <v>75</v>
      </c>
      <c r="E389">
        <v>96</v>
      </c>
      <c r="F389">
        <v>60</v>
      </c>
      <c r="G389">
        <v>96</v>
      </c>
      <c r="H389">
        <v>525</v>
      </c>
      <c r="I389" s="12" t="s">
        <v>11402</v>
      </c>
      <c r="K389">
        <f t="shared" si="12"/>
        <v>525</v>
      </c>
      <c r="L389">
        <f t="shared" si="13"/>
        <v>3</v>
      </c>
      <c r="M389" s="12" t="s">
        <v>11402</v>
      </c>
      <c r="N389" s="12"/>
    </row>
    <row r="390" spans="1:14" x14ac:dyDescent="0.25">
      <c r="A390" s="12" t="s">
        <v>1056</v>
      </c>
      <c r="B390">
        <v>95</v>
      </c>
      <c r="C390">
        <v>95</v>
      </c>
      <c r="D390">
        <v>125</v>
      </c>
      <c r="E390">
        <v>55</v>
      </c>
      <c r="F390">
        <v>45</v>
      </c>
      <c r="G390">
        <v>95</v>
      </c>
      <c r="H390">
        <v>510</v>
      </c>
      <c r="I390" s="12" t="s">
        <v>9094</v>
      </c>
      <c r="K390">
        <f t="shared" si="12"/>
        <v>510</v>
      </c>
      <c r="L390">
        <f t="shared" si="13"/>
        <v>3</v>
      </c>
      <c r="M390" s="12" t="s">
        <v>9094</v>
      </c>
      <c r="N390" s="12"/>
    </row>
    <row r="391" spans="1:14" x14ac:dyDescent="0.25">
      <c r="A391" s="12" t="s">
        <v>2410</v>
      </c>
      <c r="B391">
        <v>70</v>
      </c>
      <c r="C391">
        <v>60</v>
      </c>
      <c r="D391">
        <v>75</v>
      </c>
      <c r="E391">
        <v>45</v>
      </c>
      <c r="F391">
        <v>80</v>
      </c>
      <c r="G391">
        <v>65</v>
      </c>
      <c r="H391">
        <v>395</v>
      </c>
      <c r="I391" s="12" t="s">
        <v>9336</v>
      </c>
      <c r="K391">
        <f t="shared" si="12"/>
        <v>395</v>
      </c>
      <c r="L391">
        <f t="shared" si="13"/>
        <v>1</v>
      </c>
      <c r="M391" s="12" t="s">
        <v>9336</v>
      </c>
      <c r="N391" s="12"/>
    </row>
    <row r="392" spans="1:14" x14ac:dyDescent="0.25">
      <c r="A392" s="12" t="s">
        <v>929</v>
      </c>
      <c r="B392">
        <v>123</v>
      </c>
      <c r="C392">
        <v>125</v>
      </c>
      <c r="D392">
        <v>62</v>
      </c>
      <c r="E392">
        <v>103</v>
      </c>
      <c r="F392">
        <v>40</v>
      </c>
      <c r="G392">
        <v>81</v>
      </c>
      <c r="H392">
        <v>534</v>
      </c>
      <c r="I392" s="12" t="s">
        <v>9007</v>
      </c>
      <c r="K392">
        <f t="shared" si="12"/>
        <v>534</v>
      </c>
      <c r="L392">
        <f t="shared" si="13"/>
        <v>3</v>
      </c>
      <c r="M392" s="12" t="s">
        <v>9007</v>
      </c>
      <c r="N392" s="12"/>
    </row>
    <row r="393" spans="1:14" x14ac:dyDescent="0.25">
      <c r="A393" s="12" t="s">
        <v>10795</v>
      </c>
      <c r="B393">
        <v>93</v>
      </c>
      <c r="C393">
        <v>100</v>
      </c>
      <c r="D393">
        <v>82</v>
      </c>
      <c r="E393">
        <v>123</v>
      </c>
      <c r="F393">
        <v>40</v>
      </c>
      <c r="G393">
        <v>96</v>
      </c>
      <c r="H393">
        <v>534</v>
      </c>
      <c r="I393" s="12" t="s">
        <v>11391</v>
      </c>
      <c r="K393">
        <f t="shared" si="12"/>
        <v>534</v>
      </c>
      <c r="L393">
        <f t="shared" si="13"/>
        <v>3</v>
      </c>
      <c r="M393" s="12" t="s">
        <v>11391</v>
      </c>
      <c r="N393" s="12"/>
    </row>
    <row r="394" spans="1:14" x14ac:dyDescent="0.25">
      <c r="A394" s="12" t="s">
        <v>402</v>
      </c>
      <c r="B394">
        <v>75</v>
      </c>
      <c r="C394">
        <v>80</v>
      </c>
      <c r="D394">
        <v>65</v>
      </c>
      <c r="E394">
        <v>90</v>
      </c>
      <c r="F394">
        <v>60</v>
      </c>
      <c r="G394">
        <v>60</v>
      </c>
      <c r="H394">
        <v>430</v>
      </c>
      <c r="I394" s="12" t="s">
        <v>9261</v>
      </c>
      <c r="K394">
        <f t="shared" si="12"/>
        <v>430</v>
      </c>
      <c r="L394">
        <f t="shared" si="13"/>
        <v>2</v>
      </c>
      <c r="M394" s="12" t="s">
        <v>9261</v>
      </c>
      <c r="N394" s="12"/>
    </row>
    <row r="395" spans="1:14" x14ac:dyDescent="0.25">
      <c r="A395" s="12" t="s">
        <v>3906</v>
      </c>
      <c r="B395">
        <v>55</v>
      </c>
      <c r="C395">
        <v>25</v>
      </c>
      <c r="D395">
        <v>50</v>
      </c>
      <c r="E395">
        <v>63</v>
      </c>
      <c r="F395">
        <v>77</v>
      </c>
      <c r="G395">
        <v>60</v>
      </c>
      <c r="H395">
        <v>330</v>
      </c>
      <c r="I395" s="12" t="s">
        <v>9529</v>
      </c>
      <c r="K395">
        <f t="shared" si="12"/>
        <v>330</v>
      </c>
      <c r="L395">
        <f t="shared" si="13"/>
        <v>1</v>
      </c>
      <c r="M395" s="12" t="s">
        <v>9529</v>
      </c>
      <c r="N395" s="12"/>
    </row>
    <row r="396" spans="1:14" x14ac:dyDescent="0.25">
      <c r="A396" s="12" t="s">
        <v>1979</v>
      </c>
      <c r="B396">
        <v>95</v>
      </c>
      <c r="C396">
        <v>62</v>
      </c>
      <c r="D396">
        <v>63</v>
      </c>
      <c r="E396">
        <v>80</v>
      </c>
      <c r="F396">
        <v>110</v>
      </c>
      <c r="G396">
        <v>90</v>
      </c>
      <c r="H396">
        <v>500</v>
      </c>
      <c r="I396" s="12" t="s">
        <v>9097</v>
      </c>
      <c r="K396">
        <f t="shared" si="12"/>
        <v>500</v>
      </c>
      <c r="L396">
        <f t="shared" si="13"/>
        <v>3</v>
      </c>
      <c r="M396" s="12" t="s">
        <v>9097</v>
      </c>
      <c r="N396" s="12"/>
    </row>
    <row r="397" spans="1:14" x14ac:dyDescent="0.25">
      <c r="A397" s="12" t="s">
        <v>799</v>
      </c>
      <c r="B397">
        <v>90</v>
      </c>
      <c r="C397">
        <v>110</v>
      </c>
      <c r="D397">
        <v>130</v>
      </c>
      <c r="E397">
        <v>35</v>
      </c>
      <c r="F397">
        <v>40</v>
      </c>
      <c r="G397">
        <v>90</v>
      </c>
      <c r="H397">
        <v>495</v>
      </c>
      <c r="I397" s="12" t="s">
        <v>9215</v>
      </c>
      <c r="K397">
        <f t="shared" si="12"/>
        <v>495</v>
      </c>
      <c r="L397">
        <f t="shared" si="13"/>
        <v>3</v>
      </c>
      <c r="M397" s="12" t="s">
        <v>9215</v>
      </c>
      <c r="N397" s="12"/>
    </row>
    <row r="398" spans="1:14" x14ac:dyDescent="0.25">
      <c r="A398" s="12" t="s">
        <v>5956</v>
      </c>
      <c r="B398">
        <v>90</v>
      </c>
      <c r="C398">
        <v>110</v>
      </c>
      <c r="D398">
        <v>110</v>
      </c>
      <c r="E398">
        <v>30</v>
      </c>
      <c r="F398">
        <v>35</v>
      </c>
      <c r="G398">
        <v>120</v>
      </c>
      <c r="H398">
        <v>495</v>
      </c>
      <c r="I398" s="12" t="s">
        <v>9122</v>
      </c>
      <c r="K398">
        <f t="shared" si="12"/>
        <v>495</v>
      </c>
      <c r="L398">
        <f t="shared" si="13"/>
        <v>3</v>
      </c>
      <c r="M398" s="12" t="s">
        <v>9122</v>
      </c>
      <c r="N398" s="12"/>
    </row>
    <row r="399" spans="1:14" x14ac:dyDescent="0.25">
      <c r="A399" s="12" t="s">
        <v>583</v>
      </c>
      <c r="B399">
        <v>64</v>
      </c>
      <c r="C399">
        <v>69</v>
      </c>
      <c r="D399">
        <v>65</v>
      </c>
      <c r="E399">
        <v>35</v>
      </c>
      <c r="F399">
        <v>45</v>
      </c>
      <c r="G399">
        <v>45</v>
      </c>
      <c r="H399">
        <v>323</v>
      </c>
      <c r="I399" s="12" t="s">
        <v>9409</v>
      </c>
      <c r="K399">
        <f t="shared" si="12"/>
        <v>323</v>
      </c>
      <c r="L399">
        <f t="shared" si="13"/>
        <v>1</v>
      </c>
      <c r="M399" s="12" t="s">
        <v>9409</v>
      </c>
      <c r="N399" s="12"/>
    </row>
    <row r="400" spans="1:14" x14ac:dyDescent="0.25">
      <c r="A400" s="12" t="s">
        <v>10370</v>
      </c>
      <c r="B400">
        <v>64</v>
      </c>
      <c r="C400">
        <v>64</v>
      </c>
      <c r="D400">
        <v>60</v>
      </c>
      <c r="E400">
        <v>25</v>
      </c>
      <c r="F400">
        <v>60</v>
      </c>
      <c r="G400">
        <v>50</v>
      </c>
      <c r="H400">
        <v>323</v>
      </c>
      <c r="I400" s="12" t="s">
        <v>11249</v>
      </c>
      <c r="K400">
        <f t="shared" si="12"/>
        <v>323</v>
      </c>
      <c r="L400">
        <f t="shared" si="13"/>
        <v>1</v>
      </c>
      <c r="M400" s="12" t="s">
        <v>11249</v>
      </c>
      <c r="N400" s="12"/>
    </row>
    <row r="401" spans="1:14" x14ac:dyDescent="0.25">
      <c r="A401" s="12" t="s">
        <v>6164</v>
      </c>
      <c r="B401">
        <v>100</v>
      </c>
      <c r="C401">
        <v>115</v>
      </c>
      <c r="D401">
        <v>90</v>
      </c>
      <c r="E401">
        <v>100</v>
      </c>
      <c r="F401">
        <v>35</v>
      </c>
      <c r="G401">
        <v>90</v>
      </c>
      <c r="H401">
        <v>530</v>
      </c>
      <c r="I401" s="12" t="s">
        <v>9069</v>
      </c>
      <c r="K401">
        <f t="shared" si="12"/>
        <v>530</v>
      </c>
      <c r="L401">
        <f t="shared" si="13"/>
        <v>3</v>
      </c>
      <c r="M401" s="12" t="s">
        <v>9069</v>
      </c>
      <c r="N401" s="12"/>
    </row>
    <row r="402" spans="1:14" x14ac:dyDescent="0.25">
      <c r="A402" s="12" t="s">
        <v>14150</v>
      </c>
      <c r="B402">
        <v>140</v>
      </c>
      <c r="C402">
        <v>100</v>
      </c>
      <c r="D402">
        <v>75</v>
      </c>
      <c r="E402">
        <v>40</v>
      </c>
      <c r="F402">
        <v>100</v>
      </c>
      <c r="G402">
        <v>75</v>
      </c>
      <c r="H402">
        <v>530</v>
      </c>
      <c r="I402" s="12" t="s">
        <v>14858</v>
      </c>
      <c r="K402">
        <f t="shared" si="12"/>
        <v>530</v>
      </c>
      <c r="L402">
        <f t="shared" si="13"/>
        <v>3</v>
      </c>
      <c r="M402" s="12" t="s">
        <v>14858</v>
      </c>
      <c r="N402" s="12"/>
    </row>
    <row r="403" spans="1:14" x14ac:dyDescent="0.25">
      <c r="A403" s="12" t="s">
        <v>595</v>
      </c>
      <c r="B403">
        <v>94</v>
      </c>
      <c r="C403">
        <v>99</v>
      </c>
      <c r="D403">
        <v>105</v>
      </c>
      <c r="E403">
        <v>55</v>
      </c>
      <c r="F403">
        <v>75</v>
      </c>
      <c r="G403">
        <v>75</v>
      </c>
      <c r="H403">
        <v>503</v>
      </c>
      <c r="I403" s="12" t="s">
        <v>9100</v>
      </c>
      <c r="K403">
        <f t="shared" si="12"/>
        <v>503</v>
      </c>
      <c r="L403">
        <f t="shared" si="13"/>
        <v>3</v>
      </c>
      <c r="M403" s="12" t="s">
        <v>9100</v>
      </c>
      <c r="N403" s="12"/>
    </row>
    <row r="404" spans="1:14" x14ac:dyDescent="0.25">
      <c r="A404" s="12" t="s">
        <v>10371</v>
      </c>
      <c r="B404">
        <v>84</v>
      </c>
      <c r="C404">
        <v>105</v>
      </c>
      <c r="D404">
        <v>90</v>
      </c>
      <c r="E404">
        <v>35</v>
      </c>
      <c r="F404">
        <v>109</v>
      </c>
      <c r="G404">
        <v>80</v>
      </c>
      <c r="H404">
        <v>503</v>
      </c>
      <c r="I404" s="12" t="s">
        <v>11250</v>
      </c>
      <c r="K404">
        <f t="shared" si="12"/>
        <v>503</v>
      </c>
      <c r="L404">
        <f t="shared" si="13"/>
        <v>3</v>
      </c>
      <c r="M404" s="12" t="s">
        <v>11250</v>
      </c>
      <c r="N404" s="12"/>
    </row>
    <row r="405" spans="1:14" x14ac:dyDescent="0.25">
      <c r="A405" s="12" t="s">
        <v>4882</v>
      </c>
      <c r="B405">
        <v>110</v>
      </c>
      <c r="C405">
        <v>100</v>
      </c>
      <c r="D405">
        <v>110</v>
      </c>
      <c r="E405">
        <v>80</v>
      </c>
      <c r="F405">
        <v>70</v>
      </c>
      <c r="G405">
        <v>130</v>
      </c>
      <c r="H405">
        <v>600</v>
      </c>
      <c r="I405" s="12" t="s">
        <v>9120</v>
      </c>
      <c r="K405">
        <f t="shared" si="12"/>
        <v>600</v>
      </c>
      <c r="L405">
        <f t="shared" si="13"/>
        <v>4</v>
      </c>
      <c r="M405" s="12" t="s">
        <v>9120</v>
      </c>
      <c r="N405" s="12"/>
    </row>
    <row r="406" spans="1:14" x14ac:dyDescent="0.25">
      <c r="A406" s="12" t="s">
        <v>14454</v>
      </c>
      <c r="B406">
        <v>150</v>
      </c>
      <c r="C406">
        <v>100</v>
      </c>
      <c r="D406">
        <v>80</v>
      </c>
      <c r="E406">
        <v>60</v>
      </c>
      <c r="F406">
        <v>110</v>
      </c>
      <c r="G406">
        <v>100</v>
      </c>
      <c r="H406">
        <v>600</v>
      </c>
      <c r="I406" s="12" t="s">
        <v>14859</v>
      </c>
      <c r="K406">
        <f t="shared" si="12"/>
        <v>600</v>
      </c>
      <c r="L406">
        <f t="shared" si="13"/>
        <v>4</v>
      </c>
      <c r="M406" s="12" t="s">
        <v>14859</v>
      </c>
      <c r="N406" s="12"/>
    </row>
    <row r="407" spans="1:14" x14ac:dyDescent="0.25">
      <c r="A407" s="12" t="s">
        <v>4859</v>
      </c>
      <c r="B407">
        <v>65</v>
      </c>
      <c r="C407">
        <v>50</v>
      </c>
      <c r="D407">
        <v>45</v>
      </c>
      <c r="E407">
        <v>30</v>
      </c>
      <c r="F407">
        <v>35</v>
      </c>
      <c r="G407">
        <v>75</v>
      </c>
      <c r="H407">
        <v>300</v>
      </c>
      <c r="I407" s="12" t="s">
        <v>9633</v>
      </c>
      <c r="K407">
        <f t="shared" si="12"/>
        <v>300</v>
      </c>
      <c r="L407">
        <f t="shared" si="13"/>
        <v>1</v>
      </c>
      <c r="M407" s="12" t="s">
        <v>9633</v>
      </c>
      <c r="N407" s="12"/>
    </row>
    <row r="408" spans="1:14" x14ac:dyDescent="0.25">
      <c r="A408" s="12" t="s">
        <v>14452</v>
      </c>
      <c r="B408">
        <v>75</v>
      </c>
      <c r="C408">
        <v>50</v>
      </c>
      <c r="D408">
        <v>35</v>
      </c>
      <c r="E408">
        <v>40</v>
      </c>
      <c r="F408">
        <v>55</v>
      </c>
      <c r="G408">
        <v>45</v>
      </c>
      <c r="H408">
        <v>300</v>
      </c>
      <c r="I408" s="12" t="s">
        <v>14860</v>
      </c>
      <c r="K408">
        <f t="shared" si="12"/>
        <v>300</v>
      </c>
      <c r="L408">
        <f t="shared" si="13"/>
        <v>1</v>
      </c>
      <c r="M408" s="12" t="s">
        <v>14860</v>
      </c>
      <c r="N408" s="12"/>
    </row>
    <row r="409" spans="1:14" x14ac:dyDescent="0.25">
      <c r="A409" s="12" t="s">
        <v>5420</v>
      </c>
      <c r="B409">
        <v>105</v>
      </c>
      <c r="C409">
        <v>54</v>
      </c>
      <c r="D409">
        <v>65</v>
      </c>
      <c r="E409">
        <v>52</v>
      </c>
      <c r="F409">
        <v>134</v>
      </c>
      <c r="G409">
        <v>75</v>
      </c>
      <c r="H409">
        <v>485</v>
      </c>
      <c r="I409" s="12" t="s">
        <v>9271</v>
      </c>
      <c r="K409">
        <f t="shared" si="12"/>
        <v>485</v>
      </c>
      <c r="L409">
        <f t="shared" si="13"/>
        <v>3</v>
      </c>
      <c r="M409" s="12" t="s">
        <v>9271</v>
      </c>
      <c r="N409" s="12"/>
    </row>
    <row r="410" spans="1:14" x14ac:dyDescent="0.25">
      <c r="A410" s="12" t="s">
        <v>3460</v>
      </c>
      <c r="B410">
        <v>40</v>
      </c>
      <c r="C410">
        <v>40</v>
      </c>
      <c r="D410">
        <v>50</v>
      </c>
      <c r="E410">
        <v>10</v>
      </c>
      <c r="F410">
        <v>40</v>
      </c>
      <c r="G410">
        <v>70</v>
      </c>
      <c r="H410">
        <v>250</v>
      </c>
      <c r="I410" s="12" t="s">
        <v>9668</v>
      </c>
      <c r="K410">
        <f t="shared" si="12"/>
        <v>250</v>
      </c>
      <c r="L410">
        <f t="shared" si="13"/>
        <v>1</v>
      </c>
      <c r="M410" s="12" t="s">
        <v>9668</v>
      </c>
      <c r="N410" s="12"/>
    </row>
    <row r="411" spans="1:14" x14ac:dyDescent="0.25">
      <c r="A411" s="12" t="s">
        <v>3961</v>
      </c>
      <c r="B411">
        <v>45</v>
      </c>
      <c r="C411">
        <v>55</v>
      </c>
      <c r="D411">
        <v>40</v>
      </c>
      <c r="E411">
        <v>55</v>
      </c>
      <c r="F411">
        <v>30</v>
      </c>
      <c r="G411">
        <v>65</v>
      </c>
      <c r="H411">
        <v>290</v>
      </c>
      <c r="I411" s="12" t="s">
        <v>9621</v>
      </c>
      <c r="K411">
        <f t="shared" si="12"/>
        <v>290</v>
      </c>
      <c r="L411">
        <f t="shared" si="13"/>
        <v>1</v>
      </c>
      <c r="M411" s="12" t="s">
        <v>9621</v>
      </c>
      <c r="N411" s="12"/>
    </row>
    <row r="412" spans="1:14" x14ac:dyDescent="0.25">
      <c r="A412" s="12" t="s">
        <v>4468</v>
      </c>
      <c r="B412">
        <v>45</v>
      </c>
      <c r="C412">
        <v>50</v>
      </c>
      <c r="D412">
        <v>40</v>
      </c>
      <c r="E412">
        <v>45</v>
      </c>
      <c r="F412">
        <v>55</v>
      </c>
      <c r="G412">
        <v>55</v>
      </c>
      <c r="H412">
        <v>290</v>
      </c>
      <c r="I412" s="12" t="s">
        <v>9627</v>
      </c>
      <c r="K412">
        <f t="shared" si="12"/>
        <v>290</v>
      </c>
      <c r="L412">
        <f t="shared" si="13"/>
        <v>1</v>
      </c>
      <c r="M412" s="12" t="s">
        <v>9627</v>
      </c>
      <c r="N412" s="12"/>
    </row>
    <row r="413" spans="1:14" x14ac:dyDescent="0.25">
      <c r="A413" s="12" t="s">
        <v>3979</v>
      </c>
      <c r="B413">
        <v>70</v>
      </c>
      <c r="C413">
        <v>115</v>
      </c>
      <c r="D413">
        <v>65</v>
      </c>
      <c r="E413">
        <v>90</v>
      </c>
      <c r="F413">
        <v>55</v>
      </c>
      <c r="G413">
        <v>95</v>
      </c>
      <c r="H413">
        <v>490</v>
      </c>
      <c r="I413" s="12" t="s">
        <v>9342</v>
      </c>
      <c r="K413">
        <f t="shared" si="12"/>
        <v>490</v>
      </c>
      <c r="L413">
        <f t="shared" si="13"/>
        <v>3</v>
      </c>
      <c r="M413" s="12" t="s">
        <v>9342</v>
      </c>
      <c r="N413" s="12"/>
    </row>
    <row r="414" spans="1:14" x14ac:dyDescent="0.25">
      <c r="A414" s="12" t="s">
        <v>4479</v>
      </c>
      <c r="B414">
        <v>70</v>
      </c>
      <c r="C414">
        <v>105</v>
      </c>
      <c r="D414">
        <v>65</v>
      </c>
      <c r="E414">
        <v>65</v>
      </c>
      <c r="F414">
        <v>105</v>
      </c>
      <c r="G414">
        <v>80</v>
      </c>
      <c r="H414">
        <v>490</v>
      </c>
      <c r="I414" s="12" t="s">
        <v>9344</v>
      </c>
      <c r="K414">
        <f t="shared" si="12"/>
        <v>490</v>
      </c>
      <c r="L414">
        <f t="shared" si="13"/>
        <v>3</v>
      </c>
      <c r="M414" s="12" t="s">
        <v>9344</v>
      </c>
      <c r="N414" s="12"/>
    </row>
    <row r="415" spans="1:14" x14ac:dyDescent="0.25">
      <c r="A415" s="12" t="s">
        <v>3972</v>
      </c>
      <c r="B415">
        <v>60</v>
      </c>
      <c r="C415">
        <v>75</v>
      </c>
      <c r="D415">
        <v>60</v>
      </c>
      <c r="E415">
        <v>65</v>
      </c>
      <c r="F415">
        <v>45</v>
      </c>
      <c r="G415">
        <v>85</v>
      </c>
      <c r="H415">
        <v>390</v>
      </c>
      <c r="I415" s="12" t="s">
        <v>9454</v>
      </c>
      <c r="K415">
        <f t="shared" si="12"/>
        <v>390</v>
      </c>
      <c r="L415">
        <f t="shared" si="13"/>
        <v>1</v>
      </c>
      <c r="M415" s="12" t="s">
        <v>9454</v>
      </c>
      <c r="N415" s="12"/>
    </row>
    <row r="416" spans="1:14" x14ac:dyDescent="0.25">
      <c r="A416" s="12" t="s">
        <v>4475</v>
      </c>
      <c r="B416">
        <v>60</v>
      </c>
      <c r="C416">
        <v>70</v>
      </c>
      <c r="D416">
        <v>70</v>
      </c>
      <c r="E416">
        <v>55</v>
      </c>
      <c r="F416">
        <v>70</v>
      </c>
      <c r="G416">
        <v>65</v>
      </c>
      <c r="H416">
        <v>390</v>
      </c>
      <c r="I416" s="12" t="s">
        <v>9447</v>
      </c>
      <c r="K416">
        <f t="shared" si="12"/>
        <v>390</v>
      </c>
      <c r="L416">
        <f t="shared" si="13"/>
        <v>1</v>
      </c>
      <c r="M416" s="12" t="s">
        <v>9447</v>
      </c>
      <c r="N416" s="12"/>
    </row>
    <row r="417" spans="1:14" x14ac:dyDescent="0.25">
      <c r="A417" s="12" t="s">
        <v>10314</v>
      </c>
      <c r="B417">
        <v>105</v>
      </c>
      <c r="C417">
        <v>110</v>
      </c>
      <c r="D417">
        <v>122</v>
      </c>
      <c r="E417">
        <v>44</v>
      </c>
      <c r="F417">
        <v>48</v>
      </c>
      <c r="G417">
        <v>65</v>
      </c>
      <c r="H417">
        <v>494</v>
      </c>
      <c r="I417" s="12" t="s">
        <v>11231</v>
      </c>
      <c r="K417">
        <f t="shared" si="12"/>
        <v>494</v>
      </c>
      <c r="L417">
        <f t="shared" si="13"/>
        <v>3</v>
      </c>
      <c r="M417" s="12" t="s">
        <v>11231</v>
      </c>
      <c r="N417" s="12"/>
    </row>
    <row r="418" spans="1:14" x14ac:dyDescent="0.25">
      <c r="A418" s="12" t="s">
        <v>14236</v>
      </c>
      <c r="B418">
        <v>70</v>
      </c>
      <c r="C418">
        <v>45</v>
      </c>
      <c r="D418">
        <v>90</v>
      </c>
      <c r="E418">
        <v>95</v>
      </c>
      <c r="F418">
        <v>95</v>
      </c>
      <c r="G418">
        <v>90</v>
      </c>
      <c r="H418">
        <v>485</v>
      </c>
      <c r="I418" s="12" t="s">
        <v>14861</v>
      </c>
      <c r="K418">
        <f t="shared" si="12"/>
        <v>485</v>
      </c>
      <c r="L418">
        <f t="shared" si="13"/>
        <v>3</v>
      </c>
      <c r="M418" s="12" t="s">
        <v>14861</v>
      </c>
      <c r="N418" s="12"/>
    </row>
    <row r="419" spans="1:14" x14ac:dyDescent="0.25">
      <c r="A419" s="12" t="s">
        <v>10763</v>
      </c>
      <c r="B419">
        <v>100</v>
      </c>
      <c r="C419">
        <v>120</v>
      </c>
      <c r="D419">
        <v>105</v>
      </c>
      <c r="E419">
        <v>45</v>
      </c>
      <c r="F419">
        <v>40</v>
      </c>
      <c r="G419">
        <v>40</v>
      </c>
      <c r="H419">
        <v>450</v>
      </c>
      <c r="I419" s="12" t="s">
        <v>11387</v>
      </c>
      <c r="K419">
        <f t="shared" si="12"/>
        <v>450</v>
      </c>
      <c r="L419">
        <f t="shared" si="13"/>
        <v>2</v>
      </c>
      <c r="M419" s="12" t="s">
        <v>11387</v>
      </c>
      <c r="N419" s="12"/>
    </row>
    <row r="420" spans="1:14" x14ac:dyDescent="0.25">
      <c r="A420" s="12" t="s">
        <v>8947</v>
      </c>
      <c r="B420">
        <v>90</v>
      </c>
      <c r="C420">
        <v>98</v>
      </c>
      <c r="D420">
        <v>100</v>
      </c>
      <c r="E420">
        <v>50</v>
      </c>
      <c r="F420">
        <v>42</v>
      </c>
      <c r="G420">
        <v>100</v>
      </c>
      <c r="H420">
        <v>480</v>
      </c>
      <c r="I420" s="12" t="s">
        <v>9209</v>
      </c>
      <c r="K420">
        <f t="shared" si="12"/>
        <v>480</v>
      </c>
      <c r="L420">
        <f t="shared" si="13"/>
        <v>2</v>
      </c>
      <c r="M420" s="12" t="s">
        <v>9209</v>
      </c>
      <c r="N420" s="12"/>
    </row>
    <row r="421" spans="1:14" x14ac:dyDescent="0.25">
      <c r="A421" s="12" t="s">
        <v>792</v>
      </c>
      <c r="B421">
        <v>70</v>
      </c>
      <c r="C421">
        <v>85</v>
      </c>
      <c r="D421">
        <v>95</v>
      </c>
      <c r="E421">
        <v>25</v>
      </c>
      <c r="F421">
        <v>35</v>
      </c>
      <c r="G421">
        <v>80</v>
      </c>
      <c r="H421">
        <v>390</v>
      </c>
      <c r="I421" s="12" t="s">
        <v>9451</v>
      </c>
      <c r="K421">
        <f t="shared" si="12"/>
        <v>390</v>
      </c>
      <c r="L421">
        <f t="shared" si="13"/>
        <v>1</v>
      </c>
      <c r="M421" s="12" t="s">
        <v>9451</v>
      </c>
      <c r="N421" s="12"/>
    </row>
    <row r="422" spans="1:14" x14ac:dyDescent="0.25">
      <c r="A422" s="12" t="s">
        <v>5950</v>
      </c>
      <c r="B422">
        <v>75</v>
      </c>
      <c r="C422">
        <v>95</v>
      </c>
      <c r="D422">
        <v>80</v>
      </c>
      <c r="E422">
        <v>20</v>
      </c>
      <c r="F422">
        <v>25</v>
      </c>
      <c r="G422">
        <v>95</v>
      </c>
      <c r="H422">
        <v>390</v>
      </c>
      <c r="I422" s="12" t="s">
        <v>9256</v>
      </c>
      <c r="K422">
        <f t="shared" si="12"/>
        <v>390</v>
      </c>
      <c r="L422">
        <f t="shared" si="13"/>
        <v>1</v>
      </c>
      <c r="M422" s="12" t="s">
        <v>9256</v>
      </c>
      <c r="N422" s="12"/>
    </row>
    <row r="423" spans="1:14" x14ac:dyDescent="0.25">
      <c r="A423" s="12" t="s">
        <v>10445</v>
      </c>
      <c r="B423">
        <v>70</v>
      </c>
      <c r="C423">
        <v>71</v>
      </c>
      <c r="D423">
        <v>55</v>
      </c>
      <c r="E423">
        <v>34</v>
      </c>
      <c r="F423">
        <v>30</v>
      </c>
      <c r="G423">
        <v>70</v>
      </c>
      <c r="H423">
        <v>330</v>
      </c>
      <c r="I423" s="12" t="s">
        <v>11275</v>
      </c>
      <c r="K423">
        <f t="shared" si="12"/>
        <v>330</v>
      </c>
      <c r="L423">
        <f t="shared" si="13"/>
        <v>1</v>
      </c>
      <c r="M423" s="12" t="s">
        <v>11275</v>
      </c>
      <c r="N423" s="12"/>
    </row>
    <row r="424" spans="1:14" x14ac:dyDescent="0.25">
      <c r="A424" s="12" t="s">
        <v>4609</v>
      </c>
      <c r="B424">
        <v>120</v>
      </c>
      <c r="C424">
        <v>95</v>
      </c>
      <c r="D424">
        <v>95</v>
      </c>
      <c r="E424">
        <v>20</v>
      </c>
      <c r="F424">
        <v>55</v>
      </c>
      <c r="G424">
        <v>75</v>
      </c>
      <c r="H424">
        <v>460</v>
      </c>
      <c r="I424" s="12" t="s">
        <v>9012</v>
      </c>
      <c r="K424">
        <f t="shared" si="12"/>
        <v>460</v>
      </c>
      <c r="L424">
        <f t="shared" si="13"/>
        <v>2</v>
      </c>
      <c r="M424" s="12" t="s">
        <v>9012</v>
      </c>
      <c r="N424" s="12"/>
    </row>
    <row r="425" spans="1:14" x14ac:dyDescent="0.25">
      <c r="A425" s="12" t="s">
        <v>5259</v>
      </c>
      <c r="B425">
        <v>92</v>
      </c>
      <c r="C425">
        <v>60</v>
      </c>
      <c r="D425">
        <v>72</v>
      </c>
      <c r="E425">
        <v>122</v>
      </c>
      <c r="F425">
        <v>103</v>
      </c>
      <c r="G425">
        <v>81</v>
      </c>
      <c r="H425">
        <v>530</v>
      </c>
      <c r="I425" s="12" t="s">
        <v>9293</v>
      </c>
      <c r="K425">
        <f t="shared" si="12"/>
        <v>530</v>
      </c>
      <c r="L425">
        <f t="shared" si="13"/>
        <v>3</v>
      </c>
      <c r="M425" s="12" t="s">
        <v>9293</v>
      </c>
      <c r="N425" s="12"/>
    </row>
    <row r="426" spans="1:14" x14ac:dyDescent="0.25">
      <c r="A426" s="12" t="s">
        <v>1635</v>
      </c>
      <c r="B426">
        <v>65</v>
      </c>
      <c r="C426">
        <v>45</v>
      </c>
      <c r="D426">
        <v>85</v>
      </c>
      <c r="E426">
        <v>30</v>
      </c>
      <c r="F426">
        <v>55</v>
      </c>
      <c r="G426">
        <v>45</v>
      </c>
      <c r="H426">
        <v>325</v>
      </c>
      <c r="I426" s="12" t="s">
        <v>9526</v>
      </c>
      <c r="K426">
        <f t="shared" si="12"/>
        <v>325</v>
      </c>
      <c r="L426">
        <f t="shared" si="13"/>
        <v>1</v>
      </c>
      <c r="M426" s="12" t="s">
        <v>9526</v>
      </c>
      <c r="N426" s="12"/>
    </row>
    <row r="427" spans="1:14" x14ac:dyDescent="0.25">
      <c r="A427" s="12" t="s">
        <v>4616</v>
      </c>
      <c r="B427">
        <v>80</v>
      </c>
      <c r="C427">
        <v>60</v>
      </c>
      <c r="D427">
        <v>50</v>
      </c>
      <c r="E427">
        <v>25</v>
      </c>
      <c r="F427">
        <v>40</v>
      </c>
      <c r="G427">
        <v>70</v>
      </c>
      <c r="H427">
        <v>325</v>
      </c>
      <c r="I427" s="12" t="s">
        <v>9208</v>
      </c>
      <c r="K427">
        <f t="shared" si="12"/>
        <v>325</v>
      </c>
      <c r="L427">
        <f t="shared" si="13"/>
        <v>1</v>
      </c>
      <c r="M427" s="12" t="s">
        <v>9208</v>
      </c>
      <c r="N427" s="12"/>
    </row>
    <row r="428" spans="1:14" x14ac:dyDescent="0.25">
      <c r="A428" s="12" t="s">
        <v>2746</v>
      </c>
      <c r="B428">
        <v>85</v>
      </c>
      <c r="C428">
        <v>105</v>
      </c>
      <c r="D428">
        <v>80</v>
      </c>
      <c r="E428">
        <v>50</v>
      </c>
      <c r="F428">
        <v>105</v>
      </c>
      <c r="G428">
        <v>85</v>
      </c>
      <c r="H428">
        <v>510</v>
      </c>
      <c r="I428" s="12" t="s">
        <v>9166</v>
      </c>
      <c r="K428">
        <f t="shared" si="12"/>
        <v>510</v>
      </c>
      <c r="L428">
        <f t="shared" si="13"/>
        <v>3</v>
      </c>
      <c r="M428" s="12" t="s">
        <v>9166</v>
      </c>
      <c r="N428" s="12"/>
    </row>
    <row r="429" spans="1:14" x14ac:dyDescent="0.25">
      <c r="A429" s="12" t="s">
        <v>9770</v>
      </c>
      <c r="B429">
        <v>75</v>
      </c>
      <c r="C429">
        <v>100</v>
      </c>
      <c r="D429">
        <v>90</v>
      </c>
      <c r="E429">
        <v>90</v>
      </c>
      <c r="F429">
        <v>75</v>
      </c>
      <c r="G429">
        <v>80</v>
      </c>
      <c r="H429">
        <v>510</v>
      </c>
      <c r="I429" s="12" t="s">
        <v>9794</v>
      </c>
      <c r="K429">
        <f t="shared" si="12"/>
        <v>510</v>
      </c>
      <c r="L429">
        <f t="shared" si="13"/>
        <v>3</v>
      </c>
      <c r="M429" s="12" t="s">
        <v>9794</v>
      </c>
      <c r="N429" s="12"/>
    </row>
    <row r="430" spans="1:14" x14ac:dyDescent="0.25">
      <c r="A430" s="12" t="s">
        <v>11176</v>
      </c>
      <c r="B430">
        <v>50</v>
      </c>
      <c r="C430">
        <v>65</v>
      </c>
      <c r="D430">
        <v>50</v>
      </c>
      <c r="E430">
        <v>55</v>
      </c>
      <c r="F430">
        <v>40</v>
      </c>
      <c r="G430">
        <v>50</v>
      </c>
      <c r="H430">
        <v>310</v>
      </c>
      <c r="I430" s="12" t="s">
        <v>11489</v>
      </c>
      <c r="K430">
        <f t="shared" si="12"/>
        <v>310</v>
      </c>
      <c r="L430">
        <f t="shared" si="13"/>
        <v>1</v>
      </c>
      <c r="M430" s="12" t="s">
        <v>11489</v>
      </c>
      <c r="N430" s="12"/>
    </row>
    <row r="431" spans="1:14" x14ac:dyDescent="0.25">
      <c r="A431" s="12" t="s">
        <v>12536</v>
      </c>
      <c r="B431">
        <v>55</v>
      </c>
      <c r="C431">
        <v>70</v>
      </c>
      <c r="D431">
        <v>55</v>
      </c>
      <c r="E431">
        <v>50</v>
      </c>
      <c r="F431">
        <v>35</v>
      </c>
      <c r="G431">
        <v>45</v>
      </c>
      <c r="H431">
        <v>310</v>
      </c>
      <c r="I431" s="12" t="s">
        <v>12623</v>
      </c>
      <c r="K431">
        <f t="shared" si="12"/>
        <v>310</v>
      </c>
      <c r="L431">
        <f t="shared" si="13"/>
        <v>1</v>
      </c>
      <c r="M431" s="12" t="s">
        <v>12623</v>
      </c>
      <c r="N431" s="12"/>
    </row>
    <row r="432" spans="1:14" x14ac:dyDescent="0.25">
      <c r="A432" s="12" t="s">
        <v>4323</v>
      </c>
      <c r="B432">
        <v>75</v>
      </c>
      <c r="C432">
        <v>89</v>
      </c>
      <c r="D432">
        <v>85</v>
      </c>
      <c r="E432">
        <v>36</v>
      </c>
      <c r="F432">
        <v>55</v>
      </c>
      <c r="G432">
        <v>65</v>
      </c>
      <c r="H432">
        <v>405</v>
      </c>
      <c r="I432" s="12" t="s">
        <v>9273</v>
      </c>
      <c r="K432">
        <f t="shared" si="12"/>
        <v>405</v>
      </c>
      <c r="L432">
        <f t="shared" si="13"/>
        <v>2</v>
      </c>
      <c r="M432" s="12" t="s">
        <v>9273</v>
      </c>
      <c r="N432" s="12"/>
    </row>
    <row r="433" spans="1:14" x14ac:dyDescent="0.25">
      <c r="A433" s="12" t="s">
        <v>11146</v>
      </c>
      <c r="B433">
        <v>75</v>
      </c>
      <c r="C433">
        <v>51</v>
      </c>
      <c r="D433">
        <v>55</v>
      </c>
      <c r="E433">
        <v>60</v>
      </c>
      <c r="F433">
        <v>79</v>
      </c>
      <c r="G433">
        <v>85</v>
      </c>
      <c r="H433">
        <v>405</v>
      </c>
      <c r="I433" s="12" t="s">
        <v>11477</v>
      </c>
      <c r="K433">
        <f t="shared" si="12"/>
        <v>405</v>
      </c>
      <c r="L433">
        <f t="shared" si="13"/>
        <v>2</v>
      </c>
      <c r="M433" s="12" t="s">
        <v>11477</v>
      </c>
      <c r="N433" s="12"/>
    </row>
    <row r="434" spans="1:14" x14ac:dyDescent="0.25">
      <c r="A434" s="12" t="s">
        <v>1721</v>
      </c>
      <c r="B434">
        <v>60</v>
      </c>
      <c r="C434">
        <v>85</v>
      </c>
      <c r="D434">
        <v>75</v>
      </c>
      <c r="E434">
        <v>85</v>
      </c>
      <c r="F434">
        <v>50</v>
      </c>
      <c r="G434">
        <v>50</v>
      </c>
      <c r="H434">
        <v>405</v>
      </c>
      <c r="I434" s="12" t="s">
        <v>9461</v>
      </c>
      <c r="K434">
        <f t="shared" si="12"/>
        <v>405</v>
      </c>
      <c r="L434">
        <f t="shared" si="13"/>
        <v>2</v>
      </c>
      <c r="M434" s="12" t="s">
        <v>9461</v>
      </c>
      <c r="N434" s="12"/>
    </row>
    <row r="435" spans="1:14" x14ac:dyDescent="0.25">
      <c r="A435" s="12" t="s">
        <v>11019</v>
      </c>
      <c r="B435">
        <v>60</v>
      </c>
      <c r="C435">
        <v>65</v>
      </c>
      <c r="D435">
        <v>75</v>
      </c>
      <c r="E435">
        <v>90</v>
      </c>
      <c r="F435">
        <v>65</v>
      </c>
      <c r="G435">
        <v>50</v>
      </c>
      <c r="H435">
        <v>405</v>
      </c>
      <c r="I435" s="12" t="s">
        <v>11469</v>
      </c>
      <c r="K435">
        <f t="shared" si="12"/>
        <v>405</v>
      </c>
      <c r="L435">
        <f t="shared" si="13"/>
        <v>2</v>
      </c>
      <c r="M435" s="12" t="s">
        <v>11469</v>
      </c>
      <c r="N435" s="12"/>
    </row>
    <row r="436" spans="1:14" x14ac:dyDescent="0.25">
      <c r="A436" s="12" t="s">
        <v>3705</v>
      </c>
      <c r="B436">
        <v>55</v>
      </c>
      <c r="C436">
        <v>70</v>
      </c>
      <c r="D436">
        <v>45</v>
      </c>
      <c r="E436">
        <v>70</v>
      </c>
      <c r="F436">
        <v>60</v>
      </c>
      <c r="G436">
        <v>50</v>
      </c>
      <c r="H436">
        <v>350</v>
      </c>
      <c r="I436" s="12" t="s">
        <v>9528</v>
      </c>
      <c r="K436">
        <f t="shared" si="12"/>
        <v>350</v>
      </c>
      <c r="L436">
        <f t="shared" si="13"/>
        <v>1</v>
      </c>
      <c r="M436" s="12" t="s">
        <v>9528</v>
      </c>
      <c r="N436" s="12"/>
    </row>
    <row r="437" spans="1:14" x14ac:dyDescent="0.25">
      <c r="A437" s="12" t="s">
        <v>10561</v>
      </c>
      <c r="B437">
        <v>55</v>
      </c>
      <c r="C437">
        <v>40</v>
      </c>
      <c r="D437">
        <v>45</v>
      </c>
      <c r="E437">
        <v>75</v>
      </c>
      <c r="F437">
        <v>75</v>
      </c>
      <c r="G437">
        <v>60</v>
      </c>
      <c r="H437">
        <v>350</v>
      </c>
      <c r="I437" s="12" t="s">
        <v>11314</v>
      </c>
      <c r="K437">
        <f t="shared" si="12"/>
        <v>350</v>
      </c>
      <c r="L437">
        <f t="shared" si="13"/>
        <v>1</v>
      </c>
      <c r="M437" s="12" t="s">
        <v>11314</v>
      </c>
      <c r="N437" s="12"/>
    </row>
    <row r="438" spans="1:14" x14ac:dyDescent="0.25">
      <c r="A438" s="12" t="s">
        <v>10706</v>
      </c>
      <c r="B438">
        <v>47</v>
      </c>
      <c r="C438">
        <v>32</v>
      </c>
      <c r="D438">
        <v>60</v>
      </c>
      <c r="E438">
        <v>46</v>
      </c>
      <c r="F438">
        <v>55</v>
      </c>
      <c r="G438">
        <v>60</v>
      </c>
      <c r="H438">
        <v>300</v>
      </c>
      <c r="I438" s="12" t="s">
        <v>11364</v>
      </c>
      <c r="K438">
        <f t="shared" si="12"/>
        <v>300</v>
      </c>
      <c r="L438">
        <f t="shared" si="13"/>
        <v>1</v>
      </c>
      <c r="M438" s="12" t="s">
        <v>11364</v>
      </c>
      <c r="N438" s="12"/>
    </row>
    <row r="439" spans="1:14" x14ac:dyDescent="0.25">
      <c r="A439" s="12" t="s">
        <v>11197</v>
      </c>
      <c r="B439">
        <v>80</v>
      </c>
      <c r="C439">
        <v>90</v>
      </c>
      <c r="D439">
        <v>85</v>
      </c>
      <c r="E439">
        <v>70</v>
      </c>
      <c r="F439">
        <v>45</v>
      </c>
      <c r="G439">
        <v>100</v>
      </c>
      <c r="H439">
        <v>470</v>
      </c>
      <c r="I439" s="12" t="s">
        <v>11496</v>
      </c>
      <c r="K439">
        <f t="shared" si="12"/>
        <v>470</v>
      </c>
      <c r="L439">
        <f t="shared" si="13"/>
        <v>2</v>
      </c>
      <c r="M439" s="12" t="s">
        <v>11496</v>
      </c>
      <c r="N439" s="12"/>
    </row>
    <row r="440" spans="1:14" x14ac:dyDescent="0.25">
      <c r="A440" s="12" t="s">
        <v>474</v>
      </c>
      <c r="B440">
        <v>65</v>
      </c>
      <c r="C440">
        <v>33</v>
      </c>
      <c r="D440">
        <v>63</v>
      </c>
      <c r="E440">
        <v>25</v>
      </c>
      <c r="F440">
        <v>50</v>
      </c>
      <c r="G440">
        <v>76</v>
      </c>
      <c r="H440">
        <v>312</v>
      </c>
      <c r="I440" s="12" t="s">
        <v>9392</v>
      </c>
      <c r="K440">
        <f t="shared" si="12"/>
        <v>312</v>
      </c>
      <c r="L440">
        <f t="shared" si="13"/>
        <v>1</v>
      </c>
      <c r="M440" s="12" t="s">
        <v>9392</v>
      </c>
      <c r="N440" s="12"/>
    </row>
    <row r="441" spans="1:14" x14ac:dyDescent="0.25">
      <c r="A441" s="12" t="s">
        <v>14170</v>
      </c>
      <c r="B441">
        <v>90</v>
      </c>
      <c r="C441">
        <v>40</v>
      </c>
      <c r="D441">
        <v>100</v>
      </c>
      <c r="E441">
        <v>45</v>
      </c>
      <c r="F441">
        <v>60</v>
      </c>
      <c r="G441">
        <v>115</v>
      </c>
      <c r="H441">
        <v>450</v>
      </c>
      <c r="I441" s="12" t="s">
        <v>14862</v>
      </c>
      <c r="K441">
        <f t="shared" si="12"/>
        <v>450</v>
      </c>
      <c r="L441">
        <f t="shared" si="13"/>
        <v>2</v>
      </c>
      <c r="M441" s="12" t="s">
        <v>14862</v>
      </c>
      <c r="N441" s="12"/>
    </row>
    <row r="442" spans="1:14" x14ac:dyDescent="0.25">
      <c r="A442" s="12" t="s">
        <v>1411</v>
      </c>
      <c r="B442">
        <v>80</v>
      </c>
      <c r="C442">
        <v>80</v>
      </c>
      <c r="D442">
        <v>75</v>
      </c>
      <c r="E442">
        <v>40</v>
      </c>
      <c r="F442">
        <v>80</v>
      </c>
      <c r="G442">
        <v>50</v>
      </c>
      <c r="H442">
        <v>405</v>
      </c>
      <c r="I442" s="12" t="s">
        <v>9200</v>
      </c>
      <c r="K442">
        <f t="shared" si="12"/>
        <v>405</v>
      </c>
      <c r="L442">
        <f t="shared" si="13"/>
        <v>2</v>
      </c>
      <c r="M442" s="12" t="s">
        <v>9200</v>
      </c>
      <c r="N442" s="12"/>
    </row>
    <row r="443" spans="1:14" x14ac:dyDescent="0.25">
      <c r="A443" s="12" t="s">
        <v>6503</v>
      </c>
      <c r="B443">
        <v>85</v>
      </c>
      <c r="C443">
        <v>90</v>
      </c>
      <c r="D443">
        <v>85</v>
      </c>
      <c r="E443">
        <v>40</v>
      </c>
      <c r="F443">
        <v>55</v>
      </c>
      <c r="G443">
        <v>50</v>
      </c>
      <c r="H443">
        <v>405</v>
      </c>
      <c r="I443" s="12" t="s">
        <v>9162</v>
      </c>
      <c r="K443">
        <f t="shared" si="12"/>
        <v>405</v>
      </c>
      <c r="L443">
        <f t="shared" si="13"/>
        <v>2</v>
      </c>
      <c r="M443" s="12" t="s">
        <v>9162</v>
      </c>
      <c r="N443" s="12"/>
    </row>
    <row r="444" spans="1:14" x14ac:dyDescent="0.25">
      <c r="A444" s="12" t="s">
        <v>679</v>
      </c>
      <c r="B444">
        <v>95</v>
      </c>
      <c r="C444">
        <v>125</v>
      </c>
      <c r="D444">
        <v>94</v>
      </c>
      <c r="E444">
        <v>71</v>
      </c>
      <c r="F444">
        <v>55</v>
      </c>
      <c r="G444">
        <v>100</v>
      </c>
      <c r="H444">
        <v>540</v>
      </c>
      <c r="I444" s="12" t="s">
        <v>9099</v>
      </c>
      <c r="K444">
        <f t="shared" si="12"/>
        <v>540</v>
      </c>
      <c r="L444">
        <f t="shared" si="13"/>
        <v>3</v>
      </c>
      <c r="M444" s="12" t="s">
        <v>9099</v>
      </c>
      <c r="N444" s="12"/>
    </row>
    <row r="445" spans="1:14" x14ac:dyDescent="0.25">
      <c r="A445" s="12" t="s">
        <v>5276</v>
      </c>
      <c r="B445">
        <v>70</v>
      </c>
      <c r="C445">
        <v>80</v>
      </c>
      <c r="D445">
        <v>85</v>
      </c>
      <c r="E445">
        <v>50</v>
      </c>
      <c r="F445">
        <v>75</v>
      </c>
      <c r="G445">
        <v>90</v>
      </c>
      <c r="H445">
        <v>450</v>
      </c>
      <c r="I445" s="12" t="s">
        <v>9331</v>
      </c>
      <c r="K445">
        <f t="shared" si="12"/>
        <v>450</v>
      </c>
      <c r="L445">
        <f t="shared" si="13"/>
        <v>2</v>
      </c>
      <c r="M445" s="12" t="s">
        <v>9331</v>
      </c>
      <c r="N445" s="12"/>
    </row>
    <row r="446" spans="1:14" x14ac:dyDescent="0.25">
      <c r="A446" s="12" t="s">
        <v>3616</v>
      </c>
      <c r="B446">
        <v>40</v>
      </c>
      <c r="C446">
        <v>45</v>
      </c>
      <c r="D446">
        <v>35</v>
      </c>
      <c r="E446">
        <v>30</v>
      </c>
      <c r="F446">
        <v>25</v>
      </c>
      <c r="G446">
        <v>45</v>
      </c>
      <c r="H446">
        <v>220</v>
      </c>
      <c r="I446" s="12" t="s">
        <v>9677</v>
      </c>
      <c r="K446">
        <f t="shared" si="12"/>
        <v>220</v>
      </c>
      <c r="L446">
        <f t="shared" si="13"/>
        <v>1</v>
      </c>
      <c r="M446" s="12" t="s">
        <v>9677</v>
      </c>
      <c r="N446" s="12"/>
    </row>
    <row r="447" spans="1:14" x14ac:dyDescent="0.25">
      <c r="A447" s="12" t="s">
        <v>10353</v>
      </c>
      <c r="B447">
        <v>94</v>
      </c>
      <c r="C447">
        <v>50</v>
      </c>
      <c r="D447">
        <v>90</v>
      </c>
      <c r="E447">
        <v>80</v>
      </c>
      <c r="F447">
        <v>90</v>
      </c>
      <c r="G447">
        <v>70</v>
      </c>
      <c r="H447">
        <v>474</v>
      </c>
      <c r="I447" s="12" t="s">
        <v>11243</v>
      </c>
      <c r="K447">
        <f t="shared" si="12"/>
        <v>474</v>
      </c>
      <c r="L447">
        <f t="shared" si="13"/>
        <v>2</v>
      </c>
      <c r="M447" s="12" t="s">
        <v>11243</v>
      </c>
      <c r="N447" s="12"/>
    </row>
    <row r="448" spans="1:14" x14ac:dyDescent="0.25">
      <c r="A448" s="12" t="s">
        <v>9719</v>
      </c>
      <c r="B448">
        <v>42</v>
      </c>
      <c r="C448">
        <v>30</v>
      </c>
      <c r="D448">
        <v>45</v>
      </c>
      <c r="E448">
        <v>39</v>
      </c>
      <c r="F448">
        <v>56</v>
      </c>
      <c r="G448">
        <v>53</v>
      </c>
      <c r="H448">
        <v>265</v>
      </c>
      <c r="I448" s="12" t="s">
        <v>9752</v>
      </c>
      <c r="K448">
        <f t="shared" si="12"/>
        <v>265</v>
      </c>
      <c r="L448">
        <f t="shared" si="13"/>
        <v>1</v>
      </c>
      <c r="M448" s="12" t="s">
        <v>9752</v>
      </c>
      <c r="N448" s="12"/>
    </row>
    <row r="449" spans="1:14" x14ac:dyDescent="0.25">
      <c r="A449" s="12" t="s">
        <v>9721</v>
      </c>
      <c r="B449">
        <v>72</v>
      </c>
      <c r="C449">
        <v>50</v>
      </c>
      <c r="D449">
        <v>90</v>
      </c>
      <c r="E449">
        <v>59</v>
      </c>
      <c r="F449">
        <v>136</v>
      </c>
      <c r="G449">
        <v>103</v>
      </c>
      <c r="H449">
        <v>510</v>
      </c>
      <c r="I449" s="12" t="s">
        <v>9748</v>
      </c>
      <c r="K449">
        <f t="shared" si="12"/>
        <v>510</v>
      </c>
      <c r="L449">
        <f t="shared" si="13"/>
        <v>3</v>
      </c>
      <c r="M449" s="12" t="s">
        <v>9748</v>
      </c>
      <c r="N449" s="12"/>
    </row>
    <row r="450" spans="1:14" x14ac:dyDescent="0.25">
      <c r="A450" s="12" t="s">
        <v>9720</v>
      </c>
      <c r="B450">
        <v>57</v>
      </c>
      <c r="C450">
        <v>40</v>
      </c>
      <c r="D450">
        <v>65</v>
      </c>
      <c r="E450">
        <v>49</v>
      </c>
      <c r="F450">
        <v>86</v>
      </c>
      <c r="G450">
        <v>73</v>
      </c>
      <c r="H450">
        <v>370</v>
      </c>
      <c r="I450" s="12" t="s">
        <v>9747</v>
      </c>
      <c r="K450">
        <f t="shared" si="12"/>
        <v>370</v>
      </c>
      <c r="L450">
        <f t="shared" si="13"/>
        <v>1</v>
      </c>
      <c r="M450" s="12" t="s">
        <v>9747</v>
      </c>
      <c r="N450" s="12"/>
    </row>
    <row r="451" spans="1:14" x14ac:dyDescent="0.25">
      <c r="A451" s="12" t="s">
        <v>95</v>
      </c>
      <c r="B451">
        <v>50</v>
      </c>
      <c r="C451">
        <v>45</v>
      </c>
      <c r="D451">
        <v>45</v>
      </c>
      <c r="E451">
        <v>95</v>
      </c>
      <c r="F451">
        <v>115</v>
      </c>
      <c r="G451">
        <v>55</v>
      </c>
      <c r="H451">
        <v>405</v>
      </c>
      <c r="I451" s="12" t="s">
        <v>9577</v>
      </c>
      <c r="K451">
        <f t="shared" ref="K451:K514" si="14">SUM(B451:G451)</f>
        <v>405</v>
      </c>
      <c r="L451">
        <f t="shared" ref="L451:L514" si="15">IF($K451&gt;=570,4,IF(AND($K451&gt;=485,$K451&lt;570),3,IF(AND($K451&gt;=400,$K451&lt;485),2,1)))</f>
        <v>2</v>
      </c>
      <c r="M451" s="12" t="s">
        <v>9577</v>
      </c>
      <c r="N451" s="12"/>
    </row>
    <row r="452" spans="1:14" x14ac:dyDescent="0.25">
      <c r="A452" s="12" t="s">
        <v>10957</v>
      </c>
      <c r="B452">
        <v>78</v>
      </c>
      <c r="C452">
        <v>94</v>
      </c>
      <c r="D452">
        <v>70</v>
      </c>
      <c r="E452">
        <v>98</v>
      </c>
      <c r="F452">
        <v>92</v>
      </c>
      <c r="G452">
        <v>68</v>
      </c>
      <c r="H452">
        <v>500</v>
      </c>
      <c r="I452" s="12" t="s">
        <v>11445</v>
      </c>
      <c r="K452">
        <f t="shared" si="14"/>
        <v>500</v>
      </c>
      <c r="L452">
        <f t="shared" si="15"/>
        <v>3</v>
      </c>
      <c r="M452" s="12" t="s">
        <v>11445</v>
      </c>
      <c r="N452" s="12"/>
    </row>
    <row r="453" spans="1:14" x14ac:dyDescent="0.25">
      <c r="A453" s="12" t="s">
        <v>10423</v>
      </c>
      <c r="B453">
        <v>86</v>
      </c>
      <c r="C453">
        <v>127</v>
      </c>
      <c r="D453">
        <v>80</v>
      </c>
      <c r="E453">
        <v>117</v>
      </c>
      <c r="F453">
        <v>60</v>
      </c>
      <c r="G453">
        <v>70</v>
      </c>
      <c r="H453">
        <v>540</v>
      </c>
      <c r="I453" s="12" t="s">
        <v>11270</v>
      </c>
      <c r="K453">
        <f t="shared" si="14"/>
        <v>540</v>
      </c>
      <c r="L453">
        <f t="shared" si="15"/>
        <v>3</v>
      </c>
      <c r="M453" s="12" t="s">
        <v>11270</v>
      </c>
      <c r="N453" s="12"/>
    </row>
    <row r="454" spans="1:14" x14ac:dyDescent="0.25">
      <c r="A454" s="12" t="s">
        <v>10733</v>
      </c>
      <c r="B454">
        <v>85</v>
      </c>
      <c r="C454">
        <v>57</v>
      </c>
      <c r="D454">
        <v>76</v>
      </c>
      <c r="E454">
        <v>85</v>
      </c>
      <c r="F454">
        <v>105</v>
      </c>
      <c r="G454">
        <v>76</v>
      </c>
      <c r="H454">
        <v>484</v>
      </c>
      <c r="I454" s="12" t="s">
        <v>11374</v>
      </c>
      <c r="K454">
        <f t="shared" si="14"/>
        <v>484</v>
      </c>
      <c r="L454">
        <f t="shared" si="15"/>
        <v>2</v>
      </c>
      <c r="M454" s="12" t="s">
        <v>11374</v>
      </c>
      <c r="N454" s="12"/>
    </row>
    <row r="455" spans="1:14" x14ac:dyDescent="0.25">
      <c r="A455" s="12" t="s">
        <v>9718</v>
      </c>
      <c r="B455">
        <v>71</v>
      </c>
      <c r="C455">
        <v>49</v>
      </c>
      <c r="D455">
        <v>73</v>
      </c>
      <c r="E455">
        <v>100</v>
      </c>
      <c r="F455">
        <v>105</v>
      </c>
      <c r="G455">
        <v>83</v>
      </c>
      <c r="H455">
        <v>481</v>
      </c>
      <c r="I455" s="12" t="s">
        <v>9746</v>
      </c>
      <c r="K455">
        <f t="shared" si="14"/>
        <v>481</v>
      </c>
      <c r="L455">
        <f t="shared" si="15"/>
        <v>2</v>
      </c>
      <c r="M455" s="12" t="s">
        <v>9746</v>
      </c>
      <c r="N455" s="12"/>
    </row>
    <row r="456" spans="1:14" x14ac:dyDescent="0.25">
      <c r="A456" s="12" t="s">
        <v>9717</v>
      </c>
      <c r="B456">
        <v>44</v>
      </c>
      <c r="C456">
        <v>38</v>
      </c>
      <c r="D456">
        <v>33</v>
      </c>
      <c r="E456">
        <v>70</v>
      </c>
      <c r="F456">
        <v>61</v>
      </c>
      <c r="G456">
        <v>43</v>
      </c>
      <c r="H456">
        <v>289</v>
      </c>
      <c r="I456" s="12" t="s">
        <v>9751</v>
      </c>
      <c r="K456">
        <f t="shared" si="14"/>
        <v>289</v>
      </c>
      <c r="L456">
        <f t="shared" si="15"/>
        <v>1</v>
      </c>
      <c r="M456" s="12" t="s">
        <v>9751</v>
      </c>
      <c r="N456" s="12"/>
    </row>
    <row r="457" spans="1:14" x14ac:dyDescent="0.25">
      <c r="A457" s="12" t="s">
        <v>1932</v>
      </c>
      <c r="B457">
        <v>80</v>
      </c>
      <c r="C457">
        <v>105</v>
      </c>
      <c r="D457">
        <v>95</v>
      </c>
      <c r="E457">
        <v>95</v>
      </c>
      <c r="F457">
        <v>40</v>
      </c>
      <c r="G457">
        <v>85</v>
      </c>
      <c r="H457">
        <v>500</v>
      </c>
      <c r="I457" s="12" t="s">
        <v>9207</v>
      </c>
      <c r="K457">
        <f t="shared" si="14"/>
        <v>500</v>
      </c>
      <c r="L457">
        <f t="shared" si="15"/>
        <v>3</v>
      </c>
      <c r="M457" s="12" t="s">
        <v>9207</v>
      </c>
      <c r="N457" s="12"/>
    </row>
    <row r="458" spans="1:14" x14ac:dyDescent="0.25">
      <c r="A458" s="12" t="s">
        <v>1075</v>
      </c>
      <c r="B458">
        <v>75</v>
      </c>
      <c r="C458">
        <v>90</v>
      </c>
      <c r="D458">
        <v>65</v>
      </c>
      <c r="E458">
        <v>80</v>
      </c>
      <c r="F458">
        <v>25</v>
      </c>
      <c r="G458">
        <v>65</v>
      </c>
      <c r="H458">
        <v>400</v>
      </c>
      <c r="I458" s="12" t="s">
        <v>9263</v>
      </c>
      <c r="K458">
        <f t="shared" si="14"/>
        <v>400</v>
      </c>
      <c r="L458">
        <f t="shared" si="15"/>
        <v>2</v>
      </c>
      <c r="M458" s="12" t="s">
        <v>9263</v>
      </c>
      <c r="N458" s="12"/>
    </row>
    <row r="459" spans="1:14" x14ac:dyDescent="0.25">
      <c r="A459" s="12" t="s">
        <v>1759</v>
      </c>
      <c r="B459">
        <v>70</v>
      </c>
      <c r="C459">
        <v>70</v>
      </c>
      <c r="D459">
        <v>75</v>
      </c>
      <c r="E459">
        <v>36</v>
      </c>
      <c r="F459">
        <v>38</v>
      </c>
      <c r="G459">
        <v>41</v>
      </c>
      <c r="H459">
        <v>330</v>
      </c>
      <c r="I459" s="12" t="s">
        <v>9341</v>
      </c>
      <c r="K459">
        <f t="shared" si="14"/>
        <v>330</v>
      </c>
      <c r="L459">
        <f t="shared" si="15"/>
        <v>1</v>
      </c>
      <c r="M459" s="12" t="s">
        <v>9341</v>
      </c>
      <c r="N459" s="12"/>
    </row>
    <row r="460" spans="1:14" x14ac:dyDescent="0.25">
      <c r="A460" s="12" t="s">
        <v>1771</v>
      </c>
      <c r="B460">
        <v>138</v>
      </c>
      <c r="C460">
        <v>122</v>
      </c>
      <c r="D460">
        <v>128</v>
      </c>
      <c r="E460">
        <v>37</v>
      </c>
      <c r="F460">
        <v>48</v>
      </c>
      <c r="G460">
        <v>52</v>
      </c>
      <c r="H460">
        <v>525</v>
      </c>
      <c r="I460" s="12" t="s">
        <v>8999</v>
      </c>
      <c r="K460">
        <f t="shared" si="14"/>
        <v>525</v>
      </c>
      <c r="L460">
        <f t="shared" si="15"/>
        <v>3</v>
      </c>
      <c r="M460" s="12" t="s">
        <v>8999</v>
      </c>
      <c r="N460" s="12"/>
    </row>
    <row r="461" spans="1:14" x14ac:dyDescent="0.25">
      <c r="A461" s="12" t="s">
        <v>5801</v>
      </c>
      <c r="B461">
        <v>75</v>
      </c>
      <c r="C461">
        <v>80</v>
      </c>
      <c r="D461">
        <v>99</v>
      </c>
      <c r="E461">
        <v>70</v>
      </c>
      <c r="F461">
        <v>35</v>
      </c>
      <c r="G461">
        <v>96</v>
      </c>
      <c r="H461">
        <v>455</v>
      </c>
      <c r="I461" s="12" t="s">
        <v>9275</v>
      </c>
      <c r="K461">
        <f t="shared" si="14"/>
        <v>455</v>
      </c>
      <c r="L461">
        <f t="shared" si="15"/>
        <v>2</v>
      </c>
      <c r="M461" s="12" t="s">
        <v>9275</v>
      </c>
      <c r="N461" s="12"/>
    </row>
    <row r="462" spans="1:14" x14ac:dyDescent="0.25">
      <c r="A462" s="12" t="s">
        <v>5792</v>
      </c>
      <c r="B462">
        <v>50</v>
      </c>
      <c r="C462">
        <v>120</v>
      </c>
      <c r="D462">
        <v>87</v>
      </c>
      <c r="E462">
        <v>110</v>
      </c>
      <c r="F462">
        <v>35</v>
      </c>
      <c r="G462">
        <v>53</v>
      </c>
      <c r="H462">
        <v>455</v>
      </c>
      <c r="I462" s="12" t="s">
        <v>9580</v>
      </c>
      <c r="K462">
        <f t="shared" si="14"/>
        <v>455</v>
      </c>
      <c r="L462">
        <f t="shared" si="15"/>
        <v>2</v>
      </c>
      <c r="M462" s="12" t="s">
        <v>9580</v>
      </c>
      <c r="N462" s="12"/>
    </row>
    <row r="463" spans="1:14" x14ac:dyDescent="0.25">
      <c r="A463" s="12" t="s">
        <v>5809</v>
      </c>
      <c r="B463">
        <v>50</v>
      </c>
      <c r="C463">
        <v>130</v>
      </c>
      <c r="D463">
        <v>70</v>
      </c>
      <c r="E463">
        <v>90</v>
      </c>
      <c r="F463">
        <v>45</v>
      </c>
      <c r="G463">
        <v>70</v>
      </c>
      <c r="H463">
        <v>455</v>
      </c>
      <c r="I463" s="12" t="s">
        <v>9584</v>
      </c>
      <c r="K463">
        <f t="shared" si="14"/>
        <v>455</v>
      </c>
      <c r="L463">
        <f t="shared" si="15"/>
        <v>2</v>
      </c>
      <c r="M463" s="12" t="s">
        <v>9584</v>
      </c>
      <c r="N463" s="12"/>
    </row>
    <row r="464" spans="1:14" x14ac:dyDescent="0.25">
      <c r="A464" s="12" t="s">
        <v>3591</v>
      </c>
      <c r="B464">
        <v>125</v>
      </c>
      <c r="C464">
        <v>90</v>
      </c>
      <c r="D464">
        <v>105</v>
      </c>
      <c r="E464">
        <v>40</v>
      </c>
      <c r="F464">
        <v>40</v>
      </c>
      <c r="G464">
        <v>105</v>
      </c>
      <c r="H464">
        <v>505</v>
      </c>
      <c r="I464" s="12" t="s">
        <v>9006</v>
      </c>
      <c r="K464">
        <f t="shared" si="14"/>
        <v>505</v>
      </c>
      <c r="L464">
        <f t="shared" si="15"/>
        <v>3</v>
      </c>
      <c r="M464" s="12" t="s">
        <v>9006</v>
      </c>
      <c r="N464" s="12"/>
    </row>
    <row r="465" spans="1:14" x14ac:dyDescent="0.25">
      <c r="A465" s="12" t="s">
        <v>6044</v>
      </c>
      <c r="B465">
        <v>95</v>
      </c>
      <c r="C465">
        <v>100</v>
      </c>
      <c r="D465">
        <v>62</v>
      </c>
      <c r="E465">
        <v>86</v>
      </c>
      <c r="F465">
        <v>100</v>
      </c>
      <c r="G465">
        <v>62</v>
      </c>
      <c r="H465">
        <v>505</v>
      </c>
      <c r="I465" s="12" t="s">
        <v>9090</v>
      </c>
      <c r="K465">
        <f t="shared" si="14"/>
        <v>505</v>
      </c>
      <c r="L465">
        <f t="shared" si="15"/>
        <v>3</v>
      </c>
      <c r="M465" s="12" t="s">
        <v>9090</v>
      </c>
      <c r="N465" s="12"/>
    </row>
    <row r="466" spans="1:14" x14ac:dyDescent="0.25">
      <c r="A466" s="12" t="s">
        <v>3295</v>
      </c>
      <c r="B466">
        <v>45</v>
      </c>
      <c r="C466">
        <v>35</v>
      </c>
      <c r="D466">
        <v>60</v>
      </c>
      <c r="E466">
        <v>68</v>
      </c>
      <c r="F466">
        <v>50</v>
      </c>
      <c r="G466">
        <v>67</v>
      </c>
      <c r="H466">
        <v>325</v>
      </c>
      <c r="I466" s="12" t="s">
        <v>9622</v>
      </c>
      <c r="K466">
        <f t="shared" si="14"/>
        <v>325</v>
      </c>
      <c r="L466">
        <f t="shared" si="15"/>
        <v>1</v>
      </c>
      <c r="M466" s="12" t="s">
        <v>9622</v>
      </c>
      <c r="N466" s="12"/>
    </row>
    <row r="467" spans="1:14" x14ac:dyDescent="0.25">
      <c r="A467" s="12" t="s">
        <v>10049</v>
      </c>
      <c r="B467">
        <v>100</v>
      </c>
      <c r="C467">
        <v>140</v>
      </c>
      <c r="D467">
        <v>90</v>
      </c>
      <c r="E467">
        <v>80</v>
      </c>
      <c r="F467">
        <v>130</v>
      </c>
      <c r="G467">
        <v>60</v>
      </c>
      <c r="H467">
        <v>600</v>
      </c>
      <c r="I467" s="12" t="s">
        <v>10079</v>
      </c>
      <c r="K467">
        <f t="shared" si="14"/>
        <v>600</v>
      </c>
      <c r="L467">
        <f t="shared" si="15"/>
        <v>4</v>
      </c>
      <c r="M467" s="12" t="s">
        <v>10079</v>
      </c>
      <c r="N467" s="12"/>
    </row>
    <row r="468" spans="1:14" x14ac:dyDescent="0.25">
      <c r="A468" s="12" t="s">
        <v>1208</v>
      </c>
      <c r="B468">
        <v>58</v>
      </c>
      <c r="C468">
        <v>30</v>
      </c>
      <c r="D468">
        <v>55</v>
      </c>
      <c r="E468">
        <v>65</v>
      </c>
      <c r="F468">
        <v>71</v>
      </c>
      <c r="G468">
        <v>61</v>
      </c>
      <c r="H468">
        <v>340</v>
      </c>
      <c r="I468" s="12" t="s">
        <v>9492</v>
      </c>
      <c r="K468">
        <f t="shared" si="14"/>
        <v>340</v>
      </c>
      <c r="L468">
        <f t="shared" si="15"/>
        <v>1</v>
      </c>
      <c r="M468" s="12" t="s">
        <v>9492</v>
      </c>
      <c r="N468" s="12"/>
    </row>
    <row r="469" spans="1:14" x14ac:dyDescent="0.25">
      <c r="A469" s="12" t="s">
        <v>4692</v>
      </c>
      <c r="B469">
        <v>60</v>
      </c>
      <c r="C469">
        <v>60</v>
      </c>
      <c r="D469">
        <v>50</v>
      </c>
      <c r="E469">
        <v>75</v>
      </c>
      <c r="F469">
        <v>25</v>
      </c>
      <c r="G469">
        <v>70</v>
      </c>
      <c r="H469">
        <v>340</v>
      </c>
      <c r="I469" s="12" t="s">
        <v>9476</v>
      </c>
      <c r="K469">
        <f t="shared" si="14"/>
        <v>340</v>
      </c>
      <c r="L469">
        <f t="shared" si="15"/>
        <v>1</v>
      </c>
      <c r="M469" s="12" t="s">
        <v>9476</v>
      </c>
      <c r="N469" s="12"/>
    </row>
    <row r="470" spans="1:14" x14ac:dyDescent="0.25">
      <c r="A470" s="12" t="s">
        <v>2803</v>
      </c>
      <c r="B470">
        <v>35</v>
      </c>
      <c r="C470">
        <v>25</v>
      </c>
      <c r="D470">
        <v>40</v>
      </c>
      <c r="E470">
        <v>50</v>
      </c>
      <c r="F470">
        <v>45</v>
      </c>
      <c r="G470">
        <v>55</v>
      </c>
      <c r="H470">
        <v>250</v>
      </c>
      <c r="I470" s="12" t="s">
        <v>9696</v>
      </c>
      <c r="K470">
        <f t="shared" si="14"/>
        <v>250</v>
      </c>
      <c r="L470">
        <f t="shared" si="15"/>
        <v>1</v>
      </c>
      <c r="M470" s="12" t="s">
        <v>9696</v>
      </c>
      <c r="N470" s="12"/>
    </row>
    <row r="471" spans="1:14" x14ac:dyDescent="0.25">
      <c r="A471" s="12" t="s">
        <v>6379</v>
      </c>
      <c r="B471">
        <v>45</v>
      </c>
      <c r="C471">
        <v>25</v>
      </c>
      <c r="D471">
        <v>40</v>
      </c>
      <c r="E471">
        <v>50</v>
      </c>
      <c r="F471">
        <v>45</v>
      </c>
      <c r="G471">
        <v>45</v>
      </c>
      <c r="H471">
        <v>250</v>
      </c>
      <c r="I471" s="12" t="s">
        <v>9631</v>
      </c>
      <c r="K471">
        <f t="shared" si="14"/>
        <v>250</v>
      </c>
      <c r="L471">
        <f t="shared" si="15"/>
        <v>1</v>
      </c>
      <c r="M471" s="12" t="s">
        <v>9631</v>
      </c>
      <c r="N471" s="12"/>
    </row>
    <row r="472" spans="1:14" x14ac:dyDescent="0.25">
      <c r="A472" s="12" t="s">
        <v>2491</v>
      </c>
      <c r="B472">
        <v>75</v>
      </c>
      <c r="C472">
        <v>25</v>
      </c>
      <c r="D472">
        <v>35</v>
      </c>
      <c r="E472">
        <v>60</v>
      </c>
      <c r="F472">
        <v>45</v>
      </c>
      <c r="G472">
        <v>55</v>
      </c>
      <c r="H472">
        <v>295</v>
      </c>
      <c r="I472" s="12" t="s">
        <v>9670</v>
      </c>
      <c r="K472">
        <f t="shared" si="14"/>
        <v>295</v>
      </c>
      <c r="L472">
        <f t="shared" si="15"/>
        <v>1</v>
      </c>
      <c r="M472" s="12" t="s">
        <v>9670</v>
      </c>
      <c r="N472" s="12"/>
    </row>
    <row r="473" spans="1:14" x14ac:dyDescent="0.25">
      <c r="A473" s="12" t="s">
        <v>4537</v>
      </c>
      <c r="B473">
        <v>30</v>
      </c>
      <c r="C473">
        <v>30</v>
      </c>
      <c r="D473">
        <v>40</v>
      </c>
      <c r="E473">
        <v>60</v>
      </c>
      <c r="F473">
        <v>75</v>
      </c>
      <c r="G473">
        <v>60</v>
      </c>
      <c r="H473">
        <v>295</v>
      </c>
      <c r="I473" s="12" t="s">
        <v>9707</v>
      </c>
      <c r="K473">
        <f t="shared" si="14"/>
        <v>295</v>
      </c>
      <c r="L473">
        <f t="shared" si="15"/>
        <v>1</v>
      </c>
      <c r="M473" s="12" t="s">
        <v>9707</v>
      </c>
      <c r="N473" s="12"/>
    </row>
    <row r="474" spans="1:14" x14ac:dyDescent="0.25">
      <c r="A474" s="12" t="s">
        <v>6311</v>
      </c>
      <c r="B474">
        <v>85</v>
      </c>
      <c r="C474">
        <v>55</v>
      </c>
      <c r="D474">
        <v>80</v>
      </c>
      <c r="E474">
        <v>105</v>
      </c>
      <c r="F474">
        <v>95</v>
      </c>
      <c r="G474">
        <v>80</v>
      </c>
      <c r="H474">
        <v>500</v>
      </c>
      <c r="I474" s="12" t="s">
        <v>9259</v>
      </c>
      <c r="K474">
        <f t="shared" si="14"/>
        <v>500</v>
      </c>
      <c r="L474">
        <f t="shared" si="15"/>
        <v>3</v>
      </c>
      <c r="M474" s="12" t="s">
        <v>9259</v>
      </c>
      <c r="N474" s="12"/>
    </row>
    <row r="475" spans="1:14" x14ac:dyDescent="0.25">
      <c r="A475" s="12" t="s">
        <v>6300</v>
      </c>
      <c r="B475">
        <v>55</v>
      </c>
      <c r="C475">
        <v>30</v>
      </c>
      <c r="D475">
        <v>50</v>
      </c>
      <c r="E475">
        <v>75</v>
      </c>
      <c r="F475">
        <v>70</v>
      </c>
      <c r="G475">
        <v>50</v>
      </c>
      <c r="H475">
        <v>330</v>
      </c>
      <c r="I475" s="12" t="s">
        <v>9635</v>
      </c>
      <c r="K475">
        <f t="shared" si="14"/>
        <v>330</v>
      </c>
      <c r="L475">
        <f t="shared" si="15"/>
        <v>1</v>
      </c>
      <c r="M475" s="12" t="s">
        <v>9635</v>
      </c>
      <c r="N475" s="12"/>
    </row>
    <row r="476" spans="1:14" x14ac:dyDescent="0.25">
      <c r="A476" s="12" t="s">
        <v>10446</v>
      </c>
      <c r="B476">
        <v>102</v>
      </c>
      <c r="C476">
        <v>101</v>
      </c>
      <c r="D476">
        <v>80</v>
      </c>
      <c r="E476">
        <v>55</v>
      </c>
      <c r="F476">
        <v>50</v>
      </c>
      <c r="G476">
        <v>100</v>
      </c>
      <c r="H476">
        <v>488</v>
      </c>
      <c r="I476" s="12" t="s">
        <v>11276</v>
      </c>
      <c r="K476">
        <f t="shared" si="14"/>
        <v>488</v>
      </c>
      <c r="L476">
        <f t="shared" si="15"/>
        <v>3</v>
      </c>
      <c r="M476" s="12" t="s">
        <v>11276</v>
      </c>
      <c r="N476" s="12"/>
    </row>
    <row r="477" spans="1:14" x14ac:dyDescent="0.25">
      <c r="A477" s="12" t="s">
        <v>5411</v>
      </c>
      <c r="B477">
        <v>75</v>
      </c>
      <c r="C477">
        <v>134</v>
      </c>
      <c r="D477">
        <v>55</v>
      </c>
      <c r="E477">
        <v>112</v>
      </c>
      <c r="F477">
        <v>54</v>
      </c>
      <c r="G477">
        <v>55</v>
      </c>
      <c r="H477">
        <v>485</v>
      </c>
      <c r="I477" s="12" t="s">
        <v>9276</v>
      </c>
      <c r="K477">
        <f t="shared" si="14"/>
        <v>485</v>
      </c>
      <c r="L477">
        <f t="shared" si="15"/>
        <v>3</v>
      </c>
      <c r="M477" s="12" t="s">
        <v>9276</v>
      </c>
      <c r="N477" s="12"/>
    </row>
    <row r="478" spans="1:14" x14ac:dyDescent="0.25">
      <c r="A478" s="12" t="s">
        <v>10940</v>
      </c>
      <c r="B478">
        <v>110</v>
      </c>
      <c r="C478">
        <v>40</v>
      </c>
      <c r="D478">
        <v>90</v>
      </c>
      <c r="E478">
        <v>110</v>
      </c>
      <c r="F478">
        <v>115</v>
      </c>
      <c r="G478">
        <v>75</v>
      </c>
      <c r="H478">
        <v>540</v>
      </c>
      <c r="I478" s="12" t="s">
        <v>11438</v>
      </c>
      <c r="K478">
        <f t="shared" si="14"/>
        <v>540</v>
      </c>
      <c r="L478">
        <f t="shared" si="15"/>
        <v>3</v>
      </c>
      <c r="M478" s="12" t="s">
        <v>11438</v>
      </c>
      <c r="N478" s="12"/>
    </row>
    <row r="479" spans="1:14" x14ac:dyDescent="0.25">
      <c r="A479" s="12" t="s">
        <v>14148</v>
      </c>
      <c r="B479">
        <v>110</v>
      </c>
      <c r="C479">
        <v>120</v>
      </c>
      <c r="D479">
        <v>75</v>
      </c>
      <c r="E479">
        <v>105</v>
      </c>
      <c r="F479">
        <v>50</v>
      </c>
      <c r="G479">
        <v>80</v>
      </c>
      <c r="H479">
        <v>540</v>
      </c>
      <c r="I479" s="12" t="s">
        <v>14863</v>
      </c>
      <c r="K479">
        <f t="shared" si="14"/>
        <v>540</v>
      </c>
      <c r="L479">
        <f t="shared" si="15"/>
        <v>3</v>
      </c>
      <c r="M479" s="12" t="s">
        <v>14863</v>
      </c>
      <c r="N479" s="12"/>
    </row>
    <row r="480" spans="1:14" x14ac:dyDescent="0.25">
      <c r="A480" s="12" t="s">
        <v>3432</v>
      </c>
      <c r="B480">
        <v>132</v>
      </c>
      <c r="C480">
        <v>95</v>
      </c>
      <c r="D480">
        <v>85</v>
      </c>
      <c r="E480">
        <v>108</v>
      </c>
      <c r="F480">
        <v>95</v>
      </c>
      <c r="G480">
        <v>85</v>
      </c>
      <c r="H480">
        <v>600</v>
      </c>
      <c r="I480" s="12" t="s">
        <v>9000</v>
      </c>
      <c r="K480">
        <f t="shared" si="14"/>
        <v>600</v>
      </c>
      <c r="L480">
        <f t="shared" si="15"/>
        <v>4</v>
      </c>
      <c r="M480" s="12" t="s">
        <v>9000</v>
      </c>
      <c r="N480" s="12"/>
    </row>
    <row r="481" spans="1:14" x14ac:dyDescent="0.25">
      <c r="A481" s="12" t="s">
        <v>890</v>
      </c>
      <c r="B481">
        <v>80</v>
      </c>
      <c r="C481">
        <v>105</v>
      </c>
      <c r="D481">
        <v>85</v>
      </c>
      <c r="E481">
        <v>72</v>
      </c>
      <c r="F481">
        <v>68</v>
      </c>
      <c r="G481">
        <v>73</v>
      </c>
      <c r="H481">
        <v>483</v>
      </c>
      <c r="I481" s="12" t="s">
        <v>9222</v>
      </c>
      <c r="K481">
        <f t="shared" si="14"/>
        <v>483</v>
      </c>
      <c r="L481">
        <f t="shared" si="15"/>
        <v>2</v>
      </c>
      <c r="M481" s="12" t="s">
        <v>9222</v>
      </c>
      <c r="N481" s="12"/>
    </row>
    <row r="482" spans="1:14" x14ac:dyDescent="0.25">
      <c r="A482" s="12" t="s">
        <v>4152</v>
      </c>
      <c r="B482">
        <v>45</v>
      </c>
      <c r="C482">
        <v>15</v>
      </c>
      <c r="D482">
        <v>40</v>
      </c>
      <c r="E482">
        <v>25</v>
      </c>
      <c r="F482">
        <v>45</v>
      </c>
      <c r="G482">
        <v>40</v>
      </c>
      <c r="H482">
        <v>210</v>
      </c>
      <c r="I482" s="12" t="s">
        <v>9223</v>
      </c>
      <c r="K482">
        <f t="shared" si="14"/>
        <v>210</v>
      </c>
      <c r="L482">
        <f t="shared" si="15"/>
        <v>1</v>
      </c>
      <c r="M482" s="12" t="s">
        <v>9223</v>
      </c>
      <c r="N482" s="12"/>
    </row>
    <row r="483" spans="1:14" x14ac:dyDescent="0.25">
      <c r="A483" s="12" t="s">
        <v>10675</v>
      </c>
      <c r="B483">
        <v>35</v>
      </c>
      <c r="C483">
        <v>45</v>
      </c>
      <c r="D483">
        <v>30</v>
      </c>
      <c r="E483">
        <v>55</v>
      </c>
      <c r="F483">
        <v>15</v>
      </c>
      <c r="G483">
        <v>30</v>
      </c>
      <c r="H483">
        <v>210</v>
      </c>
      <c r="I483" s="12" t="s">
        <v>11357</v>
      </c>
      <c r="K483">
        <f t="shared" si="14"/>
        <v>210</v>
      </c>
      <c r="L483">
        <f t="shared" si="15"/>
        <v>1</v>
      </c>
      <c r="M483" s="12" t="s">
        <v>11357</v>
      </c>
      <c r="N483" s="12"/>
    </row>
    <row r="484" spans="1:14" x14ac:dyDescent="0.25">
      <c r="A484" s="12" t="s">
        <v>11203</v>
      </c>
      <c r="B484">
        <v>70</v>
      </c>
      <c r="C484">
        <v>47</v>
      </c>
      <c r="D484">
        <v>70</v>
      </c>
      <c r="E484">
        <v>80</v>
      </c>
      <c r="F484">
        <v>73</v>
      </c>
      <c r="G484">
        <v>90</v>
      </c>
      <c r="H484">
        <v>430</v>
      </c>
      <c r="I484" s="12" t="s">
        <v>11499</v>
      </c>
      <c r="K484">
        <f t="shared" si="14"/>
        <v>430</v>
      </c>
      <c r="L484">
        <f t="shared" si="15"/>
        <v>2</v>
      </c>
      <c r="M484" s="12" t="s">
        <v>11499</v>
      </c>
      <c r="N484" s="12"/>
    </row>
    <row r="485" spans="1:14" x14ac:dyDescent="0.25">
      <c r="A485" s="12" t="s">
        <v>2728</v>
      </c>
      <c r="B485">
        <v>50</v>
      </c>
      <c r="C485">
        <v>65</v>
      </c>
      <c r="D485">
        <v>30</v>
      </c>
      <c r="E485">
        <v>30</v>
      </c>
      <c r="F485">
        <v>65</v>
      </c>
      <c r="G485">
        <v>60</v>
      </c>
      <c r="H485">
        <v>300</v>
      </c>
      <c r="I485" s="12" t="s">
        <v>9588</v>
      </c>
      <c r="K485">
        <f t="shared" si="14"/>
        <v>300</v>
      </c>
      <c r="L485">
        <f t="shared" si="15"/>
        <v>1</v>
      </c>
      <c r="M485" s="12" t="s">
        <v>9588</v>
      </c>
      <c r="N485" s="12"/>
    </row>
    <row r="486" spans="1:14" x14ac:dyDescent="0.25">
      <c r="A486" s="12" t="s">
        <v>9768</v>
      </c>
      <c r="B486">
        <v>50</v>
      </c>
      <c r="C486">
        <v>60</v>
      </c>
      <c r="D486">
        <v>50</v>
      </c>
      <c r="E486">
        <v>35</v>
      </c>
      <c r="F486">
        <v>45</v>
      </c>
      <c r="G486">
        <v>60</v>
      </c>
      <c r="H486">
        <v>300</v>
      </c>
      <c r="I486" s="12" t="s">
        <v>9801</v>
      </c>
      <c r="K486">
        <f t="shared" si="14"/>
        <v>300</v>
      </c>
      <c r="L486">
        <f t="shared" si="15"/>
        <v>1</v>
      </c>
      <c r="M486" s="12" t="s">
        <v>9801</v>
      </c>
      <c r="N486" s="12"/>
    </row>
    <row r="487" spans="1:14" x14ac:dyDescent="0.25">
      <c r="A487" s="12" t="s">
        <v>3266</v>
      </c>
      <c r="B487">
        <v>95</v>
      </c>
      <c r="C487">
        <v>115</v>
      </c>
      <c r="D487">
        <v>80</v>
      </c>
      <c r="E487">
        <v>100</v>
      </c>
      <c r="F487">
        <v>75</v>
      </c>
      <c r="G487">
        <v>65</v>
      </c>
      <c r="H487">
        <v>530</v>
      </c>
      <c r="I487" s="12" t="s">
        <v>9089</v>
      </c>
      <c r="K487">
        <f t="shared" si="14"/>
        <v>530</v>
      </c>
      <c r="L487">
        <f t="shared" si="15"/>
        <v>3</v>
      </c>
      <c r="M487" s="12" t="s">
        <v>9089</v>
      </c>
      <c r="N487" s="12"/>
    </row>
    <row r="488" spans="1:14" x14ac:dyDescent="0.25">
      <c r="A488" s="12" t="s">
        <v>8894</v>
      </c>
      <c r="B488">
        <v>60</v>
      </c>
      <c r="C488">
        <v>45</v>
      </c>
      <c r="D488">
        <v>55</v>
      </c>
      <c r="E488">
        <v>95</v>
      </c>
      <c r="F488">
        <v>125</v>
      </c>
      <c r="G488">
        <v>95</v>
      </c>
      <c r="H488">
        <v>475</v>
      </c>
      <c r="I488" s="12" t="s">
        <v>9460</v>
      </c>
      <c r="K488">
        <f t="shared" si="14"/>
        <v>475</v>
      </c>
      <c r="L488">
        <f t="shared" si="15"/>
        <v>2</v>
      </c>
      <c r="M488" s="12" t="s">
        <v>9460</v>
      </c>
      <c r="N488" s="12"/>
    </row>
    <row r="489" spans="1:14" x14ac:dyDescent="0.25">
      <c r="A489" s="12" t="s">
        <v>1673</v>
      </c>
      <c r="B489">
        <v>106</v>
      </c>
      <c r="C489">
        <v>84</v>
      </c>
      <c r="D489">
        <v>61</v>
      </c>
      <c r="E489">
        <v>138</v>
      </c>
      <c r="F489">
        <v>84</v>
      </c>
      <c r="G489">
        <v>61</v>
      </c>
      <c r="H489">
        <v>534</v>
      </c>
      <c r="I489" s="12" t="s">
        <v>9039</v>
      </c>
      <c r="K489">
        <f t="shared" si="14"/>
        <v>534</v>
      </c>
      <c r="L489">
        <f t="shared" si="15"/>
        <v>3</v>
      </c>
      <c r="M489" s="12" t="s">
        <v>9039</v>
      </c>
      <c r="N489" s="12"/>
    </row>
    <row r="490" spans="1:14" x14ac:dyDescent="0.25">
      <c r="A490" s="12" t="s">
        <v>10607</v>
      </c>
      <c r="B490">
        <v>53</v>
      </c>
      <c r="C490">
        <v>64</v>
      </c>
      <c r="D490">
        <v>41</v>
      </c>
      <c r="E490">
        <v>45</v>
      </c>
      <c r="F490">
        <v>37</v>
      </c>
      <c r="G490">
        <v>48</v>
      </c>
      <c r="H490">
        <v>288</v>
      </c>
      <c r="I490" s="12" t="s">
        <v>11332</v>
      </c>
      <c r="K490">
        <f t="shared" si="14"/>
        <v>288</v>
      </c>
      <c r="L490">
        <f t="shared" si="15"/>
        <v>1</v>
      </c>
      <c r="M490" s="12" t="s">
        <v>11332</v>
      </c>
      <c r="N490" s="12"/>
    </row>
    <row r="491" spans="1:14" x14ac:dyDescent="0.25">
      <c r="A491" s="12" t="s">
        <v>6484</v>
      </c>
      <c r="B491">
        <v>70</v>
      </c>
      <c r="C491">
        <v>60</v>
      </c>
      <c r="D491">
        <v>65</v>
      </c>
      <c r="E491">
        <v>120</v>
      </c>
      <c r="F491">
        <v>125</v>
      </c>
      <c r="G491">
        <v>90</v>
      </c>
      <c r="H491">
        <v>530</v>
      </c>
      <c r="I491" s="12" t="s">
        <v>9335</v>
      </c>
      <c r="K491">
        <f t="shared" si="14"/>
        <v>530</v>
      </c>
      <c r="L491">
        <f t="shared" si="15"/>
        <v>3</v>
      </c>
      <c r="M491" s="12" t="s">
        <v>9335</v>
      </c>
      <c r="N491" s="12"/>
    </row>
    <row r="492" spans="1:14" x14ac:dyDescent="0.25">
      <c r="A492" s="12" t="s">
        <v>1347</v>
      </c>
      <c r="B492">
        <v>60</v>
      </c>
      <c r="C492">
        <v>62</v>
      </c>
      <c r="D492">
        <v>63</v>
      </c>
      <c r="E492">
        <v>60</v>
      </c>
      <c r="F492">
        <v>80</v>
      </c>
      <c r="G492">
        <v>80</v>
      </c>
      <c r="H492">
        <v>405</v>
      </c>
      <c r="I492" s="12" t="s">
        <v>9462</v>
      </c>
      <c r="K492">
        <f t="shared" si="14"/>
        <v>405</v>
      </c>
      <c r="L492">
        <f t="shared" si="15"/>
        <v>2</v>
      </c>
      <c r="M492" s="12" t="s">
        <v>9462</v>
      </c>
      <c r="N492" s="12"/>
    </row>
    <row r="493" spans="1:14" x14ac:dyDescent="0.25">
      <c r="A493" s="12" t="s">
        <v>12478</v>
      </c>
      <c r="B493">
        <v>70</v>
      </c>
      <c r="C493">
        <v>55</v>
      </c>
      <c r="D493">
        <v>83</v>
      </c>
      <c r="E493">
        <v>65</v>
      </c>
      <c r="F493">
        <v>49</v>
      </c>
      <c r="G493">
        <v>83</v>
      </c>
      <c r="H493">
        <v>405</v>
      </c>
      <c r="I493" s="12" t="s">
        <v>12606</v>
      </c>
      <c r="K493">
        <f t="shared" si="14"/>
        <v>405</v>
      </c>
      <c r="L493">
        <f t="shared" si="15"/>
        <v>2</v>
      </c>
      <c r="M493" s="12" t="s">
        <v>12606</v>
      </c>
      <c r="N493" s="12"/>
    </row>
    <row r="494" spans="1:14" x14ac:dyDescent="0.25">
      <c r="A494" s="12" t="s">
        <v>5265</v>
      </c>
      <c r="B494">
        <v>55</v>
      </c>
      <c r="C494">
        <v>60</v>
      </c>
      <c r="D494">
        <v>65</v>
      </c>
      <c r="E494">
        <v>30</v>
      </c>
      <c r="F494">
        <v>50</v>
      </c>
      <c r="G494">
        <v>55</v>
      </c>
      <c r="H494">
        <v>315</v>
      </c>
      <c r="I494" s="12" t="s">
        <v>9536</v>
      </c>
      <c r="K494">
        <f t="shared" si="14"/>
        <v>315</v>
      </c>
      <c r="L494">
        <f t="shared" si="15"/>
        <v>1</v>
      </c>
      <c r="M494" s="12" t="s">
        <v>9536</v>
      </c>
      <c r="N494" s="12"/>
    </row>
    <row r="495" spans="1:14" x14ac:dyDescent="0.25">
      <c r="A495" s="12" t="s">
        <v>8939</v>
      </c>
      <c r="B495">
        <v>90</v>
      </c>
      <c r="C495">
        <v>40</v>
      </c>
      <c r="D495">
        <v>80</v>
      </c>
      <c r="E495">
        <v>50</v>
      </c>
      <c r="F495">
        <v>100</v>
      </c>
      <c r="G495">
        <v>120</v>
      </c>
      <c r="H495">
        <v>480</v>
      </c>
      <c r="I495" s="12" t="s">
        <v>9126</v>
      </c>
      <c r="K495">
        <f t="shared" si="14"/>
        <v>480</v>
      </c>
      <c r="L495">
        <f t="shared" si="15"/>
        <v>2</v>
      </c>
      <c r="M495" s="12" t="s">
        <v>9126</v>
      </c>
      <c r="N495" s="12"/>
    </row>
    <row r="496" spans="1:14" x14ac:dyDescent="0.25">
      <c r="A496" s="12" t="s">
        <v>4166</v>
      </c>
      <c r="B496">
        <v>50</v>
      </c>
      <c r="C496">
        <v>30</v>
      </c>
      <c r="D496">
        <v>50</v>
      </c>
      <c r="E496">
        <v>35</v>
      </c>
      <c r="F496">
        <v>55</v>
      </c>
      <c r="G496">
        <v>50</v>
      </c>
      <c r="H496">
        <v>270</v>
      </c>
      <c r="I496" s="12" t="s">
        <v>9127</v>
      </c>
      <c r="K496">
        <f t="shared" si="14"/>
        <v>270</v>
      </c>
      <c r="L496">
        <f t="shared" si="15"/>
        <v>1</v>
      </c>
      <c r="M496" s="12" t="s">
        <v>9127</v>
      </c>
      <c r="N496" s="12"/>
    </row>
    <row r="497" spans="1:14" x14ac:dyDescent="0.25">
      <c r="A497" s="12" t="s">
        <v>10676</v>
      </c>
      <c r="B497">
        <v>40</v>
      </c>
      <c r="C497">
        <v>60</v>
      </c>
      <c r="D497">
        <v>40</v>
      </c>
      <c r="E497">
        <v>65</v>
      </c>
      <c r="F497">
        <v>25</v>
      </c>
      <c r="G497">
        <v>40</v>
      </c>
      <c r="H497">
        <v>270</v>
      </c>
      <c r="I497" s="12" t="s">
        <v>11358</v>
      </c>
      <c r="K497">
        <f t="shared" si="14"/>
        <v>270</v>
      </c>
      <c r="L497">
        <f t="shared" si="15"/>
        <v>1</v>
      </c>
      <c r="M497" s="12" t="s">
        <v>11358</v>
      </c>
      <c r="N497" s="12"/>
    </row>
    <row r="498" spans="1:14" x14ac:dyDescent="0.25">
      <c r="A498" s="12" t="s">
        <v>2047</v>
      </c>
      <c r="B498">
        <v>60</v>
      </c>
      <c r="C498">
        <v>50</v>
      </c>
      <c r="D498">
        <v>55</v>
      </c>
      <c r="E498">
        <v>140</v>
      </c>
      <c r="F498">
        <v>100</v>
      </c>
      <c r="G498">
        <v>120</v>
      </c>
      <c r="H498">
        <v>525</v>
      </c>
      <c r="I498" s="12" t="s">
        <v>9452</v>
      </c>
      <c r="K498">
        <f t="shared" si="14"/>
        <v>525</v>
      </c>
      <c r="L498">
        <f t="shared" si="15"/>
        <v>3</v>
      </c>
      <c r="M498" s="12" t="s">
        <v>9452</v>
      </c>
      <c r="N498" s="12"/>
    </row>
    <row r="499" spans="1:14" x14ac:dyDescent="0.25">
      <c r="A499" s="12" t="s">
        <v>1614</v>
      </c>
      <c r="B499">
        <v>60</v>
      </c>
      <c r="C499">
        <v>67</v>
      </c>
      <c r="D499">
        <v>30</v>
      </c>
      <c r="E499">
        <v>62</v>
      </c>
      <c r="F499">
        <v>60</v>
      </c>
      <c r="G499">
        <v>40</v>
      </c>
      <c r="H499">
        <v>319</v>
      </c>
      <c r="I499" s="12" t="s">
        <v>9464</v>
      </c>
      <c r="K499">
        <f t="shared" si="14"/>
        <v>319</v>
      </c>
      <c r="L499">
        <f t="shared" si="15"/>
        <v>1</v>
      </c>
      <c r="M499" s="12" t="s">
        <v>9464</v>
      </c>
      <c r="N499" s="12"/>
    </row>
    <row r="500" spans="1:14" x14ac:dyDescent="0.25">
      <c r="A500" s="12" t="s">
        <v>2819</v>
      </c>
      <c r="B500">
        <v>75</v>
      </c>
      <c r="C500">
        <v>45</v>
      </c>
      <c r="D500">
        <v>70</v>
      </c>
      <c r="E500">
        <v>100</v>
      </c>
      <c r="F500">
        <v>75</v>
      </c>
      <c r="G500">
        <v>95</v>
      </c>
      <c r="H500">
        <v>460</v>
      </c>
      <c r="I500" s="12" t="s">
        <v>9265</v>
      </c>
      <c r="K500">
        <f t="shared" si="14"/>
        <v>460</v>
      </c>
      <c r="L500">
        <f t="shared" si="15"/>
        <v>2</v>
      </c>
      <c r="M500" s="12" t="s">
        <v>9265</v>
      </c>
      <c r="N500" s="12"/>
    </row>
    <row r="501" spans="1:14" x14ac:dyDescent="0.25">
      <c r="A501" s="12" t="s">
        <v>6392</v>
      </c>
      <c r="B501">
        <v>85</v>
      </c>
      <c r="C501">
        <v>45</v>
      </c>
      <c r="D501">
        <v>70</v>
      </c>
      <c r="E501">
        <v>100</v>
      </c>
      <c r="F501">
        <v>85</v>
      </c>
      <c r="G501">
        <v>75</v>
      </c>
      <c r="H501">
        <v>460</v>
      </c>
      <c r="I501" s="12" t="s">
        <v>9157</v>
      </c>
      <c r="K501">
        <f t="shared" si="14"/>
        <v>460</v>
      </c>
      <c r="L501">
        <f t="shared" si="15"/>
        <v>2</v>
      </c>
      <c r="M501" s="12" t="s">
        <v>9157</v>
      </c>
      <c r="N501" s="12"/>
    </row>
    <row r="502" spans="1:14" x14ac:dyDescent="0.25">
      <c r="A502" s="12" t="s">
        <v>5594</v>
      </c>
      <c r="B502">
        <v>85</v>
      </c>
      <c r="C502">
        <v>35</v>
      </c>
      <c r="D502">
        <v>50</v>
      </c>
      <c r="E502">
        <v>95</v>
      </c>
      <c r="F502">
        <v>95</v>
      </c>
      <c r="G502">
        <v>95</v>
      </c>
      <c r="H502">
        <v>455</v>
      </c>
      <c r="I502" s="12" t="s">
        <v>9150</v>
      </c>
      <c r="K502">
        <f t="shared" si="14"/>
        <v>455</v>
      </c>
      <c r="L502">
        <f t="shared" si="15"/>
        <v>2</v>
      </c>
      <c r="M502" s="12" t="s">
        <v>9150</v>
      </c>
      <c r="N502" s="12"/>
    </row>
    <row r="503" spans="1:14" x14ac:dyDescent="0.25">
      <c r="A503" s="12" t="s">
        <v>938</v>
      </c>
      <c r="B503">
        <v>40</v>
      </c>
      <c r="C503">
        <v>85</v>
      </c>
      <c r="D503">
        <v>60</v>
      </c>
      <c r="E503">
        <v>80</v>
      </c>
      <c r="F503">
        <v>45</v>
      </c>
      <c r="G503">
        <v>45</v>
      </c>
      <c r="H503">
        <v>355</v>
      </c>
      <c r="I503" s="12" t="s">
        <v>9673</v>
      </c>
      <c r="K503">
        <f t="shared" si="14"/>
        <v>355</v>
      </c>
      <c r="L503">
        <f t="shared" si="15"/>
        <v>1</v>
      </c>
      <c r="M503" s="12" t="s">
        <v>9673</v>
      </c>
      <c r="N503" s="12"/>
    </row>
    <row r="504" spans="1:14" x14ac:dyDescent="0.25">
      <c r="A504" s="12" t="s">
        <v>6076</v>
      </c>
      <c r="B504">
        <v>30</v>
      </c>
      <c r="C504">
        <v>90</v>
      </c>
      <c r="D504">
        <v>70</v>
      </c>
      <c r="E504">
        <v>75</v>
      </c>
      <c r="F504">
        <v>45</v>
      </c>
      <c r="G504">
        <v>45</v>
      </c>
      <c r="H504">
        <v>355</v>
      </c>
      <c r="I504" s="12" t="s">
        <v>9706</v>
      </c>
      <c r="K504">
        <f t="shared" si="14"/>
        <v>355</v>
      </c>
      <c r="L504">
        <f t="shared" si="15"/>
        <v>1</v>
      </c>
      <c r="M504" s="12" t="s">
        <v>9706</v>
      </c>
      <c r="N504" s="12"/>
    </row>
    <row r="505" spans="1:14" x14ac:dyDescent="0.25">
      <c r="A505" s="12" t="s">
        <v>951</v>
      </c>
      <c r="B505">
        <v>70</v>
      </c>
      <c r="C505">
        <v>115</v>
      </c>
      <c r="D505">
        <v>80</v>
      </c>
      <c r="E505">
        <v>115</v>
      </c>
      <c r="F505">
        <v>55</v>
      </c>
      <c r="G505">
        <v>60</v>
      </c>
      <c r="H505">
        <v>495</v>
      </c>
      <c r="I505" s="12" t="s">
        <v>9349</v>
      </c>
      <c r="K505">
        <f t="shared" si="14"/>
        <v>495</v>
      </c>
      <c r="L505">
        <f t="shared" si="15"/>
        <v>3</v>
      </c>
      <c r="M505" s="12" t="s">
        <v>9349</v>
      </c>
      <c r="N505" s="12"/>
    </row>
    <row r="506" spans="1:14" x14ac:dyDescent="0.25">
      <c r="A506" s="12" t="s">
        <v>6087</v>
      </c>
      <c r="B506">
        <v>80</v>
      </c>
      <c r="C506">
        <v>115</v>
      </c>
      <c r="D506">
        <v>80</v>
      </c>
      <c r="E506">
        <v>95</v>
      </c>
      <c r="F506">
        <v>55</v>
      </c>
      <c r="G506">
        <v>70</v>
      </c>
      <c r="H506">
        <v>495</v>
      </c>
      <c r="I506" s="12" t="s">
        <v>9467</v>
      </c>
      <c r="K506">
        <f t="shared" si="14"/>
        <v>495</v>
      </c>
      <c r="L506">
        <f t="shared" si="15"/>
        <v>3</v>
      </c>
      <c r="M506" s="12" t="s">
        <v>9467</v>
      </c>
      <c r="N506" s="12"/>
    </row>
    <row r="507" spans="1:14" x14ac:dyDescent="0.25">
      <c r="A507" s="12" t="s">
        <v>1884</v>
      </c>
      <c r="B507">
        <v>75</v>
      </c>
      <c r="C507">
        <v>35</v>
      </c>
      <c r="D507">
        <v>55</v>
      </c>
      <c r="E507">
        <v>80</v>
      </c>
      <c r="F507">
        <v>80</v>
      </c>
      <c r="G507">
        <v>75</v>
      </c>
      <c r="H507">
        <v>400</v>
      </c>
      <c r="I507" s="12" t="s">
        <v>9590</v>
      </c>
      <c r="K507">
        <f t="shared" si="14"/>
        <v>400</v>
      </c>
      <c r="L507">
        <f t="shared" si="15"/>
        <v>2</v>
      </c>
      <c r="M507" s="12" t="s">
        <v>9590</v>
      </c>
      <c r="N507" s="12"/>
    </row>
    <row r="508" spans="1:14" x14ac:dyDescent="0.25">
      <c r="A508" s="12" t="s">
        <v>1285</v>
      </c>
      <c r="B508">
        <v>45</v>
      </c>
      <c r="C508">
        <v>20</v>
      </c>
      <c r="D508">
        <v>40</v>
      </c>
      <c r="E508">
        <v>25</v>
      </c>
      <c r="F508">
        <v>35</v>
      </c>
      <c r="G508">
        <v>40</v>
      </c>
      <c r="H508">
        <v>205</v>
      </c>
      <c r="I508" s="12" t="s">
        <v>9628</v>
      </c>
      <c r="K508">
        <f t="shared" si="14"/>
        <v>205</v>
      </c>
      <c r="L508">
        <f t="shared" si="15"/>
        <v>1</v>
      </c>
      <c r="M508" s="12" t="s">
        <v>9628</v>
      </c>
      <c r="N508" s="12"/>
    </row>
    <row r="509" spans="1:14" x14ac:dyDescent="0.25">
      <c r="A509" s="12" t="s">
        <v>12459</v>
      </c>
      <c r="B509">
        <v>95</v>
      </c>
      <c r="C509">
        <v>100</v>
      </c>
      <c r="D509">
        <v>100</v>
      </c>
      <c r="E509">
        <v>65</v>
      </c>
      <c r="F509">
        <v>40</v>
      </c>
      <c r="G509">
        <v>90</v>
      </c>
      <c r="H509">
        <v>490</v>
      </c>
      <c r="I509" s="12" t="s">
        <v>12596</v>
      </c>
      <c r="K509">
        <f t="shared" si="14"/>
        <v>490</v>
      </c>
      <c r="L509">
        <f t="shared" si="15"/>
        <v>3</v>
      </c>
      <c r="M509" s="12" t="s">
        <v>12596</v>
      </c>
      <c r="N509" s="12"/>
    </row>
    <row r="510" spans="1:14" x14ac:dyDescent="0.25">
      <c r="A510" s="12" t="s">
        <v>10375</v>
      </c>
      <c r="B510">
        <v>50</v>
      </c>
      <c r="C510">
        <v>75</v>
      </c>
      <c r="D510">
        <v>55</v>
      </c>
      <c r="E510">
        <v>60</v>
      </c>
      <c r="F510">
        <v>30</v>
      </c>
      <c r="G510">
        <v>45</v>
      </c>
      <c r="H510">
        <v>315</v>
      </c>
      <c r="I510" s="12" t="s">
        <v>11251</v>
      </c>
      <c r="K510">
        <f t="shared" si="14"/>
        <v>315</v>
      </c>
      <c r="L510">
        <f t="shared" si="15"/>
        <v>1</v>
      </c>
      <c r="M510" s="12" t="s">
        <v>11251</v>
      </c>
      <c r="N510" s="12"/>
    </row>
    <row r="511" spans="1:14" x14ac:dyDescent="0.25">
      <c r="A511" s="12" t="s">
        <v>12628</v>
      </c>
      <c r="B511">
        <v>80</v>
      </c>
      <c r="C511">
        <v>95</v>
      </c>
      <c r="D511">
        <v>60</v>
      </c>
      <c r="E511">
        <v>70</v>
      </c>
      <c r="F511">
        <v>55</v>
      </c>
      <c r="G511">
        <v>80</v>
      </c>
      <c r="H511">
        <v>440</v>
      </c>
      <c r="I511" s="12" t="s">
        <v>12655</v>
      </c>
      <c r="K511">
        <f t="shared" si="14"/>
        <v>440</v>
      </c>
      <c r="L511">
        <f t="shared" si="15"/>
        <v>2</v>
      </c>
      <c r="M511" s="12" t="s">
        <v>12655</v>
      </c>
      <c r="N511" s="12"/>
    </row>
    <row r="512" spans="1:14" x14ac:dyDescent="0.25">
      <c r="A512" s="12" t="s">
        <v>9817</v>
      </c>
      <c r="B512">
        <v>70</v>
      </c>
      <c r="C512">
        <v>105</v>
      </c>
      <c r="D512">
        <v>60</v>
      </c>
      <c r="E512">
        <v>125</v>
      </c>
      <c r="F512">
        <v>70</v>
      </c>
      <c r="G512">
        <v>60</v>
      </c>
      <c r="H512">
        <v>490</v>
      </c>
      <c r="I512" s="12" t="s">
        <v>10080</v>
      </c>
      <c r="K512">
        <f t="shared" si="14"/>
        <v>490</v>
      </c>
      <c r="L512">
        <f t="shared" si="15"/>
        <v>3</v>
      </c>
      <c r="M512" s="12" t="s">
        <v>10080</v>
      </c>
      <c r="N512" s="12"/>
    </row>
    <row r="513" spans="1:14" x14ac:dyDescent="0.25">
      <c r="A513" s="12" t="s">
        <v>10384</v>
      </c>
      <c r="B513">
        <v>100</v>
      </c>
      <c r="C513">
        <v>115</v>
      </c>
      <c r="D513">
        <v>115</v>
      </c>
      <c r="E513">
        <v>70</v>
      </c>
      <c r="F513">
        <v>45</v>
      </c>
      <c r="G513">
        <v>105</v>
      </c>
      <c r="H513">
        <v>550</v>
      </c>
      <c r="I513" s="12" t="s">
        <v>11256</v>
      </c>
      <c r="K513">
        <f t="shared" si="14"/>
        <v>550</v>
      </c>
      <c r="L513">
        <f t="shared" si="15"/>
        <v>3</v>
      </c>
      <c r="M513" s="12" t="s">
        <v>11256</v>
      </c>
      <c r="N513" s="12"/>
    </row>
    <row r="514" spans="1:14" x14ac:dyDescent="0.25">
      <c r="A514" s="12" t="s">
        <v>12634</v>
      </c>
      <c r="B514">
        <v>115</v>
      </c>
      <c r="C514">
        <v>145</v>
      </c>
      <c r="D514">
        <v>115</v>
      </c>
      <c r="E514">
        <v>50</v>
      </c>
      <c r="F514">
        <v>40</v>
      </c>
      <c r="G514">
        <v>85</v>
      </c>
      <c r="H514">
        <v>550</v>
      </c>
      <c r="I514" s="12" t="s">
        <v>12658</v>
      </c>
      <c r="K514">
        <f t="shared" si="14"/>
        <v>550</v>
      </c>
      <c r="L514">
        <f t="shared" si="15"/>
        <v>3</v>
      </c>
      <c r="M514" s="12" t="s">
        <v>12658</v>
      </c>
      <c r="N514" s="12"/>
    </row>
    <row r="515" spans="1:14" x14ac:dyDescent="0.25">
      <c r="A515" s="12" t="s">
        <v>2509</v>
      </c>
      <c r="B515">
        <v>100</v>
      </c>
      <c r="C515">
        <v>70</v>
      </c>
      <c r="D515">
        <v>90</v>
      </c>
      <c r="E515">
        <v>85</v>
      </c>
      <c r="F515">
        <v>90</v>
      </c>
      <c r="G515">
        <v>105</v>
      </c>
      <c r="H515">
        <v>540</v>
      </c>
      <c r="I515" s="12" t="s">
        <v>9160</v>
      </c>
      <c r="K515">
        <f t="shared" ref="K515:K578" si="16">SUM(B515:G515)</f>
        <v>540</v>
      </c>
      <c r="L515">
        <f t="shared" ref="L515:L578" si="17">IF($K515&gt;=570,4,IF(AND($K515&gt;=485,$K515&lt;570),3,IF(AND($K515&gt;=400,$K515&lt;485),2,1)))</f>
        <v>3</v>
      </c>
      <c r="M515" s="12" t="s">
        <v>9160</v>
      </c>
      <c r="N515" s="12"/>
    </row>
    <row r="516" spans="1:14" x14ac:dyDescent="0.25">
      <c r="A516" s="12" t="s">
        <v>4557</v>
      </c>
      <c r="B516">
        <v>75</v>
      </c>
      <c r="C516">
        <v>65</v>
      </c>
      <c r="D516">
        <v>75</v>
      </c>
      <c r="E516">
        <v>95</v>
      </c>
      <c r="F516">
        <v>125</v>
      </c>
      <c r="G516">
        <v>105</v>
      </c>
      <c r="H516">
        <v>540</v>
      </c>
      <c r="I516" s="12" t="s">
        <v>9267</v>
      </c>
      <c r="K516">
        <f t="shared" si="16"/>
        <v>540</v>
      </c>
      <c r="L516">
        <f t="shared" si="17"/>
        <v>3</v>
      </c>
      <c r="M516" s="12" t="s">
        <v>9267</v>
      </c>
      <c r="N516" s="12"/>
    </row>
    <row r="517" spans="1:14" x14ac:dyDescent="0.25">
      <c r="A517" s="12" t="s">
        <v>1202</v>
      </c>
      <c r="B517">
        <v>55</v>
      </c>
      <c r="C517">
        <v>130</v>
      </c>
      <c r="D517">
        <v>115</v>
      </c>
      <c r="E517">
        <v>75</v>
      </c>
      <c r="F517">
        <v>50</v>
      </c>
      <c r="G517">
        <v>50</v>
      </c>
      <c r="H517">
        <v>475</v>
      </c>
      <c r="I517" s="12" t="s">
        <v>9531</v>
      </c>
      <c r="K517">
        <f t="shared" si="16"/>
        <v>475</v>
      </c>
      <c r="L517">
        <f t="shared" si="17"/>
        <v>2</v>
      </c>
      <c r="M517" s="12" t="s">
        <v>9531</v>
      </c>
      <c r="N517" s="12"/>
    </row>
    <row r="518" spans="1:14" x14ac:dyDescent="0.25">
      <c r="A518" s="12" t="s">
        <v>2938</v>
      </c>
      <c r="B518">
        <v>40</v>
      </c>
      <c r="C518">
        <v>55</v>
      </c>
      <c r="D518">
        <v>45</v>
      </c>
      <c r="E518">
        <v>60</v>
      </c>
      <c r="F518">
        <v>55</v>
      </c>
      <c r="G518">
        <v>45</v>
      </c>
      <c r="H518">
        <v>300</v>
      </c>
      <c r="I518" s="12" t="s">
        <v>9665</v>
      </c>
      <c r="K518">
        <f t="shared" si="16"/>
        <v>300</v>
      </c>
      <c r="L518">
        <f t="shared" si="17"/>
        <v>1</v>
      </c>
      <c r="M518" s="12" t="s">
        <v>9665</v>
      </c>
      <c r="N518" s="12"/>
    </row>
    <row r="519" spans="1:14" x14ac:dyDescent="0.25">
      <c r="A519" s="12" t="s">
        <v>10997</v>
      </c>
      <c r="B519">
        <v>40</v>
      </c>
      <c r="C519">
        <v>35</v>
      </c>
      <c r="D519">
        <v>35</v>
      </c>
      <c r="E519">
        <v>60</v>
      </c>
      <c r="F519">
        <v>75</v>
      </c>
      <c r="G519">
        <v>55</v>
      </c>
      <c r="H519">
        <v>300</v>
      </c>
      <c r="I519" s="12" t="s">
        <v>11458</v>
      </c>
      <c r="K519">
        <f t="shared" si="16"/>
        <v>300</v>
      </c>
      <c r="L519">
        <f t="shared" si="17"/>
        <v>1</v>
      </c>
      <c r="M519" s="12" t="s">
        <v>11458</v>
      </c>
      <c r="N519" s="12"/>
    </row>
    <row r="520" spans="1:14" x14ac:dyDescent="0.25">
      <c r="A520" s="12" t="s">
        <v>5438</v>
      </c>
      <c r="B520">
        <v>60</v>
      </c>
      <c r="C520">
        <v>90</v>
      </c>
      <c r="D520">
        <v>95</v>
      </c>
      <c r="E520">
        <v>50</v>
      </c>
      <c r="F520">
        <v>60</v>
      </c>
      <c r="G520">
        <v>85</v>
      </c>
      <c r="H520">
        <v>440</v>
      </c>
      <c r="I520" s="12" t="s">
        <v>9468</v>
      </c>
      <c r="K520">
        <f t="shared" si="16"/>
        <v>440</v>
      </c>
      <c r="L520">
        <f t="shared" si="17"/>
        <v>2</v>
      </c>
      <c r="M520" s="12" t="s">
        <v>9468</v>
      </c>
      <c r="N520" s="12"/>
    </row>
    <row r="521" spans="1:14" x14ac:dyDescent="0.25">
      <c r="A521" s="12" t="s">
        <v>10827</v>
      </c>
      <c r="B521">
        <v>85</v>
      </c>
      <c r="C521">
        <v>95</v>
      </c>
      <c r="D521">
        <v>80</v>
      </c>
      <c r="E521">
        <v>60</v>
      </c>
      <c r="F521">
        <v>45</v>
      </c>
      <c r="G521">
        <v>85</v>
      </c>
      <c r="H521">
        <v>450</v>
      </c>
      <c r="I521" s="12" t="s">
        <v>11400</v>
      </c>
      <c r="K521">
        <f t="shared" si="16"/>
        <v>450</v>
      </c>
      <c r="L521">
        <f t="shared" si="17"/>
        <v>2</v>
      </c>
      <c r="M521" s="12" t="s">
        <v>11400</v>
      </c>
      <c r="N521" s="12"/>
    </row>
    <row r="522" spans="1:14" x14ac:dyDescent="0.25">
      <c r="A522" s="12" t="s">
        <v>14237</v>
      </c>
      <c r="B522">
        <v>75</v>
      </c>
      <c r="C522">
        <v>110</v>
      </c>
      <c r="D522">
        <v>115</v>
      </c>
      <c r="E522">
        <v>55</v>
      </c>
      <c r="F522">
        <v>50</v>
      </c>
      <c r="G522">
        <v>95</v>
      </c>
      <c r="H522">
        <v>500</v>
      </c>
      <c r="I522" s="12" t="s">
        <v>14864</v>
      </c>
      <c r="K522">
        <f t="shared" si="16"/>
        <v>500</v>
      </c>
      <c r="L522">
        <f t="shared" si="17"/>
        <v>3</v>
      </c>
      <c r="M522" s="12" t="s">
        <v>14864</v>
      </c>
      <c r="N522" s="12"/>
    </row>
    <row r="523" spans="1:14" x14ac:dyDescent="0.25">
      <c r="A523" s="12" t="s">
        <v>12495</v>
      </c>
      <c r="B523">
        <v>90</v>
      </c>
      <c r="C523">
        <v>80</v>
      </c>
      <c r="D523">
        <v>110</v>
      </c>
      <c r="E523">
        <v>85</v>
      </c>
      <c r="F523">
        <v>55</v>
      </c>
      <c r="G523">
        <v>80</v>
      </c>
      <c r="H523">
        <v>500</v>
      </c>
      <c r="I523" s="12" t="s">
        <v>12611</v>
      </c>
      <c r="K523">
        <f t="shared" si="16"/>
        <v>500</v>
      </c>
      <c r="L523">
        <f t="shared" si="17"/>
        <v>3</v>
      </c>
      <c r="M523" s="12" t="s">
        <v>12611</v>
      </c>
      <c r="N523" s="12"/>
    </row>
    <row r="524" spans="1:14" x14ac:dyDescent="0.25">
      <c r="A524" s="12" t="s">
        <v>4441</v>
      </c>
      <c r="B524">
        <v>62</v>
      </c>
      <c r="C524">
        <v>71</v>
      </c>
      <c r="D524">
        <v>90</v>
      </c>
      <c r="E524">
        <v>80</v>
      </c>
      <c r="F524">
        <v>67</v>
      </c>
      <c r="G524">
        <v>100</v>
      </c>
      <c r="H524">
        <v>470</v>
      </c>
      <c r="I524" s="12" t="s">
        <v>9415</v>
      </c>
      <c r="K524">
        <f t="shared" si="16"/>
        <v>470</v>
      </c>
      <c r="L524">
        <f t="shared" si="17"/>
        <v>2</v>
      </c>
      <c r="M524" s="12" t="s">
        <v>9415</v>
      </c>
      <c r="N524" s="12"/>
    </row>
    <row r="525" spans="1:14" x14ac:dyDescent="0.25">
      <c r="A525" s="12" t="s">
        <v>5428</v>
      </c>
      <c r="B525">
        <v>40</v>
      </c>
      <c r="C525">
        <v>65</v>
      </c>
      <c r="D525">
        <v>70</v>
      </c>
      <c r="E525">
        <v>30</v>
      </c>
      <c r="F525">
        <v>35</v>
      </c>
      <c r="G525">
        <v>60</v>
      </c>
      <c r="H525">
        <v>300</v>
      </c>
      <c r="I525" s="12" t="s">
        <v>9674</v>
      </c>
      <c r="K525">
        <f t="shared" si="16"/>
        <v>300</v>
      </c>
      <c r="L525">
        <f t="shared" si="17"/>
        <v>1</v>
      </c>
      <c r="M525" s="12" t="s">
        <v>9674</v>
      </c>
      <c r="N525" s="12"/>
    </row>
    <row r="526" spans="1:14" x14ac:dyDescent="0.25">
      <c r="A526" s="12" t="s">
        <v>5444</v>
      </c>
      <c r="B526">
        <v>60</v>
      </c>
      <c r="C526">
        <v>110</v>
      </c>
      <c r="D526">
        <v>115</v>
      </c>
      <c r="E526">
        <v>90</v>
      </c>
      <c r="F526">
        <v>60</v>
      </c>
      <c r="G526">
        <v>85</v>
      </c>
      <c r="H526">
        <v>520</v>
      </c>
      <c r="I526" s="12" t="s">
        <v>9448</v>
      </c>
      <c r="K526">
        <f t="shared" si="16"/>
        <v>520</v>
      </c>
      <c r="L526">
        <f t="shared" si="17"/>
        <v>3</v>
      </c>
      <c r="M526" s="12" t="s">
        <v>9448</v>
      </c>
      <c r="N526" s="12"/>
    </row>
    <row r="527" spans="1:14" x14ac:dyDescent="0.25">
      <c r="A527" s="12" t="s">
        <v>2</v>
      </c>
      <c r="B527">
        <v>60</v>
      </c>
      <c r="C527">
        <v>40</v>
      </c>
      <c r="D527">
        <v>55</v>
      </c>
      <c r="E527">
        <v>35</v>
      </c>
      <c r="F527">
        <v>65</v>
      </c>
      <c r="G527">
        <v>85</v>
      </c>
      <c r="H527">
        <v>340</v>
      </c>
      <c r="I527" s="12" t="s">
        <v>9473</v>
      </c>
      <c r="K527">
        <f t="shared" si="16"/>
        <v>340</v>
      </c>
      <c r="L527">
        <f t="shared" si="17"/>
        <v>1</v>
      </c>
      <c r="M527" s="12" t="s">
        <v>9473</v>
      </c>
      <c r="N527" s="12"/>
    </row>
    <row r="528" spans="1:14" x14ac:dyDescent="0.25">
      <c r="A528" s="12" t="s">
        <v>10932</v>
      </c>
      <c r="B528">
        <v>65</v>
      </c>
      <c r="C528">
        <v>95</v>
      </c>
      <c r="D528">
        <v>90</v>
      </c>
      <c r="E528">
        <v>95</v>
      </c>
      <c r="F528">
        <v>45</v>
      </c>
      <c r="G528">
        <v>90</v>
      </c>
      <c r="H528">
        <v>480</v>
      </c>
      <c r="I528" s="12" t="s">
        <v>11437</v>
      </c>
      <c r="K528">
        <f t="shared" si="16"/>
        <v>480</v>
      </c>
      <c r="L528">
        <f t="shared" si="17"/>
        <v>2</v>
      </c>
      <c r="M528" s="12" t="s">
        <v>11437</v>
      </c>
      <c r="N528" s="12"/>
    </row>
    <row r="529" spans="1:14" x14ac:dyDescent="0.25">
      <c r="A529" s="12" t="s">
        <v>11032</v>
      </c>
      <c r="B529">
        <v>85</v>
      </c>
      <c r="C529">
        <v>100</v>
      </c>
      <c r="D529">
        <v>70</v>
      </c>
      <c r="E529">
        <v>95</v>
      </c>
      <c r="F529">
        <v>60</v>
      </c>
      <c r="G529">
        <v>70</v>
      </c>
      <c r="H529">
        <v>480</v>
      </c>
      <c r="I529" s="12" t="s">
        <v>11473</v>
      </c>
      <c r="K529">
        <f t="shared" si="16"/>
        <v>480</v>
      </c>
      <c r="L529">
        <f t="shared" si="17"/>
        <v>2</v>
      </c>
      <c r="M529" s="12" t="s">
        <v>11473</v>
      </c>
      <c r="N529" s="12"/>
    </row>
    <row r="530" spans="1:14" x14ac:dyDescent="0.25">
      <c r="A530" s="12" t="s">
        <v>5282</v>
      </c>
      <c r="B530">
        <v>120</v>
      </c>
      <c r="C530">
        <v>100</v>
      </c>
      <c r="D530">
        <v>115</v>
      </c>
      <c r="E530">
        <v>75</v>
      </c>
      <c r="F530">
        <v>80</v>
      </c>
      <c r="G530">
        <v>110</v>
      </c>
      <c r="H530">
        <v>600</v>
      </c>
      <c r="I530" s="12" t="s">
        <v>9019</v>
      </c>
      <c r="K530">
        <f t="shared" si="16"/>
        <v>600</v>
      </c>
      <c r="L530">
        <f t="shared" si="17"/>
        <v>4</v>
      </c>
      <c r="M530" s="12" t="s">
        <v>9019</v>
      </c>
      <c r="N530" s="12"/>
    </row>
    <row r="531" spans="1:14" x14ac:dyDescent="0.25">
      <c r="A531" s="12" t="s">
        <v>1189</v>
      </c>
      <c r="B531">
        <v>30</v>
      </c>
      <c r="C531">
        <v>105</v>
      </c>
      <c r="D531">
        <v>90</v>
      </c>
      <c r="E531">
        <v>50</v>
      </c>
      <c r="F531">
        <v>25</v>
      </c>
      <c r="G531">
        <v>25</v>
      </c>
      <c r="H531">
        <v>325</v>
      </c>
      <c r="I531" s="12" t="s">
        <v>9708</v>
      </c>
      <c r="K531">
        <f t="shared" si="16"/>
        <v>325</v>
      </c>
      <c r="L531">
        <f t="shared" si="17"/>
        <v>1</v>
      </c>
      <c r="M531" s="12" t="s">
        <v>9708</v>
      </c>
      <c r="N531" s="12"/>
    </row>
    <row r="532" spans="1:14" x14ac:dyDescent="0.25">
      <c r="A532" s="12" t="s">
        <v>2326</v>
      </c>
      <c r="B532">
        <v>47</v>
      </c>
      <c r="C532">
        <v>20</v>
      </c>
      <c r="D532">
        <v>30</v>
      </c>
      <c r="E532">
        <v>36</v>
      </c>
      <c r="F532">
        <v>50</v>
      </c>
      <c r="G532">
        <v>47</v>
      </c>
      <c r="H532">
        <v>230</v>
      </c>
      <c r="I532" s="12" t="s">
        <v>9598</v>
      </c>
      <c r="K532">
        <f t="shared" si="16"/>
        <v>230</v>
      </c>
      <c r="L532">
        <f t="shared" si="17"/>
        <v>1</v>
      </c>
      <c r="M532" s="12" t="s">
        <v>9598</v>
      </c>
      <c r="N532" s="12"/>
    </row>
    <row r="533" spans="1:14" x14ac:dyDescent="0.25">
      <c r="A533" s="12" t="s">
        <v>2339</v>
      </c>
      <c r="B533">
        <v>70</v>
      </c>
      <c r="C533">
        <v>40</v>
      </c>
      <c r="D533">
        <v>61</v>
      </c>
      <c r="E533">
        <v>94</v>
      </c>
      <c r="F533">
        <v>85</v>
      </c>
      <c r="G533">
        <v>70</v>
      </c>
      <c r="H533">
        <v>420</v>
      </c>
      <c r="I533" s="12" t="s">
        <v>9176</v>
      </c>
      <c r="K533">
        <f t="shared" si="16"/>
        <v>420</v>
      </c>
      <c r="L533">
        <f t="shared" si="17"/>
        <v>2</v>
      </c>
      <c r="M533" s="12" t="s">
        <v>9176</v>
      </c>
      <c r="N533" s="12"/>
    </row>
    <row r="534" spans="1:14" x14ac:dyDescent="0.25">
      <c r="A534" s="12" t="s">
        <v>3864</v>
      </c>
      <c r="B534">
        <v>60</v>
      </c>
      <c r="C534">
        <v>67</v>
      </c>
      <c r="D534">
        <v>55</v>
      </c>
      <c r="E534">
        <v>74</v>
      </c>
      <c r="F534">
        <v>45</v>
      </c>
      <c r="G534">
        <v>50</v>
      </c>
      <c r="H534">
        <v>351</v>
      </c>
      <c r="I534" s="12" t="s">
        <v>9475</v>
      </c>
      <c r="K534">
        <f t="shared" si="16"/>
        <v>351</v>
      </c>
      <c r="L534">
        <f t="shared" si="17"/>
        <v>1</v>
      </c>
      <c r="M534" s="12" t="s">
        <v>9475</v>
      </c>
      <c r="N534" s="12"/>
    </row>
    <row r="535" spans="1:14" x14ac:dyDescent="0.25">
      <c r="A535" s="12" t="s">
        <v>3873</v>
      </c>
      <c r="B535">
        <v>97</v>
      </c>
      <c r="C535">
        <v>87</v>
      </c>
      <c r="D535">
        <v>90</v>
      </c>
      <c r="E535">
        <v>100</v>
      </c>
      <c r="F535">
        <v>65</v>
      </c>
      <c r="G535">
        <v>80</v>
      </c>
      <c r="H535">
        <v>519</v>
      </c>
      <c r="I535" s="12" t="s">
        <v>9077</v>
      </c>
      <c r="K535">
        <f t="shared" si="16"/>
        <v>519</v>
      </c>
      <c r="L535">
        <f t="shared" si="17"/>
        <v>3</v>
      </c>
      <c r="M535" s="12" t="s">
        <v>9077</v>
      </c>
      <c r="N535" s="12"/>
    </row>
    <row r="536" spans="1:14" x14ac:dyDescent="0.25">
      <c r="A536" s="12" t="s">
        <v>14255</v>
      </c>
      <c r="B536">
        <v>125</v>
      </c>
      <c r="C536">
        <v>130</v>
      </c>
      <c r="D536">
        <v>90</v>
      </c>
      <c r="E536">
        <v>95</v>
      </c>
      <c r="F536">
        <v>130</v>
      </c>
      <c r="G536">
        <v>90</v>
      </c>
      <c r="H536">
        <v>660</v>
      </c>
      <c r="I536" s="12" t="s">
        <v>14865</v>
      </c>
      <c r="K536">
        <f t="shared" si="16"/>
        <v>660</v>
      </c>
      <c r="L536">
        <f t="shared" si="17"/>
        <v>4</v>
      </c>
      <c r="M536" s="12" t="s">
        <v>14865</v>
      </c>
      <c r="N536" s="12"/>
    </row>
    <row r="537" spans="1:14" x14ac:dyDescent="0.25">
      <c r="A537" s="12" t="s">
        <v>2147</v>
      </c>
      <c r="B537">
        <v>70</v>
      </c>
      <c r="C537">
        <v>90</v>
      </c>
      <c r="D537">
        <v>95</v>
      </c>
      <c r="E537">
        <v>45</v>
      </c>
      <c r="F537">
        <v>50</v>
      </c>
      <c r="G537">
        <v>80</v>
      </c>
      <c r="H537">
        <v>430</v>
      </c>
      <c r="I537" s="12" t="s">
        <v>9353</v>
      </c>
      <c r="K537">
        <f t="shared" si="16"/>
        <v>430</v>
      </c>
      <c r="L537">
        <f t="shared" si="17"/>
        <v>2</v>
      </c>
      <c r="M537" s="12" t="s">
        <v>9353</v>
      </c>
      <c r="N537" s="12"/>
    </row>
    <row r="538" spans="1:14" x14ac:dyDescent="0.25">
      <c r="A538" s="12" t="s">
        <v>1436</v>
      </c>
      <c r="B538">
        <v>50</v>
      </c>
      <c r="C538">
        <v>40</v>
      </c>
      <c r="D538">
        <v>55</v>
      </c>
      <c r="E538">
        <v>75</v>
      </c>
      <c r="F538">
        <v>85</v>
      </c>
      <c r="G538">
        <v>65</v>
      </c>
      <c r="H538">
        <v>370</v>
      </c>
      <c r="I538" s="12" t="s">
        <v>9585</v>
      </c>
      <c r="K538">
        <f t="shared" si="16"/>
        <v>370</v>
      </c>
      <c r="L538">
        <f t="shared" si="17"/>
        <v>1</v>
      </c>
      <c r="M538" s="12" t="s">
        <v>9585</v>
      </c>
      <c r="N538" s="12"/>
    </row>
    <row r="539" spans="1:14" x14ac:dyDescent="0.25">
      <c r="A539" s="12" t="s">
        <v>14438</v>
      </c>
      <c r="B539">
        <v>60</v>
      </c>
      <c r="C539">
        <v>55</v>
      </c>
      <c r="D539">
        <v>65</v>
      </c>
      <c r="E539">
        <v>40</v>
      </c>
      <c r="F539">
        <v>85</v>
      </c>
      <c r="G539">
        <v>65</v>
      </c>
      <c r="H539">
        <v>370</v>
      </c>
      <c r="I539" s="12" t="s">
        <v>14866</v>
      </c>
      <c r="K539">
        <f t="shared" si="16"/>
        <v>370</v>
      </c>
      <c r="L539">
        <f t="shared" si="17"/>
        <v>1</v>
      </c>
      <c r="M539" s="12" t="s">
        <v>14866</v>
      </c>
      <c r="N539" s="12"/>
    </row>
    <row r="540" spans="1:14" x14ac:dyDescent="0.25">
      <c r="A540" s="12" t="s">
        <v>2684</v>
      </c>
      <c r="B540">
        <v>105</v>
      </c>
      <c r="C540">
        <v>38</v>
      </c>
      <c r="D540">
        <v>78</v>
      </c>
      <c r="E540">
        <v>77</v>
      </c>
      <c r="F540">
        <v>86</v>
      </c>
      <c r="G540">
        <v>76</v>
      </c>
      <c r="H540">
        <v>460</v>
      </c>
      <c r="I540" s="12" t="s">
        <v>9046</v>
      </c>
      <c r="K540">
        <f t="shared" si="16"/>
        <v>460</v>
      </c>
      <c r="L540">
        <f t="shared" si="17"/>
        <v>2</v>
      </c>
      <c r="M540" s="12" t="s">
        <v>9046</v>
      </c>
      <c r="N540" s="12"/>
    </row>
    <row r="541" spans="1:14" x14ac:dyDescent="0.25">
      <c r="A541" s="12" t="s">
        <v>2990</v>
      </c>
      <c r="B541">
        <v>130</v>
      </c>
      <c r="C541">
        <v>85</v>
      </c>
      <c r="D541">
        <v>90</v>
      </c>
      <c r="E541">
        <v>40</v>
      </c>
      <c r="F541">
        <v>85</v>
      </c>
      <c r="G541">
        <v>105</v>
      </c>
      <c r="H541">
        <v>535</v>
      </c>
      <c r="I541" s="12" t="s">
        <v>9004</v>
      </c>
      <c r="K541">
        <f t="shared" si="16"/>
        <v>535</v>
      </c>
      <c r="L541">
        <f t="shared" si="17"/>
        <v>3</v>
      </c>
      <c r="M541" s="12" t="s">
        <v>9004</v>
      </c>
      <c r="N541" s="12"/>
    </row>
    <row r="542" spans="1:14" x14ac:dyDescent="0.25">
      <c r="A542" s="12" t="s">
        <v>6217</v>
      </c>
      <c r="B542">
        <v>140</v>
      </c>
      <c r="C542">
        <v>95</v>
      </c>
      <c r="D542">
        <v>70</v>
      </c>
      <c r="E542">
        <v>80</v>
      </c>
      <c r="F542">
        <v>55</v>
      </c>
      <c r="G542">
        <v>95</v>
      </c>
      <c r="H542">
        <v>535</v>
      </c>
      <c r="I542" s="12" t="s">
        <v>8998</v>
      </c>
      <c r="K542">
        <f t="shared" si="16"/>
        <v>535</v>
      </c>
      <c r="L542">
        <f t="shared" si="17"/>
        <v>3</v>
      </c>
      <c r="M542" s="12" t="s">
        <v>8998</v>
      </c>
      <c r="N542" s="12"/>
    </row>
    <row r="543" spans="1:14" x14ac:dyDescent="0.25">
      <c r="A543" s="12" t="s">
        <v>625</v>
      </c>
      <c r="B543">
        <v>55</v>
      </c>
      <c r="C543">
        <v>85</v>
      </c>
      <c r="D543">
        <v>55</v>
      </c>
      <c r="E543">
        <v>60</v>
      </c>
      <c r="F543">
        <v>50</v>
      </c>
      <c r="G543">
        <v>55</v>
      </c>
      <c r="H543">
        <v>360</v>
      </c>
      <c r="I543" s="12" t="s">
        <v>9535</v>
      </c>
      <c r="K543">
        <f t="shared" si="16"/>
        <v>360</v>
      </c>
      <c r="L543">
        <f t="shared" si="17"/>
        <v>1</v>
      </c>
      <c r="M543" s="12" t="s">
        <v>9535</v>
      </c>
      <c r="N543" s="12"/>
    </row>
    <row r="544" spans="1:14" x14ac:dyDescent="0.25">
      <c r="A544" s="12" t="s">
        <v>8918</v>
      </c>
      <c r="B544">
        <v>55</v>
      </c>
      <c r="C544">
        <v>85</v>
      </c>
      <c r="D544">
        <v>55</v>
      </c>
      <c r="E544">
        <v>60</v>
      </c>
      <c r="F544">
        <v>50</v>
      </c>
      <c r="G544">
        <v>55</v>
      </c>
      <c r="H544">
        <v>360</v>
      </c>
      <c r="I544" s="12" t="s">
        <v>9534</v>
      </c>
      <c r="K544">
        <f t="shared" si="16"/>
        <v>360</v>
      </c>
      <c r="L544">
        <f t="shared" si="17"/>
        <v>1</v>
      </c>
      <c r="M544" s="12" t="s">
        <v>9534</v>
      </c>
      <c r="N544" s="12"/>
    </row>
    <row r="545" spans="1:14" x14ac:dyDescent="0.25">
      <c r="A545" s="12" t="s">
        <v>1733</v>
      </c>
      <c r="B545">
        <v>60</v>
      </c>
      <c r="C545">
        <v>64</v>
      </c>
      <c r="D545">
        <v>55</v>
      </c>
      <c r="E545">
        <v>31</v>
      </c>
      <c r="F545">
        <v>35</v>
      </c>
      <c r="G545">
        <v>55</v>
      </c>
      <c r="H545">
        <v>300</v>
      </c>
      <c r="I545" s="12" t="s">
        <v>9479</v>
      </c>
      <c r="K545">
        <f t="shared" si="16"/>
        <v>300</v>
      </c>
      <c r="L545">
        <f t="shared" si="17"/>
        <v>1</v>
      </c>
      <c r="M545" s="12" t="s">
        <v>9479</v>
      </c>
      <c r="N545" s="12"/>
    </row>
    <row r="546" spans="1:14" x14ac:dyDescent="0.25">
      <c r="A546" s="12" t="s">
        <v>2085</v>
      </c>
      <c r="B546">
        <v>120</v>
      </c>
      <c r="C546">
        <v>55</v>
      </c>
      <c r="D546">
        <v>60</v>
      </c>
      <c r="E546">
        <v>95</v>
      </c>
      <c r="F546">
        <v>145</v>
      </c>
      <c r="G546">
        <v>50</v>
      </c>
      <c r="H546">
        <v>525</v>
      </c>
      <c r="I546" s="12" t="s">
        <v>9013</v>
      </c>
      <c r="K546">
        <f t="shared" si="16"/>
        <v>525</v>
      </c>
      <c r="L546">
        <f t="shared" si="17"/>
        <v>3</v>
      </c>
      <c r="M546" s="12" t="s">
        <v>9013</v>
      </c>
      <c r="N546" s="12"/>
    </row>
    <row r="547" spans="1:14" x14ac:dyDescent="0.25">
      <c r="A547" s="12" t="s">
        <v>6416</v>
      </c>
      <c r="B547">
        <v>75</v>
      </c>
      <c r="C547">
        <v>103</v>
      </c>
      <c r="D547">
        <v>85</v>
      </c>
      <c r="E547">
        <v>102</v>
      </c>
      <c r="F547">
        <v>50</v>
      </c>
      <c r="G547">
        <v>85</v>
      </c>
      <c r="H547">
        <v>500</v>
      </c>
      <c r="I547" s="12" t="s">
        <v>9269</v>
      </c>
      <c r="K547">
        <f t="shared" si="16"/>
        <v>500</v>
      </c>
      <c r="L547">
        <f t="shared" si="17"/>
        <v>3</v>
      </c>
      <c r="M547" s="12" t="s">
        <v>9269</v>
      </c>
      <c r="N547" s="12"/>
    </row>
    <row r="548" spans="1:14" x14ac:dyDescent="0.25">
      <c r="A548" s="12" t="s">
        <v>12503</v>
      </c>
      <c r="B548">
        <v>75</v>
      </c>
      <c r="C548">
        <v>103</v>
      </c>
      <c r="D548">
        <v>85</v>
      </c>
      <c r="E548">
        <v>103</v>
      </c>
      <c r="F548">
        <v>54</v>
      </c>
      <c r="G548">
        <v>80</v>
      </c>
      <c r="H548">
        <v>500</v>
      </c>
      <c r="I548" s="12" t="s">
        <v>12614</v>
      </c>
      <c r="K548">
        <f t="shared" si="16"/>
        <v>500</v>
      </c>
      <c r="L548">
        <f t="shared" si="17"/>
        <v>3</v>
      </c>
      <c r="M548" s="12" t="s">
        <v>12614</v>
      </c>
      <c r="N548" s="12"/>
    </row>
    <row r="549" spans="1:14" x14ac:dyDescent="0.25">
      <c r="A549" s="12" t="s">
        <v>14250</v>
      </c>
      <c r="B549">
        <v>54</v>
      </c>
      <c r="C549">
        <v>50</v>
      </c>
      <c r="D549">
        <v>55</v>
      </c>
      <c r="E549">
        <v>45</v>
      </c>
      <c r="F549">
        <v>20</v>
      </c>
      <c r="G549">
        <v>45</v>
      </c>
      <c r="H549">
        <v>269</v>
      </c>
      <c r="I549" s="12" t="s">
        <v>14867</v>
      </c>
      <c r="K549">
        <f t="shared" si="16"/>
        <v>269</v>
      </c>
      <c r="L549">
        <f t="shared" si="17"/>
        <v>1</v>
      </c>
      <c r="M549" s="12" t="s">
        <v>14867</v>
      </c>
      <c r="N549" s="12"/>
    </row>
    <row r="550" spans="1:14" x14ac:dyDescent="0.25">
      <c r="A550" s="12" t="s">
        <v>727</v>
      </c>
      <c r="B550">
        <v>60</v>
      </c>
      <c r="C550">
        <v>45</v>
      </c>
      <c r="D550">
        <v>75</v>
      </c>
      <c r="E550">
        <v>85</v>
      </c>
      <c r="F550">
        <v>95</v>
      </c>
      <c r="G550">
        <v>80</v>
      </c>
      <c r="H550">
        <v>440</v>
      </c>
      <c r="I550" s="12" t="s">
        <v>9455</v>
      </c>
      <c r="K550">
        <f t="shared" si="16"/>
        <v>440</v>
      </c>
      <c r="L550">
        <f t="shared" si="17"/>
        <v>2</v>
      </c>
      <c r="M550" s="12" t="s">
        <v>9455</v>
      </c>
      <c r="N550" s="12"/>
    </row>
    <row r="551" spans="1:14" x14ac:dyDescent="0.25">
      <c r="A551" s="12" t="s">
        <v>713</v>
      </c>
      <c r="B551">
        <v>40</v>
      </c>
      <c r="C551">
        <v>40</v>
      </c>
      <c r="D551">
        <v>50</v>
      </c>
      <c r="E551">
        <v>65</v>
      </c>
      <c r="F551">
        <v>70</v>
      </c>
      <c r="G551">
        <v>55</v>
      </c>
      <c r="H551">
        <v>320</v>
      </c>
      <c r="I551" s="12" t="s">
        <v>9663</v>
      </c>
      <c r="K551">
        <f t="shared" si="16"/>
        <v>320</v>
      </c>
      <c r="L551">
        <f t="shared" si="17"/>
        <v>1</v>
      </c>
      <c r="M551" s="12" t="s">
        <v>9663</v>
      </c>
      <c r="N551" s="12"/>
    </row>
    <row r="552" spans="1:14" x14ac:dyDescent="0.25">
      <c r="A552" s="12" t="s">
        <v>10639</v>
      </c>
      <c r="B552">
        <v>110</v>
      </c>
      <c r="C552">
        <v>100</v>
      </c>
      <c r="D552">
        <v>85</v>
      </c>
      <c r="E552">
        <v>40</v>
      </c>
      <c r="F552">
        <v>100</v>
      </c>
      <c r="G552">
        <v>80</v>
      </c>
      <c r="H552">
        <v>515</v>
      </c>
      <c r="I552" s="12" t="s">
        <v>11344</v>
      </c>
      <c r="K552">
        <f t="shared" si="16"/>
        <v>515</v>
      </c>
      <c r="L552">
        <f t="shared" si="17"/>
        <v>3</v>
      </c>
      <c r="M552" s="12" t="s">
        <v>11344</v>
      </c>
      <c r="N552" s="12"/>
    </row>
    <row r="553" spans="1:14" x14ac:dyDescent="0.25">
      <c r="A553" s="12" t="s">
        <v>10638</v>
      </c>
      <c r="B553">
        <v>90</v>
      </c>
      <c r="C553">
        <v>75</v>
      </c>
      <c r="D553">
        <v>55</v>
      </c>
      <c r="E553">
        <v>30</v>
      </c>
      <c r="F553">
        <v>75</v>
      </c>
      <c r="G553">
        <v>60</v>
      </c>
      <c r="H553">
        <v>385</v>
      </c>
      <c r="I553" s="12" t="s">
        <v>11343</v>
      </c>
      <c r="K553">
        <f t="shared" si="16"/>
        <v>385</v>
      </c>
      <c r="L553">
        <f t="shared" si="17"/>
        <v>1</v>
      </c>
      <c r="M553" s="12" t="s">
        <v>11343</v>
      </c>
      <c r="N553" s="12"/>
    </row>
    <row r="554" spans="1:14" x14ac:dyDescent="0.25">
      <c r="A554" s="12" t="s">
        <v>4817</v>
      </c>
      <c r="B554">
        <v>85</v>
      </c>
      <c r="C554">
        <v>80</v>
      </c>
      <c r="D554">
        <v>55</v>
      </c>
      <c r="E554">
        <v>120</v>
      </c>
      <c r="F554">
        <v>50</v>
      </c>
      <c r="G554">
        <v>60</v>
      </c>
      <c r="H554">
        <v>450</v>
      </c>
      <c r="I554" s="12" t="s">
        <v>9216</v>
      </c>
      <c r="K554">
        <f t="shared" si="16"/>
        <v>450</v>
      </c>
      <c r="L554">
        <f t="shared" si="17"/>
        <v>2</v>
      </c>
      <c r="M554" s="12" t="s">
        <v>9216</v>
      </c>
      <c r="N554" s="12"/>
    </row>
    <row r="555" spans="1:14" x14ac:dyDescent="0.25">
      <c r="A555" s="12" t="s">
        <v>3559</v>
      </c>
      <c r="B555">
        <v>64</v>
      </c>
      <c r="C555">
        <v>30</v>
      </c>
      <c r="D555">
        <v>55</v>
      </c>
      <c r="E555">
        <v>70</v>
      </c>
      <c r="F555">
        <v>81</v>
      </c>
      <c r="G555">
        <v>55</v>
      </c>
      <c r="H555">
        <v>355</v>
      </c>
      <c r="I555" s="12" t="s">
        <v>9368</v>
      </c>
      <c r="K555">
        <f t="shared" si="16"/>
        <v>355</v>
      </c>
      <c r="L555">
        <f t="shared" si="17"/>
        <v>1</v>
      </c>
      <c r="M555" s="12" t="s">
        <v>9368</v>
      </c>
      <c r="N555" s="12"/>
    </row>
    <row r="556" spans="1:14" x14ac:dyDescent="0.25">
      <c r="A556" s="12" t="s">
        <v>10657</v>
      </c>
      <c r="B556">
        <v>60</v>
      </c>
      <c r="C556">
        <v>60</v>
      </c>
      <c r="D556">
        <v>75</v>
      </c>
      <c r="E556">
        <v>100</v>
      </c>
      <c r="F556">
        <v>110</v>
      </c>
      <c r="G556">
        <v>75</v>
      </c>
      <c r="H556">
        <v>480</v>
      </c>
      <c r="I556" s="12" t="s">
        <v>11354</v>
      </c>
      <c r="K556">
        <f t="shared" si="16"/>
        <v>480</v>
      </c>
      <c r="L556">
        <f t="shared" si="17"/>
        <v>2</v>
      </c>
      <c r="M556" s="12" t="s">
        <v>11354</v>
      </c>
      <c r="N556" s="12"/>
    </row>
    <row r="557" spans="1:14" x14ac:dyDescent="0.25">
      <c r="A557" s="12" t="s">
        <v>1062</v>
      </c>
      <c r="B557">
        <v>55</v>
      </c>
      <c r="C557">
        <v>70</v>
      </c>
      <c r="D557">
        <v>45</v>
      </c>
      <c r="E557">
        <v>65</v>
      </c>
      <c r="F557">
        <v>15</v>
      </c>
      <c r="G557">
        <v>45</v>
      </c>
      <c r="H557">
        <v>295</v>
      </c>
      <c r="I557" s="12" t="s">
        <v>9518</v>
      </c>
      <c r="K557">
        <f t="shared" si="16"/>
        <v>295</v>
      </c>
      <c r="L557">
        <f t="shared" si="17"/>
        <v>1</v>
      </c>
      <c r="M557" s="12" t="s">
        <v>9518</v>
      </c>
      <c r="N557" s="12"/>
    </row>
    <row r="558" spans="1:14" x14ac:dyDescent="0.25">
      <c r="A558" s="12" t="s">
        <v>5614</v>
      </c>
      <c r="B558">
        <v>78</v>
      </c>
      <c r="C558">
        <v>70</v>
      </c>
      <c r="D558">
        <v>61</v>
      </c>
      <c r="E558">
        <v>100</v>
      </c>
      <c r="F558">
        <v>50</v>
      </c>
      <c r="G558">
        <v>61</v>
      </c>
      <c r="H558">
        <v>420</v>
      </c>
      <c r="I558" s="12" t="s">
        <v>9228</v>
      </c>
      <c r="K558">
        <f t="shared" si="16"/>
        <v>420</v>
      </c>
      <c r="L558">
        <f t="shared" si="17"/>
        <v>2</v>
      </c>
      <c r="M558" s="12" t="s">
        <v>9228</v>
      </c>
      <c r="N558" s="12"/>
    </row>
    <row r="559" spans="1:14" x14ac:dyDescent="0.25">
      <c r="A559" s="12" t="s">
        <v>828</v>
      </c>
      <c r="B559">
        <v>58</v>
      </c>
      <c r="C559">
        <v>73</v>
      </c>
      <c r="D559">
        <v>58</v>
      </c>
      <c r="E559">
        <v>72</v>
      </c>
      <c r="F559">
        <v>50</v>
      </c>
      <c r="G559">
        <v>58</v>
      </c>
      <c r="H559">
        <v>369</v>
      </c>
      <c r="I559" s="12" t="s">
        <v>9487</v>
      </c>
      <c r="K559">
        <f t="shared" si="16"/>
        <v>369</v>
      </c>
      <c r="L559">
        <f t="shared" si="17"/>
        <v>1</v>
      </c>
      <c r="M559" s="12" t="s">
        <v>9487</v>
      </c>
      <c r="N559" s="12"/>
    </row>
    <row r="560" spans="1:14" x14ac:dyDescent="0.25">
      <c r="A560" s="12" t="s">
        <v>10907</v>
      </c>
      <c r="B560">
        <v>78</v>
      </c>
      <c r="C560">
        <v>73</v>
      </c>
      <c r="D560">
        <v>58</v>
      </c>
      <c r="E560">
        <v>52</v>
      </c>
      <c r="F560">
        <v>40</v>
      </c>
      <c r="G560">
        <v>58</v>
      </c>
      <c r="H560">
        <v>359</v>
      </c>
      <c r="I560" s="12" t="s">
        <v>11427</v>
      </c>
      <c r="K560">
        <f t="shared" si="16"/>
        <v>359</v>
      </c>
      <c r="L560">
        <f t="shared" si="17"/>
        <v>1</v>
      </c>
      <c r="M560" s="12" t="s">
        <v>11427</v>
      </c>
      <c r="N560" s="12"/>
    </row>
    <row r="561" spans="1:14" x14ac:dyDescent="0.25">
      <c r="A561" s="12" t="s">
        <v>3248</v>
      </c>
      <c r="B561">
        <v>50</v>
      </c>
      <c r="C561">
        <v>70</v>
      </c>
      <c r="D561">
        <v>40</v>
      </c>
      <c r="E561">
        <v>70</v>
      </c>
      <c r="F561">
        <v>50</v>
      </c>
      <c r="G561">
        <v>40</v>
      </c>
      <c r="H561">
        <v>320</v>
      </c>
      <c r="I561" s="12" t="s">
        <v>9559</v>
      </c>
      <c r="K561">
        <f t="shared" si="16"/>
        <v>320</v>
      </c>
      <c r="L561">
        <f t="shared" si="17"/>
        <v>1</v>
      </c>
      <c r="M561" s="12" t="s">
        <v>9559</v>
      </c>
      <c r="N561" s="12"/>
    </row>
    <row r="562" spans="1:14" x14ac:dyDescent="0.25">
      <c r="A562" s="12" t="s">
        <v>1423</v>
      </c>
      <c r="B562">
        <v>40</v>
      </c>
      <c r="C562">
        <v>35</v>
      </c>
      <c r="D562">
        <v>40</v>
      </c>
      <c r="E562">
        <v>50</v>
      </c>
      <c r="F562">
        <v>65</v>
      </c>
      <c r="G562">
        <v>45</v>
      </c>
      <c r="H562">
        <v>275</v>
      </c>
      <c r="I562" s="12" t="s">
        <v>9648</v>
      </c>
      <c r="K562">
        <f t="shared" si="16"/>
        <v>275</v>
      </c>
      <c r="L562">
        <f t="shared" si="17"/>
        <v>1</v>
      </c>
      <c r="M562" s="12" t="s">
        <v>9648</v>
      </c>
      <c r="N562" s="12"/>
    </row>
    <row r="563" spans="1:14" x14ac:dyDescent="0.25">
      <c r="A563" s="12" t="s">
        <v>14435</v>
      </c>
      <c r="B563">
        <v>50</v>
      </c>
      <c r="C563">
        <v>25</v>
      </c>
      <c r="D563">
        <v>60</v>
      </c>
      <c r="E563">
        <v>20</v>
      </c>
      <c r="F563">
        <v>60</v>
      </c>
      <c r="G563">
        <v>60</v>
      </c>
      <c r="H563">
        <v>275</v>
      </c>
      <c r="I563" s="12" t="s">
        <v>14868</v>
      </c>
      <c r="K563">
        <f t="shared" si="16"/>
        <v>275</v>
      </c>
      <c r="L563">
        <f t="shared" si="17"/>
        <v>1</v>
      </c>
      <c r="M563" s="12" t="s">
        <v>14868</v>
      </c>
      <c r="N563" s="12"/>
    </row>
    <row r="564" spans="1:14" x14ac:dyDescent="0.25">
      <c r="A564" s="12" t="s">
        <v>11027</v>
      </c>
      <c r="B564">
        <v>61</v>
      </c>
      <c r="C564">
        <v>102</v>
      </c>
      <c r="D564">
        <v>68</v>
      </c>
      <c r="E564">
        <v>102</v>
      </c>
      <c r="F564">
        <v>52</v>
      </c>
      <c r="G564">
        <v>65</v>
      </c>
      <c r="H564">
        <v>450</v>
      </c>
      <c r="I564" s="12" t="s">
        <v>11466</v>
      </c>
      <c r="K564">
        <f t="shared" si="16"/>
        <v>450</v>
      </c>
      <c r="L564">
        <f t="shared" si="17"/>
        <v>2</v>
      </c>
      <c r="M564" s="12" t="s">
        <v>11466</v>
      </c>
      <c r="N564" s="12"/>
    </row>
    <row r="565" spans="1:14" x14ac:dyDescent="0.25">
      <c r="A565" s="12" t="s">
        <v>9806</v>
      </c>
      <c r="B565">
        <v>75</v>
      </c>
      <c r="C565">
        <v>35</v>
      </c>
      <c r="D565">
        <v>50</v>
      </c>
      <c r="E565">
        <v>50</v>
      </c>
      <c r="F565">
        <v>70</v>
      </c>
      <c r="G565">
        <v>60</v>
      </c>
      <c r="H565">
        <v>340</v>
      </c>
      <c r="I565" s="12" t="s">
        <v>9814</v>
      </c>
      <c r="K565">
        <f t="shared" si="16"/>
        <v>340</v>
      </c>
      <c r="L565">
        <f t="shared" si="17"/>
        <v>1</v>
      </c>
      <c r="M565" s="12" t="s">
        <v>9814</v>
      </c>
      <c r="N565" s="12"/>
    </row>
    <row r="566" spans="1:14" x14ac:dyDescent="0.25">
      <c r="A566" s="12" t="s">
        <v>4348</v>
      </c>
      <c r="B566">
        <v>55</v>
      </c>
      <c r="C566">
        <v>86</v>
      </c>
      <c r="D566">
        <v>80</v>
      </c>
      <c r="E566">
        <v>105</v>
      </c>
      <c r="F566">
        <v>59</v>
      </c>
      <c r="G566">
        <v>95</v>
      </c>
      <c r="H566">
        <v>480</v>
      </c>
      <c r="I566" s="12" t="s">
        <v>9521</v>
      </c>
      <c r="K566">
        <f t="shared" si="16"/>
        <v>480</v>
      </c>
      <c r="L566">
        <f t="shared" si="17"/>
        <v>2</v>
      </c>
      <c r="M566" s="12" t="s">
        <v>9521</v>
      </c>
      <c r="N566" s="12"/>
    </row>
    <row r="567" spans="1:14" x14ac:dyDescent="0.25">
      <c r="A567" s="12" t="s">
        <v>9805</v>
      </c>
      <c r="B567">
        <v>50</v>
      </c>
      <c r="C567">
        <v>20</v>
      </c>
      <c r="D567">
        <v>30</v>
      </c>
      <c r="E567">
        <v>30</v>
      </c>
      <c r="F567">
        <v>50</v>
      </c>
      <c r="G567">
        <v>40</v>
      </c>
      <c r="H567">
        <v>220</v>
      </c>
      <c r="I567" s="12" t="s">
        <v>9815</v>
      </c>
      <c r="K567">
        <f t="shared" si="16"/>
        <v>220</v>
      </c>
      <c r="L567">
        <f t="shared" si="17"/>
        <v>1</v>
      </c>
      <c r="M567" s="12" t="s">
        <v>9815</v>
      </c>
      <c r="N567" s="12"/>
    </row>
    <row r="568" spans="1:14" x14ac:dyDescent="0.25">
      <c r="A568" s="12" t="s">
        <v>6435</v>
      </c>
      <c r="B568">
        <v>84</v>
      </c>
      <c r="C568">
        <v>41</v>
      </c>
      <c r="D568">
        <v>43</v>
      </c>
      <c r="E568">
        <v>68</v>
      </c>
      <c r="F568">
        <v>81</v>
      </c>
      <c r="G568">
        <v>43</v>
      </c>
      <c r="H568">
        <v>360</v>
      </c>
      <c r="I568" s="12" t="s">
        <v>9167</v>
      </c>
      <c r="K568">
        <f t="shared" si="16"/>
        <v>360</v>
      </c>
      <c r="L568">
        <f t="shared" si="17"/>
        <v>1</v>
      </c>
      <c r="M568" s="12" t="s">
        <v>9167</v>
      </c>
      <c r="N568" s="12"/>
    </row>
    <row r="569" spans="1:14" x14ac:dyDescent="0.25">
      <c r="A569" s="12" t="s">
        <v>5891</v>
      </c>
      <c r="B569">
        <v>85</v>
      </c>
      <c r="C569">
        <v>70</v>
      </c>
      <c r="D569">
        <v>70</v>
      </c>
      <c r="E569">
        <v>120</v>
      </c>
      <c r="F569">
        <v>80</v>
      </c>
      <c r="G569">
        <v>100</v>
      </c>
      <c r="H569">
        <v>525</v>
      </c>
      <c r="I569" s="12" t="s">
        <v>9319</v>
      </c>
      <c r="K569">
        <f t="shared" si="16"/>
        <v>525</v>
      </c>
      <c r="L569">
        <f t="shared" si="17"/>
        <v>3</v>
      </c>
      <c r="M569" s="12" t="s">
        <v>9319</v>
      </c>
      <c r="N569" s="12"/>
    </row>
    <row r="570" spans="1:14" x14ac:dyDescent="0.25">
      <c r="A570" s="12" t="s">
        <v>9807</v>
      </c>
      <c r="B570">
        <v>80</v>
      </c>
      <c r="C570">
        <v>45</v>
      </c>
      <c r="D570">
        <v>70</v>
      </c>
      <c r="E570">
        <v>90</v>
      </c>
      <c r="F570">
        <v>100</v>
      </c>
      <c r="G570">
        <v>95</v>
      </c>
      <c r="H570">
        <v>480</v>
      </c>
      <c r="I570" s="12" t="s">
        <v>9813</v>
      </c>
      <c r="K570">
        <f t="shared" si="16"/>
        <v>480</v>
      </c>
      <c r="L570">
        <f t="shared" si="17"/>
        <v>2</v>
      </c>
      <c r="M570" s="12" t="s">
        <v>9813</v>
      </c>
      <c r="N570" s="12"/>
    </row>
    <row r="571" spans="1:14" x14ac:dyDescent="0.25">
      <c r="A571" s="12" t="s">
        <v>1038</v>
      </c>
      <c r="B571">
        <v>89</v>
      </c>
      <c r="C571">
        <v>42</v>
      </c>
      <c r="D571">
        <v>79</v>
      </c>
      <c r="E571">
        <v>61</v>
      </c>
      <c r="F571">
        <v>109</v>
      </c>
      <c r="G571">
        <v>95</v>
      </c>
      <c r="H571">
        <v>475</v>
      </c>
      <c r="I571" s="12" t="s">
        <v>9484</v>
      </c>
      <c r="K571">
        <f t="shared" si="16"/>
        <v>475</v>
      </c>
      <c r="L571">
        <f t="shared" si="17"/>
        <v>2</v>
      </c>
      <c r="M571" s="12" t="s">
        <v>9484</v>
      </c>
      <c r="N571" s="12"/>
    </row>
    <row r="572" spans="1:14" x14ac:dyDescent="0.25">
      <c r="A572" s="12" t="s">
        <v>850</v>
      </c>
      <c r="B572">
        <v>70</v>
      </c>
      <c r="C572">
        <v>55</v>
      </c>
      <c r="D572">
        <v>65</v>
      </c>
      <c r="E572">
        <v>85</v>
      </c>
      <c r="F572">
        <v>110</v>
      </c>
      <c r="G572">
        <v>100</v>
      </c>
      <c r="H572">
        <v>485</v>
      </c>
      <c r="I572" s="12" t="s">
        <v>9316</v>
      </c>
      <c r="K572">
        <f t="shared" si="16"/>
        <v>485</v>
      </c>
      <c r="L572">
        <f t="shared" si="17"/>
        <v>3</v>
      </c>
      <c r="M572" s="12" t="s">
        <v>9316</v>
      </c>
      <c r="N572" s="12"/>
    </row>
    <row r="573" spans="1:14" x14ac:dyDescent="0.25">
      <c r="A573" s="12" t="s">
        <v>10323</v>
      </c>
      <c r="B573">
        <v>90</v>
      </c>
      <c r="C573">
        <v>80</v>
      </c>
      <c r="D573">
        <v>90</v>
      </c>
      <c r="E573">
        <v>85</v>
      </c>
      <c r="F573">
        <v>60</v>
      </c>
      <c r="G573">
        <v>75</v>
      </c>
      <c r="H573">
        <v>480</v>
      </c>
      <c r="I573" s="12" t="s">
        <v>11233</v>
      </c>
      <c r="K573">
        <f t="shared" si="16"/>
        <v>480</v>
      </c>
      <c r="L573">
        <f t="shared" si="17"/>
        <v>2</v>
      </c>
      <c r="M573" s="12" t="s">
        <v>11233</v>
      </c>
      <c r="N573" s="12"/>
    </row>
    <row r="574" spans="1:14" x14ac:dyDescent="0.25">
      <c r="A574" s="12" t="s">
        <v>4932</v>
      </c>
      <c r="B574">
        <v>55</v>
      </c>
      <c r="C574">
        <v>85</v>
      </c>
      <c r="D574">
        <v>70</v>
      </c>
      <c r="E574">
        <v>100</v>
      </c>
      <c r="F574">
        <v>65</v>
      </c>
      <c r="G574">
        <v>70</v>
      </c>
      <c r="H574">
        <v>445</v>
      </c>
      <c r="I574" s="12" t="s">
        <v>9511</v>
      </c>
      <c r="K574">
        <f t="shared" si="16"/>
        <v>445</v>
      </c>
      <c r="L574">
        <f t="shared" si="17"/>
        <v>2</v>
      </c>
      <c r="M574" s="12" t="s">
        <v>9511</v>
      </c>
      <c r="N574" s="12"/>
    </row>
    <row r="575" spans="1:14" x14ac:dyDescent="0.25">
      <c r="A575" s="12" t="s">
        <v>4209</v>
      </c>
      <c r="B575">
        <v>70</v>
      </c>
      <c r="C575">
        <v>65</v>
      </c>
      <c r="D575">
        <v>59</v>
      </c>
      <c r="E575">
        <v>70</v>
      </c>
      <c r="F575">
        <v>40</v>
      </c>
      <c r="G575">
        <v>59</v>
      </c>
      <c r="H575">
        <v>363</v>
      </c>
      <c r="I575" s="12" t="s">
        <v>9296</v>
      </c>
      <c r="K575">
        <f t="shared" si="16"/>
        <v>363</v>
      </c>
      <c r="L575">
        <f t="shared" si="17"/>
        <v>1</v>
      </c>
      <c r="M575" s="12" t="s">
        <v>9296</v>
      </c>
      <c r="N575" s="12"/>
    </row>
    <row r="576" spans="1:14" x14ac:dyDescent="0.25">
      <c r="A576" s="12" t="s">
        <v>4216</v>
      </c>
      <c r="B576">
        <v>90</v>
      </c>
      <c r="C576">
        <v>95</v>
      </c>
      <c r="D576">
        <v>89</v>
      </c>
      <c r="E576">
        <v>105</v>
      </c>
      <c r="F576">
        <v>55</v>
      </c>
      <c r="G576">
        <v>89</v>
      </c>
      <c r="H576">
        <v>523</v>
      </c>
      <c r="I576" s="12" t="s">
        <v>9111</v>
      </c>
      <c r="K576">
        <f t="shared" si="16"/>
        <v>523</v>
      </c>
      <c r="L576">
        <f t="shared" si="17"/>
        <v>3</v>
      </c>
      <c r="M576" s="12" t="s">
        <v>9111</v>
      </c>
      <c r="N576" s="12"/>
    </row>
    <row r="577" spans="1:14" x14ac:dyDescent="0.25">
      <c r="A577" s="12" t="s">
        <v>10626</v>
      </c>
      <c r="B577">
        <v>75</v>
      </c>
      <c r="C577">
        <v>105</v>
      </c>
      <c r="D577">
        <v>70</v>
      </c>
      <c r="E577">
        <v>122</v>
      </c>
      <c r="F577">
        <v>45</v>
      </c>
      <c r="G577">
        <v>70</v>
      </c>
      <c r="H577">
        <v>487</v>
      </c>
      <c r="I577" s="12" t="s">
        <v>11339</v>
      </c>
      <c r="K577">
        <f t="shared" si="16"/>
        <v>487</v>
      </c>
      <c r="L577">
        <f t="shared" si="17"/>
        <v>3</v>
      </c>
      <c r="M577" s="12" t="s">
        <v>11339</v>
      </c>
      <c r="N577" s="12"/>
    </row>
    <row r="578" spans="1:14" x14ac:dyDescent="0.25">
      <c r="A578" s="12" t="s">
        <v>14346</v>
      </c>
      <c r="B578">
        <v>85</v>
      </c>
      <c r="C578">
        <v>90</v>
      </c>
      <c r="D578">
        <v>80</v>
      </c>
      <c r="E578">
        <v>97</v>
      </c>
      <c r="F578">
        <v>55</v>
      </c>
      <c r="G578">
        <v>80</v>
      </c>
      <c r="H578">
        <v>487</v>
      </c>
      <c r="I578" s="12" t="s">
        <v>14869</v>
      </c>
      <c r="K578">
        <f t="shared" si="16"/>
        <v>487</v>
      </c>
      <c r="L578">
        <f t="shared" si="17"/>
        <v>3</v>
      </c>
      <c r="M578" s="12" t="s">
        <v>14869</v>
      </c>
      <c r="N578" s="12"/>
    </row>
    <row r="579" spans="1:14" x14ac:dyDescent="0.25">
      <c r="A579" s="12" t="s">
        <v>11013</v>
      </c>
      <c r="B579">
        <v>90</v>
      </c>
      <c r="C579">
        <v>110</v>
      </c>
      <c r="D579">
        <v>90</v>
      </c>
      <c r="E579">
        <v>85</v>
      </c>
      <c r="F579">
        <v>55</v>
      </c>
      <c r="G579">
        <v>75</v>
      </c>
      <c r="H579">
        <v>505</v>
      </c>
      <c r="I579" s="12" t="s">
        <v>11464</v>
      </c>
      <c r="K579">
        <f t="shared" ref="K579:K642" si="18">SUM(B579:G579)</f>
        <v>505</v>
      </c>
      <c r="L579">
        <f t="shared" ref="L579:L642" si="19">IF($K579&gt;=570,4,IF(AND($K579&gt;=485,$K579&lt;570),3,IF(AND($K579&gt;=400,$K579&lt;485),2,1)))</f>
        <v>3</v>
      </c>
      <c r="M579" s="12" t="s">
        <v>11464</v>
      </c>
      <c r="N579" s="12"/>
    </row>
    <row r="580" spans="1:14" x14ac:dyDescent="0.25">
      <c r="A580" s="12" t="s">
        <v>1328</v>
      </c>
      <c r="B580">
        <v>110</v>
      </c>
      <c r="C580">
        <v>130</v>
      </c>
      <c r="D580">
        <v>80</v>
      </c>
      <c r="E580">
        <v>55</v>
      </c>
      <c r="F580">
        <v>55</v>
      </c>
      <c r="G580">
        <v>75</v>
      </c>
      <c r="H580">
        <v>505</v>
      </c>
      <c r="I580" s="12" t="s">
        <v>9030</v>
      </c>
      <c r="K580">
        <f t="shared" si="18"/>
        <v>505</v>
      </c>
      <c r="L580">
        <f t="shared" si="19"/>
        <v>3</v>
      </c>
      <c r="M580" s="12" t="s">
        <v>9030</v>
      </c>
      <c r="N580" s="12"/>
    </row>
    <row r="581" spans="1:14" x14ac:dyDescent="0.25">
      <c r="A581" s="12" t="s">
        <v>5568</v>
      </c>
      <c r="B581">
        <v>75</v>
      </c>
      <c r="C581">
        <v>60</v>
      </c>
      <c r="D581">
        <v>85</v>
      </c>
      <c r="E581">
        <v>90</v>
      </c>
      <c r="F581">
        <v>105</v>
      </c>
      <c r="G581">
        <v>90</v>
      </c>
      <c r="H581">
        <v>505</v>
      </c>
      <c r="I581" s="12" t="s">
        <v>9248</v>
      </c>
      <c r="K581">
        <f t="shared" si="18"/>
        <v>505</v>
      </c>
      <c r="L581">
        <f t="shared" si="19"/>
        <v>3</v>
      </c>
      <c r="M581" s="12" t="s">
        <v>9248</v>
      </c>
      <c r="N581" s="12"/>
    </row>
    <row r="582" spans="1:14" x14ac:dyDescent="0.25">
      <c r="A582" s="12" t="s">
        <v>1322</v>
      </c>
      <c r="B582">
        <v>90</v>
      </c>
      <c r="C582">
        <v>100</v>
      </c>
      <c r="D582">
        <v>80</v>
      </c>
      <c r="E582">
        <v>65</v>
      </c>
      <c r="F582">
        <v>40</v>
      </c>
      <c r="G582">
        <v>50</v>
      </c>
      <c r="H582">
        <v>425</v>
      </c>
      <c r="I582" s="12" t="s">
        <v>9112</v>
      </c>
      <c r="K582">
        <f t="shared" si="18"/>
        <v>425</v>
      </c>
      <c r="L582">
        <f t="shared" si="19"/>
        <v>2</v>
      </c>
      <c r="M582" s="12" t="s">
        <v>9112</v>
      </c>
      <c r="N582" s="12"/>
    </row>
    <row r="583" spans="1:14" x14ac:dyDescent="0.25">
      <c r="A583" s="12" t="s">
        <v>5561</v>
      </c>
      <c r="B583">
        <v>65</v>
      </c>
      <c r="C583">
        <v>50</v>
      </c>
      <c r="D583">
        <v>75</v>
      </c>
      <c r="E583">
        <v>75</v>
      </c>
      <c r="F583">
        <v>85</v>
      </c>
      <c r="G583">
        <v>75</v>
      </c>
      <c r="H583">
        <v>425</v>
      </c>
      <c r="I583" s="12" t="s">
        <v>9243</v>
      </c>
      <c r="K583">
        <f t="shared" si="18"/>
        <v>425</v>
      </c>
      <c r="L583">
        <f t="shared" si="19"/>
        <v>2</v>
      </c>
      <c r="M583" s="12" t="s">
        <v>9243</v>
      </c>
      <c r="N583" s="12"/>
    </row>
    <row r="584" spans="1:14" x14ac:dyDescent="0.25">
      <c r="A584" s="12" t="s">
        <v>1306</v>
      </c>
      <c r="B584">
        <v>75</v>
      </c>
      <c r="C584">
        <v>85</v>
      </c>
      <c r="D584">
        <v>50</v>
      </c>
      <c r="E584">
        <v>35</v>
      </c>
      <c r="F584">
        <v>35</v>
      </c>
      <c r="G584">
        <v>35</v>
      </c>
      <c r="H584">
        <v>315</v>
      </c>
      <c r="I584" s="12" t="s">
        <v>9241</v>
      </c>
      <c r="K584">
        <f t="shared" si="18"/>
        <v>315</v>
      </c>
      <c r="L584">
        <f t="shared" si="19"/>
        <v>1</v>
      </c>
      <c r="M584" s="12" t="s">
        <v>9241</v>
      </c>
      <c r="N584" s="12"/>
    </row>
    <row r="585" spans="1:14" x14ac:dyDescent="0.25">
      <c r="A585" s="12" t="s">
        <v>5549</v>
      </c>
      <c r="B585">
        <v>50</v>
      </c>
      <c r="C585">
        <v>35</v>
      </c>
      <c r="D585">
        <v>55</v>
      </c>
      <c r="E585">
        <v>55</v>
      </c>
      <c r="F585">
        <v>65</v>
      </c>
      <c r="G585">
        <v>55</v>
      </c>
      <c r="H585">
        <v>315</v>
      </c>
      <c r="I585" s="12" t="s">
        <v>9512</v>
      </c>
      <c r="K585">
        <f t="shared" si="18"/>
        <v>315</v>
      </c>
      <c r="L585">
        <f t="shared" si="19"/>
        <v>1</v>
      </c>
      <c r="M585" s="12" t="s">
        <v>9512</v>
      </c>
      <c r="N585" s="12"/>
    </row>
    <row r="586" spans="1:14" x14ac:dyDescent="0.25">
      <c r="A586" s="12" t="s">
        <v>1564</v>
      </c>
      <c r="B586">
        <v>68</v>
      </c>
      <c r="C586">
        <v>65</v>
      </c>
      <c r="D586">
        <v>57</v>
      </c>
      <c r="E586">
        <v>53</v>
      </c>
      <c r="F586">
        <v>65</v>
      </c>
      <c r="G586">
        <v>57</v>
      </c>
      <c r="H586">
        <v>365</v>
      </c>
      <c r="I586" s="12" t="s">
        <v>9359</v>
      </c>
      <c r="K586">
        <f t="shared" si="18"/>
        <v>365</v>
      </c>
      <c r="L586">
        <f t="shared" si="19"/>
        <v>1</v>
      </c>
      <c r="M586" s="12" t="s">
        <v>9359</v>
      </c>
      <c r="N586" s="12"/>
    </row>
    <row r="587" spans="1:14" x14ac:dyDescent="0.25">
      <c r="A587" s="12" t="s">
        <v>241</v>
      </c>
      <c r="B587">
        <v>90</v>
      </c>
      <c r="C587">
        <v>60</v>
      </c>
      <c r="D587">
        <v>90</v>
      </c>
      <c r="E587">
        <v>30</v>
      </c>
      <c r="F587">
        <v>110</v>
      </c>
      <c r="G587">
        <v>90</v>
      </c>
      <c r="H587">
        <v>470</v>
      </c>
      <c r="I587" s="12" t="s">
        <v>9116</v>
      </c>
      <c r="K587">
        <f t="shared" si="18"/>
        <v>470</v>
      </c>
      <c r="L587">
        <f t="shared" si="19"/>
        <v>2</v>
      </c>
      <c r="M587" s="12" t="s">
        <v>9116</v>
      </c>
      <c r="N587" s="12"/>
    </row>
    <row r="588" spans="1:14" x14ac:dyDescent="0.25">
      <c r="A588" s="12" t="s">
        <v>5200</v>
      </c>
      <c r="B588">
        <v>100</v>
      </c>
      <c r="C588">
        <v>40</v>
      </c>
      <c r="D588">
        <v>75</v>
      </c>
      <c r="E588">
        <v>55</v>
      </c>
      <c r="F588">
        <v>110</v>
      </c>
      <c r="G588">
        <v>90</v>
      </c>
      <c r="H588">
        <v>470</v>
      </c>
      <c r="I588" s="12" t="s">
        <v>9188</v>
      </c>
      <c r="K588">
        <f t="shared" si="18"/>
        <v>470</v>
      </c>
      <c r="L588">
        <f t="shared" si="19"/>
        <v>2</v>
      </c>
      <c r="M588" s="12" t="s">
        <v>9188</v>
      </c>
      <c r="N588" s="12"/>
    </row>
    <row r="589" spans="1:14" x14ac:dyDescent="0.25">
      <c r="A589" s="12" t="s">
        <v>663</v>
      </c>
      <c r="B589">
        <v>20</v>
      </c>
      <c r="C589">
        <v>10</v>
      </c>
      <c r="D589">
        <v>55</v>
      </c>
      <c r="E589">
        <v>80</v>
      </c>
      <c r="F589">
        <v>15</v>
      </c>
      <c r="G589">
        <v>20</v>
      </c>
      <c r="H589">
        <v>200</v>
      </c>
      <c r="I589" s="12" t="s">
        <v>9714</v>
      </c>
      <c r="K589">
        <f t="shared" si="18"/>
        <v>200</v>
      </c>
      <c r="L589">
        <f t="shared" si="19"/>
        <v>1</v>
      </c>
      <c r="M589" s="12" t="s">
        <v>9714</v>
      </c>
      <c r="N589" s="12"/>
    </row>
    <row r="590" spans="1:14" x14ac:dyDescent="0.25">
      <c r="A590" s="12" t="s">
        <v>1578</v>
      </c>
      <c r="B590">
        <v>93</v>
      </c>
      <c r="C590">
        <v>90</v>
      </c>
      <c r="D590">
        <v>74</v>
      </c>
      <c r="E590">
        <v>78</v>
      </c>
      <c r="F590">
        <v>90</v>
      </c>
      <c r="G590">
        <v>70</v>
      </c>
      <c r="H590">
        <v>495</v>
      </c>
      <c r="I590" s="12" t="s">
        <v>9102</v>
      </c>
      <c r="K590">
        <f t="shared" si="18"/>
        <v>495</v>
      </c>
      <c r="L590">
        <f t="shared" si="19"/>
        <v>3</v>
      </c>
      <c r="M590" s="12" t="s">
        <v>9102</v>
      </c>
      <c r="N590" s="12"/>
    </row>
    <row r="591" spans="1:14" x14ac:dyDescent="0.25">
      <c r="A591" s="12" t="s">
        <v>1586</v>
      </c>
      <c r="B591">
        <v>108</v>
      </c>
      <c r="C591">
        <v>105</v>
      </c>
      <c r="D591">
        <v>79</v>
      </c>
      <c r="E591">
        <v>68</v>
      </c>
      <c r="F591">
        <v>105</v>
      </c>
      <c r="G591">
        <v>75</v>
      </c>
      <c r="H591">
        <v>540</v>
      </c>
      <c r="I591" s="12" t="s">
        <v>9037</v>
      </c>
      <c r="K591">
        <f t="shared" si="18"/>
        <v>540</v>
      </c>
      <c r="L591">
        <f t="shared" si="19"/>
        <v>3</v>
      </c>
      <c r="M591" s="12" t="s">
        <v>9037</v>
      </c>
      <c r="N591" s="12"/>
    </row>
    <row r="592" spans="1:14" x14ac:dyDescent="0.25">
      <c r="A592" s="12" t="s">
        <v>4076</v>
      </c>
      <c r="B592">
        <v>25</v>
      </c>
      <c r="C592">
        <v>35</v>
      </c>
      <c r="D592">
        <v>70</v>
      </c>
      <c r="E592">
        <v>45</v>
      </c>
      <c r="F592">
        <v>95</v>
      </c>
      <c r="G592">
        <v>55</v>
      </c>
      <c r="H592">
        <v>325</v>
      </c>
      <c r="I592" s="12" t="s">
        <v>9712</v>
      </c>
      <c r="K592">
        <f t="shared" si="18"/>
        <v>325</v>
      </c>
      <c r="L592">
        <f t="shared" si="19"/>
        <v>1</v>
      </c>
      <c r="M592" s="12" t="s">
        <v>9712</v>
      </c>
      <c r="N592" s="12"/>
    </row>
    <row r="593" spans="1:14" x14ac:dyDescent="0.25">
      <c r="A593" s="12" t="s">
        <v>9760</v>
      </c>
      <c r="B593">
        <v>55</v>
      </c>
      <c r="C593">
        <v>15</v>
      </c>
      <c r="D593">
        <v>70</v>
      </c>
      <c r="E593">
        <v>35</v>
      </c>
      <c r="F593">
        <v>85</v>
      </c>
      <c r="G593">
        <v>65</v>
      </c>
      <c r="H593">
        <v>325</v>
      </c>
      <c r="I593" s="12" t="s">
        <v>9804</v>
      </c>
      <c r="K593">
        <f t="shared" si="18"/>
        <v>325</v>
      </c>
      <c r="L593">
        <f t="shared" si="19"/>
        <v>1</v>
      </c>
      <c r="M593" s="12" t="s">
        <v>9804</v>
      </c>
      <c r="N593" s="12"/>
    </row>
    <row r="594" spans="1:14" x14ac:dyDescent="0.25">
      <c r="A594" s="12" t="s">
        <v>4087</v>
      </c>
      <c r="B594">
        <v>50</v>
      </c>
      <c r="C594">
        <v>60</v>
      </c>
      <c r="D594">
        <v>95</v>
      </c>
      <c r="E594">
        <v>70</v>
      </c>
      <c r="F594">
        <v>120</v>
      </c>
      <c r="G594">
        <v>70</v>
      </c>
      <c r="H594">
        <v>465</v>
      </c>
      <c r="I594" s="12" t="s">
        <v>9555</v>
      </c>
      <c r="K594">
        <f t="shared" si="18"/>
        <v>465</v>
      </c>
      <c r="L594">
        <f t="shared" si="19"/>
        <v>2</v>
      </c>
      <c r="M594" s="12" t="s">
        <v>9555</v>
      </c>
      <c r="N594" s="12"/>
    </row>
    <row r="595" spans="1:14" x14ac:dyDescent="0.25">
      <c r="A595" s="12" t="s">
        <v>9761</v>
      </c>
      <c r="B595">
        <v>90</v>
      </c>
      <c r="C595">
        <v>25</v>
      </c>
      <c r="D595">
        <v>95</v>
      </c>
      <c r="E595">
        <v>55</v>
      </c>
      <c r="F595">
        <v>110</v>
      </c>
      <c r="G595">
        <v>90</v>
      </c>
      <c r="H595">
        <v>465</v>
      </c>
      <c r="I595" s="12" t="s">
        <v>9800</v>
      </c>
      <c r="K595">
        <f t="shared" si="18"/>
        <v>465</v>
      </c>
      <c r="L595">
        <f t="shared" si="19"/>
        <v>2</v>
      </c>
      <c r="M595" s="12" t="s">
        <v>9800</v>
      </c>
      <c r="N595" s="12"/>
    </row>
    <row r="596" spans="1:14" x14ac:dyDescent="0.25">
      <c r="A596" s="12" t="s">
        <v>4095</v>
      </c>
      <c r="B596">
        <v>70</v>
      </c>
      <c r="C596">
        <v>70</v>
      </c>
      <c r="D596">
        <v>115</v>
      </c>
      <c r="E596">
        <v>60</v>
      </c>
      <c r="F596">
        <v>130</v>
      </c>
      <c r="G596">
        <v>90</v>
      </c>
      <c r="H596">
        <v>535</v>
      </c>
      <c r="I596" s="12" t="s">
        <v>9311</v>
      </c>
      <c r="K596">
        <f t="shared" si="18"/>
        <v>535</v>
      </c>
      <c r="L596">
        <f t="shared" si="19"/>
        <v>3</v>
      </c>
      <c r="M596" s="12" t="s">
        <v>9311</v>
      </c>
      <c r="N596" s="12"/>
    </row>
    <row r="597" spans="1:14" x14ac:dyDescent="0.25">
      <c r="A597" s="12" t="s">
        <v>9762</v>
      </c>
      <c r="B597">
        <v>110</v>
      </c>
      <c r="C597">
        <v>30</v>
      </c>
      <c r="D597">
        <v>110</v>
      </c>
      <c r="E597">
        <v>60</v>
      </c>
      <c r="F597">
        <v>125</v>
      </c>
      <c r="G597">
        <v>100</v>
      </c>
      <c r="H597">
        <v>535</v>
      </c>
      <c r="I597" s="12" t="s">
        <v>9795</v>
      </c>
      <c r="K597">
        <f t="shared" si="18"/>
        <v>535</v>
      </c>
      <c r="L597">
        <f t="shared" si="19"/>
        <v>3</v>
      </c>
      <c r="M597" s="12" t="s">
        <v>9795</v>
      </c>
      <c r="N597" s="12"/>
    </row>
    <row r="598" spans="1:14" x14ac:dyDescent="0.25">
      <c r="A598" s="12" t="s">
        <v>10352</v>
      </c>
      <c r="B598">
        <v>52</v>
      </c>
      <c r="C598">
        <v>20</v>
      </c>
      <c r="D598">
        <v>35</v>
      </c>
      <c r="E598">
        <v>45</v>
      </c>
      <c r="F598">
        <v>50</v>
      </c>
      <c r="G598">
        <v>35</v>
      </c>
      <c r="H598">
        <v>237</v>
      </c>
      <c r="I598" s="12" t="s">
        <v>11242</v>
      </c>
      <c r="K598">
        <f t="shared" si="18"/>
        <v>237</v>
      </c>
      <c r="L598">
        <f t="shared" si="19"/>
        <v>1</v>
      </c>
      <c r="M598" s="12" t="s">
        <v>11242</v>
      </c>
      <c r="N598" s="12"/>
    </row>
    <row r="599" spans="1:14" x14ac:dyDescent="0.25">
      <c r="A599" s="12" t="s">
        <v>10608</v>
      </c>
      <c r="B599">
        <v>86</v>
      </c>
      <c r="C599">
        <v>102</v>
      </c>
      <c r="D599">
        <v>75</v>
      </c>
      <c r="E599">
        <v>83</v>
      </c>
      <c r="F599">
        <v>48</v>
      </c>
      <c r="G599">
        <v>88</v>
      </c>
      <c r="H599">
        <v>482</v>
      </c>
      <c r="I599" s="12" t="s">
        <v>11333</v>
      </c>
      <c r="K599">
        <f t="shared" si="18"/>
        <v>482</v>
      </c>
      <c r="L599">
        <f t="shared" si="19"/>
        <v>2</v>
      </c>
      <c r="M599" s="12" t="s">
        <v>11333</v>
      </c>
      <c r="N599" s="12"/>
    </row>
    <row r="600" spans="1:14" x14ac:dyDescent="0.25">
      <c r="A600" s="12" t="s">
        <v>4293</v>
      </c>
      <c r="B600">
        <v>120</v>
      </c>
      <c r="C600">
        <v>120</v>
      </c>
      <c r="D600">
        <v>95</v>
      </c>
      <c r="E600">
        <v>90</v>
      </c>
      <c r="F600">
        <v>55</v>
      </c>
      <c r="G600">
        <v>50</v>
      </c>
      <c r="H600">
        <v>530</v>
      </c>
      <c r="I600" s="12" t="s">
        <v>9009</v>
      </c>
      <c r="K600">
        <f t="shared" si="18"/>
        <v>530</v>
      </c>
      <c r="L600">
        <f t="shared" si="19"/>
        <v>3</v>
      </c>
      <c r="M600" s="12" t="s">
        <v>9009</v>
      </c>
      <c r="N600" s="12"/>
    </row>
    <row r="601" spans="1:14" x14ac:dyDescent="0.25">
      <c r="A601" s="12" t="s">
        <v>9732</v>
      </c>
      <c r="B601">
        <v>110</v>
      </c>
      <c r="C601">
        <v>120</v>
      </c>
      <c r="D601">
        <v>120</v>
      </c>
      <c r="E601">
        <v>75</v>
      </c>
      <c r="F601">
        <v>55</v>
      </c>
      <c r="G601">
        <v>50</v>
      </c>
      <c r="H601">
        <v>530</v>
      </c>
      <c r="I601" s="12" t="s">
        <v>9743</v>
      </c>
      <c r="K601">
        <f t="shared" si="18"/>
        <v>530</v>
      </c>
      <c r="L601">
        <f t="shared" si="19"/>
        <v>3</v>
      </c>
      <c r="M601" s="12" t="s">
        <v>9743</v>
      </c>
      <c r="N601" s="12"/>
    </row>
    <row r="602" spans="1:14" x14ac:dyDescent="0.25">
      <c r="A602" s="12" t="s">
        <v>8917</v>
      </c>
      <c r="B602">
        <v>100</v>
      </c>
      <c r="C602">
        <v>80</v>
      </c>
      <c r="D602">
        <v>100</v>
      </c>
      <c r="E602">
        <v>110</v>
      </c>
      <c r="F602">
        <v>110</v>
      </c>
      <c r="G602">
        <v>100</v>
      </c>
      <c r="H602">
        <v>600</v>
      </c>
      <c r="I602" s="12" t="s">
        <v>9056</v>
      </c>
      <c r="K602">
        <f t="shared" si="18"/>
        <v>600</v>
      </c>
      <c r="L602">
        <f t="shared" si="19"/>
        <v>4</v>
      </c>
      <c r="M602" s="12" t="s">
        <v>9056</v>
      </c>
      <c r="N602" s="12"/>
    </row>
    <row r="603" spans="1:14" x14ac:dyDescent="0.25">
      <c r="A603" s="12" t="s">
        <v>4192</v>
      </c>
      <c r="B603">
        <v>110</v>
      </c>
      <c r="C603">
        <v>105</v>
      </c>
      <c r="D603">
        <v>95</v>
      </c>
      <c r="E603">
        <v>80</v>
      </c>
      <c r="F603">
        <v>55</v>
      </c>
      <c r="G603">
        <v>65</v>
      </c>
      <c r="H603">
        <v>510</v>
      </c>
      <c r="I603" s="12" t="s">
        <v>9027</v>
      </c>
      <c r="K603">
        <f t="shared" si="18"/>
        <v>510</v>
      </c>
      <c r="L603">
        <f t="shared" si="19"/>
        <v>3</v>
      </c>
      <c r="M603" s="12" t="s">
        <v>9027</v>
      </c>
      <c r="N603" s="12"/>
    </row>
    <row r="604" spans="1:14" x14ac:dyDescent="0.25">
      <c r="A604" s="12" t="s">
        <v>4232</v>
      </c>
      <c r="B604">
        <v>70</v>
      </c>
      <c r="C604">
        <v>115</v>
      </c>
      <c r="D604">
        <v>55</v>
      </c>
      <c r="E604">
        <v>105</v>
      </c>
      <c r="F604">
        <v>55</v>
      </c>
      <c r="G604">
        <v>75</v>
      </c>
      <c r="H604">
        <v>475</v>
      </c>
      <c r="I604" s="12" t="s">
        <v>9299</v>
      </c>
      <c r="K604">
        <f t="shared" si="18"/>
        <v>475</v>
      </c>
      <c r="L604">
        <f t="shared" si="19"/>
        <v>2</v>
      </c>
      <c r="M604" s="12" t="s">
        <v>9299</v>
      </c>
      <c r="N604" s="12"/>
    </row>
    <row r="605" spans="1:14" x14ac:dyDescent="0.25">
      <c r="A605" s="12" t="s">
        <v>2573</v>
      </c>
      <c r="B605">
        <v>50</v>
      </c>
      <c r="C605">
        <v>70</v>
      </c>
      <c r="D605">
        <v>45</v>
      </c>
      <c r="E605">
        <v>60</v>
      </c>
      <c r="F605">
        <v>35</v>
      </c>
      <c r="G605">
        <v>45</v>
      </c>
      <c r="H605">
        <v>305</v>
      </c>
      <c r="I605" s="12" t="s">
        <v>9574</v>
      </c>
      <c r="K605">
        <f t="shared" si="18"/>
        <v>305</v>
      </c>
      <c r="L605">
        <f t="shared" si="19"/>
        <v>1</v>
      </c>
      <c r="M605" s="12" t="s">
        <v>9574</v>
      </c>
      <c r="N605" s="12"/>
    </row>
    <row r="606" spans="1:14" x14ac:dyDescent="0.25">
      <c r="A606" s="12" t="s">
        <v>3552</v>
      </c>
      <c r="B606">
        <v>85</v>
      </c>
      <c r="C606">
        <v>40</v>
      </c>
      <c r="D606">
        <v>130</v>
      </c>
      <c r="E606">
        <v>70</v>
      </c>
      <c r="F606">
        <v>85</v>
      </c>
      <c r="G606">
        <v>75</v>
      </c>
      <c r="H606">
        <v>485</v>
      </c>
      <c r="I606" s="12" t="s">
        <v>9141</v>
      </c>
      <c r="K606">
        <f t="shared" si="18"/>
        <v>485</v>
      </c>
      <c r="L606">
        <f t="shared" si="19"/>
        <v>3</v>
      </c>
      <c r="M606" s="12" t="s">
        <v>9141</v>
      </c>
      <c r="N606" s="12"/>
    </row>
    <row r="607" spans="1:14" x14ac:dyDescent="0.25">
      <c r="A607" s="12" t="s">
        <v>3539</v>
      </c>
      <c r="B607">
        <v>45</v>
      </c>
      <c r="C607">
        <v>30</v>
      </c>
      <c r="D607">
        <v>100</v>
      </c>
      <c r="E607">
        <v>55</v>
      </c>
      <c r="F607">
        <v>55</v>
      </c>
      <c r="G607">
        <v>60</v>
      </c>
      <c r="H607">
        <v>345</v>
      </c>
      <c r="I607" s="12" t="s">
        <v>9606</v>
      </c>
      <c r="K607">
        <f t="shared" si="18"/>
        <v>345</v>
      </c>
      <c r="L607">
        <f t="shared" si="19"/>
        <v>1</v>
      </c>
      <c r="M607" s="12" t="s">
        <v>9606</v>
      </c>
      <c r="N607" s="12"/>
    </row>
    <row r="608" spans="1:14" x14ac:dyDescent="0.25">
      <c r="A608" s="12" t="s">
        <v>10834</v>
      </c>
      <c r="B608">
        <v>85</v>
      </c>
      <c r="C608">
        <v>56</v>
      </c>
      <c r="D608">
        <v>67</v>
      </c>
      <c r="E608">
        <v>80</v>
      </c>
      <c r="F608">
        <v>106</v>
      </c>
      <c r="G608">
        <v>67</v>
      </c>
      <c r="H608">
        <v>461</v>
      </c>
      <c r="I608" s="12" t="s">
        <v>11403</v>
      </c>
      <c r="K608">
        <f t="shared" si="18"/>
        <v>461</v>
      </c>
      <c r="L608">
        <f t="shared" si="19"/>
        <v>2</v>
      </c>
      <c r="M608" s="12" t="s">
        <v>11403</v>
      </c>
      <c r="N608" s="12"/>
    </row>
    <row r="609" spans="1:14" x14ac:dyDescent="0.25">
      <c r="A609" s="12" t="s">
        <v>4258</v>
      </c>
      <c r="B609">
        <v>50</v>
      </c>
      <c r="C609">
        <v>55</v>
      </c>
      <c r="D609">
        <v>65</v>
      </c>
      <c r="E609">
        <v>40</v>
      </c>
      <c r="F609">
        <v>30</v>
      </c>
      <c r="G609">
        <v>65</v>
      </c>
      <c r="H609">
        <v>305</v>
      </c>
      <c r="I609" s="12" t="s">
        <v>9571</v>
      </c>
      <c r="K609">
        <f t="shared" si="18"/>
        <v>305</v>
      </c>
      <c r="L609">
        <f t="shared" si="19"/>
        <v>1</v>
      </c>
      <c r="M609" s="12" t="s">
        <v>9571</v>
      </c>
      <c r="N609" s="12"/>
    </row>
    <row r="610" spans="1:14" x14ac:dyDescent="0.25">
      <c r="A610" s="12" t="s">
        <v>1821</v>
      </c>
      <c r="B610">
        <v>55</v>
      </c>
      <c r="C610">
        <v>35</v>
      </c>
      <c r="D610">
        <v>35</v>
      </c>
      <c r="E610">
        <v>40</v>
      </c>
      <c r="F610">
        <v>55</v>
      </c>
      <c r="G610">
        <v>60</v>
      </c>
      <c r="H610">
        <v>280</v>
      </c>
      <c r="I610" s="12" t="s">
        <v>9507</v>
      </c>
      <c r="K610">
        <f t="shared" si="18"/>
        <v>280</v>
      </c>
      <c r="L610">
        <f t="shared" si="19"/>
        <v>1</v>
      </c>
      <c r="M610" s="12" t="s">
        <v>9507</v>
      </c>
      <c r="N610" s="12"/>
    </row>
    <row r="611" spans="1:14" x14ac:dyDescent="0.25">
      <c r="A611" s="12" t="s">
        <v>14194</v>
      </c>
      <c r="B611">
        <v>55</v>
      </c>
      <c r="C611">
        <v>60</v>
      </c>
      <c r="D611">
        <v>35</v>
      </c>
      <c r="E611">
        <v>55</v>
      </c>
      <c r="F611">
        <v>35</v>
      </c>
      <c r="G611">
        <v>40</v>
      </c>
      <c r="H611">
        <v>280</v>
      </c>
      <c r="I611" s="12" t="s">
        <v>14870</v>
      </c>
      <c r="K611">
        <f t="shared" si="18"/>
        <v>280</v>
      </c>
      <c r="L611">
        <f t="shared" si="19"/>
        <v>1</v>
      </c>
      <c r="M611" s="12" t="s">
        <v>14870</v>
      </c>
      <c r="N611" s="12"/>
    </row>
    <row r="612" spans="1:14" x14ac:dyDescent="0.25">
      <c r="A612" s="12" t="s">
        <v>3136</v>
      </c>
      <c r="B612">
        <v>45</v>
      </c>
      <c r="C612">
        <v>35</v>
      </c>
      <c r="D612">
        <v>55</v>
      </c>
      <c r="E612">
        <v>25</v>
      </c>
      <c r="F612">
        <v>35</v>
      </c>
      <c r="G612">
        <v>55</v>
      </c>
      <c r="H612">
        <v>250</v>
      </c>
      <c r="I612" s="12" t="s">
        <v>9552</v>
      </c>
      <c r="K612">
        <f t="shared" si="18"/>
        <v>250</v>
      </c>
      <c r="L612">
        <f t="shared" si="19"/>
        <v>1</v>
      </c>
      <c r="M612" s="12" t="s">
        <v>9552</v>
      </c>
      <c r="N612" s="12"/>
    </row>
    <row r="613" spans="1:14" x14ac:dyDescent="0.25">
      <c r="A613" s="12" t="s">
        <v>4514</v>
      </c>
      <c r="B613">
        <v>110</v>
      </c>
      <c r="C613">
        <v>70</v>
      </c>
      <c r="D613">
        <v>80</v>
      </c>
      <c r="E613">
        <v>45</v>
      </c>
      <c r="F613">
        <v>50</v>
      </c>
      <c r="G613">
        <v>70</v>
      </c>
      <c r="H613">
        <v>425</v>
      </c>
      <c r="I613" s="12" t="s">
        <v>9026</v>
      </c>
      <c r="K613">
        <f t="shared" si="18"/>
        <v>425</v>
      </c>
      <c r="L613">
        <f t="shared" si="19"/>
        <v>2</v>
      </c>
      <c r="M613" s="12" t="s">
        <v>9026</v>
      </c>
      <c r="N613" s="12"/>
    </row>
    <row r="614" spans="1:14" x14ac:dyDescent="0.25">
      <c r="A614" s="12" t="s">
        <v>3892</v>
      </c>
      <c r="B614">
        <v>80</v>
      </c>
      <c r="C614">
        <v>60</v>
      </c>
      <c r="D614">
        <v>70</v>
      </c>
      <c r="E614">
        <v>50</v>
      </c>
      <c r="F614">
        <v>60</v>
      </c>
      <c r="G614">
        <v>85</v>
      </c>
      <c r="H614">
        <v>405</v>
      </c>
      <c r="I614" s="12" t="s">
        <v>9184</v>
      </c>
      <c r="K614">
        <f t="shared" si="18"/>
        <v>405</v>
      </c>
      <c r="L614">
        <f t="shared" si="19"/>
        <v>2</v>
      </c>
      <c r="M614" s="12" t="s">
        <v>9184</v>
      </c>
      <c r="N614" s="12"/>
    </row>
    <row r="615" spans="1:14" x14ac:dyDescent="0.25">
      <c r="A615" s="12" t="s">
        <v>5211</v>
      </c>
      <c r="B615">
        <v>90</v>
      </c>
      <c r="C615">
        <v>50</v>
      </c>
      <c r="D615">
        <v>60</v>
      </c>
      <c r="E615">
        <v>60</v>
      </c>
      <c r="F615">
        <v>85</v>
      </c>
      <c r="G615">
        <v>60</v>
      </c>
      <c r="H615">
        <v>405</v>
      </c>
      <c r="I615" s="12" t="s">
        <v>9107</v>
      </c>
      <c r="K615">
        <f t="shared" si="18"/>
        <v>405</v>
      </c>
      <c r="L615">
        <f t="shared" si="19"/>
        <v>2</v>
      </c>
      <c r="M615" s="12" t="s">
        <v>9107</v>
      </c>
      <c r="N615" s="12"/>
    </row>
    <row r="616" spans="1:14" x14ac:dyDescent="0.25">
      <c r="A616" s="12" t="s">
        <v>11012</v>
      </c>
      <c r="B616">
        <v>70</v>
      </c>
      <c r="C616">
        <v>78</v>
      </c>
      <c r="D616">
        <v>60</v>
      </c>
      <c r="E616">
        <v>51</v>
      </c>
      <c r="F616">
        <v>40</v>
      </c>
      <c r="G616">
        <v>41</v>
      </c>
      <c r="H616">
        <v>340</v>
      </c>
      <c r="I616" s="12" t="s">
        <v>11463</v>
      </c>
      <c r="K616">
        <f t="shared" si="18"/>
        <v>340</v>
      </c>
      <c r="L616">
        <f t="shared" si="19"/>
        <v>1</v>
      </c>
      <c r="M616" s="12" t="s">
        <v>11463</v>
      </c>
      <c r="N616" s="12"/>
    </row>
    <row r="617" spans="1:14" x14ac:dyDescent="0.25">
      <c r="A617" s="12" t="s">
        <v>4026</v>
      </c>
      <c r="B617">
        <v>70</v>
      </c>
      <c r="C617">
        <v>40</v>
      </c>
      <c r="D617">
        <v>62</v>
      </c>
      <c r="E617">
        <v>100</v>
      </c>
      <c r="F617">
        <v>100</v>
      </c>
      <c r="G617">
        <v>82</v>
      </c>
      <c r="H617">
        <v>454</v>
      </c>
      <c r="I617" s="12" t="s">
        <v>9320</v>
      </c>
      <c r="K617">
        <f t="shared" si="18"/>
        <v>454</v>
      </c>
      <c r="L617">
        <f t="shared" si="19"/>
        <v>2</v>
      </c>
      <c r="M617" s="12" t="s">
        <v>9320</v>
      </c>
      <c r="N617" s="12"/>
    </row>
    <row r="618" spans="1:14" x14ac:dyDescent="0.25">
      <c r="A618" s="12" t="s">
        <v>5382</v>
      </c>
      <c r="B618">
        <v>70</v>
      </c>
      <c r="C618">
        <v>60</v>
      </c>
      <c r="D618">
        <v>62</v>
      </c>
      <c r="E618">
        <v>80</v>
      </c>
      <c r="F618">
        <v>100</v>
      </c>
      <c r="G618">
        <v>82</v>
      </c>
      <c r="H618">
        <v>454</v>
      </c>
      <c r="I618" s="12" t="s">
        <v>9324</v>
      </c>
      <c r="K618">
        <f t="shared" si="18"/>
        <v>454</v>
      </c>
      <c r="L618">
        <f t="shared" si="19"/>
        <v>2</v>
      </c>
      <c r="M618" s="12" t="s">
        <v>9324</v>
      </c>
      <c r="N618" s="12"/>
    </row>
    <row r="619" spans="1:14" x14ac:dyDescent="0.25">
      <c r="A619" s="12" t="s">
        <v>10697</v>
      </c>
      <c r="B619">
        <v>105</v>
      </c>
      <c r="C619">
        <v>40</v>
      </c>
      <c r="D619">
        <v>75</v>
      </c>
      <c r="E619">
        <v>100</v>
      </c>
      <c r="F619">
        <v>75</v>
      </c>
      <c r="G619">
        <v>75</v>
      </c>
      <c r="H619">
        <v>470</v>
      </c>
      <c r="I619" s="12" t="s">
        <v>11361</v>
      </c>
      <c r="K619">
        <f t="shared" si="18"/>
        <v>470</v>
      </c>
      <c r="L619">
        <f t="shared" si="19"/>
        <v>2</v>
      </c>
      <c r="M619" s="12" t="s">
        <v>11361</v>
      </c>
      <c r="N619" s="12"/>
    </row>
    <row r="620" spans="1:14" x14ac:dyDescent="0.25">
      <c r="A620" s="12" t="s">
        <v>10738</v>
      </c>
      <c r="B620">
        <v>74</v>
      </c>
      <c r="C620">
        <v>95</v>
      </c>
      <c r="D620">
        <v>70</v>
      </c>
      <c r="E620">
        <v>111</v>
      </c>
      <c r="F620">
        <v>45</v>
      </c>
      <c r="G620">
        <v>75</v>
      </c>
      <c r="H620">
        <v>470</v>
      </c>
      <c r="I620" s="12" t="s">
        <v>11377</v>
      </c>
      <c r="K620">
        <f t="shared" si="18"/>
        <v>470</v>
      </c>
      <c r="L620">
        <f t="shared" si="19"/>
        <v>2</v>
      </c>
      <c r="M620" s="12" t="s">
        <v>11377</v>
      </c>
      <c r="N620" s="12"/>
    </row>
    <row r="621" spans="1:14" x14ac:dyDescent="0.25">
      <c r="A621" s="12" t="s">
        <v>14177</v>
      </c>
      <c r="B621">
        <v>70</v>
      </c>
      <c r="C621">
        <v>100</v>
      </c>
      <c r="D621">
        <v>60</v>
      </c>
      <c r="E621">
        <v>90</v>
      </c>
      <c r="F621">
        <v>60</v>
      </c>
      <c r="G621">
        <v>100</v>
      </c>
      <c r="H621">
        <v>480</v>
      </c>
      <c r="I621" s="12" t="s">
        <v>14871</v>
      </c>
      <c r="K621">
        <f t="shared" si="18"/>
        <v>480</v>
      </c>
      <c r="L621">
        <f t="shared" si="19"/>
        <v>2</v>
      </c>
      <c r="M621" s="12" t="s">
        <v>14871</v>
      </c>
      <c r="N621" s="12"/>
    </row>
    <row r="622" spans="1:14" x14ac:dyDescent="0.25">
      <c r="A622" s="12" t="s">
        <v>14212</v>
      </c>
      <c r="B622">
        <v>100</v>
      </c>
      <c r="C622">
        <v>60</v>
      </c>
      <c r="D622">
        <v>80</v>
      </c>
      <c r="E622">
        <v>55</v>
      </c>
      <c r="F622">
        <v>105</v>
      </c>
      <c r="G622">
        <v>80</v>
      </c>
      <c r="H622">
        <v>480</v>
      </c>
      <c r="I622" s="12" t="s">
        <v>14872</v>
      </c>
      <c r="K622">
        <f t="shared" si="18"/>
        <v>480</v>
      </c>
      <c r="L622">
        <f t="shared" si="19"/>
        <v>2</v>
      </c>
      <c r="M622" s="12" t="s">
        <v>14872</v>
      </c>
      <c r="N622" s="12"/>
    </row>
    <row r="623" spans="1:14" x14ac:dyDescent="0.25">
      <c r="A623" s="12" t="s">
        <v>3371</v>
      </c>
      <c r="B623">
        <v>60</v>
      </c>
      <c r="C623">
        <v>50</v>
      </c>
      <c r="D623">
        <v>85</v>
      </c>
      <c r="E623">
        <v>80</v>
      </c>
      <c r="F623">
        <v>80</v>
      </c>
      <c r="G623">
        <v>95</v>
      </c>
      <c r="H623">
        <v>450</v>
      </c>
      <c r="I623" s="12" t="s">
        <v>9421</v>
      </c>
      <c r="K623">
        <f t="shared" si="18"/>
        <v>450</v>
      </c>
      <c r="L623">
        <f t="shared" si="19"/>
        <v>2</v>
      </c>
      <c r="M623" s="12" t="s">
        <v>9421</v>
      </c>
      <c r="N623" s="12"/>
    </row>
    <row r="624" spans="1:14" x14ac:dyDescent="0.25">
      <c r="A624" s="12" t="s">
        <v>3360</v>
      </c>
      <c r="B624">
        <v>30</v>
      </c>
      <c r="C624">
        <v>30</v>
      </c>
      <c r="D624">
        <v>65</v>
      </c>
      <c r="E624">
        <v>60</v>
      </c>
      <c r="F624">
        <v>60</v>
      </c>
      <c r="G624">
        <v>75</v>
      </c>
      <c r="H624">
        <v>320</v>
      </c>
      <c r="I624" s="12" t="s">
        <v>9701</v>
      </c>
      <c r="K624">
        <f t="shared" si="18"/>
        <v>320</v>
      </c>
      <c r="L624">
        <f t="shared" si="19"/>
        <v>1</v>
      </c>
      <c r="M624" s="12" t="s">
        <v>9701</v>
      </c>
      <c r="N624" s="12"/>
    </row>
    <row r="625" spans="1:14" x14ac:dyDescent="0.25">
      <c r="A625" s="12" t="s">
        <v>2891</v>
      </c>
      <c r="B625">
        <v>165</v>
      </c>
      <c r="C625">
        <v>100</v>
      </c>
      <c r="D625">
        <v>75</v>
      </c>
      <c r="E625">
        <v>70</v>
      </c>
      <c r="F625">
        <v>40</v>
      </c>
      <c r="G625">
        <v>75</v>
      </c>
      <c r="H625">
        <v>525</v>
      </c>
      <c r="I625" s="12" t="s">
        <v>9147</v>
      </c>
      <c r="K625">
        <f t="shared" si="18"/>
        <v>525</v>
      </c>
      <c r="L625">
        <f t="shared" si="19"/>
        <v>3</v>
      </c>
      <c r="M625" s="12" t="s">
        <v>9147</v>
      </c>
      <c r="N625" s="12"/>
    </row>
    <row r="626" spans="1:14" x14ac:dyDescent="0.25">
      <c r="A626" s="12" t="s">
        <v>5322</v>
      </c>
      <c r="B626">
        <v>100</v>
      </c>
      <c r="C626">
        <v>60</v>
      </c>
      <c r="D626">
        <v>100</v>
      </c>
      <c r="E626">
        <v>80</v>
      </c>
      <c r="F626">
        <v>85</v>
      </c>
      <c r="G626">
        <v>100</v>
      </c>
      <c r="H626">
        <v>525</v>
      </c>
      <c r="I626" s="12" t="s">
        <v>9059</v>
      </c>
      <c r="K626">
        <f t="shared" si="18"/>
        <v>525</v>
      </c>
      <c r="L626">
        <f t="shared" si="19"/>
        <v>3</v>
      </c>
      <c r="M626" s="12" t="s">
        <v>9059</v>
      </c>
      <c r="N626" s="12"/>
    </row>
    <row r="627" spans="1:14" x14ac:dyDescent="0.25">
      <c r="A627" s="12" t="s">
        <v>10896</v>
      </c>
      <c r="B627">
        <v>135</v>
      </c>
      <c r="C627">
        <v>143</v>
      </c>
      <c r="D627">
        <v>103</v>
      </c>
      <c r="E627">
        <v>64</v>
      </c>
      <c r="F627">
        <v>50</v>
      </c>
      <c r="G627">
        <v>105</v>
      </c>
      <c r="H627">
        <v>600</v>
      </c>
      <c r="I627" s="12" t="s">
        <v>11422</v>
      </c>
      <c r="K627">
        <f t="shared" si="18"/>
        <v>600</v>
      </c>
      <c r="L627">
        <f t="shared" si="19"/>
        <v>4</v>
      </c>
      <c r="M627" s="12" t="s">
        <v>11422</v>
      </c>
      <c r="N627" s="12"/>
    </row>
    <row r="628" spans="1:14" x14ac:dyDescent="0.25">
      <c r="A628" s="12" t="s">
        <v>3216</v>
      </c>
      <c r="B628">
        <v>100</v>
      </c>
      <c r="C628">
        <v>77</v>
      </c>
      <c r="D628">
        <v>77</v>
      </c>
      <c r="E628">
        <v>90</v>
      </c>
      <c r="F628">
        <v>128</v>
      </c>
      <c r="G628">
        <v>128</v>
      </c>
      <c r="H628">
        <v>600</v>
      </c>
      <c r="I628" s="12" t="s">
        <v>9063</v>
      </c>
      <c r="K628">
        <f t="shared" si="18"/>
        <v>600</v>
      </c>
      <c r="L628">
        <f t="shared" si="19"/>
        <v>4</v>
      </c>
      <c r="M628" s="12" t="s">
        <v>9063</v>
      </c>
      <c r="N628" s="12"/>
    </row>
    <row r="629" spans="1:14" x14ac:dyDescent="0.25">
      <c r="A629" s="12" t="s">
        <v>10897</v>
      </c>
      <c r="B629">
        <v>66</v>
      </c>
      <c r="C629">
        <v>65</v>
      </c>
      <c r="D629">
        <v>65</v>
      </c>
      <c r="E629">
        <v>34</v>
      </c>
      <c r="F629">
        <v>35</v>
      </c>
      <c r="G629">
        <v>35</v>
      </c>
      <c r="H629">
        <v>300</v>
      </c>
      <c r="I629" s="12" t="s">
        <v>11421</v>
      </c>
      <c r="K629">
        <f t="shared" si="18"/>
        <v>300</v>
      </c>
      <c r="L629">
        <f t="shared" si="19"/>
        <v>1</v>
      </c>
      <c r="M629" s="12" t="s">
        <v>11421</v>
      </c>
      <c r="N629" s="12"/>
    </row>
    <row r="630" spans="1:14" x14ac:dyDescent="0.25">
      <c r="A630" s="12" t="s">
        <v>10823</v>
      </c>
      <c r="B630">
        <v>86</v>
      </c>
      <c r="C630">
        <v>71</v>
      </c>
      <c r="D630">
        <v>75</v>
      </c>
      <c r="E630">
        <v>103</v>
      </c>
      <c r="F630">
        <v>105</v>
      </c>
      <c r="G630">
        <v>90</v>
      </c>
      <c r="H630">
        <v>530</v>
      </c>
      <c r="I630" s="12" t="s">
        <v>11399</v>
      </c>
      <c r="K630">
        <f t="shared" si="18"/>
        <v>530</v>
      </c>
      <c r="L630">
        <f t="shared" si="19"/>
        <v>3</v>
      </c>
      <c r="M630" s="12" t="s">
        <v>11399</v>
      </c>
      <c r="N630" s="12"/>
    </row>
    <row r="631" spans="1:14" x14ac:dyDescent="0.25">
      <c r="A631" s="12" t="s">
        <v>3490</v>
      </c>
      <c r="B631">
        <v>74</v>
      </c>
      <c r="C631">
        <v>88</v>
      </c>
      <c r="D631">
        <v>76</v>
      </c>
      <c r="E631">
        <v>104</v>
      </c>
      <c r="F631">
        <v>53</v>
      </c>
      <c r="G631">
        <v>71</v>
      </c>
      <c r="H631">
        <v>466</v>
      </c>
      <c r="I631" s="12" t="s">
        <v>9280</v>
      </c>
      <c r="K631">
        <f t="shared" si="18"/>
        <v>466</v>
      </c>
      <c r="L631">
        <f t="shared" si="19"/>
        <v>2</v>
      </c>
      <c r="M631" s="12" t="s">
        <v>9280</v>
      </c>
      <c r="N631" s="12"/>
    </row>
    <row r="632" spans="1:14" x14ac:dyDescent="0.25">
      <c r="A632" s="12" t="s">
        <v>2188</v>
      </c>
      <c r="B632">
        <v>45</v>
      </c>
      <c r="C632">
        <v>40</v>
      </c>
      <c r="D632">
        <v>45</v>
      </c>
      <c r="E632">
        <v>90</v>
      </c>
      <c r="F632">
        <v>60</v>
      </c>
      <c r="G632">
        <v>50</v>
      </c>
      <c r="H632">
        <v>330</v>
      </c>
      <c r="I632" s="12" t="s">
        <v>9652</v>
      </c>
      <c r="K632">
        <f t="shared" si="18"/>
        <v>330</v>
      </c>
      <c r="L632">
        <f t="shared" si="19"/>
        <v>1</v>
      </c>
      <c r="M632" s="12" t="s">
        <v>9652</v>
      </c>
      <c r="N632" s="12"/>
    </row>
    <row r="633" spans="1:14" x14ac:dyDescent="0.25">
      <c r="A633" s="12" t="s">
        <v>14232</v>
      </c>
      <c r="B633">
        <v>75</v>
      </c>
      <c r="C633">
        <v>30</v>
      </c>
      <c r="D633">
        <v>40</v>
      </c>
      <c r="E633">
        <v>40</v>
      </c>
      <c r="F633">
        <v>65</v>
      </c>
      <c r="G633">
        <v>40</v>
      </c>
      <c r="H633">
        <v>290</v>
      </c>
      <c r="I633" s="12" t="s">
        <v>14873</v>
      </c>
      <c r="K633">
        <f t="shared" si="18"/>
        <v>290</v>
      </c>
      <c r="L633">
        <f t="shared" si="19"/>
        <v>1</v>
      </c>
      <c r="M633" s="12" t="s">
        <v>14873</v>
      </c>
      <c r="N633" s="12"/>
    </row>
    <row r="634" spans="1:14" x14ac:dyDescent="0.25">
      <c r="A634" s="12" t="s">
        <v>3342</v>
      </c>
      <c r="B634">
        <v>80</v>
      </c>
      <c r="C634">
        <v>95</v>
      </c>
      <c r="D634">
        <v>130</v>
      </c>
      <c r="E634">
        <v>70</v>
      </c>
      <c r="F634">
        <v>135</v>
      </c>
      <c r="G634">
        <v>90</v>
      </c>
      <c r="H634">
        <v>600</v>
      </c>
      <c r="I634" s="12" t="s">
        <v>9177</v>
      </c>
      <c r="K634">
        <f t="shared" si="18"/>
        <v>600</v>
      </c>
      <c r="L634">
        <f t="shared" si="19"/>
        <v>4</v>
      </c>
      <c r="M634" s="12" t="s">
        <v>9177</v>
      </c>
      <c r="N634" s="12"/>
    </row>
    <row r="635" spans="1:14" x14ac:dyDescent="0.25">
      <c r="A635" s="12" t="s">
        <v>3333</v>
      </c>
      <c r="B635">
        <v>60</v>
      </c>
      <c r="C635">
        <v>55</v>
      </c>
      <c r="D635">
        <v>100</v>
      </c>
      <c r="E635">
        <v>50</v>
      </c>
      <c r="F635">
        <v>75</v>
      </c>
      <c r="G635">
        <v>80</v>
      </c>
      <c r="H635">
        <v>420</v>
      </c>
      <c r="I635" s="12" t="s">
        <v>9433</v>
      </c>
      <c r="K635">
        <f t="shared" si="18"/>
        <v>420</v>
      </c>
      <c r="L635">
        <f t="shared" si="19"/>
        <v>2</v>
      </c>
      <c r="M635" s="12" t="s">
        <v>9433</v>
      </c>
      <c r="N635" s="12"/>
    </row>
    <row r="636" spans="1:14" x14ac:dyDescent="0.25">
      <c r="A636" s="12" t="s">
        <v>2557</v>
      </c>
      <c r="B636">
        <v>50</v>
      </c>
      <c r="C636">
        <v>20</v>
      </c>
      <c r="D636">
        <v>55</v>
      </c>
      <c r="E636">
        <v>20</v>
      </c>
      <c r="F636">
        <v>25</v>
      </c>
      <c r="G636">
        <v>35</v>
      </c>
      <c r="H636">
        <v>205</v>
      </c>
      <c r="I636" s="12" t="s">
        <v>9551</v>
      </c>
      <c r="K636">
        <f t="shared" si="18"/>
        <v>205</v>
      </c>
      <c r="L636">
        <f t="shared" si="19"/>
        <v>1</v>
      </c>
      <c r="M636" s="12" t="s">
        <v>9551</v>
      </c>
      <c r="N636" s="12"/>
    </row>
    <row r="637" spans="1:14" x14ac:dyDescent="0.25">
      <c r="A637" s="12" t="s">
        <v>10927</v>
      </c>
      <c r="B637">
        <v>100</v>
      </c>
      <c r="C637">
        <v>100</v>
      </c>
      <c r="D637">
        <v>100</v>
      </c>
      <c r="E637">
        <v>100</v>
      </c>
      <c r="F637">
        <v>100</v>
      </c>
      <c r="G637">
        <v>100</v>
      </c>
      <c r="H637">
        <v>600</v>
      </c>
      <c r="I637" s="12" t="s">
        <v>11433</v>
      </c>
      <c r="K637">
        <f t="shared" si="18"/>
        <v>600</v>
      </c>
      <c r="L637">
        <f t="shared" si="19"/>
        <v>4</v>
      </c>
      <c r="M637" s="12" t="s">
        <v>11433</v>
      </c>
      <c r="N637" s="12"/>
    </row>
    <row r="638" spans="1:14" x14ac:dyDescent="0.25">
      <c r="A638" s="12" t="s">
        <v>10494</v>
      </c>
      <c r="B638">
        <v>55</v>
      </c>
      <c r="C638">
        <v>65</v>
      </c>
      <c r="D638">
        <v>50</v>
      </c>
      <c r="E638">
        <v>65</v>
      </c>
      <c r="F638">
        <v>65</v>
      </c>
      <c r="G638">
        <v>50</v>
      </c>
      <c r="H638">
        <v>350</v>
      </c>
      <c r="I638" s="12" t="s">
        <v>11293</v>
      </c>
      <c r="K638">
        <f t="shared" si="18"/>
        <v>350</v>
      </c>
      <c r="L638">
        <f t="shared" si="19"/>
        <v>1</v>
      </c>
      <c r="M638" s="12" t="s">
        <v>11293</v>
      </c>
      <c r="N638" s="12"/>
    </row>
    <row r="639" spans="1:14" x14ac:dyDescent="0.25">
      <c r="A639" s="12" t="s">
        <v>10495</v>
      </c>
      <c r="B639">
        <v>85</v>
      </c>
      <c r="C639">
        <v>100</v>
      </c>
      <c r="D639">
        <v>70</v>
      </c>
      <c r="E639">
        <v>90</v>
      </c>
      <c r="F639">
        <v>100</v>
      </c>
      <c r="G639">
        <v>65</v>
      </c>
      <c r="H639">
        <v>510</v>
      </c>
      <c r="I639" s="12" t="s">
        <v>11294</v>
      </c>
      <c r="K639">
        <f t="shared" si="18"/>
        <v>510</v>
      </c>
      <c r="L639">
        <f t="shared" si="19"/>
        <v>3</v>
      </c>
      <c r="M639" s="12" t="s">
        <v>11294</v>
      </c>
      <c r="N639" s="12"/>
    </row>
    <row r="640" spans="1:14" x14ac:dyDescent="0.25">
      <c r="A640" s="12" t="s">
        <v>3241</v>
      </c>
      <c r="B640">
        <v>80</v>
      </c>
      <c r="C640">
        <v>100</v>
      </c>
      <c r="D640">
        <v>70</v>
      </c>
      <c r="E640">
        <v>90</v>
      </c>
      <c r="F640">
        <v>40</v>
      </c>
      <c r="G640">
        <v>70</v>
      </c>
      <c r="H640">
        <v>450</v>
      </c>
      <c r="I640" s="12" t="s">
        <v>9317</v>
      </c>
      <c r="K640">
        <f t="shared" si="18"/>
        <v>450</v>
      </c>
      <c r="L640">
        <f t="shared" si="19"/>
        <v>2</v>
      </c>
      <c r="M640" s="12" t="s">
        <v>9317</v>
      </c>
      <c r="N640" s="12"/>
    </row>
    <row r="641" spans="1:14" x14ac:dyDescent="0.25">
      <c r="A641" s="12" t="s">
        <v>8936</v>
      </c>
      <c r="B641">
        <v>45</v>
      </c>
      <c r="C641">
        <v>30</v>
      </c>
      <c r="D641">
        <v>40</v>
      </c>
      <c r="E641">
        <v>24</v>
      </c>
      <c r="F641">
        <v>61</v>
      </c>
      <c r="G641">
        <v>70</v>
      </c>
      <c r="H641">
        <v>270</v>
      </c>
      <c r="I641" s="12" t="s">
        <v>9613</v>
      </c>
      <c r="K641">
        <f t="shared" si="18"/>
        <v>270</v>
      </c>
      <c r="L641">
        <f t="shared" si="19"/>
        <v>1</v>
      </c>
      <c r="M641" s="12" t="s">
        <v>9613</v>
      </c>
      <c r="N641" s="12"/>
    </row>
    <row r="642" spans="1:14" x14ac:dyDescent="0.25">
      <c r="A642" s="12" t="s">
        <v>2481</v>
      </c>
      <c r="B642">
        <v>90</v>
      </c>
      <c r="C642">
        <v>65</v>
      </c>
      <c r="D642">
        <v>90</v>
      </c>
      <c r="E642">
        <v>70</v>
      </c>
      <c r="F642">
        <v>95</v>
      </c>
      <c r="G642">
        <v>130</v>
      </c>
      <c r="H642">
        <v>540</v>
      </c>
      <c r="I642" s="12" t="s">
        <v>9110</v>
      </c>
      <c r="K642">
        <f t="shared" si="18"/>
        <v>540</v>
      </c>
      <c r="L642">
        <f t="shared" si="19"/>
        <v>3</v>
      </c>
      <c r="M642" s="12" t="s">
        <v>9110</v>
      </c>
      <c r="N642" s="12"/>
    </row>
    <row r="643" spans="1:14" x14ac:dyDescent="0.25">
      <c r="A643" s="12" t="s">
        <v>9870</v>
      </c>
      <c r="B643">
        <v>95</v>
      </c>
      <c r="C643">
        <v>55</v>
      </c>
      <c r="D643">
        <v>100</v>
      </c>
      <c r="E643">
        <v>71</v>
      </c>
      <c r="F643">
        <v>125</v>
      </c>
      <c r="G643">
        <v>94</v>
      </c>
      <c r="H643">
        <v>540</v>
      </c>
      <c r="I643" s="12" t="s">
        <v>10081</v>
      </c>
      <c r="K643">
        <f t="shared" ref="K643:K706" si="20">SUM(B643:G643)</f>
        <v>540</v>
      </c>
      <c r="L643">
        <f t="shared" ref="L643:L706" si="21">IF($K643&gt;=570,4,IF(AND($K643&gt;=485,$K643&lt;570),3,IF(AND($K643&gt;=400,$K643&lt;485),2,1)))</f>
        <v>3</v>
      </c>
      <c r="M643" s="12" t="s">
        <v>10081</v>
      </c>
      <c r="N643" s="12"/>
    </row>
    <row r="644" spans="1:14" x14ac:dyDescent="0.25">
      <c r="A644" s="12" t="s">
        <v>8967</v>
      </c>
      <c r="B644">
        <v>115</v>
      </c>
      <c r="C644">
        <v>80</v>
      </c>
      <c r="D644">
        <v>105</v>
      </c>
      <c r="E644">
        <v>75</v>
      </c>
      <c r="F644">
        <v>30</v>
      </c>
      <c r="G644">
        <v>85</v>
      </c>
      <c r="H644">
        <v>490</v>
      </c>
      <c r="I644" s="12" t="s">
        <v>9017</v>
      </c>
      <c r="K644">
        <f t="shared" si="20"/>
        <v>490</v>
      </c>
      <c r="L644">
        <f t="shared" si="21"/>
        <v>3</v>
      </c>
      <c r="M644" s="12" t="s">
        <v>9017</v>
      </c>
      <c r="N644" s="12"/>
    </row>
    <row r="645" spans="1:14" x14ac:dyDescent="0.25">
      <c r="A645" s="12" t="s">
        <v>4889</v>
      </c>
      <c r="B645">
        <v>60</v>
      </c>
      <c r="C645">
        <v>25</v>
      </c>
      <c r="D645">
        <v>25</v>
      </c>
      <c r="E645">
        <v>60</v>
      </c>
      <c r="F645">
        <v>65</v>
      </c>
      <c r="G645">
        <v>75</v>
      </c>
      <c r="H645">
        <v>310</v>
      </c>
      <c r="I645" s="12" t="s">
        <v>9422</v>
      </c>
      <c r="K645">
        <f t="shared" si="20"/>
        <v>310</v>
      </c>
      <c r="L645">
        <f t="shared" si="21"/>
        <v>1</v>
      </c>
      <c r="M645" s="12" t="s">
        <v>9422</v>
      </c>
      <c r="N645" s="12"/>
    </row>
    <row r="646" spans="1:14" x14ac:dyDescent="0.25">
      <c r="A646" s="12" t="s">
        <v>10356</v>
      </c>
      <c r="B646">
        <v>60</v>
      </c>
      <c r="C646">
        <v>25</v>
      </c>
      <c r="D646">
        <v>55</v>
      </c>
      <c r="E646">
        <v>30</v>
      </c>
      <c r="F646">
        <v>65</v>
      </c>
      <c r="G646">
        <v>75</v>
      </c>
      <c r="H646">
        <v>310</v>
      </c>
      <c r="I646" s="12" t="s">
        <v>11244</v>
      </c>
      <c r="K646">
        <f t="shared" si="20"/>
        <v>310</v>
      </c>
      <c r="L646">
        <f t="shared" si="21"/>
        <v>1</v>
      </c>
      <c r="M646" s="12" t="s">
        <v>11244</v>
      </c>
      <c r="N646" s="12"/>
    </row>
    <row r="647" spans="1:14" x14ac:dyDescent="0.25">
      <c r="A647" s="12" t="s">
        <v>5001</v>
      </c>
      <c r="B647">
        <v>55</v>
      </c>
      <c r="C647">
        <v>115</v>
      </c>
      <c r="D647">
        <v>106</v>
      </c>
      <c r="E647">
        <v>80</v>
      </c>
      <c r="F647">
        <v>54</v>
      </c>
      <c r="G647">
        <v>80</v>
      </c>
      <c r="H647">
        <v>490</v>
      </c>
      <c r="I647" s="12" t="s">
        <v>9514</v>
      </c>
      <c r="K647">
        <f t="shared" si="20"/>
        <v>490</v>
      </c>
      <c r="L647">
        <f t="shared" si="21"/>
        <v>3</v>
      </c>
      <c r="M647" s="12" t="s">
        <v>9514</v>
      </c>
      <c r="N647" s="12"/>
    </row>
    <row r="648" spans="1:14" x14ac:dyDescent="0.25">
      <c r="A648" s="12" t="s">
        <v>11169</v>
      </c>
      <c r="B648">
        <v>70</v>
      </c>
      <c r="C648">
        <v>95</v>
      </c>
      <c r="D648">
        <v>76</v>
      </c>
      <c r="E648">
        <v>85</v>
      </c>
      <c r="F648">
        <v>94</v>
      </c>
      <c r="G648">
        <v>70</v>
      </c>
      <c r="H648">
        <v>490</v>
      </c>
      <c r="I648" s="12" t="s">
        <v>11487</v>
      </c>
      <c r="K648">
        <f t="shared" si="20"/>
        <v>490</v>
      </c>
      <c r="L648">
        <f t="shared" si="21"/>
        <v>3</v>
      </c>
      <c r="M648" s="12" t="s">
        <v>11487</v>
      </c>
      <c r="N648" s="12"/>
    </row>
    <row r="649" spans="1:14" x14ac:dyDescent="0.25">
      <c r="A649" s="12" t="s">
        <v>1111</v>
      </c>
      <c r="B649">
        <v>50</v>
      </c>
      <c r="C649">
        <v>35</v>
      </c>
      <c r="D649">
        <v>40</v>
      </c>
      <c r="E649">
        <v>60</v>
      </c>
      <c r="F649">
        <v>65</v>
      </c>
      <c r="G649">
        <v>65</v>
      </c>
      <c r="H649">
        <v>315</v>
      </c>
      <c r="I649" s="12" t="s">
        <v>9570</v>
      </c>
      <c r="K649">
        <f t="shared" si="20"/>
        <v>315</v>
      </c>
      <c r="L649">
        <f t="shared" si="21"/>
        <v>1</v>
      </c>
      <c r="M649" s="12" t="s">
        <v>9570</v>
      </c>
      <c r="N649" s="12"/>
    </row>
    <row r="650" spans="1:14" x14ac:dyDescent="0.25">
      <c r="A650" s="12" t="s">
        <v>10443</v>
      </c>
      <c r="B650">
        <v>80</v>
      </c>
      <c r="C650">
        <v>100</v>
      </c>
      <c r="D650">
        <v>110</v>
      </c>
      <c r="E650">
        <v>50</v>
      </c>
      <c r="F650">
        <v>50</v>
      </c>
      <c r="G650">
        <v>110</v>
      </c>
      <c r="H650">
        <v>500</v>
      </c>
      <c r="I650" s="12" t="s">
        <v>11274</v>
      </c>
      <c r="K650">
        <f t="shared" si="20"/>
        <v>500</v>
      </c>
      <c r="L650">
        <f t="shared" si="21"/>
        <v>3</v>
      </c>
      <c r="M650" s="12" t="s">
        <v>11274</v>
      </c>
      <c r="N650" s="12"/>
    </row>
    <row r="651" spans="1:14" x14ac:dyDescent="0.25">
      <c r="A651" s="12" t="s">
        <v>10700</v>
      </c>
      <c r="B651">
        <v>80</v>
      </c>
      <c r="C651">
        <v>35</v>
      </c>
      <c r="D651">
        <v>90</v>
      </c>
      <c r="E651">
        <v>100</v>
      </c>
      <c r="F651">
        <v>105</v>
      </c>
      <c r="G651">
        <v>90</v>
      </c>
      <c r="H651">
        <v>500</v>
      </c>
      <c r="I651" s="12" t="s">
        <v>11362</v>
      </c>
      <c r="K651">
        <f t="shared" si="20"/>
        <v>500</v>
      </c>
      <c r="L651">
        <f t="shared" si="21"/>
        <v>3</v>
      </c>
      <c r="M651" s="12" t="s">
        <v>11362</v>
      </c>
      <c r="N651" s="12"/>
    </row>
    <row r="652" spans="1:14" x14ac:dyDescent="0.25">
      <c r="A652" s="12" t="s">
        <v>10544</v>
      </c>
      <c r="B652">
        <v>65</v>
      </c>
      <c r="C652">
        <v>106</v>
      </c>
      <c r="D652">
        <v>92</v>
      </c>
      <c r="E652">
        <v>101</v>
      </c>
      <c r="F652">
        <v>28</v>
      </c>
      <c r="G652">
        <v>42</v>
      </c>
      <c r="H652">
        <v>434</v>
      </c>
      <c r="I652" s="12" t="s">
        <v>11313</v>
      </c>
      <c r="K652">
        <f t="shared" si="20"/>
        <v>434</v>
      </c>
      <c r="L652">
        <f t="shared" si="21"/>
        <v>2</v>
      </c>
      <c r="M652" s="12" t="s">
        <v>11313</v>
      </c>
      <c r="N652" s="12"/>
    </row>
    <row r="653" spans="1:14" x14ac:dyDescent="0.25">
      <c r="A653" s="12" t="s">
        <v>5711</v>
      </c>
      <c r="B653">
        <v>80</v>
      </c>
      <c r="C653">
        <v>30</v>
      </c>
      <c r="D653">
        <v>60</v>
      </c>
      <c r="E653">
        <v>85</v>
      </c>
      <c r="F653">
        <v>105</v>
      </c>
      <c r="G653">
        <v>95</v>
      </c>
      <c r="H653">
        <v>455</v>
      </c>
      <c r="I653" s="12" t="s">
        <v>9185</v>
      </c>
      <c r="K653">
        <f t="shared" si="20"/>
        <v>455</v>
      </c>
      <c r="L653">
        <f t="shared" si="21"/>
        <v>2</v>
      </c>
      <c r="M653" s="12" t="s">
        <v>9185</v>
      </c>
      <c r="N653" s="12"/>
    </row>
    <row r="654" spans="1:14" x14ac:dyDescent="0.25">
      <c r="A654" s="12" t="s">
        <v>5723</v>
      </c>
      <c r="B654">
        <v>85</v>
      </c>
      <c r="C654">
        <v>35</v>
      </c>
      <c r="D654">
        <v>60</v>
      </c>
      <c r="E654">
        <v>95</v>
      </c>
      <c r="F654">
        <v>115</v>
      </c>
      <c r="G654">
        <v>105</v>
      </c>
      <c r="H654">
        <v>495</v>
      </c>
      <c r="I654" s="12" t="s">
        <v>9140</v>
      </c>
      <c r="K654">
        <f t="shared" si="20"/>
        <v>495</v>
      </c>
      <c r="L654">
        <f t="shared" si="21"/>
        <v>3</v>
      </c>
      <c r="M654" s="12" t="s">
        <v>9140</v>
      </c>
      <c r="N654" s="12"/>
    </row>
    <row r="655" spans="1:14" x14ac:dyDescent="0.25">
      <c r="A655" s="12" t="s">
        <v>1666</v>
      </c>
      <c r="B655">
        <v>69</v>
      </c>
      <c r="C655">
        <v>68</v>
      </c>
      <c r="D655">
        <v>47</v>
      </c>
      <c r="E655">
        <v>106</v>
      </c>
      <c r="F655">
        <v>68</v>
      </c>
      <c r="G655">
        <v>47</v>
      </c>
      <c r="H655">
        <v>405</v>
      </c>
      <c r="I655" s="12" t="s">
        <v>9356</v>
      </c>
      <c r="K655">
        <f t="shared" si="20"/>
        <v>405</v>
      </c>
      <c r="L655">
        <f t="shared" si="21"/>
        <v>2</v>
      </c>
      <c r="M655" s="12" t="s">
        <v>9356</v>
      </c>
      <c r="N655" s="12"/>
    </row>
    <row r="656" spans="1:14" x14ac:dyDescent="0.25">
      <c r="A656" s="12" t="s">
        <v>604</v>
      </c>
      <c r="B656">
        <v>60</v>
      </c>
      <c r="C656">
        <v>45</v>
      </c>
      <c r="D656">
        <v>55</v>
      </c>
      <c r="E656">
        <v>30</v>
      </c>
      <c r="F656">
        <v>60</v>
      </c>
      <c r="G656">
        <v>80</v>
      </c>
      <c r="H656">
        <v>330</v>
      </c>
      <c r="I656" s="12" t="s">
        <v>9437</v>
      </c>
      <c r="K656">
        <f t="shared" si="20"/>
        <v>330</v>
      </c>
      <c r="L656">
        <f t="shared" si="21"/>
        <v>1</v>
      </c>
      <c r="M656" s="12" t="s">
        <v>9437</v>
      </c>
      <c r="N656" s="12"/>
    </row>
    <row r="657" spans="1:14" x14ac:dyDescent="0.25">
      <c r="A657" s="12" t="s">
        <v>2739</v>
      </c>
      <c r="B657">
        <v>60</v>
      </c>
      <c r="C657">
        <v>85</v>
      </c>
      <c r="D657">
        <v>45</v>
      </c>
      <c r="E657">
        <v>50</v>
      </c>
      <c r="F657">
        <v>85</v>
      </c>
      <c r="G657">
        <v>75</v>
      </c>
      <c r="H657">
        <v>400</v>
      </c>
      <c r="I657" s="12" t="s">
        <v>9435</v>
      </c>
      <c r="K657">
        <f t="shared" si="20"/>
        <v>400</v>
      </c>
      <c r="L657">
        <f t="shared" si="21"/>
        <v>2</v>
      </c>
      <c r="M657" s="12" t="s">
        <v>9435</v>
      </c>
      <c r="N657" s="12"/>
    </row>
    <row r="658" spans="1:14" x14ac:dyDescent="0.25">
      <c r="A658" s="12" t="s">
        <v>9769</v>
      </c>
      <c r="B658">
        <v>60</v>
      </c>
      <c r="C658">
        <v>80</v>
      </c>
      <c r="D658">
        <v>70</v>
      </c>
      <c r="E658">
        <v>65</v>
      </c>
      <c r="F658">
        <v>55</v>
      </c>
      <c r="G658">
        <v>70</v>
      </c>
      <c r="H658">
        <v>400</v>
      </c>
      <c r="I658" s="12" t="s">
        <v>9798</v>
      </c>
      <c r="K658">
        <f t="shared" si="20"/>
        <v>400</v>
      </c>
      <c r="L658">
        <f t="shared" si="21"/>
        <v>2</v>
      </c>
      <c r="M658" s="12" t="s">
        <v>9798</v>
      </c>
      <c r="N658" s="12"/>
    </row>
    <row r="659" spans="1:14" x14ac:dyDescent="0.25">
      <c r="A659" s="12" t="s">
        <v>14176</v>
      </c>
      <c r="B659">
        <v>68</v>
      </c>
      <c r="C659">
        <v>43</v>
      </c>
      <c r="D659">
        <v>68</v>
      </c>
      <c r="E659">
        <v>96</v>
      </c>
      <c r="F659">
        <v>93</v>
      </c>
      <c r="G659">
        <v>68</v>
      </c>
      <c r="H659">
        <v>436</v>
      </c>
      <c r="I659" s="12" t="s">
        <v>14874</v>
      </c>
      <c r="K659">
        <f t="shared" si="20"/>
        <v>436</v>
      </c>
      <c r="L659">
        <f t="shared" si="21"/>
        <v>2</v>
      </c>
      <c r="M659" s="12" t="s">
        <v>14874</v>
      </c>
      <c r="N659" s="12"/>
    </row>
    <row r="660" spans="1:14" x14ac:dyDescent="0.25">
      <c r="A660" s="12" t="s">
        <v>10805</v>
      </c>
      <c r="B660">
        <v>80</v>
      </c>
      <c r="C660">
        <v>34</v>
      </c>
      <c r="D660">
        <v>40</v>
      </c>
      <c r="E660">
        <v>96</v>
      </c>
      <c r="F660">
        <v>104</v>
      </c>
      <c r="G660">
        <v>70</v>
      </c>
      <c r="H660">
        <v>424</v>
      </c>
      <c r="I660" s="12" t="s">
        <v>11396</v>
      </c>
      <c r="K660">
        <f t="shared" si="20"/>
        <v>424</v>
      </c>
      <c r="L660">
        <f t="shared" si="21"/>
        <v>2</v>
      </c>
      <c r="M660" s="12" t="s">
        <v>11396</v>
      </c>
      <c r="N660" s="12"/>
    </row>
    <row r="661" spans="1:14" x14ac:dyDescent="0.25">
      <c r="A661" s="12" t="s">
        <v>4902</v>
      </c>
      <c r="B661">
        <v>90</v>
      </c>
      <c r="C661">
        <v>40</v>
      </c>
      <c r="D661">
        <v>40</v>
      </c>
      <c r="E661">
        <v>90</v>
      </c>
      <c r="F661">
        <v>90</v>
      </c>
      <c r="G661">
        <v>110</v>
      </c>
      <c r="H661">
        <v>460</v>
      </c>
      <c r="I661" s="12" t="s">
        <v>9115</v>
      </c>
      <c r="K661">
        <f t="shared" si="20"/>
        <v>460</v>
      </c>
      <c r="L661">
        <f t="shared" si="21"/>
        <v>2</v>
      </c>
      <c r="M661" s="12" t="s">
        <v>9115</v>
      </c>
      <c r="N661" s="12"/>
    </row>
    <row r="662" spans="1:14" x14ac:dyDescent="0.25">
      <c r="A662" s="12" t="s">
        <v>10357</v>
      </c>
      <c r="B662">
        <v>80</v>
      </c>
      <c r="C662">
        <v>40</v>
      </c>
      <c r="D662">
        <v>90</v>
      </c>
      <c r="E662">
        <v>60</v>
      </c>
      <c r="F662">
        <v>90</v>
      </c>
      <c r="G662">
        <v>100</v>
      </c>
      <c r="H662">
        <v>460</v>
      </c>
      <c r="I662" s="12" t="s">
        <v>11245</v>
      </c>
      <c r="K662">
        <f t="shared" si="20"/>
        <v>460</v>
      </c>
      <c r="L662">
        <f t="shared" si="21"/>
        <v>2</v>
      </c>
      <c r="M662" s="12" t="s">
        <v>11245</v>
      </c>
      <c r="N662" s="12"/>
    </row>
    <row r="663" spans="1:14" x14ac:dyDescent="0.25">
      <c r="A663" s="12" t="s">
        <v>4911</v>
      </c>
      <c r="B663">
        <v>100</v>
      </c>
      <c r="C663">
        <v>45</v>
      </c>
      <c r="D663">
        <v>45</v>
      </c>
      <c r="E663">
        <v>95</v>
      </c>
      <c r="F663">
        <v>110</v>
      </c>
      <c r="G663">
        <v>125</v>
      </c>
      <c r="H663">
        <v>520</v>
      </c>
      <c r="I663" s="12" t="s">
        <v>9064</v>
      </c>
      <c r="K663">
        <f t="shared" si="20"/>
        <v>520</v>
      </c>
      <c r="L663">
        <f t="shared" si="21"/>
        <v>3</v>
      </c>
      <c r="M663" s="12" t="s">
        <v>9064</v>
      </c>
      <c r="N663" s="12"/>
    </row>
    <row r="664" spans="1:14" x14ac:dyDescent="0.25">
      <c r="A664" s="12" t="s">
        <v>10358</v>
      </c>
      <c r="B664">
        <v>90</v>
      </c>
      <c r="C664">
        <v>50</v>
      </c>
      <c r="D664">
        <v>95</v>
      </c>
      <c r="E664">
        <v>70</v>
      </c>
      <c r="F664">
        <v>100</v>
      </c>
      <c r="G664">
        <v>115</v>
      </c>
      <c r="H664">
        <v>520</v>
      </c>
      <c r="I664" s="12" t="s">
        <v>11246</v>
      </c>
      <c r="K664">
        <f t="shared" si="20"/>
        <v>520</v>
      </c>
      <c r="L664">
        <f t="shared" si="21"/>
        <v>3</v>
      </c>
      <c r="M664" s="12" t="s">
        <v>11246</v>
      </c>
      <c r="N664" s="12"/>
    </row>
    <row r="665" spans="1:14" x14ac:dyDescent="0.25">
      <c r="A665" s="12" t="s">
        <v>6353</v>
      </c>
      <c r="B665">
        <v>70</v>
      </c>
      <c r="C665">
        <v>100</v>
      </c>
      <c r="D665">
        <v>70</v>
      </c>
      <c r="E665">
        <v>45</v>
      </c>
      <c r="F665">
        <v>45</v>
      </c>
      <c r="G665">
        <v>55</v>
      </c>
      <c r="H665">
        <v>385</v>
      </c>
      <c r="I665" s="12" t="s">
        <v>9303</v>
      </c>
      <c r="K665">
        <f t="shared" si="20"/>
        <v>385</v>
      </c>
      <c r="L665">
        <f t="shared" si="21"/>
        <v>1</v>
      </c>
      <c r="M665" s="12" t="s">
        <v>9303</v>
      </c>
      <c r="N665" s="12"/>
    </row>
    <row r="666" spans="1:14" x14ac:dyDescent="0.25">
      <c r="A666" s="12" t="s">
        <v>10952</v>
      </c>
      <c r="B666">
        <v>70</v>
      </c>
      <c r="C666">
        <v>85</v>
      </c>
      <c r="D666">
        <v>70</v>
      </c>
      <c r="E666">
        <v>80</v>
      </c>
      <c r="F666">
        <v>25</v>
      </c>
      <c r="G666">
        <v>55</v>
      </c>
      <c r="H666">
        <v>385</v>
      </c>
      <c r="I666" s="12" t="s">
        <v>11443</v>
      </c>
      <c r="K666">
        <f t="shared" si="20"/>
        <v>385</v>
      </c>
      <c r="L666">
        <f t="shared" si="21"/>
        <v>1</v>
      </c>
      <c r="M666" s="12" t="s">
        <v>11443</v>
      </c>
      <c r="N666" s="12"/>
    </row>
    <row r="667" spans="1:14" x14ac:dyDescent="0.25">
      <c r="A667" s="12" t="s">
        <v>3880</v>
      </c>
      <c r="B667">
        <v>60</v>
      </c>
      <c r="C667">
        <v>40</v>
      </c>
      <c r="D667">
        <v>50</v>
      </c>
      <c r="E667">
        <v>40</v>
      </c>
      <c r="F667">
        <v>50</v>
      </c>
      <c r="G667">
        <v>70</v>
      </c>
      <c r="H667">
        <v>310</v>
      </c>
      <c r="I667" s="12" t="s">
        <v>9439</v>
      </c>
      <c r="K667">
        <f t="shared" si="20"/>
        <v>310</v>
      </c>
      <c r="L667">
        <f t="shared" si="21"/>
        <v>1</v>
      </c>
      <c r="M667" s="12" t="s">
        <v>9439</v>
      </c>
      <c r="N667" s="12"/>
    </row>
    <row r="668" spans="1:14" x14ac:dyDescent="0.25">
      <c r="A668" s="12" t="s">
        <v>5206</v>
      </c>
      <c r="B668">
        <v>70</v>
      </c>
      <c r="C668">
        <v>40</v>
      </c>
      <c r="D668">
        <v>40</v>
      </c>
      <c r="E668">
        <v>50</v>
      </c>
      <c r="F668">
        <v>70</v>
      </c>
      <c r="G668">
        <v>40</v>
      </c>
      <c r="H668">
        <v>310</v>
      </c>
      <c r="I668" s="12" t="s">
        <v>9306</v>
      </c>
      <c r="K668">
        <f t="shared" si="20"/>
        <v>310</v>
      </c>
      <c r="L668">
        <f t="shared" si="21"/>
        <v>1</v>
      </c>
      <c r="M668" s="12" t="s">
        <v>9306</v>
      </c>
      <c r="N668" s="12"/>
    </row>
    <row r="669" spans="1:14" x14ac:dyDescent="0.25">
      <c r="A669" s="12" t="s">
        <v>6363</v>
      </c>
      <c r="B669">
        <v>100</v>
      </c>
      <c r="C669">
        <v>115</v>
      </c>
      <c r="D669">
        <v>100</v>
      </c>
      <c r="E669">
        <v>55</v>
      </c>
      <c r="F669">
        <v>55</v>
      </c>
      <c r="G669">
        <v>75</v>
      </c>
      <c r="H669">
        <v>500</v>
      </c>
      <c r="I669" s="12" t="s">
        <v>9057</v>
      </c>
      <c r="K669">
        <f t="shared" si="20"/>
        <v>500</v>
      </c>
      <c r="L669">
        <f t="shared" si="21"/>
        <v>3</v>
      </c>
      <c r="M669" s="12" t="s">
        <v>9057</v>
      </c>
      <c r="N669" s="12"/>
    </row>
    <row r="670" spans="1:14" x14ac:dyDescent="0.25">
      <c r="A670" s="12" t="s">
        <v>10953</v>
      </c>
      <c r="B670">
        <v>85</v>
      </c>
      <c r="C670">
        <v>100</v>
      </c>
      <c r="D670">
        <v>90</v>
      </c>
      <c r="E670">
        <v>100</v>
      </c>
      <c r="F670">
        <v>45</v>
      </c>
      <c r="G670">
        <v>80</v>
      </c>
      <c r="H670">
        <v>500</v>
      </c>
      <c r="I670" s="12" t="s">
        <v>11444</v>
      </c>
      <c r="K670">
        <f t="shared" si="20"/>
        <v>500</v>
      </c>
      <c r="L670">
        <f t="shared" si="21"/>
        <v>3</v>
      </c>
      <c r="M670" s="12" t="s">
        <v>11444</v>
      </c>
      <c r="N670" s="12"/>
    </row>
    <row r="671" spans="1:14" x14ac:dyDescent="0.25">
      <c r="A671" s="12" t="s">
        <v>1647</v>
      </c>
      <c r="B671">
        <v>90</v>
      </c>
      <c r="C671">
        <v>70</v>
      </c>
      <c r="D671">
        <v>130</v>
      </c>
      <c r="E671">
        <v>50</v>
      </c>
      <c r="F671">
        <v>80</v>
      </c>
      <c r="G671">
        <v>80</v>
      </c>
      <c r="H671">
        <v>500</v>
      </c>
      <c r="I671" s="12" t="s">
        <v>9310</v>
      </c>
      <c r="K671">
        <f t="shared" si="20"/>
        <v>500</v>
      </c>
      <c r="L671">
        <f t="shared" si="21"/>
        <v>3</v>
      </c>
      <c r="M671" s="12" t="s">
        <v>9310</v>
      </c>
      <c r="N671" s="12"/>
    </row>
    <row r="672" spans="1:14" x14ac:dyDescent="0.25">
      <c r="A672" s="12" t="s">
        <v>4627</v>
      </c>
      <c r="B672">
        <v>105</v>
      </c>
      <c r="C672">
        <v>85</v>
      </c>
      <c r="D672">
        <v>75</v>
      </c>
      <c r="E672">
        <v>50</v>
      </c>
      <c r="F672">
        <v>65</v>
      </c>
      <c r="G672">
        <v>120</v>
      </c>
      <c r="H672">
        <v>500</v>
      </c>
      <c r="I672" s="12" t="s">
        <v>9041</v>
      </c>
      <c r="K672">
        <f t="shared" si="20"/>
        <v>500</v>
      </c>
      <c r="L672">
        <f t="shared" si="21"/>
        <v>3</v>
      </c>
      <c r="M672" s="12" t="s">
        <v>9041</v>
      </c>
      <c r="N672" s="12"/>
    </row>
    <row r="673" spans="1:14" x14ac:dyDescent="0.25">
      <c r="A673" s="12" t="s">
        <v>8901</v>
      </c>
      <c r="B673">
        <v>105</v>
      </c>
      <c r="C673">
        <v>20</v>
      </c>
      <c r="D673">
        <v>90</v>
      </c>
      <c r="E673">
        <v>5</v>
      </c>
      <c r="F673">
        <v>85</v>
      </c>
      <c r="G673">
        <v>85</v>
      </c>
      <c r="H673">
        <v>390</v>
      </c>
      <c r="I673" s="12" t="s">
        <v>9040</v>
      </c>
      <c r="K673">
        <f t="shared" si="20"/>
        <v>390</v>
      </c>
      <c r="L673">
        <f t="shared" si="21"/>
        <v>1</v>
      </c>
      <c r="M673" s="12" t="s">
        <v>9040</v>
      </c>
      <c r="N673" s="12"/>
    </row>
    <row r="674" spans="1:14" x14ac:dyDescent="0.25">
      <c r="A674" s="12" t="s">
        <v>12733</v>
      </c>
      <c r="B674">
        <v>85</v>
      </c>
      <c r="C674">
        <v>70</v>
      </c>
      <c r="D674">
        <v>70</v>
      </c>
      <c r="E674">
        <v>25</v>
      </c>
      <c r="F674">
        <v>55</v>
      </c>
      <c r="G674">
        <v>85</v>
      </c>
      <c r="H674">
        <v>390</v>
      </c>
      <c r="I674" s="12" t="s">
        <v>12753</v>
      </c>
      <c r="K674">
        <f t="shared" si="20"/>
        <v>390</v>
      </c>
      <c r="L674">
        <f t="shared" si="21"/>
        <v>1</v>
      </c>
      <c r="M674" s="12" t="s">
        <v>12753</v>
      </c>
      <c r="N674" s="12"/>
    </row>
    <row r="675" spans="1:14" x14ac:dyDescent="0.25">
      <c r="A675" s="12" t="s">
        <v>6172</v>
      </c>
      <c r="B675">
        <v>45</v>
      </c>
      <c r="C675">
        <v>29</v>
      </c>
      <c r="D675">
        <v>25</v>
      </c>
      <c r="E675">
        <v>72</v>
      </c>
      <c r="F675">
        <v>77</v>
      </c>
      <c r="G675">
        <v>65</v>
      </c>
      <c r="H675">
        <v>313</v>
      </c>
      <c r="I675" s="12" t="s">
        <v>9605</v>
      </c>
      <c r="K675">
        <f t="shared" si="20"/>
        <v>313</v>
      </c>
      <c r="L675">
        <f t="shared" si="21"/>
        <v>1</v>
      </c>
      <c r="M675" s="12" t="s">
        <v>9605</v>
      </c>
      <c r="N675" s="12"/>
    </row>
    <row r="676" spans="1:14" x14ac:dyDescent="0.25">
      <c r="A676" s="12" t="s">
        <v>3580</v>
      </c>
      <c r="B676">
        <v>81</v>
      </c>
      <c r="C676">
        <v>70</v>
      </c>
      <c r="D676">
        <v>85</v>
      </c>
      <c r="E676">
        <v>54</v>
      </c>
      <c r="F676">
        <v>30</v>
      </c>
      <c r="G676">
        <v>85</v>
      </c>
      <c r="H676">
        <v>405</v>
      </c>
      <c r="I676" s="12" t="s">
        <v>9175</v>
      </c>
      <c r="K676">
        <f t="shared" si="20"/>
        <v>405</v>
      </c>
      <c r="L676">
        <f t="shared" si="21"/>
        <v>2</v>
      </c>
      <c r="M676" s="12" t="s">
        <v>9175</v>
      </c>
      <c r="N676" s="12"/>
    </row>
    <row r="677" spans="1:14" x14ac:dyDescent="0.25">
      <c r="A677" s="12" t="s">
        <v>6035</v>
      </c>
      <c r="B677">
        <v>60</v>
      </c>
      <c r="C677">
        <v>75</v>
      </c>
      <c r="D677">
        <v>57</v>
      </c>
      <c r="E677">
        <v>81</v>
      </c>
      <c r="F677">
        <v>75</v>
      </c>
      <c r="G677">
        <v>57</v>
      </c>
      <c r="H677">
        <v>405</v>
      </c>
      <c r="I677" s="12" t="s">
        <v>9426</v>
      </c>
      <c r="K677">
        <f t="shared" si="20"/>
        <v>405</v>
      </c>
      <c r="L677">
        <f t="shared" si="21"/>
        <v>2</v>
      </c>
      <c r="M677" s="12" t="s">
        <v>9426</v>
      </c>
      <c r="N677" s="12"/>
    </row>
    <row r="678" spans="1:14" x14ac:dyDescent="0.25">
      <c r="A678" s="12" t="s">
        <v>6183</v>
      </c>
      <c r="B678">
        <v>75</v>
      </c>
      <c r="C678">
        <v>59</v>
      </c>
      <c r="D678">
        <v>60</v>
      </c>
      <c r="E678">
        <v>116</v>
      </c>
      <c r="F678">
        <v>117</v>
      </c>
      <c r="G678">
        <v>60</v>
      </c>
      <c r="H678">
        <v>487</v>
      </c>
      <c r="I678" s="12" t="s">
        <v>9240</v>
      </c>
      <c r="K678">
        <f t="shared" si="20"/>
        <v>487</v>
      </c>
      <c r="L678">
        <f t="shared" si="21"/>
        <v>3</v>
      </c>
      <c r="M678" s="12" t="s">
        <v>9240</v>
      </c>
      <c r="N678" s="12"/>
    </row>
    <row r="679" spans="1:14" x14ac:dyDescent="0.25">
      <c r="A679" s="12" t="s">
        <v>10468</v>
      </c>
      <c r="B679">
        <v>75</v>
      </c>
      <c r="C679">
        <v>40</v>
      </c>
      <c r="D679">
        <v>65</v>
      </c>
      <c r="E679">
        <v>25</v>
      </c>
      <c r="F679">
        <v>30</v>
      </c>
      <c r="G679">
        <v>45</v>
      </c>
      <c r="H679">
        <v>280</v>
      </c>
      <c r="I679" s="12" t="s">
        <v>11283</v>
      </c>
      <c r="K679">
        <f t="shared" si="20"/>
        <v>280</v>
      </c>
      <c r="L679">
        <f t="shared" si="21"/>
        <v>1</v>
      </c>
      <c r="M679" s="12" t="s">
        <v>11283</v>
      </c>
      <c r="N679" s="12"/>
    </row>
    <row r="680" spans="1:14" x14ac:dyDescent="0.25">
      <c r="A680" s="12" t="s">
        <v>11151</v>
      </c>
      <c r="B680">
        <v>60</v>
      </c>
      <c r="C680">
        <v>50</v>
      </c>
      <c r="D680">
        <v>60</v>
      </c>
      <c r="E680">
        <v>30</v>
      </c>
      <c r="F680">
        <v>30</v>
      </c>
      <c r="G680">
        <v>50</v>
      </c>
      <c r="H680">
        <v>280</v>
      </c>
      <c r="I680" s="12" t="s">
        <v>11481</v>
      </c>
      <c r="K680">
        <f t="shared" si="20"/>
        <v>280</v>
      </c>
      <c r="L680">
        <f t="shared" si="21"/>
        <v>1</v>
      </c>
      <c r="M680" s="12" t="s">
        <v>11481</v>
      </c>
      <c r="N680" s="12"/>
    </row>
    <row r="681" spans="1:14" x14ac:dyDescent="0.25">
      <c r="A681" s="12" t="s">
        <v>10469</v>
      </c>
      <c r="B681">
        <v>90</v>
      </c>
      <c r="C681">
        <v>60</v>
      </c>
      <c r="D681">
        <v>75</v>
      </c>
      <c r="E681">
        <v>35</v>
      </c>
      <c r="F681">
        <v>35</v>
      </c>
      <c r="G681">
        <v>60</v>
      </c>
      <c r="H681">
        <v>355</v>
      </c>
      <c r="I681" s="12" t="s">
        <v>11284</v>
      </c>
      <c r="K681">
        <f t="shared" si="20"/>
        <v>355</v>
      </c>
      <c r="L681">
        <f t="shared" si="21"/>
        <v>1</v>
      </c>
      <c r="M681" s="12" t="s">
        <v>11284</v>
      </c>
      <c r="N681" s="12"/>
    </row>
    <row r="682" spans="1:14" x14ac:dyDescent="0.25">
      <c r="A682" s="12" t="s">
        <v>11152</v>
      </c>
      <c r="B682">
        <v>75</v>
      </c>
      <c r="C682">
        <v>65</v>
      </c>
      <c r="D682">
        <v>70</v>
      </c>
      <c r="E682">
        <v>40</v>
      </c>
      <c r="F682">
        <v>45</v>
      </c>
      <c r="G682">
        <v>60</v>
      </c>
      <c r="H682">
        <v>355</v>
      </c>
      <c r="I682" s="12" t="s">
        <v>11482</v>
      </c>
      <c r="K682">
        <f t="shared" si="20"/>
        <v>355</v>
      </c>
      <c r="L682">
        <f t="shared" si="21"/>
        <v>1</v>
      </c>
      <c r="M682" s="12" t="s">
        <v>11482</v>
      </c>
      <c r="N682" s="12"/>
    </row>
    <row r="683" spans="1:14" x14ac:dyDescent="0.25">
      <c r="A683" s="12" t="s">
        <v>313</v>
      </c>
      <c r="B683">
        <v>50</v>
      </c>
      <c r="C683">
        <v>70</v>
      </c>
      <c r="D683">
        <v>40</v>
      </c>
      <c r="E683">
        <v>70</v>
      </c>
      <c r="F683">
        <v>70</v>
      </c>
      <c r="G683">
        <v>45</v>
      </c>
      <c r="H683">
        <v>345</v>
      </c>
      <c r="I683" s="12" t="s">
        <v>9548</v>
      </c>
      <c r="K683">
        <f t="shared" si="20"/>
        <v>345</v>
      </c>
      <c r="L683">
        <f t="shared" si="21"/>
        <v>1</v>
      </c>
      <c r="M683" s="12" t="s">
        <v>9548</v>
      </c>
      <c r="N683" s="12"/>
    </row>
    <row r="684" spans="1:14" x14ac:dyDescent="0.25">
      <c r="A684" s="12" t="s">
        <v>10398</v>
      </c>
      <c r="B684">
        <v>60</v>
      </c>
      <c r="C684">
        <v>18</v>
      </c>
      <c r="D684">
        <v>53</v>
      </c>
      <c r="E684">
        <v>65</v>
      </c>
      <c r="F684">
        <v>67</v>
      </c>
      <c r="G684">
        <v>62</v>
      </c>
      <c r="H684">
        <v>325</v>
      </c>
      <c r="I684" s="12" t="s">
        <v>11260</v>
      </c>
      <c r="K684">
        <f t="shared" si="20"/>
        <v>325</v>
      </c>
      <c r="L684">
        <f t="shared" si="21"/>
        <v>1</v>
      </c>
      <c r="M684" s="12" t="s">
        <v>11260</v>
      </c>
      <c r="N684" s="12"/>
    </row>
    <row r="685" spans="1:14" x14ac:dyDescent="0.25">
      <c r="A685" s="12" t="s">
        <v>12530</v>
      </c>
      <c r="B685">
        <v>90</v>
      </c>
      <c r="C685">
        <v>102</v>
      </c>
      <c r="D685">
        <v>107</v>
      </c>
      <c r="E685">
        <v>81</v>
      </c>
      <c r="F685">
        <v>60</v>
      </c>
      <c r="G685">
        <v>65</v>
      </c>
      <c r="H685">
        <v>505</v>
      </c>
      <c r="I685" s="12" t="s">
        <v>12622</v>
      </c>
      <c r="K685">
        <f t="shared" si="20"/>
        <v>505</v>
      </c>
      <c r="L685">
        <f t="shared" si="21"/>
        <v>3</v>
      </c>
      <c r="M685" s="12" t="s">
        <v>12622</v>
      </c>
      <c r="N685" s="12"/>
    </row>
    <row r="686" spans="1:14" x14ac:dyDescent="0.25">
      <c r="A686" s="12" t="s">
        <v>12522</v>
      </c>
      <c r="B686">
        <v>90</v>
      </c>
      <c r="C686">
        <v>60</v>
      </c>
      <c r="D686">
        <v>65</v>
      </c>
      <c r="E686">
        <v>81</v>
      </c>
      <c r="F686">
        <v>102</v>
      </c>
      <c r="G686">
        <v>107</v>
      </c>
      <c r="H686">
        <v>505</v>
      </c>
      <c r="I686" s="12" t="s">
        <v>12619</v>
      </c>
      <c r="K686">
        <f t="shared" si="20"/>
        <v>505</v>
      </c>
      <c r="L686">
        <f t="shared" si="21"/>
        <v>3</v>
      </c>
      <c r="M686" s="12" t="s">
        <v>12619</v>
      </c>
      <c r="N686" s="12"/>
    </row>
    <row r="687" spans="1:14" x14ac:dyDescent="0.25">
      <c r="A687" s="12" t="s">
        <v>12520</v>
      </c>
      <c r="B687">
        <v>55</v>
      </c>
      <c r="C687">
        <v>40</v>
      </c>
      <c r="D687">
        <v>42</v>
      </c>
      <c r="E687">
        <v>41</v>
      </c>
      <c r="F687">
        <v>47</v>
      </c>
      <c r="G687">
        <v>50</v>
      </c>
      <c r="H687">
        <v>275</v>
      </c>
      <c r="I687" s="12" t="s">
        <v>12617</v>
      </c>
      <c r="K687">
        <f t="shared" si="20"/>
        <v>275</v>
      </c>
      <c r="L687">
        <f t="shared" si="21"/>
        <v>1</v>
      </c>
      <c r="M687" s="12" t="s">
        <v>12617</v>
      </c>
      <c r="N687" s="12"/>
    </row>
    <row r="688" spans="1:14" x14ac:dyDescent="0.25">
      <c r="A688" s="12" t="s">
        <v>12528</v>
      </c>
      <c r="B688">
        <v>55</v>
      </c>
      <c r="C688">
        <v>47</v>
      </c>
      <c r="D688">
        <v>50</v>
      </c>
      <c r="E688">
        <v>41</v>
      </c>
      <c r="F688">
        <v>40</v>
      </c>
      <c r="G688">
        <v>42</v>
      </c>
      <c r="H688">
        <v>275</v>
      </c>
      <c r="I688" s="12" t="s">
        <v>12620</v>
      </c>
      <c r="K688">
        <f t="shared" si="20"/>
        <v>275</v>
      </c>
      <c r="L688">
        <f t="shared" si="21"/>
        <v>1</v>
      </c>
      <c r="M688" s="12" t="s">
        <v>12620</v>
      </c>
      <c r="N688" s="12"/>
    </row>
    <row r="689" spans="1:14" x14ac:dyDescent="0.25">
      <c r="A689" s="12" t="s">
        <v>12521</v>
      </c>
      <c r="B689">
        <v>70</v>
      </c>
      <c r="C689">
        <v>50</v>
      </c>
      <c r="D689">
        <v>50</v>
      </c>
      <c r="E689">
        <v>56</v>
      </c>
      <c r="F689">
        <v>67</v>
      </c>
      <c r="G689">
        <v>72</v>
      </c>
      <c r="H689">
        <v>365</v>
      </c>
      <c r="I689" s="12" t="s">
        <v>12618</v>
      </c>
      <c r="K689">
        <f t="shared" si="20"/>
        <v>365</v>
      </c>
      <c r="L689">
        <f t="shared" si="21"/>
        <v>1</v>
      </c>
      <c r="M689" s="12" t="s">
        <v>12618</v>
      </c>
      <c r="N689" s="12"/>
    </row>
    <row r="690" spans="1:14" x14ac:dyDescent="0.25">
      <c r="A690" s="12" t="s">
        <v>12529</v>
      </c>
      <c r="B690">
        <v>70</v>
      </c>
      <c r="C690">
        <v>67</v>
      </c>
      <c r="D690">
        <v>72</v>
      </c>
      <c r="E690">
        <v>56</v>
      </c>
      <c r="F690">
        <v>50</v>
      </c>
      <c r="G690">
        <v>50</v>
      </c>
      <c r="H690">
        <v>365</v>
      </c>
      <c r="I690" s="12" t="s">
        <v>12621</v>
      </c>
      <c r="K690">
        <f t="shared" si="20"/>
        <v>365</v>
      </c>
      <c r="L690">
        <f t="shared" si="21"/>
        <v>1</v>
      </c>
      <c r="M690" s="12" t="s">
        <v>12621</v>
      </c>
      <c r="N690" s="12"/>
    </row>
    <row r="691" spans="1:14" x14ac:dyDescent="0.25">
      <c r="A691" s="12" t="s">
        <v>3378</v>
      </c>
      <c r="B691">
        <v>30</v>
      </c>
      <c r="C691">
        <v>55</v>
      </c>
      <c r="D691">
        <v>70</v>
      </c>
      <c r="E691">
        <v>45</v>
      </c>
      <c r="F691">
        <v>30</v>
      </c>
      <c r="G691">
        <v>40</v>
      </c>
      <c r="H691">
        <v>270</v>
      </c>
      <c r="I691" s="12" t="s">
        <v>9699</v>
      </c>
      <c r="K691">
        <f t="shared" si="20"/>
        <v>270</v>
      </c>
      <c r="L691">
        <f t="shared" si="21"/>
        <v>1</v>
      </c>
      <c r="M691" s="12" t="s">
        <v>9699</v>
      </c>
      <c r="N691" s="12"/>
    </row>
    <row r="692" spans="1:14" x14ac:dyDescent="0.25">
      <c r="A692" s="12" t="s">
        <v>4772</v>
      </c>
      <c r="B692">
        <v>73</v>
      </c>
      <c r="C692">
        <v>66</v>
      </c>
      <c r="D692">
        <v>75</v>
      </c>
      <c r="E692">
        <v>105</v>
      </c>
      <c r="F692">
        <v>81</v>
      </c>
      <c r="G692">
        <v>105</v>
      </c>
      <c r="H692">
        <v>505</v>
      </c>
      <c r="I692" s="12" t="s">
        <v>9288</v>
      </c>
      <c r="K692">
        <f t="shared" si="20"/>
        <v>505</v>
      </c>
      <c r="L692">
        <f t="shared" si="21"/>
        <v>3</v>
      </c>
      <c r="M692" s="12" t="s">
        <v>9288</v>
      </c>
      <c r="N692" s="12"/>
    </row>
    <row r="693" spans="1:14" x14ac:dyDescent="0.25">
      <c r="A693" s="12" t="s">
        <v>3391</v>
      </c>
      <c r="B693">
        <v>65</v>
      </c>
      <c r="C693">
        <v>90</v>
      </c>
      <c r="D693">
        <v>50</v>
      </c>
      <c r="E693">
        <v>160</v>
      </c>
      <c r="F693">
        <v>45</v>
      </c>
      <c r="G693">
        <v>50</v>
      </c>
      <c r="H693">
        <v>460</v>
      </c>
      <c r="I693" s="12" t="s">
        <v>9382</v>
      </c>
      <c r="K693">
        <f t="shared" si="20"/>
        <v>460</v>
      </c>
      <c r="L693">
        <f t="shared" si="21"/>
        <v>2</v>
      </c>
      <c r="M693" s="12" t="s">
        <v>9382</v>
      </c>
      <c r="N693" s="12"/>
    </row>
    <row r="694" spans="1:14" x14ac:dyDescent="0.25">
      <c r="A694" s="12" t="s">
        <v>1222</v>
      </c>
      <c r="B694">
        <v>73</v>
      </c>
      <c r="C694">
        <v>45</v>
      </c>
      <c r="D694">
        <v>70</v>
      </c>
      <c r="E694">
        <v>90</v>
      </c>
      <c r="F694">
        <v>115</v>
      </c>
      <c r="G694">
        <v>82</v>
      </c>
      <c r="H694">
        <v>475</v>
      </c>
      <c r="I694" s="12" t="s">
        <v>9287</v>
      </c>
      <c r="K694">
        <f t="shared" si="20"/>
        <v>475</v>
      </c>
      <c r="L694">
        <f t="shared" si="21"/>
        <v>2</v>
      </c>
      <c r="M694" s="12" t="s">
        <v>9287</v>
      </c>
      <c r="N694" s="12"/>
    </row>
    <row r="695" spans="1:14" x14ac:dyDescent="0.25">
      <c r="A695" s="12" t="s">
        <v>4702</v>
      </c>
      <c r="B695">
        <v>95</v>
      </c>
      <c r="C695">
        <v>85</v>
      </c>
      <c r="D695">
        <v>70</v>
      </c>
      <c r="E695">
        <v>85</v>
      </c>
      <c r="F695">
        <v>35</v>
      </c>
      <c r="G695">
        <v>105</v>
      </c>
      <c r="H695">
        <v>475</v>
      </c>
      <c r="I695" s="12" t="s">
        <v>9083</v>
      </c>
      <c r="K695">
        <f t="shared" si="20"/>
        <v>475</v>
      </c>
      <c r="L695">
        <f t="shared" si="21"/>
        <v>2</v>
      </c>
      <c r="M695" s="12" t="s">
        <v>9083</v>
      </c>
      <c r="N695" s="12"/>
    </row>
    <row r="696" spans="1:14" x14ac:dyDescent="0.25">
      <c r="A696" s="12" t="s">
        <v>2691</v>
      </c>
      <c r="B696">
        <v>60</v>
      </c>
      <c r="C696">
        <v>65</v>
      </c>
      <c r="D696">
        <v>35</v>
      </c>
      <c r="E696">
        <v>85</v>
      </c>
      <c r="F696">
        <v>65</v>
      </c>
      <c r="G696">
        <v>40</v>
      </c>
      <c r="H696">
        <v>350</v>
      </c>
      <c r="I696" s="12" t="s">
        <v>9653</v>
      </c>
      <c r="K696">
        <f t="shared" si="20"/>
        <v>350</v>
      </c>
      <c r="L696">
        <f t="shared" si="21"/>
        <v>1</v>
      </c>
      <c r="M696" s="12" t="s">
        <v>9653</v>
      </c>
      <c r="N696" s="12"/>
    </row>
    <row r="697" spans="1:14" x14ac:dyDescent="0.25">
      <c r="A697" s="12" t="s">
        <v>2704</v>
      </c>
      <c r="B697">
        <v>95</v>
      </c>
      <c r="C697">
        <v>90</v>
      </c>
      <c r="D697">
        <v>75</v>
      </c>
      <c r="E697">
        <v>112</v>
      </c>
      <c r="F697">
        <v>88</v>
      </c>
      <c r="G697">
        <v>75</v>
      </c>
      <c r="H697">
        <v>535</v>
      </c>
      <c r="I697" s="12" t="s">
        <v>9082</v>
      </c>
      <c r="K697">
        <f t="shared" si="20"/>
        <v>535</v>
      </c>
      <c r="L697">
        <f t="shared" si="21"/>
        <v>3</v>
      </c>
      <c r="M697" s="12" t="s">
        <v>9082</v>
      </c>
      <c r="N697" s="12"/>
    </row>
    <row r="698" spans="1:14" x14ac:dyDescent="0.25">
      <c r="A698" s="12" t="s">
        <v>357</v>
      </c>
      <c r="B698">
        <v>40</v>
      </c>
      <c r="C698">
        <v>95</v>
      </c>
      <c r="D698">
        <v>60</v>
      </c>
      <c r="E698">
        <v>75</v>
      </c>
      <c r="F698">
        <v>95</v>
      </c>
      <c r="G698">
        <v>60</v>
      </c>
      <c r="H698">
        <v>425</v>
      </c>
      <c r="I698" s="12" t="s">
        <v>9657</v>
      </c>
      <c r="K698">
        <f t="shared" si="20"/>
        <v>425</v>
      </c>
      <c r="L698">
        <f t="shared" si="21"/>
        <v>2</v>
      </c>
      <c r="M698" s="12" t="s">
        <v>9657</v>
      </c>
      <c r="N698" s="12"/>
    </row>
    <row r="699" spans="1:14" x14ac:dyDescent="0.25">
      <c r="A699" s="12" t="s">
        <v>8951</v>
      </c>
      <c r="B699">
        <v>65</v>
      </c>
      <c r="C699">
        <v>85</v>
      </c>
      <c r="D699">
        <v>70</v>
      </c>
      <c r="E699">
        <v>50</v>
      </c>
      <c r="F699">
        <v>85</v>
      </c>
      <c r="G699">
        <v>70</v>
      </c>
      <c r="H699">
        <v>425</v>
      </c>
      <c r="I699" s="12" t="s">
        <v>9384</v>
      </c>
      <c r="K699">
        <f t="shared" si="20"/>
        <v>425</v>
      </c>
      <c r="L699">
        <f t="shared" si="21"/>
        <v>2</v>
      </c>
      <c r="M699" s="12" t="s">
        <v>9384</v>
      </c>
      <c r="N699" s="12"/>
    </row>
    <row r="700" spans="1:14" x14ac:dyDescent="0.25">
      <c r="A700" s="12" t="s">
        <v>2966</v>
      </c>
      <c r="B700">
        <v>85</v>
      </c>
      <c r="C700">
        <v>40</v>
      </c>
      <c r="D700">
        <v>40</v>
      </c>
      <c r="E700">
        <v>25</v>
      </c>
      <c r="F700">
        <v>70</v>
      </c>
      <c r="G700">
        <v>45</v>
      </c>
      <c r="H700">
        <v>305</v>
      </c>
      <c r="I700" s="12" t="s">
        <v>9148</v>
      </c>
      <c r="K700">
        <f t="shared" si="20"/>
        <v>305</v>
      </c>
      <c r="L700">
        <f t="shared" si="21"/>
        <v>1</v>
      </c>
      <c r="M700" s="12" t="s">
        <v>9148</v>
      </c>
      <c r="N700" s="12"/>
    </row>
    <row r="701" spans="1:14" x14ac:dyDescent="0.25">
      <c r="A701" s="12" t="s">
        <v>5500</v>
      </c>
      <c r="B701">
        <v>60</v>
      </c>
      <c r="C701">
        <v>70</v>
      </c>
      <c r="D701">
        <v>60</v>
      </c>
      <c r="E701">
        <v>35</v>
      </c>
      <c r="F701">
        <v>35</v>
      </c>
      <c r="G701">
        <v>45</v>
      </c>
      <c r="H701">
        <v>305</v>
      </c>
      <c r="I701" s="12" t="s">
        <v>9424</v>
      </c>
      <c r="K701">
        <f t="shared" si="20"/>
        <v>305</v>
      </c>
      <c r="L701">
        <f t="shared" si="21"/>
        <v>1</v>
      </c>
      <c r="M701" s="12" t="s">
        <v>9424</v>
      </c>
      <c r="N701" s="12"/>
    </row>
    <row r="702" spans="1:14" x14ac:dyDescent="0.25">
      <c r="A702" s="12" t="s">
        <v>2789</v>
      </c>
      <c r="B702">
        <v>70</v>
      </c>
      <c r="C702">
        <v>50</v>
      </c>
      <c r="D702">
        <v>40</v>
      </c>
      <c r="E702">
        <v>60</v>
      </c>
      <c r="F702">
        <v>80</v>
      </c>
      <c r="G702">
        <v>40</v>
      </c>
      <c r="H702">
        <v>340</v>
      </c>
      <c r="I702" s="12" t="s">
        <v>9325</v>
      </c>
      <c r="K702">
        <f t="shared" si="20"/>
        <v>340</v>
      </c>
      <c r="L702">
        <f t="shared" si="21"/>
        <v>1</v>
      </c>
      <c r="M702" s="12" t="s">
        <v>9325</v>
      </c>
      <c r="N702" s="12"/>
    </row>
    <row r="703" spans="1:14" x14ac:dyDescent="0.25">
      <c r="A703" s="12" t="s">
        <v>11026</v>
      </c>
      <c r="B703">
        <v>33</v>
      </c>
      <c r="C703">
        <v>46</v>
      </c>
      <c r="D703">
        <v>35</v>
      </c>
      <c r="E703">
        <v>45</v>
      </c>
      <c r="F703">
        <v>21</v>
      </c>
      <c r="G703">
        <v>30</v>
      </c>
      <c r="H703">
        <v>210</v>
      </c>
      <c r="I703" s="12" t="s">
        <v>11465</v>
      </c>
      <c r="K703">
        <f t="shared" si="20"/>
        <v>210</v>
      </c>
      <c r="L703">
        <f t="shared" si="21"/>
        <v>1</v>
      </c>
      <c r="M703" s="12" t="s">
        <v>11465</v>
      </c>
      <c r="N703" s="12"/>
    </row>
    <row r="704" spans="1:14" x14ac:dyDescent="0.25">
      <c r="A704" s="12" t="s">
        <v>5623</v>
      </c>
      <c r="B704">
        <v>93</v>
      </c>
      <c r="C704">
        <v>101</v>
      </c>
      <c r="D704">
        <v>90</v>
      </c>
      <c r="E704">
        <v>105</v>
      </c>
      <c r="F704">
        <v>60</v>
      </c>
      <c r="G704">
        <v>71</v>
      </c>
      <c r="H704">
        <v>520</v>
      </c>
      <c r="I704" s="12" t="s">
        <v>9101</v>
      </c>
      <c r="K704">
        <f t="shared" si="20"/>
        <v>520</v>
      </c>
      <c r="L704">
        <f t="shared" si="21"/>
        <v>3</v>
      </c>
      <c r="M704" s="12" t="s">
        <v>9101</v>
      </c>
      <c r="N704" s="12"/>
    </row>
    <row r="705" spans="1:14" x14ac:dyDescent="0.25">
      <c r="A705" s="12" t="s">
        <v>2648</v>
      </c>
      <c r="B705">
        <v>65</v>
      </c>
      <c r="C705">
        <v>110</v>
      </c>
      <c r="D705">
        <v>70</v>
      </c>
      <c r="E705">
        <v>95</v>
      </c>
      <c r="F705">
        <v>110</v>
      </c>
      <c r="G705">
        <v>75</v>
      </c>
      <c r="H705">
        <v>525</v>
      </c>
      <c r="I705" s="12" t="s">
        <v>9372</v>
      </c>
      <c r="K705">
        <f t="shared" si="20"/>
        <v>525</v>
      </c>
      <c r="L705">
        <f t="shared" si="21"/>
        <v>3</v>
      </c>
      <c r="M705" s="12" t="s">
        <v>9372</v>
      </c>
      <c r="N705" s="12"/>
    </row>
    <row r="706" spans="1:14" x14ac:dyDescent="0.25">
      <c r="A706" s="12" t="s">
        <v>9754</v>
      </c>
      <c r="B706">
        <v>95</v>
      </c>
      <c r="C706">
        <v>110</v>
      </c>
      <c r="D706">
        <v>75</v>
      </c>
      <c r="E706">
        <v>80</v>
      </c>
      <c r="F706">
        <v>45</v>
      </c>
      <c r="G706">
        <v>75</v>
      </c>
      <c r="H706">
        <v>480</v>
      </c>
      <c r="I706" s="12" t="s">
        <v>9758</v>
      </c>
      <c r="K706">
        <f t="shared" si="20"/>
        <v>480</v>
      </c>
      <c r="L706">
        <f t="shared" si="21"/>
        <v>2</v>
      </c>
      <c r="M706" s="12" t="s">
        <v>9758</v>
      </c>
      <c r="N706" s="12"/>
    </row>
    <row r="707" spans="1:14" x14ac:dyDescent="0.25">
      <c r="A707" s="12" t="s">
        <v>2398</v>
      </c>
      <c r="B707">
        <v>60</v>
      </c>
      <c r="C707">
        <v>45</v>
      </c>
      <c r="D707">
        <v>65</v>
      </c>
      <c r="E707">
        <v>25</v>
      </c>
      <c r="F707">
        <v>70</v>
      </c>
      <c r="G707">
        <v>55</v>
      </c>
      <c r="H707">
        <v>320</v>
      </c>
      <c r="I707" s="12" t="s">
        <v>9434</v>
      </c>
      <c r="K707">
        <f t="shared" ref="K707:K770" si="22">SUM(B707:G707)</f>
        <v>320</v>
      </c>
      <c r="L707">
        <f t="shared" ref="L707:L770" si="23">IF($K707&gt;=570,4,IF(AND($K707&gt;=485,$K707&lt;570),3,IF(AND($K707&gt;=400,$K707&lt;485),2,1)))</f>
        <v>1</v>
      </c>
      <c r="M707" s="12" t="s">
        <v>9434</v>
      </c>
      <c r="N707" s="12"/>
    </row>
    <row r="708" spans="1:14" x14ac:dyDescent="0.25">
      <c r="A708" s="12" t="s">
        <v>14251</v>
      </c>
      <c r="B708">
        <v>100</v>
      </c>
      <c r="C708">
        <v>110</v>
      </c>
      <c r="D708">
        <v>80</v>
      </c>
      <c r="E708">
        <v>95</v>
      </c>
      <c r="F708">
        <v>39</v>
      </c>
      <c r="G708">
        <v>65</v>
      </c>
      <c r="H708">
        <v>489</v>
      </c>
      <c r="I708" s="12" t="s">
        <v>14875</v>
      </c>
      <c r="K708">
        <f t="shared" si="22"/>
        <v>489</v>
      </c>
      <c r="L708">
        <f t="shared" si="23"/>
        <v>3</v>
      </c>
      <c r="M708" s="12" t="s">
        <v>14875</v>
      </c>
      <c r="N708" s="12"/>
    </row>
    <row r="709" spans="1:14" x14ac:dyDescent="0.25">
      <c r="A709" s="12" t="s">
        <v>4580</v>
      </c>
      <c r="B709">
        <v>55</v>
      </c>
      <c r="C709">
        <v>25</v>
      </c>
      <c r="D709">
        <v>85</v>
      </c>
      <c r="E709">
        <v>35</v>
      </c>
      <c r="F709">
        <v>55</v>
      </c>
      <c r="G709">
        <v>100</v>
      </c>
      <c r="H709">
        <v>355</v>
      </c>
      <c r="I709" s="12" t="s">
        <v>9503</v>
      </c>
      <c r="K709">
        <f t="shared" si="22"/>
        <v>355</v>
      </c>
      <c r="L709">
        <f t="shared" si="23"/>
        <v>1</v>
      </c>
      <c r="M709" s="12" t="s">
        <v>9503</v>
      </c>
      <c r="N709" s="12"/>
    </row>
    <row r="710" spans="1:14" x14ac:dyDescent="0.25">
      <c r="A710" s="12" t="s">
        <v>4591</v>
      </c>
      <c r="B710">
        <v>100</v>
      </c>
      <c r="C710">
        <v>40</v>
      </c>
      <c r="D710">
        <v>110</v>
      </c>
      <c r="E710">
        <v>55</v>
      </c>
      <c r="F710">
        <v>65</v>
      </c>
      <c r="G710">
        <v>125</v>
      </c>
      <c r="H710">
        <v>495</v>
      </c>
      <c r="I710" s="12" t="s">
        <v>9067</v>
      </c>
      <c r="K710">
        <f t="shared" si="22"/>
        <v>495</v>
      </c>
      <c r="L710">
        <f t="shared" si="23"/>
        <v>3</v>
      </c>
      <c r="M710" s="12" t="s">
        <v>9067</v>
      </c>
      <c r="N710" s="12"/>
    </row>
    <row r="711" spans="1:14" x14ac:dyDescent="0.25">
      <c r="A711" s="12" t="s">
        <v>198</v>
      </c>
      <c r="B711">
        <v>35</v>
      </c>
      <c r="C711">
        <v>85</v>
      </c>
      <c r="D711">
        <v>120</v>
      </c>
      <c r="E711">
        <v>70</v>
      </c>
      <c r="F711">
        <v>30</v>
      </c>
      <c r="G711">
        <v>45</v>
      </c>
      <c r="H711">
        <v>385</v>
      </c>
      <c r="I711" s="12" t="s">
        <v>9687</v>
      </c>
      <c r="K711">
        <f t="shared" si="22"/>
        <v>385</v>
      </c>
      <c r="L711">
        <f t="shared" si="23"/>
        <v>1</v>
      </c>
      <c r="M711" s="12" t="s">
        <v>9687</v>
      </c>
      <c r="N711" s="12"/>
    </row>
    <row r="712" spans="1:14" x14ac:dyDescent="0.25">
      <c r="A712" s="12" t="s">
        <v>11206</v>
      </c>
      <c r="B712">
        <v>65</v>
      </c>
      <c r="C712">
        <v>85</v>
      </c>
      <c r="D712">
        <v>90</v>
      </c>
      <c r="E712">
        <v>70</v>
      </c>
      <c r="F712">
        <v>30</v>
      </c>
      <c r="G712">
        <v>45</v>
      </c>
      <c r="H712">
        <v>385</v>
      </c>
      <c r="I712" s="12" t="s">
        <v>11500</v>
      </c>
      <c r="K712">
        <f t="shared" si="22"/>
        <v>385</v>
      </c>
      <c r="L712">
        <f t="shared" si="23"/>
        <v>1</v>
      </c>
      <c r="M712" s="12" t="s">
        <v>11500</v>
      </c>
      <c r="N712" s="12"/>
    </row>
    <row r="713" spans="1:14" x14ac:dyDescent="0.25">
      <c r="A713" s="12" t="s">
        <v>10748</v>
      </c>
      <c r="B713">
        <v>90</v>
      </c>
      <c r="C713">
        <v>60</v>
      </c>
      <c r="D713">
        <v>80</v>
      </c>
      <c r="E713">
        <v>60</v>
      </c>
      <c r="F713">
        <v>110</v>
      </c>
      <c r="G713">
        <v>90</v>
      </c>
      <c r="H713">
        <v>490</v>
      </c>
      <c r="I713" s="12" t="s">
        <v>11378</v>
      </c>
      <c r="K713">
        <f t="shared" si="22"/>
        <v>490</v>
      </c>
      <c r="L713">
        <f t="shared" si="23"/>
        <v>3</v>
      </c>
      <c r="M713" s="12" t="s">
        <v>11378</v>
      </c>
      <c r="N713" s="12"/>
    </row>
    <row r="714" spans="1:14" x14ac:dyDescent="0.25">
      <c r="A714" s="12" t="s">
        <v>10944</v>
      </c>
      <c r="B714">
        <v>80</v>
      </c>
      <c r="C714">
        <v>100</v>
      </c>
      <c r="D714">
        <v>95</v>
      </c>
      <c r="E714">
        <v>100</v>
      </c>
      <c r="F714">
        <v>35</v>
      </c>
      <c r="G714">
        <v>95</v>
      </c>
      <c r="H714">
        <v>505</v>
      </c>
      <c r="I714" s="12" t="s">
        <v>11441</v>
      </c>
      <c r="K714">
        <f t="shared" si="22"/>
        <v>505</v>
      </c>
      <c r="L714">
        <f t="shared" si="23"/>
        <v>3</v>
      </c>
      <c r="M714" s="12" t="s">
        <v>11441</v>
      </c>
      <c r="N714" s="12"/>
    </row>
    <row r="715" spans="1:14" x14ac:dyDescent="0.25">
      <c r="A715" s="12" t="s">
        <v>10419</v>
      </c>
      <c r="B715">
        <v>75</v>
      </c>
      <c r="C715">
        <v>60</v>
      </c>
      <c r="D715">
        <v>65</v>
      </c>
      <c r="E715">
        <v>98</v>
      </c>
      <c r="F715">
        <v>108</v>
      </c>
      <c r="G715">
        <v>70</v>
      </c>
      <c r="H715">
        <v>476</v>
      </c>
      <c r="I715" s="12" t="s">
        <v>11267</v>
      </c>
      <c r="K715">
        <f t="shared" si="22"/>
        <v>476</v>
      </c>
      <c r="L715">
        <f t="shared" si="23"/>
        <v>2</v>
      </c>
      <c r="M715" s="12" t="s">
        <v>11267</v>
      </c>
      <c r="N715" s="12"/>
    </row>
    <row r="716" spans="1:14" x14ac:dyDescent="0.25">
      <c r="A716" s="12" t="s">
        <v>10797</v>
      </c>
      <c r="B716">
        <v>70</v>
      </c>
      <c r="C716">
        <v>105</v>
      </c>
      <c r="D716">
        <v>95</v>
      </c>
      <c r="E716">
        <v>95</v>
      </c>
      <c r="F716">
        <v>60</v>
      </c>
      <c r="G716">
        <v>55</v>
      </c>
      <c r="H716">
        <v>480</v>
      </c>
      <c r="I716" s="12" t="s">
        <v>11393</v>
      </c>
      <c r="K716">
        <f t="shared" si="22"/>
        <v>480</v>
      </c>
      <c r="L716">
        <f t="shared" si="23"/>
        <v>2</v>
      </c>
      <c r="M716" s="12" t="s">
        <v>11393</v>
      </c>
      <c r="N716" s="12"/>
    </row>
    <row r="717" spans="1:14" x14ac:dyDescent="0.25">
      <c r="A717" s="12" t="s">
        <v>10521</v>
      </c>
      <c r="B717">
        <v>55</v>
      </c>
      <c r="C717">
        <v>65</v>
      </c>
      <c r="D717">
        <v>45</v>
      </c>
      <c r="E717">
        <v>65</v>
      </c>
      <c r="F717">
        <v>33</v>
      </c>
      <c r="G717">
        <v>45</v>
      </c>
      <c r="H717">
        <v>308</v>
      </c>
      <c r="I717" s="12" t="s">
        <v>11303</v>
      </c>
      <c r="K717">
        <f t="shared" si="22"/>
        <v>308</v>
      </c>
      <c r="L717">
        <f t="shared" si="23"/>
        <v>1</v>
      </c>
      <c r="M717" s="12" t="s">
        <v>11303</v>
      </c>
      <c r="N717" s="12"/>
    </row>
    <row r="718" spans="1:14" x14ac:dyDescent="0.25">
      <c r="A718" s="12" t="s">
        <v>10439</v>
      </c>
      <c r="B718">
        <v>90</v>
      </c>
      <c r="C718">
        <v>105</v>
      </c>
      <c r="D718">
        <v>100</v>
      </c>
      <c r="E718">
        <v>95</v>
      </c>
      <c r="F718">
        <v>55</v>
      </c>
      <c r="G718">
        <v>65</v>
      </c>
      <c r="H718">
        <v>510</v>
      </c>
      <c r="I718" s="12" t="s">
        <v>11273</v>
      </c>
      <c r="K718">
        <f t="shared" si="22"/>
        <v>510</v>
      </c>
      <c r="L718">
        <f t="shared" si="23"/>
        <v>3</v>
      </c>
      <c r="M718" s="12" t="s">
        <v>11273</v>
      </c>
      <c r="N718" s="12"/>
    </row>
    <row r="719" spans="1:14" x14ac:dyDescent="0.25">
      <c r="A719" s="12" t="s">
        <v>10435</v>
      </c>
      <c r="B719">
        <v>60</v>
      </c>
      <c r="C719">
        <v>55</v>
      </c>
      <c r="D719">
        <v>70</v>
      </c>
      <c r="E719">
        <v>105</v>
      </c>
      <c r="F719">
        <v>25</v>
      </c>
      <c r="G719">
        <v>90</v>
      </c>
      <c r="H719">
        <v>405</v>
      </c>
      <c r="I719" s="12" t="s">
        <v>11271</v>
      </c>
      <c r="K719">
        <f t="shared" si="22"/>
        <v>405</v>
      </c>
      <c r="L719">
        <f t="shared" si="23"/>
        <v>2</v>
      </c>
      <c r="M719" s="12" t="s">
        <v>11271</v>
      </c>
      <c r="N719" s="12"/>
    </row>
    <row r="720" spans="1:14" x14ac:dyDescent="0.25">
      <c r="A720" s="12" t="s">
        <v>9826</v>
      </c>
      <c r="B720">
        <v>100</v>
      </c>
      <c r="C720">
        <v>100</v>
      </c>
      <c r="D720">
        <v>87</v>
      </c>
      <c r="E720">
        <v>115</v>
      </c>
      <c r="F720">
        <v>40</v>
      </c>
      <c r="G720">
        <v>85</v>
      </c>
      <c r="H720">
        <v>527</v>
      </c>
      <c r="I720" s="12" t="s">
        <v>10082</v>
      </c>
      <c r="K720">
        <f t="shared" si="22"/>
        <v>527</v>
      </c>
      <c r="L720">
        <f t="shared" si="23"/>
        <v>3</v>
      </c>
      <c r="M720" s="12" t="s">
        <v>10082</v>
      </c>
      <c r="N720" s="12"/>
    </row>
    <row r="721" spans="1:14" x14ac:dyDescent="0.25">
      <c r="A721" s="12" t="s">
        <v>1263</v>
      </c>
      <c r="B721">
        <v>110</v>
      </c>
      <c r="C721">
        <v>55</v>
      </c>
      <c r="D721">
        <v>80</v>
      </c>
      <c r="E721">
        <v>35</v>
      </c>
      <c r="F721">
        <v>110</v>
      </c>
      <c r="G721">
        <v>105</v>
      </c>
      <c r="H721">
        <v>495</v>
      </c>
      <c r="I721" s="12" t="s">
        <v>9031</v>
      </c>
      <c r="K721">
        <f t="shared" si="22"/>
        <v>495</v>
      </c>
      <c r="L721">
        <f t="shared" si="23"/>
        <v>3</v>
      </c>
      <c r="M721" s="12" t="s">
        <v>9031</v>
      </c>
      <c r="N721" s="12"/>
    </row>
    <row r="722" spans="1:14" x14ac:dyDescent="0.25">
      <c r="A722" s="12" t="s">
        <v>457</v>
      </c>
      <c r="B722">
        <v>75</v>
      </c>
      <c r="C722">
        <v>55</v>
      </c>
      <c r="D722">
        <v>75</v>
      </c>
      <c r="E722">
        <v>50</v>
      </c>
      <c r="F722">
        <v>69</v>
      </c>
      <c r="G722">
        <v>60</v>
      </c>
      <c r="H722">
        <v>384</v>
      </c>
      <c r="I722" s="12" t="s">
        <v>9244</v>
      </c>
      <c r="K722">
        <f t="shared" si="22"/>
        <v>384</v>
      </c>
      <c r="L722">
        <f t="shared" si="23"/>
        <v>1</v>
      </c>
      <c r="M722" s="12" t="s">
        <v>9244</v>
      </c>
      <c r="N722" s="12"/>
    </row>
    <row r="723" spans="1:14" x14ac:dyDescent="0.25">
      <c r="A723" s="12" t="s">
        <v>10516</v>
      </c>
      <c r="B723">
        <v>67</v>
      </c>
      <c r="C723">
        <v>62</v>
      </c>
      <c r="D723">
        <v>52</v>
      </c>
      <c r="E723">
        <v>73</v>
      </c>
      <c r="F723">
        <v>46</v>
      </c>
      <c r="G723">
        <v>48</v>
      </c>
      <c r="H723">
        <v>348</v>
      </c>
      <c r="I723" s="12" t="s">
        <v>11301</v>
      </c>
      <c r="K723">
        <f t="shared" si="22"/>
        <v>348</v>
      </c>
      <c r="L723">
        <f t="shared" si="23"/>
        <v>1</v>
      </c>
      <c r="M723" s="12" t="s">
        <v>11301</v>
      </c>
      <c r="N723" s="12"/>
    </row>
    <row r="724" spans="1:14" x14ac:dyDescent="0.25">
      <c r="A724" s="12" t="s">
        <v>10517</v>
      </c>
      <c r="B724">
        <v>90</v>
      </c>
      <c r="C724">
        <v>94</v>
      </c>
      <c r="D724">
        <v>68</v>
      </c>
      <c r="E724">
        <v>113</v>
      </c>
      <c r="F724">
        <v>59</v>
      </c>
      <c r="G724">
        <v>71</v>
      </c>
      <c r="H724">
        <v>495</v>
      </c>
      <c r="I724" s="12" t="s">
        <v>11302</v>
      </c>
      <c r="K724">
        <f t="shared" si="22"/>
        <v>495</v>
      </c>
      <c r="L724">
        <f t="shared" si="23"/>
        <v>3</v>
      </c>
      <c r="M724" s="12" t="s">
        <v>11302</v>
      </c>
      <c r="N724" s="12"/>
    </row>
    <row r="725" spans="1:14" x14ac:dyDescent="0.25">
      <c r="A725" s="12" t="s">
        <v>10575</v>
      </c>
      <c r="B725">
        <v>50</v>
      </c>
      <c r="C725">
        <v>55</v>
      </c>
      <c r="D725">
        <v>48</v>
      </c>
      <c r="E725">
        <v>64</v>
      </c>
      <c r="F725">
        <v>55</v>
      </c>
      <c r="G725">
        <v>44</v>
      </c>
      <c r="H725">
        <v>316</v>
      </c>
      <c r="I725" s="12" t="s">
        <v>11320</v>
      </c>
      <c r="K725">
        <f t="shared" si="22"/>
        <v>316</v>
      </c>
      <c r="L725">
        <f t="shared" si="23"/>
        <v>1</v>
      </c>
      <c r="M725" s="12" t="s">
        <v>11320</v>
      </c>
      <c r="N725" s="12"/>
    </row>
    <row r="726" spans="1:14" x14ac:dyDescent="0.25">
      <c r="A726" s="12" t="s">
        <v>10566</v>
      </c>
      <c r="B726">
        <v>50</v>
      </c>
      <c r="C726">
        <v>60</v>
      </c>
      <c r="D726">
        <v>48</v>
      </c>
      <c r="E726">
        <v>69</v>
      </c>
      <c r="F726">
        <v>45</v>
      </c>
      <c r="G726">
        <v>44</v>
      </c>
      <c r="H726">
        <v>316</v>
      </c>
      <c r="I726" s="12" t="s">
        <v>11316</v>
      </c>
      <c r="K726">
        <f t="shared" si="22"/>
        <v>316</v>
      </c>
      <c r="L726">
        <f t="shared" si="23"/>
        <v>1</v>
      </c>
      <c r="M726" s="12" t="s">
        <v>11316</v>
      </c>
      <c r="N726" s="12"/>
    </row>
    <row r="727" spans="1:14" x14ac:dyDescent="0.25">
      <c r="A727" s="12" t="s">
        <v>10571</v>
      </c>
      <c r="B727">
        <v>50</v>
      </c>
      <c r="C727">
        <v>45</v>
      </c>
      <c r="D727">
        <v>48</v>
      </c>
      <c r="E727">
        <v>69</v>
      </c>
      <c r="F727">
        <v>60</v>
      </c>
      <c r="G727">
        <v>44</v>
      </c>
      <c r="H727">
        <v>316</v>
      </c>
      <c r="I727" s="12" t="s">
        <v>11318</v>
      </c>
      <c r="K727">
        <f t="shared" si="22"/>
        <v>316</v>
      </c>
      <c r="L727">
        <f t="shared" si="23"/>
        <v>1</v>
      </c>
      <c r="M727" s="12" t="s">
        <v>11318</v>
      </c>
      <c r="N727" s="12"/>
    </row>
    <row r="728" spans="1:14" x14ac:dyDescent="0.25">
      <c r="A728" s="12" t="s">
        <v>2710</v>
      </c>
      <c r="B728">
        <v>55</v>
      </c>
      <c r="C728">
        <v>30</v>
      </c>
      <c r="D728">
        <v>60</v>
      </c>
      <c r="E728">
        <v>30</v>
      </c>
      <c r="F728">
        <v>70</v>
      </c>
      <c r="G728">
        <v>55</v>
      </c>
      <c r="H728">
        <v>300</v>
      </c>
      <c r="I728" s="12" t="s">
        <v>9519</v>
      </c>
      <c r="K728">
        <f t="shared" si="22"/>
        <v>300</v>
      </c>
      <c r="L728">
        <f t="shared" si="23"/>
        <v>1</v>
      </c>
      <c r="M728" s="12" t="s">
        <v>9519</v>
      </c>
      <c r="N728" s="12"/>
    </row>
    <row r="729" spans="1:14" x14ac:dyDescent="0.25">
      <c r="A729" s="12" t="s">
        <v>10884</v>
      </c>
      <c r="B729">
        <v>65</v>
      </c>
      <c r="C729">
        <v>20</v>
      </c>
      <c r="D729">
        <v>50</v>
      </c>
      <c r="E729">
        <v>50</v>
      </c>
      <c r="F729">
        <v>70</v>
      </c>
      <c r="G729">
        <v>45</v>
      </c>
      <c r="H729">
        <v>300</v>
      </c>
      <c r="I729" s="12" t="s">
        <v>11417</v>
      </c>
      <c r="K729">
        <f t="shared" si="22"/>
        <v>300</v>
      </c>
      <c r="L729">
        <f t="shared" si="23"/>
        <v>1</v>
      </c>
      <c r="M729" s="12" t="s">
        <v>11417</v>
      </c>
      <c r="N729" s="12"/>
    </row>
    <row r="730" spans="1:14" x14ac:dyDescent="0.25">
      <c r="A730" s="12" t="s">
        <v>2722</v>
      </c>
      <c r="B730">
        <v>75</v>
      </c>
      <c r="C730">
        <v>40</v>
      </c>
      <c r="D730">
        <v>90</v>
      </c>
      <c r="E730">
        <v>45</v>
      </c>
      <c r="F730">
        <v>100</v>
      </c>
      <c r="G730">
        <v>75</v>
      </c>
      <c r="H730">
        <v>425</v>
      </c>
      <c r="I730" s="12" t="s">
        <v>9246</v>
      </c>
      <c r="K730">
        <f t="shared" si="22"/>
        <v>425</v>
      </c>
      <c r="L730">
        <f t="shared" si="23"/>
        <v>2</v>
      </c>
      <c r="M730" s="12" t="s">
        <v>9246</v>
      </c>
      <c r="N730" s="12"/>
    </row>
    <row r="731" spans="1:14" x14ac:dyDescent="0.25">
      <c r="A731" s="12" t="s">
        <v>10885</v>
      </c>
      <c r="B731">
        <v>85</v>
      </c>
      <c r="C731">
        <v>30</v>
      </c>
      <c r="D731">
        <v>75</v>
      </c>
      <c r="E731">
        <v>60</v>
      </c>
      <c r="F731">
        <v>95</v>
      </c>
      <c r="G731">
        <v>80</v>
      </c>
      <c r="H731">
        <v>425</v>
      </c>
      <c r="I731" s="12" t="s">
        <v>11418</v>
      </c>
      <c r="K731">
        <f t="shared" si="22"/>
        <v>425</v>
      </c>
      <c r="L731">
        <f t="shared" si="23"/>
        <v>2</v>
      </c>
      <c r="M731" s="12" t="s">
        <v>11418</v>
      </c>
      <c r="N731" s="12"/>
    </row>
    <row r="732" spans="1:14" x14ac:dyDescent="0.25">
      <c r="A732" s="12" t="s">
        <v>10750</v>
      </c>
      <c r="B732">
        <v>110</v>
      </c>
      <c r="C732">
        <v>110</v>
      </c>
      <c r="D732">
        <v>80</v>
      </c>
      <c r="E732">
        <v>90</v>
      </c>
      <c r="F732">
        <v>40</v>
      </c>
      <c r="G732">
        <v>60</v>
      </c>
      <c r="H732">
        <v>490</v>
      </c>
      <c r="I732" s="12" t="s">
        <v>11379</v>
      </c>
      <c r="K732">
        <f t="shared" si="22"/>
        <v>490</v>
      </c>
      <c r="L732">
        <f t="shared" si="23"/>
        <v>3</v>
      </c>
      <c r="M732" s="12" t="s">
        <v>11379</v>
      </c>
      <c r="N732" s="12"/>
    </row>
    <row r="733" spans="1:14" x14ac:dyDescent="0.25">
      <c r="A733" s="12" t="s">
        <v>3943</v>
      </c>
      <c r="B733">
        <v>45</v>
      </c>
      <c r="C733">
        <v>50</v>
      </c>
      <c r="D733">
        <v>39</v>
      </c>
      <c r="E733">
        <v>42</v>
      </c>
      <c r="F733">
        <v>40</v>
      </c>
      <c r="G733">
        <v>39</v>
      </c>
      <c r="H733">
        <v>255</v>
      </c>
      <c r="I733" s="12" t="s">
        <v>9619</v>
      </c>
      <c r="K733">
        <f t="shared" si="22"/>
        <v>255</v>
      </c>
      <c r="L733">
        <f t="shared" si="23"/>
        <v>1</v>
      </c>
      <c r="M733" s="12" t="s">
        <v>9619</v>
      </c>
      <c r="N733" s="12"/>
    </row>
    <row r="734" spans="1:14" x14ac:dyDescent="0.25">
      <c r="A734" s="12" t="s">
        <v>9844</v>
      </c>
      <c r="B734">
        <v>45</v>
      </c>
      <c r="C734">
        <v>50</v>
      </c>
      <c r="D734">
        <v>40</v>
      </c>
      <c r="E734">
        <v>60</v>
      </c>
      <c r="F734">
        <v>20</v>
      </c>
      <c r="G734">
        <v>25</v>
      </c>
      <c r="H734">
        <v>240</v>
      </c>
      <c r="I734" s="12" t="s">
        <v>10083</v>
      </c>
      <c r="K734">
        <f t="shared" si="22"/>
        <v>240</v>
      </c>
      <c r="L734">
        <f t="shared" si="23"/>
        <v>1</v>
      </c>
      <c r="M734" s="12" t="s">
        <v>10083</v>
      </c>
      <c r="N734" s="12"/>
    </row>
    <row r="735" spans="1:14" x14ac:dyDescent="0.25">
      <c r="A735" s="12" t="s">
        <v>9845</v>
      </c>
      <c r="B735">
        <v>60</v>
      </c>
      <c r="C735">
        <v>75</v>
      </c>
      <c r="D735">
        <v>60</v>
      </c>
      <c r="E735">
        <v>85</v>
      </c>
      <c r="F735">
        <v>30</v>
      </c>
      <c r="G735">
        <v>40</v>
      </c>
      <c r="H735">
        <v>350</v>
      </c>
      <c r="I735" s="12" t="s">
        <v>10084</v>
      </c>
      <c r="K735">
        <f t="shared" si="22"/>
        <v>350</v>
      </c>
      <c r="L735">
        <f t="shared" si="23"/>
        <v>1</v>
      </c>
      <c r="M735" s="12" t="s">
        <v>10084</v>
      </c>
      <c r="N735" s="12"/>
    </row>
    <row r="736" spans="1:14" x14ac:dyDescent="0.25">
      <c r="A736" s="12" t="s">
        <v>9846</v>
      </c>
      <c r="B736">
        <v>70</v>
      </c>
      <c r="C736">
        <v>105</v>
      </c>
      <c r="D736">
        <v>70</v>
      </c>
      <c r="E736">
        <v>115</v>
      </c>
      <c r="F736">
        <v>40</v>
      </c>
      <c r="G736">
        <v>90</v>
      </c>
      <c r="H736">
        <v>490</v>
      </c>
      <c r="I736" s="12" t="s">
        <v>10085</v>
      </c>
      <c r="K736">
        <f t="shared" si="22"/>
        <v>490</v>
      </c>
      <c r="L736">
        <f t="shared" si="23"/>
        <v>3</v>
      </c>
      <c r="M736" s="12" t="s">
        <v>10085</v>
      </c>
      <c r="N736" s="12"/>
    </row>
    <row r="737" spans="1:14" x14ac:dyDescent="0.25">
      <c r="A737" s="12" t="s">
        <v>10382</v>
      </c>
      <c r="B737">
        <v>55</v>
      </c>
      <c r="C737">
        <v>65</v>
      </c>
      <c r="D737">
        <v>70</v>
      </c>
      <c r="E737">
        <v>70</v>
      </c>
      <c r="F737">
        <v>30</v>
      </c>
      <c r="G737">
        <v>50</v>
      </c>
      <c r="H737">
        <v>340</v>
      </c>
      <c r="I737" s="12" t="s">
        <v>11254</v>
      </c>
      <c r="K737">
        <f t="shared" si="22"/>
        <v>340</v>
      </c>
      <c r="L737">
        <f t="shared" si="23"/>
        <v>1</v>
      </c>
      <c r="M737" s="12" t="s">
        <v>11254</v>
      </c>
      <c r="N737" s="12"/>
    </row>
    <row r="738" spans="1:14" x14ac:dyDescent="0.25">
      <c r="A738" s="12" t="s">
        <v>12632</v>
      </c>
      <c r="B738">
        <v>50</v>
      </c>
      <c r="C738">
        <v>70</v>
      </c>
      <c r="D738">
        <v>60</v>
      </c>
      <c r="E738">
        <v>70</v>
      </c>
      <c r="F738">
        <v>40</v>
      </c>
      <c r="G738">
        <v>50</v>
      </c>
      <c r="H738">
        <v>340</v>
      </c>
      <c r="I738" s="12" t="s">
        <v>12656</v>
      </c>
      <c r="K738">
        <f t="shared" si="22"/>
        <v>340</v>
      </c>
      <c r="L738">
        <f t="shared" si="23"/>
        <v>1</v>
      </c>
      <c r="M738" s="12" t="s">
        <v>12656</v>
      </c>
      <c r="N738" s="12"/>
    </row>
    <row r="739" spans="1:14" x14ac:dyDescent="0.25">
      <c r="A739" s="12" t="s">
        <v>4044</v>
      </c>
      <c r="B739">
        <v>70</v>
      </c>
      <c r="C739">
        <v>95</v>
      </c>
      <c r="D739">
        <v>70</v>
      </c>
      <c r="E739">
        <v>75</v>
      </c>
      <c r="F739">
        <v>50</v>
      </c>
      <c r="G739">
        <v>100</v>
      </c>
      <c r="H739">
        <v>460</v>
      </c>
      <c r="I739" s="12" t="s">
        <v>9308</v>
      </c>
      <c r="K739">
        <f t="shared" si="22"/>
        <v>460</v>
      </c>
      <c r="L739">
        <f t="shared" si="23"/>
        <v>2</v>
      </c>
      <c r="M739" s="12" t="s">
        <v>9308</v>
      </c>
      <c r="N739" s="12"/>
    </row>
    <row r="740" spans="1:14" x14ac:dyDescent="0.25">
      <c r="A740" s="12" t="s">
        <v>10702</v>
      </c>
      <c r="B740">
        <v>70</v>
      </c>
      <c r="C740">
        <v>90</v>
      </c>
      <c r="D740">
        <v>70</v>
      </c>
      <c r="E740">
        <v>90</v>
      </c>
      <c r="F740">
        <v>60</v>
      </c>
      <c r="G740">
        <v>60</v>
      </c>
      <c r="H740">
        <v>440</v>
      </c>
      <c r="I740" s="12" t="s">
        <v>11363</v>
      </c>
      <c r="K740">
        <f t="shared" si="22"/>
        <v>440</v>
      </c>
      <c r="L740">
        <f t="shared" si="23"/>
        <v>2</v>
      </c>
      <c r="M740" s="12" t="s">
        <v>11363</v>
      </c>
      <c r="N740" s="12"/>
    </row>
    <row r="741" spans="1:14" x14ac:dyDescent="0.25">
      <c r="A741" s="12" t="s">
        <v>14234</v>
      </c>
      <c r="B741">
        <v>60</v>
      </c>
      <c r="C741">
        <v>115</v>
      </c>
      <c r="D741">
        <v>47</v>
      </c>
      <c r="E741">
        <v>104</v>
      </c>
      <c r="F741">
        <v>54</v>
      </c>
      <c r="G741">
        <v>60</v>
      </c>
      <c r="H741">
        <v>440</v>
      </c>
      <c r="I741" s="12" t="s">
        <v>14876</v>
      </c>
      <c r="K741">
        <f t="shared" si="22"/>
        <v>440</v>
      </c>
      <c r="L741">
        <f t="shared" si="23"/>
        <v>2</v>
      </c>
      <c r="M741" s="12" t="s">
        <v>14876</v>
      </c>
      <c r="N741" s="12"/>
    </row>
    <row r="742" spans="1:14" x14ac:dyDescent="0.25">
      <c r="A742" s="12" t="s">
        <v>2200</v>
      </c>
      <c r="B742">
        <v>65</v>
      </c>
      <c r="C742">
        <v>50</v>
      </c>
      <c r="D742">
        <v>60</v>
      </c>
      <c r="E742">
        <v>125</v>
      </c>
      <c r="F742">
        <v>80</v>
      </c>
      <c r="G742">
        <v>60</v>
      </c>
      <c r="H742">
        <v>440</v>
      </c>
      <c r="I742" s="12" t="s">
        <v>9377</v>
      </c>
      <c r="K742">
        <f t="shared" si="22"/>
        <v>440</v>
      </c>
      <c r="L742">
        <f t="shared" si="23"/>
        <v>2</v>
      </c>
      <c r="M742" s="12" t="s">
        <v>9377</v>
      </c>
      <c r="N742" s="12"/>
    </row>
    <row r="743" spans="1:14" x14ac:dyDescent="0.25">
      <c r="A743" s="12" t="s">
        <v>14233</v>
      </c>
      <c r="B743">
        <v>100</v>
      </c>
      <c r="C743">
        <v>40</v>
      </c>
      <c r="D743">
        <v>75</v>
      </c>
      <c r="E743">
        <v>55</v>
      </c>
      <c r="F743">
        <v>90</v>
      </c>
      <c r="G743">
        <v>75</v>
      </c>
      <c r="H743">
        <v>435</v>
      </c>
      <c r="I743" s="12" t="s">
        <v>14877</v>
      </c>
      <c r="K743">
        <f t="shared" si="22"/>
        <v>435</v>
      </c>
      <c r="L743">
        <f t="shared" si="23"/>
        <v>2</v>
      </c>
      <c r="M743" s="12" t="s">
        <v>14877</v>
      </c>
      <c r="N743" s="12"/>
    </row>
    <row r="744" spans="1:14" x14ac:dyDescent="0.25">
      <c r="A744" s="12" t="s">
        <v>10656</v>
      </c>
      <c r="B744">
        <v>35</v>
      </c>
      <c r="C744">
        <v>35</v>
      </c>
      <c r="D744">
        <v>50</v>
      </c>
      <c r="E744">
        <v>40</v>
      </c>
      <c r="F744">
        <v>70</v>
      </c>
      <c r="G744">
        <v>50</v>
      </c>
      <c r="H744">
        <v>280</v>
      </c>
      <c r="I744" s="12" t="s">
        <v>11353</v>
      </c>
      <c r="K744">
        <f t="shared" si="22"/>
        <v>280</v>
      </c>
      <c r="L744">
        <f t="shared" si="23"/>
        <v>1</v>
      </c>
      <c r="M744" s="12" t="s">
        <v>11353</v>
      </c>
      <c r="N744" s="12"/>
    </row>
    <row r="745" spans="1:14" x14ac:dyDescent="0.25">
      <c r="A745" s="12" t="s">
        <v>4633</v>
      </c>
      <c r="B745">
        <v>80</v>
      </c>
      <c r="C745">
        <v>60</v>
      </c>
      <c r="D745">
        <v>70</v>
      </c>
      <c r="E745">
        <v>40</v>
      </c>
      <c r="F745">
        <v>20</v>
      </c>
      <c r="G745">
        <v>60</v>
      </c>
      <c r="H745">
        <v>330</v>
      </c>
      <c r="I745" s="12" t="s">
        <v>9182</v>
      </c>
      <c r="K745">
        <f t="shared" si="22"/>
        <v>330</v>
      </c>
      <c r="L745">
        <f t="shared" si="23"/>
        <v>1</v>
      </c>
      <c r="M745" s="12" t="s">
        <v>9182</v>
      </c>
      <c r="N745" s="12"/>
    </row>
    <row r="746" spans="1:14" x14ac:dyDescent="0.25">
      <c r="A746" s="12" t="s">
        <v>10889</v>
      </c>
      <c r="B746">
        <v>70</v>
      </c>
      <c r="C746">
        <v>20</v>
      </c>
      <c r="D746">
        <v>50</v>
      </c>
      <c r="E746">
        <v>65</v>
      </c>
      <c r="F746">
        <v>65</v>
      </c>
      <c r="G746">
        <v>60</v>
      </c>
      <c r="H746">
        <v>330</v>
      </c>
      <c r="I746" s="12" t="s">
        <v>11419</v>
      </c>
      <c r="K746">
        <f t="shared" si="22"/>
        <v>330</v>
      </c>
      <c r="L746">
        <f t="shared" si="23"/>
        <v>1</v>
      </c>
      <c r="M746" s="12" t="s">
        <v>11419</v>
      </c>
      <c r="N746" s="12"/>
    </row>
    <row r="747" spans="1:14" x14ac:dyDescent="0.25">
      <c r="A747" s="12" t="s">
        <v>5764</v>
      </c>
      <c r="B747">
        <v>43</v>
      </c>
      <c r="C747">
        <v>70</v>
      </c>
      <c r="D747">
        <v>48</v>
      </c>
      <c r="E747">
        <v>33</v>
      </c>
      <c r="F747">
        <v>40</v>
      </c>
      <c r="G747">
        <v>75</v>
      </c>
      <c r="H747">
        <v>309</v>
      </c>
      <c r="I747" s="12" t="s">
        <v>9639</v>
      </c>
      <c r="K747">
        <f t="shared" si="22"/>
        <v>309</v>
      </c>
      <c r="L747">
        <f t="shared" si="23"/>
        <v>1</v>
      </c>
      <c r="M747" s="12" t="s">
        <v>9639</v>
      </c>
      <c r="N747" s="12"/>
    </row>
    <row r="748" spans="1:14" x14ac:dyDescent="0.25">
      <c r="A748" s="12" t="s">
        <v>10660</v>
      </c>
      <c r="B748">
        <v>53</v>
      </c>
      <c r="C748">
        <v>40</v>
      </c>
      <c r="D748">
        <v>38</v>
      </c>
      <c r="E748">
        <v>43</v>
      </c>
      <c r="F748">
        <v>60</v>
      </c>
      <c r="G748">
        <v>75</v>
      </c>
      <c r="H748">
        <v>309</v>
      </c>
      <c r="I748" s="12" t="s">
        <v>11355</v>
      </c>
      <c r="K748">
        <f t="shared" si="22"/>
        <v>309</v>
      </c>
      <c r="L748">
        <f t="shared" si="23"/>
        <v>1</v>
      </c>
      <c r="M748" s="12" t="s">
        <v>11355</v>
      </c>
      <c r="N748" s="12"/>
    </row>
    <row r="749" spans="1:14" x14ac:dyDescent="0.25">
      <c r="A749" s="12" t="s">
        <v>8916</v>
      </c>
      <c r="B749">
        <v>80</v>
      </c>
      <c r="C749">
        <v>80</v>
      </c>
      <c r="D749">
        <v>80</v>
      </c>
      <c r="E749">
        <v>100</v>
      </c>
      <c r="F749">
        <v>100</v>
      </c>
      <c r="G749">
        <v>80</v>
      </c>
      <c r="H749">
        <v>520</v>
      </c>
      <c r="I749" s="12" t="s">
        <v>9192</v>
      </c>
      <c r="K749">
        <f t="shared" si="22"/>
        <v>520</v>
      </c>
      <c r="L749">
        <f t="shared" si="23"/>
        <v>3</v>
      </c>
      <c r="M749" s="12" t="s">
        <v>9192</v>
      </c>
      <c r="N749" s="12"/>
    </row>
    <row r="750" spans="1:14" x14ac:dyDescent="0.25">
      <c r="A750" s="12" t="s">
        <v>3767</v>
      </c>
      <c r="B750">
        <v>20</v>
      </c>
      <c r="C750">
        <v>25</v>
      </c>
      <c r="D750">
        <v>15</v>
      </c>
      <c r="E750">
        <v>60</v>
      </c>
      <c r="F750">
        <v>50</v>
      </c>
      <c r="G750">
        <v>35</v>
      </c>
      <c r="H750">
        <v>205</v>
      </c>
      <c r="I750" s="12" t="s">
        <v>9713</v>
      </c>
      <c r="K750">
        <f t="shared" si="22"/>
        <v>205</v>
      </c>
      <c r="L750">
        <f t="shared" si="23"/>
        <v>1</v>
      </c>
      <c r="M750" s="12" t="s">
        <v>9713</v>
      </c>
      <c r="N750" s="12"/>
    </row>
    <row r="751" spans="1:14" x14ac:dyDescent="0.25">
      <c r="A751" s="12" t="s">
        <v>10978</v>
      </c>
      <c r="B751">
        <v>40</v>
      </c>
      <c r="C751">
        <v>45</v>
      </c>
      <c r="D751">
        <v>25</v>
      </c>
      <c r="E751">
        <v>40</v>
      </c>
      <c r="F751">
        <v>30</v>
      </c>
      <c r="G751">
        <v>25</v>
      </c>
      <c r="H751">
        <v>205</v>
      </c>
      <c r="I751" s="12" t="s">
        <v>11453</v>
      </c>
      <c r="K751">
        <f t="shared" si="22"/>
        <v>205</v>
      </c>
      <c r="L751">
        <f t="shared" si="23"/>
        <v>1</v>
      </c>
      <c r="M751" s="12" t="s">
        <v>11453</v>
      </c>
      <c r="N751" s="12"/>
    </row>
    <row r="752" spans="1:14" x14ac:dyDescent="0.25">
      <c r="A752" s="12" t="s">
        <v>3533</v>
      </c>
      <c r="B752">
        <v>83</v>
      </c>
      <c r="C752">
        <v>60</v>
      </c>
      <c r="D752">
        <v>75</v>
      </c>
      <c r="E752">
        <v>101</v>
      </c>
      <c r="F752">
        <v>90</v>
      </c>
      <c r="G752">
        <v>70</v>
      </c>
      <c r="H752">
        <v>479</v>
      </c>
      <c r="I752" s="12" t="s">
        <v>9169</v>
      </c>
      <c r="K752">
        <f t="shared" si="22"/>
        <v>479</v>
      </c>
      <c r="L752">
        <f t="shared" si="23"/>
        <v>2</v>
      </c>
      <c r="M752" s="12" t="s">
        <v>9169</v>
      </c>
      <c r="N752" s="12"/>
    </row>
    <row r="753" spans="1:14" x14ac:dyDescent="0.25">
      <c r="A753" s="12" t="s">
        <v>3527</v>
      </c>
      <c r="B753">
        <v>63</v>
      </c>
      <c r="C753">
        <v>45</v>
      </c>
      <c r="D753">
        <v>55</v>
      </c>
      <c r="E753">
        <v>71</v>
      </c>
      <c r="F753">
        <v>65</v>
      </c>
      <c r="G753">
        <v>50</v>
      </c>
      <c r="H753">
        <v>349</v>
      </c>
      <c r="I753" s="12" t="s">
        <v>9411</v>
      </c>
      <c r="K753">
        <f t="shared" si="22"/>
        <v>349</v>
      </c>
      <c r="L753">
        <f t="shared" si="23"/>
        <v>1</v>
      </c>
      <c r="M753" s="12" t="s">
        <v>9411</v>
      </c>
      <c r="N753" s="12"/>
    </row>
    <row r="754" spans="1:14" x14ac:dyDescent="0.25">
      <c r="A754" s="12" t="s">
        <v>3517</v>
      </c>
      <c r="B754">
        <v>40</v>
      </c>
      <c r="C754">
        <v>35</v>
      </c>
      <c r="D754">
        <v>40</v>
      </c>
      <c r="E754">
        <v>56</v>
      </c>
      <c r="F754">
        <v>45</v>
      </c>
      <c r="G754">
        <v>35</v>
      </c>
      <c r="H754">
        <v>251</v>
      </c>
      <c r="I754" s="12" t="s">
        <v>9646</v>
      </c>
      <c r="K754">
        <f t="shared" si="22"/>
        <v>251</v>
      </c>
      <c r="L754">
        <f t="shared" si="23"/>
        <v>1</v>
      </c>
      <c r="M754" s="12" t="s">
        <v>9646</v>
      </c>
      <c r="N754" s="12"/>
    </row>
    <row r="755" spans="1:14" x14ac:dyDescent="0.25">
      <c r="A755" s="12" t="s">
        <v>2753</v>
      </c>
      <c r="B755">
        <v>50</v>
      </c>
      <c r="C755">
        <v>40</v>
      </c>
      <c r="D755">
        <v>50</v>
      </c>
      <c r="E755">
        <v>55</v>
      </c>
      <c r="F755">
        <v>20</v>
      </c>
      <c r="G755">
        <v>50</v>
      </c>
      <c r="H755">
        <v>265</v>
      </c>
      <c r="I755" s="12" t="s">
        <v>9572</v>
      </c>
      <c r="K755">
        <f t="shared" si="22"/>
        <v>265</v>
      </c>
      <c r="L755">
        <f t="shared" si="23"/>
        <v>1</v>
      </c>
      <c r="M755" s="12" t="s">
        <v>9572</v>
      </c>
      <c r="N755" s="12"/>
    </row>
    <row r="756" spans="1:14" x14ac:dyDescent="0.25">
      <c r="A756" s="12" t="s">
        <v>8924</v>
      </c>
      <c r="B756">
        <v>80</v>
      </c>
      <c r="C756">
        <v>83</v>
      </c>
      <c r="D756">
        <v>85</v>
      </c>
      <c r="E756">
        <v>55</v>
      </c>
      <c r="F756">
        <v>50</v>
      </c>
      <c r="G756">
        <v>65</v>
      </c>
      <c r="H756">
        <v>418</v>
      </c>
      <c r="I756" s="12" t="s">
        <v>9196</v>
      </c>
      <c r="K756">
        <f t="shared" si="22"/>
        <v>418</v>
      </c>
      <c r="L756">
        <f t="shared" si="23"/>
        <v>2</v>
      </c>
      <c r="M756" s="12" t="s">
        <v>9196</v>
      </c>
      <c r="N756" s="12"/>
    </row>
    <row r="757" spans="1:14" x14ac:dyDescent="0.25">
      <c r="A757" s="12" t="s">
        <v>3778</v>
      </c>
      <c r="B757">
        <v>35</v>
      </c>
      <c r="C757">
        <v>45</v>
      </c>
      <c r="D757">
        <v>40</v>
      </c>
      <c r="E757">
        <v>90</v>
      </c>
      <c r="F757">
        <v>60</v>
      </c>
      <c r="G757">
        <v>50</v>
      </c>
      <c r="H757">
        <v>320</v>
      </c>
      <c r="I757" s="12" t="s">
        <v>9688</v>
      </c>
      <c r="K757">
        <f t="shared" si="22"/>
        <v>320</v>
      </c>
      <c r="L757">
        <f t="shared" si="23"/>
        <v>1</v>
      </c>
      <c r="M757" s="12" t="s">
        <v>9688</v>
      </c>
      <c r="N757" s="12"/>
    </row>
    <row r="758" spans="1:14" x14ac:dyDescent="0.25">
      <c r="A758" s="12" t="s">
        <v>10979</v>
      </c>
      <c r="B758">
        <v>55</v>
      </c>
      <c r="C758">
        <v>70</v>
      </c>
      <c r="D758">
        <v>45</v>
      </c>
      <c r="E758">
        <v>55</v>
      </c>
      <c r="F758">
        <v>45</v>
      </c>
      <c r="G758">
        <v>50</v>
      </c>
      <c r="H758">
        <v>320</v>
      </c>
      <c r="I758" s="12" t="s">
        <v>11454</v>
      </c>
      <c r="K758">
        <f t="shared" si="22"/>
        <v>320</v>
      </c>
      <c r="L758">
        <f t="shared" si="23"/>
        <v>1</v>
      </c>
      <c r="M758" s="12" t="s">
        <v>11454</v>
      </c>
      <c r="N758" s="12"/>
    </row>
    <row r="759" spans="1:14" x14ac:dyDescent="0.25">
      <c r="A759" s="12" t="s">
        <v>4649</v>
      </c>
      <c r="B759">
        <v>35</v>
      </c>
      <c r="C759">
        <v>75</v>
      </c>
      <c r="D759">
        <v>30</v>
      </c>
      <c r="E759">
        <v>65</v>
      </c>
      <c r="F759">
        <v>30</v>
      </c>
      <c r="G759">
        <v>30</v>
      </c>
      <c r="H759">
        <v>265</v>
      </c>
      <c r="I759" s="12" t="s">
        <v>9690</v>
      </c>
      <c r="K759">
        <f t="shared" si="22"/>
        <v>265</v>
      </c>
      <c r="L759">
        <f t="shared" si="23"/>
        <v>1</v>
      </c>
      <c r="M759" s="12" t="s">
        <v>9690</v>
      </c>
      <c r="N759" s="12"/>
    </row>
    <row r="760" spans="1:14" x14ac:dyDescent="0.25">
      <c r="A760" s="12" t="s">
        <v>4285</v>
      </c>
      <c r="B760">
        <v>100</v>
      </c>
      <c r="C760">
        <v>90</v>
      </c>
      <c r="D760">
        <v>90</v>
      </c>
      <c r="E760">
        <v>75</v>
      </c>
      <c r="F760">
        <v>50</v>
      </c>
      <c r="G760">
        <v>45</v>
      </c>
      <c r="H760">
        <v>450</v>
      </c>
      <c r="I760" s="12" t="s">
        <v>9062</v>
      </c>
      <c r="K760">
        <f t="shared" si="22"/>
        <v>450</v>
      </c>
      <c r="L760">
        <f t="shared" si="23"/>
        <v>2</v>
      </c>
      <c r="M760" s="12" t="s">
        <v>9062</v>
      </c>
      <c r="N760" s="12"/>
    </row>
    <row r="761" spans="1:14" x14ac:dyDescent="0.25">
      <c r="A761" s="12" t="s">
        <v>9731</v>
      </c>
      <c r="B761">
        <v>90</v>
      </c>
      <c r="C761">
        <v>110</v>
      </c>
      <c r="D761">
        <v>100</v>
      </c>
      <c r="E761">
        <v>55</v>
      </c>
      <c r="F761">
        <v>50</v>
      </c>
      <c r="G761">
        <v>45</v>
      </c>
      <c r="H761">
        <v>450</v>
      </c>
      <c r="I761" s="12" t="s">
        <v>9744</v>
      </c>
      <c r="K761">
        <f t="shared" si="22"/>
        <v>450</v>
      </c>
      <c r="L761">
        <f t="shared" si="23"/>
        <v>2</v>
      </c>
      <c r="M761" s="12" t="s">
        <v>9744</v>
      </c>
      <c r="N761" s="12"/>
    </row>
    <row r="762" spans="1:14" x14ac:dyDescent="0.25">
      <c r="A762" s="12" t="s">
        <v>5815</v>
      </c>
      <c r="B762">
        <v>101</v>
      </c>
      <c r="C762">
        <v>48</v>
      </c>
      <c r="D762">
        <v>95</v>
      </c>
      <c r="E762">
        <v>15</v>
      </c>
      <c r="F762">
        <v>91</v>
      </c>
      <c r="G762">
        <v>85</v>
      </c>
      <c r="H762">
        <v>435</v>
      </c>
      <c r="I762" s="12" t="s">
        <v>9595</v>
      </c>
      <c r="K762">
        <f t="shared" si="22"/>
        <v>435</v>
      </c>
      <c r="L762">
        <f t="shared" si="23"/>
        <v>2</v>
      </c>
      <c r="M762" s="12" t="s">
        <v>9595</v>
      </c>
      <c r="N762" s="12"/>
    </row>
    <row r="763" spans="1:14" x14ac:dyDescent="0.25">
      <c r="A763" s="12" t="s">
        <v>14238</v>
      </c>
      <c r="B763">
        <v>100</v>
      </c>
      <c r="C763">
        <v>70</v>
      </c>
      <c r="D763">
        <v>90</v>
      </c>
      <c r="E763">
        <v>35</v>
      </c>
      <c r="F763">
        <v>45</v>
      </c>
      <c r="G763">
        <v>95</v>
      </c>
      <c r="H763">
        <v>435</v>
      </c>
      <c r="I763" s="12" t="s">
        <v>14878</v>
      </c>
      <c r="K763">
        <f t="shared" si="22"/>
        <v>435</v>
      </c>
      <c r="L763">
        <f t="shared" si="23"/>
        <v>2</v>
      </c>
      <c r="M763" s="12" t="s">
        <v>14878</v>
      </c>
      <c r="N763" s="12"/>
    </row>
    <row r="764" spans="1:14" x14ac:dyDescent="0.25">
      <c r="A764" s="12" t="s">
        <v>4674</v>
      </c>
      <c r="B764">
        <v>45</v>
      </c>
      <c r="C764">
        <v>35</v>
      </c>
      <c r="D764">
        <v>60</v>
      </c>
      <c r="E764">
        <v>35</v>
      </c>
      <c r="F764">
        <v>60</v>
      </c>
      <c r="G764">
        <v>55</v>
      </c>
      <c r="H764">
        <v>290</v>
      </c>
      <c r="I764" s="12" t="s">
        <v>9602</v>
      </c>
      <c r="K764">
        <f t="shared" si="22"/>
        <v>290</v>
      </c>
      <c r="L764">
        <f t="shared" si="23"/>
        <v>1</v>
      </c>
      <c r="M764" s="12" t="s">
        <v>9602</v>
      </c>
      <c r="N764" s="12"/>
    </row>
    <row r="765" spans="1:14" x14ac:dyDescent="0.25">
      <c r="A765" s="12" t="s">
        <v>5845</v>
      </c>
      <c r="B765">
        <v>65</v>
      </c>
      <c r="C765">
        <v>125</v>
      </c>
      <c r="D765">
        <v>100</v>
      </c>
      <c r="E765">
        <v>85</v>
      </c>
      <c r="F765">
        <v>55</v>
      </c>
      <c r="G765">
        <v>70</v>
      </c>
      <c r="H765">
        <v>500</v>
      </c>
      <c r="I765" s="12" t="s">
        <v>9383</v>
      </c>
      <c r="K765">
        <f t="shared" si="22"/>
        <v>500</v>
      </c>
      <c r="L765">
        <f t="shared" si="23"/>
        <v>3</v>
      </c>
      <c r="M765" s="12" t="s">
        <v>9383</v>
      </c>
      <c r="N765" s="12"/>
    </row>
    <row r="766" spans="1:14" x14ac:dyDescent="0.25">
      <c r="A766" s="12" t="s">
        <v>6317</v>
      </c>
      <c r="B766">
        <v>53</v>
      </c>
      <c r="C766">
        <v>61</v>
      </c>
      <c r="D766">
        <v>53</v>
      </c>
      <c r="E766">
        <v>40</v>
      </c>
      <c r="F766">
        <v>51</v>
      </c>
      <c r="G766">
        <v>56</v>
      </c>
      <c r="H766">
        <v>314</v>
      </c>
      <c r="I766" s="12" t="s">
        <v>9542</v>
      </c>
      <c r="K766">
        <f t="shared" si="22"/>
        <v>314</v>
      </c>
      <c r="L766">
        <f t="shared" si="23"/>
        <v>1</v>
      </c>
      <c r="M766" s="12" t="s">
        <v>9542</v>
      </c>
      <c r="N766" s="12"/>
    </row>
    <row r="767" spans="1:14" x14ac:dyDescent="0.25">
      <c r="A767" s="12" t="s">
        <v>10543</v>
      </c>
      <c r="B767">
        <v>56</v>
      </c>
      <c r="C767">
        <v>64</v>
      </c>
      <c r="D767">
        <v>42</v>
      </c>
      <c r="E767">
        <v>124</v>
      </c>
      <c r="F767">
        <v>106</v>
      </c>
      <c r="G767">
        <v>42</v>
      </c>
      <c r="H767">
        <v>434</v>
      </c>
      <c r="I767" s="12" t="s">
        <v>11312</v>
      </c>
      <c r="K767">
        <f t="shared" si="22"/>
        <v>434</v>
      </c>
      <c r="L767">
        <f t="shared" si="23"/>
        <v>2</v>
      </c>
      <c r="M767" s="12" t="s">
        <v>11312</v>
      </c>
      <c r="N767" s="12"/>
    </row>
    <row r="768" spans="1:14" x14ac:dyDescent="0.25">
      <c r="A768" s="12" t="s">
        <v>5755</v>
      </c>
      <c r="B768">
        <v>90</v>
      </c>
      <c r="C768">
        <v>110</v>
      </c>
      <c r="D768">
        <v>95</v>
      </c>
      <c r="E768">
        <v>70</v>
      </c>
      <c r="F768">
        <v>55</v>
      </c>
      <c r="G768">
        <v>80</v>
      </c>
      <c r="H768">
        <v>500</v>
      </c>
      <c r="I768" s="12" t="s">
        <v>9108</v>
      </c>
      <c r="K768">
        <f t="shared" si="22"/>
        <v>500</v>
      </c>
      <c r="L768">
        <f t="shared" si="23"/>
        <v>3</v>
      </c>
      <c r="M768" s="12" t="s">
        <v>9108</v>
      </c>
      <c r="N768" s="12"/>
    </row>
    <row r="769" spans="1:14" x14ac:dyDescent="0.25">
      <c r="A769" s="12" t="s">
        <v>5730</v>
      </c>
      <c r="B769">
        <v>70</v>
      </c>
      <c r="C769">
        <v>70</v>
      </c>
      <c r="D769">
        <v>30</v>
      </c>
      <c r="E769">
        <v>40</v>
      </c>
      <c r="F769">
        <v>60</v>
      </c>
      <c r="G769">
        <v>30</v>
      </c>
      <c r="H769">
        <v>300</v>
      </c>
      <c r="I769" s="12" t="s">
        <v>9323</v>
      </c>
      <c r="K769">
        <f t="shared" si="22"/>
        <v>300</v>
      </c>
      <c r="L769">
        <f t="shared" si="23"/>
        <v>1</v>
      </c>
      <c r="M769" s="12" t="s">
        <v>9323</v>
      </c>
      <c r="N769" s="12"/>
    </row>
    <row r="770" spans="1:14" x14ac:dyDescent="0.25">
      <c r="A770" s="12" t="s">
        <v>5741</v>
      </c>
      <c r="B770">
        <v>80</v>
      </c>
      <c r="C770">
        <v>80</v>
      </c>
      <c r="D770">
        <v>55</v>
      </c>
      <c r="E770">
        <v>65</v>
      </c>
      <c r="F770">
        <v>65</v>
      </c>
      <c r="G770">
        <v>40</v>
      </c>
      <c r="H770">
        <v>385</v>
      </c>
      <c r="I770" s="12" t="s">
        <v>9187</v>
      </c>
      <c r="K770">
        <f t="shared" si="22"/>
        <v>385</v>
      </c>
      <c r="L770">
        <f t="shared" si="23"/>
        <v>1</v>
      </c>
      <c r="M770" s="12" t="s">
        <v>9187</v>
      </c>
      <c r="N770" s="12"/>
    </row>
    <row r="771" spans="1:14" x14ac:dyDescent="0.25">
      <c r="A771" s="12" t="s">
        <v>5749</v>
      </c>
      <c r="B771">
        <v>105</v>
      </c>
      <c r="C771">
        <v>95</v>
      </c>
      <c r="D771">
        <v>75</v>
      </c>
      <c r="E771">
        <v>70</v>
      </c>
      <c r="F771">
        <v>90</v>
      </c>
      <c r="G771">
        <v>75</v>
      </c>
      <c r="H771">
        <v>510</v>
      </c>
      <c r="I771" s="12" t="s">
        <v>9042</v>
      </c>
      <c r="K771">
        <f t="shared" ref="K771:K834" si="24">SUM(B771:G771)</f>
        <v>510</v>
      </c>
      <c r="L771">
        <f t="shared" ref="L771:L834" si="25">IF($K771&gt;=570,4,IF(AND($K771&gt;=485,$K771&lt;570),3,IF(AND($K771&gt;=400,$K771&lt;485),2,1)))</f>
        <v>3</v>
      </c>
      <c r="M771" s="12" t="s">
        <v>9042</v>
      </c>
      <c r="N771" s="12"/>
    </row>
    <row r="772" spans="1:14" x14ac:dyDescent="0.25">
      <c r="A772" s="12" t="s">
        <v>11138</v>
      </c>
      <c r="B772">
        <v>60</v>
      </c>
      <c r="C772">
        <v>55</v>
      </c>
      <c r="D772">
        <v>40</v>
      </c>
      <c r="E772">
        <v>45</v>
      </c>
      <c r="F772">
        <v>59</v>
      </c>
      <c r="G772">
        <v>49</v>
      </c>
      <c r="H772">
        <v>308</v>
      </c>
      <c r="I772" s="12" t="s">
        <v>11479</v>
      </c>
      <c r="K772">
        <f t="shared" si="24"/>
        <v>308</v>
      </c>
      <c r="L772">
        <f t="shared" si="25"/>
        <v>1</v>
      </c>
      <c r="M772" s="12" t="s">
        <v>11479</v>
      </c>
      <c r="N772" s="12"/>
    </row>
    <row r="773" spans="1:14" x14ac:dyDescent="0.25">
      <c r="A773" s="12" t="s">
        <v>11222</v>
      </c>
      <c r="B773">
        <v>60</v>
      </c>
      <c r="C773">
        <v>45</v>
      </c>
      <c r="D773">
        <v>50</v>
      </c>
      <c r="E773">
        <v>45</v>
      </c>
      <c r="F773">
        <v>59</v>
      </c>
      <c r="G773">
        <v>49</v>
      </c>
      <c r="H773">
        <v>308</v>
      </c>
      <c r="I773" s="12" t="s">
        <v>11505</v>
      </c>
      <c r="K773">
        <f t="shared" si="24"/>
        <v>308</v>
      </c>
      <c r="L773">
        <f t="shared" si="25"/>
        <v>1</v>
      </c>
      <c r="M773" s="12" t="s">
        <v>11505</v>
      </c>
      <c r="N773" s="12"/>
    </row>
    <row r="774" spans="1:14" x14ac:dyDescent="0.25">
      <c r="A774" s="12" t="s">
        <v>3825</v>
      </c>
      <c r="B774">
        <v>80</v>
      </c>
      <c r="C774">
        <v>65</v>
      </c>
      <c r="D774">
        <v>65</v>
      </c>
      <c r="E774">
        <v>70</v>
      </c>
      <c r="F774">
        <v>119</v>
      </c>
      <c r="G774">
        <v>109</v>
      </c>
      <c r="H774">
        <v>508</v>
      </c>
      <c r="I774" s="12" t="s">
        <v>9432</v>
      </c>
      <c r="K774">
        <f t="shared" si="24"/>
        <v>508</v>
      </c>
      <c r="L774">
        <f t="shared" si="25"/>
        <v>3</v>
      </c>
      <c r="M774" s="12" t="s">
        <v>9432</v>
      </c>
      <c r="N774" s="12"/>
    </row>
    <row r="775" spans="1:14" x14ac:dyDescent="0.25">
      <c r="A775" s="12" t="s">
        <v>733</v>
      </c>
      <c r="B775">
        <v>60</v>
      </c>
      <c r="C775">
        <v>75</v>
      </c>
      <c r="D775">
        <v>65</v>
      </c>
      <c r="E775">
        <v>90</v>
      </c>
      <c r="F775">
        <v>55</v>
      </c>
      <c r="G775">
        <v>65</v>
      </c>
      <c r="H775">
        <v>410</v>
      </c>
      <c r="I775" s="12" t="s">
        <v>9420</v>
      </c>
      <c r="K775">
        <f t="shared" si="24"/>
        <v>410</v>
      </c>
      <c r="L775">
        <f t="shared" si="25"/>
        <v>2</v>
      </c>
      <c r="M775" s="12" t="s">
        <v>9420</v>
      </c>
      <c r="N775" s="12"/>
    </row>
    <row r="776" spans="1:14" x14ac:dyDescent="0.25">
      <c r="A776" s="12" t="s">
        <v>10364</v>
      </c>
      <c r="B776">
        <v>60</v>
      </c>
      <c r="C776">
        <v>45</v>
      </c>
      <c r="D776">
        <v>65</v>
      </c>
      <c r="E776">
        <v>100</v>
      </c>
      <c r="F776">
        <v>75</v>
      </c>
      <c r="G776">
        <v>65</v>
      </c>
      <c r="H776">
        <v>410</v>
      </c>
      <c r="I776" s="12" t="s">
        <v>11247</v>
      </c>
      <c r="K776">
        <f t="shared" si="24"/>
        <v>410</v>
      </c>
      <c r="L776">
        <f t="shared" si="25"/>
        <v>2</v>
      </c>
      <c r="M776" s="12" t="s">
        <v>11247</v>
      </c>
      <c r="N776" s="12"/>
    </row>
    <row r="777" spans="1:14" x14ac:dyDescent="0.25">
      <c r="A777" s="12" t="s">
        <v>3230</v>
      </c>
      <c r="B777">
        <v>45</v>
      </c>
      <c r="C777">
        <v>65</v>
      </c>
      <c r="D777">
        <v>35</v>
      </c>
      <c r="E777">
        <v>45</v>
      </c>
      <c r="F777">
        <v>20</v>
      </c>
      <c r="G777">
        <v>30</v>
      </c>
      <c r="H777">
        <v>240</v>
      </c>
      <c r="I777" s="12" t="s">
        <v>9692</v>
      </c>
      <c r="K777">
        <f t="shared" si="24"/>
        <v>240</v>
      </c>
      <c r="L777">
        <f t="shared" si="25"/>
        <v>1</v>
      </c>
      <c r="M777" s="12" t="s">
        <v>9692</v>
      </c>
      <c r="N777" s="12"/>
    </row>
    <row r="778" spans="1:14" x14ac:dyDescent="0.25">
      <c r="A778" s="12" t="s">
        <v>1504</v>
      </c>
      <c r="B778">
        <v>55</v>
      </c>
      <c r="C778">
        <v>34</v>
      </c>
      <c r="D778">
        <v>60</v>
      </c>
      <c r="E778">
        <v>44</v>
      </c>
      <c r="F778">
        <v>71</v>
      </c>
      <c r="G778">
        <v>56</v>
      </c>
      <c r="H778">
        <v>320</v>
      </c>
      <c r="I778" s="12" t="s">
        <v>9520</v>
      </c>
      <c r="K778">
        <f t="shared" si="24"/>
        <v>320</v>
      </c>
      <c r="L778">
        <f t="shared" si="25"/>
        <v>1</v>
      </c>
      <c r="M778" s="12" t="s">
        <v>9520</v>
      </c>
      <c r="N778" s="12"/>
    </row>
    <row r="779" spans="1:14" x14ac:dyDescent="0.25">
      <c r="A779" s="12" t="s">
        <v>9833</v>
      </c>
      <c r="B779">
        <v>65</v>
      </c>
      <c r="C779">
        <v>85</v>
      </c>
      <c r="D779">
        <v>70</v>
      </c>
      <c r="E779">
        <v>50</v>
      </c>
      <c r="F779">
        <v>50</v>
      </c>
      <c r="G779">
        <v>75</v>
      </c>
      <c r="H779">
        <v>395</v>
      </c>
      <c r="I779" s="12" t="s">
        <v>10086</v>
      </c>
      <c r="K779">
        <f t="shared" si="24"/>
        <v>395</v>
      </c>
      <c r="L779">
        <f t="shared" si="25"/>
        <v>1</v>
      </c>
      <c r="M779" s="12" t="s">
        <v>10086</v>
      </c>
      <c r="N779" s="12"/>
    </row>
    <row r="780" spans="1:14" x14ac:dyDescent="0.25">
      <c r="A780" s="12" t="s">
        <v>9834</v>
      </c>
      <c r="B780">
        <v>85</v>
      </c>
      <c r="C780">
        <v>105</v>
      </c>
      <c r="D780">
        <v>90</v>
      </c>
      <c r="E780">
        <v>80</v>
      </c>
      <c r="F780">
        <v>60</v>
      </c>
      <c r="G780">
        <v>95</v>
      </c>
      <c r="H780">
        <v>515</v>
      </c>
      <c r="I780" s="12" t="s">
        <v>10087</v>
      </c>
      <c r="K780">
        <f t="shared" si="24"/>
        <v>515</v>
      </c>
      <c r="L780">
        <f t="shared" si="25"/>
        <v>3</v>
      </c>
      <c r="M780" s="12" t="s">
        <v>10087</v>
      </c>
      <c r="N780" s="12"/>
    </row>
    <row r="781" spans="1:14" x14ac:dyDescent="0.25">
      <c r="A781" s="12" t="s">
        <v>9835</v>
      </c>
      <c r="B781">
        <v>85</v>
      </c>
      <c r="C781">
        <v>135</v>
      </c>
      <c r="D781">
        <v>70</v>
      </c>
      <c r="E781">
        <v>110</v>
      </c>
      <c r="F781">
        <v>60</v>
      </c>
      <c r="G781">
        <v>75</v>
      </c>
      <c r="H781">
        <v>535</v>
      </c>
      <c r="I781" s="12" t="s">
        <v>10088</v>
      </c>
      <c r="K781">
        <f t="shared" si="24"/>
        <v>535</v>
      </c>
      <c r="L781">
        <f t="shared" si="25"/>
        <v>3</v>
      </c>
      <c r="M781" s="12" t="s">
        <v>10088</v>
      </c>
      <c r="N781" s="12"/>
    </row>
    <row r="782" spans="1:14" x14ac:dyDescent="0.25">
      <c r="A782" s="12" t="s">
        <v>1525</v>
      </c>
      <c r="B782">
        <v>100</v>
      </c>
      <c r="C782">
        <v>44</v>
      </c>
      <c r="D782">
        <v>105</v>
      </c>
      <c r="E782">
        <v>64</v>
      </c>
      <c r="F782">
        <v>111</v>
      </c>
      <c r="G782">
        <v>106</v>
      </c>
      <c r="H782">
        <v>530</v>
      </c>
      <c r="I782" s="12" t="s">
        <v>9058</v>
      </c>
      <c r="K782">
        <f t="shared" si="24"/>
        <v>530</v>
      </c>
      <c r="L782">
        <f t="shared" si="25"/>
        <v>3</v>
      </c>
      <c r="M782" s="12" t="s">
        <v>9058</v>
      </c>
      <c r="N782" s="12"/>
    </row>
    <row r="783" spans="1:14" x14ac:dyDescent="0.25">
      <c r="A783" s="12" t="s">
        <v>2585</v>
      </c>
      <c r="B783">
        <v>75</v>
      </c>
      <c r="C783">
        <v>100</v>
      </c>
      <c r="D783">
        <v>70</v>
      </c>
      <c r="E783">
        <v>90</v>
      </c>
      <c r="F783">
        <v>50</v>
      </c>
      <c r="G783">
        <v>70</v>
      </c>
      <c r="H783">
        <v>455</v>
      </c>
      <c r="I783" s="12" t="s">
        <v>9239</v>
      </c>
      <c r="K783">
        <f t="shared" si="24"/>
        <v>455</v>
      </c>
      <c r="L783">
        <f t="shared" si="25"/>
        <v>2</v>
      </c>
      <c r="M783" s="12" t="s">
        <v>9239</v>
      </c>
      <c r="N783" s="12"/>
    </row>
    <row r="784" spans="1:14" x14ac:dyDescent="0.25">
      <c r="A784" s="12" t="s">
        <v>6326</v>
      </c>
      <c r="B784">
        <v>64</v>
      </c>
      <c r="C784">
        <v>81</v>
      </c>
      <c r="D784">
        <v>68</v>
      </c>
      <c r="E784">
        <v>50</v>
      </c>
      <c r="F784">
        <v>66</v>
      </c>
      <c r="G784">
        <v>76</v>
      </c>
      <c r="H784">
        <v>405</v>
      </c>
      <c r="I784" s="12" t="s">
        <v>9406</v>
      </c>
      <c r="K784">
        <f t="shared" si="24"/>
        <v>405</v>
      </c>
      <c r="L784">
        <f t="shared" si="25"/>
        <v>2</v>
      </c>
      <c r="M784" s="12" t="s">
        <v>9406</v>
      </c>
      <c r="N784" s="12"/>
    </row>
    <row r="785" spans="1:14" x14ac:dyDescent="0.25">
      <c r="A785" s="12" t="s">
        <v>2638</v>
      </c>
      <c r="B785">
        <v>65</v>
      </c>
      <c r="C785">
        <v>75</v>
      </c>
      <c r="D785">
        <v>110</v>
      </c>
      <c r="E785">
        <v>95</v>
      </c>
      <c r="F785">
        <v>110</v>
      </c>
      <c r="G785">
        <v>70</v>
      </c>
      <c r="H785">
        <v>525</v>
      </c>
      <c r="I785" s="12" t="s">
        <v>9385</v>
      </c>
      <c r="K785">
        <f t="shared" si="24"/>
        <v>525</v>
      </c>
      <c r="L785">
        <f t="shared" si="25"/>
        <v>3</v>
      </c>
      <c r="M785" s="12" t="s">
        <v>9385</v>
      </c>
      <c r="N785" s="12"/>
    </row>
    <row r="786" spans="1:14" x14ac:dyDescent="0.25">
      <c r="A786" s="12" t="s">
        <v>374</v>
      </c>
      <c r="B786">
        <v>60</v>
      </c>
      <c r="C786">
        <v>105</v>
      </c>
      <c r="D786">
        <v>95</v>
      </c>
      <c r="E786">
        <v>60</v>
      </c>
      <c r="F786">
        <v>115</v>
      </c>
      <c r="G786">
        <v>90</v>
      </c>
      <c r="H786">
        <v>525</v>
      </c>
      <c r="I786" s="12" t="s">
        <v>9443</v>
      </c>
      <c r="K786">
        <f t="shared" si="24"/>
        <v>525</v>
      </c>
      <c r="L786">
        <f t="shared" si="25"/>
        <v>3</v>
      </c>
      <c r="M786" s="12" t="s">
        <v>9443</v>
      </c>
      <c r="N786" s="12"/>
    </row>
    <row r="787" spans="1:14" x14ac:dyDescent="0.25">
      <c r="A787" s="12" t="s">
        <v>8952</v>
      </c>
      <c r="B787">
        <v>90</v>
      </c>
      <c r="C787">
        <v>105</v>
      </c>
      <c r="D787">
        <v>85</v>
      </c>
      <c r="E787">
        <v>60</v>
      </c>
      <c r="F787">
        <v>105</v>
      </c>
      <c r="G787">
        <v>80</v>
      </c>
      <c r="H787">
        <v>525</v>
      </c>
      <c r="I787" s="12" t="s">
        <v>9113</v>
      </c>
      <c r="K787">
        <f t="shared" si="24"/>
        <v>525</v>
      </c>
      <c r="L787">
        <f t="shared" si="25"/>
        <v>3</v>
      </c>
      <c r="M787" s="12" t="s">
        <v>9113</v>
      </c>
      <c r="N787" s="12"/>
    </row>
    <row r="788" spans="1:14" x14ac:dyDescent="0.25">
      <c r="A788" s="12" t="s">
        <v>1966</v>
      </c>
      <c r="B788">
        <v>65</v>
      </c>
      <c r="C788">
        <v>50</v>
      </c>
      <c r="D788">
        <v>60</v>
      </c>
      <c r="E788">
        <v>40</v>
      </c>
      <c r="F788">
        <v>70</v>
      </c>
      <c r="G788">
        <v>50</v>
      </c>
      <c r="H788">
        <v>335</v>
      </c>
      <c r="I788" s="12" t="s">
        <v>9387</v>
      </c>
      <c r="K788">
        <f t="shared" si="24"/>
        <v>335</v>
      </c>
      <c r="L788">
        <f t="shared" si="25"/>
        <v>1</v>
      </c>
      <c r="M788" s="12" t="s">
        <v>9387</v>
      </c>
      <c r="N788" s="12"/>
    </row>
    <row r="789" spans="1:14" x14ac:dyDescent="0.25">
      <c r="A789" s="12" t="s">
        <v>10313</v>
      </c>
      <c r="B789">
        <v>69</v>
      </c>
      <c r="C789">
        <v>76</v>
      </c>
      <c r="D789">
        <v>80</v>
      </c>
      <c r="E789">
        <v>31</v>
      </c>
      <c r="F789">
        <v>34</v>
      </c>
      <c r="G789">
        <v>45</v>
      </c>
      <c r="H789">
        <v>335</v>
      </c>
      <c r="I789" s="12" t="s">
        <v>11230</v>
      </c>
      <c r="K789">
        <f t="shared" si="24"/>
        <v>335</v>
      </c>
      <c r="L789">
        <f t="shared" si="25"/>
        <v>1</v>
      </c>
      <c r="M789" s="12" t="s">
        <v>11230</v>
      </c>
    </row>
    <row r="790" spans="1:14" x14ac:dyDescent="0.25">
      <c r="A790" s="12" t="s">
        <v>1746</v>
      </c>
      <c r="B790">
        <v>80</v>
      </c>
      <c r="C790">
        <v>84</v>
      </c>
      <c r="D790">
        <v>80</v>
      </c>
      <c r="E790">
        <v>41</v>
      </c>
      <c r="F790">
        <v>45</v>
      </c>
      <c r="G790">
        <v>80</v>
      </c>
      <c r="H790">
        <v>410</v>
      </c>
      <c r="I790" s="12" t="s">
        <v>9183</v>
      </c>
      <c r="K790">
        <f t="shared" si="24"/>
        <v>410</v>
      </c>
      <c r="L790">
        <f t="shared" si="25"/>
        <v>2</v>
      </c>
      <c r="M790" s="12" t="s">
        <v>9183</v>
      </c>
    </row>
    <row r="791" spans="1:14" x14ac:dyDescent="0.25">
      <c r="A791" s="12" t="s">
        <v>4804</v>
      </c>
      <c r="B791">
        <v>45</v>
      </c>
      <c r="C791">
        <v>50</v>
      </c>
      <c r="D791">
        <v>35</v>
      </c>
      <c r="E791">
        <v>75</v>
      </c>
      <c r="F791">
        <v>40</v>
      </c>
      <c r="G791">
        <v>35</v>
      </c>
      <c r="H791">
        <v>280</v>
      </c>
      <c r="I791" s="12" t="s">
        <v>9609</v>
      </c>
      <c r="K791">
        <f t="shared" si="24"/>
        <v>280</v>
      </c>
      <c r="L791">
        <f t="shared" si="25"/>
        <v>1</v>
      </c>
      <c r="M791" s="12" t="s">
        <v>9609</v>
      </c>
    </row>
    <row r="792" spans="1:14" x14ac:dyDescent="0.25">
      <c r="A792" s="12" t="s">
        <v>10597</v>
      </c>
      <c r="B792">
        <v>91</v>
      </c>
      <c r="C792">
        <v>92</v>
      </c>
      <c r="D792">
        <v>64</v>
      </c>
      <c r="E792">
        <v>102</v>
      </c>
      <c r="F792">
        <v>44</v>
      </c>
      <c r="G792">
        <v>59</v>
      </c>
      <c r="H792">
        <v>452</v>
      </c>
      <c r="I792" s="12" t="s">
        <v>11329</v>
      </c>
      <c r="K792">
        <f t="shared" si="24"/>
        <v>452</v>
      </c>
      <c r="L792">
        <f t="shared" si="25"/>
        <v>2</v>
      </c>
      <c r="M792" s="12" t="s">
        <v>11329</v>
      </c>
    </row>
    <row r="793" spans="1:14" x14ac:dyDescent="0.25">
      <c r="A793" s="12" t="s">
        <v>842</v>
      </c>
      <c r="B793">
        <v>80</v>
      </c>
      <c r="C793">
        <v>109</v>
      </c>
      <c r="D793">
        <v>72</v>
      </c>
      <c r="E793">
        <v>106</v>
      </c>
      <c r="F793">
        <v>68</v>
      </c>
      <c r="G793">
        <v>72</v>
      </c>
      <c r="H793">
        <v>507</v>
      </c>
      <c r="I793" s="12" t="s">
        <v>9191</v>
      </c>
      <c r="K793">
        <f t="shared" si="24"/>
        <v>507</v>
      </c>
      <c r="L793">
        <f t="shared" si="25"/>
        <v>3</v>
      </c>
      <c r="M793" s="12" t="s">
        <v>9191</v>
      </c>
    </row>
    <row r="794" spans="1:14" x14ac:dyDescent="0.25">
      <c r="A794" s="12" t="s">
        <v>10908</v>
      </c>
      <c r="B794">
        <v>95</v>
      </c>
      <c r="C794">
        <v>112</v>
      </c>
      <c r="D794">
        <v>99</v>
      </c>
      <c r="E794">
        <v>56</v>
      </c>
      <c r="F794">
        <v>48</v>
      </c>
      <c r="G794">
        <v>97</v>
      </c>
      <c r="H794">
        <v>507</v>
      </c>
      <c r="I794" s="12" t="s">
        <v>11428</v>
      </c>
      <c r="K794">
        <f t="shared" si="24"/>
        <v>507</v>
      </c>
      <c r="L794">
        <f t="shared" si="25"/>
        <v>3</v>
      </c>
      <c r="M794" s="12" t="s">
        <v>11428</v>
      </c>
    </row>
    <row r="795" spans="1:14" x14ac:dyDescent="0.25">
      <c r="A795" s="12" t="s">
        <v>12467</v>
      </c>
      <c r="B795">
        <v>95</v>
      </c>
      <c r="C795">
        <v>80</v>
      </c>
      <c r="D795">
        <v>90</v>
      </c>
      <c r="E795">
        <v>25</v>
      </c>
      <c r="F795">
        <v>30</v>
      </c>
      <c r="G795">
        <v>90</v>
      </c>
      <c r="H795">
        <v>410</v>
      </c>
      <c r="I795" s="12" t="s">
        <v>12602</v>
      </c>
      <c r="K795">
        <f t="shared" si="24"/>
        <v>410</v>
      </c>
      <c r="L795">
        <f t="shared" si="25"/>
        <v>2</v>
      </c>
      <c r="M795" s="12" t="s">
        <v>12602</v>
      </c>
    </row>
    <row r="796" spans="1:14" x14ac:dyDescent="0.25">
      <c r="A796" s="12" t="s">
        <v>9879</v>
      </c>
      <c r="B796">
        <v>105</v>
      </c>
      <c r="C796">
        <v>35</v>
      </c>
      <c r="D796">
        <v>95</v>
      </c>
      <c r="E796">
        <v>25</v>
      </c>
      <c r="F796">
        <v>85</v>
      </c>
      <c r="G796">
        <v>85</v>
      </c>
      <c r="H796">
        <v>430</v>
      </c>
      <c r="I796" s="12" t="s">
        <v>10089</v>
      </c>
      <c r="K796">
        <f t="shared" si="24"/>
        <v>430</v>
      </c>
      <c r="L796">
        <f t="shared" si="25"/>
        <v>2</v>
      </c>
      <c r="M796" s="12" t="s">
        <v>10089</v>
      </c>
    </row>
    <row r="797" spans="1:14" x14ac:dyDescent="0.25">
      <c r="A797" s="12" t="s">
        <v>10873</v>
      </c>
      <c r="B797">
        <v>90</v>
      </c>
      <c r="C797">
        <v>105</v>
      </c>
      <c r="D797">
        <v>75</v>
      </c>
      <c r="E797">
        <v>110</v>
      </c>
      <c r="F797">
        <v>75</v>
      </c>
      <c r="G797">
        <v>75</v>
      </c>
      <c r="H797">
        <v>530</v>
      </c>
      <c r="I797" s="12" t="s">
        <v>11414</v>
      </c>
      <c r="K797">
        <f t="shared" si="24"/>
        <v>530</v>
      </c>
      <c r="L797">
        <f t="shared" si="25"/>
        <v>3</v>
      </c>
      <c r="M797" s="12" t="s">
        <v>11414</v>
      </c>
    </row>
    <row r="798" spans="1:14" x14ac:dyDescent="0.25">
      <c r="A798" s="12" t="s">
        <v>10871</v>
      </c>
      <c r="B798">
        <v>55</v>
      </c>
      <c r="C798">
        <v>70</v>
      </c>
      <c r="D798">
        <v>45</v>
      </c>
      <c r="E798">
        <v>55</v>
      </c>
      <c r="F798">
        <v>40</v>
      </c>
      <c r="G798">
        <v>45</v>
      </c>
      <c r="H798">
        <v>310</v>
      </c>
      <c r="I798" s="12" t="s">
        <v>11412</v>
      </c>
      <c r="K798">
        <f t="shared" si="24"/>
        <v>310</v>
      </c>
      <c r="L798">
        <f t="shared" si="25"/>
        <v>1</v>
      </c>
      <c r="M798" s="12" t="s">
        <v>11412</v>
      </c>
    </row>
    <row r="799" spans="1:14" x14ac:dyDescent="0.25">
      <c r="A799" s="12" t="s">
        <v>10872</v>
      </c>
      <c r="B799">
        <v>70</v>
      </c>
      <c r="C799">
        <v>90</v>
      </c>
      <c r="D799">
        <v>65</v>
      </c>
      <c r="E799">
        <v>75</v>
      </c>
      <c r="F799">
        <v>50</v>
      </c>
      <c r="G799">
        <v>60</v>
      </c>
      <c r="H799">
        <v>410</v>
      </c>
      <c r="I799" s="12" t="s">
        <v>11413</v>
      </c>
      <c r="K799">
        <f t="shared" si="24"/>
        <v>410</v>
      </c>
      <c r="L799">
        <f t="shared" si="25"/>
        <v>2</v>
      </c>
      <c r="M799" s="12" t="s">
        <v>11413</v>
      </c>
    </row>
    <row r="800" spans="1:14" x14ac:dyDescent="0.25">
      <c r="A800" s="12" t="s">
        <v>2912</v>
      </c>
      <c r="B800">
        <v>75</v>
      </c>
      <c r="C800">
        <v>85</v>
      </c>
      <c r="D800">
        <v>65</v>
      </c>
      <c r="E800">
        <v>68</v>
      </c>
      <c r="F800">
        <v>54</v>
      </c>
      <c r="G800">
        <v>58</v>
      </c>
      <c r="H800">
        <v>405</v>
      </c>
      <c r="I800" s="12" t="s">
        <v>9234</v>
      </c>
      <c r="K800">
        <f t="shared" si="24"/>
        <v>405</v>
      </c>
      <c r="L800">
        <f t="shared" si="25"/>
        <v>2</v>
      </c>
      <c r="M800" s="12" t="s">
        <v>9234</v>
      </c>
    </row>
    <row r="801" spans="1:13" x14ac:dyDescent="0.25">
      <c r="A801" s="12" t="s">
        <v>5338</v>
      </c>
      <c r="B801">
        <v>78</v>
      </c>
      <c r="C801">
        <v>35</v>
      </c>
      <c r="D801">
        <v>58</v>
      </c>
      <c r="E801">
        <v>85</v>
      </c>
      <c r="F801">
        <v>84</v>
      </c>
      <c r="G801">
        <v>65</v>
      </c>
      <c r="H801">
        <v>405</v>
      </c>
      <c r="I801" s="12" t="s">
        <v>9226</v>
      </c>
      <c r="K801">
        <f t="shared" si="24"/>
        <v>405</v>
      </c>
      <c r="L801">
        <f t="shared" si="25"/>
        <v>2</v>
      </c>
      <c r="M801" s="12" t="s">
        <v>9226</v>
      </c>
    </row>
    <row r="802" spans="1:13" x14ac:dyDescent="0.25">
      <c r="A802" s="12" t="s">
        <v>5228</v>
      </c>
      <c r="B802">
        <v>66</v>
      </c>
      <c r="C802">
        <v>78</v>
      </c>
      <c r="D802">
        <v>95</v>
      </c>
      <c r="E802">
        <v>52</v>
      </c>
      <c r="F802">
        <v>51</v>
      </c>
      <c r="G802">
        <v>63</v>
      </c>
      <c r="H802">
        <v>405</v>
      </c>
      <c r="I802" s="12" t="s">
        <v>9367</v>
      </c>
      <c r="K802">
        <f t="shared" si="24"/>
        <v>405</v>
      </c>
      <c r="L802">
        <f t="shared" si="25"/>
        <v>2</v>
      </c>
      <c r="M802" s="12" t="s">
        <v>9367</v>
      </c>
    </row>
    <row r="803" spans="1:13" x14ac:dyDescent="0.25">
      <c r="A803" s="12" t="s">
        <v>10438</v>
      </c>
      <c r="B803">
        <v>55</v>
      </c>
      <c r="C803">
        <v>95</v>
      </c>
      <c r="D803">
        <v>85</v>
      </c>
      <c r="E803">
        <v>80</v>
      </c>
      <c r="F803">
        <v>50</v>
      </c>
      <c r="G803">
        <v>75</v>
      </c>
      <c r="H803">
        <v>440</v>
      </c>
      <c r="I803" s="12" t="s">
        <v>11272</v>
      </c>
      <c r="K803">
        <f t="shared" si="24"/>
        <v>440</v>
      </c>
      <c r="L803">
        <f t="shared" si="25"/>
        <v>2</v>
      </c>
      <c r="M803" s="12" t="s">
        <v>11272</v>
      </c>
    </row>
    <row r="804" spans="1:13" x14ac:dyDescent="0.25">
      <c r="A804" s="12" t="s">
        <v>10930</v>
      </c>
      <c r="B804">
        <v>70</v>
      </c>
      <c r="C804">
        <v>81</v>
      </c>
      <c r="D804">
        <v>60</v>
      </c>
      <c r="E804">
        <v>94</v>
      </c>
      <c r="F804">
        <v>50</v>
      </c>
      <c r="G804">
        <v>65</v>
      </c>
      <c r="H804">
        <v>420</v>
      </c>
      <c r="I804" s="12" t="s">
        <v>11435</v>
      </c>
      <c r="K804">
        <f t="shared" si="24"/>
        <v>420</v>
      </c>
      <c r="L804">
        <f t="shared" si="25"/>
        <v>2</v>
      </c>
      <c r="M804" s="12" t="s">
        <v>11435</v>
      </c>
    </row>
    <row r="805" spans="1:13" x14ac:dyDescent="0.25">
      <c r="A805" s="12" t="s">
        <v>14211</v>
      </c>
      <c r="B805">
        <v>100</v>
      </c>
      <c r="C805">
        <v>110</v>
      </c>
      <c r="D805">
        <v>90</v>
      </c>
      <c r="E805">
        <v>45</v>
      </c>
      <c r="F805">
        <v>40</v>
      </c>
      <c r="G805">
        <v>85</v>
      </c>
      <c r="H805">
        <v>470</v>
      </c>
      <c r="I805" s="12" t="s">
        <v>14879</v>
      </c>
      <c r="K805">
        <f t="shared" si="24"/>
        <v>470</v>
      </c>
      <c r="L805">
        <f t="shared" si="25"/>
        <v>2</v>
      </c>
      <c r="M805" s="12" t="s">
        <v>14879</v>
      </c>
    </row>
    <row r="806" spans="1:13" x14ac:dyDescent="0.25">
      <c r="A806" s="12" t="s">
        <v>3788</v>
      </c>
      <c r="B806">
        <v>60</v>
      </c>
      <c r="C806">
        <v>70</v>
      </c>
      <c r="D806">
        <v>55</v>
      </c>
      <c r="E806">
        <v>120</v>
      </c>
      <c r="F806">
        <v>110</v>
      </c>
      <c r="G806">
        <v>70</v>
      </c>
      <c r="H806">
        <v>485</v>
      </c>
      <c r="I806" s="12" t="s">
        <v>9423</v>
      </c>
      <c r="K806">
        <f t="shared" si="24"/>
        <v>485</v>
      </c>
      <c r="L806">
        <f t="shared" si="25"/>
        <v>3</v>
      </c>
      <c r="M806" s="12" t="s">
        <v>9423</v>
      </c>
    </row>
    <row r="807" spans="1:13" x14ac:dyDescent="0.25">
      <c r="A807" s="12" t="s">
        <v>10980</v>
      </c>
      <c r="B807">
        <v>80</v>
      </c>
      <c r="C807">
        <v>90</v>
      </c>
      <c r="D807">
        <v>75</v>
      </c>
      <c r="E807">
        <v>100</v>
      </c>
      <c r="F807">
        <v>65</v>
      </c>
      <c r="G807">
        <v>75</v>
      </c>
      <c r="H807">
        <v>485</v>
      </c>
      <c r="I807" s="12" t="s">
        <v>11455</v>
      </c>
      <c r="K807">
        <f t="shared" si="24"/>
        <v>485</v>
      </c>
      <c r="L807">
        <f t="shared" si="25"/>
        <v>3</v>
      </c>
      <c r="M807" s="12" t="s">
        <v>11455</v>
      </c>
    </row>
    <row r="808" spans="1:13" x14ac:dyDescent="0.25">
      <c r="A808" s="12" t="s">
        <v>2926</v>
      </c>
      <c r="B808">
        <v>30</v>
      </c>
      <c r="C808">
        <v>35</v>
      </c>
      <c r="D808">
        <v>35</v>
      </c>
      <c r="E808">
        <v>40</v>
      </c>
      <c r="F808">
        <v>35</v>
      </c>
      <c r="G808">
        <v>35</v>
      </c>
      <c r="H808">
        <v>210</v>
      </c>
      <c r="I808" s="12" t="s">
        <v>9700</v>
      </c>
      <c r="K808">
        <f t="shared" si="24"/>
        <v>210</v>
      </c>
      <c r="L808">
        <f t="shared" si="25"/>
        <v>1</v>
      </c>
      <c r="M808" s="12" t="s">
        <v>9700</v>
      </c>
    </row>
    <row r="809" spans="1:13" x14ac:dyDescent="0.25">
      <c r="A809" s="12" t="s">
        <v>10996</v>
      </c>
      <c r="B809">
        <v>30</v>
      </c>
      <c r="C809">
        <v>25</v>
      </c>
      <c r="D809">
        <v>25</v>
      </c>
      <c r="E809">
        <v>40</v>
      </c>
      <c r="F809">
        <v>45</v>
      </c>
      <c r="G809">
        <v>45</v>
      </c>
      <c r="H809">
        <v>210</v>
      </c>
      <c r="I809" s="12" t="s">
        <v>11457</v>
      </c>
      <c r="K809">
        <f t="shared" si="24"/>
        <v>210</v>
      </c>
      <c r="L809">
        <f t="shared" si="25"/>
        <v>1</v>
      </c>
      <c r="M809" s="12" t="s">
        <v>11457</v>
      </c>
    </row>
    <row r="810" spans="1:13" x14ac:dyDescent="0.25">
      <c r="A810" s="12" t="s">
        <v>5654</v>
      </c>
      <c r="B810">
        <v>87</v>
      </c>
      <c r="C810">
        <v>145</v>
      </c>
      <c r="D810">
        <v>60</v>
      </c>
      <c r="E810">
        <v>108</v>
      </c>
      <c r="F810">
        <v>45</v>
      </c>
      <c r="G810">
        <v>50</v>
      </c>
      <c r="H810">
        <v>495</v>
      </c>
      <c r="I810" s="12" t="s">
        <v>9131</v>
      </c>
      <c r="K810">
        <f t="shared" si="24"/>
        <v>495</v>
      </c>
      <c r="L810">
        <f t="shared" si="25"/>
        <v>3</v>
      </c>
      <c r="M810" s="12" t="s">
        <v>9131</v>
      </c>
    </row>
    <row r="811" spans="1:13" x14ac:dyDescent="0.25">
      <c r="A811" s="12" t="s">
        <v>747</v>
      </c>
      <c r="B811">
        <v>65</v>
      </c>
      <c r="C811">
        <v>105</v>
      </c>
      <c r="D811">
        <v>75</v>
      </c>
      <c r="E811">
        <v>110</v>
      </c>
      <c r="F811">
        <v>70</v>
      </c>
      <c r="G811">
        <v>85</v>
      </c>
      <c r="H811">
        <v>510</v>
      </c>
      <c r="I811" s="12" t="s">
        <v>9380</v>
      </c>
      <c r="K811">
        <f t="shared" si="24"/>
        <v>510</v>
      </c>
      <c r="L811">
        <f t="shared" si="25"/>
        <v>3</v>
      </c>
      <c r="M811" s="12" t="s">
        <v>9380</v>
      </c>
    </row>
    <row r="812" spans="1:13" x14ac:dyDescent="0.25">
      <c r="A812" s="12" t="s">
        <v>10365</v>
      </c>
      <c r="B812">
        <v>85</v>
      </c>
      <c r="C812">
        <v>55</v>
      </c>
      <c r="D812">
        <v>75</v>
      </c>
      <c r="E812">
        <v>120</v>
      </c>
      <c r="F812">
        <v>100</v>
      </c>
      <c r="G812">
        <v>75</v>
      </c>
      <c r="H812">
        <v>510</v>
      </c>
      <c r="I812" s="12" t="s">
        <v>11248</v>
      </c>
      <c r="K812">
        <f t="shared" si="24"/>
        <v>510</v>
      </c>
      <c r="L812">
        <f t="shared" si="25"/>
        <v>3</v>
      </c>
      <c r="M812" s="12" t="s">
        <v>11248</v>
      </c>
    </row>
    <row r="813" spans="1:13" x14ac:dyDescent="0.25">
      <c r="A813" s="12" t="s">
        <v>2296</v>
      </c>
      <c r="B813">
        <v>80</v>
      </c>
      <c r="C813">
        <v>61</v>
      </c>
      <c r="D813">
        <v>90</v>
      </c>
      <c r="E813">
        <v>67</v>
      </c>
      <c r="F813">
        <v>50</v>
      </c>
      <c r="G813">
        <v>85</v>
      </c>
      <c r="H813">
        <v>433</v>
      </c>
      <c r="I813" s="12" t="s">
        <v>9189</v>
      </c>
      <c r="K813">
        <f t="shared" si="24"/>
        <v>433</v>
      </c>
      <c r="L813">
        <f t="shared" si="25"/>
        <v>2</v>
      </c>
      <c r="M813" s="12" t="s">
        <v>9189</v>
      </c>
    </row>
    <row r="814" spans="1:13" x14ac:dyDescent="0.25">
      <c r="A814" s="12" t="s">
        <v>2284</v>
      </c>
      <c r="B814">
        <v>45</v>
      </c>
      <c r="C814">
        <v>41</v>
      </c>
      <c r="D814">
        <v>56</v>
      </c>
      <c r="E814">
        <v>55</v>
      </c>
      <c r="F814">
        <v>30</v>
      </c>
      <c r="G814">
        <v>56</v>
      </c>
      <c r="H814">
        <v>283</v>
      </c>
      <c r="I814" s="12" t="s">
        <v>9599</v>
      </c>
      <c r="K814">
        <f t="shared" si="24"/>
        <v>283</v>
      </c>
      <c r="L814">
        <f t="shared" si="25"/>
        <v>1</v>
      </c>
      <c r="M814" s="12" t="s">
        <v>9599</v>
      </c>
    </row>
    <row r="815" spans="1:13" x14ac:dyDescent="0.25">
      <c r="A815" s="12" t="s">
        <v>4114</v>
      </c>
      <c r="B815">
        <v>105</v>
      </c>
      <c r="C815">
        <v>100</v>
      </c>
      <c r="D815">
        <v>200</v>
      </c>
      <c r="E815">
        <v>50</v>
      </c>
      <c r="F815">
        <v>25</v>
      </c>
      <c r="G815">
        <v>100</v>
      </c>
      <c r="H815">
        <v>580</v>
      </c>
      <c r="I815" s="12" t="s">
        <v>9193</v>
      </c>
      <c r="K815">
        <f t="shared" si="24"/>
        <v>580</v>
      </c>
      <c r="L815">
        <f t="shared" si="25"/>
        <v>4</v>
      </c>
      <c r="M815" s="12" t="s">
        <v>9193</v>
      </c>
    </row>
    <row r="816" spans="1:13" x14ac:dyDescent="0.25">
      <c r="A816" s="12" t="s">
        <v>4102</v>
      </c>
      <c r="B816">
        <v>105</v>
      </c>
      <c r="C816">
        <v>25</v>
      </c>
      <c r="D816">
        <v>100</v>
      </c>
      <c r="E816">
        <v>50</v>
      </c>
      <c r="F816">
        <v>100</v>
      </c>
      <c r="G816">
        <v>200</v>
      </c>
      <c r="H816">
        <v>580</v>
      </c>
      <c r="I816" s="12" t="s">
        <v>9198</v>
      </c>
      <c r="K816">
        <f t="shared" si="24"/>
        <v>580</v>
      </c>
      <c r="L816">
        <f t="shared" si="25"/>
        <v>4</v>
      </c>
      <c r="M816" s="12" t="s">
        <v>9198</v>
      </c>
    </row>
    <row r="817" spans="1:13" x14ac:dyDescent="0.25">
      <c r="A817" s="12" t="s">
        <v>4124</v>
      </c>
      <c r="B817">
        <v>80</v>
      </c>
      <c r="C817">
        <v>75</v>
      </c>
      <c r="D817">
        <v>150</v>
      </c>
      <c r="E817">
        <v>50</v>
      </c>
      <c r="F817">
        <v>75</v>
      </c>
      <c r="G817">
        <v>150</v>
      </c>
      <c r="H817">
        <v>580</v>
      </c>
      <c r="I817" s="12" t="s">
        <v>9194</v>
      </c>
      <c r="K817">
        <f t="shared" si="24"/>
        <v>580</v>
      </c>
      <c r="L817">
        <f t="shared" si="25"/>
        <v>4</v>
      </c>
      <c r="M817" s="12" t="s">
        <v>9194</v>
      </c>
    </row>
    <row r="818" spans="1:13" x14ac:dyDescent="0.25">
      <c r="A818" s="12" t="s">
        <v>10961</v>
      </c>
      <c r="B818">
        <v>85</v>
      </c>
      <c r="C818">
        <v>105</v>
      </c>
      <c r="D818">
        <v>115</v>
      </c>
      <c r="E818">
        <v>90</v>
      </c>
      <c r="F818">
        <v>45</v>
      </c>
      <c r="G818">
        <v>45</v>
      </c>
      <c r="H818">
        <v>485</v>
      </c>
      <c r="I818" s="12" t="s">
        <v>11447</v>
      </c>
      <c r="K818">
        <f t="shared" si="24"/>
        <v>485</v>
      </c>
      <c r="L818">
        <f t="shared" si="25"/>
        <v>3</v>
      </c>
      <c r="M818" s="12" t="s">
        <v>11447</v>
      </c>
    </row>
    <row r="819" spans="1:13" x14ac:dyDescent="0.25">
      <c r="A819" s="12" t="s">
        <v>14210</v>
      </c>
      <c r="B819">
        <v>60</v>
      </c>
      <c r="C819">
        <v>60</v>
      </c>
      <c r="D819">
        <v>40</v>
      </c>
      <c r="E819">
        <v>30</v>
      </c>
      <c r="F819">
        <v>30</v>
      </c>
      <c r="G819">
        <v>50</v>
      </c>
      <c r="H819">
        <v>270</v>
      </c>
      <c r="I819" s="12" t="s">
        <v>14880</v>
      </c>
      <c r="K819">
        <f t="shared" si="24"/>
        <v>270</v>
      </c>
      <c r="L819">
        <f t="shared" si="25"/>
        <v>1</v>
      </c>
      <c r="M819" s="12" t="s">
        <v>14880</v>
      </c>
    </row>
    <row r="820" spans="1:13" x14ac:dyDescent="0.25">
      <c r="A820" s="12" t="s">
        <v>9753</v>
      </c>
      <c r="B820">
        <v>45</v>
      </c>
      <c r="C820">
        <v>85</v>
      </c>
      <c r="D820">
        <v>35</v>
      </c>
      <c r="E820">
        <v>65</v>
      </c>
      <c r="F820">
        <v>35</v>
      </c>
      <c r="G820">
        <v>35</v>
      </c>
      <c r="H820">
        <v>300</v>
      </c>
      <c r="I820" s="12" t="s">
        <v>9759</v>
      </c>
      <c r="K820">
        <f t="shared" si="24"/>
        <v>300</v>
      </c>
      <c r="L820">
        <f t="shared" si="25"/>
        <v>1</v>
      </c>
      <c r="M820" s="12" t="s">
        <v>9759</v>
      </c>
    </row>
    <row r="821" spans="1:13" x14ac:dyDescent="0.25">
      <c r="A821" s="12" t="s">
        <v>68</v>
      </c>
      <c r="B821">
        <v>70</v>
      </c>
      <c r="C821">
        <v>40</v>
      </c>
      <c r="D821">
        <v>95</v>
      </c>
      <c r="E821">
        <v>60</v>
      </c>
      <c r="F821">
        <v>130</v>
      </c>
      <c r="G821">
        <v>95</v>
      </c>
      <c r="H821">
        <v>490</v>
      </c>
      <c r="I821" s="12" t="s">
        <v>9318</v>
      </c>
      <c r="K821">
        <f t="shared" si="24"/>
        <v>490</v>
      </c>
      <c r="L821">
        <f t="shared" si="25"/>
        <v>3</v>
      </c>
      <c r="M821" s="12" t="s">
        <v>9318</v>
      </c>
    </row>
    <row r="822" spans="1:13" x14ac:dyDescent="0.25">
      <c r="A822" s="12" t="s">
        <v>6349</v>
      </c>
      <c r="B822">
        <v>100</v>
      </c>
      <c r="C822">
        <v>95</v>
      </c>
      <c r="D822">
        <v>105</v>
      </c>
      <c r="E822">
        <v>35</v>
      </c>
      <c r="F822">
        <v>100</v>
      </c>
      <c r="G822">
        <v>55</v>
      </c>
      <c r="H822">
        <v>490</v>
      </c>
      <c r="I822" s="12" t="s">
        <v>9322</v>
      </c>
      <c r="K822">
        <f t="shared" si="24"/>
        <v>490</v>
      </c>
      <c r="L822">
        <f t="shared" si="25"/>
        <v>3</v>
      </c>
      <c r="M822" s="12" t="s">
        <v>9322</v>
      </c>
    </row>
    <row r="823" spans="1:13" x14ac:dyDescent="0.25">
      <c r="A823" s="12" t="s">
        <v>12741</v>
      </c>
      <c r="B823">
        <v>80</v>
      </c>
      <c r="C823">
        <v>104</v>
      </c>
      <c r="D823">
        <v>80</v>
      </c>
      <c r="E823">
        <v>105</v>
      </c>
      <c r="F823">
        <v>54</v>
      </c>
      <c r="G823">
        <v>77</v>
      </c>
      <c r="H823">
        <v>500</v>
      </c>
      <c r="I823" s="12" t="s">
        <v>12754</v>
      </c>
      <c r="K823">
        <f t="shared" si="24"/>
        <v>500</v>
      </c>
      <c r="L823">
        <f t="shared" si="25"/>
        <v>3</v>
      </c>
      <c r="M823" s="12" t="s">
        <v>12754</v>
      </c>
    </row>
    <row r="824" spans="1:13" x14ac:dyDescent="0.25">
      <c r="A824" s="12" t="s">
        <v>10582</v>
      </c>
      <c r="B824">
        <v>95</v>
      </c>
      <c r="C824">
        <v>100</v>
      </c>
      <c r="D824">
        <v>105</v>
      </c>
      <c r="E824">
        <v>55</v>
      </c>
      <c r="F824">
        <v>50</v>
      </c>
      <c r="G824">
        <v>80</v>
      </c>
      <c r="H824">
        <v>485</v>
      </c>
      <c r="I824" s="12" t="s">
        <v>11323</v>
      </c>
      <c r="K824">
        <f t="shared" si="24"/>
        <v>485</v>
      </c>
      <c r="L824">
        <f t="shared" si="25"/>
        <v>3</v>
      </c>
      <c r="M824" s="12" t="s">
        <v>11323</v>
      </c>
    </row>
    <row r="825" spans="1:13" x14ac:dyDescent="0.25">
      <c r="A825" s="12" t="s">
        <v>10581</v>
      </c>
      <c r="B825">
        <v>80</v>
      </c>
      <c r="C825">
        <v>65</v>
      </c>
      <c r="D825">
        <v>95</v>
      </c>
      <c r="E825">
        <v>25</v>
      </c>
      <c r="F825">
        <v>30</v>
      </c>
      <c r="G825">
        <v>50</v>
      </c>
      <c r="H825">
        <v>345</v>
      </c>
      <c r="I825" s="12" t="s">
        <v>11322</v>
      </c>
      <c r="K825">
        <f t="shared" si="24"/>
        <v>345</v>
      </c>
      <c r="L825">
        <f t="shared" si="25"/>
        <v>1</v>
      </c>
      <c r="M825" s="12" t="s">
        <v>11322</v>
      </c>
    </row>
    <row r="826" spans="1:13" x14ac:dyDescent="0.25">
      <c r="A826" s="12" t="s">
        <v>10583</v>
      </c>
      <c r="B826">
        <v>120</v>
      </c>
      <c r="C826">
        <v>120</v>
      </c>
      <c r="D826">
        <v>120</v>
      </c>
      <c r="E826">
        <v>50</v>
      </c>
      <c r="F826">
        <v>50</v>
      </c>
      <c r="G826">
        <v>75</v>
      </c>
      <c r="H826">
        <v>535</v>
      </c>
      <c r="I826" s="12" t="s">
        <v>11324</v>
      </c>
      <c r="K826">
        <f t="shared" si="24"/>
        <v>535</v>
      </c>
      <c r="L826">
        <f t="shared" si="25"/>
        <v>3</v>
      </c>
      <c r="M826" s="12" t="s">
        <v>11324</v>
      </c>
    </row>
    <row r="827" spans="1:13" x14ac:dyDescent="0.25">
      <c r="A827" s="12" t="s">
        <v>4574</v>
      </c>
      <c r="B827">
        <v>60</v>
      </c>
      <c r="C827">
        <v>85</v>
      </c>
      <c r="D827">
        <v>40</v>
      </c>
      <c r="E827">
        <v>114</v>
      </c>
      <c r="F827">
        <v>95</v>
      </c>
      <c r="G827">
        <v>70</v>
      </c>
      <c r="H827">
        <v>464</v>
      </c>
      <c r="I827" s="12" t="s">
        <v>9442</v>
      </c>
      <c r="K827">
        <f t="shared" si="24"/>
        <v>464</v>
      </c>
      <c r="L827">
        <f t="shared" si="25"/>
        <v>2</v>
      </c>
      <c r="M827" s="12" t="s">
        <v>9442</v>
      </c>
    </row>
    <row r="828" spans="1:13" x14ac:dyDescent="0.25">
      <c r="A828" s="12" t="s">
        <v>11178</v>
      </c>
      <c r="B828">
        <v>100</v>
      </c>
      <c r="C828">
        <v>115</v>
      </c>
      <c r="D828">
        <v>90</v>
      </c>
      <c r="E828">
        <v>85</v>
      </c>
      <c r="F828">
        <v>60</v>
      </c>
      <c r="G828">
        <v>80</v>
      </c>
      <c r="H828">
        <v>530</v>
      </c>
      <c r="I828" s="12" t="s">
        <v>11491</v>
      </c>
      <c r="K828">
        <f t="shared" si="24"/>
        <v>530</v>
      </c>
      <c r="L828">
        <f t="shared" si="25"/>
        <v>3</v>
      </c>
      <c r="M828" s="12" t="s">
        <v>11491</v>
      </c>
    </row>
    <row r="829" spans="1:13" x14ac:dyDescent="0.25">
      <c r="A829" s="12" t="s">
        <v>12538</v>
      </c>
      <c r="B829">
        <v>100</v>
      </c>
      <c r="C829">
        <v>115</v>
      </c>
      <c r="D829">
        <v>85</v>
      </c>
      <c r="E829">
        <v>100</v>
      </c>
      <c r="F829">
        <v>60</v>
      </c>
      <c r="G829">
        <v>70</v>
      </c>
      <c r="H829">
        <v>530</v>
      </c>
      <c r="I829" s="12" t="s">
        <v>12625</v>
      </c>
      <c r="K829">
        <f t="shared" si="24"/>
        <v>530</v>
      </c>
      <c r="L829">
        <f t="shared" si="25"/>
        <v>3</v>
      </c>
      <c r="M829" s="12" t="s">
        <v>12625</v>
      </c>
    </row>
    <row r="830" spans="1:13" x14ac:dyDescent="0.25">
      <c r="A830" s="12" t="s">
        <v>5880</v>
      </c>
      <c r="B830">
        <v>55</v>
      </c>
      <c r="C830">
        <v>35</v>
      </c>
      <c r="D830">
        <v>30</v>
      </c>
      <c r="E830">
        <v>70</v>
      </c>
      <c r="F830">
        <v>55</v>
      </c>
      <c r="G830">
        <v>40</v>
      </c>
      <c r="H830">
        <v>285</v>
      </c>
      <c r="I830" s="12" t="s">
        <v>9660</v>
      </c>
      <c r="K830">
        <f t="shared" si="24"/>
        <v>285</v>
      </c>
      <c r="L830">
        <f t="shared" si="25"/>
        <v>1</v>
      </c>
      <c r="M830" s="12" t="s">
        <v>9660</v>
      </c>
    </row>
    <row r="831" spans="1:13" x14ac:dyDescent="0.25">
      <c r="A831" s="12" t="s">
        <v>10625</v>
      </c>
      <c r="B831">
        <v>45</v>
      </c>
      <c r="C831">
        <v>65</v>
      </c>
      <c r="D831">
        <v>35</v>
      </c>
      <c r="E831">
        <v>70</v>
      </c>
      <c r="F831">
        <v>30</v>
      </c>
      <c r="G831">
        <v>35</v>
      </c>
      <c r="H831">
        <v>280</v>
      </c>
      <c r="I831" s="12" t="s">
        <v>11338</v>
      </c>
      <c r="K831">
        <f t="shared" si="24"/>
        <v>280</v>
      </c>
      <c r="L831">
        <f t="shared" si="25"/>
        <v>1</v>
      </c>
      <c r="M831" s="12" t="s">
        <v>11338</v>
      </c>
    </row>
    <row r="832" spans="1:13" x14ac:dyDescent="0.25">
      <c r="A832" s="12" t="s">
        <v>14345</v>
      </c>
      <c r="B832">
        <v>55</v>
      </c>
      <c r="C832">
        <v>55</v>
      </c>
      <c r="D832">
        <v>40</v>
      </c>
      <c r="E832">
        <v>60</v>
      </c>
      <c r="F832">
        <v>30</v>
      </c>
      <c r="G832">
        <v>40</v>
      </c>
      <c r="H832">
        <v>280</v>
      </c>
      <c r="I832" s="12" t="s">
        <v>14881</v>
      </c>
      <c r="K832">
        <f t="shared" si="24"/>
        <v>280</v>
      </c>
      <c r="L832">
        <f t="shared" si="25"/>
        <v>1</v>
      </c>
      <c r="M832" s="12" t="s">
        <v>14881</v>
      </c>
    </row>
    <row r="833" spans="1:13" x14ac:dyDescent="0.25">
      <c r="A833" s="12" t="s">
        <v>992</v>
      </c>
      <c r="B833">
        <v>55</v>
      </c>
      <c r="C833">
        <v>35</v>
      </c>
      <c r="D833">
        <v>65</v>
      </c>
      <c r="E833">
        <v>25</v>
      </c>
      <c r="F833">
        <v>55</v>
      </c>
      <c r="G833">
        <v>45</v>
      </c>
      <c r="H833">
        <v>280</v>
      </c>
      <c r="I833" s="12" t="s">
        <v>9505</v>
      </c>
      <c r="K833">
        <f t="shared" si="24"/>
        <v>280</v>
      </c>
      <c r="L833">
        <f t="shared" si="25"/>
        <v>1</v>
      </c>
      <c r="M833" s="12" t="s">
        <v>9505</v>
      </c>
    </row>
    <row r="834" spans="1:13" x14ac:dyDescent="0.25">
      <c r="A834" s="12" t="s">
        <v>5961</v>
      </c>
      <c r="B834">
        <v>55</v>
      </c>
      <c r="C834">
        <v>30</v>
      </c>
      <c r="D834">
        <v>45</v>
      </c>
      <c r="E834">
        <v>30</v>
      </c>
      <c r="F834">
        <v>55</v>
      </c>
      <c r="G834">
        <v>65</v>
      </c>
      <c r="H834">
        <v>280</v>
      </c>
      <c r="I834" s="12" t="s">
        <v>9502</v>
      </c>
      <c r="K834">
        <f t="shared" si="24"/>
        <v>280</v>
      </c>
      <c r="L834">
        <f t="shared" si="25"/>
        <v>1</v>
      </c>
      <c r="M834" s="12" t="s">
        <v>9502</v>
      </c>
    </row>
    <row r="835" spans="1:13" x14ac:dyDescent="0.25">
      <c r="A835" s="12" t="s">
        <v>5855</v>
      </c>
      <c r="B835">
        <v>30</v>
      </c>
      <c r="C835">
        <v>40</v>
      </c>
      <c r="D835">
        <v>60</v>
      </c>
      <c r="E835">
        <v>30</v>
      </c>
      <c r="F835">
        <v>20</v>
      </c>
      <c r="G835">
        <v>60</v>
      </c>
      <c r="H835">
        <v>240</v>
      </c>
      <c r="I835" s="12" t="s">
        <v>9702</v>
      </c>
      <c r="K835">
        <f t="shared" ref="K835:K898" si="26">SUM(B835:G835)</f>
        <v>240</v>
      </c>
      <c r="L835">
        <f t="shared" ref="L835:L898" si="27">IF($K835&gt;=570,4,IF(AND($K835&gt;=485,$K835&lt;570),3,IF(AND($K835&gt;=400,$K835&lt;485),2,1)))</f>
        <v>1</v>
      </c>
      <c r="M835" s="12" t="s">
        <v>9702</v>
      </c>
    </row>
    <row r="836" spans="1:13" x14ac:dyDescent="0.25">
      <c r="A836" s="12" t="s">
        <v>2374</v>
      </c>
      <c r="B836">
        <v>40</v>
      </c>
      <c r="C836">
        <v>55</v>
      </c>
      <c r="D836">
        <v>47</v>
      </c>
      <c r="E836">
        <v>50</v>
      </c>
      <c r="F836">
        <v>17</v>
      </c>
      <c r="G836">
        <v>47</v>
      </c>
      <c r="H836">
        <v>256</v>
      </c>
      <c r="I836" s="12" t="s">
        <v>9649</v>
      </c>
      <c r="K836">
        <f t="shared" si="26"/>
        <v>256</v>
      </c>
      <c r="L836">
        <f t="shared" si="27"/>
        <v>1</v>
      </c>
      <c r="M836" s="12" t="s">
        <v>9649</v>
      </c>
    </row>
    <row r="837" spans="1:13" x14ac:dyDescent="0.25">
      <c r="A837" s="12" t="s">
        <v>10904</v>
      </c>
      <c r="B837">
        <v>40</v>
      </c>
      <c r="C837">
        <v>27</v>
      </c>
      <c r="D837">
        <v>47</v>
      </c>
      <c r="E837">
        <v>50</v>
      </c>
      <c r="F837">
        <v>45</v>
      </c>
      <c r="G837">
        <v>47</v>
      </c>
      <c r="H837">
        <v>256</v>
      </c>
      <c r="I837" s="12" t="s">
        <v>11424</v>
      </c>
      <c r="K837">
        <f t="shared" si="26"/>
        <v>256</v>
      </c>
      <c r="L837">
        <f t="shared" si="27"/>
        <v>1</v>
      </c>
      <c r="M837" s="12" t="s">
        <v>11424</v>
      </c>
    </row>
    <row r="838" spans="1:13" x14ac:dyDescent="0.25">
      <c r="A838" s="12" t="s">
        <v>4425</v>
      </c>
      <c r="B838">
        <v>50</v>
      </c>
      <c r="C838">
        <v>100</v>
      </c>
      <c r="D838">
        <v>45</v>
      </c>
      <c r="E838">
        <v>65</v>
      </c>
      <c r="F838">
        <v>60</v>
      </c>
      <c r="G838">
        <v>80</v>
      </c>
      <c r="H838">
        <v>400</v>
      </c>
      <c r="I838" s="12" t="s">
        <v>9562</v>
      </c>
      <c r="K838">
        <f t="shared" si="26"/>
        <v>400</v>
      </c>
      <c r="L838">
        <f t="shared" si="27"/>
        <v>2</v>
      </c>
      <c r="M838" s="12" t="s">
        <v>9562</v>
      </c>
    </row>
    <row r="839" spans="1:13" x14ac:dyDescent="0.25">
      <c r="A839" s="12" t="s">
        <v>9787</v>
      </c>
      <c r="B839">
        <v>50</v>
      </c>
      <c r="C839">
        <v>60</v>
      </c>
      <c r="D839">
        <v>45</v>
      </c>
      <c r="E839">
        <v>65</v>
      </c>
      <c r="F839">
        <v>100</v>
      </c>
      <c r="G839">
        <v>80</v>
      </c>
      <c r="H839">
        <v>400</v>
      </c>
      <c r="I839" s="12" t="s">
        <v>9799</v>
      </c>
      <c r="K839">
        <f t="shared" si="26"/>
        <v>400</v>
      </c>
      <c r="L839">
        <f t="shared" si="27"/>
        <v>2</v>
      </c>
      <c r="M839" s="12" t="s">
        <v>9799</v>
      </c>
    </row>
    <row r="840" spans="1:13" x14ac:dyDescent="0.25">
      <c r="A840" s="12" t="s">
        <v>4434</v>
      </c>
      <c r="B840">
        <v>60</v>
      </c>
      <c r="C840">
        <v>125</v>
      </c>
      <c r="D840">
        <v>65</v>
      </c>
      <c r="E840">
        <v>90</v>
      </c>
      <c r="F840">
        <v>70</v>
      </c>
      <c r="G840">
        <v>105</v>
      </c>
      <c r="H840">
        <v>515</v>
      </c>
      <c r="I840" s="12" t="s">
        <v>9440</v>
      </c>
      <c r="K840">
        <f t="shared" si="26"/>
        <v>515</v>
      </c>
      <c r="L840">
        <f t="shared" si="27"/>
        <v>3</v>
      </c>
      <c r="M840" s="12" t="s">
        <v>9440</v>
      </c>
    </row>
    <row r="841" spans="1:13" x14ac:dyDescent="0.25">
      <c r="A841" s="12" t="s">
        <v>9788</v>
      </c>
      <c r="B841">
        <v>60</v>
      </c>
      <c r="C841">
        <v>70</v>
      </c>
      <c r="D841">
        <v>65</v>
      </c>
      <c r="E841">
        <v>90</v>
      </c>
      <c r="F841">
        <v>125</v>
      </c>
      <c r="G841">
        <v>105</v>
      </c>
      <c r="H841">
        <v>515</v>
      </c>
      <c r="I841" s="12" t="s">
        <v>9797</v>
      </c>
      <c r="K841">
        <f t="shared" si="26"/>
        <v>515</v>
      </c>
      <c r="L841">
        <f t="shared" si="27"/>
        <v>3</v>
      </c>
      <c r="M841" s="12" t="s">
        <v>9797</v>
      </c>
    </row>
    <row r="842" spans="1:13" x14ac:dyDescent="0.25">
      <c r="A842" s="12" t="s">
        <v>10969</v>
      </c>
      <c r="B842">
        <v>100</v>
      </c>
      <c r="C842">
        <v>105</v>
      </c>
      <c r="D842">
        <v>87</v>
      </c>
      <c r="E842">
        <v>91</v>
      </c>
      <c r="F842">
        <v>50</v>
      </c>
      <c r="G842">
        <v>87</v>
      </c>
      <c r="H842">
        <v>520</v>
      </c>
      <c r="I842" s="12" t="s">
        <v>11450</v>
      </c>
      <c r="K842">
        <f t="shared" si="26"/>
        <v>520</v>
      </c>
      <c r="L842">
        <f t="shared" si="27"/>
        <v>3</v>
      </c>
      <c r="M842" s="12" t="s">
        <v>11450</v>
      </c>
    </row>
    <row r="843" spans="1:13" x14ac:dyDescent="0.25">
      <c r="A843" s="12" t="s">
        <v>3164</v>
      </c>
      <c r="B843">
        <v>54</v>
      </c>
      <c r="C843">
        <v>46</v>
      </c>
      <c r="D843">
        <v>50</v>
      </c>
      <c r="E843">
        <v>56</v>
      </c>
      <c r="F843">
        <v>60</v>
      </c>
      <c r="G843">
        <v>54</v>
      </c>
      <c r="H843">
        <v>320</v>
      </c>
      <c r="I843" s="12" t="s">
        <v>9538</v>
      </c>
      <c r="K843">
        <f t="shared" si="26"/>
        <v>320</v>
      </c>
      <c r="L843">
        <f t="shared" si="27"/>
        <v>1</v>
      </c>
      <c r="M843" s="12" t="s">
        <v>9538</v>
      </c>
    </row>
    <row r="844" spans="1:13" x14ac:dyDescent="0.25">
      <c r="A844" s="12" t="s">
        <v>10630</v>
      </c>
      <c r="B844">
        <v>63</v>
      </c>
      <c r="C844">
        <v>45</v>
      </c>
      <c r="D844">
        <v>45</v>
      </c>
      <c r="E844">
        <v>52</v>
      </c>
      <c r="F844">
        <v>65</v>
      </c>
      <c r="G844">
        <v>50</v>
      </c>
      <c r="H844">
        <v>320</v>
      </c>
      <c r="I844" s="12" t="s">
        <v>11340</v>
      </c>
      <c r="K844">
        <f t="shared" si="26"/>
        <v>320</v>
      </c>
      <c r="L844">
        <f t="shared" si="27"/>
        <v>1</v>
      </c>
      <c r="M844" s="12" t="s">
        <v>11340</v>
      </c>
    </row>
    <row r="845" spans="1:13" x14ac:dyDescent="0.25">
      <c r="A845" s="12" t="s">
        <v>337</v>
      </c>
      <c r="B845">
        <v>70</v>
      </c>
      <c r="C845">
        <v>83</v>
      </c>
      <c r="D845">
        <v>50</v>
      </c>
      <c r="E845">
        <v>75</v>
      </c>
      <c r="F845">
        <v>37</v>
      </c>
      <c r="G845">
        <v>50</v>
      </c>
      <c r="H845">
        <v>365</v>
      </c>
      <c r="I845" s="12" t="s">
        <v>9309</v>
      </c>
      <c r="K845">
        <f t="shared" si="26"/>
        <v>365</v>
      </c>
      <c r="L845">
        <f t="shared" si="27"/>
        <v>1</v>
      </c>
      <c r="M845" s="12" t="s">
        <v>9309</v>
      </c>
    </row>
    <row r="846" spans="1:13" x14ac:dyDescent="0.25">
      <c r="A846" s="12" t="s">
        <v>10722</v>
      </c>
      <c r="B846">
        <v>58</v>
      </c>
      <c r="C846">
        <v>105</v>
      </c>
      <c r="D846">
        <v>80</v>
      </c>
      <c r="E846">
        <v>105</v>
      </c>
      <c r="F846">
        <v>50</v>
      </c>
      <c r="G846">
        <v>85</v>
      </c>
      <c r="H846">
        <v>483</v>
      </c>
      <c r="I846" s="12" t="s">
        <v>11370</v>
      </c>
      <c r="K846">
        <f t="shared" si="26"/>
        <v>483</v>
      </c>
      <c r="L846">
        <f t="shared" si="27"/>
        <v>2</v>
      </c>
      <c r="M846" s="12" t="s">
        <v>11370</v>
      </c>
    </row>
    <row r="847" spans="1:13" x14ac:dyDescent="0.25">
      <c r="A847" s="12" t="s">
        <v>1679</v>
      </c>
      <c r="B847">
        <v>75</v>
      </c>
      <c r="C847">
        <v>110</v>
      </c>
      <c r="D847">
        <v>75</v>
      </c>
      <c r="E847">
        <v>110</v>
      </c>
      <c r="F847">
        <v>45</v>
      </c>
      <c r="G847">
        <v>65</v>
      </c>
      <c r="H847">
        <v>480</v>
      </c>
      <c r="I847" s="12" t="s">
        <v>9242</v>
      </c>
      <c r="K847">
        <f t="shared" si="26"/>
        <v>480</v>
      </c>
      <c r="L847">
        <f t="shared" si="27"/>
        <v>2</v>
      </c>
      <c r="M847" s="12" t="s">
        <v>9242</v>
      </c>
    </row>
    <row r="848" spans="1:13" x14ac:dyDescent="0.25">
      <c r="A848" s="12" t="s">
        <v>5148</v>
      </c>
      <c r="B848">
        <v>90</v>
      </c>
      <c r="C848">
        <v>100</v>
      </c>
      <c r="D848">
        <v>80</v>
      </c>
      <c r="E848">
        <v>50</v>
      </c>
      <c r="F848">
        <v>50</v>
      </c>
      <c r="G848">
        <v>110</v>
      </c>
      <c r="H848">
        <v>480</v>
      </c>
      <c r="I848" s="12" t="s">
        <v>9557</v>
      </c>
      <c r="K848">
        <f t="shared" si="26"/>
        <v>480</v>
      </c>
      <c r="L848">
        <f t="shared" si="27"/>
        <v>2</v>
      </c>
      <c r="M848" s="12" t="s">
        <v>9557</v>
      </c>
    </row>
    <row r="849" spans="1:13" x14ac:dyDescent="0.25">
      <c r="A849" s="12" t="s">
        <v>8900</v>
      </c>
      <c r="B849">
        <v>105</v>
      </c>
      <c r="C849">
        <v>120</v>
      </c>
      <c r="D849">
        <v>80</v>
      </c>
      <c r="E849">
        <v>95</v>
      </c>
      <c r="F849">
        <v>120</v>
      </c>
      <c r="G849">
        <v>80</v>
      </c>
      <c r="H849">
        <v>600</v>
      </c>
      <c r="I849" s="12" t="s">
        <v>9084</v>
      </c>
      <c r="K849">
        <f t="shared" si="26"/>
        <v>600</v>
      </c>
      <c r="L849">
        <f t="shared" si="27"/>
        <v>4</v>
      </c>
      <c r="M849" s="12" t="s">
        <v>9084</v>
      </c>
    </row>
    <row r="850" spans="1:13" x14ac:dyDescent="0.25">
      <c r="A850" s="12" t="s">
        <v>10030</v>
      </c>
      <c r="B850">
        <v>48</v>
      </c>
      <c r="C850">
        <v>71</v>
      </c>
      <c r="D850">
        <v>40</v>
      </c>
      <c r="E850">
        <v>77</v>
      </c>
      <c r="F850">
        <v>44</v>
      </c>
      <c r="G850">
        <v>40</v>
      </c>
      <c r="H850">
        <v>320</v>
      </c>
      <c r="I850" s="12" t="s">
        <v>10090</v>
      </c>
      <c r="K850">
        <f t="shared" si="26"/>
        <v>320</v>
      </c>
      <c r="L850">
        <f t="shared" si="27"/>
        <v>1</v>
      </c>
      <c r="M850" s="12" t="s">
        <v>10090</v>
      </c>
    </row>
    <row r="851" spans="1:13" x14ac:dyDescent="0.25">
      <c r="A851" s="12" t="s">
        <v>10032</v>
      </c>
      <c r="B851">
        <v>68</v>
      </c>
      <c r="C851">
        <v>111</v>
      </c>
      <c r="D851">
        <v>60</v>
      </c>
      <c r="E851">
        <v>117</v>
      </c>
      <c r="F851">
        <v>64</v>
      </c>
      <c r="G851">
        <v>60</v>
      </c>
      <c r="H851">
        <v>480</v>
      </c>
      <c r="I851" s="12" t="s">
        <v>10091</v>
      </c>
      <c r="K851">
        <f t="shared" si="26"/>
        <v>480</v>
      </c>
      <c r="L851">
        <f t="shared" si="27"/>
        <v>2</v>
      </c>
      <c r="M851" s="12" t="s">
        <v>10091</v>
      </c>
    </row>
    <row r="852" spans="1:13" x14ac:dyDescent="0.25">
      <c r="A852" s="12" t="s">
        <v>10523</v>
      </c>
      <c r="B852">
        <v>95</v>
      </c>
      <c r="C852">
        <v>105</v>
      </c>
      <c r="D852">
        <v>90</v>
      </c>
      <c r="E852">
        <v>100</v>
      </c>
      <c r="F852">
        <v>58</v>
      </c>
      <c r="G852">
        <v>80</v>
      </c>
      <c r="H852">
        <v>528</v>
      </c>
      <c r="I852" s="12" t="s">
        <v>11305</v>
      </c>
      <c r="K852">
        <f t="shared" si="26"/>
        <v>528</v>
      </c>
      <c r="L852">
        <f t="shared" si="27"/>
        <v>3</v>
      </c>
      <c r="M852" s="12" t="s">
        <v>11305</v>
      </c>
    </row>
    <row r="853" spans="1:13" x14ac:dyDescent="0.25">
      <c r="A853" s="12" t="s">
        <v>3758</v>
      </c>
      <c r="B853">
        <v>70</v>
      </c>
      <c r="C853">
        <v>115</v>
      </c>
      <c r="D853">
        <v>82</v>
      </c>
      <c r="E853">
        <v>71</v>
      </c>
      <c r="F853">
        <v>100</v>
      </c>
      <c r="G853">
        <v>72</v>
      </c>
      <c r="H853">
        <v>510</v>
      </c>
      <c r="I853" s="12" t="s">
        <v>9298</v>
      </c>
      <c r="K853">
        <f t="shared" si="26"/>
        <v>510</v>
      </c>
      <c r="L853">
        <f t="shared" si="27"/>
        <v>3</v>
      </c>
      <c r="M853" s="12" t="s">
        <v>9298</v>
      </c>
    </row>
    <row r="854" spans="1:13" x14ac:dyDescent="0.25">
      <c r="A854" s="12" t="s">
        <v>3851</v>
      </c>
      <c r="B854">
        <v>50</v>
      </c>
      <c r="C854">
        <v>52</v>
      </c>
      <c r="D854">
        <v>45</v>
      </c>
      <c r="E854">
        <v>65</v>
      </c>
      <c r="F854">
        <v>35</v>
      </c>
      <c r="G854">
        <v>45</v>
      </c>
      <c r="H854">
        <v>292</v>
      </c>
      <c r="I854" s="12" t="s">
        <v>9567</v>
      </c>
      <c r="K854">
        <f t="shared" si="26"/>
        <v>292</v>
      </c>
      <c r="L854">
        <f t="shared" si="27"/>
        <v>1</v>
      </c>
      <c r="M854" s="12" t="s">
        <v>9567</v>
      </c>
    </row>
    <row r="855" spans="1:13" x14ac:dyDescent="0.25">
      <c r="A855" s="12" t="s">
        <v>10449</v>
      </c>
      <c r="B855">
        <v>50</v>
      </c>
      <c r="C855">
        <v>75</v>
      </c>
      <c r="D855">
        <v>60</v>
      </c>
      <c r="E855">
        <v>65</v>
      </c>
      <c r="F855">
        <v>20</v>
      </c>
      <c r="G855">
        <v>30</v>
      </c>
      <c r="H855">
        <v>300</v>
      </c>
      <c r="I855" s="12" t="s">
        <v>11277</v>
      </c>
      <c r="K855">
        <f t="shared" si="26"/>
        <v>300</v>
      </c>
      <c r="L855">
        <f t="shared" si="27"/>
        <v>1</v>
      </c>
      <c r="M855" s="12" t="s">
        <v>11277</v>
      </c>
    </row>
    <row r="856" spans="1:13" x14ac:dyDescent="0.25">
      <c r="A856" s="12" t="s">
        <v>10450</v>
      </c>
      <c r="B856">
        <v>85</v>
      </c>
      <c r="C856">
        <v>95</v>
      </c>
      <c r="D856">
        <v>90</v>
      </c>
      <c r="E856">
        <v>95</v>
      </c>
      <c r="F856">
        <v>35</v>
      </c>
      <c r="G856">
        <v>50</v>
      </c>
      <c r="H856">
        <v>450</v>
      </c>
      <c r="I856" s="12" t="s">
        <v>11278</v>
      </c>
      <c r="K856">
        <f t="shared" si="26"/>
        <v>450</v>
      </c>
      <c r="L856">
        <f t="shared" si="27"/>
        <v>2</v>
      </c>
      <c r="M856" s="12" t="s">
        <v>11278</v>
      </c>
    </row>
    <row r="857" spans="1:13" x14ac:dyDescent="0.25">
      <c r="A857" s="12" t="s">
        <v>1249</v>
      </c>
      <c r="B857">
        <v>65</v>
      </c>
      <c r="C857">
        <v>40</v>
      </c>
      <c r="D857">
        <v>55</v>
      </c>
      <c r="E857">
        <v>15</v>
      </c>
      <c r="F857">
        <v>80</v>
      </c>
      <c r="G857">
        <v>65</v>
      </c>
      <c r="H857">
        <v>320</v>
      </c>
      <c r="I857" s="12" t="s">
        <v>9386</v>
      </c>
      <c r="K857">
        <f t="shared" si="26"/>
        <v>320</v>
      </c>
      <c r="L857">
        <f t="shared" si="27"/>
        <v>1</v>
      </c>
      <c r="M857" s="12" t="s">
        <v>9386</v>
      </c>
    </row>
    <row r="858" spans="1:13" x14ac:dyDescent="0.25">
      <c r="A858" s="12" t="s">
        <v>3842</v>
      </c>
      <c r="B858">
        <v>75</v>
      </c>
      <c r="C858">
        <v>125</v>
      </c>
      <c r="D858">
        <v>65</v>
      </c>
      <c r="E858">
        <v>95</v>
      </c>
      <c r="F858">
        <v>40</v>
      </c>
      <c r="G858">
        <v>65</v>
      </c>
      <c r="H858">
        <v>465</v>
      </c>
      <c r="I858" s="12" t="s">
        <v>9255</v>
      </c>
      <c r="K858">
        <f t="shared" si="26"/>
        <v>465</v>
      </c>
      <c r="L858">
        <f t="shared" si="27"/>
        <v>2</v>
      </c>
      <c r="M858" s="12" t="s">
        <v>9255</v>
      </c>
    </row>
    <row r="859" spans="1:13" x14ac:dyDescent="0.25">
      <c r="A859" s="12" t="s">
        <v>12464</v>
      </c>
      <c r="B859">
        <v>80</v>
      </c>
      <c r="C859">
        <v>40</v>
      </c>
      <c r="D859">
        <v>60</v>
      </c>
      <c r="E859">
        <v>105</v>
      </c>
      <c r="F859">
        <v>120</v>
      </c>
      <c r="G859">
        <v>60</v>
      </c>
      <c r="H859">
        <v>465</v>
      </c>
      <c r="I859" s="12" t="s">
        <v>12599</v>
      </c>
      <c r="K859">
        <f t="shared" si="26"/>
        <v>465</v>
      </c>
      <c r="L859">
        <f t="shared" si="27"/>
        <v>2</v>
      </c>
      <c r="M859" s="12" t="s">
        <v>12599</v>
      </c>
    </row>
    <row r="860" spans="1:13" x14ac:dyDescent="0.25">
      <c r="A860" s="12" t="s">
        <v>2129</v>
      </c>
      <c r="B860">
        <v>70</v>
      </c>
      <c r="C860">
        <v>100</v>
      </c>
      <c r="D860">
        <v>65</v>
      </c>
      <c r="E860">
        <v>105</v>
      </c>
      <c r="F860">
        <v>50</v>
      </c>
      <c r="G860">
        <v>85</v>
      </c>
      <c r="H860">
        <v>475</v>
      </c>
      <c r="I860" s="12" t="s">
        <v>9297</v>
      </c>
      <c r="K860">
        <f t="shared" si="26"/>
        <v>475</v>
      </c>
      <c r="L860">
        <f t="shared" si="27"/>
        <v>2</v>
      </c>
      <c r="M860" s="12" t="s">
        <v>9297</v>
      </c>
    </row>
    <row r="861" spans="1:13" x14ac:dyDescent="0.25">
      <c r="A861" s="12" t="s">
        <v>14217</v>
      </c>
      <c r="B861">
        <v>40</v>
      </c>
      <c r="C861">
        <v>47</v>
      </c>
      <c r="D861">
        <v>30</v>
      </c>
      <c r="E861">
        <v>30</v>
      </c>
      <c r="F861">
        <v>47</v>
      </c>
      <c r="G861">
        <v>45</v>
      </c>
      <c r="H861">
        <v>239</v>
      </c>
      <c r="I861" s="12" t="s">
        <v>14882</v>
      </c>
      <c r="K861">
        <f t="shared" si="26"/>
        <v>239</v>
      </c>
      <c r="L861">
        <f t="shared" si="27"/>
        <v>1</v>
      </c>
      <c r="M861" s="12" t="s">
        <v>14882</v>
      </c>
    </row>
    <row r="862" spans="1:13" x14ac:dyDescent="0.25">
      <c r="A862" s="12" t="s">
        <v>1727</v>
      </c>
      <c r="B862">
        <v>105</v>
      </c>
      <c r="C862">
        <v>100</v>
      </c>
      <c r="D862">
        <v>90</v>
      </c>
      <c r="E862">
        <v>105</v>
      </c>
      <c r="F862">
        <v>65</v>
      </c>
      <c r="G862">
        <v>65</v>
      </c>
      <c r="H862">
        <v>530</v>
      </c>
      <c r="I862" s="12" t="s">
        <v>9043</v>
      </c>
      <c r="K862">
        <f t="shared" si="26"/>
        <v>530</v>
      </c>
      <c r="L862">
        <f t="shared" si="27"/>
        <v>3</v>
      </c>
      <c r="M862" s="12" t="s">
        <v>9043</v>
      </c>
    </row>
    <row r="863" spans="1:13" x14ac:dyDescent="0.25">
      <c r="A863" s="12" t="s">
        <v>11020</v>
      </c>
      <c r="B863">
        <v>75</v>
      </c>
      <c r="C863">
        <v>100</v>
      </c>
      <c r="D863">
        <v>75</v>
      </c>
      <c r="E863">
        <v>105</v>
      </c>
      <c r="F863">
        <v>100</v>
      </c>
      <c r="G863">
        <v>75</v>
      </c>
      <c r="H863">
        <v>530</v>
      </c>
      <c r="I863" s="12" t="s">
        <v>11470</v>
      </c>
      <c r="K863">
        <f t="shared" si="26"/>
        <v>530</v>
      </c>
      <c r="L863">
        <f t="shared" si="27"/>
        <v>3</v>
      </c>
      <c r="M863" s="12" t="s">
        <v>11470</v>
      </c>
    </row>
    <row r="864" spans="1:13" x14ac:dyDescent="0.25">
      <c r="A864" s="12" t="s">
        <v>5836</v>
      </c>
      <c r="B864">
        <v>75</v>
      </c>
      <c r="C864">
        <v>50</v>
      </c>
      <c r="D864">
        <v>95</v>
      </c>
      <c r="E864">
        <v>55</v>
      </c>
      <c r="F864">
        <v>110</v>
      </c>
      <c r="G864">
        <v>115</v>
      </c>
      <c r="H864">
        <v>500</v>
      </c>
      <c r="I864" s="12" t="s">
        <v>9305</v>
      </c>
      <c r="K864">
        <f t="shared" si="26"/>
        <v>500</v>
      </c>
      <c r="L864">
        <f t="shared" si="27"/>
        <v>3</v>
      </c>
      <c r="M864" s="12" t="s">
        <v>9305</v>
      </c>
    </row>
    <row r="865" spans="1:13" x14ac:dyDescent="0.25">
      <c r="A865" s="12" t="s">
        <v>10759</v>
      </c>
      <c r="B865">
        <v>90</v>
      </c>
      <c r="C865">
        <v>55</v>
      </c>
      <c r="D865">
        <v>80</v>
      </c>
      <c r="E865">
        <v>85</v>
      </c>
      <c r="F865">
        <v>110</v>
      </c>
      <c r="G865">
        <v>80</v>
      </c>
      <c r="H865">
        <v>500</v>
      </c>
      <c r="I865" s="12" t="s">
        <v>11383</v>
      </c>
      <c r="K865">
        <f t="shared" si="26"/>
        <v>500</v>
      </c>
      <c r="L865">
        <f t="shared" si="27"/>
        <v>3</v>
      </c>
      <c r="M865" s="12" t="s">
        <v>11383</v>
      </c>
    </row>
    <row r="866" spans="1:13" x14ac:dyDescent="0.25">
      <c r="A866" s="12" t="s">
        <v>1923</v>
      </c>
      <c r="B866">
        <v>95</v>
      </c>
      <c r="C866">
        <v>35</v>
      </c>
      <c r="D866">
        <v>99</v>
      </c>
      <c r="E866">
        <v>72</v>
      </c>
      <c r="F866">
        <v>85</v>
      </c>
      <c r="G866">
        <v>99</v>
      </c>
      <c r="H866">
        <v>485</v>
      </c>
      <c r="I866" s="12" t="s">
        <v>9088</v>
      </c>
      <c r="K866">
        <f t="shared" si="26"/>
        <v>485</v>
      </c>
      <c r="L866">
        <f t="shared" si="27"/>
        <v>3</v>
      </c>
      <c r="M866" s="12" t="s">
        <v>9088</v>
      </c>
    </row>
    <row r="867" spans="1:13" x14ac:dyDescent="0.25">
      <c r="A867" s="12" t="s">
        <v>10929</v>
      </c>
      <c r="B867">
        <v>50</v>
      </c>
      <c r="C867">
        <v>61</v>
      </c>
      <c r="D867">
        <v>40</v>
      </c>
      <c r="E867">
        <v>69</v>
      </c>
      <c r="F867">
        <v>40</v>
      </c>
      <c r="G867">
        <v>50</v>
      </c>
      <c r="H867">
        <v>310</v>
      </c>
      <c r="I867" s="12" t="s">
        <v>11434</v>
      </c>
      <c r="K867">
        <f t="shared" si="26"/>
        <v>310</v>
      </c>
      <c r="L867">
        <f t="shared" si="27"/>
        <v>1</v>
      </c>
      <c r="M867" s="12" t="s">
        <v>11434</v>
      </c>
    </row>
    <row r="868" spans="1:13" x14ac:dyDescent="0.25">
      <c r="A868" s="12" t="s">
        <v>10867</v>
      </c>
      <c r="B868">
        <v>65</v>
      </c>
      <c r="C868">
        <v>98</v>
      </c>
      <c r="D868">
        <v>85</v>
      </c>
      <c r="E868">
        <v>95</v>
      </c>
      <c r="F868">
        <v>58</v>
      </c>
      <c r="G868">
        <v>85</v>
      </c>
      <c r="H868">
        <v>486</v>
      </c>
      <c r="I868" s="12" t="s">
        <v>11411</v>
      </c>
      <c r="K868">
        <f t="shared" si="26"/>
        <v>486</v>
      </c>
      <c r="L868">
        <f t="shared" si="27"/>
        <v>3</v>
      </c>
      <c r="M868" s="12" t="s">
        <v>11411</v>
      </c>
    </row>
    <row r="869" spans="1:13" x14ac:dyDescent="0.25">
      <c r="A869" s="12" t="s">
        <v>5300</v>
      </c>
      <c r="B869">
        <v>65</v>
      </c>
      <c r="C869">
        <v>105</v>
      </c>
      <c r="D869">
        <v>80</v>
      </c>
      <c r="E869">
        <v>58</v>
      </c>
      <c r="F869">
        <v>100</v>
      </c>
      <c r="G869">
        <v>80</v>
      </c>
      <c r="H869">
        <v>488</v>
      </c>
      <c r="I869" s="12" t="s">
        <v>9388</v>
      </c>
      <c r="K869">
        <f t="shared" si="26"/>
        <v>488</v>
      </c>
      <c r="L869">
        <f t="shared" si="27"/>
        <v>3</v>
      </c>
      <c r="M869" s="12" t="s">
        <v>9388</v>
      </c>
    </row>
    <row r="870" spans="1:13" x14ac:dyDescent="0.25">
      <c r="A870" s="12" t="s">
        <v>5287</v>
      </c>
      <c r="B870">
        <v>50</v>
      </c>
      <c r="C870">
        <v>65</v>
      </c>
      <c r="D870">
        <v>60</v>
      </c>
      <c r="E870">
        <v>48</v>
      </c>
      <c r="F870">
        <v>65</v>
      </c>
      <c r="G870">
        <v>60</v>
      </c>
      <c r="H870">
        <v>348</v>
      </c>
      <c r="I870" s="12" t="s">
        <v>9561</v>
      </c>
      <c r="K870">
        <f t="shared" si="26"/>
        <v>348</v>
      </c>
      <c r="L870">
        <f t="shared" si="27"/>
        <v>1</v>
      </c>
      <c r="M870" s="12" t="s">
        <v>9561</v>
      </c>
    </row>
    <row r="871" spans="1:13" x14ac:dyDescent="0.25">
      <c r="A871" s="12" t="s">
        <v>5825</v>
      </c>
      <c r="B871">
        <v>65</v>
      </c>
      <c r="C871">
        <v>105</v>
      </c>
      <c r="D871">
        <v>60</v>
      </c>
      <c r="E871">
        <v>105</v>
      </c>
      <c r="F871">
        <v>105</v>
      </c>
      <c r="G871">
        <v>60</v>
      </c>
      <c r="H871">
        <v>500</v>
      </c>
      <c r="I871" s="12" t="s">
        <v>9300</v>
      </c>
      <c r="K871">
        <f t="shared" si="26"/>
        <v>500</v>
      </c>
      <c r="L871">
        <f t="shared" si="27"/>
        <v>3</v>
      </c>
      <c r="M871" s="12" t="s">
        <v>9300</v>
      </c>
    </row>
    <row r="872" spans="1:13" x14ac:dyDescent="0.25">
      <c r="A872" s="12" t="s">
        <v>10758</v>
      </c>
      <c r="B872">
        <v>90</v>
      </c>
      <c r="C872">
        <v>110</v>
      </c>
      <c r="D872">
        <v>80</v>
      </c>
      <c r="E872">
        <v>85</v>
      </c>
      <c r="F872">
        <v>55</v>
      </c>
      <c r="G872">
        <v>80</v>
      </c>
      <c r="H872">
        <v>500</v>
      </c>
      <c r="I872" s="12" t="s">
        <v>11382</v>
      </c>
      <c r="K872">
        <f t="shared" si="26"/>
        <v>500</v>
      </c>
      <c r="L872">
        <f t="shared" si="27"/>
        <v>3</v>
      </c>
      <c r="M872" s="12" t="s">
        <v>11382</v>
      </c>
    </row>
    <row r="873" spans="1:13" x14ac:dyDescent="0.25">
      <c r="A873" s="12" t="s">
        <v>2502</v>
      </c>
      <c r="B873">
        <v>80</v>
      </c>
      <c r="C873">
        <v>45</v>
      </c>
      <c r="D873">
        <v>65</v>
      </c>
      <c r="E873">
        <v>85</v>
      </c>
      <c r="F873">
        <v>75</v>
      </c>
      <c r="G873">
        <v>90</v>
      </c>
      <c r="H873">
        <v>440</v>
      </c>
      <c r="I873" s="12" t="s">
        <v>9307</v>
      </c>
      <c r="K873">
        <f t="shared" si="26"/>
        <v>440</v>
      </c>
      <c r="L873">
        <f t="shared" si="27"/>
        <v>2</v>
      </c>
      <c r="M873" s="12" t="s">
        <v>9307</v>
      </c>
    </row>
    <row r="874" spans="1:13" x14ac:dyDescent="0.25">
      <c r="A874" s="12" t="s">
        <v>4549</v>
      </c>
      <c r="B874">
        <v>55</v>
      </c>
      <c r="C874">
        <v>45</v>
      </c>
      <c r="D874">
        <v>65</v>
      </c>
      <c r="E874">
        <v>85</v>
      </c>
      <c r="F874">
        <v>105</v>
      </c>
      <c r="G874">
        <v>85</v>
      </c>
      <c r="H874">
        <v>440</v>
      </c>
      <c r="I874" s="12" t="s">
        <v>9516</v>
      </c>
      <c r="K874">
        <f t="shared" si="26"/>
        <v>440</v>
      </c>
      <c r="L874">
        <f t="shared" si="27"/>
        <v>2</v>
      </c>
      <c r="M874" s="12" t="s">
        <v>9516</v>
      </c>
    </row>
    <row r="875" spans="1:13" x14ac:dyDescent="0.25">
      <c r="A875" s="12" t="s">
        <v>3918</v>
      </c>
      <c r="B875">
        <v>90</v>
      </c>
      <c r="C875">
        <v>40</v>
      </c>
      <c r="D875">
        <v>70</v>
      </c>
      <c r="E875">
        <v>83</v>
      </c>
      <c r="F875">
        <v>102</v>
      </c>
      <c r="G875">
        <v>80</v>
      </c>
      <c r="H875">
        <v>465</v>
      </c>
      <c r="I875" s="12" t="s">
        <v>9109</v>
      </c>
      <c r="K875">
        <f t="shared" si="26"/>
        <v>465</v>
      </c>
      <c r="L875">
        <f t="shared" si="27"/>
        <v>2</v>
      </c>
      <c r="M875" s="12" t="s">
        <v>9109</v>
      </c>
    </row>
    <row r="876" spans="1:13" x14ac:dyDescent="0.25">
      <c r="A876" s="12" t="s">
        <v>3998</v>
      </c>
      <c r="B876">
        <v>80</v>
      </c>
      <c r="C876">
        <v>70</v>
      </c>
      <c r="D876">
        <v>85</v>
      </c>
      <c r="E876">
        <v>45</v>
      </c>
      <c r="F876">
        <v>45</v>
      </c>
      <c r="G876">
        <v>85</v>
      </c>
      <c r="H876">
        <v>410</v>
      </c>
      <c r="I876" s="12" t="s">
        <v>9179</v>
      </c>
      <c r="K876">
        <f t="shared" si="26"/>
        <v>410</v>
      </c>
      <c r="L876">
        <f t="shared" si="27"/>
        <v>2</v>
      </c>
      <c r="M876" s="12" t="s">
        <v>9179</v>
      </c>
    </row>
    <row r="877" spans="1:13" x14ac:dyDescent="0.25">
      <c r="A877" s="12" t="s">
        <v>10404</v>
      </c>
      <c r="B877">
        <v>80</v>
      </c>
      <c r="C877">
        <v>45</v>
      </c>
      <c r="D877">
        <v>95</v>
      </c>
      <c r="E877">
        <v>45</v>
      </c>
      <c r="F877">
        <v>70</v>
      </c>
      <c r="G877">
        <v>75</v>
      </c>
      <c r="H877">
        <v>410</v>
      </c>
      <c r="I877" s="12" t="s">
        <v>11263</v>
      </c>
      <c r="K877">
        <f t="shared" si="26"/>
        <v>410</v>
      </c>
      <c r="L877">
        <f t="shared" si="27"/>
        <v>2</v>
      </c>
      <c r="M877" s="12" t="s">
        <v>11263</v>
      </c>
    </row>
    <row r="878" spans="1:13" x14ac:dyDescent="0.25">
      <c r="A878" s="12" t="s">
        <v>2776</v>
      </c>
      <c r="B878">
        <v>30</v>
      </c>
      <c r="C878">
        <v>30</v>
      </c>
      <c r="D878">
        <v>55</v>
      </c>
      <c r="E878">
        <v>20</v>
      </c>
      <c r="F878">
        <v>30</v>
      </c>
      <c r="G878">
        <v>55</v>
      </c>
      <c r="H878">
        <v>220</v>
      </c>
      <c r="I878" s="12" t="s">
        <v>9705</v>
      </c>
      <c r="K878">
        <f t="shared" si="26"/>
        <v>220</v>
      </c>
      <c r="L878">
        <f t="shared" si="27"/>
        <v>1</v>
      </c>
      <c r="M878" s="12" t="s">
        <v>9705</v>
      </c>
    </row>
    <row r="879" spans="1:13" x14ac:dyDescent="0.25">
      <c r="A879" s="12" t="s">
        <v>894</v>
      </c>
      <c r="B879">
        <v>85</v>
      </c>
      <c r="C879">
        <v>40</v>
      </c>
      <c r="D879">
        <v>60</v>
      </c>
      <c r="E879">
        <v>25</v>
      </c>
      <c r="F879">
        <v>45</v>
      </c>
      <c r="G879">
        <v>75</v>
      </c>
      <c r="H879">
        <v>330</v>
      </c>
      <c r="I879" s="12" t="s">
        <v>9142</v>
      </c>
      <c r="K879">
        <f t="shared" si="26"/>
        <v>330</v>
      </c>
      <c r="L879">
        <f t="shared" si="27"/>
        <v>1</v>
      </c>
      <c r="M879" s="12" t="s">
        <v>9142</v>
      </c>
    </row>
    <row r="880" spans="1:13" x14ac:dyDescent="0.25">
      <c r="A880" s="12" t="s">
        <v>467</v>
      </c>
      <c r="B880">
        <v>95</v>
      </c>
      <c r="C880">
        <v>70</v>
      </c>
      <c r="D880">
        <v>105</v>
      </c>
      <c r="E880">
        <v>70</v>
      </c>
      <c r="F880">
        <v>94</v>
      </c>
      <c r="G880">
        <v>75</v>
      </c>
      <c r="H880">
        <v>509</v>
      </c>
      <c r="I880" s="12" t="s">
        <v>9087</v>
      </c>
      <c r="K880">
        <f t="shared" si="26"/>
        <v>509</v>
      </c>
      <c r="L880">
        <f t="shared" si="27"/>
        <v>3</v>
      </c>
      <c r="M880" s="12" t="s">
        <v>9087</v>
      </c>
    </row>
    <row r="881" spans="1:13" x14ac:dyDescent="0.25">
      <c r="A881" s="12" t="s">
        <v>2850</v>
      </c>
      <c r="B881">
        <v>45</v>
      </c>
      <c r="C881">
        <v>25</v>
      </c>
      <c r="D881">
        <v>34</v>
      </c>
      <c r="E881">
        <v>48</v>
      </c>
      <c r="F881">
        <v>60</v>
      </c>
      <c r="G881">
        <v>48</v>
      </c>
      <c r="H881">
        <v>260</v>
      </c>
      <c r="I881" s="12" t="s">
        <v>9689</v>
      </c>
      <c r="K881">
        <f t="shared" si="26"/>
        <v>260</v>
      </c>
      <c r="L881">
        <f t="shared" si="27"/>
        <v>1</v>
      </c>
      <c r="M881" s="12" t="s">
        <v>9689</v>
      </c>
    </row>
    <row r="882" spans="1:13" x14ac:dyDescent="0.25">
      <c r="A882" s="12" t="s">
        <v>12515</v>
      </c>
      <c r="B882">
        <v>45</v>
      </c>
      <c r="C882">
        <v>60</v>
      </c>
      <c r="D882">
        <v>48</v>
      </c>
      <c r="E882">
        <v>48</v>
      </c>
      <c r="F882">
        <v>25</v>
      </c>
      <c r="G882">
        <v>34</v>
      </c>
      <c r="H882">
        <v>260</v>
      </c>
      <c r="I882" s="12" t="s">
        <v>12615</v>
      </c>
      <c r="K882">
        <f t="shared" si="26"/>
        <v>260</v>
      </c>
      <c r="L882">
        <f t="shared" si="27"/>
        <v>1</v>
      </c>
      <c r="M882" s="12" t="s">
        <v>12615</v>
      </c>
    </row>
    <row r="883" spans="1:13" x14ac:dyDescent="0.25">
      <c r="A883" s="12" t="s">
        <v>5055</v>
      </c>
      <c r="B883">
        <v>75</v>
      </c>
      <c r="C883">
        <v>75</v>
      </c>
      <c r="D883">
        <v>95</v>
      </c>
      <c r="E883">
        <v>113</v>
      </c>
      <c r="F883">
        <v>75</v>
      </c>
      <c r="G883">
        <v>95</v>
      </c>
      <c r="H883">
        <v>528</v>
      </c>
      <c r="I883" s="12" t="s">
        <v>9251</v>
      </c>
      <c r="K883">
        <f t="shared" si="26"/>
        <v>528</v>
      </c>
      <c r="L883">
        <f t="shared" si="27"/>
        <v>3</v>
      </c>
      <c r="M883" s="12" t="s">
        <v>9251</v>
      </c>
    </row>
    <row r="884" spans="1:13" x14ac:dyDescent="0.25">
      <c r="A884" s="12" t="s">
        <v>5048</v>
      </c>
      <c r="B884">
        <v>60</v>
      </c>
      <c r="C884">
        <v>60</v>
      </c>
      <c r="D884">
        <v>75</v>
      </c>
      <c r="E884">
        <v>83</v>
      </c>
      <c r="F884">
        <v>60</v>
      </c>
      <c r="G884">
        <v>75</v>
      </c>
      <c r="H884">
        <v>413</v>
      </c>
      <c r="I884" s="12" t="s">
        <v>9431</v>
      </c>
      <c r="K884">
        <f t="shared" si="26"/>
        <v>413</v>
      </c>
      <c r="L884">
        <f t="shared" si="27"/>
        <v>2</v>
      </c>
      <c r="M884" s="12" t="s">
        <v>9431</v>
      </c>
    </row>
    <row r="885" spans="1:13" x14ac:dyDescent="0.25">
      <c r="A885" s="12" t="s">
        <v>11156</v>
      </c>
      <c r="B885">
        <v>83</v>
      </c>
      <c r="C885">
        <v>100</v>
      </c>
      <c r="D885">
        <v>60</v>
      </c>
      <c r="E885">
        <v>85</v>
      </c>
      <c r="F885">
        <v>70</v>
      </c>
      <c r="G885">
        <v>60</v>
      </c>
      <c r="H885">
        <v>458</v>
      </c>
      <c r="I885" s="12" t="s">
        <v>11486</v>
      </c>
      <c r="K885">
        <f t="shared" si="26"/>
        <v>458</v>
      </c>
      <c r="L885">
        <f t="shared" si="27"/>
        <v>2</v>
      </c>
      <c r="M885" s="12" t="s">
        <v>11486</v>
      </c>
    </row>
    <row r="886" spans="1:13" x14ac:dyDescent="0.25">
      <c r="A886" s="12" t="s">
        <v>12460</v>
      </c>
      <c r="B886">
        <v>70</v>
      </c>
      <c r="C886">
        <v>58</v>
      </c>
      <c r="D886">
        <v>70</v>
      </c>
      <c r="E886">
        <v>90</v>
      </c>
      <c r="F886">
        <v>100</v>
      </c>
      <c r="G886">
        <v>70</v>
      </c>
      <c r="H886">
        <v>458</v>
      </c>
      <c r="I886" s="12" t="s">
        <v>12597</v>
      </c>
      <c r="K886">
        <f t="shared" si="26"/>
        <v>458</v>
      </c>
      <c r="L886">
        <f t="shared" si="27"/>
        <v>2</v>
      </c>
      <c r="M886" s="12" t="s">
        <v>12597</v>
      </c>
    </row>
    <row r="887" spans="1:13" x14ac:dyDescent="0.25">
      <c r="A887" s="12" t="s">
        <v>6397</v>
      </c>
      <c r="B887">
        <v>45</v>
      </c>
      <c r="C887">
        <v>53</v>
      </c>
      <c r="D887">
        <v>42</v>
      </c>
      <c r="E887">
        <v>70</v>
      </c>
      <c r="F887">
        <v>40</v>
      </c>
      <c r="G887">
        <v>60</v>
      </c>
      <c r="H887">
        <v>310</v>
      </c>
      <c r="I887" s="12" t="s">
        <v>9601</v>
      </c>
      <c r="K887">
        <f t="shared" si="26"/>
        <v>310</v>
      </c>
      <c r="L887">
        <f t="shared" si="27"/>
        <v>1</v>
      </c>
      <c r="M887" s="12" t="s">
        <v>9601</v>
      </c>
    </row>
    <row r="888" spans="1:13" x14ac:dyDescent="0.25">
      <c r="A888" s="12" t="s">
        <v>12501</v>
      </c>
      <c r="B888">
        <v>45</v>
      </c>
      <c r="C888">
        <v>53</v>
      </c>
      <c r="D888">
        <v>70</v>
      </c>
      <c r="E888">
        <v>42</v>
      </c>
      <c r="F888">
        <v>40</v>
      </c>
      <c r="G888">
        <v>60</v>
      </c>
      <c r="H888">
        <v>310</v>
      </c>
      <c r="I888" s="12" t="s">
        <v>12612</v>
      </c>
      <c r="K888">
        <f t="shared" si="26"/>
        <v>310</v>
      </c>
      <c r="L888">
        <f t="shared" si="27"/>
        <v>1</v>
      </c>
      <c r="M888" s="12" t="s">
        <v>12612</v>
      </c>
    </row>
    <row r="889" spans="1:13" x14ac:dyDescent="0.25">
      <c r="A889" s="12" t="s">
        <v>1390</v>
      </c>
      <c r="B889">
        <v>65</v>
      </c>
      <c r="C889">
        <v>75</v>
      </c>
      <c r="D889">
        <v>65</v>
      </c>
      <c r="E889">
        <v>115</v>
      </c>
      <c r="F889">
        <v>75</v>
      </c>
      <c r="G889">
        <v>65</v>
      </c>
      <c r="H889">
        <v>460</v>
      </c>
      <c r="I889" s="12" t="s">
        <v>9373</v>
      </c>
      <c r="K889">
        <f t="shared" si="26"/>
        <v>460</v>
      </c>
      <c r="L889">
        <f t="shared" si="27"/>
        <v>2</v>
      </c>
      <c r="M889" s="12" t="s">
        <v>9373</v>
      </c>
    </row>
    <row r="890" spans="1:13" x14ac:dyDescent="0.25">
      <c r="A890" s="12" t="s">
        <v>3401</v>
      </c>
      <c r="B890">
        <v>1</v>
      </c>
      <c r="C890">
        <v>30</v>
      </c>
      <c r="D890">
        <v>45</v>
      </c>
      <c r="E890">
        <v>80</v>
      </c>
      <c r="F890">
        <v>100</v>
      </c>
      <c r="G890">
        <v>30</v>
      </c>
      <c r="H890">
        <v>286</v>
      </c>
      <c r="I890" s="12" t="s">
        <v>9716</v>
      </c>
      <c r="K890">
        <f t="shared" si="26"/>
        <v>286</v>
      </c>
      <c r="L890">
        <f t="shared" si="27"/>
        <v>1</v>
      </c>
      <c r="M890" s="12" t="s">
        <v>9716</v>
      </c>
    </row>
    <row r="891" spans="1:13" x14ac:dyDescent="0.25">
      <c r="A891" s="12" t="s">
        <v>8899</v>
      </c>
      <c r="B891">
        <v>65</v>
      </c>
      <c r="C891">
        <v>75</v>
      </c>
      <c r="D891">
        <v>100</v>
      </c>
      <c r="E891">
        <v>50</v>
      </c>
      <c r="F891">
        <v>80</v>
      </c>
      <c r="G891">
        <v>50</v>
      </c>
      <c r="H891">
        <v>420</v>
      </c>
      <c r="I891" s="12" t="s">
        <v>9375</v>
      </c>
      <c r="K891">
        <f t="shared" si="26"/>
        <v>420</v>
      </c>
      <c r="L891">
        <f t="shared" si="27"/>
        <v>2</v>
      </c>
      <c r="M891" s="12" t="s">
        <v>9375</v>
      </c>
    </row>
    <row r="892" spans="1:13" x14ac:dyDescent="0.25">
      <c r="A892" s="12" t="s">
        <v>10602</v>
      </c>
      <c r="B892">
        <v>75</v>
      </c>
      <c r="C892">
        <v>45</v>
      </c>
      <c r="D892">
        <v>65</v>
      </c>
      <c r="E892">
        <v>40</v>
      </c>
      <c r="F892">
        <v>15</v>
      </c>
      <c r="G892">
        <v>65</v>
      </c>
      <c r="H892">
        <v>305</v>
      </c>
      <c r="I892" s="12" t="s">
        <v>11330</v>
      </c>
      <c r="K892">
        <f t="shared" si="26"/>
        <v>305</v>
      </c>
      <c r="L892">
        <f t="shared" si="27"/>
        <v>1</v>
      </c>
      <c r="M892" s="12" t="s">
        <v>11330</v>
      </c>
    </row>
    <row r="893" spans="1:13" x14ac:dyDescent="0.25">
      <c r="A893" s="12" t="s">
        <v>2166</v>
      </c>
      <c r="B893">
        <v>86</v>
      </c>
      <c r="C893">
        <v>48</v>
      </c>
      <c r="D893">
        <v>58</v>
      </c>
      <c r="E893">
        <v>24</v>
      </c>
      <c r="F893">
        <v>50</v>
      </c>
      <c r="G893">
        <v>69</v>
      </c>
      <c r="H893">
        <v>335</v>
      </c>
      <c r="I893" s="12" t="s">
        <v>9134</v>
      </c>
      <c r="K893">
        <f t="shared" si="26"/>
        <v>335</v>
      </c>
      <c r="L893">
        <f t="shared" si="27"/>
        <v>1</v>
      </c>
      <c r="M893" s="12" t="s">
        <v>9134</v>
      </c>
    </row>
    <row r="894" spans="1:13" x14ac:dyDescent="0.25">
      <c r="A894" s="12" t="s">
        <v>10760</v>
      </c>
      <c r="B894">
        <v>50</v>
      </c>
      <c r="C894">
        <v>20</v>
      </c>
      <c r="D894">
        <v>45</v>
      </c>
      <c r="E894">
        <v>65</v>
      </c>
      <c r="F894">
        <v>60</v>
      </c>
      <c r="G894">
        <v>65</v>
      </c>
      <c r="H894">
        <v>305</v>
      </c>
      <c r="I894" s="12" t="s">
        <v>11384</v>
      </c>
      <c r="K894">
        <f t="shared" si="26"/>
        <v>305</v>
      </c>
      <c r="L894">
        <f t="shared" si="27"/>
        <v>1</v>
      </c>
      <c r="M894" s="12" t="s">
        <v>11384</v>
      </c>
    </row>
    <row r="895" spans="1:13" x14ac:dyDescent="0.25">
      <c r="A895" s="12" t="s">
        <v>4955</v>
      </c>
      <c r="B895">
        <v>30</v>
      </c>
      <c r="C895">
        <v>42</v>
      </c>
      <c r="D895">
        <v>118</v>
      </c>
      <c r="E895">
        <v>30</v>
      </c>
      <c r="F895">
        <v>42</v>
      </c>
      <c r="G895">
        <v>88</v>
      </c>
      <c r="H895">
        <v>350</v>
      </c>
      <c r="I895" s="12" t="s">
        <v>9703</v>
      </c>
      <c r="K895">
        <f t="shared" si="26"/>
        <v>350</v>
      </c>
      <c r="L895">
        <f t="shared" si="27"/>
        <v>1</v>
      </c>
      <c r="M895" s="12" t="s">
        <v>9703</v>
      </c>
    </row>
    <row r="896" spans="1:13" x14ac:dyDescent="0.25">
      <c r="A896" s="12" t="s">
        <v>2796</v>
      </c>
      <c r="B896">
        <v>100</v>
      </c>
      <c r="C896">
        <v>70</v>
      </c>
      <c r="D896">
        <v>55</v>
      </c>
      <c r="E896">
        <v>90</v>
      </c>
      <c r="F896">
        <v>110</v>
      </c>
      <c r="G896">
        <v>55</v>
      </c>
      <c r="H896">
        <v>480</v>
      </c>
      <c r="I896" s="12" t="s">
        <v>9061</v>
      </c>
      <c r="K896">
        <f t="shared" si="26"/>
        <v>480</v>
      </c>
      <c r="L896">
        <f t="shared" si="27"/>
        <v>2</v>
      </c>
      <c r="M896" s="12" t="s">
        <v>9061</v>
      </c>
    </row>
    <row r="897" spans="1:13" x14ac:dyDescent="0.25">
      <c r="A897" s="12" t="s">
        <v>620</v>
      </c>
      <c r="B897">
        <v>90</v>
      </c>
      <c r="C897">
        <v>50</v>
      </c>
      <c r="D897">
        <v>75</v>
      </c>
      <c r="E897">
        <v>60</v>
      </c>
      <c r="F897">
        <v>90</v>
      </c>
      <c r="G897">
        <v>110</v>
      </c>
      <c r="H897">
        <v>475</v>
      </c>
      <c r="I897" s="12" t="s">
        <v>9117</v>
      </c>
      <c r="K897">
        <f t="shared" si="26"/>
        <v>475</v>
      </c>
      <c r="L897">
        <f t="shared" si="27"/>
        <v>2</v>
      </c>
      <c r="M897" s="12" t="s">
        <v>9117</v>
      </c>
    </row>
    <row r="898" spans="1:13" x14ac:dyDescent="0.25">
      <c r="A898" s="12" t="s">
        <v>4198</v>
      </c>
      <c r="B898">
        <v>55</v>
      </c>
      <c r="C898">
        <v>45</v>
      </c>
      <c r="D898">
        <v>44</v>
      </c>
      <c r="E898">
        <v>45</v>
      </c>
      <c r="F898">
        <v>30</v>
      </c>
      <c r="G898">
        <v>44</v>
      </c>
      <c r="H898">
        <v>263</v>
      </c>
      <c r="I898" s="12" t="s">
        <v>9509</v>
      </c>
      <c r="K898">
        <f t="shared" si="26"/>
        <v>263</v>
      </c>
      <c r="L898">
        <f t="shared" si="27"/>
        <v>1</v>
      </c>
      <c r="M898" s="12" t="s">
        <v>9509</v>
      </c>
    </row>
    <row r="899" spans="1:13" x14ac:dyDescent="0.25">
      <c r="A899" s="12" t="s">
        <v>14235</v>
      </c>
      <c r="B899">
        <v>40</v>
      </c>
      <c r="C899">
        <v>30</v>
      </c>
      <c r="D899">
        <v>50</v>
      </c>
      <c r="E899">
        <v>60</v>
      </c>
      <c r="F899">
        <v>65</v>
      </c>
      <c r="G899">
        <v>50</v>
      </c>
      <c r="H899">
        <v>295</v>
      </c>
      <c r="I899" s="12" t="s">
        <v>14883</v>
      </c>
      <c r="K899">
        <f t="shared" ref="K899:K962" si="28">SUM(B899:G899)</f>
        <v>295</v>
      </c>
      <c r="L899">
        <f t="shared" ref="L899:L962" si="29">IF($K899&gt;=570,4,IF(AND($K899&gt;=485,$K899&lt;570),3,IF(AND($K899&gt;=400,$K899&lt;485),2,1)))</f>
        <v>1</v>
      </c>
      <c r="M899" s="12" t="s">
        <v>14883</v>
      </c>
    </row>
    <row r="900" spans="1:13" x14ac:dyDescent="0.25">
      <c r="A900" s="12" t="s">
        <v>958</v>
      </c>
      <c r="B900">
        <v>60</v>
      </c>
      <c r="C900">
        <v>40</v>
      </c>
      <c r="D900">
        <v>70</v>
      </c>
      <c r="E900">
        <v>35</v>
      </c>
      <c r="F900">
        <v>40</v>
      </c>
      <c r="G900">
        <v>70</v>
      </c>
      <c r="H900">
        <v>315</v>
      </c>
      <c r="I900" s="12" t="s">
        <v>9427</v>
      </c>
      <c r="K900">
        <f t="shared" si="28"/>
        <v>315</v>
      </c>
      <c r="L900">
        <f t="shared" si="29"/>
        <v>1</v>
      </c>
      <c r="M900" s="12" t="s">
        <v>9427</v>
      </c>
    </row>
    <row r="901" spans="1:13" x14ac:dyDescent="0.25">
      <c r="A901" s="12" t="s">
        <v>12729</v>
      </c>
      <c r="B901">
        <v>60</v>
      </c>
      <c r="C901">
        <v>50</v>
      </c>
      <c r="D901">
        <v>65</v>
      </c>
      <c r="E901">
        <v>45</v>
      </c>
      <c r="F901">
        <v>30</v>
      </c>
      <c r="G901">
        <v>65</v>
      </c>
      <c r="H901">
        <v>315</v>
      </c>
      <c r="I901" s="12" t="s">
        <v>12755</v>
      </c>
      <c r="K901">
        <f t="shared" si="28"/>
        <v>315</v>
      </c>
      <c r="L901">
        <f t="shared" si="29"/>
        <v>1</v>
      </c>
      <c r="M901" s="12" t="s">
        <v>12755</v>
      </c>
    </row>
    <row r="902" spans="1:13" x14ac:dyDescent="0.25">
      <c r="A902" s="12" t="s">
        <v>10735</v>
      </c>
      <c r="B902">
        <v>25</v>
      </c>
      <c r="C902">
        <v>130</v>
      </c>
      <c r="D902">
        <v>10</v>
      </c>
      <c r="E902">
        <v>200</v>
      </c>
      <c r="F902">
        <v>130</v>
      </c>
      <c r="G902">
        <v>10</v>
      </c>
      <c r="H902">
        <v>505</v>
      </c>
      <c r="I902" s="12" t="s">
        <v>11375</v>
      </c>
      <c r="K902">
        <f t="shared" si="28"/>
        <v>505</v>
      </c>
      <c r="L902">
        <f t="shared" si="29"/>
        <v>3</v>
      </c>
      <c r="M902" s="12" t="s">
        <v>11375</v>
      </c>
    </row>
    <row r="903" spans="1:13" x14ac:dyDescent="0.25">
      <c r="A903" s="12" t="s">
        <v>6191</v>
      </c>
      <c r="B903">
        <v>44</v>
      </c>
      <c r="C903">
        <v>75</v>
      </c>
      <c r="D903">
        <v>35</v>
      </c>
      <c r="E903">
        <v>65</v>
      </c>
      <c r="F903">
        <v>43</v>
      </c>
      <c r="G903">
        <v>33</v>
      </c>
      <c r="H903">
        <v>295</v>
      </c>
      <c r="I903" s="12" t="s">
        <v>9637</v>
      </c>
      <c r="K903">
        <f t="shared" si="28"/>
        <v>295</v>
      </c>
      <c r="L903">
        <f t="shared" si="29"/>
        <v>1</v>
      </c>
      <c r="M903" s="12" t="s">
        <v>9637</v>
      </c>
    </row>
    <row r="904" spans="1:13" x14ac:dyDescent="0.25">
      <c r="A904" s="12" t="s">
        <v>10796</v>
      </c>
      <c r="B904">
        <v>82</v>
      </c>
      <c r="C904">
        <v>58</v>
      </c>
      <c r="D904">
        <v>70</v>
      </c>
      <c r="E904">
        <v>87</v>
      </c>
      <c r="F904">
        <v>103</v>
      </c>
      <c r="G904">
        <v>90</v>
      </c>
      <c r="H904">
        <v>490</v>
      </c>
      <c r="I904" s="12" t="s">
        <v>11392</v>
      </c>
      <c r="K904">
        <f t="shared" si="28"/>
        <v>490</v>
      </c>
      <c r="L904">
        <f t="shared" si="29"/>
        <v>3</v>
      </c>
      <c r="M904" s="12" t="s">
        <v>11392</v>
      </c>
    </row>
    <row r="905" spans="1:13" x14ac:dyDescent="0.25">
      <c r="A905" s="12" t="s">
        <v>2220</v>
      </c>
      <c r="B905">
        <v>40</v>
      </c>
      <c r="C905">
        <v>20</v>
      </c>
      <c r="D905">
        <v>55</v>
      </c>
      <c r="E905">
        <v>15</v>
      </c>
      <c r="F905">
        <v>50</v>
      </c>
      <c r="G905">
        <v>65</v>
      </c>
      <c r="H905">
        <v>245</v>
      </c>
      <c r="I905" s="12" t="s">
        <v>9647</v>
      </c>
      <c r="K905">
        <f t="shared" si="28"/>
        <v>245</v>
      </c>
      <c r="L905">
        <f t="shared" si="29"/>
        <v>1</v>
      </c>
      <c r="M905" s="12" t="s">
        <v>9647</v>
      </c>
    </row>
    <row r="906" spans="1:13" x14ac:dyDescent="0.25">
      <c r="A906" s="12" t="s">
        <v>3746</v>
      </c>
      <c r="B906">
        <v>50</v>
      </c>
      <c r="C906">
        <v>70</v>
      </c>
      <c r="D906">
        <v>50</v>
      </c>
      <c r="E906">
        <v>35</v>
      </c>
      <c r="F906">
        <v>62</v>
      </c>
      <c r="G906">
        <v>48</v>
      </c>
      <c r="H906">
        <v>315</v>
      </c>
      <c r="I906" s="12" t="s">
        <v>9560</v>
      </c>
      <c r="K906">
        <f t="shared" si="28"/>
        <v>315</v>
      </c>
      <c r="L906">
        <f t="shared" si="29"/>
        <v>1</v>
      </c>
      <c r="M906" s="12" t="s">
        <v>9560</v>
      </c>
    </row>
    <row r="907" spans="1:13" x14ac:dyDescent="0.25">
      <c r="A907" s="12" t="s">
        <v>10576</v>
      </c>
      <c r="B907">
        <v>75</v>
      </c>
      <c r="C907">
        <v>95</v>
      </c>
      <c r="D907">
        <v>74</v>
      </c>
      <c r="E907">
        <v>100</v>
      </c>
      <c r="F907">
        <v>95</v>
      </c>
      <c r="G907">
        <v>59</v>
      </c>
      <c r="H907">
        <v>498</v>
      </c>
      <c r="I907" s="12" t="s">
        <v>11321</v>
      </c>
      <c r="K907">
        <f t="shared" si="28"/>
        <v>498</v>
      </c>
      <c r="L907">
        <f t="shared" si="29"/>
        <v>3</v>
      </c>
      <c r="M907" s="12" t="s">
        <v>11321</v>
      </c>
    </row>
    <row r="908" spans="1:13" x14ac:dyDescent="0.25">
      <c r="A908" s="12" t="s">
        <v>10567</v>
      </c>
      <c r="B908">
        <v>75</v>
      </c>
      <c r="C908">
        <v>105</v>
      </c>
      <c r="D908">
        <v>74</v>
      </c>
      <c r="E908">
        <v>110</v>
      </c>
      <c r="F908">
        <v>75</v>
      </c>
      <c r="G908">
        <v>59</v>
      </c>
      <c r="H908">
        <v>498</v>
      </c>
      <c r="I908" s="12" t="s">
        <v>11317</v>
      </c>
      <c r="K908">
        <f t="shared" si="28"/>
        <v>498</v>
      </c>
      <c r="L908">
        <f t="shared" si="29"/>
        <v>3</v>
      </c>
      <c r="M908" s="12" t="s">
        <v>11317</v>
      </c>
    </row>
    <row r="909" spans="1:13" x14ac:dyDescent="0.25">
      <c r="A909" s="12" t="s">
        <v>10572</v>
      </c>
      <c r="B909">
        <v>75</v>
      </c>
      <c r="C909">
        <v>75</v>
      </c>
      <c r="D909">
        <v>74</v>
      </c>
      <c r="E909">
        <v>110</v>
      </c>
      <c r="F909">
        <v>105</v>
      </c>
      <c r="G909">
        <v>59</v>
      </c>
      <c r="H909">
        <v>498</v>
      </c>
      <c r="I909" s="12" t="s">
        <v>11319</v>
      </c>
      <c r="K909">
        <f t="shared" si="28"/>
        <v>498</v>
      </c>
      <c r="L909">
        <f t="shared" si="29"/>
        <v>3</v>
      </c>
      <c r="M909" s="12" t="s">
        <v>11319</v>
      </c>
    </row>
    <row r="910" spans="1:13" x14ac:dyDescent="0.25">
      <c r="A910" s="12" t="s">
        <v>11139</v>
      </c>
      <c r="B910">
        <v>85</v>
      </c>
      <c r="C910">
        <v>65</v>
      </c>
      <c r="D910">
        <v>60</v>
      </c>
      <c r="E910">
        <v>90</v>
      </c>
      <c r="F910">
        <v>104</v>
      </c>
      <c r="G910">
        <v>104</v>
      </c>
      <c r="H910">
        <v>508</v>
      </c>
      <c r="I910" s="12" t="s">
        <v>11480</v>
      </c>
      <c r="K910">
        <f t="shared" si="28"/>
        <v>508</v>
      </c>
      <c r="L910">
        <f t="shared" si="29"/>
        <v>3</v>
      </c>
      <c r="M910" s="12" t="s">
        <v>11480</v>
      </c>
    </row>
    <row r="911" spans="1:13" x14ac:dyDescent="0.25">
      <c r="A911" s="12" t="s">
        <v>11223</v>
      </c>
      <c r="B911">
        <v>80</v>
      </c>
      <c r="C911">
        <v>55</v>
      </c>
      <c r="D911">
        <v>80</v>
      </c>
      <c r="E911">
        <v>95</v>
      </c>
      <c r="F911">
        <v>104</v>
      </c>
      <c r="G911">
        <v>94</v>
      </c>
      <c r="H911">
        <v>508</v>
      </c>
      <c r="I911" s="12" t="s">
        <v>11506</v>
      </c>
      <c r="K911">
        <f t="shared" si="28"/>
        <v>508</v>
      </c>
      <c r="L911">
        <f t="shared" si="29"/>
        <v>3</v>
      </c>
      <c r="M911" s="12" t="s">
        <v>11506</v>
      </c>
    </row>
    <row r="912" spans="1:13" x14ac:dyDescent="0.25">
      <c r="A912" s="12" t="s">
        <v>3815</v>
      </c>
      <c r="B912">
        <v>50</v>
      </c>
      <c r="C912">
        <v>45</v>
      </c>
      <c r="D912">
        <v>45</v>
      </c>
      <c r="E912">
        <v>50</v>
      </c>
      <c r="F912">
        <v>64</v>
      </c>
      <c r="G912">
        <v>54</v>
      </c>
      <c r="H912">
        <v>308</v>
      </c>
      <c r="I912" s="12" t="s">
        <v>9661</v>
      </c>
      <c r="K912">
        <f t="shared" si="28"/>
        <v>308</v>
      </c>
      <c r="L912">
        <f t="shared" si="29"/>
        <v>1</v>
      </c>
      <c r="M912" s="12" t="s">
        <v>9661</v>
      </c>
    </row>
    <row r="913" spans="1:13" x14ac:dyDescent="0.25">
      <c r="A913" s="12" t="s">
        <v>10964</v>
      </c>
      <c r="B913">
        <v>72</v>
      </c>
      <c r="C913">
        <v>110</v>
      </c>
      <c r="D913">
        <v>90</v>
      </c>
      <c r="E913">
        <v>100</v>
      </c>
      <c r="F913">
        <v>53</v>
      </c>
      <c r="G913">
        <v>82</v>
      </c>
      <c r="H913">
        <v>507</v>
      </c>
      <c r="I913" s="12" t="s">
        <v>11449</v>
      </c>
      <c r="K913">
        <f t="shared" si="28"/>
        <v>507</v>
      </c>
      <c r="L913">
        <f t="shared" si="29"/>
        <v>3</v>
      </c>
      <c r="M913" s="12" t="s">
        <v>11449</v>
      </c>
    </row>
    <row r="914" spans="1:13" x14ac:dyDescent="0.25">
      <c r="A914" s="12" t="s">
        <v>6451</v>
      </c>
      <c r="B914">
        <v>50</v>
      </c>
      <c r="C914">
        <v>75</v>
      </c>
      <c r="D914">
        <v>45</v>
      </c>
      <c r="E914">
        <v>65</v>
      </c>
      <c r="F914">
        <v>20</v>
      </c>
      <c r="G914">
        <v>50</v>
      </c>
      <c r="H914">
        <v>305</v>
      </c>
      <c r="I914" s="12" t="s">
        <v>9554</v>
      </c>
      <c r="K914">
        <f t="shared" si="28"/>
        <v>305</v>
      </c>
      <c r="L914">
        <f t="shared" si="29"/>
        <v>1</v>
      </c>
      <c r="M914" s="12" t="s">
        <v>9554</v>
      </c>
    </row>
    <row r="915" spans="1:13" x14ac:dyDescent="0.25">
      <c r="A915" s="12" t="s">
        <v>9877</v>
      </c>
      <c r="B915">
        <v>65</v>
      </c>
      <c r="C915">
        <v>110</v>
      </c>
      <c r="D915">
        <v>95</v>
      </c>
      <c r="E915">
        <v>95</v>
      </c>
      <c r="F915">
        <v>25</v>
      </c>
      <c r="G915">
        <v>75</v>
      </c>
      <c r="H915">
        <v>465</v>
      </c>
      <c r="I915" s="12" t="s">
        <v>10092</v>
      </c>
      <c r="K915">
        <f t="shared" si="28"/>
        <v>465</v>
      </c>
      <c r="L915">
        <f t="shared" si="29"/>
        <v>2</v>
      </c>
      <c r="M915" s="12" t="s">
        <v>10092</v>
      </c>
    </row>
    <row r="916" spans="1:13" x14ac:dyDescent="0.25">
      <c r="A916" s="12" t="s">
        <v>9854</v>
      </c>
      <c r="B916">
        <v>104</v>
      </c>
      <c r="C916">
        <v>100</v>
      </c>
      <c r="D916">
        <v>110</v>
      </c>
      <c r="E916">
        <v>66</v>
      </c>
      <c r="F916">
        <v>65</v>
      </c>
      <c r="G916">
        <v>85</v>
      </c>
      <c r="H916">
        <v>530</v>
      </c>
      <c r="I916" s="12" t="s">
        <v>10093</v>
      </c>
      <c r="K916">
        <f t="shared" si="28"/>
        <v>530</v>
      </c>
      <c r="L916">
        <f t="shared" si="29"/>
        <v>3</v>
      </c>
      <c r="M916" s="12" t="s">
        <v>10093</v>
      </c>
    </row>
    <row r="917" spans="1:13" x14ac:dyDescent="0.25">
      <c r="A917" s="12" t="s">
        <v>916</v>
      </c>
      <c r="B917">
        <v>56</v>
      </c>
      <c r="C917">
        <v>80</v>
      </c>
      <c r="D917">
        <v>48</v>
      </c>
      <c r="E917">
        <v>87</v>
      </c>
      <c r="F917">
        <v>32</v>
      </c>
      <c r="G917">
        <v>47</v>
      </c>
      <c r="H917">
        <v>350</v>
      </c>
      <c r="I917" s="12" t="s">
        <v>9496</v>
      </c>
      <c r="K917">
        <f t="shared" si="28"/>
        <v>350</v>
      </c>
      <c r="L917">
        <f t="shared" si="29"/>
        <v>1</v>
      </c>
      <c r="M917" s="12" t="s">
        <v>9496</v>
      </c>
    </row>
    <row r="918" spans="1:13" x14ac:dyDescent="0.25">
      <c r="A918" s="12" t="s">
        <v>10794</v>
      </c>
      <c r="B918">
        <v>56</v>
      </c>
      <c r="C918">
        <v>60</v>
      </c>
      <c r="D918">
        <v>48</v>
      </c>
      <c r="E918">
        <v>97</v>
      </c>
      <c r="F918">
        <v>32</v>
      </c>
      <c r="G918">
        <v>47</v>
      </c>
      <c r="H918">
        <v>340</v>
      </c>
      <c r="I918" s="12" t="s">
        <v>11390</v>
      </c>
      <c r="K918">
        <f t="shared" si="28"/>
        <v>340</v>
      </c>
      <c r="L918">
        <f t="shared" si="29"/>
        <v>1</v>
      </c>
      <c r="M918" s="12" t="s">
        <v>11390</v>
      </c>
    </row>
    <row r="919" spans="1:13" x14ac:dyDescent="0.25">
      <c r="A919" s="12" t="s">
        <v>2814</v>
      </c>
      <c r="B919">
        <v>55</v>
      </c>
      <c r="C919">
        <v>35</v>
      </c>
      <c r="D919">
        <v>50</v>
      </c>
      <c r="E919">
        <v>70</v>
      </c>
      <c r="F919">
        <v>65</v>
      </c>
      <c r="G919">
        <v>65</v>
      </c>
      <c r="H919">
        <v>340</v>
      </c>
      <c r="I919" s="12" t="s">
        <v>9510</v>
      </c>
      <c r="K919">
        <f t="shared" si="28"/>
        <v>340</v>
      </c>
      <c r="L919">
        <f t="shared" si="29"/>
        <v>1</v>
      </c>
      <c r="M919" s="12" t="s">
        <v>9510</v>
      </c>
    </row>
    <row r="920" spans="1:13" x14ac:dyDescent="0.25">
      <c r="A920" s="12" t="s">
        <v>6387</v>
      </c>
      <c r="B920">
        <v>65</v>
      </c>
      <c r="C920">
        <v>35</v>
      </c>
      <c r="D920">
        <v>50</v>
      </c>
      <c r="E920">
        <v>80</v>
      </c>
      <c r="F920">
        <v>55</v>
      </c>
      <c r="G920">
        <v>55</v>
      </c>
      <c r="H920">
        <v>340</v>
      </c>
      <c r="I920" s="12" t="s">
        <v>9379</v>
      </c>
      <c r="K920">
        <f t="shared" si="28"/>
        <v>340</v>
      </c>
      <c r="L920">
        <f t="shared" si="29"/>
        <v>1</v>
      </c>
      <c r="M920" s="12" t="s">
        <v>9379</v>
      </c>
    </row>
    <row r="921" spans="1:13" x14ac:dyDescent="0.25">
      <c r="A921" s="12" t="s">
        <v>2009</v>
      </c>
      <c r="B921">
        <v>55</v>
      </c>
      <c r="C921">
        <v>42</v>
      </c>
      <c r="D921">
        <v>55</v>
      </c>
      <c r="E921">
        <v>65</v>
      </c>
      <c r="F921">
        <v>68</v>
      </c>
      <c r="G921">
        <v>60</v>
      </c>
      <c r="H921">
        <v>345</v>
      </c>
      <c r="I921" s="12" t="s">
        <v>9517</v>
      </c>
      <c r="K921">
        <f t="shared" si="28"/>
        <v>345</v>
      </c>
      <c r="L921">
        <f t="shared" si="29"/>
        <v>1</v>
      </c>
      <c r="M921" s="12" t="s">
        <v>9517</v>
      </c>
    </row>
    <row r="922" spans="1:13" x14ac:dyDescent="0.25">
      <c r="A922" s="12" t="s">
        <v>5469</v>
      </c>
      <c r="B922">
        <v>55</v>
      </c>
      <c r="C922">
        <v>32</v>
      </c>
      <c r="D922">
        <v>65</v>
      </c>
      <c r="E922">
        <v>65</v>
      </c>
      <c r="F922">
        <v>68</v>
      </c>
      <c r="G922">
        <v>60</v>
      </c>
      <c r="H922">
        <v>345</v>
      </c>
      <c r="I922" s="12" t="s">
        <v>9501</v>
      </c>
      <c r="K922">
        <f t="shared" si="28"/>
        <v>345</v>
      </c>
      <c r="L922">
        <f t="shared" si="29"/>
        <v>1</v>
      </c>
      <c r="M922" s="12" t="s">
        <v>9501</v>
      </c>
    </row>
    <row r="923" spans="1:13" x14ac:dyDescent="0.25">
      <c r="A923" s="12" t="s">
        <v>3188</v>
      </c>
      <c r="B923">
        <v>40</v>
      </c>
      <c r="C923">
        <v>50</v>
      </c>
      <c r="D923">
        <v>90</v>
      </c>
      <c r="E923">
        <v>65</v>
      </c>
      <c r="F923">
        <v>30</v>
      </c>
      <c r="G923">
        <v>55</v>
      </c>
      <c r="H923">
        <v>330</v>
      </c>
      <c r="I923" s="12" t="s">
        <v>9655</v>
      </c>
      <c r="K923">
        <f t="shared" si="28"/>
        <v>330</v>
      </c>
      <c r="L923">
        <f t="shared" si="29"/>
        <v>1</v>
      </c>
      <c r="M923" s="12" t="s">
        <v>9655</v>
      </c>
    </row>
    <row r="924" spans="1:13" x14ac:dyDescent="0.25">
      <c r="A924" s="12" t="s">
        <v>807</v>
      </c>
      <c r="B924">
        <v>60</v>
      </c>
      <c r="C924">
        <v>30</v>
      </c>
      <c r="D924">
        <v>50</v>
      </c>
      <c r="E924">
        <v>70</v>
      </c>
      <c r="F924">
        <v>60</v>
      </c>
      <c r="G924">
        <v>60</v>
      </c>
      <c r="H924">
        <v>330</v>
      </c>
      <c r="I924" s="12" t="s">
        <v>9441</v>
      </c>
      <c r="K924">
        <f t="shared" si="28"/>
        <v>330</v>
      </c>
      <c r="L924">
        <f t="shared" si="29"/>
        <v>1</v>
      </c>
      <c r="M924" s="12" t="s">
        <v>9441</v>
      </c>
    </row>
    <row r="925" spans="1:13" x14ac:dyDescent="0.25">
      <c r="A925" s="12" t="s">
        <v>14192</v>
      </c>
      <c r="B925">
        <v>70</v>
      </c>
      <c r="C925">
        <v>30</v>
      </c>
      <c r="D925">
        <v>60</v>
      </c>
      <c r="E925">
        <v>35</v>
      </c>
      <c r="F925">
        <v>55</v>
      </c>
      <c r="G925">
        <v>70</v>
      </c>
      <c r="H925">
        <v>320</v>
      </c>
      <c r="I925" s="12" t="s">
        <v>14884</v>
      </c>
      <c r="K925">
        <f t="shared" si="28"/>
        <v>320</v>
      </c>
      <c r="L925">
        <f t="shared" si="29"/>
        <v>1</v>
      </c>
      <c r="M925" s="12" t="s">
        <v>14884</v>
      </c>
    </row>
    <row r="926" spans="1:13" x14ac:dyDescent="0.25">
      <c r="A926" s="12" t="s">
        <v>2463</v>
      </c>
      <c r="B926">
        <v>85</v>
      </c>
      <c r="C926">
        <v>113</v>
      </c>
      <c r="D926">
        <v>67</v>
      </c>
      <c r="E926">
        <v>92</v>
      </c>
      <c r="F926">
        <v>61</v>
      </c>
      <c r="G926">
        <v>61</v>
      </c>
      <c r="H926">
        <v>479</v>
      </c>
      <c r="I926" s="12" t="s">
        <v>9138</v>
      </c>
      <c r="K926">
        <f t="shared" si="28"/>
        <v>479</v>
      </c>
      <c r="L926">
        <f t="shared" si="29"/>
        <v>2</v>
      </c>
      <c r="M926" s="12" t="s">
        <v>9138</v>
      </c>
    </row>
    <row r="927" spans="1:13" x14ac:dyDescent="0.25">
      <c r="A927" s="12" t="s">
        <v>4597</v>
      </c>
      <c r="B927">
        <v>70</v>
      </c>
      <c r="C927">
        <v>55</v>
      </c>
      <c r="D927">
        <v>55</v>
      </c>
      <c r="E927">
        <v>25</v>
      </c>
      <c r="F927">
        <v>35</v>
      </c>
      <c r="G927">
        <v>35</v>
      </c>
      <c r="H927">
        <v>275</v>
      </c>
      <c r="I927" s="12" t="s">
        <v>9301</v>
      </c>
      <c r="K927">
        <f t="shared" si="28"/>
        <v>275</v>
      </c>
      <c r="L927">
        <f t="shared" si="29"/>
        <v>1</v>
      </c>
      <c r="M927" s="12" t="s">
        <v>9301</v>
      </c>
    </row>
    <row r="928" spans="1:13" x14ac:dyDescent="0.25">
      <c r="A928" s="12" t="s">
        <v>8966</v>
      </c>
      <c r="B928">
        <v>120</v>
      </c>
      <c r="C928">
        <v>130</v>
      </c>
      <c r="D928">
        <v>100</v>
      </c>
      <c r="E928">
        <v>90</v>
      </c>
      <c r="F928">
        <v>50</v>
      </c>
      <c r="G928">
        <v>80</v>
      </c>
      <c r="H928">
        <v>570</v>
      </c>
      <c r="I928" s="12" t="s">
        <v>8994</v>
      </c>
      <c r="K928">
        <f t="shared" si="28"/>
        <v>570</v>
      </c>
      <c r="L928">
        <f t="shared" si="29"/>
        <v>4</v>
      </c>
      <c r="M928" s="12" t="s">
        <v>8994</v>
      </c>
    </row>
    <row r="929" spans="1:13" x14ac:dyDescent="0.25">
      <c r="A929" s="12" t="s">
        <v>8964</v>
      </c>
      <c r="B929">
        <v>60</v>
      </c>
      <c r="C929">
        <v>70</v>
      </c>
      <c r="D929">
        <v>60</v>
      </c>
      <c r="E929">
        <v>30</v>
      </c>
      <c r="F929">
        <v>25</v>
      </c>
      <c r="G929">
        <v>35</v>
      </c>
      <c r="H929">
        <v>280</v>
      </c>
      <c r="I929" s="12" t="s">
        <v>9425</v>
      </c>
      <c r="K929">
        <f t="shared" si="28"/>
        <v>280</v>
      </c>
      <c r="L929">
        <f t="shared" si="29"/>
        <v>1</v>
      </c>
      <c r="M929" s="12" t="s">
        <v>9425</v>
      </c>
    </row>
    <row r="930" spans="1:13" x14ac:dyDescent="0.25">
      <c r="A930" s="12" t="s">
        <v>4875</v>
      </c>
      <c r="B930">
        <v>88</v>
      </c>
      <c r="C930">
        <v>75</v>
      </c>
      <c r="D930">
        <v>83</v>
      </c>
      <c r="E930">
        <v>60</v>
      </c>
      <c r="F930">
        <v>53</v>
      </c>
      <c r="G930">
        <v>93</v>
      </c>
      <c r="H930">
        <v>452</v>
      </c>
      <c r="I930" s="12" t="s">
        <v>9358</v>
      </c>
      <c r="K930">
        <f t="shared" si="28"/>
        <v>452</v>
      </c>
      <c r="L930">
        <f t="shared" si="29"/>
        <v>2</v>
      </c>
      <c r="M930" s="12" t="s">
        <v>9358</v>
      </c>
    </row>
    <row r="931" spans="1:13" x14ac:dyDescent="0.25">
      <c r="A931" s="12" t="s">
        <v>14453</v>
      </c>
      <c r="B931">
        <v>113</v>
      </c>
      <c r="C931">
        <v>53</v>
      </c>
      <c r="D931">
        <v>68</v>
      </c>
      <c r="E931">
        <v>60</v>
      </c>
      <c r="F931">
        <v>83</v>
      </c>
      <c r="G931">
        <v>75</v>
      </c>
      <c r="H931">
        <v>452</v>
      </c>
      <c r="I931" s="12" t="s">
        <v>14885</v>
      </c>
      <c r="K931">
        <f t="shared" si="28"/>
        <v>452</v>
      </c>
      <c r="L931">
        <f t="shared" si="29"/>
        <v>2</v>
      </c>
      <c r="M931" s="12" t="s">
        <v>14885</v>
      </c>
    </row>
    <row r="932" spans="1:13" x14ac:dyDescent="0.25">
      <c r="A932" s="12" t="s">
        <v>2358</v>
      </c>
      <c r="B932">
        <v>95</v>
      </c>
      <c r="C932">
        <v>110</v>
      </c>
      <c r="D932">
        <v>100</v>
      </c>
      <c r="E932">
        <v>50</v>
      </c>
      <c r="F932">
        <v>65</v>
      </c>
      <c r="G932">
        <v>70</v>
      </c>
      <c r="H932">
        <v>490</v>
      </c>
      <c r="I932" s="12" t="s">
        <v>9085</v>
      </c>
      <c r="K932">
        <f t="shared" si="28"/>
        <v>490</v>
      </c>
      <c r="L932">
        <f t="shared" si="29"/>
        <v>3</v>
      </c>
      <c r="M932" s="12" t="s">
        <v>9085</v>
      </c>
    </row>
    <row r="933" spans="1:13" x14ac:dyDescent="0.25">
      <c r="A933" s="12" t="s">
        <v>2365</v>
      </c>
      <c r="B933">
        <v>95</v>
      </c>
      <c r="C933">
        <v>65</v>
      </c>
      <c r="D933">
        <v>70</v>
      </c>
      <c r="E933">
        <v>50</v>
      </c>
      <c r="F933">
        <v>110</v>
      </c>
      <c r="G933">
        <v>100</v>
      </c>
      <c r="H933">
        <v>490</v>
      </c>
      <c r="I933" s="12" t="s">
        <v>9080</v>
      </c>
      <c r="K933">
        <f t="shared" si="28"/>
        <v>490</v>
      </c>
      <c r="L933">
        <f t="shared" si="29"/>
        <v>3</v>
      </c>
      <c r="M933" s="12" t="s">
        <v>9080</v>
      </c>
    </row>
    <row r="934" spans="1:13" x14ac:dyDescent="0.25">
      <c r="A934" s="12" t="s">
        <v>2345</v>
      </c>
      <c r="B934">
        <v>80</v>
      </c>
      <c r="C934">
        <v>60</v>
      </c>
      <c r="D934">
        <v>60</v>
      </c>
      <c r="E934">
        <v>15</v>
      </c>
      <c r="F934">
        <v>40</v>
      </c>
      <c r="G934">
        <v>60</v>
      </c>
      <c r="H934">
        <v>315</v>
      </c>
      <c r="I934" s="12" t="s">
        <v>9197</v>
      </c>
      <c r="K934">
        <f t="shared" si="28"/>
        <v>315</v>
      </c>
      <c r="L934">
        <f t="shared" si="29"/>
        <v>1</v>
      </c>
      <c r="M934" s="12" t="s">
        <v>9197</v>
      </c>
    </row>
    <row r="935" spans="1:13" x14ac:dyDescent="0.25">
      <c r="A935" s="12" t="s">
        <v>225</v>
      </c>
      <c r="B935">
        <v>55</v>
      </c>
      <c r="C935">
        <v>50</v>
      </c>
      <c r="D935">
        <v>45</v>
      </c>
      <c r="E935">
        <v>20</v>
      </c>
      <c r="F935">
        <v>70</v>
      </c>
      <c r="G935">
        <v>65</v>
      </c>
      <c r="H935">
        <v>305</v>
      </c>
      <c r="I935" s="12" t="s">
        <v>9515</v>
      </c>
      <c r="K935">
        <f t="shared" si="28"/>
        <v>305</v>
      </c>
      <c r="L935">
        <f t="shared" si="29"/>
        <v>1</v>
      </c>
      <c r="M935" s="12" t="s">
        <v>9515</v>
      </c>
    </row>
    <row r="936" spans="1:13" x14ac:dyDescent="0.25">
      <c r="A936" s="12" t="s">
        <v>5189</v>
      </c>
      <c r="B936">
        <v>75</v>
      </c>
      <c r="C936">
        <v>25</v>
      </c>
      <c r="D936">
        <v>50</v>
      </c>
      <c r="E936">
        <v>30</v>
      </c>
      <c r="F936">
        <v>70</v>
      </c>
      <c r="G936">
        <v>55</v>
      </c>
      <c r="H936">
        <v>305</v>
      </c>
      <c r="I936" s="12" t="s">
        <v>9504</v>
      </c>
      <c r="K936">
        <f t="shared" si="28"/>
        <v>305</v>
      </c>
      <c r="L936">
        <f t="shared" si="29"/>
        <v>1</v>
      </c>
      <c r="M936" s="12" t="s">
        <v>9504</v>
      </c>
    </row>
    <row r="937" spans="1:13" x14ac:dyDescent="0.25">
      <c r="A937" s="12" t="s">
        <v>1813</v>
      </c>
      <c r="B937">
        <v>75</v>
      </c>
      <c r="C937">
        <v>50</v>
      </c>
      <c r="D937">
        <v>60</v>
      </c>
      <c r="E937">
        <v>105</v>
      </c>
      <c r="F937">
        <v>85</v>
      </c>
      <c r="G937">
        <v>105</v>
      </c>
      <c r="H937">
        <v>480</v>
      </c>
      <c r="I937" s="12" t="s">
        <v>9245</v>
      </c>
      <c r="K937">
        <f t="shared" si="28"/>
        <v>480</v>
      </c>
      <c r="L937">
        <f t="shared" si="29"/>
        <v>2</v>
      </c>
      <c r="M937" s="12" t="s">
        <v>9245</v>
      </c>
    </row>
    <row r="938" spans="1:13" x14ac:dyDescent="0.25">
      <c r="A938" s="12" t="s">
        <v>4946</v>
      </c>
      <c r="B938">
        <v>55</v>
      </c>
      <c r="C938">
        <v>20</v>
      </c>
      <c r="D938">
        <v>35</v>
      </c>
      <c r="E938">
        <v>75</v>
      </c>
      <c r="F938">
        <v>20</v>
      </c>
      <c r="G938">
        <v>45</v>
      </c>
      <c r="H938">
        <v>250</v>
      </c>
      <c r="I938" s="12" t="s">
        <v>9508</v>
      </c>
      <c r="K938">
        <f t="shared" si="28"/>
        <v>250</v>
      </c>
      <c r="L938">
        <f t="shared" si="29"/>
        <v>1</v>
      </c>
      <c r="M938" s="12" t="s">
        <v>9508</v>
      </c>
    </row>
    <row r="939" spans="1:13" x14ac:dyDescent="0.25">
      <c r="A939" s="12" t="s">
        <v>10390</v>
      </c>
      <c r="B939">
        <v>41</v>
      </c>
      <c r="C939">
        <v>25</v>
      </c>
      <c r="D939">
        <v>45</v>
      </c>
      <c r="E939">
        <v>25</v>
      </c>
      <c r="F939">
        <v>63</v>
      </c>
      <c r="G939">
        <v>61</v>
      </c>
      <c r="H939">
        <v>260</v>
      </c>
      <c r="I939" s="12" t="s">
        <v>11257</v>
      </c>
      <c r="K939">
        <f t="shared" si="28"/>
        <v>260</v>
      </c>
      <c r="L939">
        <f t="shared" si="29"/>
        <v>1</v>
      </c>
      <c r="M939" s="12" t="s">
        <v>11257</v>
      </c>
    </row>
    <row r="940" spans="1:13" x14ac:dyDescent="0.25">
      <c r="A940" s="12" t="s">
        <v>5583</v>
      </c>
      <c r="B940">
        <v>45</v>
      </c>
      <c r="C940">
        <v>15</v>
      </c>
      <c r="D940">
        <v>30</v>
      </c>
      <c r="E940">
        <v>65</v>
      </c>
      <c r="F940">
        <v>85</v>
      </c>
      <c r="G940">
        <v>65</v>
      </c>
      <c r="H940">
        <v>305</v>
      </c>
      <c r="I940" s="12" t="s">
        <v>9603</v>
      </c>
      <c r="K940">
        <f t="shared" si="28"/>
        <v>305</v>
      </c>
      <c r="L940">
        <f t="shared" si="29"/>
        <v>1</v>
      </c>
      <c r="M940" s="12" t="s">
        <v>9603</v>
      </c>
    </row>
    <row r="941" spans="1:13" x14ac:dyDescent="0.25">
      <c r="A941" s="12" t="s">
        <v>8926</v>
      </c>
      <c r="B941">
        <v>65</v>
      </c>
      <c r="C941">
        <v>95</v>
      </c>
      <c r="D941">
        <v>65</v>
      </c>
      <c r="E941">
        <v>90</v>
      </c>
      <c r="F941">
        <v>50</v>
      </c>
      <c r="G941">
        <v>65</v>
      </c>
      <c r="H941">
        <v>430</v>
      </c>
      <c r="I941" s="12" t="s">
        <v>9381</v>
      </c>
      <c r="K941">
        <f t="shared" si="28"/>
        <v>430</v>
      </c>
      <c r="L941">
        <f t="shared" si="29"/>
        <v>2</v>
      </c>
      <c r="M941" s="12" t="s">
        <v>9381</v>
      </c>
    </row>
    <row r="942" spans="1:13" x14ac:dyDescent="0.25">
      <c r="A942" s="12" t="s">
        <v>10725</v>
      </c>
      <c r="B942">
        <v>70</v>
      </c>
      <c r="C942">
        <v>75</v>
      </c>
      <c r="D942">
        <v>65</v>
      </c>
      <c r="E942">
        <v>80</v>
      </c>
      <c r="F942">
        <v>75</v>
      </c>
      <c r="G942">
        <v>65</v>
      </c>
      <c r="H942">
        <v>430</v>
      </c>
      <c r="I942" s="12" t="s">
        <v>11371</v>
      </c>
      <c r="K942">
        <f t="shared" si="28"/>
        <v>430</v>
      </c>
      <c r="L942">
        <f t="shared" si="29"/>
        <v>2</v>
      </c>
      <c r="M942" s="12" t="s">
        <v>11371</v>
      </c>
    </row>
    <row r="943" spans="1:13" x14ac:dyDescent="0.25">
      <c r="A943" s="12" t="s">
        <v>9875</v>
      </c>
      <c r="B943">
        <v>90</v>
      </c>
      <c r="C943">
        <v>100</v>
      </c>
      <c r="D943">
        <v>85</v>
      </c>
      <c r="E943">
        <v>105</v>
      </c>
      <c r="F943">
        <v>45</v>
      </c>
      <c r="G943">
        <v>85</v>
      </c>
      <c r="H943">
        <v>510</v>
      </c>
      <c r="I943" s="12" t="s">
        <v>10094</v>
      </c>
      <c r="K943">
        <f t="shared" si="28"/>
        <v>510</v>
      </c>
      <c r="L943">
        <f t="shared" si="29"/>
        <v>3</v>
      </c>
      <c r="M943" s="12" t="s">
        <v>10094</v>
      </c>
    </row>
    <row r="944" spans="1:13" x14ac:dyDescent="0.25">
      <c r="A944" s="12" t="s">
        <v>10727</v>
      </c>
      <c r="B944">
        <v>79</v>
      </c>
      <c r="C944">
        <v>100</v>
      </c>
      <c r="D944">
        <v>65</v>
      </c>
      <c r="E944">
        <v>101</v>
      </c>
      <c r="F944">
        <v>100</v>
      </c>
      <c r="G944">
        <v>65</v>
      </c>
      <c r="H944">
        <v>510</v>
      </c>
      <c r="I944" s="12" t="s">
        <v>11373</v>
      </c>
      <c r="K944">
        <f t="shared" si="28"/>
        <v>510</v>
      </c>
      <c r="L944">
        <f t="shared" si="29"/>
        <v>3</v>
      </c>
      <c r="M944" s="12" t="s">
        <v>11373</v>
      </c>
    </row>
    <row r="945" spans="1:13" x14ac:dyDescent="0.25">
      <c r="A945" s="12" t="s">
        <v>5036</v>
      </c>
      <c r="B945">
        <v>45</v>
      </c>
      <c r="C945">
        <v>45</v>
      </c>
      <c r="D945">
        <v>55</v>
      </c>
      <c r="E945">
        <v>63</v>
      </c>
      <c r="F945">
        <v>45</v>
      </c>
      <c r="G945">
        <v>55</v>
      </c>
      <c r="H945">
        <v>308</v>
      </c>
      <c r="I945" s="12" t="s">
        <v>9607</v>
      </c>
      <c r="K945">
        <f t="shared" si="28"/>
        <v>308</v>
      </c>
      <c r="L945">
        <f t="shared" si="29"/>
        <v>1</v>
      </c>
      <c r="M945" s="12" t="s">
        <v>9607</v>
      </c>
    </row>
    <row r="946" spans="1:13" x14ac:dyDescent="0.25">
      <c r="A946" s="12" t="s">
        <v>6281</v>
      </c>
      <c r="B946">
        <v>30</v>
      </c>
      <c r="C946">
        <v>25</v>
      </c>
      <c r="D946">
        <v>35</v>
      </c>
      <c r="E946">
        <v>20</v>
      </c>
      <c r="F946">
        <v>45</v>
      </c>
      <c r="G946">
        <v>30</v>
      </c>
      <c r="H946">
        <v>185</v>
      </c>
      <c r="I946" s="12" t="s">
        <v>9698</v>
      </c>
      <c r="K946">
        <f t="shared" si="28"/>
        <v>185</v>
      </c>
      <c r="L946">
        <f t="shared" si="29"/>
        <v>1</v>
      </c>
      <c r="M946" s="12" t="s">
        <v>9698</v>
      </c>
    </row>
    <row r="947" spans="1:13" x14ac:dyDescent="0.25">
      <c r="A947" s="12" t="s">
        <v>8902</v>
      </c>
      <c r="B947">
        <v>160</v>
      </c>
      <c r="C947">
        <v>45</v>
      </c>
      <c r="D947">
        <v>110</v>
      </c>
      <c r="E947">
        <v>10</v>
      </c>
      <c r="F947">
        <v>100</v>
      </c>
      <c r="G947">
        <v>115</v>
      </c>
      <c r="H947">
        <v>540</v>
      </c>
      <c r="I947" s="12" t="s">
        <v>8993</v>
      </c>
      <c r="K947">
        <f t="shared" si="28"/>
        <v>540</v>
      </c>
      <c r="L947">
        <f t="shared" si="29"/>
        <v>3</v>
      </c>
      <c r="M947" s="12" t="s">
        <v>8993</v>
      </c>
    </row>
    <row r="948" spans="1:13" x14ac:dyDescent="0.25">
      <c r="A948" s="12" t="s">
        <v>12734</v>
      </c>
      <c r="B948">
        <v>130</v>
      </c>
      <c r="C948">
        <v>95</v>
      </c>
      <c r="D948">
        <v>110</v>
      </c>
      <c r="E948">
        <v>40</v>
      </c>
      <c r="F948">
        <v>60</v>
      </c>
      <c r="G948">
        <v>105</v>
      </c>
      <c r="H948">
        <v>540</v>
      </c>
      <c r="I948" s="12" t="s">
        <v>12756</v>
      </c>
      <c r="K948">
        <f t="shared" si="28"/>
        <v>540</v>
      </c>
      <c r="L948">
        <f t="shared" si="29"/>
        <v>3</v>
      </c>
      <c r="M948" s="12" t="s">
        <v>12756</v>
      </c>
    </row>
    <row r="949" spans="1:13" x14ac:dyDescent="0.25">
      <c r="A949" s="12" t="s">
        <v>1532</v>
      </c>
      <c r="B949">
        <v>50</v>
      </c>
      <c r="C949">
        <v>70</v>
      </c>
      <c r="D949">
        <v>60</v>
      </c>
      <c r="E949">
        <v>60</v>
      </c>
      <c r="F949">
        <v>30</v>
      </c>
      <c r="G949">
        <v>30</v>
      </c>
      <c r="H949">
        <v>300</v>
      </c>
      <c r="I949" s="12" t="s">
        <v>9569</v>
      </c>
      <c r="K949">
        <f t="shared" si="28"/>
        <v>300</v>
      </c>
      <c r="L949">
        <f t="shared" si="29"/>
        <v>1</v>
      </c>
      <c r="M949" s="12" t="s">
        <v>9569</v>
      </c>
    </row>
    <row r="950" spans="1:13" x14ac:dyDescent="0.25">
      <c r="A950" s="12" t="s">
        <v>5111</v>
      </c>
      <c r="B950">
        <v>70</v>
      </c>
      <c r="C950">
        <v>52</v>
      </c>
      <c r="D950">
        <v>70</v>
      </c>
      <c r="E950">
        <v>20</v>
      </c>
      <c r="F950">
        <v>52</v>
      </c>
      <c r="G950">
        <v>70</v>
      </c>
      <c r="H950">
        <v>334</v>
      </c>
      <c r="I950" s="12" t="s">
        <v>9312</v>
      </c>
      <c r="K950">
        <f t="shared" si="28"/>
        <v>334</v>
      </c>
      <c r="L950">
        <f t="shared" si="29"/>
        <v>1</v>
      </c>
      <c r="M950" s="12" t="s">
        <v>9312</v>
      </c>
    </row>
    <row r="951" spans="1:13" x14ac:dyDescent="0.25">
      <c r="A951" s="12" t="s">
        <v>14803</v>
      </c>
      <c r="B951">
        <v>55</v>
      </c>
      <c r="C951">
        <v>60</v>
      </c>
      <c r="D951">
        <v>80</v>
      </c>
      <c r="E951">
        <v>30</v>
      </c>
      <c r="F951">
        <v>60</v>
      </c>
      <c r="G951">
        <v>49</v>
      </c>
      <c r="H951">
        <v>334</v>
      </c>
      <c r="I951" s="12" t="s">
        <v>14886</v>
      </c>
      <c r="K951">
        <f t="shared" si="28"/>
        <v>334</v>
      </c>
      <c r="L951">
        <f t="shared" si="29"/>
        <v>1</v>
      </c>
      <c r="M951" s="12" t="s">
        <v>14886</v>
      </c>
    </row>
    <row r="952" spans="1:13" x14ac:dyDescent="0.25">
      <c r="A952" s="12" t="s">
        <v>10762</v>
      </c>
      <c r="B952">
        <v>60</v>
      </c>
      <c r="C952">
        <v>80</v>
      </c>
      <c r="D952">
        <v>60</v>
      </c>
      <c r="E952">
        <v>30</v>
      </c>
      <c r="F952">
        <v>35</v>
      </c>
      <c r="G952">
        <v>35</v>
      </c>
      <c r="H952">
        <v>300</v>
      </c>
      <c r="I952" s="12" t="s">
        <v>11386</v>
      </c>
      <c r="K952">
        <f t="shared" si="28"/>
        <v>300</v>
      </c>
      <c r="L952">
        <f t="shared" si="29"/>
        <v>1</v>
      </c>
      <c r="M952" s="12" t="s">
        <v>11386</v>
      </c>
    </row>
    <row r="953" spans="1:13" x14ac:dyDescent="0.25">
      <c r="A953" s="12" t="s">
        <v>6467</v>
      </c>
      <c r="B953">
        <v>50</v>
      </c>
      <c r="C953">
        <v>40</v>
      </c>
      <c r="D953">
        <v>40</v>
      </c>
      <c r="E953">
        <v>60</v>
      </c>
      <c r="F953">
        <v>70</v>
      </c>
      <c r="G953">
        <v>50</v>
      </c>
      <c r="H953">
        <v>310</v>
      </c>
      <c r="I953" s="12" t="s">
        <v>9573</v>
      </c>
      <c r="K953">
        <f t="shared" si="28"/>
        <v>310</v>
      </c>
      <c r="L953">
        <f t="shared" si="29"/>
        <v>1</v>
      </c>
      <c r="M953" s="12" t="s">
        <v>9573</v>
      </c>
    </row>
    <row r="954" spans="1:13" x14ac:dyDescent="0.25">
      <c r="A954" s="12" t="s">
        <v>39</v>
      </c>
      <c r="B954">
        <v>45</v>
      </c>
      <c r="C954">
        <v>20</v>
      </c>
      <c r="D954">
        <v>60</v>
      </c>
      <c r="E954">
        <v>20</v>
      </c>
      <c r="F954">
        <v>85</v>
      </c>
      <c r="G954">
        <v>60</v>
      </c>
      <c r="H954">
        <v>290</v>
      </c>
      <c r="I954" s="12" t="s">
        <v>9618</v>
      </c>
      <c r="K954">
        <f t="shared" si="28"/>
        <v>290</v>
      </c>
      <c r="L954">
        <f t="shared" si="29"/>
        <v>1</v>
      </c>
      <c r="M954" s="12" t="s">
        <v>9618</v>
      </c>
    </row>
    <row r="955" spans="1:13" x14ac:dyDescent="0.25">
      <c r="A955" s="12" t="s">
        <v>6340</v>
      </c>
      <c r="B955">
        <v>55</v>
      </c>
      <c r="C955">
        <v>60</v>
      </c>
      <c r="D955">
        <v>70</v>
      </c>
      <c r="E955">
        <v>10</v>
      </c>
      <c r="F955">
        <v>65</v>
      </c>
      <c r="G955">
        <v>30</v>
      </c>
      <c r="H955">
        <v>290</v>
      </c>
      <c r="I955" s="12" t="s">
        <v>9608</v>
      </c>
      <c r="K955">
        <f t="shared" si="28"/>
        <v>290</v>
      </c>
      <c r="L955">
        <f t="shared" si="29"/>
        <v>1</v>
      </c>
      <c r="M955" s="12" t="s">
        <v>9608</v>
      </c>
    </row>
    <row r="956" spans="1:13" x14ac:dyDescent="0.25">
      <c r="A956" s="12" t="s">
        <v>864</v>
      </c>
      <c r="B956">
        <v>70</v>
      </c>
      <c r="C956">
        <v>110</v>
      </c>
      <c r="D956">
        <v>100</v>
      </c>
      <c r="E956">
        <v>85</v>
      </c>
      <c r="F956">
        <v>55</v>
      </c>
      <c r="G956">
        <v>65</v>
      </c>
      <c r="H956">
        <v>485</v>
      </c>
      <c r="I956" s="12" t="s">
        <v>9326</v>
      </c>
      <c r="K956">
        <f t="shared" si="28"/>
        <v>485</v>
      </c>
      <c r="L956">
        <f t="shared" si="29"/>
        <v>3</v>
      </c>
      <c r="M956" s="12" t="s">
        <v>9326</v>
      </c>
    </row>
    <row r="957" spans="1:13" x14ac:dyDescent="0.25">
      <c r="A957" s="12" t="s">
        <v>4133</v>
      </c>
      <c r="B957">
        <v>30</v>
      </c>
      <c r="C957">
        <v>60</v>
      </c>
      <c r="D957">
        <v>40</v>
      </c>
      <c r="E957">
        <v>60</v>
      </c>
      <c r="F957">
        <v>31</v>
      </c>
      <c r="G957">
        <v>41</v>
      </c>
      <c r="H957">
        <v>262</v>
      </c>
      <c r="I957" s="12" t="s">
        <v>9704</v>
      </c>
      <c r="K957">
        <f t="shared" si="28"/>
        <v>262</v>
      </c>
      <c r="L957">
        <f t="shared" si="29"/>
        <v>1</v>
      </c>
      <c r="M957" s="12" t="s">
        <v>9704</v>
      </c>
    </row>
    <row r="958" spans="1:13" x14ac:dyDescent="0.25">
      <c r="A958" s="12" t="s">
        <v>14218</v>
      </c>
      <c r="B958">
        <v>45</v>
      </c>
      <c r="C958">
        <v>30</v>
      </c>
      <c r="D958">
        <v>35</v>
      </c>
      <c r="E958">
        <v>45</v>
      </c>
      <c r="F958">
        <v>52</v>
      </c>
      <c r="G958">
        <v>45</v>
      </c>
      <c r="H958">
        <v>252</v>
      </c>
      <c r="I958" s="12" t="s">
        <v>14887</v>
      </c>
      <c r="K958">
        <f t="shared" si="28"/>
        <v>252</v>
      </c>
      <c r="L958">
        <f t="shared" si="29"/>
        <v>1</v>
      </c>
      <c r="M958" s="12" t="s">
        <v>14887</v>
      </c>
    </row>
    <row r="959" spans="1:13" x14ac:dyDescent="0.25">
      <c r="A959" s="12" t="s">
        <v>3986</v>
      </c>
      <c r="B959">
        <v>60</v>
      </c>
      <c r="C959">
        <v>50</v>
      </c>
      <c r="D959">
        <v>60</v>
      </c>
      <c r="E959">
        <v>25</v>
      </c>
      <c r="F959">
        <v>35</v>
      </c>
      <c r="G959">
        <v>60</v>
      </c>
      <c r="H959">
        <v>290</v>
      </c>
      <c r="I959" s="12" t="s">
        <v>9429</v>
      </c>
      <c r="K959">
        <f t="shared" si="28"/>
        <v>290</v>
      </c>
      <c r="L959">
        <f t="shared" si="29"/>
        <v>1</v>
      </c>
      <c r="M959" s="12" t="s">
        <v>9429</v>
      </c>
    </row>
    <row r="960" spans="1:13" x14ac:dyDescent="0.25">
      <c r="A960" s="12" t="s">
        <v>10403</v>
      </c>
      <c r="B960">
        <v>60</v>
      </c>
      <c r="C960">
        <v>35</v>
      </c>
      <c r="D960">
        <v>60</v>
      </c>
      <c r="E960">
        <v>35</v>
      </c>
      <c r="F960">
        <v>50</v>
      </c>
      <c r="G960">
        <v>50</v>
      </c>
      <c r="H960">
        <v>290</v>
      </c>
      <c r="I960" s="12" t="s">
        <v>11262</v>
      </c>
      <c r="K960">
        <f t="shared" si="28"/>
        <v>290</v>
      </c>
      <c r="L960">
        <f t="shared" si="29"/>
        <v>1</v>
      </c>
      <c r="M960" s="12" t="s">
        <v>11262</v>
      </c>
    </row>
    <row r="961" spans="1:13" x14ac:dyDescent="0.25">
      <c r="A961" s="12" t="s">
        <v>10334</v>
      </c>
      <c r="B961">
        <v>70</v>
      </c>
      <c r="C961">
        <v>39</v>
      </c>
      <c r="D961">
        <v>75</v>
      </c>
      <c r="E961">
        <v>115</v>
      </c>
      <c r="F961">
        <v>101</v>
      </c>
      <c r="G961">
        <v>86</v>
      </c>
      <c r="H961">
        <v>486</v>
      </c>
      <c r="I961" s="12" t="s">
        <v>11237</v>
      </c>
      <c r="K961">
        <f t="shared" si="28"/>
        <v>486</v>
      </c>
      <c r="L961">
        <f t="shared" si="29"/>
        <v>3</v>
      </c>
      <c r="M961" s="12" t="s">
        <v>11237</v>
      </c>
    </row>
    <row r="962" spans="1:13" x14ac:dyDescent="0.25">
      <c r="A962" s="12" t="s">
        <v>12455</v>
      </c>
      <c r="B962">
        <v>70</v>
      </c>
      <c r="C962">
        <v>66</v>
      </c>
      <c r="D962">
        <v>91</v>
      </c>
      <c r="E962">
        <v>85</v>
      </c>
      <c r="F962">
        <v>115</v>
      </c>
      <c r="G962">
        <v>59</v>
      </c>
      <c r="H962">
        <v>486</v>
      </c>
      <c r="I962" s="12" t="s">
        <v>12601</v>
      </c>
      <c r="K962">
        <f t="shared" si="28"/>
        <v>486</v>
      </c>
      <c r="L962">
        <f t="shared" si="29"/>
        <v>3</v>
      </c>
      <c r="M962" s="12" t="s">
        <v>12601</v>
      </c>
    </row>
    <row r="963" spans="1:13" x14ac:dyDescent="0.25">
      <c r="A963" s="12" t="s">
        <v>499</v>
      </c>
      <c r="B963">
        <v>55</v>
      </c>
      <c r="C963">
        <v>60</v>
      </c>
      <c r="D963">
        <v>50</v>
      </c>
      <c r="E963">
        <v>50</v>
      </c>
      <c r="F963">
        <v>35</v>
      </c>
      <c r="G963">
        <v>50</v>
      </c>
      <c r="H963">
        <v>300</v>
      </c>
      <c r="I963" s="12" t="s">
        <v>9500</v>
      </c>
      <c r="K963">
        <f t="shared" ref="K963:K1026" si="30">SUM(B963:G963)</f>
        <v>300</v>
      </c>
      <c r="L963">
        <f t="shared" ref="L963:L1026" si="31">IF($K963&gt;=570,4,IF(AND($K963&gt;=485,$K963&lt;570),3,IF(AND($K963&gt;=400,$K963&lt;485),2,1)))</f>
        <v>1</v>
      </c>
      <c r="M963" s="12" t="s">
        <v>9500</v>
      </c>
    </row>
    <row r="964" spans="1:13" x14ac:dyDescent="0.25">
      <c r="A964" s="12" t="s">
        <v>10490</v>
      </c>
      <c r="B964">
        <v>90</v>
      </c>
      <c r="C964">
        <v>30</v>
      </c>
      <c r="D964">
        <v>70</v>
      </c>
      <c r="E964">
        <v>80</v>
      </c>
      <c r="F964">
        <v>105</v>
      </c>
      <c r="G964">
        <v>85</v>
      </c>
      <c r="H964">
        <v>460</v>
      </c>
      <c r="I964" s="12" t="s">
        <v>11292</v>
      </c>
      <c r="K964">
        <f t="shared" si="30"/>
        <v>460</v>
      </c>
      <c r="L964">
        <f t="shared" si="31"/>
        <v>2</v>
      </c>
      <c r="M964" s="12" t="s">
        <v>11292</v>
      </c>
    </row>
    <row r="965" spans="1:13" x14ac:dyDescent="0.25">
      <c r="A965" s="12" t="s">
        <v>3273</v>
      </c>
      <c r="B965">
        <v>50</v>
      </c>
      <c r="C965">
        <v>92</v>
      </c>
      <c r="D965">
        <v>108</v>
      </c>
      <c r="E965">
        <v>35</v>
      </c>
      <c r="F965">
        <v>92</v>
      </c>
      <c r="G965">
        <v>108</v>
      </c>
      <c r="H965">
        <v>485</v>
      </c>
      <c r="I965" s="12" t="s">
        <v>9547</v>
      </c>
      <c r="K965">
        <f t="shared" si="30"/>
        <v>485</v>
      </c>
      <c r="L965">
        <f t="shared" si="31"/>
        <v>3</v>
      </c>
      <c r="M965" s="12" t="s">
        <v>9547</v>
      </c>
    </row>
    <row r="966" spans="1:13" x14ac:dyDescent="0.25">
      <c r="A966" s="12" t="s">
        <v>11024</v>
      </c>
      <c r="B966">
        <v>85</v>
      </c>
      <c r="C966">
        <v>52</v>
      </c>
      <c r="D966">
        <v>68</v>
      </c>
      <c r="E966">
        <v>75</v>
      </c>
      <c r="F966">
        <v>102</v>
      </c>
      <c r="G966">
        <v>103</v>
      </c>
      <c r="H966">
        <v>485</v>
      </c>
      <c r="I966" s="12" t="s">
        <v>11471</v>
      </c>
      <c r="K966">
        <f t="shared" si="30"/>
        <v>485</v>
      </c>
      <c r="L966">
        <f t="shared" si="31"/>
        <v>3</v>
      </c>
      <c r="M966" s="12" t="s">
        <v>11471</v>
      </c>
    </row>
    <row r="967" spans="1:13" x14ac:dyDescent="0.25">
      <c r="A967" s="12" t="s">
        <v>11196</v>
      </c>
      <c r="B967">
        <v>60</v>
      </c>
      <c r="C967">
        <v>70</v>
      </c>
      <c r="D967">
        <v>55</v>
      </c>
      <c r="E967">
        <v>50</v>
      </c>
      <c r="F967">
        <v>25</v>
      </c>
      <c r="G967">
        <v>70</v>
      </c>
      <c r="H967">
        <v>330</v>
      </c>
      <c r="I967" s="12" t="s">
        <v>11495</v>
      </c>
      <c r="K967">
        <f t="shared" si="30"/>
        <v>330</v>
      </c>
      <c r="L967">
        <f t="shared" si="31"/>
        <v>1</v>
      </c>
      <c r="M967" s="12" t="s">
        <v>11495</v>
      </c>
    </row>
    <row r="968" spans="1:13" x14ac:dyDescent="0.25">
      <c r="A968" s="12" t="s">
        <v>10821</v>
      </c>
      <c r="B968">
        <v>40</v>
      </c>
      <c r="C968">
        <v>45</v>
      </c>
      <c r="D968">
        <v>45</v>
      </c>
      <c r="E968">
        <v>65</v>
      </c>
      <c r="F968">
        <v>61</v>
      </c>
      <c r="G968">
        <v>54</v>
      </c>
      <c r="H968">
        <v>310</v>
      </c>
      <c r="I968" s="12" t="s">
        <v>11397</v>
      </c>
      <c r="K968">
        <f t="shared" si="30"/>
        <v>310</v>
      </c>
      <c r="L968">
        <f t="shared" si="31"/>
        <v>1</v>
      </c>
      <c r="M968" s="12" t="s">
        <v>11397</v>
      </c>
    </row>
    <row r="969" spans="1:13" x14ac:dyDescent="0.25">
      <c r="A969" s="12" t="s">
        <v>3075</v>
      </c>
      <c r="B969">
        <v>78</v>
      </c>
      <c r="C969">
        <v>63</v>
      </c>
      <c r="D969">
        <v>60</v>
      </c>
      <c r="E969">
        <v>23</v>
      </c>
      <c r="F969">
        <v>42</v>
      </c>
      <c r="G969">
        <v>75</v>
      </c>
      <c r="H969">
        <v>341</v>
      </c>
      <c r="I969" s="12" t="s">
        <v>9225</v>
      </c>
      <c r="K969">
        <f t="shared" si="30"/>
        <v>341</v>
      </c>
      <c r="L969">
        <f t="shared" si="31"/>
        <v>1</v>
      </c>
      <c r="M969" s="12" t="s">
        <v>9225</v>
      </c>
    </row>
    <row r="970" spans="1:13" x14ac:dyDescent="0.25">
      <c r="A970" s="12" t="s">
        <v>4521</v>
      </c>
      <c r="B970">
        <v>78</v>
      </c>
      <c r="C970">
        <v>48</v>
      </c>
      <c r="D970">
        <v>75</v>
      </c>
      <c r="E970">
        <v>33</v>
      </c>
      <c r="F970">
        <v>37</v>
      </c>
      <c r="G970">
        <v>70</v>
      </c>
      <c r="H970">
        <v>341</v>
      </c>
      <c r="I970" s="12" t="s">
        <v>9227</v>
      </c>
      <c r="K970">
        <f t="shared" si="30"/>
        <v>341</v>
      </c>
      <c r="L970">
        <f t="shared" si="31"/>
        <v>1</v>
      </c>
      <c r="M970" s="12" t="s">
        <v>9227</v>
      </c>
    </row>
    <row r="971" spans="1:13" x14ac:dyDescent="0.25">
      <c r="A971" s="12" t="s">
        <v>11016</v>
      </c>
      <c r="B971">
        <v>62</v>
      </c>
      <c r="C971">
        <v>45</v>
      </c>
      <c r="D971">
        <v>71</v>
      </c>
      <c r="E971">
        <v>112</v>
      </c>
      <c r="F971">
        <v>96</v>
      </c>
      <c r="G971">
        <v>31</v>
      </c>
      <c r="H971">
        <v>417</v>
      </c>
      <c r="I971" s="12" t="s">
        <v>11467</v>
      </c>
      <c r="K971">
        <f t="shared" si="30"/>
        <v>417</v>
      </c>
      <c r="L971">
        <f t="shared" si="31"/>
        <v>2</v>
      </c>
      <c r="M971" s="12" t="s">
        <v>11467</v>
      </c>
    </row>
    <row r="972" spans="1:13" x14ac:dyDescent="0.25">
      <c r="A972" s="12" t="s">
        <v>10643</v>
      </c>
      <c r="B972">
        <v>44</v>
      </c>
      <c r="C972">
        <v>58</v>
      </c>
      <c r="D972">
        <v>55</v>
      </c>
      <c r="E972">
        <v>43</v>
      </c>
      <c r="F972">
        <v>60</v>
      </c>
      <c r="G972">
        <v>54</v>
      </c>
      <c r="H972">
        <v>314</v>
      </c>
      <c r="I972" s="12" t="s">
        <v>11345</v>
      </c>
      <c r="K972">
        <f t="shared" si="30"/>
        <v>314</v>
      </c>
      <c r="L972">
        <f t="shared" si="31"/>
        <v>1</v>
      </c>
      <c r="M972" s="12" t="s">
        <v>11345</v>
      </c>
    </row>
    <row r="973" spans="1:13" x14ac:dyDescent="0.25">
      <c r="A973" s="12" t="s">
        <v>652</v>
      </c>
      <c r="B973">
        <v>73</v>
      </c>
      <c r="C973">
        <v>90</v>
      </c>
      <c r="D973">
        <v>62</v>
      </c>
      <c r="E973">
        <v>85</v>
      </c>
      <c r="F973">
        <v>90</v>
      </c>
      <c r="G973">
        <v>65</v>
      </c>
      <c r="H973">
        <v>465</v>
      </c>
      <c r="I973" s="12" t="s">
        <v>9286</v>
      </c>
      <c r="K973">
        <f t="shared" si="30"/>
        <v>465</v>
      </c>
      <c r="L973">
        <f t="shared" si="31"/>
        <v>2</v>
      </c>
      <c r="M973" s="12" t="s">
        <v>9286</v>
      </c>
    </row>
    <row r="974" spans="1:13" x14ac:dyDescent="0.25">
      <c r="A974" s="12" t="s">
        <v>5388</v>
      </c>
      <c r="B974">
        <v>73</v>
      </c>
      <c r="C974">
        <v>115</v>
      </c>
      <c r="D974">
        <v>62</v>
      </c>
      <c r="E974">
        <v>85</v>
      </c>
      <c r="F974">
        <v>65</v>
      </c>
      <c r="G974">
        <v>65</v>
      </c>
      <c r="H974">
        <v>465</v>
      </c>
      <c r="I974" s="12" t="s">
        <v>9285</v>
      </c>
      <c r="K974">
        <f t="shared" si="30"/>
        <v>465</v>
      </c>
      <c r="L974">
        <f t="shared" si="31"/>
        <v>2</v>
      </c>
      <c r="M974" s="12" t="s">
        <v>9285</v>
      </c>
    </row>
    <row r="975" spans="1:13" x14ac:dyDescent="0.25">
      <c r="A975" s="12" t="s">
        <v>2321</v>
      </c>
      <c r="B975">
        <v>80</v>
      </c>
      <c r="C975">
        <v>35</v>
      </c>
      <c r="D975">
        <v>85</v>
      </c>
      <c r="E975">
        <v>110</v>
      </c>
      <c r="F975">
        <v>95</v>
      </c>
      <c r="G975">
        <v>80</v>
      </c>
      <c r="H975">
        <v>485</v>
      </c>
      <c r="I975" s="12" t="s">
        <v>9181</v>
      </c>
      <c r="K975">
        <f t="shared" si="30"/>
        <v>485</v>
      </c>
      <c r="L975">
        <f t="shared" si="31"/>
        <v>3</v>
      </c>
      <c r="M975" s="12" t="s">
        <v>9181</v>
      </c>
    </row>
    <row r="976" spans="1:13" x14ac:dyDescent="0.25">
      <c r="A976" s="12" t="s">
        <v>2314</v>
      </c>
      <c r="B976">
        <v>60</v>
      </c>
      <c r="C976">
        <v>25</v>
      </c>
      <c r="D976">
        <v>65</v>
      </c>
      <c r="E976">
        <v>80</v>
      </c>
      <c r="F976">
        <v>70</v>
      </c>
      <c r="G976">
        <v>55</v>
      </c>
      <c r="H976">
        <v>355</v>
      </c>
      <c r="I976" s="12" t="s">
        <v>9430</v>
      </c>
      <c r="K976">
        <f t="shared" si="30"/>
        <v>355</v>
      </c>
      <c r="L976">
        <f t="shared" si="31"/>
        <v>1</v>
      </c>
      <c r="M976" s="12" t="s">
        <v>9430</v>
      </c>
    </row>
    <row r="977" spans="1:13" x14ac:dyDescent="0.25">
      <c r="A977" s="12" t="s">
        <v>2303</v>
      </c>
      <c r="B977">
        <v>50</v>
      </c>
      <c r="C977">
        <v>15</v>
      </c>
      <c r="D977">
        <v>50</v>
      </c>
      <c r="E977">
        <v>55</v>
      </c>
      <c r="F977">
        <v>45</v>
      </c>
      <c r="G977">
        <v>40</v>
      </c>
      <c r="H977">
        <v>255</v>
      </c>
      <c r="I977" s="12" t="s">
        <v>9550</v>
      </c>
      <c r="K977">
        <f t="shared" si="30"/>
        <v>255</v>
      </c>
      <c r="L977">
        <f t="shared" si="31"/>
        <v>1</v>
      </c>
      <c r="M977" s="12" t="s">
        <v>9550</v>
      </c>
    </row>
    <row r="978" spans="1:13" x14ac:dyDescent="0.25">
      <c r="A978" s="12" t="s">
        <v>190</v>
      </c>
      <c r="B978">
        <v>75</v>
      </c>
      <c r="C978">
        <v>75</v>
      </c>
      <c r="D978">
        <v>80</v>
      </c>
      <c r="E978">
        <v>100</v>
      </c>
      <c r="F978">
        <v>110</v>
      </c>
      <c r="G978">
        <v>80</v>
      </c>
      <c r="H978">
        <v>520</v>
      </c>
      <c r="I978" s="12" t="s">
        <v>9236</v>
      </c>
      <c r="K978">
        <f t="shared" si="30"/>
        <v>520</v>
      </c>
      <c r="L978">
        <f t="shared" si="31"/>
        <v>3</v>
      </c>
      <c r="M978" s="12" t="s">
        <v>9236</v>
      </c>
    </row>
    <row r="979" spans="1:13" x14ac:dyDescent="0.25">
      <c r="A979" s="12" t="s">
        <v>14414</v>
      </c>
      <c r="B979">
        <v>95</v>
      </c>
      <c r="C979">
        <v>100</v>
      </c>
      <c r="D979">
        <v>110</v>
      </c>
      <c r="E979">
        <v>70</v>
      </c>
      <c r="F979">
        <v>55</v>
      </c>
      <c r="G979">
        <v>90</v>
      </c>
      <c r="H979">
        <v>520</v>
      </c>
      <c r="I979" s="12" t="s">
        <v>14888</v>
      </c>
      <c r="K979">
        <f t="shared" si="30"/>
        <v>520</v>
      </c>
      <c r="L979">
        <f t="shared" si="31"/>
        <v>3</v>
      </c>
      <c r="M979" s="12" t="s">
        <v>14888</v>
      </c>
    </row>
    <row r="980" spans="1:13" x14ac:dyDescent="0.25">
      <c r="A980" s="12" t="s">
        <v>170</v>
      </c>
      <c r="B980">
        <v>45</v>
      </c>
      <c r="C980">
        <v>30</v>
      </c>
      <c r="D980">
        <v>55</v>
      </c>
      <c r="E980">
        <v>70</v>
      </c>
      <c r="F980">
        <v>85</v>
      </c>
      <c r="G980">
        <v>55</v>
      </c>
      <c r="H980">
        <v>340</v>
      </c>
      <c r="I980" s="12" t="s">
        <v>9615</v>
      </c>
      <c r="K980">
        <f t="shared" si="30"/>
        <v>340</v>
      </c>
      <c r="L980">
        <f t="shared" si="31"/>
        <v>1</v>
      </c>
      <c r="M980" s="12" t="s">
        <v>9615</v>
      </c>
    </row>
    <row r="981" spans="1:13" x14ac:dyDescent="0.25">
      <c r="A981" s="12" t="s">
        <v>14413</v>
      </c>
      <c r="B981">
        <v>65</v>
      </c>
      <c r="C981">
        <v>60</v>
      </c>
      <c r="D981">
        <v>65</v>
      </c>
      <c r="E981">
        <v>50</v>
      </c>
      <c r="F981">
        <v>40</v>
      </c>
      <c r="G981">
        <v>60</v>
      </c>
      <c r="H981">
        <v>340</v>
      </c>
      <c r="I981" s="12" t="s">
        <v>14889</v>
      </c>
      <c r="K981">
        <f t="shared" si="30"/>
        <v>340</v>
      </c>
      <c r="L981">
        <f t="shared" si="31"/>
        <v>1</v>
      </c>
      <c r="M981" s="12" t="s">
        <v>14889</v>
      </c>
    </row>
    <row r="982" spans="1:13" x14ac:dyDescent="0.25">
      <c r="A982" s="12" t="s">
        <v>214</v>
      </c>
      <c r="B982">
        <v>75</v>
      </c>
      <c r="C982">
        <v>115</v>
      </c>
      <c r="D982">
        <v>140</v>
      </c>
      <c r="E982">
        <v>60</v>
      </c>
      <c r="F982">
        <v>55</v>
      </c>
      <c r="G982">
        <v>65</v>
      </c>
      <c r="H982">
        <v>510</v>
      </c>
      <c r="I982" s="12" t="s">
        <v>9250</v>
      </c>
      <c r="K982">
        <f t="shared" si="30"/>
        <v>510</v>
      </c>
      <c r="L982">
        <f t="shared" si="31"/>
        <v>3</v>
      </c>
      <c r="M982" s="12" t="s">
        <v>9250</v>
      </c>
    </row>
    <row r="983" spans="1:13" x14ac:dyDescent="0.25">
      <c r="A983" s="12" t="s">
        <v>11207</v>
      </c>
      <c r="B983">
        <v>95</v>
      </c>
      <c r="C983">
        <v>105</v>
      </c>
      <c r="D983">
        <v>110</v>
      </c>
      <c r="E983">
        <v>80</v>
      </c>
      <c r="F983">
        <v>55</v>
      </c>
      <c r="G983">
        <v>65</v>
      </c>
      <c r="H983">
        <v>510</v>
      </c>
      <c r="I983" s="12" t="s">
        <v>11501</v>
      </c>
      <c r="K983">
        <f t="shared" si="30"/>
        <v>510</v>
      </c>
      <c r="L983">
        <f t="shared" si="31"/>
        <v>3</v>
      </c>
      <c r="M983" s="12" t="s">
        <v>11501</v>
      </c>
    </row>
    <row r="984" spans="1:13" x14ac:dyDescent="0.25">
      <c r="A984" s="12" t="s">
        <v>3686</v>
      </c>
      <c r="B984">
        <v>40</v>
      </c>
      <c r="C984">
        <v>67</v>
      </c>
      <c r="D984">
        <v>48</v>
      </c>
      <c r="E984">
        <v>48</v>
      </c>
      <c r="F984">
        <v>35</v>
      </c>
      <c r="G984">
        <v>62</v>
      </c>
      <c r="H984">
        <v>300</v>
      </c>
      <c r="I984" s="12" t="s">
        <v>9651</v>
      </c>
      <c r="K984">
        <f t="shared" si="30"/>
        <v>300</v>
      </c>
      <c r="L984">
        <f t="shared" si="31"/>
        <v>1</v>
      </c>
      <c r="M984" s="12" t="s">
        <v>9651</v>
      </c>
    </row>
    <row r="985" spans="1:13" x14ac:dyDescent="0.25">
      <c r="A985" s="12" t="s">
        <v>4791</v>
      </c>
      <c r="B985">
        <v>52</v>
      </c>
      <c r="C985">
        <v>66</v>
      </c>
      <c r="D985">
        <v>40</v>
      </c>
      <c r="E985">
        <v>62</v>
      </c>
      <c r="F985">
        <v>40</v>
      </c>
      <c r="G985">
        <v>40</v>
      </c>
      <c r="H985">
        <v>300</v>
      </c>
      <c r="I985" s="12" t="s">
        <v>9543</v>
      </c>
      <c r="K985">
        <f t="shared" si="30"/>
        <v>300</v>
      </c>
      <c r="L985">
        <f t="shared" si="31"/>
        <v>1</v>
      </c>
      <c r="M985" s="12" t="s">
        <v>9543</v>
      </c>
    </row>
    <row r="986" spans="1:13" x14ac:dyDescent="0.25">
      <c r="A986" s="12" t="s">
        <v>6206</v>
      </c>
      <c r="B986">
        <v>100</v>
      </c>
      <c r="C986">
        <v>115</v>
      </c>
      <c r="D986">
        <v>105</v>
      </c>
      <c r="E986">
        <v>50</v>
      </c>
      <c r="F986">
        <v>20</v>
      </c>
      <c r="G986">
        <v>80</v>
      </c>
      <c r="H986">
        <v>470</v>
      </c>
      <c r="I986" s="12" t="s">
        <v>9065</v>
      </c>
      <c r="K986">
        <f t="shared" si="30"/>
        <v>470</v>
      </c>
      <c r="L986">
        <f t="shared" si="31"/>
        <v>2</v>
      </c>
      <c r="M986" s="12" t="s">
        <v>9065</v>
      </c>
    </row>
    <row r="987" spans="1:13" x14ac:dyDescent="0.25">
      <c r="A987" s="12" t="s">
        <v>1084</v>
      </c>
      <c r="B987">
        <v>95</v>
      </c>
      <c r="C987">
        <v>110</v>
      </c>
      <c r="D987">
        <v>90</v>
      </c>
      <c r="E987">
        <v>90</v>
      </c>
      <c r="F987">
        <v>35</v>
      </c>
      <c r="G987">
        <v>95</v>
      </c>
      <c r="H987">
        <v>515</v>
      </c>
      <c r="I987" s="12" t="s">
        <v>9079</v>
      </c>
      <c r="K987">
        <f t="shared" si="30"/>
        <v>515</v>
      </c>
      <c r="L987">
        <f t="shared" si="31"/>
        <v>3</v>
      </c>
      <c r="M987" s="12" t="s">
        <v>9079</v>
      </c>
    </row>
    <row r="988" spans="1:13" x14ac:dyDescent="0.25">
      <c r="A988" s="12" t="s">
        <v>4708</v>
      </c>
      <c r="B988">
        <v>70</v>
      </c>
      <c r="C988">
        <v>75</v>
      </c>
      <c r="D988">
        <v>50</v>
      </c>
      <c r="E988">
        <v>30</v>
      </c>
      <c r="F988">
        <v>45</v>
      </c>
      <c r="G988">
        <v>70</v>
      </c>
      <c r="H988">
        <v>340</v>
      </c>
      <c r="I988" s="12" t="s">
        <v>9315</v>
      </c>
      <c r="K988">
        <f t="shared" si="30"/>
        <v>340</v>
      </c>
      <c r="L988">
        <f t="shared" si="31"/>
        <v>1</v>
      </c>
      <c r="M988" s="12" t="s">
        <v>9315</v>
      </c>
    </row>
    <row r="989" spans="1:13" x14ac:dyDescent="0.25">
      <c r="A989" s="12" t="s">
        <v>10850</v>
      </c>
      <c r="B989">
        <v>79</v>
      </c>
      <c r="C989">
        <v>101</v>
      </c>
      <c r="D989">
        <v>84</v>
      </c>
      <c r="E989">
        <v>100</v>
      </c>
      <c r="F989">
        <v>44</v>
      </c>
      <c r="G989">
        <v>81</v>
      </c>
      <c r="H989">
        <v>489</v>
      </c>
      <c r="I989" s="12" t="s">
        <v>11409</v>
      </c>
      <c r="K989">
        <f t="shared" si="30"/>
        <v>489</v>
      </c>
      <c r="L989">
        <f t="shared" si="31"/>
        <v>3</v>
      </c>
      <c r="M989" s="12" t="s">
        <v>11409</v>
      </c>
    </row>
    <row r="990" spans="1:13" x14ac:dyDescent="0.25">
      <c r="A990" s="12" t="s">
        <v>2450</v>
      </c>
      <c r="B990">
        <v>63</v>
      </c>
      <c r="C990">
        <v>63</v>
      </c>
      <c r="D990">
        <v>47</v>
      </c>
      <c r="E990">
        <v>74</v>
      </c>
      <c r="F990">
        <v>41</v>
      </c>
      <c r="G990">
        <v>41</v>
      </c>
      <c r="H990">
        <v>329</v>
      </c>
      <c r="I990" s="12" t="s">
        <v>9410</v>
      </c>
      <c r="K990">
        <f t="shared" si="30"/>
        <v>329</v>
      </c>
      <c r="L990">
        <f t="shared" si="31"/>
        <v>1</v>
      </c>
      <c r="M990" s="12" t="s">
        <v>9410</v>
      </c>
    </row>
    <row r="991" spans="1:13" x14ac:dyDescent="0.25">
      <c r="A991" s="12" t="s">
        <v>1146</v>
      </c>
      <c r="B991">
        <v>90</v>
      </c>
      <c r="C991">
        <v>40</v>
      </c>
      <c r="D991">
        <v>70</v>
      </c>
      <c r="E991">
        <v>70</v>
      </c>
      <c r="F991">
        <v>110</v>
      </c>
      <c r="G991">
        <v>110</v>
      </c>
      <c r="H991">
        <v>490</v>
      </c>
      <c r="I991" s="12" t="s">
        <v>9118</v>
      </c>
      <c r="K991">
        <f t="shared" si="30"/>
        <v>490</v>
      </c>
      <c r="L991">
        <f t="shared" si="31"/>
        <v>3</v>
      </c>
      <c r="M991" s="12" t="s">
        <v>9118</v>
      </c>
    </row>
    <row r="992" spans="1:13" x14ac:dyDescent="0.25">
      <c r="A992" s="12" t="s">
        <v>2443</v>
      </c>
      <c r="B992">
        <v>75</v>
      </c>
      <c r="C992">
        <v>50</v>
      </c>
      <c r="D992">
        <v>80</v>
      </c>
      <c r="E992">
        <v>55</v>
      </c>
      <c r="F992">
        <v>105</v>
      </c>
      <c r="G992">
        <v>85</v>
      </c>
      <c r="H992">
        <v>450</v>
      </c>
      <c r="I992" s="12" t="s">
        <v>9247</v>
      </c>
      <c r="K992">
        <f t="shared" si="30"/>
        <v>450</v>
      </c>
      <c r="L992">
        <f t="shared" si="31"/>
        <v>2</v>
      </c>
      <c r="M992" s="12" t="s">
        <v>9247</v>
      </c>
    </row>
    <row r="993" spans="1:13" x14ac:dyDescent="0.25">
      <c r="A993" s="12" t="s">
        <v>2430</v>
      </c>
      <c r="B993">
        <v>50</v>
      </c>
      <c r="C993">
        <v>50</v>
      </c>
      <c r="D993">
        <v>50</v>
      </c>
      <c r="E993">
        <v>50</v>
      </c>
      <c r="F993">
        <v>50</v>
      </c>
      <c r="G993">
        <v>50</v>
      </c>
      <c r="H993">
        <v>300</v>
      </c>
      <c r="I993" s="12" t="s">
        <v>9553</v>
      </c>
      <c r="K993">
        <f t="shared" si="30"/>
        <v>300</v>
      </c>
      <c r="L993">
        <f t="shared" si="31"/>
        <v>1</v>
      </c>
      <c r="M993" s="12" t="s">
        <v>9553</v>
      </c>
    </row>
    <row r="994" spans="1:13" x14ac:dyDescent="0.25">
      <c r="A994" s="12" t="s">
        <v>4013</v>
      </c>
      <c r="B994">
        <v>40</v>
      </c>
      <c r="C994">
        <v>20</v>
      </c>
      <c r="D994">
        <v>32</v>
      </c>
      <c r="E994">
        <v>65</v>
      </c>
      <c r="F994">
        <v>60</v>
      </c>
      <c r="G994">
        <v>52</v>
      </c>
      <c r="H994">
        <v>269</v>
      </c>
      <c r="I994" s="12" t="s">
        <v>9654</v>
      </c>
      <c r="K994">
        <f t="shared" si="30"/>
        <v>269</v>
      </c>
      <c r="L994">
        <f t="shared" si="31"/>
        <v>1</v>
      </c>
      <c r="M994" s="12" t="s">
        <v>9654</v>
      </c>
    </row>
    <row r="995" spans="1:13" x14ac:dyDescent="0.25">
      <c r="A995" s="12" t="s">
        <v>5372</v>
      </c>
      <c r="B995">
        <v>40</v>
      </c>
      <c r="C995">
        <v>30</v>
      </c>
      <c r="D995">
        <v>32</v>
      </c>
      <c r="E995">
        <v>65</v>
      </c>
      <c r="F995">
        <v>50</v>
      </c>
      <c r="G995">
        <v>52</v>
      </c>
      <c r="H995">
        <v>269</v>
      </c>
      <c r="I995" s="12" t="s">
        <v>9659</v>
      </c>
      <c r="K995">
        <f t="shared" si="30"/>
        <v>269</v>
      </c>
      <c r="L995">
        <f t="shared" si="31"/>
        <v>1</v>
      </c>
      <c r="M995" s="12" t="s">
        <v>9659</v>
      </c>
    </row>
    <row r="996" spans="1:13" x14ac:dyDescent="0.25">
      <c r="A996" s="12" t="s">
        <v>1853</v>
      </c>
      <c r="B996">
        <v>55</v>
      </c>
      <c r="C996">
        <v>30</v>
      </c>
      <c r="D996">
        <v>70</v>
      </c>
      <c r="E996">
        <v>50</v>
      </c>
      <c r="F996">
        <v>50</v>
      </c>
      <c r="G996">
        <v>55</v>
      </c>
      <c r="H996">
        <v>310</v>
      </c>
      <c r="I996" s="12" t="s">
        <v>9499</v>
      </c>
      <c r="K996">
        <f t="shared" si="30"/>
        <v>310</v>
      </c>
      <c r="L996">
        <f t="shared" si="31"/>
        <v>1</v>
      </c>
      <c r="M996" s="12" t="s">
        <v>9499</v>
      </c>
    </row>
    <row r="997" spans="1:13" x14ac:dyDescent="0.25">
      <c r="A997" s="12" t="s">
        <v>5175</v>
      </c>
      <c r="B997">
        <v>45</v>
      </c>
      <c r="C997">
        <v>30</v>
      </c>
      <c r="D997">
        <v>50</v>
      </c>
      <c r="E997">
        <v>50</v>
      </c>
      <c r="F997">
        <v>60</v>
      </c>
      <c r="G997">
        <v>75</v>
      </c>
      <c r="H997">
        <v>310</v>
      </c>
      <c r="I997" s="12" t="s">
        <v>9616</v>
      </c>
      <c r="K997">
        <f t="shared" si="30"/>
        <v>310</v>
      </c>
      <c r="L997">
        <f t="shared" si="31"/>
        <v>1</v>
      </c>
      <c r="M997" s="12" t="s">
        <v>9616</v>
      </c>
    </row>
    <row r="998" spans="1:13" x14ac:dyDescent="0.25">
      <c r="A998" s="12" t="s">
        <v>6409</v>
      </c>
      <c r="B998">
        <v>55</v>
      </c>
      <c r="C998">
        <v>33</v>
      </c>
      <c r="D998">
        <v>70</v>
      </c>
      <c r="E998">
        <v>42</v>
      </c>
      <c r="F998">
        <v>110</v>
      </c>
      <c r="G998">
        <v>70</v>
      </c>
      <c r="H998">
        <v>380</v>
      </c>
      <c r="I998" s="12" t="s">
        <v>9506</v>
      </c>
      <c r="K998">
        <f t="shared" si="30"/>
        <v>380</v>
      </c>
      <c r="L998">
        <f t="shared" si="31"/>
        <v>1</v>
      </c>
      <c r="M998" s="12" t="s">
        <v>9506</v>
      </c>
    </row>
    <row r="999" spans="1:13" x14ac:dyDescent="0.25">
      <c r="A999" s="12" t="s">
        <v>12502</v>
      </c>
      <c r="B999">
        <v>55</v>
      </c>
      <c r="C999">
        <v>63</v>
      </c>
      <c r="D999">
        <v>90</v>
      </c>
      <c r="E999">
        <v>50</v>
      </c>
      <c r="F999">
        <v>42</v>
      </c>
      <c r="G999">
        <v>80</v>
      </c>
      <c r="H999">
        <v>380</v>
      </c>
      <c r="I999" s="12" t="s">
        <v>12613</v>
      </c>
      <c r="K999">
        <f t="shared" si="30"/>
        <v>380</v>
      </c>
      <c r="L999">
        <f t="shared" si="31"/>
        <v>1</v>
      </c>
      <c r="M999" s="12" t="s">
        <v>12613</v>
      </c>
    </row>
    <row r="1000" spans="1:13" x14ac:dyDescent="0.25">
      <c r="A1000" s="12" t="s">
        <v>489</v>
      </c>
      <c r="B1000">
        <v>80</v>
      </c>
      <c r="C1000">
        <v>50</v>
      </c>
      <c r="D1000">
        <v>90</v>
      </c>
      <c r="E1000">
        <v>40</v>
      </c>
      <c r="F1000">
        <v>95</v>
      </c>
      <c r="G1000">
        <v>120</v>
      </c>
      <c r="H1000">
        <v>475</v>
      </c>
      <c r="I1000" s="12" t="s">
        <v>9195</v>
      </c>
      <c r="K1000">
        <f t="shared" si="30"/>
        <v>475</v>
      </c>
      <c r="L1000">
        <f t="shared" si="31"/>
        <v>2</v>
      </c>
      <c r="M1000" s="12" t="s">
        <v>9195</v>
      </c>
    </row>
    <row r="1001" spans="1:13" x14ac:dyDescent="0.25">
      <c r="A1001" s="12" t="s">
        <v>3899</v>
      </c>
      <c r="B1001">
        <v>110</v>
      </c>
      <c r="C1001">
        <v>70</v>
      </c>
      <c r="D1001">
        <v>90</v>
      </c>
      <c r="E1001">
        <v>60</v>
      </c>
      <c r="F1001">
        <v>85</v>
      </c>
      <c r="G1001">
        <v>120</v>
      </c>
      <c r="H1001">
        <v>535</v>
      </c>
      <c r="I1001" s="12" t="s">
        <v>9029</v>
      </c>
      <c r="K1001">
        <f t="shared" si="30"/>
        <v>535</v>
      </c>
      <c r="L1001">
        <f t="shared" si="31"/>
        <v>3</v>
      </c>
      <c r="M1001" s="12" t="s">
        <v>9029</v>
      </c>
    </row>
    <row r="1002" spans="1:13" x14ac:dyDescent="0.25">
      <c r="A1002" s="12" t="s">
        <v>5214</v>
      </c>
      <c r="B1002">
        <v>120</v>
      </c>
      <c r="C1002">
        <v>75</v>
      </c>
      <c r="D1002">
        <v>80</v>
      </c>
      <c r="E1002">
        <v>70</v>
      </c>
      <c r="F1002">
        <v>110</v>
      </c>
      <c r="G1002">
        <v>80</v>
      </c>
      <c r="H1002">
        <v>535</v>
      </c>
      <c r="I1002" s="12" t="s">
        <v>9010</v>
      </c>
      <c r="K1002">
        <f t="shared" si="30"/>
        <v>535</v>
      </c>
      <c r="L1002">
        <f t="shared" si="31"/>
        <v>3</v>
      </c>
      <c r="M1002" s="12" t="s">
        <v>9010</v>
      </c>
    </row>
    <row r="1003" spans="1:13" x14ac:dyDescent="0.25">
      <c r="A1003" s="12" t="s">
        <v>576</v>
      </c>
      <c r="B1003">
        <v>70</v>
      </c>
      <c r="C1003">
        <v>62</v>
      </c>
      <c r="D1003">
        <v>63</v>
      </c>
      <c r="E1003">
        <v>110</v>
      </c>
      <c r="F1003">
        <v>95</v>
      </c>
      <c r="G1003">
        <v>90</v>
      </c>
      <c r="H1003">
        <v>490</v>
      </c>
      <c r="I1003" s="12" t="s">
        <v>9321</v>
      </c>
      <c r="K1003">
        <f t="shared" si="30"/>
        <v>490</v>
      </c>
      <c r="L1003">
        <f t="shared" si="31"/>
        <v>3</v>
      </c>
      <c r="M1003" s="12" t="s">
        <v>9321</v>
      </c>
    </row>
    <row r="1004" spans="1:13" x14ac:dyDescent="0.25">
      <c r="A1004" s="12" t="s">
        <v>3936</v>
      </c>
      <c r="B1004">
        <v>80</v>
      </c>
      <c r="C1004">
        <v>80</v>
      </c>
      <c r="D1004">
        <v>60</v>
      </c>
      <c r="E1004">
        <v>100</v>
      </c>
      <c r="F1004">
        <v>70</v>
      </c>
      <c r="G1004">
        <v>65</v>
      </c>
      <c r="H1004">
        <v>455</v>
      </c>
      <c r="I1004" s="12" t="s">
        <v>9190</v>
      </c>
      <c r="K1004">
        <f t="shared" si="30"/>
        <v>455</v>
      </c>
      <c r="L1004">
        <f t="shared" si="31"/>
        <v>2</v>
      </c>
      <c r="M1004" s="12" t="s">
        <v>9190</v>
      </c>
    </row>
    <row r="1005" spans="1:13" x14ac:dyDescent="0.25">
      <c r="A1005" s="12" t="s">
        <v>4274</v>
      </c>
      <c r="B1005">
        <v>50</v>
      </c>
      <c r="C1005">
        <v>55</v>
      </c>
      <c r="D1005">
        <v>45</v>
      </c>
      <c r="E1005">
        <v>50</v>
      </c>
      <c r="F1005">
        <v>25</v>
      </c>
      <c r="G1005">
        <v>25</v>
      </c>
      <c r="H1005">
        <v>250</v>
      </c>
      <c r="I1005" s="12" t="s">
        <v>9566</v>
      </c>
      <c r="K1005">
        <f t="shared" si="30"/>
        <v>250</v>
      </c>
      <c r="L1005">
        <f t="shared" si="31"/>
        <v>1</v>
      </c>
      <c r="M1005" s="12" t="s">
        <v>9566</v>
      </c>
    </row>
    <row r="1006" spans="1:13" x14ac:dyDescent="0.25">
      <c r="A1006" s="12" t="s">
        <v>9730</v>
      </c>
      <c r="B1006">
        <v>50</v>
      </c>
      <c r="C1006">
        <v>60</v>
      </c>
      <c r="D1006">
        <v>55</v>
      </c>
      <c r="E1006">
        <v>35</v>
      </c>
      <c r="F1006">
        <v>25</v>
      </c>
      <c r="G1006">
        <v>25</v>
      </c>
      <c r="H1006">
        <v>250</v>
      </c>
      <c r="I1006" s="12" t="s">
        <v>9749</v>
      </c>
      <c r="K1006">
        <f t="shared" si="30"/>
        <v>250</v>
      </c>
      <c r="L1006">
        <f t="shared" si="31"/>
        <v>1</v>
      </c>
      <c r="M1006" s="12" t="s">
        <v>9749</v>
      </c>
    </row>
    <row r="1007" spans="1:13" x14ac:dyDescent="0.25">
      <c r="A1007" s="12" t="s">
        <v>1799</v>
      </c>
      <c r="B1007">
        <v>55</v>
      </c>
      <c r="C1007">
        <v>35</v>
      </c>
      <c r="D1007">
        <v>50</v>
      </c>
      <c r="E1007">
        <v>60</v>
      </c>
      <c r="F1007">
        <v>65</v>
      </c>
      <c r="G1007">
        <v>75</v>
      </c>
      <c r="H1007">
        <v>340</v>
      </c>
      <c r="I1007" s="12" t="s">
        <v>9522</v>
      </c>
      <c r="K1007">
        <f t="shared" si="30"/>
        <v>340</v>
      </c>
      <c r="L1007">
        <f t="shared" si="31"/>
        <v>1</v>
      </c>
      <c r="M1007" s="12" t="s">
        <v>9522</v>
      </c>
    </row>
    <row r="1008" spans="1:13" x14ac:dyDescent="0.25">
      <c r="A1008" s="12" t="s">
        <v>1183</v>
      </c>
      <c r="B1008">
        <v>87</v>
      </c>
      <c r="C1008">
        <v>97</v>
      </c>
      <c r="D1008">
        <v>55</v>
      </c>
      <c r="E1008">
        <v>124</v>
      </c>
      <c r="F1008">
        <v>57</v>
      </c>
      <c r="G1008">
        <v>65</v>
      </c>
      <c r="H1008">
        <v>485</v>
      </c>
      <c r="I1008" s="12" t="s">
        <v>9132</v>
      </c>
      <c r="K1008">
        <f t="shared" si="30"/>
        <v>485</v>
      </c>
      <c r="L1008">
        <f t="shared" si="31"/>
        <v>3</v>
      </c>
      <c r="M1008" s="12" t="s">
        <v>9132</v>
      </c>
    </row>
    <row r="1009" spans="1:13" x14ac:dyDescent="0.25">
      <c r="A1009" s="12" t="s">
        <v>2105</v>
      </c>
      <c r="B1009">
        <v>65</v>
      </c>
      <c r="C1009">
        <v>95</v>
      </c>
      <c r="D1009">
        <v>130</v>
      </c>
      <c r="E1009">
        <v>110</v>
      </c>
      <c r="F1009">
        <v>60</v>
      </c>
      <c r="G1009">
        <v>65</v>
      </c>
      <c r="H1009">
        <v>525</v>
      </c>
      <c r="I1009" s="12" t="s">
        <v>9391</v>
      </c>
      <c r="K1009">
        <f t="shared" si="30"/>
        <v>525</v>
      </c>
      <c r="L1009">
        <f t="shared" si="31"/>
        <v>3</v>
      </c>
      <c r="M1009" s="12" t="s">
        <v>9391</v>
      </c>
    </row>
    <row r="1010" spans="1:13" x14ac:dyDescent="0.25">
      <c r="A1010" s="12" t="s">
        <v>10922</v>
      </c>
      <c r="B1010">
        <v>61</v>
      </c>
      <c r="C1010">
        <v>31</v>
      </c>
      <c r="D1010">
        <v>41</v>
      </c>
      <c r="E1010">
        <v>45</v>
      </c>
      <c r="F1010">
        <v>59</v>
      </c>
      <c r="G1010">
        <v>35</v>
      </c>
      <c r="H1010">
        <v>272</v>
      </c>
      <c r="I1010" s="12" t="s">
        <v>11431</v>
      </c>
      <c r="K1010">
        <f t="shared" si="30"/>
        <v>272</v>
      </c>
      <c r="L1010">
        <f t="shared" si="31"/>
        <v>1</v>
      </c>
      <c r="M1010" s="12" t="s">
        <v>11431</v>
      </c>
    </row>
    <row r="1011" spans="1:13" x14ac:dyDescent="0.25">
      <c r="A1011" s="12" t="s">
        <v>3924</v>
      </c>
      <c r="B1011">
        <v>40</v>
      </c>
      <c r="C1011">
        <v>50</v>
      </c>
      <c r="D1011">
        <v>30</v>
      </c>
      <c r="E1011">
        <v>65</v>
      </c>
      <c r="F1011">
        <v>45</v>
      </c>
      <c r="G1011">
        <v>40</v>
      </c>
      <c r="H1011">
        <v>270</v>
      </c>
      <c r="I1011" s="12" t="s">
        <v>9658</v>
      </c>
      <c r="K1011">
        <f t="shared" si="30"/>
        <v>270</v>
      </c>
      <c r="L1011">
        <f t="shared" si="31"/>
        <v>1</v>
      </c>
      <c r="M1011" s="12" t="s">
        <v>9658</v>
      </c>
    </row>
    <row r="1012" spans="1:13" x14ac:dyDescent="0.25">
      <c r="A1012" s="12" t="s">
        <v>306</v>
      </c>
      <c r="B1012">
        <v>82</v>
      </c>
      <c r="C1012">
        <v>90</v>
      </c>
      <c r="D1012">
        <v>77</v>
      </c>
      <c r="E1012">
        <v>126</v>
      </c>
      <c r="F1012">
        <v>59</v>
      </c>
      <c r="G1012">
        <v>65</v>
      </c>
      <c r="H1012">
        <v>499</v>
      </c>
      <c r="I1012" s="12" t="s">
        <v>9289</v>
      </c>
      <c r="K1012">
        <f t="shared" si="30"/>
        <v>499</v>
      </c>
      <c r="L1012">
        <f t="shared" si="31"/>
        <v>3</v>
      </c>
      <c r="M1012" s="12" t="s">
        <v>9289</v>
      </c>
    </row>
    <row r="1013" spans="1:13" x14ac:dyDescent="0.25">
      <c r="A1013" s="12" t="s">
        <v>10696</v>
      </c>
      <c r="B1013">
        <v>70</v>
      </c>
      <c r="C1013">
        <v>25</v>
      </c>
      <c r="D1013">
        <v>45</v>
      </c>
      <c r="E1013">
        <v>75</v>
      </c>
      <c r="F1013">
        <v>45</v>
      </c>
      <c r="G1013">
        <v>45</v>
      </c>
      <c r="H1013">
        <v>305</v>
      </c>
      <c r="I1013" s="12" t="s">
        <v>11360</v>
      </c>
      <c r="K1013">
        <f t="shared" si="30"/>
        <v>305</v>
      </c>
      <c r="L1013">
        <f t="shared" si="31"/>
        <v>1</v>
      </c>
      <c r="M1013" s="12" t="s">
        <v>11360</v>
      </c>
    </row>
    <row r="1014" spans="1:13" x14ac:dyDescent="0.25">
      <c r="A1014" s="12" t="s">
        <v>10737</v>
      </c>
      <c r="B1014">
        <v>50</v>
      </c>
      <c r="C1014">
        <v>60</v>
      </c>
      <c r="D1014">
        <v>45</v>
      </c>
      <c r="E1014">
        <v>75</v>
      </c>
      <c r="F1014">
        <v>30</v>
      </c>
      <c r="G1014">
        <v>45</v>
      </c>
      <c r="H1014">
        <v>305</v>
      </c>
      <c r="I1014" s="12" t="s">
        <v>11376</v>
      </c>
      <c r="K1014">
        <f t="shared" si="30"/>
        <v>305</v>
      </c>
      <c r="L1014">
        <f t="shared" si="31"/>
        <v>1</v>
      </c>
      <c r="M1014" s="12" t="s">
        <v>11376</v>
      </c>
    </row>
    <row r="1015" spans="1:13" x14ac:dyDescent="0.25">
      <c r="A1015" s="12" t="s">
        <v>420</v>
      </c>
      <c r="B1015">
        <v>65</v>
      </c>
      <c r="C1015">
        <v>75</v>
      </c>
      <c r="D1015">
        <v>115</v>
      </c>
      <c r="E1015">
        <v>90</v>
      </c>
      <c r="F1015">
        <v>50</v>
      </c>
      <c r="G1015">
        <v>40</v>
      </c>
      <c r="H1015">
        <v>435</v>
      </c>
      <c r="I1015" s="12" t="s">
        <v>9390</v>
      </c>
      <c r="K1015">
        <f t="shared" si="30"/>
        <v>435</v>
      </c>
      <c r="L1015">
        <f t="shared" si="31"/>
        <v>2</v>
      </c>
      <c r="M1015" s="12" t="s">
        <v>9390</v>
      </c>
    </row>
    <row r="1016" spans="1:13" x14ac:dyDescent="0.25">
      <c r="A1016" s="12" t="s">
        <v>10909</v>
      </c>
      <c r="B1016">
        <v>75</v>
      </c>
      <c r="C1016">
        <v>85</v>
      </c>
      <c r="D1016">
        <v>95</v>
      </c>
      <c r="E1016">
        <v>70</v>
      </c>
      <c r="F1016">
        <v>50</v>
      </c>
      <c r="G1016">
        <v>60</v>
      </c>
      <c r="H1016">
        <v>435</v>
      </c>
      <c r="I1016" s="12" t="s">
        <v>11429</v>
      </c>
      <c r="K1016">
        <f t="shared" si="30"/>
        <v>435</v>
      </c>
      <c r="L1016">
        <f t="shared" si="31"/>
        <v>2</v>
      </c>
      <c r="M1016" s="12" t="s">
        <v>11429</v>
      </c>
    </row>
    <row r="1017" spans="1:13" x14ac:dyDescent="0.25">
      <c r="A1017" s="12" t="s">
        <v>435</v>
      </c>
      <c r="B1017">
        <v>100</v>
      </c>
      <c r="C1017">
        <v>100</v>
      </c>
      <c r="D1017">
        <v>125</v>
      </c>
      <c r="E1017">
        <v>80</v>
      </c>
      <c r="F1017">
        <v>60</v>
      </c>
      <c r="G1017">
        <v>70</v>
      </c>
      <c r="H1017">
        <v>535</v>
      </c>
      <c r="I1017" s="12" t="s">
        <v>9066</v>
      </c>
      <c r="K1017">
        <f t="shared" si="30"/>
        <v>535</v>
      </c>
      <c r="L1017">
        <f t="shared" si="31"/>
        <v>3</v>
      </c>
      <c r="M1017" s="12" t="s">
        <v>9066</v>
      </c>
    </row>
    <row r="1018" spans="1:13" x14ac:dyDescent="0.25">
      <c r="A1018" s="12" t="s">
        <v>10910</v>
      </c>
      <c r="B1018">
        <v>105</v>
      </c>
      <c r="C1018">
        <v>100</v>
      </c>
      <c r="D1018">
        <v>105</v>
      </c>
      <c r="E1018">
        <v>80</v>
      </c>
      <c r="F1018">
        <v>60</v>
      </c>
      <c r="G1018">
        <v>85</v>
      </c>
      <c r="H1018">
        <v>535</v>
      </c>
      <c r="I1018" s="12" t="s">
        <v>11430</v>
      </c>
      <c r="K1018">
        <f t="shared" si="30"/>
        <v>535</v>
      </c>
      <c r="L1018">
        <f t="shared" si="31"/>
        <v>3</v>
      </c>
      <c r="M1018" s="12" t="s">
        <v>11430</v>
      </c>
    </row>
    <row r="1019" spans="1:13" x14ac:dyDescent="0.25">
      <c r="A1019" s="12" t="s">
        <v>10136</v>
      </c>
      <c r="B1019">
        <v>70</v>
      </c>
      <c r="C1019">
        <v>130</v>
      </c>
      <c r="D1019">
        <v>115</v>
      </c>
      <c r="E1019">
        <v>75</v>
      </c>
      <c r="F1019">
        <v>85</v>
      </c>
      <c r="G1019">
        <v>95</v>
      </c>
      <c r="H1019">
        <v>570</v>
      </c>
      <c r="I1019" s="12" t="s">
        <v>10231</v>
      </c>
      <c r="K1019">
        <f t="shared" si="30"/>
        <v>570</v>
      </c>
      <c r="L1019">
        <f t="shared" si="31"/>
        <v>4</v>
      </c>
      <c r="M1019" s="12" t="s">
        <v>10231</v>
      </c>
    </row>
    <row r="1020" spans="1:13" x14ac:dyDescent="0.25">
      <c r="A1020" s="12" t="s">
        <v>10134</v>
      </c>
      <c r="B1020">
        <v>70</v>
      </c>
      <c r="C1020">
        <v>75</v>
      </c>
      <c r="D1020">
        <v>115</v>
      </c>
      <c r="E1020">
        <v>85</v>
      </c>
      <c r="F1020">
        <v>95</v>
      </c>
      <c r="G1020">
        <v>130</v>
      </c>
      <c r="H1020">
        <v>570</v>
      </c>
      <c r="I1020" s="12" t="s">
        <v>10232</v>
      </c>
      <c r="K1020">
        <f t="shared" si="30"/>
        <v>570</v>
      </c>
      <c r="L1020">
        <f t="shared" si="31"/>
        <v>4</v>
      </c>
      <c r="M1020" s="12" t="s">
        <v>10232</v>
      </c>
    </row>
    <row r="1021" spans="1:13" x14ac:dyDescent="0.25">
      <c r="A1021" s="12" t="s">
        <v>4355</v>
      </c>
      <c r="B1021">
        <v>70</v>
      </c>
      <c r="C1021">
        <v>115</v>
      </c>
      <c r="D1021">
        <v>85</v>
      </c>
      <c r="E1021">
        <v>130</v>
      </c>
      <c r="F1021">
        <v>95</v>
      </c>
      <c r="G1021">
        <v>75</v>
      </c>
      <c r="H1021">
        <v>570</v>
      </c>
      <c r="I1021" s="12" t="s">
        <v>10233</v>
      </c>
      <c r="K1021">
        <f t="shared" si="30"/>
        <v>570</v>
      </c>
      <c r="L1021">
        <f t="shared" si="31"/>
        <v>4</v>
      </c>
      <c r="M1021" s="12" t="s">
        <v>10233</v>
      </c>
    </row>
    <row r="1022" spans="1:13" x14ac:dyDescent="0.25">
      <c r="A1022" s="12" t="s">
        <v>10135</v>
      </c>
      <c r="B1022">
        <v>85</v>
      </c>
      <c r="C1022">
        <v>70</v>
      </c>
      <c r="D1022">
        <v>75</v>
      </c>
      <c r="E1022">
        <v>95</v>
      </c>
      <c r="F1022">
        <v>130</v>
      </c>
      <c r="G1022">
        <v>115</v>
      </c>
      <c r="H1022">
        <v>570</v>
      </c>
      <c r="I1022" s="12" t="s">
        <v>10234</v>
      </c>
      <c r="K1022">
        <f t="shared" si="30"/>
        <v>570</v>
      </c>
      <c r="L1022">
        <f t="shared" si="31"/>
        <v>4</v>
      </c>
      <c r="M1022" s="12" t="s">
        <v>10234</v>
      </c>
    </row>
    <row r="1023" spans="1:13" x14ac:dyDescent="0.25">
      <c r="A1023" s="12" t="s">
        <v>10333</v>
      </c>
      <c r="B1023">
        <v>35</v>
      </c>
      <c r="C1023">
        <v>19</v>
      </c>
      <c r="D1023">
        <v>45</v>
      </c>
      <c r="E1023">
        <v>70</v>
      </c>
      <c r="F1023">
        <v>51</v>
      </c>
      <c r="G1023">
        <v>40</v>
      </c>
      <c r="H1023">
        <v>260</v>
      </c>
      <c r="I1023" s="12" t="s">
        <v>11236</v>
      </c>
      <c r="K1023">
        <f t="shared" si="30"/>
        <v>260</v>
      </c>
      <c r="L1023">
        <f t="shared" si="31"/>
        <v>1</v>
      </c>
      <c r="M1023" s="12" t="s">
        <v>11236</v>
      </c>
    </row>
    <row r="1024" spans="1:13" x14ac:dyDescent="0.25">
      <c r="A1024" s="12" t="s">
        <v>12454</v>
      </c>
      <c r="B1024">
        <v>45</v>
      </c>
      <c r="C1024">
        <v>24</v>
      </c>
      <c r="D1024">
        <v>55</v>
      </c>
      <c r="E1024">
        <v>45</v>
      </c>
      <c r="F1024">
        <v>56</v>
      </c>
      <c r="G1024">
        <v>35</v>
      </c>
      <c r="H1024">
        <v>260</v>
      </c>
      <c r="I1024" s="12" t="s">
        <v>12600</v>
      </c>
      <c r="K1024">
        <f t="shared" si="30"/>
        <v>260</v>
      </c>
      <c r="L1024">
        <f t="shared" si="31"/>
        <v>1</v>
      </c>
      <c r="M1024" s="12" t="s">
        <v>12600</v>
      </c>
    </row>
    <row r="1025" spans="1:13" x14ac:dyDescent="0.25">
      <c r="A1025" s="12" t="s">
        <v>10666</v>
      </c>
      <c r="B1025">
        <v>78</v>
      </c>
      <c r="C1025">
        <v>40</v>
      </c>
      <c r="D1025">
        <v>50</v>
      </c>
      <c r="E1025">
        <v>92</v>
      </c>
      <c r="F1025">
        <v>120</v>
      </c>
      <c r="G1025">
        <v>95</v>
      </c>
      <c r="H1025">
        <v>475</v>
      </c>
      <c r="I1025" s="12" t="s">
        <v>11335</v>
      </c>
      <c r="K1025">
        <f t="shared" si="30"/>
        <v>475</v>
      </c>
      <c r="L1025">
        <f t="shared" si="31"/>
        <v>2</v>
      </c>
      <c r="M1025" s="12" t="s">
        <v>11335</v>
      </c>
    </row>
    <row r="1026" spans="1:13" x14ac:dyDescent="0.25">
      <c r="A1026" s="12" t="s">
        <v>1363</v>
      </c>
      <c r="B1026">
        <v>95</v>
      </c>
      <c r="C1026">
        <v>100</v>
      </c>
      <c r="D1026">
        <v>95</v>
      </c>
      <c r="E1026">
        <v>110</v>
      </c>
      <c r="F1026">
        <v>30</v>
      </c>
      <c r="G1026">
        <v>60</v>
      </c>
      <c r="H1026">
        <v>490</v>
      </c>
      <c r="I1026" s="12" t="s">
        <v>9086</v>
      </c>
      <c r="K1026">
        <f t="shared" si="30"/>
        <v>490</v>
      </c>
      <c r="L1026">
        <f t="shared" si="31"/>
        <v>3</v>
      </c>
      <c r="M1026" s="12" t="s">
        <v>9086</v>
      </c>
    </row>
    <row r="1027" spans="1:13" x14ac:dyDescent="0.25">
      <c r="A1027" s="12" t="s">
        <v>1944</v>
      </c>
      <c r="B1027">
        <v>60</v>
      </c>
      <c r="C1027">
        <v>50</v>
      </c>
      <c r="D1027">
        <v>50</v>
      </c>
      <c r="E1027">
        <v>55</v>
      </c>
      <c r="F1027">
        <v>45</v>
      </c>
      <c r="G1027">
        <v>70</v>
      </c>
      <c r="H1027">
        <v>330</v>
      </c>
      <c r="I1027" s="12" t="s">
        <v>9428</v>
      </c>
      <c r="K1027">
        <f t="shared" ref="K1027:K1090" si="32">SUM(B1027:G1027)</f>
        <v>330</v>
      </c>
      <c r="L1027">
        <f t="shared" ref="L1027:L1090" si="33">IF($K1027&gt;=570,4,IF(AND($K1027&gt;=485,$K1027&lt;570),3,IF(AND($K1027&gt;=400,$K1027&lt;485),2,1)))</f>
        <v>1</v>
      </c>
      <c r="M1027" s="12" t="s">
        <v>9428</v>
      </c>
    </row>
    <row r="1028" spans="1:13" x14ac:dyDescent="0.25">
      <c r="A1028" s="12" t="s">
        <v>10714</v>
      </c>
      <c r="B1028">
        <v>60</v>
      </c>
      <c r="C1028">
        <v>60</v>
      </c>
      <c r="D1028">
        <v>70</v>
      </c>
      <c r="E1028">
        <v>55</v>
      </c>
      <c r="F1028">
        <v>35</v>
      </c>
      <c r="G1028">
        <v>50</v>
      </c>
      <c r="H1028">
        <v>330</v>
      </c>
      <c r="I1028" s="12" t="s">
        <v>11367</v>
      </c>
      <c r="K1028">
        <f t="shared" si="32"/>
        <v>330</v>
      </c>
      <c r="L1028">
        <f t="shared" si="33"/>
        <v>1</v>
      </c>
      <c r="M1028" s="12" t="s">
        <v>11367</v>
      </c>
    </row>
    <row r="1029" spans="1:13" x14ac:dyDescent="0.25">
      <c r="A1029" s="12" t="s">
        <v>3655</v>
      </c>
      <c r="B1029">
        <v>70</v>
      </c>
      <c r="C1029">
        <v>20</v>
      </c>
      <c r="D1029">
        <v>60</v>
      </c>
      <c r="E1029">
        <v>60</v>
      </c>
      <c r="F1029">
        <v>50</v>
      </c>
      <c r="G1029">
        <v>75</v>
      </c>
      <c r="H1029">
        <v>335</v>
      </c>
      <c r="I1029" s="12" t="s">
        <v>9314</v>
      </c>
      <c r="K1029">
        <f t="shared" si="32"/>
        <v>335</v>
      </c>
      <c r="L1029">
        <f t="shared" si="33"/>
        <v>1</v>
      </c>
      <c r="M1029" s="12" t="s">
        <v>9314</v>
      </c>
    </row>
    <row r="1030" spans="1:13" x14ac:dyDescent="0.25">
      <c r="A1030" s="12" t="s">
        <v>3668</v>
      </c>
      <c r="B1030">
        <v>100</v>
      </c>
      <c r="C1030">
        <v>40</v>
      </c>
      <c r="D1030">
        <v>100</v>
      </c>
      <c r="E1030">
        <v>80</v>
      </c>
      <c r="F1030">
        <v>90</v>
      </c>
      <c r="G1030">
        <v>105</v>
      </c>
      <c r="H1030">
        <v>515</v>
      </c>
      <c r="I1030" s="12" t="s">
        <v>9054</v>
      </c>
      <c r="K1030">
        <f t="shared" si="32"/>
        <v>515</v>
      </c>
      <c r="L1030">
        <f t="shared" si="33"/>
        <v>3</v>
      </c>
      <c r="M1030" s="12" t="s">
        <v>9054</v>
      </c>
    </row>
    <row r="1031" spans="1:13" x14ac:dyDescent="0.25">
      <c r="A1031" s="12" t="s">
        <v>8923</v>
      </c>
      <c r="B1031">
        <v>65</v>
      </c>
      <c r="C1031">
        <v>53</v>
      </c>
      <c r="D1031">
        <v>55</v>
      </c>
      <c r="E1031">
        <v>45</v>
      </c>
      <c r="F1031">
        <v>35</v>
      </c>
      <c r="G1031">
        <v>55</v>
      </c>
      <c r="H1031">
        <v>308</v>
      </c>
      <c r="I1031" s="12" t="s">
        <v>9371</v>
      </c>
      <c r="K1031">
        <f t="shared" si="32"/>
        <v>308</v>
      </c>
      <c r="L1031">
        <f t="shared" si="33"/>
        <v>1</v>
      </c>
      <c r="M1031" s="12" t="s">
        <v>9371</v>
      </c>
    </row>
    <row r="1032" spans="1:13" x14ac:dyDescent="0.25">
      <c r="A1032" s="12" t="s">
        <v>10399</v>
      </c>
      <c r="B1032">
        <v>90</v>
      </c>
      <c r="C1032">
        <v>38</v>
      </c>
      <c r="D1032">
        <v>88</v>
      </c>
      <c r="E1032">
        <v>60</v>
      </c>
      <c r="F1032">
        <v>107</v>
      </c>
      <c r="G1032">
        <v>102</v>
      </c>
      <c r="H1032">
        <v>485</v>
      </c>
      <c r="I1032" s="12" t="s">
        <v>11261</v>
      </c>
      <c r="K1032">
        <f t="shared" si="32"/>
        <v>485</v>
      </c>
      <c r="L1032">
        <f t="shared" si="33"/>
        <v>3</v>
      </c>
      <c r="M1032" s="12" t="s">
        <v>11261</v>
      </c>
    </row>
    <row r="1033" spans="1:13" x14ac:dyDescent="0.25">
      <c r="A1033" s="12" t="s">
        <v>3831</v>
      </c>
      <c r="B1033">
        <v>80</v>
      </c>
      <c r="C1033">
        <v>90</v>
      </c>
      <c r="D1033">
        <v>115</v>
      </c>
      <c r="E1033">
        <v>45</v>
      </c>
      <c r="F1033">
        <v>30</v>
      </c>
      <c r="G1033">
        <v>105</v>
      </c>
      <c r="H1033">
        <v>465</v>
      </c>
      <c r="I1033" s="12" t="s">
        <v>9199</v>
      </c>
      <c r="K1033">
        <f t="shared" si="32"/>
        <v>465</v>
      </c>
      <c r="L1033">
        <f t="shared" si="33"/>
        <v>2</v>
      </c>
      <c r="M1033" s="12" t="s">
        <v>9199</v>
      </c>
    </row>
    <row r="1034" spans="1:13" x14ac:dyDescent="0.25">
      <c r="A1034" s="12" t="s">
        <v>12463</v>
      </c>
      <c r="B1034">
        <v>80</v>
      </c>
      <c r="C1034">
        <v>30</v>
      </c>
      <c r="D1034">
        <v>110</v>
      </c>
      <c r="E1034">
        <v>40</v>
      </c>
      <c r="F1034">
        <v>95</v>
      </c>
      <c r="G1034">
        <v>110</v>
      </c>
      <c r="H1034">
        <v>465</v>
      </c>
      <c r="I1034" s="12" t="s">
        <v>12598</v>
      </c>
      <c r="K1034">
        <f t="shared" si="32"/>
        <v>465</v>
      </c>
      <c r="L1034">
        <f t="shared" si="33"/>
        <v>2</v>
      </c>
      <c r="M1034" s="12" t="s">
        <v>12598</v>
      </c>
    </row>
    <row r="1035" spans="1:13" x14ac:dyDescent="0.25">
      <c r="A1035" s="12" t="s">
        <v>11177</v>
      </c>
      <c r="B1035">
        <v>70</v>
      </c>
      <c r="C1035">
        <v>90</v>
      </c>
      <c r="D1035">
        <v>65</v>
      </c>
      <c r="E1035">
        <v>75</v>
      </c>
      <c r="F1035">
        <v>55</v>
      </c>
      <c r="G1035">
        <v>65</v>
      </c>
      <c r="H1035">
        <v>420</v>
      </c>
      <c r="I1035" s="12" t="s">
        <v>11490</v>
      </c>
      <c r="K1035">
        <f t="shared" si="32"/>
        <v>420</v>
      </c>
      <c r="L1035">
        <f t="shared" si="33"/>
        <v>2</v>
      </c>
      <c r="M1035" s="12" t="s">
        <v>11490</v>
      </c>
    </row>
    <row r="1036" spans="1:13" x14ac:dyDescent="0.25">
      <c r="A1036" s="12" t="s">
        <v>12537</v>
      </c>
      <c r="B1036">
        <v>70</v>
      </c>
      <c r="C1036">
        <v>90</v>
      </c>
      <c r="D1036">
        <v>70</v>
      </c>
      <c r="E1036">
        <v>80</v>
      </c>
      <c r="F1036">
        <v>50</v>
      </c>
      <c r="G1036">
        <v>60</v>
      </c>
      <c r="H1036">
        <v>420</v>
      </c>
      <c r="I1036" s="12" t="s">
        <v>12624</v>
      </c>
      <c r="K1036">
        <f t="shared" si="32"/>
        <v>420</v>
      </c>
      <c r="L1036">
        <f t="shared" si="33"/>
        <v>2</v>
      </c>
      <c r="M1036" s="12" t="s">
        <v>12624</v>
      </c>
    </row>
    <row r="1037" spans="1:13" x14ac:dyDescent="0.25">
      <c r="A1037" s="12" t="s">
        <v>1398</v>
      </c>
      <c r="B1037">
        <v>75</v>
      </c>
      <c r="C1037">
        <v>60</v>
      </c>
      <c r="D1037">
        <v>45</v>
      </c>
      <c r="E1037">
        <v>35</v>
      </c>
      <c r="F1037">
        <v>55</v>
      </c>
      <c r="G1037">
        <v>35</v>
      </c>
      <c r="H1037">
        <v>305</v>
      </c>
      <c r="I1037" s="12" t="s">
        <v>9252</v>
      </c>
      <c r="K1037">
        <f t="shared" si="32"/>
        <v>305</v>
      </c>
      <c r="L1037">
        <f t="shared" si="33"/>
        <v>1</v>
      </c>
      <c r="M1037" s="12" t="s">
        <v>9252</v>
      </c>
    </row>
    <row r="1038" spans="1:13" x14ac:dyDescent="0.25">
      <c r="A1038" s="12" t="s">
        <v>6493</v>
      </c>
      <c r="B1038">
        <v>75</v>
      </c>
      <c r="C1038">
        <v>70</v>
      </c>
      <c r="D1038">
        <v>55</v>
      </c>
      <c r="E1038">
        <v>35</v>
      </c>
      <c r="F1038">
        <v>35</v>
      </c>
      <c r="G1038">
        <v>35</v>
      </c>
      <c r="H1038">
        <v>305</v>
      </c>
      <c r="I1038" s="12" t="s">
        <v>9254</v>
      </c>
      <c r="K1038">
        <f t="shared" si="32"/>
        <v>305</v>
      </c>
      <c r="L1038">
        <f t="shared" si="33"/>
        <v>1</v>
      </c>
      <c r="M1038" s="12" t="s">
        <v>9254</v>
      </c>
    </row>
    <row r="1039" spans="1:13" x14ac:dyDescent="0.25">
      <c r="A1039" s="12" t="s">
        <v>9860</v>
      </c>
      <c r="B1039">
        <v>50</v>
      </c>
      <c r="C1039">
        <v>68</v>
      </c>
      <c r="D1039">
        <v>64</v>
      </c>
      <c r="E1039">
        <v>45</v>
      </c>
      <c r="F1039">
        <v>25</v>
      </c>
      <c r="G1039">
        <v>45</v>
      </c>
      <c r="H1039">
        <v>297</v>
      </c>
      <c r="I1039" s="12" t="s">
        <v>10095</v>
      </c>
      <c r="K1039">
        <f t="shared" si="32"/>
        <v>297</v>
      </c>
      <c r="L1039">
        <f t="shared" si="33"/>
        <v>1</v>
      </c>
      <c r="M1039" s="12" t="s">
        <v>10095</v>
      </c>
    </row>
    <row r="1040" spans="1:13" x14ac:dyDescent="0.25">
      <c r="A1040" s="12" t="s">
        <v>9862</v>
      </c>
      <c r="B1040">
        <v>95</v>
      </c>
      <c r="C1040">
        <v>105</v>
      </c>
      <c r="D1040">
        <v>104</v>
      </c>
      <c r="E1040">
        <v>75</v>
      </c>
      <c r="F1040">
        <v>50</v>
      </c>
      <c r="G1040">
        <v>77</v>
      </c>
      <c r="H1040">
        <v>506</v>
      </c>
      <c r="I1040" s="12" t="s">
        <v>10096</v>
      </c>
      <c r="K1040">
        <f t="shared" si="32"/>
        <v>506</v>
      </c>
      <c r="L1040">
        <f t="shared" si="33"/>
        <v>3</v>
      </c>
      <c r="M1040" s="12" t="s">
        <v>10096</v>
      </c>
    </row>
    <row r="1041" spans="1:13" x14ac:dyDescent="0.25">
      <c r="A1041" s="12" t="s">
        <v>9861</v>
      </c>
      <c r="B1041">
        <v>65</v>
      </c>
      <c r="C1041">
        <v>85</v>
      </c>
      <c r="D1041">
        <v>78</v>
      </c>
      <c r="E1041">
        <v>55</v>
      </c>
      <c r="F1041">
        <v>35</v>
      </c>
      <c r="G1041">
        <v>62</v>
      </c>
      <c r="H1041">
        <v>380</v>
      </c>
      <c r="I1041" s="12" t="s">
        <v>10097</v>
      </c>
      <c r="K1041">
        <f t="shared" si="32"/>
        <v>380</v>
      </c>
      <c r="L1041">
        <f t="shared" si="33"/>
        <v>1</v>
      </c>
      <c r="M1041" s="12" t="s">
        <v>10097</v>
      </c>
    </row>
    <row r="1042" spans="1:13" x14ac:dyDescent="0.25">
      <c r="A1042" s="12" t="s">
        <v>6110</v>
      </c>
      <c r="B1042">
        <v>54</v>
      </c>
      <c r="C1042">
        <v>78</v>
      </c>
      <c r="D1042">
        <v>103</v>
      </c>
      <c r="E1042">
        <v>22</v>
      </c>
      <c r="F1042">
        <v>45</v>
      </c>
      <c r="G1042">
        <v>53</v>
      </c>
      <c r="H1042">
        <v>355</v>
      </c>
      <c r="I1042" s="12" t="s">
        <v>9539</v>
      </c>
      <c r="K1042">
        <f t="shared" si="32"/>
        <v>355</v>
      </c>
      <c r="L1042">
        <f t="shared" si="33"/>
        <v>1</v>
      </c>
      <c r="M1042" s="12" t="s">
        <v>9539</v>
      </c>
    </row>
    <row r="1043" spans="1:13" x14ac:dyDescent="0.25">
      <c r="A1043" s="12" t="s">
        <v>10845</v>
      </c>
      <c r="B1043">
        <v>60</v>
      </c>
      <c r="C1043">
        <v>30</v>
      </c>
      <c r="D1043">
        <v>35</v>
      </c>
      <c r="E1043">
        <v>60</v>
      </c>
      <c r="F1043">
        <v>70</v>
      </c>
      <c r="G1043">
        <v>80</v>
      </c>
      <c r="H1043">
        <v>335</v>
      </c>
      <c r="I1043" s="12" t="s">
        <v>11407</v>
      </c>
      <c r="K1043">
        <f t="shared" si="32"/>
        <v>335</v>
      </c>
      <c r="L1043">
        <f t="shared" si="33"/>
        <v>1</v>
      </c>
      <c r="M1043" s="12" t="s">
        <v>11407</v>
      </c>
    </row>
    <row r="1044" spans="1:13" x14ac:dyDescent="0.25">
      <c r="A1044" s="12" t="s">
        <v>10846</v>
      </c>
      <c r="B1044">
        <v>90</v>
      </c>
      <c r="C1044">
        <v>60</v>
      </c>
      <c r="D1044">
        <v>75</v>
      </c>
      <c r="E1044">
        <v>90</v>
      </c>
      <c r="F1044">
        <v>105</v>
      </c>
      <c r="G1044">
        <v>95</v>
      </c>
      <c r="H1044">
        <v>515</v>
      </c>
      <c r="I1044" s="12" t="s">
        <v>11408</v>
      </c>
      <c r="K1044">
        <f t="shared" si="32"/>
        <v>515</v>
      </c>
      <c r="L1044">
        <f t="shared" si="33"/>
        <v>3</v>
      </c>
      <c r="M1044" s="12" t="s">
        <v>11408</v>
      </c>
    </row>
    <row r="1045" spans="1:13" x14ac:dyDescent="0.25">
      <c r="A1045" s="12" t="s">
        <v>11174</v>
      </c>
      <c r="B1045">
        <v>74</v>
      </c>
      <c r="C1045">
        <v>101</v>
      </c>
      <c r="D1045">
        <v>107</v>
      </c>
      <c r="E1045">
        <v>31</v>
      </c>
      <c r="F1045">
        <v>42</v>
      </c>
      <c r="G1045">
        <v>80</v>
      </c>
      <c r="H1045">
        <v>435</v>
      </c>
      <c r="I1045" s="12" t="s">
        <v>11488</v>
      </c>
      <c r="K1045">
        <f t="shared" si="32"/>
        <v>435</v>
      </c>
      <c r="L1045">
        <f t="shared" si="33"/>
        <v>2</v>
      </c>
      <c r="M1045" s="12" t="s">
        <v>11488</v>
      </c>
    </row>
    <row r="1046" spans="1:13" x14ac:dyDescent="0.25">
      <c r="A1046" s="12" t="s">
        <v>10501</v>
      </c>
      <c r="B1046">
        <v>85</v>
      </c>
      <c r="C1046">
        <v>110</v>
      </c>
      <c r="D1046">
        <v>95</v>
      </c>
      <c r="E1046">
        <v>100</v>
      </c>
      <c r="F1046">
        <v>60</v>
      </c>
      <c r="G1046">
        <v>95</v>
      </c>
      <c r="H1046">
        <v>545</v>
      </c>
      <c r="I1046" s="12" t="s">
        <v>11297</v>
      </c>
      <c r="K1046">
        <f t="shared" si="32"/>
        <v>545</v>
      </c>
      <c r="L1046">
        <f t="shared" si="33"/>
        <v>3</v>
      </c>
      <c r="M1046" s="12" t="s">
        <v>11297</v>
      </c>
    </row>
    <row r="1047" spans="1:13" x14ac:dyDescent="0.25">
      <c r="A1047" s="12" t="s">
        <v>10499</v>
      </c>
      <c r="B1047">
        <v>35</v>
      </c>
      <c r="C1047">
        <v>50</v>
      </c>
      <c r="D1047">
        <v>45</v>
      </c>
      <c r="E1047">
        <v>50</v>
      </c>
      <c r="F1047">
        <v>20</v>
      </c>
      <c r="G1047">
        <v>45</v>
      </c>
      <c r="H1047">
        <v>245</v>
      </c>
      <c r="I1047" s="12" t="s">
        <v>11295</v>
      </c>
      <c r="K1047">
        <f t="shared" si="32"/>
        <v>245</v>
      </c>
      <c r="L1047">
        <f t="shared" si="33"/>
        <v>1</v>
      </c>
      <c r="M1047" s="12" t="s">
        <v>11295</v>
      </c>
    </row>
    <row r="1048" spans="1:13" x14ac:dyDescent="0.25">
      <c r="A1048" s="12" t="s">
        <v>10500</v>
      </c>
      <c r="B1048">
        <v>65</v>
      </c>
      <c r="C1048">
        <v>70</v>
      </c>
      <c r="D1048">
        <v>80</v>
      </c>
      <c r="E1048">
        <v>70</v>
      </c>
      <c r="F1048">
        <v>40</v>
      </c>
      <c r="G1048">
        <v>80</v>
      </c>
      <c r="H1048">
        <v>405</v>
      </c>
      <c r="I1048" s="12" t="s">
        <v>11296</v>
      </c>
      <c r="K1048">
        <f t="shared" si="32"/>
        <v>405</v>
      </c>
      <c r="L1048">
        <f t="shared" si="33"/>
        <v>2</v>
      </c>
      <c r="M1048" s="12" t="s">
        <v>11296</v>
      </c>
    </row>
    <row r="1049" spans="1:13" x14ac:dyDescent="0.25">
      <c r="A1049" s="12" t="s">
        <v>10460</v>
      </c>
      <c r="B1049">
        <v>45</v>
      </c>
      <c r="C1049">
        <v>60</v>
      </c>
      <c r="D1049">
        <v>40</v>
      </c>
      <c r="E1049">
        <v>75</v>
      </c>
      <c r="F1049">
        <v>40</v>
      </c>
      <c r="G1049">
        <v>50</v>
      </c>
      <c r="H1049">
        <v>310</v>
      </c>
      <c r="I1049" s="12" t="s">
        <v>11281</v>
      </c>
      <c r="K1049">
        <f t="shared" si="32"/>
        <v>310</v>
      </c>
      <c r="L1049">
        <f t="shared" si="33"/>
        <v>1</v>
      </c>
      <c r="M1049" s="12" t="s">
        <v>11281</v>
      </c>
    </row>
    <row r="1050" spans="1:13" x14ac:dyDescent="0.25">
      <c r="A1050" s="12" t="s">
        <v>4300</v>
      </c>
      <c r="B1050">
        <v>70</v>
      </c>
      <c r="C1050">
        <v>65</v>
      </c>
      <c r="D1050">
        <v>110</v>
      </c>
      <c r="E1050">
        <v>20</v>
      </c>
      <c r="F1050">
        <v>105</v>
      </c>
      <c r="G1050">
        <v>100</v>
      </c>
      <c r="H1050">
        <v>470</v>
      </c>
      <c r="I1050" s="12" t="s">
        <v>9302</v>
      </c>
      <c r="K1050">
        <f t="shared" si="32"/>
        <v>470</v>
      </c>
      <c r="L1050">
        <f t="shared" si="33"/>
        <v>2</v>
      </c>
      <c r="M1050" s="12" t="s">
        <v>9302</v>
      </c>
    </row>
    <row r="1051" spans="1:13" x14ac:dyDescent="0.25">
      <c r="A1051" s="12" t="s">
        <v>3260</v>
      </c>
      <c r="B1051">
        <v>65</v>
      </c>
      <c r="C1051">
        <v>95</v>
      </c>
      <c r="D1051">
        <v>50</v>
      </c>
      <c r="E1051">
        <v>90</v>
      </c>
      <c r="F1051">
        <v>70</v>
      </c>
      <c r="G1051">
        <v>50</v>
      </c>
      <c r="H1051">
        <v>420</v>
      </c>
      <c r="I1051" s="12" t="s">
        <v>9374</v>
      </c>
      <c r="K1051">
        <f t="shared" si="32"/>
        <v>420</v>
      </c>
      <c r="L1051">
        <f t="shared" si="33"/>
        <v>2</v>
      </c>
      <c r="M1051" s="12" t="s">
        <v>9374</v>
      </c>
    </row>
    <row r="1052" spans="1:13" x14ac:dyDescent="0.25">
      <c r="A1052" s="12" t="s">
        <v>4329</v>
      </c>
      <c r="B1052">
        <v>95</v>
      </c>
      <c r="C1052">
        <v>109</v>
      </c>
      <c r="D1052">
        <v>105</v>
      </c>
      <c r="E1052">
        <v>56</v>
      </c>
      <c r="F1052">
        <v>75</v>
      </c>
      <c r="G1052">
        <v>85</v>
      </c>
      <c r="H1052">
        <v>525</v>
      </c>
      <c r="I1052" s="12" t="s">
        <v>9081</v>
      </c>
      <c r="K1052">
        <f t="shared" si="32"/>
        <v>525</v>
      </c>
      <c r="L1052">
        <f t="shared" si="33"/>
        <v>3</v>
      </c>
      <c r="M1052" s="12" t="s">
        <v>9081</v>
      </c>
    </row>
    <row r="1053" spans="1:13" x14ac:dyDescent="0.25">
      <c r="A1053" s="12" t="s">
        <v>11147</v>
      </c>
      <c r="B1053">
        <v>95</v>
      </c>
      <c r="C1053">
        <v>61</v>
      </c>
      <c r="D1053">
        <v>81</v>
      </c>
      <c r="E1053">
        <v>84</v>
      </c>
      <c r="F1053">
        <v>104</v>
      </c>
      <c r="G1053">
        <v>100</v>
      </c>
      <c r="H1053">
        <v>525</v>
      </c>
      <c r="I1053" s="12" t="s">
        <v>11478</v>
      </c>
      <c r="K1053">
        <f t="shared" si="32"/>
        <v>525</v>
      </c>
      <c r="L1053">
        <f t="shared" si="33"/>
        <v>3</v>
      </c>
      <c r="M1053" s="12" t="s">
        <v>11478</v>
      </c>
    </row>
    <row r="1054" spans="1:13" x14ac:dyDescent="0.25">
      <c r="A1054" s="12" t="s">
        <v>3005</v>
      </c>
      <c r="B1054">
        <v>50</v>
      </c>
      <c r="C1054">
        <v>65</v>
      </c>
      <c r="D1054">
        <v>64</v>
      </c>
      <c r="E1054">
        <v>48</v>
      </c>
      <c r="F1054">
        <v>44</v>
      </c>
      <c r="G1054">
        <v>43</v>
      </c>
      <c r="H1054">
        <v>314</v>
      </c>
      <c r="I1054" s="12" t="s">
        <v>9549</v>
      </c>
      <c r="K1054">
        <f t="shared" si="32"/>
        <v>314</v>
      </c>
      <c r="L1054">
        <f t="shared" si="33"/>
        <v>1</v>
      </c>
      <c r="M1054" s="12" t="s">
        <v>9549</v>
      </c>
    </row>
    <row r="1055" spans="1:13" x14ac:dyDescent="0.25">
      <c r="A1055" s="12" t="s">
        <v>5349</v>
      </c>
      <c r="B1055">
        <v>50</v>
      </c>
      <c r="C1055">
        <v>65</v>
      </c>
      <c r="D1055">
        <v>48</v>
      </c>
      <c r="E1055">
        <v>43</v>
      </c>
      <c r="F1055">
        <v>44</v>
      </c>
      <c r="G1055">
        <v>64</v>
      </c>
      <c r="H1055">
        <v>314</v>
      </c>
      <c r="I1055" s="12" t="s">
        <v>9558</v>
      </c>
      <c r="K1055">
        <f t="shared" si="32"/>
        <v>314</v>
      </c>
      <c r="L1055">
        <f t="shared" si="33"/>
        <v>1</v>
      </c>
      <c r="M1055" s="12" t="s">
        <v>9558</v>
      </c>
    </row>
    <row r="1056" spans="1:13" x14ac:dyDescent="0.25">
      <c r="A1056" s="12" t="s">
        <v>4668</v>
      </c>
      <c r="B1056">
        <v>70</v>
      </c>
      <c r="C1056">
        <v>110</v>
      </c>
      <c r="D1056">
        <v>85</v>
      </c>
      <c r="E1056">
        <v>90</v>
      </c>
      <c r="F1056">
        <v>55</v>
      </c>
      <c r="G1056">
        <v>75</v>
      </c>
      <c r="H1056">
        <v>485</v>
      </c>
      <c r="I1056" s="12" t="s">
        <v>9180</v>
      </c>
      <c r="K1056">
        <f t="shared" si="32"/>
        <v>485</v>
      </c>
      <c r="L1056">
        <f t="shared" si="33"/>
        <v>3</v>
      </c>
      <c r="M1056" s="12" t="s">
        <v>9180</v>
      </c>
    </row>
    <row r="1057" spans="1:13" x14ac:dyDescent="0.25">
      <c r="A1057" s="12" t="s">
        <v>4268</v>
      </c>
      <c r="B1057">
        <v>75</v>
      </c>
      <c r="C1057">
        <v>95</v>
      </c>
      <c r="D1057">
        <v>120</v>
      </c>
      <c r="E1057">
        <v>35</v>
      </c>
      <c r="F1057">
        <v>50</v>
      </c>
      <c r="G1057">
        <v>120</v>
      </c>
      <c r="H1057">
        <v>495</v>
      </c>
      <c r="I1057" s="12" t="s">
        <v>9237</v>
      </c>
      <c r="K1057">
        <f t="shared" si="32"/>
        <v>495</v>
      </c>
      <c r="L1057">
        <f t="shared" si="33"/>
        <v>3</v>
      </c>
      <c r="M1057" s="12" t="s">
        <v>9237</v>
      </c>
    </row>
    <row r="1058" spans="1:13" x14ac:dyDescent="0.25">
      <c r="A1058" s="12" t="s">
        <v>4824</v>
      </c>
      <c r="B1058">
        <v>40</v>
      </c>
      <c r="C1058">
        <v>54</v>
      </c>
      <c r="D1058">
        <v>35</v>
      </c>
      <c r="E1058">
        <v>40</v>
      </c>
      <c r="F1058">
        <v>38</v>
      </c>
      <c r="G1058">
        <v>35</v>
      </c>
      <c r="H1058">
        <v>242</v>
      </c>
      <c r="I1058" s="12" t="s">
        <v>9656</v>
      </c>
      <c r="K1058">
        <f t="shared" si="32"/>
        <v>242</v>
      </c>
      <c r="L1058">
        <f t="shared" si="33"/>
        <v>1</v>
      </c>
      <c r="M1058" s="12" t="s">
        <v>9656</v>
      </c>
    </row>
    <row r="1059" spans="1:13" x14ac:dyDescent="0.25">
      <c r="A1059" s="12" t="s">
        <v>3068</v>
      </c>
      <c r="B1059">
        <v>83</v>
      </c>
      <c r="C1059">
        <v>112</v>
      </c>
      <c r="D1059">
        <v>60</v>
      </c>
      <c r="E1059">
        <v>95</v>
      </c>
      <c r="F1059">
        <v>80</v>
      </c>
      <c r="G1059">
        <v>60</v>
      </c>
      <c r="H1059">
        <v>490</v>
      </c>
      <c r="I1059" s="12" t="s">
        <v>9170</v>
      </c>
      <c r="K1059">
        <f t="shared" si="32"/>
        <v>490</v>
      </c>
      <c r="L1059">
        <f t="shared" si="33"/>
        <v>3</v>
      </c>
      <c r="M1059" s="12" t="s">
        <v>9170</v>
      </c>
    </row>
    <row r="1060" spans="1:13" x14ac:dyDescent="0.25">
      <c r="A1060" s="12" t="s">
        <v>4836</v>
      </c>
      <c r="B1060">
        <v>95</v>
      </c>
      <c r="C1060">
        <v>85</v>
      </c>
      <c r="D1060">
        <v>80</v>
      </c>
      <c r="E1060">
        <v>85</v>
      </c>
      <c r="F1060">
        <v>77</v>
      </c>
      <c r="G1060">
        <v>80</v>
      </c>
      <c r="H1060">
        <v>502</v>
      </c>
      <c r="I1060" s="12" t="s">
        <v>9233</v>
      </c>
      <c r="K1060">
        <f t="shared" si="32"/>
        <v>502</v>
      </c>
      <c r="L1060">
        <f t="shared" si="33"/>
        <v>3</v>
      </c>
      <c r="M1060" s="12" t="s">
        <v>9233</v>
      </c>
    </row>
    <row r="1061" spans="1:13" x14ac:dyDescent="0.25">
      <c r="A1061" s="12" t="s">
        <v>2765</v>
      </c>
      <c r="B1061">
        <v>60</v>
      </c>
      <c r="C1061">
        <v>70</v>
      </c>
      <c r="D1061">
        <v>60</v>
      </c>
      <c r="E1061">
        <v>75</v>
      </c>
      <c r="F1061">
        <v>35</v>
      </c>
      <c r="G1061">
        <v>60</v>
      </c>
      <c r="H1061">
        <v>360</v>
      </c>
      <c r="I1061" s="12" t="s">
        <v>9563</v>
      </c>
      <c r="K1061">
        <f t="shared" si="32"/>
        <v>360</v>
      </c>
      <c r="L1061">
        <f t="shared" si="33"/>
        <v>1</v>
      </c>
      <c r="M1061" s="12" t="s">
        <v>9563</v>
      </c>
    </row>
    <row r="1062" spans="1:13" x14ac:dyDescent="0.25">
      <c r="A1062" s="12" t="s">
        <v>5900</v>
      </c>
      <c r="B1062">
        <v>45</v>
      </c>
      <c r="C1062">
        <v>65</v>
      </c>
      <c r="D1062">
        <v>45</v>
      </c>
      <c r="E1062">
        <v>30</v>
      </c>
      <c r="F1062">
        <v>60</v>
      </c>
      <c r="G1062">
        <v>45</v>
      </c>
      <c r="H1062">
        <v>290</v>
      </c>
      <c r="I1062" s="12" t="s">
        <v>9600</v>
      </c>
      <c r="K1062">
        <f t="shared" si="32"/>
        <v>290</v>
      </c>
      <c r="L1062">
        <f t="shared" si="33"/>
        <v>1</v>
      </c>
      <c r="M1062" s="12" t="s">
        <v>9600</v>
      </c>
    </row>
    <row r="1063" spans="1:13" x14ac:dyDescent="0.25">
      <c r="A1063" s="12" t="s">
        <v>1708</v>
      </c>
      <c r="B1063">
        <v>50</v>
      </c>
      <c r="C1063">
        <v>60</v>
      </c>
      <c r="D1063">
        <v>50</v>
      </c>
      <c r="E1063">
        <v>70</v>
      </c>
      <c r="F1063">
        <v>40</v>
      </c>
      <c r="G1063">
        <v>40</v>
      </c>
      <c r="H1063">
        <v>310</v>
      </c>
      <c r="I1063" s="12" t="s">
        <v>9564</v>
      </c>
      <c r="K1063">
        <f t="shared" si="32"/>
        <v>310</v>
      </c>
      <c r="L1063">
        <f t="shared" si="33"/>
        <v>1</v>
      </c>
      <c r="M1063" s="12" t="s">
        <v>9564</v>
      </c>
    </row>
    <row r="1064" spans="1:13" x14ac:dyDescent="0.25">
      <c r="A1064" s="12" t="s">
        <v>11018</v>
      </c>
      <c r="B1064">
        <v>50</v>
      </c>
      <c r="C1064">
        <v>55</v>
      </c>
      <c r="D1064">
        <v>40</v>
      </c>
      <c r="E1064">
        <v>70</v>
      </c>
      <c r="F1064">
        <v>55</v>
      </c>
      <c r="G1064">
        <v>40</v>
      </c>
      <c r="H1064">
        <v>310</v>
      </c>
      <c r="I1064" s="12" t="s">
        <v>11468</v>
      </c>
      <c r="K1064">
        <f t="shared" si="32"/>
        <v>310</v>
      </c>
      <c r="L1064">
        <f t="shared" si="33"/>
        <v>1</v>
      </c>
      <c r="M1064" s="12" t="s">
        <v>11468</v>
      </c>
    </row>
    <row r="1065" spans="1:13" x14ac:dyDescent="0.25">
      <c r="A1065" s="12" t="s">
        <v>5775</v>
      </c>
      <c r="B1065">
        <v>85</v>
      </c>
      <c r="C1065">
        <v>95</v>
      </c>
      <c r="D1065">
        <v>70</v>
      </c>
      <c r="E1065">
        <v>46</v>
      </c>
      <c r="F1065">
        <v>60</v>
      </c>
      <c r="G1065">
        <v>118</v>
      </c>
      <c r="H1065">
        <v>474</v>
      </c>
      <c r="I1065" s="12" t="s">
        <v>9146</v>
      </c>
      <c r="K1065">
        <f t="shared" si="32"/>
        <v>474</v>
      </c>
      <c r="L1065">
        <f t="shared" si="33"/>
        <v>2</v>
      </c>
      <c r="M1065" s="12" t="s">
        <v>9146</v>
      </c>
    </row>
    <row r="1066" spans="1:13" x14ac:dyDescent="0.25">
      <c r="A1066" s="12" t="s">
        <v>10661</v>
      </c>
      <c r="B1066">
        <v>90</v>
      </c>
      <c r="C1066">
        <v>55</v>
      </c>
      <c r="D1066">
        <v>56</v>
      </c>
      <c r="E1066">
        <v>76</v>
      </c>
      <c r="F1066">
        <v>95</v>
      </c>
      <c r="G1066">
        <v>102</v>
      </c>
      <c r="H1066">
        <v>474</v>
      </c>
      <c r="I1066" s="12" t="s">
        <v>11356</v>
      </c>
      <c r="K1066">
        <f t="shared" si="32"/>
        <v>474</v>
      </c>
      <c r="L1066">
        <f t="shared" si="33"/>
        <v>2</v>
      </c>
      <c r="M1066" s="12" t="s">
        <v>11356</v>
      </c>
    </row>
    <row r="1067" spans="1:13" x14ac:dyDescent="0.25">
      <c r="A1067" s="12" t="s">
        <v>10350</v>
      </c>
      <c r="B1067">
        <v>109</v>
      </c>
      <c r="C1067">
        <v>98</v>
      </c>
      <c r="D1067">
        <v>83</v>
      </c>
      <c r="E1067">
        <v>41</v>
      </c>
      <c r="F1067">
        <v>42</v>
      </c>
      <c r="G1067">
        <v>87</v>
      </c>
      <c r="H1067">
        <v>460</v>
      </c>
      <c r="I1067" s="12" t="s">
        <v>11241</v>
      </c>
      <c r="K1067">
        <f t="shared" si="32"/>
        <v>460</v>
      </c>
      <c r="L1067">
        <f t="shared" si="33"/>
        <v>2</v>
      </c>
      <c r="M1067" s="12" t="s">
        <v>11241</v>
      </c>
    </row>
    <row r="1068" spans="1:13" x14ac:dyDescent="0.25">
      <c r="A1068" s="12" t="s">
        <v>5159</v>
      </c>
      <c r="B1068">
        <v>62</v>
      </c>
      <c r="C1068">
        <v>40</v>
      </c>
      <c r="D1068">
        <v>55</v>
      </c>
      <c r="E1068">
        <v>40</v>
      </c>
      <c r="F1068">
        <v>65</v>
      </c>
      <c r="G1068">
        <v>67</v>
      </c>
      <c r="H1068">
        <v>329</v>
      </c>
      <c r="I1068" s="12" t="s">
        <v>9413</v>
      </c>
      <c r="K1068">
        <f t="shared" si="32"/>
        <v>329</v>
      </c>
      <c r="L1068">
        <f t="shared" si="33"/>
        <v>1</v>
      </c>
      <c r="M1068" s="12" t="s">
        <v>9413</v>
      </c>
    </row>
    <row r="1069" spans="1:13" x14ac:dyDescent="0.25">
      <c r="A1069" s="12" t="s">
        <v>4660</v>
      </c>
      <c r="B1069">
        <v>45</v>
      </c>
      <c r="C1069">
        <v>85</v>
      </c>
      <c r="D1069">
        <v>50</v>
      </c>
      <c r="E1069">
        <v>85</v>
      </c>
      <c r="F1069">
        <v>40</v>
      </c>
      <c r="G1069">
        <v>50</v>
      </c>
      <c r="H1069">
        <v>355</v>
      </c>
      <c r="I1069" s="12" t="s">
        <v>9617</v>
      </c>
      <c r="K1069">
        <f t="shared" si="32"/>
        <v>355</v>
      </c>
      <c r="L1069">
        <f t="shared" si="33"/>
        <v>1</v>
      </c>
      <c r="M1069" s="12" t="s">
        <v>9617</v>
      </c>
    </row>
    <row r="1070" spans="1:13" x14ac:dyDescent="0.25">
      <c r="A1070" s="12" t="s">
        <v>3696</v>
      </c>
      <c r="B1070">
        <v>92</v>
      </c>
      <c r="C1070">
        <v>120</v>
      </c>
      <c r="D1070">
        <v>78</v>
      </c>
      <c r="E1070">
        <v>103</v>
      </c>
      <c r="F1070">
        <v>45</v>
      </c>
      <c r="G1070">
        <v>72</v>
      </c>
      <c r="H1070">
        <v>510</v>
      </c>
      <c r="I1070" s="12" t="s">
        <v>9103</v>
      </c>
      <c r="K1070">
        <f t="shared" si="32"/>
        <v>510</v>
      </c>
      <c r="L1070">
        <f t="shared" si="33"/>
        <v>3</v>
      </c>
      <c r="M1070" s="12" t="s">
        <v>9103</v>
      </c>
    </row>
    <row r="1071" spans="1:13" x14ac:dyDescent="0.25">
      <c r="A1071" s="12" t="s">
        <v>4798</v>
      </c>
      <c r="B1071">
        <v>74</v>
      </c>
      <c r="C1071">
        <v>120</v>
      </c>
      <c r="D1071">
        <v>90</v>
      </c>
      <c r="E1071">
        <v>86</v>
      </c>
      <c r="F1071">
        <v>50</v>
      </c>
      <c r="G1071">
        <v>90</v>
      </c>
      <c r="H1071">
        <v>510</v>
      </c>
      <c r="I1071" s="12" t="s">
        <v>9281</v>
      </c>
      <c r="K1071">
        <f t="shared" si="32"/>
        <v>510</v>
      </c>
      <c r="L1071">
        <f t="shared" si="33"/>
        <v>3</v>
      </c>
      <c r="M1071" s="12" t="s">
        <v>9281</v>
      </c>
    </row>
    <row r="1072" spans="1:13" x14ac:dyDescent="0.25">
      <c r="A1072" s="12" t="s">
        <v>10950</v>
      </c>
      <c r="B1072">
        <v>85</v>
      </c>
      <c r="C1072">
        <v>93</v>
      </c>
      <c r="D1072">
        <v>110</v>
      </c>
      <c r="E1072">
        <v>46</v>
      </c>
      <c r="F1072">
        <v>51</v>
      </c>
      <c r="G1072">
        <v>100</v>
      </c>
      <c r="H1072">
        <v>485</v>
      </c>
      <c r="I1072" s="12" t="s">
        <v>11442</v>
      </c>
      <c r="K1072">
        <f t="shared" si="32"/>
        <v>485</v>
      </c>
      <c r="L1072">
        <f t="shared" si="33"/>
        <v>3</v>
      </c>
      <c r="M1072" s="12" t="s">
        <v>11442</v>
      </c>
    </row>
    <row r="1073" spans="1:13" x14ac:dyDescent="0.25">
      <c r="A1073" s="12" t="s">
        <v>4311</v>
      </c>
      <c r="B1073">
        <v>55</v>
      </c>
      <c r="C1073">
        <v>68</v>
      </c>
      <c r="D1073">
        <v>64</v>
      </c>
      <c r="E1073">
        <v>31</v>
      </c>
      <c r="F1073">
        <v>45</v>
      </c>
      <c r="G1073">
        <v>55</v>
      </c>
      <c r="H1073">
        <v>318</v>
      </c>
      <c r="I1073" s="12" t="s">
        <v>9513</v>
      </c>
      <c r="K1073">
        <f t="shared" si="32"/>
        <v>318</v>
      </c>
      <c r="L1073">
        <f t="shared" si="33"/>
        <v>1</v>
      </c>
      <c r="M1073" s="12" t="s">
        <v>9513</v>
      </c>
    </row>
    <row r="1074" spans="1:13" x14ac:dyDescent="0.25">
      <c r="A1074" s="12" t="s">
        <v>11145</v>
      </c>
      <c r="B1074">
        <v>55</v>
      </c>
      <c r="C1074">
        <v>41</v>
      </c>
      <c r="D1074">
        <v>45</v>
      </c>
      <c r="E1074">
        <v>45</v>
      </c>
      <c r="F1074">
        <v>68</v>
      </c>
      <c r="G1074">
        <v>64</v>
      </c>
      <c r="H1074">
        <v>318</v>
      </c>
      <c r="I1074" s="12" t="s">
        <v>11476</v>
      </c>
      <c r="K1074">
        <f t="shared" si="32"/>
        <v>318</v>
      </c>
      <c r="L1074">
        <f t="shared" si="33"/>
        <v>1</v>
      </c>
      <c r="M1074" s="12" t="s">
        <v>11476</v>
      </c>
    </row>
    <row r="1075" spans="1:13" x14ac:dyDescent="0.25">
      <c r="A1075" s="12" t="s">
        <v>441</v>
      </c>
      <c r="B1075">
        <v>50</v>
      </c>
      <c r="C1075">
        <v>40</v>
      </c>
      <c r="D1075">
        <v>55</v>
      </c>
      <c r="E1075">
        <v>40</v>
      </c>
      <c r="F1075">
        <v>55</v>
      </c>
      <c r="G1075">
        <v>54</v>
      </c>
      <c r="H1075">
        <v>294</v>
      </c>
      <c r="I1075" s="12" t="s">
        <v>9568</v>
      </c>
      <c r="K1075">
        <f t="shared" si="32"/>
        <v>294</v>
      </c>
      <c r="L1075">
        <f t="shared" si="33"/>
        <v>1</v>
      </c>
      <c r="M1075" s="12" t="s">
        <v>9568</v>
      </c>
    </row>
    <row r="1076" spans="1:13" x14ac:dyDescent="0.25">
      <c r="A1076" s="12" t="s">
        <v>2590</v>
      </c>
      <c r="B1076">
        <v>35</v>
      </c>
      <c r="C1076">
        <v>55</v>
      </c>
      <c r="D1076">
        <v>50</v>
      </c>
      <c r="E1076">
        <v>50</v>
      </c>
      <c r="F1076">
        <v>35</v>
      </c>
      <c r="G1076">
        <v>50</v>
      </c>
      <c r="H1076">
        <v>275</v>
      </c>
      <c r="I1076" s="12" t="s">
        <v>9693</v>
      </c>
      <c r="K1076">
        <f t="shared" si="32"/>
        <v>275</v>
      </c>
      <c r="L1076">
        <f t="shared" si="33"/>
        <v>1</v>
      </c>
      <c r="M1076" s="12" t="s">
        <v>9693</v>
      </c>
    </row>
    <row r="1077" spans="1:13" x14ac:dyDescent="0.25">
      <c r="A1077" s="12" t="s">
        <v>2920</v>
      </c>
      <c r="B1077">
        <v>100</v>
      </c>
      <c r="C1077">
        <v>109</v>
      </c>
      <c r="D1077">
        <v>85</v>
      </c>
      <c r="E1077">
        <v>92</v>
      </c>
      <c r="F1077">
        <v>70</v>
      </c>
      <c r="G1077">
        <v>78</v>
      </c>
      <c r="H1077">
        <v>534</v>
      </c>
      <c r="I1077" s="12" t="s">
        <v>9060</v>
      </c>
      <c r="K1077">
        <f t="shared" si="32"/>
        <v>534</v>
      </c>
      <c r="L1077">
        <f t="shared" si="33"/>
        <v>3</v>
      </c>
      <c r="M1077" s="12" t="s">
        <v>9060</v>
      </c>
    </row>
    <row r="1078" spans="1:13" x14ac:dyDescent="0.25">
      <c r="A1078" s="12" t="s">
        <v>5344</v>
      </c>
      <c r="B1078">
        <v>99</v>
      </c>
      <c r="C1078">
        <v>67</v>
      </c>
      <c r="D1078">
        <v>74</v>
      </c>
      <c r="E1078">
        <v>99</v>
      </c>
      <c r="F1078">
        <v>110</v>
      </c>
      <c r="G1078">
        <v>85</v>
      </c>
      <c r="H1078">
        <v>534</v>
      </c>
      <c r="I1078" s="12" t="s">
        <v>9076</v>
      </c>
      <c r="K1078">
        <f t="shared" si="32"/>
        <v>534</v>
      </c>
      <c r="L1078">
        <f t="shared" si="33"/>
        <v>3</v>
      </c>
      <c r="M1078" s="12" t="s">
        <v>9076</v>
      </c>
    </row>
    <row r="1079" spans="1:13" x14ac:dyDescent="0.25">
      <c r="A1079" s="12" t="s">
        <v>1752</v>
      </c>
      <c r="B1079">
        <v>120</v>
      </c>
      <c r="C1079">
        <v>104</v>
      </c>
      <c r="D1079">
        <v>130</v>
      </c>
      <c r="E1079">
        <v>51</v>
      </c>
      <c r="F1079">
        <v>95</v>
      </c>
      <c r="G1079">
        <v>100</v>
      </c>
      <c r="H1079">
        <v>600</v>
      </c>
      <c r="I1079" s="12" t="s">
        <v>9001</v>
      </c>
      <c r="K1079">
        <f t="shared" si="32"/>
        <v>600</v>
      </c>
      <c r="L1079">
        <f t="shared" si="33"/>
        <v>4</v>
      </c>
      <c r="M1079" s="12" t="s">
        <v>9001</v>
      </c>
    </row>
    <row r="1080" spans="1:13" x14ac:dyDescent="0.25">
      <c r="A1080" s="12" t="s">
        <v>4494</v>
      </c>
      <c r="B1080">
        <v>82</v>
      </c>
      <c r="C1080">
        <v>121</v>
      </c>
      <c r="D1080">
        <v>119</v>
      </c>
      <c r="E1080">
        <v>81</v>
      </c>
      <c r="F1080">
        <v>64</v>
      </c>
      <c r="G1080">
        <v>54</v>
      </c>
      <c r="H1080">
        <v>521</v>
      </c>
      <c r="I1080" s="12" t="s">
        <v>9171</v>
      </c>
      <c r="K1080">
        <f t="shared" si="32"/>
        <v>521</v>
      </c>
      <c r="L1080">
        <f t="shared" si="33"/>
        <v>3</v>
      </c>
      <c r="M1080" s="12" t="s">
        <v>9171</v>
      </c>
    </row>
    <row r="1081" spans="1:13" x14ac:dyDescent="0.25">
      <c r="A1081" s="12" t="s">
        <v>10532</v>
      </c>
      <c r="B1081">
        <v>87</v>
      </c>
      <c r="C1081">
        <v>111</v>
      </c>
      <c r="D1081">
        <v>104</v>
      </c>
      <c r="E1081">
        <v>71</v>
      </c>
      <c r="F1081">
        <v>64</v>
      </c>
      <c r="G1081">
        <v>84</v>
      </c>
      <c r="H1081">
        <v>521</v>
      </c>
      <c r="I1081" s="12" t="s">
        <v>11309</v>
      </c>
      <c r="K1081">
        <f t="shared" si="32"/>
        <v>521</v>
      </c>
      <c r="L1081">
        <f t="shared" si="33"/>
        <v>3</v>
      </c>
      <c r="M1081" s="12" t="s">
        <v>11309</v>
      </c>
    </row>
    <row r="1082" spans="1:13" x14ac:dyDescent="0.25">
      <c r="A1082" s="12" t="s">
        <v>5782</v>
      </c>
      <c r="B1082">
        <v>50</v>
      </c>
      <c r="C1082">
        <v>60</v>
      </c>
      <c r="D1082">
        <v>50</v>
      </c>
      <c r="E1082">
        <v>60</v>
      </c>
      <c r="F1082">
        <v>35</v>
      </c>
      <c r="G1082">
        <v>50</v>
      </c>
      <c r="H1082">
        <v>305</v>
      </c>
      <c r="I1082" s="12" t="s">
        <v>9694</v>
      </c>
      <c r="K1082">
        <f t="shared" si="32"/>
        <v>305</v>
      </c>
      <c r="L1082">
        <f t="shared" si="33"/>
        <v>1</v>
      </c>
      <c r="M1082" s="12" t="s">
        <v>9694</v>
      </c>
    </row>
    <row r="1083" spans="1:13" x14ac:dyDescent="0.25">
      <c r="A1083" s="12" t="s">
        <v>4482</v>
      </c>
      <c r="B1083">
        <v>58</v>
      </c>
      <c r="C1083">
        <v>89</v>
      </c>
      <c r="D1083">
        <v>77</v>
      </c>
      <c r="E1083">
        <v>58</v>
      </c>
      <c r="F1083">
        <v>40</v>
      </c>
      <c r="G1083">
        <v>40</v>
      </c>
      <c r="H1083">
        <v>362</v>
      </c>
      <c r="I1083" s="12" t="s">
        <v>9488</v>
      </c>
      <c r="K1083">
        <f t="shared" si="32"/>
        <v>362</v>
      </c>
      <c r="L1083">
        <f t="shared" si="33"/>
        <v>1</v>
      </c>
      <c r="M1083" s="12" t="s">
        <v>9488</v>
      </c>
    </row>
    <row r="1084" spans="1:13" x14ac:dyDescent="0.25">
      <c r="A1084" s="12" t="s">
        <v>10531</v>
      </c>
      <c r="B1084">
        <v>63</v>
      </c>
      <c r="C1084">
        <v>69</v>
      </c>
      <c r="D1084">
        <v>67</v>
      </c>
      <c r="E1084">
        <v>48</v>
      </c>
      <c r="F1084">
        <v>55</v>
      </c>
      <c r="G1084">
        <v>60</v>
      </c>
      <c r="H1084">
        <v>362</v>
      </c>
      <c r="I1084" s="12" t="s">
        <v>11308</v>
      </c>
      <c r="K1084">
        <f t="shared" si="32"/>
        <v>362</v>
      </c>
      <c r="L1084">
        <f t="shared" si="33"/>
        <v>1</v>
      </c>
      <c r="M1084" s="12" t="s">
        <v>11308</v>
      </c>
    </row>
    <row r="1085" spans="1:13" x14ac:dyDescent="0.25">
      <c r="A1085" s="12" t="s">
        <v>2074</v>
      </c>
      <c r="B1085">
        <v>65</v>
      </c>
      <c r="C1085">
        <v>95</v>
      </c>
      <c r="D1085">
        <v>65</v>
      </c>
      <c r="E1085">
        <v>120</v>
      </c>
      <c r="F1085">
        <v>120</v>
      </c>
      <c r="G1085">
        <v>60</v>
      </c>
      <c r="H1085">
        <v>525</v>
      </c>
      <c r="I1085" s="12" t="s">
        <v>9370</v>
      </c>
      <c r="K1085">
        <f t="shared" si="32"/>
        <v>525</v>
      </c>
      <c r="L1085">
        <f t="shared" si="33"/>
        <v>3</v>
      </c>
      <c r="M1085" s="12" t="s">
        <v>9370</v>
      </c>
    </row>
    <row r="1086" spans="1:13" x14ac:dyDescent="0.25">
      <c r="A1086" s="12" t="s">
        <v>2771</v>
      </c>
      <c r="B1086">
        <v>75</v>
      </c>
      <c r="C1086">
        <v>95</v>
      </c>
      <c r="D1086">
        <v>85</v>
      </c>
      <c r="E1086">
        <v>100</v>
      </c>
      <c r="F1086">
        <v>50</v>
      </c>
      <c r="G1086">
        <v>83</v>
      </c>
      <c r="H1086">
        <v>488</v>
      </c>
      <c r="I1086" s="12" t="s">
        <v>9238</v>
      </c>
      <c r="K1086">
        <f t="shared" si="32"/>
        <v>488</v>
      </c>
      <c r="L1086">
        <f t="shared" si="33"/>
        <v>3</v>
      </c>
      <c r="M1086" s="12" t="s">
        <v>9238</v>
      </c>
    </row>
    <row r="1087" spans="1:13" x14ac:dyDescent="0.25">
      <c r="A1087" s="12" t="s">
        <v>10898</v>
      </c>
      <c r="B1087">
        <v>78</v>
      </c>
      <c r="C1087">
        <v>28</v>
      </c>
      <c r="D1087">
        <v>48</v>
      </c>
      <c r="E1087">
        <v>62</v>
      </c>
      <c r="F1087">
        <v>62</v>
      </c>
      <c r="G1087">
        <v>58</v>
      </c>
      <c r="H1087">
        <v>336</v>
      </c>
      <c r="I1087" s="12" t="s">
        <v>11423</v>
      </c>
      <c r="K1087">
        <f t="shared" si="32"/>
        <v>336</v>
      </c>
      <c r="L1087">
        <f t="shared" si="33"/>
        <v>1</v>
      </c>
      <c r="M1087" s="12" t="s">
        <v>11423</v>
      </c>
    </row>
    <row r="1088" spans="1:13" x14ac:dyDescent="0.25">
      <c r="A1088" s="12" t="s">
        <v>9841</v>
      </c>
      <c r="B1088">
        <v>95</v>
      </c>
      <c r="C1088">
        <v>105</v>
      </c>
      <c r="D1088">
        <v>100</v>
      </c>
      <c r="E1088">
        <v>60</v>
      </c>
      <c r="F1088">
        <v>85</v>
      </c>
      <c r="G1088">
        <v>105</v>
      </c>
      <c r="H1088">
        <v>550</v>
      </c>
      <c r="I1088" s="12" t="s">
        <v>10098</v>
      </c>
      <c r="K1088">
        <f t="shared" si="32"/>
        <v>550</v>
      </c>
      <c r="L1088">
        <f t="shared" si="33"/>
        <v>3</v>
      </c>
      <c r="M1088" s="12" t="s">
        <v>10098</v>
      </c>
    </row>
    <row r="1089" spans="1:13" x14ac:dyDescent="0.25">
      <c r="A1089" s="12" t="s">
        <v>10716</v>
      </c>
      <c r="B1089">
        <v>115</v>
      </c>
      <c r="C1089">
        <v>105</v>
      </c>
      <c r="D1089">
        <v>105</v>
      </c>
      <c r="E1089">
        <v>60</v>
      </c>
      <c r="F1089">
        <v>65</v>
      </c>
      <c r="G1089">
        <v>100</v>
      </c>
      <c r="H1089">
        <v>550</v>
      </c>
      <c r="I1089" s="12" t="s">
        <v>11369</v>
      </c>
      <c r="K1089">
        <f t="shared" si="32"/>
        <v>550</v>
      </c>
      <c r="L1089">
        <f t="shared" si="33"/>
        <v>3</v>
      </c>
      <c r="M1089" s="12" t="s">
        <v>11369</v>
      </c>
    </row>
    <row r="1090" spans="1:13" x14ac:dyDescent="0.25">
      <c r="A1090" s="12" t="s">
        <v>1957</v>
      </c>
      <c r="B1090">
        <v>85</v>
      </c>
      <c r="C1090">
        <v>85</v>
      </c>
      <c r="D1090">
        <v>70</v>
      </c>
      <c r="E1090">
        <v>85</v>
      </c>
      <c r="F1090">
        <v>75</v>
      </c>
      <c r="G1090">
        <v>100</v>
      </c>
      <c r="H1090">
        <v>500</v>
      </c>
      <c r="I1090" s="12" t="s">
        <v>9137</v>
      </c>
      <c r="K1090">
        <f t="shared" si="32"/>
        <v>500</v>
      </c>
      <c r="L1090">
        <f t="shared" si="33"/>
        <v>3</v>
      </c>
      <c r="M1090" s="12" t="s">
        <v>9137</v>
      </c>
    </row>
    <row r="1091" spans="1:13" x14ac:dyDescent="0.25">
      <c r="A1091" s="12" t="s">
        <v>10715</v>
      </c>
      <c r="B1091">
        <v>95</v>
      </c>
      <c r="C1091">
        <v>85</v>
      </c>
      <c r="D1091">
        <v>95</v>
      </c>
      <c r="E1091">
        <v>85</v>
      </c>
      <c r="F1091">
        <v>60</v>
      </c>
      <c r="G1091">
        <v>80</v>
      </c>
      <c r="H1091">
        <v>500</v>
      </c>
      <c r="I1091" s="12" t="s">
        <v>11368</v>
      </c>
      <c r="K1091">
        <f t="shared" ref="K1091:K1154" si="34">SUM(B1091:G1091)</f>
        <v>500</v>
      </c>
      <c r="L1091">
        <f t="shared" ref="L1091:L1154" si="35">IF($K1091&gt;=570,4,IF(AND($K1091&gt;=485,$K1091&lt;570),3,IF(AND($K1091&gt;=400,$K1091&lt;485),2,1)))</f>
        <v>3</v>
      </c>
      <c r="M1091" s="12" t="s">
        <v>11368</v>
      </c>
    </row>
    <row r="1092" spans="1:13" x14ac:dyDescent="0.25">
      <c r="A1092" s="12" t="s">
        <v>1466</v>
      </c>
      <c r="B1092">
        <v>71</v>
      </c>
      <c r="C1092">
        <v>45</v>
      </c>
      <c r="D1092">
        <v>100</v>
      </c>
      <c r="E1092">
        <v>44</v>
      </c>
      <c r="F1092">
        <v>55</v>
      </c>
      <c r="G1092">
        <v>80</v>
      </c>
      <c r="H1092">
        <v>395</v>
      </c>
      <c r="I1092" s="12" t="s">
        <v>9295</v>
      </c>
      <c r="K1092">
        <f t="shared" si="34"/>
        <v>395</v>
      </c>
      <c r="L1092">
        <f t="shared" si="35"/>
        <v>1</v>
      </c>
      <c r="M1092" s="12" t="s">
        <v>9295</v>
      </c>
    </row>
    <row r="1093" spans="1:13" x14ac:dyDescent="0.25">
      <c r="A1093" s="12" t="s">
        <v>5997</v>
      </c>
      <c r="B1093">
        <v>51</v>
      </c>
      <c r="C1093">
        <v>55</v>
      </c>
      <c r="D1093">
        <v>65</v>
      </c>
      <c r="E1093">
        <v>69</v>
      </c>
      <c r="F1093">
        <v>90</v>
      </c>
      <c r="G1093">
        <v>65</v>
      </c>
      <c r="H1093">
        <v>395</v>
      </c>
      <c r="I1093" s="12" t="s">
        <v>9545</v>
      </c>
      <c r="K1093">
        <f t="shared" si="34"/>
        <v>395</v>
      </c>
      <c r="L1093">
        <f t="shared" si="35"/>
        <v>1</v>
      </c>
      <c r="M1093" s="12" t="s">
        <v>9545</v>
      </c>
    </row>
    <row r="1094" spans="1:13" x14ac:dyDescent="0.25">
      <c r="A1094" s="12" t="s">
        <v>1453</v>
      </c>
      <c r="B1094">
        <v>56</v>
      </c>
      <c r="C1094">
        <v>35</v>
      </c>
      <c r="D1094">
        <v>70</v>
      </c>
      <c r="E1094">
        <v>39</v>
      </c>
      <c r="F1094">
        <v>45</v>
      </c>
      <c r="G1094">
        <v>60</v>
      </c>
      <c r="H1094">
        <v>305</v>
      </c>
      <c r="I1094" s="12" t="s">
        <v>9497</v>
      </c>
      <c r="K1094">
        <f t="shared" si="34"/>
        <v>305</v>
      </c>
      <c r="L1094">
        <f t="shared" si="35"/>
        <v>1</v>
      </c>
      <c r="M1094" s="12" t="s">
        <v>9497</v>
      </c>
    </row>
    <row r="1095" spans="1:13" x14ac:dyDescent="0.25">
      <c r="A1095" s="12" t="s">
        <v>5987</v>
      </c>
      <c r="B1095">
        <v>36</v>
      </c>
      <c r="C1095">
        <v>40</v>
      </c>
      <c r="D1095">
        <v>50</v>
      </c>
      <c r="E1095">
        <v>54</v>
      </c>
      <c r="F1095">
        <v>75</v>
      </c>
      <c r="G1095">
        <v>50</v>
      </c>
      <c r="H1095">
        <v>305</v>
      </c>
      <c r="I1095" s="12" t="s">
        <v>9686</v>
      </c>
      <c r="K1095">
        <f t="shared" si="34"/>
        <v>305</v>
      </c>
      <c r="L1095">
        <f t="shared" si="35"/>
        <v>1</v>
      </c>
      <c r="M1095" s="12" t="s">
        <v>9686</v>
      </c>
    </row>
    <row r="1096" spans="1:13" x14ac:dyDescent="0.25">
      <c r="A1096" s="12" t="s">
        <v>1474</v>
      </c>
      <c r="B1096">
        <v>91</v>
      </c>
      <c r="C1096">
        <v>60</v>
      </c>
      <c r="D1096">
        <v>140</v>
      </c>
      <c r="E1096">
        <v>59</v>
      </c>
      <c r="F1096">
        <v>80</v>
      </c>
      <c r="G1096">
        <v>105</v>
      </c>
      <c r="H1096">
        <v>535</v>
      </c>
      <c r="I1096" s="12" t="s">
        <v>9105</v>
      </c>
      <c r="K1096">
        <f t="shared" si="34"/>
        <v>535</v>
      </c>
      <c r="L1096">
        <f t="shared" si="35"/>
        <v>3</v>
      </c>
      <c r="M1096" s="12" t="s">
        <v>9105</v>
      </c>
    </row>
    <row r="1097" spans="1:13" x14ac:dyDescent="0.25">
      <c r="A1097" s="12" t="s">
        <v>6003</v>
      </c>
      <c r="B1097">
        <v>71</v>
      </c>
      <c r="C1097">
        <v>85</v>
      </c>
      <c r="D1097">
        <v>85</v>
      </c>
      <c r="E1097">
        <v>89</v>
      </c>
      <c r="F1097">
        <v>120</v>
      </c>
      <c r="G1097">
        <v>85</v>
      </c>
      <c r="H1097">
        <v>535</v>
      </c>
      <c r="I1097" s="12" t="s">
        <v>9294</v>
      </c>
      <c r="K1097">
        <f t="shared" si="34"/>
        <v>535</v>
      </c>
      <c r="L1097">
        <f t="shared" si="35"/>
        <v>3</v>
      </c>
      <c r="M1097" s="12" t="s">
        <v>9294</v>
      </c>
    </row>
    <row r="1098" spans="1:13" x14ac:dyDescent="0.25">
      <c r="A1098" s="12" t="s">
        <v>2039</v>
      </c>
      <c r="B1098">
        <v>140</v>
      </c>
      <c r="C1098">
        <v>120</v>
      </c>
      <c r="D1098">
        <v>100</v>
      </c>
      <c r="E1098">
        <v>60</v>
      </c>
      <c r="F1098">
        <v>50</v>
      </c>
      <c r="G1098">
        <v>55</v>
      </c>
      <c r="H1098">
        <v>525</v>
      </c>
      <c r="I1098" s="12" t="s">
        <v>8995</v>
      </c>
      <c r="K1098">
        <f t="shared" si="34"/>
        <v>525</v>
      </c>
      <c r="L1098">
        <f t="shared" si="35"/>
        <v>3</v>
      </c>
      <c r="M1098" s="12" t="s">
        <v>8995</v>
      </c>
    </row>
    <row r="1099" spans="1:13" x14ac:dyDescent="0.25">
      <c r="A1099" s="12" t="s">
        <v>12740</v>
      </c>
      <c r="B1099">
        <v>45</v>
      </c>
      <c r="C1099">
        <v>60</v>
      </c>
      <c r="D1099">
        <v>53</v>
      </c>
      <c r="E1099">
        <v>57</v>
      </c>
      <c r="F1099">
        <v>30</v>
      </c>
      <c r="G1099">
        <v>55</v>
      </c>
      <c r="H1099">
        <v>300</v>
      </c>
      <c r="I1099" s="12" t="s">
        <v>12757</v>
      </c>
      <c r="K1099">
        <f t="shared" si="34"/>
        <v>300</v>
      </c>
      <c r="L1099">
        <f t="shared" si="35"/>
        <v>1</v>
      </c>
      <c r="M1099" s="12" t="s">
        <v>12757</v>
      </c>
    </row>
    <row r="1100" spans="1:13" x14ac:dyDescent="0.25">
      <c r="A1100" s="12" t="s">
        <v>14142</v>
      </c>
      <c r="B1100">
        <v>75</v>
      </c>
      <c r="C1100">
        <v>112</v>
      </c>
      <c r="D1100">
        <v>68</v>
      </c>
      <c r="E1100">
        <v>100</v>
      </c>
      <c r="F1100">
        <v>58</v>
      </c>
      <c r="G1100">
        <v>65</v>
      </c>
      <c r="H1100">
        <v>478</v>
      </c>
      <c r="I1100" s="12" t="s">
        <v>14890</v>
      </c>
      <c r="K1100">
        <f t="shared" si="34"/>
        <v>478</v>
      </c>
      <c r="L1100">
        <f t="shared" si="35"/>
        <v>2</v>
      </c>
      <c r="M1100" s="12" t="s">
        <v>14890</v>
      </c>
    </row>
    <row r="1101" spans="1:13" x14ac:dyDescent="0.25">
      <c r="A1101" s="12" t="s">
        <v>1901</v>
      </c>
      <c r="B1101">
        <v>45</v>
      </c>
      <c r="C1101">
        <v>25</v>
      </c>
      <c r="D1101">
        <v>59</v>
      </c>
      <c r="E1101">
        <v>40</v>
      </c>
      <c r="F1101">
        <v>35</v>
      </c>
      <c r="G1101">
        <v>56</v>
      </c>
      <c r="H1101">
        <v>260</v>
      </c>
      <c r="I1101" s="12" t="s">
        <v>9611</v>
      </c>
      <c r="K1101">
        <f t="shared" si="34"/>
        <v>260</v>
      </c>
      <c r="L1101">
        <f t="shared" si="35"/>
        <v>1</v>
      </c>
      <c r="M1101" s="12" t="s">
        <v>9611</v>
      </c>
    </row>
    <row r="1102" spans="1:13" x14ac:dyDescent="0.25">
      <c r="A1102" s="12" t="s">
        <v>2541</v>
      </c>
      <c r="B1102">
        <v>100</v>
      </c>
      <c r="C1102">
        <v>90</v>
      </c>
      <c r="D1102">
        <v>50</v>
      </c>
      <c r="E1102">
        <v>90</v>
      </c>
      <c r="F1102">
        <v>50</v>
      </c>
      <c r="G1102">
        <v>70</v>
      </c>
      <c r="H1102">
        <v>450</v>
      </c>
      <c r="I1102" s="12" t="s">
        <v>9055</v>
      </c>
      <c r="K1102">
        <f t="shared" si="34"/>
        <v>450</v>
      </c>
      <c r="L1102">
        <f t="shared" si="35"/>
        <v>2</v>
      </c>
      <c r="M1102" s="12" t="s">
        <v>9055</v>
      </c>
    </row>
    <row r="1103" spans="1:13" x14ac:dyDescent="0.25">
      <c r="A1103" s="12" t="s">
        <v>2531</v>
      </c>
      <c r="B1103">
        <v>65</v>
      </c>
      <c r="C1103">
        <v>55</v>
      </c>
      <c r="D1103">
        <v>40</v>
      </c>
      <c r="E1103">
        <v>55</v>
      </c>
      <c r="F1103">
        <v>40</v>
      </c>
      <c r="G1103">
        <v>50</v>
      </c>
      <c r="H1103">
        <v>305</v>
      </c>
      <c r="I1103" s="12" t="s">
        <v>9376</v>
      </c>
      <c r="K1103">
        <f t="shared" si="34"/>
        <v>305</v>
      </c>
      <c r="L1103">
        <f t="shared" si="35"/>
        <v>1</v>
      </c>
      <c r="M1103" s="12" t="s">
        <v>9376</v>
      </c>
    </row>
    <row r="1104" spans="1:13" x14ac:dyDescent="0.25">
      <c r="A1104" s="12" t="s">
        <v>1354</v>
      </c>
      <c r="B1104">
        <v>80</v>
      </c>
      <c r="C1104">
        <v>82</v>
      </c>
      <c r="D1104">
        <v>88</v>
      </c>
      <c r="E1104">
        <v>85</v>
      </c>
      <c r="F1104">
        <v>100</v>
      </c>
      <c r="G1104">
        <v>90</v>
      </c>
      <c r="H1104">
        <v>525</v>
      </c>
      <c r="I1104" s="12" t="s">
        <v>9186</v>
      </c>
      <c r="K1104">
        <f t="shared" si="34"/>
        <v>525</v>
      </c>
      <c r="L1104">
        <f t="shared" si="35"/>
        <v>3</v>
      </c>
      <c r="M1104" s="12" t="s">
        <v>9186</v>
      </c>
    </row>
    <row r="1105" spans="1:13" x14ac:dyDescent="0.25">
      <c r="A1105" s="12" t="s">
        <v>12479</v>
      </c>
      <c r="B1105">
        <v>90</v>
      </c>
      <c r="C1105">
        <v>72</v>
      </c>
      <c r="D1105">
        <v>109</v>
      </c>
      <c r="E1105">
        <v>85</v>
      </c>
      <c r="F1105">
        <v>60</v>
      </c>
      <c r="G1105">
        <v>109</v>
      </c>
      <c r="H1105">
        <v>525</v>
      </c>
      <c r="I1105" s="12" t="s">
        <v>12607</v>
      </c>
      <c r="K1105">
        <f t="shared" si="34"/>
        <v>525</v>
      </c>
      <c r="L1105">
        <f t="shared" si="35"/>
        <v>3</v>
      </c>
      <c r="M1105" s="12" t="s">
        <v>12607</v>
      </c>
    </row>
    <row r="1106" spans="1:13" x14ac:dyDescent="0.25">
      <c r="A1106" s="12" t="s">
        <v>10339</v>
      </c>
      <c r="B1106">
        <v>80</v>
      </c>
      <c r="C1106">
        <v>30</v>
      </c>
      <c r="D1106">
        <v>82</v>
      </c>
      <c r="E1106">
        <v>80</v>
      </c>
      <c r="F1106">
        <v>100</v>
      </c>
      <c r="G1106">
        <v>102</v>
      </c>
      <c r="H1106">
        <v>474</v>
      </c>
      <c r="I1106" s="12" t="s">
        <v>11239</v>
      </c>
      <c r="K1106">
        <f t="shared" si="34"/>
        <v>474</v>
      </c>
      <c r="L1106">
        <f t="shared" si="35"/>
        <v>2</v>
      </c>
      <c r="M1106" s="12" t="s">
        <v>11239</v>
      </c>
    </row>
    <row r="1107" spans="1:13" x14ac:dyDescent="0.25">
      <c r="A1107" s="12" t="s">
        <v>5910</v>
      </c>
      <c r="B1107">
        <v>50</v>
      </c>
      <c r="C1107">
        <v>70</v>
      </c>
      <c r="D1107">
        <v>50</v>
      </c>
      <c r="E1107">
        <v>50</v>
      </c>
      <c r="F1107">
        <v>70</v>
      </c>
      <c r="G1107">
        <v>50</v>
      </c>
      <c r="H1107">
        <v>340</v>
      </c>
      <c r="I1107" s="12" t="s">
        <v>9565</v>
      </c>
      <c r="K1107">
        <f t="shared" si="34"/>
        <v>340</v>
      </c>
      <c r="L1107">
        <f t="shared" si="35"/>
        <v>1</v>
      </c>
      <c r="M1107" s="12" t="s">
        <v>9565</v>
      </c>
    </row>
    <row r="1108" spans="1:13" x14ac:dyDescent="0.25">
      <c r="A1108" s="12" t="s">
        <v>10614</v>
      </c>
      <c r="B1108">
        <v>85</v>
      </c>
      <c r="C1108">
        <v>105</v>
      </c>
      <c r="D1108">
        <v>80</v>
      </c>
      <c r="E1108">
        <v>75</v>
      </c>
      <c r="F1108">
        <v>55</v>
      </c>
      <c r="G1108">
        <v>90</v>
      </c>
      <c r="H1108">
        <v>490</v>
      </c>
      <c r="I1108" s="12" t="s">
        <v>11352</v>
      </c>
      <c r="K1108">
        <f t="shared" si="34"/>
        <v>490</v>
      </c>
      <c r="L1108">
        <f t="shared" si="35"/>
        <v>3</v>
      </c>
      <c r="M1108" s="12" t="s">
        <v>11352</v>
      </c>
    </row>
    <row r="1109" spans="1:13" x14ac:dyDescent="0.25">
      <c r="A1109" s="12" t="s">
        <v>8965</v>
      </c>
      <c r="B1109">
        <v>80</v>
      </c>
      <c r="C1109">
        <v>90</v>
      </c>
      <c r="D1109">
        <v>80</v>
      </c>
      <c r="E1109">
        <v>90</v>
      </c>
      <c r="F1109">
        <v>45</v>
      </c>
      <c r="G1109">
        <v>55</v>
      </c>
      <c r="H1109">
        <v>440</v>
      </c>
      <c r="I1109" s="12" t="s">
        <v>9178</v>
      </c>
      <c r="K1109">
        <f t="shared" si="34"/>
        <v>440</v>
      </c>
      <c r="L1109">
        <f t="shared" si="35"/>
        <v>2</v>
      </c>
      <c r="M1109" s="12" t="s">
        <v>9178</v>
      </c>
    </row>
    <row r="1110" spans="1:13" x14ac:dyDescent="0.25">
      <c r="A1110" s="12" t="s">
        <v>10708</v>
      </c>
      <c r="B1110">
        <v>82</v>
      </c>
      <c r="C1110">
        <v>48</v>
      </c>
      <c r="D1110">
        <v>85</v>
      </c>
      <c r="E1110">
        <v>90</v>
      </c>
      <c r="F1110">
        <v>105</v>
      </c>
      <c r="G1110">
        <v>90</v>
      </c>
      <c r="H1110">
        <v>500</v>
      </c>
      <c r="I1110" s="12" t="s">
        <v>11366</v>
      </c>
      <c r="K1110">
        <f t="shared" si="34"/>
        <v>500</v>
      </c>
      <c r="L1110">
        <f t="shared" si="35"/>
        <v>3</v>
      </c>
      <c r="M1110" s="12" t="s">
        <v>11366</v>
      </c>
    </row>
    <row r="1111" spans="1:13" x14ac:dyDescent="0.25">
      <c r="A1111" s="12" t="s">
        <v>2416</v>
      </c>
      <c r="B1111">
        <v>85</v>
      </c>
      <c r="C1111">
        <v>70</v>
      </c>
      <c r="D1111">
        <v>105</v>
      </c>
      <c r="E1111">
        <v>55</v>
      </c>
      <c r="F1111">
        <v>100</v>
      </c>
      <c r="G1111">
        <v>75</v>
      </c>
      <c r="H1111">
        <v>490</v>
      </c>
      <c r="I1111" s="12" t="s">
        <v>9143</v>
      </c>
      <c r="K1111">
        <f t="shared" si="34"/>
        <v>490</v>
      </c>
      <c r="L1111">
        <f t="shared" si="35"/>
        <v>3</v>
      </c>
      <c r="M1111" s="12" t="s">
        <v>9143</v>
      </c>
    </row>
    <row r="1112" spans="1:13" x14ac:dyDescent="0.25">
      <c r="A1112" s="12" t="s">
        <v>14219</v>
      </c>
      <c r="B1112">
        <v>75</v>
      </c>
      <c r="C1112">
        <v>50</v>
      </c>
      <c r="D1112">
        <v>60</v>
      </c>
      <c r="E1112">
        <v>100</v>
      </c>
      <c r="F1112">
        <v>100</v>
      </c>
      <c r="G1112">
        <v>65</v>
      </c>
      <c r="H1112">
        <v>450</v>
      </c>
      <c r="I1112" s="12" t="s">
        <v>14891</v>
      </c>
      <c r="K1112">
        <f t="shared" si="34"/>
        <v>450</v>
      </c>
      <c r="L1112">
        <f t="shared" si="35"/>
        <v>2</v>
      </c>
      <c r="M1112" s="12" t="s">
        <v>14891</v>
      </c>
    </row>
    <row r="1113" spans="1:13" x14ac:dyDescent="0.25">
      <c r="A1113" s="12" t="s">
        <v>11202</v>
      </c>
      <c r="B1113">
        <v>70</v>
      </c>
      <c r="C1113">
        <v>73</v>
      </c>
      <c r="D1113">
        <v>90</v>
      </c>
      <c r="E1113">
        <v>80</v>
      </c>
      <c r="F1113">
        <v>47</v>
      </c>
      <c r="G1113">
        <v>70</v>
      </c>
      <c r="H1113">
        <v>430</v>
      </c>
      <c r="I1113" s="12" t="s">
        <v>11498</v>
      </c>
      <c r="K1113">
        <f t="shared" si="34"/>
        <v>430</v>
      </c>
      <c r="L1113">
        <f t="shared" si="35"/>
        <v>2</v>
      </c>
      <c r="M1113" s="12" t="s">
        <v>11498</v>
      </c>
    </row>
    <row r="1114" spans="1:13" x14ac:dyDescent="0.25">
      <c r="A1114" s="12" t="s">
        <v>640</v>
      </c>
      <c r="B1114">
        <v>85</v>
      </c>
      <c r="C1114">
        <v>135</v>
      </c>
      <c r="D1114">
        <v>105</v>
      </c>
      <c r="E1114">
        <v>85</v>
      </c>
      <c r="F1114">
        <v>75</v>
      </c>
      <c r="G1114">
        <v>65</v>
      </c>
      <c r="H1114">
        <v>550</v>
      </c>
      <c r="I1114" s="12" t="s">
        <v>9139</v>
      </c>
      <c r="K1114">
        <f t="shared" si="34"/>
        <v>550</v>
      </c>
      <c r="L1114">
        <f t="shared" si="35"/>
        <v>3</v>
      </c>
      <c r="M1114" s="12" t="s">
        <v>9139</v>
      </c>
    </row>
    <row r="1115" spans="1:13" x14ac:dyDescent="0.25">
      <c r="A1115" s="12" t="s">
        <v>8919</v>
      </c>
      <c r="B1115">
        <v>85</v>
      </c>
      <c r="C1115">
        <v>75</v>
      </c>
      <c r="D1115">
        <v>65</v>
      </c>
      <c r="E1115">
        <v>85</v>
      </c>
      <c r="F1115">
        <v>135</v>
      </c>
      <c r="G1115">
        <v>105</v>
      </c>
      <c r="H1115">
        <v>550</v>
      </c>
      <c r="I1115" s="12" t="s">
        <v>9145</v>
      </c>
      <c r="K1115">
        <f t="shared" si="34"/>
        <v>550</v>
      </c>
      <c r="L1115">
        <f t="shared" si="35"/>
        <v>3</v>
      </c>
      <c r="M1115" s="12" t="s">
        <v>9145</v>
      </c>
    </row>
    <row r="1116" spans="1:13" x14ac:dyDescent="0.25">
      <c r="A1116" s="12" t="s">
        <v>1229</v>
      </c>
      <c r="B1116">
        <v>50</v>
      </c>
      <c r="C1116">
        <v>65</v>
      </c>
      <c r="D1116">
        <v>25</v>
      </c>
      <c r="E1116">
        <v>80</v>
      </c>
      <c r="F1116">
        <v>45</v>
      </c>
      <c r="G1116">
        <v>65</v>
      </c>
      <c r="H1116">
        <v>330</v>
      </c>
      <c r="I1116" s="12" t="s">
        <v>9556</v>
      </c>
      <c r="K1116">
        <f t="shared" si="34"/>
        <v>330</v>
      </c>
      <c r="L1116">
        <f t="shared" si="35"/>
        <v>1</v>
      </c>
      <c r="M1116" s="12" t="s">
        <v>9556</v>
      </c>
    </row>
    <row r="1117" spans="1:13" x14ac:dyDescent="0.25">
      <c r="A1117" s="12" t="s">
        <v>5093</v>
      </c>
      <c r="B1117">
        <v>40</v>
      </c>
      <c r="C1117">
        <v>40</v>
      </c>
      <c r="D1117">
        <v>45</v>
      </c>
      <c r="E1117">
        <v>100</v>
      </c>
      <c r="F1117">
        <v>55</v>
      </c>
      <c r="G1117">
        <v>50</v>
      </c>
      <c r="H1117">
        <v>330</v>
      </c>
      <c r="I1117" s="12" t="s">
        <v>9662</v>
      </c>
      <c r="K1117">
        <f t="shared" si="34"/>
        <v>330</v>
      </c>
      <c r="L1117">
        <f t="shared" si="35"/>
        <v>1</v>
      </c>
      <c r="M1117" s="12" t="s">
        <v>9662</v>
      </c>
    </row>
    <row r="1118" spans="1:13" x14ac:dyDescent="0.25">
      <c r="A1118" s="12" t="s">
        <v>4181</v>
      </c>
      <c r="B1118">
        <v>70</v>
      </c>
      <c r="C1118">
        <v>75</v>
      </c>
      <c r="D1118">
        <v>65</v>
      </c>
      <c r="E1118">
        <v>60</v>
      </c>
      <c r="F1118">
        <v>45</v>
      </c>
      <c r="G1118">
        <v>55</v>
      </c>
      <c r="H1118">
        <v>370</v>
      </c>
      <c r="I1118" s="12" t="s">
        <v>9313</v>
      </c>
      <c r="K1118">
        <f t="shared" si="34"/>
        <v>370</v>
      </c>
      <c r="L1118">
        <f t="shared" si="35"/>
        <v>1</v>
      </c>
      <c r="M1118" s="12" t="s">
        <v>9313</v>
      </c>
    </row>
    <row r="1119" spans="1:13" x14ac:dyDescent="0.25">
      <c r="A1119" s="12" t="s">
        <v>4762</v>
      </c>
      <c r="B1119">
        <v>38</v>
      </c>
      <c r="C1119">
        <v>41</v>
      </c>
      <c r="D1119">
        <v>40</v>
      </c>
      <c r="E1119">
        <v>65</v>
      </c>
      <c r="F1119">
        <v>50</v>
      </c>
      <c r="G1119">
        <v>65</v>
      </c>
      <c r="H1119">
        <v>299</v>
      </c>
      <c r="I1119" s="12" t="s">
        <v>9682</v>
      </c>
      <c r="K1119">
        <f t="shared" si="34"/>
        <v>299</v>
      </c>
      <c r="L1119">
        <f t="shared" si="35"/>
        <v>1</v>
      </c>
      <c r="M1119" s="12" t="s">
        <v>9682</v>
      </c>
    </row>
    <row r="1120" spans="1:13" x14ac:dyDescent="0.25">
      <c r="A1120" s="12" t="s">
        <v>250</v>
      </c>
      <c r="B1120">
        <v>95</v>
      </c>
      <c r="C1120">
        <v>40</v>
      </c>
      <c r="D1120">
        <v>55</v>
      </c>
      <c r="E1120">
        <v>60</v>
      </c>
      <c r="F1120">
        <v>50</v>
      </c>
      <c r="G1120">
        <v>100</v>
      </c>
      <c r="H1120">
        <v>400</v>
      </c>
      <c r="I1120" s="12" t="s">
        <v>9078</v>
      </c>
      <c r="K1120">
        <f t="shared" si="34"/>
        <v>400</v>
      </c>
      <c r="L1120">
        <f t="shared" si="35"/>
        <v>2</v>
      </c>
      <c r="M1120" s="12" t="s">
        <v>9078</v>
      </c>
    </row>
    <row r="1121" spans="1:13" x14ac:dyDescent="0.25">
      <c r="A1121" s="12" t="s">
        <v>271</v>
      </c>
      <c r="B1121">
        <v>120</v>
      </c>
      <c r="C1121">
        <v>50</v>
      </c>
      <c r="D1121">
        <v>65</v>
      </c>
      <c r="E1121">
        <v>80</v>
      </c>
      <c r="F1121">
        <v>80</v>
      </c>
      <c r="G1121">
        <v>115</v>
      </c>
      <c r="H1121">
        <v>510</v>
      </c>
      <c r="I1121" s="12" t="s">
        <v>9011</v>
      </c>
      <c r="K1121">
        <f t="shared" si="34"/>
        <v>510</v>
      </c>
      <c r="L1121">
        <f t="shared" si="35"/>
        <v>3</v>
      </c>
      <c r="M1121" s="12" t="s">
        <v>9011</v>
      </c>
    </row>
    <row r="1122" spans="1:13" x14ac:dyDescent="0.25">
      <c r="A1122" s="12" t="s">
        <v>4006</v>
      </c>
      <c r="B1122">
        <v>110</v>
      </c>
      <c r="C1122">
        <v>100</v>
      </c>
      <c r="D1122">
        <v>100</v>
      </c>
      <c r="E1122">
        <v>65</v>
      </c>
      <c r="F1122">
        <v>55</v>
      </c>
      <c r="G1122">
        <v>100</v>
      </c>
      <c r="H1122">
        <v>530</v>
      </c>
      <c r="I1122" s="12" t="s">
        <v>9028</v>
      </c>
      <c r="K1122">
        <f t="shared" si="34"/>
        <v>530</v>
      </c>
      <c r="L1122">
        <f t="shared" si="35"/>
        <v>3</v>
      </c>
      <c r="M1122" s="12" t="s">
        <v>9028</v>
      </c>
    </row>
    <row r="1123" spans="1:13" x14ac:dyDescent="0.25">
      <c r="A1123" s="12" t="s">
        <v>10405</v>
      </c>
      <c r="B1123">
        <v>110</v>
      </c>
      <c r="C1123">
        <v>55</v>
      </c>
      <c r="D1123">
        <v>110</v>
      </c>
      <c r="E1123">
        <v>55</v>
      </c>
      <c r="F1123">
        <v>100</v>
      </c>
      <c r="G1123">
        <v>100</v>
      </c>
      <c r="H1123">
        <v>530</v>
      </c>
      <c r="I1123" s="12" t="s">
        <v>11264</v>
      </c>
      <c r="K1123">
        <f t="shared" si="34"/>
        <v>530</v>
      </c>
      <c r="L1123">
        <f t="shared" si="35"/>
        <v>3</v>
      </c>
      <c r="M1123" s="12" t="s">
        <v>11264</v>
      </c>
    </row>
    <row r="1124" spans="1:13" x14ac:dyDescent="0.25">
      <c r="A1124" s="12" t="s">
        <v>10644</v>
      </c>
      <c r="B1124">
        <v>59</v>
      </c>
      <c r="C1124">
        <v>73</v>
      </c>
      <c r="D1124">
        <v>70</v>
      </c>
      <c r="E1124">
        <v>58</v>
      </c>
      <c r="F1124">
        <v>75</v>
      </c>
      <c r="G1124">
        <v>70</v>
      </c>
      <c r="H1124">
        <v>405</v>
      </c>
      <c r="I1124" s="12" t="s">
        <v>11346</v>
      </c>
      <c r="K1124">
        <f t="shared" si="34"/>
        <v>405</v>
      </c>
      <c r="L1124">
        <f t="shared" si="35"/>
        <v>2</v>
      </c>
      <c r="M1124" s="12" t="s">
        <v>11346</v>
      </c>
    </row>
    <row r="1125" spans="1:13" x14ac:dyDescent="0.25">
      <c r="A1125" s="12" t="s">
        <v>3956</v>
      </c>
      <c r="B1125">
        <v>60</v>
      </c>
      <c r="C1125">
        <v>72</v>
      </c>
      <c r="D1125">
        <v>69</v>
      </c>
      <c r="E1125">
        <v>80</v>
      </c>
      <c r="F1125">
        <v>70</v>
      </c>
      <c r="G1125">
        <v>69</v>
      </c>
      <c r="H1125">
        <v>420</v>
      </c>
      <c r="I1125" s="12" t="s">
        <v>9436</v>
      </c>
      <c r="K1125">
        <f t="shared" si="34"/>
        <v>420</v>
      </c>
      <c r="L1125">
        <f t="shared" si="35"/>
        <v>2</v>
      </c>
      <c r="M1125" s="12" t="s">
        <v>9436</v>
      </c>
    </row>
    <row r="1126" spans="1:13" x14ac:dyDescent="0.25">
      <c r="A1126" s="12" t="s">
        <v>9816</v>
      </c>
      <c r="B1126">
        <v>40</v>
      </c>
      <c r="C1126">
        <v>55</v>
      </c>
      <c r="D1126">
        <v>40</v>
      </c>
      <c r="E1126">
        <v>70</v>
      </c>
      <c r="F1126">
        <v>40</v>
      </c>
      <c r="G1126">
        <v>35</v>
      </c>
      <c r="H1126">
        <v>280</v>
      </c>
      <c r="I1126" s="12" t="s">
        <v>10099</v>
      </c>
      <c r="K1126">
        <f t="shared" si="34"/>
        <v>280</v>
      </c>
      <c r="L1126">
        <f t="shared" si="35"/>
        <v>1</v>
      </c>
      <c r="M1126" s="12" t="s">
        <v>10099</v>
      </c>
    </row>
    <row r="1127" spans="1:13" x14ac:dyDescent="0.25">
      <c r="A1127" s="12" t="s">
        <v>8927</v>
      </c>
      <c r="B1127">
        <v>90</v>
      </c>
      <c r="C1127">
        <v>110</v>
      </c>
      <c r="D1127">
        <v>75</v>
      </c>
      <c r="E1127">
        <v>105</v>
      </c>
      <c r="F1127">
        <v>60</v>
      </c>
      <c r="G1127">
        <v>70</v>
      </c>
      <c r="H1127">
        <v>510</v>
      </c>
      <c r="I1127" s="12" t="s">
        <v>9114</v>
      </c>
      <c r="K1127">
        <f t="shared" si="34"/>
        <v>510</v>
      </c>
      <c r="L1127">
        <f t="shared" si="35"/>
        <v>3</v>
      </c>
      <c r="M1127" s="12" t="s">
        <v>9114</v>
      </c>
    </row>
    <row r="1128" spans="1:13" x14ac:dyDescent="0.25">
      <c r="A1128" s="12" t="s">
        <v>10726</v>
      </c>
      <c r="B1128">
        <v>80</v>
      </c>
      <c r="C1128">
        <v>105</v>
      </c>
      <c r="D1128">
        <v>60</v>
      </c>
      <c r="E1128">
        <v>100</v>
      </c>
      <c r="F1128">
        <v>105</v>
      </c>
      <c r="G1128">
        <v>60</v>
      </c>
      <c r="H1128">
        <v>510</v>
      </c>
      <c r="I1128" s="12" t="s">
        <v>11372</v>
      </c>
      <c r="K1128">
        <f t="shared" si="34"/>
        <v>510</v>
      </c>
      <c r="L1128">
        <f t="shared" si="35"/>
        <v>3</v>
      </c>
      <c r="M1128" s="12" t="s">
        <v>11372</v>
      </c>
    </row>
    <row r="1129" spans="1:13" x14ac:dyDescent="0.25">
      <c r="A1129" s="12" t="s">
        <v>1272</v>
      </c>
      <c r="B1129">
        <v>40</v>
      </c>
      <c r="C1129">
        <v>20</v>
      </c>
      <c r="D1129">
        <v>30</v>
      </c>
      <c r="E1129">
        <v>50</v>
      </c>
      <c r="F1129">
        <v>35</v>
      </c>
      <c r="G1129">
        <v>20</v>
      </c>
      <c r="H1129">
        <v>195</v>
      </c>
      <c r="I1129" s="12" t="s">
        <v>9650</v>
      </c>
      <c r="K1129">
        <f t="shared" si="34"/>
        <v>195</v>
      </c>
      <c r="L1129">
        <f t="shared" si="35"/>
        <v>1</v>
      </c>
      <c r="M1129" s="12" t="s">
        <v>9650</v>
      </c>
    </row>
    <row r="1130" spans="1:13" x14ac:dyDescent="0.25">
      <c r="A1130" s="12" t="s">
        <v>10613</v>
      </c>
      <c r="B1130">
        <v>70</v>
      </c>
      <c r="C1130">
        <v>80</v>
      </c>
      <c r="D1130">
        <v>65</v>
      </c>
      <c r="E1130">
        <v>55</v>
      </c>
      <c r="F1130">
        <v>50</v>
      </c>
      <c r="G1130">
        <v>70</v>
      </c>
      <c r="H1130">
        <v>390</v>
      </c>
      <c r="I1130" s="12" t="s">
        <v>11351</v>
      </c>
      <c r="K1130">
        <f t="shared" si="34"/>
        <v>390</v>
      </c>
      <c r="L1130">
        <f t="shared" si="35"/>
        <v>1</v>
      </c>
      <c r="M1130" s="12" t="s">
        <v>11351</v>
      </c>
    </row>
    <row r="1131" spans="1:13" x14ac:dyDescent="0.25">
      <c r="A1131" s="12" t="s">
        <v>27</v>
      </c>
      <c r="B1131">
        <v>85</v>
      </c>
      <c r="C1131">
        <v>55</v>
      </c>
      <c r="D1131">
        <v>85</v>
      </c>
      <c r="E1131">
        <v>60</v>
      </c>
      <c r="F1131">
        <v>95</v>
      </c>
      <c r="G1131">
        <v>110</v>
      </c>
      <c r="H1131">
        <v>490</v>
      </c>
      <c r="I1131" s="12" t="s">
        <v>9144</v>
      </c>
      <c r="K1131">
        <f t="shared" si="34"/>
        <v>490</v>
      </c>
      <c r="L1131">
        <f t="shared" si="35"/>
        <v>3</v>
      </c>
      <c r="M1131" s="12" t="s">
        <v>9144</v>
      </c>
    </row>
    <row r="1132" spans="1:13" x14ac:dyDescent="0.25">
      <c r="A1132" s="12" t="s">
        <v>10327</v>
      </c>
      <c r="B1132">
        <v>75</v>
      </c>
      <c r="C1132">
        <v>47</v>
      </c>
      <c r="D1132">
        <v>70</v>
      </c>
      <c r="E1132">
        <v>116</v>
      </c>
      <c r="F1132">
        <v>97</v>
      </c>
      <c r="G1132">
        <v>75</v>
      </c>
      <c r="H1132">
        <v>480</v>
      </c>
      <c r="I1132" s="12" t="s">
        <v>11235</v>
      </c>
      <c r="K1132">
        <f t="shared" si="34"/>
        <v>480</v>
      </c>
      <c r="L1132">
        <f t="shared" si="35"/>
        <v>2</v>
      </c>
      <c r="M1132" s="12" t="s">
        <v>11235</v>
      </c>
    </row>
    <row r="1133" spans="1:13" x14ac:dyDescent="0.25">
      <c r="A1133" s="12" t="s">
        <v>11155</v>
      </c>
      <c r="B1133">
        <v>75</v>
      </c>
      <c r="C1133">
        <v>97</v>
      </c>
      <c r="D1133">
        <v>60</v>
      </c>
      <c r="E1133">
        <v>91</v>
      </c>
      <c r="F1133">
        <v>97</v>
      </c>
      <c r="G1133">
        <v>60</v>
      </c>
      <c r="H1133">
        <v>480</v>
      </c>
      <c r="I1133" s="12" t="s">
        <v>11485</v>
      </c>
      <c r="K1133">
        <f t="shared" si="34"/>
        <v>480</v>
      </c>
      <c r="L1133">
        <f t="shared" si="35"/>
        <v>2</v>
      </c>
      <c r="M1133" s="12" t="s">
        <v>11485</v>
      </c>
    </row>
    <row r="1134" spans="1:13" x14ac:dyDescent="0.25">
      <c r="A1134" s="12" t="s">
        <v>1914</v>
      </c>
      <c r="B1134">
        <v>60</v>
      </c>
      <c r="C1134">
        <v>30</v>
      </c>
      <c r="D1134">
        <v>99</v>
      </c>
      <c r="E1134">
        <v>50</v>
      </c>
      <c r="F1134">
        <v>50</v>
      </c>
      <c r="G1134">
        <v>71</v>
      </c>
      <c r="H1134">
        <v>360</v>
      </c>
      <c r="I1134" s="12" t="s">
        <v>9438</v>
      </c>
      <c r="K1134">
        <f t="shared" si="34"/>
        <v>360</v>
      </c>
      <c r="L1134">
        <f t="shared" si="35"/>
        <v>1</v>
      </c>
      <c r="M1134" s="12" t="s">
        <v>9438</v>
      </c>
    </row>
    <row r="1135" spans="1:13" x14ac:dyDescent="0.25">
      <c r="A1135" s="12" t="s">
        <v>10414</v>
      </c>
      <c r="B1135">
        <v>100</v>
      </c>
      <c r="C1135">
        <v>58</v>
      </c>
      <c r="D1135">
        <v>73</v>
      </c>
      <c r="E1135">
        <v>50</v>
      </c>
      <c r="F1135">
        <v>91</v>
      </c>
      <c r="G1135">
        <v>96</v>
      </c>
      <c r="H1135">
        <v>468</v>
      </c>
      <c r="I1135" s="12" t="s">
        <v>11266</v>
      </c>
      <c r="K1135">
        <f t="shared" si="34"/>
        <v>468</v>
      </c>
      <c r="L1135">
        <f t="shared" si="35"/>
        <v>2</v>
      </c>
      <c r="M1135" s="12" t="s">
        <v>11266</v>
      </c>
    </row>
    <row r="1136" spans="1:13" x14ac:dyDescent="0.25">
      <c r="A1136" s="12" t="s">
        <v>6423</v>
      </c>
      <c r="B1136">
        <v>64</v>
      </c>
      <c r="C1136">
        <v>21</v>
      </c>
      <c r="D1136">
        <v>23</v>
      </c>
      <c r="E1136">
        <v>48</v>
      </c>
      <c r="F1136">
        <v>61</v>
      </c>
      <c r="G1136">
        <v>23</v>
      </c>
      <c r="H1136">
        <v>240</v>
      </c>
      <c r="I1136" s="12" t="s">
        <v>9407</v>
      </c>
      <c r="K1136">
        <f t="shared" si="34"/>
        <v>240</v>
      </c>
      <c r="L1136">
        <f t="shared" si="35"/>
        <v>1</v>
      </c>
      <c r="M1136" s="12" t="s">
        <v>9407</v>
      </c>
    </row>
    <row r="1137" spans="1:13" x14ac:dyDescent="0.25">
      <c r="A1137" s="12" t="s">
        <v>4174</v>
      </c>
      <c r="B1137">
        <v>100</v>
      </c>
      <c r="C1137">
        <v>50</v>
      </c>
      <c r="D1137">
        <v>80</v>
      </c>
      <c r="E1137">
        <v>60</v>
      </c>
      <c r="F1137">
        <v>65</v>
      </c>
      <c r="G1137">
        <v>80</v>
      </c>
      <c r="H1137">
        <v>435</v>
      </c>
      <c r="I1137" s="12" t="s">
        <v>8996</v>
      </c>
      <c r="K1137">
        <f t="shared" si="34"/>
        <v>435</v>
      </c>
      <c r="L1137">
        <f t="shared" si="35"/>
        <v>2</v>
      </c>
      <c r="M1137" s="12" t="s">
        <v>8996</v>
      </c>
    </row>
    <row r="1138" spans="1:13" x14ac:dyDescent="0.25">
      <c r="A1138" s="12" t="s">
        <v>10677</v>
      </c>
      <c r="B1138">
        <v>70</v>
      </c>
      <c r="C1138">
        <v>80</v>
      </c>
      <c r="D1138">
        <v>80</v>
      </c>
      <c r="E1138">
        <v>100</v>
      </c>
      <c r="F1138">
        <v>35</v>
      </c>
      <c r="G1138">
        <v>70</v>
      </c>
      <c r="H1138">
        <v>435</v>
      </c>
      <c r="I1138" s="12" t="s">
        <v>11359</v>
      </c>
      <c r="K1138">
        <f t="shared" si="34"/>
        <v>435</v>
      </c>
      <c r="L1138">
        <f t="shared" si="35"/>
        <v>2</v>
      </c>
      <c r="M1138" s="12" t="s">
        <v>11359</v>
      </c>
    </row>
    <row r="1139" spans="1:13" x14ac:dyDescent="0.25">
      <c r="A1139" s="12" t="s">
        <v>10539</v>
      </c>
      <c r="B1139">
        <v>60</v>
      </c>
      <c r="C1139">
        <v>75</v>
      </c>
      <c r="D1139">
        <v>45</v>
      </c>
      <c r="E1139">
        <v>65</v>
      </c>
      <c r="F1139">
        <v>35</v>
      </c>
      <c r="G1139">
        <v>45</v>
      </c>
      <c r="H1139">
        <v>325</v>
      </c>
      <c r="I1139" s="12" t="s">
        <v>11310</v>
      </c>
      <c r="K1139">
        <f t="shared" si="34"/>
        <v>325</v>
      </c>
      <c r="L1139">
        <f t="shared" si="35"/>
        <v>1</v>
      </c>
      <c r="M1139" s="12" t="s">
        <v>11310</v>
      </c>
    </row>
    <row r="1140" spans="1:13" x14ac:dyDescent="0.25">
      <c r="A1140" s="12" t="s">
        <v>6154</v>
      </c>
      <c r="B1140">
        <v>25</v>
      </c>
      <c r="C1140">
        <v>35</v>
      </c>
      <c r="D1140">
        <v>40</v>
      </c>
      <c r="E1140">
        <v>80</v>
      </c>
      <c r="F1140">
        <v>20</v>
      </c>
      <c r="G1140">
        <v>30</v>
      </c>
      <c r="H1140">
        <v>230</v>
      </c>
      <c r="I1140" s="12" t="s">
        <v>9711</v>
      </c>
      <c r="K1140">
        <f t="shared" si="34"/>
        <v>230</v>
      </c>
      <c r="L1140">
        <f t="shared" si="35"/>
        <v>1</v>
      </c>
      <c r="M1140" s="12" t="s">
        <v>9711</v>
      </c>
    </row>
    <row r="1141" spans="1:13" x14ac:dyDescent="0.25">
      <c r="A1141" s="12" t="s">
        <v>14149</v>
      </c>
      <c r="B1141">
        <v>80</v>
      </c>
      <c r="C1141">
        <v>30</v>
      </c>
      <c r="D1141">
        <v>30</v>
      </c>
      <c r="E1141">
        <v>30</v>
      </c>
      <c r="F1141">
        <v>30</v>
      </c>
      <c r="G1141">
        <v>30</v>
      </c>
      <c r="H1141">
        <v>230</v>
      </c>
      <c r="I1141" s="12" t="s">
        <v>14892</v>
      </c>
      <c r="K1141">
        <f t="shared" si="34"/>
        <v>230</v>
      </c>
      <c r="L1141">
        <f t="shared" si="35"/>
        <v>1</v>
      </c>
      <c r="M1141" s="12" t="s">
        <v>14892</v>
      </c>
    </row>
    <row r="1142" spans="1:13" x14ac:dyDescent="0.25">
      <c r="A1142" s="12" t="s">
        <v>4034</v>
      </c>
      <c r="B1142">
        <v>45</v>
      </c>
      <c r="C1142">
        <v>50</v>
      </c>
      <c r="D1142">
        <v>30</v>
      </c>
      <c r="E1142">
        <v>85</v>
      </c>
      <c r="F1142">
        <v>30</v>
      </c>
      <c r="G1142">
        <v>50</v>
      </c>
      <c r="H1142">
        <v>290</v>
      </c>
      <c r="I1142" s="12" t="s">
        <v>9610</v>
      </c>
      <c r="K1142">
        <f t="shared" si="34"/>
        <v>290</v>
      </c>
      <c r="L1142">
        <f t="shared" si="35"/>
        <v>1</v>
      </c>
      <c r="M1142" s="12" t="s">
        <v>9610</v>
      </c>
    </row>
    <row r="1143" spans="1:13" x14ac:dyDescent="0.25">
      <c r="A1143" s="12" t="s">
        <v>10346</v>
      </c>
      <c r="B1143">
        <v>65</v>
      </c>
      <c r="C1143">
        <v>50</v>
      </c>
      <c r="D1143">
        <v>50</v>
      </c>
      <c r="E1143">
        <v>50</v>
      </c>
      <c r="F1143">
        <v>50</v>
      </c>
      <c r="G1143">
        <v>50</v>
      </c>
      <c r="H1143">
        <v>315</v>
      </c>
      <c r="I1143" s="12" t="s">
        <v>11240</v>
      </c>
      <c r="K1143">
        <f t="shared" si="34"/>
        <v>315</v>
      </c>
      <c r="L1143">
        <f t="shared" si="35"/>
        <v>1</v>
      </c>
      <c r="M1143" s="12" t="s">
        <v>11240</v>
      </c>
    </row>
    <row r="1144" spans="1:13" x14ac:dyDescent="0.25">
      <c r="A1144" s="12" t="s">
        <v>10485</v>
      </c>
      <c r="B1144">
        <v>140</v>
      </c>
      <c r="C1144">
        <v>33</v>
      </c>
      <c r="D1144">
        <v>88</v>
      </c>
      <c r="E1144">
        <v>33</v>
      </c>
      <c r="F1144">
        <v>33</v>
      </c>
      <c r="G1144">
        <v>78</v>
      </c>
      <c r="H1144">
        <v>405</v>
      </c>
      <c r="I1144" s="12" t="s">
        <v>11290</v>
      </c>
      <c r="K1144">
        <f t="shared" si="34"/>
        <v>405</v>
      </c>
      <c r="L1144">
        <f t="shared" si="35"/>
        <v>2</v>
      </c>
      <c r="M1144" s="12" t="s">
        <v>11290</v>
      </c>
    </row>
    <row r="1145" spans="1:13" x14ac:dyDescent="0.25">
      <c r="A1145" s="12" t="s">
        <v>1169</v>
      </c>
      <c r="B1145">
        <v>75</v>
      </c>
      <c r="C1145">
        <v>70</v>
      </c>
      <c r="D1145">
        <v>43</v>
      </c>
      <c r="E1145">
        <v>67</v>
      </c>
      <c r="F1145">
        <v>45</v>
      </c>
      <c r="G1145">
        <v>43</v>
      </c>
      <c r="H1145">
        <v>343</v>
      </c>
      <c r="I1145" s="12" t="s">
        <v>9249</v>
      </c>
      <c r="K1145">
        <f t="shared" si="34"/>
        <v>343</v>
      </c>
      <c r="L1145">
        <f t="shared" si="35"/>
        <v>1</v>
      </c>
      <c r="M1145" s="12" t="s">
        <v>9249</v>
      </c>
    </row>
    <row r="1146" spans="1:13" x14ac:dyDescent="0.25">
      <c r="A1146" s="12" t="s">
        <v>5013</v>
      </c>
      <c r="B1146">
        <v>47</v>
      </c>
      <c r="C1146">
        <v>60</v>
      </c>
      <c r="D1146">
        <v>70</v>
      </c>
      <c r="E1146">
        <v>68</v>
      </c>
      <c r="F1146">
        <v>30</v>
      </c>
      <c r="G1146">
        <v>45</v>
      </c>
      <c r="H1146">
        <v>320</v>
      </c>
      <c r="I1146" s="12" t="s">
        <v>9597</v>
      </c>
      <c r="K1146">
        <f t="shared" si="34"/>
        <v>320</v>
      </c>
      <c r="L1146">
        <f t="shared" si="35"/>
        <v>1</v>
      </c>
      <c r="M1146" s="12" t="s">
        <v>9597</v>
      </c>
    </row>
    <row r="1147" spans="1:13" x14ac:dyDescent="0.25">
      <c r="A1147" s="12" t="s">
        <v>6221</v>
      </c>
      <c r="B1147">
        <v>48</v>
      </c>
      <c r="C1147">
        <v>65</v>
      </c>
      <c r="D1147">
        <v>60</v>
      </c>
      <c r="E1147">
        <v>67</v>
      </c>
      <c r="F1147">
        <v>20</v>
      </c>
      <c r="G1147">
        <v>60</v>
      </c>
      <c r="H1147">
        <v>320</v>
      </c>
      <c r="I1147" s="12" t="s">
        <v>9594</v>
      </c>
      <c r="K1147">
        <f t="shared" si="34"/>
        <v>320</v>
      </c>
      <c r="L1147">
        <f t="shared" si="35"/>
        <v>1</v>
      </c>
      <c r="M1147" s="12" t="s">
        <v>9594</v>
      </c>
    </row>
    <row r="1148" spans="1:13" x14ac:dyDescent="0.25">
      <c r="A1148" s="12" t="s">
        <v>9878</v>
      </c>
      <c r="B1148">
        <v>45</v>
      </c>
      <c r="C1148">
        <v>15</v>
      </c>
      <c r="D1148">
        <v>35</v>
      </c>
      <c r="E1148">
        <v>25</v>
      </c>
      <c r="F1148">
        <v>55</v>
      </c>
      <c r="G1148">
        <v>35</v>
      </c>
      <c r="H1148">
        <v>210</v>
      </c>
      <c r="I1148" s="12" t="s">
        <v>10100</v>
      </c>
      <c r="K1148">
        <f t="shared" si="34"/>
        <v>210</v>
      </c>
      <c r="L1148">
        <f t="shared" si="35"/>
        <v>1</v>
      </c>
      <c r="M1148" s="12" t="s">
        <v>10100</v>
      </c>
    </row>
    <row r="1149" spans="1:13" x14ac:dyDescent="0.25">
      <c r="A1149" s="12" t="s">
        <v>10804</v>
      </c>
      <c r="B1149">
        <v>80</v>
      </c>
      <c r="C1149">
        <v>99</v>
      </c>
      <c r="D1149">
        <v>105</v>
      </c>
      <c r="E1149">
        <v>46</v>
      </c>
      <c r="F1149">
        <v>29</v>
      </c>
      <c r="G1149">
        <v>65</v>
      </c>
      <c r="H1149">
        <v>424</v>
      </c>
      <c r="I1149" s="12" t="s">
        <v>11395</v>
      </c>
      <c r="K1149">
        <f t="shared" si="34"/>
        <v>424</v>
      </c>
      <c r="L1149">
        <f t="shared" si="35"/>
        <v>2</v>
      </c>
      <c r="M1149" s="12" t="s">
        <v>11395</v>
      </c>
    </row>
    <row r="1150" spans="1:13" x14ac:dyDescent="0.25">
      <c r="A1150" s="12" t="s">
        <v>10540</v>
      </c>
      <c r="B1150">
        <v>55</v>
      </c>
      <c r="C1150">
        <v>100</v>
      </c>
      <c r="D1150">
        <v>70</v>
      </c>
      <c r="E1150">
        <v>120</v>
      </c>
      <c r="F1150">
        <v>70</v>
      </c>
      <c r="G1150">
        <v>70</v>
      </c>
      <c r="H1150">
        <v>485</v>
      </c>
      <c r="I1150" s="12" t="s">
        <v>11311</v>
      </c>
      <c r="K1150">
        <f t="shared" si="34"/>
        <v>485</v>
      </c>
      <c r="L1150">
        <f t="shared" si="35"/>
        <v>3</v>
      </c>
      <c r="M1150" s="12" t="s">
        <v>11311</v>
      </c>
    </row>
    <row r="1151" spans="1:13" x14ac:dyDescent="0.25">
      <c r="A1151" s="12" t="s">
        <v>2208</v>
      </c>
      <c r="B1151">
        <v>45</v>
      </c>
      <c r="C1151">
        <v>20</v>
      </c>
      <c r="D1151">
        <v>35</v>
      </c>
      <c r="E1151">
        <v>20</v>
      </c>
      <c r="F1151">
        <v>45</v>
      </c>
      <c r="G1151">
        <v>30</v>
      </c>
      <c r="H1151">
        <v>195</v>
      </c>
      <c r="I1151" s="12" t="s">
        <v>9612</v>
      </c>
      <c r="K1151">
        <f t="shared" si="34"/>
        <v>195</v>
      </c>
      <c r="L1151">
        <f t="shared" si="35"/>
        <v>1</v>
      </c>
      <c r="M1151" s="12" t="s">
        <v>9612</v>
      </c>
    </row>
    <row r="1152" spans="1:13" x14ac:dyDescent="0.25">
      <c r="A1152" s="12" t="s">
        <v>2241</v>
      </c>
      <c r="B1152">
        <v>45</v>
      </c>
      <c r="C1152">
        <v>45</v>
      </c>
      <c r="D1152">
        <v>35</v>
      </c>
      <c r="E1152">
        <v>20</v>
      </c>
      <c r="F1152">
        <v>20</v>
      </c>
      <c r="G1152">
        <v>30</v>
      </c>
      <c r="H1152">
        <v>195</v>
      </c>
      <c r="I1152" s="12" t="s">
        <v>9604</v>
      </c>
      <c r="K1152">
        <f t="shared" si="34"/>
        <v>195</v>
      </c>
      <c r="L1152">
        <f t="shared" si="35"/>
        <v>1</v>
      </c>
      <c r="M1152" s="12" t="s">
        <v>9604</v>
      </c>
    </row>
    <row r="1153" spans="1:13" x14ac:dyDescent="0.25">
      <c r="A1153" s="12" t="s">
        <v>10484</v>
      </c>
      <c r="B1153">
        <v>65</v>
      </c>
      <c r="C1153">
        <v>23</v>
      </c>
      <c r="D1153">
        <v>68</v>
      </c>
      <c r="E1153">
        <v>23</v>
      </c>
      <c r="F1153">
        <v>23</v>
      </c>
      <c r="G1153">
        <v>58</v>
      </c>
      <c r="H1153">
        <v>260</v>
      </c>
      <c r="I1153" s="12" t="s">
        <v>11289</v>
      </c>
      <c r="K1153">
        <f t="shared" si="34"/>
        <v>260</v>
      </c>
      <c r="L1153">
        <f t="shared" si="35"/>
        <v>1</v>
      </c>
      <c r="M1153" s="12" t="s">
        <v>11289</v>
      </c>
    </row>
    <row r="1154" spans="1:13" x14ac:dyDescent="0.25">
      <c r="A1154" s="12" t="s">
        <v>9822</v>
      </c>
      <c r="B1154">
        <v>93</v>
      </c>
      <c r="C1154">
        <v>100</v>
      </c>
      <c r="D1154">
        <v>67</v>
      </c>
      <c r="E1154">
        <v>95</v>
      </c>
      <c r="F1154">
        <v>100</v>
      </c>
      <c r="G1154">
        <v>70</v>
      </c>
      <c r="H1154">
        <v>525</v>
      </c>
      <c r="I1154" s="12" t="s">
        <v>10101</v>
      </c>
      <c r="K1154">
        <f t="shared" si="34"/>
        <v>525</v>
      </c>
      <c r="L1154">
        <f t="shared" si="35"/>
        <v>3</v>
      </c>
      <c r="M1154" s="12" t="s">
        <v>10101</v>
      </c>
    </row>
    <row r="1155" spans="1:13" x14ac:dyDescent="0.25">
      <c r="A1155" s="12" t="s">
        <v>9823</v>
      </c>
      <c r="B1155">
        <v>93</v>
      </c>
      <c r="C1155">
        <v>125</v>
      </c>
      <c r="D1155">
        <v>72</v>
      </c>
      <c r="E1155">
        <v>85</v>
      </c>
      <c r="F1155">
        <v>70</v>
      </c>
      <c r="G1155">
        <v>80</v>
      </c>
      <c r="H1155">
        <v>525</v>
      </c>
      <c r="I1155" s="12" t="s">
        <v>10102</v>
      </c>
      <c r="K1155">
        <f t="shared" ref="K1155:K1173" si="36">SUM(B1155:G1155)</f>
        <v>525</v>
      </c>
      <c r="L1155">
        <f t="shared" ref="L1155:L1173" si="37">IF($K1155&gt;=570,4,IF(AND($K1155&gt;=485,$K1155&lt;570),3,IF(AND($K1155&gt;=400,$K1155&lt;485),2,1)))</f>
        <v>3</v>
      </c>
      <c r="M1155" s="12" t="s">
        <v>10102</v>
      </c>
    </row>
    <row r="1156" spans="1:13" x14ac:dyDescent="0.25">
      <c r="A1156" s="12" t="s">
        <v>329</v>
      </c>
      <c r="B1156">
        <v>75</v>
      </c>
      <c r="C1156">
        <v>95</v>
      </c>
      <c r="D1156">
        <v>65</v>
      </c>
      <c r="E1156">
        <v>95</v>
      </c>
      <c r="F1156">
        <v>95</v>
      </c>
      <c r="G1156">
        <v>70</v>
      </c>
      <c r="H1156">
        <v>495</v>
      </c>
      <c r="I1156" s="12" t="s">
        <v>9235</v>
      </c>
      <c r="K1156">
        <f t="shared" si="36"/>
        <v>495</v>
      </c>
      <c r="L1156">
        <f t="shared" si="37"/>
        <v>3</v>
      </c>
      <c r="M1156" s="12" t="s">
        <v>9235</v>
      </c>
    </row>
    <row r="1157" spans="1:13" x14ac:dyDescent="0.25">
      <c r="A1157" s="12" t="s">
        <v>3795</v>
      </c>
      <c r="B1157">
        <v>38</v>
      </c>
      <c r="C1157">
        <v>25</v>
      </c>
      <c r="D1157">
        <v>45</v>
      </c>
      <c r="E1157">
        <v>70</v>
      </c>
      <c r="F1157">
        <v>80</v>
      </c>
      <c r="G1157">
        <v>45</v>
      </c>
      <c r="H1157">
        <v>303</v>
      </c>
      <c r="I1157" s="12" t="s">
        <v>9681</v>
      </c>
      <c r="K1157">
        <f t="shared" si="36"/>
        <v>303</v>
      </c>
      <c r="L1157">
        <f t="shared" si="37"/>
        <v>1</v>
      </c>
      <c r="M1157" s="12" t="s">
        <v>9681</v>
      </c>
    </row>
    <row r="1158" spans="1:13" x14ac:dyDescent="0.25">
      <c r="A1158" s="12" t="s">
        <v>2513</v>
      </c>
      <c r="B1158">
        <v>45</v>
      </c>
      <c r="C1158">
        <v>55</v>
      </c>
      <c r="D1158">
        <v>54</v>
      </c>
      <c r="E1158">
        <v>66</v>
      </c>
      <c r="F1158">
        <v>30</v>
      </c>
      <c r="G1158">
        <v>40</v>
      </c>
      <c r="H1158">
        <v>290</v>
      </c>
      <c r="I1158" s="12" t="s">
        <v>9614</v>
      </c>
      <c r="K1158">
        <f t="shared" si="36"/>
        <v>290</v>
      </c>
      <c r="L1158">
        <f t="shared" si="37"/>
        <v>1</v>
      </c>
      <c r="M1158" s="12" t="s">
        <v>9614</v>
      </c>
    </row>
    <row r="1159" spans="1:13" x14ac:dyDescent="0.25">
      <c r="A1159" s="12" t="s">
        <v>3105</v>
      </c>
      <c r="B1159">
        <v>65</v>
      </c>
      <c r="C1159">
        <v>75</v>
      </c>
      <c r="D1159">
        <v>45</v>
      </c>
      <c r="E1159">
        <v>95</v>
      </c>
      <c r="F1159">
        <v>65</v>
      </c>
      <c r="G1159">
        <v>45</v>
      </c>
      <c r="H1159">
        <v>390</v>
      </c>
      <c r="I1159" s="12" t="s">
        <v>9378</v>
      </c>
      <c r="K1159">
        <f t="shared" si="36"/>
        <v>390</v>
      </c>
      <c r="L1159">
        <f t="shared" si="37"/>
        <v>1</v>
      </c>
      <c r="M1159" s="12" t="s">
        <v>9378</v>
      </c>
    </row>
    <row r="1160" spans="1:13" x14ac:dyDescent="0.25">
      <c r="A1160" s="12" t="s">
        <v>5681</v>
      </c>
      <c r="B1160">
        <v>65</v>
      </c>
      <c r="C1160">
        <v>95</v>
      </c>
      <c r="D1160">
        <v>45</v>
      </c>
      <c r="E1160">
        <v>95</v>
      </c>
      <c r="F1160">
        <v>45</v>
      </c>
      <c r="G1160">
        <v>45</v>
      </c>
      <c r="H1160">
        <v>390</v>
      </c>
      <c r="I1160" s="12" t="s">
        <v>9389</v>
      </c>
      <c r="K1160">
        <f t="shared" si="36"/>
        <v>390</v>
      </c>
      <c r="L1160">
        <f t="shared" si="37"/>
        <v>1</v>
      </c>
      <c r="M1160" s="12" t="s">
        <v>9389</v>
      </c>
    </row>
    <row r="1161" spans="1:13" x14ac:dyDescent="0.25">
      <c r="A1161" s="12" t="s">
        <v>3117</v>
      </c>
      <c r="B1161">
        <v>86</v>
      </c>
      <c r="C1161">
        <v>106</v>
      </c>
      <c r="D1161">
        <v>76</v>
      </c>
      <c r="E1161">
        <v>95</v>
      </c>
      <c r="F1161">
        <v>96</v>
      </c>
      <c r="G1161">
        <v>56</v>
      </c>
      <c r="H1161">
        <v>515</v>
      </c>
      <c r="I1161" s="12" t="s">
        <v>9136</v>
      </c>
      <c r="K1161">
        <f t="shared" si="36"/>
        <v>515</v>
      </c>
      <c r="L1161">
        <f t="shared" si="37"/>
        <v>3</v>
      </c>
      <c r="M1161" s="12" t="s">
        <v>9136</v>
      </c>
    </row>
    <row r="1162" spans="1:13" x14ac:dyDescent="0.25">
      <c r="A1162" s="12" t="s">
        <v>5691</v>
      </c>
      <c r="B1162">
        <v>86</v>
      </c>
      <c r="C1162">
        <v>116</v>
      </c>
      <c r="D1162">
        <v>66</v>
      </c>
      <c r="E1162">
        <v>115</v>
      </c>
      <c r="F1162">
        <v>76</v>
      </c>
      <c r="G1162">
        <v>56</v>
      </c>
      <c r="H1162">
        <v>515</v>
      </c>
      <c r="I1162" s="12" t="s">
        <v>9135</v>
      </c>
      <c r="K1162">
        <f t="shared" si="36"/>
        <v>515</v>
      </c>
      <c r="L1162">
        <f t="shared" si="37"/>
        <v>3</v>
      </c>
      <c r="M1162" s="12" t="s">
        <v>9135</v>
      </c>
    </row>
    <row r="1163" spans="1:13" x14ac:dyDescent="0.25">
      <c r="A1163" s="12" t="s">
        <v>14169</v>
      </c>
      <c r="B1163">
        <v>60</v>
      </c>
      <c r="C1163">
        <v>25</v>
      </c>
      <c r="D1163">
        <v>80</v>
      </c>
      <c r="E1163">
        <v>30</v>
      </c>
      <c r="F1163">
        <v>30</v>
      </c>
      <c r="G1163">
        <v>70</v>
      </c>
      <c r="H1163">
        <v>295</v>
      </c>
      <c r="I1163" s="12" t="s">
        <v>14893</v>
      </c>
      <c r="K1163">
        <f t="shared" si="36"/>
        <v>295</v>
      </c>
      <c r="L1163">
        <f t="shared" si="37"/>
        <v>1</v>
      </c>
      <c r="M1163" s="12" t="s">
        <v>14893</v>
      </c>
    </row>
    <row r="1164" spans="1:13" x14ac:dyDescent="0.25">
      <c r="A1164" s="12" t="s">
        <v>14174</v>
      </c>
      <c r="B1164">
        <v>73</v>
      </c>
      <c r="C1164">
        <v>100</v>
      </c>
      <c r="D1164">
        <v>75</v>
      </c>
      <c r="E1164">
        <v>90</v>
      </c>
      <c r="F1164">
        <v>50</v>
      </c>
      <c r="G1164">
        <v>70</v>
      </c>
      <c r="H1164">
        <v>458</v>
      </c>
      <c r="I1164" s="12" t="s">
        <v>14894</v>
      </c>
      <c r="K1164">
        <f t="shared" si="36"/>
        <v>458</v>
      </c>
      <c r="L1164">
        <f t="shared" si="37"/>
        <v>2</v>
      </c>
      <c r="M1164" s="12" t="s">
        <v>14894</v>
      </c>
    </row>
    <row r="1165" spans="1:13" x14ac:dyDescent="0.25">
      <c r="A1165" s="12" t="s">
        <v>8963</v>
      </c>
      <c r="B1165">
        <v>75</v>
      </c>
      <c r="C1165">
        <v>110</v>
      </c>
      <c r="D1165">
        <v>68</v>
      </c>
      <c r="E1165">
        <v>126</v>
      </c>
      <c r="F1165">
        <v>50</v>
      </c>
      <c r="G1165">
        <v>68</v>
      </c>
      <c r="H1165">
        <v>497</v>
      </c>
      <c r="I1165" s="12" t="s">
        <v>9253</v>
      </c>
      <c r="K1165">
        <f t="shared" si="36"/>
        <v>497</v>
      </c>
      <c r="L1165">
        <f t="shared" si="37"/>
        <v>3</v>
      </c>
      <c r="M1165" s="12" t="s">
        <v>9253</v>
      </c>
    </row>
    <row r="1166" spans="1:13" x14ac:dyDescent="0.25">
      <c r="A1166" s="12" t="s">
        <v>11132</v>
      </c>
      <c r="B1166">
        <v>75</v>
      </c>
      <c r="C1166">
        <v>60</v>
      </c>
      <c r="D1166">
        <v>78</v>
      </c>
      <c r="E1166">
        <v>101</v>
      </c>
      <c r="F1166">
        <v>105</v>
      </c>
      <c r="G1166">
        <v>78</v>
      </c>
      <c r="H1166">
        <v>497</v>
      </c>
      <c r="I1166" s="12" t="s">
        <v>11475</v>
      </c>
      <c r="K1166">
        <f t="shared" si="36"/>
        <v>497</v>
      </c>
      <c r="L1166">
        <f t="shared" si="37"/>
        <v>3</v>
      </c>
      <c r="M1166" s="12" t="s">
        <v>11475</v>
      </c>
    </row>
    <row r="1167" spans="1:13" x14ac:dyDescent="0.25">
      <c r="A1167" s="12" t="s">
        <v>5600</v>
      </c>
      <c r="B1167">
        <v>38</v>
      </c>
      <c r="C1167">
        <v>41</v>
      </c>
      <c r="D1167">
        <v>30</v>
      </c>
      <c r="E1167">
        <v>60</v>
      </c>
      <c r="F1167">
        <v>30</v>
      </c>
      <c r="G1167">
        <v>41</v>
      </c>
      <c r="H1167">
        <v>240</v>
      </c>
      <c r="I1167" s="12" t="s">
        <v>9680</v>
      </c>
      <c r="K1167">
        <f t="shared" si="36"/>
        <v>240</v>
      </c>
      <c r="L1167">
        <f t="shared" si="37"/>
        <v>1</v>
      </c>
      <c r="M1167" s="12" t="s">
        <v>9680</v>
      </c>
    </row>
    <row r="1168" spans="1:13" x14ac:dyDescent="0.25">
      <c r="A1168" s="12" t="s">
        <v>555</v>
      </c>
      <c r="B1168">
        <v>70</v>
      </c>
      <c r="C1168">
        <v>115</v>
      </c>
      <c r="D1168">
        <v>60</v>
      </c>
      <c r="E1168">
        <v>115</v>
      </c>
      <c r="F1168">
        <v>90</v>
      </c>
      <c r="G1168">
        <v>60</v>
      </c>
      <c r="H1168">
        <v>510</v>
      </c>
      <c r="I1168" s="12" t="s">
        <v>9304</v>
      </c>
      <c r="K1168">
        <f t="shared" si="36"/>
        <v>510</v>
      </c>
      <c r="L1168">
        <f t="shared" si="37"/>
        <v>3</v>
      </c>
      <c r="M1168" s="12" t="s">
        <v>9304</v>
      </c>
    </row>
    <row r="1169" spans="1:15" x14ac:dyDescent="0.25">
      <c r="A1169" s="12" t="s">
        <v>10508</v>
      </c>
      <c r="B1169">
        <v>90</v>
      </c>
      <c r="C1169">
        <v>60</v>
      </c>
      <c r="D1169">
        <v>80</v>
      </c>
      <c r="E1169">
        <v>115</v>
      </c>
      <c r="F1169">
        <v>85</v>
      </c>
      <c r="G1169">
        <v>80</v>
      </c>
      <c r="H1169">
        <v>510</v>
      </c>
      <c r="I1169" s="12" t="s">
        <v>11299</v>
      </c>
      <c r="K1169">
        <f t="shared" si="36"/>
        <v>510</v>
      </c>
      <c r="L1169">
        <f t="shared" si="37"/>
        <v>3</v>
      </c>
      <c r="M1169" s="12" t="s">
        <v>11299</v>
      </c>
    </row>
    <row r="1170" spans="1:15" x14ac:dyDescent="0.25">
      <c r="A1170" s="12" t="s">
        <v>539</v>
      </c>
      <c r="B1170">
        <v>40</v>
      </c>
      <c r="C1170">
        <v>75</v>
      </c>
      <c r="D1170">
        <v>40</v>
      </c>
      <c r="E1170">
        <v>75</v>
      </c>
      <c r="F1170">
        <v>60</v>
      </c>
      <c r="G1170">
        <v>40</v>
      </c>
      <c r="H1170">
        <v>330</v>
      </c>
      <c r="I1170" s="12" t="s">
        <v>9645</v>
      </c>
      <c r="K1170">
        <f t="shared" si="36"/>
        <v>330</v>
      </c>
      <c r="L1170">
        <f t="shared" si="37"/>
        <v>1</v>
      </c>
      <c r="M1170" s="12" t="s">
        <v>9645</v>
      </c>
    </row>
    <row r="1171" spans="1:15" x14ac:dyDescent="0.25">
      <c r="A1171" s="12" t="s">
        <v>10507</v>
      </c>
      <c r="B1171">
        <v>45</v>
      </c>
      <c r="C1171">
        <v>40</v>
      </c>
      <c r="D1171">
        <v>50</v>
      </c>
      <c r="E1171">
        <v>85</v>
      </c>
      <c r="F1171">
        <v>60</v>
      </c>
      <c r="G1171">
        <v>50</v>
      </c>
      <c r="H1171">
        <v>330</v>
      </c>
      <c r="I1171" s="12" t="s">
        <v>11298</v>
      </c>
      <c r="K1171">
        <f t="shared" si="36"/>
        <v>330</v>
      </c>
      <c r="L1171">
        <f t="shared" si="37"/>
        <v>1</v>
      </c>
      <c r="M1171" s="12" t="s">
        <v>11298</v>
      </c>
    </row>
    <row r="1172" spans="1:15" x14ac:dyDescent="0.25">
      <c r="A1172" s="12" t="s">
        <v>386</v>
      </c>
      <c r="B1172">
        <v>35</v>
      </c>
      <c r="C1172">
        <v>50</v>
      </c>
      <c r="D1172">
        <v>35</v>
      </c>
      <c r="E1172">
        <v>60</v>
      </c>
      <c r="F1172">
        <v>30</v>
      </c>
      <c r="G1172">
        <v>35</v>
      </c>
      <c r="H1172">
        <v>245</v>
      </c>
      <c r="I1172" s="12" t="s">
        <v>9691</v>
      </c>
      <c r="K1172">
        <f t="shared" si="36"/>
        <v>245</v>
      </c>
      <c r="L1172">
        <f t="shared" si="37"/>
        <v>1</v>
      </c>
      <c r="M1172" s="12" t="s">
        <v>9691</v>
      </c>
    </row>
    <row r="1173" spans="1:15" x14ac:dyDescent="0.25">
      <c r="A1173" s="12" t="s">
        <v>3423</v>
      </c>
      <c r="B1173">
        <v>92</v>
      </c>
      <c r="C1173">
        <v>65</v>
      </c>
      <c r="D1173">
        <v>70</v>
      </c>
      <c r="E1173">
        <v>58</v>
      </c>
      <c r="F1173">
        <v>65</v>
      </c>
      <c r="G1173">
        <v>70</v>
      </c>
      <c r="H1173">
        <v>420</v>
      </c>
      <c r="I1173" s="12" t="s">
        <v>9024</v>
      </c>
      <c r="K1173">
        <f t="shared" si="36"/>
        <v>420</v>
      </c>
      <c r="L1173">
        <f t="shared" si="37"/>
        <v>2</v>
      </c>
      <c r="M1173" s="12" t="s">
        <v>9024</v>
      </c>
    </row>
    <row r="1175" spans="1:15" x14ac:dyDescent="0.25">
      <c r="A1175" t="s">
        <v>8256</v>
      </c>
      <c r="B1175">
        <v>64</v>
      </c>
      <c r="C1175">
        <v>40</v>
      </c>
      <c r="D1175">
        <v>40</v>
      </c>
      <c r="E1175">
        <v>57</v>
      </c>
      <c r="F1175">
        <v>75</v>
      </c>
      <c r="G1175">
        <v>59</v>
      </c>
      <c r="H1175">
        <v>335</v>
      </c>
      <c r="I1175" t="s">
        <v>12662</v>
      </c>
      <c r="K1175">
        <f t="shared" ref="K1175:K1190" si="38">SUM(B1175:G1175)</f>
        <v>335</v>
      </c>
      <c r="L1175">
        <f t="shared" ref="L1175:L1189" si="39">IF($K1175&gt;=570,4,IF(AND($K1175&gt;=485,$K1175&lt;570),3,IF(AND($K1175&gt;=400,$K1175&lt;485),2,1)))</f>
        <v>1</v>
      </c>
      <c r="M1175" t="s">
        <v>12662</v>
      </c>
      <c r="O1175" t="s">
        <v>8404</v>
      </c>
    </row>
    <row r="1176" spans="1:15" x14ac:dyDescent="0.25">
      <c r="A1176" t="s">
        <v>8262</v>
      </c>
      <c r="B1176">
        <v>95</v>
      </c>
      <c r="C1176">
        <v>50</v>
      </c>
      <c r="D1176">
        <v>57</v>
      </c>
      <c r="E1176">
        <v>85</v>
      </c>
      <c r="F1176">
        <v>110</v>
      </c>
      <c r="G1176">
        <v>88</v>
      </c>
      <c r="H1176">
        <v>485</v>
      </c>
      <c r="I1176" t="s">
        <v>12663</v>
      </c>
      <c r="K1176">
        <f t="shared" si="38"/>
        <v>485</v>
      </c>
      <c r="L1176">
        <f t="shared" si="39"/>
        <v>3</v>
      </c>
      <c r="M1176" t="s">
        <v>12663</v>
      </c>
      <c r="O1176" t="s">
        <v>8405</v>
      </c>
    </row>
    <row r="1177" spans="1:15" x14ac:dyDescent="0.25">
      <c r="A1177" t="s">
        <v>8265</v>
      </c>
      <c r="B1177">
        <v>65</v>
      </c>
      <c r="C1177">
        <v>60</v>
      </c>
      <c r="D1177">
        <v>80</v>
      </c>
      <c r="E1177">
        <v>45</v>
      </c>
      <c r="F1177">
        <v>40</v>
      </c>
      <c r="G1177">
        <v>45</v>
      </c>
      <c r="H1177">
        <v>335</v>
      </c>
      <c r="I1177" t="s">
        <v>12664</v>
      </c>
      <c r="K1177">
        <f t="shared" si="38"/>
        <v>335</v>
      </c>
      <c r="L1177">
        <f t="shared" si="39"/>
        <v>1</v>
      </c>
      <c r="M1177" t="s">
        <v>12664</v>
      </c>
      <c r="O1177" t="s">
        <v>8406</v>
      </c>
    </row>
    <row r="1178" spans="1:15" x14ac:dyDescent="0.25">
      <c r="A1178" t="s">
        <v>8271</v>
      </c>
      <c r="B1178">
        <v>80</v>
      </c>
      <c r="C1178">
        <v>100</v>
      </c>
      <c r="D1178">
        <v>120</v>
      </c>
      <c r="E1178">
        <v>55</v>
      </c>
      <c r="F1178">
        <v>55</v>
      </c>
      <c r="G1178">
        <v>75</v>
      </c>
      <c r="H1178">
        <v>485</v>
      </c>
      <c r="I1178" t="s">
        <v>12665</v>
      </c>
      <c r="K1178">
        <f t="shared" si="38"/>
        <v>485</v>
      </c>
      <c r="L1178">
        <f t="shared" si="39"/>
        <v>3</v>
      </c>
      <c r="M1178" t="s">
        <v>12665</v>
      </c>
      <c r="O1178" t="s">
        <v>8407</v>
      </c>
    </row>
    <row r="1179" spans="1:15" x14ac:dyDescent="0.25">
      <c r="A1179" t="s">
        <v>8274</v>
      </c>
      <c r="B1179">
        <v>55</v>
      </c>
      <c r="C1179">
        <v>65</v>
      </c>
      <c r="D1179">
        <v>60</v>
      </c>
      <c r="E1179">
        <v>75</v>
      </c>
      <c r="F1179">
        <v>40</v>
      </c>
      <c r="G1179">
        <v>40</v>
      </c>
      <c r="H1179">
        <v>335</v>
      </c>
      <c r="I1179" t="s">
        <v>12666</v>
      </c>
      <c r="K1179">
        <f t="shared" si="38"/>
        <v>335</v>
      </c>
      <c r="L1179">
        <f t="shared" si="39"/>
        <v>1</v>
      </c>
      <c r="M1179" t="s">
        <v>12666</v>
      </c>
      <c r="O1179" t="s">
        <v>8408</v>
      </c>
    </row>
    <row r="1180" spans="1:15" x14ac:dyDescent="0.25">
      <c r="A1180" t="s">
        <v>8280</v>
      </c>
      <c r="B1180">
        <v>70</v>
      </c>
      <c r="C1180">
        <v>100</v>
      </c>
      <c r="D1180">
        <v>70</v>
      </c>
      <c r="E1180">
        <v>105</v>
      </c>
      <c r="F1180">
        <v>60</v>
      </c>
      <c r="G1180">
        <v>80</v>
      </c>
      <c r="H1180">
        <v>485</v>
      </c>
      <c r="I1180" t="s">
        <v>12667</v>
      </c>
      <c r="K1180">
        <f t="shared" si="38"/>
        <v>485</v>
      </c>
      <c r="L1180">
        <f t="shared" si="39"/>
        <v>3</v>
      </c>
      <c r="M1180" t="s">
        <v>12667</v>
      </c>
      <c r="O1180" t="s">
        <v>8409</v>
      </c>
    </row>
    <row r="1181" spans="1:15" x14ac:dyDescent="0.25">
      <c r="A1181" t="s">
        <v>8283</v>
      </c>
      <c r="B1181">
        <v>65</v>
      </c>
      <c r="C1181">
        <v>45</v>
      </c>
      <c r="D1181">
        <v>80</v>
      </c>
      <c r="E1181">
        <v>30</v>
      </c>
      <c r="F1181">
        <v>50</v>
      </c>
      <c r="G1181">
        <v>65</v>
      </c>
      <c r="H1181">
        <v>335</v>
      </c>
      <c r="I1181" t="s">
        <v>12668</v>
      </c>
      <c r="K1181">
        <f t="shared" si="38"/>
        <v>335</v>
      </c>
      <c r="L1181">
        <f t="shared" si="39"/>
        <v>1</v>
      </c>
      <c r="M1181" t="s">
        <v>12668</v>
      </c>
      <c r="O1181" t="s">
        <v>8410</v>
      </c>
    </row>
    <row r="1182" spans="1:15" x14ac:dyDescent="0.25">
      <c r="A1182" t="s">
        <v>8288</v>
      </c>
      <c r="B1182">
        <v>80</v>
      </c>
      <c r="C1182">
        <v>85</v>
      </c>
      <c r="D1182">
        <v>100</v>
      </c>
      <c r="E1182">
        <v>50</v>
      </c>
      <c r="F1182">
        <v>80</v>
      </c>
      <c r="G1182">
        <v>90</v>
      </c>
      <c r="H1182">
        <v>485</v>
      </c>
      <c r="I1182" t="s">
        <v>12669</v>
      </c>
      <c r="K1182">
        <f t="shared" si="38"/>
        <v>485</v>
      </c>
      <c r="L1182">
        <f t="shared" si="39"/>
        <v>3</v>
      </c>
      <c r="M1182" t="s">
        <v>12669</v>
      </c>
      <c r="O1182" t="s">
        <v>8411</v>
      </c>
    </row>
    <row r="1183" spans="1:15" x14ac:dyDescent="0.25">
      <c r="A1183" t="s">
        <v>8291</v>
      </c>
      <c r="B1183">
        <v>65</v>
      </c>
      <c r="C1183">
        <v>37</v>
      </c>
      <c r="D1183">
        <v>69</v>
      </c>
      <c r="E1183">
        <v>45</v>
      </c>
      <c r="F1183">
        <v>50</v>
      </c>
      <c r="G1183">
        <v>69</v>
      </c>
      <c r="H1183">
        <v>335</v>
      </c>
      <c r="I1183" t="s">
        <v>12670</v>
      </c>
      <c r="K1183">
        <f t="shared" si="38"/>
        <v>335</v>
      </c>
      <c r="L1183">
        <f t="shared" si="39"/>
        <v>1</v>
      </c>
      <c r="M1183" t="s">
        <v>12670</v>
      </c>
      <c r="O1183" t="s">
        <v>8412</v>
      </c>
    </row>
    <row r="1184" spans="1:15" x14ac:dyDescent="0.25">
      <c r="A1184" t="s">
        <v>8296</v>
      </c>
      <c r="B1184">
        <v>80</v>
      </c>
      <c r="C1184">
        <v>58</v>
      </c>
      <c r="D1184">
        <v>101</v>
      </c>
      <c r="E1184">
        <v>72</v>
      </c>
      <c r="F1184">
        <v>73</v>
      </c>
      <c r="G1184">
        <v>101</v>
      </c>
      <c r="H1184">
        <v>485</v>
      </c>
      <c r="I1184" t="s">
        <v>12671</v>
      </c>
      <c r="K1184">
        <f t="shared" si="38"/>
        <v>485</v>
      </c>
      <c r="L1184">
        <f t="shared" si="39"/>
        <v>3</v>
      </c>
      <c r="M1184" t="s">
        <v>12671</v>
      </c>
      <c r="O1184" t="s">
        <v>8413</v>
      </c>
    </row>
    <row r="1185" spans="1:15" x14ac:dyDescent="0.25">
      <c r="A1185" t="s">
        <v>8299</v>
      </c>
      <c r="B1185">
        <v>60</v>
      </c>
      <c r="C1185">
        <v>60</v>
      </c>
      <c r="D1185">
        <v>45</v>
      </c>
      <c r="E1185">
        <v>65</v>
      </c>
      <c r="F1185">
        <v>60</v>
      </c>
      <c r="G1185">
        <v>45</v>
      </c>
      <c r="H1185">
        <v>335</v>
      </c>
      <c r="I1185" t="s">
        <v>12672</v>
      </c>
      <c r="K1185">
        <f t="shared" si="38"/>
        <v>335</v>
      </c>
      <c r="L1185">
        <f t="shared" si="39"/>
        <v>1</v>
      </c>
      <c r="M1185" t="s">
        <v>12672</v>
      </c>
      <c r="O1185" t="s">
        <v>8414</v>
      </c>
    </row>
    <row r="1186" spans="1:15" x14ac:dyDescent="0.25">
      <c r="A1186" t="s">
        <v>8304</v>
      </c>
      <c r="B1186">
        <v>57</v>
      </c>
      <c r="C1186">
        <v>100</v>
      </c>
      <c r="D1186">
        <v>55</v>
      </c>
      <c r="E1186">
        <v>116</v>
      </c>
      <c r="F1186">
        <v>100</v>
      </c>
      <c r="G1186">
        <v>57</v>
      </c>
      <c r="H1186">
        <v>485</v>
      </c>
      <c r="I1186" t="s">
        <v>12673</v>
      </c>
      <c r="K1186">
        <f t="shared" si="38"/>
        <v>485</v>
      </c>
      <c r="L1186">
        <f t="shared" si="39"/>
        <v>3</v>
      </c>
      <c r="M1186" t="s">
        <v>12673</v>
      </c>
      <c r="O1186" t="s">
        <v>8415</v>
      </c>
    </row>
    <row r="1187" spans="1:15" x14ac:dyDescent="0.25">
      <c r="A1187" t="s">
        <v>8307</v>
      </c>
      <c r="B1187">
        <v>64</v>
      </c>
      <c r="C1187">
        <v>75</v>
      </c>
      <c r="D1187">
        <v>59</v>
      </c>
      <c r="E1187">
        <v>57</v>
      </c>
      <c r="F1187">
        <v>40</v>
      </c>
      <c r="G1187">
        <v>40</v>
      </c>
      <c r="H1187">
        <v>335</v>
      </c>
      <c r="I1187" t="s">
        <v>12674</v>
      </c>
      <c r="K1187">
        <f t="shared" si="38"/>
        <v>335</v>
      </c>
      <c r="L1187">
        <f t="shared" si="39"/>
        <v>1</v>
      </c>
      <c r="M1187" t="s">
        <v>12674</v>
      </c>
      <c r="O1187" t="s">
        <v>8416</v>
      </c>
    </row>
    <row r="1188" spans="1:15" x14ac:dyDescent="0.25">
      <c r="A1188" t="s">
        <v>8312</v>
      </c>
      <c r="B1188">
        <v>95</v>
      </c>
      <c r="C1188">
        <v>110</v>
      </c>
      <c r="D1188">
        <v>88</v>
      </c>
      <c r="E1188">
        <v>85</v>
      </c>
      <c r="F1188">
        <v>50</v>
      </c>
      <c r="G1188">
        <v>57</v>
      </c>
      <c r="H1188">
        <v>485</v>
      </c>
      <c r="I1188" t="s">
        <v>12675</v>
      </c>
      <c r="K1188">
        <f t="shared" si="38"/>
        <v>485</v>
      </c>
      <c r="L1188">
        <f t="shared" si="39"/>
        <v>3</v>
      </c>
      <c r="M1188" t="s">
        <v>12675</v>
      </c>
      <c r="O1188" t="s">
        <v>8417</v>
      </c>
    </row>
    <row r="1189" spans="1:15" x14ac:dyDescent="0.25">
      <c r="A1189" t="s">
        <v>8315</v>
      </c>
      <c r="B1189">
        <v>64</v>
      </c>
      <c r="C1189">
        <v>62</v>
      </c>
      <c r="D1189">
        <v>69</v>
      </c>
      <c r="E1189">
        <v>40</v>
      </c>
      <c r="F1189">
        <v>30</v>
      </c>
      <c r="G1189">
        <v>70</v>
      </c>
      <c r="H1189">
        <v>335</v>
      </c>
      <c r="I1189" t="s">
        <v>12676</v>
      </c>
      <c r="K1189">
        <f t="shared" si="38"/>
        <v>335</v>
      </c>
      <c r="L1189">
        <f t="shared" si="39"/>
        <v>1</v>
      </c>
      <c r="M1189" t="s">
        <v>12676</v>
      </c>
      <c r="O1189" t="s">
        <v>8418</v>
      </c>
    </row>
    <row r="1190" spans="1:15" x14ac:dyDescent="0.25">
      <c r="A1190" t="s">
        <v>8322</v>
      </c>
      <c r="B1190">
        <v>90</v>
      </c>
      <c r="C1190">
        <v>85</v>
      </c>
      <c r="D1190">
        <v>105</v>
      </c>
      <c r="E1190">
        <v>50</v>
      </c>
      <c r="F1190">
        <v>45</v>
      </c>
      <c r="G1190">
        <v>110</v>
      </c>
      <c r="H1190">
        <v>485</v>
      </c>
      <c r="I1190" t="s">
        <v>12677</v>
      </c>
      <c r="K1190">
        <f t="shared" si="38"/>
        <v>485</v>
      </c>
      <c r="L1190">
        <f t="shared" ref="L1190:L1243" si="40">IF($K1190&gt;=570,4,IF(AND($K1190&gt;=485,$K1190&lt;570),3,IF(AND($K1190&gt;=400,$K1190&lt;485),2,1)))</f>
        <v>3</v>
      </c>
      <c r="M1190" t="s">
        <v>12677</v>
      </c>
      <c r="O1190" t="s">
        <v>8419</v>
      </c>
    </row>
    <row r="1191" spans="1:15" x14ac:dyDescent="0.25">
      <c r="A1191" t="s">
        <v>8325</v>
      </c>
      <c r="B1191">
        <v>64</v>
      </c>
      <c r="C1191">
        <v>30</v>
      </c>
      <c r="D1191">
        <v>50</v>
      </c>
      <c r="E1191">
        <v>70</v>
      </c>
      <c r="F1191">
        <v>76</v>
      </c>
      <c r="G1191">
        <v>45</v>
      </c>
      <c r="H1191">
        <v>335</v>
      </c>
      <c r="I1191" t="s">
        <v>12678</v>
      </c>
      <c r="K1191">
        <f t="shared" ref="K1191:K1237" si="41">SUM(B1191:G1191)</f>
        <v>335</v>
      </c>
      <c r="L1191">
        <f t="shared" si="40"/>
        <v>1</v>
      </c>
      <c r="M1191" t="s">
        <v>12678</v>
      </c>
      <c r="O1191" t="s">
        <v>8420</v>
      </c>
    </row>
    <row r="1192" spans="1:15" x14ac:dyDescent="0.25">
      <c r="A1192" t="s">
        <v>8330</v>
      </c>
      <c r="B1192">
        <v>90</v>
      </c>
      <c r="C1192">
        <v>55</v>
      </c>
      <c r="D1192">
        <v>60</v>
      </c>
      <c r="E1192">
        <v>110</v>
      </c>
      <c r="F1192">
        <v>115</v>
      </c>
      <c r="G1192">
        <v>55</v>
      </c>
      <c r="H1192">
        <v>485</v>
      </c>
      <c r="I1192" t="s">
        <v>12679</v>
      </c>
      <c r="K1192">
        <f t="shared" si="41"/>
        <v>485</v>
      </c>
      <c r="L1192">
        <f t="shared" si="40"/>
        <v>3</v>
      </c>
      <c r="M1192" t="s">
        <v>12679</v>
      </c>
      <c r="O1192" t="s">
        <v>8421</v>
      </c>
    </row>
    <row r="1193" spans="1:15" x14ac:dyDescent="0.25">
      <c r="A1193" t="s">
        <v>8333</v>
      </c>
      <c r="B1193">
        <v>55</v>
      </c>
      <c r="C1193">
        <v>60</v>
      </c>
      <c r="D1193">
        <v>55</v>
      </c>
      <c r="E1193">
        <v>60</v>
      </c>
      <c r="F1193">
        <v>45</v>
      </c>
      <c r="G1193">
        <v>60</v>
      </c>
      <c r="H1193">
        <v>335</v>
      </c>
      <c r="I1193" t="s">
        <v>12680</v>
      </c>
      <c r="K1193">
        <f t="shared" si="41"/>
        <v>335</v>
      </c>
      <c r="L1193">
        <f t="shared" si="40"/>
        <v>1</v>
      </c>
      <c r="M1193" t="s">
        <v>12680</v>
      </c>
      <c r="O1193" t="s">
        <v>8422</v>
      </c>
    </row>
    <row r="1194" spans="1:15" x14ac:dyDescent="0.25">
      <c r="A1194" t="s">
        <v>8338</v>
      </c>
      <c r="B1194">
        <v>65</v>
      </c>
      <c r="C1194">
        <v>110</v>
      </c>
      <c r="D1194">
        <v>90</v>
      </c>
      <c r="E1194">
        <v>70</v>
      </c>
      <c r="F1194">
        <v>60</v>
      </c>
      <c r="G1194">
        <v>90</v>
      </c>
      <c r="H1194">
        <v>485</v>
      </c>
      <c r="I1194" t="s">
        <v>12681</v>
      </c>
      <c r="K1194">
        <f t="shared" si="41"/>
        <v>485</v>
      </c>
      <c r="L1194">
        <f t="shared" si="40"/>
        <v>3</v>
      </c>
      <c r="M1194" t="s">
        <v>12681</v>
      </c>
      <c r="O1194" t="s">
        <v>8423</v>
      </c>
    </row>
    <row r="1195" spans="1:15" x14ac:dyDescent="0.25">
      <c r="A1195" t="s">
        <v>8341</v>
      </c>
      <c r="B1195">
        <v>60</v>
      </c>
      <c r="C1195">
        <v>86</v>
      </c>
      <c r="D1195">
        <v>50</v>
      </c>
      <c r="E1195">
        <v>40</v>
      </c>
      <c r="F1195">
        <v>46</v>
      </c>
      <c r="G1195">
        <v>53</v>
      </c>
      <c r="H1195">
        <v>335</v>
      </c>
      <c r="I1195" t="s">
        <v>12682</v>
      </c>
      <c r="K1195">
        <f t="shared" si="41"/>
        <v>335</v>
      </c>
      <c r="L1195">
        <f t="shared" si="40"/>
        <v>1</v>
      </c>
      <c r="M1195" t="s">
        <v>12682</v>
      </c>
      <c r="O1195" t="s">
        <v>8424</v>
      </c>
    </row>
    <row r="1196" spans="1:15" x14ac:dyDescent="0.25">
      <c r="A1196" t="s">
        <v>8346</v>
      </c>
      <c r="B1196">
        <v>85</v>
      </c>
      <c r="C1196">
        <v>130</v>
      </c>
      <c r="D1196">
        <v>80</v>
      </c>
      <c r="E1196">
        <v>50</v>
      </c>
      <c r="F1196">
        <v>55</v>
      </c>
      <c r="G1196">
        <v>85</v>
      </c>
      <c r="H1196">
        <v>485</v>
      </c>
      <c r="I1196" t="s">
        <v>12683</v>
      </c>
      <c r="K1196">
        <f t="shared" si="41"/>
        <v>485</v>
      </c>
      <c r="L1196">
        <f t="shared" si="40"/>
        <v>3</v>
      </c>
      <c r="M1196" t="s">
        <v>12683</v>
      </c>
      <c r="O1196" t="s">
        <v>8425</v>
      </c>
    </row>
    <row r="1197" spans="1:15" x14ac:dyDescent="0.25">
      <c r="A1197" t="s">
        <v>10786</v>
      </c>
      <c r="B1197">
        <v>60</v>
      </c>
      <c r="C1197">
        <v>60</v>
      </c>
      <c r="D1197">
        <v>56</v>
      </c>
      <c r="E1197">
        <v>70</v>
      </c>
      <c r="F1197">
        <v>36</v>
      </c>
      <c r="G1197">
        <v>53</v>
      </c>
      <c r="H1197">
        <v>335</v>
      </c>
      <c r="I1197" t="s">
        <v>12684</v>
      </c>
      <c r="K1197">
        <f t="shared" si="41"/>
        <v>335</v>
      </c>
      <c r="L1197">
        <f t="shared" si="40"/>
        <v>1</v>
      </c>
      <c r="M1197" t="s">
        <v>12684</v>
      </c>
      <c r="O1197" t="s">
        <v>10790</v>
      </c>
    </row>
    <row r="1198" spans="1:15" x14ac:dyDescent="0.25">
      <c r="A1198" t="s">
        <v>10787</v>
      </c>
      <c r="B1198">
        <v>85</v>
      </c>
      <c r="C1198">
        <v>80</v>
      </c>
      <c r="D1198">
        <v>70</v>
      </c>
      <c r="E1198">
        <v>110</v>
      </c>
      <c r="F1198">
        <v>55</v>
      </c>
      <c r="G1198">
        <v>85</v>
      </c>
      <c r="H1198">
        <v>485</v>
      </c>
      <c r="I1198" t="s">
        <v>12685</v>
      </c>
      <c r="K1198">
        <f t="shared" si="41"/>
        <v>485</v>
      </c>
      <c r="L1198">
        <f t="shared" si="40"/>
        <v>3</v>
      </c>
      <c r="M1198" t="s">
        <v>12685</v>
      </c>
      <c r="O1198" t="s">
        <v>10791</v>
      </c>
    </row>
    <row r="1199" spans="1:15" x14ac:dyDescent="0.25">
      <c r="A1199" t="s">
        <v>10788</v>
      </c>
      <c r="B1199">
        <v>60</v>
      </c>
      <c r="C1199">
        <v>70</v>
      </c>
      <c r="D1199">
        <v>56</v>
      </c>
      <c r="E1199">
        <v>60</v>
      </c>
      <c r="F1199">
        <v>36</v>
      </c>
      <c r="G1199">
        <v>53</v>
      </c>
      <c r="H1199">
        <v>335</v>
      </c>
      <c r="I1199" t="s">
        <v>12686</v>
      </c>
      <c r="K1199">
        <f t="shared" si="41"/>
        <v>335</v>
      </c>
      <c r="L1199">
        <f t="shared" si="40"/>
        <v>1</v>
      </c>
      <c r="M1199" t="s">
        <v>12686</v>
      </c>
      <c r="O1199" t="s">
        <v>10793</v>
      </c>
    </row>
    <row r="1200" spans="1:15" x14ac:dyDescent="0.25">
      <c r="A1200" t="s">
        <v>10789</v>
      </c>
      <c r="B1200">
        <v>85</v>
      </c>
      <c r="C1200">
        <v>100</v>
      </c>
      <c r="D1200">
        <v>70</v>
      </c>
      <c r="E1200">
        <v>90</v>
      </c>
      <c r="F1200">
        <v>55</v>
      </c>
      <c r="G1200">
        <v>85</v>
      </c>
      <c r="H1200">
        <v>485</v>
      </c>
      <c r="I1200" t="s">
        <v>12687</v>
      </c>
      <c r="K1200">
        <f t="shared" si="41"/>
        <v>485</v>
      </c>
      <c r="L1200">
        <f t="shared" si="40"/>
        <v>3</v>
      </c>
      <c r="M1200" t="s">
        <v>12687</v>
      </c>
      <c r="O1200" t="s">
        <v>10792</v>
      </c>
    </row>
    <row r="1201" spans="1:15" x14ac:dyDescent="0.25">
      <c r="A1201" t="s">
        <v>8349</v>
      </c>
      <c r="B1201">
        <v>70</v>
      </c>
      <c r="C1201">
        <v>107</v>
      </c>
      <c r="D1201">
        <v>85</v>
      </c>
      <c r="E1201">
        <v>93</v>
      </c>
      <c r="F1201">
        <v>50</v>
      </c>
      <c r="G1201">
        <v>55</v>
      </c>
      <c r="H1201">
        <v>460</v>
      </c>
      <c r="I1201" t="s">
        <v>12688</v>
      </c>
      <c r="K1201">
        <f t="shared" si="41"/>
        <v>460</v>
      </c>
      <c r="L1201">
        <f t="shared" si="40"/>
        <v>2</v>
      </c>
      <c r="M1201" t="s">
        <v>12688</v>
      </c>
      <c r="O1201" t="s">
        <v>11507</v>
      </c>
    </row>
    <row r="1202" spans="1:15" x14ac:dyDescent="0.25">
      <c r="A1202" t="s">
        <v>8864</v>
      </c>
      <c r="B1202">
        <v>80</v>
      </c>
      <c r="C1202">
        <v>50</v>
      </c>
      <c r="D1202">
        <v>80</v>
      </c>
      <c r="E1202">
        <v>80</v>
      </c>
      <c r="F1202">
        <v>115</v>
      </c>
      <c r="G1202">
        <v>70</v>
      </c>
      <c r="H1202">
        <v>475</v>
      </c>
      <c r="I1202" t="s">
        <v>12689</v>
      </c>
      <c r="K1202">
        <f t="shared" si="41"/>
        <v>475</v>
      </c>
      <c r="L1202">
        <f t="shared" si="40"/>
        <v>2</v>
      </c>
      <c r="M1202" t="s">
        <v>12689</v>
      </c>
      <c r="O1202" t="s">
        <v>8870</v>
      </c>
    </row>
    <row r="1203" spans="1:15" x14ac:dyDescent="0.25">
      <c r="A1203" t="s">
        <v>8865</v>
      </c>
      <c r="B1203">
        <v>50</v>
      </c>
      <c r="C1203">
        <v>50</v>
      </c>
      <c r="D1203">
        <v>75</v>
      </c>
      <c r="E1203">
        <v>95</v>
      </c>
      <c r="F1203">
        <v>90</v>
      </c>
      <c r="G1203">
        <v>115</v>
      </c>
      <c r="H1203">
        <v>475</v>
      </c>
      <c r="I1203" t="s">
        <v>12690</v>
      </c>
      <c r="K1203">
        <f t="shared" si="41"/>
        <v>475</v>
      </c>
      <c r="L1203">
        <f t="shared" si="40"/>
        <v>2</v>
      </c>
      <c r="M1203" t="s">
        <v>12690</v>
      </c>
      <c r="O1203" t="s">
        <v>8871</v>
      </c>
    </row>
    <row r="1204" spans="1:15" x14ac:dyDescent="0.25">
      <c r="A1204" t="s">
        <v>8866</v>
      </c>
      <c r="B1204">
        <v>115</v>
      </c>
      <c r="C1204">
        <v>60</v>
      </c>
      <c r="D1204">
        <v>60</v>
      </c>
      <c r="E1204">
        <v>70</v>
      </c>
      <c r="F1204">
        <v>100</v>
      </c>
      <c r="G1204">
        <v>70</v>
      </c>
      <c r="H1204">
        <v>475</v>
      </c>
      <c r="I1204" t="s">
        <v>12691</v>
      </c>
      <c r="K1204">
        <f t="shared" si="41"/>
        <v>475</v>
      </c>
      <c r="L1204">
        <f t="shared" si="40"/>
        <v>2</v>
      </c>
      <c r="M1204" t="s">
        <v>12691</v>
      </c>
      <c r="O1204" t="s">
        <v>8876</v>
      </c>
    </row>
    <row r="1205" spans="1:15" x14ac:dyDescent="0.25">
      <c r="A1205" t="s">
        <v>8867</v>
      </c>
      <c r="B1205">
        <v>70</v>
      </c>
      <c r="C1205">
        <v>50</v>
      </c>
      <c r="D1205">
        <v>115</v>
      </c>
      <c r="E1205">
        <v>70</v>
      </c>
      <c r="F1205">
        <v>90</v>
      </c>
      <c r="G1205">
        <v>80</v>
      </c>
      <c r="H1205">
        <v>475</v>
      </c>
      <c r="I1205" t="s">
        <v>12692</v>
      </c>
      <c r="K1205">
        <f t="shared" si="41"/>
        <v>475</v>
      </c>
      <c r="L1205">
        <f t="shared" si="40"/>
        <v>2</v>
      </c>
      <c r="M1205" t="s">
        <v>12692</v>
      </c>
      <c r="O1205" t="s">
        <v>8872</v>
      </c>
    </row>
    <row r="1206" spans="1:15" x14ac:dyDescent="0.25">
      <c r="A1206" t="s">
        <v>8868</v>
      </c>
      <c r="B1206">
        <v>70</v>
      </c>
      <c r="C1206">
        <v>100</v>
      </c>
      <c r="D1206">
        <v>65</v>
      </c>
      <c r="E1206">
        <v>65</v>
      </c>
      <c r="F1206">
        <v>100</v>
      </c>
      <c r="G1206">
        <v>75</v>
      </c>
      <c r="H1206">
        <v>475</v>
      </c>
      <c r="I1206" t="s">
        <v>12693</v>
      </c>
      <c r="K1206">
        <f>SUM(B1206:G1206)</f>
        <v>475</v>
      </c>
      <c r="L1206">
        <f t="shared" si="40"/>
        <v>2</v>
      </c>
      <c r="M1206" t="s">
        <v>12693</v>
      </c>
      <c r="O1206" t="s">
        <v>8873</v>
      </c>
    </row>
    <row r="1207" spans="1:15" x14ac:dyDescent="0.25">
      <c r="A1207" t="s">
        <v>8869</v>
      </c>
      <c r="B1207">
        <v>70</v>
      </c>
      <c r="C1207">
        <v>115</v>
      </c>
      <c r="D1207">
        <v>70</v>
      </c>
      <c r="E1207">
        <v>100</v>
      </c>
      <c r="F1207">
        <v>50</v>
      </c>
      <c r="G1207">
        <v>70</v>
      </c>
      <c r="H1207">
        <v>475</v>
      </c>
      <c r="I1207" t="s">
        <v>12694</v>
      </c>
      <c r="K1207">
        <f t="shared" si="41"/>
        <v>475</v>
      </c>
      <c r="L1207">
        <f t="shared" si="40"/>
        <v>2</v>
      </c>
      <c r="M1207" t="s">
        <v>12694</v>
      </c>
      <c r="O1207" t="s">
        <v>8874</v>
      </c>
    </row>
    <row r="1208" spans="1:15" x14ac:dyDescent="0.25">
      <c r="A1208" t="s">
        <v>8369</v>
      </c>
      <c r="B1208">
        <v>45</v>
      </c>
      <c r="C1208">
        <v>60</v>
      </c>
      <c r="D1208">
        <v>45</v>
      </c>
      <c r="E1208">
        <v>70</v>
      </c>
      <c r="F1208">
        <v>65</v>
      </c>
      <c r="G1208">
        <v>40</v>
      </c>
      <c r="H1208">
        <v>325</v>
      </c>
      <c r="I1208" t="s">
        <v>12695</v>
      </c>
      <c r="K1208">
        <f t="shared" si="41"/>
        <v>325</v>
      </c>
      <c r="L1208">
        <f t="shared" si="40"/>
        <v>1</v>
      </c>
      <c r="M1208" t="s">
        <v>12695</v>
      </c>
      <c r="O1208" t="s">
        <v>11508</v>
      </c>
    </row>
    <row r="1209" spans="1:15" x14ac:dyDescent="0.25">
      <c r="A1209" t="s">
        <v>8374</v>
      </c>
      <c r="B1209">
        <v>63</v>
      </c>
      <c r="C1209">
        <v>95</v>
      </c>
      <c r="D1209">
        <v>55</v>
      </c>
      <c r="E1209">
        <v>95</v>
      </c>
      <c r="F1209">
        <v>95</v>
      </c>
      <c r="G1209">
        <v>45</v>
      </c>
      <c r="H1209">
        <v>448</v>
      </c>
      <c r="I1209" t="s">
        <v>12696</v>
      </c>
      <c r="K1209">
        <f t="shared" si="41"/>
        <v>448</v>
      </c>
      <c r="L1209">
        <f t="shared" si="40"/>
        <v>2</v>
      </c>
      <c r="M1209" t="s">
        <v>12696</v>
      </c>
      <c r="O1209" t="s">
        <v>11508</v>
      </c>
    </row>
    <row r="1210" spans="1:15" x14ac:dyDescent="0.25">
      <c r="A1210" t="s">
        <v>8377</v>
      </c>
      <c r="B1210">
        <v>70</v>
      </c>
      <c r="C1210">
        <v>105</v>
      </c>
      <c r="D1210">
        <v>60</v>
      </c>
      <c r="E1210">
        <v>105</v>
      </c>
      <c r="F1210">
        <v>110</v>
      </c>
      <c r="G1210">
        <v>50</v>
      </c>
      <c r="H1210">
        <v>500</v>
      </c>
      <c r="I1210" t="s">
        <v>12697</v>
      </c>
      <c r="K1210">
        <f t="shared" si="41"/>
        <v>500</v>
      </c>
      <c r="L1210">
        <f t="shared" si="40"/>
        <v>3</v>
      </c>
      <c r="M1210" t="s">
        <v>12697</v>
      </c>
      <c r="O1210" t="s">
        <v>11508</v>
      </c>
    </row>
    <row r="1211" spans="1:15" x14ac:dyDescent="0.25">
      <c r="A1211" t="s">
        <v>8382</v>
      </c>
      <c r="B1211">
        <v>55</v>
      </c>
      <c r="C1211">
        <v>80</v>
      </c>
      <c r="D1211">
        <v>48</v>
      </c>
      <c r="E1211">
        <v>70</v>
      </c>
      <c r="F1211">
        <v>35</v>
      </c>
      <c r="G1211">
        <v>37</v>
      </c>
      <c r="H1211">
        <v>325</v>
      </c>
      <c r="I1211" t="s">
        <v>12698</v>
      </c>
      <c r="K1211">
        <f t="shared" si="41"/>
        <v>325</v>
      </c>
      <c r="L1211">
        <f t="shared" si="40"/>
        <v>1</v>
      </c>
      <c r="M1211" t="s">
        <v>12698</v>
      </c>
      <c r="O1211" t="s">
        <v>11509</v>
      </c>
    </row>
    <row r="1212" spans="1:15" x14ac:dyDescent="0.25">
      <c r="A1212" t="s">
        <v>8386</v>
      </c>
      <c r="B1212">
        <v>99</v>
      </c>
      <c r="C1212">
        <v>90</v>
      </c>
      <c r="D1212">
        <v>80</v>
      </c>
      <c r="E1212">
        <v>95</v>
      </c>
      <c r="F1212">
        <v>35</v>
      </c>
      <c r="G1212">
        <v>49</v>
      </c>
      <c r="H1212">
        <v>448</v>
      </c>
      <c r="I1212" t="s">
        <v>12699</v>
      </c>
      <c r="K1212">
        <f t="shared" si="41"/>
        <v>448</v>
      </c>
      <c r="L1212">
        <f t="shared" si="40"/>
        <v>2</v>
      </c>
      <c r="M1212" t="s">
        <v>12699</v>
      </c>
      <c r="O1212" t="s">
        <v>11509</v>
      </c>
    </row>
    <row r="1213" spans="1:15" x14ac:dyDescent="0.25">
      <c r="A1213" t="s">
        <v>8389</v>
      </c>
      <c r="B1213">
        <v>105</v>
      </c>
      <c r="C1213">
        <v>105</v>
      </c>
      <c r="D1213">
        <v>85</v>
      </c>
      <c r="E1213">
        <v>100</v>
      </c>
      <c r="F1213">
        <v>50</v>
      </c>
      <c r="G1213">
        <v>55</v>
      </c>
      <c r="H1213">
        <v>500</v>
      </c>
      <c r="I1213" t="s">
        <v>12700</v>
      </c>
      <c r="K1213">
        <f t="shared" si="41"/>
        <v>500</v>
      </c>
      <c r="L1213">
        <f t="shared" si="40"/>
        <v>3</v>
      </c>
      <c r="M1213" t="s">
        <v>12700</v>
      </c>
      <c r="O1213" t="s">
        <v>11509</v>
      </c>
    </row>
    <row r="1214" spans="1:15" x14ac:dyDescent="0.25">
      <c r="A1214" t="s">
        <v>8393</v>
      </c>
      <c r="B1214">
        <v>45</v>
      </c>
      <c r="C1214">
        <v>60</v>
      </c>
      <c r="D1214">
        <v>80</v>
      </c>
      <c r="E1214">
        <v>35</v>
      </c>
      <c r="F1214">
        <v>28</v>
      </c>
      <c r="G1214">
        <v>77</v>
      </c>
      <c r="H1214">
        <v>325</v>
      </c>
      <c r="I1214" t="s">
        <v>12701</v>
      </c>
      <c r="K1214">
        <f t="shared" si="41"/>
        <v>325</v>
      </c>
      <c r="L1214">
        <f t="shared" si="40"/>
        <v>1</v>
      </c>
      <c r="M1214" t="s">
        <v>12701</v>
      </c>
      <c r="O1214" t="s">
        <v>11510</v>
      </c>
    </row>
    <row r="1215" spans="1:15" x14ac:dyDescent="0.25">
      <c r="A1215" t="s">
        <v>8397</v>
      </c>
      <c r="B1215">
        <v>59</v>
      </c>
      <c r="C1215">
        <v>80</v>
      </c>
      <c r="D1215">
        <v>100</v>
      </c>
      <c r="E1215">
        <v>65</v>
      </c>
      <c r="F1215">
        <v>45</v>
      </c>
      <c r="G1215">
        <v>99</v>
      </c>
      <c r="H1215">
        <v>448</v>
      </c>
      <c r="I1215" t="s">
        <v>12702</v>
      </c>
      <c r="K1215">
        <f t="shared" si="41"/>
        <v>448</v>
      </c>
      <c r="L1215">
        <f t="shared" si="40"/>
        <v>2</v>
      </c>
      <c r="M1215" t="s">
        <v>12702</v>
      </c>
      <c r="O1215" t="s">
        <v>11510</v>
      </c>
    </row>
    <row r="1216" spans="1:15" x14ac:dyDescent="0.25">
      <c r="A1216" t="s">
        <v>8400</v>
      </c>
      <c r="B1216">
        <v>70</v>
      </c>
      <c r="C1216">
        <v>90</v>
      </c>
      <c r="D1216">
        <v>110</v>
      </c>
      <c r="E1216">
        <v>70</v>
      </c>
      <c r="F1216">
        <v>50</v>
      </c>
      <c r="G1216">
        <v>110</v>
      </c>
      <c r="H1216">
        <v>500</v>
      </c>
      <c r="I1216" t="s">
        <v>12703</v>
      </c>
      <c r="K1216">
        <f t="shared" si="41"/>
        <v>500</v>
      </c>
      <c r="L1216">
        <f t="shared" si="40"/>
        <v>3</v>
      </c>
      <c r="M1216" t="s">
        <v>12703</v>
      </c>
      <c r="O1216" t="s">
        <v>11510</v>
      </c>
    </row>
    <row r="1217" spans="1:15" x14ac:dyDescent="0.25">
      <c r="A1217" t="s">
        <v>8352</v>
      </c>
      <c r="B1217">
        <v>70</v>
      </c>
      <c r="C1217">
        <v>40</v>
      </c>
      <c r="D1217">
        <v>60</v>
      </c>
      <c r="E1217">
        <v>85</v>
      </c>
      <c r="F1217">
        <v>102</v>
      </c>
      <c r="G1217">
        <v>93</v>
      </c>
      <c r="H1217">
        <v>450</v>
      </c>
      <c r="I1217" t="s">
        <v>12704</v>
      </c>
      <c r="K1217">
        <f t="shared" si="41"/>
        <v>450</v>
      </c>
      <c r="L1217">
        <f t="shared" si="40"/>
        <v>2</v>
      </c>
      <c r="M1217" t="s">
        <v>12704</v>
      </c>
      <c r="O1217" t="s">
        <v>11511</v>
      </c>
    </row>
    <row r="1218" spans="1:15" x14ac:dyDescent="0.25">
      <c r="A1218" t="s">
        <v>8354</v>
      </c>
      <c r="B1218">
        <v>62</v>
      </c>
      <c r="C1218">
        <v>38</v>
      </c>
      <c r="D1218">
        <v>54</v>
      </c>
      <c r="E1218">
        <v>68</v>
      </c>
      <c r="F1218">
        <v>53</v>
      </c>
      <c r="G1218">
        <v>80</v>
      </c>
      <c r="H1218">
        <v>355</v>
      </c>
      <c r="I1218" t="s">
        <v>12705</v>
      </c>
      <c r="K1218">
        <f t="shared" si="41"/>
        <v>355</v>
      </c>
      <c r="L1218">
        <f t="shared" si="40"/>
        <v>1</v>
      </c>
      <c r="M1218" t="s">
        <v>12705</v>
      </c>
      <c r="O1218" t="s">
        <v>11512</v>
      </c>
    </row>
    <row r="1219" spans="1:15" x14ac:dyDescent="0.25">
      <c r="A1219" t="s">
        <v>8362</v>
      </c>
      <c r="B1219">
        <v>74</v>
      </c>
      <c r="C1219">
        <v>48</v>
      </c>
      <c r="D1219">
        <v>71</v>
      </c>
      <c r="E1219">
        <v>104</v>
      </c>
      <c r="F1219">
        <v>73</v>
      </c>
      <c r="G1219">
        <v>96</v>
      </c>
      <c r="H1219">
        <v>466</v>
      </c>
      <c r="I1219" t="s">
        <v>12706</v>
      </c>
      <c r="K1219">
        <f t="shared" si="41"/>
        <v>466</v>
      </c>
      <c r="L1219">
        <f t="shared" si="40"/>
        <v>2</v>
      </c>
      <c r="M1219" t="s">
        <v>12706</v>
      </c>
      <c r="O1219" t="s">
        <v>11512</v>
      </c>
    </row>
    <row r="1220" spans="1:15" x14ac:dyDescent="0.25">
      <c r="A1220" t="s">
        <v>8365</v>
      </c>
      <c r="B1220">
        <v>110</v>
      </c>
      <c r="C1220">
        <v>130</v>
      </c>
      <c r="D1220">
        <v>130</v>
      </c>
      <c r="E1220">
        <v>15</v>
      </c>
      <c r="F1220">
        <v>20</v>
      </c>
      <c r="G1220">
        <v>135</v>
      </c>
      <c r="H1220">
        <v>540</v>
      </c>
      <c r="I1220" t="s">
        <v>12707</v>
      </c>
      <c r="K1220">
        <f t="shared" si="41"/>
        <v>540</v>
      </c>
      <c r="L1220">
        <f t="shared" si="40"/>
        <v>3</v>
      </c>
      <c r="M1220" t="s">
        <v>12707</v>
      </c>
      <c r="O1220" t="s">
        <v>11513</v>
      </c>
    </row>
    <row r="1221" spans="1:15" x14ac:dyDescent="0.25">
      <c r="A1221" t="s">
        <v>10050</v>
      </c>
      <c r="B1221">
        <v>100</v>
      </c>
      <c r="C1221">
        <v>170</v>
      </c>
      <c r="D1221">
        <v>105</v>
      </c>
      <c r="E1221">
        <v>130</v>
      </c>
      <c r="F1221">
        <v>95</v>
      </c>
      <c r="G1221">
        <v>80</v>
      </c>
      <c r="H1221">
        <v>680</v>
      </c>
      <c r="I1221" t="s">
        <v>12708</v>
      </c>
      <c r="K1221">
        <f t="shared" si="41"/>
        <v>680</v>
      </c>
      <c r="L1221">
        <f t="shared" si="40"/>
        <v>4</v>
      </c>
      <c r="M1221" t="s">
        <v>12708</v>
      </c>
      <c r="O1221" t="s">
        <v>10051</v>
      </c>
    </row>
    <row r="1222" spans="1:15" x14ac:dyDescent="0.25">
      <c r="A1222" t="s">
        <v>10240</v>
      </c>
      <c r="B1222">
        <v>90</v>
      </c>
      <c r="C1222">
        <v>122</v>
      </c>
      <c r="D1222">
        <v>90</v>
      </c>
      <c r="E1222">
        <v>99</v>
      </c>
      <c r="F1222">
        <v>69</v>
      </c>
      <c r="G1222">
        <v>60</v>
      </c>
      <c r="H1222">
        <v>530</v>
      </c>
      <c r="I1222" t="s">
        <v>12709</v>
      </c>
      <c r="K1222">
        <f t="shared" si="41"/>
        <v>530</v>
      </c>
      <c r="L1222">
        <f t="shared" si="40"/>
        <v>3</v>
      </c>
      <c r="M1222" t="s">
        <v>12709</v>
      </c>
      <c r="O1222" t="s">
        <v>11507</v>
      </c>
    </row>
    <row r="1223" spans="1:15" x14ac:dyDescent="0.25">
      <c r="A1223" t="s">
        <v>10348</v>
      </c>
      <c r="B1223">
        <v>65</v>
      </c>
      <c r="C1223">
        <v>120</v>
      </c>
      <c r="D1223">
        <v>100</v>
      </c>
      <c r="E1223">
        <v>115</v>
      </c>
      <c r="F1223">
        <v>120</v>
      </c>
      <c r="G1223">
        <v>100</v>
      </c>
      <c r="H1223">
        <v>620</v>
      </c>
      <c r="I1223" t="s">
        <v>12710</v>
      </c>
      <c r="K1223">
        <f t="shared" si="41"/>
        <v>620</v>
      </c>
      <c r="L1223">
        <f t="shared" si="40"/>
        <v>4</v>
      </c>
      <c r="M1223" t="s">
        <v>12710</v>
      </c>
      <c r="O1223" t="s">
        <v>10349</v>
      </c>
    </row>
    <row r="1224" spans="1:15" x14ac:dyDescent="0.25">
      <c r="A1224" t="s">
        <v>10429</v>
      </c>
      <c r="B1224">
        <v>75</v>
      </c>
      <c r="C1224">
        <v>105</v>
      </c>
      <c r="D1224">
        <v>70</v>
      </c>
      <c r="E1224">
        <v>93</v>
      </c>
      <c r="F1224">
        <v>63</v>
      </c>
      <c r="G1224">
        <v>70</v>
      </c>
      <c r="H1224">
        <v>476</v>
      </c>
      <c r="I1224" t="s">
        <v>12711</v>
      </c>
      <c r="K1224">
        <f t="shared" si="41"/>
        <v>476</v>
      </c>
      <c r="L1224">
        <f t="shared" si="40"/>
        <v>2</v>
      </c>
      <c r="M1224" t="s">
        <v>12711</v>
      </c>
      <c r="O1224" t="s">
        <v>10432</v>
      </c>
    </row>
    <row r="1225" spans="1:15" x14ac:dyDescent="0.25">
      <c r="A1225" t="s">
        <v>10430</v>
      </c>
      <c r="B1225">
        <v>75</v>
      </c>
      <c r="C1225">
        <v>85</v>
      </c>
      <c r="D1225">
        <v>60</v>
      </c>
      <c r="E1225">
        <v>113</v>
      </c>
      <c r="F1225">
        <v>83</v>
      </c>
      <c r="G1225">
        <v>60</v>
      </c>
      <c r="H1225">
        <v>476</v>
      </c>
      <c r="I1225" t="s">
        <v>12712</v>
      </c>
      <c r="K1225">
        <f t="shared" si="41"/>
        <v>476</v>
      </c>
      <c r="L1225">
        <f t="shared" si="40"/>
        <v>2</v>
      </c>
      <c r="M1225" t="s">
        <v>12712</v>
      </c>
      <c r="O1225" t="s">
        <v>10433</v>
      </c>
    </row>
    <row r="1226" spans="1:15" x14ac:dyDescent="0.25">
      <c r="A1226" t="s">
        <v>10431</v>
      </c>
      <c r="B1226">
        <v>75</v>
      </c>
      <c r="C1226">
        <v>90</v>
      </c>
      <c r="D1226">
        <v>65</v>
      </c>
      <c r="E1226">
        <v>93</v>
      </c>
      <c r="F1226">
        <v>88</v>
      </c>
      <c r="G1226">
        <v>65</v>
      </c>
      <c r="H1226">
        <v>476</v>
      </c>
      <c r="I1226" t="s">
        <v>12713</v>
      </c>
      <c r="K1226">
        <f t="shared" si="41"/>
        <v>476</v>
      </c>
      <c r="L1226">
        <f t="shared" si="40"/>
        <v>2</v>
      </c>
      <c r="M1226" t="s">
        <v>12713</v>
      </c>
      <c r="O1226" t="s">
        <v>10434</v>
      </c>
    </row>
    <row r="1227" spans="1:15" x14ac:dyDescent="0.25">
      <c r="A1227" t="s">
        <v>10811</v>
      </c>
      <c r="B1227">
        <v>40</v>
      </c>
      <c r="C1227">
        <v>29</v>
      </c>
      <c r="D1227">
        <v>35</v>
      </c>
      <c r="E1227">
        <v>36</v>
      </c>
      <c r="F1227">
        <v>29</v>
      </c>
      <c r="G1227">
        <v>55</v>
      </c>
      <c r="H1227">
        <v>224</v>
      </c>
      <c r="I1227" t="s">
        <v>12714</v>
      </c>
      <c r="K1227">
        <f t="shared" si="41"/>
        <v>224</v>
      </c>
      <c r="L1227">
        <f t="shared" si="40"/>
        <v>1</v>
      </c>
      <c r="M1227" t="s">
        <v>12714</v>
      </c>
      <c r="O1227" t="s">
        <v>10817</v>
      </c>
    </row>
    <row r="1228" spans="1:15" x14ac:dyDescent="0.25">
      <c r="A1228" t="s">
        <v>10812</v>
      </c>
      <c r="B1228">
        <v>80</v>
      </c>
      <c r="C1228">
        <v>99</v>
      </c>
      <c r="D1228">
        <v>105</v>
      </c>
      <c r="E1228">
        <v>46</v>
      </c>
      <c r="F1228">
        <v>29</v>
      </c>
      <c r="G1228">
        <v>65</v>
      </c>
      <c r="H1228">
        <v>424</v>
      </c>
      <c r="I1228" t="s">
        <v>12715</v>
      </c>
      <c r="K1228">
        <f t="shared" si="41"/>
        <v>424</v>
      </c>
      <c r="L1228">
        <f t="shared" si="40"/>
        <v>2</v>
      </c>
      <c r="M1228" t="s">
        <v>12715</v>
      </c>
      <c r="O1228" t="s">
        <v>10817</v>
      </c>
    </row>
    <row r="1229" spans="1:15" x14ac:dyDescent="0.25">
      <c r="A1229" t="s">
        <v>10813</v>
      </c>
      <c r="B1229">
        <v>80</v>
      </c>
      <c r="C1229">
        <v>34</v>
      </c>
      <c r="D1229">
        <v>40</v>
      </c>
      <c r="E1229">
        <v>96</v>
      </c>
      <c r="F1229">
        <v>104</v>
      </c>
      <c r="G1229">
        <v>70</v>
      </c>
      <c r="H1229">
        <v>424</v>
      </c>
      <c r="I1229" t="s">
        <v>12716</v>
      </c>
      <c r="K1229">
        <f t="shared" si="41"/>
        <v>424</v>
      </c>
      <c r="L1229">
        <f t="shared" si="40"/>
        <v>2</v>
      </c>
      <c r="M1229" t="s">
        <v>12716</v>
      </c>
      <c r="O1229" t="s">
        <v>10817</v>
      </c>
    </row>
    <row r="1230" spans="1:15" x14ac:dyDescent="0.25">
      <c r="A1230" t="s">
        <v>10814</v>
      </c>
      <c r="B1230">
        <v>40</v>
      </c>
      <c r="C1230">
        <v>29</v>
      </c>
      <c r="D1230">
        <v>35</v>
      </c>
      <c r="E1230">
        <v>36</v>
      </c>
      <c r="F1230">
        <v>29</v>
      </c>
      <c r="G1230">
        <v>55</v>
      </c>
      <c r="H1230">
        <v>224</v>
      </c>
      <c r="I1230" t="s">
        <v>12717</v>
      </c>
      <c r="K1230">
        <f t="shared" si="41"/>
        <v>224</v>
      </c>
      <c r="L1230">
        <f t="shared" si="40"/>
        <v>1</v>
      </c>
      <c r="M1230" t="s">
        <v>12717</v>
      </c>
      <c r="O1230" t="s">
        <v>10818</v>
      </c>
    </row>
    <row r="1231" spans="1:15" x14ac:dyDescent="0.25">
      <c r="A1231" t="s">
        <v>10815</v>
      </c>
      <c r="B1231">
        <v>80</v>
      </c>
      <c r="C1231">
        <v>99</v>
      </c>
      <c r="D1231">
        <v>105</v>
      </c>
      <c r="E1231">
        <v>46</v>
      </c>
      <c r="F1231">
        <v>29</v>
      </c>
      <c r="G1231">
        <v>65</v>
      </c>
      <c r="H1231">
        <v>424</v>
      </c>
      <c r="I1231" t="s">
        <v>12718</v>
      </c>
      <c r="K1231">
        <f t="shared" si="41"/>
        <v>424</v>
      </c>
      <c r="L1231">
        <f t="shared" si="40"/>
        <v>2</v>
      </c>
      <c r="M1231" t="s">
        <v>12718</v>
      </c>
      <c r="O1231" t="s">
        <v>10818</v>
      </c>
    </row>
    <row r="1232" spans="1:15" x14ac:dyDescent="0.25">
      <c r="A1232" t="s">
        <v>10816</v>
      </c>
      <c r="B1232">
        <v>80</v>
      </c>
      <c r="C1232">
        <v>34</v>
      </c>
      <c r="D1232">
        <v>40</v>
      </c>
      <c r="E1232">
        <v>96</v>
      </c>
      <c r="F1232">
        <v>104</v>
      </c>
      <c r="G1232">
        <v>70</v>
      </c>
      <c r="H1232">
        <v>424</v>
      </c>
      <c r="I1232" t="s">
        <v>12719</v>
      </c>
      <c r="K1232">
        <f t="shared" si="41"/>
        <v>424</v>
      </c>
      <c r="L1232">
        <f t="shared" si="40"/>
        <v>2</v>
      </c>
      <c r="M1232" t="s">
        <v>12719</v>
      </c>
      <c r="O1232" t="s">
        <v>10818</v>
      </c>
    </row>
    <row r="1233" spans="1:15" x14ac:dyDescent="0.25">
      <c r="A1233" t="s">
        <v>11121</v>
      </c>
      <c r="B1233">
        <v>78</v>
      </c>
      <c r="C1233">
        <v>85</v>
      </c>
      <c r="D1233">
        <v>130</v>
      </c>
      <c r="E1233">
        <v>50</v>
      </c>
      <c r="F1233">
        <v>145</v>
      </c>
      <c r="G1233">
        <v>130</v>
      </c>
      <c r="H1233">
        <v>618</v>
      </c>
      <c r="I1233" t="s">
        <v>12720</v>
      </c>
      <c r="K1233">
        <f t="shared" si="41"/>
        <v>618</v>
      </c>
      <c r="L1233">
        <f t="shared" si="40"/>
        <v>4</v>
      </c>
      <c r="M1233" t="s">
        <v>12720</v>
      </c>
      <c r="O1233" t="s">
        <v>11123</v>
      </c>
    </row>
    <row r="1234" spans="1:15" x14ac:dyDescent="0.25">
      <c r="A1234" t="s">
        <v>11129</v>
      </c>
      <c r="B1234">
        <v>85</v>
      </c>
      <c r="C1234">
        <v>80</v>
      </c>
      <c r="D1234">
        <v>70</v>
      </c>
      <c r="E1234">
        <v>120</v>
      </c>
      <c r="F1234">
        <v>65</v>
      </c>
      <c r="G1234">
        <v>50</v>
      </c>
      <c r="H1234">
        <v>470</v>
      </c>
      <c r="I1234" t="s">
        <v>12721</v>
      </c>
      <c r="K1234">
        <f t="shared" si="41"/>
        <v>470</v>
      </c>
      <c r="L1234">
        <f t="shared" si="40"/>
        <v>2</v>
      </c>
      <c r="M1234" t="s">
        <v>12721</v>
      </c>
      <c r="O1234" t="s">
        <v>11130</v>
      </c>
    </row>
    <row r="1235" spans="1:15" x14ac:dyDescent="0.25">
      <c r="A1235" t="s">
        <v>11171</v>
      </c>
      <c r="B1235">
        <v>74</v>
      </c>
      <c r="C1235">
        <v>121</v>
      </c>
      <c r="D1235">
        <v>87</v>
      </c>
      <c r="E1235">
        <v>111</v>
      </c>
      <c r="F1235">
        <v>32</v>
      </c>
      <c r="G1235">
        <v>70</v>
      </c>
      <c r="H1235">
        <v>495</v>
      </c>
      <c r="I1235" t="s">
        <v>12722</v>
      </c>
      <c r="K1235">
        <f t="shared" si="41"/>
        <v>495</v>
      </c>
      <c r="L1235">
        <f t="shared" si="40"/>
        <v>3</v>
      </c>
      <c r="M1235" t="s">
        <v>12722</v>
      </c>
      <c r="O1235" t="s">
        <v>11172</v>
      </c>
    </row>
    <row r="1236" spans="1:15" x14ac:dyDescent="0.25">
      <c r="A1236" t="s">
        <v>11184</v>
      </c>
      <c r="B1236">
        <v>60</v>
      </c>
      <c r="C1236">
        <v>25</v>
      </c>
      <c r="D1236">
        <v>70</v>
      </c>
      <c r="E1236">
        <v>50</v>
      </c>
      <c r="F1236">
        <v>70</v>
      </c>
      <c r="G1236">
        <v>55</v>
      </c>
      <c r="H1236">
        <v>330</v>
      </c>
      <c r="I1236" t="s">
        <v>12723</v>
      </c>
      <c r="K1236">
        <f t="shared" si="41"/>
        <v>330</v>
      </c>
      <c r="L1236">
        <f t="shared" si="40"/>
        <v>1</v>
      </c>
      <c r="M1236" t="s">
        <v>12723</v>
      </c>
      <c r="O1236" t="s">
        <v>11186</v>
      </c>
    </row>
    <row r="1237" spans="1:15" x14ac:dyDescent="0.25">
      <c r="A1237" t="s">
        <v>11185</v>
      </c>
      <c r="B1237">
        <v>80</v>
      </c>
      <c r="C1237">
        <v>45</v>
      </c>
      <c r="D1237">
        <v>100</v>
      </c>
      <c r="E1237">
        <v>70</v>
      </c>
      <c r="F1237">
        <v>90</v>
      </c>
      <c r="G1237">
        <v>85</v>
      </c>
      <c r="H1237">
        <v>470</v>
      </c>
      <c r="I1237" t="s">
        <v>12724</v>
      </c>
      <c r="K1237">
        <f t="shared" si="41"/>
        <v>470</v>
      </c>
      <c r="L1237">
        <f t="shared" si="40"/>
        <v>2</v>
      </c>
      <c r="M1237" t="s">
        <v>12724</v>
      </c>
      <c r="O1237" t="s">
        <v>11186</v>
      </c>
    </row>
    <row r="1238" spans="1:15" x14ac:dyDescent="0.25">
      <c r="A1238" t="s">
        <v>12745</v>
      </c>
      <c r="B1238">
        <v>60</v>
      </c>
      <c r="C1238">
        <v>25</v>
      </c>
      <c r="D1238">
        <v>50</v>
      </c>
      <c r="E1238">
        <v>70</v>
      </c>
      <c r="F1238">
        <v>70</v>
      </c>
      <c r="G1238">
        <v>55</v>
      </c>
      <c r="H1238">
        <v>330</v>
      </c>
      <c r="I1238" t="s">
        <v>12749</v>
      </c>
      <c r="K1238">
        <f t="shared" ref="K1238:K1239" si="42">SUM(B1238:G1238)</f>
        <v>330</v>
      </c>
      <c r="L1238">
        <f t="shared" si="40"/>
        <v>1</v>
      </c>
      <c r="M1238" t="s">
        <v>12749</v>
      </c>
      <c r="O1238" t="s">
        <v>12747</v>
      </c>
    </row>
    <row r="1239" spans="1:15" x14ac:dyDescent="0.25">
      <c r="A1239" t="s">
        <v>12746</v>
      </c>
      <c r="B1239">
        <v>80</v>
      </c>
      <c r="C1239">
        <v>45</v>
      </c>
      <c r="D1239">
        <v>70</v>
      </c>
      <c r="E1239">
        <v>100</v>
      </c>
      <c r="F1239">
        <v>90</v>
      </c>
      <c r="G1239">
        <v>85</v>
      </c>
      <c r="H1239">
        <v>470</v>
      </c>
      <c r="I1239" t="s">
        <v>12750</v>
      </c>
      <c r="K1239">
        <f t="shared" si="42"/>
        <v>470</v>
      </c>
      <c r="L1239">
        <f t="shared" si="40"/>
        <v>2</v>
      </c>
      <c r="M1239" t="s">
        <v>12750</v>
      </c>
      <c r="O1239" t="s">
        <v>12747</v>
      </c>
    </row>
    <row r="1240" spans="1:15" x14ac:dyDescent="0.25">
      <c r="A1240" t="s">
        <v>12645</v>
      </c>
      <c r="B1240">
        <v>100</v>
      </c>
      <c r="C1240">
        <v>80</v>
      </c>
      <c r="D1240">
        <v>95</v>
      </c>
      <c r="E1240">
        <v>10</v>
      </c>
      <c r="F1240">
        <v>80</v>
      </c>
      <c r="G1240">
        <v>95</v>
      </c>
      <c r="H1240">
        <v>460</v>
      </c>
      <c r="I1240" t="s">
        <v>12725</v>
      </c>
      <c r="K1240">
        <f t="shared" ref="K1240:K1243" si="43">SUM(B1240:G1240)</f>
        <v>460</v>
      </c>
      <c r="L1240">
        <f t="shared" si="40"/>
        <v>2</v>
      </c>
      <c r="M1240" t="s">
        <v>12725</v>
      </c>
      <c r="O1240" t="s">
        <v>12649</v>
      </c>
    </row>
    <row r="1241" spans="1:15" x14ac:dyDescent="0.25">
      <c r="A1241" t="s">
        <v>12646</v>
      </c>
      <c r="B1241">
        <v>100</v>
      </c>
      <c r="C1241">
        <v>20</v>
      </c>
      <c r="D1241">
        <v>70</v>
      </c>
      <c r="E1241">
        <v>80</v>
      </c>
      <c r="F1241">
        <v>120</v>
      </c>
      <c r="G1241">
        <v>70</v>
      </c>
      <c r="H1241">
        <v>460</v>
      </c>
      <c r="I1241" t="s">
        <v>12726</v>
      </c>
      <c r="K1241">
        <f t="shared" si="43"/>
        <v>460</v>
      </c>
      <c r="L1241">
        <f t="shared" si="40"/>
        <v>2</v>
      </c>
      <c r="M1241" t="s">
        <v>12726</v>
      </c>
      <c r="O1241" t="s">
        <v>12650</v>
      </c>
    </row>
    <row r="1242" spans="1:15" x14ac:dyDescent="0.25">
      <c r="A1242" t="s">
        <v>12647</v>
      </c>
      <c r="B1242">
        <v>100</v>
      </c>
      <c r="C1242">
        <v>30</v>
      </c>
      <c r="D1242">
        <v>110</v>
      </c>
      <c r="E1242">
        <v>30</v>
      </c>
      <c r="F1242">
        <v>80</v>
      </c>
      <c r="G1242">
        <v>110</v>
      </c>
      <c r="H1242">
        <v>460</v>
      </c>
      <c r="I1242" t="s">
        <v>12727</v>
      </c>
      <c r="K1242">
        <f t="shared" si="43"/>
        <v>460</v>
      </c>
      <c r="L1242">
        <f t="shared" si="40"/>
        <v>2</v>
      </c>
      <c r="M1242" t="s">
        <v>12727</v>
      </c>
      <c r="O1242" t="s">
        <v>12651</v>
      </c>
    </row>
    <row r="1243" spans="1:15" x14ac:dyDescent="0.25">
      <c r="A1243" t="s">
        <v>12648</v>
      </c>
      <c r="B1243">
        <v>100</v>
      </c>
      <c r="C1243">
        <v>20</v>
      </c>
      <c r="D1243">
        <v>75</v>
      </c>
      <c r="E1243">
        <v>120</v>
      </c>
      <c r="F1243">
        <v>70</v>
      </c>
      <c r="G1243">
        <v>75</v>
      </c>
      <c r="H1243">
        <v>460</v>
      </c>
      <c r="I1243" t="s">
        <v>12728</v>
      </c>
      <c r="K1243">
        <f t="shared" si="43"/>
        <v>460</v>
      </c>
      <c r="L1243">
        <f t="shared" si="40"/>
        <v>2</v>
      </c>
      <c r="M1243" t="s">
        <v>12728</v>
      </c>
      <c r="O1243" t="s">
        <v>12652</v>
      </c>
    </row>
  </sheetData>
  <autoFilter ref="A1:M1237" xr:uid="{00000000-0001-0000-0900-000000000000}"/>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theme="5" tint="0.79998168889431442"/>
  </sheetPr>
  <dimension ref="A4:B2352"/>
  <sheetViews>
    <sheetView workbookViewId="0">
      <selection activeCell="B4" sqref="B4"/>
    </sheetView>
  </sheetViews>
  <sheetFormatPr defaultRowHeight="15" x14ac:dyDescent="0.25"/>
  <cols>
    <col min="1" max="1" width="21.5703125" bestFit="1" customWidth="1"/>
    <col min="2" max="2" width="48.140625" bestFit="1" customWidth="1"/>
    <col min="3" max="3" width="13.140625" bestFit="1" customWidth="1"/>
    <col min="4" max="4" width="13.42578125" bestFit="1" customWidth="1"/>
    <col min="5" max="5" width="9.85546875" bestFit="1" customWidth="1"/>
    <col min="6" max="6" width="11.42578125" bestFit="1" customWidth="1"/>
    <col min="7" max="7" width="13.5703125" bestFit="1" customWidth="1"/>
    <col min="8" max="8" width="11.7109375" bestFit="1" customWidth="1"/>
    <col min="9" max="10" width="11.28515625" bestFit="1" customWidth="1"/>
    <col min="11" max="11" width="7.42578125" bestFit="1" customWidth="1"/>
    <col min="12" max="12" width="7.140625" bestFit="1" customWidth="1"/>
    <col min="13" max="13" width="6.85546875" bestFit="1" customWidth="1"/>
    <col min="14" max="14" width="9.140625" bestFit="1" customWidth="1"/>
    <col min="15" max="15" width="3.7109375" bestFit="1" customWidth="1"/>
    <col min="16" max="16" width="6.140625" bestFit="1" customWidth="1"/>
    <col min="17" max="17" width="9" bestFit="1" customWidth="1"/>
    <col min="18" max="18" width="8" bestFit="1" customWidth="1"/>
    <col min="19" max="19" width="8.42578125" bestFit="1" customWidth="1"/>
    <col min="20" max="20" width="5.85546875" bestFit="1" customWidth="1"/>
    <col min="21" max="21" width="7.5703125" bestFit="1" customWidth="1"/>
    <col min="22" max="22" width="5.85546875" bestFit="1" customWidth="1"/>
    <col min="23" max="23" width="7.42578125" bestFit="1" customWidth="1"/>
    <col min="24" max="24" width="7.28515625" bestFit="1" customWidth="1"/>
    <col min="25" max="25" width="11.28515625" bestFit="1" customWidth="1"/>
    <col min="26" max="26" width="5.85546875" bestFit="1" customWidth="1"/>
    <col min="27" max="27" width="9" bestFit="1" customWidth="1"/>
    <col min="28" max="28" width="6.140625" customWidth="1"/>
    <col min="29" max="29" width="4.7109375" bestFit="1" customWidth="1"/>
    <col min="30" max="30" width="7.42578125" customWidth="1"/>
    <col min="31" max="31" width="7.140625" bestFit="1" customWidth="1"/>
    <col min="32" max="32" width="9.140625" bestFit="1" customWidth="1"/>
    <col min="33" max="33" width="3.7109375" bestFit="1" customWidth="1"/>
    <col min="34" max="34" width="6.140625" bestFit="1" customWidth="1"/>
    <col min="35" max="35" width="9" bestFit="1" customWidth="1"/>
    <col min="36" max="36" width="8" bestFit="1" customWidth="1"/>
    <col min="37" max="37" width="8.42578125" bestFit="1" customWidth="1"/>
    <col min="38" max="38" width="5.85546875" bestFit="1" customWidth="1"/>
    <col min="39" max="39" width="7.5703125" bestFit="1" customWidth="1"/>
    <col min="40" max="40" width="5.85546875" bestFit="1" customWidth="1"/>
    <col min="41" max="41" width="7.42578125" bestFit="1" customWidth="1"/>
    <col min="42" max="42" width="7.28515625" bestFit="1" customWidth="1"/>
    <col min="43" max="43" width="13.140625" customWidth="1"/>
    <col min="44" max="44" width="7.7109375" customWidth="1"/>
    <col min="45" max="45" width="5" bestFit="1" customWidth="1"/>
    <col min="46" max="46" width="9" bestFit="1" customWidth="1"/>
    <col min="47" max="47" width="8.85546875" bestFit="1" customWidth="1"/>
    <col min="48" max="48" width="9.7109375" bestFit="1" customWidth="1"/>
    <col min="49" max="49" width="4.7109375" bestFit="1" customWidth="1"/>
    <col min="50" max="50" width="7.42578125" bestFit="1" customWidth="1"/>
    <col min="51" max="51" width="7.140625" bestFit="1" customWidth="1"/>
    <col min="52" max="52" width="6.85546875" bestFit="1" customWidth="1"/>
    <col min="53" max="53" width="9" bestFit="1" customWidth="1"/>
    <col min="54" max="54" width="8" bestFit="1" customWidth="1"/>
    <col min="55" max="55" width="8.42578125" bestFit="1" customWidth="1"/>
    <col min="56" max="56" width="7.5703125" bestFit="1" customWidth="1"/>
    <col min="57" max="57" width="7.28515625" bestFit="1" customWidth="1"/>
    <col min="58" max="58" width="10.7109375" customWidth="1"/>
    <col min="59" max="59" width="10.85546875" customWidth="1"/>
    <col min="60" max="60" width="5.85546875" bestFit="1" customWidth="1"/>
    <col min="61" max="61" width="9.7109375" bestFit="1" customWidth="1"/>
    <col min="62" max="62" width="4.7109375" bestFit="1" customWidth="1"/>
    <col min="63" max="63" width="7.42578125" bestFit="1" customWidth="1"/>
    <col min="64" max="64" width="7.140625" customWidth="1"/>
    <col min="65" max="65" width="9" bestFit="1" customWidth="1"/>
    <col min="66" max="66" width="5.85546875" bestFit="1" customWidth="1"/>
    <col min="67" max="67" width="7.28515625" bestFit="1" customWidth="1"/>
    <col min="68" max="68" width="14" bestFit="1" customWidth="1"/>
    <col min="69" max="69" width="10.7109375" bestFit="1" customWidth="1"/>
    <col min="70" max="70" width="5" bestFit="1" customWidth="1"/>
    <col min="71" max="71" width="8.140625" bestFit="1" customWidth="1"/>
    <col min="72" max="72" width="5.85546875" customWidth="1"/>
    <col min="73" max="73" width="9" bestFit="1" customWidth="1"/>
    <col min="74" max="74" width="6.140625" bestFit="1" customWidth="1"/>
    <col min="75" max="75" width="9.7109375" bestFit="1" customWidth="1"/>
    <col min="76" max="76" width="7.42578125" bestFit="1" customWidth="1"/>
    <col min="77" max="77" width="7.140625" bestFit="1" customWidth="1"/>
    <col min="78" max="78" width="6.85546875" bestFit="1" customWidth="1"/>
    <col min="79" max="79" width="9.140625" bestFit="1" customWidth="1"/>
    <col min="80" max="80" width="3.7109375" bestFit="1" customWidth="1"/>
    <col min="81" max="81" width="8" bestFit="1" customWidth="1"/>
    <col min="82" max="82" width="8.42578125" bestFit="1" customWidth="1"/>
    <col min="83" max="83" width="5.85546875" bestFit="1" customWidth="1"/>
    <col min="84" max="84" width="7.5703125" bestFit="1" customWidth="1"/>
    <col min="85" max="85" width="5.85546875" bestFit="1" customWidth="1"/>
    <col min="86" max="86" width="7.42578125" bestFit="1" customWidth="1"/>
    <col min="87" max="87" width="7.28515625" bestFit="1" customWidth="1"/>
    <col min="88" max="88" width="13.85546875" bestFit="1" customWidth="1"/>
    <col min="89" max="89" width="8" bestFit="1" customWidth="1"/>
    <col min="90" max="90" width="5.85546875" bestFit="1" customWidth="1"/>
    <col min="91" max="91" width="9" bestFit="1" customWidth="1"/>
    <col min="92" max="92" width="9.7109375" bestFit="1" customWidth="1"/>
    <col min="93" max="93" width="4.7109375" bestFit="1" customWidth="1"/>
    <col min="94" max="94" width="7.42578125" bestFit="1" customWidth="1"/>
    <col min="95" max="95" width="6.85546875" bestFit="1" customWidth="1"/>
    <col min="96" max="96" width="6.140625" bestFit="1" customWidth="1"/>
    <col min="97" max="97" width="9" bestFit="1" customWidth="1"/>
    <col min="98" max="98" width="8" bestFit="1" customWidth="1"/>
    <col min="99" max="99" width="8.42578125" bestFit="1" customWidth="1"/>
    <col min="100" max="100" width="7.5703125" bestFit="1" customWidth="1"/>
    <col min="101" max="101" width="5.85546875" bestFit="1" customWidth="1"/>
    <col min="102" max="102" width="7.42578125" bestFit="1" customWidth="1"/>
    <col min="103" max="103" width="7.28515625" bestFit="1" customWidth="1"/>
    <col min="104" max="104" width="11" bestFit="1" customWidth="1"/>
    <col min="105" max="105" width="11.5703125" bestFit="1" customWidth="1"/>
    <col min="106" max="106" width="8.140625" bestFit="1" customWidth="1"/>
    <col min="107" max="107" width="5.85546875" bestFit="1" customWidth="1"/>
    <col min="108" max="108" width="7.42578125" bestFit="1" customWidth="1"/>
    <col min="109" max="109" width="6.85546875" bestFit="1" customWidth="1"/>
    <col min="110" max="110" width="9.140625" bestFit="1" customWidth="1"/>
    <col min="111" max="111" width="9" bestFit="1" customWidth="1"/>
    <col min="112" max="112" width="8.42578125" bestFit="1" customWidth="1"/>
    <col min="113" max="113" width="7.28515625" bestFit="1" customWidth="1"/>
    <col min="114" max="114" width="14.7109375" bestFit="1" customWidth="1"/>
    <col min="115" max="115" width="8.140625" bestFit="1" customWidth="1"/>
    <col min="116" max="116" width="5.85546875" bestFit="1" customWidth="1"/>
    <col min="117" max="117" width="9" customWidth="1"/>
    <col min="118" max="118" width="8.85546875" bestFit="1" customWidth="1"/>
    <col min="119" max="119" width="6.140625" bestFit="1" customWidth="1"/>
    <col min="120" max="120" width="9.7109375" bestFit="1" customWidth="1"/>
    <col min="121" max="121" width="7.42578125" bestFit="1" customWidth="1"/>
    <col min="122" max="122" width="7.140625" bestFit="1" customWidth="1"/>
    <col min="123" max="123" width="9.140625" bestFit="1" customWidth="1"/>
    <col min="124" max="124" width="3.7109375" bestFit="1" customWidth="1"/>
    <col min="125" max="125" width="6.140625" customWidth="1"/>
    <col min="126" max="126" width="9" bestFit="1" customWidth="1"/>
    <col min="127" max="127" width="8" bestFit="1" customWidth="1"/>
    <col min="128" max="128" width="8.42578125" bestFit="1" customWidth="1"/>
    <col min="129" max="129" width="5.85546875" bestFit="1" customWidth="1"/>
    <col min="130" max="130" width="7.5703125" bestFit="1" customWidth="1"/>
    <col min="131" max="131" width="5.85546875" bestFit="1" customWidth="1"/>
    <col min="132" max="132" width="7.42578125" bestFit="1" customWidth="1"/>
    <col min="133" max="133" width="7.28515625" bestFit="1" customWidth="1"/>
    <col min="134" max="134" width="9.5703125" bestFit="1" customWidth="1"/>
    <col min="135" max="135" width="9.28515625" bestFit="1" customWidth="1"/>
    <col min="136" max="136" width="7.140625" bestFit="1" customWidth="1"/>
    <col min="137" max="137" width="6.85546875" bestFit="1" customWidth="1"/>
    <col min="138" max="138" width="6.140625" bestFit="1" customWidth="1"/>
    <col min="139" max="139" width="7.28515625" bestFit="1" customWidth="1"/>
    <col min="140" max="140" width="12.28515625" bestFit="1" customWidth="1"/>
    <col min="141" max="141" width="9" bestFit="1" customWidth="1"/>
    <col min="142" max="142" width="8.140625" bestFit="1" customWidth="1"/>
    <col min="143" max="143" width="5.85546875" bestFit="1" customWidth="1"/>
    <col min="144" max="144" width="9" bestFit="1" customWidth="1"/>
    <col min="145" max="145" width="6.140625" bestFit="1" customWidth="1"/>
    <col min="146" max="146" width="9.7109375" bestFit="1" customWidth="1"/>
    <col min="147" max="147" width="4.7109375" bestFit="1" customWidth="1"/>
    <col min="148" max="148" width="7.42578125" bestFit="1" customWidth="1"/>
    <col min="149" max="149" width="6.85546875" bestFit="1" customWidth="1"/>
    <col min="150" max="150" width="9.140625" bestFit="1" customWidth="1"/>
    <col min="151" max="151" width="3.7109375" bestFit="1" customWidth="1"/>
    <col min="152" max="152" width="6.140625" bestFit="1" customWidth="1"/>
    <col min="153" max="153" width="9" bestFit="1" customWidth="1"/>
    <col min="154" max="154" width="8" bestFit="1" customWidth="1"/>
    <col min="155" max="156" width="5.85546875" bestFit="1" customWidth="1"/>
    <col min="157" max="157" width="7.42578125" bestFit="1" customWidth="1"/>
    <col min="158" max="158" width="7.28515625" bestFit="1" customWidth="1"/>
    <col min="159" max="159" width="12" bestFit="1" customWidth="1"/>
    <col min="160" max="160" width="8.7109375" bestFit="1" customWidth="1"/>
    <col min="161" max="161" width="5" bestFit="1" customWidth="1"/>
    <col min="162" max="162" width="8.140625" bestFit="1" customWidth="1"/>
    <col min="163" max="163" width="5.85546875" bestFit="1" customWidth="1"/>
    <col min="164" max="164" width="9" bestFit="1" customWidth="1"/>
    <col min="165" max="165" width="6.140625" bestFit="1" customWidth="1"/>
    <col min="166" max="166" width="9.7109375" bestFit="1" customWidth="1"/>
    <col min="167" max="167" width="4.7109375" bestFit="1" customWidth="1"/>
    <col min="168" max="168" width="7.42578125" customWidth="1"/>
    <col min="169" max="169" width="7.140625" bestFit="1" customWidth="1"/>
    <col min="170" max="170" width="9.140625" bestFit="1" customWidth="1"/>
    <col min="171" max="171" width="3.7109375" bestFit="1" customWidth="1"/>
    <col min="172" max="172" width="6.140625" bestFit="1" customWidth="1"/>
    <col min="173" max="173" width="9" bestFit="1" customWidth="1"/>
    <col min="174" max="174" width="8" bestFit="1" customWidth="1"/>
    <col min="175" max="175" width="8.42578125" bestFit="1" customWidth="1"/>
    <col min="176" max="176" width="5.85546875" bestFit="1" customWidth="1"/>
    <col min="177" max="177" width="7.5703125" bestFit="1" customWidth="1"/>
    <col min="178" max="178" width="7.42578125" bestFit="1" customWidth="1"/>
    <col min="179" max="179" width="11.7109375" bestFit="1" customWidth="1"/>
    <col min="180" max="180" width="11" bestFit="1" customWidth="1"/>
    <col min="181" max="181" width="8.140625" bestFit="1" customWidth="1"/>
    <col min="182" max="182" width="5.85546875" bestFit="1" customWidth="1"/>
    <col min="183" max="183" width="9" bestFit="1" customWidth="1"/>
    <col min="184" max="184" width="6.140625" bestFit="1" customWidth="1"/>
    <col min="185" max="185" width="9.7109375" bestFit="1" customWidth="1"/>
    <col min="186" max="186" width="7.42578125" bestFit="1" customWidth="1"/>
    <col min="187" max="187" width="7.140625" bestFit="1" customWidth="1"/>
    <col min="188" max="188" width="6.85546875" bestFit="1" customWidth="1"/>
    <col min="189" max="189" width="6.140625" bestFit="1" customWidth="1"/>
    <col min="190" max="190" width="9" bestFit="1" customWidth="1"/>
    <col min="191" max="191" width="8" bestFit="1" customWidth="1"/>
    <col min="192" max="192" width="8.42578125" bestFit="1" customWidth="1"/>
    <col min="193" max="193" width="5.85546875" bestFit="1" customWidth="1"/>
    <col min="194" max="194" width="7.5703125" bestFit="1" customWidth="1"/>
    <col min="195" max="195" width="14.140625" bestFit="1" customWidth="1"/>
    <col min="196" max="196" width="5.5703125" bestFit="1" customWidth="1"/>
    <col min="197" max="197" width="8.140625" bestFit="1" customWidth="1"/>
    <col min="198" max="198" width="5.85546875" bestFit="1" customWidth="1"/>
    <col min="199" max="199" width="9" bestFit="1" customWidth="1"/>
    <col min="200" max="200" width="6.140625" bestFit="1" customWidth="1"/>
    <col min="201" max="201" width="9.7109375" bestFit="1" customWidth="1"/>
    <col min="202" max="202" width="7.42578125" bestFit="1" customWidth="1"/>
    <col min="203" max="203" width="7.140625" bestFit="1" customWidth="1"/>
    <col min="204" max="204" width="6.85546875" bestFit="1" customWidth="1"/>
    <col min="205" max="205" width="9.140625" bestFit="1" customWidth="1"/>
    <col min="206" max="206" width="6.140625" customWidth="1"/>
    <col min="207" max="207" width="9" bestFit="1" customWidth="1"/>
    <col min="208" max="208" width="8" bestFit="1" customWidth="1"/>
    <col min="209" max="209" width="8.42578125" bestFit="1" customWidth="1"/>
    <col min="210" max="210" width="5.85546875" bestFit="1" customWidth="1"/>
    <col min="211" max="211" width="7.5703125" bestFit="1" customWidth="1"/>
    <col min="212" max="212" width="5.85546875" bestFit="1" customWidth="1"/>
    <col min="213" max="213" width="7.42578125" bestFit="1" customWidth="1"/>
    <col min="214" max="214" width="7.28515625" bestFit="1" customWidth="1"/>
    <col min="215" max="215" width="8.5703125" bestFit="1" customWidth="1"/>
    <col min="216" max="216" width="8" bestFit="1" customWidth="1"/>
    <col min="217" max="217" width="5" bestFit="1" customWidth="1"/>
    <col min="218" max="218" width="8.140625" bestFit="1" customWidth="1"/>
    <col min="219" max="219" width="5.85546875" bestFit="1" customWidth="1"/>
    <col min="220" max="220" width="9" bestFit="1" customWidth="1"/>
    <col min="221" max="221" width="8.85546875" bestFit="1" customWidth="1"/>
    <col min="222" max="222" width="6.140625" bestFit="1" customWidth="1"/>
    <col min="223" max="223" width="9.7109375" bestFit="1" customWidth="1"/>
    <col min="224" max="224" width="4.7109375" bestFit="1" customWidth="1"/>
    <col min="225" max="225" width="7.42578125" bestFit="1" customWidth="1"/>
    <col min="226" max="226" width="7.140625" bestFit="1" customWidth="1"/>
    <col min="227" max="227" width="9.140625" bestFit="1" customWidth="1"/>
    <col min="228" max="228" width="8" bestFit="1" customWidth="1"/>
    <col min="229" max="229" width="5.85546875" bestFit="1" customWidth="1"/>
    <col min="230" max="230" width="7.5703125" bestFit="1" customWidth="1"/>
    <col min="231" max="231" width="5.85546875" bestFit="1" customWidth="1"/>
    <col min="232" max="232" width="11" bestFit="1" customWidth="1"/>
    <col min="233" max="233" width="10.85546875" bestFit="1" customWidth="1"/>
    <col min="234" max="234" width="5" bestFit="1" customWidth="1"/>
    <col min="235" max="235" width="8.140625" bestFit="1" customWidth="1"/>
    <col min="236" max="236" width="5.85546875" bestFit="1" customWidth="1"/>
    <col min="237" max="237" width="4.7109375" bestFit="1" customWidth="1"/>
    <col min="238" max="238" width="7.42578125" bestFit="1" customWidth="1"/>
    <col min="239" max="239" width="7.140625" bestFit="1" customWidth="1"/>
    <col min="240" max="240" width="6.85546875" bestFit="1" customWidth="1"/>
    <col min="241" max="241" width="6.140625" bestFit="1" customWidth="1"/>
    <col min="242" max="242" width="8" bestFit="1" customWidth="1"/>
    <col min="243" max="243" width="8.42578125" bestFit="1" customWidth="1"/>
    <col min="244" max="244" width="7.5703125" bestFit="1" customWidth="1"/>
    <col min="245" max="245" width="5.85546875" bestFit="1" customWidth="1"/>
    <col min="246" max="246" width="7.42578125" bestFit="1" customWidth="1"/>
    <col min="247" max="247" width="7.28515625" bestFit="1" customWidth="1"/>
    <col min="248" max="248" width="14" bestFit="1" customWidth="1"/>
    <col min="249" max="249" width="9.85546875" bestFit="1" customWidth="1"/>
    <col min="250" max="250" width="5.85546875" customWidth="1"/>
    <col min="251" max="251" width="9" bestFit="1" customWidth="1"/>
    <col min="252" max="252" width="8.85546875" bestFit="1" customWidth="1"/>
    <col min="253" max="253" width="9.7109375" bestFit="1" customWidth="1"/>
    <col min="254" max="254" width="4.7109375" bestFit="1" customWidth="1"/>
    <col min="255" max="255" width="7.42578125" bestFit="1" customWidth="1"/>
    <col min="256" max="256" width="7.140625" bestFit="1" customWidth="1"/>
    <col min="257" max="257" width="8.42578125" bestFit="1" customWidth="1"/>
    <col min="258" max="258" width="5.85546875" bestFit="1" customWidth="1"/>
    <col min="259" max="259" width="7.5703125" bestFit="1" customWidth="1"/>
    <col min="260" max="260" width="5.85546875" bestFit="1" customWidth="1"/>
    <col min="261" max="261" width="7.42578125" bestFit="1" customWidth="1"/>
    <col min="262" max="262" width="7.28515625" bestFit="1" customWidth="1"/>
    <col min="263" max="263" width="12.85546875" bestFit="1" customWidth="1"/>
    <col min="264" max="264" width="10.28515625" bestFit="1" customWidth="1"/>
    <col min="265" max="265" width="8.140625" bestFit="1" customWidth="1"/>
    <col min="266" max="266" width="5.85546875" bestFit="1" customWidth="1"/>
    <col min="267" max="267" width="9" bestFit="1" customWidth="1"/>
    <col min="268" max="268" width="6.140625" customWidth="1"/>
    <col min="269" max="269" width="7.42578125" bestFit="1" customWidth="1"/>
    <col min="270" max="270" width="7.140625" customWidth="1"/>
    <col min="271" max="271" width="9.140625" bestFit="1" customWidth="1"/>
    <col min="272" max="272" width="6.140625" bestFit="1" customWidth="1"/>
    <col min="273" max="273" width="9" bestFit="1" customWidth="1"/>
    <col min="274" max="274" width="7.5703125" bestFit="1" customWidth="1"/>
    <col min="275" max="275" width="5.85546875" bestFit="1" customWidth="1"/>
    <col min="276" max="276" width="7.28515625" bestFit="1" customWidth="1"/>
    <col min="277" max="277" width="13.42578125" bestFit="1" customWidth="1"/>
    <col min="278" max="278" width="7.7109375" bestFit="1" customWidth="1"/>
    <col min="279" max="279" width="5.85546875" bestFit="1" customWidth="1"/>
    <col min="280" max="280" width="9" bestFit="1" customWidth="1"/>
    <col min="281" max="281" width="8.85546875" bestFit="1" customWidth="1"/>
    <col min="282" max="282" width="6.140625" bestFit="1" customWidth="1"/>
    <col min="283" max="283" width="9.7109375" bestFit="1" customWidth="1"/>
    <col min="284" max="284" width="4.7109375" bestFit="1" customWidth="1"/>
    <col min="285" max="285" width="7.42578125" bestFit="1" customWidth="1"/>
    <col min="286" max="286" width="9.140625" bestFit="1" customWidth="1"/>
    <col min="287" max="287" width="3.7109375" bestFit="1" customWidth="1"/>
    <col min="288" max="288" width="6.140625" bestFit="1" customWidth="1"/>
    <col min="289" max="289" width="9" bestFit="1" customWidth="1"/>
    <col min="290" max="290" width="8.42578125" bestFit="1" customWidth="1"/>
    <col min="291" max="291" width="7.5703125" bestFit="1" customWidth="1"/>
    <col min="292" max="292" width="5.85546875" bestFit="1" customWidth="1"/>
    <col min="293" max="293" width="7.42578125" bestFit="1" customWidth="1"/>
    <col min="294" max="294" width="7.28515625" bestFit="1" customWidth="1"/>
    <col min="295" max="295" width="10.7109375" bestFit="1" customWidth="1"/>
    <col min="296" max="296" width="9.42578125" bestFit="1" customWidth="1"/>
    <col min="297" max="297" width="5.85546875" bestFit="1" customWidth="1"/>
    <col min="298" max="298" width="9" bestFit="1" customWidth="1"/>
    <col min="299" max="299" width="9.7109375" bestFit="1" customWidth="1"/>
    <col min="300" max="300" width="7.42578125" bestFit="1" customWidth="1"/>
    <col min="301" max="301" width="7.140625" bestFit="1" customWidth="1"/>
    <col min="302" max="302" width="3.7109375" bestFit="1" customWidth="1"/>
    <col min="303" max="303" width="9" bestFit="1" customWidth="1"/>
    <col min="304" max="304" width="8.42578125" bestFit="1" customWidth="1"/>
    <col min="305" max="305" width="5.85546875" bestFit="1" customWidth="1"/>
    <col min="306" max="306" width="12.42578125" bestFit="1" customWidth="1"/>
    <col min="307" max="307" width="7.7109375" bestFit="1" customWidth="1"/>
    <col min="308" max="308" width="8.140625" bestFit="1" customWidth="1"/>
    <col min="309" max="309" width="5.85546875" bestFit="1" customWidth="1"/>
    <col min="310" max="310" width="9" bestFit="1" customWidth="1"/>
    <col min="311" max="311" width="8.85546875" bestFit="1" customWidth="1"/>
    <col min="312" max="312" width="9.7109375" bestFit="1" customWidth="1"/>
    <col min="313" max="313" width="4.7109375" bestFit="1" customWidth="1"/>
    <col min="314" max="314" width="7.42578125" bestFit="1" customWidth="1"/>
    <col min="315" max="315" width="7.140625" bestFit="1" customWidth="1"/>
    <col min="316" max="316" width="9.140625" bestFit="1" customWidth="1"/>
    <col min="317" max="317" width="6.140625" bestFit="1" customWidth="1"/>
    <col min="318" max="318" width="9" bestFit="1" customWidth="1"/>
    <col min="319" max="319" width="8" bestFit="1" customWidth="1"/>
    <col min="320" max="320" width="8.42578125" bestFit="1" customWidth="1"/>
    <col min="321" max="321" width="7.5703125" bestFit="1" customWidth="1"/>
    <col min="322" max="322" width="7.42578125" bestFit="1" customWidth="1"/>
    <col min="323" max="323" width="7.28515625" bestFit="1" customWidth="1"/>
    <col min="324" max="324" width="10.7109375" bestFit="1" customWidth="1"/>
    <col min="325" max="325" width="9.28515625" bestFit="1" customWidth="1"/>
    <col min="326" max="326" width="5" bestFit="1" customWidth="1"/>
    <col min="327" max="327" width="8.140625" bestFit="1" customWidth="1"/>
    <col min="328" max="328" width="5.85546875" bestFit="1" customWidth="1"/>
    <col min="329" max="329" width="9" bestFit="1" customWidth="1"/>
    <col min="330" max="330" width="8.85546875" bestFit="1" customWidth="1"/>
    <col min="331" max="331" width="6.140625" bestFit="1" customWidth="1"/>
    <col min="332" max="332" width="9.7109375" bestFit="1" customWidth="1"/>
    <col min="333" max="333" width="7.42578125" bestFit="1" customWidth="1"/>
    <col min="334" max="334" width="7.140625" bestFit="1" customWidth="1"/>
    <col min="335" max="335" width="6.85546875" bestFit="1" customWidth="1"/>
    <col min="336" max="336" width="9.140625" bestFit="1" customWidth="1"/>
    <col min="337" max="337" width="3.7109375" bestFit="1" customWidth="1"/>
    <col min="338" max="338" width="6.140625" bestFit="1" customWidth="1"/>
    <col min="339" max="339" width="9" bestFit="1" customWidth="1"/>
    <col min="340" max="340" width="8" bestFit="1" customWidth="1"/>
    <col min="341" max="341" width="8.42578125" bestFit="1" customWidth="1"/>
    <col min="342" max="342" width="5.85546875" bestFit="1" customWidth="1"/>
    <col min="343" max="343" width="7.5703125" bestFit="1" customWidth="1"/>
    <col min="344" max="344" width="5.85546875" bestFit="1" customWidth="1"/>
    <col min="345" max="345" width="7.28515625" bestFit="1" customWidth="1"/>
    <col min="346" max="346" width="12.28515625" bestFit="1" customWidth="1"/>
    <col min="347" max="347" width="11.28515625" bestFit="1" customWidth="1"/>
    <col min="348" max="348" width="21.7109375" bestFit="1" customWidth="1"/>
    <col min="349" max="350" width="21.7109375" customWidth="1"/>
    <col min="351" max="352" width="21.7109375" bestFit="1" customWidth="1"/>
    <col min="353" max="353" width="21.7109375" customWidth="1"/>
    <col min="354" max="354" width="21.7109375" bestFit="1" customWidth="1"/>
    <col min="355" max="355" width="21.7109375" customWidth="1"/>
    <col min="356" max="358" width="21.7109375" bestFit="1" customWidth="1"/>
    <col min="359" max="361" width="21.7109375" customWidth="1"/>
    <col min="362" max="363" width="21.7109375" bestFit="1" customWidth="1"/>
    <col min="364" max="368" width="21.7109375" customWidth="1"/>
    <col min="369" max="372" width="21.7109375" bestFit="1" customWidth="1"/>
    <col min="373" max="374" width="21.7109375" customWidth="1"/>
    <col min="375" max="376" width="21.7109375" bestFit="1" customWidth="1"/>
    <col min="377" max="380" width="21.7109375" customWidth="1"/>
    <col min="381" max="381" width="21.7109375" bestFit="1" customWidth="1"/>
    <col min="382" max="383" width="21.7109375" customWidth="1"/>
    <col min="384" max="384" width="21.7109375" bestFit="1" customWidth="1"/>
    <col min="385" max="386" width="21.7109375" customWidth="1"/>
    <col min="387" max="387" width="21.7109375" bestFit="1" customWidth="1"/>
    <col min="388" max="391" width="21.7109375" customWidth="1"/>
    <col min="392" max="392" width="21.7109375" bestFit="1" customWidth="1"/>
    <col min="393" max="394" width="21.7109375" customWidth="1"/>
    <col min="395" max="396" width="21.7109375" bestFit="1" customWidth="1"/>
    <col min="397" max="400" width="21.7109375" customWidth="1"/>
    <col min="401" max="402" width="21.7109375" bestFit="1" customWidth="1"/>
    <col min="403" max="408" width="21.7109375" customWidth="1"/>
    <col min="409" max="409" width="21.7109375" bestFit="1" customWidth="1"/>
    <col min="410" max="412" width="21.7109375" customWidth="1"/>
    <col min="413" max="413" width="21.7109375" bestFit="1" customWidth="1"/>
    <col min="414" max="418" width="21.7109375" customWidth="1"/>
    <col min="419" max="420" width="21.7109375" bestFit="1" customWidth="1"/>
    <col min="421" max="427" width="21.7109375" customWidth="1"/>
    <col min="428" max="428" width="21.7109375" bestFit="1" customWidth="1"/>
    <col min="429" max="431" width="21.7109375" customWidth="1"/>
    <col min="432" max="433" width="21.7109375" bestFit="1" customWidth="1"/>
    <col min="434" max="434" width="21.7109375" customWidth="1"/>
    <col min="435" max="436" width="21.7109375" bestFit="1" customWidth="1"/>
    <col min="437" max="441" width="21.7109375" customWidth="1"/>
    <col min="442" max="442" width="21.7109375" bestFit="1" customWidth="1"/>
    <col min="443" max="444" width="21.7109375" customWidth="1"/>
    <col min="445" max="445" width="21.7109375" bestFit="1" customWidth="1"/>
    <col min="446" max="450" width="21.7109375" customWidth="1"/>
    <col min="451" max="451" width="21.7109375" bestFit="1" customWidth="1"/>
    <col min="452" max="452" width="21.7109375" customWidth="1"/>
    <col min="453" max="453" width="21.7109375" bestFit="1" customWidth="1"/>
    <col min="454" max="454" width="21.7109375" customWidth="1"/>
    <col min="455" max="455" width="21.7109375" bestFit="1" customWidth="1"/>
    <col min="456" max="456" width="21.7109375" customWidth="1"/>
    <col min="457" max="457" width="21.7109375" bestFit="1" customWidth="1"/>
    <col min="458" max="458" width="21.7109375" customWidth="1"/>
    <col min="459" max="459" width="21.7109375" bestFit="1" customWidth="1"/>
    <col min="460" max="462" width="21.7109375" customWidth="1"/>
    <col min="463" max="463" width="21.7109375" bestFit="1" customWidth="1"/>
    <col min="464" max="467" width="21.7109375" customWidth="1"/>
    <col min="468" max="468" width="21.7109375" bestFit="1" customWidth="1"/>
    <col min="469" max="470" width="21.7109375" customWidth="1"/>
    <col min="471" max="471" width="21.7109375" bestFit="1" customWidth="1"/>
    <col min="472" max="479" width="21.7109375" customWidth="1"/>
    <col min="480" max="480" width="21.7109375" bestFit="1" customWidth="1"/>
    <col min="481" max="481" width="21.7109375" customWidth="1"/>
    <col min="482" max="482" width="21.7109375" bestFit="1" customWidth="1"/>
    <col min="483" max="483" width="21.7109375" customWidth="1"/>
    <col min="484" max="485" width="21.7109375" bestFit="1" customWidth="1"/>
    <col min="486" max="492" width="21.7109375" customWidth="1"/>
    <col min="493" max="493" width="21.7109375" bestFit="1" customWidth="1"/>
    <col min="494" max="497" width="21.7109375" customWidth="1"/>
    <col min="498" max="498" width="21.7109375" bestFit="1" customWidth="1"/>
    <col min="499" max="499" width="21.7109375" customWidth="1"/>
    <col min="500" max="500" width="21.7109375" bestFit="1" customWidth="1"/>
    <col min="501" max="503" width="21.7109375" customWidth="1"/>
    <col min="504" max="504" width="21.7109375" bestFit="1" customWidth="1"/>
    <col min="505" max="507" width="21.7109375" customWidth="1"/>
    <col min="508" max="508" width="19.5703125" customWidth="1"/>
    <col min="509" max="509" width="21" customWidth="1"/>
    <col min="510" max="510" width="26.7109375" customWidth="1"/>
    <col min="511" max="511" width="10.5703125" bestFit="1" customWidth="1"/>
    <col min="512" max="512" width="14" customWidth="1"/>
    <col min="513" max="513" width="11.28515625" customWidth="1"/>
    <col min="514" max="514" width="10.42578125" bestFit="1" customWidth="1"/>
    <col min="515" max="515" width="8.7109375" customWidth="1"/>
    <col min="516" max="516" width="11.42578125" customWidth="1"/>
    <col min="517" max="517" width="12.7109375" customWidth="1"/>
    <col min="518" max="518" width="14.7109375" customWidth="1"/>
    <col min="519" max="519" width="20.140625" customWidth="1"/>
    <col min="520" max="521" width="13.42578125" customWidth="1"/>
    <col min="522" max="522" width="13.5703125" customWidth="1"/>
    <col min="523" max="523" width="7.28515625" customWidth="1"/>
    <col min="524" max="525" width="21" customWidth="1"/>
    <col min="526" max="526" width="26.7109375" customWidth="1"/>
    <col min="527" max="527" width="8.5703125" customWidth="1"/>
    <col min="528" max="528" width="9.7109375" bestFit="1" customWidth="1"/>
    <col min="529" max="529" width="8.28515625" customWidth="1"/>
    <col min="530" max="530" width="8" customWidth="1"/>
    <col min="532" max="532" width="8" customWidth="1"/>
    <col min="533" max="533" width="6" customWidth="1"/>
    <col min="534" max="534" width="7.85546875" customWidth="1"/>
    <col min="535" max="535" width="6.5703125" customWidth="1"/>
    <col min="536" max="536" width="7.140625" customWidth="1"/>
    <col min="537" max="537" width="8.42578125" customWidth="1"/>
    <col min="538" max="538" width="11.5703125" bestFit="1" customWidth="1"/>
    <col min="539" max="539" width="9.5703125" bestFit="1" customWidth="1"/>
    <col min="540" max="541" width="7" customWidth="1"/>
    <col min="542" max="542" width="11.5703125" bestFit="1" customWidth="1"/>
    <col min="543" max="543" width="8.42578125" customWidth="1"/>
    <col min="544" max="544" width="8.28515625" customWidth="1"/>
    <col min="545" max="545" width="7" customWidth="1"/>
    <col min="546" max="546" width="7.42578125" customWidth="1"/>
    <col min="547" max="547" width="9.7109375" bestFit="1" customWidth="1"/>
    <col min="548" max="548" width="7" customWidth="1"/>
    <col min="549" max="549" width="10" bestFit="1" customWidth="1"/>
    <col min="550" max="550" width="7.85546875" customWidth="1"/>
    <col min="551" max="551" width="8.5703125" customWidth="1"/>
    <col min="552" max="552" width="7.5703125" customWidth="1"/>
    <col min="553" max="553" width="7" customWidth="1"/>
    <col min="554" max="554" width="8.7109375" customWidth="1"/>
    <col min="555" max="555" width="8" customWidth="1"/>
    <col min="556" max="556" width="7.5703125" customWidth="1"/>
    <col min="557" max="557" width="8.42578125" customWidth="1"/>
    <col min="558" max="558" width="11.7109375" bestFit="1" customWidth="1"/>
    <col min="559" max="559" width="12.5703125" bestFit="1" customWidth="1"/>
    <col min="560" max="560" width="9.28515625" bestFit="1" customWidth="1"/>
    <col min="561" max="561" width="9.5703125" bestFit="1" customWidth="1"/>
    <col min="562" max="562" width="12.5703125" bestFit="1" customWidth="1"/>
    <col min="563" max="563" width="10.5703125" bestFit="1" customWidth="1"/>
    <col min="564" max="564" width="12.42578125" bestFit="1" customWidth="1"/>
    <col min="565" max="565" width="11.28515625" bestFit="1" customWidth="1"/>
    <col min="566" max="566" width="11.42578125" bestFit="1" customWidth="1"/>
    <col min="567" max="567" width="9.85546875" bestFit="1" customWidth="1"/>
    <col min="568" max="568" width="11.28515625" bestFit="1" customWidth="1"/>
    <col min="569" max="570" width="8.5703125" customWidth="1"/>
    <col min="571" max="571" width="8.42578125" customWidth="1"/>
    <col min="572" max="572" width="8.7109375" customWidth="1"/>
    <col min="573" max="573" width="10.5703125" bestFit="1" customWidth="1"/>
    <col min="575" max="575" width="9.85546875" bestFit="1" customWidth="1"/>
    <col min="576" max="576" width="8" customWidth="1"/>
    <col min="577" max="577" width="8.140625" customWidth="1"/>
    <col min="578" max="578" width="11" bestFit="1" customWidth="1"/>
    <col min="579" max="579" width="10" bestFit="1" customWidth="1"/>
    <col min="580" max="580" width="11.5703125" bestFit="1" customWidth="1"/>
    <col min="581" max="581" width="11.42578125" bestFit="1" customWidth="1"/>
    <col min="582" max="582" width="11" bestFit="1" customWidth="1"/>
    <col min="583" max="583" width="8.5703125" customWidth="1"/>
    <col min="584" max="584" width="11.7109375" bestFit="1" customWidth="1"/>
    <col min="585" max="585" width="10.85546875" bestFit="1" customWidth="1"/>
    <col min="586" max="586" width="7.42578125" customWidth="1"/>
    <col min="587" max="587" width="9.5703125" bestFit="1" customWidth="1"/>
    <col min="588" max="588" width="8.5703125" customWidth="1"/>
    <col min="589" max="589" width="9.28515625" bestFit="1" customWidth="1"/>
    <col min="590" max="590" width="11.7109375" bestFit="1" customWidth="1"/>
    <col min="591" max="591" width="11.140625" bestFit="1" customWidth="1"/>
    <col min="592" max="592" width="10.28515625" bestFit="1" customWidth="1"/>
    <col min="593" max="593" width="8.85546875" customWidth="1"/>
    <col min="594" max="594" width="9.5703125" bestFit="1" customWidth="1"/>
    <col min="595" max="595" width="12.5703125" bestFit="1" customWidth="1"/>
    <col min="596" max="596" width="11" bestFit="1" customWidth="1"/>
    <col min="597" max="597" width="9" customWidth="1"/>
    <col min="598" max="598" width="8.7109375" customWidth="1"/>
    <col min="599" max="599" width="10.42578125" bestFit="1" customWidth="1"/>
    <col min="600" max="600" width="8.85546875" customWidth="1"/>
    <col min="601" max="601" width="10.85546875" bestFit="1" customWidth="1"/>
    <col min="602" max="602" width="9.28515625" bestFit="1" customWidth="1"/>
    <col min="603" max="603" width="8.140625" customWidth="1"/>
    <col min="604" max="604" width="9.85546875" bestFit="1" customWidth="1"/>
    <col min="605" max="605" width="11.28515625" bestFit="1" customWidth="1"/>
    <col min="606" max="606" width="10.7109375" bestFit="1" customWidth="1"/>
    <col min="607" max="607" width="9.7109375" bestFit="1" customWidth="1"/>
    <col min="608" max="608" width="11.140625" bestFit="1" customWidth="1"/>
    <col min="609" max="609" width="12.85546875" bestFit="1" customWidth="1"/>
    <col min="610" max="610" width="13.28515625" bestFit="1" customWidth="1"/>
    <col min="611" max="611" width="12.140625" bestFit="1" customWidth="1"/>
    <col min="612" max="612" width="9.42578125" bestFit="1" customWidth="1"/>
    <col min="613" max="613" width="6.5703125" customWidth="1"/>
    <col min="614" max="614" width="10.7109375" bestFit="1" customWidth="1"/>
    <col min="615" max="615" width="10" bestFit="1" customWidth="1"/>
    <col min="616" max="616" width="11" bestFit="1" customWidth="1"/>
    <col min="617" max="617" width="8.5703125" customWidth="1"/>
    <col min="618" max="618" width="11.7109375" bestFit="1" customWidth="1"/>
    <col min="619" max="619" width="9.28515625" bestFit="1" customWidth="1"/>
    <col min="620" max="620" width="11.140625" bestFit="1" customWidth="1"/>
    <col min="621" max="621" width="12.5703125" bestFit="1" customWidth="1"/>
    <col min="622" max="622" width="9.5703125" bestFit="1" customWidth="1"/>
    <col min="623" max="623" width="8.5703125" customWidth="1"/>
    <col min="624" max="624" width="10.85546875" bestFit="1" customWidth="1"/>
    <col min="625" max="625" width="7.5703125" customWidth="1"/>
    <col min="626" max="626" width="9" customWidth="1"/>
    <col min="627" max="627" width="8.7109375" customWidth="1"/>
    <col min="628" max="628" width="9.85546875" bestFit="1" customWidth="1"/>
    <col min="629" max="629" width="9.5703125" bestFit="1" customWidth="1"/>
    <col min="630" max="630" width="10" bestFit="1" customWidth="1"/>
    <col min="631" max="631" width="8.5703125" customWidth="1"/>
    <col min="632" max="632" width="9" customWidth="1"/>
    <col min="633" max="633" width="11.5703125" bestFit="1" customWidth="1"/>
    <col min="634" max="634" width="9.5703125" bestFit="1" customWidth="1"/>
    <col min="635" max="635" width="10" bestFit="1" customWidth="1"/>
    <col min="636" max="636" width="10.5703125" bestFit="1" customWidth="1"/>
    <col min="637" max="637" width="12.28515625" bestFit="1" customWidth="1"/>
    <col min="638" max="638" width="10.28515625" bestFit="1" customWidth="1"/>
    <col min="639" max="639" width="10.140625" bestFit="1" customWidth="1"/>
    <col min="640" max="640" width="11" bestFit="1" customWidth="1"/>
    <col min="641" max="641" width="11.42578125" bestFit="1" customWidth="1"/>
    <col min="642" max="642" width="9.28515625" bestFit="1" customWidth="1"/>
    <col min="643" max="643" width="9.7109375" bestFit="1" customWidth="1"/>
    <col min="644" max="644" width="8.5703125" customWidth="1"/>
    <col min="645" max="645" width="10.7109375" bestFit="1" customWidth="1"/>
    <col min="646" max="646" width="7.42578125" customWidth="1"/>
    <col min="647" max="647" width="11" bestFit="1" customWidth="1"/>
    <col min="648" max="648" width="7.85546875" customWidth="1"/>
    <col min="649" max="649" width="10.42578125" bestFit="1" customWidth="1"/>
    <col min="650" max="650" width="10.140625" bestFit="1" customWidth="1"/>
    <col min="651" max="651" width="6.85546875" customWidth="1"/>
    <col min="652" max="653" width="9.7109375" bestFit="1" customWidth="1"/>
    <col min="654" max="654" width="10.42578125" bestFit="1" customWidth="1"/>
    <col min="655" max="655" width="5.85546875" customWidth="1"/>
    <col min="656" max="656" width="6.140625" customWidth="1"/>
    <col min="657" max="657" width="8" customWidth="1"/>
    <col min="658" max="658" width="8.28515625" customWidth="1"/>
    <col min="659" max="659" width="7.5703125" customWidth="1"/>
    <col min="660" max="661" width="8.140625" customWidth="1"/>
    <col min="662" max="662" width="8.42578125" customWidth="1"/>
    <col min="663" max="663" width="10.7109375" bestFit="1" customWidth="1"/>
    <col min="664" max="664" width="8.42578125" customWidth="1"/>
    <col min="665" max="665" width="5.85546875" customWidth="1"/>
    <col min="666" max="666" width="9.42578125" bestFit="1" customWidth="1"/>
    <col min="667" max="667" width="9.28515625" bestFit="1" customWidth="1"/>
    <col min="668" max="668" width="8.85546875" customWidth="1"/>
    <col min="669" max="669" width="8.5703125" customWidth="1"/>
    <col min="670" max="670" width="8" customWidth="1"/>
    <col min="671" max="671" width="10" bestFit="1" customWidth="1"/>
    <col min="672" max="672" width="8.7109375" customWidth="1"/>
    <col min="673" max="673" width="9.85546875" bestFit="1" customWidth="1"/>
    <col min="674" max="674" width="9" customWidth="1"/>
    <col min="675" max="675" width="7.7109375" customWidth="1"/>
    <col min="676" max="676" width="8.7109375" customWidth="1"/>
    <col min="677" max="677" width="8" customWidth="1"/>
    <col min="678" max="678" width="10.7109375" bestFit="1" customWidth="1"/>
    <col min="679" max="679" width="8.85546875" customWidth="1"/>
    <col min="680" max="680" width="10.140625" bestFit="1" customWidth="1"/>
    <col min="681" max="681" width="8.140625" customWidth="1"/>
    <col min="682" max="682" width="6.7109375" customWidth="1"/>
    <col min="683" max="683" width="9.42578125" bestFit="1" customWidth="1"/>
    <col min="685" max="685" width="8.42578125" customWidth="1"/>
    <col min="686" max="686" width="8.7109375" customWidth="1"/>
    <col min="687" max="687" width="8.5703125" customWidth="1"/>
    <col min="688" max="688" width="9.42578125" bestFit="1" customWidth="1"/>
    <col min="689" max="690" width="9.7109375" bestFit="1" customWidth="1"/>
    <col min="691" max="691" width="10.42578125" bestFit="1" customWidth="1"/>
    <col min="692" max="692" width="8.5703125" customWidth="1"/>
    <col min="693" max="693" width="9.42578125" bestFit="1" customWidth="1"/>
    <col min="694" max="694" width="7.7109375" customWidth="1"/>
    <col min="695" max="695" width="8.7109375" customWidth="1"/>
    <col min="696" max="696" width="10.28515625" bestFit="1" customWidth="1"/>
    <col min="697" max="697" width="9.85546875" bestFit="1" customWidth="1"/>
    <col min="698" max="699" width="7.7109375" customWidth="1"/>
    <col min="700" max="700" width="6.7109375" customWidth="1"/>
    <col min="701" max="701" width="8.7109375" customWidth="1"/>
    <col min="702" max="703" width="8.140625" customWidth="1"/>
    <col min="704" max="704" width="8.85546875" customWidth="1"/>
    <col min="705" max="705" width="8.42578125" customWidth="1"/>
    <col min="706" max="706" width="8.140625" customWidth="1"/>
    <col min="707" max="707" width="8.85546875" customWidth="1"/>
    <col min="708" max="708" width="11.140625" bestFit="1" customWidth="1"/>
    <col min="710" max="710" width="10.42578125" bestFit="1" customWidth="1"/>
    <col min="711" max="711" width="8.7109375" customWidth="1"/>
    <col min="712" max="712" width="8" customWidth="1"/>
    <col min="713" max="714" width="8.140625" customWidth="1"/>
    <col min="715" max="715" width="9.42578125" bestFit="1" customWidth="1"/>
    <col min="716" max="716" width="5" customWidth="1"/>
    <col min="717" max="717" width="7.7109375" customWidth="1"/>
    <col min="718" max="718" width="7.85546875" customWidth="1"/>
    <col min="719" max="719" width="7" customWidth="1"/>
    <col min="722" max="722" width="9.85546875" bestFit="1" customWidth="1"/>
    <col min="723" max="723" width="7.7109375" customWidth="1"/>
    <col min="724" max="725" width="6" customWidth="1"/>
    <col min="726" max="726" width="9" customWidth="1"/>
    <col min="727" max="727" width="11.28515625" bestFit="1" customWidth="1"/>
  </cols>
  <sheetData>
    <row r="4" spans="1:2" x14ac:dyDescent="0.25">
      <c r="A4" s="11" t="s">
        <v>7479</v>
      </c>
      <c r="B4" t="s">
        <v>12626</v>
      </c>
    </row>
    <row r="5" spans="1:2" x14ac:dyDescent="0.25">
      <c r="A5" s="11" t="s">
        <v>7480</v>
      </c>
      <c r="B5" t="s">
        <v>12626</v>
      </c>
    </row>
    <row r="7" spans="1:2" x14ac:dyDescent="0.25">
      <c r="A7" s="11" t="s">
        <v>7246</v>
      </c>
      <c r="B7" s="11" t="s">
        <v>8213</v>
      </c>
    </row>
    <row r="8" spans="1:2" x14ac:dyDescent="0.25">
      <c r="A8" t="s">
        <v>5124</v>
      </c>
    </row>
    <row r="9" spans="1:2" x14ac:dyDescent="0.25">
      <c r="B9" t="s">
        <v>12109</v>
      </c>
    </row>
    <row r="10" spans="1:2" x14ac:dyDescent="0.25">
      <c r="A10" t="s">
        <v>1872</v>
      </c>
    </row>
    <row r="11" spans="1:2" x14ac:dyDescent="0.25">
      <c r="B11" t="s">
        <v>11965</v>
      </c>
    </row>
    <row r="12" spans="1:2" x14ac:dyDescent="0.25">
      <c r="A12" t="s">
        <v>3283</v>
      </c>
    </row>
    <row r="13" spans="1:2" x14ac:dyDescent="0.25">
      <c r="B13" t="s">
        <v>12770</v>
      </c>
    </row>
    <row r="14" spans="1:2" x14ac:dyDescent="0.25">
      <c r="A14" t="s">
        <v>5031</v>
      </c>
    </row>
    <row r="15" spans="1:2" x14ac:dyDescent="0.25">
      <c r="B15" t="s">
        <v>12106</v>
      </c>
    </row>
    <row r="16" spans="1:2" x14ac:dyDescent="0.25">
      <c r="A16" t="s">
        <v>10761</v>
      </c>
    </row>
    <row r="17" spans="1:2" x14ac:dyDescent="0.25">
      <c r="B17" t="s">
        <v>12576</v>
      </c>
    </row>
    <row r="18" spans="1:2" x14ac:dyDescent="0.25">
      <c r="A18" t="s">
        <v>3313</v>
      </c>
    </row>
    <row r="19" spans="1:2" x14ac:dyDescent="0.25">
      <c r="B19" t="s">
        <v>12031</v>
      </c>
    </row>
    <row r="20" spans="1:2" x14ac:dyDescent="0.25">
      <c r="A20" t="s">
        <v>980</v>
      </c>
    </row>
    <row r="21" spans="1:2" x14ac:dyDescent="0.25">
      <c r="B21" t="s">
        <v>11933</v>
      </c>
    </row>
    <row r="22" spans="1:2" x14ac:dyDescent="0.25">
      <c r="A22" t="s">
        <v>2156</v>
      </c>
    </row>
    <row r="23" spans="1:2" x14ac:dyDescent="0.25">
      <c r="B23" t="s">
        <v>11981</v>
      </c>
    </row>
    <row r="24" spans="1:2" x14ac:dyDescent="0.25">
      <c r="A24" t="s">
        <v>2267</v>
      </c>
    </row>
    <row r="25" spans="1:2" x14ac:dyDescent="0.25">
      <c r="B25" t="s">
        <v>12425</v>
      </c>
    </row>
    <row r="26" spans="1:2" x14ac:dyDescent="0.25">
      <c r="A26" t="s">
        <v>1893</v>
      </c>
    </row>
    <row r="27" spans="1:2" x14ac:dyDescent="0.25">
      <c r="B27" t="s">
        <v>11965</v>
      </c>
    </row>
    <row r="28" spans="1:2" x14ac:dyDescent="0.25">
      <c r="A28" t="s">
        <v>8937</v>
      </c>
    </row>
    <row r="29" spans="1:2" x14ac:dyDescent="0.25">
      <c r="B29" t="s">
        <v>12173</v>
      </c>
    </row>
    <row r="30" spans="1:2" x14ac:dyDescent="0.25">
      <c r="A30" t="s">
        <v>1865</v>
      </c>
    </row>
    <row r="31" spans="1:2" x14ac:dyDescent="0.25">
      <c r="B31" t="s">
        <v>11964</v>
      </c>
    </row>
    <row r="32" spans="1:2" x14ac:dyDescent="0.25">
      <c r="A32" t="s">
        <v>5184</v>
      </c>
    </row>
    <row r="33" spans="1:2" x14ac:dyDescent="0.25">
      <c r="B33" t="s">
        <v>12114</v>
      </c>
    </row>
    <row r="34" spans="1:2" x14ac:dyDescent="0.25">
      <c r="A34" t="s">
        <v>754</v>
      </c>
    </row>
    <row r="35" spans="1:2" x14ac:dyDescent="0.25">
      <c r="B35" t="s">
        <v>11924</v>
      </c>
    </row>
    <row r="36" spans="1:2" x14ac:dyDescent="0.25">
      <c r="A36" t="s">
        <v>2278</v>
      </c>
    </row>
    <row r="37" spans="1:2" x14ac:dyDescent="0.25">
      <c r="B37" t="s">
        <v>12425</v>
      </c>
    </row>
    <row r="38" spans="1:2" x14ac:dyDescent="0.25">
      <c r="A38" t="s">
        <v>10878</v>
      </c>
    </row>
    <row r="39" spans="1:2" x14ac:dyDescent="0.25">
      <c r="B39" t="s">
        <v>12281</v>
      </c>
    </row>
    <row r="40" spans="1:2" x14ac:dyDescent="0.25">
      <c r="A40" t="s">
        <v>1844</v>
      </c>
    </row>
    <row r="41" spans="1:2" x14ac:dyDescent="0.25">
      <c r="B41" t="s">
        <v>11963</v>
      </c>
    </row>
    <row r="42" spans="1:2" x14ac:dyDescent="0.25">
      <c r="A42" t="s">
        <v>9824</v>
      </c>
    </row>
    <row r="43" spans="1:2" x14ac:dyDescent="0.25">
      <c r="B43" t="s">
        <v>12004</v>
      </c>
    </row>
    <row r="44" spans="1:2" x14ac:dyDescent="0.25">
      <c r="A44" t="s">
        <v>8896</v>
      </c>
    </row>
    <row r="45" spans="1:2" x14ac:dyDescent="0.25">
      <c r="B45" t="s">
        <v>12566</v>
      </c>
    </row>
    <row r="46" spans="1:2" x14ac:dyDescent="0.25">
      <c r="A46" t="s">
        <v>4994</v>
      </c>
    </row>
    <row r="47" spans="1:2" x14ac:dyDescent="0.25">
      <c r="B47" t="s">
        <v>14726</v>
      </c>
    </row>
    <row r="48" spans="1:2" x14ac:dyDescent="0.25">
      <c r="A48" t="s">
        <v>4975</v>
      </c>
    </row>
    <row r="49" spans="1:2" x14ac:dyDescent="0.25">
      <c r="B49" t="s">
        <v>12102</v>
      </c>
    </row>
    <row r="50" spans="1:2" x14ac:dyDescent="0.25">
      <c r="A50" t="s">
        <v>4461</v>
      </c>
    </row>
    <row r="51" spans="1:2" x14ac:dyDescent="0.25">
      <c r="B51" t="s">
        <v>14719</v>
      </c>
    </row>
    <row r="52" spans="1:2" x14ac:dyDescent="0.25">
      <c r="A52" t="s">
        <v>4855</v>
      </c>
    </row>
    <row r="53" spans="1:2" x14ac:dyDescent="0.25">
      <c r="B53" t="s">
        <v>12098</v>
      </c>
    </row>
    <row r="54" spans="1:2" x14ac:dyDescent="0.25">
      <c r="A54" t="s">
        <v>160</v>
      </c>
    </row>
    <row r="55" spans="1:2" x14ac:dyDescent="0.25">
      <c r="B55" t="s">
        <v>11903</v>
      </c>
    </row>
    <row r="56" spans="1:2" x14ac:dyDescent="0.25">
      <c r="A56" t="s">
        <v>10392</v>
      </c>
    </row>
    <row r="57" spans="1:2" x14ac:dyDescent="0.25">
      <c r="B57" t="s">
        <v>12224</v>
      </c>
    </row>
    <row r="58" spans="1:2" x14ac:dyDescent="0.25">
      <c r="A58" t="s">
        <v>3717</v>
      </c>
    </row>
    <row r="59" spans="1:2" x14ac:dyDescent="0.25">
      <c r="B59" t="s">
        <v>12049</v>
      </c>
    </row>
    <row r="60" spans="1:2" x14ac:dyDescent="0.25">
      <c r="A60" t="s">
        <v>10562</v>
      </c>
    </row>
    <row r="61" spans="1:2" x14ac:dyDescent="0.25">
      <c r="B61" t="s">
        <v>12246</v>
      </c>
    </row>
    <row r="62" spans="1:2" x14ac:dyDescent="0.25">
      <c r="A62" t="s">
        <v>10972</v>
      </c>
    </row>
    <row r="63" spans="1:2" x14ac:dyDescent="0.25">
      <c r="B63" t="s">
        <v>14320</v>
      </c>
    </row>
    <row r="64" spans="1:2" x14ac:dyDescent="0.25">
      <c r="A64" t="s">
        <v>6093</v>
      </c>
    </row>
    <row r="65" spans="1:2" x14ac:dyDescent="0.25">
      <c r="B65" t="s">
        <v>12778</v>
      </c>
    </row>
    <row r="66" spans="1:2" x14ac:dyDescent="0.25">
      <c r="A66" t="s">
        <v>6104</v>
      </c>
    </row>
    <row r="67" spans="1:2" x14ac:dyDescent="0.25">
      <c r="B67" t="s">
        <v>12778</v>
      </c>
    </row>
    <row r="68" spans="1:2" x14ac:dyDescent="0.25">
      <c r="A68" t="s">
        <v>10477</v>
      </c>
    </row>
    <row r="69" spans="1:2" x14ac:dyDescent="0.25">
      <c r="B69" t="s">
        <v>12234</v>
      </c>
    </row>
    <row r="70" spans="1:2" x14ac:dyDescent="0.25">
      <c r="A70" t="s">
        <v>514</v>
      </c>
    </row>
    <row r="71" spans="1:2" x14ac:dyDescent="0.25">
      <c r="B71" t="s">
        <v>11912</v>
      </c>
    </row>
    <row r="72" spans="1:2" x14ac:dyDescent="0.25">
      <c r="A72" t="s">
        <v>8897</v>
      </c>
    </row>
    <row r="73" spans="1:2" x14ac:dyDescent="0.25">
      <c r="B73" t="s">
        <v>12566</v>
      </c>
    </row>
    <row r="74" spans="1:2" x14ac:dyDescent="0.25">
      <c r="A74" t="s">
        <v>11189</v>
      </c>
    </row>
    <row r="75" spans="1:2" x14ac:dyDescent="0.25">
      <c r="B75" t="s">
        <v>12315</v>
      </c>
    </row>
    <row r="76" spans="1:2" x14ac:dyDescent="0.25">
      <c r="A76" t="s">
        <v>3087</v>
      </c>
    </row>
    <row r="77" spans="1:2" x14ac:dyDescent="0.25">
      <c r="B77" t="s">
        <v>12022</v>
      </c>
    </row>
    <row r="78" spans="1:2" x14ac:dyDescent="0.25">
      <c r="A78" t="s">
        <v>4532</v>
      </c>
    </row>
    <row r="79" spans="1:2" x14ac:dyDescent="0.25">
      <c r="B79" t="s">
        <v>12083</v>
      </c>
    </row>
    <row r="80" spans="1:2" x14ac:dyDescent="0.25">
      <c r="A80" t="s">
        <v>2135</v>
      </c>
    </row>
    <row r="81" spans="1:2" x14ac:dyDescent="0.25">
      <c r="B81" t="s">
        <v>11981</v>
      </c>
    </row>
    <row r="82" spans="1:2" x14ac:dyDescent="0.25">
      <c r="A82" t="s">
        <v>5532</v>
      </c>
    </row>
    <row r="83" spans="1:2" x14ac:dyDescent="0.25">
      <c r="B83" t="s">
        <v>12128</v>
      </c>
    </row>
    <row r="84" spans="1:2" x14ac:dyDescent="0.25">
      <c r="A84" t="s">
        <v>10995</v>
      </c>
    </row>
    <row r="85" spans="1:2" x14ac:dyDescent="0.25">
      <c r="B85" t="s">
        <v>12298</v>
      </c>
    </row>
    <row r="86" spans="1:2" x14ac:dyDescent="0.25">
      <c r="A86" t="s">
        <v>770</v>
      </c>
    </row>
    <row r="87" spans="1:2" x14ac:dyDescent="0.25">
      <c r="B87" t="s">
        <v>11924</v>
      </c>
    </row>
    <row r="88" spans="1:2" x14ac:dyDescent="0.25">
      <c r="A88" t="s">
        <v>705</v>
      </c>
    </row>
    <row r="89" spans="1:2" x14ac:dyDescent="0.25">
      <c r="B89" t="s">
        <v>11921</v>
      </c>
    </row>
    <row r="90" spans="1:2" x14ac:dyDescent="0.25">
      <c r="A90" t="s">
        <v>10530</v>
      </c>
    </row>
    <row r="91" spans="1:2" x14ac:dyDescent="0.25">
      <c r="B91" t="s">
        <v>12242</v>
      </c>
    </row>
    <row r="92" spans="1:2" x14ac:dyDescent="0.25">
      <c r="A92" t="s">
        <v>10421</v>
      </c>
    </row>
    <row r="93" spans="1:2" x14ac:dyDescent="0.25">
      <c r="B93" t="s">
        <v>14353</v>
      </c>
    </row>
    <row r="94" spans="1:2" x14ac:dyDescent="0.25">
      <c r="A94" t="s">
        <v>3144</v>
      </c>
    </row>
    <row r="95" spans="1:2" x14ac:dyDescent="0.25">
      <c r="B95" t="s">
        <v>12023</v>
      </c>
    </row>
    <row r="96" spans="1:2" x14ac:dyDescent="0.25">
      <c r="A96" t="s">
        <v>3125</v>
      </c>
    </row>
    <row r="97" spans="1:2" x14ac:dyDescent="0.25">
      <c r="B97" t="s">
        <v>12023</v>
      </c>
    </row>
    <row r="98" spans="1:2" x14ac:dyDescent="0.25">
      <c r="A98" t="s">
        <v>8898</v>
      </c>
    </row>
    <row r="99" spans="1:2" x14ac:dyDescent="0.25">
      <c r="B99" t="s">
        <v>14745</v>
      </c>
    </row>
    <row r="100" spans="1:2" x14ac:dyDescent="0.25">
      <c r="A100" t="s">
        <v>521</v>
      </c>
    </row>
    <row r="101" spans="1:2" x14ac:dyDescent="0.25">
      <c r="B101" t="s">
        <v>11913</v>
      </c>
    </row>
    <row r="102" spans="1:2" x14ac:dyDescent="0.25">
      <c r="A102" t="s">
        <v>6201</v>
      </c>
    </row>
    <row r="103" spans="1:2" x14ac:dyDescent="0.25">
      <c r="B103" t="s">
        <v>12779</v>
      </c>
    </row>
    <row r="104" spans="1:2" x14ac:dyDescent="0.25">
      <c r="A104" t="s">
        <v>5524</v>
      </c>
    </row>
    <row r="105" spans="1:2" x14ac:dyDescent="0.25">
      <c r="B105" t="s">
        <v>12127</v>
      </c>
    </row>
    <row r="106" spans="1:2" x14ac:dyDescent="0.25">
      <c r="A106" t="s">
        <v>10415</v>
      </c>
    </row>
    <row r="107" spans="1:2" x14ac:dyDescent="0.25">
      <c r="B107" t="s">
        <v>12227</v>
      </c>
    </row>
    <row r="108" spans="1:2" x14ac:dyDescent="0.25">
      <c r="A108" t="s">
        <v>5543</v>
      </c>
    </row>
    <row r="109" spans="1:2" x14ac:dyDescent="0.25">
      <c r="B109" t="s">
        <v>12128</v>
      </c>
    </row>
    <row r="110" spans="1:2" x14ac:dyDescent="0.25">
      <c r="A110" t="s">
        <v>10238</v>
      </c>
    </row>
    <row r="111" spans="1:2" x14ac:dyDescent="0.25">
      <c r="B111" t="s">
        <v>12010</v>
      </c>
    </row>
    <row r="112" spans="1:2" x14ac:dyDescent="0.25">
      <c r="A112" t="s">
        <v>2658</v>
      </c>
    </row>
    <row r="113" spans="1:2" x14ac:dyDescent="0.25">
      <c r="B113" t="s">
        <v>12010</v>
      </c>
    </row>
    <row r="114" spans="1:2" x14ac:dyDescent="0.25">
      <c r="A114" t="s">
        <v>4967</v>
      </c>
    </row>
    <row r="115" spans="1:2" x14ac:dyDescent="0.25">
      <c r="B115" t="s">
        <v>12101</v>
      </c>
    </row>
    <row r="116" spans="1:2" x14ac:dyDescent="0.25">
      <c r="A116" t="s">
        <v>10478</v>
      </c>
    </row>
    <row r="117" spans="1:2" x14ac:dyDescent="0.25">
      <c r="B117" t="s">
        <v>12234</v>
      </c>
    </row>
    <row r="118" spans="1:2" x14ac:dyDescent="0.25">
      <c r="A118" t="s">
        <v>2884</v>
      </c>
    </row>
    <row r="119" spans="1:2" x14ac:dyDescent="0.25">
      <c r="B119" t="s">
        <v>12551</v>
      </c>
    </row>
    <row r="120" spans="1:2" x14ac:dyDescent="0.25">
      <c r="A120" t="s">
        <v>5316</v>
      </c>
    </row>
    <row r="121" spans="1:2" x14ac:dyDescent="0.25">
      <c r="B121" t="s">
        <v>12561</v>
      </c>
    </row>
    <row r="122" spans="1:2" x14ac:dyDescent="0.25">
      <c r="A122" t="s">
        <v>1703</v>
      </c>
    </row>
    <row r="123" spans="1:2" x14ac:dyDescent="0.25">
      <c r="B123" t="s">
        <v>11958</v>
      </c>
    </row>
    <row r="124" spans="1:2" x14ac:dyDescent="0.25">
      <c r="A124" t="s">
        <v>2230</v>
      </c>
    </row>
    <row r="125" spans="1:2" x14ac:dyDescent="0.25">
      <c r="B125" t="s">
        <v>11985</v>
      </c>
    </row>
    <row r="126" spans="1:2" x14ac:dyDescent="0.25">
      <c r="A126" t="s">
        <v>1294</v>
      </c>
    </row>
    <row r="127" spans="1:2" x14ac:dyDescent="0.25">
      <c r="B127" t="s">
        <v>11944</v>
      </c>
    </row>
    <row r="128" spans="1:2" x14ac:dyDescent="0.25">
      <c r="A128" t="s">
        <v>3741</v>
      </c>
    </row>
    <row r="129" spans="1:2" x14ac:dyDescent="0.25">
      <c r="B129" t="s">
        <v>12050</v>
      </c>
    </row>
    <row r="130" spans="1:2" x14ac:dyDescent="0.25">
      <c r="A130" t="s">
        <v>3321</v>
      </c>
    </row>
    <row r="131" spans="1:2" x14ac:dyDescent="0.25">
      <c r="B131" t="s">
        <v>12032</v>
      </c>
    </row>
    <row r="132" spans="1:2" x14ac:dyDescent="0.25">
      <c r="A132" t="s">
        <v>10923</v>
      </c>
    </row>
    <row r="133" spans="1:2" x14ac:dyDescent="0.25">
      <c r="B133" t="s">
        <v>12288</v>
      </c>
    </row>
    <row r="134" spans="1:2" x14ac:dyDescent="0.25">
      <c r="A134" t="s">
        <v>2423</v>
      </c>
    </row>
    <row r="135" spans="1:2" x14ac:dyDescent="0.25">
      <c r="B135" t="s">
        <v>11994</v>
      </c>
    </row>
    <row r="136" spans="1:2" x14ac:dyDescent="0.25">
      <c r="A136" t="s">
        <v>10612</v>
      </c>
    </row>
    <row r="137" spans="1:2" x14ac:dyDescent="0.25">
      <c r="B137" t="s">
        <v>12260</v>
      </c>
    </row>
    <row r="138" spans="1:2" x14ac:dyDescent="0.25">
      <c r="A138" t="s">
        <v>691</v>
      </c>
    </row>
    <row r="139" spans="1:2" x14ac:dyDescent="0.25">
      <c r="B139" t="s">
        <v>11921</v>
      </c>
    </row>
    <row r="140" spans="1:2" x14ac:dyDescent="0.25">
      <c r="A140" t="s">
        <v>10529</v>
      </c>
    </row>
    <row r="141" spans="1:2" x14ac:dyDescent="0.25">
      <c r="B141" t="s">
        <v>12242</v>
      </c>
    </row>
    <row r="142" spans="1:2" x14ac:dyDescent="0.25">
      <c r="A142" t="s">
        <v>4719</v>
      </c>
    </row>
    <row r="143" spans="1:2" x14ac:dyDescent="0.25">
      <c r="B143" t="s">
        <v>12091</v>
      </c>
    </row>
    <row r="144" spans="1:2" x14ac:dyDescent="0.25">
      <c r="A144" t="s">
        <v>6249</v>
      </c>
    </row>
    <row r="145" spans="1:2" x14ac:dyDescent="0.25">
      <c r="B145" t="s">
        <v>12156</v>
      </c>
    </row>
    <row r="146" spans="1:2" x14ac:dyDescent="0.25">
      <c r="A146" t="s">
        <v>6238</v>
      </c>
    </row>
    <row r="147" spans="1:2" x14ac:dyDescent="0.25">
      <c r="B147" t="s">
        <v>12155</v>
      </c>
    </row>
    <row r="148" spans="1:2" x14ac:dyDescent="0.25">
      <c r="A148" t="s">
        <v>5513</v>
      </c>
    </row>
    <row r="149" spans="1:2" x14ac:dyDescent="0.25">
      <c r="B149" t="s">
        <v>12127</v>
      </c>
    </row>
    <row r="150" spans="1:2" x14ac:dyDescent="0.25">
      <c r="A150" t="s">
        <v>10383</v>
      </c>
    </row>
    <row r="151" spans="1:2" x14ac:dyDescent="0.25">
      <c r="B151" t="s">
        <v>12223</v>
      </c>
    </row>
    <row r="152" spans="1:2" x14ac:dyDescent="0.25">
      <c r="A152" t="s">
        <v>10645</v>
      </c>
    </row>
    <row r="153" spans="1:2" x14ac:dyDescent="0.25">
      <c r="B153" t="s">
        <v>12258</v>
      </c>
    </row>
    <row r="154" spans="1:2" x14ac:dyDescent="0.25">
      <c r="A154" t="s">
        <v>10462</v>
      </c>
    </row>
    <row r="155" spans="1:2" x14ac:dyDescent="0.25">
      <c r="B155" t="s">
        <v>12233</v>
      </c>
    </row>
    <row r="156" spans="1:2" x14ac:dyDescent="0.25">
      <c r="A156" t="s">
        <v>10942</v>
      </c>
    </row>
    <row r="157" spans="1:2" x14ac:dyDescent="0.25">
      <c r="B157" t="s">
        <v>12290</v>
      </c>
    </row>
    <row r="158" spans="1:2" x14ac:dyDescent="0.25">
      <c r="A158" t="s">
        <v>3644</v>
      </c>
    </row>
    <row r="159" spans="1:2" x14ac:dyDescent="0.25">
      <c r="B159" t="s">
        <v>12046</v>
      </c>
    </row>
    <row r="160" spans="1:2" x14ac:dyDescent="0.25">
      <c r="A160" t="s">
        <v>8962</v>
      </c>
    </row>
    <row r="161" spans="1:2" x14ac:dyDescent="0.25">
      <c r="B161" t="s">
        <v>12179</v>
      </c>
    </row>
    <row r="162" spans="1:2" x14ac:dyDescent="0.25">
      <c r="A162" t="s">
        <v>11131</v>
      </c>
    </row>
    <row r="163" spans="1:2" x14ac:dyDescent="0.25">
      <c r="B163" t="s">
        <v>12308</v>
      </c>
    </row>
    <row r="164" spans="1:2" x14ac:dyDescent="0.25">
      <c r="A164" t="s">
        <v>1005</v>
      </c>
    </row>
    <row r="165" spans="1:2" x14ac:dyDescent="0.25">
      <c r="B165" t="s">
        <v>11934</v>
      </c>
    </row>
    <row r="166" spans="1:2" x14ac:dyDescent="0.25">
      <c r="A166" t="s">
        <v>5974</v>
      </c>
    </row>
    <row r="167" spans="1:2" x14ac:dyDescent="0.25">
      <c r="B167" t="s">
        <v>12144</v>
      </c>
    </row>
    <row r="168" spans="1:2" x14ac:dyDescent="0.25">
      <c r="A168" t="s">
        <v>2524</v>
      </c>
    </row>
    <row r="169" spans="1:2" x14ac:dyDescent="0.25">
      <c r="B169" t="s">
        <v>14704</v>
      </c>
    </row>
    <row r="170" spans="1:2" x14ac:dyDescent="0.25">
      <c r="A170" t="s">
        <v>11010</v>
      </c>
    </row>
    <row r="171" spans="1:2" x14ac:dyDescent="0.25">
      <c r="B171" t="s">
        <v>12302</v>
      </c>
    </row>
    <row r="172" spans="1:2" x14ac:dyDescent="0.25">
      <c r="A172" t="s">
        <v>1133</v>
      </c>
    </row>
    <row r="173" spans="1:2" x14ac:dyDescent="0.25">
      <c r="B173" t="s">
        <v>11937</v>
      </c>
    </row>
    <row r="174" spans="1:2" x14ac:dyDescent="0.25">
      <c r="A174" t="s">
        <v>10489</v>
      </c>
    </row>
    <row r="175" spans="1:2" x14ac:dyDescent="0.25">
      <c r="B175" t="s">
        <v>12236</v>
      </c>
    </row>
    <row r="176" spans="1:2" x14ac:dyDescent="0.25">
      <c r="A176" t="s">
        <v>3674</v>
      </c>
    </row>
    <row r="177" spans="1:2" x14ac:dyDescent="0.25">
      <c r="B177" t="s">
        <v>12048</v>
      </c>
    </row>
    <row r="178" spans="1:2" x14ac:dyDescent="0.25">
      <c r="A178" t="s">
        <v>4779</v>
      </c>
    </row>
    <row r="179" spans="1:2" x14ac:dyDescent="0.25">
      <c r="B179" t="s">
        <v>12094</v>
      </c>
    </row>
    <row r="180" spans="1:2" x14ac:dyDescent="0.25">
      <c r="A180" t="s">
        <v>5077</v>
      </c>
    </row>
    <row r="181" spans="1:2" x14ac:dyDescent="0.25">
      <c r="B181" t="s">
        <v>12108</v>
      </c>
    </row>
    <row r="182" spans="1:2" x14ac:dyDescent="0.25">
      <c r="A182" t="s">
        <v>10839</v>
      </c>
    </row>
    <row r="183" spans="1:2" x14ac:dyDescent="0.25">
      <c r="B183" t="s">
        <v>12278</v>
      </c>
    </row>
    <row r="184" spans="1:2" x14ac:dyDescent="0.25">
      <c r="A184" t="s">
        <v>10838</v>
      </c>
    </row>
    <row r="185" spans="1:2" x14ac:dyDescent="0.25">
      <c r="B185" t="s">
        <v>12278</v>
      </c>
    </row>
    <row r="186" spans="1:2" x14ac:dyDescent="0.25">
      <c r="A186" t="s">
        <v>351</v>
      </c>
    </row>
    <row r="187" spans="1:2" x14ac:dyDescent="0.25">
      <c r="B187" t="s">
        <v>11910</v>
      </c>
    </row>
    <row r="188" spans="1:2" x14ac:dyDescent="0.25">
      <c r="A188" t="s">
        <v>971</v>
      </c>
    </row>
    <row r="189" spans="1:2" x14ac:dyDescent="0.25">
      <c r="B189" t="s">
        <v>14695</v>
      </c>
    </row>
    <row r="190" spans="1:2" x14ac:dyDescent="0.25">
      <c r="A190" t="s">
        <v>1517</v>
      </c>
    </row>
    <row r="191" spans="1:2" x14ac:dyDescent="0.25">
      <c r="B191" t="s">
        <v>11950</v>
      </c>
    </row>
    <row r="192" spans="1:2" x14ac:dyDescent="0.25">
      <c r="A192" t="s">
        <v>1792</v>
      </c>
    </row>
    <row r="193" spans="1:2" x14ac:dyDescent="0.25">
      <c r="B193" t="s">
        <v>12549</v>
      </c>
    </row>
    <row r="194" spans="1:2" x14ac:dyDescent="0.25">
      <c r="A194" t="s">
        <v>10319</v>
      </c>
    </row>
    <row r="195" spans="1:2" x14ac:dyDescent="0.25">
      <c r="B195" t="s">
        <v>12210</v>
      </c>
    </row>
    <row r="196" spans="1:2" x14ac:dyDescent="0.25">
      <c r="A196" t="s">
        <v>1778</v>
      </c>
    </row>
    <row r="197" spans="1:2" x14ac:dyDescent="0.25">
      <c r="B197" t="s">
        <v>12549</v>
      </c>
    </row>
    <row r="198" spans="1:2" x14ac:dyDescent="0.25">
      <c r="A198" t="s">
        <v>10318</v>
      </c>
    </row>
    <row r="199" spans="1:2" x14ac:dyDescent="0.25">
      <c r="B199" t="s">
        <v>12210</v>
      </c>
    </row>
    <row r="200" spans="1:2" x14ac:dyDescent="0.25">
      <c r="A200" t="s">
        <v>11200</v>
      </c>
    </row>
    <row r="201" spans="1:2" x14ac:dyDescent="0.25">
      <c r="B201" t="s">
        <v>12317</v>
      </c>
    </row>
    <row r="202" spans="1:2" x14ac:dyDescent="0.25">
      <c r="A202" t="s">
        <v>4413</v>
      </c>
    </row>
    <row r="203" spans="1:2" x14ac:dyDescent="0.25">
      <c r="B203" t="s">
        <v>12771</v>
      </c>
    </row>
    <row r="204" spans="1:2" x14ac:dyDescent="0.25">
      <c r="A204" t="s">
        <v>9786</v>
      </c>
    </row>
    <row r="205" spans="1:2" x14ac:dyDescent="0.25">
      <c r="B205" t="s">
        <v>12567</v>
      </c>
    </row>
    <row r="206" spans="1:2" x14ac:dyDescent="0.25">
      <c r="A206" t="s">
        <v>4395</v>
      </c>
    </row>
    <row r="207" spans="1:2" x14ac:dyDescent="0.25">
      <c r="B207" t="s">
        <v>12079</v>
      </c>
    </row>
    <row r="208" spans="1:2" x14ac:dyDescent="0.25">
      <c r="A208" t="s">
        <v>1334</v>
      </c>
    </row>
    <row r="209" spans="1:2" x14ac:dyDescent="0.25">
      <c r="B209" t="s">
        <v>11945</v>
      </c>
    </row>
    <row r="210" spans="1:2" x14ac:dyDescent="0.25">
      <c r="A210" t="s">
        <v>4336</v>
      </c>
    </row>
    <row r="211" spans="1:2" x14ac:dyDescent="0.25">
      <c r="B211" t="s">
        <v>12074</v>
      </c>
    </row>
    <row r="212" spans="1:2" x14ac:dyDescent="0.25">
      <c r="A212" t="s">
        <v>10620</v>
      </c>
    </row>
    <row r="213" spans="1:2" x14ac:dyDescent="0.25">
      <c r="B213" t="s">
        <v>12255</v>
      </c>
    </row>
    <row r="214" spans="1:2" x14ac:dyDescent="0.25">
      <c r="A214" t="s">
        <v>10803</v>
      </c>
    </row>
    <row r="215" spans="1:2" x14ac:dyDescent="0.25">
      <c r="B215" t="s">
        <v>14759</v>
      </c>
    </row>
    <row r="216" spans="1:2" x14ac:dyDescent="0.25">
      <c r="A216" t="s">
        <v>2566</v>
      </c>
    </row>
    <row r="217" spans="1:2" x14ac:dyDescent="0.25">
      <c r="B217" t="s">
        <v>12003</v>
      </c>
    </row>
    <row r="218" spans="1:2" x14ac:dyDescent="0.25">
      <c r="A218" t="s">
        <v>3597</v>
      </c>
    </row>
    <row r="219" spans="1:2" x14ac:dyDescent="0.25">
      <c r="B219" t="s">
        <v>12045</v>
      </c>
    </row>
    <row r="220" spans="1:2" x14ac:dyDescent="0.25">
      <c r="A220" t="s">
        <v>10651</v>
      </c>
    </row>
    <row r="221" spans="1:2" x14ac:dyDescent="0.25">
      <c r="B221" t="s">
        <v>12259</v>
      </c>
    </row>
    <row r="222" spans="1:2" x14ac:dyDescent="0.25">
      <c r="A222" t="s">
        <v>3610</v>
      </c>
    </row>
    <row r="223" spans="1:2" x14ac:dyDescent="0.25">
      <c r="B223" t="s">
        <v>12045</v>
      </c>
    </row>
    <row r="224" spans="1:2" x14ac:dyDescent="0.25">
      <c r="A224" t="s">
        <v>10652</v>
      </c>
    </row>
    <row r="225" spans="1:2" x14ac:dyDescent="0.25">
      <c r="B225" t="s">
        <v>12259</v>
      </c>
    </row>
    <row r="226" spans="1:2" x14ac:dyDescent="0.25">
      <c r="A226" t="s">
        <v>2978</v>
      </c>
    </row>
    <row r="227" spans="1:2" x14ac:dyDescent="0.25">
      <c r="B227" t="s">
        <v>12020</v>
      </c>
    </row>
    <row r="228" spans="1:2" x14ac:dyDescent="0.25">
      <c r="A228" t="s">
        <v>5508</v>
      </c>
    </row>
    <row r="229" spans="1:2" x14ac:dyDescent="0.25">
      <c r="B229" t="s">
        <v>12126</v>
      </c>
    </row>
    <row r="230" spans="1:2" x14ac:dyDescent="0.25">
      <c r="A230" t="s">
        <v>10866</v>
      </c>
    </row>
    <row r="231" spans="1:2" x14ac:dyDescent="0.25">
      <c r="B231" t="s">
        <v>14760</v>
      </c>
    </row>
    <row r="232" spans="1:2" x14ac:dyDescent="0.25">
      <c r="A232" t="s">
        <v>4726</v>
      </c>
    </row>
    <row r="233" spans="1:2" x14ac:dyDescent="0.25">
      <c r="B233" t="s">
        <v>12559</v>
      </c>
    </row>
    <row r="234" spans="1:2" x14ac:dyDescent="0.25">
      <c r="A234" t="s">
        <v>5866</v>
      </c>
    </row>
    <row r="235" spans="1:2" x14ac:dyDescent="0.25">
      <c r="B235" t="s">
        <v>14741</v>
      </c>
    </row>
    <row r="236" spans="1:2" x14ac:dyDescent="0.25">
      <c r="A236" t="s">
        <v>6549</v>
      </c>
    </row>
    <row r="237" spans="1:2" x14ac:dyDescent="0.25">
      <c r="B237" t="s">
        <v>12565</v>
      </c>
    </row>
    <row r="238" spans="1:2" x14ac:dyDescent="0.25">
      <c r="A238" t="s">
        <v>6121</v>
      </c>
    </row>
    <row r="239" spans="1:2" x14ac:dyDescent="0.25">
      <c r="B239" t="s">
        <v>12148</v>
      </c>
    </row>
    <row r="240" spans="1:2" x14ac:dyDescent="0.25">
      <c r="A240" t="s">
        <v>1376</v>
      </c>
    </row>
    <row r="241" spans="1:2" x14ac:dyDescent="0.25">
      <c r="B241" t="s">
        <v>11947</v>
      </c>
    </row>
    <row r="242" spans="1:2" x14ac:dyDescent="0.25">
      <c r="A242" t="s">
        <v>2249</v>
      </c>
    </row>
    <row r="243" spans="1:2" x14ac:dyDescent="0.25">
      <c r="B243" t="s">
        <v>12767</v>
      </c>
    </row>
    <row r="244" spans="1:2" x14ac:dyDescent="0.25">
      <c r="A244" t="s">
        <v>2547</v>
      </c>
    </row>
    <row r="245" spans="1:2" x14ac:dyDescent="0.25">
      <c r="B245" t="s">
        <v>12001</v>
      </c>
    </row>
    <row r="246" spans="1:2" x14ac:dyDescent="0.25">
      <c r="A246" t="s">
        <v>6461</v>
      </c>
    </row>
    <row r="247" spans="1:2" x14ac:dyDescent="0.25">
      <c r="B247" t="s">
        <v>12166</v>
      </c>
    </row>
    <row r="248" spans="1:2" x14ac:dyDescent="0.25">
      <c r="A248" t="s">
        <v>11190</v>
      </c>
    </row>
    <row r="249" spans="1:2" x14ac:dyDescent="0.25">
      <c r="B249" t="s">
        <v>12316</v>
      </c>
    </row>
    <row r="250" spans="1:2" x14ac:dyDescent="0.25">
      <c r="A250" t="s">
        <v>10457</v>
      </c>
    </row>
    <row r="251" spans="1:2" x14ac:dyDescent="0.25">
      <c r="B251" t="s">
        <v>12232</v>
      </c>
    </row>
    <row r="252" spans="1:2" x14ac:dyDescent="0.25">
      <c r="A252" t="s">
        <v>10753</v>
      </c>
    </row>
    <row r="253" spans="1:2" x14ac:dyDescent="0.25">
      <c r="B253" t="s">
        <v>14757</v>
      </c>
    </row>
    <row r="254" spans="1:2" x14ac:dyDescent="0.25">
      <c r="A254" t="s">
        <v>10456</v>
      </c>
    </row>
    <row r="255" spans="1:2" x14ac:dyDescent="0.25">
      <c r="B255" t="s">
        <v>12232</v>
      </c>
    </row>
    <row r="256" spans="1:2" x14ac:dyDescent="0.25">
      <c r="A256" t="s">
        <v>10752</v>
      </c>
    </row>
    <row r="257" spans="1:2" x14ac:dyDescent="0.25">
      <c r="B257" t="s">
        <v>14757</v>
      </c>
    </row>
    <row r="258" spans="1:2" x14ac:dyDescent="0.25">
      <c r="A258" t="s">
        <v>1444</v>
      </c>
    </row>
    <row r="259" spans="1:2" x14ac:dyDescent="0.25">
      <c r="B259" t="s">
        <v>11949</v>
      </c>
    </row>
    <row r="260" spans="1:2" x14ac:dyDescent="0.25">
      <c r="A260" t="s">
        <v>3634</v>
      </c>
    </row>
    <row r="261" spans="1:2" x14ac:dyDescent="0.25">
      <c r="B261" t="s">
        <v>12046</v>
      </c>
    </row>
    <row r="262" spans="1:2" x14ac:dyDescent="0.25">
      <c r="A262" t="s">
        <v>11188</v>
      </c>
    </row>
    <row r="263" spans="1:2" x14ac:dyDescent="0.25">
      <c r="B263" t="s">
        <v>12314</v>
      </c>
    </row>
    <row r="264" spans="1:2" x14ac:dyDescent="0.25">
      <c r="A264" t="s">
        <v>4069</v>
      </c>
    </row>
    <row r="265" spans="1:2" x14ac:dyDescent="0.25">
      <c r="B265" t="s">
        <v>12062</v>
      </c>
    </row>
    <row r="266" spans="1:2" x14ac:dyDescent="0.25">
      <c r="A266" t="s">
        <v>11215</v>
      </c>
    </row>
    <row r="267" spans="1:2" x14ac:dyDescent="0.25">
      <c r="B267" t="s">
        <v>12321</v>
      </c>
    </row>
    <row r="268" spans="1:2" x14ac:dyDescent="0.25">
      <c r="A268" t="s">
        <v>10707</v>
      </c>
    </row>
    <row r="269" spans="1:2" x14ac:dyDescent="0.25">
      <c r="B269" t="s">
        <v>12575</v>
      </c>
    </row>
    <row r="270" spans="1:2" x14ac:dyDescent="0.25">
      <c r="A270" t="s">
        <v>4051</v>
      </c>
    </row>
    <row r="271" spans="1:2" x14ac:dyDescent="0.25">
      <c r="B271" t="s">
        <v>12062</v>
      </c>
    </row>
    <row r="272" spans="1:2" x14ac:dyDescent="0.25">
      <c r="A272" t="s">
        <v>11213</v>
      </c>
    </row>
    <row r="273" spans="1:2" x14ac:dyDescent="0.25">
      <c r="B273" t="s">
        <v>12321</v>
      </c>
    </row>
    <row r="274" spans="1:2" x14ac:dyDescent="0.25">
      <c r="A274" t="s">
        <v>4063</v>
      </c>
    </row>
    <row r="275" spans="1:2" x14ac:dyDescent="0.25">
      <c r="B275" t="s">
        <v>12062</v>
      </c>
    </row>
    <row r="276" spans="1:2" x14ac:dyDescent="0.25">
      <c r="A276" t="s">
        <v>11214</v>
      </c>
    </row>
    <row r="277" spans="1:2" x14ac:dyDescent="0.25">
      <c r="B277" t="s">
        <v>12321</v>
      </c>
    </row>
    <row r="278" spans="1:2" x14ac:dyDescent="0.25">
      <c r="A278" t="s">
        <v>3451</v>
      </c>
    </row>
    <row r="279" spans="1:2" x14ac:dyDescent="0.25">
      <c r="B279" t="s">
        <v>12038</v>
      </c>
    </row>
    <row r="280" spans="1:2" x14ac:dyDescent="0.25">
      <c r="A280" t="s">
        <v>3438</v>
      </c>
    </row>
    <row r="281" spans="1:2" x14ac:dyDescent="0.25">
      <c r="B281" t="s">
        <v>12037</v>
      </c>
    </row>
    <row r="282" spans="1:2" x14ac:dyDescent="0.25">
      <c r="A282" t="s">
        <v>5233</v>
      </c>
    </row>
    <row r="283" spans="1:2" x14ac:dyDescent="0.25">
      <c r="B283" t="s">
        <v>12116</v>
      </c>
    </row>
    <row r="284" spans="1:2" x14ac:dyDescent="0.25">
      <c r="A284" t="s">
        <v>5217</v>
      </c>
    </row>
    <row r="285" spans="1:2" x14ac:dyDescent="0.25">
      <c r="B285" t="s">
        <v>14731</v>
      </c>
    </row>
    <row r="286" spans="1:2" x14ac:dyDescent="0.25">
      <c r="A286" t="s">
        <v>10766</v>
      </c>
    </row>
    <row r="287" spans="1:2" x14ac:dyDescent="0.25">
      <c r="B287" t="s">
        <v>12270</v>
      </c>
    </row>
    <row r="288" spans="1:2" x14ac:dyDescent="0.25">
      <c r="A288" t="s">
        <v>2870</v>
      </c>
    </row>
    <row r="289" spans="1:2" x14ac:dyDescent="0.25">
      <c r="B289" t="s">
        <v>12551</v>
      </c>
    </row>
    <row r="290" spans="1:2" x14ac:dyDescent="0.25">
      <c r="A290" t="s">
        <v>5306</v>
      </c>
    </row>
    <row r="291" spans="1:2" x14ac:dyDescent="0.25">
      <c r="B291" t="s">
        <v>12561</v>
      </c>
    </row>
    <row r="292" spans="1:2" x14ac:dyDescent="0.25">
      <c r="A292" t="s">
        <v>1652</v>
      </c>
    </row>
    <row r="293" spans="1:2" x14ac:dyDescent="0.25">
      <c r="B293" t="s">
        <v>11956</v>
      </c>
    </row>
    <row r="294" spans="1:2" x14ac:dyDescent="0.25">
      <c r="A294" t="s">
        <v>9734</v>
      </c>
    </row>
    <row r="295" spans="1:2" x14ac:dyDescent="0.25">
      <c r="B295" t="s">
        <v>12185</v>
      </c>
    </row>
    <row r="296" spans="1:2" x14ac:dyDescent="0.25">
      <c r="A296" t="s">
        <v>2671</v>
      </c>
    </row>
    <row r="297" spans="1:2" x14ac:dyDescent="0.25">
      <c r="B297" t="s">
        <v>12011</v>
      </c>
    </row>
    <row r="298" spans="1:2" x14ac:dyDescent="0.25">
      <c r="A298" t="s">
        <v>9733</v>
      </c>
    </row>
    <row r="299" spans="1:2" x14ac:dyDescent="0.25">
      <c r="B299" t="s">
        <v>12185</v>
      </c>
    </row>
    <row r="300" spans="1:2" x14ac:dyDescent="0.25">
      <c r="A300" t="s">
        <v>1126</v>
      </c>
    </row>
    <row r="301" spans="1:2" x14ac:dyDescent="0.25">
      <c r="B301" t="s">
        <v>11936</v>
      </c>
    </row>
    <row r="302" spans="1:2" x14ac:dyDescent="0.25">
      <c r="A302" t="s">
        <v>10931</v>
      </c>
    </row>
    <row r="303" spans="1:2" x14ac:dyDescent="0.25">
      <c r="B303" t="s">
        <v>12289</v>
      </c>
    </row>
    <row r="304" spans="1:2" x14ac:dyDescent="0.25">
      <c r="A304" t="s">
        <v>5398</v>
      </c>
    </row>
    <row r="305" spans="1:2" x14ac:dyDescent="0.25">
      <c r="B305" t="s">
        <v>12119</v>
      </c>
    </row>
    <row r="306" spans="1:2" x14ac:dyDescent="0.25">
      <c r="A306" t="s">
        <v>533</v>
      </c>
    </row>
    <row r="307" spans="1:2" x14ac:dyDescent="0.25">
      <c r="B307" t="s">
        <v>11914</v>
      </c>
    </row>
    <row r="308" spans="1:2" x14ac:dyDescent="0.25">
      <c r="A308" t="s">
        <v>6069</v>
      </c>
    </row>
    <row r="309" spans="1:2" x14ac:dyDescent="0.25">
      <c r="B309" t="s">
        <v>12147</v>
      </c>
    </row>
    <row r="310" spans="1:2" x14ac:dyDescent="0.25">
      <c r="A310" t="s">
        <v>6062</v>
      </c>
    </row>
    <row r="311" spans="1:2" x14ac:dyDescent="0.25">
      <c r="B311" t="s">
        <v>12146</v>
      </c>
    </row>
    <row r="312" spans="1:2" x14ac:dyDescent="0.25">
      <c r="A312" t="s">
        <v>6050</v>
      </c>
    </row>
    <row r="313" spans="1:2" x14ac:dyDescent="0.25">
      <c r="B313" t="s">
        <v>12146</v>
      </c>
    </row>
    <row r="314" spans="1:2" x14ac:dyDescent="0.25">
      <c r="A314" t="s">
        <v>8946</v>
      </c>
    </row>
    <row r="315" spans="1:2" x14ac:dyDescent="0.25">
      <c r="B315" t="s">
        <v>12175</v>
      </c>
    </row>
    <row r="316" spans="1:2" x14ac:dyDescent="0.25">
      <c r="A316" t="s">
        <v>10512</v>
      </c>
    </row>
    <row r="317" spans="1:2" x14ac:dyDescent="0.25">
      <c r="B317" t="s">
        <v>12239</v>
      </c>
    </row>
    <row r="318" spans="1:2" x14ac:dyDescent="0.25">
      <c r="A318" t="s">
        <v>10603</v>
      </c>
    </row>
    <row r="319" spans="1:2" x14ac:dyDescent="0.25">
      <c r="B319" t="s">
        <v>12253</v>
      </c>
    </row>
    <row r="320" spans="1:2" x14ac:dyDescent="0.25">
      <c r="A320" t="s">
        <v>5873</v>
      </c>
    </row>
    <row r="321" spans="1:2" x14ac:dyDescent="0.25">
      <c r="B321" t="s">
        <v>14741</v>
      </c>
    </row>
    <row r="322" spans="1:2" x14ac:dyDescent="0.25">
      <c r="A322" t="s">
        <v>3807</v>
      </c>
    </row>
    <row r="323" spans="1:2" x14ac:dyDescent="0.25">
      <c r="B323" t="s">
        <v>12051</v>
      </c>
    </row>
    <row r="324" spans="1:2" x14ac:dyDescent="0.25">
      <c r="A324" t="s">
        <v>10338</v>
      </c>
    </row>
    <row r="325" spans="1:2" x14ac:dyDescent="0.25">
      <c r="B325" t="s">
        <v>12215</v>
      </c>
    </row>
    <row r="326" spans="1:2" x14ac:dyDescent="0.25">
      <c r="A326" t="s">
        <v>10461</v>
      </c>
    </row>
    <row r="327" spans="1:2" x14ac:dyDescent="0.25">
      <c r="B327" t="s">
        <v>12233</v>
      </c>
    </row>
    <row r="328" spans="1:2" x14ac:dyDescent="0.25">
      <c r="A328" t="s">
        <v>3153</v>
      </c>
    </row>
    <row r="329" spans="1:2" x14ac:dyDescent="0.25">
      <c r="B329" t="s">
        <v>12024</v>
      </c>
    </row>
    <row r="330" spans="1:2" x14ac:dyDescent="0.25">
      <c r="A330" t="s">
        <v>1417</v>
      </c>
    </row>
    <row r="331" spans="1:2" x14ac:dyDescent="0.25">
      <c r="B331" t="s">
        <v>11948</v>
      </c>
    </row>
    <row r="332" spans="1:2" x14ac:dyDescent="0.25">
      <c r="A332" t="s">
        <v>6510</v>
      </c>
    </row>
    <row r="333" spans="1:2" x14ac:dyDescent="0.25">
      <c r="B333" t="s">
        <v>12168</v>
      </c>
    </row>
    <row r="334" spans="1:2" x14ac:dyDescent="0.25">
      <c r="A334" t="s">
        <v>8957</v>
      </c>
    </row>
    <row r="335" spans="1:2" x14ac:dyDescent="0.25">
      <c r="B335" t="s">
        <v>12178</v>
      </c>
    </row>
    <row r="336" spans="1:2" x14ac:dyDescent="0.25">
      <c r="A336" t="s">
        <v>6517</v>
      </c>
    </row>
    <row r="337" spans="1:2" x14ac:dyDescent="0.25">
      <c r="B337" t="s">
        <v>12169</v>
      </c>
    </row>
    <row r="338" spans="1:2" x14ac:dyDescent="0.25">
      <c r="A338" t="s">
        <v>3496</v>
      </c>
    </row>
    <row r="339" spans="1:2" x14ac:dyDescent="0.25">
      <c r="B339" t="s">
        <v>12040</v>
      </c>
    </row>
    <row r="340" spans="1:2" x14ac:dyDescent="0.25">
      <c r="A340" t="s">
        <v>2393</v>
      </c>
    </row>
    <row r="341" spans="1:2" x14ac:dyDescent="0.25">
      <c r="B341" t="s">
        <v>11992</v>
      </c>
    </row>
    <row r="342" spans="1:2" x14ac:dyDescent="0.25">
      <c r="A342" t="s">
        <v>10906</v>
      </c>
    </row>
    <row r="343" spans="1:2" x14ac:dyDescent="0.25">
      <c r="B343" t="s">
        <v>12286</v>
      </c>
    </row>
    <row r="344" spans="1:2" x14ac:dyDescent="0.25">
      <c r="A344" t="s">
        <v>2388</v>
      </c>
    </row>
    <row r="345" spans="1:2" x14ac:dyDescent="0.25">
      <c r="B345" t="s">
        <v>11992</v>
      </c>
    </row>
    <row r="346" spans="1:2" x14ac:dyDescent="0.25">
      <c r="A346" t="s">
        <v>10905</v>
      </c>
    </row>
    <row r="347" spans="1:2" x14ac:dyDescent="0.25">
      <c r="B347" t="s">
        <v>12286</v>
      </c>
    </row>
    <row r="348" spans="1:2" x14ac:dyDescent="0.25">
      <c r="A348" t="s">
        <v>10326</v>
      </c>
    </row>
    <row r="349" spans="1:2" x14ac:dyDescent="0.25">
      <c r="B349" t="s">
        <v>12213</v>
      </c>
    </row>
    <row r="350" spans="1:2" x14ac:dyDescent="0.25">
      <c r="A350" t="s">
        <v>11154</v>
      </c>
    </row>
    <row r="351" spans="1:2" x14ac:dyDescent="0.25">
      <c r="B351" t="s">
        <v>14765</v>
      </c>
    </row>
    <row r="352" spans="1:2" x14ac:dyDescent="0.25">
      <c r="A352" t="s">
        <v>3573</v>
      </c>
    </row>
    <row r="353" spans="1:2" x14ac:dyDescent="0.25">
      <c r="B353" t="s">
        <v>12043</v>
      </c>
    </row>
    <row r="354" spans="1:2" x14ac:dyDescent="0.25">
      <c r="A354" t="s">
        <v>6370</v>
      </c>
    </row>
    <row r="355" spans="1:2" x14ac:dyDescent="0.25">
      <c r="B355" t="s">
        <v>12429</v>
      </c>
    </row>
    <row r="356" spans="1:2" x14ac:dyDescent="0.25">
      <c r="A356" t="s">
        <v>5644</v>
      </c>
    </row>
    <row r="357" spans="1:2" x14ac:dyDescent="0.25">
      <c r="B357" t="s">
        <v>14735</v>
      </c>
    </row>
    <row r="358" spans="1:2" x14ac:dyDescent="0.25">
      <c r="A358" t="s">
        <v>6529</v>
      </c>
    </row>
    <row r="359" spans="1:2" x14ac:dyDescent="0.25">
      <c r="B359" t="s">
        <v>12169</v>
      </c>
    </row>
    <row r="360" spans="1:2" x14ac:dyDescent="0.25">
      <c r="A360" t="s">
        <v>4388</v>
      </c>
    </row>
    <row r="361" spans="1:2" x14ac:dyDescent="0.25">
      <c r="B361" t="s">
        <v>12078</v>
      </c>
    </row>
    <row r="362" spans="1:2" x14ac:dyDescent="0.25">
      <c r="A362" t="s">
        <v>3054</v>
      </c>
    </row>
    <row r="363" spans="1:2" x14ac:dyDescent="0.25">
      <c r="B363" t="s">
        <v>14708</v>
      </c>
    </row>
    <row r="364" spans="1:2" x14ac:dyDescent="0.25">
      <c r="A364" t="s">
        <v>411</v>
      </c>
    </row>
    <row r="365" spans="1:2" x14ac:dyDescent="0.25">
      <c r="B365" t="s">
        <v>11911</v>
      </c>
    </row>
    <row r="366" spans="1:2" x14ac:dyDescent="0.25">
      <c r="A366" t="s">
        <v>9853</v>
      </c>
    </row>
    <row r="367" spans="1:2" x14ac:dyDescent="0.25">
      <c r="B367" t="s">
        <v>12194</v>
      </c>
    </row>
    <row r="368" spans="1:2" x14ac:dyDescent="0.25">
      <c r="A368" t="s">
        <v>3017</v>
      </c>
    </row>
    <row r="369" spans="1:2" x14ac:dyDescent="0.25">
      <c r="B369" t="s">
        <v>12554</v>
      </c>
    </row>
    <row r="370" spans="1:2" x14ac:dyDescent="0.25">
      <c r="A370" t="s">
        <v>5359</v>
      </c>
    </row>
    <row r="371" spans="1:2" x14ac:dyDescent="0.25">
      <c r="B371" t="s">
        <v>14734</v>
      </c>
    </row>
    <row r="372" spans="1:2" x14ac:dyDescent="0.25">
      <c r="A372" t="s">
        <v>2842</v>
      </c>
    </row>
    <row r="373" spans="1:2" x14ac:dyDescent="0.25">
      <c r="B373" t="s">
        <v>12017</v>
      </c>
    </row>
    <row r="374" spans="1:2" x14ac:dyDescent="0.25">
      <c r="A374" t="s">
        <v>10380</v>
      </c>
    </row>
    <row r="375" spans="1:2" x14ac:dyDescent="0.25">
      <c r="B375" t="s">
        <v>12222</v>
      </c>
    </row>
    <row r="376" spans="1:2" x14ac:dyDescent="0.25">
      <c r="A376" t="s">
        <v>1692</v>
      </c>
    </row>
    <row r="377" spans="1:2" x14ac:dyDescent="0.25">
      <c r="B377" t="s">
        <v>11958</v>
      </c>
    </row>
    <row r="378" spans="1:2" x14ac:dyDescent="0.25">
      <c r="A378" t="s">
        <v>4502</v>
      </c>
    </row>
    <row r="379" spans="1:2" x14ac:dyDescent="0.25">
      <c r="B379" t="s">
        <v>12082</v>
      </c>
    </row>
    <row r="380" spans="1:2" x14ac:dyDescent="0.25">
      <c r="A380" t="s">
        <v>8956</v>
      </c>
    </row>
    <row r="381" spans="1:2" x14ac:dyDescent="0.25">
      <c r="B381" t="s">
        <v>12178</v>
      </c>
    </row>
    <row r="382" spans="1:2" x14ac:dyDescent="0.25">
      <c r="A382" t="s">
        <v>3510</v>
      </c>
    </row>
    <row r="383" spans="1:2" x14ac:dyDescent="0.25">
      <c r="B383" t="s">
        <v>12040</v>
      </c>
    </row>
    <row r="384" spans="1:2" x14ac:dyDescent="0.25">
      <c r="A384" t="s">
        <v>4563</v>
      </c>
    </row>
    <row r="385" spans="1:2" x14ac:dyDescent="0.25">
      <c r="B385" t="s">
        <v>14720</v>
      </c>
    </row>
    <row r="386" spans="1:2" x14ac:dyDescent="0.25">
      <c r="A386" t="s">
        <v>10835</v>
      </c>
    </row>
    <row r="387" spans="1:2" x14ac:dyDescent="0.25">
      <c r="B387" t="s">
        <v>12277</v>
      </c>
    </row>
    <row r="388" spans="1:2" x14ac:dyDescent="0.25">
      <c r="A388" t="s">
        <v>2899</v>
      </c>
    </row>
    <row r="389" spans="1:2" x14ac:dyDescent="0.25">
      <c r="B389" t="s">
        <v>12552</v>
      </c>
    </row>
    <row r="390" spans="1:2" x14ac:dyDescent="0.25">
      <c r="A390" t="s">
        <v>5327</v>
      </c>
    </row>
    <row r="391" spans="1:2" x14ac:dyDescent="0.25">
      <c r="B391" t="s">
        <v>14351</v>
      </c>
    </row>
    <row r="392" spans="1:2" x14ac:dyDescent="0.25">
      <c r="A392" t="s">
        <v>4381</v>
      </c>
    </row>
    <row r="393" spans="1:2" x14ac:dyDescent="0.25">
      <c r="B393" t="s">
        <v>12077</v>
      </c>
    </row>
    <row r="394" spans="1:2" x14ac:dyDescent="0.25">
      <c r="A394" t="s">
        <v>5461</v>
      </c>
    </row>
    <row r="395" spans="1:2" x14ac:dyDescent="0.25">
      <c r="B395" t="s">
        <v>12124</v>
      </c>
    </row>
    <row r="396" spans="1:2" x14ac:dyDescent="0.25">
      <c r="A396" t="s">
        <v>3175</v>
      </c>
    </row>
    <row r="397" spans="1:2" x14ac:dyDescent="0.25">
      <c r="B397" t="s">
        <v>12025</v>
      </c>
    </row>
    <row r="398" spans="1:2" x14ac:dyDescent="0.25">
      <c r="A398" t="s">
        <v>10631</v>
      </c>
    </row>
    <row r="399" spans="1:2" x14ac:dyDescent="0.25">
      <c r="B399" t="s">
        <v>12257</v>
      </c>
    </row>
    <row r="400" spans="1:2" x14ac:dyDescent="0.25">
      <c r="A400" t="s">
        <v>5450</v>
      </c>
    </row>
    <row r="401" spans="1:2" x14ac:dyDescent="0.25">
      <c r="B401" t="s">
        <v>12123</v>
      </c>
    </row>
    <row r="402" spans="1:2" x14ac:dyDescent="0.25">
      <c r="A402" t="s">
        <v>3181</v>
      </c>
    </row>
    <row r="403" spans="1:2" x14ac:dyDescent="0.25">
      <c r="B403" t="s">
        <v>12025</v>
      </c>
    </row>
    <row r="404" spans="1:2" x14ac:dyDescent="0.25">
      <c r="A404" t="s">
        <v>10632</v>
      </c>
    </row>
    <row r="405" spans="1:2" x14ac:dyDescent="0.25">
      <c r="B405" t="s">
        <v>12257</v>
      </c>
    </row>
    <row r="406" spans="1:2" x14ac:dyDescent="0.25">
      <c r="A406" t="s">
        <v>9781</v>
      </c>
    </row>
    <row r="407" spans="1:2" x14ac:dyDescent="0.25">
      <c r="B407" t="s">
        <v>12187</v>
      </c>
    </row>
    <row r="408" spans="1:2" x14ac:dyDescent="0.25">
      <c r="A408" t="s">
        <v>2115</v>
      </c>
    </row>
    <row r="409" spans="1:2" x14ac:dyDescent="0.25">
      <c r="B409" t="s">
        <v>11980</v>
      </c>
    </row>
    <row r="410" spans="1:2" x14ac:dyDescent="0.25">
      <c r="A410" t="s">
        <v>3410</v>
      </c>
    </row>
    <row r="411" spans="1:2" x14ac:dyDescent="0.25">
      <c r="B411" t="s">
        <v>14711</v>
      </c>
    </row>
    <row r="412" spans="1:2" x14ac:dyDescent="0.25">
      <c r="A412" t="s">
        <v>2021</v>
      </c>
    </row>
    <row r="413" spans="1:2" x14ac:dyDescent="0.25">
      <c r="B413" t="s">
        <v>11971</v>
      </c>
    </row>
    <row r="414" spans="1:2" x14ac:dyDescent="0.25">
      <c r="A414" t="s">
        <v>5479</v>
      </c>
    </row>
    <row r="415" spans="1:2" x14ac:dyDescent="0.25">
      <c r="B415" t="s">
        <v>12773</v>
      </c>
    </row>
    <row r="416" spans="1:2" x14ac:dyDescent="0.25">
      <c r="A416" t="s">
        <v>10133</v>
      </c>
    </row>
    <row r="417" spans="1:2" x14ac:dyDescent="0.25">
      <c r="B417" t="s">
        <v>12204</v>
      </c>
    </row>
    <row r="418" spans="1:2" x14ac:dyDescent="0.25">
      <c r="A418" t="s">
        <v>5086</v>
      </c>
    </row>
    <row r="419" spans="1:2" x14ac:dyDescent="0.25">
      <c r="B419" t="s">
        <v>12108</v>
      </c>
    </row>
    <row r="420" spans="1:2" x14ac:dyDescent="0.25">
      <c r="A420" t="s">
        <v>909</v>
      </c>
    </row>
    <row r="421" spans="1:2" x14ac:dyDescent="0.25">
      <c r="B421" t="s">
        <v>11929</v>
      </c>
    </row>
    <row r="422" spans="1:2" x14ac:dyDescent="0.25">
      <c r="A422" t="s">
        <v>10522</v>
      </c>
    </row>
    <row r="423" spans="1:2" x14ac:dyDescent="0.25">
      <c r="B423" t="s">
        <v>12241</v>
      </c>
    </row>
    <row r="424" spans="1:2" x14ac:dyDescent="0.25">
      <c r="A424" t="s">
        <v>4451</v>
      </c>
    </row>
    <row r="425" spans="1:2" x14ac:dyDescent="0.25">
      <c r="B425" t="s">
        <v>14719</v>
      </c>
    </row>
    <row r="426" spans="1:2" x14ac:dyDescent="0.25">
      <c r="A426" t="s">
        <v>4846</v>
      </c>
    </row>
    <row r="427" spans="1:2" x14ac:dyDescent="0.25">
      <c r="B427" t="s">
        <v>12098</v>
      </c>
    </row>
    <row r="428" spans="1:2" x14ac:dyDescent="0.25">
      <c r="A428" t="s">
        <v>5928</v>
      </c>
    </row>
    <row r="429" spans="1:2" x14ac:dyDescent="0.25">
      <c r="B429" t="s">
        <v>12143</v>
      </c>
    </row>
    <row r="430" spans="1:2" x14ac:dyDescent="0.25">
      <c r="A430" t="s">
        <v>10621</v>
      </c>
    </row>
    <row r="431" spans="1:2" x14ac:dyDescent="0.25">
      <c r="B431" t="s">
        <v>12255</v>
      </c>
    </row>
    <row r="432" spans="1:2" x14ac:dyDescent="0.25">
      <c r="A432" t="s">
        <v>3034</v>
      </c>
    </row>
    <row r="433" spans="1:2" x14ac:dyDescent="0.25">
      <c r="B433" t="s">
        <v>12021</v>
      </c>
    </row>
    <row r="434" spans="1:2" x14ac:dyDescent="0.25">
      <c r="A434" t="s">
        <v>4918</v>
      </c>
    </row>
    <row r="435" spans="1:2" x14ac:dyDescent="0.25">
      <c r="B435" t="s">
        <v>14724</v>
      </c>
    </row>
    <row r="436" spans="1:2" x14ac:dyDescent="0.25">
      <c r="A436" t="s">
        <v>10146</v>
      </c>
    </row>
    <row r="437" spans="1:2" x14ac:dyDescent="0.25">
      <c r="B437" t="s">
        <v>14750</v>
      </c>
    </row>
    <row r="438" spans="1:2" x14ac:dyDescent="0.25">
      <c r="A438" t="s">
        <v>9783</v>
      </c>
    </row>
    <row r="439" spans="1:2" x14ac:dyDescent="0.25">
      <c r="B439" t="s">
        <v>12075</v>
      </c>
    </row>
    <row r="440" spans="1:2" x14ac:dyDescent="0.25">
      <c r="A440" t="s">
        <v>132</v>
      </c>
    </row>
    <row r="441" spans="1:2" x14ac:dyDescent="0.25">
      <c r="B441" t="s">
        <v>11902</v>
      </c>
    </row>
    <row r="442" spans="1:2" x14ac:dyDescent="0.25">
      <c r="A442" t="s">
        <v>5495</v>
      </c>
    </row>
    <row r="443" spans="1:2" x14ac:dyDescent="0.25">
      <c r="B443" t="s">
        <v>12125</v>
      </c>
    </row>
    <row r="444" spans="1:2" x14ac:dyDescent="0.25">
      <c r="A444" t="s">
        <v>115</v>
      </c>
    </row>
    <row r="445" spans="1:2" x14ac:dyDescent="0.25">
      <c r="B445" t="s">
        <v>11902</v>
      </c>
    </row>
    <row r="446" spans="1:2" x14ac:dyDescent="0.25">
      <c r="A446" t="s">
        <v>5484</v>
      </c>
    </row>
    <row r="447" spans="1:2" x14ac:dyDescent="0.25">
      <c r="B447" t="s">
        <v>12125</v>
      </c>
    </row>
    <row r="448" spans="1:2" x14ac:dyDescent="0.25">
      <c r="A448" t="s">
        <v>10391</v>
      </c>
    </row>
    <row r="449" spans="1:2" x14ac:dyDescent="0.25">
      <c r="B449" t="s">
        <v>12224</v>
      </c>
    </row>
    <row r="450" spans="1:2" x14ac:dyDescent="0.25">
      <c r="A450" t="s">
        <v>10514</v>
      </c>
    </row>
    <row r="451" spans="1:2" x14ac:dyDescent="0.25">
      <c r="B451" t="s">
        <v>12572</v>
      </c>
    </row>
    <row r="452" spans="1:2" x14ac:dyDescent="0.25">
      <c r="A452" t="s">
        <v>4643</v>
      </c>
    </row>
    <row r="453" spans="1:2" x14ac:dyDescent="0.25">
      <c r="B453" t="s">
        <v>12088</v>
      </c>
    </row>
    <row r="454" spans="1:2" x14ac:dyDescent="0.25">
      <c r="A454" t="s">
        <v>10890</v>
      </c>
    </row>
    <row r="455" spans="1:2" x14ac:dyDescent="0.25">
      <c r="B455" t="s">
        <v>12283</v>
      </c>
    </row>
    <row r="456" spans="1:2" x14ac:dyDescent="0.25">
      <c r="A456" t="s">
        <v>10943</v>
      </c>
    </row>
    <row r="457" spans="1:2" x14ac:dyDescent="0.25">
      <c r="B457" t="s">
        <v>12290</v>
      </c>
    </row>
    <row r="458" spans="1:2" x14ac:dyDescent="0.25">
      <c r="A458" t="s">
        <v>3307</v>
      </c>
    </row>
    <row r="459" spans="1:2" x14ac:dyDescent="0.25">
      <c r="B459" t="s">
        <v>12031</v>
      </c>
    </row>
    <row r="460" spans="1:2" x14ac:dyDescent="0.25">
      <c r="A460" t="s">
        <v>820</v>
      </c>
    </row>
    <row r="461" spans="1:2" x14ac:dyDescent="0.25">
      <c r="B461" t="s">
        <v>12546</v>
      </c>
    </row>
    <row r="462" spans="1:2" x14ac:dyDescent="0.25">
      <c r="A462" t="s">
        <v>6146</v>
      </c>
    </row>
    <row r="463" spans="1:2" x14ac:dyDescent="0.25">
      <c r="B463" t="s">
        <v>12149</v>
      </c>
    </row>
    <row r="464" spans="1:2" x14ac:dyDescent="0.25">
      <c r="A464" t="s">
        <v>6020</v>
      </c>
    </row>
    <row r="465" spans="1:2" x14ac:dyDescent="0.25">
      <c r="B465" t="s">
        <v>12145</v>
      </c>
    </row>
    <row r="466" spans="1:2" x14ac:dyDescent="0.25">
      <c r="A466" t="s">
        <v>6028</v>
      </c>
    </row>
    <row r="467" spans="1:2" x14ac:dyDescent="0.25">
      <c r="B467" t="s">
        <v>12145</v>
      </c>
    </row>
    <row r="468" spans="1:2" x14ac:dyDescent="0.25">
      <c r="A468" t="s">
        <v>6139</v>
      </c>
    </row>
    <row r="469" spans="1:2" x14ac:dyDescent="0.25">
      <c r="B469" t="s">
        <v>12149</v>
      </c>
    </row>
    <row r="470" spans="1:2" x14ac:dyDescent="0.25">
      <c r="A470" t="s">
        <v>11008</v>
      </c>
    </row>
    <row r="471" spans="1:2" x14ac:dyDescent="0.25">
      <c r="B471" t="s">
        <v>12301</v>
      </c>
    </row>
    <row r="472" spans="1:2" x14ac:dyDescent="0.25">
      <c r="A472" t="s">
        <v>3200</v>
      </c>
    </row>
    <row r="473" spans="1:2" x14ac:dyDescent="0.25">
      <c r="B473" t="s">
        <v>12026</v>
      </c>
    </row>
    <row r="474" spans="1:2" x14ac:dyDescent="0.25">
      <c r="A474" t="s">
        <v>6009</v>
      </c>
    </row>
    <row r="475" spans="1:2" x14ac:dyDescent="0.25">
      <c r="B475" t="s">
        <v>12145</v>
      </c>
    </row>
    <row r="476" spans="1:2" x14ac:dyDescent="0.25">
      <c r="A476" t="s">
        <v>10767</v>
      </c>
    </row>
    <row r="477" spans="1:2" x14ac:dyDescent="0.25">
      <c r="B477" t="s">
        <v>12270</v>
      </c>
    </row>
    <row r="478" spans="1:2" x14ac:dyDescent="0.25">
      <c r="A478" t="s">
        <v>6128</v>
      </c>
    </row>
    <row r="479" spans="1:2" x14ac:dyDescent="0.25">
      <c r="B479" t="s">
        <v>12149</v>
      </c>
    </row>
    <row r="480" spans="1:2" x14ac:dyDescent="0.25">
      <c r="A480" t="s">
        <v>1104</v>
      </c>
    </row>
    <row r="481" spans="1:2" x14ac:dyDescent="0.25">
      <c r="B481" t="s">
        <v>12760</v>
      </c>
    </row>
    <row r="482" spans="1:2" x14ac:dyDescent="0.25">
      <c r="A482" t="s">
        <v>1092</v>
      </c>
    </row>
    <row r="483" spans="1:2" x14ac:dyDescent="0.25">
      <c r="B483" t="s">
        <v>12760</v>
      </c>
    </row>
    <row r="484" spans="1:2" x14ac:dyDescent="0.25">
      <c r="A484" t="s">
        <v>6257</v>
      </c>
    </row>
    <row r="485" spans="1:2" x14ac:dyDescent="0.25">
      <c r="B485" t="s">
        <v>12157</v>
      </c>
    </row>
    <row r="486" spans="1:2" x14ac:dyDescent="0.25">
      <c r="A486" t="s">
        <v>6276</v>
      </c>
    </row>
    <row r="487" spans="1:2" x14ac:dyDescent="0.25">
      <c r="B487" t="s">
        <v>12158</v>
      </c>
    </row>
    <row r="488" spans="1:2" x14ac:dyDescent="0.25">
      <c r="A488" t="s">
        <v>6476</v>
      </c>
    </row>
    <row r="489" spans="1:2" x14ac:dyDescent="0.25">
      <c r="B489" t="s">
        <v>12167</v>
      </c>
    </row>
    <row r="490" spans="1:2" x14ac:dyDescent="0.25">
      <c r="A490" t="s">
        <v>876</v>
      </c>
    </row>
    <row r="491" spans="1:2" x14ac:dyDescent="0.25">
      <c r="B491" t="s">
        <v>11928</v>
      </c>
    </row>
    <row r="492" spans="1:2" x14ac:dyDescent="0.25">
      <c r="A492" t="s">
        <v>1154</v>
      </c>
    </row>
    <row r="493" spans="1:2" x14ac:dyDescent="0.25">
      <c r="B493" t="s">
        <v>11938</v>
      </c>
    </row>
    <row r="494" spans="1:2" x14ac:dyDescent="0.25">
      <c r="A494" t="s">
        <v>5024</v>
      </c>
    </row>
    <row r="495" spans="1:2" x14ac:dyDescent="0.25">
      <c r="B495" t="s">
        <v>12105</v>
      </c>
    </row>
    <row r="496" spans="1:2" x14ac:dyDescent="0.25">
      <c r="A496" t="s">
        <v>6231</v>
      </c>
    </row>
    <row r="497" spans="1:2" x14ac:dyDescent="0.25">
      <c r="B497" t="s">
        <v>12154</v>
      </c>
    </row>
    <row r="498" spans="1:2" x14ac:dyDescent="0.25">
      <c r="A498" t="s">
        <v>561</v>
      </c>
    </row>
    <row r="499" spans="1:2" x14ac:dyDescent="0.25">
      <c r="B499" t="s">
        <v>11915</v>
      </c>
    </row>
    <row r="500" spans="1:2" x14ac:dyDescent="0.25">
      <c r="A500" t="s">
        <v>10046</v>
      </c>
    </row>
    <row r="501" spans="1:2" x14ac:dyDescent="0.25">
      <c r="B501" t="s">
        <v>12569</v>
      </c>
    </row>
    <row r="502" spans="1:2" x14ac:dyDescent="0.25">
      <c r="A502" t="s">
        <v>3046</v>
      </c>
    </row>
    <row r="503" spans="1:2" x14ac:dyDescent="0.25">
      <c r="B503" t="s">
        <v>12021</v>
      </c>
    </row>
    <row r="504" spans="1:2" x14ac:dyDescent="0.25">
      <c r="A504" t="s">
        <v>4927</v>
      </c>
    </row>
    <row r="505" spans="1:2" x14ac:dyDescent="0.25">
      <c r="B505" t="s">
        <v>14724</v>
      </c>
    </row>
    <row r="506" spans="1:2" x14ac:dyDescent="0.25">
      <c r="A506" t="s">
        <v>3349</v>
      </c>
    </row>
    <row r="507" spans="1:2" x14ac:dyDescent="0.25">
      <c r="B507" t="s">
        <v>12556</v>
      </c>
    </row>
    <row r="508" spans="1:2" x14ac:dyDescent="0.25">
      <c r="A508" t="s">
        <v>58</v>
      </c>
    </row>
    <row r="509" spans="1:2" x14ac:dyDescent="0.25">
      <c r="B509" t="s">
        <v>12422</v>
      </c>
    </row>
    <row r="510" spans="1:2" x14ac:dyDescent="0.25">
      <c r="A510" t="s">
        <v>6345</v>
      </c>
    </row>
    <row r="511" spans="1:2" x14ac:dyDescent="0.25">
      <c r="B511" t="s">
        <v>12162</v>
      </c>
    </row>
    <row r="512" spans="1:2" x14ac:dyDescent="0.25">
      <c r="A512" t="s">
        <v>10971</v>
      </c>
    </row>
    <row r="513" spans="1:2" x14ac:dyDescent="0.25">
      <c r="B513" t="s">
        <v>12297</v>
      </c>
    </row>
    <row r="514" spans="1:2" x14ac:dyDescent="0.25">
      <c r="A514" t="s">
        <v>3094</v>
      </c>
    </row>
    <row r="515" spans="1:2" x14ac:dyDescent="0.25">
      <c r="B515" t="s">
        <v>14709</v>
      </c>
    </row>
    <row r="516" spans="1:2" x14ac:dyDescent="0.25">
      <c r="A516" t="s">
        <v>1995</v>
      </c>
    </row>
    <row r="517" spans="1:2" x14ac:dyDescent="0.25">
      <c r="B517" t="s">
        <v>11970</v>
      </c>
    </row>
    <row r="518" spans="1:2" x14ac:dyDescent="0.25">
      <c r="A518" t="s">
        <v>10590</v>
      </c>
    </row>
    <row r="519" spans="1:2" x14ac:dyDescent="0.25">
      <c r="B519" t="s">
        <v>12250</v>
      </c>
    </row>
    <row r="520" spans="1:2" x14ac:dyDescent="0.25">
      <c r="A520" t="s">
        <v>2001</v>
      </c>
    </row>
    <row r="521" spans="1:2" x14ac:dyDescent="0.25">
      <c r="B521" t="s">
        <v>14702</v>
      </c>
    </row>
    <row r="522" spans="1:2" x14ac:dyDescent="0.25">
      <c r="A522" t="s">
        <v>10591</v>
      </c>
    </row>
    <row r="523" spans="1:2" x14ac:dyDescent="0.25">
      <c r="B523" t="s">
        <v>12250</v>
      </c>
    </row>
    <row r="524" spans="1:2" x14ac:dyDescent="0.25">
      <c r="A524" t="s">
        <v>1984</v>
      </c>
    </row>
    <row r="525" spans="1:2" x14ac:dyDescent="0.25">
      <c r="B525" t="s">
        <v>11970</v>
      </c>
    </row>
    <row r="526" spans="1:2" x14ac:dyDescent="0.25">
      <c r="A526" t="s">
        <v>10589</v>
      </c>
    </row>
    <row r="527" spans="1:2" x14ac:dyDescent="0.25">
      <c r="B527" t="s">
        <v>12250</v>
      </c>
    </row>
    <row r="528" spans="1:2" x14ac:dyDescent="0.25">
      <c r="A528" t="s">
        <v>2257</v>
      </c>
    </row>
    <row r="529" spans="1:2" x14ac:dyDescent="0.25">
      <c r="B529" t="s">
        <v>12768</v>
      </c>
    </row>
    <row r="530" spans="1:2" x14ac:dyDescent="0.25">
      <c r="A530" t="s">
        <v>2828</v>
      </c>
    </row>
    <row r="531" spans="1:2" x14ac:dyDescent="0.25">
      <c r="B531" t="s">
        <v>12017</v>
      </c>
    </row>
    <row r="532" spans="1:2" x14ac:dyDescent="0.25">
      <c r="A532" t="s">
        <v>2602</v>
      </c>
    </row>
    <row r="533" spans="1:2" x14ac:dyDescent="0.25">
      <c r="B533" t="s">
        <v>12006</v>
      </c>
    </row>
    <row r="534" spans="1:2" x14ac:dyDescent="0.25">
      <c r="A534" t="s">
        <v>2609</v>
      </c>
    </row>
    <row r="535" spans="1:2" x14ac:dyDescent="0.25">
      <c r="B535" t="s">
        <v>12006</v>
      </c>
    </row>
    <row r="536" spans="1:2" x14ac:dyDescent="0.25">
      <c r="A536" t="s">
        <v>2618</v>
      </c>
    </row>
    <row r="537" spans="1:2" x14ac:dyDescent="0.25">
      <c r="B537" t="s">
        <v>12007</v>
      </c>
    </row>
    <row r="538" spans="1:2" x14ac:dyDescent="0.25">
      <c r="A538" t="s">
        <v>2028</v>
      </c>
    </row>
    <row r="539" spans="1:2" x14ac:dyDescent="0.25">
      <c r="B539" t="s">
        <v>11972</v>
      </c>
    </row>
    <row r="540" spans="1:2" x14ac:dyDescent="0.25">
      <c r="A540" t="s">
        <v>5696</v>
      </c>
    </row>
    <row r="541" spans="1:2" x14ac:dyDescent="0.25">
      <c r="B541" t="s">
        <v>12306</v>
      </c>
    </row>
    <row r="542" spans="1:2" x14ac:dyDescent="0.25">
      <c r="A542" t="s">
        <v>141</v>
      </c>
    </row>
    <row r="543" spans="1:2" x14ac:dyDescent="0.25">
      <c r="B543" t="s">
        <v>11903</v>
      </c>
    </row>
    <row r="544" spans="1:2" x14ac:dyDescent="0.25">
      <c r="A544" t="s">
        <v>3471</v>
      </c>
    </row>
    <row r="545" spans="1:2" x14ac:dyDescent="0.25">
      <c r="B545" t="s">
        <v>14713</v>
      </c>
    </row>
    <row r="546" spans="1:2" x14ac:dyDescent="0.25">
      <c r="A546" t="s">
        <v>1492</v>
      </c>
    </row>
    <row r="547" spans="1:2" x14ac:dyDescent="0.25">
      <c r="B547" t="s">
        <v>14313</v>
      </c>
    </row>
    <row r="548" spans="1:2" x14ac:dyDescent="0.25">
      <c r="A548" t="s">
        <v>1497</v>
      </c>
    </row>
    <row r="549" spans="1:2" x14ac:dyDescent="0.25">
      <c r="B549" t="s">
        <v>12763</v>
      </c>
    </row>
    <row r="550" spans="1:2" x14ac:dyDescent="0.25">
      <c r="A550" t="s">
        <v>4223</v>
      </c>
    </row>
    <row r="551" spans="1:2" x14ac:dyDescent="0.25">
      <c r="B551" t="s">
        <v>12070</v>
      </c>
    </row>
    <row r="552" spans="1:2" x14ac:dyDescent="0.25">
      <c r="A552" t="s">
        <v>1242</v>
      </c>
    </row>
    <row r="553" spans="1:2" x14ac:dyDescent="0.25">
      <c r="B553" t="s">
        <v>11941</v>
      </c>
    </row>
    <row r="554" spans="1:2" x14ac:dyDescent="0.25">
      <c r="A554" t="s">
        <v>5104</v>
      </c>
    </row>
    <row r="555" spans="1:2" x14ac:dyDescent="0.25">
      <c r="B555" t="s">
        <v>14727</v>
      </c>
    </row>
    <row r="556" spans="1:2" x14ac:dyDescent="0.25">
      <c r="A556" t="s">
        <v>1480</v>
      </c>
    </row>
    <row r="557" spans="1:2" x14ac:dyDescent="0.25">
      <c r="B557" t="s">
        <v>14313</v>
      </c>
    </row>
    <row r="558" spans="1:2" x14ac:dyDescent="0.25">
      <c r="A558" t="s">
        <v>3728</v>
      </c>
    </row>
    <row r="559" spans="1:2" x14ac:dyDescent="0.25">
      <c r="B559" t="s">
        <v>12050</v>
      </c>
    </row>
    <row r="560" spans="1:2" x14ac:dyDescent="0.25">
      <c r="A560" t="s">
        <v>8925</v>
      </c>
    </row>
    <row r="561" spans="1:2" x14ac:dyDescent="0.25">
      <c r="B561" t="s">
        <v>12172</v>
      </c>
    </row>
    <row r="562" spans="1:2" x14ac:dyDescent="0.25">
      <c r="A562" t="s">
        <v>10031</v>
      </c>
    </row>
    <row r="563" spans="1:2" x14ac:dyDescent="0.25">
      <c r="B563" t="s">
        <v>12199</v>
      </c>
    </row>
    <row r="564" spans="1:2" x14ac:dyDescent="0.25">
      <c r="A564" t="s">
        <v>6333</v>
      </c>
    </row>
    <row r="565" spans="1:2" x14ac:dyDescent="0.25">
      <c r="B565" t="s">
        <v>12161</v>
      </c>
    </row>
    <row r="566" spans="1:2" x14ac:dyDescent="0.25">
      <c r="A566" t="s">
        <v>10376</v>
      </c>
    </row>
    <row r="567" spans="1:2" x14ac:dyDescent="0.25">
      <c r="B567" t="s">
        <v>12221</v>
      </c>
    </row>
    <row r="568" spans="1:2" x14ac:dyDescent="0.25">
      <c r="A568" t="s">
        <v>2064</v>
      </c>
    </row>
    <row r="569" spans="1:2" x14ac:dyDescent="0.25">
      <c r="B569" t="s">
        <v>11976</v>
      </c>
    </row>
    <row r="570" spans="1:2" x14ac:dyDescent="0.25">
      <c r="A570" t="s">
        <v>3477</v>
      </c>
    </row>
    <row r="571" spans="1:2" x14ac:dyDescent="0.25">
      <c r="B571" t="s">
        <v>12039</v>
      </c>
    </row>
    <row r="572" spans="1:2" x14ac:dyDescent="0.25">
      <c r="A572" t="s">
        <v>6538</v>
      </c>
    </row>
    <row r="573" spans="1:2" x14ac:dyDescent="0.25">
      <c r="B573" t="s">
        <v>12209</v>
      </c>
    </row>
    <row r="574" spans="1:2" x14ac:dyDescent="0.25">
      <c r="A574" t="s">
        <v>6269</v>
      </c>
    </row>
    <row r="575" spans="1:2" x14ac:dyDescent="0.25">
      <c r="B575" t="s">
        <v>12157</v>
      </c>
    </row>
    <row r="576" spans="1:2" x14ac:dyDescent="0.25">
      <c r="A576" t="s">
        <v>6279</v>
      </c>
    </row>
    <row r="577" spans="1:2" x14ac:dyDescent="0.25">
      <c r="B577" t="s">
        <v>12158</v>
      </c>
    </row>
    <row r="578" spans="1:2" x14ac:dyDescent="0.25">
      <c r="A578" t="s">
        <v>1593</v>
      </c>
    </row>
    <row r="579" spans="1:2" x14ac:dyDescent="0.25">
      <c r="B579" t="s">
        <v>11955</v>
      </c>
    </row>
    <row r="580" spans="1:2" x14ac:dyDescent="0.25">
      <c r="A580" t="s">
        <v>5131</v>
      </c>
    </row>
    <row r="581" spans="1:2" x14ac:dyDescent="0.25">
      <c r="B581" t="s">
        <v>14728</v>
      </c>
    </row>
    <row r="582" spans="1:2" x14ac:dyDescent="0.25">
      <c r="A582" t="s">
        <v>1606</v>
      </c>
    </row>
    <row r="583" spans="1:2" x14ac:dyDescent="0.25">
      <c r="B583" t="s">
        <v>11955</v>
      </c>
    </row>
    <row r="584" spans="1:2" x14ac:dyDescent="0.25">
      <c r="A584" t="s">
        <v>5142</v>
      </c>
    </row>
    <row r="585" spans="1:2" x14ac:dyDescent="0.25">
      <c r="B585" t="s">
        <v>12110</v>
      </c>
    </row>
    <row r="586" spans="1:2" x14ac:dyDescent="0.25">
      <c r="A586" t="s">
        <v>6444</v>
      </c>
    </row>
    <row r="587" spans="1:2" x14ac:dyDescent="0.25">
      <c r="B587" t="s">
        <v>12430</v>
      </c>
    </row>
    <row r="588" spans="1:2" x14ac:dyDescent="0.25">
      <c r="A588" t="s">
        <v>5574</v>
      </c>
    </row>
    <row r="589" spans="1:2" x14ac:dyDescent="0.25">
      <c r="B589" t="s">
        <v>12130</v>
      </c>
    </row>
    <row r="590" spans="1:2" x14ac:dyDescent="0.25">
      <c r="A590" t="s">
        <v>10963</v>
      </c>
    </row>
    <row r="591" spans="1:2" x14ac:dyDescent="0.25">
      <c r="B591" t="s">
        <v>12795</v>
      </c>
    </row>
    <row r="592" spans="1:2" x14ac:dyDescent="0.25">
      <c r="A592" t="s">
        <v>4144</v>
      </c>
    </row>
    <row r="593" spans="1:2" x14ac:dyDescent="0.25">
      <c r="B593" t="s">
        <v>12066</v>
      </c>
    </row>
    <row r="594" spans="1:2" x14ac:dyDescent="0.25">
      <c r="A594" t="s">
        <v>2468</v>
      </c>
    </row>
    <row r="595" spans="1:2" x14ac:dyDescent="0.25">
      <c r="B595" t="s">
        <v>11997</v>
      </c>
    </row>
    <row r="596" spans="1:2" x14ac:dyDescent="0.25">
      <c r="A596" t="s">
        <v>9869</v>
      </c>
    </row>
    <row r="597" spans="1:2" x14ac:dyDescent="0.25">
      <c r="B597" t="s">
        <v>12195</v>
      </c>
    </row>
    <row r="598" spans="1:2" x14ac:dyDescent="0.25">
      <c r="A598" t="s">
        <v>5064</v>
      </c>
    </row>
    <row r="599" spans="1:2" x14ac:dyDescent="0.25">
      <c r="B599" t="s">
        <v>12108</v>
      </c>
    </row>
    <row r="600" spans="1:2" x14ac:dyDescent="0.25">
      <c r="A600" t="s">
        <v>3025</v>
      </c>
    </row>
    <row r="601" spans="1:2" x14ac:dyDescent="0.25">
      <c r="B601" t="s">
        <v>12554</v>
      </c>
    </row>
    <row r="602" spans="1:2" x14ac:dyDescent="0.25">
      <c r="A602" t="s">
        <v>5366</v>
      </c>
    </row>
    <row r="603" spans="1:2" x14ac:dyDescent="0.25">
      <c r="B603" t="s">
        <v>14734</v>
      </c>
    </row>
    <row r="604" spans="1:2" x14ac:dyDescent="0.25">
      <c r="A604" t="s">
        <v>4238</v>
      </c>
    </row>
    <row r="605" spans="1:2" x14ac:dyDescent="0.25">
      <c r="B605" t="s">
        <v>12557</v>
      </c>
    </row>
    <row r="606" spans="1:2" x14ac:dyDescent="0.25">
      <c r="A606" t="s">
        <v>4249</v>
      </c>
    </row>
    <row r="607" spans="1:2" x14ac:dyDescent="0.25">
      <c r="B607" t="s">
        <v>12557</v>
      </c>
    </row>
    <row r="608" spans="1:2" x14ac:dyDescent="0.25">
      <c r="A608" t="s">
        <v>9825</v>
      </c>
    </row>
    <row r="609" spans="1:2" x14ac:dyDescent="0.25">
      <c r="B609" t="s">
        <v>12190</v>
      </c>
    </row>
    <row r="610" spans="1:2" x14ac:dyDescent="0.25">
      <c r="A610" t="s">
        <v>1023</v>
      </c>
    </row>
    <row r="611" spans="1:2" x14ac:dyDescent="0.25">
      <c r="B611" t="s">
        <v>14697</v>
      </c>
    </row>
    <row r="612" spans="1:2" x14ac:dyDescent="0.25">
      <c r="A612" t="s">
        <v>1836</v>
      </c>
    </row>
    <row r="613" spans="1:2" x14ac:dyDescent="0.25">
      <c r="B613" t="s">
        <v>11963</v>
      </c>
    </row>
    <row r="614" spans="1:2" x14ac:dyDescent="0.25">
      <c r="A614" t="s">
        <v>10027</v>
      </c>
    </row>
    <row r="615" spans="1:2" x14ac:dyDescent="0.25">
      <c r="B615" t="s">
        <v>12197</v>
      </c>
    </row>
    <row r="616" spans="1:2" x14ac:dyDescent="0.25">
      <c r="A616" t="s">
        <v>10959</v>
      </c>
    </row>
    <row r="617" spans="1:2" x14ac:dyDescent="0.25">
      <c r="B617" t="s">
        <v>12294</v>
      </c>
    </row>
    <row r="618" spans="1:2" x14ac:dyDescent="0.25">
      <c r="A618" t="s">
        <v>4987</v>
      </c>
    </row>
    <row r="619" spans="1:2" x14ac:dyDescent="0.25">
      <c r="B619" t="s">
        <v>12103</v>
      </c>
    </row>
    <row r="620" spans="1:2" x14ac:dyDescent="0.25">
      <c r="A620" t="s">
        <v>2056</v>
      </c>
    </row>
    <row r="621" spans="1:2" x14ac:dyDescent="0.25">
      <c r="B621" t="s">
        <v>11975</v>
      </c>
    </row>
    <row r="622" spans="1:2" x14ac:dyDescent="0.25">
      <c r="A622" t="s">
        <v>298</v>
      </c>
    </row>
    <row r="623" spans="1:2" x14ac:dyDescent="0.25">
      <c r="B623" t="s">
        <v>11908</v>
      </c>
    </row>
    <row r="624" spans="1:2" x14ac:dyDescent="0.25">
      <c r="A624" t="s">
        <v>280</v>
      </c>
    </row>
    <row r="625" spans="1:2" x14ac:dyDescent="0.25">
      <c r="B625" t="s">
        <v>11908</v>
      </c>
    </row>
    <row r="626" spans="1:2" x14ac:dyDescent="0.25">
      <c r="A626" t="s">
        <v>4407</v>
      </c>
    </row>
    <row r="627" spans="1:2" x14ac:dyDescent="0.25">
      <c r="B627" t="s">
        <v>12079</v>
      </c>
    </row>
    <row r="628" spans="1:2" x14ac:dyDescent="0.25">
      <c r="A628" t="s">
        <v>10028</v>
      </c>
    </row>
    <row r="629" spans="1:2" x14ac:dyDescent="0.25">
      <c r="B629" t="s">
        <v>12197</v>
      </c>
    </row>
    <row r="630" spans="1:2" x14ac:dyDescent="0.25">
      <c r="A630" t="s">
        <v>10822</v>
      </c>
    </row>
    <row r="631" spans="1:2" x14ac:dyDescent="0.25">
      <c r="B631" t="s">
        <v>12274</v>
      </c>
    </row>
    <row r="632" spans="1:2" x14ac:dyDescent="0.25">
      <c r="A632" t="s">
        <v>10029</v>
      </c>
    </row>
    <row r="633" spans="1:2" x14ac:dyDescent="0.25">
      <c r="B633" t="s">
        <v>12198</v>
      </c>
    </row>
    <row r="634" spans="1:2" x14ac:dyDescent="0.25">
      <c r="A634" t="s">
        <v>5920</v>
      </c>
    </row>
    <row r="635" spans="1:2" x14ac:dyDescent="0.25">
      <c r="B635" t="s">
        <v>14742</v>
      </c>
    </row>
    <row r="636" spans="1:2" x14ac:dyDescent="0.25">
      <c r="A636" t="s">
        <v>10322</v>
      </c>
    </row>
    <row r="637" spans="1:2" x14ac:dyDescent="0.25">
      <c r="B637" t="s">
        <v>12212</v>
      </c>
    </row>
    <row r="638" spans="1:2" x14ac:dyDescent="0.25">
      <c r="A638" t="s">
        <v>10877</v>
      </c>
    </row>
    <row r="639" spans="1:2" x14ac:dyDescent="0.25">
      <c r="B639" t="s">
        <v>12281</v>
      </c>
    </row>
    <row r="640" spans="1:2" x14ac:dyDescent="0.25">
      <c r="A640" t="s">
        <v>4686</v>
      </c>
    </row>
    <row r="641" spans="1:2" x14ac:dyDescent="0.25">
      <c r="B641" t="s">
        <v>12089</v>
      </c>
    </row>
    <row r="642" spans="1:2" x14ac:dyDescent="0.25">
      <c r="A642" t="s">
        <v>10422</v>
      </c>
    </row>
    <row r="643" spans="1:2" x14ac:dyDescent="0.25">
      <c r="B643" t="s">
        <v>14353</v>
      </c>
    </row>
    <row r="644" spans="1:2" x14ac:dyDescent="0.25">
      <c r="A644" t="s">
        <v>10476</v>
      </c>
    </row>
    <row r="645" spans="1:2" x14ac:dyDescent="0.25">
      <c r="B645" t="s">
        <v>12234</v>
      </c>
    </row>
    <row r="646" spans="1:2" x14ac:dyDescent="0.25">
      <c r="A646" t="s">
        <v>8938</v>
      </c>
    </row>
    <row r="647" spans="1:2" x14ac:dyDescent="0.25">
      <c r="B647" t="s">
        <v>12174</v>
      </c>
    </row>
    <row r="648" spans="1:2" x14ac:dyDescent="0.25">
      <c r="A648" t="s">
        <v>5240</v>
      </c>
    </row>
    <row r="649" spans="1:2" x14ac:dyDescent="0.25">
      <c r="B649" t="s">
        <v>14732</v>
      </c>
    </row>
    <row r="650" spans="1:2" x14ac:dyDescent="0.25">
      <c r="A650" t="s">
        <v>5252</v>
      </c>
    </row>
    <row r="651" spans="1:2" x14ac:dyDescent="0.25">
      <c r="B651" t="s">
        <v>14732</v>
      </c>
    </row>
    <row r="652" spans="1:2" x14ac:dyDescent="0.25">
      <c r="A652" t="s">
        <v>1552</v>
      </c>
    </row>
    <row r="653" spans="1:2" x14ac:dyDescent="0.25">
      <c r="B653" t="s">
        <v>11953</v>
      </c>
    </row>
    <row r="654" spans="1:2" x14ac:dyDescent="0.25">
      <c r="A654" t="s">
        <v>6291</v>
      </c>
    </row>
    <row r="655" spans="1:2" x14ac:dyDescent="0.25">
      <c r="B655" t="s">
        <v>12159</v>
      </c>
    </row>
    <row r="656" spans="1:2" x14ac:dyDescent="0.25">
      <c r="A656" t="s">
        <v>9852</v>
      </c>
    </row>
    <row r="657" spans="1:2" x14ac:dyDescent="0.25">
      <c r="B657" t="s">
        <v>12194</v>
      </c>
    </row>
    <row r="658" spans="1:2" x14ac:dyDescent="0.25">
      <c r="A658" t="s">
        <v>3206</v>
      </c>
    </row>
    <row r="659" spans="1:2" x14ac:dyDescent="0.25">
      <c r="B659" t="s">
        <v>12027</v>
      </c>
    </row>
    <row r="660" spans="1:2" x14ac:dyDescent="0.25">
      <c r="A660" t="s">
        <v>2863</v>
      </c>
    </row>
    <row r="661" spans="1:2" x14ac:dyDescent="0.25">
      <c r="B661" t="s">
        <v>14707</v>
      </c>
    </row>
    <row r="662" spans="1:2" x14ac:dyDescent="0.25">
      <c r="A662" t="s">
        <v>4750</v>
      </c>
    </row>
    <row r="663" spans="1:2" x14ac:dyDescent="0.25">
      <c r="B663" t="s">
        <v>12092</v>
      </c>
    </row>
    <row r="664" spans="1:2" x14ac:dyDescent="0.25">
      <c r="A664" t="s">
        <v>5671</v>
      </c>
    </row>
    <row r="665" spans="1:2" x14ac:dyDescent="0.25">
      <c r="B665" t="s">
        <v>12427</v>
      </c>
    </row>
    <row r="666" spans="1:2" x14ac:dyDescent="0.25">
      <c r="A666" t="s">
        <v>2628</v>
      </c>
    </row>
    <row r="667" spans="1:2" x14ac:dyDescent="0.25">
      <c r="B667" t="s">
        <v>12008</v>
      </c>
    </row>
    <row r="668" spans="1:2" x14ac:dyDescent="0.25">
      <c r="A668" t="s">
        <v>2957</v>
      </c>
    </row>
    <row r="669" spans="1:2" x14ac:dyDescent="0.25">
      <c r="B669" t="s">
        <v>12426</v>
      </c>
    </row>
    <row r="670" spans="1:2" x14ac:dyDescent="0.25">
      <c r="A670" t="s">
        <v>10999</v>
      </c>
    </row>
    <row r="671" spans="1:2" x14ac:dyDescent="0.25">
      <c r="B671" t="s">
        <v>12300</v>
      </c>
    </row>
    <row r="672" spans="1:2" x14ac:dyDescent="0.25">
      <c r="A672" t="s">
        <v>1628</v>
      </c>
    </row>
    <row r="673" spans="1:2" x14ac:dyDescent="0.25">
      <c r="B673" t="s">
        <v>14700</v>
      </c>
    </row>
    <row r="674" spans="1:2" x14ac:dyDescent="0.25">
      <c r="A674" t="s">
        <v>5168</v>
      </c>
    </row>
    <row r="675" spans="1:2" x14ac:dyDescent="0.25">
      <c r="B675" t="s">
        <v>12113</v>
      </c>
    </row>
    <row r="676" spans="1:2" x14ac:dyDescent="0.25">
      <c r="A676" t="s">
        <v>4757</v>
      </c>
    </row>
    <row r="677" spans="1:2" x14ac:dyDescent="0.25">
      <c r="B677" t="s">
        <v>12092</v>
      </c>
    </row>
    <row r="678" spans="1:2" x14ac:dyDescent="0.25">
      <c r="A678" t="s">
        <v>5676</v>
      </c>
    </row>
    <row r="679" spans="1:2" x14ac:dyDescent="0.25">
      <c r="B679" t="s">
        <v>12427</v>
      </c>
    </row>
    <row r="680" spans="1:2" x14ac:dyDescent="0.25">
      <c r="A680" t="s">
        <v>2947</v>
      </c>
    </row>
    <row r="681" spans="1:2" x14ac:dyDescent="0.25">
      <c r="B681" t="s">
        <v>12019</v>
      </c>
    </row>
    <row r="682" spans="1:2" x14ac:dyDescent="0.25">
      <c r="A682" t="s">
        <v>10998</v>
      </c>
    </row>
    <row r="683" spans="1:2" x14ac:dyDescent="0.25">
      <c r="B683" t="s">
        <v>12299</v>
      </c>
    </row>
    <row r="684" spans="1:2" x14ac:dyDescent="0.25">
      <c r="A684" t="s">
        <v>10470</v>
      </c>
    </row>
    <row r="685" spans="1:2" x14ac:dyDescent="0.25">
      <c r="B685" t="s">
        <v>14316</v>
      </c>
    </row>
    <row r="686" spans="1:2" x14ac:dyDescent="0.25">
      <c r="A686" t="s">
        <v>11153</v>
      </c>
    </row>
    <row r="687" spans="1:2" x14ac:dyDescent="0.25">
      <c r="B687" t="s">
        <v>12798</v>
      </c>
    </row>
    <row r="688" spans="1:2" x14ac:dyDescent="0.25">
      <c r="A688" t="s">
        <v>80</v>
      </c>
    </row>
    <row r="689" spans="1:2" x14ac:dyDescent="0.25">
      <c r="B689" t="s">
        <v>14690</v>
      </c>
    </row>
    <row r="690" spans="1:2" x14ac:dyDescent="0.25">
      <c r="A690" t="s">
        <v>2180</v>
      </c>
    </row>
    <row r="691" spans="1:2" x14ac:dyDescent="0.25">
      <c r="B691" t="s">
        <v>11982</v>
      </c>
    </row>
    <row r="692" spans="1:2" x14ac:dyDescent="0.25">
      <c r="A692" t="s">
        <v>105</v>
      </c>
    </row>
    <row r="693" spans="1:2" x14ac:dyDescent="0.25">
      <c r="B693" t="s">
        <v>11901</v>
      </c>
    </row>
    <row r="694" spans="1:2" x14ac:dyDescent="0.25">
      <c r="A694" t="s">
        <v>778</v>
      </c>
    </row>
    <row r="695" spans="1:2" x14ac:dyDescent="0.25">
      <c r="B695" t="s">
        <v>11925</v>
      </c>
    </row>
    <row r="696" spans="1:2" x14ac:dyDescent="0.25">
      <c r="A696" t="s">
        <v>5939</v>
      </c>
    </row>
    <row r="697" spans="1:2" x14ac:dyDescent="0.25">
      <c r="B697" t="s">
        <v>12776</v>
      </c>
    </row>
    <row r="698" spans="1:2" x14ac:dyDescent="0.25">
      <c r="A698" t="s">
        <v>10053</v>
      </c>
    </row>
    <row r="699" spans="1:2" x14ac:dyDescent="0.25">
      <c r="B699" t="s">
        <v>12203</v>
      </c>
    </row>
    <row r="700" spans="1:2" x14ac:dyDescent="0.25">
      <c r="A700" t="s">
        <v>4738</v>
      </c>
    </row>
    <row r="701" spans="1:2" x14ac:dyDescent="0.25">
      <c r="B701" t="s">
        <v>12092</v>
      </c>
    </row>
    <row r="702" spans="1:2" x14ac:dyDescent="0.25">
      <c r="A702" t="s">
        <v>5661</v>
      </c>
    </row>
    <row r="703" spans="1:2" x14ac:dyDescent="0.25">
      <c r="B703" t="s">
        <v>12427</v>
      </c>
    </row>
    <row r="704" spans="1:2" x14ac:dyDescent="0.25">
      <c r="A704" t="s">
        <v>1015</v>
      </c>
    </row>
    <row r="705" spans="1:2" x14ac:dyDescent="0.25">
      <c r="B705" t="s">
        <v>11934</v>
      </c>
    </row>
    <row r="706" spans="1:2" x14ac:dyDescent="0.25">
      <c r="A706" t="s">
        <v>5981</v>
      </c>
    </row>
    <row r="707" spans="1:2" x14ac:dyDescent="0.25">
      <c r="B707" t="s">
        <v>12144</v>
      </c>
    </row>
    <row r="708" spans="1:2" x14ac:dyDescent="0.25">
      <c r="A708" t="s">
        <v>10052</v>
      </c>
    </row>
    <row r="709" spans="1:2" x14ac:dyDescent="0.25">
      <c r="B709" t="s">
        <v>12202</v>
      </c>
    </row>
    <row r="710" spans="1:2" x14ac:dyDescent="0.25">
      <c r="A710" t="s">
        <v>2095</v>
      </c>
    </row>
    <row r="711" spans="1:2" x14ac:dyDescent="0.25">
      <c r="B711" t="s">
        <v>11978</v>
      </c>
    </row>
    <row r="712" spans="1:2" x14ac:dyDescent="0.25">
      <c r="A712" t="s">
        <v>1545</v>
      </c>
    </row>
    <row r="713" spans="1:2" x14ac:dyDescent="0.25">
      <c r="B713" t="s">
        <v>12424</v>
      </c>
    </row>
    <row r="714" spans="1:2" x14ac:dyDescent="0.25">
      <c r="A714" t="s">
        <v>10598</v>
      </c>
    </row>
    <row r="715" spans="1:2" x14ac:dyDescent="0.25">
      <c r="B715" t="s">
        <v>12251</v>
      </c>
    </row>
    <row r="716" spans="1:2" x14ac:dyDescent="0.25">
      <c r="A716" t="s">
        <v>1043</v>
      </c>
    </row>
    <row r="717" spans="1:2" x14ac:dyDescent="0.25">
      <c r="B717" t="s">
        <v>14349</v>
      </c>
    </row>
    <row r="718" spans="1:2" x14ac:dyDescent="0.25">
      <c r="A718" t="s">
        <v>10828</v>
      </c>
    </row>
    <row r="719" spans="1:2" x14ac:dyDescent="0.25">
      <c r="B719" t="s">
        <v>12577</v>
      </c>
    </row>
    <row r="720" spans="1:2" x14ac:dyDescent="0.25">
      <c r="A720" t="s">
        <v>10829</v>
      </c>
    </row>
    <row r="721" spans="1:2" x14ac:dyDescent="0.25">
      <c r="B721" t="s">
        <v>12577</v>
      </c>
    </row>
    <row r="722" spans="1:2" x14ac:dyDescent="0.25">
      <c r="A722" t="s">
        <v>1056</v>
      </c>
    </row>
    <row r="723" spans="1:2" x14ac:dyDescent="0.25">
      <c r="B723" t="s">
        <v>14698</v>
      </c>
    </row>
    <row r="724" spans="1:2" x14ac:dyDescent="0.25">
      <c r="A724" t="s">
        <v>2410</v>
      </c>
    </row>
    <row r="725" spans="1:2" x14ac:dyDescent="0.25">
      <c r="B725" t="s">
        <v>11993</v>
      </c>
    </row>
    <row r="726" spans="1:2" x14ac:dyDescent="0.25">
      <c r="A726" t="s">
        <v>929</v>
      </c>
    </row>
    <row r="727" spans="1:2" x14ac:dyDescent="0.25">
      <c r="B727" t="s">
        <v>11930</v>
      </c>
    </row>
    <row r="728" spans="1:2" x14ac:dyDescent="0.25">
      <c r="A728" t="s">
        <v>10795</v>
      </c>
    </row>
    <row r="729" spans="1:2" x14ac:dyDescent="0.25">
      <c r="B729" t="s">
        <v>14758</v>
      </c>
    </row>
    <row r="730" spans="1:2" x14ac:dyDescent="0.25">
      <c r="A730" t="s">
        <v>402</v>
      </c>
    </row>
    <row r="731" spans="1:2" x14ac:dyDescent="0.25">
      <c r="B731" t="s">
        <v>11911</v>
      </c>
    </row>
    <row r="732" spans="1:2" x14ac:dyDescent="0.25">
      <c r="A732" t="s">
        <v>3906</v>
      </c>
    </row>
    <row r="733" spans="1:2" x14ac:dyDescent="0.25">
      <c r="B733" t="s">
        <v>12057</v>
      </c>
    </row>
    <row r="734" spans="1:2" x14ac:dyDescent="0.25">
      <c r="A734" t="s">
        <v>1979</v>
      </c>
    </row>
    <row r="735" spans="1:2" x14ac:dyDescent="0.25">
      <c r="B735" t="s">
        <v>11969</v>
      </c>
    </row>
    <row r="736" spans="1:2" x14ac:dyDescent="0.25">
      <c r="A736" t="s">
        <v>799</v>
      </c>
    </row>
    <row r="737" spans="1:2" x14ac:dyDescent="0.25">
      <c r="B737" t="s">
        <v>11925</v>
      </c>
    </row>
    <row r="738" spans="1:2" x14ac:dyDescent="0.25">
      <c r="A738" t="s">
        <v>5956</v>
      </c>
    </row>
    <row r="739" spans="1:2" x14ac:dyDescent="0.25">
      <c r="B739" t="s">
        <v>12776</v>
      </c>
    </row>
    <row r="740" spans="1:2" x14ac:dyDescent="0.25">
      <c r="A740" t="s">
        <v>583</v>
      </c>
    </row>
    <row r="741" spans="1:2" x14ac:dyDescent="0.25">
      <c r="B741" t="s">
        <v>12759</v>
      </c>
    </row>
    <row r="742" spans="1:2" x14ac:dyDescent="0.25">
      <c r="A742" t="s">
        <v>10370</v>
      </c>
    </row>
    <row r="743" spans="1:2" x14ac:dyDescent="0.25">
      <c r="B743" t="s">
        <v>12220</v>
      </c>
    </row>
    <row r="744" spans="1:2" x14ac:dyDescent="0.25">
      <c r="A744" t="s">
        <v>6164</v>
      </c>
    </row>
    <row r="745" spans="1:2" x14ac:dyDescent="0.25">
      <c r="B745" t="s">
        <v>12151</v>
      </c>
    </row>
    <row r="746" spans="1:2" x14ac:dyDescent="0.25">
      <c r="A746" t="s">
        <v>595</v>
      </c>
    </row>
    <row r="747" spans="1:2" x14ac:dyDescent="0.25">
      <c r="B747" t="s">
        <v>12759</v>
      </c>
    </row>
    <row r="748" spans="1:2" x14ac:dyDescent="0.25">
      <c r="A748" t="s">
        <v>10371</v>
      </c>
    </row>
    <row r="749" spans="1:2" x14ac:dyDescent="0.25">
      <c r="B749" t="s">
        <v>12220</v>
      </c>
    </row>
    <row r="750" spans="1:2" x14ac:dyDescent="0.25">
      <c r="A750" t="s">
        <v>4882</v>
      </c>
    </row>
    <row r="751" spans="1:2" x14ac:dyDescent="0.25">
      <c r="B751" t="s">
        <v>14723</v>
      </c>
    </row>
    <row r="752" spans="1:2" x14ac:dyDescent="0.25">
      <c r="A752" t="s">
        <v>4859</v>
      </c>
    </row>
    <row r="753" spans="1:2" x14ac:dyDescent="0.25">
      <c r="B753" t="s">
        <v>14723</v>
      </c>
    </row>
    <row r="754" spans="1:2" x14ac:dyDescent="0.25">
      <c r="A754" t="s">
        <v>5420</v>
      </c>
    </row>
    <row r="755" spans="1:2" x14ac:dyDescent="0.25">
      <c r="B755" t="s">
        <v>12121</v>
      </c>
    </row>
    <row r="756" spans="1:2" x14ac:dyDescent="0.25">
      <c r="A756" t="s">
        <v>3460</v>
      </c>
    </row>
    <row r="757" spans="1:2" x14ac:dyDescent="0.25">
      <c r="B757" t="s">
        <v>14713</v>
      </c>
    </row>
    <row r="758" spans="1:2" x14ac:dyDescent="0.25">
      <c r="A758" t="s">
        <v>3961</v>
      </c>
    </row>
    <row r="759" spans="1:2" x14ac:dyDescent="0.25">
      <c r="B759" t="s">
        <v>14717</v>
      </c>
    </row>
    <row r="760" spans="1:2" x14ac:dyDescent="0.25">
      <c r="A760" t="s">
        <v>4468</v>
      </c>
    </row>
    <row r="761" spans="1:2" x14ac:dyDescent="0.25">
      <c r="B761" t="s">
        <v>12081</v>
      </c>
    </row>
    <row r="762" spans="1:2" x14ac:dyDescent="0.25">
      <c r="A762" t="s">
        <v>3979</v>
      </c>
    </row>
    <row r="763" spans="1:2" x14ac:dyDescent="0.25">
      <c r="B763" t="s">
        <v>14717</v>
      </c>
    </row>
    <row r="764" spans="1:2" x14ac:dyDescent="0.25">
      <c r="A764" t="s">
        <v>4479</v>
      </c>
    </row>
    <row r="765" spans="1:2" x14ac:dyDescent="0.25">
      <c r="B765" t="s">
        <v>12081</v>
      </c>
    </row>
    <row r="766" spans="1:2" x14ac:dyDescent="0.25">
      <c r="A766" t="s">
        <v>3972</v>
      </c>
    </row>
    <row r="767" spans="1:2" x14ac:dyDescent="0.25">
      <c r="B767" t="s">
        <v>14717</v>
      </c>
    </row>
    <row r="768" spans="1:2" x14ac:dyDescent="0.25">
      <c r="A768" t="s">
        <v>4475</v>
      </c>
    </row>
    <row r="769" spans="1:2" x14ac:dyDescent="0.25">
      <c r="B769" t="s">
        <v>12081</v>
      </c>
    </row>
    <row r="770" spans="1:2" x14ac:dyDescent="0.25">
      <c r="A770" t="s">
        <v>10314</v>
      </c>
    </row>
    <row r="771" spans="1:2" x14ac:dyDescent="0.25">
      <c r="B771" t="s">
        <v>12211</v>
      </c>
    </row>
    <row r="772" spans="1:2" x14ac:dyDescent="0.25">
      <c r="A772" t="s">
        <v>10763</v>
      </c>
    </row>
    <row r="773" spans="1:2" x14ac:dyDescent="0.25">
      <c r="B773" t="s">
        <v>12793</v>
      </c>
    </row>
    <row r="774" spans="1:2" x14ac:dyDescent="0.25">
      <c r="A774" t="s">
        <v>8947</v>
      </c>
    </row>
    <row r="775" spans="1:2" x14ac:dyDescent="0.25">
      <c r="B775" t="s">
        <v>12175</v>
      </c>
    </row>
    <row r="776" spans="1:2" x14ac:dyDescent="0.25">
      <c r="A776" t="s">
        <v>792</v>
      </c>
    </row>
    <row r="777" spans="1:2" x14ac:dyDescent="0.25">
      <c r="B777" t="s">
        <v>11925</v>
      </c>
    </row>
    <row r="778" spans="1:2" x14ac:dyDescent="0.25">
      <c r="A778" t="s">
        <v>5950</v>
      </c>
    </row>
    <row r="779" spans="1:2" x14ac:dyDescent="0.25">
      <c r="B779" t="s">
        <v>12776</v>
      </c>
    </row>
    <row r="780" spans="1:2" x14ac:dyDescent="0.25">
      <c r="A780" t="s">
        <v>10445</v>
      </c>
    </row>
    <row r="781" spans="1:2" x14ac:dyDescent="0.25">
      <c r="B781" t="s">
        <v>12231</v>
      </c>
    </row>
    <row r="782" spans="1:2" x14ac:dyDescent="0.25">
      <c r="A782" t="s">
        <v>4609</v>
      </c>
    </row>
    <row r="783" spans="1:2" x14ac:dyDescent="0.25">
      <c r="B783" t="s">
        <v>12086</v>
      </c>
    </row>
    <row r="784" spans="1:2" x14ac:dyDescent="0.25">
      <c r="A784" t="s">
        <v>5259</v>
      </c>
    </row>
    <row r="785" spans="1:2" x14ac:dyDescent="0.25">
      <c r="B785" t="s">
        <v>14732</v>
      </c>
    </row>
    <row r="786" spans="1:2" x14ac:dyDescent="0.25">
      <c r="A786" t="s">
        <v>1635</v>
      </c>
    </row>
    <row r="787" spans="1:2" x14ac:dyDescent="0.25">
      <c r="B787" t="s">
        <v>14701</v>
      </c>
    </row>
    <row r="788" spans="1:2" x14ac:dyDescent="0.25">
      <c r="A788" t="s">
        <v>4616</v>
      </c>
    </row>
    <row r="789" spans="1:2" x14ac:dyDescent="0.25">
      <c r="B789" t="s">
        <v>12087</v>
      </c>
    </row>
    <row r="790" spans="1:2" x14ac:dyDescent="0.25">
      <c r="A790" t="s">
        <v>2746</v>
      </c>
    </row>
    <row r="791" spans="1:2" x14ac:dyDescent="0.25">
      <c r="B791" t="s">
        <v>12014</v>
      </c>
    </row>
    <row r="792" spans="1:2" x14ac:dyDescent="0.25">
      <c r="A792" t="s">
        <v>9770</v>
      </c>
    </row>
    <row r="793" spans="1:2" x14ac:dyDescent="0.25">
      <c r="B793" t="s">
        <v>14748</v>
      </c>
    </row>
    <row r="794" spans="1:2" x14ac:dyDescent="0.25">
      <c r="A794" t="s">
        <v>11176</v>
      </c>
    </row>
    <row r="795" spans="1:2" x14ac:dyDescent="0.25">
      <c r="B795" t="s">
        <v>12313</v>
      </c>
    </row>
    <row r="796" spans="1:2" x14ac:dyDescent="0.25">
      <c r="A796" t="s">
        <v>4323</v>
      </c>
    </row>
    <row r="797" spans="1:2" x14ac:dyDescent="0.25">
      <c r="B797" t="s">
        <v>12073</v>
      </c>
    </row>
    <row r="798" spans="1:2" x14ac:dyDescent="0.25">
      <c r="A798" t="s">
        <v>11146</v>
      </c>
    </row>
    <row r="799" spans="1:2" x14ac:dyDescent="0.25">
      <c r="B799" t="s">
        <v>12309</v>
      </c>
    </row>
    <row r="800" spans="1:2" x14ac:dyDescent="0.25">
      <c r="A800" t="s">
        <v>1721</v>
      </c>
    </row>
    <row r="801" spans="1:2" x14ac:dyDescent="0.25">
      <c r="B801" t="s">
        <v>11959</v>
      </c>
    </row>
    <row r="802" spans="1:2" x14ac:dyDescent="0.25">
      <c r="A802" t="s">
        <v>11019</v>
      </c>
    </row>
    <row r="803" spans="1:2" x14ac:dyDescent="0.25">
      <c r="B803" t="s">
        <v>12305</v>
      </c>
    </row>
    <row r="804" spans="1:2" x14ac:dyDescent="0.25">
      <c r="A804" t="s">
        <v>3705</v>
      </c>
    </row>
    <row r="805" spans="1:2" x14ac:dyDescent="0.25">
      <c r="B805" t="s">
        <v>12049</v>
      </c>
    </row>
    <row r="806" spans="1:2" x14ac:dyDescent="0.25">
      <c r="A806" t="s">
        <v>10561</v>
      </c>
    </row>
    <row r="807" spans="1:2" x14ac:dyDescent="0.25">
      <c r="B807" t="s">
        <v>12246</v>
      </c>
    </row>
    <row r="808" spans="1:2" x14ac:dyDescent="0.25">
      <c r="A808" t="s">
        <v>10706</v>
      </c>
    </row>
    <row r="809" spans="1:2" x14ac:dyDescent="0.25">
      <c r="B809" t="s">
        <v>12575</v>
      </c>
    </row>
    <row r="810" spans="1:2" x14ac:dyDescent="0.25">
      <c r="A810" t="s">
        <v>11197</v>
      </c>
    </row>
    <row r="811" spans="1:2" x14ac:dyDescent="0.25">
      <c r="B811" t="s">
        <v>14766</v>
      </c>
    </row>
    <row r="812" spans="1:2" x14ac:dyDescent="0.25">
      <c r="A812" t="s">
        <v>474</v>
      </c>
    </row>
    <row r="813" spans="1:2" x14ac:dyDescent="0.25">
      <c r="B813" t="s">
        <v>14692</v>
      </c>
    </row>
    <row r="814" spans="1:2" x14ac:dyDescent="0.25">
      <c r="A814" t="s">
        <v>1411</v>
      </c>
    </row>
    <row r="815" spans="1:2" x14ac:dyDescent="0.25">
      <c r="B815" t="s">
        <v>11948</v>
      </c>
    </row>
    <row r="816" spans="1:2" x14ac:dyDescent="0.25">
      <c r="A816" t="s">
        <v>6503</v>
      </c>
    </row>
    <row r="817" spans="1:2" x14ac:dyDescent="0.25">
      <c r="B817" t="s">
        <v>12168</v>
      </c>
    </row>
    <row r="818" spans="1:2" x14ac:dyDescent="0.25">
      <c r="A818" t="s">
        <v>679</v>
      </c>
    </row>
    <row r="819" spans="1:2" x14ac:dyDescent="0.25">
      <c r="B819" t="s">
        <v>11920</v>
      </c>
    </row>
    <row r="820" spans="1:2" x14ac:dyDescent="0.25">
      <c r="A820" t="s">
        <v>5276</v>
      </c>
    </row>
    <row r="821" spans="1:2" x14ac:dyDescent="0.25">
      <c r="B821" t="s">
        <v>12560</v>
      </c>
    </row>
    <row r="822" spans="1:2" x14ac:dyDescent="0.25">
      <c r="A822" t="s">
        <v>3616</v>
      </c>
    </row>
    <row r="823" spans="1:2" x14ac:dyDescent="0.25">
      <c r="B823" t="s">
        <v>12046</v>
      </c>
    </row>
    <row r="824" spans="1:2" x14ac:dyDescent="0.25">
      <c r="A824" t="s">
        <v>10353</v>
      </c>
    </row>
    <row r="825" spans="1:2" x14ac:dyDescent="0.25">
      <c r="B825" t="s">
        <v>12431</v>
      </c>
    </row>
    <row r="826" spans="1:2" x14ac:dyDescent="0.25">
      <c r="A826" t="s">
        <v>9719</v>
      </c>
    </row>
    <row r="827" spans="1:2" x14ac:dyDescent="0.25">
      <c r="B827" t="s">
        <v>12183</v>
      </c>
    </row>
    <row r="828" spans="1:2" x14ac:dyDescent="0.25">
      <c r="A828" t="s">
        <v>9721</v>
      </c>
    </row>
    <row r="829" spans="1:2" x14ac:dyDescent="0.25">
      <c r="B829" t="s">
        <v>12183</v>
      </c>
    </row>
    <row r="830" spans="1:2" x14ac:dyDescent="0.25">
      <c r="A830" t="s">
        <v>9720</v>
      </c>
    </row>
    <row r="831" spans="1:2" x14ac:dyDescent="0.25">
      <c r="B831" t="s">
        <v>12183</v>
      </c>
    </row>
    <row r="832" spans="1:2" x14ac:dyDescent="0.25">
      <c r="A832" t="s">
        <v>95</v>
      </c>
    </row>
    <row r="833" spans="1:2" x14ac:dyDescent="0.25">
      <c r="B833" t="s">
        <v>11901</v>
      </c>
    </row>
    <row r="834" spans="1:2" x14ac:dyDescent="0.25">
      <c r="A834" t="s">
        <v>10957</v>
      </c>
    </row>
    <row r="835" spans="1:2" x14ac:dyDescent="0.25">
      <c r="B835" t="s">
        <v>12293</v>
      </c>
    </row>
    <row r="836" spans="1:2" x14ac:dyDescent="0.25">
      <c r="A836" t="s">
        <v>10423</v>
      </c>
    </row>
    <row r="837" spans="1:2" x14ac:dyDescent="0.25">
      <c r="B837" t="s">
        <v>14353</v>
      </c>
    </row>
    <row r="838" spans="1:2" x14ac:dyDescent="0.25">
      <c r="A838" t="s">
        <v>10733</v>
      </c>
    </row>
    <row r="839" spans="1:2" x14ac:dyDescent="0.25">
      <c r="B839" t="s">
        <v>12789</v>
      </c>
    </row>
    <row r="840" spans="1:2" x14ac:dyDescent="0.25">
      <c r="A840" t="s">
        <v>9718</v>
      </c>
    </row>
    <row r="841" spans="1:2" x14ac:dyDescent="0.25">
      <c r="B841" t="s">
        <v>12182</v>
      </c>
    </row>
    <row r="842" spans="1:2" x14ac:dyDescent="0.25">
      <c r="A842" t="s">
        <v>9717</v>
      </c>
    </row>
    <row r="843" spans="1:2" x14ac:dyDescent="0.25">
      <c r="B843" t="s">
        <v>12182</v>
      </c>
    </row>
    <row r="844" spans="1:2" x14ac:dyDescent="0.25">
      <c r="A844" t="s">
        <v>1932</v>
      </c>
    </row>
    <row r="845" spans="1:2" x14ac:dyDescent="0.25">
      <c r="B845" t="s">
        <v>11967</v>
      </c>
    </row>
    <row r="846" spans="1:2" x14ac:dyDescent="0.25">
      <c r="A846" t="s">
        <v>1075</v>
      </c>
    </row>
    <row r="847" spans="1:2" x14ac:dyDescent="0.25">
      <c r="B847" t="s">
        <v>11935</v>
      </c>
    </row>
    <row r="848" spans="1:2" x14ac:dyDescent="0.25">
      <c r="A848" t="s">
        <v>1759</v>
      </c>
    </row>
    <row r="849" spans="1:2" x14ac:dyDescent="0.25">
      <c r="B849" t="s">
        <v>11961</v>
      </c>
    </row>
    <row r="850" spans="1:2" x14ac:dyDescent="0.25">
      <c r="A850" t="s">
        <v>1771</v>
      </c>
    </row>
    <row r="851" spans="1:2" x14ac:dyDescent="0.25">
      <c r="B851" t="s">
        <v>11961</v>
      </c>
    </row>
    <row r="852" spans="1:2" x14ac:dyDescent="0.25">
      <c r="A852" t="s">
        <v>5801</v>
      </c>
    </row>
    <row r="853" spans="1:2" x14ac:dyDescent="0.25">
      <c r="B853" t="s">
        <v>12140</v>
      </c>
    </row>
    <row r="854" spans="1:2" x14ac:dyDescent="0.25">
      <c r="A854" t="s">
        <v>5792</v>
      </c>
    </row>
    <row r="855" spans="1:2" x14ac:dyDescent="0.25">
      <c r="B855" t="s">
        <v>12139</v>
      </c>
    </row>
    <row r="856" spans="1:2" x14ac:dyDescent="0.25">
      <c r="A856" t="s">
        <v>5809</v>
      </c>
    </row>
    <row r="857" spans="1:2" x14ac:dyDescent="0.25">
      <c r="B857" t="s">
        <v>12775</v>
      </c>
    </row>
    <row r="858" spans="1:2" x14ac:dyDescent="0.25">
      <c r="A858" t="s">
        <v>3591</v>
      </c>
    </row>
    <row r="859" spans="1:2" x14ac:dyDescent="0.25">
      <c r="B859" t="s">
        <v>12044</v>
      </c>
    </row>
    <row r="860" spans="1:2" x14ac:dyDescent="0.25">
      <c r="A860" t="s">
        <v>6044</v>
      </c>
    </row>
    <row r="861" spans="1:2" x14ac:dyDescent="0.25">
      <c r="B861" t="s">
        <v>14744</v>
      </c>
    </row>
    <row r="862" spans="1:2" x14ac:dyDescent="0.25">
      <c r="A862" t="s">
        <v>3295</v>
      </c>
    </row>
    <row r="863" spans="1:2" x14ac:dyDescent="0.25">
      <c r="B863" t="s">
        <v>12031</v>
      </c>
    </row>
    <row r="864" spans="1:2" x14ac:dyDescent="0.25">
      <c r="A864" t="s">
        <v>10049</v>
      </c>
    </row>
    <row r="865" spans="1:2" x14ac:dyDescent="0.25">
      <c r="B865" t="s">
        <v>12201</v>
      </c>
    </row>
    <row r="866" spans="1:2" x14ac:dyDescent="0.25">
      <c r="A866" t="s">
        <v>1208</v>
      </c>
    </row>
    <row r="867" spans="1:2" x14ac:dyDescent="0.25">
      <c r="B867" t="s">
        <v>11940</v>
      </c>
    </row>
    <row r="868" spans="1:2" x14ac:dyDescent="0.25">
      <c r="A868" t="s">
        <v>4692</v>
      </c>
    </row>
    <row r="869" spans="1:2" x14ac:dyDescent="0.25">
      <c r="B869" t="s">
        <v>14722</v>
      </c>
    </row>
    <row r="870" spans="1:2" x14ac:dyDescent="0.25">
      <c r="A870" t="s">
        <v>2803</v>
      </c>
    </row>
    <row r="871" spans="1:2" x14ac:dyDescent="0.25">
      <c r="B871" t="s">
        <v>14706</v>
      </c>
    </row>
    <row r="872" spans="1:2" x14ac:dyDescent="0.25">
      <c r="A872" t="s">
        <v>6379</v>
      </c>
    </row>
    <row r="873" spans="1:2" x14ac:dyDescent="0.25">
      <c r="B873" t="s">
        <v>12564</v>
      </c>
    </row>
    <row r="874" spans="1:2" x14ac:dyDescent="0.25">
      <c r="A874" t="s">
        <v>2491</v>
      </c>
    </row>
    <row r="875" spans="1:2" x14ac:dyDescent="0.25">
      <c r="B875" t="s">
        <v>11999</v>
      </c>
    </row>
    <row r="876" spans="1:2" x14ac:dyDescent="0.25">
      <c r="A876" t="s">
        <v>4537</v>
      </c>
    </row>
    <row r="877" spans="1:2" x14ac:dyDescent="0.25">
      <c r="B877" t="s">
        <v>12084</v>
      </c>
    </row>
    <row r="878" spans="1:2" x14ac:dyDescent="0.25">
      <c r="A878" t="s">
        <v>6311</v>
      </c>
    </row>
    <row r="879" spans="1:2" x14ac:dyDescent="0.25">
      <c r="B879" t="s">
        <v>12160</v>
      </c>
    </row>
    <row r="880" spans="1:2" x14ac:dyDescent="0.25">
      <c r="A880" t="s">
        <v>6300</v>
      </c>
    </row>
    <row r="881" spans="1:2" x14ac:dyDescent="0.25">
      <c r="B881" t="s">
        <v>12160</v>
      </c>
    </row>
    <row r="882" spans="1:2" x14ac:dyDescent="0.25">
      <c r="A882" t="s">
        <v>10446</v>
      </c>
    </row>
    <row r="883" spans="1:2" x14ac:dyDescent="0.25">
      <c r="B883" t="s">
        <v>12231</v>
      </c>
    </row>
    <row r="884" spans="1:2" x14ac:dyDescent="0.25">
      <c r="A884" t="s">
        <v>5411</v>
      </c>
    </row>
    <row r="885" spans="1:2" x14ac:dyDescent="0.25">
      <c r="B885" t="s">
        <v>12120</v>
      </c>
    </row>
    <row r="886" spans="1:2" x14ac:dyDescent="0.25">
      <c r="A886" t="s">
        <v>10940</v>
      </c>
    </row>
    <row r="887" spans="1:2" x14ac:dyDescent="0.25">
      <c r="B887" t="s">
        <v>14750</v>
      </c>
    </row>
    <row r="888" spans="1:2" x14ac:dyDescent="0.25">
      <c r="A888" t="s">
        <v>3432</v>
      </c>
    </row>
    <row r="889" spans="1:2" x14ac:dyDescent="0.25">
      <c r="B889" t="s">
        <v>14712</v>
      </c>
    </row>
    <row r="890" spans="1:2" x14ac:dyDescent="0.25">
      <c r="A890" t="s">
        <v>890</v>
      </c>
    </row>
    <row r="891" spans="1:2" x14ac:dyDescent="0.25">
      <c r="B891" t="s">
        <v>11928</v>
      </c>
    </row>
    <row r="892" spans="1:2" x14ac:dyDescent="0.25">
      <c r="A892" t="s">
        <v>4152</v>
      </c>
    </row>
    <row r="893" spans="1:2" x14ac:dyDescent="0.25">
      <c r="B893" t="s">
        <v>12067</v>
      </c>
    </row>
    <row r="894" spans="1:2" x14ac:dyDescent="0.25">
      <c r="A894" t="s">
        <v>10675</v>
      </c>
    </row>
    <row r="895" spans="1:2" x14ac:dyDescent="0.25">
      <c r="B895" t="s">
        <v>12574</v>
      </c>
    </row>
    <row r="896" spans="1:2" x14ac:dyDescent="0.25">
      <c r="A896" t="s">
        <v>11203</v>
      </c>
    </row>
    <row r="897" spans="1:2" x14ac:dyDescent="0.25">
      <c r="B897" t="s">
        <v>12319</v>
      </c>
    </row>
    <row r="898" spans="1:2" x14ac:dyDescent="0.25">
      <c r="A898" t="s">
        <v>2728</v>
      </c>
    </row>
    <row r="899" spans="1:2" x14ac:dyDescent="0.25">
      <c r="B899" t="s">
        <v>12014</v>
      </c>
    </row>
    <row r="900" spans="1:2" x14ac:dyDescent="0.25">
      <c r="A900" t="s">
        <v>9768</v>
      </c>
    </row>
    <row r="901" spans="1:2" x14ac:dyDescent="0.25">
      <c r="B901" t="s">
        <v>14748</v>
      </c>
    </row>
    <row r="902" spans="1:2" x14ac:dyDescent="0.25">
      <c r="A902" t="s">
        <v>3266</v>
      </c>
    </row>
    <row r="903" spans="1:2" x14ac:dyDescent="0.25">
      <c r="B903" t="s">
        <v>12030</v>
      </c>
    </row>
    <row r="904" spans="1:2" x14ac:dyDescent="0.25">
      <c r="A904" t="s">
        <v>8894</v>
      </c>
    </row>
    <row r="905" spans="1:2" x14ac:dyDescent="0.25">
      <c r="B905" t="s">
        <v>12133</v>
      </c>
    </row>
    <row r="906" spans="1:2" x14ac:dyDescent="0.25">
      <c r="A906" t="s">
        <v>1673</v>
      </c>
    </row>
    <row r="907" spans="1:2" x14ac:dyDescent="0.25">
      <c r="B907" t="s">
        <v>11956</v>
      </c>
    </row>
    <row r="908" spans="1:2" x14ac:dyDescent="0.25">
      <c r="A908" t="s">
        <v>10607</v>
      </c>
    </row>
    <row r="909" spans="1:2" x14ac:dyDescent="0.25">
      <c r="B909" t="s">
        <v>14319</v>
      </c>
    </row>
    <row r="910" spans="1:2" x14ac:dyDescent="0.25">
      <c r="A910" t="s">
        <v>6484</v>
      </c>
    </row>
    <row r="911" spans="1:2" x14ac:dyDescent="0.25">
      <c r="B911" t="s">
        <v>12167</v>
      </c>
    </row>
    <row r="912" spans="1:2" x14ac:dyDescent="0.25">
      <c r="A912" t="s">
        <v>1347</v>
      </c>
    </row>
    <row r="913" spans="1:2" x14ac:dyDescent="0.25">
      <c r="B913" t="s">
        <v>11945</v>
      </c>
    </row>
    <row r="914" spans="1:2" x14ac:dyDescent="0.25">
      <c r="A914" t="s">
        <v>5265</v>
      </c>
    </row>
    <row r="915" spans="1:2" x14ac:dyDescent="0.25">
      <c r="B915" t="s">
        <v>12560</v>
      </c>
    </row>
    <row r="916" spans="1:2" x14ac:dyDescent="0.25">
      <c r="A916" t="s">
        <v>8939</v>
      </c>
    </row>
    <row r="917" spans="1:2" x14ac:dyDescent="0.25">
      <c r="B917" t="s">
        <v>12174</v>
      </c>
    </row>
    <row r="918" spans="1:2" x14ac:dyDescent="0.25">
      <c r="A918" t="s">
        <v>4166</v>
      </c>
    </row>
    <row r="919" spans="1:2" x14ac:dyDescent="0.25">
      <c r="B919" t="s">
        <v>12067</v>
      </c>
    </row>
    <row r="920" spans="1:2" x14ac:dyDescent="0.25">
      <c r="A920" t="s">
        <v>10676</v>
      </c>
    </row>
    <row r="921" spans="1:2" x14ac:dyDescent="0.25">
      <c r="B921" t="s">
        <v>12574</v>
      </c>
    </row>
    <row r="922" spans="1:2" x14ac:dyDescent="0.25">
      <c r="A922" t="s">
        <v>2047</v>
      </c>
    </row>
    <row r="923" spans="1:2" x14ac:dyDescent="0.25">
      <c r="B923" t="s">
        <v>11974</v>
      </c>
    </row>
    <row r="924" spans="1:2" x14ac:dyDescent="0.25">
      <c r="A924" t="s">
        <v>1614</v>
      </c>
    </row>
    <row r="925" spans="1:2" x14ac:dyDescent="0.25">
      <c r="B925" t="s">
        <v>14700</v>
      </c>
    </row>
    <row r="926" spans="1:2" x14ac:dyDescent="0.25">
      <c r="A926" t="s">
        <v>2819</v>
      </c>
    </row>
    <row r="927" spans="1:2" x14ac:dyDescent="0.25">
      <c r="B927" t="s">
        <v>12016</v>
      </c>
    </row>
    <row r="928" spans="1:2" x14ac:dyDescent="0.25">
      <c r="A928" t="s">
        <v>6392</v>
      </c>
    </row>
    <row r="929" spans="1:2" x14ac:dyDescent="0.25">
      <c r="B929" t="s">
        <v>12564</v>
      </c>
    </row>
    <row r="930" spans="1:2" x14ac:dyDescent="0.25">
      <c r="A930" t="s">
        <v>5594</v>
      </c>
    </row>
    <row r="931" spans="1:2" x14ac:dyDescent="0.25">
      <c r="B931" t="s">
        <v>12131</v>
      </c>
    </row>
    <row r="932" spans="1:2" x14ac:dyDescent="0.25">
      <c r="A932" t="s">
        <v>938</v>
      </c>
    </row>
    <row r="933" spans="1:2" x14ac:dyDescent="0.25">
      <c r="B933" t="s">
        <v>11931</v>
      </c>
    </row>
    <row r="934" spans="1:2" x14ac:dyDescent="0.25">
      <c r="A934" t="s">
        <v>6076</v>
      </c>
    </row>
    <row r="935" spans="1:2" x14ac:dyDescent="0.25">
      <c r="B935" t="s">
        <v>12777</v>
      </c>
    </row>
    <row r="936" spans="1:2" x14ac:dyDescent="0.25">
      <c r="A936" t="s">
        <v>951</v>
      </c>
    </row>
    <row r="937" spans="1:2" x14ac:dyDescent="0.25">
      <c r="B937" t="s">
        <v>11931</v>
      </c>
    </row>
    <row r="938" spans="1:2" x14ac:dyDescent="0.25">
      <c r="A938" t="s">
        <v>6087</v>
      </c>
    </row>
    <row r="939" spans="1:2" x14ac:dyDescent="0.25">
      <c r="B939" t="s">
        <v>12777</v>
      </c>
    </row>
    <row r="940" spans="1:2" x14ac:dyDescent="0.25">
      <c r="A940" t="s">
        <v>1884</v>
      </c>
    </row>
    <row r="941" spans="1:2" x14ac:dyDescent="0.25">
      <c r="B941" t="s">
        <v>11965</v>
      </c>
    </row>
    <row r="942" spans="1:2" x14ac:dyDescent="0.25">
      <c r="A942" t="s">
        <v>1285</v>
      </c>
    </row>
    <row r="943" spans="1:2" x14ac:dyDescent="0.25">
      <c r="B943" t="s">
        <v>11943</v>
      </c>
    </row>
    <row r="944" spans="1:2" x14ac:dyDescent="0.25">
      <c r="A944" t="s">
        <v>10375</v>
      </c>
    </row>
    <row r="945" spans="1:2" x14ac:dyDescent="0.25">
      <c r="B945" t="s">
        <v>12221</v>
      </c>
    </row>
    <row r="946" spans="1:2" x14ac:dyDescent="0.25">
      <c r="A946" t="s">
        <v>9817</v>
      </c>
    </row>
    <row r="947" spans="1:2" x14ac:dyDescent="0.25">
      <c r="B947" t="s">
        <v>12189</v>
      </c>
    </row>
    <row r="948" spans="1:2" x14ac:dyDescent="0.25">
      <c r="A948" t="s">
        <v>10384</v>
      </c>
    </row>
    <row r="949" spans="1:2" x14ac:dyDescent="0.25">
      <c r="B949" t="s">
        <v>14315</v>
      </c>
    </row>
    <row r="950" spans="1:2" x14ac:dyDescent="0.25">
      <c r="A950" t="s">
        <v>2509</v>
      </c>
    </row>
    <row r="951" spans="1:2" x14ac:dyDescent="0.25">
      <c r="B951" t="s">
        <v>11999</v>
      </c>
    </row>
    <row r="952" spans="1:2" x14ac:dyDescent="0.25">
      <c r="A952" t="s">
        <v>4557</v>
      </c>
    </row>
    <row r="953" spans="1:2" x14ac:dyDescent="0.25">
      <c r="B953" t="s">
        <v>12084</v>
      </c>
    </row>
    <row r="954" spans="1:2" x14ac:dyDescent="0.25">
      <c r="A954" t="s">
        <v>1202</v>
      </c>
    </row>
    <row r="955" spans="1:2" x14ac:dyDescent="0.25">
      <c r="B955" t="s">
        <v>12547</v>
      </c>
    </row>
    <row r="956" spans="1:2" x14ac:dyDescent="0.25">
      <c r="A956" t="s">
        <v>2938</v>
      </c>
    </row>
    <row r="957" spans="1:2" x14ac:dyDescent="0.25">
      <c r="B957" t="s">
        <v>12018</v>
      </c>
    </row>
    <row r="958" spans="1:2" x14ac:dyDescent="0.25">
      <c r="A958" t="s">
        <v>10997</v>
      </c>
    </row>
    <row r="959" spans="1:2" x14ac:dyDescent="0.25">
      <c r="B959" t="s">
        <v>12299</v>
      </c>
    </row>
    <row r="960" spans="1:2" x14ac:dyDescent="0.25">
      <c r="A960" t="s">
        <v>5438</v>
      </c>
    </row>
    <row r="961" spans="1:2" x14ac:dyDescent="0.25">
      <c r="B961" t="s">
        <v>12122</v>
      </c>
    </row>
    <row r="962" spans="1:2" x14ac:dyDescent="0.25">
      <c r="A962" t="s">
        <v>10827</v>
      </c>
    </row>
    <row r="963" spans="1:2" x14ac:dyDescent="0.25">
      <c r="B963" t="s">
        <v>12275</v>
      </c>
    </row>
    <row r="964" spans="1:2" x14ac:dyDescent="0.25">
      <c r="A964" t="s">
        <v>4441</v>
      </c>
    </row>
    <row r="965" spans="1:2" x14ac:dyDescent="0.25">
      <c r="B965" t="s">
        <v>12080</v>
      </c>
    </row>
    <row r="966" spans="1:2" x14ac:dyDescent="0.25">
      <c r="A966" t="s">
        <v>5428</v>
      </c>
    </row>
    <row r="967" spans="1:2" x14ac:dyDescent="0.25">
      <c r="B967" t="s">
        <v>12122</v>
      </c>
    </row>
    <row r="968" spans="1:2" x14ac:dyDescent="0.25">
      <c r="A968" t="s">
        <v>5444</v>
      </c>
    </row>
    <row r="969" spans="1:2" x14ac:dyDescent="0.25">
      <c r="B969" t="s">
        <v>12122</v>
      </c>
    </row>
    <row r="970" spans="1:2" x14ac:dyDescent="0.25">
      <c r="A970" t="s">
        <v>2</v>
      </c>
    </row>
    <row r="971" spans="1:2" x14ac:dyDescent="0.25">
      <c r="B971" t="s">
        <v>11900</v>
      </c>
    </row>
    <row r="972" spans="1:2" x14ac:dyDescent="0.25">
      <c r="A972" t="s">
        <v>10932</v>
      </c>
    </row>
    <row r="973" spans="1:2" x14ac:dyDescent="0.25">
      <c r="B973" t="s">
        <v>14762</v>
      </c>
    </row>
    <row r="974" spans="1:2" x14ac:dyDescent="0.25">
      <c r="A974" t="s">
        <v>11032</v>
      </c>
    </row>
    <row r="975" spans="1:2" x14ac:dyDescent="0.25">
      <c r="B975" t="s">
        <v>12307</v>
      </c>
    </row>
    <row r="976" spans="1:2" x14ac:dyDescent="0.25">
      <c r="A976" t="s">
        <v>5282</v>
      </c>
    </row>
    <row r="977" spans="1:2" x14ac:dyDescent="0.25">
      <c r="B977" t="s">
        <v>12560</v>
      </c>
    </row>
    <row r="978" spans="1:2" x14ac:dyDescent="0.25">
      <c r="A978" t="s">
        <v>1189</v>
      </c>
    </row>
    <row r="979" spans="1:2" x14ac:dyDescent="0.25">
      <c r="B979" t="s">
        <v>12547</v>
      </c>
    </row>
    <row r="980" spans="1:2" x14ac:dyDescent="0.25">
      <c r="A980" t="s">
        <v>2326</v>
      </c>
    </row>
    <row r="981" spans="1:2" x14ac:dyDescent="0.25">
      <c r="B981" t="s">
        <v>11988</v>
      </c>
    </row>
    <row r="982" spans="1:2" x14ac:dyDescent="0.25">
      <c r="A982" t="s">
        <v>2339</v>
      </c>
    </row>
    <row r="983" spans="1:2" x14ac:dyDescent="0.25">
      <c r="B983" t="s">
        <v>11988</v>
      </c>
    </row>
    <row r="984" spans="1:2" x14ac:dyDescent="0.25">
      <c r="A984" t="s">
        <v>3864</v>
      </c>
    </row>
    <row r="985" spans="1:2" x14ac:dyDescent="0.25">
      <c r="B985" t="s">
        <v>12055</v>
      </c>
    </row>
    <row r="986" spans="1:2" x14ac:dyDescent="0.25">
      <c r="A986" t="s">
        <v>3873</v>
      </c>
    </row>
    <row r="987" spans="1:2" x14ac:dyDescent="0.25">
      <c r="B987" t="s">
        <v>12055</v>
      </c>
    </row>
    <row r="988" spans="1:2" x14ac:dyDescent="0.25">
      <c r="A988" t="s">
        <v>2147</v>
      </c>
    </row>
    <row r="989" spans="1:2" x14ac:dyDescent="0.25">
      <c r="B989" t="s">
        <v>11981</v>
      </c>
    </row>
    <row r="990" spans="1:2" x14ac:dyDescent="0.25">
      <c r="A990" t="s">
        <v>1436</v>
      </c>
    </row>
    <row r="991" spans="1:2" x14ac:dyDescent="0.25">
      <c r="B991" t="s">
        <v>11949</v>
      </c>
    </row>
    <row r="992" spans="1:2" x14ac:dyDescent="0.25">
      <c r="A992" t="s">
        <v>2684</v>
      </c>
    </row>
    <row r="993" spans="1:2" x14ac:dyDescent="0.25">
      <c r="B993" t="s">
        <v>12011</v>
      </c>
    </row>
    <row r="994" spans="1:2" x14ac:dyDescent="0.25">
      <c r="A994" t="s">
        <v>2990</v>
      </c>
    </row>
    <row r="995" spans="1:2" x14ac:dyDescent="0.25">
      <c r="B995" t="s">
        <v>12553</v>
      </c>
    </row>
    <row r="996" spans="1:2" x14ac:dyDescent="0.25">
      <c r="A996" t="s">
        <v>6217</v>
      </c>
    </row>
    <row r="997" spans="1:2" x14ac:dyDescent="0.25">
      <c r="B997" t="s">
        <v>12563</v>
      </c>
    </row>
    <row r="998" spans="1:2" x14ac:dyDescent="0.25">
      <c r="A998" t="s">
        <v>625</v>
      </c>
    </row>
    <row r="999" spans="1:2" x14ac:dyDescent="0.25">
      <c r="B999" t="s">
        <v>11917</v>
      </c>
    </row>
    <row r="1000" spans="1:2" x14ac:dyDescent="0.25">
      <c r="A1000" t="s">
        <v>8918</v>
      </c>
    </row>
    <row r="1001" spans="1:2" x14ac:dyDescent="0.25">
      <c r="B1001" t="s">
        <v>12171</v>
      </c>
    </row>
    <row r="1002" spans="1:2" x14ac:dyDescent="0.25">
      <c r="A1002" t="s">
        <v>1733</v>
      </c>
    </row>
    <row r="1003" spans="1:2" x14ac:dyDescent="0.25">
      <c r="B1003" t="s">
        <v>11960</v>
      </c>
    </row>
    <row r="1004" spans="1:2" x14ac:dyDescent="0.25">
      <c r="A1004" t="s">
        <v>2085</v>
      </c>
    </row>
    <row r="1005" spans="1:2" x14ac:dyDescent="0.25">
      <c r="B1005" t="s">
        <v>12550</v>
      </c>
    </row>
    <row r="1006" spans="1:2" x14ac:dyDescent="0.25">
      <c r="A1006" t="s">
        <v>6416</v>
      </c>
    </row>
    <row r="1007" spans="1:2" x14ac:dyDescent="0.25">
      <c r="B1007" t="s">
        <v>12780</v>
      </c>
    </row>
    <row r="1008" spans="1:2" x14ac:dyDescent="0.25">
      <c r="A1008" t="s">
        <v>727</v>
      </c>
    </row>
    <row r="1009" spans="1:2" x14ac:dyDescent="0.25">
      <c r="B1009" t="s">
        <v>11922</v>
      </c>
    </row>
    <row r="1010" spans="1:2" x14ac:dyDescent="0.25">
      <c r="A1010" t="s">
        <v>713</v>
      </c>
    </row>
    <row r="1011" spans="1:2" x14ac:dyDescent="0.25">
      <c r="B1011" t="s">
        <v>11922</v>
      </c>
    </row>
    <row r="1012" spans="1:2" x14ac:dyDescent="0.25">
      <c r="A1012" t="s">
        <v>10639</v>
      </c>
    </row>
    <row r="1013" spans="1:2" x14ac:dyDescent="0.25">
      <c r="B1013" t="s">
        <v>14755</v>
      </c>
    </row>
    <row r="1014" spans="1:2" x14ac:dyDescent="0.25">
      <c r="A1014" t="s">
        <v>10638</v>
      </c>
    </row>
    <row r="1015" spans="1:2" x14ac:dyDescent="0.25">
      <c r="B1015" t="s">
        <v>14755</v>
      </c>
    </row>
    <row r="1016" spans="1:2" x14ac:dyDescent="0.25">
      <c r="A1016" t="s">
        <v>4817</v>
      </c>
    </row>
    <row r="1017" spans="1:2" x14ac:dyDescent="0.25">
      <c r="B1017" t="s">
        <v>12095</v>
      </c>
    </row>
    <row r="1018" spans="1:2" x14ac:dyDescent="0.25">
      <c r="A1018" t="s">
        <v>3559</v>
      </c>
    </row>
    <row r="1019" spans="1:2" x14ac:dyDescent="0.25">
      <c r="B1019" t="s">
        <v>12043</v>
      </c>
    </row>
    <row r="1020" spans="1:2" x14ac:dyDescent="0.25">
      <c r="A1020" t="s">
        <v>10657</v>
      </c>
    </row>
    <row r="1021" spans="1:2" x14ac:dyDescent="0.25">
      <c r="B1021" t="s">
        <v>12573</v>
      </c>
    </row>
    <row r="1022" spans="1:2" x14ac:dyDescent="0.25">
      <c r="A1022" t="s">
        <v>1062</v>
      </c>
    </row>
    <row r="1023" spans="1:2" x14ac:dyDescent="0.25">
      <c r="B1023" t="s">
        <v>11935</v>
      </c>
    </row>
    <row r="1024" spans="1:2" x14ac:dyDescent="0.25">
      <c r="A1024" t="s">
        <v>5614</v>
      </c>
    </row>
    <row r="1025" spans="1:2" x14ac:dyDescent="0.25">
      <c r="B1025" t="s">
        <v>12132</v>
      </c>
    </row>
    <row r="1026" spans="1:2" x14ac:dyDescent="0.25">
      <c r="A1026" t="s">
        <v>828</v>
      </c>
    </row>
    <row r="1027" spans="1:2" x14ac:dyDescent="0.25">
      <c r="B1027" t="s">
        <v>11926</v>
      </c>
    </row>
    <row r="1028" spans="1:2" x14ac:dyDescent="0.25">
      <c r="A1028" t="s">
        <v>10907</v>
      </c>
    </row>
    <row r="1029" spans="1:2" x14ac:dyDescent="0.25">
      <c r="B1029" t="s">
        <v>12794</v>
      </c>
    </row>
    <row r="1030" spans="1:2" x14ac:dyDescent="0.25">
      <c r="A1030" t="s">
        <v>3248</v>
      </c>
    </row>
    <row r="1031" spans="1:2" x14ac:dyDescent="0.25">
      <c r="B1031" t="s">
        <v>12030</v>
      </c>
    </row>
    <row r="1032" spans="1:2" x14ac:dyDescent="0.25">
      <c r="A1032" t="s">
        <v>1423</v>
      </c>
    </row>
    <row r="1033" spans="1:2" x14ac:dyDescent="0.25">
      <c r="B1033" t="s">
        <v>11949</v>
      </c>
    </row>
    <row r="1034" spans="1:2" x14ac:dyDescent="0.25">
      <c r="A1034" t="s">
        <v>11027</v>
      </c>
    </row>
    <row r="1035" spans="1:2" x14ac:dyDescent="0.25">
      <c r="B1035" t="s">
        <v>14764</v>
      </c>
    </row>
    <row r="1036" spans="1:2" x14ac:dyDescent="0.25">
      <c r="A1036" t="s">
        <v>9806</v>
      </c>
    </row>
    <row r="1037" spans="1:2" x14ac:dyDescent="0.25">
      <c r="B1037" t="s">
        <v>12188</v>
      </c>
    </row>
    <row r="1038" spans="1:2" x14ac:dyDescent="0.25">
      <c r="A1038" t="s">
        <v>4348</v>
      </c>
    </row>
    <row r="1039" spans="1:2" x14ac:dyDescent="0.25">
      <c r="B1039" t="s">
        <v>12074</v>
      </c>
    </row>
    <row r="1040" spans="1:2" x14ac:dyDescent="0.25">
      <c r="A1040" t="s">
        <v>9805</v>
      </c>
    </row>
    <row r="1041" spans="1:2" x14ac:dyDescent="0.25">
      <c r="B1041" t="s">
        <v>14749</v>
      </c>
    </row>
    <row r="1042" spans="1:2" x14ac:dyDescent="0.25">
      <c r="A1042" t="s">
        <v>6435</v>
      </c>
    </row>
    <row r="1043" spans="1:2" x14ac:dyDescent="0.25">
      <c r="B1043" t="s">
        <v>12430</v>
      </c>
    </row>
    <row r="1044" spans="1:2" x14ac:dyDescent="0.25">
      <c r="A1044" t="s">
        <v>5891</v>
      </c>
    </row>
    <row r="1045" spans="1:2" x14ac:dyDescent="0.25">
      <c r="B1045" t="s">
        <v>12142</v>
      </c>
    </row>
    <row r="1046" spans="1:2" x14ac:dyDescent="0.25">
      <c r="A1046" t="s">
        <v>9807</v>
      </c>
    </row>
    <row r="1047" spans="1:2" x14ac:dyDescent="0.25">
      <c r="B1047" t="s">
        <v>12188</v>
      </c>
    </row>
    <row r="1048" spans="1:2" x14ac:dyDescent="0.25">
      <c r="A1048" t="s">
        <v>1038</v>
      </c>
    </row>
    <row r="1049" spans="1:2" x14ac:dyDescent="0.25">
      <c r="B1049" t="s">
        <v>14697</v>
      </c>
    </row>
    <row r="1050" spans="1:2" x14ac:dyDescent="0.25">
      <c r="A1050" t="s">
        <v>850</v>
      </c>
    </row>
    <row r="1051" spans="1:2" x14ac:dyDescent="0.25">
      <c r="B1051" t="s">
        <v>11927</v>
      </c>
    </row>
    <row r="1052" spans="1:2" x14ac:dyDescent="0.25">
      <c r="A1052" t="s">
        <v>10323</v>
      </c>
    </row>
    <row r="1053" spans="1:2" x14ac:dyDescent="0.25">
      <c r="B1053" t="s">
        <v>12212</v>
      </c>
    </row>
    <row r="1054" spans="1:2" x14ac:dyDescent="0.25">
      <c r="A1054" t="s">
        <v>4932</v>
      </c>
    </row>
    <row r="1055" spans="1:2" x14ac:dyDescent="0.25">
      <c r="B1055" t="s">
        <v>12100</v>
      </c>
    </row>
    <row r="1056" spans="1:2" x14ac:dyDescent="0.25">
      <c r="A1056" t="s">
        <v>4209</v>
      </c>
    </row>
    <row r="1057" spans="1:2" x14ac:dyDescent="0.25">
      <c r="B1057" t="s">
        <v>12069</v>
      </c>
    </row>
    <row r="1058" spans="1:2" x14ac:dyDescent="0.25">
      <c r="A1058" t="s">
        <v>4216</v>
      </c>
    </row>
    <row r="1059" spans="1:2" x14ac:dyDescent="0.25">
      <c r="B1059" t="s">
        <v>12069</v>
      </c>
    </row>
    <row r="1060" spans="1:2" x14ac:dyDescent="0.25">
      <c r="A1060" t="s">
        <v>10626</v>
      </c>
    </row>
    <row r="1061" spans="1:2" x14ac:dyDescent="0.25">
      <c r="B1061" t="s">
        <v>12256</v>
      </c>
    </row>
    <row r="1062" spans="1:2" x14ac:dyDescent="0.25">
      <c r="A1062" t="s">
        <v>11013</v>
      </c>
    </row>
    <row r="1063" spans="1:2" x14ac:dyDescent="0.25">
      <c r="B1063" t="s">
        <v>12303</v>
      </c>
    </row>
    <row r="1064" spans="1:2" x14ac:dyDescent="0.25">
      <c r="A1064" t="s">
        <v>1328</v>
      </c>
    </row>
    <row r="1065" spans="1:2" x14ac:dyDescent="0.25">
      <c r="B1065" t="s">
        <v>12762</v>
      </c>
    </row>
    <row r="1066" spans="1:2" x14ac:dyDescent="0.25">
      <c r="A1066" t="s">
        <v>5568</v>
      </c>
    </row>
    <row r="1067" spans="1:2" x14ac:dyDescent="0.25">
      <c r="B1067" t="s">
        <v>12129</v>
      </c>
    </row>
    <row r="1068" spans="1:2" x14ac:dyDescent="0.25">
      <c r="A1068" t="s">
        <v>1322</v>
      </c>
    </row>
    <row r="1069" spans="1:2" x14ac:dyDescent="0.25">
      <c r="B1069" t="s">
        <v>12762</v>
      </c>
    </row>
    <row r="1070" spans="1:2" x14ac:dyDescent="0.25">
      <c r="A1070" t="s">
        <v>5561</v>
      </c>
    </row>
    <row r="1071" spans="1:2" x14ac:dyDescent="0.25">
      <c r="B1071" t="s">
        <v>12129</v>
      </c>
    </row>
    <row r="1072" spans="1:2" x14ac:dyDescent="0.25">
      <c r="A1072" t="s">
        <v>1306</v>
      </c>
    </row>
    <row r="1073" spans="1:2" x14ac:dyDescent="0.25">
      <c r="B1073" t="s">
        <v>12762</v>
      </c>
    </row>
    <row r="1074" spans="1:2" x14ac:dyDescent="0.25">
      <c r="A1074" t="s">
        <v>5549</v>
      </c>
    </row>
    <row r="1075" spans="1:2" x14ac:dyDescent="0.25">
      <c r="B1075" t="s">
        <v>12129</v>
      </c>
    </row>
    <row r="1076" spans="1:2" x14ac:dyDescent="0.25">
      <c r="A1076" t="s">
        <v>1564</v>
      </c>
    </row>
    <row r="1077" spans="1:2" x14ac:dyDescent="0.25">
      <c r="B1077" t="s">
        <v>14314</v>
      </c>
    </row>
    <row r="1078" spans="1:2" x14ac:dyDescent="0.25">
      <c r="A1078" t="s">
        <v>241</v>
      </c>
    </row>
    <row r="1079" spans="1:2" x14ac:dyDescent="0.25">
      <c r="B1079" t="s">
        <v>11906</v>
      </c>
    </row>
    <row r="1080" spans="1:2" x14ac:dyDescent="0.25">
      <c r="A1080" t="s">
        <v>5200</v>
      </c>
    </row>
    <row r="1081" spans="1:2" x14ac:dyDescent="0.25">
      <c r="B1081" t="s">
        <v>14730</v>
      </c>
    </row>
    <row r="1082" spans="1:2" x14ac:dyDescent="0.25">
      <c r="A1082" t="s">
        <v>663</v>
      </c>
    </row>
    <row r="1083" spans="1:2" x14ac:dyDescent="0.25">
      <c r="B1083" t="s">
        <v>11919</v>
      </c>
    </row>
    <row r="1084" spans="1:2" x14ac:dyDescent="0.25">
      <c r="A1084" t="s">
        <v>1578</v>
      </c>
    </row>
    <row r="1085" spans="1:2" x14ac:dyDescent="0.25">
      <c r="B1085" t="s">
        <v>14314</v>
      </c>
    </row>
    <row r="1086" spans="1:2" x14ac:dyDescent="0.25">
      <c r="A1086" t="s">
        <v>1586</v>
      </c>
    </row>
    <row r="1087" spans="1:2" x14ac:dyDescent="0.25">
      <c r="B1087" t="s">
        <v>11954</v>
      </c>
    </row>
    <row r="1088" spans="1:2" x14ac:dyDescent="0.25">
      <c r="A1088" t="s">
        <v>4076</v>
      </c>
    </row>
    <row r="1089" spans="1:2" x14ac:dyDescent="0.25">
      <c r="B1089" t="s">
        <v>14718</v>
      </c>
    </row>
    <row r="1090" spans="1:2" x14ac:dyDescent="0.25">
      <c r="A1090" t="s">
        <v>9760</v>
      </c>
    </row>
    <row r="1091" spans="1:2" x14ac:dyDescent="0.25">
      <c r="B1091" t="s">
        <v>12186</v>
      </c>
    </row>
    <row r="1092" spans="1:2" x14ac:dyDescent="0.25">
      <c r="A1092" t="s">
        <v>4087</v>
      </c>
    </row>
    <row r="1093" spans="1:2" x14ac:dyDescent="0.25">
      <c r="B1093" t="s">
        <v>14718</v>
      </c>
    </row>
    <row r="1094" spans="1:2" x14ac:dyDescent="0.25">
      <c r="A1094" t="s">
        <v>9761</v>
      </c>
    </row>
    <row r="1095" spans="1:2" x14ac:dyDescent="0.25">
      <c r="B1095" t="s">
        <v>12186</v>
      </c>
    </row>
    <row r="1096" spans="1:2" x14ac:dyDescent="0.25">
      <c r="A1096" t="s">
        <v>4095</v>
      </c>
    </row>
    <row r="1097" spans="1:2" x14ac:dyDescent="0.25">
      <c r="B1097" t="s">
        <v>14718</v>
      </c>
    </row>
    <row r="1098" spans="1:2" x14ac:dyDescent="0.25">
      <c r="A1098" t="s">
        <v>9762</v>
      </c>
    </row>
    <row r="1099" spans="1:2" x14ac:dyDescent="0.25">
      <c r="B1099" t="s">
        <v>12186</v>
      </c>
    </row>
    <row r="1100" spans="1:2" x14ac:dyDescent="0.25">
      <c r="A1100" t="s">
        <v>10352</v>
      </c>
    </row>
    <row r="1101" spans="1:2" x14ac:dyDescent="0.25">
      <c r="B1101" t="s">
        <v>12431</v>
      </c>
    </row>
    <row r="1102" spans="1:2" x14ac:dyDescent="0.25">
      <c r="A1102" t="s">
        <v>10608</v>
      </c>
    </row>
    <row r="1103" spans="1:2" x14ac:dyDescent="0.25">
      <c r="B1103" t="s">
        <v>14319</v>
      </c>
    </row>
    <row r="1104" spans="1:2" x14ac:dyDescent="0.25">
      <c r="A1104" t="s">
        <v>4293</v>
      </c>
    </row>
    <row r="1105" spans="1:2" x14ac:dyDescent="0.25">
      <c r="B1105" t="s">
        <v>12072</v>
      </c>
    </row>
    <row r="1106" spans="1:2" x14ac:dyDescent="0.25">
      <c r="A1106" t="s">
        <v>9732</v>
      </c>
    </row>
    <row r="1107" spans="1:2" x14ac:dyDescent="0.25">
      <c r="B1107" t="s">
        <v>12184</v>
      </c>
    </row>
    <row r="1108" spans="1:2" x14ac:dyDescent="0.25">
      <c r="A1108" t="s">
        <v>8917</v>
      </c>
    </row>
    <row r="1109" spans="1:2" x14ac:dyDescent="0.25">
      <c r="B1109" t="s">
        <v>12076</v>
      </c>
    </row>
    <row r="1110" spans="1:2" x14ac:dyDescent="0.25">
      <c r="A1110" t="s">
        <v>4192</v>
      </c>
    </row>
    <row r="1111" spans="1:2" x14ac:dyDescent="0.25">
      <c r="B1111" t="s">
        <v>12068</v>
      </c>
    </row>
    <row r="1112" spans="1:2" x14ac:dyDescent="0.25">
      <c r="A1112" t="s">
        <v>4232</v>
      </c>
    </row>
    <row r="1113" spans="1:2" x14ac:dyDescent="0.25">
      <c r="B1113" t="s">
        <v>12070</v>
      </c>
    </row>
    <row r="1114" spans="1:2" x14ac:dyDescent="0.25">
      <c r="A1114" t="s">
        <v>2573</v>
      </c>
    </row>
    <row r="1115" spans="1:2" x14ac:dyDescent="0.25">
      <c r="B1115" t="s">
        <v>12004</v>
      </c>
    </row>
    <row r="1116" spans="1:2" x14ac:dyDescent="0.25">
      <c r="A1116" t="s">
        <v>3552</v>
      </c>
    </row>
    <row r="1117" spans="1:2" x14ac:dyDescent="0.25">
      <c r="B1117" t="s">
        <v>12042</v>
      </c>
    </row>
    <row r="1118" spans="1:2" x14ac:dyDescent="0.25">
      <c r="A1118" t="s">
        <v>3539</v>
      </c>
    </row>
    <row r="1119" spans="1:2" x14ac:dyDescent="0.25">
      <c r="B1119" t="s">
        <v>12042</v>
      </c>
    </row>
    <row r="1120" spans="1:2" x14ac:dyDescent="0.25">
      <c r="A1120" t="s">
        <v>10834</v>
      </c>
    </row>
    <row r="1121" spans="1:2" x14ac:dyDescent="0.25">
      <c r="B1121" t="s">
        <v>12276</v>
      </c>
    </row>
    <row r="1122" spans="1:2" x14ac:dyDescent="0.25">
      <c r="A1122" t="s">
        <v>4258</v>
      </c>
    </row>
    <row r="1123" spans="1:2" x14ac:dyDescent="0.25">
      <c r="B1123" t="s">
        <v>12071</v>
      </c>
    </row>
    <row r="1124" spans="1:2" x14ac:dyDescent="0.25">
      <c r="A1124" t="s">
        <v>1821</v>
      </c>
    </row>
    <row r="1125" spans="1:2" x14ac:dyDescent="0.25">
      <c r="B1125" t="s">
        <v>11963</v>
      </c>
    </row>
    <row r="1126" spans="1:2" x14ac:dyDescent="0.25">
      <c r="A1126" t="s">
        <v>3136</v>
      </c>
    </row>
    <row r="1127" spans="1:2" x14ac:dyDescent="0.25">
      <c r="B1127" t="s">
        <v>12023</v>
      </c>
    </row>
    <row r="1128" spans="1:2" x14ac:dyDescent="0.25">
      <c r="A1128" t="s">
        <v>4514</v>
      </c>
    </row>
    <row r="1129" spans="1:2" x14ac:dyDescent="0.25">
      <c r="B1129" t="s">
        <v>12082</v>
      </c>
    </row>
    <row r="1130" spans="1:2" x14ac:dyDescent="0.25">
      <c r="A1130" t="s">
        <v>3892</v>
      </c>
    </row>
    <row r="1131" spans="1:2" x14ac:dyDescent="0.25">
      <c r="B1131" t="s">
        <v>12056</v>
      </c>
    </row>
    <row r="1132" spans="1:2" x14ac:dyDescent="0.25">
      <c r="A1132" t="s">
        <v>5211</v>
      </c>
    </row>
    <row r="1133" spans="1:2" x14ac:dyDescent="0.25">
      <c r="B1133" t="s">
        <v>12115</v>
      </c>
    </row>
    <row r="1134" spans="1:2" x14ac:dyDescent="0.25">
      <c r="A1134" t="s">
        <v>11012</v>
      </c>
    </row>
    <row r="1135" spans="1:2" x14ac:dyDescent="0.25">
      <c r="B1135" t="s">
        <v>12303</v>
      </c>
    </row>
    <row r="1136" spans="1:2" x14ac:dyDescent="0.25">
      <c r="A1136" t="s">
        <v>4026</v>
      </c>
    </row>
    <row r="1137" spans="1:2" x14ac:dyDescent="0.25">
      <c r="B1137" t="s">
        <v>12060</v>
      </c>
    </row>
    <row r="1138" spans="1:2" x14ac:dyDescent="0.25">
      <c r="A1138" t="s">
        <v>5382</v>
      </c>
    </row>
    <row r="1139" spans="1:2" x14ac:dyDescent="0.25">
      <c r="B1139" t="s">
        <v>12117</v>
      </c>
    </row>
    <row r="1140" spans="1:2" x14ac:dyDescent="0.25">
      <c r="A1140" t="s">
        <v>10697</v>
      </c>
    </row>
    <row r="1141" spans="1:2" x14ac:dyDescent="0.25">
      <c r="B1141" t="s">
        <v>12261</v>
      </c>
    </row>
    <row r="1142" spans="1:2" x14ac:dyDescent="0.25">
      <c r="A1142" t="s">
        <v>10738</v>
      </c>
    </row>
    <row r="1143" spans="1:2" x14ac:dyDescent="0.25">
      <c r="B1143" t="s">
        <v>12268</v>
      </c>
    </row>
    <row r="1144" spans="1:2" x14ac:dyDescent="0.25">
      <c r="A1144" t="s">
        <v>3371</v>
      </c>
    </row>
    <row r="1145" spans="1:2" x14ac:dyDescent="0.25">
      <c r="B1145" t="s">
        <v>12033</v>
      </c>
    </row>
    <row r="1146" spans="1:2" x14ac:dyDescent="0.25">
      <c r="A1146" t="s">
        <v>3360</v>
      </c>
    </row>
    <row r="1147" spans="1:2" x14ac:dyDescent="0.25">
      <c r="B1147" t="s">
        <v>12033</v>
      </c>
    </row>
    <row r="1148" spans="1:2" x14ac:dyDescent="0.25">
      <c r="A1148" t="s">
        <v>2891</v>
      </c>
    </row>
    <row r="1149" spans="1:2" x14ac:dyDescent="0.25">
      <c r="B1149" t="s">
        <v>12551</v>
      </c>
    </row>
    <row r="1150" spans="1:2" x14ac:dyDescent="0.25">
      <c r="A1150" t="s">
        <v>5322</v>
      </c>
    </row>
    <row r="1151" spans="1:2" x14ac:dyDescent="0.25">
      <c r="B1151" t="s">
        <v>12561</v>
      </c>
    </row>
    <row r="1152" spans="1:2" x14ac:dyDescent="0.25">
      <c r="A1152" t="s">
        <v>10896</v>
      </c>
    </row>
    <row r="1153" spans="1:2" x14ac:dyDescent="0.25">
      <c r="B1153" t="s">
        <v>12284</v>
      </c>
    </row>
    <row r="1154" spans="1:2" x14ac:dyDescent="0.25">
      <c r="A1154" t="s">
        <v>3216</v>
      </c>
    </row>
    <row r="1155" spans="1:2" x14ac:dyDescent="0.25">
      <c r="B1155" t="s">
        <v>12028</v>
      </c>
    </row>
    <row r="1156" spans="1:2" x14ac:dyDescent="0.25">
      <c r="A1156" t="s">
        <v>10897</v>
      </c>
    </row>
    <row r="1157" spans="1:2" x14ac:dyDescent="0.25">
      <c r="B1157" t="s">
        <v>12284</v>
      </c>
    </row>
    <row r="1158" spans="1:2" x14ac:dyDescent="0.25">
      <c r="A1158" t="s">
        <v>10823</v>
      </c>
    </row>
    <row r="1159" spans="1:2" x14ac:dyDescent="0.25">
      <c r="B1159" t="s">
        <v>12274</v>
      </c>
    </row>
    <row r="1160" spans="1:2" x14ac:dyDescent="0.25">
      <c r="A1160" t="s">
        <v>3490</v>
      </c>
    </row>
    <row r="1161" spans="1:2" x14ac:dyDescent="0.25">
      <c r="B1161" t="s">
        <v>12039</v>
      </c>
    </row>
    <row r="1162" spans="1:2" x14ac:dyDescent="0.25">
      <c r="A1162" t="s">
        <v>2188</v>
      </c>
    </row>
    <row r="1163" spans="1:2" x14ac:dyDescent="0.25">
      <c r="B1163" t="s">
        <v>12764</v>
      </c>
    </row>
    <row r="1164" spans="1:2" x14ac:dyDescent="0.25">
      <c r="A1164" t="s">
        <v>3342</v>
      </c>
    </row>
    <row r="1165" spans="1:2" x14ac:dyDescent="0.25">
      <c r="B1165" t="s">
        <v>12032</v>
      </c>
    </row>
    <row r="1166" spans="1:2" x14ac:dyDescent="0.25">
      <c r="A1166" t="s">
        <v>3333</v>
      </c>
    </row>
    <row r="1167" spans="1:2" x14ac:dyDescent="0.25">
      <c r="B1167" t="s">
        <v>12032</v>
      </c>
    </row>
    <row r="1168" spans="1:2" x14ac:dyDescent="0.25">
      <c r="A1168" t="s">
        <v>2557</v>
      </c>
    </row>
    <row r="1169" spans="1:2" x14ac:dyDescent="0.25">
      <c r="B1169" t="s">
        <v>12002</v>
      </c>
    </row>
    <row r="1170" spans="1:2" x14ac:dyDescent="0.25">
      <c r="A1170" t="s">
        <v>10927</v>
      </c>
    </row>
    <row r="1171" spans="1:2" x14ac:dyDescent="0.25">
      <c r="B1171" t="s">
        <v>14761</v>
      </c>
    </row>
    <row r="1172" spans="1:2" x14ac:dyDescent="0.25">
      <c r="A1172" t="s">
        <v>10494</v>
      </c>
    </row>
    <row r="1173" spans="1:2" x14ac:dyDescent="0.25">
      <c r="B1173" t="s">
        <v>14754</v>
      </c>
    </row>
    <row r="1174" spans="1:2" x14ac:dyDescent="0.25">
      <c r="A1174" t="s">
        <v>10495</v>
      </c>
    </row>
    <row r="1175" spans="1:2" x14ac:dyDescent="0.25">
      <c r="B1175" t="s">
        <v>14754</v>
      </c>
    </row>
    <row r="1176" spans="1:2" x14ac:dyDescent="0.25">
      <c r="A1176" t="s">
        <v>3241</v>
      </c>
    </row>
    <row r="1177" spans="1:2" x14ac:dyDescent="0.25">
      <c r="B1177" t="s">
        <v>12029</v>
      </c>
    </row>
    <row r="1178" spans="1:2" x14ac:dyDescent="0.25">
      <c r="A1178" t="s">
        <v>8936</v>
      </c>
    </row>
    <row r="1179" spans="1:2" x14ac:dyDescent="0.25">
      <c r="B1179" t="s">
        <v>12173</v>
      </c>
    </row>
    <row r="1180" spans="1:2" x14ac:dyDescent="0.25">
      <c r="A1180" t="s">
        <v>2481</v>
      </c>
    </row>
    <row r="1181" spans="1:2" x14ac:dyDescent="0.25">
      <c r="B1181" t="s">
        <v>11998</v>
      </c>
    </row>
    <row r="1182" spans="1:2" x14ac:dyDescent="0.25">
      <c r="A1182" t="s">
        <v>9870</v>
      </c>
    </row>
    <row r="1183" spans="1:2" x14ac:dyDescent="0.25">
      <c r="B1183" t="s">
        <v>12195</v>
      </c>
    </row>
    <row r="1184" spans="1:2" x14ac:dyDescent="0.25">
      <c r="A1184" t="s">
        <v>8967</v>
      </c>
    </row>
    <row r="1185" spans="1:2" x14ac:dyDescent="0.25">
      <c r="B1185" t="s">
        <v>12181</v>
      </c>
    </row>
    <row r="1186" spans="1:2" x14ac:dyDescent="0.25">
      <c r="A1186" t="s">
        <v>4889</v>
      </c>
    </row>
    <row r="1187" spans="1:2" x14ac:dyDescent="0.25">
      <c r="B1187" t="s">
        <v>12099</v>
      </c>
    </row>
    <row r="1188" spans="1:2" x14ac:dyDescent="0.25">
      <c r="A1188" t="s">
        <v>10356</v>
      </c>
    </row>
    <row r="1189" spans="1:2" x14ac:dyDescent="0.25">
      <c r="B1189" t="s">
        <v>12218</v>
      </c>
    </row>
    <row r="1190" spans="1:2" x14ac:dyDescent="0.25">
      <c r="A1190" t="s">
        <v>5001</v>
      </c>
    </row>
    <row r="1191" spans="1:2" x14ac:dyDescent="0.25">
      <c r="B1191" t="s">
        <v>12104</v>
      </c>
    </row>
    <row r="1192" spans="1:2" x14ac:dyDescent="0.25">
      <c r="A1192" t="s">
        <v>11169</v>
      </c>
    </row>
    <row r="1193" spans="1:2" x14ac:dyDescent="0.25">
      <c r="B1193" t="s">
        <v>12104</v>
      </c>
    </row>
    <row r="1194" spans="1:2" x14ac:dyDescent="0.25">
      <c r="A1194" t="s">
        <v>1111</v>
      </c>
    </row>
    <row r="1195" spans="1:2" x14ac:dyDescent="0.25">
      <c r="B1195" t="s">
        <v>11936</v>
      </c>
    </row>
    <row r="1196" spans="1:2" x14ac:dyDescent="0.25">
      <c r="A1196" t="s">
        <v>10443</v>
      </c>
    </row>
    <row r="1197" spans="1:2" x14ac:dyDescent="0.25">
      <c r="B1197" t="s">
        <v>12230</v>
      </c>
    </row>
    <row r="1198" spans="1:2" x14ac:dyDescent="0.25">
      <c r="A1198" t="s">
        <v>10700</v>
      </c>
    </row>
    <row r="1199" spans="1:2" x14ac:dyDescent="0.25">
      <c r="B1199" t="s">
        <v>12787</v>
      </c>
    </row>
    <row r="1200" spans="1:2" x14ac:dyDescent="0.25">
      <c r="A1200" t="s">
        <v>10544</v>
      </c>
    </row>
    <row r="1201" spans="1:2" x14ac:dyDescent="0.25">
      <c r="B1201" t="s">
        <v>12245</v>
      </c>
    </row>
    <row r="1202" spans="1:2" x14ac:dyDescent="0.25">
      <c r="A1202" t="s">
        <v>5711</v>
      </c>
    </row>
    <row r="1203" spans="1:2" x14ac:dyDescent="0.25">
      <c r="B1203" t="s">
        <v>12136</v>
      </c>
    </row>
    <row r="1204" spans="1:2" x14ac:dyDescent="0.25">
      <c r="A1204" t="s">
        <v>5723</v>
      </c>
    </row>
    <row r="1205" spans="1:2" x14ac:dyDescent="0.25">
      <c r="B1205" t="s">
        <v>12136</v>
      </c>
    </row>
    <row r="1206" spans="1:2" x14ac:dyDescent="0.25">
      <c r="A1206" t="s">
        <v>1666</v>
      </c>
    </row>
    <row r="1207" spans="1:2" x14ac:dyDescent="0.25">
      <c r="B1207" t="s">
        <v>11956</v>
      </c>
    </row>
    <row r="1208" spans="1:2" x14ac:dyDescent="0.25">
      <c r="A1208" t="s">
        <v>604</v>
      </c>
    </row>
    <row r="1209" spans="1:2" x14ac:dyDescent="0.25">
      <c r="B1209" t="s">
        <v>11916</v>
      </c>
    </row>
    <row r="1210" spans="1:2" x14ac:dyDescent="0.25">
      <c r="A1210" t="s">
        <v>2739</v>
      </c>
    </row>
    <row r="1211" spans="1:2" x14ac:dyDescent="0.25">
      <c r="B1211" t="s">
        <v>12014</v>
      </c>
    </row>
    <row r="1212" spans="1:2" x14ac:dyDescent="0.25">
      <c r="A1212" t="s">
        <v>9769</v>
      </c>
    </row>
    <row r="1213" spans="1:2" x14ac:dyDescent="0.25">
      <c r="B1213" t="s">
        <v>14748</v>
      </c>
    </row>
    <row r="1214" spans="1:2" x14ac:dyDescent="0.25">
      <c r="A1214" t="s">
        <v>10805</v>
      </c>
    </row>
    <row r="1215" spans="1:2" x14ac:dyDescent="0.25">
      <c r="B1215" t="s">
        <v>12273</v>
      </c>
    </row>
    <row r="1216" spans="1:2" x14ac:dyDescent="0.25">
      <c r="A1216" t="s">
        <v>4902</v>
      </c>
    </row>
    <row r="1217" spans="1:2" x14ac:dyDescent="0.25">
      <c r="B1217" t="s">
        <v>12099</v>
      </c>
    </row>
    <row r="1218" spans="1:2" x14ac:dyDescent="0.25">
      <c r="A1218" t="s">
        <v>10357</v>
      </c>
    </row>
    <row r="1219" spans="1:2" x14ac:dyDescent="0.25">
      <c r="B1219" t="s">
        <v>12218</v>
      </c>
    </row>
    <row r="1220" spans="1:2" x14ac:dyDescent="0.25">
      <c r="A1220" t="s">
        <v>4911</v>
      </c>
    </row>
    <row r="1221" spans="1:2" x14ac:dyDescent="0.25">
      <c r="B1221" t="s">
        <v>12099</v>
      </c>
    </row>
    <row r="1222" spans="1:2" x14ac:dyDescent="0.25">
      <c r="A1222" t="s">
        <v>10358</v>
      </c>
    </row>
    <row r="1223" spans="1:2" x14ac:dyDescent="0.25">
      <c r="B1223" t="s">
        <v>12218</v>
      </c>
    </row>
    <row r="1224" spans="1:2" x14ac:dyDescent="0.25">
      <c r="A1224" t="s">
        <v>6353</v>
      </c>
    </row>
    <row r="1225" spans="1:2" x14ac:dyDescent="0.25">
      <c r="B1225" t="s">
        <v>12163</v>
      </c>
    </row>
    <row r="1226" spans="1:2" x14ac:dyDescent="0.25">
      <c r="A1226" t="s">
        <v>10952</v>
      </c>
    </row>
    <row r="1227" spans="1:2" x14ac:dyDescent="0.25">
      <c r="B1227" t="s">
        <v>12292</v>
      </c>
    </row>
    <row r="1228" spans="1:2" x14ac:dyDescent="0.25">
      <c r="A1228" t="s">
        <v>3880</v>
      </c>
    </row>
    <row r="1229" spans="1:2" x14ac:dyDescent="0.25">
      <c r="B1229" t="s">
        <v>12056</v>
      </c>
    </row>
    <row r="1230" spans="1:2" x14ac:dyDescent="0.25">
      <c r="A1230" t="s">
        <v>5206</v>
      </c>
    </row>
    <row r="1231" spans="1:2" x14ac:dyDescent="0.25">
      <c r="B1231" t="s">
        <v>12115</v>
      </c>
    </row>
    <row r="1232" spans="1:2" x14ac:dyDescent="0.25">
      <c r="A1232" t="s">
        <v>6363</v>
      </c>
    </row>
    <row r="1233" spans="1:2" x14ac:dyDescent="0.25">
      <c r="B1233" t="s">
        <v>12163</v>
      </c>
    </row>
    <row r="1234" spans="1:2" x14ac:dyDescent="0.25">
      <c r="A1234" t="s">
        <v>10953</v>
      </c>
    </row>
    <row r="1235" spans="1:2" x14ac:dyDescent="0.25">
      <c r="B1235" t="s">
        <v>12292</v>
      </c>
    </row>
    <row r="1236" spans="1:2" x14ac:dyDescent="0.25">
      <c r="A1236" t="s">
        <v>1647</v>
      </c>
    </row>
    <row r="1237" spans="1:2" x14ac:dyDescent="0.25">
      <c r="B1237" t="s">
        <v>14701</v>
      </c>
    </row>
    <row r="1238" spans="1:2" x14ac:dyDescent="0.25">
      <c r="A1238" t="s">
        <v>4627</v>
      </c>
    </row>
    <row r="1239" spans="1:2" x14ac:dyDescent="0.25">
      <c r="B1239" t="s">
        <v>12087</v>
      </c>
    </row>
    <row r="1240" spans="1:2" x14ac:dyDescent="0.25">
      <c r="A1240" t="s">
        <v>8901</v>
      </c>
    </row>
    <row r="1241" spans="1:2" x14ac:dyDescent="0.25">
      <c r="B1241" t="s">
        <v>12170</v>
      </c>
    </row>
    <row r="1242" spans="1:2" x14ac:dyDescent="0.25">
      <c r="A1242" t="s">
        <v>6172</v>
      </c>
    </row>
    <row r="1243" spans="1:2" x14ac:dyDescent="0.25">
      <c r="B1243" t="s">
        <v>12152</v>
      </c>
    </row>
    <row r="1244" spans="1:2" x14ac:dyDescent="0.25">
      <c r="A1244" t="s">
        <v>3580</v>
      </c>
    </row>
    <row r="1245" spans="1:2" x14ac:dyDescent="0.25">
      <c r="B1245" t="s">
        <v>12044</v>
      </c>
    </row>
    <row r="1246" spans="1:2" x14ac:dyDescent="0.25">
      <c r="A1246" t="s">
        <v>6035</v>
      </c>
    </row>
    <row r="1247" spans="1:2" x14ac:dyDescent="0.25">
      <c r="B1247" t="s">
        <v>14744</v>
      </c>
    </row>
    <row r="1248" spans="1:2" x14ac:dyDescent="0.25">
      <c r="A1248" t="s">
        <v>6183</v>
      </c>
    </row>
    <row r="1249" spans="1:2" x14ac:dyDescent="0.25">
      <c r="B1249" t="s">
        <v>12428</v>
      </c>
    </row>
    <row r="1250" spans="1:2" x14ac:dyDescent="0.25">
      <c r="A1250" t="s">
        <v>10468</v>
      </c>
    </row>
    <row r="1251" spans="1:2" x14ac:dyDescent="0.25">
      <c r="B1251" t="s">
        <v>14316</v>
      </c>
    </row>
    <row r="1252" spans="1:2" x14ac:dyDescent="0.25">
      <c r="A1252" t="s">
        <v>11151</v>
      </c>
    </row>
    <row r="1253" spans="1:2" x14ac:dyDescent="0.25">
      <c r="B1253" t="s">
        <v>12798</v>
      </c>
    </row>
    <row r="1254" spans="1:2" x14ac:dyDescent="0.25">
      <c r="A1254" t="s">
        <v>10469</v>
      </c>
    </row>
    <row r="1255" spans="1:2" x14ac:dyDescent="0.25">
      <c r="B1255" t="s">
        <v>14316</v>
      </c>
    </row>
    <row r="1256" spans="1:2" x14ac:dyDescent="0.25">
      <c r="A1256" t="s">
        <v>11152</v>
      </c>
    </row>
    <row r="1257" spans="1:2" x14ac:dyDescent="0.25">
      <c r="B1257" t="s">
        <v>12798</v>
      </c>
    </row>
    <row r="1258" spans="1:2" x14ac:dyDescent="0.25">
      <c r="A1258" t="s">
        <v>313</v>
      </c>
    </row>
    <row r="1259" spans="1:2" x14ac:dyDescent="0.25">
      <c r="B1259" t="s">
        <v>11909</v>
      </c>
    </row>
    <row r="1260" spans="1:2" x14ac:dyDescent="0.25">
      <c r="A1260" t="s">
        <v>10398</v>
      </c>
    </row>
    <row r="1261" spans="1:2" x14ac:dyDescent="0.25">
      <c r="B1261" t="s">
        <v>12225</v>
      </c>
    </row>
    <row r="1262" spans="1:2" x14ac:dyDescent="0.25">
      <c r="A1262" t="s">
        <v>3378</v>
      </c>
    </row>
    <row r="1263" spans="1:2" x14ac:dyDescent="0.25">
      <c r="B1263" t="s">
        <v>12034</v>
      </c>
    </row>
    <row r="1264" spans="1:2" x14ac:dyDescent="0.25">
      <c r="A1264" t="s">
        <v>4772</v>
      </c>
    </row>
    <row r="1265" spans="1:2" x14ac:dyDescent="0.25">
      <c r="B1265" t="s">
        <v>12093</v>
      </c>
    </row>
    <row r="1266" spans="1:2" x14ac:dyDescent="0.25">
      <c r="A1266" t="s">
        <v>3391</v>
      </c>
    </row>
    <row r="1267" spans="1:2" x14ac:dyDescent="0.25">
      <c r="B1267" t="s">
        <v>12035</v>
      </c>
    </row>
    <row r="1268" spans="1:2" x14ac:dyDescent="0.25">
      <c r="A1268" t="s">
        <v>1222</v>
      </c>
    </row>
    <row r="1269" spans="1:2" x14ac:dyDescent="0.25">
      <c r="B1269" t="s">
        <v>11940</v>
      </c>
    </row>
    <row r="1270" spans="1:2" x14ac:dyDescent="0.25">
      <c r="A1270" t="s">
        <v>4702</v>
      </c>
    </row>
    <row r="1271" spans="1:2" x14ac:dyDescent="0.25">
      <c r="B1271" t="s">
        <v>12090</v>
      </c>
    </row>
    <row r="1272" spans="1:2" x14ac:dyDescent="0.25">
      <c r="A1272" t="s">
        <v>2691</v>
      </c>
    </row>
    <row r="1273" spans="1:2" x14ac:dyDescent="0.25">
      <c r="B1273" t="s">
        <v>12012</v>
      </c>
    </row>
    <row r="1274" spans="1:2" x14ac:dyDescent="0.25">
      <c r="A1274" t="s">
        <v>2704</v>
      </c>
    </row>
    <row r="1275" spans="1:2" x14ac:dyDescent="0.25">
      <c r="B1275" t="s">
        <v>12012</v>
      </c>
    </row>
    <row r="1276" spans="1:2" x14ac:dyDescent="0.25">
      <c r="A1276" t="s">
        <v>357</v>
      </c>
    </row>
    <row r="1277" spans="1:2" x14ac:dyDescent="0.25">
      <c r="B1277" t="s">
        <v>12423</v>
      </c>
    </row>
    <row r="1278" spans="1:2" x14ac:dyDescent="0.25">
      <c r="A1278" t="s">
        <v>8951</v>
      </c>
    </row>
    <row r="1279" spans="1:2" x14ac:dyDescent="0.25">
      <c r="B1279" t="s">
        <v>12176</v>
      </c>
    </row>
    <row r="1280" spans="1:2" x14ac:dyDescent="0.25">
      <c r="A1280" t="s">
        <v>2966</v>
      </c>
    </row>
    <row r="1281" spans="1:2" x14ac:dyDescent="0.25">
      <c r="B1281" t="s">
        <v>12020</v>
      </c>
    </row>
    <row r="1282" spans="1:2" x14ac:dyDescent="0.25">
      <c r="A1282" t="s">
        <v>5500</v>
      </c>
    </row>
    <row r="1283" spans="1:2" x14ac:dyDescent="0.25">
      <c r="B1283" t="s">
        <v>12126</v>
      </c>
    </row>
    <row r="1284" spans="1:2" x14ac:dyDescent="0.25">
      <c r="A1284" t="s">
        <v>2789</v>
      </c>
    </row>
    <row r="1285" spans="1:2" x14ac:dyDescent="0.25">
      <c r="B1285" t="s">
        <v>12769</v>
      </c>
    </row>
    <row r="1286" spans="1:2" x14ac:dyDescent="0.25">
      <c r="A1286" t="s">
        <v>11026</v>
      </c>
    </row>
    <row r="1287" spans="1:2" x14ac:dyDescent="0.25">
      <c r="B1287" t="s">
        <v>14764</v>
      </c>
    </row>
    <row r="1288" spans="1:2" x14ac:dyDescent="0.25">
      <c r="A1288" t="s">
        <v>5623</v>
      </c>
    </row>
    <row r="1289" spans="1:2" x14ac:dyDescent="0.25">
      <c r="B1289" t="s">
        <v>12132</v>
      </c>
    </row>
    <row r="1290" spans="1:2" x14ac:dyDescent="0.25">
      <c r="A1290" t="s">
        <v>2648</v>
      </c>
    </row>
    <row r="1291" spans="1:2" x14ac:dyDescent="0.25">
      <c r="B1291" t="s">
        <v>14705</v>
      </c>
    </row>
    <row r="1292" spans="1:2" x14ac:dyDescent="0.25">
      <c r="A1292" t="s">
        <v>9754</v>
      </c>
    </row>
    <row r="1293" spans="1:2" x14ac:dyDescent="0.25">
      <c r="B1293" t="s">
        <v>12135</v>
      </c>
    </row>
    <row r="1294" spans="1:2" x14ac:dyDescent="0.25">
      <c r="A1294" t="s">
        <v>2398</v>
      </c>
    </row>
    <row r="1295" spans="1:2" x14ac:dyDescent="0.25">
      <c r="B1295" t="s">
        <v>11993</v>
      </c>
    </row>
    <row r="1296" spans="1:2" x14ac:dyDescent="0.25">
      <c r="A1296" t="s">
        <v>4580</v>
      </c>
    </row>
    <row r="1297" spans="1:2" x14ac:dyDescent="0.25">
      <c r="B1297" t="s">
        <v>12085</v>
      </c>
    </row>
    <row r="1298" spans="1:2" x14ac:dyDescent="0.25">
      <c r="A1298" t="s">
        <v>4591</v>
      </c>
    </row>
    <row r="1299" spans="1:2" x14ac:dyDescent="0.25">
      <c r="B1299" t="s">
        <v>12085</v>
      </c>
    </row>
    <row r="1300" spans="1:2" x14ac:dyDescent="0.25">
      <c r="A1300" t="s">
        <v>198</v>
      </c>
    </row>
    <row r="1301" spans="1:2" x14ac:dyDescent="0.25">
      <c r="B1301" t="s">
        <v>11905</v>
      </c>
    </row>
    <row r="1302" spans="1:2" x14ac:dyDescent="0.25">
      <c r="A1302" t="s">
        <v>11206</v>
      </c>
    </row>
    <row r="1303" spans="1:2" x14ac:dyDescent="0.25">
      <c r="B1303" t="s">
        <v>12320</v>
      </c>
    </row>
    <row r="1304" spans="1:2" x14ac:dyDescent="0.25">
      <c r="A1304" t="s">
        <v>10748</v>
      </c>
    </row>
    <row r="1305" spans="1:2" x14ac:dyDescent="0.25">
      <c r="B1305" t="s">
        <v>12790</v>
      </c>
    </row>
    <row r="1306" spans="1:2" x14ac:dyDescent="0.25">
      <c r="A1306" t="s">
        <v>10944</v>
      </c>
    </row>
    <row r="1307" spans="1:2" x14ac:dyDescent="0.25">
      <c r="B1307" t="s">
        <v>12291</v>
      </c>
    </row>
    <row r="1308" spans="1:2" x14ac:dyDescent="0.25">
      <c r="A1308" t="s">
        <v>10419</v>
      </c>
    </row>
    <row r="1309" spans="1:2" x14ac:dyDescent="0.25">
      <c r="B1309" t="s">
        <v>12228</v>
      </c>
    </row>
    <row r="1310" spans="1:2" x14ac:dyDescent="0.25">
      <c r="A1310" t="s">
        <v>10797</v>
      </c>
    </row>
    <row r="1311" spans="1:2" x14ac:dyDescent="0.25">
      <c r="B1311" t="s">
        <v>12272</v>
      </c>
    </row>
    <row r="1312" spans="1:2" x14ac:dyDescent="0.25">
      <c r="A1312" t="s">
        <v>10521</v>
      </c>
    </row>
    <row r="1313" spans="1:2" x14ac:dyDescent="0.25">
      <c r="B1313" t="s">
        <v>12241</v>
      </c>
    </row>
    <row r="1314" spans="1:2" x14ac:dyDescent="0.25">
      <c r="A1314" t="s">
        <v>10439</v>
      </c>
    </row>
    <row r="1315" spans="1:2" x14ac:dyDescent="0.25">
      <c r="B1315" t="s">
        <v>12229</v>
      </c>
    </row>
    <row r="1316" spans="1:2" x14ac:dyDescent="0.25">
      <c r="A1316" t="s">
        <v>10435</v>
      </c>
    </row>
    <row r="1317" spans="1:2" x14ac:dyDescent="0.25">
      <c r="B1317" t="s">
        <v>14751</v>
      </c>
    </row>
    <row r="1318" spans="1:2" x14ac:dyDescent="0.25">
      <c r="A1318" t="s">
        <v>9826</v>
      </c>
    </row>
    <row r="1319" spans="1:2" x14ac:dyDescent="0.25">
      <c r="B1319" t="s">
        <v>12190</v>
      </c>
    </row>
    <row r="1320" spans="1:2" x14ac:dyDescent="0.25">
      <c r="A1320" t="s">
        <v>1263</v>
      </c>
    </row>
    <row r="1321" spans="1:2" x14ac:dyDescent="0.25">
      <c r="B1321" t="s">
        <v>12761</v>
      </c>
    </row>
    <row r="1322" spans="1:2" x14ac:dyDescent="0.25">
      <c r="A1322" t="s">
        <v>457</v>
      </c>
    </row>
    <row r="1323" spans="1:2" x14ac:dyDescent="0.25">
      <c r="B1323" t="s">
        <v>14691</v>
      </c>
    </row>
    <row r="1324" spans="1:2" x14ac:dyDescent="0.25">
      <c r="A1324" t="s">
        <v>10516</v>
      </c>
    </row>
    <row r="1325" spans="1:2" x14ac:dyDescent="0.25">
      <c r="B1325" t="s">
        <v>12240</v>
      </c>
    </row>
    <row r="1326" spans="1:2" x14ac:dyDescent="0.25">
      <c r="A1326" t="s">
        <v>10517</v>
      </c>
    </row>
    <row r="1327" spans="1:2" x14ac:dyDescent="0.25">
      <c r="B1327" t="s">
        <v>12240</v>
      </c>
    </row>
    <row r="1328" spans="1:2" x14ac:dyDescent="0.25">
      <c r="A1328" t="s">
        <v>10575</v>
      </c>
    </row>
    <row r="1329" spans="1:2" x14ac:dyDescent="0.25">
      <c r="B1329" t="s">
        <v>12249</v>
      </c>
    </row>
    <row r="1330" spans="1:2" x14ac:dyDescent="0.25">
      <c r="A1330" t="s">
        <v>10566</v>
      </c>
    </row>
    <row r="1331" spans="1:2" x14ac:dyDescent="0.25">
      <c r="B1331" t="s">
        <v>12247</v>
      </c>
    </row>
    <row r="1332" spans="1:2" x14ac:dyDescent="0.25">
      <c r="A1332" t="s">
        <v>10571</v>
      </c>
    </row>
    <row r="1333" spans="1:2" x14ac:dyDescent="0.25">
      <c r="B1333" t="s">
        <v>12248</v>
      </c>
    </row>
    <row r="1334" spans="1:2" x14ac:dyDescent="0.25">
      <c r="A1334" t="s">
        <v>2710</v>
      </c>
    </row>
    <row r="1335" spans="1:2" x14ac:dyDescent="0.25">
      <c r="B1335" t="s">
        <v>12013</v>
      </c>
    </row>
    <row r="1336" spans="1:2" x14ac:dyDescent="0.25">
      <c r="A1336" t="s">
        <v>10884</v>
      </c>
    </row>
    <row r="1337" spans="1:2" x14ac:dyDescent="0.25">
      <c r="B1337" t="s">
        <v>12282</v>
      </c>
    </row>
    <row r="1338" spans="1:2" x14ac:dyDescent="0.25">
      <c r="A1338" t="s">
        <v>2722</v>
      </c>
    </row>
    <row r="1339" spans="1:2" x14ac:dyDescent="0.25">
      <c r="B1339" t="s">
        <v>12013</v>
      </c>
    </row>
    <row r="1340" spans="1:2" x14ac:dyDescent="0.25">
      <c r="A1340" t="s">
        <v>10885</v>
      </c>
    </row>
    <row r="1341" spans="1:2" x14ac:dyDescent="0.25">
      <c r="B1341" t="s">
        <v>12282</v>
      </c>
    </row>
    <row r="1342" spans="1:2" x14ac:dyDescent="0.25">
      <c r="A1342" t="s">
        <v>10750</v>
      </c>
    </row>
    <row r="1343" spans="1:2" x14ac:dyDescent="0.25">
      <c r="B1343" t="s">
        <v>12269</v>
      </c>
    </row>
    <row r="1344" spans="1:2" x14ac:dyDescent="0.25">
      <c r="A1344" t="s">
        <v>3943</v>
      </c>
    </row>
    <row r="1345" spans="1:2" x14ac:dyDescent="0.25">
      <c r="B1345" t="s">
        <v>12058</v>
      </c>
    </row>
    <row r="1346" spans="1:2" x14ac:dyDescent="0.25">
      <c r="A1346" t="s">
        <v>9844</v>
      </c>
    </row>
    <row r="1347" spans="1:2" x14ac:dyDescent="0.25">
      <c r="B1347" t="s">
        <v>12193</v>
      </c>
    </row>
    <row r="1348" spans="1:2" x14ac:dyDescent="0.25">
      <c r="A1348" t="s">
        <v>9845</v>
      </c>
    </row>
    <row r="1349" spans="1:2" x14ac:dyDescent="0.25">
      <c r="B1349" t="s">
        <v>12193</v>
      </c>
    </row>
    <row r="1350" spans="1:2" x14ac:dyDescent="0.25">
      <c r="A1350" t="s">
        <v>9846</v>
      </c>
    </row>
    <row r="1351" spans="1:2" x14ac:dyDescent="0.25">
      <c r="B1351" t="s">
        <v>12193</v>
      </c>
    </row>
    <row r="1352" spans="1:2" x14ac:dyDescent="0.25">
      <c r="A1352" t="s">
        <v>10382</v>
      </c>
    </row>
    <row r="1353" spans="1:2" x14ac:dyDescent="0.25">
      <c r="B1353" t="s">
        <v>12223</v>
      </c>
    </row>
    <row r="1354" spans="1:2" x14ac:dyDescent="0.25">
      <c r="A1354" t="s">
        <v>4044</v>
      </c>
    </row>
    <row r="1355" spans="1:2" x14ac:dyDescent="0.25">
      <c r="B1355" t="s">
        <v>12061</v>
      </c>
    </row>
    <row r="1356" spans="1:2" x14ac:dyDescent="0.25">
      <c r="A1356" t="s">
        <v>10702</v>
      </c>
    </row>
    <row r="1357" spans="1:2" x14ac:dyDescent="0.25">
      <c r="B1357" t="s">
        <v>12788</v>
      </c>
    </row>
    <row r="1358" spans="1:2" x14ac:dyDescent="0.25">
      <c r="A1358" t="s">
        <v>2200</v>
      </c>
    </row>
    <row r="1359" spans="1:2" x14ac:dyDescent="0.25">
      <c r="B1359" t="s">
        <v>12765</v>
      </c>
    </row>
    <row r="1360" spans="1:2" x14ac:dyDescent="0.25">
      <c r="A1360" t="s">
        <v>10656</v>
      </c>
    </row>
    <row r="1361" spans="1:2" x14ac:dyDescent="0.25">
      <c r="B1361" t="s">
        <v>12573</v>
      </c>
    </row>
    <row r="1362" spans="1:2" x14ac:dyDescent="0.25">
      <c r="A1362" t="s">
        <v>4633</v>
      </c>
    </row>
    <row r="1363" spans="1:2" x14ac:dyDescent="0.25">
      <c r="B1363" t="s">
        <v>12088</v>
      </c>
    </row>
    <row r="1364" spans="1:2" x14ac:dyDescent="0.25">
      <c r="A1364" t="s">
        <v>10889</v>
      </c>
    </row>
    <row r="1365" spans="1:2" x14ac:dyDescent="0.25">
      <c r="B1365" t="s">
        <v>12283</v>
      </c>
    </row>
    <row r="1366" spans="1:2" x14ac:dyDescent="0.25">
      <c r="A1366" t="s">
        <v>5764</v>
      </c>
    </row>
    <row r="1367" spans="1:2" x14ac:dyDescent="0.25">
      <c r="B1367" t="s">
        <v>14738</v>
      </c>
    </row>
    <row r="1368" spans="1:2" x14ac:dyDescent="0.25">
      <c r="A1368" t="s">
        <v>10660</v>
      </c>
    </row>
    <row r="1369" spans="1:2" x14ac:dyDescent="0.25">
      <c r="B1369" t="s">
        <v>12785</v>
      </c>
    </row>
    <row r="1370" spans="1:2" x14ac:dyDescent="0.25">
      <c r="A1370" t="s">
        <v>8916</v>
      </c>
    </row>
    <row r="1371" spans="1:2" x14ac:dyDescent="0.25">
      <c r="B1371" t="s">
        <v>12076</v>
      </c>
    </row>
    <row r="1372" spans="1:2" x14ac:dyDescent="0.25">
      <c r="A1372" t="s">
        <v>3767</v>
      </c>
    </row>
    <row r="1373" spans="1:2" x14ac:dyDescent="0.25">
      <c r="B1373" t="s">
        <v>14715</v>
      </c>
    </row>
    <row r="1374" spans="1:2" x14ac:dyDescent="0.25">
      <c r="A1374" t="s">
        <v>10978</v>
      </c>
    </row>
    <row r="1375" spans="1:2" x14ac:dyDescent="0.25">
      <c r="B1375" t="s">
        <v>12796</v>
      </c>
    </row>
    <row r="1376" spans="1:2" x14ac:dyDescent="0.25">
      <c r="A1376" t="s">
        <v>3533</v>
      </c>
    </row>
    <row r="1377" spans="1:2" x14ac:dyDescent="0.25">
      <c r="B1377" t="s">
        <v>12041</v>
      </c>
    </row>
    <row r="1378" spans="1:2" x14ac:dyDescent="0.25">
      <c r="A1378" t="s">
        <v>3527</v>
      </c>
    </row>
    <row r="1379" spans="1:2" x14ac:dyDescent="0.25">
      <c r="B1379" t="s">
        <v>12041</v>
      </c>
    </row>
    <row r="1380" spans="1:2" x14ac:dyDescent="0.25">
      <c r="A1380" t="s">
        <v>3517</v>
      </c>
    </row>
    <row r="1381" spans="1:2" x14ac:dyDescent="0.25">
      <c r="B1381" t="s">
        <v>12041</v>
      </c>
    </row>
    <row r="1382" spans="1:2" x14ac:dyDescent="0.25">
      <c r="A1382" t="s">
        <v>2753</v>
      </c>
    </row>
    <row r="1383" spans="1:2" x14ac:dyDescent="0.25">
      <c r="B1383" t="s">
        <v>12015</v>
      </c>
    </row>
    <row r="1384" spans="1:2" x14ac:dyDescent="0.25">
      <c r="A1384" t="s">
        <v>8924</v>
      </c>
    </row>
    <row r="1385" spans="1:2" x14ac:dyDescent="0.25">
      <c r="B1385" t="s">
        <v>12172</v>
      </c>
    </row>
    <row r="1386" spans="1:2" x14ac:dyDescent="0.25">
      <c r="A1386" t="s">
        <v>3778</v>
      </c>
    </row>
    <row r="1387" spans="1:2" x14ac:dyDescent="0.25">
      <c r="B1387" t="s">
        <v>14715</v>
      </c>
    </row>
    <row r="1388" spans="1:2" x14ac:dyDescent="0.25">
      <c r="A1388" t="s">
        <v>10979</v>
      </c>
    </row>
    <row r="1389" spans="1:2" x14ac:dyDescent="0.25">
      <c r="B1389" t="s">
        <v>12796</v>
      </c>
    </row>
    <row r="1390" spans="1:2" x14ac:dyDescent="0.25">
      <c r="A1390" t="s">
        <v>4649</v>
      </c>
    </row>
    <row r="1391" spans="1:2" x14ac:dyDescent="0.25">
      <c r="B1391" t="s">
        <v>14721</v>
      </c>
    </row>
    <row r="1392" spans="1:2" x14ac:dyDescent="0.25">
      <c r="A1392" t="s">
        <v>4285</v>
      </c>
    </row>
    <row r="1393" spans="1:2" x14ac:dyDescent="0.25">
      <c r="B1393" t="s">
        <v>12072</v>
      </c>
    </row>
    <row r="1394" spans="1:2" x14ac:dyDescent="0.25">
      <c r="A1394" t="s">
        <v>9731</v>
      </c>
    </row>
    <row r="1395" spans="1:2" x14ac:dyDescent="0.25">
      <c r="B1395" t="s">
        <v>12184</v>
      </c>
    </row>
    <row r="1396" spans="1:2" x14ac:dyDescent="0.25">
      <c r="A1396" t="s">
        <v>5815</v>
      </c>
    </row>
    <row r="1397" spans="1:2" x14ac:dyDescent="0.25">
      <c r="B1397" t="s">
        <v>12141</v>
      </c>
    </row>
    <row r="1398" spans="1:2" x14ac:dyDescent="0.25">
      <c r="A1398" t="s">
        <v>4674</v>
      </c>
    </row>
    <row r="1399" spans="1:2" x14ac:dyDescent="0.25">
      <c r="B1399" t="s">
        <v>12089</v>
      </c>
    </row>
    <row r="1400" spans="1:2" x14ac:dyDescent="0.25">
      <c r="A1400" t="s">
        <v>5845</v>
      </c>
    </row>
    <row r="1401" spans="1:2" x14ac:dyDescent="0.25">
      <c r="B1401" t="s">
        <v>14740</v>
      </c>
    </row>
    <row r="1402" spans="1:2" x14ac:dyDescent="0.25">
      <c r="A1402" t="s">
        <v>6317</v>
      </c>
    </row>
    <row r="1403" spans="1:2" x14ac:dyDescent="0.25">
      <c r="B1403" t="s">
        <v>12161</v>
      </c>
    </row>
    <row r="1404" spans="1:2" x14ac:dyDescent="0.25">
      <c r="A1404" t="s">
        <v>10543</v>
      </c>
    </row>
    <row r="1405" spans="1:2" x14ac:dyDescent="0.25">
      <c r="B1405" t="s">
        <v>12571</v>
      </c>
    </row>
    <row r="1406" spans="1:2" x14ac:dyDescent="0.25">
      <c r="A1406" t="s">
        <v>5755</v>
      </c>
    </row>
    <row r="1407" spans="1:2" x14ac:dyDescent="0.25">
      <c r="B1407" t="s">
        <v>12137</v>
      </c>
    </row>
    <row r="1408" spans="1:2" x14ac:dyDescent="0.25">
      <c r="A1408" t="s">
        <v>5730</v>
      </c>
    </row>
    <row r="1409" spans="1:2" x14ac:dyDescent="0.25">
      <c r="B1409" t="s">
        <v>14736</v>
      </c>
    </row>
    <row r="1410" spans="1:2" x14ac:dyDescent="0.25">
      <c r="A1410" t="s">
        <v>5741</v>
      </c>
    </row>
    <row r="1411" spans="1:2" x14ac:dyDescent="0.25">
      <c r="B1411" t="s">
        <v>14736</v>
      </c>
    </row>
    <row r="1412" spans="1:2" x14ac:dyDescent="0.25">
      <c r="A1412" t="s">
        <v>5749</v>
      </c>
    </row>
    <row r="1413" spans="1:2" x14ac:dyDescent="0.25">
      <c r="B1413" t="s">
        <v>14737</v>
      </c>
    </row>
    <row r="1414" spans="1:2" x14ac:dyDescent="0.25">
      <c r="A1414" t="s">
        <v>11138</v>
      </c>
    </row>
    <row r="1415" spans="1:2" x14ac:dyDescent="0.25">
      <c r="B1415" t="s">
        <v>12310</v>
      </c>
    </row>
    <row r="1416" spans="1:2" x14ac:dyDescent="0.25">
      <c r="A1416" t="s">
        <v>11222</v>
      </c>
    </row>
    <row r="1417" spans="1:2" x14ac:dyDescent="0.25">
      <c r="B1417" t="s">
        <v>12322</v>
      </c>
    </row>
    <row r="1418" spans="1:2" x14ac:dyDescent="0.25">
      <c r="A1418" t="s">
        <v>3825</v>
      </c>
    </row>
    <row r="1419" spans="1:2" x14ac:dyDescent="0.25">
      <c r="B1419" t="s">
        <v>12052</v>
      </c>
    </row>
    <row r="1420" spans="1:2" x14ac:dyDescent="0.25">
      <c r="A1420" t="s">
        <v>733</v>
      </c>
    </row>
    <row r="1421" spans="1:2" x14ac:dyDescent="0.25">
      <c r="B1421" t="s">
        <v>11923</v>
      </c>
    </row>
    <row r="1422" spans="1:2" x14ac:dyDescent="0.25">
      <c r="A1422" t="s">
        <v>10364</v>
      </c>
    </row>
    <row r="1423" spans="1:2" x14ac:dyDescent="0.25">
      <c r="B1423" t="s">
        <v>12219</v>
      </c>
    </row>
    <row r="1424" spans="1:2" x14ac:dyDescent="0.25">
      <c r="A1424" t="s">
        <v>3230</v>
      </c>
    </row>
    <row r="1425" spans="1:2" x14ac:dyDescent="0.25">
      <c r="B1425" t="s">
        <v>12029</v>
      </c>
    </row>
    <row r="1426" spans="1:2" x14ac:dyDescent="0.25">
      <c r="A1426" t="s">
        <v>1504</v>
      </c>
    </row>
    <row r="1427" spans="1:2" x14ac:dyDescent="0.25">
      <c r="B1427" t="s">
        <v>11950</v>
      </c>
    </row>
    <row r="1428" spans="1:2" x14ac:dyDescent="0.25">
      <c r="A1428" t="s">
        <v>9833</v>
      </c>
    </row>
    <row r="1429" spans="1:2" x14ac:dyDescent="0.25">
      <c r="B1429" t="s">
        <v>12191</v>
      </c>
    </row>
    <row r="1430" spans="1:2" x14ac:dyDescent="0.25">
      <c r="A1430" t="s">
        <v>9834</v>
      </c>
    </row>
    <row r="1431" spans="1:2" x14ac:dyDescent="0.25">
      <c r="B1431" t="s">
        <v>12192</v>
      </c>
    </row>
    <row r="1432" spans="1:2" x14ac:dyDescent="0.25">
      <c r="A1432" t="s">
        <v>9835</v>
      </c>
    </row>
    <row r="1433" spans="1:2" x14ac:dyDescent="0.25">
      <c r="B1433" t="s">
        <v>12192</v>
      </c>
    </row>
    <row r="1434" spans="1:2" x14ac:dyDescent="0.25">
      <c r="A1434" t="s">
        <v>1525</v>
      </c>
    </row>
    <row r="1435" spans="1:2" x14ac:dyDescent="0.25">
      <c r="B1435" t="s">
        <v>11951</v>
      </c>
    </row>
    <row r="1436" spans="1:2" x14ac:dyDescent="0.25">
      <c r="A1436" t="s">
        <v>2585</v>
      </c>
    </row>
    <row r="1437" spans="1:2" x14ac:dyDescent="0.25">
      <c r="B1437" t="s">
        <v>12004</v>
      </c>
    </row>
    <row r="1438" spans="1:2" x14ac:dyDescent="0.25">
      <c r="A1438" t="s">
        <v>6326</v>
      </c>
    </row>
    <row r="1439" spans="1:2" x14ac:dyDescent="0.25">
      <c r="B1439" t="s">
        <v>12161</v>
      </c>
    </row>
    <row r="1440" spans="1:2" x14ac:dyDescent="0.25">
      <c r="A1440" t="s">
        <v>2638</v>
      </c>
    </row>
    <row r="1441" spans="1:2" x14ac:dyDescent="0.25">
      <c r="B1441" t="s">
        <v>12009</v>
      </c>
    </row>
    <row r="1442" spans="1:2" x14ac:dyDescent="0.25">
      <c r="A1442" t="s">
        <v>374</v>
      </c>
    </row>
    <row r="1443" spans="1:2" x14ac:dyDescent="0.25">
      <c r="B1443" t="s">
        <v>12423</v>
      </c>
    </row>
    <row r="1444" spans="1:2" x14ac:dyDescent="0.25">
      <c r="A1444" t="s">
        <v>8952</v>
      </c>
    </row>
    <row r="1445" spans="1:2" x14ac:dyDescent="0.25">
      <c r="B1445" t="s">
        <v>12177</v>
      </c>
    </row>
    <row r="1446" spans="1:2" x14ac:dyDescent="0.25">
      <c r="A1446" t="s">
        <v>1966</v>
      </c>
    </row>
    <row r="1447" spans="1:2" x14ac:dyDescent="0.25">
      <c r="B1447" t="s">
        <v>11969</v>
      </c>
    </row>
    <row r="1448" spans="1:2" x14ac:dyDescent="0.25">
      <c r="A1448" t="s">
        <v>10313</v>
      </c>
    </row>
    <row r="1449" spans="1:2" x14ac:dyDescent="0.25">
      <c r="B1449" t="s">
        <v>12211</v>
      </c>
    </row>
    <row r="1450" spans="1:2" x14ac:dyDescent="0.25">
      <c r="A1450" t="s">
        <v>1746</v>
      </c>
    </row>
    <row r="1451" spans="1:2" x14ac:dyDescent="0.25">
      <c r="B1451" t="s">
        <v>11960</v>
      </c>
    </row>
    <row r="1452" spans="1:2" x14ac:dyDescent="0.25">
      <c r="A1452" t="s">
        <v>4804</v>
      </c>
    </row>
    <row r="1453" spans="1:2" x14ac:dyDescent="0.25">
      <c r="B1453" t="s">
        <v>12095</v>
      </c>
    </row>
    <row r="1454" spans="1:2" x14ac:dyDescent="0.25">
      <c r="A1454" t="s">
        <v>10597</v>
      </c>
    </row>
    <row r="1455" spans="1:2" x14ac:dyDescent="0.25">
      <c r="B1455" t="s">
        <v>12251</v>
      </c>
    </row>
    <row r="1456" spans="1:2" x14ac:dyDescent="0.25">
      <c r="A1456" t="s">
        <v>842</v>
      </c>
    </row>
    <row r="1457" spans="1:2" x14ac:dyDescent="0.25">
      <c r="B1457" t="s">
        <v>11926</v>
      </c>
    </row>
    <row r="1458" spans="1:2" x14ac:dyDescent="0.25">
      <c r="A1458" t="s">
        <v>10908</v>
      </c>
    </row>
    <row r="1459" spans="1:2" x14ac:dyDescent="0.25">
      <c r="B1459" t="s">
        <v>12794</v>
      </c>
    </row>
    <row r="1460" spans="1:2" x14ac:dyDescent="0.25">
      <c r="A1460" t="s">
        <v>9879</v>
      </c>
    </row>
    <row r="1461" spans="1:2" x14ac:dyDescent="0.25">
      <c r="B1461" t="s">
        <v>12568</v>
      </c>
    </row>
    <row r="1462" spans="1:2" x14ac:dyDescent="0.25">
      <c r="A1462" t="s">
        <v>10873</v>
      </c>
    </row>
    <row r="1463" spans="1:2" x14ac:dyDescent="0.25">
      <c r="B1463" t="s">
        <v>12432</v>
      </c>
    </row>
    <row r="1464" spans="1:2" x14ac:dyDescent="0.25">
      <c r="A1464" t="s">
        <v>10871</v>
      </c>
    </row>
    <row r="1465" spans="1:2" x14ac:dyDescent="0.25">
      <c r="B1465" t="s">
        <v>12432</v>
      </c>
    </row>
    <row r="1466" spans="1:2" x14ac:dyDescent="0.25">
      <c r="A1466" t="s">
        <v>10872</v>
      </c>
    </row>
    <row r="1467" spans="1:2" x14ac:dyDescent="0.25">
      <c r="B1467" t="s">
        <v>12432</v>
      </c>
    </row>
    <row r="1468" spans="1:2" x14ac:dyDescent="0.25">
      <c r="A1468" t="s">
        <v>2912</v>
      </c>
    </row>
    <row r="1469" spans="1:2" x14ac:dyDescent="0.25">
      <c r="B1469" t="s">
        <v>12552</v>
      </c>
    </row>
    <row r="1470" spans="1:2" x14ac:dyDescent="0.25">
      <c r="A1470" t="s">
        <v>5338</v>
      </c>
    </row>
    <row r="1471" spans="1:2" x14ac:dyDescent="0.25">
      <c r="B1471" t="s">
        <v>14351</v>
      </c>
    </row>
    <row r="1472" spans="1:2" x14ac:dyDescent="0.25">
      <c r="A1472" t="s">
        <v>5228</v>
      </c>
    </row>
    <row r="1473" spans="1:2" x14ac:dyDescent="0.25">
      <c r="B1473" t="s">
        <v>12116</v>
      </c>
    </row>
    <row r="1474" spans="1:2" x14ac:dyDescent="0.25">
      <c r="A1474" t="s">
        <v>10438</v>
      </c>
    </row>
    <row r="1475" spans="1:2" x14ac:dyDescent="0.25">
      <c r="B1475" t="s">
        <v>12229</v>
      </c>
    </row>
    <row r="1476" spans="1:2" x14ac:dyDescent="0.25">
      <c r="A1476" t="s">
        <v>10930</v>
      </c>
    </row>
    <row r="1477" spans="1:2" x14ac:dyDescent="0.25">
      <c r="B1477" t="s">
        <v>12289</v>
      </c>
    </row>
    <row r="1478" spans="1:2" x14ac:dyDescent="0.25">
      <c r="A1478" t="s">
        <v>3788</v>
      </c>
    </row>
    <row r="1479" spans="1:2" x14ac:dyDescent="0.25">
      <c r="B1479" t="s">
        <v>14715</v>
      </c>
    </row>
    <row r="1480" spans="1:2" x14ac:dyDescent="0.25">
      <c r="A1480" t="s">
        <v>10980</v>
      </c>
    </row>
    <row r="1481" spans="1:2" x14ac:dyDescent="0.25">
      <c r="B1481" t="s">
        <v>12796</v>
      </c>
    </row>
    <row r="1482" spans="1:2" x14ac:dyDescent="0.25">
      <c r="A1482" t="s">
        <v>2926</v>
      </c>
    </row>
    <row r="1483" spans="1:2" x14ac:dyDescent="0.25">
      <c r="B1483" t="s">
        <v>12018</v>
      </c>
    </row>
    <row r="1484" spans="1:2" x14ac:dyDescent="0.25">
      <c r="A1484" t="s">
        <v>10996</v>
      </c>
    </row>
    <row r="1485" spans="1:2" x14ac:dyDescent="0.25">
      <c r="B1485" t="s">
        <v>12299</v>
      </c>
    </row>
    <row r="1486" spans="1:2" x14ac:dyDescent="0.25">
      <c r="A1486" t="s">
        <v>5654</v>
      </c>
    </row>
    <row r="1487" spans="1:2" x14ac:dyDescent="0.25">
      <c r="B1487" t="s">
        <v>14735</v>
      </c>
    </row>
    <row r="1488" spans="1:2" x14ac:dyDescent="0.25">
      <c r="A1488" t="s">
        <v>747</v>
      </c>
    </row>
    <row r="1489" spans="1:2" x14ac:dyDescent="0.25">
      <c r="B1489" t="s">
        <v>11923</v>
      </c>
    </row>
    <row r="1490" spans="1:2" x14ac:dyDescent="0.25">
      <c r="A1490" t="s">
        <v>10365</v>
      </c>
    </row>
    <row r="1491" spans="1:2" x14ac:dyDescent="0.25">
      <c r="B1491" t="s">
        <v>12219</v>
      </c>
    </row>
    <row r="1492" spans="1:2" x14ac:dyDescent="0.25">
      <c r="A1492" t="s">
        <v>2296</v>
      </c>
    </row>
    <row r="1493" spans="1:2" x14ac:dyDescent="0.25">
      <c r="B1493" t="s">
        <v>11986</v>
      </c>
    </row>
    <row r="1494" spans="1:2" x14ac:dyDescent="0.25">
      <c r="A1494" t="s">
        <v>2284</v>
      </c>
    </row>
    <row r="1495" spans="1:2" x14ac:dyDescent="0.25">
      <c r="B1495" t="s">
        <v>11986</v>
      </c>
    </row>
    <row r="1496" spans="1:2" x14ac:dyDescent="0.25">
      <c r="A1496" t="s">
        <v>4114</v>
      </c>
    </row>
    <row r="1497" spans="1:2" x14ac:dyDescent="0.25">
      <c r="B1497" t="s">
        <v>12064</v>
      </c>
    </row>
    <row r="1498" spans="1:2" x14ac:dyDescent="0.25">
      <c r="A1498" t="s">
        <v>4102</v>
      </c>
    </row>
    <row r="1499" spans="1:2" x14ac:dyDescent="0.25">
      <c r="B1499" t="s">
        <v>12063</v>
      </c>
    </row>
    <row r="1500" spans="1:2" x14ac:dyDescent="0.25">
      <c r="A1500" t="s">
        <v>4124</v>
      </c>
    </row>
    <row r="1501" spans="1:2" x14ac:dyDescent="0.25">
      <c r="B1501" t="s">
        <v>12065</v>
      </c>
    </row>
    <row r="1502" spans="1:2" x14ac:dyDescent="0.25">
      <c r="A1502" t="s">
        <v>10961</v>
      </c>
    </row>
    <row r="1503" spans="1:2" x14ac:dyDescent="0.25">
      <c r="B1503" t="s">
        <v>12295</v>
      </c>
    </row>
    <row r="1504" spans="1:2" x14ac:dyDescent="0.25">
      <c r="A1504" t="s">
        <v>9753</v>
      </c>
    </row>
    <row r="1505" spans="1:2" x14ac:dyDescent="0.25">
      <c r="B1505" t="s">
        <v>12134</v>
      </c>
    </row>
    <row r="1506" spans="1:2" x14ac:dyDescent="0.25">
      <c r="A1506" t="s">
        <v>68</v>
      </c>
    </row>
    <row r="1507" spans="1:2" x14ac:dyDescent="0.25">
      <c r="B1507" t="s">
        <v>12422</v>
      </c>
    </row>
    <row r="1508" spans="1:2" x14ac:dyDescent="0.25">
      <c r="A1508" t="s">
        <v>6349</v>
      </c>
    </row>
    <row r="1509" spans="1:2" x14ac:dyDescent="0.25">
      <c r="B1509" t="s">
        <v>12162</v>
      </c>
    </row>
    <row r="1510" spans="1:2" x14ac:dyDescent="0.25">
      <c r="A1510" t="s">
        <v>10582</v>
      </c>
    </row>
    <row r="1511" spans="1:2" x14ac:dyDescent="0.25">
      <c r="B1511" t="s">
        <v>12784</v>
      </c>
    </row>
    <row r="1512" spans="1:2" x14ac:dyDescent="0.25">
      <c r="A1512" t="s">
        <v>10581</v>
      </c>
    </row>
    <row r="1513" spans="1:2" x14ac:dyDescent="0.25">
      <c r="B1513" t="s">
        <v>12784</v>
      </c>
    </row>
    <row r="1514" spans="1:2" x14ac:dyDescent="0.25">
      <c r="A1514" t="s">
        <v>10583</v>
      </c>
    </row>
    <row r="1515" spans="1:2" x14ac:dyDescent="0.25">
      <c r="B1515" t="s">
        <v>14318</v>
      </c>
    </row>
    <row r="1516" spans="1:2" x14ac:dyDescent="0.25">
      <c r="A1516" t="s">
        <v>4574</v>
      </c>
    </row>
    <row r="1517" spans="1:2" x14ac:dyDescent="0.25">
      <c r="B1517" t="s">
        <v>14720</v>
      </c>
    </row>
    <row r="1518" spans="1:2" x14ac:dyDescent="0.25">
      <c r="A1518" t="s">
        <v>11178</v>
      </c>
    </row>
    <row r="1519" spans="1:2" x14ac:dyDescent="0.25">
      <c r="B1519" t="s">
        <v>12313</v>
      </c>
    </row>
    <row r="1520" spans="1:2" x14ac:dyDescent="0.25">
      <c r="A1520" t="s">
        <v>5880</v>
      </c>
    </row>
    <row r="1521" spans="1:2" x14ac:dyDescent="0.25">
      <c r="B1521" t="s">
        <v>12142</v>
      </c>
    </row>
    <row r="1522" spans="1:2" x14ac:dyDescent="0.25">
      <c r="A1522" t="s">
        <v>10625</v>
      </c>
    </row>
    <row r="1523" spans="1:2" x14ac:dyDescent="0.25">
      <c r="B1523" t="s">
        <v>12256</v>
      </c>
    </row>
    <row r="1524" spans="1:2" x14ac:dyDescent="0.25">
      <c r="A1524" t="s">
        <v>992</v>
      </c>
    </row>
    <row r="1525" spans="1:2" x14ac:dyDescent="0.25">
      <c r="B1525" t="s">
        <v>14696</v>
      </c>
    </row>
    <row r="1526" spans="1:2" x14ac:dyDescent="0.25">
      <c r="A1526" t="s">
        <v>5961</v>
      </c>
    </row>
    <row r="1527" spans="1:2" x14ac:dyDescent="0.25">
      <c r="B1527" t="s">
        <v>12144</v>
      </c>
    </row>
    <row r="1528" spans="1:2" x14ac:dyDescent="0.25">
      <c r="A1528" t="s">
        <v>5855</v>
      </c>
    </row>
    <row r="1529" spans="1:2" x14ac:dyDescent="0.25">
      <c r="B1529" t="s">
        <v>14741</v>
      </c>
    </row>
    <row r="1530" spans="1:2" x14ac:dyDescent="0.25">
      <c r="A1530" t="s">
        <v>2374</v>
      </c>
    </row>
    <row r="1531" spans="1:2" x14ac:dyDescent="0.25">
      <c r="B1531" t="s">
        <v>11992</v>
      </c>
    </row>
    <row r="1532" spans="1:2" x14ac:dyDescent="0.25">
      <c r="A1532" t="s">
        <v>10904</v>
      </c>
    </row>
    <row r="1533" spans="1:2" x14ac:dyDescent="0.25">
      <c r="B1533" t="s">
        <v>12286</v>
      </c>
    </row>
    <row r="1534" spans="1:2" x14ac:dyDescent="0.25">
      <c r="A1534" t="s">
        <v>4425</v>
      </c>
    </row>
    <row r="1535" spans="1:2" x14ac:dyDescent="0.25">
      <c r="B1535" t="s">
        <v>12771</v>
      </c>
    </row>
    <row r="1536" spans="1:2" x14ac:dyDescent="0.25">
      <c r="A1536" t="s">
        <v>9787</v>
      </c>
    </row>
    <row r="1537" spans="1:2" x14ac:dyDescent="0.25">
      <c r="B1537" t="s">
        <v>12567</v>
      </c>
    </row>
    <row r="1538" spans="1:2" x14ac:dyDescent="0.25">
      <c r="A1538" t="s">
        <v>4434</v>
      </c>
    </row>
    <row r="1539" spans="1:2" x14ac:dyDescent="0.25">
      <c r="B1539" t="s">
        <v>12771</v>
      </c>
    </row>
    <row r="1540" spans="1:2" x14ac:dyDescent="0.25">
      <c r="A1540" t="s">
        <v>9788</v>
      </c>
    </row>
    <row r="1541" spans="1:2" x14ac:dyDescent="0.25">
      <c r="B1541" t="s">
        <v>12567</v>
      </c>
    </row>
    <row r="1542" spans="1:2" x14ac:dyDescent="0.25">
      <c r="A1542" t="s">
        <v>10969</v>
      </c>
    </row>
    <row r="1543" spans="1:2" x14ac:dyDescent="0.25">
      <c r="B1543" t="s">
        <v>12296</v>
      </c>
    </row>
    <row r="1544" spans="1:2" x14ac:dyDescent="0.25">
      <c r="A1544" t="s">
        <v>3164</v>
      </c>
    </row>
    <row r="1545" spans="1:2" x14ac:dyDescent="0.25">
      <c r="B1545" t="s">
        <v>12025</v>
      </c>
    </row>
    <row r="1546" spans="1:2" x14ac:dyDescent="0.25">
      <c r="A1546" t="s">
        <v>10630</v>
      </c>
    </row>
    <row r="1547" spans="1:2" x14ac:dyDescent="0.25">
      <c r="B1547" t="s">
        <v>12257</v>
      </c>
    </row>
    <row r="1548" spans="1:2" x14ac:dyDescent="0.25">
      <c r="A1548" t="s">
        <v>337</v>
      </c>
    </row>
    <row r="1549" spans="1:2" x14ac:dyDescent="0.25">
      <c r="B1549" t="s">
        <v>11910</v>
      </c>
    </row>
    <row r="1550" spans="1:2" x14ac:dyDescent="0.25">
      <c r="A1550" t="s">
        <v>10722</v>
      </c>
    </row>
    <row r="1551" spans="1:2" x14ac:dyDescent="0.25">
      <c r="B1551" t="s">
        <v>12263</v>
      </c>
    </row>
    <row r="1552" spans="1:2" x14ac:dyDescent="0.25">
      <c r="A1552" t="s">
        <v>1679</v>
      </c>
    </row>
    <row r="1553" spans="1:2" x14ac:dyDescent="0.25">
      <c r="B1553" t="s">
        <v>11957</v>
      </c>
    </row>
    <row r="1554" spans="1:2" x14ac:dyDescent="0.25">
      <c r="A1554" t="s">
        <v>5148</v>
      </c>
    </row>
    <row r="1555" spans="1:2" x14ac:dyDescent="0.25">
      <c r="B1555" t="s">
        <v>12111</v>
      </c>
    </row>
    <row r="1556" spans="1:2" x14ac:dyDescent="0.25">
      <c r="A1556" t="s">
        <v>8900</v>
      </c>
    </row>
    <row r="1557" spans="1:2" x14ac:dyDescent="0.25">
      <c r="B1557" t="s">
        <v>14745</v>
      </c>
    </row>
    <row r="1558" spans="1:2" x14ac:dyDescent="0.25">
      <c r="A1558" t="s">
        <v>10030</v>
      </c>
    </row>
    <row r="1559" spans="1:2" x14ac:dyDescent="0.25">
      <c r="B1559" t="s">
        <v>12200</v>
      </c>
    </row>
    <row r="1560" spans="1:2" x14ac:dyDescent="0.25">
      <c r="A1560" t="s">
        <v>10032</v>
      </c>
    </row>
    <row r="1561" spans="1:2" x14ac:dyDescent="0.25">
      <c r="B1561" t="s">
        <v>12200</v>
      </c>
    </row>
    <row r="1562" spans="1:2" x14ac:dyDescent="0.25">
      <c r="A1562" t="s">
        <v>10523</v>
      </c>
    </row>
    <row r="1563" spans="1:2" x14ac:dyDescent="0.25">
      <c r="B1563" t="s">
        <v>12241</v>
      </c>
    </row>
    <row r="1564" spans="1:2" x14ac:dyDescent="0.25">
      <c r="A1564" t="s">
        <v>3758</v>
      </c>
    </row>
    <row r="1565" spans="1:2" x14ac:dyDescent="0.25">
      <c r="B1565" t="s">
        <v>14714</v>
      </c>
    </row>
    <row r="1566" spans="1:2" x14ac:dyDescent="0.25">
      <c r="A1566" t="s">
        <v>3851</v>
      </c>
    </row>
    <row r="1567" spans="1:2" x14ac:dyDescent="0.25">
      <c r="B1567" t="s">
        <v>12055</v>
      </c>
    </row>
    <row r="1568" spans="1:2" x14ac:dyDescent="0.25">
      <c r="A1568" t="s">
        <v>10449</v>
      </c>
    </row>
    <row r="1569" spans="1:2" x14ac:dyDescent="0.25">
      <c r="B1569" t="s">
        <v>14752</v>
      </c>
    </row>
    <row r="1570" spans="1:2" x14ac:dyDescent="0.25">
      <c r="A1570" t="s">
        <v>10450</v>
      </c>
    </row>
    <row r="1571" spans="1:2" x14ac:dyDescent="0.25">
      <c r="B1571" t="s">
        <v>14753</v>
      </c>
    </row>
    <row r="1572" spans="1:2" x14ac:dyDescent="0.25">
      <c r="A1572" t="s">
        <v>1249</v>
      </c>
    </row>
    <row r="1573" spans="1:2" x14ac:dyDescent="0.25">
      <c r="B1573" t="s">
        <v>14699</v>
      </c>
    </row>
    <row r="1574" spans="1:2" x14ac:dyDescent="0.25">
      <c r="A1574" t="s">
        <v>3842</v>
      </c>
    </row>
    <row r="1575" spans="1:2" x14ac:dyDescent="0.25">
      <c r="B1575" t="s">
        <v>12054</v>
      </c>
    </row>
    <row r="1576" spans="1:2" x14ac:dyDescent="0.25">
      <c r="A1576" t="s">
        <v>2129</v>
      </c>
    </row>
    <row r="1577" spans="1:2" x14ac:dyDescent="0.25">
      <c r="B1577" t="s">
        <v>11980</v>
      </c>
    </row>
    <row r="1578" spans="1:2" x14ac:dyDescent="0.25">
      <c r="A1578" t="s">
        <v>1727</v>
      </c>
    </row>
    <row r="1579" spans="1:2" x14ac:dyDescent="0.25">
      <c r="B1579" t="s">
        <v>11959</v>
      </c>
    </row>
    <row r="1580" spans="1:2" x14ac:dyDescent="0.25">
      <c r="A1580" t="s">
        <v>11020</v>
      </c>
    </row>
    <row r="1581" spans="1:2" x14ac:dyDescent="0.25">
      <c r="B1581" t="s">
        <v>12305</v>
      </c>
    </row>
    <row r="1582" spans="1:2" x14ac:dyDescent="0.25">
      <c r="A1582" t="s">
        <v>5836</v>
      </c>
    </row>
    <row r="1583" spans="1:2" x14ac:dyDescent="0.25">
      <c r="B1583" t="s">
        <v>14352</v>
      </c>
    </row>
    <row r="1584" spans="1:2" x14ac:dyDescent="0.25">
      <c r="A1584" t="s">
        <v>10759</v>
      </c>
    </row>
    <row r="1585" spans="1:2" x14ac:dyDescent="0.25">
      <c r="B1585" t="s">
        <v>12792</v>
      </c>
    </row>
    <row r="1586" spans="1:2" x14ac:dyDescent="0.25">
      <c r="A1586" t="s">
        <v>1923</v>
      </c>
    </row>
    <row r="1587" spans="1:2" x14ac:dyDescent="0.25">
      <c r="B1587" t="s">
        <v>11966</v>
      </c>
    </row>
    <row r="1588" spans="1:2" x14ac:dyDescent="0.25">
      <c r="A1588" t="s">
        <v>10929</v>
      </c>
    </row>
    <row r="1589" spans="1:2" x14ac:dyDescent="0.25">
      <c r="B1589" t="s">
        <v>12289</v>
      </c>
    </row>
    <row r="1590" spans="1:2" x14ac:dyDescent="0.25">
      <c r="A1590" t="s">
        <v>10867</v>
      </c>
    </row>
    <row r="1591" spans="1:2" x14ac:dyDescent="0.25">
      <c r="B1591" t="s">
        <v>14760</v>
      </c>
    </row>
    <row r="1592" spans="1:2" x14ac:dyDescent="0.25">
      <c r="A1592" t="s">
        <v>5300</v>
      </c>
    </row>
    <row r="1593" spans="1:2" x14ac:dyDescent="0.25">
      <c r="B1593" t="s">
        <v>14733</v>
      </c>
    </row>
    <row r="1594" spans="1:2" x14ac:dyDescent="0.25">
      <c r="A1594" t="s">
        <v>5287</v>
      </c>
    </row>
    <row r="1595" spans="1:2" x14ac:dyDescent="0.25">
      <c r="B1595" t="s">
        <v>14733</v>
      </c>
    </row>
    <row r="1596" spans="1:2" x14ac:dyDescent="0.25">
      <c r="A1596" t="s">
        <v>5825</v>
      </c>
    </row>
    <row r="1597" spans="1:2" x14ac:dyDescent="0.25">
      <c r="B1597" t="s">
        <v>14739</v>
      </c>
    </row>
    <row r="1598" spans="1:2" x14ac:dyDescent="0.25">
      <c r="A1598" t="s">
        <v>10758</v>
      </c>
    </row>
    <row r="1599" spans="1:2" x14ac:dyDescent="0.25">
      <c r="B1599" t="s">
        <v>12791</v>
      </c>
    </row>
    <row r="1600" spans="1:2" x14ac:dyDescent="0.25">
      <c r="A1600" t="s">
        <v>2502</v>
      </c>
    </row>
    <row r="1601" spans="1:2" x14ac:dyDescent="0.25">
      <c r="B1601" t="s">
        <v>11999</v>
      </c>
    </row>
    <row r="1602" spans="1:2" x14ac:dyDescent="0.25">
      <c r="A1602" t="s">
        <v>4549</v>
      </c>
    </row>
    <row r="1603" spans="1:2" x14ac:dyDescent="0.25">
      <c r="B1603" t="s">
        <v>12084</v>
      </c>
    </row>
    <row r="1604" spans="1:2" x14ac:dyDescent="0.25">
      <c r="A1604" t="s">
        <v>3918</v>
      </c>
    </row>
    <row r="1605" spans="1:2" x14ac:dyDescent="0.25">
      <c r="B1605" t="s">
        <v>12057</v>
      </c>
    </row>
    <row r="1606" spans="1:2" x14ac:dyDescent="0.25">
      <c r="A1606" t="s">
        <v>3998</v>
      </c>
    </row>
    <row r="1607" spans="1:2" x14ac:dyDescent="0.25">
      <c r="B1607" t="s">
        <v>12059</v>
      </c>
    </row>
    <row r="1608" spans="1:2" x14ac:dyDescent="0.25">
      <c r="A1608" t="s">
        <v>10404</v>
      </c>
    </row>
    <row r="1609" spans="1:2" x14ac:dyDescent="0.25">
      <c r="B1609" t="s">
        <v>12226</v>
      </c>
    </row>
    <row r="1610" spans="1:2" x14ac:dyDescent="0.25">
      <c r="A1610" t="s">
        <v>2776</v>
      </c>
    </row>
    <row r="1611" spans="1:2" x14ac:dyDescent="0.25">
      <c r="B1611" t="s">
        <v>12769</v>
      </c>
    </row>
    <row r="1612" spans="1:2" x14ac:dyDescent="0.25">
      <c r="A1612" t="s">
        <v>894</v>
      </c>
    </row>
    <row r="1613" spans="1:2" x14ac:dyDescent="0.25">
      <c r="B1613" t="s">
        <v>11929</v>
      </c>
    </row>
    <row r="1614" spans="1:2" x14ac:dyDescent="0.25">
      <c r="A1614" t="s">
        <v>467</v>
      </c>
    </row>
    <row r="1615" spans="1:2" x14ac:dyDescent="0.25">
      <c r="B1615" t="s">
        <v>14691</v>
      </c>
    </row>
    <row r="1616" spans="1:2" x14ac:dyDescent="0.25">
      <c r="A1616" t="s">
        <v>2850</v>
      </c>
    </row>
    <row r="1617" spans="1:2" x14ac:dyDescent="0.25">
      <c r="B1617" t="s">
        <v>14707</v>
      </c>
    </row>
    <row r="1618" spans="1:2" x14ac:dyDescent="0.25">
      <c r="A1618" t="s">
        <v>5055</v>
      </c>
    </row>
    <row r="1619" spans="1:2" x14ac:dyDescent="0.25">
      <c r="B1619" t="s">
        <v>12107</v>
      </c>
    </row>
    <row r="1620" spans="1:2" x14ac:dyDescent="0.25">
      <c r="A1620" t="s">
        <v>5048</v>
      </c>
    </row>
    <row r="1621" spans="1:2" x14ac:dyDescent="0.25">
      <c r="B1621" t="s">
        <v>12107</v>
      </c>
    </row>
    <row r="1622" spans="1:2" x14ac:dyDescent="0.25">
      <c r="A1622" t="s">
        <v>11156</v>
      </c>
    </row>
    <row r="1623" spans="1:2" x14ac:dyDescent="0.25">
      <c r="B1623" t="s">
        <v>12311</v>
      </c>
    </row>
    <row r="1624" spans="1:2" x14ac:dyDescent="0.25">
      <c r="A1624" t="s">
        <v>6397</v>
      </c>
    </row>
    <row r="1625" spans="1:2" x14ac:dyDescent="0.25">
      <c r="B1625" t="s">
        <v>12164</v>
      </c>
    </row>
    <row r="1626" spans="1:2" x14ac:dyDescent="0.25">
      <c r="A1626" t="s">
        <v>1390</v>
      </c>
    </row>
    <row r="1627" spans="1:2" x14ac:dyDescent="0.25">
      <c r="B1627" t="s">
        <v>11947</v>
      </c>
    </row>
    <row r="1628" spans="1:2" x14ac:dyDescent="0.25">
      <c r="A1628" t="s">
        <v>3401</v>
      </c>
    </row>
    <row r="1629" spans="1:2" x14ac:dyDescent="0.25">
      <c r="B1629" t="s">
        <v>12036</v>
      </c>
    </row>
    <row r="1630" spans="1:2" x14ac:dyDescent="0.25">
      <c r="A1630" t="s">
        <v>8899</v>
      </c>
    </row>
    <row r="1631" spans="1:2" x14ac:dyDescent="0.25">
      <c r="B1631" t="s">
        <v>14745</v>
      </c>
    </row>
    <row r="1632" spans="1:2" x14ac:dyDescent="0.25">
      <c r="A1632" t="s">
        <v>10602</v>
      </c>
    </row>
    <row r="1633" spans="1:2" x14ac:dyDescent="0.25">
      <c r="B1633" t="s">
        <v>12252</v>
      </c>
    </row>
    <row r="1634" spans="1:2" x14ac:dyDescent="0.25">
      <c r="A1634" t="s">
        <v>2166</v>
      </c>
    </row>
    <row r="1635" spans="1:2" x14ac:dyDescent="0.25">
      <c r="B1635" t="s">
        <v>11982</v>
      </c>
    </row>
    <row r="1636" spans="1:2" x14ac:dyDescent="0.25">
      <c r="A1636" t="s">
        <v>10760</v>
      </c>
    </row>
    <row r="1637" spans="1:2" x14ac:dyDescent="0.25">
      <c r="B1637" t="s">
        <v>12576</v>
      </c>
    </row>
    <row r="1638" spans="1:2" x14ac:dyDescent="0.25">
      <c r="A1638" t="s">
        <v>4955</v>
      </c>
    </row>
    <row r="1639" spans="1:2" x14ac:dyDescent="0.25">
      <c r="B1639" t="s">
        <v>12101</v>
      </c>
    </row>
    <row r="1640" spans="1:2" x14ac:dyDescent="0.25">
      <c r="A1640" t="s">
        <v>2796</v>
      </c>
    </row>
    <row r="1641" spans="1:2" x14ac:dyDescent="0.25">
      <c r="B1641" t="s">
        <v>12769</v>
      </c>
    </row>
    <row r="1642" spans="1:2" x14ac:dyDescent="0.25">
      <c r="A1642" t="s">
        <v>620</v>
      </c>
    </row>
    <row r="1643" spans="1:2" x14ac:dyDescent="0.25">
      <c r="B1643" t="s">
        <v>11916</v>
      </c>
    </row>
    <row r="1644" spans="1:2" x14ac:dyDescent="0.25">
      <c r="A1644" t="s">
        <v>4198</v>
      </c>
    </row>
    <row r="1645" spans="1:2" x14ac:dyDescent="0.25">
      <c r="B1645" t="s">
        <v>12069</v>
      </c>
    </row>
    <row r="1646" spans="1:2" x14ac:dyDescent="0.25">
      <c r="A1646" t="s">
        <v>958</v>
      </c>
    </row>
    <row r="1647" spans="1:2" x14ac:dyDescent="0.25">
      <c r="B1647" t="s">
        <v>11932</v>
      </c>
    </row>
    <row r="1648" spans="1:2" x14ac:dyDescent="0.25">
      <c r="A1648" t="s">
        <v>10735</v>
      </c>
    </row>
    <row r="1649" spans="1:2" x14ac:dyDescent="0.25">
      <c r="B1649" t="s">
        <v>12266</v>
      </c>
    </row>
    <row r="1650" spans="1:2" x14ac:dyDescent="0.25">
      <c r="A1650" t="s">
        <v>6191</v>
      </c>
    </row>
    <row r="1651" spans="1:2" x14ac:dyDescent="0.25">
      <c r="B1651" t="s">
        <v>12779</v>
      </c>
    </row>
    <row r="1652" spans="1:2" x14ac:dyDescent="0.25">
      <c r="A1652" t="s">
        <v>10796</v>
      </c>
    </row>
    <row r="1653" spans="1:2" x14ac:dyDescent="0.25">
      <c r="B1653" t="s">
        <v>12271</v>
      </c>
    </row>
    <row r="1654" spans="1:2" x14ac:dyDescent="0.25">
      <c r="A1654" t="s">
        <v>2220</v>
      </c>
    </row>
    <row r="1655" spans="1:2" x14ac:dyDescent="0.25">
      <c r="B1655" t="s">
        <v>11984</v>
      </c>
    </row>
    <row r="1656" spans="1:2" x14ac:dyDescent="0.25">
      <c r="A1656" t="s">
        <v>3746</v>
      </c>
    </row>
    <row r="1657" spans="1:2" x14ac:dyDescent="0.25">
      <c r="B1657" t="s">
        <v>14714</v>
      </c>
    </row>
    <row r="1658" spans="1:2" x14ac:dyDescent="0.25">
      <c r="A1658" t="s">
        <v>10576</v>
      </c>
    </row>
    <row r="1659" spans="1:2" x14ac:dyDescent="0.25">
      <c r="B1659" t="s">
        <v>12249</v>
      </c>
    </row>
    <row r="1660" spans="1:2" x14ac:dyDescent="0.25">
      <c r="A1660" t="s">
        <v>10567</v>
      </c>
    </row>
    <row r="1661" spans="1:2" x14ac:dyDescent="0.25">
      <c r="B1661" t="s">
        <v>12247</v>
      </c>
    </row>
    <row r="1662" spans="1:2" x14ac:dyDescent="0.25">
      <c r="A1662" t="s">
        <v>10572</v>
      </c>
    </row>
    <row r="1663" spans="1:2" x14ac:dyDescent="0.25">
      <c r="B1663" t="s">
        <v>12248</v>
      </c>
    </row>
    <row r="1664" spans="1:2" x14ac:dyDescent="0.25">
      <c r="A1664" t="s">
        <v>11139</v>
      </c>
    </row>
    <row r="1665" spans="1:2" x14ac:dyDescent="0.25">
      <c r="B1665" t="s">
        <v>12310</v>
      </c>
    </row>
    <row r="1666" spans="1:2" x14ac:dyDescent="0.25">
      <c r="A1666" t="s">
        <v>11223</v>
      </c>
    </row>
    <row r="1667" spans="1:2" x14ac:dyDescent="0.25">
      <c r="B1667" t="s">
        <v>12322</v>
      </c>
    </row>
    <row r="1668" spans="1:2" x14ac:dyDescent="0.25">
      <c r="A1668" t="s">
        <v>3815</v>
      </c>
    </row>
    <row r="1669" spans="1:2" x14ac:dyDescent="0.25">
      <c r="B1669" t="s">
        <v>12052</v>
      </c>
    </row>
    <row r="1670" spans="1:2" x14ac:dyDescent="0.25">
      <c r="A1670" t="s">
        <v>10964</v>
      </c>
    </row>
    <row r="1671" spans="1:2" x14ac:dyDescent="0.25">
      <c r="B1671" t="s">
        <v>12795</v>
      </c>
    </row>
    <row r="1672" spans="1:2" x14ac:dyDescent="0.25">
      <c r="A1672" t="s">
        <v>6451</v>
      </c>
    </row>
    <row r="1673" spans="1:2" x14ac:dyDescent="0.25">
      <c r="B1673" t="s">
        <v>12166</v>
      </c>
    </row>
    <row r="1674" spans="1:2" x14ac:dyDescent="0.25">
      <c r="A1674" t="s">
        <v>9877</v>
      </c>
    </row>
    <row r="1675" spans="1:2" x14ac:dyDescent="0.25">
      <c r="B1675" t="s">
        <v>12196</v>
      </c>
    </row>
    <row r="1676" spans="1:2" x14ac:dyDescent="0.25">
      <c r="A1676" t="s">
        <v>9854</v>
      </c>
    </row>
    <row r="1677" spans="1:2" x14ac:dyDescent="0.25">
      <c r="B1677" t="s">
        <v>12194</v>
      </c>
    </row>
    <row r="1678" spans="1:2" x14ac:dyDescent="0.25">
      <c r="A1678" t="s">
        <v>916</v>
      </c>
    </row>
    <row r="1679" spans="1:2" x14ac:dyDescent="0.25">
      <c r="B1679" t="s">
        <v>11930</v>
      </c>
    </row>
    <row r="1680" spans="1:2" x14ac:dyDescent="0.25">
      <c r="A1680" t="s">
        <v>10794</v>
      </c>
    </row>
    <row r="1681" spans="1:2" x14ac:dyDescent="0.25">
      <c r="B1681" t="s">
        <v>14758</v>
      </c>
    </row>
    <row r="1682" spans="1:2" x14ac:dyDescent="0.25">
      <c r="A1682" t="s">
        <v>2814</v>
      </c>
    </row>
    <row r="1683" spans="1:2" x14ac:dyDescent="0.25">
      <c r="B1683" t="s">
        <v>12016</v>
      </c>
    </row>
    <row r="1684" spans="1:2" x14ac:dyDescent="0.25">
      <c r="A1684" t="s">
        <v>6387</v>
      </c>
    </row>
    <row r="1685" spans="1:2" x14ac:dyDescent="0.25">
      <c r="B1685" t="s">
        <v>12564</v>
      </c>
    </row>
    <row r="1686" spans="1:2" x14ac:dyDescent="0.25">
      <c r="A1686" t="s">
        <v>2009</v>
      </c>
    </row>
    <row r="1687" spans="1:2" x14ac:dyDescent="0.25">
      <c r="B1687" t="s">
        <v>11971</v>
      </c>
    </row>
    <row r="1688" spans="1:2" x14ac:dyDescent="0.25">
      <c r="A1688" t="s">
        <v>5469</v>
      </c>
    </row>
    <row r="1689" spans="1:2" x14ac:dyDescent="0.25">
      <c r="B1689" t="s">
        <v>12772</v>
      </c>
    </row>
    <row r="1690" spans="1:2" x14ac:dyDescent="0.25">
      <c r="A1690" t="s">
        <v>3188</v>
      </c>
    </row>
    <row r="1691" spans="1:2" x14ac:dyDescent="0.25">
      <c r="B1691" t="s">
        <v>12026</v>
      </c>
    </row>
    <row r="1692" spans="1:2" x14ac:dyDescent="0.25">
      <c r="A1692" t="s">
        <v>807</v>
      </c>
    </row>
    <row r="1693" spans="1:2" x14ac:dyDescent="0.25">
      <c r="B1693" t="s">
        <v>12546</v>
      </c>
    </row>
    <row r="1694" spans="1:2" x14ac:dyDescent="0.25">
      <c r="A1694" t="s">
        <v>2463</v>
      </c>
    </row>
    <row r="1695" spans="1:2" x14ac:dyDescent="0.25">
      <c r="B1695" t="s">
        <v>11996</v>
      </c>
    </row>
    <row r="1696" spans="1:2" x14ac:dyDescent="0.25">
      <c r="A1696" t="s">
        <v>4597</v>
      </c>
    </row>
    <row r="1697" spans="1:2" x14ac:dyDescent="0.25">
      <c r="B1697" t="s">
        <v>12086</v>
      </c>
    </row>
    <row r="1698" spans="1:2" x14ac:dyDescent="0.25">
      <c r="A1698" t="s">
        <v>8966</v>
      </c>
    </row>
    <row r="1699" spans="1:2" x14ac:dyDescent="0.25">
      <c r="B1699" t="s">
        <v>12180</v>
      </c>
    </row>
    <row r="1700" spans="1:2" x14ac:dyDescent="0.25">
      <c r="A1700" t="s">
        <v>8964</v>
      </c>
    </row>
    <row r="1701" spans="1:2" x14ac:dyDescent="0.25">
      <c r="B1701" t="s">
        <v>12180</v>
      </c>
    </row>
    <row r="1702" spans="1:2" x14ac:dyDescent="0.25">
      <c r="A1702" t="s">
        <v>4875</v>
      </c>
    </row>
    <row r="1703" spans="1:2" x14ac:dyDescent="0.25">
      <c r="B1703" t="s">
        <v>14723</v>
      </c>
    </row>
    <row r="1704" spans="1:2" x14ac:dyDescent="0.25">
      <c r="A1704" t="s">
        <v>2358</v>
      </c>
    </row>
    <row r="1705" spans="1:2" x14ac:dyDescent="0.25">
      <c r="B1705" t="s">
        <v>11990</v>
      </c>
    </row>
    <row r="1706" spans="1:2" x14ac:dyDescent="0.25">
      <c r="A1706" t="s">
        <v>2365</v>
      </c>
    </row>
    <row r="1707" spans="1:2" x14ac:dyDescent="0.25">
      <c r="B1707" t="s">
        <v>11991</v>
      </c>
    </row>
    <row r="1708" spans="1:2" x14ac:dyDescent="0.25">
      <c r="A1708" t="s">
        <v>2345</v>
      </c>
    </row>
    <row r="1709" spans="1:2" x14ac:dyDescent="0.25">
      <c r="B1709" t="s">
        <v>11989</v>
      </c>
    </row>
    <row r="1710" spans="1:2" x14ac:dyDescent="0.25">
      <c r="A1710" t="s">
        <v>225</v>
      </c>
    </row>
    <row r="1711" spans="1:2" x14ac:dyDescent="0.25">
      <c r="B1711" t="s">
        <v>11906</v>
      </c>
    </row>
    <row r="1712" spans="1:2" x14ac:dyDescent="0.25">
      <c r="A1712" t="s">
        <v>5189</v>
      </c>
    </row>
    <row r="1713" spans="1:2" x14ac:dyDescent="0.25">
      <c r="B1713" t="s">
        <v>14729</v>
      </c>
    </row>
    <row r="1714" spans="1:2" x14ac:dyDescent="0.25">
      <c r="A1714" t="s">
        <v>1813</v>
      </c>
    </row>
    <row r="1715" spans="1:2" x14ac:dyDescent="0.25">
      <c r="B1715" t="s">
        <v>11962</v>
      </c>
    </row>
    <row r="1716" spans="1:2" x14ac:dyDescent="0.25">
      <c r="A1716" t="s">
        <v>4946</v>
      </c>
    </row>
    <row r="1717" spans="1:2" x14ac:dyDescent="0.25">
      <c r="B1717" t="s">
        <v>14725</v>
      </c>
    </row>
    <row r="1718" spans="1:2" x14ac:dyDescent="0.25">
      <c r="A1718" t="s">
        <v>10390</v>
      </c>
    </row>
    <row r="1719" spans="1:2" x14ac:dyDescent="0.25">
      <c r="B1719" t="s">
        <v>12224</v>
      </c>
    </row>
    <row r="1720" spans="1:2" x14ac:dyDescent="0.25">
      <c r="A1720" t="s">
        <v>5583</v>
      </c>
    </row>
    <row r="1721" spans="1:2" x14ac:dyDescent="0.25">
      <c r="B1721" t="s">
        <v>12131</v>
      </c>
    </row>
    <row r="1722" spans="1:2" x14ac:dyDescent="0.25">
      <c r="A1722" t="s">
        <v>8926</v>
      </c>
    </row>
    <row r="1723" spans="1:2" x14ac:dyDescent="0.25">
      <c r="B1723" t="s">
        <v>14746</v>
      </c>
    </row>
    <row r="1724" spans="1:2" x14ac:dyDescent="0.25">
      <c r="A1724" t="s">
        <v>10725</v>
      </c>
    </row>
    <row r="1725" spans="1:2" x14ac:dyDescent="0.25">
      <c r="B1725" t="s">
        <v>12264</v>
      </c>
    </row>
    <row r="1726" spans="1:2" x14ac:dyDescent="0.25">
      <c r="A1726" t="s">
        <v>9875</v>
      </c>
    </row>
    <row r="1727" spans="1:2" x14ac:dyDescent="0.25">
      <c r="B1727" t="s">
        <v>12782</v>
      </c>
    </row>
    <row r="1728" spans="1:2" x14ac:dyDescent="0.25">
      <c r="A1728" t="s">
        <v>10727</v>
      </c>
    </row>
    <row r="1729" spans="1:2" x14ac:dyDescent="0.25">
      <c r="B1729" t="s">
        <v>14756</v>
      </c>
    </row>
    <row r="1730" spans="1:2" x14ac:dyDescent="0.25">
      <c r="A1730" t="s">
        <v>5036</v>
      </c>
    </row>
    <row r="1731" spans="1:2" x14ac:dyDescent="0.25">
      <c r="B1731" t="s">
        <v>12107</v>
      </c>
    </row>
    <row r="1732" spans="1:2" x14ac:dyDescent="0.25">
      <c r="A1732" t="s">
        <v>6281</v>
      </c>
    </row>
    <row r="1733" spans="1:2" x14ac:dyDescent="0.25">
      <c r="B1733" t="s">
        <v>12150</v>
      </c>
    </row>
    <row r="1734" spans="1:2" x14ac:dyDescent="0.25">
      <c r="A1734" t="s">
        <v>8902</v>
      </c>
    </row>
    <row r="1735" spans="1:2" x14ac:dyDescent="0.25">
      <c r="B1735" t="s">
        <v>12170</v>
      </c>
    </row>
    <row r="1736" spans="1:2" x14ac:dyDescent="0.25">
      <c r="A1736" t="s">
        <v>1532</v>
      </c>
    </row>
    <row r="1737" spans="1:2" x14ac:dyDescent="0.25">
      <c r="B1737" t="s">
        <v>11952</v>
      </c>
    </row>
    <row r="1738" spans="1:2" x14ac:dyDescent="0.25">
      <c r="A1738" t="s">
        <v>5111</v>
      </c>
    </row>
    <row r="1739" spans="1:2" x14ac:dyDescent="0.25">
      <c r="B1739" t="s">
        <v>12109</v>
      </c>
    </row>
    <row r="1740" spans="1:2" x14ac:dyDescent="0.25">
      <c r="A1740" t="s">
        <v>10762</v>
      </c>
    </row>
    <row r="1741" spans="1:2" x14ac:dyDescent="0.25">
      <c r="B1741" t="s">
        <v>12793</v>
      </c>
    </row>
    <row r="1742" spans="1:2" x14ac:dyDescent="0.25">
      <c r="A1742" t="s">
        <v>6467</v>
      </c>
    </row>
    <row r="1743" spans="1:2" x14ac:dyDescent="0.25">
      <c r="B1743" t="s">
        <v>12167</v>
      </c>
    </row>
    <row r="1744" spans="1:2" x14ac:dyDescent="0.25">
      <c r="A1744" t="s">
        <v>39</v>
      </c>
    </row>
    <row r="1745" spans="1:2" x14ac:dyDescent="0.25">
      <c r="B1745" t="s">
        <v>12422</v>
      </c>
    </row>
    <row r="1746" spans="1:2" x14ac:dyDescent="0.25">
      <c r="A1746" t="s">
        <v>6340</v>
      </c>
    </row>
    <row r="1747" spans="1:2" x14ac:dyDescent="0.25">
      <c r="B1747" t="s">
        <v>12162</v>
      </c>
    </row>
    <row r="1748" spans="1:2" x14ac:dyDescent="0.25">
      <c r="A1748" t="s">
        <v>864</v>
      </c>
    </row>
    <row r="1749" spans="1:2" x14ac:dyDescent="0.25">
      <c r="B1749" t="s">
        <v>14694</v>
      </c>
    </row>
    <row r="1750" spans="1:2" x14ac:dyDescent="0.25">
      <c r="A1750" t="s">
        <v>4133</v>
      </c>
    </row>
    <row r="1751" spans="1:2" x14ac:dyDescent="0.25">
      <c r="B1751" t="s">
        <v>12066</v>
      </c>
    </row>
    <row r="1752" spans="1:2" x14ac:dyDescent="0.25">
      <c r="A1752" t="s">
        <v>3986</v>
      </c>
    </row>
    <row r="1753" spans="1:2" x14ac:dyDescent="0.25">
      <c r="B1753" t="s">
        <v>12059</v>
      </c>
    </row>
    <row r="1754" spans="1:2" x14ac:dyDescent="0.25">
      <c r="A1754" t="s">
        <v>10403</v>
      </c>
    </row>
    <row r="1755" spans="1:2" x14ac:dyDescent="0.25">
      <c r="B1755" t="s">
        <v>12226</v>
      </c>
    </row>
    <row r="1756" spans="1:2" x14ac:dyDescent="0.25">
      <c r="A1756" t="s">
        <v>10334</v>
      </c>
    </row>
    <row r="1757" spans="1:2" x14ac:dyDescent="0.25">
      <c r="B1757" t="s">
        <v>12214</v>
      </c>
    </row>
    <row r="1758" spans="1:2" x14ac:dyDescent="0.25">
      <c r="A1758" t="s">
        <v>499</v>
      </c>
    </row>
    <row r="1759" spans="1:2" x14ac:dyDescent="0.25">
      <c r="B1759" t="s">
        <v>11912</v>
      </c>
    </row>
    <row r="1760" spans="1:2" x14ac:dyDescent="0.25">
      <c r="A1760" t="s">
        <v>10490</v>
      </c>
    </row>
    <row r="1761" spans="1:2" x14ac:dyDescent="0.25">
      <c r="B1761" t="s">
        <v>12237</v>
      </c>
    </row>
    <row r="1762" spans="1:2" x14ac:dyDescent="0.25">
      <c r="A1762" t="s">
        <v>3273</v>
      </c>
    </row>
    <row r="1763" spans="1:2" x14ac:dyDescent="0.25">
      <c r="B1763" t="s">
        <v>14710</v>
      </c>
    </row>
    <row r="1764" spans="1:2" x14ac:dyDescent="0.25">
      <c r="A1764" t="s">
        <v>11024</v>
      </c>
    </row>
    <row r="1765" spans="1:2" x14ac:dyDescent="0.25">
      <c r="B1765" t="s">
        <v>12797</v>
      </c>
    </row>
    <row r="1766" spans="1:2" x14ac:dyDescent="0.25">
      <c r="A1766" t="s">
        <v>11196</v>
      </c>
    </row>
    <row r="1767" spans="1:2" x14ac:dyDescent="0.25">
      <c r="B1767" t="s">
        <v>14766</v>
      </c>
    </row>
    <row r="1768" spans="1:2" x14ac:dyDescent="0.25">
      <c r="A1768" t="s">
        <v>10821</v>
      </c>
    </row>
    <row r="1769" spans="1:2" x14ac:dyDescent="0.25">
      <c r="B1769" t="s">
        <v>12274</v>
      </c>
    </row>
    <row r="1770" spans="1:2" x14ac:dyDescent="0.25">
      <c r="A1770" t="s">
        <v>3075</v>
      </c>
    </row>
    <row r="1771" spans="1:2" x14ac:dyDescent="0.25">
      <c r="B1771" t="s">
        <v>12022</v>
      </c>
    </row>
    <row r="1772" spans="1:2" x14ac:dyDescent="0.25">
      <c r="A1772" t="s">
        <v>4521</v>
      </c>
    </row>
    <row r="1773" spans="1:2" x14ac:dyDescent="0.25">
      <c r="B1773" t="s">
        <v>12083</v>
      </c>
    </row>
    <row r="1774" spans="1:2" x14ac:dyDescent="0.25">
      <c r="A1774" t="s">
        <v>11016</v>
      </c>
    </row>
    <row r="1775" spans="1:2" x14ac:dyDescent="0.25">
      <c r="B1775" t="s">
        <v>12304</v>
      </c>
    </row>
    <row r="1776" spans="1:2" x14ac:dyDescent="0.25">
      <c r="A1776" t="s">
        <v>10643</v>
      </c>
    </row>
    <row r="1777" spans="1:2" x14ac:dyDescent="0.25">
      <c r="B1777" t="s">
        <v>12258</v>
      </c>
    </row>
    <row r="1778" spans="1:2" x14ac:dyDescent="0.25">
      <c r="A1778" t="s">
        <v>652</v>
      </c>
    </row>
    <row r="1779" spans="1:2" x14ac:dyDescent="0.25">
      <c r="B1779" t="s">
        <v>11918</v>
      </c>
    </row>
    <row r="1780" spans="1:2" x14ac:dyDescent="0.25">
      <c r="A1780" t="s">
        <v>5388</v>
      </c>
    </row>
    <row r="1781" spans="1:2" x14ac:dyDescent="0.25">
      <c r="B1781" t="s">
        <v>12118</v>
      </c>
    </row>
    <row r="1782" spans="1:2" x14ac:dyDescent="0.25">
      <c r="A1782" t="s">
        <v>2321</v>
      </c>
    </row>
    <row r="1783" spans="1:2" x14ac:dyDescent="0.25">
      <c r="B1783" t="s">
        <v>11987</v>
      </c>
    </row>
    <row r="1784" spans="1:2" x14ac:dyDescent="0.25">
      <c r="A1784" t="s">
        <v>2314</v>
      </c>
    </row>
    <row r="1785" spans="1:2" x14ac:dyDescent="0.25">
      <c r="B1785" t="s">
        <v>11987</v>
      </c>
    </row>
    <row r="1786" spans="1:2" x14ac:dyDescent="0.25">
      <c r="A1786" t="s">
        <v>2303</v>
      </c>
    </row>
    <row r="1787" spans="1:2" x14ac:dyDescent="0.25">
      <c r="B1787" t="s">
        <v>11987</v>
      </c>
    </row>
    <row r="1788" spans="1:2" x14ac:dyDescent="0.25">
      <c r="A1788" t="s">
        <v>190</v>
      </c>
    </row>
    <row r="1789" spans="1:2" x14ac:dyDescent="0.25">
      <c r="B1789" t="s">
        <v>11904</v>
      </c>
    </row>
    <row r="1790" spans="1:2" x14ac:dyDescent="0.25">
      <c r="A1790" t="s">
        <v>170</v>
      </c>
    </row>
    <row r="1791" spans="1:2" x14ac:dyDescent="0.25">
      <c r="B1791" t="s">
        <v>11904</v>
      </c>
    </row>
    <row r="1792" spans="1:2" x14ac:dyDescent="0.25">
      <c r="A1792" t="s">
        <v>214</v>
      </c>
    </row>
    <row r="1793" spans="1:2" x14ac:dyDescent="0.25">
      <c r="B1793" t="s">
        <v>11905</v>
      </c>
    </row>
    <row r="1794" spans="1:2" x14ac:dyDescent="0.25">
      <c r="A1794" t="s">
        <v>11207</v>
      </c>
    </row>
    <row r="1795" spans="1:2" x14ac:dyDescent="0.25">
      <c r="B1795" t="s">
        <v>12320</v>
      </c>
    </row>
    <row r="1796" spans="1:2" x14ac:dyDescent="0.25">
      <c r="A1796" t="s">
        <v>3686</v>
      </c>
    </row>
    <row r="1797" spans="1:2" x14ac:dyDescent="0.25">
      <c r="B1797" t="s">
        <v>12048</v>
      </c>
    </row>
    <row r="1798" spans="1:2" x14ac:dyDescent="0.25">
      <c r="A1798" t="s">
        <v>4791</v>
      </c>
    </row>
    <row r="1799" spans="1:2" x14ac:dyDescent="0.25">
      <c r="B1799" t="s">
        <v>12094</v>
      </c>
    </row>
    <row r="1800" spans="1:2" x14ac:dyDescent="0.25">
      <c r="A1800" t="s">
        <v>6206</v>
      </c>
    </row>
    <row r="1801" spans="1:2" x14ac:dyDescent="0.25">
      <c r="B1801" t="s">
        <v>12153</v>
      </c>
    </row>
    <row r="1802" spans="1:2" x14ac:dyDescent="0.25">
      <c r="A1802" t="s">
        <v>1084</v>
      </c>
    </row>
    <row r="1803" spans="1:2" x14ac:dyDescent="0.25">
      <c r="B1803" t="s">
        <v>11935</v>
      </c>
    </row>
    <row r="1804" spans="1:2" x14ac:dyDescent="0.25">
      <c r="A1804" t="s">
        <v>4708</v>
      </c>
    </row>
    <row r="1805" spans="1:2" x14ac:dyDescent="0.25">
      <c r="B1805" t="s">
        <v>12091</v>
      </c>
    </row>
    <row r="1806" spans="1:2" x14ac:dyDescent="0.25">
      <c r="A1806" t="s">
        <v>10850</v>
      </c>
    </row>
    <row r="1807" spans="1:2" x14ac:dyDescent="0.25">
      <c r="B1807" t="s">
        <v>12280</v>
      </c>
    </row>
    <row r="1808" spans="1:2" x14ac:dyDescent="0.25">
      <c r="A1808" t="s">
        <v>2450</v>
      </c>
    </row>
    <row r="1809" spans="1:2" x14ac:dyDescent="0.25">
      <c r="B1809" t="s">
        <v>11996</v>
      </c>
    </row>
    <row r="1810" spans="1:2" x14ac:dyDescent="0.25">
      <c r="A1810" t="s">
        <v>1146</v>
      </c>
    </row>
    <row r="1811" spans="1:2" x14ac:dyDescent="0.25">
      <c r="B1811" t="s">
        <v>11937</v>
      </c>
    </row>
    <row r="1812" spans="1:2" x14ac:dyDescent="0.25">
      <c r="A1812" t="s">
        <v>2443</v>
      </c>
    </row>
    <row r="1813" spans="1:2" x14ac:dyDescent="0.25">
      <c r="B1813" t="s">
        <v>11995</v>
      </c>
    </row>
    <row r="1814" spans="1:2" x14ac:dyDescent="0.25">
      <c r="A1814" t="s">
        <v>2430</v>
      </c>
    </row>
    <row r="1815" spans="1:2" x14ac:dyDescent="0.25">
      <c r="B1815" t="s">
        <v>14703</v>
      </c>
    </row>
    <row r="1816" spans="1:2" x14ac:dyDescent="0.25">
      <c r="A1816" t="s">
        <v>4013</v>
      </c>
    </row>
    <row r="1817" spans="1:2" x14ac:dyDescent="0.25">
      <c r="B1817" t="s">
        <v>12060</v>
      </c>
    </row>
    <row r="1818" spans="1:2" x14ac:dyDescent="0.25">
      <c r="A1818" t="s">
        <v>5372</v>
      </c>
    </row>
    <row r="1819" spans="1:2" x14ac:dyDescent="0.25">
      <c r="B1819" t="s">
        <v>12117</v>
      </c>
    </row>
    <row r="1820" spans="1:2" x14ac:dyDescent="0.25">
      <c r="A1820" t="s">
        <v>1853</v>
      </c>
    </row>
    <row r="1821" spans="1:2" x14ac:dyDescent="0.25">
      <c r="B1821" t="s">
        <v>11964</v>
      </c>
    </row>
    <row r="1822" spans="1:2" x14ac:dyDescent="0.25">
      <c r="A1822" t="s">
        <v>5175</v>
      </c>
    </row>
    <row r="1823" spans="1:2" x14ac:dyDescent="0.25">
      <c r="B1823" t="s">
        <v>12114</v>
      </c>
    </row>
    <row r="1824" spans="1:2" x14ac:dyDescent="0.25">
      <c r="A1824" t="s">
        <v>6409</v>
      </c>
    </row>
    <row r="1825" spans="1:2" x14ac:dyDescent="0.25">
      <c r="B1825" t="s">
        <v>12165</v>
      </c>
    </row>
    <row r="1826" spans="1:2" x14ac:dyDescent="0.25">
      <c r="A1826" t="s">
        <v>489</v>
      </c>
    </row>
    <row r="1827" spans="1:2" x14ac:dyDescent="0.25">
      <c r="B1827" t="s">
        <v>14812</v>
      </c>
    </row>
    <row r="1828" spans="1:2" x14ac:dyDescent="0.25">
      <c r="A1828" t="s">
        <v>3899</v>
      </c>
    </row>
    <row r="1829" spans="1:2" x14ac:dyDescent="0.25">
      <c r="B1829" t="s">
        <v>12056</v>
      </c>
    </row>
    <row r="1830" spans="1:2" x14ac:dyDescent="0.25">
      <c r="A1830" t="s">
        <v>5214</v>
      </c>
    </row>
    <row r="1831" spans="1:2" x14ac:dyDescent="0.25">
      <c r="B1831" t="s">
        <v>12115</v>
      </c>
    </row>
    <row r="1832" spans="1:2" x14ac:dyDescent="0.25">
      <c r="A1832" t="s">
        <v>576</v>
      </c>
    </row>
    <row r="1833" spans="1:2" x14ac:dyDescent="0.25">
      <c r="B1833" t="s">
        <v>11915</v>
      </c>
    </row>
    <row r="1834" spans="1:2" x14ac:dyDescent="0.25">
      <c r="A1834" t="s">
        <v>3936</v>
      </c>
    </row>
    <row r="1835" spans="1:2" x14ac:dyDescent="0.25">
      <c r="B1835" t="s">
        <v>14716</v>
      </c>
    </row>
    <row r="1836" spans="1:2" x14ac:dyDescent="0.25">
      <c r="A1836" t="s">
        <v>4274</v>
      </c>
    </row>
    <row r="1837" spans="1:2" x14ac:dyDescent="0.25">
      <c r="B1837" t="s">
        <v>12072</v>
      </c>
    </row>
    <row r="1838" spans="1:2" x14ac:dyDescent="0.25">
      <c r="A1838" t="s">
        <v>9730</v>
      </c>
    </row>
    <row r="1839" spans="1:2" x14ac:dyDescent="0.25">
      <c r="B1839" t="s">
        <v>12184</v>
      </c>
    </row>
    <row r="1840" spans="1:2" x14ac:dyDescent="0.25">
      <c r="A1840" t="s">
        <v>1799</v>
      </c>
    </row>
    <row r="1841" spans="1:2" x14ac:dyDescent="0.25">
      <c r="B1841" t="s">
        <v>11962</v>
      </c>
    </row>
    <row r="1842" spans="1:2" x14ac:dyDescent="0.25">
      <c r="A1842" t="s">
        <v>1183</v>
      </c>
    </row>
    <row r="1843" spans="1:2" x14ac:dyDescent="0.25">
      <c r="B1843" t="s">
        <v>11939</v>
      </c>
    </row>
    <row r="1844" spans="1:2" x14ac:dyDescent="0.25">
      <c r="A1844" t="s">
        <v>2105</v>
      </c>
    </row>
    <row r="1845" spans="1:2" x14ac:dyDescent="0.25">
      <c r="B1845" t="s">
        <v>11979</v>
      </c>
    </row>
    <row r="1846" spans="1:2" x14ac:dyDescent="0.25">
      <c r="A1846" t="s">
        <v>10922</v>
      </c>
    </row>
    <row r="1847" spans="1:2" x14ac:dyDescent="0.25">
      <c r="B1847" t="s">
        <v>12288</v>
      </c>
    </row>
    <row r="1848" spans="1:2" x14ac:dyDescent="0.25">
      <c r="A1848" t="s">
        <v>3924</v>
      </c>
    </row>
    <row r="1849" spans="1:2" x14ac:dyDescent="0.25">
      <c r="B1849" t="s">
        <v>14716</v>
      </c>
    </row>
    <row r="1850" spans="1:2" x14ac:dyDescent="0.25">
      <c r="A1850" t="s">
        <v>306</v>
      </c>
    </row>
    <row r="1851" spans="1:2" x14ac:dyDescent="0.25">
      <c r="B1851" t="s">
        <v>11908</v>
      </c>
    </row>
    <row r="1852" spans="1:2" x14ac:dyDescent="0.25">
      <c r="A1852" t="s">
        <v>10696</v>
      </c>
    </row>
    <row r="1853" spans="1:2" x14ac:dyDescent="0.25">
      <c r="B1853" t="s">
        <v>12261</v>
      </c>
    </row>
    <row r="1854" spans="1:2" x14ac:dyDescent="0.25">
      <c r="A1854" t="s">
        <v>10737</v>
      </c>
    </row>
    <row r="1855" spans="1:2" x14ac:dyDescent="0.25">
      <c r="B1855" t="s">
        <v>12267</v>
      </c>
    </row>
    <row r="1856" spans="1:2" x14ac:dyDescent="0.25">
      <c r="A1856" t="s">
        <v>420</v>
      </c>
    </row>
    <row r="1857" spans="1:2" x14ac:dyDescent="0.25">
      <c r="B1857" t="s">
        <v>12545</v>
      </c>
    </row>
    <row r="1858" spans="1:2" x14ac:dyDescent="0.25">
      <c r="A1858" t="s">
        <v>10909</v>
      </c>
    </row>
    <row r="1859" spans="1:2" x14ac:dyDescent="0.25">
      <c r="B1859" t="s">
        <v>12287</v>
      </c>
    </row>
    <row r="1860" spans="1:2" x14ac:dyDescent="0.25">
      <c r="A1860" t="s">
        <v>435</v>
      </c>
    </row>
    <row r="1861" spans="1:2" x14ac:dyDescent="0.25">
      <c r="B1861" t="s">
        <v>12545</v>
      </c>
    </row>
    <row r="1862" spans="1:2" x14ac:dyDescent="0.25">
      <c r="A1862" t="s">
        <v>10910</v>
      </c>
    </row>
    <row r="1863" spans="1:2" x14ac:dyDescent="0.25">
      <c r="B1863" t="s">
        <v>12287</v>
      </c>
    </row>
    <row r="1864" spans="1:2" x14ac:dyDescent="0.25">
      <c r="A1864" t="s">
        <v>10136</v>
      </c>
    </row>
    <row r="1865" spans="1:2" x14ac:dyDescent="0.25">
      <c r="B1865" t="s">
        <v>12207</v>
      </c>
    </row>
    <row r="1866" spans="1:2" x14ac:dyDescent="0.25">
      <c r="A1866" t="s">
        <v>10134</v>
      </c>
    </row>
    <row r="1867" spans="1:2" x14ac:dyDescent="0.25">
      <c r="B1867" t="s">
        <v>12208</v>
      </c>
    </row>
    <row r="1868" spans="1:2" x14ac:dyDescent="0.25">
      <c r="A1868" t="s">
        <v>4355</v>
      </c>
    </row>
    <row r="1869" spans="1:2" x14ac:dyDescent="0.25">
      <c r="B1869" t="s">
        <v>12205</v>
      </c>
    </row>
    <row r="1870" spans="1:2" x14ac:dyDescent="0.25">
      <c r="A1870" t="s">
        <v>10135</v>
      </c>
    </row>
    <row r="1871" spans="1:2" x14ac:dyDescent="0.25">
      <c r="B1871" t="s">
        <v>12206</v>
      </c>
    </row>
    <row r="1872" spans="1:2" x14ac:dyDescent="0.25">
      <c r="A1872" t="s">
        <v>10333</v>
      </c>
    </row>
    <row r="1873" spans="1:2" x14ac:dyDescent="0.25">
      <c r="B1873" t="s">
        <v>12214</v>
      </c>
    </row>
    <row r="1874" spans="1:2" x14ac:dyDescent="0.25">
      <c r="A1874" t="s">
        <v>10666</v>
      </c>
    </row>
    <row r="1875" spans="1:2" x14ac:dyDescent="0.25">
      <c r="B1875" t="s">
        <v>12254</v>
      </c>
    </row>
    <row r="1876" spans="1:2" x14ac:dyDescent="0.25">
      <c r="A1876" t="s">
        <v>1363</v>
      </c>
    </row>
    <row r="1877" spans="1:2" x14ac:dyDescent="0.25">
      <c r="B1877" t="s">
        <v>11946</v>
      </c>
    </row>
    <row r="1878" spans="1:2" x14ac:dyDescent="0.25">
      <c r="A1878" t="s">
        <v>1944</v>
      </c>
    </row>
    <row r="1879" spans="1:2" x14ac:dyDescent="0.25">
      <c r="B1879" t="s">
        <v>11968</v>
      </c>
    </row>
    <row r="1880" spans="1:2" x14ac:dyDescent="0.25">
      <c r="A1880" t="s">
        <v>10714</v>
      </c>
    </row>
    <row r="1881" spans="1:2" x14ac:dyDescent="0.25">
      <c r="B1881" t="s">
        <v>12262</v>
      </c>
    </row>
    <row r="1882" spans="1:2" x14ac:dyDescent="0.25">
      <c r="A1882" t="s">
        <v>3655</v>
      </c>
    </row>
    <row r="1883" spans="1:2" x14ac:dyDescent="0.25">
      <c r="B1883" t="s">
        <v>12047</v>
      </c>
    </row>
    <row r="1884" spans="1:2" x14ac:dyDescent="0.25">
      <c r="A1884" t="s">
        <v>3668</v>
      </c>
    </row>
    <row r="1885" spans="1:2" x14ac:dyDescent="0.25">
      <c r="B1885" t="s">
        <v>12047</v>
      </c>
    </row>
    <row r="1886" spans="1:2" x14ac:dyDescent="0.25">
      <c r="A1886" t="s">
        <v>8923</v>
      </c>
    </row>
    <row r="1887" spans="1:2" x14ac:dyDescent="0.25">
      <c r="B1887" t="s">
        <v>12172</v>
      </c>
    </row>
    <row r="1888" spans="1:2" x14ac:dyDescent="0.25">
      <c r="A1888" t="s">
        <v>10399</v>
      </c>
    </row>
    <row r="1889" spans="1:2" x14ac:dyDescent="0.25">
      <c r="B1889" t="s">
        <v>12225</v>
      </c>
    </row>
    <row r="1890" spans="1:2" x14ac:dyDescent="0.25">
      <c r="A1890" t="s">
        <v>3831</v>
      </c>
    </row>
    <row r="1891" spans="1:2" x14ac:dyDescent="0.25">
      <c r="B1891" t="s">
        <v>12053</v>
      </c>
    </row>
    <row r="1892" spans="1:2" x14ac:dyDescent="0.25">
      <c r="A1892" t="s">
        <v>11177</v>
      </c>
    </row>
    <row r="1893" spans="1:2" x14ac:dyDescent="0.25">
      <c r="B1893" t="s">
        <v>12313</v>
      </c>
    </row>
    <row r="1894" spans="1:2" x14ac:dyDescent="0.25">
      <c r="A1894" t="s">
        <v>1398</v>
      </c>
    </row>
    <row r="1895" spans="1:2" x14ac:dyDescent="0.25">
      <c r="B1895" t="s">
        <v>11948</v>
      </c>
    </row>
    <row r="1896" spans="1:2" x14ac:dyDescent="0.25">
      <c r="A1896" t="s">
        <v>6493</v>
      </c>
    </row>
    <row r="1897" spans="1:2" x14ac:dyDescent="0.25">
      <c r="B1897" t="s">
        <v>12168</v>
      </c>
    </row>
    <row r="1898" spans="1:2" x14ac:dyDescent="0.25">
      <c r="A1898" t="s">
        <v>9860</v>
      </c>
    </row>
    <row r="1899" spans="1:2" x14ac:dyDescent="0.25">
      <c r="B1899" t="s">
        <v>12781</v>
      </c>
    </row>
    <row r="1900" spans="1:2" x14ac:dyDescent="0.25">
      <c r="A1900" t="s">
        <v>9862</v>
      </c>
    </row>
    <row r="1901" spans="1:2" x14ac:dyDescent="0.25">
      <c r="B1901" t="s">
        <v>12781</v>
      </c>
    </row>
    <row r="1902" spans="1:2" x14ac:dyDescent="0.25">
      <c r="A1902" t="s">
        <v>9861</v>
      </c>
    </row>
    <row r="1903" spans="1:2" x14ac:dyDescent="0.25">
      <c r="B1903" t="s">
        <v>12781</v>
      </c>
    </row>
    <row r="1904" spans="1:2" x14ac:dyDescent="0.25">
      <c r="A1904" t="s">
        <v>6110</v>
      </c>
    </row>
    <row r="1905" spans="1:2" x14ac:dyDescent="0.25">
      <c r="B1905" t="s">
        <v>12148</v>
      </c>
    </row>
    <row r="1906" spans="1:2" x14ac:dyDescent="0.25">
      <c r="A1906" t="s">
        <v>10845</v>
      </c>
    </row>
    <row r="1907" spans="1:2" x14ac:dyDescent="0.25">
      <c r="B1907" t="s">
        <v>12279</v>
      </c>
    </row>
    <row r="1908" spans="1:2" x14ac:dyDescent="0.25">
      <c r="A1908" t="s">
        <v>10846</v>
      </c>
    </row>
    <row r="1909" spans="1:2" x14ac:dyDescent="0.25">
      <c r="B1909" t="s">
        <v>12279</v>
      </c>
    </row>
    <row r="1910" spans="1:2" x14ac:dyDescent="0.25">
      <c r="A1910" t="s">
        <v>11174</v>
      </c>
    </row>
    <row r="1911" spans="1:2" x14ac:dyDescent="0.25">
      <c r="B1911" t="s">
        <v>12312</v>
      </c>
    </row>
    <row r="1912" spans="1:2" x14ac:dyDescent="0.25">
      <c r="A1912" t="s">
        <v>10501</v>
      </c>
    </row>
    <row r="1913" spans="1:2" x14ac:dyDescent="0.25">
      <c r="B1913" t="s">
        <v>14317</v>
      </c>
    </row>
    <row r="1914" spans="1:2" x14ac:dyDescent="0.25">
      <c r="A1914" t="s">
        <v>10499</v>
      </c>
    </row>
    <row r="1915" spans="1:2" x14ac:dyDescent="0.25">
      <c r="B1915" t="s">
        <v>12238</v>
      </c>
    </row>
    <row r="1916" spans="1:2" x14ac:dyDescent="0.25">
      <c r="A1916" t="s">
        <v>10500</v>
      </c>
    </row>
    <row r="1917" spans="1:2" x14ac:dyDescent="0.25">
      <c r="B1917" t="s">
        <v>12238</v>
      </c>
    </row>
    <row r="1918" spans="1:2" x14ac:dyDescent="0.25">
      <c r="A1918" t="s">
        <v>10460</v>
      </c>
    </row>
    <row r="1919" spans="1:2" x14ac:dyDescent="0.25">
      <c r="B1919" t="s">
        <v>12233</v>
      </c>
    </row>
    <row r="1920" spans="1:2" x14ac:dyDescent="0.25">
      <c r="A1920" t="s">
        <v>4300</v>
      </c>
    </row>
    <row r="1921" spans="1:2" x14ac:dyDescent="0.25">
      <c r="B1921" t="s">
        <v>12558</v>
      </c>
    </row>
    <row r="1922" spans="1:2" x14ac:dyDescent="0.25">
      <c r="A1922" t="s">
        <v>3260</v>
      </c>
    </row>
    <row r="1923" spans="1:2" x14ac:dyDescent="0.25">
      <c r="B1923" t="s">
        <v>12030</v>
      </c>
    </row>
    <row r="1924" spans="1:2" x14ac:dyDescent="0.25">
      <c r="A1924" t="s">
        <v>4329</v>
      </c>
    </row>
    <row r="1925" spans="1:2" x14ac:dyDescent="0.25">
      <c r="B1925" t="s">
        <v>12073</v>
      </c>
    </row>
    <row r="1926" spans="1:2" x14ac:dyDescent="0.25">
      <c r="A1926" t="s">
        <v>11147</v>
      </c>
    </row>
    <row r="1927" spans="1:2" x14ac:dyDescent="0.25">
      <c r="B1927" t="s">
        <v>12309</v>
      </c>
    </row>
    <row r="1928" spans="1:2" x14ac:dyDescent="0.25">
      <c r="A1928" t="s">
        <v>3005</v>
      </c>
    </row>
    <row r="1929" spans="1:2" x14ac:dyDescent="0.25">
      <c r="B1929" t="s">
        <v>12554</v>
      </c>
    </row>
    <row r="1930" spans="1:2" x14ac:dyDescent="0.25">
      <c r="A1930" t="s">
        <v>5349</v>
      </c>
    </row>
    <row r="1931" spans="1:2" x14ac:dyDescent="0.25">
      <c r="B1931" t="s">
        <v>14734</v>
      </c>
    </row>
    <row r="1932" spans="1:2" x14ac:dyDescent="0.25">
      <c r="A1932" t="s">
        <v>4668</v>
      </c>
    </row>
    <row r="1933" spans="1:2" x14ac:dyDescent="0.25">
      <c r="B1933" t="s">
        <v>14721</v>
      </c>
    </row>
    <row r="1934" spans="1:2" x14ac:dyDescent="0.25">
      <c r="A1934" t="s">
        <v>4268</v>
      </c>
    </row>
    <row r="1935" spans="1:2" x14ac:dyDescent="0.25">
      <c r="B1935" t="s">
        <v>12071</v>
      </c>
    </row>
    <row r="1936" spans="1:2" x14ac:dyDescent="0.25">
      <c r="A1936" t="s">
        <v>4824</v>
      </c>
    </row>
    <row r="1937" spans="1:2" x14ac:dyDescent="0.25">
      <c r="B1937" t="s">
        <v>12096</v>
      </c>
    </row>
    <row r="1938" spans="1:2" x14ac:dyDescent="0.25">
      <c r="A1938" t="s">
        <v>3068</v>
      </c>
    </row>
    <row r="1939" spans="1:2" x14ac:dyDescent="0.25">
      <c r="B1939" t="s">
        <v>14708</v>
      </c>
    </row>
    <row r="1940" spans="1:2" x14ac:dyDescent="0.25">
      <c r="A1940" t="s">
        <v>4836</v>
      </c>
    </row>
    <row r="1941" spans="1:2" x14ac:dyDescent="0.25">
      <c r="B1941" t="s">
        <v>12097</v>
      </c>
    </row>
    <row r="1942" spans="1:2" x14ac:dyDescent="0.25">
      <c r="A1942" t="s">
        <v>2765</v>
      </c>
    </row>
    <row r="1943" spans="1:2" x14ac:dyDescent="0.25">
      <c r="B1943" t="s">
        <v>12015</v>
      </c>
    </row>
    <row r="1944" spans="1:2" x14ac:dyDescent="0.25">
      <c r="A1944" t="s">
        <v>5900</v>
      </c>
    </row>
    <row r="1945" spans="1:2" x14ac:dyDescent="0.25">
      <c r="B1945" t="s">
        <v>14742</v>
      </c>
    </row>
    <row r="1946" spans="1:2" x14ac:dyDescent="0.25">
      <c r="A1946" t="s">
        <v>1708</v>
      </c>
    </row>
    <row r="1947" spans="1:2" x14ac:dyDescent="0.25">
      <c r="B1947" t="s">
        <v>11959</v>
      </c>
    </row>
    <row r="1948" spans="1:2" x14ac:dyDescent="0.25">
      <c r="A1948" t="s">
        <v>11018</v>
      </c>
    </row>
    <row r="1949" spans="1:2" x14ac:dyDescent="0.25">
      <c r="B1949" t="s">
        <v>12305</v>
      </c>
    </row>
    <row r="1950" spans="1:2" x14ac:dyDescent="0.25">
      <c r="A1950" t="s">
        <v>5775</v>
      </c>
    </row>
    <row r="1951" spans="1:2" x14ac:dyDescent="0.25">
      <c r="B1951" t="s">
        <v>14738</v>
      </c>
    </row>
    <row r="1952" spans="1:2" x14ac:dyDescent="0.25">
      <c r="A1952" t="s">
        <v>10661</v>
      </c>
    </row>
    <row r="1953" spans="1:2" x14ac:dyDescent="0.25">
      <c r="B1953" t="s">
        <v>12786</v>
      </c>
    </row>
    <row r="1954" spans="1:2" x14ac:dyDescent="0.25">
      <c r="A1954" t="s">
        <v>10350</v>
      </c>
    </row>
    <row r="1955" spans="1:2" x14ac:dyDescent="0.25">
      <c r="B1955" t="s">
        <v>12217</v>
      </c>
    </row>
    <row r="1956" spans="1:2" x14ac:dyDescent="0.25">
      <c r="A1956" t="s">
        <v>5159</v>
      </c>
    </row>
    <row r="1957" spans="1:2" x14ac:dyDescent="0.25">
      <c r="B1957" t="s">
        <v>12112</v>
      </c>
    </row>
    <row r="1958" spans="1:2" x14ac:dyDescent="0.25">
      <c r="A1958" t="s">
        <v>4660</v>
      </c>
    </row>
    <row r="1959" spans="1:2" x14ac:dyDescent="0.25">
      <c r="B1959" t="s">
        <v>14721</v>
      </c>
    </row>
    <row r="1960" spans="1:2" x14ac:dyDescent="0.25">
      <c r="A1960" t="s">
        <v>3696</v>
      </c>
    </row>
    <row r="1961" spans="1:2" x14ac:dyDescent="0.25">
      <c r="B1961" t="s">
        <v>12048</v>
      </c>
    </row>
    <row r="1962" spans="1:2" x14ac:dyDescent="0.25">
      <c r="A1962" t="s">
        <v>4798</v>
      </c>
    </row>
    <row r="1963" spans="1:2" x14ac:dyDescent="0.25">
      <c r="B1963" t="s">
        <v>12094</v>
      </c>
    </row>
    <row r="1964" spans="1:2" x14ac:dyDescent="0.25">
      <c r="A1964" t="s">
        <v>10950</v>
      </c>
    </row>
    <row r="1965" spans="1:2" x14ac:dyDescent="0.25">
      <c r="B1965" t="s">
        <v>14763</v>
      </c>
    </row>
    <row r="1966" spans="1:2" x14ac:dyDescent="0.25">
      <c r="A1966" t="s">
        <v>4311</v>
      </c>
    </row>
    <row r="1967" spans="1:2" x14ac:dyDescent="0.25">
      <c r="B1967" t="s">
        <v>12073</v>
      </c>
    </row>
    <row r="1968" spans="1:2" x14ac:dyDescent="0.25">
      <c r="A1968" t="s">
        <v>11145</v>
      </c>
    </row>
    <row r="1969" spans="1:2" x14ac:dyDescent="0.25">
      <c r="B1969" t="s">
        <v>12309</v>
      </c>
    </row>
    <row r="1970" spans="1:2" x14ac:dyDescent="0.25">
      <c r="A1970" t="s">
        <v>441</v>
      </c>
    </row>
    <row r="1971" spans="1:2" x14ac:dyDescent="0.25">
      <c r="B1971" t="s">
        <v>14691</v>
      </c>
    </row>
    <row r="1972" spans="1:2" x14ac:dyDescent="0.25">
      <c r="A1972" t="s">
        <v>2590</v>
      </c>
    </row>
    <row r="1973" spans="1:2" x14ac:dyDescent="0.25">
      <c r="B1973" t="s">
        <v>12005</v>
      </c>
    </row>
    <row r="1974" spans="1:2" x14ac:dyDescent="0.25">
      <c r="A1974" t="s">
        <v>2920</v>
      </c>
    </row>
    <row r="1975" spans="1:2" x14ac:dyDescent="0.25">
      <c r="B1975" t="s">
        <v>12552</v>
      </c>
    </row>
    <row r="1976" spans="1:2" x14ac:dyDescent="0.25">
      <c r="A1976" t="s">
        <v>5344</v>
      </c>
    </row>
    <row r="1977" spans="1:2" x14ac:dyDescent="0.25">
      <c r="B1977" t="s">
        <v>14351</v>
      </c>
    </row>
    <row r="1978" spans="1:2" x14ac:dyDescent="0.25">
      <c r="A1978" t="s">
        <v>1752</v>
      </c>
    </row>
    <row r="1979" spans="1:2" x14ac:dyDescent="0.25">
      <c r="B1979" t="s">
        <v>11960</v>
      </c>
    </row>
    <row r="1980" spans="1:2" x14ac:dyDescent="0.25">
      <c r="A1980" t="s">
        <v>4494</v>
      </c>
    </row>
    <row r="1981" spans="1:2" x14ac:dyDescent="0.25">
      <c r="B1981" t="s">
        <v>14350</v>
      </c>
    </row>
    <row r="1982" spans="1:2" x14ac:dyDescent="0.25">
      <c r="A1982" t="s">
        <v>10532</v>
      </c>
    </row>
    <row r="1983" spans="1:2" x14ac:dyDescent="0.25">
      <c r="B1983" t="s">
        <v>12244</v>
      </c>
    </row>
    <row r="1984" spans="1:2" x14ac:dyDescent="0.25">
      <c r="A1984" t="s">
        <v>5782</v>
      </c>
    </row>
    <row r="1985" spans="1:2" x14ac:dyDescent="0.25">
      <c r="B1985" t="s">
        <v>12138</v>
      </c>
    </row>
    <row r="1986" spans="1:2" x14ac:dyDescent="0.25">
      <c r="A1986" t="s">
        <v>4482</v>
      </c>
    </row>
    <row r="1987" spans="1:2" x14ac:dyDescent="0.25">
      <c r="B1987" t="s">
        <v>14350</v>
      </c>
    </row>
    <row r="1988" spans="1:2" x14ac:dyDescent="0.25">
      <c r="A1988" t="s">
        <v>10531</v>
      </c>
    </row>
    <row r="1989" spans="1:2" x14ac:dyDescent="0.25">
      <c r="B1989" t="s">
        <v>12243</v>
      </c>
    </row>
    <row r="1990" spans="1:2" x14ac:dyDescent="0.25">
      <c r="A1990" t="s">
        <v>2074</v>
      </c>
    </row>
    <row r="1991" spans="1:2" x14ac:dyDescent="0.25">
      <c r="B1991" t="s">
        <v>11977</v>
      </c>
    </row>
    <row r="1992" spans="1:2" x14ac:dyDescent="0.25">
      <c r="A1992" t="s">
        <v>2771</v>
      </c>
    </row>
    <row r="1993" spans="1:2" x14ac:dyDescent="0.25">
      <c r="B1993" t="s">
        <v>12015</v>
      </c>
    </row>
    <row r="1994" spans="1:2" x14ac:dyDescent="0.25">
      <c r="A1994" t="s">
        <v>10898</v>
      </c>
    </row>
    <row r="1995" spans="1:2" x14ac:dyDescent="0.25">
      <c r="B1995" t="s">
        <v>12285</v>
      </c>
    </row>
    <row r="1996" spans="1:2" x14ac:dyDescent="0.25">
      <c r="A1996" t="s">
        <v>9841</v>
      </c>
    </row>
    <row r="1997" spans="1:2" x14ac:dyDescent="0.25">
      <c r="B1997" t="s">
        <v>11968</v>
      </c>
    </row>
    <row r="1998" spans="1:2" x14ac:dyDescent="0.25">
      <c r="A1998" t="s">
        <v>10716</v>
      </c>
    </row>
    <row r="1999" spans="1:2" x14ac:dyDescent="0.25">
      <c r="B1999" t="s">
        <v>12262</v>
      </c>
    </row>
    <row r="2000" spans="1:2" x14ac:dyDescent="0.25">
      <c r="A2000" t="s">
        <v>1957</v>
      </c>
    </row>
    <row r="2001" spans="1:2" x14ac:dyDescent="0.25">
      <c r="B2001" t="s">
        <v>11968</v>
      </c>
    </row>
    <row r="2002" spans="1:2" x14ac:dyDescent="0.25">
      <c r="A2002" t="s">
        <v>10715</v>
      </c>
    </row>
    <row r="2003" spans="1:2" x14ac:dyDescent="0.25">
      <c r="B2003" t="s">
        <v>12262</v>
      </c>
    </row>
    <row r="2004" spans="1:2" x14ac:dyDescent="0.25">
      <c r="A2004" t="s">
        <v>1466</v>
      </c>
    </row>
    <row r="2005" spans="1:2" x14ac:dyDescent="0.25">
      <c r="B2005" t="s">
        <v>12548</v>
      </c>
    </row>
    <row r="2006" spans="1:2" x14ac:dyDescent="0.25">
      <c r="A2006" t="s">
        <v>5997</v>
      </c>
    </row>
    <row r="2007" spans="1:2" x14ac:dyDescent="0.25">
      <c r="B2007" t="s">
        <v>12562</v>
      </c>
    </row>
    <row r="2008" spans="1:2" x14ac:dyDescent="0.25">
      <c r="A2008" t="s">
        <v>1453</v>
      </c>
    </row>
    <row r="2009" spans="1:2" x14ac:dyDescent="0.25">
      <c r="B2009" t="s">
        <v>12548</v>
      </c>
    </row>
    <row r="2010" spans="1:2" x14ac:dyDescent="0.25">
      <c r="A2010" t="s">
        <v>5987</v>
      </c>
    </row>
    <row r="2011" spans="1:2" x14ac:dyDescent="0.25">
      <c r="B2011" t="s">
        <v>14743</v>
      </c>
    </row>
    <row r="2012" spans="1:2" x14ac:dyDescent="0.25">
      <c r="A2012" t="s">
        <v>1474</v>
      </c>
    </row>
    <row r="2013" spans="1:2" x14ac:dyDescent="0.25">
      <c r="B2013" t="s">
        <v>12548</v>
      </c>
    </row>
    <row r="2014" spans="1:2" x14ac:dyDescent="0.25">
      <c r="A2014" t="s">
        <v>6003</v>
      </c>
    </row>
    <row r="2015" spans="1:2" x14ac:dyDescent="0.25">
      <c r="B2015" t="s">
        <v>12562</v>
      </c>
    </row>
    <row r="2016" spans="1:2" x14ac:dyDescent="0.25">
      <c r="A2016" t="s">
        <v>2039</v>
      </c>
    </row>
    <row r="2017" spans="1:2" x14ac:dyDescent="0.25">
      <c r="B2017" t="s">
        <v>11973</v>
      </c>
    </row>
    <row r="2018" spans="1:2" x14ac:dyDescent="0.25">
      <c r="A2018" t="s">
        <v>1901</v>
      </c>
    </row>
    <row r="2019" spans="1:2" x14ac:dyDescent="0.25">
      <c r="B2019" t="s">
        <v>11966</v>
      </c>
    </row>
    <row r="2020" spans="1:2" x14ac:dyDescent="0.25">
      <c r="A2020" t="s">
        <v>2541</v>
      </c>
    </row>
    <row r="2021" spans="1:2" x14ac:dyDescent="0.25">
      <c r="B2021" t="s">
        <v>12000</v>
      </c>
    </row>
    <row r="2022" spans="1:2" x14ac:dyDescent="0.25">
      <c r="A2022" t="s">
        <v>2531</v>
      </c>
    </row>
    <row r="2023" spans="1:2" x14ac:dyDescent="0.25">
      <c r="B2023" t="s">
        <v>12000</v>
      </c>
    </row>
    <row r="2024" spans="1:2" x14ac:dyDescent="0.25">
      <c r="A2024" t="s">
        <v>1354</v>
      </c>
    </row>
    <row r="2025" spans="1:2" x14ac:dyDescent="0.25">
      <c r="B2025" t="s">
        <v>11945</v>
      </c>
    </row>
    <row r="2026" spans="1:2" x14ac:dyDescent="0.25">
      <c r="A2026" t="s">
        <v>10339</v>
      </c>
    </row>
    <row r="2027" spans="1:2" x14ac:dyDescent="0.25">
      <c r="B2027" t="s">
        <v>12215</v>
      </c>
    </row>
    <row r="2028" spans="1:2" x14ac:dyDescent="0.25">
      <c r="A2028" t="s">
        <v>5910</v>
      </c>
    </row>
    <row r="2029" spans="1:2" x14ac:dyDescent="0.25">
      <c r="B2029" t="s">
        <v>14742</v>
      </c>
    </row>
    <row r="2030" spans="1:2" x14ac:dyDescent="0.25">
      <c r="A2030" t="s">
        <v>10614</v>
      </c>
    </row>
    <row r="2031" spans="1:2" x14ac:dyDescent="0.25">
      <c r="B2031" t="s">
        <v>12260</v>
      </c>
    </row>
    <row r="2032" spans="1:2" x14ac:dyDescent="0.25">
      <c r="A2032" t="s">
        <v>8965</v>
      </c>
    </row>
    <row r="2033" spans="1:2" x14ac:dyDescent="0.25">
      <c r="B2033" t="s">
        <v>14747</v>
      </c>
    </row>
    <row r="2034" spans="1:2" x14ac:dyDescent="0.25">
      <c r="A2034" t="s">
        <v>10708</v>
      </c>
    </row>
    <row r="2035" spans="1:2" x14ac:dyDescent="0.25">
      <c r="B2035" t="s">
        <v>12575</v>
      </c>
    </row>
    <row r="2036" spans="1:2" x14ac:dyDescent="0.25">
      <c r="A2036" t="s">
        <v>2416</v>
      </c>
    </row>
    <row r="2037" spans="1:2" x14ac:dyDescent="0.25">
      <c r="B2037" t="s">
        <v>11993</v>
      </c>
    </row>
    <row r="2038" spans="1:2" x14ac:dyDescent="0.25">
      <c r="A2038" t="s">
        <v>11202</v>
      </c>
    </row>
    <row r="2039" spans="1:2" x14ac:dyDescent="0.25">
      <c r="B2039" t="s">
        <v>12318</v>
      </c>
    </row>
    <row r="2040" spans="1:2" x14ac:dyDescent="0.25">
      <c r="A2040" t="s">
        <v>640</v>
      </c>
    </row>
    <row r="2041" spans="1:2" x14ac:dyDescent="0.25">
      <c r="B2041" t="s">
        <v>11917</v>
      </c>
    </row>
    <row r="2042" spans="1:2" x14ac:dyDescent="0.25">
      <c r="A2042" t="s">
        <v>8919</v>
      </c>
    </row>
    <row r="2043" spans="1:2" x14ac:dyDescent="0.25">
      <c r="B2043" t="s">
        <v>12171</v>
      </c>
    </row>
    <row r="2044" spans="1:2" x14ac:dyDescent="0.25">
      <c r="A2044" t="s">
        <v>1229</v>
      </c>
    </row>
    <row r="2045" spans="1:2" x14ac:dyDescent="0.25">
      <c r="B2045" t="s">
        <v>11941</v>
      </c>
    </row>
    <row r="2046" spans="1:2" x14ac:dyDescent="0.25">
      <c r="A2046" t="s">
        <v>5093</v>
      </c>
    </row>
    <row r="2047" spans="1:2" x14ac:dyDescent="0.25">
      <c r="B2047" t="s">
        <v>14727</v>
      </c>
    </row>
    <row r="2048" spans="1:2" x14ac:dyDescent="0.25">
      <c r="A2048" t="s">
        <v>4181</v>
      </c>
    </row>
    <row r="2049" spans="1:2" x14ac:dyDescent="0.25">
      <c r="B2049" t="s">
        <v>12068</v>
      </c>
    </row>
    <row r="2050" spans="1:2" x14ac:dyDescent="0.25">
      <c r="A2050" t="s">
        <v>4762</v>
      </c>
    </row>
    <row r="2051" spans="1:2" x14ac:dyDescent="0.25">
      <c r="B2051" t="s">
        <v>12093</v>
      </c>
    </row>
    <row r="2052" spans="1:2" x14ac:dyDescent="0.25">
      <c r="A2052" t="s">
        <v>250</v>
      </c>
    </row>
    <row r="2053" spans="1:2" x14ac:dyDescent="0.25">
      <c r="B2053" t="s">
        <v>11907</v>
      </c>
    </row>
    <row r="2054" spans="1:2" x14ac:dyDescent="0.25">
      <c r="A2054" t="s">
        <v>271</v>
      </c>
    </row>
    <row r="2055" spans="1:2" x14ac:dyDescent="0.25">
      <c r="B2055" t="s">
        <v>11907</v>
      </c>
    </row>
    <row r="2056" spans="1:2" x14ac:dyDescent="0.25">
      <c r="A2056" t="s">
        <v>4006</v>
      </c>
    </row>
    <row r="2057" spans="1:2" x14ac:dyDescent="0.25">
      <c r="B2057" t="s">
        <v>12059</v>
      </c>
    </row>
    <row r="2058" spans="1:2" x14ac:dyDescent="0.25">
      <c r="A2058" t="s">
        <v>10405</v>
      </c>
    </row>
    <row r="2059" spans="1:2" x14ac:dyDescent="0.25">
      <c r="B2059" t="s">
        <v>12226</v>
      </c>
    </row>
    <row r="2060" spans="1:2" x14ac:dyDescent="0.25">
      <c r="A2060" t="s">
        <v>10644</v>
      </c>
    </row>
    <row r="2061" spans="1:2" x14ac:dyDescent="0.25">
      <c r="B2061" t="s">
        <v>12258</v>
      </c>
    </row>
    <row r="2062" spans="1:2" x14ac:dyDescent="0.25">
      <c r="A2062" t="s">
        <v>3956</v>
      </c>
    </row>
    <row r="2063" spans="1:2" x14ac:dyDescent="0.25">
      <c r="B2063" t="s">
        <v>12058</v>
      </c>
    </row>
    <row r="2064" spans="1:2" x14ac:dyDescent="0.25">
      <c r="A2064" t="s">
        <v>9816</v>
      </c>
    </row>
    <row r="2065" spans="1:2" x14ac:dyDescent="0.25">
      <c r="B2065" t="s">
        <v>12189</v>
      </c>
    </row>
    <row r="2066" spans="1:2" x14ac:dyDescent="0.25">
      <c r="A2066" t="s">
        <v>8927</v>
      </c>
    </row>
    <row r="2067" spans="1:2" x14ac:dyDescent="0.25">
      <c r="B2067" t="s">
        <v>14746</v>
      </c>
    </row>
    <row r="2068" spans="1:2" x14ac:dyDescent="0.25">
      <c r="A2068" t="s">
        <v>10726</v>
      </c>
    </row>
    <row r="2069" spans="1:2" x14ac:dyDescent="0.25">
      <c r="B2069" t="s">
        <v>12265</v>
      </c>
    </row>
    <row r="2070" spans="1:2" x14ac:dyDescent="0.25">
      <c r="A2070" t="s">
        <v>1272</v>
      </c>
    </row>
    <row r="2071" spans="1:2" x14ac:dyDescent="0.25">
      <c r="B2071" t="s">
        <v>11942</v>
      </c>
    </row>
    <row r="2072" spans="1:2" x14ac:dyDescent="0.25">
      <c r="A2072" t="s">
        <v>10613</v>
      </c>
    </row>
    <row r="2073" spans="1:2" x14ac:dyDescent="0.25">
      <c r="B2073" t="s">
        <v>12260</v>
      </c>
    </row>
    <row r="2074" spans="1:2" x14ac:dyDescent="0.25">
      <c r="A2074" t="s">
        <v>27</v>
      </c>
    </row>
    <row r="2075" spans="1:2" x14ac:dyDescent="0.25">
      <c r="B2075" t="s">
        <v>11900</v>
      </c>
    </row>
    <row r="2076" spans="1:2" x14ac:dyDescent="0.25">
      <c r="A2076" t="s">
        <v>10327</v>
      </c>
    </row>
    <row r="2077" spans="1:2" x14ac:dyDescent="0.25">
      <c r="B2077" t="s">
        <v>14813</v>
      </c>
    </row>
    <row r="2078" spans="1:2" x14ac:dyDescent="0.25">
      <c r="A2078" t="s">
        <v>11155</v>
      </c>
    </row>
    <row r="2079" spans="1:2" x14ac:dyDescent="0.25">
      <c r="B2079" t="s">
        <v>14765</v>
      </c>
    </row>
    <row r="2080" spans="1:2" x14ac:dyDescent="0.25">
      <c r="A2080" t="s">
        <v>1914</v>
      </c>
    </row>
    <row r="2081" spans="1:2" x14ac:dyDescent="0.25">
      <c r="B2081" t="s">
        <v>11966</v>
      </c>
    </row>
    <row r="2082" spans="1:2" x14ac:dyDescent="0.25">
      <c r="A2082" t="s">
        <v>10414</v>
      </c>
    </row>
    <row r="2083" spans="1:2" x14ac:dyDescent="0.25">
      <c r="B2083" t="s">
        <v>12227</v>
      </c>
    </row>
    <row r="2084" spans="1:2" x14ac:dyDescent="0.25">
      <c r="A2084" t="s">
        <v>6423</v>
      </c>
    </row>
    <row r="2085" spans="1:2" x14ac:dyDescent="0.25">
      <c r="B2085" t="s">
        <v>12430</v>
      </c>
    </row>
    <row r="2086" spans="1:2" x14ac:dyDescent="0.25">
      <c r="A2086" t="s">
        <v>4174</v>
      </c>
    </row>
    <row r="2087" spans="1:2" x14ac:dyDescent="0.25">
      <c r="B2087" t="s">
        <v>12067</v>
      </c>
    </row>
    <row r="2088" spans="1:2" x14ac:dyDescent="0.25">
      <c r="A2088" t="s">
        <v>10677</v>
      </c>
    </row>
    <row r="2089" spans="1:2" x14ac:dyDescent="0.25">
      <c r="B2089" t="s">
        <v>12574</v>
      </c>
    </row>
    <row r="2090" spans="1:2" x14ac:dyDescent="0.25">
      <c r="A2090" t="s">
        <v>10539</v>
      </c>
    </row>
    <row r="2091" spans="1:2" x14ac:dyDescent="0.25">
      <c r="B2091" t="s">
        <v>12570</v>
      </c>
    </row>
    <row r="2092" spans="1:2" x14ac:dyDescent="0.25">
      <c r="A2092" t="s">
        <v>6154</v>
      </c>
    </row>
    <row r="2093" spans="1:2" x14ac:dyDescent="0.25">
      <c r="B2093" t="s">
        <v>12150</v>
      </c>
    </row>
    <row r="2094" spans="1:2" x14ac:dyDescent="0.25">
      <c r="A2094" t="s">
        <v>4034</v>
      </c>
    </row>
    <row r="2095" spans="1:2" x14ac:dyDescent="0.25">
      <c r="B2095" t="s">
        <v>12061</v>
      </c>
    </row>
    <row r="2096" spans="1:2" x14ac:dyDescent="0.25">
      <c r="A2096" t="s">
        <v>10346</v>
      </c>
    </row>
    <row r="2097" spans="1:2" x14ac:dyDescent="0.25">
      <c r="B2097" t="s">
        <v>12216</v>
      </c>
    </row>
    <row r="2098" spans="1:2" x14ac:dyDescent="0.25">
      <c r="A2098" t="s">
        <v>10485</v>
      </c>
    </row>
    <row r="2099" spans="1:2" x14ac:dyDescent="0.25">
      <c r="B2099" t="s">
        <v>12235</v>
      </c>
    </row>
    <row r="2100" spans="1:2" x14ac:dyDescent="0.25">
      <c r="A2100" t="s">
        <v>1169</v>
      </c>
    </row>
    <row r="2101" spans="1:2" x14ac:dyDescent="0.25">
      <c r="B2101" t="s">
        <v>11939</v>
      </c>
    </row>
    <row r="2102" spans="1:2" x14ac:dyDescent="0.25">
      <c r="A2102" t="s">
        <v>5013</v>
      </c>
    </row>
    <row r="2103" spans="1:2" x14ac:dyDescent="0.25">
      <c r="B2103" t="s">
        <v>12105</v>
      </c>
    </row>
    <row r="2104" spans="1:2" x14ac:dyDescent="0.25">
      <c r="A2104" t="s">
        <v>6221</v>
      </c>
    </row>
    <row r="2105" spans="1:2" x14ac:dyDescent="0.25">
      <c r="B2105" t="s">
        <v>12154</v>
      </c>
    </row>
    <row r="2106" spans="1:2" x14ac:dyDescent="0.25">
      <c r="A2106" t="s">
        <v>9878</v>
      </c>
    </row>
    <row r="2107" spans="1:2" x14ac:dyDescent="0.25">
      <c r="B2107" t="s">
        <v>12568</v>
      </c>
    </row>
    <row r="2108" spans="1:2" x14ac:dyDescent="0.25">
      <c r="A2108" t="s">
        <v>10804</v>
      </c>
    </row>
    <row r="2109" spans="1:2" x14ac:dyDescent="0.25">
      <c r="B2109" t="s">
        <v>14759</v>
      </c>
    </row>
    <row r="2110" spans="1:2" x14ac:dyDescent="0.25">
      <c r="A2110" t="s">
        <v>10540</v>
      </c>
    </row>
    <row r="2111" spans="1:2" x14ac:dyDescent="0.25">
      <c r="B2111" t="s">
        <v>12570</v>
      </c>
    </row>
    <row r="2112" spans="1:2" x14ac:dyDescent="0.25">
      <c r="A2112" t="s">
        <v>2208</v>
      </c>
    </row>
    <row r="2113" spans="1:2" x14ac:dyDescent="0.25">
      <c r="B2113" t="s">
        <v>11983</v>
      </c>
    </row>
    <row r="2114" spans="1:2" x14ac:dyDescent="0.25">
      <c r="A2114" t="s">
        <v>2241</v>
      </c>
    </row>
    <row r="2115" spans="1:2" x14ac:dyDescent="0.25">
      <c r="B2115" t="s">
        <v>12766</v>
      </c>
    </row>
    <row r="2116" spans="1:2" x14ac:dyDescent="0.25">
      <c r="A2116" t="s">
        <v>10484</v>
      </c>
    </row>
    <row r="2117" spans="1:2" x14ac:dyDescent="0.25">
      <c r="B2117" t="s">
        <v>12235</v>
      </c>
    </row>
    <row r="2118" spans="1:2" x14ac:dyDescent="0.25">
      <c r="A2118" t="s">
        <v>9822</v>
      </c>
    </row>
    <row r="2119" spans="1:2" x14ac:dyDescent="0.25">
      <c r="B2119" t="s">
        <v>11918</v>
      </c>
    </row>
    <row r="2120" spans="1:2" x14ac:dyDescent="0.25">
      <c r="A2120" t="s">
        <v>9823</v>
      </c>
    </row>
    <row r="2121" spans="1:2" x14ac:dyDescent="0.25">
      <c r="B2121" t="s">
        <v>12118</v>
      </c>
    </row>
    <row r="2122" spans="1:2" x14ac:dyDescent="0.25">
      <c r="A2122" t="s">
        <v>329</v>
      </c>
    </row>
    <row r="2123" spans="1:2" x14ac:dyDescent="0.25">
      <c r="B2123" t="s">
        <v>11909</v>
      </c>
    </row>
    <row r="2124" spans="1:2" x14ac:dyDescent="0.25">
      <c r="A2124" t="s">
        <v>3795</v>
      </c>
    </row>
    <row r="2125" spans="1:2" x14ac:dyDescent="0.25">
      <c r="B2125" t="s">
        <v>12051</v>
      </c>
    </row>
    <row r="2126" spans="1:2" x14ac:dyDescent="0.25">
      <c r="A2126" t="s">
        <v>2513</v>
      </c>
    </row>
    <row r="2127" spans="1:2" x14ac:dyDescent="0.25">
      <c r="B2127" t="s">
        <v>14704</v>
      </c>
    </row>
    <row r="2128" spans="1:2" x14ac:dyDescent="0.25">
      <c r="A2128" t="s">
        <v>3105</v>
      </c>
    </row>
    <row r="2129" spans="1:2" x14ac:dyDescent="0.25">
      <c r="B2129" t="s">
        <v>12555</v>
      </c>
    </row>
    <row r="2130" spans="1:2" x14ac:dyDescent="0.25">
      <c r="A2130" t="s">
        <v>5681</v>
      </c>
    </row>
    <row r="2131" spans="1:2" x14ac:dyDescent="0.25">
      <c r="B2131" t="s">
        <v>12774</v>
      </c>
    </row>
    <row r="2132" spans="1:2" x14ac:dyDescent="0.25">
      <c r="A2132" t="s">
        <v>3117</v>
      </c>
    </row>
    <row r="2133" spans="1:2" x14ac:dyDescent="0.25">
      <c r="B2133" t="s">
        <v>12555</v>
      </c>
    </row>
    <row r="2134" spans="1:2" x14ac:dyDescent="0.25">
      <c r="A2134" t="s">
        <v>5691</v>
      </c>
    </row>
    <row r="2135" spans="1:2" x14ac:dyDescent="0.25">
      <c r="B2135" t="s">
        <v>12774</v>
      </c>
    </row>
    <row r="2136" spans="1:2" x14ac:dyDescent="0.25">
      <c r="A2136" t="s">
        <v>8963</v>
      </c>
    </row>
    <row r="2137" spans="1:2" x14ac:dyDescent="0.25">
      <c r="B2137" t="s">
        <v>12179</v>
      </c>
    </row>
    <row r="2138" spans="1:2" x14ac:dyDescent="0.25">
      <c r="A2138" t="s">
        <v>11132</v>
      </c>
    </row>
    <row r="2139" spans="1:2" x14ac:dyDescent="0.25">
      <c r="B2139" t="s">
        <v>12308</v>
      </c>
    </row>
    <row r="2140" spans="1:2" x14ac:dyDescent="0.25">
      <c r="A2140" t="s">
        <v>5600</v>
      </c>
    </row>
    <row r="2141" spans="1:2" x14ac:dyDescent="0.25">
      <c r="B2141" t="s">
        <v>12132</v>
      </c>
    </row>
    <row r="2142" spans="1:2" x14ac:dyDescent="0.25">
      <c r="A2142" t="s">
        <v>555</v>
      </c>
    </row>
    <row r="2143" spans="1:2" x14ac:dyDescent="0.25">
      <c r="B2143" t="s">
        <v>14693</v>
      </c>
    </row>
    <row r="2144" spans="1:2" x14ac:dyDescent="0.25">
      <c r="A2144" t="s">
        <v>10508</v>
      </c>
    </row>
    <row r="2145" spans="1:2" x14ac:dyDescent="0.25">
      <c r="B2145" t="s">
        <v>12783</v>
      </c>
    </row>
    <row r="2146" spans="1:2" x14ac:dyDescent="0.25">
      <c r="A2146" t="s">
        <v>539</v>
      </c>
    </row>
    <row r="2147" spans="1:2" x14ac:dyDescent="0.25">
      <c r="B2147" t="s">
        <v>14693</v>
      </c>
    </row>
    <row r="2148" spans="1:2" x14ac:dyDescent="0.25">
      <c r="A2148" t="s">
        <v>10507</v>
      </c>
    </row>
    <row r="2149" spans="1:2" x14ac:dyDescent="0.25">
      <c r="B2149" t="s">
        <v>12783</v>
      </c>
    </row>
    <row r="2150" spans="1:2" x14ac:dyDescent="0.25">
      <c r="A2150" t="s">
        <v>386</v>
      </c>
    </row>
    <row r="2151" spans="1:2" x14ac:dyDescent="0.25">
      <c r="B2151" t="s">
        <v>11911</v>
      </c>
    </row>
    <row r="2152" spans="1:2" x14ac:dyDescent="0.25">
      <c r="A2152" t="s">
        <v>3423</v>
      </c>
    </row>
    <row r="2153" spans="1:2" x14ac:dyDescent="0.25">
      <c r="B2153" t="s">
        <v>14711</v>
      </c>
    </row>
    <row r="2154" spans="1:2" x14ac:dyDescent="0.25">
      <c r="A2154" t="s">
        <v>12459</v>
      </c>
    </row>
    <row r="2155" spans="1:2" x14ac:dyDescent="0.25">
      <c r="B2155" t="s">
        <v>12799</v>
      </c>
    </row>
    <row r="2156" spans="1:2" x14ac:dyDescent="0.25">
      <c r="A2156" t="s">
        <v>12460</v>
      </c>
    </row>
    <row r="2157" spans="1:2" x14ac:dyDescent="0.25">
      <c r="B2157" t="s">
        <v>14767</v>
      </c>
    </row>
    <row r="2158" spans="1:2" x14ac:dyDescent="0.25">
      <c r="A2158" t="s">
        <v>12463</v>
      </c>
    </row>
    <row r="2159" spans="1:2" x14ac:dyDescent="0.25">
      <c r="B2159" t="s">
        <v>12800</v>
      </c>
    </row>
    <row r="2160" spans="1:2" x14ac:dyDescent="0.25">
      <c r="A2160" t="s">
        <v>12464</v>
      </c>
    </row>
    <row r="2161" spans="1:2" x14ac:dyDescent="0.25">
      <c r="B2161" t="s">
        <v>12801</v>
      </c>
    </row>
    <row r="2162" spans="1:2" x14ac:dyDescent="0.25">
      <c r="A2162" t="s">
        <v>12454</v>
      </c>
    </row>
    <row r="2163" spans="1:2" x14ac:dyDescent="0.25">
      <c r="B2163" t="s">
        <v>14354</v>
      </c>
    </row>
    <row r="2164" spans="1:2" x14ac:dyDescent="0.25">
      <c r="A2164" t="s">
        <v>12455</v>
      </c>
    </row>
    <row r="2165" spans="1:2" x14ac:dyDescent="0.25">
      <c r="B2165" t="s">
        <v>14354</v>
      </c>
    </row>
    <row r="2166" spans="1:2" x14ac:dyDescent="0.25">
      <c r="A2166" t="s">
        <v>12467</v>
      </c>
    </row>
    <row r="2167" spans="1:2" x14ac:dyDescent="0.25">
      <c r="B2167" t="s">
        <v>12802</v>
      </c>
    </row>
    <row r="2168" spans="1:2" x14ac:dyDescent="0.25">
      <c r="A2168" t="s">
        <v>12472</v>
      </c>
    </row>
    <row r="2169" spans="1:2" x14ac:dyDescent="0.25">
      <c r="B2169" t="s">
        <v>12803</v>
      </c>
    </row>
    <row r="2170" spans="1:2" x14ac:dyDescent="0.25">
      <c r="A2170" t="s">
        <v>12473</v>
      </c>
    </row>
    <row r="2171" spans="1:2" x14ac:dyDescent="0.25">
      <c r="B2171" t="s">
        <v>12804</v>
      </c>
    </row>
    <row r="2172" spans="1:2" x14ac:dyDescent="0.25">
      <c r="A2172" t="s">
        <v>12477</v>
      </c>
    </row>
    <row r="2173" spans="1:2" x14ac:dyDescent="0.25">
      <c r="B2173" t="s">
        <v>14802</v>
      </c>
    </row>
    <row r="2174" spans="1:2" x14ac:dyDescent="0.25">
      <c r="A2174" t="s">
        <v>12478</v>
      </c>
    </row>
    <row r="2175" spans="1:2" x14ac:dyDescent="0.25">
      <c r="B2175" t="s">
        <v>14802</v>
      </c>
    </row>
    <row r="2176" spans="1:2" x14ac:dyDescent="0.25">
      <c r="A2176" t="s">
        <v>12479</v>
      </c>
    </row>
    <row r="2177" spans="1:2" x14ac:dyDescent="0.25">
      <c r="B2177" t="s">
        <v>14802</v>
      </c>
    </row>
    <row r="2178" spans="1:2" x14ac:dyDescent="0.25">
      <c r="A2178" t="s">
        <v>12488</v>
      </c>
    </row>
    <row r="2179" spans="1:2" x14ac:dyDescent="0.25">
      <c r="B2179" t="s">
        <v>12805</v>
      </c>
    </row>
    <row r="2180" spans="1:2" x14ac:dyDescent="0.25">
      <c r="A2180" t="s">
        <v>12489</v>
      </c>
    </row>
    <row r="2181" spans="1:2" x14ac:dyDescent="0.25">
      <c r="B2181" t="s">
        <v>14768</v>
      </c>
    </row>
    <row r="2182" spans="1:2" x14ac:dyDescent="0.25">
      <c r="A2182" t="s">
        <v>12493</v>
      </c>
    </row>
    <row r="2183" spans="1:2" x14ac:dyDescent="0.25">
      <c r="B2183" t="s">
        <v>14355</v>
      </c>
    </row>
    <row r="2184" spans="1:2" x14ac:dyDescent="0.25">
      <c r="A2184" t="s">
        <v>12495</v>
      </c>
    </row>
    <row r="2185" spans="1:2" x14ac:dyDescent="0.25">
      <c r="B2185" t="s">
        <v>12806</v>
      </c>
    </row>
    <row r="2186" spans="1:2" x14ac:dyDescent="0.25">
      <c r="A2186" t="s">
        <v>12501</v>
      </c>
    </row>
    <row r="2187" spans="1:2" x14ac:dyDescent="0.25">
      <c r="B2187" t="s">
        <v>12807</v>
      </c>
    </row>
    <row r="2188" spans="1:2" x14ac:dyDescent="0.25">
      <c r="A2188" t="s">
        <v>12502</v>
      </c>
    </row>
    <row r="2189" spans="1:2" x14ac:dyDescent="0.25">
      <c r="B2189" t="s">
        <v>12807</v>
      </c>
    </row>
    <row r="2190" spans="1:2" x14ac:dyDescent="0.25">
      <c r="A2190" t="s">
        <v>12503</v>
      </c>
    </row>
    <row r="2191" spans="1:2" x14ac:dyDescent="0.25">
      <c r="B2191" t="s">
        <v>12808</v>
      </c>
    </row>
    <row r="2192" spans="1:2" x14ac:dyDescent="0.25">
      <c r="A2192" t="s">
        <v>12515</v>
      </c>
    </row>
    <row r="2193" spans="1:2" x14ac:dyDescent="0.25">
      <c r="B2193" t="s">
        <v>12809</v>
      </c>
    </row>
    <row r="2194" spans="1:2" x14ac:dyDescent="0.25">
      <c r="A2194" t="s">
        <v>12516</v>
      </c>
    </row>
    <row r="2195" spans="1:2" x14ac:dyDescent="0.25">
      <c r="B2195" t="s">
        <v>12809</v>
      </c>
    </row>
    <row r="2196" spans="1:2" x14ac:dyDescent="0.25">
      <c r="A2196" t="s">
        <v>12520</v>
      </c>
    </row>
    <row r="2197" spans="1:2" x14ac:dyDescent="0.25">
      <c r="B2197" t="s">
        <v>12810</v>
      </c>
    </row>
    <row r="2198" spans="1:2" x14ac:dyDescent="0.25">
      <c r="A2198" t="s">
        <v>12521</v>
      </c>
    </row>
    <row r="2199" spans="1:2" x14ac:dyDescent="0.25">
      <c r="B2199" t="s">
        <v>12810</v>
      </c>
    </row>
    <row r="2200" spans="1:2" x14ac:dyDescent="0.25">
      <c r="A2200" t="s">
        <v>12522</v>
      </c>
    </row>
    <row r="2201" spans="1:2" x14ac:dyDescent="0.25">
      <c r="B2201" t="s">
        <v>12810</v>
      </c>
    </row>
    <row r="2202" spans="1:2" x14ac:dyDescent="0.25">
      <c r="A2202" t="s">
        <v>12528</v>
      </c>
    </row>
    <row r="2203" spans="1:2" x14ac:dyDescent="0.25">
      <c r="B2203" t="s">
        <v>12811</v>
      </c>
    </row>
    <row r="2204" spans="1:2" x14ac:dyDescent="0.25">
      <c r="A2204" t="s">
        <v>12529</v>
      </c>
    </row>
    <row r="2205" spans="1:2" x14ac:dyDescent="0.25">
      <c r="B2205" t="s">
        <v>12811</v>
      </c>
    </row>
    <row r="2206" spans="1:2" x14ac:dyDescent="0.25">
      <c r="A2206" t="s">
        <v>12530</v>
      </c>
    </row>
    <row r="2207" spans="1:2" x14ac:dyDescent="0.25">
      <c r="B2207" t="s">
        <v>12811</v>
      </c>
    </row>
    <row r="2208" spans="1:2" x14ac:dyDescent="0.25">
      <c r="A2208" t="s">
        <v>12536</v>
      </c>
    </row>
    <row r="2209" spans="1:2" x14ac:dyDescent="0.25">
      <c r="B2209" t="s">
        <v>14769</v>
      </c>
    </row>
    <row r="2210" spans="1:2" x14ac:dyDescent="0.25">
      <c r="A2210" t="s">
        <v>12537</v>
      </c>
    </row>
    <row r="2211" spans="1:2" x14ac:dyDescent="0.25">
      <c r="B2211" t="s">
        <v>14769</v>
      </c>
    </row>
    <row r="2212" spans="1:2" x14ac:dyDescent="0.25">
      <c r="A2212" t="s">
        <v>12538</v>
      </c>
    </row>
    <row r="2213" spans="1:2" x14ac:dyDescent="0.25">
      <c r="B2213" t="s">
        <v>14769</v>
      </c>
    </row>
    <row r="2214" spans="1:2" x14ac:dyDescent="0.25">
      <c r="A2214" t="s">
        <v>5632</v>
      </c>
    </row>
    <row r="2215" spans="1:2" x14ac:dyDescent="0.25">
      <c r="B2215" t="s">
        <v>12812</v>
      </c>
    </row>
    <row r="2216" spans="1:2" x14ac:dyDescent="0.25">
      <c r="A2216" t="s">
        <v>12628</v>
      </c>
    </row>
    <row r="2217" spans="1:2" x14ac:dyDescent="0.25">
      <c r="B2217" t="s">
        <v>14321</v>
      </c>
    </row>
    <row r="2218" spans="1:2" x14ac:dyDescent="0.25">
      <c r="A2218" t="s">
        <v>12632</v>
      </c>
    </row>
    <row r="2219" spans="1:2" x14ac:dyDescent="0.25">
      <c r="B2219" t="s">
        <v>14356</v>
      </c>
    </row>
    <row r="2220" spans="1:2" x14ac:dyDescent="0.25">
      <c r="A2220" t="s">
        <v>12633</v>
      </c>
    </row>
    <row r="2221" spans="1:2" x14ac:dyDescent="0.25">
      <c r="B2221" t="s">
        <v>14356</v>
      </c>
    </row>
    <row r="2222" spans="1:2" x14ac:dyDescent="0.25">
      <c r="A2222" t="s">
        <v>12634</v>
      </c>
    </row>
    <row r="2223" spans="1:2" x14ac:dyDescent="0.25">
      <c r="B2223" t="s">
        <v>14356</v>
      </c>
    </row>
    <row r="2224" spans="1:2" x14ac:dyDescent="0.25">
      <c r="A2224" t="s">
        <v>12638</v>
      </c>
    </row>
    <row r="2225" spans="1:2" x14ac:dyDescent="0.25">
      <c r="B2225" t="s">
        <v>12813</v>
      </c>
    </row>
    <row r="2226" spans="1:2" x14ac:dyDescent="0.25">
      <c r="A2226" t="s">
        <v>12639</v>
      </c>
    </row>
    <row r="2227" spans="1:2" x14ac:dyDescent="0.25">
      <c r="B2227" t="s">
        <v>14322</v>
      </c>
    </row>
    <row r="2228" spans="1:2" x14ac:dyDescent="0.25">
      <c r="A2228" t="s">
        <v>12640</v>
      </c>
    </row>
    <row r="2229" spans="1:2" x14ac:dyDescent="0.25">
      <c r="B2229" t="s">
        <v>14322</v>
      </c>
    </row>
    <row r="2230" spans="1:2" x14ac:dyDescent="0.25">
      <c r="A2230" t="s">
        <v>12729</v>
      </c>
    </row>
    <row r="2231" spans="1:2" x14ac:dyDescent="0.25">
      <c r="B2231" t="s">
        <v>12814</v>
      </c>
    </row>
    <row r="2232" spans="1:2" x14ac:dyDescent="0.25">
      <c r="A2232" t="s">
        <v>12730</v>
      </c>
    </row>
    <row r="2233" spans="1:2" x14ac:dyDescent="0.25">
      <c r="B2233" t="s">
        <v>12814</v>
      </c>
    </row>
    <row r="2234" spans="1:2" x14ac:dyDescent="0.25">
      <c r="A2234" t="s">
        <v>12733</v>
      </c>
    </row>
    <row r="2235" spans="1:2" x14ac:dyDescent="0.25">
      <c r="B2235" t="s">
        <v>14770</v>
      </c>
    </row>
    <row r="2236" spans="1:2" x14ac:dyDescent="0.25">
      <c r="A2236" t="s">
        <v>12734</v>
      </c>
    </row>
    <row r="2237" spans="1:2" x14ac:dyDescent="0.25">
      <c r="B2237" t="s">
        <v>14770</v>
      </c>
    </row>
    <row r="2238" spans="1:2" x14ac:dyDescent="0.25">
      <c r="A2238" t="s">
        <v>12738</v>
      </c>
    </row>
    <row r="2239" spans="1:2" x14ac:dyDescent="0.25">
      <c r="B2239" t="s">
        <v>12815</v>
      </c>
    </row>
    <row r="2240" spans="1:2" x14ac:dyDescent="0.25">
      <c r="A2240" t="s">
        <v>12740</v>
      </c>
    </row>
    <row r="2241" spans="1:2" x14ac:dyDescent="0.25">
      <c r="B2241" t="s">
        <v>14323</v>
      </c>
    </row>
    <row r="2242" spans="1:2" x14ac:dyDescent="0.25">
      <c r="A2242" t="s">
        <v>12741</v>
      </c>
    </row>
    <row r="2243" spans="1:2" x14ac:dyDescent="0.25">
      <c r="B2243" t="s">
        <v>14324</v>
      </c>
    </row>
    <row r="2244" spans="1:2" x14ac:dyDescent="0.25">
      <c r="A2244" t="s">
        <v>14142</v>
      </c>
    </row>
    <row r="2245" spans="1:2" x14ac:dyDescent="0.25">
      <c r="B2245" t="s">
        <v>14325</v>
      </c>
    </row>
    <row r="2246" spans="1:2" x14ac:dyDescent="0.25">
      <c r="A2246" t="s">
        <v>14144</v>
      </c>
    </row>
    <row r="2247" spans="1:2" x14ac:dyDescent="0.25">
      <c r="B2247" t="s">
        <v>14771</v>
      </c>
    </row>
    <row r="2248" spans="1:2" x14ac:dyDescent="0.25">
      <c r="A2248" t="s">
        <v>14145</v>
      </c>
    </row>
    <row r="2249" spans="1:2" x14ac:dyDescent="0.25">
      <c r="B2249" t="s">
        <v>14772</v>
      </c>
    </row>
    <row r="2250" spans="1:2" x14ac:dyDescent="0.25">
      <c r="A2250" t="s">
        <v>14146</v>
      </c>
    </row>
    <row r="2251" spans="1:2" x14ac:dyDescent="0.25">
      <c r="B2251" t="s">
        <v>14773</v>
      </c>
    </row>
    <row r="2252" spans="1:2" x14ac:dyDescent="0.25">
      <c r="A2252" t="s">
        <v>14147</v>
      </c>
    </row>
    <row r="2253" spans="1:2" x14ac:dyDescent="0.25">
      <c r="B2253" t="s">
        <v>14774</v>
      </c>
    </row>
    <row r="2254" spans="1:2" x14ac:dyDescent="0.25">
      <c r="A2254" t="s">
        <v>14148</v>
      </c>
    </row>
    <row r="2255" spans="1:2" x14ac:dyDescent="0.25">
      <c r="B2255" t="s">
        <v>14775</v>
      </c>
    </row>
    <row r="2256" spans="1:2" x14ac:dyDescent="0.25">
      <c r="A2256" t="s">
        <v>14149</v>
      </c>
    </row>
    <row r="2257" spans="1:2" x14ac:dyDescent="0.25">
      <c r="B2257" t="s">
        <v>14776</v>
      </c>
    </row>
    <row r="2258" spans="1:2" x14ac:dyDescent="0.25">
      <c r="A2258" t="s">
        <v>14150</v>
      </c>
    </row>
    <row r="2259" spans="1:2" x14ac:dyDescent="0.25">
      <c r="B2259" t="s">
        <v>14777</v>
      </c>
    </row>
    <row r="2260" spans="1:2" x14ac:dyDescent="0.25">
      <c r="A2260" t="s">
        <v>14151</v>
      </c>
    </row>
    <row r="2261" spans="1:2" x14ac:dyDescent="0.25">
      <c r="B2261" t="s">
        <v>14778</v>
      </c>
    </row>
    <row r="2262" spans="1:2" x14ac:dyDescent="0.25">
      <c r="A2262" t="s">
        <v>14152</v>
      </c>
    </row>
    <row r="2263" spans="1:2" x14ac:dyDescent="0.25">
      <c r="B2263" t="s">
        <v>14778</v>
      </c>
    </row>
    <row r="2264" spans="1:2" x14ac:dyDescent="0.25">
      <c r="A2264" t="s">
        <v>14153</v>
      </c>
    </row>
    <row r="2265" spans="1:2" x14ac:dyDescent="0.25">
      <c r="B2265" t="s">
        <v>14326</v>
      </c>
    </row>
    <row r="2266" spans="1:2" x14ac:dyDescent="0.25">
      <c r="A2266" t="s">
        <v>14169</v>
      </c>
    </row>
    <row r="2267" spans="1:2" x14ac:dyDescent="0.25">
      <c r="B2267" t="s">
        <v>14779</v>
      </c>
    </row>
    <row r="2268" spans="1:2" x14ac:dyDescent="0.25">
      <c r="A2268" t="s">
        <v>14170</v>
      </c>
    </row>
    <row r="2269" spans="1:2" x14ac:dyDescent="0.25">
      <c r="B2269" t="s">
        <v>14779</v>
      </c>
    </row>
    <row r="2270" spans="1:2" x14ac:dyDescent="0.25">
      <c r="A2270" t="s">
        <v>14174</v>
      </c>
    </row>
    <row r="2271" spans="1:2" x14ac:dyDescent="0.25">
      <c r="B2271" t="s">
        <v>14327</v>
      </c>
    </row>
    <row r="2272" spans="1:2" x14ac:dyDescent="0.25">
      <c r="A2272" t="s">
        <v>14176</v>
      </c>
    </row>
    <row r="2273" spans="1:2" x14ac:dyDescent="0.25">
      <c r="B2273" t="s">
        <v>14328</v>
      </c>
    </row>
    <row r="2274" spans="1:2" x14ac:dyDescent="0.25">
      <c r="A2274" t="s">
        <v>14177</v>
      </c>
    </row>
    <row r="2275" spans="1:2" x14ac:dyDescent="0.25">
      <c r="B2275" t="s">
        <v>14329</v>
      </c>
    </row>
    <row r="2276" spans="1:2" x14ac:dyDescent="0.25">
      <c r="A2276" t="s">
        <v>14192</v>
      </c>
    </row>
    <row r="2277" spans="1:2" x14ac:dyDescent="0.25">
      <c r="B2277" t="s">
        <v>14330</v>
      </c>
    </row>
    <row r="2278" spans="1:2" x14ac:dyDescent="0.25">
      <c r="A2278" t="s">
        <v>14193</v>
      </c>
    </row>
    <row r="2279" spans="1:2" x14ac:dyDescent="0.25">
      <c r="B2279" t="s">
        <v>14331</v>
      </c>
    </row>
    <row r="2280" spans="1:2" x14ac:dyDescent="0.25">
      <c r="A2280" t="s">
        <v>14194</v>
      </c>
    </row>
    <row r="2281" spans="1:2" x14ac:dyDescent="0.25">
      <c r="B2281" t="s">
        <v>14780</v>
      </c>
    </row>
    <row r="2282" spans="1:2" x14ac:dyDescent="0.25">
      <c r="A2282" t="s">
        <v>14195</v>
      </c>
    </row>
    <row r="2283" spans="1:2" x14ac:dyDescent="0.25">
      <c r="B2283" t="s">
        <v>14780</v>
      </c>
    </row>
    <row r="2284" spans="1:2" x14ac:dyDescent="0.25">
      <c r="A2284" t="s">
        <v>14196</v>
      </c>
    </row>
    <row r="2285" spans="1:2" x14ac:dyDescent="0.25">
      <c r="B2285" t="s">
        <v>14780</v>
      </c>
    </row>
    <row r="2286" spans="1:2" x14ac:dyDescent="0.25">
      <c r="A2286" t="s">
        <v>14197</v>
      </c>
    </row>
    <row r="2287" spans="1:2" x14ac:dyDescent="0.25">
      <c r="B2287" t="s">
        <v>14332</v>
      </c>
    </row>
    <row r="2288" spans="1:2" x14ac:dyDescent="0.25">
      <c r="A2288" t="s">
        <v>14198</v>
      </c>
    </row>
    <row r="2289" spans="1:2" x14ac:dyDescent="0.25">
      <c r="B2289" t="s">
        <v>14332</v>
      </c>
    </row>
    <row r="2290" spans="1:2" x14ac:dyDescent="0.25">
      <c r="A2290" t="s">
        <v>14210</v>
      </c>
    </row>
    <row r="2291" spans="1:2" x14ac:dyDescent="0.25">
      <c r="B2291" t="s">
        <v>14333</v>
      </c>
    </row>
    <row r="2292" spans="1:2" x14ac:dyDescent="0.25">
      <c r="A2292" t="s">
        <v>14211</v>
      </c>
    </row>
    <row r="2293" spans="1:2" x14ac:dyDescent="0.25">
      <c r="B2293" t="s">
        <v>14333</v>
      </c>
    </row>
    <row r="2294" spans="1:2" x14ac:dyDescent="0.25">
      <c r="A2294" t="s">
        <v>14212</v>
      </c>
    </row>
    <row r="2295" spans="1:2" x14ac:dyDescent="0.25">
      <c r="B2295" t="s">
        <v>14334</v>
      </c>
    </row>
    <row r="2296" spans="1:2" x14ac:dyDescent="0.25">
      <c r="A2296" t="s">
        <v>14217</v>
      </c>
    </row>
    <row r="2297" spans="1:2" x14ac:dyDescent="0.25">
      <c r="B2297" t="s">
        <v>14335</v>
      </c>
    </row>
    <row r="2298" spans="1:2" x14ac:dyDescent="0.25">
      <c r="A2298" t="s">
        <v>14218</v>
      </c>
    </row>
    <row r="2299" spans="1:2" x14ac:dyDescent="0.25">
      <c r="B2299" t="s">
        <v>14335</v>
      </c>
    </row>
    <row r="2300" spans="1:2" x14ac:dyDescent="0.25">
      <c r="A2300" t="s">
        <v>14219</v>
      </c>
    </row>
    <row r="2301" spans="1:2" x14ac:dyDescent="0.25">
      <c r="B2301" t="s">
        <v>14781</v>
      </c>
    </row>
    <row r="2302" spans="1:2" x14ac:dyDescent="0.25">
      <c r="A2302" t="s">
        <v>14225</v>
      </c>
    </row>
    <row r="2303" spans="1:2" x14ac:dyDescent="0.25">
      <c r="B2303" t="s">
        <v>14336</v>
      </c>
    </row>
    <row r="2304" spans="1:2" x14ac:dyDescent="0.25">
      <c r="A2304" t="s">
        <v>14226</v>
      </c>
    </row>
    <row r="2305" spans="1:2" x14ac:dyDescent="0.25">
      <c r="B2305" t="s">
        <v>14358</v>
      </c>
    </row>
    <row r="2306" spans="1:2" x14ac:dyDescent="0.25">
      <c r="A2306" t="s">
        <v>14232</v>
      </c>
    </row>
    <row r="2307" spans="1:2" x14ac:dyDescent="0.25">
      <c r="B2307" t="s">
        <v>14782</v>
      </c>
    </row>
    <row r="2308" spans="1:2" x14ac:dyDescent="0.25">
      <c r="A2308" t="s">
        <v>14233</v>
      </c>
    </row>
    <row r="2309" spans="1:2" x14ac:dyDescent="0.25">
      <c r="B2309" t="s">
        <v>14337</v>
      </c>
    </row>
    <row r="2310" spans="1:2" x14ac:dyDescent="0.25">
      <c r="A2310" t="s">
        <v>14234</v>
      </c>
    </row>
    <row r="2311" spans="1:2" x14ac:dyDescent="0.25">
      <c r="B2311" t="s">
        <v>14814</v>
      </c>
    </row>
    <row r="2312" spans="1:2" x14ac:dyDescent="0.25">
      <c r="A2312" t="s">
        <v>14235</v>
      </c>
    </row>
    <row r="2313" spans="1:2" x14ac:dyDescent="0.25">
      <c r="B2313" t="s">
        <v>14338</v>
      </c>
    </row>
    <row r="2314" spans="1:2" x14ac:dyDescent="0.25">
      <c r="A2314" t="s">
        <v>14236</v>
      </c>
    </row>
    <row r="2315" spans="1:2" x14ac:dyDescent="0.25">
      <c r="B2315" t="s">
        <v>14338</v>
      </c>
    </row>
    <row r="2316" spans="1:2" x14ac:dyDescent="0.25">
      <c r="A2316" t="s">
        <v>14237</v>
      </c>
    </row>
    <row r="2317" spans="1:2" x14ac:dyDescent="0.25">
      <c r="B2317" t="s">
        <v>14359</v>
      </c>
    </row>
    <row r="2318" spans="1:2" x14ac:dyDescent="0.25">
      <c r="A2318" t="s">
        <v>14238</v>
      </c>
    </row>
    <row r="2319" spans="1:2" x14ac:dyDescent="0.25">
      <c r="B2319" t="s">
        <v>14339</v>
      </c>
    </row>
    <row r="2320" spans="1:2" x14ac:dyDescent="0.25">
      <c r="A2320" t="s">
        <v>14250</v>
      </c>
    </row>
    <row r="2321" spans="1:2" x14ac:dyDescent="0.25">
      <c r="B2321" t="s">
        <v>14340</v>
      </c>
    </row>
    <row r="2322" spans="1:2" x14ac:dyDescent="0.25">
      <c r="A2322" t="s">
        <v>14251</v>
      </c>
    </row>
    <row r="2323" spans="1:2" x14ac:dyDescent="0.25">
      <c r="B2323" t="s">
        <v>14340</v>
      </c>
    </row>
    <row r="2324" spans="1:2" x14ac:dyDescent="0.25">
      <c r="A2324" t="s">
        <v>14255</v>
      </c>
    </row>
    <row r="2325" spans="1:2" x14ac:dyDescent="0.25">
      <c r="B2325" t="s">
        <v>12403</v>
      </c>
    </row>
    <row r="2326" spans="1:2" x14ac:dyDescent="0.25">
      <c r="A2326" t="s">
        <v>14345</v>
      </c>
    </row>
    <row r="2327" spans="1:2" x14ac:dyDescent="0.25">
      <c r="B2327" t="s">
        <v>14783</v>
      </c>
    </row>
    <row r="2328" spans="1:2" x14ac:dyDescent="0.25">
      <c r="A2328" t="s">
        <v>14346</v>
      </c>
    </row>
    <row r="2329" spans="1:2" x14ac:dyDescent="0.25">
      <c r="B2329" t="s">
        <v>14783</v>
      </c>
    </row>
    <row r="2330" spans="1:2" x14ac:dyDescent="0.25">
      <c r="A2330" t="s">
        <v>14413</v>
      </c>
    </row>
    <row r="2331" spans="1:2" x14ac:dyDescent="0.25">
      <c r="B2331" t="s">
        <v>14784</v>
      </c>
    </row>
    <row r="2332" spans="1:2" x14ac:dyDescent="0.25">
      <c r="A2332" t="s">
        <v>14414</v>
      </c>
    </row>
    <row r="2333" spans="1:2" x14ac:dyDescent="0.25">
      <c r="B2333" t="s">
        <v>14784</v>
      </c>
    </row>
    <row r="2334" spans="1:2" x14ac:dyDescent="0.25">
      <c r="A2334" t="s">
        <v>14435</v>
      </c>
    </row>
    <row r="2335" spans="1:2" x14ac:dyDescent="0.25">
      <c r="B2335" t="s">
        <v>14785</v>
      </c>
    </row>
    <row r="2336" spans="1:2" x14ac:dyDescent="0.25">
      <c r="A2336" t="s">
        <v>14438</v>
      </c>
    </row>
    <row r="2337" spans="1:2" x14ac:dyDescent="0.25">
      <c r="B2337" t="s">
        <v>14785</v>
      </c>
    </row>
    <row r="2338" spans="1:2" x14ac:dyDescent="0.25">
      <c r="A2338" t="s">
        <v>14436</v>
      </c>
    </row>
    <row r="2339" spans="1:2" x14ac:dyDescent="0.25">
      <c r="B2339" t="s">
        <v>14785</v>
      </c>
    </row>
    <row r="2340" spans="1:2" x14ac:dyDescent="0.25">
      <c r="A2340" t="s">
        <v>14437</v>
      </c>
    </row>
    <row r="2341" spans="1:2" x14ac:dyDescent="0.25">
      <c r="B2341" t="s">
        <v>14786</v>
      </c>
    </row>
    <row r="2342" spans="1:2" x14ac:dyDescent="0.25">
      <c r="A2342" t="s">
        <v>14452</v>
      </c>
    </row>
    <row r="2343" spans="1:2" x14ac:dyDescent="0.25">
      <c r="B2343" t="s">
        <v>14787</v>
      </c>
    </row>
    <row r="2344" spans="1:2" x14ac:dyDescent="0.25">
      <c r="A2344" t="s">
        <v>14453</v>
      </c>
    </row>
    <row r="2345" spans="1:2" x14ac:dyDescent="0.25">
      <c r="B2345" t="s">
        <v>14787</v>
      </c>
    </row>
    <row r="2346" spans="1:2" x14ac:dyDescent="0.25">
      <c r="A2346" t="s">
        <v>14454</v>
      </c>
    </row>
    <row r="2347" spans="1:2" x14ac:dyDescent="0.25">
      <c r="B2347" t="s">
        <v>14787</v>
      </c>
    </row>
    <row r="2348" spans="1:2" x14ac:dyDescent="0.25">
      <c r="A2348" t="s">
        <v>14803</v>
      </c>
    </row>
    <row r="2349" spans="1:2" x14ac:dyDescent="0.25">
      <c r="B2349" t="s">
        <v>14808</v>
      </c>
    </row>
    <row r="2350" spans="1:2" x14ac:dyDescent="0.25">
      <c r="A2350" t="s">
        <v>14804</v>
      </c>
    </row>
    <row r="2351" spans="1:2" x14ac:dyDescent="0.25">
      <c r="B2351" t="s">
        <v>14808</v>
      </c>
    </row>
    <row r="2352" spans="1:2" x14ac:dyDescent="0.25">
      <c r="A2352" t="s">
        <v>8982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091D6-DFFB-4133-A39D-01771E0788FD}">
  <sheetPr>
    <tabColor theme="4" tint="0.79998168889431442"/>
  </sheetPr>
  <dimension ref="A1:AA1378"/>
  <sheetViews>
    <sheetView zoomScale="70" zoomScaleNormal="70" workbookViewId="0">
      <pane xSplit="1" ySplit="11" topLeftCell="B43" activePane="bottomRight" state="frozen"/>
      <selection pane="topRight" activeCell="B1" sqref="B1"/>
      <selection pane="bottomLeft" activeCell="A12" sqref="A12"/>
      <selection pane="bottomRight" activeCell="B60" sqref="B60"/>
    </sheetView>
  </sheetViews>
  <sheetFormatPr defaultRowHeight="15" x14ac:dyDescent="0.25"/>
  <cols>
    <col min="2" max="2" width="18.42578125" bestFit="1" customWidth="1"/>
    <col min="9" max="9" width="10.7109375" bestFit="1" customWidth="1"/>
    <col min="10" max="10" width="11.5703125" bestFit="1" customWidth="1"/>
    <col min="11" max="11" width="12" bestFit="1" customWidth="1"/>
    <col min="12" max="13" width="22.5703125" bestFit="1" customWidth="1"/>
    <col min="14" max="14" width="20.140625" bestFit="1" customWidth="1"/>
  </cols>
  <sheetData>
    <row r="1" spans="1:27" ht="15.75" thickBot="1" x14ac:dyDescent="0.3">
      <c r="A1" s="26" t="s">
        <v>9941</v>
      </c>
      <c r="B1" s="26" t="s">
        <v>7247</v>
      </c>
      <c r="C1" s="26" t="s">
        <v>7251</v>
      </c>
      <c r="D1" s="26" t="s">
        <v>7250</v>
      </c>
      <c r="E1" s="26" t="s">
        <v>7252</v>
      </c>
      <c r="F1" s="26" t="s">
        <v>7253</v>
      </c>
      <c r="G1" s="26" t="s">
        <v>7254</v>
      </c>
      <c r="H1" s="26" t="s">
        <v>7255</v>
      </c>
      <c r="I1" s="26" t="s">
        <v>11889</v>
      </c>
      <c r="J1" s="26" t="s">
        <v>7479</v>
      </c>
      <c r="K1" s="26" t="s">
        <v>7480</v>
      </c>
      <c r="L1" s="26" t="s">
        <v>7489</v>
      </c>
      <c r="M1" s="26" t="s">
        <v>7490</v>
      </c>
      <c r="N1" s="26" t="s">
        <v>7491</v>
      </c>
      <c r="O1" s="26"/>
      <c r="P1" s="26" t="s">
        <v>11890</v>
      </c>
      <c r="Q1" s="26" t="s">
        <v>11894</v>
      </c>
    </row>
    <row r="2" spans="1:27" x14ac:dyDescent="0.25">
      <c r="A2">
        <v>1</v>
      </c>
      <c r="B2" t="s">
        <v>2</v>
      </c>
      <c r="C2">
        <v>60</v>
      </c>
      <c r="D2">
        <v>40</v>
      </c>
      <c r="E2">
        <v>55</v>
      </c>
      <c r="F2">
        <v>35</v>
      </c>
      <c r="G2">
        <v>65</v>
      </c>
      <c r="H2">
        <v>85</v>
      </c>
      <c r="I2">
        <v>340</v>
      </c>
      <c r="J2" t="s">
        <v>7308</v>
      </c>
      <c r="K2" t="s">
        <v>7272</v>
      </c>
      <c r="L2" t="s">
        <v>7366</v>
      </c>
      <c r="M2" t="s">
        <v>7260</v>
      </c>
      <c r="N2" t="s">
        <v>7262</v>
      </c>
      <c r="P2" t="b">
        <f>'Completed Species'!B2=B2</f>
        <v>1</v>
      </c>
      <c r="Q2" s="27">
        <f>SUM(C2:H2)-I2</f>
        <v>0</v>
      </c>
      <c r="S2" s="28" t="s">
        <v>11895</v>
      </c>
      <c r="T2" s="29"/>
      <c r="U2" s="29"/>
      <c r="V2" s="29"/>
      <c r="W2" s="29"/>
      <c r="X2" s="29"/>
      <c r="Y2" s="29"/>
      <c r="Z2" s="29"/>
      <c r="AA2" s="30"/>
    </row>
    <row r="3" spans="1:27" x14ac:dyDescent="0.25">
      <c r="A3">
        <v>2</v>
      </c>
      <c r="B3" t="s">
        <v>27</v>
      </c>
      <c r="C3">
        <v>85</v>
      </c>
      <c r="D3">
        <v>55</v>
      </c>
      <c r="E3">
        <v>85</v>
      </c>
      <c r="F3">
        <v>60</v>
      </c>
      <c r="G3">
        <v>95</v>
      </c>
      <c r="H3">
        <v>110</v>
      </c>
      <c r="I3">
        <v>490</v>
      </c>
      <c r="J3" t="s">
        <v>7308</v>
      </c>
      <c r="K3" t="s">
        <v>7272</v>
      </c>
      <c r="L3" t="s">
        <v>7366</v>
      </c>
      <c r="M3" t="s">
        <v>7260</v>
      </c>
      <c r="N3" t="s">
        <v>7262</v>
      </c>
      <c r="P3" t="b">
        <f>'Completed Species'!B3=B3</f>
        <v>1</v>
      </c>
      <c r="Q3" s="27">
        <f t="shared" ref="Q3:Q66" si="0">SUM(C3:H3)-I3</f>
        <v>0</v>
      </c>
      <c r="S3" s="31" t="s">
        <v>11896</v>
      </c>
      <c r="T3" s="32"/>
      <c r="U3" s="32"/>
      <c r="V3" s="32"/>
      <c r="W3" s="32"/>
      <c r="X3" s="32"/>
      <c r="Y3" s="32"/>
      <c r="Z3" s="32"/>
      <c r="AA3" s="33"/>
    </row>
    <row r="4" spans="1:27" x14ac:dyDescent="0.25">
      <c r="A4">
        <v>3</v>
      </c>
      <c r="B4" t="s">
        <v>39</v>
      </c>
      <c r="C4">
        <v>45</v>
      </c>
      <c r="D4">
        <v>20</v>
      </c>
      <c r="E4">
        <v>60</v>
      </c>
      <c r="F4">
        <v>20</v>
      </c>
      <c r="G4">
        <v>85</v>
      </c>
      <c r="H4">
        <v>60</v>
      </c>
      <c r="I4">
        <v>290</v>
      </c>
      <c r="J4" t="s">
        <v>7279</v>
      </c>
      <c r="K4" t="s">
        <v>7263</v>
      </c>
      <c r="L4" t="s">
        <v>7437</v>
      </c>
      <c r="M4" t="s">
        <v>7264</v>
      </c>
      <c r="N4" t="s">
        <v>7458</v>
      </c>
      <c r="P4" t="b">
        <f>'Completed Species'!B4=B4</f>
        <v>1</v>
      </c>
      <c r="Q4" s="27">
        <f t="shared" si="0"/>
        <v>0</v>
      </c>
      <c r="S4" s="31" t="s">
        <v>11897</v>
      </c>
      <c r="T4" s="32"/>
      <c r="U4" s="32"/>
      <c r="V4" s="32"/>
      <c r="W4" s="32"/>
      <c r="X4" s="32"/>
      <c r="Y4" s="32"/>
      <c r="Z4" s="32"/>
      <c r="AA4" s="33"/>
    </row>
    <row r="5" spans="1:27" x14ac:dyDescent="0.25">
      <c r="A5">
        <v>4</v>
      </c>
      <c r="B5" t="s">
        <v>58</v>
      </c>
      <c r="C5">
        <v>60</v>
      </c>
      <c r="D5">
        <v>35</v>
      </c>
      <c r="E5">
        <v>70</v>
      </c>
      <c r="F5">
        <v>35</v>
      </c>
      <c r="G5">
        <v>100</v>
      </c>
      <c r="H5">
        <v>70</v>
      </c>
      <c r="I5">
        <v>370</v>
      </c>
      <c r="J5" t="s">
        <v>7279</v>
      </c>
      <c r="K5" t="s">
        <v>7263</v>
      </c>
      <c r="L5" t="s">
        <v>7437</v>
      </c>
      <c r="M5" t="s">
        <v>7264</v>
      </c>
      <c r="N5" t="s">
        <v>7458</v>
      </c>
      <c r="P5" t="b">
        <f>'Completed Species'!B5=B5</f>
        <v>1</v>
      </c>
      <c r="Q5" s="27">
        <f t="shared" si="0"/>
        <v>0</v>
      </c>
      <c r="S5" s="31" t="s">
        <v>11898</v>
      </c>
      <c r="T5" s="32"/>
      <c r="U5" s="32"/>
      <c r="V5" s="32"/>
      <c r="W5" s="32"/>
      <c r="X5" s="32"/>
      <c r="Y5" s="32"/>
      <c r="Z5" s="32"/>
      <c r="AA5" s="33"/>
    </row>
    <row r="6" spans="1:27" x14ac:dyDescent="0.25">
      <c r="A6">
        <v>5</v>
      </c>
      <c r="B6" t="s">
        <v>68</v>
      </c>
      <c r="C6">
        <v>70</v>
      </c>
      <c r="D6">
        <v>40</v>
      </c>
      <c r="E6">
        <v>95</v>
      </c>
      <c r="F6">
        <v>60</v>
      </c>
      <c r="G6">
        <v>130</v>
      </c>
      <c r="H6">
        <v>95</v>
      </c>
      <c r="I6">
        <v>490</v>
      </c>
      <c r="J6" t="s">
        <v>7279</v>
      </c>
      <c r="K6" t="s">
        <v>7263</v>
      </c>
      <c r="L6" t="s">
        <v>7437</v>
      </c>
      <c r="M6" t="s">
        <v>7264</v>
      </c>
      <c r="N6" t="s">
        <v>7458</v>
      </c>
      <c r="P6" t="b">
        <f>'Completed Species'!B6=B6</f>
        <v>1</v>
      </c>
      <c r="Q6" s="27">
        <f t="shared" si="0"/>
        <v>0</v>
      </c>
      <c r="S6" s="31" t="s">
        <v>12584</v>
      </c>
      <c r="T6" s="32"/>
      <c r="U6" s="32"/>
      <c r="V6" s="32"/>
      <c r="W6" s="32"/>
      <c r="X6" s="32"/>
      <c r="Y6" s="32"/>
      <c r="Z6" s="32"/>
      <c r="AA6" s="33"/>
    </row>
    <row r="7" spans="1:27" x14ac:dyDescent="0.25">
      <c r="A7">
        <v>6</v>
      </c>
      <c r="B7" t="s">
        <v>80</v>
      </c>
      <c r="C7">
        <v>30</v>
      </c>
      <c r="D7">
        <v>30</v>
      </c>
      <c r="E7">
        <v>30</v>
      </c>
      <c r="F7">
        <v>85</v>
      </c>
      <c r="G7">
        <v>100</v>
      </c>
      <c r="H7">
        <v>35</v>
      </c>
      <c r="I7">
        <v>310</v>
      </c>
      <c r="J7" t="s">
        <v>7319</v>
      </c>
      <c r="K7" t="s">
        <v>7266</v>
      </c>
      <c r="L7" t="s">
        <v>7274</v>
      </c>
      <c r="M7" t="s">
        <v>7267</v>
      </c>
      <c r="N7" t="s">
        <v>7344</v>
      </c>
      <c r="P7" t="b">
        <f>'Completed Species'!B7=B7</f>
        <v>1</v>
      </c>
      <c r="Q7" s="27">
        <f t="shared" si="0"/>
        <v>0</v>
      </c>
      <c r="S7" s="31" t="s">
        <v>12585</v>
      </c>
      <c r="T7" s="32"/>
      <c r="U7" s="32"/>
      <c r="V7" s="32"/>
      <c r="W7" s="32"/>
      <c r="X7" s="32"/>
      <c r="Y7" s="32"/>
      <c r="Z7" s="32"/>
      <c r="AA7" s="33"/>
    </row>
    <row r="8" spans="1:27" x14ac:dyDescent="0.25">
      <c r="A8">
        <v>7</v>
      </c>
      <c r="B8" t="s">
        <v>95</v>
      </c>
      <c r="C8">
        <v>50</v>
      </c>
      <c r="D8">
        <v>45</v>
      </c>
      <c r="E8">
        <v>45</v>
      </c>
      <c r="F8">
        <v>95</v>
      </c>
      <c r="G8">
        <v>115</v>
      </c>
      <c r="H8">
        <v>55</v>
      </c>
      <c r="I8">
        <v>405</v>
      </c>
      <c r="J8" t="s">
        <v>7319</v>
      </c>
      <c r="K8" t="s">
        <v>7266</v>
      </c>
      <c r="L8" t="s">
        <v>7274</v>
      </c>
      <c r="M8" t="s">
        <v>7267</v>
      </c>
      <c r="N8" t="s">
        <v>7392</v>
      </c>
      <c r="P8" t="b">
        <f>'Completed Species'!B8=B8</f>
        <v>1</v>
      </c>
      <c r="Q8" s="27">
        <f t="shared" si="0"/>
        <v>0</v>
      </c>
      <c r="S8" s="31" t="s">
        <v>12437</v>
      </c>
      <c r="T8" s="32"/>
      <c r="U8" s="32"/>
      <c r="V8" s="32"/>
      <c r="W8" s="32"/>
      <c r="X8" s="32"/>
      <c r="Y8" s="32"/>
      <c r="Z8" s="32"/>
      <c r="AA8" s="33"/>
    </row>
    <row r="9" spans="1:27" x14ac:dyDescent="0.25">
      <c r="A9">
        <v>8</v>
      </c>
      <c r="B9" t="s">
        <v>105</v>
      </c>
      <c r="C9">
        <v>65</v>
      </c>
      <c r="D9">
        <v>60</v>
      </c>
      <c r="E9">
        <v>60</v>
      </c>
      <c r="F9">
        <v>115</v>
      </c>
      <c r="G9">
        <v>130</v>
      </c>
      <c r="H9">
        <v>70</v>
      </c>
      <c r="I9">
        <v>500</v>
      </c>
      <c r="J9" t="s">
        <v>7319</v>
      </c>
      <c r="K9" t="s">
        <v>7266</v>
      </c>
      <c r="L9" t="s">
        <v>7274</v>
      </c>
      <c r="M9" t="s">
        <v>7267</v>
      </c>
      <c r="N9" t="s">
        <v>7392</v>
      </c>
      <c r="P9" t="b">
        <f>'Completed Species'!B9=B9</f>
        <v>1</v>
      </c>
      <c r="Q9" s="27">
        <f t="shared" si="0"/>
        <v>0</v>
      </c>
      <c r="S9" s="31" t="s">
        <v>11899</v>
      </c>
      <c r="T9" s="32"/>
      <c r="U9" s="32"/>
      <c r="V9" s="32"/>
      <c r="W9" s="32"/>
      <c r="X9" s="32"/>
      <c r="Y9" s="32"/>
      <c r="Z9" s="32"/>
      <c r="AA9" s="33"/>
    </row>
    <row r="10" spans="1:27" ht="15.75" thickBot="1" x14ac:dyDescent="0.3">
      <c r="A10">
        <v>9</v>
      </c>
      <c r="B10" t="s">
        <v>115</v>
      </c>
      <c r="C10">
        <v>60</v>
      </c>
      <c r="D10">
        <v>35</v>
      </c>
      <c r="E10">
        <v>35</v>
      </c>
      <c r="F10">
        <v>75</v>
      </c>
      <c r="G10">
        <v>75</v>
      </c>
      <c r="H10">
        <v>60</v>
      </c>
      <c r="I10">
        <v>340</v>
      </c>
      <c r="J10" t="s">
        <v>7313</v>
      </c>
      <c r="K10" t="s">
        <v>7266</v>
      </c>
      <c r="L10" t="s">
        <v>7431</v>
      </c>
      <c r="M10" t="s">
        <v>7270</v>
      </c>
      <c r="N10" t="s">
        <v>10309</v>
      </c>
      <c r="P10" t="b">
        <f>'Completed Species'!B10=B10</f>
        <v>1</v>
      </c>
      <c r="Q10" s="27">
        <f t="shared" si="0"/>
        <v>0</v>
      </c>
      <c r="S10" s="34"/>
      <c r="T10" s="35"/>
      <c r="U10" s="35"/>
      <c r="V10" s="35"/>
      <c r="W10" s="35"/>
      <c r="X10" s="35"/>
      <c r="Y10" s="35"/>
      <c r="Z10" s="35"/>
      <c r="AA10" s="36"/>
    </row>
    <row r="11" spans="1:27" x14ac:dyDescent="0.25">
      <c r="A11">
        <v>10</v>
      </c>
      <c r="B11" t="s">
        <v>132</v>
      </c>
      <c r="C11">
        <v>80</v>
      </c>
      <c r="D11">
        <v>60</v>
      </c>
      <c r="E11">
        <v>60</v>
      </c>
      <c r="F11">
        <v>105</v>
      </c>
      <c r="G11">
        <v>100</v>
      </c>
      <c r="H11">
        <v>85</v>
      </c>
      <c r="I11">
        <v>490</v>
      </c>
      <c r="J11" t="s">
        <v>7313</v>
      </c>
      <c r="K11" t="s">
        <v>7266</v>
      </c>
      <c r="L11" t="s">
        <v>7431</v>
      </c>
      <c r="M11" t="s">
        <v>7270</v>
      </c>
      <c r="N11" t="s">
        <v>10309</v>
      </c>
      <c r="P11" t="b">
        <f>'Completed Species'!B11=B11</f>
        <v>1</v>
      </c>
      <c r="Q11" s="27">
        <f t="shared" si="0"/>
        <v>0</v>
      </c>
    </row>
    <row r="12" spans="1:27" x14ac:dyDescent="0.25">
      <c r="A12">
        <v>11</v>
      </c>
      <c r="B12" t="s">
        <v>141</v>
      </c>
      <c r="C12">
        <v>40</v>
      </c>
      <c r="D12">
        <v>70</v>
      </c>
      <c r="E12">
        <v>44</v>
      </c>
      <c r="F12">
        <v>60</v>
      </c>
      <c r="G12">
        <v>40</v>
      </c>
      <c r="H12">
        <v>54</v>
      </c>
      <c r="I12">
        <v>308</v>
      </c>
      <c r="J12" t="s">
        <v>7317</v>
      </c>
      <c r="K12" t="s">
        <v>7272</v>
      </c>
      <c r="L12" t="s">
        <v>8440</v>
      </c>
      <c r="M12" t="s">
        <v>8809</v>
      </c>
      <c r="N12" t="s">
        <v>7289</v>
      </c>
      <c r="P12" t="b">
        <f>'Completed Species'!B12=B12</f>
        <v>1</v>
      </c>
      <c r="Q12" s="27">
        <f t="shared" si="0"/>
        <v>0</v>
      </c>
    </row>
    <row r="13" spans="1:27" x14ac:dyDescent="0.25">
      <c r="A13">
        <v>12</v>
      </c>
      <c r="B13" t="s">
        <v>160</v>
      </c>
      <c r="C13">
        <v>55</v>
      </c>
      <c r="D13">
        <v>110</v>
      </c>
      <c r="E13">
        <v>69</v>
      </c>
      <c r="F13">
        <v>100</v>
      </c>
      <c r="G13">
        <v>65</v>
      </c>
      <c r="H13">
        <v>69</v>
      </c>
      <c r="I13">
        <v>468</v>
      </c>
      <c r="J13" t="s">
        <v>7317</v>
      </c>
      <c r="K13" t="s">
        <v>7272</v>
      </c>
      <c r="L13" t="s">
        <v>8440</v>
      </c>
      <c r="M13" t="s">
        <v>8809</v>
      </c>
      <c r="N13" t="s">
        <v>7289</v>
      </c>
      <c r="P13" t="b">
        <f>'Completed Species'!B13=B13</f>
        <v>1</v>
      </c>
      <c r="Q13" s="27">
        <f t="shared" si="0"/>
        <v>0</v>
      </c>
    </row>
    <row r="14" spans="1:27" x14ac:dyDescent="0.25">
      <c r="A14">
        <v>13</v>
      </c>
      <c r="B14" t="s">
        <v>170</v>
      </c>
      <c r="C14">
        <v>45</v>
      </c>
      <c r="D14">
        <v>30</v>
      </c>
      <c r="E14">
        <v>55</v>
      </c>
      <c r="F14">
        <v>70</v>
      </c>
      <c r="G14">
        <v>85</v>
      </c>
      <c r="H14">
        <v>55</v>
      </c>
      <c r="I14">
        <v>340</v>
      </c>
      <c r="J14" t="s">
        <v>7313</v>
      </c>
      <c r="K14" t="s">
        <v>7273</v>
      </c>
      <c r="L14" t="s">
        <v>7473</v>
      </c>
      <c r="M14" t="s">
        <v>7274</v>
      </c>
      <c r="N14" t="s">
        <v>7307</v>
      </c>
      <c r="P14" t="b">
        <f>'Completed Species'!B14=B14</f>
        <v>1</v>
      </c>
      <c r="Q14" s="27">
        <f t="shared" si="0"/>
        <v>0</v>
      </c>
    </row>
    <row r="15" spans="1:27" x14ac:dyDescent="0.25">
      <c r="A15">
        <v>14</v>
      </c>
      <c r="B15" t="s">
        <v>190</v>
      </c>
      <c r="C15">
        <v>75</v>
      </c>
      <c r="D15">
        <v>75</v>
      </c>
      <c r="E15">
        <v>80</v>
      </c>
      <c r="F15">
        <v>100</v>
      </c>
      <c r="G15">
        <v>110</v>
      </c>
      <c r="H15">
        <v>80</v>
      </c>
      <c r="I15">
        <v>520</v>
      </c>
      <c r="J15" t="s">
        <v>7313</v>
      </c>
      <c r="K15" t="s">
        <v>7273</v>
      </c>
      <c r="L15" t="s">
        <v>7473</v>
      </c>
      <c r="M15" t="s">
        <v>7274</v>
      </c>
      <c r="N15" t="s">
        <v>7307</v>
      </c>
      <c r="P15" t="b">
        <f>'Completed Species'!B15=B15</f>
        <v>1</v>
      </c>
      <c r="Q15" s="27">
        <f t="shared" si="0"/>
        <v>0</v>
      </c>
    </row>
    <row r="16" spans="1:27" x14ac:dyDescent="0.25">
      <c r="A16">
        <v>15</v>
      </c>
      <c r="B16" t="s">
        <v>198</v>
      </c>
      <c r="C16">
        <v>35</v>
      </c>
      <c r="D16">
        <v>85</v>
      </c>
      <c r="E16">
        <v>120</v>
      </c>
      <c r="F16">
        <v>70</v>
      </c>
      <c r="G16">
        <v>30</v>
      </c>
      <c r="H16">
        <v>45</v>
      </c>
      <c r="I16">
        <v>385</v>
      </c>
      <c r="J16" t="s">
        <v>7319</v>
      </c>
      <c r="K16" t="s">
        <v>7273</v>
      </c>
      <c r="L16" t="s">
        <v>7472</v>
      </c>
      <c r="M16" t="s">
        <v>7275</v>
      </c>
      <c r="N16" t="s">
        <v>8454</v>
      </c>
      <c r="P16" t="b">
        <f>'Completed Species'!B16=B16</f>
        <v>1</v>
      </c>
      <c r="Q16" s="27">
        <f t="shared" si="0"/>
        <v>0</v>
      </c>
    </row>
    <row r="17" spans="1:17" x14ac:dyDescent="0.25">
      <c r="A17">
        <v>16</v>
      </c>
      <c r="B17" t="s">
        <v>214</v>
      </c>
      <c r="C17">
        <v>75</v>
      </c>
      <c r="D17">
        <v>115</v>
      </c>
      <c r="E17">
        <v>140</v>
      </c>
      <c r="F17">
        <v>60</v>
      </c>
      <c r="G17">
        <v>55</v>
      </c>
      <c r="H17">
        <v>65</v>
      </c>
      <c r="I17">
        <v>510</v>
      </c>
      <c r="J17" t="s">
        <v>7319</v>
      </c>
      <c r="K17" t="s">
        <v>7273</v>
      </c>
      <c r="L17" t="s">
        <v>7472</v>
      </c>
      <c r="M17" t="s">
        <v>7275</v>
      </c>
      <c r="N17" t="s">
        <v>8454</v>
      </c>
      <c r="P17" t="b">
        <f>'Completed Species'!B17=B17</f>
        <v>1</v>
      </c>
      <c r="Q17" s="27">
        <f t="shared" si="0"/>
        <v>0</v>
      </c>
    </row>
    <row r="18" spans="1:17" x14ac:dyDescent="0.25">
      <c r="A18">
        <v>17</v>
      </c>
      <c r="B18" t="s">
        <v>225</v>
      </c>
      <c r="C18">
        <v>55</v>
      </c>
      <c r="D18">
        <v>50</v>
      </c>
      <c r="E18">
        <v>45</v>
      </c>
      <c r="F18">
        <v>20</v>
      </c>
      <c r="G18">
        <v>70</v>
      </c>
      <c r="H18">
        <v>65</v>
      </c>
      <c r="I18">
        <v>305</v>
      </c>
      <c r="J18" t="s">
        <v>7272</v>
      </c>
      <c r="L18" t="s">
        <v>7467</v>
      </c>
      <c r="M18" t="s">
        <v>7277</v>
      </c>
      <c r="N18" t="s">
        <v>8440</v>
      </c>
      <c r="P18" t="b">
        <f>'Completed Species'!B18=B18</f>
        <v>1</v>
      </c>
      <c r="Q18" s="27">
        <f t="shared" si="0"/>
        <v>0</v>
      </c>
    </row>
    <row r="19" spans="1:17" x14ac:dyDescent="0.25">
      <c r="A19">
        <v>18</v>
      </c>
      <c r="B19" t="s">
        <v>241</v>
      </c>
      <c r="C19">
        <v>90</v>
      </c>
      <c r="D19">
        <v>60</v>
      </c>
      <c r="E19">
        <v>90</v>
      </c>
      <c r="F19">
        <v>30</v>
      </c>
      <c r="G19">
        <v>110</v>
      </c>
      <c r="H19">
        <v>90</v>
      </c>
      <c r="I19">
        <v>470</v>
      </c>
      <c r="J19" t="s">
        <v>7272</v>
      </c>
      <c r="K19" t="s">
        <v>7278</v>
      </c>
      <c r="L19" t="s">
        <v>7467</v>
      </c>
      <c r="M19" t="s">
        <v>7277</v>
      </c>
      <c r="N19" t="s">
        <v>8440</v>
      </c>
      <c r="P19" t="b">
        <f>'Completed Species'!B19=B19</f>
        <v>1</v>
      </c>
      <c r="Q19" s="27">
        <f t="shared" si="0"/>
        <v>0</v>
      </c>
    </row>
    <row r="20" spans="1:17" x14ac:dyDescent="0.25">
      <c r="A20">
        <v>19</v>
      </c>
      <c r="B20" t="s">
        <v>250</v>
      </c>
      <c r="C20">
        <v>95</v>
      </c>
      <c r="D20">
        <v>40</v>
      </c>
      <c r="E20">
        <v>55</v>
      </c>
      <c r="F20">
        <v>60</v>
      </c>
      <c r="G20">
        <v>50</v>
      </c>
      <c r="H20">
        <v>100</v>
      </c>
      <c r="I20">
        <v>400</v>
      </c>
      <c r="J20" t="s">
        <v>7329</v>
      </c>
      <c r="K20" t="s">
        <v>7279</v>
      </c>
      <c r="L20" t="s">
        <v>8475</v>
      </c>
      <c r="M20" t="s">
        <v>7411</v>
      </c>
      <c r="N20" t="s">
        <v>8493</v>
      </c>
      <c r="P20" t="b">
        <f>'Completed Species'!B20=B20</f>
        <v>1</v>
      </c>
      <c r="Q20" s="27">
        <f t="shared" si="0"/>
        <v>0</v>
      </c>
    </row>
    <row r="21" spans="1:17" x14ac:dyDescent="0.25">
      <c r="A21">
        <v>20</v>
      </c>
      <c r="B21" t="s">
        <v>271</v>
      </c>
      <c r="C21">
        <v>120</v>
      </c>
      <c r="D21">
        <v>50</v>
      </c>
      <c r="E21">
        <v>65</v>
      </c>
      <c r="F21">
        <v>80</v>
      </c>
      <c r="G21">
        <v>80</v>
      </c>
      <c r="H21">
        <v>115</v>
      </c>
      <c r="I21">
        <v>510</v>
      </c>
      <c r="J21" t="s">
        <v>7329</v>
      </c>
      <c r="K21" t="s">
        <v>7279</v>
      </c>
      <c r="L21" t="s">
        <v>8475</v>
      </c>
      <c r="M21" t="s">
        <v>7411</v>
      </c>
      <c r="N21" t="s">
        <v>8493</v>
      </c>
      <c r="P21" t="b">
        <f>'Completed Species'!B21=B21</f>
        <v>1</v>
      </c>
      <c r="Q21" s="27">
        <f t="shared" si="0"/>
        <v>0</v>
      </c>
    </row>
    <row r="22" spans="1:17" x14ac:dyDescent="0.25">
      <c r="A22">
        <v>21</v>
      </c>
      <c r="B22" t="s">
        <v>280</v>
      </c>
      <c r="C22">
        <v>55</v>
      </c>
      <c r="D22">
        <v>50</v>
      </c>
      <c r="E22">
        <v>48</v>
      </c>
      <c r="F22">
        <v>62</v>
      </c>
      <c r="G22">
        <v>30</v>
      </c>
      <c r="H22">
        <v>33</v>
      </c>
      <c r="I22">
        <v>278</v>
      </c>
      <c r="J22" t="s">
        <v>7282</v>
      </c>
      <c r="K22" t="s">
        <v>7266</v>
      </c>
      <c r="L22" t="s">
        <v>8441</v>
      </c>
      <c r="M22" t="s">
        <v>7281</v>
      </c>
      <c r="N22" t="s">
        <v>8442</v>
      </c>
      <c r="P22" t="b">
        <f>'Completed Species'!B22=B22</f>
        <v>1</v>
      </c>
      <c r="Q22" s="27">
        <f t="shared" si="0"/>
        <v>0</v>
      </c>
    </row>
    <row r="23" spans="1:17" x14ac:dyDescent="0.25">
      <c r="A23">
        <v>22</v>
      </c>
      <c r="B23" t="s">
        <v>298</v>
      </c>
      <c r="C23">
        <v>72</v>
      </c>
      <c r="D23">
        <v>78</v>
      </c>
      <c r="E23">
        <v>55</v>
      </c>
      <c r="F23">
        <v>80</v>
      </c>
      <c r="G23">
        <v>45</v>
      </c>
      <c r="H23">
        <v>52</v>
      </c>
      <c r="I23">
        <v>382</v>
      </c>
      <c r="J23" t="s">
        <v>7282</v>
      </c>
      <c r="K23" t="s">
        <v>7266</v>
      </c>
      <c r="L23" t="s">
        <v>8441</v>
      </c>
      <c r="M23" t="s">
        <v>7281</v>
      </c>
      <c r="N23" t="s">
        <v>8442</v>
      </c>
      <c r="P23" t="b">
        <f>'Completed Species'!B23=B23</f>
        <v>1</v>
      </c>
      <c r="Q23" s="27">
        <f t="shared" si="0"/>
        <v>0</v>
      </c>
    </row>
    <row r="24" spans="1:17" x14ac:dyDescent="0.25">
      <c r="A24">
        <v>23</v>
      </c>
      <c r="B24" t="s">
        <v>306</v>
      </c>
      <c r="C24">
        <v>82</v>
      </c>
      <c r="D24">
        <v>90</v>
      </c>
      <c r="E24">
        <v>77</v>
      </c>
      <c r="F24">
        <v>126</v>
      </c>
      <c r="G24">
        <v>59</v>
      </c>
      <c r="H24">
        <v>65</v>
      </c>
      <c r="I24">
        <v>499</v>
      </c>
      <c r="J24" t="s">
        <v>7282</v>
      </c>
      <c r="K24" t="s">
        <v>7266</v>
      </c>
      <c r="L24" t="s">
        <v>8441</v>
      </c>
      <c r="M24" t="s">
        <v>7281</v>
      </c>
      <c r="N24" t="s">
        <v>8442</v>
      </c>
      <c r="P24" t="b">
        <f>'Completed Species'!B24=B24</f>
        <v>1</v>
      </c>
      <c r="Q24" s="27">
        <f t="shared" si="0"/>
        <v>0</v>
      </c>
    </row>
    <row r="25" spans="1:17" x14ac:dyDescent="0.25">
      <c r="A25">
        <v>24</v>
      </c>
      <c r="B25" t="s">
        <v>313</v>
      </c>
      <c r="C25">
        <v>50</v>
      </c>
      <c r="D25">
        <v>70</v>
      </c>
      <c r="E25">
        <v>40</v>
      </c>
      <c r="F25">
        <v>70</v>
      </c>
      <c r="G25">
        <v>70</v>
      </c>
      <c r="H25">
        <v>45</v>
      </c>
      <c r="I25">
        <v>345</v>
      </c>
      <c r="J25" t="s">
        <v>7278</v>
      </c>
      <c r="K25" t="s">
        <v>7282</v>
      </c>
      <c r="L25" t="s">
        <v>8444</v>
      </c>
      <c r="M25" t="s">
        <v>8460</v>
      </c>
      <c r="N25" t="s">
        <v>7264</v>
      </c>
      <c r="P25" t="b">
        <f>'Completed Species'!B25=B25</f>
        <v>1</v>
      </c>
      <c r="Q25" s="27">
        <f t="shared" si="0"/>
        <v>0</v>
      </c>
    </row>
    <row r="26" spans="1:17" x14ac:dyDescent="0.25">
      <c r="A26">
        <v>25</v>
      </c>
      <c r="B26" t="s">
        <v>329</v>
      </c>
      <c r="C26">
        <v>75</v>
      </c>
      <c r="D26">
        <v>95</v>
      </c>
      <c r="E26">
        <v>65</v>
      </c>
      <c r="F26">
        <v>95</v>
      </c>
      <c r="G26">
        <v>95</v>
      </c>
      <c r="H26">
        <v>70</v>
      </c>
      <c r="I26">
        <v>495</v>
      </c>
      <c r="J26" t="s">
        <v>7278</v>
      </c>
      <c r="K26" t="s">
        <v>7282</v>
      </c>
      <c r="L26" t="s">
        <v>8444</v>
      </c>
      <c r="M26" t="s">
        <v>8460</v>
      </c>
      <c r="N26" t="s">
        <v>7264</v>
      </c>
      <c r="P26" t="b">
        <f>'Completed Species'!B26=B26</f>
        <v>1</v>
      </c>
      <c r="Q26" s="27">
        <f t="shared" si="0"/>
        <v>0</v>
      </c>
    </row>
    <row r="27" spans="1:17" x14ac:dyDescent="0.25">
      <c r="A27">
        <v>26</v>
      </c>
      <c r="B27" t="s">
        <v>337</v>
      </c>
      <c r="C27">
        <v>70</v>
      </c>
      <c r="D27">
        <v>83</v>
      </c>
      <c r="E27">
        <v>50</v>
      </c>
      <c r="F27">
        <v>75</v>
      </c>
      <c r="G27">
        <v>37</v>
      </c>
      <c r="H27">
        <v>50</v>
      </c>
      <c r="I27">
        <v>365</v>
      </c>
      <c r="J27" t="s">
        <v>7308</v>
      </c>
      <c r="K27" t="s">
        <v>7266</v>
      </c>
      <c r="L27" t="s">
        <v>8441</v>
      </c>
      <c r="M27" t="s">
        <v>7284</v>
      </c>
      <c r="N27" t="s">
        <v>10104</v>
      </c>
      <c r="P27" t="b">
        <f>'Completed Species'!B27=B27</f>
        <v>1</v>
      </c>
      <c r="Q27" s="27">
        <f t="shared" si="0"/>
        <v>0</v>
      </c>
    </row>
    <row r="28" spans="1:17" x14ac:dyDescent="0.25">
      <c r="A28">
        <v>27</v>
      </c>
      <c r="B28" t="s">
        <v>351</v>
      </c>
      <c r="C28">
        <v>100</v>
      </c>
      <c r="D28">
        <v>123</v>
      </c>
      <c r="E28">
        <v>75</v>
      </c>
      <c r="F28">
        <v>95</v>
      </c>
      <c r="G28">
        <v>57</v>
      </c>
      <c r="H28">
        <v>75</v>
      </c>
      <c r="I28">
        <v>525</v>
      </c>
      <c r="J28" t="s">
        <v>7308</v>
      </c>
      <c r="K28" t="s">
        <v>7266</v>
      </c>
      <c r="L28" t="s">
        <v>8441</v>
      </c>
      <c r="M28" t="s">
        <v>7284</v>
      </c>
      <c r="N28" t="s">
        <v>10104</v>
      </c>
      <c r="P28" t="b">
        <f>'Completed Species'!B28=B28</f>
        <v>1</v>
      </c>
      <c r="Q28" s="27">
        <f t="shared" si="0"/>
        <v>0</v>
      </c>
    </row>
    <row r="29" spans="1:17" x14ac:dyDescent="0.25">
      <c r="A29">
        <v>28</v>
      </c>
      <c r="B29" t="s">
        <v>357</v>
      </c>
      <c r="C29">
        <v>40</v>
      </c>
      <c r="D29">
        <v>95</v>
      </c>
      <c r="E29">
        <v>60</v>
      </c>
      <c r="F29">
        <v>75</v>
      </c>
      <c r="G29">
        <v>95</v>
      </c>
      <c r="H29">
        <v>60</v>
      </c>
      <c r="I29">
        <v>425</v>
      </c>
      <c r="J29" t="s">
        <v>7290</v>
      </c>
      <c r="K29" t="s">
        <v>7263</v>
      </c>
      <c r="L29" t="s">
        <v>8443</v>
      </c>
      <c r="M29" t="s">
        <v>7440</v>
      </c>
      <c r="N29" t="s">
        <v>7478</v>
      </c>
      <c r="P29" t="b">
        <f>'Completed Species'!B29=B29</f>
        <v>1</v>
      </c>
      <c r="Q29" s="27">
        <f t="shared" si="0"/>
        <v>0</v>
      </c>
    </row>
    <row r="30" spans="1:17" x14ac:dyDescent="0.25">
      <c r="A30">
        <v>29</v>
      </c>
      <c r="B30" t="s">
        <v>374</v>
      </c>
      <c r="C30">
        <v>60</v>
      </c>
      <c r="D30">
        <v>105</v>
      </c>
      <c r="E30">
        <v>95</v>
      </c>
      <c r="F30">
        <v>60</v>
      </c>
      <c r="G30">
        <v>115</v>
      </c>
      <c r="H30">
        <v>90</v>
      </c>
      <c r="I30">
        <v>525</v>
      </c>
      <c r="J30" t="s">
        <v>7290</v>
      </c>
      <c r="K30" t="s">
        <v>7263</v>
      </c>
      <c r="L30" t="s">
        <v>8443</v>
      </c>
      <c r="M30" t="s">
        <v>7440</v>
      </c>
      <c r="N30" t="s">
        <v>7478</v>
      </c>
      <c r="P30" t="b">
        <f>'Completed Species'!B30=B30</f>
        <v>1</v>
      </c>
      <c r="Q30" s="27">
        <f t="shared" si="0"/>
        <v>0</v>
      </c>
    </row>
    <row r="31" spans="1:17" x14ac:dyDescent="0.25">
      <c r="A31">
        <v>30</v>
      </c>
      <c r="B31" t="s">
        <v>386</v>
      </c>
      <c r="C31">
        <v>35</v>
      </c>
      <c r="D31">
        <v>50</v>
      </c>
      <c r="E31">
        <v>35</v>
      </c>
      <c r="F31">
        <v>60</v>
      </c>
      <c r="G31">
        <v>30</v>
      </c>
      <c r="H31">
        <v>35</v>
      </c>
      <c r="I31">
        <v>245</v>
      </c>
      <c r="J31" t="s">
        <v>7296</v>
      </c>
      <c r="K31" t="s">
        <v>7288</v>
      </c>
      <c r="L31" t="s">
        <v>7366</v>
      </c>
      <c r="M31" t="s">
        <v>7289</v>
      </c>
      <c r="N31" t="s">
        <v>7418</v>
      </c>
      <c r="P31" t="b">
        <f>'Completed Species'!B31=B31</f>
        <v>1</v>
      </c>
      <c r="Q31" s="27">
        <f t="shared" si="0"/>
        <v>0</v>
      </c>
    </row>
    <row r="32" spans="1:17" x14ac:dyDescent="0.25">
      <c r="A32">
        <v>31</v>
      </c>
      <c r="B32" t="s">
        <v>402</v>
      </c>
      <c r="C32">
        <v>75</v>
      </c>
      <c r="D32">
        <v>80</v>
      </c>
      <c r="E32">
        <v>65</v>
      </c>
      <c r="F32">
        <v>90</v>
      </c>
      <c r="G32">
        <v>60</v>
      </c>
      <c r="H32">
        <v>60</v>
      </c>
      <c r="I32">
        <v>430</v>
      </c>
      <c r="J32" t="s">
        <v>7296</v>
      </c>
      <c r="K32" t="s">
        <v>7288</v>
      </c>
      <c r="L32" t="s">
        <v>7366</v>
      </c>
      <c r="M32" t="s">
        <v>7289</v>
      </c>
      <c r="N32" t="s">
        <v>7418</v>
      </c>
      <c r="P32" t="b">
        <f>'Completed Species'!B32=B32</f>
        <v>1</v>
      </c>
      <c r="Q32" s="27">
        <f t="shared" si="0"/>
        <v>0</v>
      </c>
    </row>
    <row r="33" spans="1:17" x14ac:dyDescent="0.25">
      <c r="A33">
        <v>32</v>
      </c>
      <c r="B33" t="s">
        <v>411</v>
      </c>
      <c r="C33">
        <v>85</v>
      </c>
      <c r="D33">
        <v>95</v>
      </c>
      <c r="E33">
        <v>85</v>
      </c>
      <c r="F33">
        <v>120</v>
      </c>
      <c r="G33">
        <v>70</v>
      </c>
      <c r="H33">
        <v>80</v>
      </c>
      <c r="I33">
        <v>535</v>
      </c>
      <c r="J33" t="s">
        <v>7296</v>
      </c>
      <c r="K33" t="s">
        <v>7288</v>
      </c>
      <c r="L33" t="s">
        <v>7366</v>
      </c>
      <c r="M33" t="s">
        <v>7289</v>
      </c>
      <c r="N33" t="s">
        <v>7418</v>
      </c>
      <c r="P33" t="b">
        <f>'Completed Species'!B33=B33</f>
        <v>1</v>
      </c>
      <c r="Q33" s="27">
        <f t="shared" si="0"/>
        <v>0</v>
      </c>
    </row>
    <row r="34" spans="1:17" x14ac:dyDescent="0.25">
      <c r="A34">
        <v>33</v>
      </c>
      <c r="B34" t="s">
        <v>420</v>
      </c>
      <c r="C34">
        <v>65</v>
      </c>
      <c r="D34">
        <v>75</v>
      </c>
      <c r="E34">
        <v>115</v>
      </c>
      <c r="F34">
        <v>90</v>
      </c>
      <c r="G34">
        <v>50</v>
      </c>
      <c r="H34">
        <v>40</v>
      </c>
      <c r="I34">
        <v>435</v>
      </c>
      <c r="J34" t="s">
        <v>7317</v>
      </c>
      <c r="K34" t="s">
        <v>7290</v>
      </c>
      <c r="L34" t="s">
        <v>8229</v>
      </c>
      <c r="M34" t="s">
        <v>7291</v>
      </c>
      <c r="N34" t="s">
        <v>12450</v>
      </c>
      <c r="P34" t="b">
        <f>'Completed Species'!B34=B34</f>
        <v>1</v>
      </c>
      <c r="Q34" s="27">
        <f t="shared" si="0"/>
        <v>0</v>
      </c>
    </row>
    <row r="35" spans="1:17" x14ac:dyDescent="0.25">
      <c r="A35">
        <v>34</v>
      </c>
      <c r="B35" t="s">
        <v>435</v>
      </c>
      <c r="C35">
        <v>100</v>
      </c>
      <c r="D35">
        <v>100</v>
      </c>
      <c r="E35">
        <v>125</v>
      </c>
      <c r="F35">
        <v>80</v>
      </c>
      <c r="G35">
        <v>60</v>
      </c>
      <c r="H35">
        <v>70</v>
      </c>
      <c r="I35">
        <v>535</v>
      </c>
      <c r="J35" t="s">
        <v>7317</v>
      </c>
      <c r="K35" t="s">
        <v>7290</v>
      </c>
      <c r="L35" t="s">
        <v>8229</v>
      </c>
      <c r="M35" t="s">
        <v>7291</v>
      </c>
      <c r="N35" t="s">
        <v>12450</v>
      </c>
      <c r="P35" t="b">
        <f>'Completed Species'!B35=B35</f>
        <v>1</v>
      </c>
      <c r="Q35" s="27">
        <f t="shared" si="0"/>
        <v>0</v>
      </c>
    </row>
    <row r="36" spans="1:17" x14ac:dyDescent="0.25">
      <c r="A36">
        <v>35</v>
      </c>
      <c r="B36" t="s">
        <v>441</v>
      </c>
      <c r="C36">
        <v>50</v>
      </c>
      <c r="D36">
        <v>40</v>
      </c>
      <c r="E36">
        <v>55</v>
      </c>
      <c r="F36">
        <v>40</v>
      </c>
      <c r="G36">
        <v>55</v>
      </c>
      <c r="H36">
        <v>54</v>
      </c>
      <c r="I36">
        <v>294</v>
      </c>
      <c r="J36" t="s">
        <v>7290</v>
      </c>
      <c r="K36" t="s">
        <v>7272</v>
      </c>
      <c r="L36" t="s">
        <v>7300</v>
      </c>
      <c r="M36" t="s">
        <v>10264</v>
      </c>
      <c r="N36" t="s">
        <v>7404</v>
      </c>
      <c r="P36" t="b">
        <f>'Completed Species'!B36=B36</f>
        <v>1</v>
      </c>
      <c r="Q36" s="27">
        <f t="shared" si="0"/>
        <v>0</v>
      </c>
    </row>
    <row r="37" spans="1:17" x14ac:dyDescent="0.25">
      <c r="A37">
        <v>36</v>
      </c>
      <c r="B37" t="s">
        <v>457</v>
      </c>
      <c r="C37">
        <v>75</v>
      </c>
      <c r="D37">
        <v>55</v>
      </c>
      <c r="E37">
        <v>75</v>
      </c>
      <c r="F37">
        <v>50</v>
      </c>
      <c r="G37">
        <v>69</v>
      </c>
      <c r="H37">
        <v>60</v>
      </c>
      <c r="I37">
        <v>384</v>
      </c>
      <c r="J37" t="s">
        <v>7290</v>
      </c>
      <c r="K37" t="s">
        <v>7272</v>
      </c>
      <c r="L37" t="s">
        <v>7300</v>
      </c>
      <c r="M37" t="s">
        <v>10264</v>
      </c>
      <c r="N37" t="s">
        <v>7404</v>
      </c>
      <c r="P37" t="b">
        <f>'Completed Species'!B37=B37</f>
        <v>1</v>
      </c>
      <c r="Q37" s="27">
        <f t="shared" si="0"/>
        <v>0</v>
      </c>
    </row>
    <row r="38" spans="1:17" x14ac:dyDescent="0.25">
      <c r="A38">
        <v>37</v>
      </c>
      <c r="B38" t="s">
        <v>467</v>
      </c>
      <c r="C38">
        <v>95</v>
      </c>
      <c r="D38">
        <v>70</v>
      </c>
      <c r="E38">
        <v>105</v>
      </c>
      <c r="F38">
        <v>70</v>
      </c>
      <c r="G38">
        <v>94</v>
      </c>
      <c r="H38">
        <v>75</v>
      </c>
      <c r="I38">
        <v>509</v>
      </c>
      <c r="J38" t="s">
        <v>7290</v>
      </c>
      <c r="K38" t="s">
        <v>7272</v>
      </c>
      <c r="L38" t="s">
        <v>7300</v>
      </c>
      <c r="M38" t="s">
        <v>10264</v>
      </c>
      <c r="N38" t="s">
        <v>7404</v>
      </c>
      <c r="P38" t="b">
        <f>'Completed Species'!B38=B38</f>
        <v>1</v>
      </c>
      <c r="Q38" s="27">
        <f t="shared" si="0"/>
        <v>0</v>
      </c>
    </row>
    <row r="39" spans="1:17" x14ac:dyDescent="0.25">
      <c r="A39">
        <v>38</v>
      </c>
      <c r="B39" t="s">
        <v>474</v>
      </c>
      <c r="C39">
        <v>65</v>
      </c>
      <c r="D39">
        <v>33</v>
      </c>
      <c r="E39">
        <v>63</v>
      </c>
      <c r="F39">
        <v>25</v>
      </c>
      <c r="G39">
        <v>50</v>
      </c>
      <c r="H39">
        <v>76</v>
      </c>
      <c r="I39">
        <v>312</v>
      </c>
      <c r="J39" t="s">
        <v>7317</v>
      </c>
      <c r="L39" t="s">
        <v>7424</v>
      </c>
      <c r="M39" t="s">
        <v>7292</v>
      </c>
      <c r="N39" t="s">
        <v>9779</v>
      </c>
      <c r="P39" t="b">
        <f>'Completed Species'!B39=B39</f>
        <v>1</v>
      </c>
      <c r="Q39" s="27">
        <f t="shared" si="0"/>
        <v>0</v>
      </c>
    </row>
    <row r="40" spans="1:17" x14ac:dyDescent="0.25">
      <c r="A40">
        <v>39</v>
      </c>
      <c r="B40" t="s">
        <v>489</v>
      </c>
      <c r="C40">
        <v>80</v>
      </c>
      <c r="D40">
        <v>50</v>
      </c>
      <c r="E40">
        <v>90</v>
      </c>
      <c r="F40">
        <v>40</v>
      </c>
      <c r="G40">
        <v>95</v>
      </c>
      <c r="H40">
        <v>120</v>
      </c>
      <c r="I40">
        <v>475</v>
      </c>
      <c r="J40" t="s">
        <v>7317</v>
      </c>
      <c r="L40" t="s">
        <v>7424</v>
      </c>
      <c r="M40" t="s">
        <v>7292</v>
      </c>
      <c r="N40" t="s">
        <v>8809</v>
      </c>
      <c r="P40" t="b">
        <f>'Completed Species'!B40=B40</f>
        <v>1</v>
      </c>
      <c r="Q40" s="27">
        <f t="shared" si="0"/>
        <v>0</v>
      </c>
    </row>
    <row r="41" spans="1:17" x14ac:dyDescent="0.25">
      <c r="A41">
        <v>40</v>
      </c>
      <c r="B41" t="s">
        <v>499</v>
      </c>
      <c r="C41">
        <v>55</v>
      </c>
      <c r="D41">
        <v>60</v>
      </c>
      <c r="E41">
        <v>50</v>
      </c>
      <c r="F41">
        <v>50</v>
      </c>
      <c r="G41">
        <v>35</v>
      </c>
      <c r="H41">
        <v>50</v>
      </c>
      <c r="I41">
        <v>300</v>
      </c>
      <c r="J41" t="s">
        <v>7296</v>
      </c>
      <c r="K41" t="s">
        <v>7272</v>
      </c>
      <c r="L41" t="s">
        <v>7463</v>
      </c>
      <c r="M41" t="s">
        <v>8883</v>
      </c>
      <c r="N41" t="s">
        <v>7418</v>
      </c>
      <c r="P41" t="b">
        <f>'Completed Species'!B41=B41</f>
        <v>1</v>
      </c>
      <c r="Q41" s="27">
        <f t="shared" si="0"/>
        <v>0</v>
      </c>
    </row>
    <row r="42" spans="1:17" x14ac:dyDescent="0.25">
      <c r="A42">
        <v>41</v>
      </c>
      <c r="B42" t="s">
        <v>514</v>
      </c>
      <c r="C42">
        <v>80</v>
      </c>
      <c r="D42">
        <v>100</v>
      </c>
      <c r="E42">
        <v>70</v>
      </c>
      <c r="F42">
        <v>85</v>
      </c>
      <c r="G42">
        <v>55</v>
      </c>
      <c r="H42">
        <v>70</v>
      </c>
      <c r="I42">
        <v>460</v>
      </c>
      <c r="J42" t="s">
        <v>7296</v>
      </c>
      <c r="K42" t="s">
        <v>7272</v>
      </c>
      <c r="L42" t="s">
        <v>7463</v>
      </c>
      <c r="M42" t="s">
        <v>8883</v>
      </c>
      <c r="N42" t="s">
        <v>7418</v>
      </c>
      <c r="P42" t="b">
        <f>'Completed Species'!B42=B42</f>
        <v>1</v>
      </c>
      <c r="Q42" s="27">
        <f t="shared" si="0"/>
        <v>0</v>
      </c>
    </row>
    <row r="43" spans="1:17" x14ac:dyDescent="0.25">
      <c r="A43">
        <v>42</v>
      </c>
      <c r="B43" t="s">
        <v>521</v>
      </c>
      <c r="C43">
        <v>60</v>
      </c>
      <c r="D43">
        <v>20</v>
      </c>
      <c r="E43">
        <v>55</v>
      </c>
      <c r="F43">
        <v>55</v>
      </c>
      <c r="G43">
        <v>40</v>
      </c>
      <c r="H43">
        <v>70</v>
      </c>
      <c r="I43">
        <v>300</v>
      </c>
      <c r="J43" t="s">
        <v>7282</v>
      </c>
      <c r="K43" t="s">
        <v>7263</v>
      </c>
      <c r="L43" t="s">
        <v>7366</v>
      </c>
      <c r="M43" t="s">
        <v>7295</v>
      </c>
      <c r="N43" t="s">
        <v>7396</v>
      </c>
      <c r="P43" t="b">
        <f>'Completed Species'!B43=B43</f>
        <v>1</v>
      </c>
      <c r="Q43" s="27">
        <f t="shared" si="0"/>
        <v>0</v>
      </c>
    </row>
    <row r="44" spans="1:17" x14ac:dyDescent="0.25">
      <c r="A44">
        <v>43</v>
      </c>
      <c r="B44" t="s">
        <v>533</v>
      </c>
      <c r="C44">
        <v>100</v>
      </c>
      <c r="D44">
        <v>50</v>
      </c>
      <c r="E44">
        <v>85</v>
      </c>
      <c r="F44">
        <v>75</v>
      </c>
      <c r="G44">
        <v>95</v>
      </c>
      <c r="H44">
        <v>95</v>
      </c>
      <c r="I44">
        <v>500</v>
      </c>
      <c r="J44" t="s">
        <v>7282</v>
      </c>
      <c r="K44" t="s">
        <v>7263</v>
      </c>
      <c r="L44" t="s">
        <v>7366</v>
      </c>
      <c r="M44" t="s">
        <v>7295</v>
      </c>
      <c r="N44" t="s">
        <v>7391</v>
      </c>
      <c r="P44" t="b">
        <f>'Completed Species'!B44=B44</f>
        <v>1</v>
      </c>
      <c r="Q44" s="27">
        <f t="shared" si="0"/>
        <v>0</v>
      </c>
    </row>
    <row r="45" spans="1:17" x14ac:dyDescent="0.25">
      <c r="A45">
        <v>44</v>
      </c>
      <c r="B45" t="s">
        <v>539</v>
      </c>
      <c r="C45">
        <v>40</v>
      </c>
      <c r="D45">
        <v>75</v>
      </c>
      <c r="E45">
        <v>40</v>
      </c>
      <c r="F45">
        <v>75</v>
      </c>
      <c r="G45">
        <v>60</v>
      </c>
      <c r="H45">
        <v>40</v>
      </c>
      <c r="I45">
        <v>330</v>
      </c>
      <c r="J45" t="s">
        <v>7319</v>
      </c>
      <c r="K45" t="s">
        <v>7296</v>
      </c>
      <c r="L45" t="s">
        <v>7465</v>
      </c>
      <c r="M45" t="s">
        <v>7297</v>
      </c>
      <c r="N45" t="s">
        <v>7418</v>
      </c>
      <c r="P45" t="b">
        <f>'Completed Species'!B45=B45</f>
        <v>1</v>
      </c>
      <c r="Q45" s="27">
        <f t="shared" si="0"/>
        <v>0</v>
      </c>
    </row>
    <row r="46" spans="1:17" x14ac:dyDescent="0.25">
      <c r="A46">
        <v>45</v>
      </c>
      <c r="B46" t="s">
        <v>555</v>
      </c>
      <c r="C46">
        <v>70</v>
      </c>
      <c r="D46">
        <v>115</v>
      </c>
      <c r="E46">
        <v>60</v>
      </c>
      <c r="F46">
        <v>115</v>
      </c>
      <c r="G46">
        <v>90</v>
      </c>
      <c r="H46">
        <v>60</v>
      </c>
      <c r="I46">
        <v>510</v>
      </c>
      <c r="J46" t="s">
        <v>7319</v>
      </c>
      <c r="K46" t="s">
        <v>7296</v>
      </c>
      <c r="L46" t="s">
        <v>7465</v>
      </c>
      <c r="M46" t="s">
        <v>7297</v>
      </c>
      <c r="N46" t="s">
        <v>7418</v>
      </c>
      <c r="P46" t="b">
        <f>'Completed Species'!B46=B46</f>
        <v>1</v>
      </c>
      <c r="Q46" s="27">
        <f t="shared" si="0"/>
        <v>0</v>
      </c>
    </row>
    <row r="47" spans="1:17" x14ac:dyDescent="0.25">
      <c r="A47">
        <v>46</v>
      </c>
      <c r="B47" t="s">
        <v>561</v>
      </c>
      <c r="C47">
        <v>62</v>
      </c>
      <c r="D47">
        <v>39</v>
      </c>
      <c r="E47">
        <v>40</v>
      </c>
      <c r="F47">
        <v>65</v>
      </c>
      <c r="G47">
        <v>64</v>
      </c>
      <c r="H47">
        <v>60</v>
      </c>
      <c r="I47">
        <v>330</v>
      </c>
      <c r="J47" t="s">
        <v>7336</v>
      </c>
      <c r="K47" t="s">
        <v>7266</v>
      </c>
      <c r="L47" t="s">
        <v>7389</v>
      </c>
      <c r="M47" t="s">
        <v>7298</v>
      </c>
      <c r="N47" t="s">
        <v>7431</v>
      </c>
      <c r="P47" t="b">
        <f>'Completed Species'!B47=B47</f>
        <v>1</v>
      </c>
      <c r="Q47" s="27">
        <f t="shared" si="0"/>
        <v>0</v>
      </c>
    </row>
    <row r="48" spans="1:17" x14ac:dyDescent="0.25">
      <c r="A48">
        <v>47</v>
      </c>
      <c r="B48" t="s">
        <v>576</v>
      </c>
      <c r="C48">
        <v>70</v>
      </c>
      <c r="D48">
        <v>62</v>
      </c>
      <c r="E48">
        <v>63</v>
      </c>
      <c r="F48">
        <v>110</v>
      </c>
      <c r="G48">
        <v>95</v>
      </c>
      <c r="H48">
        <v>90</v>
      </c>
      <c r="I48">
        <v>490</v>
      </c>
      <c r="J48" t="s">
        <v>7336</v>
      </c>
      <c r="K48" t="s">
        <v>7266</v>
      </c>
      <c r="L48" t="s">
        <v>7389</v>
      </c>
      <c r="M48" t="s">
        <v>7298</v>
      </c>
      <c r="N48" t="s">
        <v>7431</v>
      </c>
      <c r="P48" t="b">
        <f>'Completed Species'!B48=B48</f>
        <v>1</v>
      </c>
      <c r="Q48" s="27">
        <f t="shared" si="0"/>
        <v>0</v>
      </c>
    </row>
    <row r="49" spans="1:17" x14ac:dyDescent="0.25">
      <c r="A49">
        <v>48</v>
      </c>
      <c r="B49" t="s">
        <v>583</v>
      </c>
      <c r="C49">
        <v>64</v>
      </c>
      <c r="D49">
        <v>69</v>
      </c>
      <c r="E49">
        <v>65</v>
      </c>
      <c r="F49">
        <v>35</v>
      </c>
      <c r="G49">
        <v>45</v>
      </c>
      <c r="H49">
        <v>45</v>
      </c>
      <c r="I49">
        <v>323</v>
      </c>
      <c r="J49" t="s">
        <v>7278</v>
      </c>
      <c r="K49" t="s">
        <v>7263</v>
      </c>
      <c r="L49" t="s">
        <v>7360</v>
      </c>
      <c r="M49" t="s">
        <v>7299</v>
      </c>
      <c r="N49" t="s">
        <v>12758</v>
      </c>
      <c r="P49" t="b">
        <f>'Completed Species'!B49=B49</f>
        <v>1</v>
      </c>
      <c r="Q49" s="27">
        <f t="shared" si="0"/>
        <v>0</v>
      </c>
    </row>
    <row r="50" spans="1:17" x14ac:dyDescent="0.25">
      <c r="A50">
        <v>49</v>
      </c>
      <c r="B50" t="s">
        <v>595</v>
      </c>
      <c r="C50">
        <v>94</v>
      </c>
      <c r="D50">
        <v>99</v>
      </c>
      <c r="E50">
        <v>105</v>
      </c>
      <c r="F50">
        <v>55</v>
      </c>
      <c r="G50">
        <v>75</v>
      </c>
      <c r="H50">
        <v>75</v>
      </c>
      <c r="I50">
        <v>503</v>
      </c>
      <c r="J50" t="s">
        <v>7278</v>
      </c>
      <c r="K50" t="s">
        <v>7263</v>
      </c>
      <c r="L50" t="s">
        <v>7360</v>
      </c>
      <c r="M50" t="s">
        <v>7299</v>
      </c>
      <c r="N50" t="s">
        <v>12758</v>
      </c>
      <c r="P50" t="b">
        <f>'Completed Species'!B50=B50</f>
        <v>1</v>
      </c>
      <c r="Q50" s="27">
        <f t="shared" si="0"/>
        <v>0</v>
      </c>
    </row>
    <row r="51" spans="1:17" x14ac:dyDescent="0.25">
      <c r="A51">
        <v>50</v>
      </c>
      <c r="B51" t="s">
        <v>604</v>
      </c>
      <c r="C51">
        <v>60</v>
      </c>
      <c r="D51">
        <v>45</v>
      </c>
      <c r="E51">
        <v>55</v>
      </c>
      <c r="F51">
        <v>30</v>
      </c>
      <c r="G51">
        <v>60</v>
      </c>
      <c r="H51">
        <v>80</v>
      </c>
      <c r="I51">
        <v>330</v>
      </c>
      <c r="J51" t="s">
        <v>7329</v>
      </c>
      <c r="K51" t="s">
        <v>7290</v>
      </c>
      <c r="L51" t="s">
        <v>7445</v>
      </c>
      <c r="M51" t="s">
        <v>8493</v>
      </c>
      <c r="N51" t="s">
        <v>8446</v>
      </c>
      <c r="P51" t="b">
        <f>'Completed Species'!B51=B51</f>
        <v>1</v>
      </c>
      <c r="Q51" s="27">
        <f t="shared" si="0"/>
        <v>0</v>
      </c>
    </row>
    <row r="52" spans="1:17" x14ac:dyDescent="0.25">
      <c r="A52">
        <v>51</v>
      </c>
      <c r="B52" t="s">
        <v>620</v>
      </c>
      <c r="C52">
        <v>90</v>
      </c>
      <c r="D52">
        <v>50</v>
      </c>
      <c r="E52">
        <v>75</v>
      </c>
      <c r="F52">
        <v>60</v>
      </c>
      <c r="G52">
        <v>90</v>
      </c>
      <c r="H52">
        <v>110</v>
      </c>
      <c r="I52">
        <v>475</v>
      </c>
      <c r="J52" t="s">
        <v>7329</v>
      </c>
      <c r="K52" t="s">
        <v>7290</v>
      </c>
      <c r="L52" t="s">
        <v>7445</v>
      </c>
      <c r="M52" t="s">
        <v>8493</v>
      </c>
      <c r="N52" t="s">
        <v>8446</v>
      </c>
      <c r="P52" t="b">
        <f>'Completed Species'!B52=B52</f>
        <v>1</v>
      </c>
      <c r="Q52" s="27">
        <f t="shared" si="0"/>
        <v>0</v>
      </c>
    </row>
    <row r="53" spans="1:17" x14ac:dyDescent="0.25">
      <c r="A53">
        <v>52</v>
      </c>
      <c r="B53" t="s">
        <v>625</v>
      </c>
      <c r="C53">
        <v>55</v>
      </c>
      <c r="D53">
        <v>85</v>
      </c>
      <c r="E53">
        <v>55</v>
      </c>
      <c r="F53">
        <v>60</v>
      </c>
      <c r="G53">
        <v>50</v>
      </c>
      <c r="H53">
        <v>55</v>
      </c>
      <c r="I53">
        <v>360</v>
      </c>
      <c r="J53" t="s">
        <v>7306</v>
      </c>
      <c r="K53" t="s">
        <v>7282</v>
      </c>
      <c r="L53" t="s">
        <v>7357</v>
      </c>
      <c r="M53" t="s">
        <v>7370</v>
      </c>
      <c r="N53" t="s">
        <v>7395</v>
      </c>
      <c r="P53" t="b">
        <f>'Completed Species'!B53=B53</f>
        <v>1</v>
      </c>
      <c r="Q53" s="27">
        <f t="shared" si="0"/>
        <v>0</v>
      </c>
    </row>
    <row r="54" spans="1:17" x14ac:dyDescent="0.25">
      <c r="A54">
        <v>53</v>
      </c>
      <c r="B54" t="s">
        <v>640</v>
      </c>
      <c r="C54">
        <v>85</v>
      </c>
      <c r="D54">
        <v>135</v>
      </c>
      <c r="E54">
        <v>105</v>
      </c>
      <c r="F54">
        <v>85</v>
      </c>
      <c r="G54">
        <v>75</v>
      </c>
      <c r="H54">
        <v>65</v>
      </c>
      <c r="I54">
        <v>550</v>
      </c>
      <c r="J54" t="s">
        <v>7306</v>
      </c>
      <c r="K54" t="s">
        <v>7282</v>
      </c>
      <c r="L54" t="s">
        <v>7357</v>
      </c>
      <c r="M54" t="s">
        <v>7370</v>
      </c>
      <c r="N54" t="s">
        <v>7395</v>
      </c>
      <c r="P54" t="b">
        <f>'Completed Species'!B54=B54</f>
        <v>1</v>
      </c>
      <c r="Q54" s="27">
        <f t="shared" si="0"/>
        <v>0</v>
      </c>
    </row>
    <row r="55" spans="1:17" x14ac:dyDescent="0.25">
      <c r="A55">
        <v>54</v>
      </c>
      <c r="B55" t="s">
        <v>652</v>
      </c>
      <c r="C55">
        <v>73</v>
      </c>
      <c r="D55">
        <v>90</v>
      </c>
      <c r="E55">
        <v>62</v>
      </c>
      <c r="F55">
        <v>85</v>
      </c>
      <c r="G55">
        <v>90</v>
      </c>
      <c r="H55">
        <v>65</v>
      </c>
      <c r="I55">
        <v>465</v>
      </c>
      <c r="J55" t="s">
        <v>7319</v>
      </c>
      <c r="K55" t="s">
        <v>7290</v>
      </c>
      <c r="L55" t="s">
        <v>7298</v>
      </c>
      <c r="M55" t="s">
        <v>7302</v>
      </c>
      <c r="N55" t="s">
        <v>7404</v>
      </c>
      <c r="P55" t="b">
        <f>'Completed Species'!B55=B55</f>
        <v>1</v>
      </c>
      <c r="Q55" s="27">
        <f t="shared" si="0"/>
        <v>0</v>
      </c>
    </row>
    <row r="56" spans="1:17" x14ac:dyDescent="0.25">
      <c r="A56">
        <v>55</v>
      </c>
      <c r="B56" t="s">
        <v>663</v>
      </c>
      <c r="C56">
        <v>20</v>
      </c>
      <c r="D56">
        <v>10</v>
      </c>
      <c r="E56">
        <v>55</v>
      </c>
      <c r="F56">
        <v>80</v>
      </c>
      <c r="G56">
        <v>15</v>
      </c>
      <c r="H56">
        <v>20</v>
      </c>
      <c r="I56">
        <v>200</v>
      </c>
      <c r="J56" t="s">
        <v>7282</v>
      </c>
      <c r="K56" t="s">
        <v>7296</v>
      </c>
      <c r="L56" t="s">
        <v>7437</v>
      </c>
      <c r="M56" t="s">
        <v>7303</v>
      </c>
      <c r="N56" t="s">
        <v>7393</v>
      </c>
      <c r="P56" t="b">
        <f>'Completed Species'!B56=B56</f>
        <v>1</v>
      </c>
      <c r="Q56" s="27">
        <f t="shared" si="0"/>
        <v>0</v>
      </c>
    </row>
    <row r="57" spans="1:17" x14ac:dyDescent="0.25">
      <c r="A57">
        <v>56</v>
      </c>
      <c r="B57" t="s">
        <v>679</v>
      </c>
      <c r="C57">
        <v>95</v>
      </c>
      <c r="D57">
        <v>125</v>
      </c>
      <c r="E57">
        <v>110</v>
      </c>
      <c r="F57">
        <v>71</v>
      </c>
      <c r="G57">
        <v>55</v>
      </c>
      <c r="H57">
        <v>84</v>
      </c>
      <c r="I57">
        <v>540</v>
      </c>
      <c r="J57" t="s">
        <v>7282</v>
      </c>
      <c r="K57" t="s">
        <v>7296</v>
      </c>
      <c r="L57" t="s">
        <v>8447</v>
      </c>
      <c r="M57" t="s">
        <v>8463</v>
      </c>
      <c r="N57" t="s">
        <v>7289</v>
      </c>
      <c r="P57" t="b">
        <f>'Completed Species'!B57=B57</f>
        <v>1</v>
      </c>
      <c r="Q57" s="27">
        <f t="shared" si="0"/>
        <v>0</v>
      </c>
    </row>
    <row r="58" spans="1:17" x14ac:dyDescent="0.25">
      <c r="A58">
        <v>57</v>
      </c>
      <c r="B58" t="s">
        <v>691</v>
      </c>
      <c r="C58">
        <v>55</v>
      </c>
      <c r="D58">
        <v>69</v>
      </c>
      <c r="E58">
        <v>85</v>
      </c>
      <c r="F58">
        <v>28</v>
      </c>
      <c r="G58">
        <v>32</v>
      </c>
      <c r="H58">
        <v>35</v>
      </c>
      <c r="I58">
        <v>304</v>
      </c>
      <c r="J58" t="s">
        <v>7273</v>
      </c>
      <c r="L58" t="s">
        <v>8448</v>
      </c>
      <c r="M58" t="s">
        <v>7305</v>
      </c>
      <c r="N58" t="s">
        <v>7386</v>
      </c>
      <c r="P58" t="b">
        <f>'Completed Species'!B58=B58</f>
        <v>1</v>
      </c>
      <c r="Q58" s="27">
        <f t="shared" si="0"/>
        <v>0</v>
      </c>
    </row>
    <row r="59" spans="1:17" x14ac:dyDescent="0.25">
      <c r="A59">
        <v>58</v>
      </c>
      <c r="B59" t="s">
        <v>705</v>
      </c>
      <c r="C59">
        <v>95</v>
      </c>
      <c r="D59">
        <v>105</v>
      </c>
      <c r="E59">
        <v>184</v>
      </c>
      <c r="F59">
        <v>28</v>
      </c>
      <c r="G59">
        <v>44</v>
      </c>
      <c r="H59">
        <v>58</v>
      </c>
      <c r="I59">
        <v>514</v>
      </c>
      <c r="J59" t="s">
        <v>7273</v>
      </c>
      <c r="L59" t="s">
        <v>8432</v>
      </c>
      <c r="M59" t="s">
        <v>7305</v>
      </c>
      <c r="N59" t="s">
        <v>7386</v>
      </c>
      <c r="P59" t="b">
        <f>'Completed Species'!B59=B59</f>
        <v>1</v>
      </c>
      <c r="Q59" s="27">
        <f t="shared" si="0"/>
        <v>0</v>
      </c>
    </row>
    <row r="60" spans="1:17" x14ac:dyDescent="0.25">
      <c r="A60">
        <v>59</v>
      </c>
      <c r="B60" t="s">
        <v>713</v>
      </c>
      <c r="C60">
        <v>40</v>
      </c>
      <c r="D60">
        <v>40</v>
      </c>
      <c r="E60">
        <v>50</v>
      </c>
      <c r="F60">
        <v>65</v>
      </c>
      <c r="G60">
        <v>70</v>
      </c>
      <c r="H60">
        <v>55</v>
      </c>
      <c r="I60">
        <v>320</v>
      </c>
      <c r="J60" t="s">
        <v>7306</v>
      </c>
      <c r="K60" t="s">
        <v>7278</v>
      </c>
      <c r="L60" t="s">
        <v>14932</v>
      </c>
      <c r="M60" t="s">
        <v>7370</v>
      </c>
      <c r="N60" t="s">
        <v>8449</v>
      </c>
      <c r="P60" t="b">
        <f>'Completed Species'!B60=B60</f>
        <v>1</v>
      </c>
      <c r="Q60" s="27">
        <f t="shared" si="0"/>
        <v>0</v>
      </c>
    </row>
    <row r="61" spans="1:17" x14ac:dyDescent="0.25">
      <c r="A61">
        <v>60</v>
      </c>
      <c r="B61" t="s">
        <v>727</v>
      </c>
      <c r="C61">
        <v>60</v>
      </c>
      <c r="D61">
        <v>45</v>
      </c>
      <c r="E61">
        <v>75</v>
      </c>
      <c r="F61">
        <v>85</v>
      </c>
      <c r="G61">
        <v>95</v>
      </c>
      <c r="H61">
        <v>80</v>
      </c>
      <c r="I61">
        <v>440</v>
      </c>
      <c r="J61" t="s">
        <v>7306</v>
      </c>
      <c r="K61" t="s">
        <v>7278</v>
      </c>
      <c r="L61" t="s">
        <v>14932</v>
      </c>
      <c r="M61" t="s">
        <v>7370</v>
      </c>
      <c r="N61" t="s">
        <v>8449</v>
      </c>
      <c r="P61" t="b">
        <f>'Completed Species'!B61=B61</f>
        <v>1</v>
      </c>
      <c r="Q61" s="27">
        <f t="shared" si="0"/>
        <v>0</v>
      </c>
    </row>
    <row r="62" spans="1:17" x14ac:dyDescent="0.25">
      <c r="A62">
        <v>61</v>
      </c>
      <c r="B62" t="s">
        <v>733</v>
      </c>
      <c r="C62">
        <v>60</v>
      </c>
      <c r="D62">
        <v>75</v>
      </c>
      <c r="E62">
        <v>65</v>
      </c>
      <c r="F62">
        <v>90</v>
      </c>
      <c r="G62">
        <v>55</v>
      </c>
      <c r="H62">
        <v>65</v>
      </c>
      <c r="I62">
        <v>410</v>
      </c>
      <c r="J62" t="s">
        <v>7329</v>
      </c>
      <c r="K62" t="s">
        <v>7308</v>
      </c>
      <c r="L62" t="s">
        <v>7339</v>
      </c>
      <c r="M62" t="s">
        <v>7280</v>
      </c>
      <c r="N62" t="s">
        <v>7456</v>
      </c>
      <c r="P62" t="b">
        <f>'Completed Species'!B62=B62</f>
        <v>1</v>
      </c>
      <c r="Q62" s="27">
        <f t="shared" si="0"/>
        <v>0</v>
      </c>
    </row>
    <row r="63" spans="1:17" x14ac:dyDescent="0.25">
      <c r="A63">
        <v>62</v>
      </c>
      <c r="B63" t="s">
        <v>747</v>
      </c>
      <c r="C63">
        <v>65</v>
      </c>
      <c r="D63">
        <v>105</v>
      </c>
      <c r="E63">
        <v>75</v>
      </c>
      <c r="F63">
        <v>110</v>
      </c>
      <c r="G63">
        <v>70</v>
      </c>
      <c r="H63">
        <v>85</v>
      </c>
      <c r="I63">
        <v>510</v>
      </c>
      <c r="J63" t="s">
        <v>7329</v>
      </c>
      <c r="K63" t="s">
        <v>7308</v>
      </c>
      <c r="L63" t="s">
        <v>7339</v>
      </c>
      <c r="M63" t="s">
        <v>7280</v>
      </c>
      <c r="N63" t="s">
        <v>7456</v>
      </c>
      <c r="P63" t="b">
        <f>'Completed Species'!B63=B63</f>
        <v>1</v>
      </c>
      <c r="Q63" s="27">
        <f t="shared" si="0"/>
        <v>0</v>
      </c>
    </row>
    <row r="64" spans="1:17" x14ac:dyDescent="0.25">
      <c r="A64">
        <v>63</v>
      </c>
      <c r="B64" t="s">
        <v>754</v>
      </c>
      <c r="C64">
        <v>82</v>
      </c>
      <c r="D64">
        <v>49</v>
      </c>
      <c r="E64">
        <v>45</v>
      </c>
      <c r="F64">
        <v>36</v>
      </c>
      <c r="G64">
        <v>77</v>
      </c>
      <c r="H64">
        <v>73</v>
      </c>
      <c r="I64">
        <v>362</v>
      </c>
      <c r="J64" t="s">
        <v>7326</v>
      </c>
      <c r="K64" t="s">
        <v>7309</v>
      </c>
      <c r="L64" t="s">
        <v>7389</v>
      </c>
      <c r="M64" t="s">
        <v>8859</v>
      </c>
      <c r="N64" t="s">
        <v>8450</v>
      </c>
      <c r="P64" t="b">
        <f>'Completed Species'!B64=B64</f>
        <v>1</v>
      </c>
      <c r="Q64" s="27">
        <f t="shared" si="0"/>
        <v>0</v>
      </c>
    </row>
    <row r="65" spans="1:17" x14ac:dyDescent="0.25">
      <c r="A65">
        <v>64</v>
      </c>
      <c r="B65" t="s">
        <v>770</v>
      </c>
      <c r="C65">
        <v>123</v>
      </c>
      <c r="D65">
        <v>67</v>
      </c>
      <c r="E65">
        <v>72</v>
      </c>
      <c r="F65">
        <v>48</v>
      </c>
      <c r="G65">
        <v>109</v>
      </c>
      <c r="H65">
        <v>102</v>
      </c>
      <c r="I65">
        <v>521</v>
      </c>
      <c r="J65" t="s">
        <v>7326</v>
      </c>
      <c r="K65" t="s">
        <v>7309</v>
      </c>
      <c r="L65" t="s">
        <v>7389</v>
      </c>
      <c r="M65" t="s">
        <v>8859</v>
      </c>
      <c r="N65" t="s">
        <v>8450</v>
      </c>
      <c r="P65" t="b">
        <f>'Completed Species'!B65=B65</f>
        <v>1</v>
      </c>
      <c r="Q65" s="27">
        <f t="shared" si="0"/>
        <v>0</v>
      </c>
    </row>
    <row r="66" spans="1:17" x14ac:dyDescent="0.25">
      <c r="A66">
        <v>65</v>
      </c>
      <c r="B66" t="s">
        <v>778</v>
      </c>
      <c r="C66">
        <v>60</v>
      </c>
      <c r="D66">
        <v>70</v>
      </c>
      <c r="E66">
        <v>70</v>
      </c>
      <c r="F66">
        <v>15</v>
      </c>
      <c r="G66">
        <v>25</v>
      </c>
      <c r="H66">
        <v>60</v>
      </c>
      <c r="I66">
        <v>300</v>
      </c>
      <c r="J66" t="s">
        <v>7273</v>
      </c>
      <c r="K66" t="s">
        <v>7308</v>
      </c>
      <c r="L66" t="s">
        <v>8451</v>
      </c>
      <c r="M66" t="s">
        <v>7275</v>
      </c>
      <c r="N66" t="s">
        <v>7409</v>
      </c>
      <c r="P66" t="b">
        <f>'Completed Species'!B66=B66</f>
        <v>1</v>
      </c>
      <c r="Q66" s="27">
        <f t="shared" si="0"/>
        <v>0</v>
      </c>
    </row>
    <row r="67" spans="1:17" x14ac:dyDescent="0.25">
      <c r="A67">
        <v>66</v>
      </c>
      <c r="B67" t="s">
        <v>792</v>
      </c>
      <c r="C67">
        <v>70</v>
      </c>
      <c r="D67">
        <v>85</v>
      </c>
      <c r="E67">
        <v>95</v>
      </c>
      <c r="F67">
        <v>25</v>
      </c>
      <c r="G67">
        <v>35</v>
      </c>
      <c r="H67">
        <v>80</v>
      </c>
      <c r="I67">
        <v>390</v>
      </c>
      <c r="J67" t="s">
        <v>7273</v>
      </c>
      <c r="K67" t="s">
        <v>7308</v>
      </c>
      <c r="L67" t="s">
        <v>8451</v>
      </c>
      <c r="M67" t="s">
        <v>7275</v>
      </c>
      <c r="N67" t="s">
        <v>7409</v>
      </c>
      <c r="P67" t="b">
        <f>'Completed Species'!B67=B67</f>
        <v>1</v>
      </c>
      <c r="Q67" s="27">
        <f t="shared" ref="Q67:Q130" si="1">SUM(C67:H67)-I67</f>
        <v>0</v>
      </c>
    </row>
    <row r="68" spans="1:17" x14ac:dyDescent="0.25">
      <c r="A68">
        <v>67</v>
      </c>
      <c r="B68" t="s">
        <v>799</v>
      </c>
      <c r="C68">
        <v>90</v>
      </c>
      <c r="D68">
        <v>110</v>
      </c>
      <c r="E68">
        <v>130</v>
      </c>
      <c r="F68">
        <v>35</v>
      </c>
      <c r="G68">
        <v>40</v>
      </c>
      <c r="H68">
        <v>90</v>
      </c>
      <c r="I68">
        <v>495</v>
      </c>
      <c r="J68" t="s">
        <v>7273</v>
      </c>
      <c r="K68" t="s">
        <v>7308</v>
      </c>
      <c r="L68" t="s">
        <v>8451</v>
      </c>
      <c r="M68" t="s">
        <v>7275</v>
      </c>
      <c r="N68" t="s">
        <v>7409</v>
      </c>
      <c r="P68" t="b">
        <f>'Completed Species'!B68=B68</f>
        <v>1</v>
      </c>
      <c r="Q68" s="27">
        <f t="shared" si="1"/>
        <v>0</v>
      </c>
    </row>
    <row r="69" spans="1:17" x14ac:dyDescent="0.25">
      <c r="A69">
        <v>68</v>
      </c>
      <c r="B69" t="s">
        <v>807</v>
      </c>
      <c r="C69">
        <v>60</v>
      </c>
      <c r="D69">
        <v>30</v>
      </c>
      <c r="E69">
        <v>50</v>
      </c>
      <c r="F69">
        <v>70</v>
      </c>
      <c r="G69">
        <v>60</v>
      </c>
      <c r="H69">
        <v>60</v>
      </c>
      <c r="I69">
        <v>330</v>
      </c>
      <c r="J69" t="s">
        <v>7290</v>
      </c>
      <c r="K69" t="s">
        <v>7279</v>
      </c>
      <c r="L69" t="s">
        <v>12450</v>
      </c>
      <c r="M69" t="s">
        <v>8439</v>
      </c>
      <c r="N69" t="s">
        <v>7404</v>
      </c>
      <c r="P69" t="b">
        <f>'Completed Species'!B69=B69</f>
        <v>1</v>
      </c>
      <c r="Q69" s="27">
        <f t="shared" si="1"/>
        <v>0</v>
      </c>
    </row>
    <row r="70" spans="1:17" x14ac:dyDescent="0.25">
      <c r="A70">
        <v>69</v>
      </c>
      <c r="B70" t="s">
        <v>820</v>
      </c>
      <c r="C70">
        <v>75</v>
      </c>
      <c r="D70">
        <v>45</v>
      </c>
      <c r="E70">
        <v>74</v>
      </c>
      <c r="F70">
        <v>80</v>
      </c>
      <c r="G70">
        <v>107</v>
      </c>
      <c r="H70">
        <v>123</v>
      </c>
      <c r="I70">
        <v>504</v>
      </c>
      <c r="J70" t="s">
        <v>7290</v>
      </c>
      <c r="K70" t="s">
        <v>7279</v>
      </c>
      <c r="L70" t="s">
        <v>12450</v>
      </c>
      <c r="M70" t="s">
        <v>8439</v>
      </c>
      <c r="N70" t="s">
        <v>7404</v>
      </c>
      <c r="P70" t="b">
        <f>'Completed Species'!B70=B70</f>
        <v>1</v>
      </c>
      <c r="Q70" s="27">
        <f t="shared" si="1"/>
        <v>0</v>
      </c>
    </row>
    <row r="71" spans="1:17" x14ac:dyDescent="0.25">
      <c r="A71">
        <v>70</v>
      </c>
      <c r="B71" t="s">
        <v>828</v>
      </c>
      <c r="C71">
        <v>58</v>
      </c>
      <c r="D71">
        <v>73</v>
      </c>
      <c r="E71">
        <v>58</v>
      </c>
      <c r="F71">
        <v>72</v>
      </c>
      <c r="G71">
        <v>50</v>
      </c>
      <c r="H71">
        <v>58</v>
      </c>
      <c r="I71">
        <v>369</v>
      </c>
      <c r="J71" t="s">
        <v>7319</v>
      </c>
      <c r="K71" t="s">
        <v>7288</v>
      </c>
      <c r="L71" t="s">
        <v>7350</v>
      </c>
      <c r="M71" t="s">
        <v>7312</v>
      </c>
      <c r="N71" t="s">
        <v>8453</v>
      </c>
      <c r="P71" t="b">
        <f>'Completed Species'!B71=B71</f>
        <v>1</v>
      </c>
      <c r="Q71" s="27">
        <f t="shared" si="1"/>
        <v>0</v>
      </c>
    </row>
    <row r="72" spans="1:17" x14ac:dyDescent="0.25">
      <c r="A72">
        <v>71</v>
      </c>
      <c r="B72" t="s">
        <v>842</v>
      </c>
      <c r="C72">
        <v>80</v>
      </c>
      <c r="D72">
        <v>109</v>
      </c>
      <c r="E72">
        <v>72</v>
      </c>
      <c r="F72">
        <v>106</v>
      </c>
      <c r="G72">
        <v>68</v>
      </c>
      <c r="H72">
        <v>72</v>
      </c>
      <c r="I72">
        <v>507</v>
      </c>
      <c r="J72" t="s">
        <v>7319</v>
      </c>
      <c r="K72" t="s">
        <v>7288</v>
      </c>
      <c r="L72" t="s">
        <v>7350</v>
      </c>
      <c r="M72" t="s">
        <v>7312</v>
      </c>
      <c r="N72" t="s">
        <v>8453</v>
      </c>
      <c r="P72" t="b">
        <f>'Completed Species'!B72=B72</f>
        <v>1</v>
      </c>
      <c r="Q72" s="27">
        <f t="shared" si="1"/>
        <v>0</v>
      </c>
    </row>
    <row r="73" spans="1:17" x14ac:dyDescent="0.25">
      <c r="A73">
        <v>72</v>
      </c>
      <c r="B73" t="s">
        <v>850</v>
      </c>
      <c r="C73">
        <v>70</v>
      </c>
      <c r="D73">
        <v>55</v>
      </c>
      <c r="E73">
        <v>65</v>
      </c>
      <c r="F73">
        <v>85</v>
      </c>
      <c r="G73">
        <v>110</v>
      </c>
      <c r="H73">
        <v>100</v>
      </c>
      <c r="I73">
        <v>485</v>
      </c>
      <c r="J73" t="s">
        <v>7319</v>
      </c>
      <c r="K73" t="s">
        <v>7313</v>
      </c>
      <c r="L73" t="s">
        <v>7338</v>
      </c>
      <c r="M73" t="s">
        <v>7295</v>
      </c>
      <c r="N73" t="s">
        <v>7267</v>
      </c>
      <c r="P73" t="b">
        <f>'Completed Species'!B73=B73</f>
        <v>1</v>
      </c>
      <c r="Q73" s="27">
        <f t="shared" si="1"/>
        <v>0</v>
      </c>
    </row>
    <row r="74" spans="1:17" x14ac:dyDescent="0.25">
      <c r="A74">
        <v>73</v>
      </c>
      <c r="B74" t="s">
        <v>864</v>
      </c>
      <c r="C74">
        <v>70</v>
      </c>
      <c r="D74">
        <v>110</v>
      </c>
      <c r="E74">
        <v>100</v>
      </c>
      <c r="F74">
        <v>85</v>
      </c>
      <c r="G74">
        <v>55</v>
      </c>
      <c r="H74">
        <v>65</v>
      </c>
      <c r="I74">
        <v>485</v>
      </c>
      <c r="J74" t="s">
        <v>7308</v>
      </c>
      <c r="K74" t="s">
        <v>7313</v>
      </c>
      <c r="L74" t="s">
        <v>14446</v>
      </c>
      <c r="M74" t="s">
        <v>7314</v>
      </c>
      <c r="N74" t="s">
        <v>7425</v>
      </c>
      <c r="P74" t="b">
        <f>'Completed Species'!B74=B74</f>
        <v>1</v>
      </c>
      <c r="Q74" s="27">
        <f t="shared" si="1"/>
        <v>0</v>
      </c>
    </row>
    <row r="75" spans="1:17" x14ac:dyDescent="0.25">
      <c r="A75">
        <v>74</v>
      </c>
      <c r="B75" t="s">
        <v>876</v>
      </c>
      <c r="C75">
        <v>60</v>
      </c>
      <c r="D75">
        <v>75</v>
      </c>
      <c r="E75">
        <v>60</v>
      </c>
      <c r="F75">
        <v>43</v>
      </c>
      <c r="G75">
        <v>45</v>
      </c>
      <c r="H75">
        <v>45</v>
      </c>
      <c r="I75">
        <v>328</v>
      </c>
      <c r="J75" t="s">
        <v>7296</v>
      </c>
      <c r="K75" t="s">
        <v>7315</v>
      </c>
      <c r="L75" t="s">
        <v>9777</v>
      </c>
      <c r="M75" t="s">
        <v>7316</v>
      </c>
      <c r="N75" t="s">
        <v>7297</v>
      </c>
      <c r="P75" t="b">
        <f>'Completed Species'!B75=B75</f>
        <v>1</v>
      </c>
      <c r="Q75" s="27">
        <f t="shared" si="1"/>
        <v>0</v>
      </c>
    </row>
    <row r="76" spans="1:17" x14ac:dyDescent="0.25">
      <c r="A76">
        <v>75</v>
      </c>
      <c r="B76" t="s">
        <v>890</v>
      </c>
      <c r="C76">
        <v>80</v>
      </c>
      <c r="D76">
        <v>105</v>
      </c>
      <c r="E76">
        <v>85</v>
      </c>
      <c r="F76">
        <v>72</v>
      </c>
      <c r="G76">
        <v>68</v>
      </c>
      <c r="H76">
        <v>73</v>
      </c>
      <c r="I76">
        <v>483</v>
      </c>
      <c r="J76" t="s">
        <v>7296</v>
      </c>
      <c r="K76" t="s">
        <v>7315</v>
      </c>
      <c r="L76" t="s">
        <v>9777</v>
      </c>
      <c r="M76" t="s">
        <v>7316</v>
      </c>
      <c r="N76" t="s">
        <v>7297</v>
      </c>
      <c r="P76" t="b">
        <f>'Completed Species'!B76=B76</f>
        <v>1</v>
      </c>
      <c r="Q76" s="27">
        <f t="shared" si="1"/>
        <v>0</v>
      </c>
    </row>
    <row r="77" spans="1:17" x14ac:dyDescent="0.25">
      <c r="A77">
        <v>76</v>
      </c>
      <c r="B77" t="s">
        <v>894</v>
      </c>
      <c r="C77">
        <v>85</v>
      </c>
      <c r="D77">
        <v>40</v>
      </c>
      <c r="E77">
        <v>60</v>
      </c>
      <c r="F77">
        <v>25</v>
      </c>
      <c r="G77">
        <v>45</v>
      </c>
      <c r="H77">
        <v>75</v>
      </c>
      <c r="I77">
        <v>330</v>
      </c>
      <c r="J77" t="s">
        <v>7279</v>
      </c>
      <c r="K77" t="s">
        <v>7317</v>
      </c>
      <c r="L77" t="s">
        <v>7467</v>
      </c>
      <c r="M77" t="s">
        <v>7318</v>
      </c>
      <c r="N77" t="s">
        <v>7423</v>
      </c>
      <c r="P77" t="b">
        <f>'Completed Species'!B77=B77</f>
        <v>1</v>
      </c>
      <c r="Q77" s="27">
        <f t="shared" si="1"/>
        <v>0</v>
      </c>
    </row>
    <row r="78" spans="1:17" x14ac:dyDescent="0.25">
      <c r="A78">
        <v>77</v>
      </c>
      <c r="B78" t="s">
        <v>909</v>
      </c>
      <c r="C78">
        <v>102</v>
      </c>
      <c r="D78">
        <v>67</v>
      </c>
      <c r="E78">
        <v>80</v>
      </c>
      <c r="F78">
        <v>53</v>
      </c>
      <c r="G78">
        <v>73</v>
      </c>
      <c r="H78">
        <v>105</v>
      </c>
      <c r="I78">
        <v>480</v>
      </c>
      <c r="J78" t="s">
        <v>7279</v>
      </c>
      <c r="K78" t="s">
        <v>7317</v>
      </c>
      <c r="L78" t="s">
        <v>7467</v>
      </c>
      <c r="M78" t="s">
        <v>7318</v>
      </c>
      <c r="N78" t="s">
        <v>7423</v>
      </c>
      <c r="P78" t="b">
        <f>'Completed Species'!B78=B78</f>
        <v>1</v>
      </c>
      <c r="Q78" s="27">
        <f t="shared" si="1"/>
        <v>0</v>
      </c>
    </row>
    <row r="79" spans="1:17" x14ac:dyDescent="0.25">
      <c r="A79">
        <v>78</v>
      </c>
      <c r="B79" t="s">
        <v>916</v>
      </c>
      <c r="C79">
        <v>56</v>
      </c>
      <c r="D79">
        <v>80</v>
      </c>
      <c r="E79">
        <v>48</v>
      </c>
      <c r="F79">
        <v>87</v>
      </c>
      <c r="G79">
        <v>32</v>
      </c>
      <c r="H79">
        <v>47</v>
      </c>
      <c r="I79">
        <v>350</v>
      </c>
      <c r="J79" t="s">
        <v>7273</v>
      </c>
      <c r="K79" t="s">
        <v>7319</v>
      </c>
      <c r="L79" t="s">
        <v>7335</v>
      </c>
      <c r="M79" t="s">
        <v>7297</v>
      </c>
      <c r="N79" t="s">
        <v>8454</v>
      </c>
      <c r="P79" t="b">
        <f>'Completed Species'!B79=B79</f>
        <v>1</v>
      </c>
      <c r="Q79" s="27">
        <f t="shared" si="1"/>
        <v>0</v>
      </c>
    </row>
    <row r="80" spans="1:17" x14ac:dyDescent="0.25">
      <c r="A80">
        <v>79</v>
      </c>
      <c r="B80" t="s">
        <v>929</v>
      </c>
      <c r="C80">
        <v>123</v>
      </c>
      <c r="D80">
        <v>125</v>
      </c>
      <c r="E80">
        <v>62</v>
      </c>
      <c r="F80">
        <v>103</v>
      </c>
      <c r="G80">
        <v>40</v>
      </c>
      <c r="H80">
        <v>81</v>
      </c>
      <c r="I80">
        <v>534</v>
      </c>
      <c r="J80" t="s">
        <v>7273</v>
      </c>
      <c r="K80" t="s">
        <v>7319</v>
      </c>
      <c r="L80" t="s">
        <v>7335</v>
      </c>
      <c r="M80" t="s">
        <v>7297</v>
      </c>
      <c r="N80" t="s">
        <v>8454</v>
      </c>
      <c r="P80" t="b">
        <f>'Completed Species'!B80=B80</f>
        <v>1</v>
      </c>
      <c r="Q80" s="27">
        <f t="shared" si="1"/>
        <v>0</v>
      </c>
    </row>
    <row r="81" spans="1:17" x14ac:dyDescent="0.25">
      <c r="A81">
        <v>80</v>
      </c>
      <c r="B81" t="s">
        <v>938</v>
      </c>
      <c r="C81">
        <v>40</v>
      </c>
      <c r="D81">
        <v>85</v>
      </c>
      <c r="E81">
        <v>60</v>
      </c>
      <c r="F81">
        <v>80</v>
      </c>
      <c r="G81">
        <v>45</v>
      </c>
      <c r="H81">
        <v>45</v>
      </c>
      <c r="I81">
        <v>355</v>
      </c>
      <c r="J81" t="s">
        <v>7306</v>
      </c>
      <c r="K81" t="s">
        <v>7290</v>
      </c>
      <c r="L81" t="s">
        <v>7395</v>
      </c>
      <c r="M81" t="s">
        <v>7426</v>
      </c>
      <c r="N81" t="s">
        <v>7453</v>
      </c>
      <c r="P81" t="b">
        <f>'Completed Species'!B81=B81</f>
        <v>1</v>
      </c>
      <c r="Q81" s="27">
        <f t="shared" si="1"/>
        <v>0</v>
      </c>
    </row>
    <row r="82" spans="1:17" x14ac:dyDescent="0.25">
      <c r="A82">
        <v>81</v>
      </c>
      <c r="B82" t="s">
        <v>951</v>
      </c>
      <c r="C82">
        <v>70</v>
      </c>
      <c r="D82">
        <v>115</v>
      </c>
      <c r="E82">
        <v>80</v>
      </c>
      <c r="F82">
        <v>115</v>
      </c>
      <c r="G82">
        <v>55</v>
      </c>
      <c r="H82">
        <v>60</v>
      </c>
      <c r="I82">
        <v>495</v>
      </c>
      <c r="J82" t="s">
        <v>7306</v>
      </c>
      <c r="K82" t="s">
        <v>7290</v>
      </c>
      <c r="L82" t="s">
        <v>7395</v>
      </c>
      <c r="M82" t="s">
        <v>7426</v>
      </c>
      <c r="N82" t="s">
        <v>7453</v>
      </c>
      <c r="P82" t="b">
        <f>'Completed Species'!B82=B82</f>
        <v>1</v>
      </c>
      <c r="Q82" s="27">
        <f t="shared" si="1"/>
        <v>0</v>
      </c>
    </row>
    <row r="83" spans="1:17" x14ac:dyDescent="0.25">
      <c r="A83">
        <v>82</v>
      </c>
      <c r="B83" t="s">
        <v>958</v>
      </c>
      <c r="C83">
        <v>60</v>
      </c>
      <c r="D83">
        <v>40</v>
      </c>
      <c r="E83">
        <v>70</v>
      </c>
      <c r="F83">
        <v>35</v>
      </c>
      <c r="G83">
        <v>40</v>
      </c>
      <c r="H83">
        <v>70</v>
      </c>
      <c r="I83">
        <v>315</v>
      </c>
      <c r="J83" t="s">
        <v>7278</v>
      </c>
      <c r="L83" t="s">
        <v>7318</v>
      </c>
      <c r="M83" t="s">
        <v>7280</v>
      </c>
      <c r="N83" t="s">
        <v>7295</v>
      </c>
      <c r="P83" t="b">
        <f>'Completed Species'!B83=B83</f>
        <v>1</v>
      </c>
      <c r="Q83" s="27">
        <f t="shared" si="1"/>
        <v>0</v>
      </c>
    </row>
    <row r="84" spans="1:17" x14ac:dyDescent="0.25">
      <c r="A84">
        <v>83</v>
      </c>
      <c r="B84" t="s">
        <v>971</v>
      </c>
      <c r="C84">
        <v>60</v>
      </c>
      <c r="D84">
        <v>95</v>
      </c>
      <c r="E84">
        <v>110</v>
      </c>
      <c r="F84">
        <v>70</v>
      </c>
      <c r="G84">
        <v>95</v>
      </c>
      <c r="H84">
        <v>60</v>
      </c>
      <c r="I84">
        <v>490</v>
      </c>
      <c r="J84" t="s">
        <v>7278</v>
      </c>
      <c r="K84" t="s">
        <v>7315</v>
      </c>
      <c r="L84" t="s">
        <v>14450</v>
      </c>
      <c r="M84" t="s">
        <v>7321</v>
      </c>
      <c r="N84" t="s">
        <v>7458</v>
      </c>
      <c r="P84" t="b">
        <f>'Completed Species'!B84=B84</f>
        <v>1</v>
      </c>
      <c r="Q84" s="27">
        <f t="shared" si="1"/>
        <v>0</v>
      </c>
    </row>
    <row r="85" spans="1:17" x14ac:dyDescent="0.25">
      <c r="A85">
        <v>84</v>
      </c>
      <c r="B85" t="s">
        <v>980</v>
      </c>
      <c r="C85">
        <v>80</v>
      </c>
      <c r="D85">
        <v>105</v>
      </c>
      <c r="E85">
        <v>65</v>
      </c>
      <c r="F85">
        <v>130</v>
      </c>
      <c r="G85">
        <v>60</v>
      </c>
      <c r="H85">
        <v>75</v>
      </c>
      <c r="I85">
        <v>515</v>
      </c>
      <c r="J85" t="s">
        <v>7309</v>
      </c>
      <c r="K85" t="s">
        <v>7266</v>
      </c>
      <c r="L85" t="s">
        <v>7350</v>
      </c>
      <c r="M85" t="s">
        <v>7322</v>
      </c>
      <c r="N85" t="s">
        <v>7334</v>
      </c>
      <c r="P85" t="b">
        <f>'Completed Species'!B85=B85</f>
        <v>1</v>
      </c>
      <c r="Q85" s="27">
        <f t="shared" si="1"/>
        <v>0</v>
      </c>
    </row>
    <row r="86" spans="1:17" x14ac:dyDescent="0.25">
      <c r="A86">
        <v>85</v>
      </c>
      <c r="B86" t="s">
        <v>992</v>
      </c>
      <c r="C86">
        <v>55</v>
      </c>
      <c r="D86">
        <v>35</v>
      </c>
      <c r="E86">
        <v>65</v>
      </c>
      <c r="F86">
        <v>25</v>
      </c>
      <c r="G86">
        <v>55</v>
      </c>
      <c r="H86">
        <v>45</v>
      </c>
      <c r="I86">
        <v>280</v>
      </c>
      <c r="J86" t="s">
        <v>7319</v>
      </c>
      <c r="K86" t="s">
        <v>7279</v>
      </c>
      <c r="L86" t="s">
        <v>7338</v>
      </c>
      <c r="M86" t="s">
        <v>7323</v>
      </c>
      <c r="N86" t="s">
        <v>7312</v>
      </c>
      <c r="P86" t="b">
        <f>'Completed Species'!B86=B86</f>
        <v>1</v>
      </c>
      <c r="Q86" s="27">
        <f t="shared" si="1"/>
        <v>0</v>
      </c>
    </row>
    <row r="87" spans="1:17" x14ac:dyDescent="0.25">
      <c r="A87">
        <v>86</v>
      </c>
      <c r="B87" t="s">
        <v>1005</v>
      </c>
      <c r="C87">
        <v>70</v>
      </c>
      <c r="D87">
        <v>55</v>
      </c>
      <c r="E87">
        <v>75</v>
      </c>
      <c r="F87">
        <v>40</v>
      </c>
      <c r="G87">
        <v>90</v>
      </c>
      <c r="H87">
        <v>70</v>
      </c>
      <c r="I87">
        <v>400</v>
      </c>
      <c r="J87" t="s">
        <v>7319</v>
      </c>
      <c r="K87" t="s">
        <v>7279</v>
      </c>
      <c r="L87" t="s">
        <v>7338</v>
      </c>
      <c r="M87" t="s">
        <v>7323</v>
      </c>
      <c r="N87" t="s">
        <v>7392</v>
      </c>
      <c r="P87" t="b">
        <f>'Completed Species'!B87=B87</f>
        <v>1</v>
      </c>
      <c r="Q87" s="27">
        <f t="shared" si="1"/>
        <v>0</v>
      </c>
    </row>
    <row r="88" spans="1:17" x14ac:dyDescent="0.25">
      <c r="A88">
        <v>87</v>
      </c>
      <c r="B88" t="s">
        <v>1015</v>
      </c>
      <c r="C88">
        <v>95</v>
      </c>
      <c r="D88">
        <v>70</v>
      </c>
      <c r="E88">
        <v>95</v>
      </c>
      <c r="F88">
        <v>60</v>
      </c>
      <c r="G88">
        <v>120</v>
      </c>
      <c r="H88">
        <v>90</v>
      </c>
      <c r="I88">
        <v>530</v>
      </c>
      <c r="J88" t="s">
        <v>7319</v>
      </c>
      <c r="K88" t="s">
        <v>7279</v>
      </c>
      <c r="L88" t="s">
        <v>7338</v>
      </c>
      <c r="M88" t="s">
        <v>7323</v>
      </c>
      <c r="N88" t="s">
        <v>7392</v>
      </c>
      <c r="P88" t="b">
        <f>'Completed Species'!B88=B88</f>
        <v>1</v>
      </c>
      <c r="Q88" s="27">
        <f t="shared" si="1"/>
        <v>0</v>
      </c>
    </row>
    <row r="89" spans="1:17" x14ac:dyDescent="0.25">
      <c r="A89">
        <v>88</v>
      </c>
      <c r="B89" t="s">
        <v>1023</v>
      </c>
      <c r="C89">
        <v>69</v>
      </c>
      <c r="D89">
        <v>39</v>
      </c>
      <c r="E89">
        <v>55</v>
      </c>
      <c r="F89">
        <v>46</v>
      </c>
      <c r="G89">
        <v>75</v>
      </c>
      <c r="H89">
        <v>76</v>
      </c>
      <c r="I89">
        <v>360</v>
      </c>
      <c r="J89" t="s">
        <v>7279</v>
      </c>
      <c r="K89" t="s">
        <v>7326</v>
      </c>
      <c r="L89" t="s">
        <v>7437</v>
      </c>
      <c r="M89" t="s">
        <v>10309</v>
      </c>
      <c r="N89" t="s">
        <v>8455</v>
      </c>
      <c r="P89" t="b">
        <f>'Completed Species'!B89=B89</f>
        <v>1</v>
      </c>
      <c r="Q89" s="27">
        <f t="shared" si="1"/>
        <v>0</v>
      </c>
    </row>
    <row r="90" spans="1:17" x14ac:dyDescent="0.25">
      <c r="A90">
        <v>89</v>
      </c>
      <c r="B90" t="s">
        <v>1038</v>
      </c>
      <c r="C90">
        <v>89</v>
      </c>
      <c r="D90">
        <v>42</v>
      </c>
      <c r="E90">
        <v>79</v>
      </c>
      <c r="F90">
        <v>61</v>
      </c>
      <c r="G90">
        <v>109</v>
      </c>
      <c r="H90">
        <v>95</v>
      </c>
      <c r="I90">
        <v>475</v>
      </c>
      <c r="J90" t="s">
        <v>7279</v>
      </c>
      <c r="K90" t="s">
        <v>7326</v>
      </c>
      <c r="L90" t="s">
        <v>7437</v>
      </c>
      <c r="M90" t="s">
        <v>10309</v>
      </c>
      <c r="N90" t="s">
        <v>8455</v>
      </c>
      <c r="P90" t="b">
        <f>'Completed Species'!B90=B90</f>
        <v>1</v>
      </c>
      <c r="Q90" s="27">
        <f t="shared" si="1"/>
        <v>0</v>
      </c>
    </row>
    <row r="91" spans="1:17" x14ac:dyDescent="0.25">
      <c r="A91">
        <v>90</v>
      </c>
      <c r="B91" t="s">
        <v>1043</v>
      </c>
      <c r="C91">
        <v>85</v>
      </c>
      <c r="D91">
        <v>75</v>
      </c>
      <c r="E91">
        <v>105</v>
      </c>
      <c r="F91">
        <v>55</v>
      </c>
      <c r="G91">
        <v>35</v>
      </c>
      <c r="H91">
        <v>75</v>
      </c>
      <c r="I91">
        <v>430</v>
      </c>
      <c r="J91" t="s">
        <v>7273</v>
      </c>
      <c r="K91" t="s">
        <v>7309</v>
      </c>
      <c r="L91" t="s">
        <v>7409</v>
      </c>
      <c r="M91" t="s">
        <v>8883</v>
      </c>
      <c r="N91" t="s">
        <v>7438</v>
      </c>
      <c r="P91" t="b">
        <f>'Completed Species'!B91=B91</f>
        <v>1</v>
      </c>
      <c r="Q91" s="27">
        <f t="shared" si="1"/>
        <v>0</v>
      </c>
    </row>
    <row r="92" spans="1:17" x14ac:dyDescent="0.25">
      <c r="A92">
        <v>91</v>
      </c>
      <c r="B92" t="s">
        <v>1056</v>
      </c>
      <c r="C92">
        <v>95</v>
      </c>
      <c r="D92">
        <v>95</v>
      </c>
      <c r="E92">
        <v>125</v>
      </c>
      <c r="F92">
        <v>55</v>
      </c>
      <c r="G92">
        <v>45</v>
      </c>
      <c r="H92">
        <v>95</v>
      </c>
      <c r="I92">
        <v>510</v>
      </c>
      <c r="J92" t="s">
        <v>7273</v>
      </c>
      <c r="K92" t="s">
        <v>7309</v>
      </c>
      <c r="L92" t="s">
        <v>7409</v>
      </c>
      <c r="M92" t="s">
        <v>7335</v>
      </c>
      <c r="N92" t="s">
        <v>7386</v>
      </c>
      <c r="P92" t="b">
        <f>'Completed Species'!B92=B92</f>
        <v>1</v>
      </c>
      <c r="Q92" s="27">
        <f t="shared" si="1"/>
        <v>0</v>
      </c>
    </row>
    <row r="93" spans="1:17" x14ac:dyDescent="0.25">
      <c r="A93">
        <v>92</v>
      </c>
      <c r="B93" t="s">
        <v>1062</v>
      </c>
      <c r="C93">
        <v>55</v>
      </c>
      <c r="D93">
        <v>70</v>
      </c>
      <c r="E93">
        <v>45</v>
      </c>
      <c r="F93">
        <v>65</v>
      </c>
      <c r="G93">
        <v>15</v>
      </c>
      <c r="H93">
        <v>45</v>
      </c>
      <c r="I93">
        <v>295</v>
      </c>
      <c r="J93" t="s">
        <v>7296</v>
      </c>
      <c r="K93" t="s">
        <v>7329</v>
      </c>
      <c r="L93" t="s">
        <v>7390</v>
      </c>
      <c r="M93" t="s">
        <v>7284</v>
      </c>
      <c r="N93" t="s">
        <v>7447</v>
      </c>
      <c r="P93" t="b">
        <f>'Completed Species'!B93=B93</f>
        <v>1</v>
      </c>
      <c r="Q93" s="27">
        <f t="shared" si="1"/>
        <v>0</v>
      </c>
    </row>
    <row r="94" spans="1:17" x14ac:dyDescent="0.25">
      <c r="A94">
        <v>93</v>
      </c>
      <c r="B94" t="s">
        <v>1075</v>
      </c>
      <c r="C94">
        <v>75</v>
      </c>
      <c r="D94">
        <v>90</v>
      </c>
      <c r="E94">
        <v>65</v>
      </c>
      <c r="F94">
        <v>80</v>
      </c>
      <c r="G94">
        <v>25</v>
      </c>
      <c r="H94">
        <v>65</v>
      </c>
      <c r="I94">
        <v>400</v>
      </c>
      <c r="J94" t="s">
        <v>7296</v>
      </c>
      <c r="K94" t="s">
        <v>7329</v>
      </c>
      <c r="L94" t="s">
        <v>7390</v>
      </c>
      <c r="M94" t="s">
        <v>7284</v>
      </c>
      <c r="N94" t="s">
        <v>7447</v>
      </c>
      <c r="P94" t="b">
        <f>'Completed Species'!B94=B94</f>
        <v>1</v>
      </c>
      <c r="Q94" s="27">
        <f t="shared" si="1"/>
        <v>0</v>
      </c>
    </row>
    <row r="95" spans="1:17" x14ac:dyDescent="0.25">
      <c r="A95">
        <v>94</v>
      </c>
      <c r="B95" t="s">
        <v>1084</v>
      </c>
      <c r="C95">
        <v>95</v>
      </c>
      <c r="D95">
        <v>110</v>
      </c>
      <c r="E95">
        <v>90</v>
      </c>
      <c r="F95">
        <v>90</v>
      </c>
      <c r="G95">
        <v>35</v>
      </c>
      <c r="H95">
        <v>95</v>
      </c>
      <c r="I95">
        <v>515</v>
      </c>
      <c r="J95" t="s">
        <v>7296</v>
      </c>
      <c r="K95" t="s">
        <v>7329</v>
      </c>
      <c r="L95" t="s">
        <v>7390</v>
      </c>
      <c r="M95" t="s">
        <v>7284</v>
      </c>
      <c r="N95" t="s">
        <v>7447</v>
      </c>
      <c r="P95" t="b">
        <f>'Completed Species'!B95=B95</f>
        <v>1</v>
      </c>
      <c r="Q95" s="27">
        <f t="shared" si="1"/>
        <v>0</v>
      </c>
    </row>
    <row r="96" spans="1:17" x14ac:dyDescent="0.25">
      <c r="A96">
        <v>95</v>
      </c>
      <c r="B96" t="s">
        <v>1092</v>
      </c>
      <c r="C96">
        <v>80</v>
      </c>
      <c r="D96">
        <v>55</v>
      </c>
      <c r="E96">
        <v>49</v>
      </c>
      <c r="F96">
        <v>70</v>
      </c>
      <c r="G96">
        <v>45</v>
      </c>
      <c r="H96">
        <v>49</v>
      </c>
      <c r="I96">
        <v>348</v>
      </c>
      <c r="J96" t="s">
        <v>7308</v>
      </c>
      <c r="K96" t="s">
        <v>7266</v>
      </c>
      <c r="L96" t="s">
        <v>10968</v>
      </c>
      <c r="M96" t="s">
        <v>7330</v>
      </c>
      <c r="N96" t="s">
        <v>7260</v>
      </c>
      <c r="P96" t="b">
        <f>'Completed Species'!B96=B96</f>
        <v>1</v>
      </c>
      <c r="Q96" s="27">
        <f t="shared" si="1"/>
        <v>0</v>
      </c>
    </row>
    <row r="97" spans="1:17" x14ac:dyDescent="0.25">
      <c r="A97">
        <v>96</v>
      </c>
      <c r="B97" t="s">
        <v>1104</v>
      </c>
      <c r="C97">
        <v>130</v>
      </c>
      <c r="D97">
        <v>90</v>
      </c>
      <c r="E97">
        <v>78</v>
      </c>
      <c r="F97">
        <v>95</v>
      </c>
      <c r="G97">
        <v>50</v>
      </c>
      <c r="H97">
        <v>55</v>
      </c>
      <c r="I97">
        <v>498</v>
      </c>
      <c r="J97" t="s">
        <v>7308</v>
      </c>
      <c r="K97" t="s">
        <v>7266</v>
      </c>
      <c r="L97" t="s">
        <v>10968</v>
      </c>
      <c r="M97" t="s">
        <v>7330</v>
      </c>
      <c r="N97" t="s">
        <v>7260</v>
      </c>
      <c r="P97" t="b">
        <f>'Completed Species'!B97=B97</f>
        <v>1</v>
      </c>
      <c r="Q97" s="27">
        <f t="shared" si="1"/>
        <v>0</v>
      </c>
    </row>
    <row r="98" spans="1:17" x14ac:dyDescent="0.25">
      <c r="A98">
        <v>97</v>
      </c>
      <c r="B98" t="s">
        <v>1111</v>
      </c>
      <c r="C98">
        <v>50</v>
      </c>
      <c r="D98">
        <v>35</v>
      </c>
      <c r="E98">
        <v>40</v>
      </c>
      <c r="F98">
        <v>60</v>
      </c>
      <c r="G98">
        <v>65</v>
      </c>
      <c r="H98">
        <v>65</v>
      </c>
      <c r="I98">
        <v>315</v>
      </c>
      <c r="J98" t="s">
        <v>7329</v>
      </c>
      <c r="K98" t="s">
        <v>7326</v>
      </c>
      <c r="L98" t="s">
        <v>7373</v>
      </c>
      <c r="M98" t="s">
        <v>7331</v>
      </c>
      <c r="N98" t="s">
        <v>8456</v>
      </c>
      <c r="P98" t="b">
        <f>'Completed Species'!B98=B98</f>
        <v>1</v>
      </c>
      <c r="Q98" s="27">
        <f t="shared" si="1"/>
        <v>0</v>
      </c>
    </row>
    <row r="99" spans="1:17" x14ac:dyDescent="0.25">
      <c r="A99">
        <v>98</v>
      </c>
      <c r="B99" t="s">
        <v>1126</v>
      </c>
      <c r="C99">
        <v>70</v>
      </c>
      <c r="D99">
        <v>50</v>
      </c>
      <c r="E99">
        <v>60</v>
      </c>
      <c r="F99">
        <v>95</v>
      </c>
      <c r="G99">
        <v>105</v>
      </c>
      <c r="H99">
        <v>105</v>
      </c>
      <c r="I99">
        <v>485</v>
      </c>
      <c r="J99" t="s">
        <v>7329</v>
      </c>
      <c r="K99" t="s">
        <v>7326</v>
      </c>
      <c r="L99" t="s">
        <v>7373</v>
      </c>
      <c r="M99" t="s">
        <v>7331</v>
      </c>
      <c r="N99" t="s">
        <v>8456</v>
      </c>
      <c r="P99" t="b">
        <f>'Completed Species'!B99=B99</f>
        <v>1</v>
      </c>
      <c r="Q99" s="27">
        <f t="shared" si="1"/>
        <v>0</v>
      </c>
    </row>
    <row r="100" spans="1:17" x14ac:dyDescent="0.25">
      <c r="A100">
        <v>99</v>
      </c>
      <c r="B100" t="s">
        <v>1133</v>
      </c>
      <c r="C100">
        <v>80</v>
      </c>
      <c r="D100">
        <v>15</v>
      </c>
      <c r="E100">
        <v>50</v>
      </c>
      <c r="F100">
        <v>15</v>
      </c>
      <c r="G100">
        <v>85</v>
      </c>
      <c r="H100">
        <v>75</v>
      </c>
      <c r="I100">
        <v>320</v>
      </c>
      <c r="J100" t="s">
        <v>7317</v>
      </c>
      <c r="K100" t="s">
        <v>7290</v>
      </c>
      <c r="L100" t="s">
        <v>7292</v>
      </c>
      <c r="M100" t="s">
        <v>7332</v>
      </c>
      <c r="N100" t="s">
        <v>7405</v>
      </c>
      <c r="P100" t="b">
        <f>'Completed Species'!B100=B100</f>
        <v>1</v>
      </c>
      <c r="Q100" s="27">
        <f t="shared" si="1"/>
        <v>0</v>
      </c>
    </row>
    <row r="101" spans="1:17" x14ac:dyDescent="0.25">
      <c r="A101">
        <v>100</v>
      </c>
      <c r="B101" t="s">
        <v>1146</v>
      </c>
      <c r="C101">
        <v>90</v>
      </c>
      <c r="D101">
        <v>40</v>
      </c>
      <c r="E101">
        <v>70</v>
      </c>
      <c r="F101">
        <v>70</v>
      </c>
      <c r="G101">
        <v>110</v>
      </c>
      <c r="H101">
        <v>110</v>
      </c>
      <c r="I101">
        <v>490</v>
      </c>
      <c r="J101" t="s">
        <v>7317</v>
      </c>
      <c r="K101" t="s">
        <v>7290</v>
      </c>
      <c r="L101" t="s">
        <v>7292</v>
      </c>
      <c r="M101" t="s">
        <v>7332</v>
      </c>
      <c r="N101" t="s">
        <v>7405</v>
      </c>
      <c r="P101" t="b">
        <f>'Completed Species'!B101=B101</f>
        <v>1</v>
      </c>
      <c r="Q101" s="27">
        <f t="shared" si="1"/>
        <v>0</v>
      </c>
    </row>
    <row r="102" spans="1:17" x14ac:dyDescent="0.25">
      <c r="A102">
        <v>101</v>
      </c>
      <c r="B102" t="s">
        <v>1154</v>
      </c>
      <c r="C102">
        <v>77</v>
      </c>
      <c r="D102">
        <v>120</v>
      </c>
      <c r="E102">
        <v>90</v>
      </c>
      <c r="F102">
        <v>68</v>
      </c>
      <c r="G102">
        <v>60</v>
      </c>
      <c r="H102">
        <v>70</v>
      </c>
      <c r="I102">
        <v>485</v>
      </c>
      <c r="J102" t="s">
        <v>7309</v>
      </c>
      <c r="K102" t="s">
        <v>7315</v>
      </c>
      <c r="L102" t="s">
        <v>7452</v>
      </c>
      <c r="M102" t="s">
        <v>7333</v>
      </c>
      <c r="N102" t="s">
        <v>7328</v>
      </c>
      <c r="P102" t="b">
        <f>'Completed Species'!B102=B102</f>
        <v>1</v>
      </c>
      <c r="Q102" s="27">
        <f t="shared" si="1"/>
        <v>0</v>
      </c>
    </row>
    <row r="103" spans="1:17" x14ac:dyDescent="0.25">
      <c r="A103">
        <v>102</v>
      </c>
      <c r="B103" t="s">
        <v>1169</v>
      </c>
      <c r="C103">
        <v>75</v>
      </c>
      <c r="D103">
        <v>70</v>
      </c>
      <c r="E103">
        <v>43</v>
      </c>
      <c r="F103">
        <v>67</v>
      </c>
      <c r="G103">
        <v>45</v>
      </c>
      <c r="H103">
        <v>43</v>
      </c>
      <c r="I103">
        <v>343</v>
      </c>
      <c r="J103" t="s">
        <v>7272</v>
      </c>
      <c r="K103" t="s">
        <v>7266</v>
      </c>
      <c r="L103" t="s">
        <v>7339</v>
      </c>
      <c r="M103" t="s">
        <v>7334</v>
      </c>
      <c r="N103" t="s">
        <v>7335</v>
      </c>
      <c r="P103" t="b">
        <f>'Completed Species'!B103=B103</f>
        <v>1</v>
      </c>
      <c r="Q103" s="27">
        <f t="shared" si="1"/>
        <v>0</v>
      </c>
    </row>
    <row r="104" spans="1:17" x14ac:dyDescent="0.25">
      <c r="A104">
        <v>103</v>
      </c>
      <c r="B104" t="s">
        <v>1183</v>
      </c>
      <c r="C104">
        <v>87</v>
      </c>
      <c r="D104">
        <v>97</v>
      </c>
      <c r="E104">
        <v>55</v>
      </c>
      <c r="F104">
        <v>124</v>
      </c>
      <c r="G104">
        <v>57</v>
      </c>
      <c r="H104">
        <v>65</v>
      </c>
      <c r="I104">
        <v>485</v>
      </c>
      <c r="J104" t="s">
        <v>7272</v>
      </c>
      <c r="K104" t="s">
        <v>7266</v>
      </c>
      <c r="L104" t="s">
        <v>7339</v>
      </c>
      <c r="M104" t="s">
        <v>7334</v>
      </c>
      <c r="N104" t="s">
        <v>7335</v>
      </c>
      <c r="P104" t="b">
        <f>'Completed Species'!B104=B104</f>
        <v>1</v>
      </c>
      <c r="Q104" s="27">
        <f t="shared" si="1"/>
        <v>0</v>
      </c>
    </row>
    <row r="105" spans="1:17" x14ac:dyDescent="0.25">
      <c r="A105">
        <v>104</v>
      </c>
      <c r="B105" t="s">
        <v>1189</v>
      </c>
      <c r="C105">
        <v>30</v>
      </c>
      <c r="D105">
        <v>105</v>
      </c>
      <c r="E105">
        <v>90</v>
      </c>
      <c r="F105">
        <v>50</v>
      </c>
      <c r="G105">
        <v>25</v>
      </c>
      <c r="H105">
        <v>25</v>
      </c>
      <c r="I105">
        <v>325</v>
      </c>
      <c r="J105" t="s">
        <v>7317</v>
      </c>
      <c r="K105" t="s">
        <v>7273</v>
      </c>
      <c r="L105" t="s">
        <v>7333</v>
      </c>
      <c r="M105" t="s">
        <v>7335</v>
      </c>
      <c r="N105" t="s">
        <v>8229</v>
      </c>
      <c r="P105" t="b">
        <f>'Completed Species'!B105=B105</f>
        <v>1</v>
      </c>
      <c r="Q105" s="27">
        <f t="shared" si="1"/>
        <v>0</v>
      </c>
    </row>
    <row r="106" spans="1:17" x14ac:dyDescent="0.25">
      <c r="A106">
        <v>105</v>
      </c>
      <c r="B106" t="s">
        <v>1202</v>
      </c>
      <c r="C106">
        <v>55</v>
      </c>
      <c r="D106">
        <v>130</v>
      </c>
      <c r="E106">
        <v>115</v>
      </c>
      <c r="F106">
        <v>75</v>
      </c>
      <c r="G106">
        <v>50</v>
      </c>
      <c r="H106">
        <v>50</v>
      </c>
      <c r="I106">
        <v>475</v>
      </c>
      <c r="J106" t="s">
        <v>7317</v>
      </c>
      <c r="K106" t="s">
        <v>7273</v>
      </c>
      <c r="L106" t="s">
        <v>7333</v>
      </c>
      <c r="M106" t="s">
        <v>7335</v>
      </c>
      <c r="N106" t="s">
        <v>8229</v>
      </c>
      <c r="P106" t="b">
        <f>'Completed Species'!B106=B106</f>
        <v>1</v>
      </c>
      <c r="Q106" s="27">
        <f t="shared" si="1"/>
        <v>0</v>
      </c>
    </row>
    <row r="107" spans="1:17" x14ac:dyDescent="0.25">
      <c r="A107">
        <v>106</v>
      </c>
      <c r="B107" t="s">
        <v>1208</v>
      </c>
      <c r="C107">
        <v>58</v>
      </c>
      <c r="D107">
        <v>30</v>
      </c>
      <c r="E107">
        <v>55</v>
      </c>
      <c r="F107">
        <v>65</v>
      </c>
      <c r="G107">
        <v>71</v>
      </c>
      <c r="H107">
        <v>61</v>
      </c>
      <c r="I107">
        <v>340</v>
      </c>
      <c r="J107" t="s">
        <v>7263</v>
      </c>
      <c r="K107" t="s">
        <v>7336</v>
      </c>
      <c r="L107" t="s">
        <v>9780</v>
      </c>
      <c r="M107" t="s">
        <v>7337</v>
      </c>
      <c r="N107" t="s">
        <v>7403</v>
      </c>
      <c r="P107" t="b">
        <f>'Completed Species'!B107=B107</f>
        <v>1</v>
      </c>
      <c r="Q107" s="27">
        <f t="shared" si="1"/>
        <v>0</v>
      </c>
    </row>
    <row r="108" spans="1:17" x14ac:dyDescent="0.25">
      <c r="A108">
        <v>107</v>
      </c>
      <c r="B108" t="s">
        <v>1222</v>
      </c>
      <c r="C108">
        <v>73</v>
      </c>
      <c r="D108">
        <v>45</v>
      </c>
      <c r="E108">
        <v>70</v>
      </c>
      <c r="F108">
        <v>90</v>
      </c>
      <c r="G108">
        <v>115</v>
      </c>
      <c r="H108">
        <v>82</v>
      </c>
      <c r="I108">
        <v>475</v>
      </c>
      <c r="J108" t="s">
        <v>7263</v>
      </c>
      <c r="K108" t="s">
        <v>7336</v>
      </c>
      <c r="L108" t="s">
        <v>9780</v>
      </c>
      <c r="M108" t="s">
        <v>7337</v>
      </c>
      <c r="N108" t="s">
        <v>7403</v>
      </c>
      <c r="P108" t="b">
        <f>'Completed Species'!B108=B108</f>
        <v>1</v>
      </c>
      <c r="Q108" s="27">
        <f t="shared" si="1"/>
        <v>0</v>
      </c>
    </row>
    <row r="109" spans="1:17" x14ac:dyDescent="0.25">
      <c r="A109">
        <v>108</v>
      </c>
      <c r="B109" t="s">
        <v>1229</v>
      </c>
      <c r="C109">
        <v>50</v>
      </c>
      <c r="D109">
        <v>65</v>
      </c>
      <c r="E109">
        <v>25</v>
      </c>
      <c r="F109">
        <v>80</v>
      </c>
      <c r="G109">
        <v>45</v>
      </c>
      <c r="H109">
        <v>65</v>
      </c>
      <c r="I109">
        <v>330</v>
      </c>
      <c r="J109" t="s">
        <v>7319</v>
      </c>
      <c r="L109" t="s">
        <v>7334</v>
      </c>
      <c r="M109" t="s">
        <v>8885</v>
      </c>
      <c r="N109" t="s">
        <v>14447</v>
      </c>
      <c r="P109" t="b">
        <f>'Completed Species'!B109=B109</f>
        <v>1</v>
      </c>
      <c r="Q109" s="27">
        <f t="shared" si="1"/>
        <v>0</v>
      </c>
    </row>
    <row r="110" spans="1:17" x14ac:dyDescent="0.25">
      <c r="A110">
        <v>109</v>
      </c>
      <c r="B110" t="s">
        <v>1242</v>
      </c>
      <c r="C110">
        <v>60</v>
      </c>
      <c r="D110">
        <v>100</v>
      </c>
      <c r="E110">
        <v>60</v>
      </c>
      <c r="F110">
        <v>110</v>
      </c>
      <c r="G110">
        <v>50</v>
      </c>
      <c r="H110">
        <v>110</v>
      </c>
      <c r="I110">
        <v>490</v>
      </c>
      <c r="J110" t="s">
        <v>7319</v>
      </c>
      <c r="L110" t="s">
        <v>7334</v>
      </c>
      <c r="M110" t="s">
        <v>8885</v>
      </c>
      <c r="N110" t="s">
        <v>14447</v>
      </c>
      <c r="P110" t="b">
        <f>'Completed Species'!B110=B110</f>
        <v>1</v>
      </c>
      <c r="Q110" s="27">
        <f t="shared" si="1"/>
        <v>0</v>
      </c>
    </row>
    <row r="111" spans="1:17" x14ac:dyDescent="0.25">
      <c r="A111">
        <v>110</v>
      </c>
      <c r="B111" t="s">
        <v>1249</v>
      </c>
      <c r="C111">
        <v>65</v>
      </c>
      <c r="D111">
        <v>40</v>
      </c>
      <c r="E111">
        <v>55</v>
      </c>
      <c r="F111">
        <v>15</v>
      </c>
      <c r="G111">
        <v>80</v>
      </c>
      <c r="H111">
        <v>65</v>
      </c>
      <c r="I111">
        <v>320</v>
      </c>
      <c r="J111" t="s">
        <v>7329</v>
      </c>
      <c r="K111" t="s">
        <v>7319</v>
      </c>
      <c r="L111" t="s">
        <v>12748</v>
      </c>
      <c r="M111" t="s">
        <v>7339</v>
      </c>
      <c r="N111" t="s">
        <v>7344</v>
      </c>
      <c r="P111" t="b">
        <f>'Completed Species'!B111=B111</f>
        <v>1</v>
      </c>
      <c r="Q111" s="27">
        <f t="shared" si="1"/>
        <v>0</v>
      </c>
    </row>
    <row r="112" spans="1:17" x14ac:dyDescent="0.25">
      <c r="A112">
        <v>111</v>
      </c>
      <c r="B112" t="s">
        <v>1263</v>
      </c>
      <c r="C112">
        <v>110</v>
      </c>
      <c r="D112">
        <v>55</v>
      </c>
      <c r="E112">
        <v>80</v>
      </c>
      <c r="F112">
        <v>35</v>
      </c>
      <c r="G112">
        <v>110</v>
      </c>
      <c r="H112">
        <v>105</v>
      </c>
      <c r="I112">
        <v>495</v>
      </c>
      <c r="J112" t="s">
        <v>7329</v>
      </c>
      <c r="K112" t="s">
        <v>7319</v>
      </c>
      <c r="L112" t="s">
        <v>12748</v>
      </c>
      <c r="M112" t="s">
        <v>7339</v>
      </c>
      <c r="N112" t="s">
        <v>7392</v>
      </c>
      <c r="P112" t="b">
        <f>'Completed Species'!B112=B112</f>
        <v>1</v>
      </c>
      <c r="Q112" s="27">
        <f t="shared" si="1"/>
        <v>0</v>
      </c>
    </row>
    <row r="113" spans="1:17" x14ac:dyDescent="0.25">
      <c r="A113">
        <v>112</v>
      </c>
      <c r="B113" t="s">
        <v>1272</v>
      </c>
      <c r="C113">
        <v>40</v>
      </c>
      <c r="D113">
        <v>20</v>
      </c>
      <c r="E113">
        <v>30</v>
      </c>
      <c r="F113">
        <v>50</v>
      </c>
      <c r="G113">
        <v>35</v>
      </c>
      <c r="H113">
        <v>20</v>
      </c>
      <c r="I113">
        <v>195</v>
      </c>
      <c r="J113" t="s">
        <v>7306</v>
      </c>
      <c r="K113" t="s">
        <v>7278</v>
      </c>
      <c r="L113" t="s">
        <v>7413</v>
      </c>
      <c r="M113" t="s">
        <v>7318</v>
      </c>
      <c r="N113" t="s">
        <v>8458</v>
      </c>
      <c r="P113" t="b">
        <f>'Completed Species'!B113=B113</f>
        <v>1</v>
      </c>
      <c r="Q113" s="27">
        <f t="shared" si="1"/>
        <v>0</v>
      </c>
    </row>
    <row r="114" spans="1:17" x14ac:dyDescent="0.25">
      <c r="A114">
        <v>113</v>
      </c>
      <c r="B114" t="s">
        <v>1285</v>
      </c>
      <c r="C114">
        <v>45</v>
      </c>
      <c r="D114">
        <v>20</v>
      </c>
      <c r="E114">
        <v>40</v>
      </c>
      <c r="F114">
        <v>25</v>
      </c>
      <c r="G114">
        <v>35</v>
      </c>
      <c r="H114">
        <v>40</v>
      </c>
      <c r="I114">
        <v>205</v>
      </c>
      <c r="J114" t="s">
        <v>7306</v>
      </c>
      <c r="K114" t="s">
        <v>7278</v>
      </c>
      <c r="L114" t="s">
        <v>8459</v>
      </c>
      <c r="M114" t="s">
        <v>7340</v>
      </c>
      <c r="N114" t="s">
        <v>8458</v>
      </c>
      <c r="P114" t="b">
        <f>'Completed Species'!B114=B114</f>
        <v>1</v>
      </c>
      <c r="Q114" s="27">
        <f t="shared" si="1"/>
        <v>0</v>
      </c>
    </row>
    <row r="115" spans="1:17" x14ac:dyDescent="0.25">
      <c r="A115">
        <v>114</v>
      </c>
      <c r="B115" t="s">
        <v>1294</v>
      </c>
      <c r="C115">
        <v>95</v>
      </c>
      <c r="D115">
        <v>35</v>
      </c>
      <c r="E115">
        <v>60</v>
      </c>
      <c r="F115">
        <v>95</v>
      </c>
      <c r="G115">
        <v>100</v>
      </c>
      <c r="H115">
        <v>80</v>
      </c>
      <c r="I115">
        <v>465</v>
      </c>
      <c r="J115" t="s">
        <v>7306</v>
      </c>
      <c r="K115" t="s">
        <v>7278</v>
      </c>
      <c r="L115" t="s">
        <v>7328</v>
      </c>
      <c r="M115" t="s">
        <v>7318</v>
      </c>
      <c r="N115" t="s">
        <v>8495</v>
      </c>
      <c r="P115" t="b">
        <f>'Completed Species'!B115=B115</f>
        <v>1</v>
      </c>
      <c r="Q115" s="27">
        <f t="shared" si="1"/>
        <v>0</v>
      </c>
    </row>
    <row r="116" spans="1:17" x14ac:dyDescent="0.25">
      <c r="A116">
        <v>115</v>
      </c>
      <c r="B116" t="s">
        <v>1306</v>
      </c>
      <c r="C116">
        <v>75</v>
      </c>
      <c r="D116">
        <v>85</v>
      </c>
      <c r="E116">
        <v>50</v>
      </c>
      <c r="F116">
        <v>35</v>
      </c>
      <c r="G116">
        <v>35</v>
      </c>
      <c r="H116">
        <v>35</v>
      </c>
      <c r="I116">
        <v>315</v>
      </c>
      <c r="J116" t="s">
        <v>7317</v>
      </c>
      <c r="K116" t="s">
        <v>7315</v>
      </c>
      <c r="L116" t="s">
        <v>7476</v>
      </c>
      <c r="M116" t="s">
        <v>7341</v>
      </c>
      <c r="N116" t="s">
        <v>7470</v>
      </c>
      <c r="P116" t="b">
        <f>'Completed Species'!B116=B116</f>
        <v>1</v>
      </c>
      <c r="Q116" s="27">
        <f t="shared" si="1"/>
        <v>0</v>
      </c>
    </row>
    <row r="117" spans="1:17" x14ac:dyDescent="0.25">
      <c r="A117">
        <v>116</v>
      </c>
      <c r="B117" t="s">
        <v>1322</v>
      </c>
      <c r="C117">
        <v>90</v>
      </c>
      <c r="D117">
        <v>100</v>
      </c>
      <c r="E117">
        <v>80</v>
      </c>
      <c r="F117">
        <v>65</v>
      </c>
      <c r="G117">
        <v>40</v>
      </c>
      <c r="H117">
        <v>50</v>
      </c>
      <c r="I117">
        <v>425</v>
      </c>
      <c r="J117" t="s">
        <v>7317</v>
      </c>
      <c r="K117" t="s">
        <v>7315</v>
      </c>
      <c r="L117" t="s">
        <v>7476</v>
      </c>
      <c r="M117" t="s">
        <v>7341</v>
      </c>
      <c r="N117" t="s">
        <v>7470</v>
      </c>
      <c r="P117" t="b">
        <f>'Completed Species'!B117=B117</f>
        <v>1</v>
      </c>
      <c r="Q117" s="27">
        <f t="shared" si="1"/>
        <v>0</v>
      </c>
    </row>
    <row r="118" spans="1:17" x14ac:dyDescent="0.25">
      <c r="A118">
        <v>117</v>
      </c>
      <c r="B118" t="s">
        <v>1328</v>
      </c>
      <c r="C118">
        <v>110</v>
      </c>
      <c r="D118">
        <v>130</v>
      </c>
      <c r="E118">
        <v>80</v>
      </c>
      <c r="F118">
        <v>55</v>
      </c>
      <c r="G118">
        <v>55</v>
      </c>
      <c r="H118">
        <v>75</v>
      </c>
      <c r="I118">
        <v>505</v>
      </c>
      <c r="J118" t="s">
        <v>7317</v>
      </c>
      <c r="K118" t="s">
        <v>7315</v>
      </c>
      <c r="L118" t="s">
        <v>7476</v>
      </c>
      <c r="M118" t="s">
        <v>7341</v>
      </c>
      <c r="N118" t="s">
        <v>7470</v>
      </c>
      <c r="P118" t="b">
        <f>'Completed Species'!B118=B118</f>
        <v>1</v>
      </c>
      <c r="Q118" s="27">
        <f t="shared" si="1"/>
        <v>0</v>
      </c>
    </row>
    <row r="119" spans="1:17" x14ac:dyDescent="0.25">
      <c r="A119">
        <v>118</v>
      </c>
      <c r="B119" t="s">
        <v>1334</v>
      </c>
      <c r="C119">
        <v>45</v>
      </c>
      <c r="D119">
        <v>49</v>
      </c>
      <c r="E119">
        <v>49</v>
      </c>
      <c r="F119">
        <v>45</v>
      </c>
      <c r="G119">
        <v>65</v>
      </c>
      <c r="H119">
        <v>65</v>
      </c>
      <c r="I119">
        <v>318</v>
      </c>
      <c r="J119" t="s">
        <v>7319</v>
      </c>
      <c r="K119" t="s">
        <v>7326</v>
      </c>
      <c r="L119" t="s">
        <v>8461</v>
      </c>
      <c r="M119" t="s">
        <v>7342</v>
      </c>
      <c r="N119" t="s">
        <v>7471</v>
      </c>
      <c r="P119" t="b">
        <f>'Completed Species'!B119=B119</f>
        <v>1</v>
      </c>
      <c r="Q119" s="27">
        <f t="shared" si="1"/>
        <v>0</v>
      </c>
    </row>
    <row r="120" spans="1:17" x14ac:dyDescent="0.25">
      <c r="A120">
        <v>119</v>
      </c>
      <c r="B120" t="s">
        <v>1347</v>
      </c>
      <c r="C120">
        <v>60</v>
      </c>
      <c r="D120">
        <v>62</v>
      </c>
      <c r="E120">
        <v>63</v>
      </c>
      <c r="F120">
        <v>60</v>
      </c>
      <c r="G120">
        <v>80</v>
      </c>
      <c r="H120">
        <v>80</v>
      </c>
      <c r="I120">
        <v>405</v>
      </c>
      <c r="J120" t="s">
        <v>7319</v>
      </c>
      <c r="K120" t="s">
        <v>7326</v>
      </c>
      <c r="L120" t="s">
        <v>8461</v>
      </c>
      <c r="M120" t="s">
        <v>7342</v>
      </c>
      <c r="N120" t="s">
        <v>7471</v>
      </c>
      <c r="P120" t="b">
        <f>'Completed Species'!B120=B120</f>
        <v>1</v>
      </c>
      <c r="Q120" s="27">
        <f t="shared" si="1"/>
        <v>0</v>
      </c>
    </row>
    <row r="121" spans="1:17" x14ac:dyDescent="0.25">
      <c r="A121">
        <v>120</v>
      </c>
      <c r="B121" t="s">
        <v>1354</v>
      </c>
      <c r="C121">
        <v>80</v>
      </c>
      <c r="D121">
        <v>82</v>
      </c>
      <c r="E121">
        <v>88</v>
      </c>
      <c r="F121">
        <v>85</v>
      </c>
      <c r="G121">
        <v>100</v>
      </c>
      <c r="H121">
        <v>90</v>
      </c>
      <c r="I121">
        <v>525</v>
      </c>
      <c r="J121" t="s">
        <v>7319</v>
      </c>
      <c r="K121" t="s">
        <v>7326</v>
      </c>
      <c r="L121" t="s">
        <v>8461</v>
      </c>
      <c r="M121" t="s">
        <v>7342</v>
      </c>
      <c r="N121" t="s">
        <v>7471</v>
      </c>
      <c r="P121" t="b">
        <f>'Completed Species'!B121=B121</f>
        <v>1</v>
      </c>
      <c r="Q121" s="27">
        <f t="shared" si="1"/>
        <v>0</v>
      </c>
    </row>
    <row r="122" spans="1:17" x14ac:dyDescent="0.25">
      <c r="A122">
        <v>121</v>
      </c>
      <c r="B122" t="s">
        <v>1363</v>
      </c>
      <c r="C122">
        <v>95</v>
      </c>
      <c r="D122">
        <v>100</v>
      </c>
      <c r="E122">
        <v>95</v>
      </c>
      <c r="F122">
        <v>110</v>
      </c>
      <c r="G122">
        <v>30</v>
      </c>
      <c r="H122">
        <v>60</v>
      </c>
      <c r="I122">
        <v>490</v>
      </c>
      <c r="J122" t="s">
        <v>7308</v>
      </c>
      <c r="K122" t="s">
        <v>7282</v>
      </c>
      <c r="L122" t="s">
        <v>7425</v>
      </c>
      <c r="M122" t="s">
        <v>7456</v>
      </c>
      <c r="N122" t="s">
        <v>7428</v>
      </c>
      <c r="P122" t="b">
        <f>'Completed Species'!B122=B122</f>
        <v>1</v>
      </c>
      <c r="Q122" s="27">
        <f t="shared" si="1"/>
        <v>0</v>
      </c>
    </row>
    <row r="123" spans="1:17" x14ac:dyDescent="0.25">
      <c r="A123">
        <v>122</v>
      </c>
      <c r="B123" t="s">
        <v>1376</v>
      </c>
      <c r="C123">
        <v>40</v>
      </c>
      <c r="D123">
        <v>55</v>
      </c>
      <c r="E123">
        <v>40</v>
      </c>
      <c r="F123">
        <v>75</v>
      </c>
      <c r="G123">
        <v>55</v>
      </c>
      <c r="H123">
        <v>40</v>
      </c>
      <c r="I123">
        <v>305</v>
      </c>
      <c r="J123" t="s">
        <v>7278</v>
      </c>
      <c r="K123" t="s">
        <v>7266</v>
      </c>
      <c r="L123" t="s">
        <v>10270</v>
      </c>
      <c r="M123" t="s">
        <v>7334</v>
      </c>
      <c r="N123" t="s">
        <v>8428</v>
      </c>
      <c r="P123" t="b">
        <f>'Completed Species'!B123=B123</f>
        <v>1</v>
      </c>
      <c r="Q123" s="27">
        <f t="shared" si="1"/>
        <v>0</v>
      </c>
    </row>
    <row r="124" spans="1:17" x14ac:dyDescent="0.25">
      <c r="A124">
        <v>123</v>
      </c>
      <c r="B124" t="s">
        <v>1390</v>
      </c>
      <c r="C124">
        <v>65</v>
      </c>
      <c r="D124">
        <v>75</v>
      </c>
      <c r="E124">
        <v>65</v>
      </c>
      <c r="F124">
        <v>115</v>
      </c>
      <c r="G124">
        <v>75</v>
      </c>
      <c r="H124">
        <v>65</v>
      </c>
      <c r="I124">
        <v>460</v>
      </c>
      <c r="J124" t="s">
        <v>7278</v>
      </c>
      <c r="K124" t="s">
        <v>7266</v>
      </c>
      <c r="L124" t="s">
        <v>10270</v>
      </c>
      <c r="M124" t="s">
        <v>7334</v>
      </c>
      <c r="N124" t="s">
        <v>8428</v>
      </c>
      <c r="P124" t="b">
        <f>'Completed Species'!B124=B124</f>
        <v>1</v>
      </c>
      <c r="Q124" s="27">
        <f t="shared" si="1"/>
        <v>0</v>
      </c>
    </row>
    <row r="125" spans="1:17" x14ac:dyDescent="0.25">
      <c r="A125">
        <v>124</v>
      </c>
      <c r="B125" t="s">
        <v>1398</v>
      </c>
      <c r="C125">
        <v>75</v>
      </c>
      <c r="D125">
        <v>60</v>
      </c>
      <c r="E125">
        <v>45</v>
      </c>
      <c r="F125">
        <v>35</v>
      </c>
      <c r="G125">
        <v>55</v>
      </c>
      <c r="H125">
        <v>35</v>
      </c>
      <c r="I125">
        <v>305</v>
      </c>
      <c r="J125" t="s">
        <v>7329</v>
      </c>
      <c r="K125" t="s">
        <v>7315</v>
      </c>
      <c r="L125" t="s">
        <v>7320</v>
      </c>
      <c r="M125" t="s">
        <v>7344</v>
      </c>
      <c r="N125" t="s">
        <v>7373</v>
      </c>
      <c r="P125" t="b">
        <f>'Completed Species'!B125=B125</f>
        <v>1</v>
      </c>
      <c r="Q125" s="27">
        <f t="shared" si="1"/>
        <v>0</v>
      </c>
    </row>
    <row r="126" spans="1:17" x14ac:dyDescent="0.25">
      <c r="A126">
        <v>125</v>
      </c>
      <c r="B126" t="s">
        <v>1411</v>
      </c>
      <c r="C126">
        <v>80</v>
      </c>
      <c r="D126">
        <v>80</v>
      </c>
      <c r="E126">
        <v>75</v>
      </c>
      <c r="F126">
        <v>40</v>
      </c>
      <c r="G126">
        <v>80</v>
      </c>
      <c r="H126">
        <v>50</v>
      </c>
      <c r="I126">
        <v>405</v>
      </c>
      <c r="J126" t="s">
        <v>7329</v>
      </c>
      <c r="K126" t="s">
        <v>7315</v>
      </c>
      <c r="L126" t="s">
        <v>7320</v>
      </c>
      <c r="M126" t="s">
        <v>7344</v>
      </c>
      <c r="N126" t="s">
        <v>7373</v>
      </c>
      <c r="P126" t="b">
        <f>'Completed Species'!B126=B126</f>
        <v>1</v>
      </c>
      <c r="Q126" s="27">
        <f t="shared" si="1"/>
        <v>0</v>
      </c>
    </row>
    <row r="127" spans="1:17" x14ac:dyDescent="0.25">
      <c r="A127">
        <v>126</v>
      </c>
      <c r="B127" t="s">
        <v>1417</v>
      </c>
      <c r="C127">
        <v>100</v>
      </c>
      <c r="D127">
        <v>100</v>
      </c>
      <c r="E127">
        <v>95</v>
      </c>
      <c r="F127">
        <v>45</v>
      </c>
      <c r="G127">
        <v>100</v>
      </c>
      <c r="H127">
        <v>65</v>
      </c>
      <c r="I127">
        <v>505</v>
      </c>
      <c r="J127" t="s">
        <v>7329</v>
      </c>
      <c r="K127" t="s">
        <v>7315</v>
      </c>
      <c r="L127" t="s">
        <v>7320</v>
      </c>
      <c r="M127" t="s">
        <v>7344</v>
      </c>
      <c r="N127" t="s">
        <v>7373</v>
      </c>
      <c r="P127" t="b">
        <f>'Completed Species'!B127=B127</f>
        <v>1</v>
      </c>
      <c r="Q127" s="27">
        <f t="shared" si="1"/>
        <v>0</v>
      </c>
    </row>
    <row r="128" spans="1:17" x14ac:dyDescent="0.25">
      <c r="A128">
        <v>127</v>
      </c>
      <c r="B128" t="s">
        <v>1423</v>
      </c>
      <c r="C128">
        <v>40</v>
      </c>
      <c r="D128">
        <v>35</v>
      </c>
      <c r="E128">
        <v>40</v>
      </c>
      <c r="F128">
        <v>50</v>
      </c>
      <c r="G128">
        <v>65</v>
      </c>
      <c r="H128">
        <v>45</v>
      </c>
      <c r="I128">
        <v>275</v>
      </c>
      <c r="J128" t="s">
        <v>7336</v>
      </c>
      <c r="K128" t="s">
        <v>7329</v>
      </c>
      <c r="L128" t="s">
        <v>8462</v>
      </c>
      <c r="M128" t="s">
        <v>7347</v>
      </c>
      <c r="N128" t="s">
        <v>7337</v>
      </c>
      <c r="P128" t="b">
        <f>'Completed Species'!B128=B128</f>
        <v>1</v>
      </c>
      <c r="Q128" s="27">
        <f t="shared" si="1"/>
        <v>0</v>
      </c>
    </row>
    <row r="129" spans="1:17" x14ac:dyDescent="0.25">
      <c r="A129">
        <v>128</v>
      </c>
      <c r="B129" t="s">
        <v>1436</v>
      </c>
      <c r="C129">
        <v>50</v>
      </c>
      <c r="D129">
        <v>40</v>
      </c>
      <c r="E129">
        <v>55</v>
      </c>
      <c r="F129">
        <v>75</v>
      </c>
      <c r="G129">
        <v>85</v>
      </c>
      <c r="H129">
        <v>65</v>
      </c>
      <c r="I129">
        <v>370</v>
      </c>
      <c r="J129" t="s">
        <v>7336</v>
      </c>
      <c r="K129" t="s">
        <v>7329</v>
      </c>
      <c r="L129" t="s">
        <v>8462</v>
      </c>
      <c r="M129" t="s">
        <v>7347</v>
      </c>
      <c r="N129" t="s">
        <v>7337</v>
      </c>
      <c r="P129" t="b">
        <f>'Completed Species'!B129=B129</f>
        <v>1</v>
      </c>
      <c r="Q129" s="27">
        <f t="shared" si="1"/>
        <v>0</v>
      </c>
    </row>
    <row r="130" spans="1:17" x14ac:dyDescent="0.25">
      <c r="A130">
        <v>129</v>
      </c>
      <c r="B130" t="s">
        <v>1444</v>
      </c>
      <c r="C130">
        <v>70</v>
      </c>
      <c r="D130">
        <v>65</v>
      </c>
      <c r="E130">
        <v>75</v>
      </c>
      <c r="F130">
        <v>105</v>
      </c>
      <c r="G130">
        <v>120</v>
      </c>
      <c r="H130">
        <v>85</v>
      </c>
      <c r="I130">
        <v>520</v>
      </c>
      <c r="J130" t="s">
        <v>7336</v>
      </c>
      <c r="K130" t="s">
        <v>7329</v>
      </c>
      <c r="L130" t="s">
        <v>8462</v>
      </c>
      <c r="M130" t="s">
        <v>7347</v>
      </c>
      <c r="N130" t="s">
        <v>7337</v>
      </c>
      <c r="P130" t="b">
        <f>'Completed Species'!B130=B130</f>
        <v>1</v>
      </c>
      <c r="Q130" s="27">
        <f t="shared" si="1"/>
        <v>0</v>
      </c>
    </row>
    <row r="131" spans="1:17" x14ac:dyDescent="0.25">
      <c r="A131">
        <v>130</v>
      </c>
      <c r="B131" t="s">
        <v>1453</v>
      </c>
      <c r="C131">
        <v>56</v>
      </c>
      <c r="D131">
        <v>35</v>
      </c>
      <c r="E131">
        <v>70</v>
      </c>
      <c r="F131">
        <v>39</v>
      </c>
      <c r="G131">
        <v>45</v>
      </c>
      <c r="H131">
        <v>60</v>
      </c>
      <c r="I131">
        <v>305</v>
      </c>
      <c r="J131" t="s">
        <v>7272</v>
      </c>
      <c r="L131" t="s">
        <v>7277</v>
      </c>
      <c r="M131" t="s">
        <v>10061</v>
      </c>
      <c r="N131" t="s">
        <v>7448</v>
      </c>
      <c r="P131" t="b">
        <f>'Completed Species'!B131=B131</f>
        <v>1</v>
      </c>
      <c r="Q131" s="27">
        <f t="shared" ref="Q131:Q194" si="2">SUM(C131:H131)-I131</f>
        <v>0</v>
      </c>
    </row>
    <row r="132" spans="1:17" x14ac:dyDescent="0.25">
      <c r="A132">
        <v>131</v>
      </c>
      <c r="B132" t="s">
        <v>1466</v>
      </c>
      <c r="C132">
        <v>71</v>
      </c>
      <c r="D132">
        <v>45</v>
      </c>
      <c r="E132">
        <v>100</v>
      </c>
      <c r="F132">
        <v>44</v>
      </c>
      <c r="G132">
        <v>55</v>
      </c>
      <c r="H132">
        <v>80</v>
      </c>
      <c r="I132">
        <v>395</v>
      </c>
      <c r="J132" t="s">
        <v>7272</v>
      </c>
      <c r="L132" t="s">
        <v>7277</v>
      </c>
      <c r="M132" t="s">
        <v>10061</v>
      </c>
      <c r="N132" t="s">
        <v>7448</v>
      </c>
      <c r="P132" t="b">
        <f>'Completed Species'!B132=B132</f>
        <v>1</v>
      </c>
      <c r="Q132" s="27">
        <f t="shared" si="2"/>
        <v>0</v>
      </c>
    </row>
    <row r="133" spans="1:17" x14ac:dyDescent="0.25">
      <c r="A133">
        <v>132</v>
      </c>
      <c r="B133" t="s">
        <v>1474</v>
      </c>
      <c r="C133">
        <v>91</v>
      </c>
      <c r="D133">
        <v>60</v>
      </c>
      <c r="E133">
        <v>140</v>
      </c>
      <c r="F133">
        <v>59</v>
      </c>
      <c r="G133">
        <v>80</v>
      </c>
      <c r="H133">
        <v>105</v>
      </c>
      <c r="I133">
        <v>535</v>
      </c>
      <c r="J133" t="s">
        <v>7272</v>
      </c>
      <c r="L133" t="s">
        <v>7277</v>
      </c>
      <c r="M133" t="s">
        <v>10061</v>
      </c>
      <c r="N133" t="s">
        <v>7448</v>
      </c>
      <c r="P133" t="b">
        <f>'Completed Species'!B133=B133</f>
        <v>1</v>
      </c>
      <c r="Q133" s="27">
        <f t="shared" si="2"/>
        <v>0</v>
      </c>
    </row>
    <row r="134" spans="1:17" x14ac:dyDescent="0.25">
      <c r="A134">
        <v>133</v>
      </c>
      <c r="B134" t="s">
        <v>1480</v>
      </c>
      <c r="C134">
        <v>65</v>
      </c>
      <c r="D134">
        <v>83</v>
      </c>
      <c r="E134">
        <v>72</v>
      </c>
      <c r="F134">
        <v>60</v>
      </c>
      <c r="G134">
        <v>35</v>
      </c>
      <c r="H134">
        <v>45</v>
      </c>
      <c r="I134">
        <v>360</v>
      </c>
      <c r="J134" t="s">
        <v>7306</v>
      </c>
      <c r="K134" t="s">
        <v>7315</v>
      </c>
      <c r="L134" t="s">
        <v>7284</v>
      </c>
      <c r="M134" t="s">
        <v>8465</v>
      </c>
      <c r="N134" t="s">
        <v>7297</v>
      </c>
      <c r="P134" t="b">
        <f>'Completed Species'!B134=B134</f>
        <v>1</v>
      </c>
      <c r="Q134" s="27">
        <f t="shared" si="2"/>
        <v>0</v>
      </c>
    </row>
    <row r="135" spans="1:17" x14ac:dyDescent="0.25">
      <c r="A135">
        <v>134</v>
      </c>
      <c r="B135" t="s">
        <v>1492</v>
      </c>
      <c r="C135">
        <v>90</v>
      </c>
      <c r="D135">
        <v>103</v>
      </c>
      <c r="E135">
        <v>97</v>
      </c>
      <c r="F135">
        <v>75</v>
      </c>
      <c r="G135">
        <v>60</v>
      </c>
      <c r="H135">
        <v>65</v>
      </c>
      <c r="I135">
        <v>490</v>
      </c>
      <c r="J135" t="s">
        <v>7306</v>
      </c>
      <c r="K135" t="s">
        <v>7315</v>
      </c>
      <c r="L135" t="s">
        <v>7284</v>
      </c>
      <c r="M135" t="s">
        <v>8465</v>
      </c>
      <c r="N135" t="s">
        <v>7297</v>
      </c>
      <c r="P135" t="b">
        <f>'Completed Species'!B135=B135</f>
        <v>1</v>
      </c>
      <c r="Q135" s="27">
        <f t="shared" si="2"/>
        <v>0</v>
      </c>
    </row>
    <row r="136" spans="1:17" x14ac:dyDescent="0.25">
      <c r="A136">
        <v>135</v>
      </c>
      <c r="B136" t="s">
        <v>1497</v>
      </c>
      <c r="C136">
        <v>100</v>
      </c>
      <c r="D136">
        <v>120</v>
      </c>
      <c r="E136">
        <v>105</v>
      </c>
      <c r="F136">
        <v>80</v>
      </c>
      <c r="G136">
        <v>65</v>
      </c>
      <c r="H136">
        <v>70</v>
      </c>
      <c r="I136">
        <v>540</v>
      </c>
      <c r="J136" t="s">
        <v>7306</v>
      </c>
      <c r="K136" t="s">
        <v>7315</v>
      </c>
      <c r="L136" t="s">
        <v>7284</v>
      </c>
      <c r="M136" t="s">
        <v>7395</v>
      </c>
      <c r="N136" t="s">
        <v>7297</v>
      </c>
      <c r="P136" t="b">
        <f>'Completed Species'!B136=B136</f>
        <v>1</v>
      </c>
      <c r="Q136" s="27">
        <f t="shared" si="2"/>
        <v>0</v>
      </c>
    </row>
    <row r="137" spans="1:17" x14ac:dyDescent="0.25">
      <c r="A137">
        <v>136</v>
      </c>
      <c r="B137" t="s">
        <v>1504</v>
      </c>
      <c r="C137">
        <v>55</v>
      </c>
      <c r="D137">
        <v>34</v>
      </c>
      <c r="E137">
        <v>60</v>
      </c>
      <c r="F137">
        <v>44</v>
      </c>
      <c r="G137">
        <v>71</v>
      </c>
      <c r="H137">
        <v>56</v>
      </c>
      <c r="I137">
        <v>320</v>
      </c>
      <c r="J137" t="s">
        <v>7290</v>
      </c>
      <c r="K137" t="s">
        <v>7326</v>
      </c>
      <c r="L137" t="s">
        <v>7478</v>
      </c>
      <c r="M137" t="s">
        <v>7422</v>
      </c>
      <c r="N137" t="s">
        <v>7351</v>
      </c>
      <c r="P137" t="b">
        <f>'Completed Species'!B137=B137</f>
        <v>1</v>
      </c>
      <c r="Q137" s="27">
        <f t="shared" si="2"/>
        <v>0</v>
      </c>
    </row>
    <row r="138" spans="1:17" x14ac:dyDescent="0.25">
      <c r="A138">
        <v>137</v>
      </c>
      <c r="B138" t="s">
        <v>1517</v>
      </c>
      <c r="C138">
        <v>75</v>
      </c>
      <c r="D138">
        <v>39</v>
      </c>
      <c r="E138">
        <v>90</v>
      </c>
      <c r="F138">
        <v>54</v>
      </c>
      <c r="G138">
        <v>91</v>
      </c>
      <c r="H138">
        <v>71</v>
      </c>
      <c r="I138">
        <v>420</v>
      </c>
      <c r="J138" t="s">
        <v>7290</v>
      </c>
      <c r="K138" t="s">
        <v>7326</v>
      </c>
      <c r="L138" t="s">
        <v>7478</v>
      </c>
      <c r="M138" t="s">
        <v>7422</v>
      </c>
      <c r="N138" t="s">
        <v>8506</v>
      </c>
      <c r="P138" t="b">
        <f>'Completed Species'!B138=B138</f>
        <v>1</v>
      </c>
      <c r="Q138" s="27">
        <f t="shared" si="2"/>
        <v>0</v>
      </c>
    </row>
    <row r="139" spans="1:17" x14ac:dyDescent="0.25">
      <c r="A139">
        <v>138</v>
      </c>
      <c r="B139" t="s">
        <v>1525</v>
      </c>
      <c r="C139">
        <v>100</v>
      </c>
      <c r="D139">
        <v>44</v>
      </c>
      <c r="E139">
        <v>105</v>
      </c>
      <c r="F139">
        <v>64</v>
      </c>
      <c r="G139">
        <v>111</v>
      </c>
      <c r="H139">
        <v>106</v>
      </c>
      <c r="I139">
        <v>530</v>
      </c>
      <c r="J139" t="s">
        <v>7290</v>
      </c>
      <c r="K139" t="s">
        <v>7326</v>
      </c>
      <c r="L139" t="s">
        <v>7478</v>
      </c>
      <c r="M139" t="s">
        <v>7422</v>
      </c>
      <c r="N139" t="s">
        <v>8506</v>
      </c>
      <c r="P139" t="b">
        <f>'Completed Species'!B139=B139</f>
        <v>1</v>
      </c>
      <c r="Q139" s="27">
        <f t="shared" si="2"/>
        <v>0</v>
      </c>
    </row>
    <row r="140" spans="1:17" x14ac:dyDescent="0.25">
      <c r="A140">
        <v>139</v>
      </c>
      <c r="B140" t="s">
        <v>1532</v>
      </c>
      <c r="C140">
        <v>50</v>
      </c>
      <c r="D140">
        <v>70</v>
      </c>
      <c r="E140">
        <v>60</v>
      </c>
      <c r="F140">
        <v>60</v>
      </c>
      <c r="G140">
        <v>30</v>
      </c>
      <c r="H140">
        <v>30</v>
      </c>
      <c r="I140">
        <v>300</v>
      </c>
      <c r="J140" t="s">
        <v>7329</v>
      </c>
      <c r="L140" t="s">
        <v>7344</v>
      </c>
      <c r="M140" t="s">
        <v>7305</v>
      </c>
      <c r="N140" t="s">
        <v>7293</v>
      </c>
      <c r="P140" t="b">
        <f>'Completed Species'!B140=B140</f>
        <v>1</v>
      </c>
      <c r="Q140" s="27">
        <f t="shared" si="2"/>
        <v>0</v>
      </c>
    </row>
    <row r="141" spans="1:17" x14ac:dyDescent="0.25">
      <c r="A141">
        <v>140</v>
      </c>
      <c r="B141" t="s">
        <v>1545</v>
      </c>
      <c r="C141">
        <v>70</v>
      </c>
      <c r="D141">
        <v>100</v>
      </c>
      <c r="E141">
        <v>110</v>
      </c>
      <c r="F141">
        <v>100</v>
      </c>
      <c r="G141">
        <v>50</v>
      </c>
      <c r="H141">
        <v>50</v>
      </c>
      <c r="I141">
        <v>480</v>
      </c>
      <c r="J141" t="s">
        <v>7329</v>
      </c>
      <c r="K141" t="s">
        <v>7296</v>
      </c>
      <c r="L141" t="s">
        <v>7344</v>
      </c>
      <c r="M141" t="s">
        <v>7447</v>
      </c>
      <c r="N141" t="s">
        <v>7386</v>
      </c>
      <c r="P141" t="b">
        <f>'Completed Species'!B141=B141</f>
        <v>1</v>
      </c>
      <c r="Q141" s="27">
        <f t="shared" si="2"/>
        <v>0</v>
      </c>
    </row>
    <row r="142" spans="1:17" x14ac:dyDescent="0.25">
      <c r="A142">
        <v>141</v>
      </c>
      <c r="B142" t="s">
        <v>1552</v>
      </c>
      <c r="C142">
        <v>70</v>
      </c>
      <c r="D142">
        <v>55</v>
      </c>
      <c r="E142">
        <v>55</v>
      </c>
      <c r="F142">
        <v>100</v>
      </c>
      <c r="G142">
        <v>100</v>
      </c>
      <c r="H142">
        <v>100</v>
      </c>
      <c r="I142">
        <v>480</v>
      </c>
      <c r="J142" t="s">
        <v>7329</v>
      </c>
      <c r="K142" t="s">
        <v>7266</v>
      </c>
      <c r="L142" t="s">
        <v>7344</v>
      </c>
      <c r="M142" t="s">
        <v>7355</v>
      </c>
      <c r="N142" t="s">
        <v>7293</v>
      </c>
      <c r="P142" t="b">
        <f>'Completed Species'!B142=B142</f>
        <v>1</v>
      </c>
      <c r="Q142" s="27">
        <f t="shared" si="2"/>
        <v>0</v>
      </c>
    </row>
    <row r="143" spans="1:17" x14ac:dyDescent="0.25">
      <c r="A143">
        <v>142</v>
      </c>
      <c r="B143" t="s">
        <v>1564</v>
      </c>
      <c r="C143">
        <v>68</v>
      </c>
      <c r="D143">
        <v>65</v>
      </c>
      <c r="E143">
        <v>57</v>
      </c>
      <c r="F143">
        <v>53</v>
      </c>
      <c r="G143">
        <v>65</v>
      </c>
      <c r="H143">
        <v>57</v>
      </c>
      <c r="I143">
        <v>365</v>
      </c>
      <c r="J143" t="s">
        <v>7279</v>
      </c>
      <c r="K143" t="s">
        <v>7319</v>
      </c>
      <c r="L143" t="s">
        <v>8454</v>
      </c>
      <c r="M143" t="s">
        <v>7341</v>
      </c>
      <c r="N143" t="s">
        <v>8464</v>
      </c>
      <c r="P143" t="b">
        <f>'Completed Species'!B143=B143</f>
        <v>1</v>
      </c>
      <c r="Q143" s="27">
        <f t="shared" si="2"/>
        <v>0</v>
      </c>
    </row>
    <row r="144" spans="1:17" x14ac:dyDescent="0.25">
      <c r="A144">
        <v>143</v>
      </c>
      <c r="B144" t="s">
        <v>1578</v>
      </c>
      <c r="C144">
        <v>93</v>
      </c>
      <c r="D144">
        <v>90</v>
      </c>
      <c r="E144">
        <v>74</v>
      </c>
      <c r="F144">
        <v>78</v>
      </c>
      <c r="G144">
        <v>90</v>
      </c>
      <c r="H144">
        <v>70</v>
      </c>
      <c r="I144">
        <v>495</v>
      </c>
      <c r="J144" t="s">
        <v>7279</v>
      </c>
      <c r="K144" t="s">
        <v>7319</v>
      </c>
      <c r="L144" t="s">
        <v>8454</v>
      </c>
      <c r="M144" t="s">
        <v>7341</v>
      </c>
      <c r="N144" t="s">
        <v>8464</v>
      </c>
      <c r="P144" t="b">
        <f>'Completed Species'!B144=B144</f>
        <v>1</v>
      </c>
      <c r="Q144" s="27">
        <f t="shared" si="2"/>
        <v>0</v>
      </c>
    </row>
    <row r="145" spans="1:17" x14ac:dyDescent="0.25">
      <c r="A145">
        <v>144</v>
      </c>
      <c r="B145" t="s">
        <v>1586</v>
      </c>
      <c r="C145">
        <v>108</v>
      </c>
      <c r="D145">
        <v>105</v>
      </c>
      <c r="E145">
        <v>79</v>
      </c>
      <c r="F145">
        <v>68</v>
      </c>
      <c r="G145">
        <v>105</v>
      </c>
      <c r="H145">
        <v>75</v>
      </c>
      <c r="I145">
        <v>540</v>
      </c>
      <c r="J145" t="s">
        <v>7279</v>
      </c>
      <c r="K145" t="s">
        <v>7319</v>
      </c>
      <c r="L145" t="s">
        <v>7338</v>
      </c>
      <c r="M145" t="s">
        <v>7341</v>
      </c>
      <c r="N145" t="s">
        <v>8464</v>
      </c>
      <c r="P145" t="b">
        <f>'Completed Species'!B145=B145</f>
        <v>1</v>
      </c>
      <c r="Q145" s="27">
        <f t="shared" si="2"/>
        <v>0</v>
      </c>
    </row>
    <row r="146" spans="1:17" x14ac:dyDescent="0.25">
      <c r="A146">
        <v>145</v>
      </c>
      <c r="B146" t="s">
        <v>1593</v>
      </c>
      <c r="C146">
        <v>50</v>
      </c>
      <c r="D146">
        <v>40</v>
      </c>
      <c r="E146">
        <v>40</v>
      </c>
      <c r="F146">
        <v>75</v>
      </c>
      <c r="G146">
        <v>80</v>
      </c>
      <c r="H146">
        <v>40</v>
      </c>
      <c r="I146">
        <v>325</v>
      </c>
      <c r="J146" t="s">
        <v>7282</v>
      </c>
      <c r="K146" t="s">
        <v>7272</v>
      </c>
      <c r="L146" t="s">
        <v>14934</v>
      </c>
      <c r="M146" t="s">
        <v>7357</v>
      </c>
      <c r="N146" t="s">
        <v>7343</v>
      </c>
      <c r="P146" t="b">
        <f>'Completed Species'!B146=B146</f>
        <v>1</v>
      </c>
      <c r="Q146" s="27">
        <f t="shared" si="2"/>
        <v>0</v>
      </c>
    </row>
    <row r="147" spans="1:17" x14ac:dyDescent="0.25">
      <c r="A147">
        <v>146</v>
      </c>
      <c r="B147" t="s">
        <v>1606</v>
      </c>
      <c r="C147">
        <v>85</v>
      </c>
      <c r="D147">
        <v>65</v>
      </c>
      <c r="E147">
        <v>70</v>
      </c>
      <c r="F147">
        <v>120</v>
      </c>
      <c r="G147">
        <v>115</v>
      </c>
      <c r="H147">
        <v>75</v>
      </c>
      <c r="I147">
        <v>530</v>
      </c>
      <c r="J147" t="s">
        <v>7282</v>
      </c>
      <c r="K147" t="s">
        <v>7272</v>
      </c>
      <c r="L147" t="s">
        <v>14934</v>
      </c>
      <c r="M147" t="s">
        <v>7357</v>
      </c>
      <c r="N147" t="s">
        <v>7343</v>
      </c>
      <c r="P147" t="b">
        <f>'Completed Species'!B147=B147</f>
        <v>1</v>
      </c>
      <c r="Q147" s="27">
        <f t="shared" si="2"/>
        <v>0</v>
      </c>
    </row>
    <row r="148" spans="1:17" x14ac:dyDescent="0.25">
      <c r="A148">
        <v>147</v>
      </c>
      <c r="B148" t="s">
        <v>1614</v>
      </c>
      <c r="C148">
        <v>60</v>
      </c>
      <c r="D148">
        <v>67</v>
      </c>
      <c r="E148">
        <v>30</v>
      </c>
      <c r="F148">
        <v>62</v>
      </c>
      <c r="G148">
        <v>60</v>
      </c>
      <c r="H148">
        <v>40</v>
      </c>
      <c r="I148">
        <v>319</v>
      </c>
      <c r="J148" t="s">
        <v>7306</v>
      </c>
      <c r="K148" t="s">
        <v>7296</v>
      </c>
      <c r="L148" t="s">
        <v>8465</v>
      </c>
      <c r="M148" t="s">
        <v>7359</v>
      </c>
      <c r="N148" t="s">
        <v>14443</v>
      </c>
      <c r="P148" t="b">
        <f>'Completed Species'!B148=B148</f>
        <v>1</v>
      </c>
      <c r="Q148" s="27">
        <f t="shared" si="2"/>
        <v>0</v>
      </c>
    </row>
    <row r="149" spans="1:17" x14ac:dyDescent="0.25">
      <c r="A149">
        <v>148</v>
      </c>
      <c r="B149" t="s">
        <v>1628</v>
      </c>
      <c r="C149">
        <v>80</v>
      </c>
      <c r="D149">
        <v>105</v>
      </c>
      <c r="E149">
        <v>45</v>
      </c>
      <c r="F149">
        <v>100</v>
      </c>
      <c r="G149">
        <v>100</v>
      </c>
      <c r="H149">
        <v>45</v>
      </c>
      <c r="I149">
        <v>475</v>
      </c>
      <c r="J149" t="s">
        <v>7306</v>
      </c>
      <c r="K149" t="s">
        <v>7296</v>
      </c>
      <c r="L149" t="s">
        <v>8465</v>
      </c>
      <c r="M149" t="s">
        <v>7359</v>
      </c>
      <c r="N149" t="s">
        <v>14443</v>
      </c>
      <c r="P149" t="b">
        <f>'Completed Species'!B149=B149</f>
        <v>1</v>
      </c>
      <c r="Q149" s="27">
        <f t="shared" si="2"/>
        <v>0</v>
      </c>
    </row>
    <row r="150" spans="1:17" x14ac:dyDescent="0.25">
      <c r="A150">
        <v>149</v>
      </c>
      <c r="B150" t="s">
        <v>1635</v>
      </c>
      <c r="C150">
        <v>65</v>
      </c>
      <c r="D150">
        <v>45</v>
      </c>
      <c r="E150">
        <v>85</v>
      </c>
      <c r="F150">
        <v>30</v>
      </c>
      <c r="G150">
        <v>55</v>
      </c>
      <c r="H150">
        <v>45</v>
      </c>
      <c r="I150">
        <v>325</v>
      </c>
      <c r="J150" t="s">
        <v>7290</v>
      </c>
      <c r="K150" t="s">
        <v>7317</v>
      </c>
      <c r="L150" t="s">
        <v>10264</v>
      </c>
      <c r="M150" t="s">
        <v>7443</v>
      </c>
      <c r="N150" t="s">
        <v>7420</v>
      </c>
      <c r="P150" t="b">
        <f>'Completed Species'!B150=B150</f>
        <v>1</v>
      </c>
      <c r="Q150" s="27">
        <f t="shared" si="2"/>
        <v>0</v>
      </c>
    </row>
    <row r="151" spans="1:17" x14ac:dyDescent="0.25">
      <c r="A151">
        <v>150</v>
      </c>
      <c r="B151" t="s">
        <v>1647</v>
      </c>
      <c r="C151">
        <v>90</v>
      </c>
      <c r="D151">
        <v>70</v>
      </c>
      <c r="E151">
        <v>130</v>
      </c>
      <c r="F151">
        <v>50</v>
      </c>
      <c r="G151">
        <v>80</v>
      </c>
      <c r="H151">
        <v>80</v>
      </c>
      <c r="I151">
        <v>500</v>
      </c>
      <c r="J151" t="s">
        <v>7290</v>
      </c>
      <c r="K151" t="s">
        <v>7317</v>
      </c>
      <c r="L151" t="s">
        <v>10264</v>
      </c>
      <c r="M151" t="s">
        <v>7443</v>
      </c>
      <c r="N151" t="s">
        <v>7420</v>
      </c>
      <c r="P151" t="b">
        <f>'Completed Species'!B151=B151</f>
        <v>1</v>
      </c>
      <c r="Q151" s="27">
        <f t="shared" si="2"/>
        <v>0</v>
      </c>
    </row>
    <row r="152" spans="1:17" x14ac:dyDescent="0.25">
      <c r="A152">
        <v>151</v>
      </c>
      <c r="B152" t="s">
        <v>1652</v>
      </c>
      <c r="C152">
        <v>49</v>
      </c>
      <c r="D152">
        <v>53</v>
      </c>
      <c r="E152">
        <v>39</v>
      </c>
      <c r="F152">
        <v>76</v>
      </c>
      <c r="G152">
        <v>53</v>
      </c>
      <c r="H152">
        <v>39</v>
      </c>
      <c r="I152">
        <v>309</v>
      </c>
      <c r="J152" t="s">
        <v>7282</v>
      </c>
      <c r="K152" t="s">
        <v>7315</v>
      </c>
      <c r="L152" t="s">
        <v>7456</v>
      </c>
      <c r="M152" t="s">
        <v>7360</v>
      </c>
      <c r="N152" t="s">
        <v>7427</v>
      </c>
      <c r="P152" t="b">
        <f>'Completed Species'!B152=B152</f>
        <v>1</v>
      </c>
      <c r="Q152" s="27">
        <f t="shared" si="2"/>
        <v>0</v>
      </c>
    </row>
    <row r="153" spans="1:17" x14ac:dyDescent="0.25">
      <c r="A153">
        <v>152</v>
      </c>
      <c r="B153" t="s">
        <v>1666</v>
      </c>
      <c r="C153">
        <v>69</v>
      </c>
      <c r="D153">
        <v>68</v>
      </c>
      <c r="E153">
        <v>47</v>
      </c>
      <c r="F153">
        <v>106</v>
      </c>
      <c r="G153">
        <v>68</v>
      </c>
      <c r="H153">
        <v>47</v>
      </c>
      <c r="I153">
        <v>405</v>
      </c>
      <c r="J153" t="s">
        <v>7282</v>
      </c>
      <c r="K153" t="s">
        <v>7315</v>
      </c>
      <c r="L153" t="s">
        <v>7456</v>
      </c>
      <c r="M153" t="s">
        <v>7360</v>
      </c>
      <c r="N153" t="s">
        <v>7427</v>
      </c>
      <c r="P153" t="b">
        <f>'Completed Species'!B153=B153</f>
        <v>1</v>
      </c>
      <c r="Q153" s="27">
        <f t="shared" si="2"/>
        <v>0</v>
      </c>
    </row>
    <row r="154" spans="1:17" x14ac:dyDescent="0.25">
      <c r="A154">
        <v>153</v>
      </c>
      <c r="B154" t="s">
        <v>1673</v>
      </c>
      <c r="C154">
        <v>106</v>
      </c>
      <c r="D154">
        <v>84</v>
      </c>
      <c r="E154">
        <v>61</v>
      </c>
      <c r="F154">
        <v>138</v>
      </c>
      <c r="G154">
        <v>84</v>
      </c>
      <c r="H154">
        <v>61</v>
      </c>
      <c r="I154">
        <v>534</v>
      </c>
      <c r="J154" t="s">
        <v>7282</v>
      </c>
      <c r="K154" t="s">
        <v>7315</v>
      </c>
      <c r="L154" t="s">
        <v>7456</v>
      </c>
      <c r="M154" t="s">
        <v>7360</v>
      </c>
      <c r="N154" t="s">
        <v>7427</v>
      </c>
      <c r="P154" t="b">
        <f>'Completed Species'!B154=B154</f>
        <v>1</v>
      </c>
      <c r="Q154" s="27">
        <f t="shared" si="2"/>
        <v>0</v>
      </c>
    </row>
    <row r="155" spans="1:17" x14ac:dyDescent="0.25">
      <c r="A155">
        <v>154</v>
      </c>
      <c r="B155" t="s">
        <v>1679</v>
      </c>
      <c r="C155">
        <v>75</v>
      </c>
      <c r="D155">
        <v>110</v>
      </c>
      <c r="E155">
        <v>75</v>
      </c>
      <c r="F155">
        <v>110</v>
      </c>
      <c r="G155">
        <v>45</v>
      </c>
      <c r="H155">
        <v>65</v>
      </c>
      <c r="I155">
        <v>480</v>
      </c>
      <c r="J155" t="s">
        <v>7308</v>
      </c>
      <c r="K155" t="s">
        <v>7296</v>
      </c>
      <c r="L155" t="s">
        <v>7314</v>
      </c>
      <c r="M155" t="s">
        <v>7339</v>
      </c>
      <c r="N155" t="s">
        <v>7334</v>
      </c>
      <c r="P155" t="b">
        <f>'Completed Species'!B155=B155</f>
        <v>1</v>
      </c>
      <c r="Q155" s="27">
        <f t="shared" si="2"/>
        <v>0</v>
      </c>
    </row>
    <row r="156" spans="1:17" x14ac:dyDescent="0.25">
      <c r="A156">
        <v>155</v>
      </c>
      <c r="B156" t="s">
        <v>1692</v>
      </c>
      <c r="C156">
        <v>65</v>
      </c>
      <c r="D156">
        <v>60</v>
      </c>
      <c r="E156">
        <v>50</v>
      </c>
      <c r="F156">
        <v>55</v>
      </c>
      <c r="G156">
        <v>35</v>
      </c>
      <c r="H156">
        <v>40</v>
      </c>
      <c r="I156">
        <v>305</v>
      </c>
      <c r="J156" t="s">
        <v>7368</v>
      </c>
      <c r="L156" t="s">
        <v>7390</v>
      </c>
      <c r="M156" t="s">
        <v>7361</v>
      </c>
      <c r="N156" t="s">
        <v>7335</v>
      </c>
      <c r="P156" t="b">
        <f>'Completed Species'!B156=B156</f>
        <v>1</v>
      </c>
      <c r="Q156" s="27">
        <f t="shared" si="2"/>
        <v>0</v>
      </c>
    </row>
    <row r="157" spans="1:17" x14ac:dyDescent="0.25">
      <c r="A157">
        <v>156</v>
      </c>
      <c r="B157" t="s">
        <v>1703</v>
      </c>
      <c r="C157">
        <v>100</v>
      </c>
      <c r="D157">
        <v>125</v>
      </c>
      <c r="E157">
        <v>85</v>
      </c>
      <c r="F157">
        <v>85</v>
      </c>
      <c r="G157">
        <v>40</v>
      </c>
      <c r="H157">
        <v>70</v>
      </c>
      <c r="I157">
        <v>505</v>
      </c>
      <c r="J157" t="s">
        <v>7368</v>
      </c>
      <c r="L157" t="s">
        <v>7390</v>
      </c>
      <c r="M157" t="s">
        <v>7361</v>
      </c>
      <c r="N157" t="s">
        <v>7335</v>
      </c>
      <c r="P157" t="b">
        <f>'Completed Species'!B157=B157</f>
        <v>1</v>
      </c>
      <c r="Q157" s="27">
        <f t="shared" si="2"/>
        <v>0</v>
      </c>
    </row>
    <row r="158" spans="1:17" x14ac:dyDescent="0.25">
      <c r="A158">
        <v>157</v>
      </c>
      <c r="B158" t="s">
        <v>1708</v>
      </c>
      <c r="C158">
        <v>50</v>
      </c>
      <c r="D158">
        <v>60</v>
      </c>
      <c r="E158">
        <v>50</v>
      </c>
      <c r="F158">
        <v>70</v>
      </c>
      <c r="G158">
        <v>40</v>
      </c>
      <c r="H158">
        <v>40</v>
      </c>
      <c r="I158">
        <v>310</v>
      </c>
      <c r="J158" t="s">
        <v>7306</v>
      </c>
      <c r="K158" t="s">
        <v>7309</v>
      </c>
      <c r="L158" t="s">
        <v>8467</v>
      </c>
      <c r="M158" t="s">
        <v>7362</v>
      </c>
      <c r="N158" t="s">
        <v>7424</v>
      </c>
      <c r="P158" t="b">
        <f>'Completed Species'!B158=B158</f>
        <v>1</v>
      </c>
      <c r="Q158" s="27">
        <f t="shared" si="2"/>
        <v>0</v>
      </c>
    </row>
    <row r="159" spans="1:17" x14ac:dyDescent="0.25">
      <c r="A159">
        <v>158</v>
      </c>
      <c r="B159" t="s">
        <v>1721</v>
      </c>
      <c r="C159">
        <v>60</v>
      </c>
      <c r="D159">
        <v>85</v>
      </c>
      <c r="E159">
        <v>75</v>
      </c>
      <c r="F159">
        <v>85</v>
      </c>
      <c r="G159">
        <v>50</v>
      </c>
      <c r="H159">
        <v>50</v>
      </c>
      <c r="I159">
        <v>405</v>
      </c>
      <c r="J159" t="s">
        <v>7306</v>
      </c>
      <c r="K159" t="s">
        <v>7309</v>
      </c>
      <c r="L159" t="s">
        <v>8467</v>
      </c>
      <c r="M159" t="s">
        <v>7362</v>
      </c>
      <c r="N159" t="s">
        <v>7424</v>
      </c>
      <c r="P159" t="b">
        <f>'Completed Species'!B159=B159</f>
        <v>1</v>
      </c>
      <c r="Q159" s="27">
        <f t="shared" si="2"/>
        <v>0</v>
      </c>
    </row>
    <row r="160" spans="1:17" x14ac:dyDescent="0.25">
      <c r="A160">
        <v>159</v>
      </c>
      <c r="B160" t="s">
        <v>1727</v>
      </c>
      <c r="C160">
        <v>105</v>
      </c>
      <c r="D160">
        <v>100</v>
      </c>
      <c r="E160">
        <v>90</v>
      </c>
      <c r="F160">
        <v>105</v>
      </c>
      <c r="G160">
        <v>65</v>
      </c>
      <c r="H160">
        <v>65</v>
      </c>
      <c r="I160">
        <v>530</v>
      </c>
      <c r="J160" t="s">
        <v>7306</v>
      </c>
      <c r="K160" t="s">
        <v>7309</v>
      </c>
      <c r="L160" t="s">
        <v>8467</v>
      </c>
      <c r="M160" t="s">
        <v>7362</v>
      </c>
      <c r="N160" t="s">
        <v>7424</v>
      </c>
      <c r="P160" t="b">
        <f>'Completed Species'!B160=B160</f>
        <v>1</v>
      </c>
      <c r="Q160" s="27">
        <f t="shared" si="2"/>
        <v>0</v>
      </c>
    </row>
    <row r="161" spans="1:17" x14ac:dyDescent="0.25">
      <c r="A161">
        <v>160</v>
      </c>
      <c r="B161" t="s">
        <v>1733</v>
      </c>
      <c r="C161">
        <v>60</v>
      </c>
      <c r="D161">
        <v>64</v>
      </c>
      <c r="E161">
        <v>55</v>
      </c>
      <c r="F161">
        <v>31</v>
      </c>
      <c r="G161">
        <v>35</v>
      </c>
      <c r="H161">
        <v>55</v>
      </c>
      <c r="I161">
        <v>300</v>
      </c>
      <c r="J161" t="s">
        <v>7278</v>
      </c>
      <c r="K161" t="s">
        <v>7309</v>
      </c>
      <c r="L161" t="s">
        <v>8468</v>
      </c>
      <c r="M161" t="s">
        <v>7316</v>
      </c>
      <c r="N161" t="s">
        <v>8469</v>
      </c>
      <c r="P161" t="b">
        <f>'Completed Species'!B161=B161</f>
        <v>1</v>
      </c>
      <c r="Q161" s="27">
        <f t="shared" si="2"/>
        <v>0</v>
      </c>
    </row>
    <row r="162" spans="1:17" x14ac:dyDescent="0.25">
      <c r="A162">
        <v>161</v>
      </c>
      <c r="B162" t="s">
        <v>1746</v>
      </c>
      <c r="C162">
        <v>80</v>
      </c>
      <c r="D162">
        <v>84</v>
      </c>
      <c r="E162">
        <v>80</v>
      </c>
      <c r="F162">
        <v>41</v>
      </c>
      <c r="G162">
        <v>45</v>
      </c>
      <c r="H162">
        <v>80</v>
      </c>
      <c r="I162">
        <v>410</v>
      </c>
      <c r="J162" t="s">
        <v>7278</v>
      </c>
      <c r="K162" t="s">
        <v>7309</v>
      </c>
      <c r="L162" t="s">
        <v>8468</v>
      </c>
      <c r="M162" t="s">
        <v>7316</v>
      </c>
      <c r="N162" t="s">
        <v>8469</v>
      </c>
      <c r="P162" t="b">
        <f>'Completed Species'!B162=B162</f>
        <v>1</v>
      </c>
      <c r="Q162" s="27">
        <f t="shared" si="2"/>
        <v>0</v>
      </c>
    </row>
    <row r="163" spans="1:17" x14ac:dyDescent="0.25">
      <c r="A163">
        <v>162</v>
      </c>
      <c r="B163" t="s">
        <v>1752</v>
      </c>
      <c r="C163">
        <v>120</v>
      </c>
      <c r="D163">
        <v>104</v>
      </c>
      <c r="E163">
        <v>130</v>
      </c>
      <c r="F163">
        <v>51</v>
      </c>
      <c r="G163">
        <v>95</v>
      </c>
      <c r="H163">
        <v>100</v>
      </c>
      <c r="I163">
        <v>600</v>
      </c>
      <c r="J163" t="s">
        <v>7278</v>
      </c>
      <c r="K163" t="s">
        <v>7309</v>
      </c>
      <c r="L163" t="s">
        <v>8468</v>
      </c>
      <c r="M163" t="s">
        <v>7316</v>
      </c>
      <c r="N163" t="s">
        <v>8469</v>
      </c>
      <c r="P163" t="b">
        <f>'Completed Species'!B163=B163</f>
        <v>1</v>
      </c>
      <c r="Q163" s="27">
        <f t="shared" si="2"/>
        <v>0</v>
      </c>
    </row>
    <row r="164" spans="1:17" x14ac:dyDescent="0.25">
      <c r="A164">
        <v>163</v>
      </c>
      <c r="B164" t="s">
        <v>1759</v>
      </c>
      <c r="C164">
        <v>70</v>
      </c>
      <c r="D164">
        <v>70</v>
      </c>
      <c r="E164">
        <v>75</v>
      </c>
      <c r="F164">
        <v>36</v>
      </c>
      <c r="G164">
        <v>38</v>
      </c>
      <c r="H164">
        <v>41</v>
      </c>
      <c r="I164">
        <v>330</v>
      </c>
      <c r="J164" t="s">
        <v>7290</v>
      </c>
      <c r="K164" t="s">
        <v>7279</v>
      </c>
      <c r="L164" t="s">
        <v>7443</v>
      </c>
      <c r="M164" t="s">
        <v>7363</v>
      </c>
      <c r="N164" t="s">
        <v>7461</v>
      </c>
      <c r="P164" t="b">
        <f>'Completed Species'!B164=B164</f>
        <v>1</v>
      </c>
      <c r="Q164" s="27">
        <f t="shared" si="2"/>
        <v>0</v>
      </c>
    </row>
    <row r="165" spans="1:17" x14ac:dyDescent="0.25">
      <c r="A165">
        <v>164</v>
      </c>
      <c r="B165" t="s">
        <v>1771</v>
      </c>
      <c r="C165">
        <v>138</v>
      </c>
      <c r="D165">
        <v>122</v>
      </c>
      <c r="E165">
        <v>128</v>
      </c>
      <c r="F165">
        <v>37</v>
      </c>
      <c r="G165">
        <v>48</v>
      </c>
      <c r="H165">
        <v>52</v>
      </c>
      <c r="I165">
        <v>525</v>
      </c>
      <c r="J165" t="s">
        <v>7290</v>
      </c>
      <c r="K165" t="s">
        <v>7279</v>
      </c>
      <c r="L165" t="s">
        <v>7443</v>
      </c>
      <c r="M165" t="s">
        <v>7363</v>
      </c>
      <c r="N165" t="s">
        <v>7461</v>
      </c>
      <c r="P165" t="b">
        <f>'Completed Species'!B165=B165</f>
        <v>1</v>
      </c>
      <c r="Q165" s="27">
        <f t="shared" si="2"/>
        <v>0</v>
      </c>
    </row>
    <row r="166" spans="1:17" x14ac:dyDescent="0.25">
      <c r="A166">
        <v>165</v>
      </c>
      <c r="B166" t="s">
        <v>1778</v>
      </c>
      <c r="C166">
        <v>57</v>
      </c>
      <c r="D166">
        <v>66</v>
      </c>
      <c r="E166">
        <v>44</v>
      </c>
      <c r="F166">
        <v>23</v>
      </c>
      <c r="G166">
        <v>66</v>
      </c>
      <c r="H166">
        <v>44</v>
      </c>
      <c r="I166">
        <v>300</v>
      </c>
      <c r="J166" t="s">
        <v>7290</v>
      </c>
      <c r="K166" t="s">
        <v>7273</v>
      </c>
      <c r="L166" t="s">
        <v>7386</v>
      </c>
      <c r="M166" t="s">
        <v>7364</v>
      </c>
      <c r="N166" t="s">
        <v>12450</v>
      </c>
      <c r="P166" t="b">
        <f>'Completed Species'!B166=B166</f>
        <v>1</v>
      </c>
      <c r="Q166" s="27">
        <f t="shared" si="2"/>
        <v>0</v>
      </c>
    </row>
    <row r="167" spans="1:17" x14ac:dyDescent="0.25">
      <c r="A167">
        <v>166</v>
      </c>
      <c r="B167" t="s">
        <v>1792</v>
      </c>
      <c r="C167">
        <v>87</v>
      </c>
      <c r="D167">
        <v>106</v>
      </c>
      <c r="E167">
        <v>89</v>
      </c>
      <c r="F167">
        <v>33</v>
      </c>
      <c r="G167">
        <v>106</v>
      </c>
      <c r="H167">
        <v>79</v>
      </c>
      <c r="I167">
        <v>500</v>
      </c>
      <c r="J167" t="s">
        <v>7290</v>
      </c>
      <c r="K167" t="s">
        <v>7273</v>
      </c>
      <c r="L167" t="s">
        <v>7386</v>
      </c>
      <c r="M167" t="s">
        <v>7364</v>
      </c>
      <c r="N167" t="s">
        <v>12450</v>
      </c>
      <c r="P167" t="b">
        <f>'Completed Species'!B167=B167</f>
        <v>1</v>
      </c>
      <c r="Q167" s="27">
        <f t="shared" si="2"/>
        <v>0</v>
      </c>
    </row>
    <row r="168" spans="1:17" x14ac:dyDescent="0.25">
      <c r="A168">
        <v>167</v>
      </c>
      <c r="B168" t="s">
        <v>1799</v>
      </c>
      <c r="C168">
        <v>55</v>
      </c>
      <c r="D168">
        <v>35</v>
      </c>
      <c r="E168">
        <v>50</v>
      </c>
      <c r="F168">
        <v>60</v>
      </c>
      <c r="G168">
        <v>65</v>
      </c>
      <c r="H168">
        <v>75</v>
      </c>
      <c r="I168">
        <v>340</v>
      </c>
      <c r="J168" t="s">
        <v>7266</v>
      </c>
      <c r="K168" t="s">
        <v>7336</v>
      </c>
      <c r="L168" t="s">
        <v>8471</v>
      </c>
      <c r="M168" t="s">
        <v>7408</v>
      </c>
      <c r="N168" t="s">
        <v>8472</v>
      </c>
      <c r="P168" t="b">
        <f>'Completed Species'!B168=B168</f>
        <v>1</v>
      </c>
      <c r="Q168" s="27">
        <f t="shared" si="2"/>
        <v>0</v>
      </c>
    </row>
    <row r="169" spans="1:17" x14ac:dyDescent="0.25">
      <c r="A169">
        <v>168</v>
      </c>
      <c r="B169" t="s">
        <v>1813</v>
      </c>
      <c r="C169">
        <v>75</v>
      </c>
      <c r="D169">
        <v>50</v>
      </c>
      <c r="E169">
        <v>60</v>
      </c>
      <c r="F169">
        <v>105</v>
      </c>
      <c r="G169">
        <v>85</v>
      </c>
      <c r="H169">
        <v>105</v>
      </c>
      <c r="I169">
        <v>480</v>
      </c>
      <c r="J169" t="s">
        <v>7266</v>
      </c>
      <c r="K169" t="s">
        <v>7336</v>
      </c>
      <c r="L169" t="s">
        <v>8471</v>
      </c>
      <c r="M169" t="s">
        <v>7408</v>
      </c>
      <c r="N169" t="s">
        <v>8472</v>
      </c>
      <c r="P169" t="b">
        <f>'Completed Species'!B169=B169</f>
        <v>1</v>
      </c>
      <c r="Q169" s="27">
        <f t="shared" si="2"/>
        <v>0</v>
      </c>
    </row>
    <row r="170" spans="1:17" x14ac:dyDescent="0.25">
      <c r="A170">
        <v>169</v>
      </c>
      <c r="B170" t="s">
        <v>1821</v>
      </c>
      <c r="C170">
        <v>55</v>
      </c>
      <c r="D170">
        <v>35</v>
      </c>
      <c r="E170">
        <v>35</v>
      </c>
      <c r="F170">
        <v>40</v>
      </c>
      <c r="G170">
        <v>55</v>
      </c>
      <c r="H170">
        <v>60</v>
      </c>
      <c r="I170">
        <v>280</v>
      </c>
      <c r="J170" t="s">
        <v>7326</v>
      </c>
      <c r="K170" t="s">
        <v>7266</v>
      </c>
      <c r="L170" t="s">
        <v>8473</v>
      </c>
      <c r="M170" t="s">
        <v>7298</v>
      </c>
      <c r="N170" t="s">
        <v>10261</v>
      </c>
      <c r="P170" t="b">
        <f>'Completed Species'!B170=B170</f>
        <v>1</v>
      </c>
      <c r="Q170" s="27">
        <f t="shared" si="2"/>
        <v>0</v>
      </c>
    </row>
    <row r="171" spans="1:17" x14ac:dyDescent="0.25">
      <c r="A171">
        <v>170</v>
      </c>
      <c r="B171" t="s">
        <v>1836</v>
      </c>
      <c r="C171">
        <v>60</v>
      </c>
      <c r="D171">
        <v>45</v>
      </c>
      <c r="E171">
        <v>45</v>
      </c>
      <c r="F171">
        <v>60</v>
      </c>
      <c r="G171">
        <v>70</v>
      </c>
      <c r="H171">
        <v>85</v>
      </c>
      <c r="I171">
        <v>365</v>
      </c>
      <c r="J171" t="s">
        <v>7326</v>
      </c>
      <c r="K171" t="s">
        <v>7266</v>
      </c>
      <c r="L171" t="s">
        <v>8473</v>
      </c>
      <c r="M171" t="s">
        <v>7298</v>
      </c>
      <c r="N171" t="s">
        <v>10261</v>
      </c>
      <c r="P171" t="b">
        <f>'Completed Species'!B171=B171</f>
        <v>1</v>
      </c>
      <c r="Q171" s="27">
        <f t="shared" si="2"/>
        <v>0</v>
      </c>
    </row>
    <row r="172" spans="1:17" x14ac:dyDescent="0.25">
      <c r="A172">
        <v>171</v>
      </c>
      <c r="B172" t="s">
        <v>1844</v>
      </c>
      <c r="C172">
        <v>100</v>
      </c>
      <c r="D172">
        <v>65</v>
      </c>
      <c r="E172">
        <v>65</v>
      </c>
      <c r="F172">
        <v>75</v>
      </c>
      <c r="G172">
        <v>95</v>
      </c>
      <c r="H172">
        <v>110</v>
      </c>
      <c r="I172">
        <v>510</v>
      </c>
      <c r="J172" t="s">
        <v>7326</v>
      </c>
      <c r="K172" t="s">
        <v>7266</v>
      </c>
      <c r="L172" t="s">
        <v>8473</v>
      </c>
      <c r="M172" t="s">
        <v>7298</v>
      </c>
      <c r="N172" t="s">
        <v>10261</v>
      </c>
      <c r="P172" t="b">
        <f>'Completed Species'!B172=B172</f>
        <v>1</v>
      </c>
      <c r="Q172" s="27">
        <f t="shared" si="2"/>
        <v>0</v>
      </c>
    </row>
    <row r="173" spans="1:17" x14ac:dyDescent="0.25">
      <c r="A173">
        <v>172</v>
      </c>
      <c r="B173" t="s">
        <v>1853</v>
      </c>
      <c r="C173">
        <v>55</v>
      </c>
      <c r="D173">
        <v>30</v>
      </c>
      <c r="E173">
        <v>70</v>
      </c>
      <c r="F173">
        <v>50</v>
      </c>
      <c r="G173">
        <v>50</v>
      </c>
      <c r="H173">
        <v>55</v>
      </c>
      <c r="I173">
        <v>310</v>
      </c>
      <c r="J173" t="s">
        <v>7272</v>
      </c>
      <c r="K173" t="s">
        <v>7309</v>
      </c>
      <c r="L173" t="s">
        <v>7402</v>
      </c>
      <c r="M173" t="s">
        <v>7366</v>
      </c>
      <c r="N173" t="s">
        <v>8442</v>
      </c>
      <c r="P173" t="b">
        <f>'Completed Species'!B173=B173</f>
        <v>1</v>
      </c>
      <c r="Q173" s="27">
        <f t="shared" si="2"/>
        <v>0</v>
      </c>
    </row>
    <row r="174" spans="1:17" x14ac:dyDescent="0.25">
      <c r="A174">
        <v>173</v>
      </c>
      <c r="B174" t="s">
        <v>1865</v>
      </c>
      <c r="C174">
        <v>75</v>
      </c>
      <c r="D174">
        <v>60</v>
      </c>
      <c r="E174">
        <v>105</v>
      </c>
      <c r="F174">
        <v>70</v>
      </c>
      <c r="G174">
        <v>85</v>
      </c>
      <c r="H174">
        <v>95</v>
      </c>
      <c r="I174">
        <v>490</v>
      </c>
      <c r="J174" t="s">
        <v>7272</v>
      </c>
      <c r="K174" t="s">
        <v>7309</v>
      </c>
      <c r="L174" t="s">
        <v>7402</v>
      </c>
      <c r="M174" t="s">
        <v>7366</v>
      </c>
      <c r="N174" t="s">
        <v>8442</v>
      </c>
      <c r="P174" t="b">
        <f>'Completed Species'!B174=B174</f>
        <v>1</v>
      </c>
      <c r="Q174" s="27">
        <f t="shared" si="2"/>
        <v>0</v>
      </c>
    </row>
    <row r="175" spans="1:17" x14ac:dyDescent="0.25">
      <c r="A175">
        <v>174</v>
      </c>
      <c r="B175" t="s">
        <v>1872</v>
      </c>
      <c r="C175">
        <v>55</v>
      </c>
      <c r="D175">
        <v>25</v>
      </c>
      <c r="E175">
        <v>50</v>
      </c>
      <c r="F175">
        <v>70</v>
      </c>
      <c r="G175">
        <v>60</v>
      </c>
      <c r="H175">
        <v>50</v>
      </c>
      <c r="I175">
        <v>310</v>
      </c>
      <c r="J175" t="s">
        <v>7315</v>
      </c>
      <c r="K175" t="s">
        <v>7368</v>
      </c>
      <c r="L175" t="s">
        <v>7322</v>
      </c>
      <c r="M175" t="s">
        <v>7369</v>
      </c>
      <c r="N175" t="s">
        <v>8474</v>
      </c>
      <c r="P175" t="b">
        <f>'Completed Species'!B175=B175</f>
        <v>1</v>
      </c>
      <c r="Q175" s="27">
        <f t="shared" si="2"/>
        <v>0</v>
      </c>
    </row>
    <row r="176" spans="1:17" x14ac:dyDescent="0.25">
      <c r="A176">
        <v>175</v>
      </c>
      <c r="B176" t="s">
        <v>1884</v>
      </c>
      <c r="C176">
        <v>75</v>
      </c>
      <c r="D176">
        <v>35</v>
      </c>
      <c r="E176">
        <v>55</v>
      </c>
      <c r="F176">
        <v>80</v>
      </c>
      <c r="G176">
        <v>80</v>
      </c>
      <c r="H176">
        <v>75</v>
      </c>
      <c r="I176">
        <v>400</v>
      </c>
      <c r="J176" t="s">
        <v>7315</v>
      </c>
      <c r="K176" t="s">
        <v>7368</v>
      </c>
      <c r="L176" t="s">
        <v>7322</v>
      </c>
      <c r="M176" t="s">
        <v>7369</v>
      </c>
      <c r="N176" t="s">
        <v>8474</v>
      </c>
      <c r="P176" t="b">
        <f>'Completed Species'!B176=B176</f>
        <v>1</v>
      </c>
      <c r="Q176" s="27">
        <f t="shared" si="2"/>
        <v>0</v>
      </c>
    </row>
    <row r="177" spans="1:17" x14ac:dyDescent="0.25">
      <c r="A177">
        <v>176</v>
      </c>
      <c r="B177" t="s">
        <v>1893</v>
      </c>
      <c r="C177">
        <v>100</v>
      </c>
      <c r="D177">
        <v>50</v>
      </c>
      <c r="E177">
        <v>75</v>
      </c>
      <c r="F177">
        <v>90</v>
      </c>
      <c r="G177">
        <v>95</v>
      </c>
      <c r="H177">
        <v>90</v>
      </c>
      <c r="I177">
        <v>500</v>
      </c>
      <c r="J177" t="s">
        <v>7315</v>
      </c>
      <c r="K177" t="s">
        <v>7368</v>
      </c>
      <c r="L177" t="s">
        <v>7322</v>
      </c>
      <c r="M177" t="s">
        <v>7369</v>
      </c>
      <c r="N177" t="s">
        <v>8474</v>
      </c>
      <c r="P177" t="b">
        <f>'Completed Species'!B177=B177</f>
        <v>1</v>
      </c>
      <c r="Q177" s="27">
        <f t="shared" si="2"/>
        <v>0</v>
      </c>
    </row>
    <row r="178" spans="1:17" x14ac:dyDescent="0.25">
      <c r="A178">
        <v>177</v>
      </c>
      <c r="B178" t="s">
        <v>1901</v>
      </c>
      <c r="C178">
        <v>45</v>
      </c>
      <c r="D178">
        <v>25</v>
      </c>
      <c r="E178">
        <v>59</v>
      </c>
      <c r="F178">
        <v>40</v>
      </c>
      <c r="G178">
        <v>35</v>
      </c>
      <c r="H178">
        <v>56</v>
      </c>
      <c r="I178">
        <v>260</v>
      </c>
      <c r="J178" t="s">
        <v>7306</v>
      </c>
      <c r="K178" t="s">
        <v>7313</v>
      </c>
      <c r="L178" t="s">
        <v>7421</v>
      </c>
      <c r="M178" t="s">
        <v>7370</v>
      </c>
      <c r="N178" t="s">
        <v>14932</v>
      </c>
      <c r="P178" t="b">
        <f>'Completed Species'!B178=B178</f>
        <v>1</v>
      </c>
      <c r="Q178" s="27">
        <f t="shared" si="2"/>
        <v>0</v>
      </c>
    </row>
    <row r="179" spans="1:17" x14ac:dyDescent="0.25">
      <c r="A179">
        <v>178</v>
      </c>
      <c r="B179" t="s">
        <v>1914</v>
      </c>
      <c r="C179">
        <v>60</v>
      </c>
      <c r="D179">
        <v>30</v>
      </c>
      <c r="E179">
        <v>99</v>
      </c>
      <c r="F179">
        <v>50</v>
      </c>
      <c r="G179">
        <v>50</v>
      </c>
      <c r="H179">
        <v>71</v>
      </c>
      <c r="I179">
        <v>360</v>
      </c>
      <c r="J179" t="s">
        <v>7278</v>
      </c>
      <c r="K179" t="s">
        <v>7313</v>
      </c>
      <c r="L179" t="s">
        <v>7421</v>
      </c>
      <c r="M179" t="s">
        <v>7370</v>
      </c>
      <c r="N179" t="s">
        <v>14932</v>
      </c>
      <c r="P179" t="b">
        <f>'Completed Species'!B179=B179</f>
        <v>1</v>
      </c>
      <c r="Q179" s="27">
        <f t="shared" si="2"/>
        <v>0</v>
      </c>
    </row>
    <row r="180" spans="1:17" x14ac:dyDescent="0.25">
      <c r="A180">
        <v>179</v>
      </c>
      <c r="B180" t="s">
        <v>1923</v>
      </c>
      <c r="C180">
        <v>95</v>
      </c>
      <c r="D180">
        <v>35</v>
      </c>
      <c r="E180">
        <v>99</v>
      </c>
      <c r="F180">
        <v>72</v>
      </c>
      <c r="G180">
        <v>85</v>
      </c>
      <c r="H180">
        <v>99</v>
      </c>
      <c r="I180">
        <v>485</v>
      </c>
      <c r="J180" t="s">
        <v>7278</v>
      </c>
      <c r="K180" t="s">
        <v>7313</v>
      </c>
      <c r="L180" t="s">
        <v>7421</v>
      </c>
      <c r="M180" t="s">
        <v>7370</v>
      </c>
      <c r="N180" t="s">
        <v>14932</v>
      </c>
      <c r="P180" t="b">
        <f>'Completed Species'!B180=B180</f>
        <v>1</v>
      </c>
      <c r="Q180" s="27">
        <f t="shared" si="2"/>
        <v>0</v>
      </c>
    </row>
    <row r="181" spans="1:17" x14ac:dyDescent="0.25">
      <c r="A181">
        <v>180</v>
      </c>
      <c r="B181" t="s">
        <v>1932</v>
      </c>
      <c r="C181">
        <v>80</v>
      </c>
      <c r="D181">
        <v>105</v>
      </c>
      <c r="E181">
        <v>95</v>
      </c>
      <c r="F181">
        <v>95</v>
      </c>
      <c r="G181">
        <v>40</v>
      </c>
      <c r="H181">
        <v>85</v>
      </c>
      <c r="I181">
        <v>500</v>
      </c>
      <c r="J181" t="s">
        <v>7306</v>
      </c>
      <c r="K181" t="s">
        <v>7317</v>
      </c>
      <c r="L181" t="s">
        <v>7429</v>
      </c>
      <c r="M181" t="s">
        <v>7372</v>
      </c>
      <c r="N181" t="s">
        <v>7360</v>
      </c>
      <c r="P181" t="b">
        <f>'Completed Species'!B181=B181</f>
        <v>1</v>
      </c>
      <c r="Q181" s="27">
        <f t="shared" si="2"/>
        <v>0</v>
      </c>
    </row>
    <row r="182" spans="1:17" x14ac:dyDescent="0.25">
      <c r="A182">
        <v>181</v>
      </c>
      <c r="B182" t="s">
        <v>1944</v>
      </c>
      <c r="C182">
        <v>60</v>
      </c>
      <c r="D182">
        <v>50</v>
      </c>
      <c r="E182">
        <v>50</v>
      </c>
      <c r="F182">
        <v>55</v>
      </c>
      <c r="G182">
        <v>45</v>
      </c>
      <c r="H182">
        <v>70</v>
      </c>
      <c r="I182">
        <v>330</v>
      </c>
      <c r="J182" t="s">
        <v>7329</v>
      </c>
      <c r="K182" t="s">
        <v>7313</v>
      </c>
      <c r="L182" t="s">
        <v>8475</v>
      </c>
      <c r="M182" t="s">
        <v>7333</v>
      </c>
      <c r="N182" t="s">
        <v>7295</v>
      </c>
      <c r="P182" t="b">
        <f>'Completed Species'!B182=B182</f>
        <v>1</v>
      </c>
      <c r="Q182" s="27">
        <f t="shared" si="2"/>
        <v>0</v>
      </c>
    </row>
    <row r="183" spans="1:17" x14ac:dyDescent="0.25">
      <c r="A183">
        <v>182</v>
      </c>
      <c r="B183" t="s">
        <v>1957</v>
      </c>
      <c r="C183">
        <v>85</v>
      </c>
      <c r="D183">
        <v>85</v>
      </c>
      <c r="E183">
        <v>70</v>
      </c>
      <c r="F183">
        <v>85</v>
      </c>
      <c r="G183">
        <v>75</v>
      </c>
      <c r="H183">
        <v>100</v>
      </c>
      <c r="I183">
        <v>500</v>
      </c>
      <c r="J183" t="s">
        <v>7329</v>
      </c>
      <c r="K183" t="s">
        <v>7313</v>
      </c>
      <c r="L183" t="s">
        <v>8475</v>
      </c>
      <c r="M183" t="s">
        <v>7333</v>
      </c>
      <c r="N183" t="s">
        <v>7295</v>
      </c>
      <c r="P183" t="b">
        <f>'Completed Species'!B183=B183</f>
        <v>1</v>
      </c>
      <c r="Q183" s="27">
        <f t="shared" si="2"/>
        <v>0</v>
      </c>
    </row>
    <row r="184" spans="1:17" x14ac:dyDescent="0.25">
      <c r="A184">
        <v>183</v>
      </c>
      <c r="B184" t="s">
        <v>1966</v>
      </c>
      <c r="C184">
        <v>65</v>
      </c>
      <c r="D184">
        <v>50</v>
      </c>
      <c r="E184">
        <v>60</v>
      </c>
      <c r="F184">
        <v>40</v>
      </c>
      <c r="G184">
        <v>70</v>
      </c>
      <c r="H184">
        <v>50</v>
      </c>
      <c r="I184">
        <v>335</v>
      </c>
      <c r="J184" t="s">
        <v>7317</v>
      </c>
      <c r="K184" t="s">
        <v>7263</v>
      </c>
      <c r="L184" t="s">
        <v>7473</v>
      </c>
      <c r="M184" t="s">
        <v>10309</v>
      </c>
      <c r="N184" t="s">
        <v>10284</v>
      </c>
      <c r="P184" t="b">
        <f>'Completed Species'!B184=B184</f>
        <v>1</v>
      </c>
      <c r="Q184" s="27">
        <f t="shared" si="2"/>
        <v>0</v>
      </c>
    </row>
    <row r="185" spans="1:17" x14ac:dyDescent="0.25">
      <c r="A185">
        <v>184</v>
      </c>
      <c r="B185" t="s">
        <v>1979</v>
      </c>
      <c r="C185">
        <v>95</v>
      </c>
      <c r="D185">
        <v>62</v>
      </c>
      <c r="E185">
        <v>63</v>
      </c>
      <c r="F185">
        <v>80</v>
      </c>
      <c r="G185">
        <v>110</v>
      </c>
      <c r="H185">
        <v>90</v>
      </c>
      <c r="I185">
        <v>500</v>
      </c>
      <c r="J185" t="s">
        <v>7317</v>
      </c>
      <c r="K185" t="s">
        <v>7263</v>
      </c>
      <c r="L185" t="s">
        <v>7473</v>
      </c>
      <c r="M185" t="s">
        <v>10309</v>
      </c>
      <c r="N185" t="s">
        <v>10284</v>
      </c>
      <c r="P185" t="b">
        <f>'Completed Species'!B185=B185</f>
        <v>1</v>
      </c>
      <c r="Q185" s="27">
        <f t="shared" si="2"/>
        <v>0</v>
      </c>
    </row>
    <row r="186" spans="1:17" x14ac:dyDescent="0.25">
      <c r="A186">
        <v>185</v>
      </c>
      <c r="B186" t="s">
        <v>1984</v>
      </c>
      <c r="C186">
        <v>60</v>
      </c>
      <c r="D186">
        <v>35</v>
      </c>
      <c r="E186">
        <v>65</v>
      </c>
      <c r="F186">
        <v>35</v>
      </c>
      <c r="G186">
        <v>35</v>
      </c>
      <c r="H186">
        <v>65</v>
      </c>
      <c r="I186">
        <v>295</v>
      </c>
      <c r="J186" t="s">
        <v>7308</v>
      </c>
      <c r="K186" t="s">
        <v>7329</v>
      </c>
      <c r="L186" t="s">
        <v>14450</v>
      </c>
      <c r="M186" t="s">
        <v>7366</v>
      </c>
      <c r="N186" t="s">
        <v>7260</v>
      </c>
      <c r="P186" t="b">
        <f>'Completed Species'!B186=B186</f>
        <v>1</v>
      </c>
      <c r="Q186" s="27">
        <f t="shared" si="2"/>
        <v>0</v>
      </c>
    </row>
    <row r="187" spans="1:17" x14ac:dyDescent="0.25">
      <c r="A187">
        <v>186</v>
      </c>
      <c r="B187" t="s">
        <v>1995</v>
      </c>
      <c r="C187">
        <v>85</v>
      </c>
      <c r="D187">
        <v>60</v>
      </c>
      <c r="E187">
        <v>95</v>
      </c>
      <c r="F187">
        <v>60</v>
      </c>
      <c r="G187">
        <v>60</v>
      </c>
      <c r="H187">
        <v>95</v>
      </c>
      <c r="I187">
        <v>455</v>
      </c>
      <c r="J187" t="s">
        <v>7308</v>
      </c>
      <c r="K187" t="s">
        <v>7329</v>
      </c>
      <c r="L187" t="s">
        <v>14450</v>
      </c>
      <c r="M187" t="s">
        <v>7366</v>
      </c>
      <c r="N187" t="s">
        <v>7260</v>
      </c>
      <c r="P187" t="b">
        <f>'Completed Species'!B187=B187</f>
        <v>1</v>
      </c>
      <c r="Q187" s="27">
        <f t="shared" si="2"/>
        <v>0</v>
      </c>
    </row>
    <row r="188" spans="1:17" x14ac:dyDescent="0.25">
      <c r="A188">
        <v>187</v>
      </c>
      <c r="B188" t="s">
        <v>2001</v>
      </c>
      <c r="C188">
        <v>75</v>
      </c>
      <c r="D188">
        <v>105</v>
      </c>
      <c r="E188">
        <v>70</v>
      </c>
      <c r="F188">
        <v>100</v>
      </c>
      <c r="G188">
        <v>105</v>
      </c>
      <c r="H188">
        <v>70</v>
      </c>
      <c r="I188">
        <v>525</v>
      </c>
      <c r="J188" t="s">
        <v>7308</v>
      </c>
      <c r="K188" t="s">
        <v>7329</v>
      </c>
      <c r="L188" t="s">
        <v>14450</v>
      </c>
      <c r="M188" t="s">
        <v>7366</v>
      </c>
      <c r="N188" t="s">
        <v>7260</v>
      </c>
      <c r="P188" t="b">
        <f>'Completed Species'!B188=B188</f>
        <v>1</v>
      </c>
      <c r="Q188" s="27">
        <f t="shared" si="2"/>
        <v>0</v>
      </c>
    </row>
    <row r="189" spans="1:17" x14ac:dyDescent="0.25">
      <c r="A189">
        <v>188</v>
      </c>
      <c r="B189" t="s">
        <v>2009</v>
      </c>
      <c r="C189">
        <v>55</v>
      </c>
      <c r="D189">
        <v>42</v>
      </c>
      <c r="E189">
        <v>55</v>
      </c>
      <c r="F189">
        <v>65</v>
      </c>
      <c r="G189">
        <v>68</v>
      </c>
      <c r="H189">
        <v>60</v>
      </c>
      <c r="I189">
        <v>345</v>
      </c>
      <c r="J189" t="s">
        <v>7329</v>
      </c>
      <c r="K189" t="s">
        <v>7368</v>
      </c>
      <c r="L189" t="s">
        <v>7355</v>
      </c>
      <c r="M189" t="s">
        <v>8475</v>
      </c>
      <c r="N189" t="s">
        <v>7406</v>
      </c>
      <c r="P189" t="b">
        <f>'Completed Species'!B189=B189</f>
        <v>1</v>
      </c>
      <c r="Q189" s="27">
        <f t="shared" si="2"/>
        <v>0</v>
      </c>
    </row>
    <row r="190" spans="1:17" x14ac:dyDescent="0.25">
      <c r="A190">
        <v>189</v>
      </c>
      <c r="B190" t="s">
        <v>2021</v>
      </c>
      <c r="C190">
        <v>75</v>
      </c>
      <c r="D190">
        <v>52</v>
      </c>
      <c r="E190">
        <v>75</v>
      </c>
      <c r="F190">
        <v>85</v>
      </c>
      <c r="G190">
        <v>98</v>
      </c>
      <c r="H190">
        <v>100</v>
      </c>
      <c r="I190">
        <v>485</v>
      </c>
      <c r="J190" t="s">
        <v>7329</v>
      </c>
      <c r="K190" t="s">
        <v>7368</v>
      </c>
      <c r="L190" t="s">
        <v>7355</v>
      </c>
      <c r="M190" t="s">
        <v>8475</v>
      </c>
      <c r="N190" t="s">
        <v>7406</v>
      </c>
      <c r="P190" t="b">
        <f>'Completed Species'!B190=B190</f>
        <v>1</v>
      </c>
      <c r="Q190" s="27">
        <f t="shared" si="2"/>
        <v>0</v>
      </c>
    </row>
    <row r="191" spans="1:17" x14ac:dyDescent="0.25">
      <c r="A191">
        <v>190</v>
      </c>
      <c r="B191" t="s">
        <v>2028</v>
      </c>
      <c r="C191">
        <v>55</v>
      </c>
      <c r="D191">
        <v>70</v>
      </c>
      <c r="E191">
        <v>75</v>
      </c>
      <c r="F191">
        <v>90</v>
      </c>
      <c r="G191">
        <v>70</v>
      </c>
      <c r="H191">
        <v>75</v>
      </c>
      <c r="I191">
        <v>435</v>
      </c>
      <c r="J191" t="s">
        <v>7329</v>
      </c>
      <c r="L191" t="s">
        <v>7344</v>
      </c>
      <c r="M191" t="s">
        <v>7373</v>
      </c>
      <c r="N191" t="s">
        <v>8476</v>
      </c>
      <c r="P191" t="b">
        <f>'Completed Species'!B191=B191</f>
        <v>1</v>
      </c>
      <c r="Q191" s="27">
        <f t="shared" si="2"/>
        <v>0</v>
      </c>
    </row>
    <row r="192" spans="1:17" x14ac:dyDescent="0.25">
      <c r="A192">
        <v>191</v>
      </c>
      <c r="B192" t="s">
        <v>2039</v>
      </c>
      <c r="C192">
        <v>140</v>
      </c>
      <c r="D192">
        <v>120</v>
      </c>
      <c r="E192">
        <v>100</v>
      </c>
      <c r="F192">
        <v>60</v>
      </c>
      <c r="G192">
        <v>50</v>
      </c>
      <c r="H192">
        <v>55</v>
      </c>
      <c r="I192">
        <v>525</v>
      </c>
      <c r="J192" t="s">
        <v>7317</v>
      </c>
      <c r="L192" t="s">
        <v>8229</v>
      </c>
      <c r="M192" t="s">
        <v>7384</v>
      </c>
      <c r="N192" t="s">
        <v>8465</v>
      </c>
      <c r="P192" t="b">
        <f>'Completed Species'!B192=B192</f>
        <v>1</v>
      </c>
      <c r="Q192" s="27">
        <f t="shared" si="2"/>
        <v>0</v>
      </c>
    </row>
    <row r="193" spans="1:17" x14ac:dyDescent="0.25">
      <c r="A193">
        <v>192</v>
      </c>
      <c r="B193" t="s">
        <v>2047</v>
      </c>
      <c r="C193">
        <v>60</v>
      </c>
      <c r="D193">
        <v>50</v>
      </c>
      <c r="E193">
        <v>55</v>
      </c>
      <c r="F193">
        <v>140</v>
      </c>
      <c r="G193">
        <v>100</v>
      </c>
      <c r="H193">
        <v>120</v>
      </c>
      <c r="I193">
        <v>525</v>
      </c>
      <c r="J193" t="s">
        <v>7266</v>
      </c>
      <c r="L193" t="s">
        <v>8470</v>
      </c>
      <c r="M193" t="s">
        <v>7343</v>
      </c>
      <c r="N193" t="s">
        <v>7267</v>
      </c>
      <c r="P193" t="b">
        <f>'Completed Species'!B193=B193</f>
        <v>1</v>
      </c>
      <c r="Q193" s="27">
        <f t="shared" si="2"/>
        <v>0</v>
      </c>
    </row>
    <row r="194" spans="1:17" x14ac:dyDescent="0.25">
      <c r="A194">
        <v>193</v>
      </c>
      <c r="B194" t="s">
        <v>2056</v>
      </c>
      <c r="C194">
        <v>60</v>
      </c>
      <c r="D194">
        <v>100</v>
      </c>
      <c r="E194">
        <v>135</v>
      </c>
      <c r="F194">
        <v>50</v>
      </c>
      <c r="G194">
        <v>60</v>
      </c>
      <c r="H194">
        <v>120</v>
      </c>
      <c r="I194">
        <v>525</v>
      </c>
      <c r="J194" t="s">
        <v>7278</v>
      </c>
      <c r="L194" t="s">
        <v>8449</v>
      </c>
      <c r="M194" t="s">
        <v>7385</v>
      </c>
      <c r="N194" t="s">
        <v>7350</v>
      </c>
      <c r="P194" t="b">
        <f>'Completed Species'!B194=B194</f>
        <v>1</v>
      </c>
      <c r="Q194" s="27">
        <f t="shared" si="2"/>
        <v>0</v>
      </c>
    </row>
    <row r="195" spans="1:17" x14ac:dyDescent="0.25">
      <c r="A195">
        <v>194</v>
      </c>
      <c r="B195" t="s">
        <v>2064</v>
      </c>
      <c r="C195">
        <v>110</v>
      </c>
      <c r="D195">
        <v>130</v>
      </c>
      <c r="E195">
        <v>60</v>
      </c>
      <c r="F195">
        <v>120</v>
      </c>
      <c r="G195">
        <v>50</v>
      </c>
      <c r="H195">
        <v>55</v>
      </c>
      <c r="I195">
        <v>525</v>
      </c>
      <c r="J195" t="s">
        <v>7272</v>
      </c>
      <c r="L195" t="s">
        <v>7463</v>
      </c>
      <c r="M195" t="s">
        <v>7339</v>
      </c>
      <c r="N195" t="s">
        <v>7426</v>
      </c>
      <c r="P195" t="b">
        <f>'Completed Species'!B195=B195</f>
        <v>1</v>
      </c>
      <c r="Q195" s="27">
        <f t="shared" ref="Q195:Q258" si="3">SUM(C195:H195)-I195</f>
        <v>0</v>
      </c>
    </row>
    <row r="196" spans="1:17" x14ac:dyDescent="0.25">
      <c r="A196">
        <v>195</v>
      </c>
      <c r="B196" t="s">
        <v>2074</v>
      </c>
      <c r="C196">
        <v>65</v>
      </c>
      <c r="D196">
        <v>95</v>
      </c>
      <c r="E196">
        <v>65</v>
      </c>
      <c r="F196">
        <v>120</v>
      </c>
      <c r="G196">
        <v>120</v>
      </c>
      <c r="H196">
        <v>60</v>
      </c>
      <c r="I196">
        <v>525</v>
      </c>
      <c r="J196" t="s">
        <v>7315</v>
      </c>
      <c r="L196" t="s">
        <v>8477</v>
      </c>
      <c r="M196" t="s">
        <v>7316</v>
      </c>
      <c r="N196" t="s">
        <v>7322</v>
      </c>
      <c r="P196" t="b">
        <f>'Completed Species'!B196=B196</f>
        <v>1</v>
      </c>
      <c r="Q196" s="27">
        <f t="shared" si="3"/>
        <v>0</v>
      </c>
    </row>
    <row r="197" spans="1:17" x14ac:dyDescent="0.25">
      <c r="A197">
        <v>196</v>
      </c>
      <c r="B197" t="s">
        <v>2085</v>
      </c>
      <c r="C197">
        <v>120</v>
      </c>
      <c r="D197">
        <v>55</v>
      </c>
      <c r="E197">
        <v>60</v>
      </c>
      <c r="F197">
        <v>95</v>
      </c>
      <c r="G197">
        <v>145</v>
      </c>
      <c r="H197">
        <v>50</v>
      </c>
      <c r="I197">
        <v>525</v>
      </c>
      <c r="J197" t="s">
        <v>7306</v>
      </c>
      <c r="L197" t="s">
        <v>7340</v>
      </c>
      <c r="M197" t="s">
        <v>7362</v>
      </c>
      <c r="N197" t="s">
        <v>7395</v>
      </c>
      <c r="P197" t="b">
        <f>'Completed Species'!B197=B197</f>
        <v>1</v>
      </c>
      <c r="Q197" s="27">
        <f t="shared" si="3"/>
        <v>0</v>
      </c>
    </row>
    <row r="198" spans="1:17" x14ac:dyDescent="0.25">
      <c r="A198">
        <v>197</v>
      </c>
      <c r="B198" t="s">
        <v>2095</v>
      </c>
      <c r="C198">
        <v>120</v>
      </c>
      <c r="D198">
        <v>110</v>
      </c>
      <c r="E198">
        <v>60</v>
      </c>
      <c r="F198">
        <v>65</v>
      </c>
      <c r="G198">
        <v>110</v>
      </c>
      <c r="H198">
        <v>60</v>
      </c>
      <c r="I198">
        <v>525</v>
      </c>
      <c r="J198" t="s">
        <v>7273</v>
      </c>
      <c r="L198" t="s">
        <v>7460</v>
      </c>
      <c r="M198" t="s">
        <v>7386</v>
      </c>
      <c r="N198" t="s">
        <v>7405</v>
      </c>
      <c r="P198" t="b">
        <f>'Completed Species'!B198=B198</f>
        <v>1</v>
      </c>
      <c r="Q198" s="27">
        <f t="shared" si="3"/>
        <v>0</v>
      </c>
    </row>
    <row r="199" spans="1:17" x14ac:dyDescent="0.25">
      <c r="A199">
        <v>198</v>
      </c>
      <c r="B199" t="s">
        <v>2105</v>
      </c>
      <c r="C199">
        <v>65</v>
      </c>
      <c r="D199">
        <v>95</v>
      </c>
      <c r="E199">
        <v>130</v>
      </c>
      <c r="F199">
        <v>110</v>
      </c>
      <c r="G199">
        <v>60</v>
      </c>
      <c r="H199">
        <v>65</v>
      </c>
      <c r="I199">
        <v>525</v>
      </c>
      <c r="J199" t="s">
        <v>7309</v>
      </c>
      <c r="L199" t="s">
        <v>7424</v>
      </c>
      <c r="M199" t="s">
        <v>7387</v>
      </c>
      <c r="N199" t="s">
        <v>8466</v>
      </c>
      <c r="P199" t="b">
        <f>'Completed Species'!B199=B199</f>
        <v>1</v>
      </c>
      <c r="Q199" s="27">
        <f t="shared" si="3"/>
        <v>0</v>
      </c>
    </row>
    <row r="200" spans="1:17" x14ac:dyDescent="0.25">
      <c r="A200">
        <v>199</v>
      </c>
      <c r="B200" t="s">
        <v>2115</v>
      </c>
      <c r="C200">
        <v>60</v>
      </c>
      <c r="D200">
        <v>65</v>
      </c>
      <c r="E200">
        <v>45</v>
      </c>
      <c r="F200">
        <v>85</v>
      </c>
      <c r="G200">
        <v>35</v>
      </c>
      <c r="H200">
        <v>45</v>
      </c>
      <c r="I200">
        <v>335</v>
      </c>
      <c r="J200" t="s">
        <v>7368</v>
      </c>
      <c r="K200" t="s">
        <v>7308</v>
      </c>
      <c r="L200" t="s">
        <v>7314</v>
      </c>
      <c r="M200" t="s">
        <v>7388</v>
      </c>
      <c r="N200" t="s">
        <v>8478</v>
      </c>
      <c r="P200" t="b">
        <f>'Completed Species'!B200=B200</f>
        <v>1</v>
      </c>
      <c r="Q200" s="27">
        <f t="shared" si="3"/>
        <v>0</v>
      </c>
    </row>
    <row r="201" spans="1:17" x14ac:dyDescent="0.25">
      <c r="A201">
        <v>200</v>
      </c>
      <c r="B201" t="s">
        <v>2129</v>
      </c>
      <c r="C201">
        <v>70</v>
      </c>
      <c r="D201">
        <v>100</v>
      </c>
      <c r="E201">
        <v>65</v>
      </c>
      <c r="F201">
        <v>105</v>
      </c>
      <c r="G201">
        <v>50</v>
      </c>
      <c r="H201">
        <v>85</v>
      </c>
      <c r="I201">
        <v>475</v>
      </c>
      <c r="J201" t="s">
        <v>7368</v>
      </c>
      <c r="K201" t="s">
        <v>7308</v>
      </c>
      <c r="L201" t="s">
        <v>7314</v>
      </c>
      <c r="M201" t="s">
        <v>7388</v>
      </c>
      <c r="N201" t="s">
        <v>8478</v>
      </c>
      <c r="P201" t="b">
        <f>'Completed Species'!B201=B201</f>
        <v>1</v>
      </c>
      <c r="Q201" s="27">
        <f t="shared" si="3"/>
        <v>0</v>
      </c>
    </row>
    <row r="202" spans="1:17" x14ac:dyDescent="0.25">
      <c r="A202">
        <v>201</v>
      </c>
      <c r="B202" t="s">
        <v>2135</v>
      </c>
      <c r="C202">
        <v>50</v>
      </c>
      <c r="D202">
        <v>70</v>
      </c>
      <c r="E202">
        <v>70</v>
      </c>
      <c r="F202">
        <v>40</v>
      </c>
      <c r="G202">
        <v>40</v>
      </c>
      <c r="H202">
        <v>60</v>
      </c>
      <c r="I202">
        <v>330</v>
      </c>
      <c r="J202" t="s">
        <v>7306</v>
      </c>
      <c r="K202" t="s">
        <v>7273</v>
      </c>
      <c r="L202" t="s">
        <v>7395</v>
      </c>
      <c r="M202" t="s">
        <v>7307</v>
      </c>
      <c r="N202" t="s">
        <v>8431</v>
      </c>
      <c r="P202" t="b">
        <f>'Completed Species'!B202=B202</f>
        <v>1</v>
      </c>
      <c r="Q202" s="27">
        <f t="shared" si="3"/>
        <v>0</v>
      </c>
    </row>
    <row r="203" spans="1:17" x14ac:dyDescent="0.25">
      <c r="A203">
        <v>202</v>
      </c>
      <c r="B203" t="s">
        <v>2147</v>
      </c>
      <c r="C203">
        <v>70</v>
      </c>
      <c r="D203">
        <v>90</v>
      </c>
      <c r="E203">
        <v>95</v>
      </c>
      <c r="F203">
        <v>45</v>
      </c>
      <c r="G203">
        <v>50</v>
      </c>
      <c r="H203">
        <v>80</v>
      </c>
      <c r="I203">
        <v>430</v>
      </c>
      <c r="J203" t="s">
        <v>7306</v>
      </c>
      <c r="K203" t="s">
        <v>7273</v>
      </c>
      <c r="L203" t="s">
        <v>7395</v>
      </c>
      <c r="M203" t="s">
        <v>7307</v>
      </c>
      <c r="N203" t="s">
        <v>8431</v>
      </c>
      <c r="P203" t="b">
        <f>'Completed Species'!B203=B203</f>
        <v>1</v>
      </c>
      <c r="Q203" s="27">
        <f t="shared" si="3"/>
        <v>0</v>
      </c>
    </row>
    <row r="204" spans="1:17" x14ac:dyDescent="0.25">
      <c r="A204">
        <v>203</v>
      </c>
      <c r="B204" t="s">
        <v>2156</v>
      </c>
      <c r="C204">
        <v>80</v>
      </c>
      <c r="D204">
        <v>115</v>
      </c>
      <c r="E204">
        <v>110</v>
      </c>
      <c r="F204">
        <v>55</v>
      </c>
      <c r="G204">
        <v>65</v>
      </c>
      <c r="H204">
        <v>105</v>
      </c>
      <c r="I204">
        <v>530</v>
      </c>
      <c r="J204" t="s">
        <v>7306</v>
      </c>
      <c r="K204" t="s">
        <v>7273</v>
      </c>
      <c r="L204" t="s">
        <v>7395</v>
      </c>
      <c r="M204" t="s">
        <v>7307</v>
      </c>
      <c r="N204" t="s">
        <v>8431</v>
      </c>
      <c r="P204" t="b">
        <f>'Completed Species'!B204=B204</f>
        <v>1</v>
      </c>
      <c r="Q204" s="27">
        <f t="shared" si="3"/>
        <v>0</v>
      </c>
    </row>
    <row r="205" spans="1:17" x14ac:dyDescent="0.25">
      <c r="A205">
        <v>204</v>
      </c>
      <c r="B205" t="s">
        <v>2166</v>
      </c>
      <c r="C205">
        <v>86</v>
      </c>
      <c r="D205">
        <v>48</v>
      </c>
      <c r="E205">
        <v>58</v>
      </c>
      <c r="F205">
        <v>24</v>
      </c>
      <c r="G205">
        <v>50</v>
      </c>
      <c r="H205">
        <v>69</v>
      </c>
      <c r="I205">
        <v>335</v>
      </c>
      <c r="J205" t="s">
        <v>7309</v>
      </c>
      <c r="K205" t="s">
        <v>7368</v>
      </c>
      <c r="L205" t="s">
        <v>8427</v>
      </c>
      <c r="M205" t="s">
        <v>7389</v>
      </c>
      <c r="N205" t="s">
        <v>10309</v>
      </c>
      <c r="P205" t="b">
        <f>'Completed Species'!B205=B205</f>
        <v>1</v>
      </c>
      <c r="Q205" s="27">
        <f t="shared" si="3"/>
        <v>0</v>
      </c>
    </row>
    <row r="206" spans="1:17" x14ac:dyDescent="0.25">
      <c r="A206">
        <v>205</v>
      </c>
      <c r="B206" t="s">
        <v>2180</v>
      </c>
      <c r="C206">
        <v>114</v>
      </c>
      <c r="D206">
        <v>57</v>
      </c>
      <c r="E206">
        <v>77</v>
      </c>
      <c r="F206">
        <v>44</v>
      </c>
      <c r="G206">
        <v>91</v>
      </c>
      <c r="H206">
        <v>102</v>
      </c>
      <c r="I206">
        <v>485</v>
      </c>
      <c r="J206" t="s">
        <v>7309</v>
      </c>
      <c r="K206" t="s">
        <v>7368</v>
      </c>
      <c r="L206" t="s">
        <v>8427</v>
      </c>
      <c r="M206" t="s">
        <v>7389</v>
      </c>
      <c r="N206" t="s">
        <v>10309</v>
      </c>
      <c r="P206" t="b">
        <f>'Completed Species'!B206=B206</f>
        <v>1</v>
      </c>
      <c r="Q206" s="27">
        <f t="shared" si="3"/>
        <v>0</v>
      </c>
    </row>
    <row r="207" spans="1:17" x14ac:dyDescent="0.25">
      <c r="A207">
        <v>206</v>
      </c>
      <c r="B207" t="s">
        <v>2188</v>
      </c>
      <c r="C207">
        <v>45</v>
      </c>
      <c r="D207">
        <v>40</v>
      </c>
      <c r="E207">
        <v>45</v>
      </c>
      <c r="F207">
        <v>90</v>
      </c>
      <c r="G207">
        <v>60</v>
      </c>
      <c r="H207">
        <v>50</v>
      </c>
      <c r="I207">
        <v>330</v>
      </c>
      <c r="J207" t="s">
        <v>7282</v>
      </c>
      <c r="K207" t="s">
        <v>7368</v>
      </c>
      <c r="L207" t="s">
        <v>7357</v>
      </c>
      <c r="M207" t="s">
        <v>7285</v>
      </c>
      <c r="N207" t="s">
        <v>7330</v>
      </c>
      <c r="P207" t="b">
        <f>'Completed Species'!B207=B207</f>
        <v>1</v>
      </c>
      <c r="Q207" s="27">
        <f t="shared" si="3"/>
        <v>0</v>
      </c>
    </row>
    <row r="208" spans="1:17" x14ac:dyDescent="0.25">
      <c r="A208">
        <v>207</v>
      </c>
      <c r="B208" t="s">
        <v>2200</v>
      </c>
      <c r="C208">
        <v>65</v>
      </c>
      <c r="D208">
        <v>50</v>
      </c>
      <c r="E208">
        <v>60</v>
      </c>
      <c r="F208">
        <v>125</v>
      </c>
      <c r="G208">
        <v>80</v>
      </c>
      <c r="H208">
        <v>60</v>
      </c>
      <c r="I208">
        <v>440</v>
      </c>
      <c r="J208" t="s">
        <v>7282</v>
      </c>
      <c r="K208" t="s">
        <v>7368</v>
      </c>
      <c r="L208" t="s">
        <v>7357</v>
      </c>
      <c r="M208" t="s">
        <v>7285</v>
      </c>
      <c r="N208" t="s">
        <v>8479</v>
      </c>
      <c r="P208" t="b">
        <f>'Completed Species'!B208=B208</f>
        <v>1</v>
      </c>
      <c r="Q208" s="27">
        <f t="shared" si="3"/>
        <v>0</v>
      </c>
    </row>
    <row r="209" spans="1:17" x14ac:dyDescent="0.25">
      <c r="A209">
        <v>208</v>
      </c>
      <c r="B209" t="s">
        <v>2208</v>
      </c>
      <c r="C209">
        <v>45</v>
      </c>
      <c r="D209">
        <v>20</v>
      </c>
      <c r="E209">
        <v>35</v>
      </c>
      <c r="F209">
        <v>20</v>
      </c>
      <c r="G209">
        <v>45</v>
      </c>
      <c r="H209">
        <v>30</v>
      </c>
      <c r="I209">
        <v>195</v>
      </c>
      <c r="J209" t="s">
        <v>7306</v>
      </c>
      <c r="K209" t="s">
        <v>7263</v>
      </c>
      <c r="L209" t="s">
        <v>7421</v>
      </c>
      <c r="M209" t="s">
        <v>7390</v>
      </c>
      <c r="N209" t="s">
        <v>7362</v>
      </c>
      <c r="P209" t="b">
        <f>'Completed Species'!B209=B209</f>
        <v>1</v>
      </c>
      <c r="Q209" s="27">
        <f t="shared" si="3"/>
        <v>0</v>
      </c>
    </row>
    <row r="210" spans="1:17" x14ac:dyDescent="0.25">
      <c r="A210">
        <v>209</v>
      </c>
      <c r="B210" t="s">
        <v>2220</v>
      </c>
      <c r="C210">
        <v>40</v>
      </c>
      <c r="D210">
        <v>20</v>
      </c>
      <c r="E210">
        <v>55</v>
      </c>
      <c r="F210">
        <v>15</v>
      </c>
      <c r="G210">
        <v>50</v>
      </c>
      <c r="H210">
        <v>65</v>
      </c>
      <c r="I210">
        <v>245</v>
      </c>
      <c r="J210" t="s">
        <v>7306</v>
      </c>
      <c r="K210" t="s">
        <v>7263</v>
      </c>
      <c r="L210" t="s">
        <v>7421</v>
      </c>
      <c r="M210" t="s">
        <v>7295</v>
      </c>
      <c r="N210" t="s">
        <v>8480</v>
      </c>
      <c r="P210" t="b">
        <f>'Completed Species'!B210=B210</f>
        <v>1</v>
      </c>
      <c r="Q210" s="27">
        <f t="shared" si="3"/>
        <v>0</v>
      </c>
    </row>
    <row r="211" spans="1:17" x14ac:dyDescent="0.25">
      <c r="A211">
        <v>210</v>
      </c>
      <c r="B211" t="s">
        <v>2230</v>
      </c>
      <c r="C211">
        <v>80</v>
      </c>
      <c r="D211">
        <v>50</v>
      </c>
      <c r="E211">
        <v>70</v>
      </c>
      <c r="F211">
        <v>90</v>
      </c>
      <c r="G211">
        <v>90</v>
      </c>
      <c r="H211">
        <v>70</v>
      </c>
      <c r="I211">
        <v>450</v>
      </c>
      <c r="J211" t="s">
        <v>7306</v>
      </c>
      <c r="K211" t="s">
        <v>7263</v>
      </c>
      <c r="L211" t="s">
        <v>7421</v>
      </c>
      <c r="M211" t="s">
        <v>7391</v>
      </c>
      <c r="N211" t="s">
        <v>7408</v>
      </c>
      <c r="P211" t="b">
        <f>'Completed Species'!B211=B211</f>
        <v>1</v>
      </c>
      <c r="Q211" s="27">
        <f t="shared" si="3"/>
        <v>0</v>
      </c>
    </row>
    <row r="212" spans="1:17" x14ac:dyDescent="0.25">
      <c r="A212">
        <v>211</v>
      </c>
      <c r="B212" t="s">
        <v>2241</v>
      </c>
      <c r="C212">
        <v>45</v>
      </c>
      <c r="D212">
        <v>45</v>
      </c>
      <c r="E212">
        <v>35</v>
      </c>
      <c r="F212">
        <v>20</v>
      </c>
      <c r="G212">
        <v>20</v>
      </c>
      <c r="H212">
        <v>30</v>
      </c>
      <c r="I212">
        <v>195</v>
      </c>
      <c r="J212" t="s">
        <v>7306</v>
      </c>
      <c r="K212" t="s">
        <v>7319</v>
      </c>
      <c r="L212" t="s">
        <v>12748</v>
      </c>
      <c r="M212" t="s">
        <v>7390</v>
      </c>
      <c r="N212" t="s">
        <v>7362</v>
      </c>
      <c r="P212" t="b">
        <f>'Completed Species'!B212=B212</f>
        <v>1</v>
      </c>
      <c r="Q212" s="27">
        <f t="shared" si="3"/>
        <v>0</v>
      </c>
    </row>
    <row r="213" spans="1:17" x14ac:dyDescent="0.25">
      <c r="A213">
        <v>212</v>
      </c>
      <c r="B213" t="s">
        <v>2249</v>
      </c>
      <c r="C213">
        <v>40</v>
      </c>
      <c r="D213">
        <v>50</v>
      </c>
      <c r="E213">
        <v>65</v>
      </c>
      <c r="F213">
        <v>15</v>
      </c>
      <c r="G213">
        <v>20</v>
      </c>
      <c r="H213">
        <v>55</v>
      </c>
      <c r="I213">
        <v>245</v>
      </c>
      <c r="J213" t="s">
        <v>7306</v>
      </c>
      <c r="K213" t="s">
        <v>7319</v>
      </c>
      <c r="L213" t="s">
        <v>12748</v>
      </c>
      <c r="M213" t="s">
        <v>7295</v>
      </c>
      <c r="N213" t="s">
        <v>8480</v>
      </c>
      <c r="P213" t="b">
        <f>'Completed Species'!B213=B213</f>
        <v>1</v>
      </c>
      <c r="Q213" s="27">
        <f t="shared" si="3"/>
        <v>0</v>
      </c>
    </row>
    <row r="214" spans="1:17" x14ac:dyDescent="0.25">
      <c r="A214">
        <v>213</v>
      </c>
      <c r="B214" t="s">
        <v>2257</v>
      </c>
      <c r="C214">
        <v>80</v>
      </c>
      <c r="D214">
        <v>80</v>
      </c>
      <c r="E214">
        <v>90</v>
      </c>
      <c r="F214">
        <v>85</v>
      </c>
      <c r="G214">
        <v>40</v>
      </c>
      <c r="H214">
        <v>85</v>
      </c>
      <c r="I214">
        <v>460</v>
      </c>
      <c r="J214" t="s">
        <v>7306</v>
      </c>
      <c r="K214" t="s">
        <v>7319</v>
      </c>
      <c r="L214" t="s">
        <v>12748</v>
      </c>
      <c r="M214" t="s">
        <v>7392</v>
      </c>
      <c r="N214" t="s">
        <v>7342</v>
      </c>
      <c r="P214" t="b">
        <f>'Completed Species'!B214=B214</f>
        <v>1</v>
      </c>
      <c r="Q214" s="27">
        <f t="shared" si="3"/>
        <v>0</v>
      </c>
    </row>
    <row r="215" spans="1:17" x14ac:dyDescent="0.25">
      <c r="A215">
        <v>214</v>
      </c>
      <c r="B215" t="s">
        <v>2267</v>
      </c>
      <c r="C215">
        <v>60</v>
      </c>
      <c r="D215">
        <v>40</v>
      </c>
      <c r="E215">
        <v>60</v>
      </c>
      <c r="F215">
        <v>80</v>
      </c>
      <c r="G215">
        <v>60</v>
      </c>
      <c r="H215">
        <v>60</v>
      </c>
      <c r="I215">
        <v>360</v>
      </c>
      <c r="J215" t="s">
        <v>7368</v>
      </c>
      <c r="K215" t="s">
        <v>7263</v>
      </c>
      <c r="L215" t="s">
        <v>8481</v>
      </c>
      <c r="M215" t="s">
        <v>8859</v>
      </c>
      <c r="N215" t="s">
        <v>7458</v>
      </c>
      <c r="P215" t="b">
        <f>'Completed Species'!B215=B215</f>
        <v>1</v>
      </c>
      <c r="Q215" s="27">
        <f t="shared" si="3"/>
        <v>0</v>
      </c>
    </row>
    <row r="216" spans="1:17" x14ac:dyDescent="0.25">
      <c r="A216">
        <v>215</v>
      </c>
      <c r="B216" t="s">
        <v>2278</v>
      </c>
      <c r="C216">
        <v>80</v>
      </c>
      <c r="D216">
        <v>60</v>
      </c>
      <c r="E216">
        <v>71</v>
      </c>
      <c r="F216">
        <v>110</v>
      </c>
      <c r="G216">
        <v>90</v>
      </c>
      <c r="H216">
        <v>71</v>
      </c>
      <c r="I216">
        <v>482</v>
      </c>
      <c r="J216" t="s">
        <v>7368</v>
      </c>
      <c r="K216" t="s">
        <v>7263</v>
      </c>
      <c r="L216" t="s">
        <v>8481</v>
      </c>
      <c r="M216" t="s">
        <v>8859</v>
      </c>
      <c r="N216" t="s">
        <v>7458</v>
      </c>
      <c r="P216" t="b">
        <f>'Completed Species'!B216=B216</f>
        <v>1</v>
      </c>
      <c r="Q216" s="27">
        <f t="shared" si="3"/>
        <v>0</v>
      </c>
    </row>
    <row r="217" spans="1:17" x14ac:dyDescent="0.25">
      <c r="A217">
        <v>216</v>
      </c>
      <c r="B217" t="s">
        <v>2284</v>
      </c>
      <c r="C217">
        <v>45</v>
      </c>
      <c r="D217">
        <v>41</v>
      </c>
      <c r="E217">
        <v>56</v>
      </c>
      <c r="F217">
        <v>55</v>
      </c>
      <c r="G217">
        <v>30</v>
      </c>
      <c r="H217">
        <v>56</v>
      </c>
      <c r="I217">
        <v>283</v>
      </c>
      <c r="J217" t="s">
        <v>7263</v>
      </c>
      <c r="K217" t="s">
        <v>7368</v>
      </c>
      <c r="L217" t="s">
        <v>7421</v>
      </c>
      <c r="M217" t="s">
        <v>7393</v>
      </c>
      <c r="N217" t="s">
        <v>7406</v>
      </c>
      <c r="P217" t="b">
        <f>'Completed Species'!B217=B217</f>
        <v>1</v>
      </c>
      <c r="Q217" s="27">
        <f t="shared" si="3"/>
        <v>0</v>
      </c>
    </row>
    <row r="218" spans="1:17" x14ac:dyDescent="0.25">
      <c r="A218">
        <v>217</v>
      </c>
      <c r="B218" t="s">
        <v>2296</v>
      </c>
      <c r="C218">
        <v>80</v>
      </c>
      <c r="D218">
        <v>61</v>
      </c>
      <c r="E218">
        <v>90</v>
      </c>
      <c r="F218">
        <v>67</v>
      </c>
      <c r="G218">
        <v>50</v>
      </c>
      <c r="H218">
        <v>85</v>
      </c>
      <c r="I218">
        <v>433</v>
      </c>
      <c r="J218" t="s">
        <v>7263</v>
      </c>
      <c r="K218" t="s">
        <v>7368</v>
      </c>
      <c r="L218" t="s">
        <v>7421</v>
      </c>
      <c r="M218" t="s">
        <v>7393</v>
      </c>
      <c r="N218" t="s">
        <v>7406</v>
      </c>
      <c r="P218" t="b">
        <f>'Completed Species'!B218=B218</f>
        <v>1</v>
      </c>
      <c r="Q218" s="27">
        <f t="shared" si="3"/>
        <v>0</v>
      </c>
    </row>
    <row r="219" spans="1:17" x14ac:dyDescent="0.25">
      <c r="A219">
        <v>218</v>
      </c>
      <c r="B219" t="s">
        <v>2303</v>
      </c>
      <c r="C219">
        <v>50</v>
      </c>
      <c r="D219">
        <v>15</v>
      </c>
      <c r="E219">
        <v>50</v>
      </c>
      <c r="F219">
        <v>55</v>
      </c>
      <c r="G219">
        <v>45</v>
      </c>
      <c r="H219">
        <v>40</v>
      </c>
      <c r="I219">
        <v>255</v>
      </c>
      <c r="J219" t="s">
        <v>7288</v>
      </c>
      <c r="K219" t="s">
        <v>7266</v>
      </c>
      <c r="L219" t="s">
        <v>7267</v>
      </c>
      <c r="M219" t="s">
        <v>7394</v>
      </c>
      <c r="N219" t="s">
        <v>8442</v>
      </c>
      <c r="P219" t="b">
        <f>'Completed Species'!B219=B219</f>
        <v>1</v>
      </c>
      <c r="Q219" s="27">
        <f t="shared" si="3"/>
        <v>0</v>
      </c>
    </row>
    <row r="220" spans="1:17" x14ac:dyDescent="0.25">
      <c r="A220">
        <v>219</v>
      </c>
      <c r="B220" t="s">
        <v>2314</v>
      </c>
      <c r="C220">
        <v>60</v>
      </c>
      <c r="D220">
        <v>25</v>
      </c>
      <c r="E220">
        <v>65</v>
      </c>
      <c r="F220">
        <v>80</v>
      </c>
      <c r="G220">
        <v>70</v>
      </c>
      <c r="H220">
        <v>55</v>
      </c>
      <c r="I220">
        <v>355</v>
      </c>
      <c r="J220" t="s">
        <v>7288</v>
      </c>
      <c r="K220" t="s">
        <v>7266</v>
      </c>
      <c r="L220" t="s">
        <v>7267</v>
      </c>
      <c r="M220" t="s">
        <v>7394</v>
      </c>
      <c r="N220" t="s">
        <v>8442</v>
      </c>
      <c r="P220" t="b">
        <f>'Completed Species'!B220=B220</f>
        <v>1</v>
      </c>
      <c r="Q220" s="27">
        <f t="shared" si="3"/>
        <v>0</v>
      </c>
    </row>
    <row r="221" spans="1:17" x14ac:dyDescent="0.25">
      <c r="A221">
        <v>220</v>
      </c>
      <c r="B221" t="s">
        <v>2321</v>
      </c>
      <c r="C221">
        <v>80</v>
      </c>
      <c r="D221">
        <v>35</v>
      </c>
      <c r="E221">
        <v>85</v>
      </c>
      <c r="F221">
        <v>110</v>
      </c>
      <c r="G221">
        <v>95</v>
      </c>
      <c r="H221">
        <v>80</v>
      </c>
      <c r="I221">
        <v>485</v>
      </c>
      <c r="J221" t="s">
        <v>7288</v>
      </c>
      <c r="K221" t="s">
        <v>7266</v>
      </c>
      <c r="L221" t="s">
        <v>7267</v>
      </c>
      <c r="M221" t="s">
        <v>7394</v>
      </c>
      <c r="N221" t="s">
        <v>8442</v>
      </c>
      <c r="P221" t="b">
        <f>'Completed Species'!B221=B221</f>
        <v>1</v>
      </c>
      <c r="Q221" s="27">
        <f t="shared" si="3"/>
        <v>0</v>
      </c>
    </row>
    <row r="222" spans="1:17" x14ac:dyDescent="0.25">
      <c r="A222">
        <v>221</v>
      </c>
      <c r="B222" t="s">
        <v>2326</v>
      </c>
      <c r="C222">
        <v>47</v>
      </c>
      <c r="D222">
        <v>20</v>
      </c>
      <c r="E222">
        <v>30</v>
      </c>
      <c r="F222">
        <v>36</v>
      </c>
      <c r="G222">
        <v>50</v>
      </c>
      <c r="H222">
        <v>47</v>
      </c>
      <c r="I222">
        <v>230</v>
      </c>
      <c r="J222" t="s">
        <v>7306</v>
      </c>
      <c r="K222" t="s">
        <v>7288</v>
      </c>
      <c r="L222" t="s">
        <v>8459</v>
      </c>
      <c r="M222" t="s">
        <v>7395</v>
      </c>
      <c r="N222" t="s">
        <v>8482</v>
      </c>
      <c r="P222" t="b">
        <f>'Completed Species'!B222=B222</f>
        <v>1</v>
      </c>
      <c r="Q222" s="27">
        <f t="shared" si="3"/>
        <v>0</v>
      </c>
    </row>
    <row r="223" spans="1:17" x14ac:dyDescent="0.25">
      <c r="A223">
        <v>222</v>
      </c>
      <c r="B223" t="s">
        <v>2339</v>
      </c>
      <c r="C223">
        <v>70</v>
      </c>
      <c r="D223">
        <v>40</v>
      </c>
      <c r="E223">
        <v>61</v>
      </c>
      <c r="F223">
        <v>94</v>
      </c>
      <c r="G223">
        <v>85</v>
      </c>
      <c r="H223">
        <v>70</v>
      </c>
      <c r="I223">
        <v>420</v>
      </c>
      <c r="J223" t="s">
        <v>7306</v>
      </c>
      <c r="K223" t="s">
        <v>7288</v>
      </c>
      <c r="L223" t="s">
        <v>8459</v>
      </c>
      <c r="M223" t="s">
        <v>7395</v>
      </c>
      <c r="N223" t="s">
        <v>8482</v>
      </c>
      <c r="P223" t="b">
        <f>'Completed Species'!B223=B223</f>
        <v>1</v>
      </c>
      <c r="Q223" s="27">
        <f t="shared" si="3"/>
        <v>0</v>
      </c>
    </row>
    <row r="224" spans="1:17" x14ac:dyDescent="0.25">
      <c r="A224">
        <v>223</v>
      </c>
      <c r="B224" t="s">
        <v>2345</v>
      </c>
      <c r="C224">
        <v>80</v>
      </c>
      <c r="D224">
        <v>60</v>
      </c>
      <c r="E224">
        <v>60</v>
      </c>
      <c r="F224">
        <v>15</v>
      </c>
      <c r="G224">
        <v>40</v>
      </c>
      <c r="H224">
        <v>60</v>
      </c>
      <c r="I224">
        <v>315</v>
      </c>
      <c r="J224" t="s">
        <v>7368</v>
      </c>
      <c r="L224" t="s">
        <v>7435</v>
      </c>
      <c r="M224" t="s">
        <v>10266</v>
      </c>
      <c r="N224" t="s">
        <v>7390</v>
      </c>
      <c r="P224" t="b">
        <f>'Completed Species'!B224=B224</f>
        <v>1</v>
      </c>
      <c r="Q224" s="27">
        <f t="shared" si="3"/>
        <v>0</v>
      </c>
    </row>
    <row r="225" spans="1:17" x14ac:dyDescent="0.25">
      <c r="A225">
        <v>224</v>
      </c>
      <c r="B225" t="s">
        <v>2358</v>
      </c>
      <c r="C225">
        <v>95</v>
      </c>
      <c r="D225">
        <v>110</v>
      </c>
      <c r="E225">
        <v>100</v>
      </c>
      <c r="F225">
        <v>50</v>
      </c>
      <c r="G225">
        <v>65</v>
      </c>
      <c r="H225">
        <v>70</v>
      </c>
      <c r="I225">
        <v>490</v>
      </c>
      <c r="J225" t="s">
        <v>7368</v>
      </c>
      <c r="K225" t="s">
        <v>7306</v>
      </c>
      <c r="L225" t="s">
        <v>7435</v>
      </c>
      <c r="M225" t="s">
        <v>10266</v>
      </c>
      <c r="N225" t="s">
        <v>8483</v>
      </c>
      <c r="P225" t="b">
        <f>'Completed Species'!B225=B225</f>
        <v>1</v>
      </c>
      <c r="Q225" s="27">
        <f t="shared" si="3"/>
        <v>0</v>
      </c>
    </row>
    <row r="226" spans="1:17" x14ac:dyDescent="0.25">
      <c r="A226">
        <v>225</v>
      </c>
      <c r="B226" t="s">
        <v>2365</v>
      </c>
      <c r="C226">
        <v>95</v>
      </c>
      <c r="D226">
        <v>65</v>
      </c>
      <c r="E226">
        <v>70</v>
      </c>
      <c r="F226">
        <v>50</v>
      </c>
      <c r="G226">
        <v>110</v>
      </c>
      <c r="H226">
        <v>100</v>
      </c>
      <c r="I226">
        <v>490</v>
      </c>
      <c r="J226" t="s">
        <v>7368</v>
      </c>
      <c r="K226" t="s">
        <v>7306</v>
      </c>
      <c r="L226" t="s">
        <v>7435</v>
      </c>
      <c r="M226" t="s">
        <v>10266</v>
      </c>
      <c r="N226" t="s">
        <v>7294</v>
      </c>
      <c r="P226" t="b">
        <f>'Completed Species'!B226=B226</f>
        <v>1</v>
      </c>
      <c r="Q226" s="27">
        <f t="shared" si="3"/>
        <v>0</v>
      </c>
    </row>
    <row r="227" spans="1:17" x14ac:dyDescent="0.25">
      <c r="A227">
        <v>226</v>
      </c>
      <c r="B227" t="s">
        <v>2374</v>
      </c>
      <c r="C227">
        <v>40</v>
      </c>
      <c r="D227">
        <v>55</v>
      </c>
      <c r="E227">
        <v>47</v>
      </c>
      <c r="F227">
        <v>50</v>
      </c>
      <c r="G227">
        <v>17</v>
      </c>
      <c r="H227">
        <v>47</v>
      </c>
      <c r="I227">
        <v>256</v>
      </c>
      <c r="J227" t="s">
        <v>7296</v>
      </c>
      <c r="K227" t="s">
        <v>7282</v>
      </c>
      <c r="L227" t="s">
        <v>7451</v>
      </c>
      <c r="M227" t="s">
        <v>10107</v>
      </c>
      <c r="N227" t="s">
        <v>7303</v>
      </c>
      <c r="P227" t="b">
        <f>'Completed Species'!B227=B227</f>
        <v>1</v>
      </c>
      <c r="Q227" s="27">
        <f t="shared" si="3"/>
        <v>0</v>
      </c>
    </row>
    <row r="228" spans="1:17" x14ac:dyDescent="0.25">
      <c r="A228">
        <v>227</v>
      </c>
      <c r="B228" t="s">
        <v>2388</v>
      </c>
      <c r="C228">
        <v>65</v>
      </c>
      <c r="D228">
        <v>75</v>
      </c>
      <c r="E228">
        <v>63</v>
      </c>
      <c r="F228">
        <v>70</v>
      </c>
      <c r="G228">
        <v>29</v>
      </c>
      <c r="H228">
        <v>63</v>
      </c>
      <c r="I228">
        <v>365</v>
      </c>
      <c r="J228" t="s">
        <v>7296</v>
      </c>
      <c r="K228" t="s">
        <v>7282</v>
      </c>
      <c r="L228" t="s">
        <v>7451</v>
      </c>
      <c r="M228" t="s">
        <v>10107</v>
      </c>
      <c r="N228" t="s">
        <v>7303</v>
      </c>
      <c r="P228" t="b">
        <f>'Completed Species'!B228=B228</f>
        <v>1</v>
      </c>
      <c r="Q228" s="27">
        <f t="shared" si="3"/>
        <v>0</v>
      </c>
    </row>
    <row r="229" spans="1:17" x14ac:dyDescent="0.25">
      <c r="A229">
        <v>228</v>
      </c>
      <c r="B229" t="s">
        <v>2393</v>
      </c>
      <c r="C229">
        <v>75</v>
      </c>
      <c r="D229">
        <v>100</v>
      </c>
      <c r="E229">
        <v>86</v>
      </c>
      <c r="F229">
        <v>100</v>
      </c>
      <c r="G229">
        <v>49</v>
      </c>
      <c r="H229">
        <v>85</v>
      </c>
      <c r="I229">
        <v>495</v>
      </c>
      <c r="J229" t="s">
        <v>7296</v>
      </c>
      <c r="K229" t="s">
        <v>7282</v>
      </c>
      <c r="L229" t="s">
        <v>7451</v>
      </c>
      <c r="M229" t="s">
        <v>10107</v>
      </c>
      <c r="N229" t="s">
        <v>7303</v>
      </c>
      <c r="P229" t="b">
        <f>'Completed Species'!B229=B229</f>
        <v>1</v>
      </c>
      <c r="Q229" s="27">
        <f t="shared" si="3"/>
        <v>0</v>
      </c>
    </row>
    <row r="230" spans="1:17" x14ac:dyDescent="0.25">
      <c r="A230">
        <v>229</v>
      </c>
      <c r="B230" t="s">
        <v>2398</v>
      </c>
      <c r="C230">
        <v>60</v>
      </c>
      <c r="D230">
        <v>45</v>
      </c>
      <c r="E230">
        <v>65</v>
      </c>
      <c r="F230">
        <v>25</v>
      </c>
      <c r="G230">
        <v>70</v>
      </c>
      <c r="H230">
        <v>55</v>
      </c>
      <c r="I230">
        <v>320</v>
      </c>
      <c r="J230" t="s">
        <v>7290</v>
      </c>
      <c r="K230" t="s">
        <v>7313</v>
      </c>
      <c r="L230" t="s">
        <v>7300</v>
      </c>
      <c r="M230" t="s">
        <v>7398</v>
      </c>
      <c r="N230" t="s">
        <v>7403</v>
      </c>
      <c r="P230" t="b">
        <f>'Completed Species'!B230=B230</f>
        <v>1</v>
      </c>
      <c r="Q230" s="27">
        <f t="shared" si="3"/>
        <v>0</v>
      </c>
    </row>
    <row r="231" spans="1:17" x14ac:dyDescent="0.25">
      <c r="A231">
        <v>230</v>
      </c>
      <c r="B231" t="s">
        <v>2410</v>
      </c>
      <c r="C231">
        <v>70</v>
      </c>
      <c r="D231">
        <v>60</v>
      </c>
      <c r="E231">
        <v>75</v>
      </c>
      <c r="F231">
        <v>45</v>
      </c>
      <c r="G231">
        <v>80</v>
      </c>
      <c r="H231">
        <v>65</v>
      </c>
      <c r="I231">
        <v>395</v>
      </c>
      <c r="J231" t="s">
        <v>7290</v>
      </c>
      <c r="K231" t="s">
        <v>7313</v>
      </c>
      <c r="L231" t="s">
        <v>7300</v>
      </c>
      <c r="M231" t="s">
        <v>7398</v>
      </c>
      <c r="N231" t="s">
        <v>7403</v>
      </c>
      <c r="P231" t="b">
        <f>'Completed Species'!B231=B231</f>
        <v>1</v>
      </c>
      <c r="Q231" s="27">
        <f t="shared" si="3"/>
        <v>0</v>
      </c>
    </row>
    <row r="232" spans="1:17" x14ac:dyDescent="0.25">
      <c r="A232">
        <v>231</v>
      </c>
      <c r="B232" t="s">
        <v>2416</v>
      </c>
      <c r="C232">
        <v>85</v>
      </c>
      <c r="D232">
        <v>70</v>
      </c>
      <c r="E232">
        <v>105</v>
      </c>
      <c r="F232">
        <v>55</v>
      </c>
      <c r="G232">
        <v>100</v>
      </c>
      <c r="H232">
        <v>75</v>
      </c>
      <c r="I232">
        <v>490</v>
      </c>
      <c r="J232" t="s">
        <v>7290</v>
      </c>
      <c r="K232" t="s">
        <v>7313</v>
      </c>
      <c r="L232" t="s">
        <v>7300</v>
      </c>
      <c r="M232" t="s">
        <v>7398</v>
      </c>
      <c r="N232" t="s">
        <v>7403</v>
      </c>
      <c r="P232" t="b">
        <f>'Completed Species'!B232=B232</f>
        <v>1</v>
      </c>
      <c r="Q232" s="27">
        <f t="shared" si="3"/>
        <v>0</v>
      </c>
    </row>
    <row r="233" spans="1:17" x14ac:dyDescent="0.25">
      <c r="A233">
        <v>232</v>
      </c>
      <c r="B233" t="s">
        <v>2423</v>
      </c>
      <c r="C233">
        <v>85</v>
      </c>
      <c r="D233">
        <v>70</v>
      </c>
      <c r="E233">
        <v>75</v>
      </c>
      <c r="F233">
        <v>55</v>
      </c>
      <c r="G233">
        <v>100</v>
      </c>
      <c r="H233">
        <v>105</v>
      </c>
      <c r="I233">
        <v>490</v>
      </c>
      <c r="J233" t="s">
        <v>7290</v>
      </c>
      <c r="K233" t="s">
        <v>7263</v>
      </c>
      <c r="L233" t="s">
        <v>7300</v>
      </c>
      <c r="M233" t="s">
        <v>10284</v>
      </c>
      <c r="N233" t="s">
        <v>7477</v>
      </c>
      <c r="P233" t="b">
        <f>'Completed Species'!B233=B233</f>
        <v>1</v>
      </c>
      <c r="Q233" s="27">
        <f t="shared" si="3"/>
        <v>0</v>
      </c>
    </row>
    <row r="234" spans="1:17" x14ac:dyDescent="0.25">
      <c r="A234">
        <v>233</v>
      </c>
      <c r="B234" t="s">
        <v>2430</v>
      </c>
      <c r="C234">
        <v>50</v>
      </c>
      <c r="D234">
        <v>50</v>
      </c>
      <c r="E234">
        <v>50</v>
      </c>
      <c r="F234">
        <v>50</v>
      </c>
      <c r="G234">
        <v>50</v>
      </c>
      <c r="H234">
        <v>50</v>
      </c>
      <c r="I234">
        <v>300</v>
      </c>
      <c r="J234" t="s">
        <v>7290</v>
      </c>
      <c r="K234" t="s">
        <v>7308</v>
      </c>
      <c r="L234" t="s">
        <v>7425</v>
      </c>
      <c r="M234" t="s">
        <v>7400</v>
      </c>
      <c r="N234" t="s">
        <v>7409</v>
      </c>
      <c r="P234" t="b">
        <f>'Completed Species'!B234=B234</f>
        <v>1</v>
      </c>
      <c r="Q234" s="27">
        <f t="shared" si="3"/>
        <v>0</v>
      </c>
    </row>
    <row r="235" spans="1:17" x14ac:dyDescent="0.25">
      <c r="A235">
        <v>234</v>
      </c>
      <c r="B235" t="s">
        <v>2443</v>
      </c>
      <c r="C235">
        <v>75</v>
      </c>
      <c r="D235">
        <v>50</v>
      </c>
      <c r="E235">
        <v>80</v>
      </c>
      <c r="F235">
        <v>55</v>
      </c>
      <c r="G235">
        <v>105</v>
      </c>
      <c r="H235">
        <v>85</v>
      </c>
      <c r="I235">
        <v>450</v>
      </c>
      <c r="J235" t="s">
        <v>7290</v>
      </c>
      <c r="K235" t="s">
        <v>7308</v>
      </c>
      <c r="L235" t="s">
        <v>7425</v>
      </c>
      <c r="M235" t="s">
        <v>7400</v>
      </c>
      <c r="N235" t="s">
        <v>8484</v>
      </c>
      <c r="P235" t="b">
        <f>'Completed Species'!B235=B235</f>
        <v>1</v>
      </c>
      <c r="Q235" s="27">
        <f t="shared" si="3"/>
        <v>0</v>
      </c>
    </row>
    <row r="236" spans="1:17" x14ac:dyDescent="0.25">
      <c r="A236">
        <v>235</v>
      </c>
      <c r="B236" t="s">
        <v>2450</v>
      </c>
      <c r="C236">
        <v>63</v>
      </c>
      <c r="D236">
        <v>63</v>
      </c>
      <c r="E236">
        <v>47</v>
      </c>
      <c r="F236">
        <v>74</v>
      </c>
      <c r="G236">
        <v>41</v>
      </c>
      <c r="H236">
        <v>41</v>
      </c>
      <c r="I236">
        <v>329</v>
      </c>
      <c r="J236" t="s">
        <v>7368</v>
      </c>
      <c r="K236" t="s">
        <v>7272</v>
      </c>
      <c r="L236" t="s">
        <v>7427</v>
      </c>
      <c r="M236" t="s">
        <v>7402</v>
      </c>
      <c r="N236" t="s">
        <v>7361</v>
      </c>
      <c r="P236" t="b">
        <f>'Completed Species'!B236=B236</f>
        <v>1</v>
      </c>
      <c r="Q236" s="27">
        <f t="shared" si="3"/>
        <v>0</v>
      </c>
    </row>
    <row r="237" spans="1:17" x14ac:dyDescent="0.25">
      <c r="A237">
        <v>236</v>
      </c>
      <c r="B237" t="s">
        <v>2463</v>
      </c>
      <c r="C237">
        <v>85</v>
      </c>
      <c r="D237">
        <v>113</v>
      </c>
      <c r="E237">
        <v>67</v>
      </c>
      <c r="F237">
        <v>92</v>
      </c>
      <c r="G237">
        <v>61</v>
      </c>
      <c r="H237">
        <v>61</v>
      </c>
      <c r="I237">
        <v>479</v>
      </c>
      <c r="J237" t="s">
        <v>7368</v>
      </c>
      <c r="K237" t="s">
        <v>7272</v>
      </c>
      <c r="L237" t="s">
        <v>7427</v>
      </c>
      <c r="M237" t="s">
        <v>7402</v>
      </c>
      <c r="N237" t="s">
        <v>7361</v>
      </c>
      <c r="P237" t="b">
        <f>'Completed Species'!B237=B237</f>
        <v>1</v>
      </c>
      <c r="Q237" s="27">
        <f t="shared" si="3"/>
        <v>0</v>
      </c>
    </row>
    <row r="238" spans="1:17" x14ac:dyDescent="0.25">
      <c r="A238">
        <v>237</v>
      </c>
      <c r="B238" t="s">
        <v>2468</v>
      </c>
      <c r="C238">
        <v>20</v>
      </c>
      <c r="D238">
        <v>15</v>
      </c>
      <c r="E238">
        <v>20</v>
      </c>
      <c r="F238">
        <v>80</v>
      </c>
      <c r="G238">
        <v>10</v>
      </c>
      <c r="H238">
        <v>55</v>
      </c>
      <c r="I238">
        <v>200</v>
      </c>
      <c r="J238" t="s">
        <v>7336</v>
      </c>
      <c r="K238" t="s">
        <v>7326</v>
      </c>
      <c r="L238" t="s">
        <v>7460</v>
      </c>
      <c r="M238" t="s">
        <v>7291</v>
      </c>
      <c r="N238" t="s">
        <v>7327</v>
      </c>
      <c r="P238" t="b">
        <f>'Completed Species'!B238=B238</f>
        <v>1</v>
      </c>
      <c r="Q238" s="27">
        <f t="shared" si="3"/>
        <v>0</v>
      </c>
    </row>
    <row r="239" spans="1:17" x14ac:dyDescent="0.25">
      <c r="A239">
        <v>238</v>
      </c>
      <c r="B239" t="s">
        <v>2481</v>
      </c>
      <c r="C239">
        <v>90</v>
      </c>
      <c r="D239">
        <v>65</v>
      </c>
      <c r="E239">
        <v>90</v>
      </c>
      <c r="F239">
        <v>70</v>
      </c>
      <c r="G239">
        <v>95</v>
      </c>
      <c r="H239">
        <v>130</v>
      </c>
      <c r="I239">
        <v>540</v>
      </c>
      <c r="J239" t="s">
        <v>7336</v>
      </c>
      <c r="K239" t="s">
        <v>7326</v>
      </c>
      <c r="L239" t="s">
        <v>7460</v>
      </c>
      <c r="M239" t="s">
        <v>8430</v>
      </c>
      <c r="N239" t="s">
        <v>7327</v>
      </c>
      <c r="P239" t="b">
        <f>'Completed Species'!B239=B239</f>
        <v>1</v>
      </c>
      <c r="Q239" s="27">
        <f t="shared" si="3"/>
        <v>0</v>
      </c>
    </row>
    <row r="240" spans="1:17" x14ac:dyDescent="0.25">
      <c r="A240">
        <v>239</v>
      </c>
      <c r="B240" t="s">
        <v>2491</v>
      </c>
      <c r="C240">
        <v>75</v>
      </c>
      <c r="D240">
        <v>25</v>
      </c>
      <c r="E240">
        <v>35</v>
      </c>
      <c r="F240">
        <v>60</v>
      </c>
      <c r="G240">
        <v>45</v>
      </c>
      <c r="H240">
        <v>55</v>
      </c>
      <c r="I240">
        <v>295</v>
      </c>
      <c r="J240" t="s">
        <v>7279</v>
      </c>
      <c r="K240" t="s">
        <v>7336</v>
      </c>
      <c r="L240" t="s">
        <v>8443</v>
      </c>
      <c r="M240" t="s">
        <v>7323</v>
      </c>
      <c r="N240" t="s">
        <v>8464</v>
      </c>
      <c r="P240" t="b">
        <f>'Completed Species'!B240=B240</f>
        <v>1</v>
      </c>
      <c r="Q240" s="27">
        <f t="shared" si="3"/>
        <v>0</v>
      </c>
    </row>
    <row r="241" spans="1:17" x14ac:dyDescent="0.25">
      <c r="A241">
        <v>240</v>
      </c>
      <c r="B241" t="s">
        <v>2502</v>
      </c>
      <c r="C241">
        <v>80</v>
      </c>
      <c r="D241">
        <v>45</v>
      </c>
      <c r="E241">
        <v>65</v>
      </c>
      <c r="F241">
        <v>85</v>
      </c>
      <c r="G241">
        <v>75</v>
      </c>
      <c r="H241">
        <v>90</v>
      </c>
      <c r="I241">
        <v>440</v>
      </c>
      <c r="J241" t="s">
        <v>7279</v>
      </c>
      <c r="K241" t="s">
        <v>7336</v>
      </c>
      <c r="L241" t="s">
        <v>8443</v>
      </c>
      <c r="M241" t="s">
        <v>7323</v>
      </c>
      <c r="N241" t="s">
        <v>8464</v>
      </c>
      <c r="P241" t="b">
        <f>'Completed Species'!B241=B241</f>
        <v>1</v>
      </c>
      <c r="Q241" s="27">
        <f t="shared" si="3"/>
        <v>0</v>
      </c>
    </row>
    <row r="242" spans="1:17" x14ac:dyDescent="0.25">
      <c r="A242">
        <v>241</v>
      </c>
      <c r="B242" t="s">
        <v>2509</v>
      </c>
      <c r="C242">
        <v>100</v>
      </c>
      <c r="D242">
        <v>70</v>
      </c>
      <c r="E242">
        <v>90</v>
      </c>
      <c r="F242">
        <v>85</v>
      </c>
      <c r="G242">
        <v>90</v>
      </c>
      <c r="H242">
        <v>105</v>
      </c>
      <c r="I242">
        <v>540</v>
      </c>
      <c r="J242" t="s">
        <v>7279</v>
      </c>
      <c r="K242" t="s">
        <v>7336</v>
      </c>
      <c r="L242" t="s">
        <v>8443</v>
      </c>
      <c r="M242" t="s">
        <v>7323</v>
      </c>
      <c r="N242" t="s">
        <v>8464</v>
      </c>
      <c r="P242" t="b">
        <f>'Completed Species'!B242=B242</f>
        <v>1</v>
      </c>
      <c r="Q242" s="27">
        <f t="shared" si="3"/>
        <v>0</v>
      </c>
    </row>
    <row r="243" spans="1:17" x14ac:dyDescent="0.25">
      <c r="A243">
        <v>242</v>
      </c>
      <c r="B243" t="s">
        <v>2513</v>
      </c>
      <c r="C243">
        <v>45</v>
      </c>
      <c r="D243">
        <v>55</v>
      </c>
      <c r="E243">
        <v>54</v>
      </c>
      <c r="F243">
        <v>66</v>
      </c>
      <c r="G243">
        <v>30</v>
      </c>
      <c r="H243">
        <v>40</v>
      </c>
      <c r="I243">
        <v>290</v>
      </c>
      <c r="J243" t="s">
        <v>7368</v>
      </c>
      <c r="L243" t="s">
        <v>7333</v>
      </c>
      <c r="M243" t="s">
        <v>7435</v>
      </c>
      <c r="N243" t="s">
        <v>7405</v>
      </c>
      <c r="P243" t="b">
        <f>'Completed Species'!B243=B243</f>
        <v>1</v>
      </c>
      <c r="Q243" s="27">
        <f t="shared" si="3"/>
        <v>0</v>
      </c>
    </row>
    <row r="244" spans="1:17" x14ac:dyDescent="0.25">
      <c r="A244">
        <v>243</v>
      </c>
      <c r="B244" t="s">
        <v>2524</v>
      </c>
      <c r="C244">
        <v>70</v>
      </c>
      <c r="D244">
        <v>90</v>
      </c>
      <c r="E244">
        <v>80</v>
      </c>
      <c r="F244">
        <v>120</v>
      </c>
      <c r="G244">
        <v>60</v>
      </c>
      <c r="H244">
        <v>70</v>
      </c>
      <c r="I244">
        <v>490</v>
      </c>
      <c r="J244" t="s">
        <v>7368</v>
      </c>
      <c r="L244" t="s">
        <v>7333</v>
      </c>
      <c r="M244" t="s">
        <v>7435</v>
      </c>
      <c r="N244" t="s">
        <v>7405</v>
      </c>
      <c r="P244" t="b">
        <f>'Completed Species'!B244=B244</f>
        <v>1</v>
      </c>
      <c r="Q244" s="27">
        <f t="shared" si="3"/>
        <v>0</v>
      </c>
    </row>
    <row r="245" spans="1:17" x14ac:dyDescent="0.25">
      <c r="A245">
        <v>244</v>
      </c>
      <c r="B245" t="s">
        <v>2531</v>
      </c>
      <c r="C245">
        <v>65</v>
      </c>
      <c r="D245">
        <v>55</v>
      </c>
      <c r="E245">
        <v>40</v>
      </c>
      <c r="F245">
        <v>55</v>
      </c>
      <c r="G245">
        <v>40</v>
      </c>
      <c r="H245">
        <v>50</v>
      </c>
      <c r="I245">
        <v>305</v>
      </c>
      <c r="J245" t="s">
        <v>7306</v>
      </c>
      <c r="K245" t="s">
        <v>7290</v>
      </c>
      <c r="L245" t="s">
        <v>7340</v>
      </c>
      <c r="M245" t="s">
        <v>7404</v>
      </c>
      <c r="N245" t="s">
        <v>7370</v>
      </c>
      <c r="P245" t="b">
        <f>'Completed Species'!B245=B245</f>
        <v>1</v>
      </c>
      <c r="Q245" s="27">
        <f t="shared" si="3"/>
        <v>0</v>
      </c>
    </row>
    <row r="246" spans="1:17" x14ac:dyDescent="0.25">
      <c r="A246">
        <v>245</v>
      </c>
      <c r="B246" t="s">
        <v>2541</v>
      </c>
      <c r="C246">
        <v>100</v>
      </c>
      <c r="D246">
        <v>90</v>
      </c>
      <c r="E246">
        <v>50</v>
      </c>
      <c r="F246">
        <v>90</v>
      </c>
      <c r="G246">
        <v>50</v>
      </c>
      <c r="H246">
        <v>70</v>
      </c>
      <c r="I246">
        <v>450</v>
      </c>
      <c r="J246" t="s">
        <v>7306</v>
      </c>
      <c r="K246" t="s">
        <v>7290</v>
      </c>
      <c r="L246" t="s">
        <v>7340</v>
      </c>
      <c r="M246" t="s">
        <v>7404</v>
      </c>
      <c r="N246" t="s">
        <v>7370</v>
      </c>
      <c r="P246" t="b">
        <f>'Completed Species'!B246=B246</f>
        <v>1</v>
      </c>
      <c r="Q246" s="27">
        <f t="shared" si="3"/>
        <v>0</v>
      </c>
    </row>
    <row r="247" spans="1:17" x14ac:dyDescent="0.25">
      <c r="A247">
        <v>246</v>
      </c>
      <c r="B247" t="s">
        <v>2547</v>
      </c>
      <c r="C247">
        <v>45</v>
      </c>
      <c r="D247">
        <v>20</v>
      </c>
      <c r="E247">
        <v>35</v>
      </c>
      <c r="F247">
        <v>45</v>
      </c>
      <c r="G247">
        <v>30</v>
      </c>
      <c r="H247">
        <v>20</v>
      </c>
      <c r="I247">
        <v>195</v>
      </c>
      <c r="J247" t="s">
        <v>7306</v>
      </c>
      <c r="K247" t="s">
        <v>7326</v>
      </c>
      <c r="L247" t="s">
        <v>7340</v>
      </c>
      <c r="P247" t="b">
        <f>'Completed Species'!B247=B247</f>
        <v>1</v>
      </c>
      <c r="Q247" s="27">
        <f t="shared" si="3"/>
        <v>0</v>
      </c>
    </row>
    <row r="248" spans="1:17" x14ac:dyDescent="0.25">
      <c r="A248">
        <v>247</v>
      </c>
      <c r="B248" t="s">
        <v>2557</v>
      </c>
      <c r="C248">
        <v>50</v>
      </c>
      <c r="D248">
        <v>20</v>
      </c>
      <c r="E248">
        <v>55</v>
      </c>
      <c r="F248">
        <v>20</v>
      </c>
      <c r="G248">
        <v>25</v>
      </c>
      <c r="H248">
        <v>35</v>
      </c>
      <c r="I248">
        <v>205</v>
      </c>
      <c r="J248" t="s">
        <v>7306</v>
      </c>
      <c r="K248" t="s">
        <v>7326</v>
      </c>
      <c r="L248" t="s">
        <v>7340</v>
      </c>
      <c r="M248" t="s">
        <v>7370</v>
      </c>
      <c r="N248" t="s">
        <v>8459</v>
      </c>
      <c r="P248" t="b">
        <f>'Completed Species'!B248=B248</f>
        <v>1</v>
      </c>
      <c r="Q248" s="27">
        <f t="shared" si="3"/>
        <v>0</v>
      </c>
    </row>
    <row r="249" spans="1:17" x14ac:dyDescent="0.25">
      <c r="A249">
        <v>248</v>
      </c>
      <c r="B249" t="s">
        <v>2566</v>
      </c>
      <c r="C249">
        <v>85</v>
      </c>
      <c r="D249">
        <v>50</v>
      </c>
      <c r="E249">
        <v>60</v>
      </c>
      <c r="F249">
        <v>85</v>
      </c>
      <c r="G249">
        <v>95</v>
      </c>
      <c r="H249">
        <v>75</v>
      </c>
      <c r="I249">
        <v>450</v>
      </c>
      <c r="J249" t="s">
        <v>7306</v>
      </c>
      <c r="K249" t="s">
        <v>7326</v>
      </c>
      <c r="L249" t="s">
        <v>7340</v>
      </c>
      <c r="M249" t="s">
        <v>7370</v>
      </c>
      <c r="N249" t="s">
        <v>8430</v>
      </c>
      <c r="P249" t="b">
        <f>'Completed Species'!B249=B249</f>
        <v>1</v>
      </c>
      <c r="Q249" s="27">
        <f t="shared" si="3"/>
        <v>0</v>
      </c>
    </row>
    <row r="250" spans="1:17" x14ac:dyDescent="0.25">
      <c r="A250">
        <v>249</v>
      </c>
      <c r="B250" t="s">
        <v>2573</v>
      </c>
      <c r="C250">
        <v>50</v>
      </c>
      <c r="D250">
        <v>70</v>
      </c>
      <c r="E250">
        <v>45</v>
      </c>
      <c r="F250">
        <v>60</v>
      </c>
      <c r="G250">
        <v>35</v>
      </c>
      <c r="H250">
        <v>45</v>
      </c>
      <c r="I250">
        <v>305</v>
      </c>
      <c r="J250" t="s">
        <v>7288</v>
      </c>
      <c r="K250" t="s">
        <v>7315</v>
      </c>
      <c r="L250" t="s">
        <v>8447</v>
      </c>
      <c r="M250" t="s">
        <v>7284</v>
      </c>
      <c r="N250" t="s">
        <v>7316</v>
      </c>
      <c r="P250" t="b">
        <f>'Completed Species'!B250=B250</f>
        <v>1</v>
      </c>
      <c r="Q250" s="27">
        <f t="shared" si="3"/>
        <v>0</v>
      </c>
    </row>
    <row r="251" spans="1:17" x14ac:dyDescent="0.25">
      <c r="A251">
        <v>250</v>
      </c>
      <c r="B251" t="s">
        <v>2585</v>
      </c>
      <c r="C251">
        <v>75</v>
      </c>
      <c r="D251">
        <v>100</v>
      </c>
      <c r="E251">
        <v>70</v>
      </c>
      <c r="F251">
        <v>90</v>
      </c>
      <c r="G251">
        <v>50</v>
      </c>
      <c r="H251">
        <v>70</v>
      </c>
      <c r="I251">
        <v>455</v>
      </c>
      <c r="J251" t="s">
        <v>7288</v>
      </c>
      <c r="K251" t="s">
        <v>7315</v>
      </c>
      <c r="L251" t="s">
        <v>8447</v>
      </c>
      <c r="M251" t="s">
        <v>7284</v>
      </c>
      <c r="N251" t="s">
        <v>7316</v>
      </c>
      <c r="P251" t="b">
        <f>'Completed Species'!B251=B251</f>
        <v>1</v>
      </c>
      <c r="Q251" s="27">
        <f t="shared" si="3"/>
        <v>0</v>
      </c>
    </row>
    <row r="252" spans="1:17" x14ac:dyDescent="0.25">
      <c r="A252">
        <v>251</v>
      </c>
      <c r="B252" t="s">
        <v>2590</v>
      </c>
      <c r="C252">
        <v>35</v>
      </c>
      <c r="D252">
        <v>55</v>
      </c>
      <c r="E252">
        <v>50</v>
      </c>
      <c r="F252">
        <v>50</v>
      </c>
      <c r="G252">
        <v>35</v>
      </c>
      <c r="H252">
        <v>50</v>
      </c>
      <c r="I252">
        <v>275</v>
      </c>
      <c r="J252" t="s">
        <v>7306</v>
      </c>
      <c r="K252" t="s">
        <v>7317</v>
      </c>
      <c r="L252" t="s">
        <v>8458</v>
      </c>
      <c r="P252" t="b">
        <f>'Completed Species'!B252=B252</f>
        <v>1</v>
      </c>
      <c r="Q252" s="27">
        <f t="shared" si="3"/>
        <v>0</v>
      </c>
    </row>
    <row r="253" spans="1:17" x14ac:dyDescent="0.25">
      <c r="A253">
        <v>252</v>
      </c>
      <c r="B253" t="s">
        <v>2602</v>
      </c>
      <c r="C253">
        <v>65</v>
      </c>
      <c r="D253">
        <v>70</v>
      </c>
      <c r="E253">
        <v>85</v>
      </c>
      <c r="F253">
        <v>55</v>
      </c>
      <c r="G253">
        <v>45</v>
      </c>
      <c r="H253">
        <v>85</v>
      </c>
      <c r="I253">
        <v>405</v>
      </c>
      <c r="J253" t="s">
        <v>7306</v>
      </c>
      <c r="K253" t="s">
        <v>7317</v>
      </c>
      <c r="L253" t="s">
        <v>7332</v>
      </c>
      <c r="M253" t="s">
        <v>7384</v>
      </c>
      <c r="N253" t="s">
        <v>10062</v>
      </c>
      <c r="P253" t="b">
        <f>'Completed Species'!B253=B253</f>
        <v>1</v>
      </c>
      <c r="Q253" s="27">
        <f t="shared" si="3"/>
        <v>0</v>
      </c>
    </row>
    <row r="254" spans="1:17" x14ac:dyDescent="0.25">
      <c r="A254">
        <v>253</v>
      </c>
      <c r="B254" t="s">
        <v>2609</v>
      </c>
      <c r="C254">
        <v>85</v>
      </c>
      <c r="D254">
        <v>95</v>
      </c>
      <c r="E254">
        <v>100</v>
      </c>
      <c r="F254">
        <v>70</v>
      </c>
      <c r="G254">
        <v>65</v>
      </c>
      <c r="H254">
        <v>100</v>
      </c>
      <c r="I254">
        <v>515</v>
      </c>
      <c r="J254" t="s">
        <v>7306</v>
      </c>
      <c r="K254" t="s">
        <v>7317</v>
      </c>
      <c r="L254" t="s">
        <v>7332</v>
      </c>
      <c r="M254" t="s">
        <v>7384</v>
      </c>
      <c r="N254" t="s">
        <v>10062</v>
      </c>
      <c r="P254" t="b">
        <f>'Completed Species'!B254=B254</f>
        <v>1</v>
      </c>
      <c r="Q254" s="27">
        <f t="shared" si="3"/>
        <v>0</v>
      </c>
    </row>
    <row r="255" spans="1:17" x14ac:dyDescent="0.25">
      <c r="A255">
        <v>254</v>
      </c>
      <c r="B255" t="s">
        <v>2618</v>
      </c>
      <c r="C255">
        <v>65</v>
      </c>
      <c r="D255">
        <v>75</v>
      </c>
      <c r="E255">
        <v>70</v>
      </c>
      <c r="F255">
        <v>75</v>
      </c>
      <c r="G255">
        <v>65</v>
      </c>
      <c r="H255">
        <v>85</v>
      </c>
      <c r="I255">
        <v>435</v>
      </c>
      <c r="J255" t="s">
        <v>7368</v>
      </c>
      <c r="L255" t="s">
        <v>7428</v>
      </c>
      <c r="M255" t="s">
        <v>7405</v>
      </c>
      <c r="N255" t="s">
        <v>8485</v>
      </c>
      <c r="P255" t="b">
        <f>'Completed Species'!B255=B255</f>
        <v>1</v>
      </c>
      <c r="Q255" s="27">
        <f t="shared" si="3"/>
        <v>0</v>
      </c>
    </row>
    <row r="256" spans="1:17" x14ac:dyDescent="0.25">
      <c r="A256">
        <v>255</v>
      </c>
      <c r="B256" t="s">
        <v>2628</v>
      </c>
      <c r="C256">
        <v>95</v>
      </c>
      <c r="D256">
        <v>65</v>
      </c>
      <c r="E256">
        <v>110</v>
      </c>
      <c r="F256">
        <v>85</v>
      </c>
      <c r="G256">
        <v>60</v>
      </c>
      <c r="H256">
        <v>110</v>
      </c>
      <c r="I256">
        <v>525</v>
      </c>
      <c r="J256" t="s">
        <v>7313</v>
      </c>
      <c r="L256" t="s">
        <v>7460</v>
      </c>
      <c r="M256" t="s">
        <v>7406</v>
      </c>
      <c r="N256" t="s">
        <v>7398</v>
      </c>
      <c r="P256" t="b">
        <f>'Completed Species'!B256=B256</f>
        <v>1</v>
      </c>
      <c r="Q256" s="27">
        <f t="shared" si="3"/>
        <v>0</v>
      </c>
    </row>
    <row r="257" spans="1:17" x14ac:dyDescent="0.25">
      <c r="A257">
        <v>256</v>
      </c>
      <c r="B257" t="s">
        <v>2638</v>
      </c>
      <c r="C257">
        <v>65</v>
      </c>
      <c r="D257">
        <v>75</v>
      </c>
      <c r="E257">
        <v>110</v>
      </c>
      <c r="F257">
        <v>95</v>
      </c>
      <c r="G257">
        <v>110</v>
      </c>
      <c r="H257">
        <v>70</v>
      </c>
      <c r="I257">
        <v>525</v>
      </c>
      <c r="J257" t="s">
        <v>7336</v>
      </c>
      <c r="L257" t="s">
        <v>7400</v>
      </c>
      <c r="M257" t="s">
        <v>7407</v>
      </c>
      <c r="N257" t="s">
        <v>8471</v>
      </c>
      <c r="P257" t="b">
        <f>'Completed Species'!B257=B257</f>
        <v>1</v>
      </c>
      <c r="Q257" s="27">
        <f t="shared" si="3"/>
        <v>0</v>
      </c>
    </row>
    <row r="258" spans="1:17" x14ac:dyDescent="0.25">
      <c r="A258">
        <v>257</v>
      </c>
      <c r="B258" t="s">
        <v>2648</v>
      </c>
      <c r="C258">
        <v>65</v>
      </c>
      <c r="D258">
        <v>110</v>
      </c>
      <c r="E258">
        <v>70</v>
      </c>
      <c r="F258">
        <v>95</v>
      </c>
      <c r="G258">
        <v>110</v>
      </c>
      <c r="H258">
        <v>75</v>
      </c>
      <c r="I258">
        <v>525</v>
      </c>
      <c r="J258" t="s">
        <v>7288</v>
      </c>
      <c r="L258" t="s">
        <v>14449</v>
      </c>
      <c r="M258" t="s">
        <v>10106</v>
      </c>
      <c r="N258" t="s">
        <v>8486</v>
      </c>
      <c r="P258" t="b">
        <f>'Completed Species'!B258=B258</f>
        <v>1</v>
      </c>
      <c r="Q258" s="27">
        <f t="shared" si="3"/>
        <v>0</v>
      </c>
    </row>
    <row r="259" spans="1:17" x14ac:dyDescent="0.25">
      <c r="A259">
        <v>258</v>
      </c>
      <c r="B259" t="s">
        <v>2658</v>
      </c>
      <c r="C259">
        <v>70</v>
      </c>
      <c r="D259">
        <v>107</v>
      </c>
      <c r="E259">
        <v>85</v>
      </c>
      <c r="F259">
        <v>93</v>
      </c>
      <c r="G259">
        <v>50</v>
      </c>
      <c r="H259">
        <v>55</v>
      </c>
      <c r="I259">
        <v>460</v>
      </c>
      <c r="J259" t="s">
        <v>7309</v>
      </c>
      <c r="K259" t="s">
        <v>7329</v>
      </c>
      <c r="L259" t="s">
        <v>7437</v>
      </c>
      <c r="M259" t="s">
        <v>7322</v>
      </c>
      <c r="N259" t="s">
        <v>7405</v>
      </c>
      <c r="P259" t="b">
        <f>'Completed Species'!B259=B259</f>
        <v>1</v>
      </c>
      <c r="Q259" s="27">
        <f t="shared" ref="Q259:Q322" si="4">SUM(C259:H259)-I259</f>
        <v>0</v>
      </c>
    </row>
    <row r="260" spans="1:17" x14ac:dyDescent="0.25">
      <c r="A260">
        <v>259</v>
      </c>
      <c r="B260" t="s">
        <v>2671</v>
      </c>
      <c r="C260">
        <v>80</v>
      </c>
      <c r="D260">
        <v>28</v>
      </c>
      <c r="E260">
        <v>58</v>
      </c>
      <c r="F260">
        <v>47</v>
      </c>
      <c r="G260">
        <v>61</v>
      </c>
      <c r="H260">
        <v>56</v>
      </c>
      <c r="I260">
        <v>330</v>
      </c>
      <c r="J260" t="s">
        <v>7336</v>
      </c>
      <c r="K260" t="s">
        <v>7296</v>
      </c>
      <c r="L260" t="s">
        <v>7327</v>
      </c>
      <c r="M260" t="s">
        <v>8464</v>
      </c>
      <c r="N260" t="s">
        <v>7424</v>
      </c>
      <c r="P260" t="b">
        <f>'Completed Species'!B260=B260</f>
        <v>1</v>
      </c>
      <c r="Q260" s="27">
        <f t="shared" si="4"/>
        <v>0</v>
      </c>
    </row>
    <row r="261" spans="1:17" x14ac:dyDescent="0.25">
      <c r="A261">
        <v>260</v>
      </c>
      <c r="B261" t="s">
        <v>2684</v>
      </c>
      <c r="C261">
        <v>105</v>
      </c>
      <c r="D261">
        <v>38</v>
      </c>
      <c r="E261">
        <v>78</v>
      </c>
      <c r="F261">
        <v>77</v>
      </c>
      <c r="G261">
        <v>86</v>
      </c>
      <c r="H261">
        <v>76</v>
      </c>
      <c r="I261">
        <v>460</v>
      </c>
      <c r="J261" t="s">
        <v>7336</v>
      </c>
      <c r="K261" t="s">
        <v>7296</v>
      </c>
      <c r="L261" t="s">
        <v>7327</v>
      </c>
      <c r="M261" t="s">
        <v>8464</v>
      </c>
      <c r="N261" t="s">
        <v>7424</v>
      </c>
      <c r="P261" t="b">
        <f>'Completed Species'!B261=B261</f>
        <v>1</v>
      </c>
      <c r="Q261" s="27">
        <f t="shared" si="4"/>
        <v>0</v>
      </c>
    </row>
    <row r="262" spans="1:17" x14ac:dyDescent="0.25">
      <c r="A262">
        <v>261</v>
      </c>
      <c r="B262" t="s">
        <v>2691</v>
      </c>
      <c r="C262">
        <v>60</v>
      </c>
      <c r="D262">
        <v>65</v>
      </c>
      <c r="E262">
        <v>35</v>
      </c>
      <c r="F262">
        <v>85</v>
      </c>
      <c r="G262">
        <v>65</v>
      </c>
      <c r="H262">
        <v>40</v>
      </c>
      <c r="I262">
        <v>350</v>
      </c>
      <c r="J262" t="s">
        <v>7288</v>
      </c>
      <c r="K262" t="s">
        <v>7309</v>
      </c>
      <c r="L262" t="s">
        <v>7394</v>
      </c>
      <c r="M262" t="s">
        <v>9776</v>
      </c>
      <c r="N262" t="s">
        <v>8487</v>
      </c>
      <c r="P262" t="b">
        <f>'Completed Species'!B262=B262</f>
        <v>1</v>
      </c>
      <c r="Q262" s="27">
        <f t="shared" si="4"/>
        <v>0</v>
      </c>
    </row>
    <row r="263" spans="1:17" x14ac:dyDescent="0.25">
      <c r="A263">
        <v>262</v>
      </c>
      <c r="B263" t="s">
        <v>2704</v>
      </c>
      <c r="C263">
        <v>95</v>
      </c>
      <c r="D263">
        <v>90</v>
      </c>
      <c r="E263">
        <v>75</v>
      </c>
      <c r="F263">
        <v>112</v>
      </c>
      <c r="G263">
        <v>88</v>
      </c>
      <c r="H263">
        <v>75</v>
      </c>
      <c r="I263">
        <v>535</v>
      </c>
      <c r="J263" t="s">
        <v>7288</v>
      </c>
      <c r="K263" t="s">
        <v>7309</v>
      </c>
      <c r="L263" t="s">
        <v>7394</v>
      </c>
      <c r="M263" t="s">
        <v>9776</v>
      </c>
      <c r="N263" t="s">
        <v>8487</v>
      </c>
      <c r="P263" t="b">
        <f>'Completed Species'!B263=B263</f>
        <v>1</v>
      </c>
      <c r="Q263" s="27">
        <f t="shared" si="4"/>
        <v>0</v>
      </c>
    </row>
    <row r="264" spans="1:17" x14ac:dyDescent="0.25">
      <c r="A264">
        <v>263</v>
      </c>
      <c r="B264" t="s">
        <v>2710</v>
      </c>
      <c r="C264">
        <v>55</v>
      </c>
      <c r="D264">
        <v>30</v>
      </c>
      <c r="E264">
        <v>60</v>
      </c>
      <c r="F264">
        <v>30</v>
      </c>
      <c r="G264">
        <v>70</v>
      </c>
      <c r="H264">
        <v>55</v>
      </c>
      <c r="I264">
        <v>300</v>
      </c>
      <c r="J264" t="s">
        <v>7306</v>
      </c>
      <c r="K264" t="s">
        <v>7329</v>
      </c>
      <c r="L264" t="s">
        <v>7300</v>
      </c>
      <c r="M264" t="s">
        <v>7409</v>
      </c>
      <c r="N264" t="s">
        <v>8466</v>
      </c>
      <c r="P264" t="b">
        <f>'Completed Species'!B264=B264</f>
        <v>1</v>
      </c>
      <c r="Q264" s="27">
        <f t="shared" si="4"/>
        <v>0</v>
      </c>
    </row>
    <row r="265" spans="1:17" x14ac:dyDescent="0.25">
      <c r="A265">
        <v>264</v>
      </c>
      <c r="B265" t="s">
        <v>2722</v>
      </c>
      <c r="C265">
        <v>75</v>
      </c>
      <c r="D265">
        <v>40</v>
      </c>
      <c r="E265">
        <v>90</v>
      </c>
      <c r="F265">
        <v>45</v>
      </c>
      <c r="G265">
        <v>100</v>
      </c>
      <c r="H265">
        <v>75</v>
      </c>
      <c r="I265">
        <v>425</v>
      </c>
      <c r="J265" t="s">
        <v>7306</v>
      </c>
      <c r="K265" t="s">
        <v>7329</v>
      </c>
      <c r="L265" t="s">
        <v>7300</v>
      </c>
      <c r="M265" t="s">
        <v>7409</v>
      </c>
      <c r="N265" t="s">
        <v>8466</v>
      </c>
      <c r="P265" t="b">
        <f>'Completed Species'!B265=B265</f>
        <v>1</v>
      </c>
      <c r="Q265" s="27">
        <f t="shared" si="4"/>
        <v>0</v>
      </c>
    </row>
    <row r="266" spans="1:17" x14ac:dyDescent="0.25">
      <c r="A266">
        <v>265</v>
      </c>
      <c r="B266" t="s">
        <v>2728</v>
      </c>
      <c r="C266">
        <v>50</v>
      </c>
      <c r="D266">
        <v>65</v>
      </c>
      <c r="E266">
        <v>30</v>
      </c>
      <c r="F266">
        <v>30</v>
      </c>
      <c r="G266">
        <v>65</v>
      </c>
      <c r="H266">
        <v>60</v>
      </c>
      <c r="I266">
        <v>300</v>
      </c>
      <c r="J266" t="s">
        <v>7317</v>
      </c>
      <c r="K266" t="s">
        <v>7326</v>
      </c>
      <c r="L266" t="s">
        <v>8488</v>
      </c>
      <c r="M266" t="s">
        <v>7291</v>
      </c>
      <c r="N266" t="s">
        <v>7293</v>
      </c>
      <c r="P266" t="b">
        <f>'Completed Species'!B266=B266</f>
        <v>1</v>
      </c>
      <c r="Q266" s="27">
        <f t="shared" si="4"/>
        <v>0</v>
      </c>
    </row>
    <row r="267" spans="1:17" x14ac:dyDescent="0.25">
      <c r="A267">
        <v>266</v>
      </c>
      <c r="B267" t="s">
        <v>2739</v>
      </c>
      <c r="C267">
        <v>60</v>
      </c>
      <c r="D267">
        <v>85</v>
      </c>
      <c r="E267">
        <v>45</v>
      </c>
      <c r="F267">
        <v>50</v>
      </c>
      <c r="G267">
        <v>85</v>
      </c>
      <c r="H267">
        <v>75</v>
      </c>
      <c r="I267">
        <v>400</v>
      </c>
      <c r="J267" t="s">
        <v>7317</v>
      </c>
      <c r="K267" t="s">
        <v>7326</v>
      </c>
      <c r="L267" t="s">
        <v>8488</v>
      </c>
      <c r="M267" t="s">
        <v>7291</v>
      </c>
      <c r="N267" t="s">
        <v>7293</v>
      </c>
      <c r="P267" t="b">
        <f>'Completed Species'!B267=B267</f>
        <v>1</v>
      </c>
      <c r="Q267" s="27">
        <f t="shared" si="4"/>
        <v>0</v>
      </c>
    </row>
    <row r="268" spans="1:17" x14ac:dyDescent="0.25">
      <c r="A268">
        <v>267</v>
      </c>
      <c r="B268" t="s">
        <v>2746</v>
      </c>
      <c r="C268">
        <v>85</v>
      </c>
      <c r="D268">
        <v>105</v>
      </c>
      <c r="E268">
        <v>80</v>
      </c>
      <c r="F268">
        <v>50</v>
      </c>
      <c r="G268">
        <v>105</v>
      </c>
      <c r="H268">
        <v>85</v>
      </c>
      <c r="I268">
        <v>510</v>
      </c>
      <c r="J268" t="s">
        <v>7317</v>
      </c>
      <c r="K268" t="s">
        <v>7326</v>
      </c>
      <c r="L268" t="s">
        <v>8488</v>
      </c>
      <c r="M268" t="s">
        <v>7291</v>
      </c>
      <c r="N268" t="s">
        <v>7293</v>
      </c>
      <c r="P268" t="b">
        <f>'Completed Species'!B268=B268</f>
        <v>1</v>
      </c>
      <c r="Q268" s="27">
        <f t="shared" si="4"/>
        <v>0</v>
      </c>
    </row>
    <row r="269" spans="1:17" x14ac:dyDescent="0.25">
      <c r="A269">
        <v>268</v>
      </c>
      <c r="B269" t="s">
        <v>2753</v>
      </c>
      <c r="C269">
        <v>50</v>
      </c>
      <c r="D269">
        <v>40</v>
      </c>
      <c r="E269">
        <v>50</v>
      </c>
      <c r="F269">
        <v>55</v>
      </c>
      <c r="G269">
        <v>20</v>
      </c>
      <c r="H269">
        <v>50</v>
      </c>
      <c r="I269">
        <v>265</v>
      </c>
      <c r="J269" t="s">
        <v>7263</v>
      </c>
      <c r="K269" t="s">
        <v>7326</v>
      </c>
      <c r="L269" t="s">
        <v>8485</v>
      </c>
      <c r="M269" t="s">
        <v>7410</v>
      </c>
      <c r="N269" t="s">
        <v>7422</v>
      </c>
      <c r="P269" t="b">
        <f>'Completed Species'!B269=B269</f>
        <v>1</v>
      </c>
      <c r="Q269" s="27">
        <f t="shared" si="4"/>
        <v>0</v>
      </c>
    </row>
    <row r="270" spans="1:17" x14ac:dyDescent="0.25">
      <c r="A270">
        <v>269</v>
      </c>
      <c r="B270" t="s">
        <v>2765</v>
      </c>
      <c r="C270">
        <v>60</v>
      </c>
      <c r="D270">
        <v>70</v>
      </c>
      <c r="E270">
        <v>60</v>
      </c>
      <c r="F270">
        <v>75</v>
      </c>
      <c r="G270">
        <v>35</v>
      </c>
      <c r="H270">
        <v>60</v>
      </c>
      <c r="I270">
        <v>360</v>
      </c>
      <c r="J270" t="s">
        <v>7263</v>
      </c>
      <c r="K270" t="s">
        <v>7326</v>
      </c>
      <c r="L270" t="s">
        <v>8485</v>
      </c>
      <c r="M270" t="s">
        <v>7410</v>
      </c>
      <c r="N270" t="s">
        <v>7422</v>
      </c>
      <c r="P270" t="b">
        <f>'Completed Species'!B270=B270</f>
        <v>1</v>
      </c>
      <c r="Q270" s="27">
        <f t="shared" si="4"/>
        <v>0</v>
      </c>
    </row>
    <row r="271" spans="1:17" x14ac:dyDescent="0.25">
      <c r="A271">
        <v>270</v>
      </c>
      <c r="B271" t="s">
        <v>2771</v>
      </c>
      <c r="C271">
        <v>75</v>
      </c>
      <c r="D271">
        <v>95</v>
      </c>
      <c r="E271">
        <v>85</v>
      </c>
      <c r="F271">
        <v>100</v>
      </c>
      <c r="G271">
        <v>50</v>
      </c>
      <c r="H271">
        <v>83</v>
      </c>
      <c r="I271">
        <v>488</v>
      </c>
      <c r="J271" t="s">
        <v>7263</v>
      </c>
      <c r="K271" t="s">
        <v>7326</v>
      </c>
      <c r="L271" t="s">
        <v>8485</v>
      </c>
      <c r="M271" t="s">
        <v>7410</v>
      </c>
      <c r="N271" t="s">
        <v>7422</v>
      </c>
      <c r="P271" t="b">
        <f>'Completed Species'!B271=B271</f>
        <v>1</v>
      </c>
      <c r="Q271" s="27">
        <f t="shared" si="4"/>
        <v>0</v>
      </c>
    </row>
    <row r="272" spans="1:17" x14ac:dyDescent="0.25">
      <c r="A272">
        <v>271</v>
      </c>
      <c r="B272" t="s">
        <v>2776</v>
      </c>
      <c r="C272">
        <v>30</v>
      </c>
      <c r="D272">
        <v>30</v>
      </c>
      <c r="E272">
        <v>55</v>
      </c>
      <c r="F272">
        <v>20</v>
      </c>
      <c r="G272">
        <v>30</v>
      </c>
      <c r="H272">
        <v>55</v>
      </c>
      <c r="I272">
        <v>220</v>
      </c>
      <c r="J272" t="s">
        <v>7290</v>
      </c>
      <c r="K272" t="s">
        <v>7308</v>
      </c>
      <c r="L272" t="s">
        <v>7351</v>
      </c>
      <c r="M272" t="s">
        <v>8452</v>
      </c>
      <c r="N272" t="s">
        <v>14451</v>
      </c>
      <c r="P272" t="b">
        <f>'Completed Species'!B272=B272</f>
        <v>1</v>
      </c>
      <c r="Q272" s="27">
        <f t="shared" si="4"/>
        <v>0</v>
      </c>
    </row>
    <row r="273" spans="1:17" x14ac:dyDescent="0.25">
      <c r="A273">
        <v>272</v>
      </c>
      <c r="B273" t="s">
        <v>2789</v>
      </c>
      <c r="C273">
        <v>70</v>
      </c>
      <c r="D273">
        <v>50</v>
      </c>
      <c r="E273">
        <v>40</v>
      </c>
      <c r="F273">
        <v>60</v>
      </c>
      <c r="G273">
        <v>80</v>
      </c>
      <c r="H273">
        <v>40</v>
      </c>
      <c r="I273">
        <v>340</v>
      </c>
      <c r="J273" t="s">
        <v>7290</v>
      </c>
      <c r="K273" t="s">
        <v>7308</v>
      </c>
      <c r="L273" t="s">
        <v>7351</v>
      </c>
      <c r="M273" t="s">
        <v>8452</v>
      </c>
      <c r="N273" t="s">
        <v>14451</v>
      </c>
      <c r="P273" t="b">
        <f>'Completed Species'!B273=B273</f>
        <v>1</v>
      </c>
      <c r="Q273" s="27">
        <f t="shared" si="4"/>
        <v>0</v>
      </c>
    </row>
    <row r="274" spans="1:17" x14ac:dyDescent="0.25">
      <c r="A274">
        <v>273</v>
      </c>
      <c r="B274" t="s">
        <v>2796</v>
      </c>
      <c r="C274">
        <v>100</v>
      </c>
      <c r="D274">
        <v>70</v>
      </c>
      <c r="E274">
        <v>55</v>
      </c>
      <c r="F274">
        <v>90</v>
      </c>
      <c r="G274">
        <v>110</v>
      </c>
      <c r="H274">
        <v>55</v>
      </c>
      <c r="I274">
        <v>480</v>
      </c>
      <c r="J274" t="s">
        <v>7290</v>
      </c>
      <c r="K274" t="s">
        <v>7308</v>
      </c>
      <c r="L274" t="s">
        <v>7351</v>
      </c>
      <c r="M274" t="s">
        <v>8452</v>
      </c>
      <c r="N274" t="s">
        <v>14451</v>
      </c>
      <c r="P274" t="b">
        <f>'Completed Species'!B274=B274</f>
        <v>1</v>
      </c>
      <c r="Q274" s="27">
        <f t="shared" si="4"/>
        <v>0</v>
      </c>
    </row>
    <row r="275" spans="1:17" x14ac:dyDescent="0.25">
      <c r="A275">
        <v>274</v>
      </c>
      <c r="B275" t="s">
        <v>2803</v>
      </c>
      <c r="C275">
        <v>35</v>
      </c>
      <c r="D275">
        <v>25</v>
      </c>
      <c r="E275">
        <v>40</v>
      </c>
      <c r="F275">
        <v>50</v>
      </c>
      <c r="G275">
        <v>45</v>
      </c>
      <c r="H275">
        <v>55</v>
      </c>
      <c r="I275">
        <v>250</v>
      </c>
      <c r="J275" t="s">
        <v>7319</v>
      </c>
      <c r="K275" t="s">
        <v>7288</v>
      </c>
      <c r="L275" t="s">
        <v>7366</v>
      </c>
      <c r="M275" t="s">
        <v>7340</v>
      </c>
      <c r="N275" t="s">
        <v>8885</v>
      </c>
      <c r="P275" t="b">
        <f>'Completed Species'!B275=B275</f>
        <v>1</v>
      </c>
      <c r="Q275" s="27">
        <f t="shared" si="4"/>
        <v>0</v>
      </c>
    </row>
    <row r="276" spans="1:17" x14ac:dyDescent="0.25">
      <c r="A276">
        <v>275</v>
      </c>
      <c r="B276" t="s">
        <v>2814</v>
      </c>
      <c r="C276">
        <v>55</v>
      </c>
      <c r="D276">
        <v>35</v>
      </c>
      <c r="E276">
        <v>50</v>
      </c>
      <c r="F276">
        <v>70</v>
      </c>
      <c r="G276">
        <v>65</v>
      </c>
      <c r="H276">
        <v>65</v>
      </c>
      <c r="I276">
        <v>340</v>
      </c>
      <c r="J276" t="s">
        <v>7319</v>
      </c>
      <c r="K276" t="s">
        <v>7288</v>
      </c>
      <c r="L276" t="s">
        <v>7366</v>
      </c>
      <c r="M276" t="s">
        <v>7340</v>
      </c>
      <c r="N276" t="s">
        <v>7392</v>
      </c>
      <c r="P276" t="b">
        <f>'Completed Species'!B276=B276</f>
        <v>1</v>
      </c>
      <c r="Q276" s="27">
        <f t="shared" si="4"/>
        <v>0</v>
      </c>
    </row>
    <row r="277" spans="1:17" x14ac:dyDescent="0.25">
      <c r="A277">
        <v>276</v>
      </c>
      <c r="B277" t="s">
        <v>2819</v>
      </c>
      <c r="C277">
        <v>75</v>
      </c>
      <c r="D277">
        <v>45</v>
      </c>
      <c r="E277">
        <v>70</v>
      </c>
      <c r="F277">
        <v>100</v>
      </c>
      <c r="G277">
        <v>75</v>
      </c>
      <c r="H277">
        <v>95</v>
      </c>
      <c r="I277">
        <v>460</v>
      </c>
      <c r="J277" t="s">
        <v>7319</v>
      </c>
      <c r="K277" t="s">
        <v>7288</v>
      </c>
      <c r="L277" t="s">
        <v>7366</v>
      </c>
      <c r="M277" t="s">
        <v>7340</v>
      </c>
      <c r="N277" t="s">
        <v>7392</v>
      </c>
      <c r="P277" t="b">
        <f>'Completed Species'!B277=B277</f>
        <v>1</v>
      </c>
      <c r="Q277" s="27">
        <f t="shared" si="4"/>
        <v>0</v>
      </c>
    </row>
    <row r="278" spans="1:17" x14ac:dyDescent="0.25">
      <c r="A278">
        <v>277</v>
      </c>
      <c r="B278" t="s">
        <v>2828</v>
      </c>
      <c r="C278">
        <v>40</v>
      </c>
      <c r="D278">
        <v>55</v>
      </c>
      <c r="E278">
        <v>75</v>
      </c>
      <c r="F278">
        <v>25</v>
      </c>
      <c r="G278">
        <v>35</v>
      </c>
      <c r="H278">
        <v>85</v>
      </c>
      <c r="I278">
        <v>315</v>
      </c>
      <c r="J278" t="s">
        <v>7306</v>
      </c>
      <c r="K278" t="s">
        <v>7279</v>
      </c>
      <c r="L278" t="s">
        <v>7453</v>
      </c>
      <c r="M278" t="s">
        <v>10045</v>
      </c>
      <c r="N278" t="s">
        <v>7466</v>
      </c>
      <c r="P278" t="b">
        <f>'Completed Species'!B278=B278</f>
        <v>1</v>
      </c>
      <c r="Q278" s="27">
        <f t="shared" si="4"/>
        <v>0</v>
      </c>
    </row>
    <row r="279" spans="1:17" x14ac:dyDescent="0.25">
      <c r="A279">
        <v>278</v>
      </c>
      <c r="B279" t="s">
        <v>2842</v>
      </c>
      <c r="C279">
        <v>70</v>
      </c>
      <c r="D279">
        <v>95</v>
      </c>
      <c r="E279">
        <v>105</v>
      </c>
      <c r="F279">
        <v>35</v>
      </c>
      <c r="G279">
        <v>55</v>
      </c>
      <c r="H279">
        <v>125</v>
      </c>
      <c r="I279">
        <v>485</v>
      </c>
      <c r="J279" t="s">
        <v>7306</v>
      </c>
      <c r="K279" t="s">
        <v>7279</v>
      </c>
      <c r="L279" t="s">
        <v>7453</v>
      </c>
      <c r="M279" t="s">
        <v>10045</v>
      </c>
      <c r="N279" t="s">
        <v>7466</v>
      </c>
      <c r="P279" t="b">
        <f>'Completed Species'!B279=B279</f>
        <v>1</v>
      </c>
      <c r="Q279" s="27">
        <f t="shared" si="4"/>
        <v>0</v>
      </c>
    </row>
    <row r="280" spans="1:17" x14ac:dyDescent="0.25">
      <c r="A280">
        <v>279</v>
      </c>
      <c r="B280" t="s">
        <v>2850</v>
      </c>
      <c r="C280">
        <v>45</v>
      </c>
      <c r="D280">
        <v>25</v>
      </c>
      <c r="E280">
        <v>34</v>
      </c>
      <c r="F280">
        <v>48</v>
      </c>
      <c r="G280">
        <v>60</v>
      </c>
      <c r="H280">
        <v>48</v>
      </c>
      <c r="I280">
        <v>260</v>
      </c>
      <c r="J280" t="s">
        <v>7329</v>
      </c>
      <c r="K280" t="s">
        <v>7272</v>
      </c>
      <c r="L280" t="s">
        <v>14447</v>
      </c>
      <c r="M280" t="s">
        <v>7411</v>
      </c>
      <c r="N280" t="s">
        <v>8440</v>
      </c>
      <c r="P280" t="b">
        <f>'Completed Species'!B280=B280</f>
        <v>1</v>
      </c>
      <c r="Q280" s="27">
        <f t="shared" si="4"/>
        <v>0</v>
      </c>
    </row>
    <row r="281" spans="1:17" x14ac:dyDescent="0.25">
      <c r="A281">
        <v>280</v>
      </c>
      <c r="B281" t="s">
        <v>2863</v>
      </c>
      <c r="C281">
        <v>75</v>
      </c>
      <c r="D281">
        <v>41</v>
      </c>
      <c r="E281">
        <v>54</v>
      </c>
      <c r="F281">
        <v>85</v>
      </c>
      <c r="G281">
        <v>95</v>
      </c>
      <c r="H281">
        <v>80</v>
      </c>
      <c r="I281">
        <v>430</v>
      </c>
      <c r="J281" t="s">
        <v>7329</v>
      </c>
      <c r="K281" t="s">
        <v>7272</v>
      </c>
      <c r="L281" t="s">
        <v>14447</v>
      </c>
      <c r="M281" t="s">
        <v>7411</v>
      </c>
      <c r="N281" t="s">
        <v>8440</v>
      </c>
      <c r="P281" t="b">
        <f>'Completed Species'!B281=B281</f>
        <v>1</v>
      </c>
      <c r="Q281" s="27">
        <f t="shared" si="4"/>
        <v>0</v>
      </c>
    </row>
    <row r="282" spans="1:17" x14ac:dyDescent="0.25">
      <c r="A282">
        <v>281</v>
      </c>
      <c r="B282" t="s">
        <v>2870</v>
      </c>
      <c r="C282">
        <v>75</v>
      </c>
      <c r="D282">
        <v>63</v>
      </c>
      <c r="E282">
        <v>55</v>
      </c>
      <c r="F282">
        <v>40</v>
      </c>
      <c r="G282">
        <v>30</v>
      </c>
      <c r="H282">
        <v>55</v>
      </c>
      <c r="I282">
        <v>318</v>
      </c>
      <c r="J282" t="s">
        <v>7326</v>
      </c>
      <c r="K282" t="s">
        <v>7290</v>
      </c>
      <c r="L282" t="s">
        <v>7363</v>
      </c>
      <c r="M282" t="s">
        <v>7461</v>
      </c>
      <c r="N282" t="s">
        <v>12450</v>
      </c>
      <c r="P282" t="b">
        <f>'Completed Species'!B282=B282</f>
        <v>1</v>
      </c>
      <c r="Q282" s="27">
        <f t="shared" si="4"/>
        <v>0</v>
      </c>
    </row>
    <row r="283" spans="1:17" x14ac:dyDescent="0.25">
      <c r="A283">
        <v>282</v>
      </c>
      <c r="B283" t="s">
        <v>2884</v>
      </c>
      <c r="C283">
        <v>105</v>
      </c>
      <c r="D283">
        <v>80</v>
      </c>
      <c r="E283">
        <v>65</v>
      </c>
      <c r="F283">
        <v>50</v>
      </c>
      <c r="G283">
        <v>40</v>
      </c>
      <c r="H283">
        <v>65</v>
      </c>
      <c r="I283">
        <v>405</v>
      </c>
      <c r="J283" t="s">
        <v>7326</v>
      </c>
      <c r="K283" t="s">
        <v>7290</v>
      </c>
      <c r="L283" t="s">
        <v>7363</v>
      </c>
      <c r="M283" t="s">
        <v>7461</v>
      </c>
      <c r="N283" t="s">
        <v>12450</v>
      </c>
      <c r="P283" t="b">
        <f>'Completed Species'!B283=B283</f>
        <v>1</v>
      </c>
      <c r="Q283" s="27">
        <f t="shared" si="4"/>
        <v>0</v>
      </c>
    </row>
    <row r="284" spans="1:17" x14ac:dyDescent="0.25">
      <c r="A284">
        <v>283</v>
      </c>
      <c r="B284" t="s">
        <v>2891</v>
      </c>
      <c r="C284">
        <v>165</v>
      </c>
      <c r="D284">
        <v>100</v>
      </c>
      <c r="E284">
        <v>75</v>
      </c>
      <c r="F284">
        <v>70</v>
      </c>
      <c r="G284">
        <v>40</v>
      </c>
      <c r="H284">
        <v>75</v>
      </c>
      <c r="I284">
        <v>525</v>
      </c>
      <c r="J284" t="s">
        <v>7326</v>
      </c>
      <c r="K284" t="s">
        <v>7290</v>
      </c>
      <c r="L284" t="s">
        <v>7363</v>
      </c>
      <c r="M284" t="s">
        <v>7461</v>
      </c>
      <c r="N284" t="s">
        <v>12450</v>
      </c>
      <c r="P284" t="b">
        <f>'Completed Species'!B284=B284</f>
        <v>1</v>
      </c>
      <c r="Q284" s="27">
        <f t="shared" si="4"/>
        <v>0</v>
      </c>
    </row>
    <row r="285" spans="1:17" x14ac:dyDescent="0.25">
      <c r="A285">
        <v>284</v>
      </c>
      <c r="B285" t="s">
        <v>2899</v>
      </c>
      <c r="C285">
        <v>60</v>
      </c>
      <c r="D285">
        <v>65</v>
      </c>
      <c r="E285">
        <v>50</v>
      </c>
      <c r="F285">
        <v>52</v>
      </c>
      <c r="G285">
        <v>39</v>
      </c>
      <c r="H285">
        <v>43</v>
      </c>
      <c r="I285">
        <v>309</v>
      </c>
      <c r="J285" t="s">
        <v>7278</v>
      </c>
      <c r="K285" t="s">
        <v>7368</v>
      </c>
      <c r="L285" t="s">
        <v>8490</v>
      </c>
      <c r="M285" t="s">
        <v>7275</v>
      </c>
      <c r="N285" t="s">
        <v>8495</v>
      </c>
      <c r="P285" t="b">
        <f>'Completed Species'!B285=B285</f>
        <v>1</v>
      </c>
      <c r="Q285" s="27">
        <f t="shared" si="4"/>
        <v>0</v>
      </c>
    </row>
    <row r="286" spans="1:17" x14ac:dyDescent="0.25">
      <c r="A286">
        <v>285</v>
      </c>
      <c r="B286" t="s">
        <v>2912</v>
      </c>
      <c r="C286">
        <v>75</v>
      </c>
      <c r="D286">
        <v>85</v>
      </c>
      <c r="E286">
        <v>65</v>
      </c>
      <c r="F286">
        <v>68</v>
      </c>
      <c r="G286">
        <v>54</v>
      </c>
      <c r="H286">
        <v>58</v>
      </c>
      <c r="I286">
        <v>405</v>
      </c>
      <c r="J286" t="s">
        <v>7278</v>
      </c>
      <c r="K286" t="s">
        <v>7368</v>
      </c>
      <c r="L286" t="s">
        <v>8490</v>
      </c>
      <c r="M286" t="s">
        <v>7275</v>
      </c>
      <c r="N286" t="s">
        <v>8495</v>
      </c>
      <c r="P286" t="b">
        <f>'Completed Species'!B286=B286</f>
        <v>1</v>
      </c>
      <c r="Q286" s="27">
        <f t="shared" si="4"/>
        <v>0</v>
      </c>
    </row>
    <row r="287" spans="1:17" x14ac:dyDescent="0.25">
      <c r="A287">
        <v>286</v>
      </c>
      <c r="B287" t="s">
        <v>2920</v>
      </c>
      <c r="C287">
        <v>100</v>
      </c>
      <c r="D287">
        <v>109</v>
      </c>
      <c r="E287">
        <v>85</v>
      </c>
      <c r="F287">
        <v>92</v>
      </c>
      <c r="G287">
        <v>70</v>
      </c>
      <c r="H287">
        <v>78</v>
      </c>
      <c r="I287">
        <v>534</v>
      </c>
      <c r="J287" t="s">
        <v>7278</v>
      </c>
      <c r="K287" t="s">
        <v>7368</v>
      </c>
      <c r="L287" t="s">
        <v>8490</v>
      </c>
      <c r="M287" t="s">
        <v>7275</v>
      </c>
      <c r="N287" t="s">
        <v>8495</v>
      </c>
      <c r="P287" t="b">
        <f>'Completed Species'!B287=B287</f>
        <v>1</v>
      </c>
      <c r="Q287" s="27">
        <f t="shared" si="4"/>
        <v>0</v>
      </c>
    </row>
    <row r="288" spans="1:17" x14ac:dyDescent="0.25">
      <c r="A288">
        <v>287</v>
      </c>
      <c r="B288" t="s">
        <v>2926</v>
      </c>
      <c r="C288">
        <v>30</v>
      </c>
      <c r="D288">
        <v>35</v>
      </c>
      <c r="E288">
        <v>35</v>
      </c>
      <c r="F288">
        <v>40</v>
      </c>
      <c r="G288">
        <v>35</v>
      </c>
      <c r="H288">
        <v>35</v>
      </c>
      <c r="I288">
        <v>210</v>
      </c>
      <c r="J288" t="s">
        <v>7296</v>
      </c>
      <c r="K288" t="s">
        <v>7272</v>
      </c>
      <c r="L288" t="s">
        <v>7428</v>
      </c>
      <c r="M288" t="s">
        <v>7388</v>
      </c>
      <c r="N288" t="s">
        <v>7393</v>
      </c>
      <c r="P288" t="b">
        <f>'Completed Species'!B288=B288</f>
        <v>1</v>
      </c>
      <c r="Q288" s="27">
        <f t="shared" si="4"/>
        <v>0</v>
      </c>
    </row>
    <row r="289" spans="1:17" x14ac:dyDescent="0.25">
      <c r="A289">
        <v>288</v>
      </c>
      <c r="B289" t="s">
        <v>2938</v>
      </c>
      <c r="C289">
        <v>40</v>
      </c>
      <c r="D289">
        <v>55</v>
      </c>
      <c r="E289">
        <v>45</v>
      </c>
      <c r="F289">
        <v>60</v>
      </c>
      <c r="G289">
        <v>55</v>
      </c>
      <c r="H289">
        <v>45</v>
      </c>
      <c r="I289">
        <v>300</v>
      </c>
      <c r="J289" t="s">
        <v>7296</v>
      </c>
      <c r="K289" t="s">
        <v>7272</v>
      </c>
      <c r="L289" t="s">
        <v>7428</v>
      </c>
      <c r="M289" t="s">
        <v>7388</v>
      </c>
      <c r="N289" t="s">
        <v>7393</v>
      </c>
      <c r="P289" t="b">
        <f>'Completed Species'!B289=B289</f>
        <v>1</v>
      </c>
      <c r="Q289" s="27">
        <f t="shared" si="4"/>
        <v>0</v>
      </c>
    </row>
    <row r="290" spans="1:17" x14ac:dyDescent="0.25">
      <c r="A290">
        <v>289</v>
      </c>
      <c r="B290" t="s">
        <v>2947</v>
      </c>
      <c r="C290">
        <v>68</v>
      </c>
      <c r="D290">
        <v>65</v>
      </c>
      <c r="E290">
        <v>65</v>
      </c>
      <c r="F290">
        <v>90</v>
      </c>
      <c r="G290">
        <v>125</v>
      </c>
      <c r="H290">
        <v>105</v>
      </c>
      <c r="I290">
        <v>518</v>
      </c>
      <c r="J290" t="s">
        <v>7296</v>
      </c>
      <c r="K290" t="s">
        <v>7272</v>
      </c>
      <c r="L290" t="s">
        <v>7298</v>
      </c>
      <c r="M290" t="s">
        <v>7417</v>
      </c>
      <c r="N290" t="s">
        <v>8453</v>
      </c>
      <c r="P290" t="b">
        <f>'Completed Species'!B290=B290</f>
        <v>1</v>
      </c>
      <c r="Q290" s="27">
        <f t="shared" si="4"/>
        <v>0</v>
      </c>
    </row>
    <row r="291" spans="1:17" x14ac:dyDescent="0.25">
      <c r="A291">
        <v>290</v>
      </c>
      <c r="B291" t="s">
        <v>2957</v>
      </c>
      <c r="C291">
        <v>108</v>
      </c>
      <c r="D291">
        <v>85</v>
      </c>
      <c r="E291">
        <v>90</v>
      </c>
      <c r="F291">
        <v>90</v>
      </c>
      <c r="G291">
        <v>65</v>
      </c>
      <c r="H291">
        <v>80</v>
      </c>
      <c r="I291">
        <v>518</v>
      </c>
      <c r="J291" t="s">
        <v>7296</v>
      </c>
      <c r="K291" t="s">
        <v>7272</v>
      </c>
      <c r="L291" t="s">
        <v>7453</v>
      </c>
      <c r="M291" t="s">
        <v>7463</v>
      </c>
      <c r="N291" t="s">
        <v>8453</v>
      </c>
      <c r="P291" t="b">
        <f>'Completed Species'!B291=B291</f>
        <v>1</v>
      </c>
      <c r="Q291" s="27">
        <f t="shared" si="4"/>
        <v>0</v>
      </c>
    </row>
    <row r="292" spans="1:17" x14ac:dyDescent="0.25">
      <c r="A292">
        <v>291</v>
      </c>
      <c r="B292" t="s">
        <v>2966</v>
      </c>
      <c r="C292">
        <v>85</v>
      </c>
      <c r="D292">
        <v>40</v>
      </c>
      <c r="E292">
        <v>40</v>
      </c>
      <c r="F292">
        <v>25</v>
      </c>
      <c r="G292">
        <v>70</v>
      </c>
      <c r="H292">
        <v>45</v>
      </c>
      <c r="I292">
        <v>305</v>
      </c>
      <c r="J292" t="s">
        <v>7308</v>
      </c>
      <c r="K292" t="s">
        <v>7279</v>
      </c>
      <c r="L292" t="s">
        <v>7409</v>
      </c>
      <c r="M292" t="s">
        <v>8451</v>
      </c>
      <c r="N292" t="s">
        <v>7425</v>
      </c>
      <c r="P292" t="b">
        <f>'Completed Species'!B292=B292</f>
        <v>1</v>
      </c>
      <c r="Q292" s="27">
        <f t="shared" si="4"/>
        <v>0</v>
      </c>
    </row>
    <row r="293" spans="1:17" x14ac:dyDescent="0.25">
      <c r="A293">
        <v>292</v>
      </c>
      <c r="B293" t="s">
        <v>2978</v>
      </c>
      <c r="C293">
        <v>130</v>
      </c>
      <c r="D293">
        <v>50</v>
      </c>
      <c r="E293">
        <v>70</v>
      </c>
      <c r="F293">
        <v>30</v>
      </c>
      <c r="G293">
        <v>105</v>
      </c>
      <c r="H293">
        <v>75</v>
      </c>
      <c r="I293">
        <v>460</v>
      </c>
      <c r="J293" t="s">
        <v>7308</v>
      </c>
      <c r="K293" t="s">
        <v>7279</v>
      </c>
      <c r="L293" t="s">
        <v>7409</v>
      </c>
      <c r="M293" t="s">
        <v>8451</v>
      </c>
      <c r="N293" t="s">
        <v>7425</v>
      </c>
      <c r="P293" t="b">
        <f>'Completed Species'!B293=B293</f>
        <v>1</v>
      </c>
      <c r="Q293" s="27">
        <f t="shared" si="4"/>
        <v>0</v>
      </c>
    </row>
    <row r="294" spans="1:17" x14ac:dyDescent="0.25">
      <c r="A294">
        <v>293</v>
      </c>
      <c r="B294" t="s">
        <v>2990</v>
      </c>
      <c r="C294">
        <v>130</v>
      </c>
      <c r="D294">
        <v>85</v>
      </c>
      <c r="E294">
        <v>90</v>
      </c>
      <c r="F294">
        <v>40</v>
      </c>
      <c r="G294">
        <v>85</v>
      </c>
      <c r="H294">
        <v>105</v>
      </c>
      <c r="I294">
        <v>535</v>
      </c>
      <c r="J294" t="s">
        <v>7308</v>
      </c>
      <c r="K294" t="s">
        <v>7273</v>
      </c>
      <c r="L294" t="s">
        <v>8451</v>
      </c>
      <c r="M294" t="s">
        <v>10059</v>
      </c>
      <c r="N294" t="s">
        <v>7292</v>
      </c>
      <c r="P294" t="b">
        <f>'Completed Species'!B294=B294</f>
        <v>1</v>
      </c>
      <c r="Q294" s="27">
        <f t="shared" si="4"/>
        <v>0</v>
      </c>
    </row>
    <row r="295" spans="1:17" x14ac:dyDescent="0.25">
      <c r="A295">
        <v>294</v>
      </c>
      <c r="B295" t="s">
        <v>3005</v>
      </c>
      <c r="C295">
        <v>50</v>
      </c>
      <c r="D295">
        <v>65</v>
      </c>
      <c r="E295">
        <v>64</v>
      </c>
      <c r="F295">
        <v>48</v>
      </c>
      <c r="G295">
        <v>44</v>
      </c>
      <c r="H295">
        <v>43</v>
      </c>
      <c r="I295">
        <v>314</v>
      </c>
      <c r="J295" t="s">
        <v>7315</v>
      </c>
      <c r="K295" t="s">
        <v>7317</v>
      </c>
      <c r="L295" t="s">
        <v>7476</v>
      </c>
      <c r="M295" t="s">
        <v>7341</v>
      </c>
      <c r="N295" t="s">
        <v>7297</v>
      </c>
      <c r="P295" t="b">
        <f>'Completed Species'!B295=B295</f>
        <v>1</v>
      </c>
      <c r="Q295" s="27">
        <f t="shared" si="4"/>
        <v>0</v>
      </c>
    </row>
    <row r="296" spans="1:17" x14ac:dyDescent="0.25">
      <c r="A296">
        <v>295</v>
      </c>
      <c r="B296" t="s">
        <v>3017</v>
      </c>
      <c r="C296">
        <v>65</v>
      </c>
      <c r="D296">
        <v>80</v>
      </c>
      <c r="E296">
        <v>80</v>
      </c>
      <c r="F296">
        <v>63</v>
      </c>
      <c r="G296">
        <v>59</v>
      </c>
      <c r="H296">
        <v>58</v>
      </c>
      <c r="I296">
        <v>405</v>
      </c>
      <c r="J296" t="s">
        <v>7315</v>
      </c>
      <c r="K296" t="s">
        <v>7317</v>
      </c>
      <c r="L296" t="s">
        <v>7476</v>
      </c>
      <c r="M296" t="s">
        <v>7341</v>
      </c>
      <c r="N296" t="s">
        <v>7297</v>
      </c>
      <c r="P296" t="b">
        <f>'Completed Species'!B296=B296</f>
        <v>1</v>
      </c>
      <c r="Q296" s="27">
        <f t="shared" si="4"/>
        <v>0</v>
      </c>
    </row>
    <row r="297" spans="1:17" x14ac:dyDescent="0.25">
      <c r="A297">
        <v>296</v>
      </c>
      <c r="B297" t="s">
        <v>3025</v>
      </c>
      <c r="C297">
        <v>85</v>
      </c>
      <c r="D297">
        <v>105</v>
      </c>
      <c r="E297">
        <v>100</v>
      </c>
      <c r="F297">
        <v>83</v>
      </c>
      <c r="G297">
        <v>79</v>
      </c>
      <c r="H297">
        <v>78</v>
      </c>
      <c r="I297">
        <v>530</v>
      </c>
      <c r="J297" t="s">
        <v>7315</v>
      </c>
      <c r="K297" t="s">
        <v>7317</v>
      </c>
      <c r="L297" t="s">
        <v>7476</v>
      </c>
      <c r="M297" t="s">
        <v>7341</v>
      </c>
      <c r="N297" t="s">
        <v>7297</v>
      </c>
      <c r="P297" t="b">
        <f>'Completed Species'!B297=B297</f>
        <v>1</v>
      </c>
      <c r="Q297" s="27">
        <f t="shared" si="4"/>
        <v>0</v>
      </c>
    </row>
    <row r="298" spans="1:17" x14ac:dyDescent="0.25">
      <c r="A298">
        <v>297</v>
      </c>
      <c r="B298" t="s">
        <v>3034</v>
      </c>
      <c r="C298">
        <v>50</v>
      </c>
      <c r="D298">
        <v>75</v>
      </c>
      <c r="E298">
        <v>25</v>
      </c>
      <c r="F298">
        <v>95</v>
      </c>
      <c r="G298">
        <v>35</v>
      </c>
      <c r="H298">
        <v>45</v>
      </c>
      <c r="I298">
        <v>325</v>
      </c>
      <c r="J298" t="s">
        <v>7329</v>
      </c>
      <c r="K298" t="s">
        <v>7317</v>
      </c>
      <c r="L298" t="s">
        <v>7339</v>
      </c>
      <c r="M298" t="s">
        <v>7316</v>
      </c>
      <c r="N298" t="s">
        <v>7384</v>
      </c>
      <c r="P298" t="b">
        <f>'Completed Species'!B298=B298</f>
        <v>1</v>
      </c>
      <c r="Q298" s="27">
        <f t="shared" si="4"/>
        <v>0</v>
      </c>
    </row>
    <row r="299" spans="1:17" x14ac:dyDescent="0.25">
      <c r="A299">
        <v>298</v>
      </c>
      <c r="B299" t="s">
        <v>3046</v>
      </c>
      <c r="C299">
        <v>75</v>
      </c>
      <c r="D299">
        <v>100</v>
      </c>
      <c r="E299">
        <v>60</v>
      </c>
      <c r="F299">
        <v>120</v>
      </c>
      <c r="G299">
        <v>50</v>
      </c>
      <c r="H299">
        <v>80</v>
      </c>
      <c r="I299">
        <v>485</v>
      </c>
      <c r="J299" t="s">
        <v>7329</v>
      </c>
      <c r="K299" t="s">
        <v>7317</v>
      </c>
      <c r="L299" t="s">
        <v>7339</v>
      </c>
      <c r="M299" t="s">
        <v>7316</v>
      </c>
      <c r="N299" t="s">
        <v>7384</v>
      </c>
      <c r="P299" t="b">
        <f>'Completed Species'!B299=B299</f>
        <v>1</v>
      </c>
      <c r="Q299" s="27">
        <f t="shared" si="4"/>
        <v>0</v>
      </c>
    </row>
    <row r="300" spans="1:17" x14ac:dyDescent="0.25">
      <c r="A300">
        <v>299</v>
      </c>
      <c r="B300" t="s">
        <v>3054</v>
      </c>
      <c r="C300">
        <v>48</v>
      </c>
      <c r="D300">
        <v>67</v>
      </c>
      <c r="E300">
        <v>35</v>
      </c>
      <c r="F300">
        <v>60</v>
      </c>
      <c r="G300">
        <v>55</v>
      </c>
      <c r="H300">
        <v>35</v>
      </c>
      <c r="I300">
        <v>300</v>
      </c>
      <c r="J300" t="s">
        <v>7272</v>
      </c>
      <c r="K300" t="s">
        <v>7263</v>
      </c>
      <c r="L300" t="s">
        <v>10264</v>
      </c>
      <c r="M300" t="s">
        <v>7421</v>
      </c>
      <c r="N300" t="s">
        <v>7300</v>
      </c>
      <c r="P300" t="b">
        <f>'Completed Species'!B300=B300</f>
        <v>1</v>
      </c>
      <c r="Q300" s="27">
        <f t="shared" si="4"/>
        <v>0</v>
      </c>
    </row>
    <row r="301" spans="1:17" x14ac:dyDescent="0.25">
      <c r="A301">
        <v>300</v>
      </c>
      <c r="B301" t="s">
        <v>3068</v>
      </c>
      <c r="C301">
        <v>83</v>
      </c>
      <c r="D301">
        <v>112</v>
      </c>
      <c r="E301">
        <v>60</v>
      </c>
      <c r="F301">
        <v>95</v>
      </c>
      <c r="G301">
        <v>80</v>
      </c>
      <c r="H301">
        <v>60</v>
      </c>
      <c r="I301">
        <v>490</v>
      </c>
      <c r="J301" t="s">
        <v>7272</v>
      </c>
      <c r="K301" t="s">
        <v>7263</v>
      </c>
      <c r="L301" t="s">
        <v>10264</v>
      </c>
      <c r="M301" t="s">
        <v>7421</v>
      </c>
      <c r="N301" t="s">
        <v>7300</v>
      </c>
      <c r="P301" t="b">
        <f>'Completed Species'!B301=B301</f>
        <v>1</v>
      </c>
      <c r="Q301" s="27">
        <f t="shared" si="4"/>
        <v>0</v>
      </c>
    </row>
    <row r="302" spans="1:17" x14ac:dyDescent="0.25">
      <c r="A302">
        <v>301</v>
      </c>
      <c r="B302" t="s">
        <v>3075</v>
      </c>
      <c r="C302">
        <v>78</v>
      </c>
      <c r="D302">
        <v>63</v>
      </c>
      <c r="E302">
        <v>60</v>
      </c>
      <c r="F302">
        <v>23</v>
      </c>
      <c r="G302">
        <v>42</v>
      </c>
      <c r="H302">
        <v>75</v>
      </c>
      <c r="I302">
        <v>341</v>
      </c>
      <c r="J302" t="s">
        <v>7326</v>
      </c>
      <c r="K302" t="s">
        <v>7272</v>
      </c>
      <c r="L302" t="s">
        <v>8446</v>
      </c>
      <c r="M302" t="s">
        <v>7422</v>
      </c>
      <c r="N302" t="s">
        <v>7463</v>
      </c>
      <c r="P302" t="b">
        <f>'Completed Species'!B302=B302</f>
        <v>1</v>
      </c>
      <c r="Q302" s="27">
        <f t="shared" si="4"/>
        <v>0</v>
      </c>
    </row>
    <row r="303" spans="1:17" x14ac:dyDescent="0.25">
      <c r="A303">
        <v>302</v>
      </c>
      <c r="B303" t="s">
        <v>3087</v>
      </c>
      <c r="C303">
        <v>101</v>
      </c>
      <c r="D303">
        <v>89</v>
      </c>
      <c r="E303">
        <v>92</v>
      </c>
      <c r="F303">
        <v>29</v>
      </c>
      <c r="G303">
        <v>52</v>
      </c>
      <c r="H303">
        <v>99</v>
      </c>
      <c r="I303">
        <v>462</v>
      </c>
      <c r="J303" t="s">
        <v>7326</v>
      </c>
      <c r="K303" t="s">
        <v>7272</v>
      </c>
      <c r="L303" t="s">
        <v>8446</v>
      </c>
      <c r="M303" t="s">
        <v>7422</v>
      </c>
      <c r="N303" t="s">
        <v>7463</v>
      </c>
      <c r="P303" t="b">
        <f>'Completed Species'!B303=B303</f>
        <v>1</v>
      </c>
      <c r="Q303" s="27">
        <f t="shared" si="4"/>
        <v>0</v>
      </c>
    </row>
    <row r="304" spans="1:17" x14ac:dyDescent="0.25">
      <c r="A304">
        <v>303</v>
      </c>
      <c r="B304" t="s">
        <v>3094</v>
      </c>
      <c r="C304">
        <v>58</v>
      </c>
      <c r="D304">
        <v>112</v>
      </c>
      <c r="E304">
        <v>109</v>
      </c>
      <c r="F304">
        <v>109</v>
      </c>
      <c r="G304">
        <v>48</v>
      </c>
      <c r="H304">
        <v>48</v>
      </c>
      <c r="I304">
        <v>484</v>
      </c>
      <c r="J304" t="s">
        <v>7306</v>
      </c>
      <c r="K304" t="s">
        <v>7308</v>
      </c>
      <c r="L304" t="s">
        <v>8447</v>
      </c>
      <c r="M304" t="s">
        <v>7418</v>
      </c>
      <c r="N304" t="s">
        <v>7456</v>
      </c>
      <c r="P304" t="b">
        <f>'Completed Species'!B304=B304</f>
        <v>1</v>
      </c>
      <c r="Q304" s="27">
        <f t="shared" si="4"/>
        <v>0</v>
      </c>
    </row>
    <row r="305" spans="1:17" x14ac:dyDescent="0.25">
      <c r="A305">
        <v>304</v>
      </c>
      <c r="B305" t="s">
        <v>3105</v>
      </c>
      <c r="C305">
        <v>65</v>
      </c>
      <c r="D305">
        <v>75</v>
      </c>
      <c r="E305">
        <v>45</v>
      </c>
      <c r="F305">
        <v>95</v>
      </c>
      <c r="G305">
        <v>65</v>
      </c>
      <c r="H305">
        <v>45</v>
      </c>
      <c r="I305">
        <v>390</v>
      </c>
      <c r="J305" t="s">
        <v>7306</v>
      </c>
      <c r="K305" t="s">
        <v>7279</v>
      </c>
      <c r="L305" t="s">
        <v>7291</v>
      </c>
      <c r="M305" t="s">
        <v>7362</v>
      </c>
      <c r="N305" t="s">
        <v>7370</v>
      </c>
      <c r="P305" t="b">
        <f>'Completed Species'!B305=B305</f>
        <v>1</v>
      </c>
      <c r="Q305" s="27">
        <f t="shared" si="4"/>
        <v>0</v>
      </c>
    </row>
    <row r="306" spans="1:17" x14ac:dyDescent="0.25">
      <c r="A306">
        <v>305</v>
      </c>
      <c r="B306" t="s">
        <v>3117</v>
      </c>
      <c r="C306">
        <v>86</v>
      </c>
      <c r="D306">
        <v>106</v>
      </c>
      <c r="E306">
        <v>76</v>
      </c>
      <c r="F306">
        <v>95</v>
      </c>
      <c r="G306">
        <v>96</v>
      </c>
      <c r="H306">
        <v>56</v>
      </c>
      <c r="I306">
        <v>515</v>
      </c>
      <c r="J306" t="s">
        <v>7306</v>
      </c>
      <c r="K306" t="s">
        <v>7279</v>
      </c>
      <c r="L306" t="s">
        <v>7291</v>
      </c>
      <c r="M306" t="s">
        <v>7362</v>
      </c>
      <c r="N306" t="s">
        <v>7370</v>
      </c>
      <c r="P306" t="b">
        <f>'Completed Species'!B306=B306</f>
        <v>1</v>
      </c>
      <c r="Q306" s="27">
        <f t="shared" si="4"/>
        <v>0</v>
      </c>
    </row>
    <row r="307" spans="1:17" x14ac:dyDescent="0.25">
      <c r="A307">
        <v>306</v>
      </c>
      <c r="B307" t="s">
        <v>3125</v>
      </c>
      <c r="C307">
        <v>40</v>
      </c>
      <c r="D307">
        <v>20</v>
      </c>
      <c r="E307">
        <v>45</v>
      </c>
      <c r="F307">
        <v>20</v>
      </c>
      <c r="G307">
        <v>20</v>
      </c>
      <c r="H307">
        <v>45</v>
      </c>
      <c r="I307">
        <v>190</v>
      </c>
      <c r="J307" t="s">
        <v>7315</v>
      </c>
      <c r="L307" t="s">
        <v>8456</v>
      </c>
      <c r="M307" t="s">
        <v>7423</v>
      </c>
      <c r="N307" t="s">
        <v>7361</v>
      </c>
      <c r="P307" t="b">
        <f>'Completed Species'!B307=B307</f>
        <v>1</v>
      </c>
      <c r="Q307" s="27">
        <f t="shared" si="4"/>
        <v>0</v>
      </c>
    </row>
    <row r="308" spans="1:17" x14ac:dyDescent="0.25">
      <c r="A308">
        <v>307</v>
      </c>
      <c r="B308" t="s">
        <v>3136</v>
      </c>
      <c r="C308">
        <v>45</v>
      </c>
      <c r="D308">
        <v>35</v>
      </c>
      <c r="E308">
        <v>55</v>
      </c>
      <c r="F308">
        <v>25</v>
      </c>
      <c r="G308">
        <v>35</v>
      </c>
      <c r="H308">
        <v>55</v>
      </c>
      <c r="I308">
        <v>250</v>
      </c>
      <c r="J308" t="s">
        <v>7315</v>
      </c>
      <c r="L308" t="s">
        <v>8456</v>
      </c>
      <c r="M308" t="s">
        <v>7423</v>
      </c>
      <c r="N308" t="s">
        <v>7361</v>
      </c>
      <c r="P308" t="b">
        <f>'Completed Species'!B308=B308</f>
        <v>1</v>
      </c>
      <c r="Q308" s="27">
        <f t="shared" si="4"/>
        <v>0</v>
      </c>
    </row>
    <row r="309" spans="1:17" x14ac:dyDescent="0.25">
      <c r="A309">
        <v>308</v>
      </c>
      <c r="B309" t="s">
        <v>3144</v>
      </c>
      <c r="C309">
        <v>90</v>
      </c>
      <c r="D309">
        <v>50</v>
      </c>
      <c r="E309">
        <v>90</v>
      </c>
      <c r="F309">
        <v>50</v>
      </c>
      <c r="G309">
        <v>50</v>
      </c>
      <c r="H309">
        <v>90</v>
      </c>
      <c r="I309">
        <v>420</v>
      </c>
      <c r="J309" t="s">
        <v>7315</v>
      </c>
      <c r="L309" t="s">
        <v>8456</v>
      </c>
      <c r="M309" t="s">
        <v>7423</v>
      </c>
      <c r="N309" t="s">
        <v>7361</v>
      </c>
      <c r="P309" t="b">
        <f>'Completed Species'!B309=B309</f>
        <v>1</v>
      </c>
      <c r="Q309" s="27">
        <f t="shared" si="4"/>
        <v>0</v>
      </c>
    </row>
    <row r="310" spans="1:17" x14ac:dyDescent="0.25">
      <c r="A310">
        <v>309</v>
      </c>
      <c r="B310" t="s">
        <v>3153</v>
      </c>
      <c r="C310">
        <v>61</v>
      </c>
      <c r="D310">
        <v>52</v>
      </c>
      <c r="E310">
        <v>100</v>
      </c>
      <c r="F310">
        <v>70</v>
      </c>
      <c r="G310">
        <v>82</v>
      </c>
      <c r="H310">
        <v>120</v>
      </c>
      <c r="I310">
        <v>485</v>
      </c>
      <c r="J310" t="s">
        <v>7326</v>
      </c>
      <c r="K310" t="s">
        <v>7279</v>
      </c>
      <c r="L310" t="s">
        <v>8443</v>
      </c>
      <c r="M310" t="s">
        <v>7424</v>
      </c>
      <c r="N310" t="s">
        <v>7264</v>
      </c>
      <c r="P310" t="b">
        <f>'Completed Species'!B310=B310</f>
        <v>1</v>
      </c>
      <c r="Q310" s="27">
        <f t="shared" si="4"/>
        <v>0</v>
      </c>
    </row>
    <row r="311" spans="1:17" x14ac:dyDescent="0.25">
      <c r="A311">
        <v>310</v>
      </c>
      <c r="B311" t="s">
        <v>3164</v>
      </c>
      <c r="C311">
        <v>54</v>
      </c>
      <c r="D311">
        <v>46</v>
      </c>
      <c r="E311">
        <v>50</v>
      </c>
      <c r="F311">
        <v>56</v>
      </c>
      <c r="G311">
        <v>60</v>
      </c>
      <c r="H311">
        <v>54</v>
      </c>
      <c r="I311">
        <v>320</v>
      </c>
      <c r="J311" t="s">
        <v>7308</v>
      </c>
      <c r="K311" t="s">
        <v>7266</v>
      </c>
      <c r="L311" t="s">
        <v>7417</v>
      </c>
      <c r="M311" t="s">
        <v>9780</v>
      </c>
      <c r="N311" t="s">
        <v>7270</v>
      </c>
      <c r="P311" t="b">
        <f>'Completed Species'!B311=B311</f>
        <v>1</v>
      </c>
      <c r="Q311" s="27">
        <f t="shared" si="4"/>
        <v>0</v>
      </c>
    </row>
    <row r="312" spans="1:17" x14ac:dyDescent="0.25">
      <c r="A312">
        <v>311</v>
      </c>
      <c r="B312" t="s">
        <v>3175</v>
      </c>
      <c r="C312">
        <v>72</v>
      </c>
      <c r="D312">
        <v>64</v>
      </c>
      <c r="E312">
        <v>67</v>
      </c>
      <c r="F312">
        <v>75</v>
      </c>
      <c r="G312">
        <v>80</v>
      </c>
      <c r="H312">
        <v>72</v>
      </c>
      <c r="I312">
        <v>430</v>
      </c>
      <c r="J312" t="s">
        <v>7308</v>
      </c>
      <c r="K312" t="s">
        <v>7266</v>
      </c>
      <c r="L312" t="s">
        <v>7417</v>
      </c>
      <c r="M312" t="s">
        <v>9780</v>
      </c>
      <c r="N312" t="s">
        <v>7270</v>
      </c>
      <c r="P312" t="b">
        <f>'Completed Species'!B312=B312</f>
        <v>1</v>
      </c>
      <c r="Q312" s="27">
        <f t="shared" si="4"/>
        <v>0</v>
      </c>
    </row>
    <row r="313" spans="1:17" x14ac:dyDescent="0.25">
      <c r="A313">
        <v>312</v>
      </c>
      <c r="B313" t="s">
        <v>3181</v>
      </c>
      <c r="C313">
        <v>80</v>
      </c>
      <c r="D313">
        <v>75</v>
      </c>
      <c r="E313">
        <v>85</v>
      </c>
      <c r="F313">
        <v>95</v>
      </c>
      <c r="G313">
        <v>105</v>
      </c>
      <c r="H313">
        <v>90</v>
      </c>
      <c r="I313">
        <v>530</v>
      </c>
      <c r="J313" t="s">
        <v>7308</v>
      </c>
      <c r="K313" t="s">
        <v>7266</v>
      </c>
      <c r="L313" t="s">
        <v>7417</v>
      </c>
      <c r="M313" t="s">
        <v>9780</v>
      </c>
      <c r="N313" t="s">
        <v>7270</v>
      </c>
      <c r="P313" t="b">
        <f>'Completed Species'!B313=B313</f>
        <v>1</v>
      </c>
      <c r="Q313" s="27">
        <f t="shared" si="4"/>
        <v>0</v>
      </c>
    </row>
    <row r="314" spans="1:17" x14ac:dyDescent="0.25">
      <c r="A314">
        <v>313</v>
      </c>
      <c r="B314" t="s">
        <v>3188</v>
      </c>
      <c r="C314">
        <v>40</v>
      </c>
      <c r="D314">
        <v>50</v>
      </c>
      <c r="E314">
        <v>90</v>
      </c>
      <c r="F314">
        <v>65</v>
      </c>
      <c r="G314">
        <v>30</v>
      </c>
      <c r="H314">
        <v>55</v>
      </c>
      <c r="I314">
        <v>330</v>
      </c>
      <c r="J314" t="s">
        <v>7317</v>
      </c>
      <c r="K314" t="s">
        <v>7272</v>
      </c>
      <c r="L314" t="s">
        <v>7466</v>
      </c>
      <c r="M314" t="s">
        <v>7426</v>
      </c>
      <c r="N314" t="s">
        <v>7349</v>
      </c>
      <c r="P314" t="b">
        <f>'Completed Species'!B314=B314</f>
        <v>1</v>
      </c>
      <c r="Q314" s="27">
        <f t="shared" si="4"/>
        <v>0</v>
      </c>
    </row>
    <row r="315" spans="1:17" x14ac:dyDescent="0.25">
      <c r="A315">
        <v>314</v>
      </c>
      <c r="B315" t="s">
        <v>3200</v>
      </c>
      <c r="C315">
        <v>70</v>
      </c>
      <c r="D315">
        <v>90</v>
      </c>
      <c r="E315">
        <v>110</v>
      </c>
      <c r="F315">
        <v>95</v>
      </c>
      <c r="G315">
        <v>60</v>
      </c>
      <c r="H315">
        <v>75</v>
      </c>
      <c r="I315">
        <v>500</v>
      </c>
      <c r="J315" t="s">
        <v>7317</v>
      </c>
      <c r="K315" t="s">
        <v>7272</v>
      </c>
      <c r="L315" t="s">
        <v>7466</v>
      </c>
      <c r="M315" t="s">
        <v>7426</v>
      </c>
      <c r="N315" t="s">
        <v>7349</v>
      </c>
      <c r="P315" t="b">
        <f>'Completed Species'!B315=B315</f>
        <v>1</v>
      </c>
      <c r="Q315" s="27">
        <f t="shared" si="4"/>
        <v>0</v>
      </c>
    </row>
    <row r="316" spans="1:17" x14ac:dyDescent="0.25">
      <c r="A316">
        <v>315</v>
      </c>
      <c r="B316" t="s">
        <v>3206</v>
      </c>
      <c r="C316">
        <v>70</v>
      </c>
      <c r="D316">
        <v>75</v>
      </c>
      <c r="E316">
        <v>65</v>
      </c>
      <c r="F316">
        <v>115</v>
      </c>
      <c r="G316">
        <v>75</v>
      </c>
      <c r="H316">
        <v>75</v>
      </c>
      <c r="I316">
        <v>475</v>
      </c>
      <c r="J316" t="s">
        <v>7266</v>
      </c>
      <c r="L316" t="s">
        <v>7405</v>
      </c>
      <c r="P316" t="b">
        <f>'Completed Species'!B316=B316</f>
        <v>1</v>
      </c>
      <c r="Q316" s="27">
        <f t="shared" si="4"/>
        <v>0</v>
      </c>
    </row>
    <row r="317" spans="1:17" x14ac:dyDescent="0.25">
      <c r="A317">
        <v>316</v>
      </c>
      <c r="B317" t="s">
        <v>3216</v>
      </c>
      <c r="C317">
        <v>100</v>
      </c>
      <c r="D317">
        <v>77</v>
      </c>
      <c r="E317">
        <v>77</v>
      </c>
      <c r="F317">
        <v>90</v>
      </c>
      <c r="G317">
        <v>128</v>
      </c>
      <c r="H317">
        <v>128</v>
      </c>
      <c r="I317">
        <v>600</v>
      </c>
      <c r="J317" t="s">
        <v>7308</v>
      </c>
      <c r="K317" t="s">
        <v>7288</v>
      </c>
      <c r="L317" t="s">
        <v>8485</v>
      </c>
      <c r="M317" t="s">
        <v>9780</v>
      </c>
      <c r="N317" t="s">
        <v>8453</v>
      </c>
      <c r="P317" t="b">
        <f>'Completed Species'!B317=B317</f>
        <v>1</v>
      </c>
      <c r="Q317" s="27">
        <f t="shared" si="4"/>
        <v>0</v>
      </c>
    </row>
    <row r="318" spans="1:17" x14ac:dyDescent="0.25">
      <c r="A318">
        <v>317</v>
      </c>
      <c r="B318" t="s">
        <v>3230</v>
      </c>
      <c r="C318">
        <v>45</v>
      </c>
      <c r="D318">
        <v>65</v>
      </c>
      <c r="E318">
        <v>35</v>
      </c>
      <c r="F318">
        <v>45</v>
      </c>
      <c r="G318">
        <v>20</v>
      </c>
      <c r="H318">
        <v>30</v>
      </c>
      <c r="I318">
        <v>240</v>
      </c>
      <c r="J318" t="s">
        <v>7319</v>
      </c>
      <c r="L318" t="s">
        <v>7350</v>
      </c>
      <c r="M318" t="s">
        <v>7297</v>
      </c>
      <c r="N318" t="s">
        <v>7447</v>
      </c>
      <c r="P318" t="b">
        <f>'Completed Species'!B318=B318</f>
        <v>1</v>
      </c>
      <c r="Q318" s="27">
        <f t="shared" si="4"/>
        <v>0</v>
      </c>
    </row>
    <row r="319" spans="1:17" x14ac:dyDescent="0.25">
      <c r="A319">
        <v>318</v>
      </c>
      <c r="B319" t="s">
        <v>3241</v>
      </c>
      <c r="C319">
        <v>80</v>
      </c>
      <c r="D319">
        <v>100</v>
      </c>
      <c r="E319">
        <v>70</v>
      </c>
      <c r="F319">
        <v>90</v>
      </c>
      <c r="G319">
        <v>40</v>
      </c>
      <c r="H319">
        <v>70</v>
      </c>
      <c r="I319">
        <v>450</v>
      </c>
      <c r="J319" t="s">
        <v>7319</v>
      </c>
      <c r="L319" t="s">
        <v>7350</v>
      </c>
      <c r="M319" t="s">
        <v>7297</v>
      </c>
      <c r="N319" t="s">
        <v>7447</v>
      </c>
      <c r="P319" t="b">
        <f>'Completed Species'!B319=B319</f>
        <v>1</v>
      </c>
      <c r="Q319" s="27">
        <f t="shared" si="4"/>
        <v>0</v>
      </c>
    </row>
    <row r="320" spans="1:17" x14ac:dyDescent="0.25">
      <c r="A320">
        <v>319</v>
      </c>
      <c r="B320" t="s">
        <v>3248</v>
      </c>
      <c r="C320">
        <v>50</v>
      </c>
      <c r="D320">
        <v>70</v>
      </c>
      <c r="E320">
        <v>40</v>
      </c>
      <c r="F320">
        <v>70</v>
      </c>
      <c r="G320">
        <v>50</v>
      </c>
      <c r="H320">
        <v>40</v>
      </c>
      <c r="I320">
        <v>320</v>
      </c>
      <c r="J320" t="s">
        <v>7315</v>
      </c>
      <c r="K320" t="s">
        <v>7313</v>
      </c>
      <c r="L320" t="s">
        <v>7369</v>
      </c>
      <c r="M320" t="s">
        <v>8477</v>
      </c>
      <c r="N320" t="s">
        <v>7333</v>
      </c>
      <c r="P320" t="b">
        <f>'Completed Species'!B320=B320</f>
        <v>1</v>
      </c>
      <c r="Q320" s="27">
        <f t="shared" si="4"/>
        <v>0</v>
      </c>
    </row>
    <row r="321" spans="1:17" x14ac:dyDescent="0.25">
      <c r="A321">
        <v>320</v>
      </c>
      <c r="B321" t="s">
        <v>3260</v>
      </c>
      <c r="C321">
        <v>65</v>
      </c>
      <c r="D321">
        <v>95</v>
      </c>
      <c r="E321">
        <v>50</v>
      </c>
      <c r="F321">
        <v>90</v>
      </c>
      <c r="G321">
        <v>70</v>
      </c>
      <c r="H321">
        <v>50</v>
      </c>
      <c r="I321">
        <v>420</v>
      </c>
      <c r="J321" t="s">
        <v>7315</v>
      </c>
      <c r="K321" t="s">
        <v>7313</v>
      </c>
      <c r="L321" t="s">
        <v>7369</v>
      </c>
      <c r="M321" t="s">
        <v>8477</v>
      </c>
      <c r="N321" t="s">
        <v>7333</v>
      </c>
      <c r="P321" t="b">
        <f>'Completed Species'!B321=B321</f>
        <v>1</v>
      </c>
      <c r="Q321" s="27">
        <f t="shared" si="4"/>
        <v>0</v>
      </c>
    </row>
    <row r="322" spans="1:17" x14ac:dyDescent="0.25">
      <c r="A322">
        <v>321</v>
      </c>
      <c r="B322" t="s">
        <v>3266</v>
      </c>
      <c r="C322">
        <v>95</v>
      </c>
      <c r="D322">
        <v>115</v>
      </c>
      <c r="E322">
        <v>80</v>
      </c>
      <c r="F322">
        <v>100</v>
      </c>
      <c r="G322">
        <v>75</v>
      </c>
      <c r="H322">
        <v>65</v>
      </c>
      <c r="I322">
        <v>530</v>
      </c>
      <c r="J322" t="s">
        <v>7315</v>
      </c>
      <c r="K322" t="s">
        <v>7313</v>
      </c>
      <c r="L322" t="s">
        <v>7369</v>
      </c>
      <c r="M322" t="s">
        <v>8477</v>
      </c>
      <c r="N322" t="s">
        <v>7333</v>
      </c>
      <c r="P322" t="b">
        <f>'Completed Species'!B322=B322</f>
        <v>1</v>
      </c>
      <c r="Q322" s="27">
        <f t="shared" si="4"/>
        <v>0</v>
      </c>
    </row>
    <row r="323" spans="1:17" x14ac:dyDescent="0.25">
      <c r="A323">
        <v>322</v>
      </c>
      <c r="B323" t="s">
        <v>3273</v>
      </c>
      <c r="C323">
        <v>50</v>
      </c>
      <c r="D323">
        <v>92</v>
      </c>
      <c r="E323">
        <v>108</v>
      </c>
      <c r="F323">
        <v>35</v>
      </c>
      <c r="G323">
        <v>92</v>
      </c>
      <c r="H323">
        <v>108</v>
      </c>
      <c r="I323">
        <v>485</v>
      </c>
      <c r="J323" t="s">
        <v>7313</v>
      </c>
      <c r="K323" t="s">
        <v>7336</v>
      </c>
      <c r="L323" t="s">
        <v>14446</v>
      </c>
      <c r="M323" t="s">
        <v>10270</v>
      </c>
      <c r="N323" t="s">
        <v>8475</v>
      </c>
      <c r="P323" t="b">
        <f>'Completed Species'!B323=B323</f>
        <v>1</v>
      </c>
      <c r="Q323" s="27">
        <f t="shared" ref="Q323:Q386" si="5">SUM(C323:H323)-I323</f>
        <v>0</v>
      </c>
    </row>
    <row r="324" spans="1:17" x14ac:dyDescent="0.25">
      <c r="A324">
        <v>323</v>
      </c>
      <c r="B324" t="s">
        <v>3283</v>
      </c>
      <c r="C324">
        <v>65</v>
      </c>
      <c r="D324">
        <v>130</v>
      </c>
      <c r="E324">
        <v>60</v>
      </c>
      <c r="F324">
        <v>75</v>
      </c>
      <c r="G324">
        <v>75</v>
      </c>
      <c r="H324">
        <v>60</v>
      </c>
      <c r="I324">
        <v>465</v>
      </c>
      <c r="J324" t="s">
        <v>7336</v>
      </c>
      <c r="L324" t="s">
        <v>8485</v>
      </c>
      <c r="M324" t="s">
        <v>7427</v>
      </c>
      <c r="N324" t="s">
        <v>8463</v>
      </c>
      <c r="P324" t="b">
        <f>'Completed Species'!B324=B324</f>
        <v>1</v>
      </c>
      <c r="Q324" s="27">
        <f t="shared" si="5"/>
        <v>0</v>
      </c>
    </row>
    <row r="325" spans="1:17" x14ac:dyDescent="0.25">
      <c r="A325">
        <v>324</v>
      </c>
      <c r="B325" t="s">
        <v>3295</v>
      </c>
      <c r="C325">
        <v>45</v>
      </c>
      <c r="D325">
        <v>35</v>
      </c>
      <c r="E325">
        <v>60</v>
      </c>
      <c r="F325">
        <v>68</v>
      </c>
      <c r="G325">
        <v>50</v>
      </c>
      <c r="H325">
        <v>67</v>
      </c>
      <c r="I325">
        <v>325</v>
      </c>
      <c r="J325" t="s">
        <v>7326</v>
      </c>
      <c r="L325" t="s">
        <v>7421</v>
      </c>
      <c r="M325" t="s">
        <v>7406</v>
      </c>
      <c r="N325" t="s">
        <v>8464</v>
      </c>
      <c r="P325" t="b">
        <f>'Completed Species'!B325=B325</f>
        <v>1</v>
      </c>
      <c r="Q325" s="27">
        <f t="shared" si="5"/>
        <v>0</v>
      </c>
    </row>
    <row r="326" spans="1:17" x14ac:dyDescent="0.25">
      <c r="A326">
        <v>325</v>
      </c>
      <c r="B326" t="s">
        <v>3307</v>
      </c>
      <c r="C326">
        <v>64</v>
      </c>
      <c r="D326">
        <v>60</v>
      </c>
      <c r="E326">
        <v>75</v>
      </c>
      <c r="F326">
        <v>90</v>
      </c>
      <c r="G326">
        <v>70</v>
      </c>
      <c r="H326">
        <v>89</v>
      </c>
      <c r="I326">
        <v>448</v>
      </c>
      <c r="J326" t="s">
        <v>7326</v>
      </c>
      <c r="L326" t="s">
        <v>7421</v>
      </c>
      <c r="M326" t="s">
        <v>7406</v>
      </c>
      <c r="N326" t="s">
        <v>8464</v>
      </c>
      <c r="P326" t="b">
        <f>'Completed Species'!B326=B326</f>
        <v>1</v>
      </c>
      <c r="Q326" s="27">
        <f t="shared" si="5"/>
        <v>0</v>
      </c>
    </row>
    <row r="327" spans="1:17" x14ac:dyDescent="0.25">
      <c r="A327">
        <v>326</v>
      </c>
      <c r="B327" t="s">
        <v>3313</v>
      </c>
      <c r="C327">
        <v>79</v>
      </c>
      <c r="D327">
        <v>65</v>
      </c>
      <c r="E327">
        <v>80</v>
      </c>
      <c r="F327">
        <v>100</v>
      </c>
      <c r="G327">
        <v>81</v>
      </c>
      <c r="H327">
        <v>95</v>
      </c>
      <c r="I327">
        <v>500</v>
      </c>
      <c r="J327" t="s">
        <v>7326</v>
      </c>
      <c r="K327" t="s">
        <v>7278</v>
      </c>
      <c r="L327" t="s">
        <v>7421</v>
      </c>
      <c r="M327" t="s">
        <v>7406</v>
      </c>
      <c r="N327" t="s">
        <v>8464</v>
      </c>
      <c r="P327" t="b">
        <f>'Completed Species'!B327=B327</f>
        <v>1</v>
      </c>
      <c r="Q327" s="27">
        <f t="shared" si="5"/>
        <v>0</v>
      </c>
    </row>
    <row r="328" spans="1:17" x14ac:dyDescent="0.25">
      <c r="A328">
        <v>327</v>
      </c>
      <c r="B328" t="s">
        <v>3321</v>
      </c>
      <c r="C328">
        <v>40</v>
      </c>
      <c r="D328">
        <v>35</v>
      </c>
      <c r="E328">
        <v>80</v>
      </c>
      <c r="F328">
        <v>30</v>
      </c>
      <c r="G328">
        <v>55</v>
      </c>
      <c r="H328">
        <v>60</v>
      </c>
      <c r="I328">
        <v>300</v>
      </c>
      <c r="J328" t="s">
        <v>7313</v>
      </c>
      <c r="K328" t="s">
        <v>7263</v>
      </c>
      <c r="L328" t="s">
        <v>7274</v>
      </c>
      <c r="M328" t="s">
        <v>8495</v>
      </c>
      <c r="N328" t="s">
        <v>7413</v>
      </c>
      <c r="P328" t="b">
        <f>'Completed Species'!B328=B328</f>
        <v>1</v>
      </c>
      <c r="Q328" s="27">
        <f t="shared" si="5"/>
        <v>0</v>
      </c>
    </row>
    <row r="329" spans="1:17" x14ac:dyDescent="0.25">
      <c r="A329">
        <v>328</v>
      </c>
      <c r="B329" t="s">
        <v>3333</v>
      </c>
      <c r="C329">
        <v>60</v>
      </c>
      <c r="D329">
        <v>55</v>
      </c>
      <c r="E329">
        <v>100</v>
      </c>
      <c r="F329">
        <v>50</v>
      </c>
      <c r="G329">
        <v>75</v>
      </c>
      <c r="H329">
        <v>80</v>
      </c>
      <c r="I329">
        <v>420</v>
      </c>
      <c r="J329" t="s">
        <v>7313</v>
      </c>
      <c r="K329" t="s">
        <v>7263</v>
      </c>
      <c r="L329" t="s">
        <v>7274</v>
      </c>
      <c r="M329" t="s">
        <v>8495</v>
      </c>
      <c r="N329" t="s">
        <v>7413</v>
      </c>
      <c r="P329" t="b">
        <f>'Completed Species'!B329=B329</f>
        <v>1</v>
      </c>
      <c r="Q329" s="27">
        <f t="shared" si="5"/>
        <v>0</v>
      </c>
    </row>
    <row r="330" spans="1:17" x14ac:dyDescent="0.25">
      <c r="A330">
        <v>329</v>
      </c>
      <c r="B330" t="s">
        <v>3342</v>
      </c>
      <c r="C330">
        <v>80</v>
      </c>
      <c r="D330">
        <v>95</v>
      </c>
      <c r="E330">
        <v>130</v>
      </c>
      <c r="F330">
        <v>70</v>
      </c>
      <c r="G330">
        <v>135</v>
      </c>
      <c r="H330">
        <v>90</v>
      </c>
      <c r="I330">
        <v>600</v>
      </c>
      <c r="J330" t="s">
        <v>7313</v>
      </c>
      <c r="K330" t="s">
        <v>7263</v>
      </c>
      <c r="L330" t="s">
        <v>7274</v>
      </c>
      <c r="M330" t="s">
        <v>8495</v>
      </c>
      <c r="N330" t="s">
        <v>7413</v>
      </c>
      <c r="P330" t="b">
        <f>'Completed Species'!B330=B330</f>
        <v>1</v>
      </c>
      <c r="Q330" s="27">
        <f t="shared" si="5"/>
        <v>0</v>
      </c>
    </row>
    <row r="331" spans="1:17" x14ac:dyDescent="0.25">
      <c r="A331">
        <v>330</v>
      </c>
      <c r="B331" t="s">
        <v>3349</v>
      </c>
      <c r="C331">
        <v>100</v>
      </c>
      <c r="D331">
        <v>95</v>
      </c>
      <c r="E331">
        <v>70</v>
      </c>
      <c r="F331">
        <v>45</v>
      </c>
      <c r="G331">
        <v>40</v>
      </c>
      <c r="H331">
        <v>65</v>
      </c>
      <c r="I331">
        <v>415</v>
      </c>
      <c r="J331" t="s">
        <v>7306</v>
      </c>
      <c r="K331" t="s">
        <v>7272</v>
      </c>
      <c r="L331" t="s">
        <v>8465</v>
      </c>
      <c r="M331" t="s">
        <v>7428</v>
      </c>
      <c r="N331" t="s">
        <v>7424</v>
      </c>
      <c r="P331" t="b">
        <f>'Completed Species'!B331=B331</f>
        <v>1</v>
      </c>
      <c r="Q331" s="27">
        <f t="shared" si="5"/>
        <v>0</v>
      </c>
    </row>
    <row r="332" spans="1:17" x14ac:dyDescent="0.25">
      <c r="A332">
        <v>331</v>
      </c>
      <c r="B332" t="s">
        <v>3360</v>
      </c>
      <c r="C332">
        <v>30</v>
      </c>
      <c r="D332">
        <v>30</v>
      </c>
      <c r="E332">
        <v>65</v>
      </c>
      <c r="F332">
        <v>60</v>
      </c>
      <c r="G332">
        <v>60</v>
      </c>
      <c r="H332">
        <v>75</v>
      </c>
      <c r="I332">
        <v>320</v>
      </c>
      <c r="J332" t="s">
        <v>7336</v>
      </c>
      <c r="K332" t="s">
        <v>7315</v>
      </c>
      <c r="L332" t="s">
        <v>7460</v>
      </c>
      <c r="M332" t="s">
        <v>7340</v>
      </c>
      <c r="N332" t="s">
        <v>7328</v>
      </c>
      <c r="P332" t="b">
        <f>'Completed Species'!B332=B332</f>
        <v>1</v>
      </c>
      <c r="Q332" s="27">
        <f t="shared" si="5"/>
        <v>0</v>
      </c>
    </row>
    <row r="333" spans="1:17" x14ac:dyDescent="0.25">
      <c r="A333">
        <v>332</v>
      </c>
      <c r="B333" t="s">
        <v>3371</v>
      </c>
      <c r="C333">
        <v>60</v>
      </c>
      <c r="D333">
        <v>50</v>
      </c>
      <c r="E333">
        <v>85</v>
      </c>
      <c r="F333">
        <v>80</v>
      </c>
      <c r="G333">
        <v>80</v>
      </c>
      <c r="H333">
        <v>95</v>
      </c>
      <c r="I333">
        <v>450</v>
      </c>
      <c r="J333" t="s">
        <v>7336</v>
      </c>
      <c r="K333" t="s">
        <v>7315</v>
      </c>
      <c r="L333" t="s">
        <v>7460</v>
      </c>
      <c r="M333" t="s">
        <v>7340</v>
      </c>
      <c r="N333" t="s">
        <v>7328</v>
      </c>
      <c r="P333" t="b">
        <f>'Completed Species'!B333=B333</f>
        <v>1</v>
      </c>
      <c r="Q333" s="27">
        <f t="shared" si="5"/>
        <v>0</v>
      </c>
    </row>
    <row r="334" spans="1:17" x14ac:dyDescent="0.25">
      <c r="A334">
        <v>333</v>
      </c>
      <c r="B334" t="s">
        <v>3378</v>
      </c>
      <c r="C334">
        <v>30</v>
      </c>
      <c r="D334">
        <v>55</v>
      </c>
      <c r="E334">
        <v>70</v>
      </c>
      <c r="F334">
        <v>45</v>
      </c>
      <c r="G334">
        <v>30</v>
      </c>
      <c r="H334">
        <v>40</v>
      </c>
      <c r="I334">
        <v>270</v>
      </c>
      <c r="J334" t="s">
        <v>7368</v>
      </c>
      <c r="K334" t="s">
        <v>7306</v>
      </c>
      <c r="L334" t="s">
        <v>7395</v>
      </c>
      <c r="M334" t="s">
        <v>7362</v>
      </c>
      <c r="N334" t="s">
        <v>7446</v>
      </c>
      <c r="P334" t="b">
        <f>'Completed Species'!B334=B334</f>
        <v>1</v>
      </c>
      <c r="Q334" s="27">
        <f t="shared" si="5"/>
        <v>0</v>
      </c>
    </row>
    <row r="335" spans="1:17" x14ac:dyDescent="0.25">
      <c r="A335">
        <v>334</v>
      </c>
      <c r="B335" t="s">
        <v>3391</v>
      </c>
      <c r="C335">
        <v>65</v>
      </c>
      <c r="D335">
        <v>90</v>
      </c>
      <c r="E335">
        <v>50</v>
      </c>
      <c r="F335">
        <v>160</v>
      </c>
      <c r="G335">
        <v>45</v>
      </c>
      <c r="H335">
        <v>50</v>
      </c>
      <c r="I335">
        <v>460</v>
      </c>
      <c r="J335" t="s">
        <v>7296</v>
      </c>
      <c r="K335" t="s">
        <v>7306</v>
      </c>
      <c r="L335" t="s">
        <v>7339</v>
      </c>
      <c r="M335" t="s">
        <v>7284</v>
      </c>
      <c r="N335" t="s">
        <v>7334</v>
      </c>
      <c r="P335" t="b">
        <f>'Completed Species'!B335=B335</f>
        <v>1</v>
      </c>
      <c r="Q335" s="27">
        <f t="shared" si="5"/>
        <v>0</v>
      </c>
    </row>
    <row r="336" spans="1:17" x14ac:dyDescent="0.25">
      <c r="A336">
        <v>335</v>
      </c>
      <c r="B336" t="s">
        <v>3401</v>
      </c>
      <c r="C336">
        <v>1</v>
      </c>
      <c r="D336">
        <v>30</v>
      </c>
      <c r="E336">
        <v>45</v>
      </c>
      <c r="F336">
        <v>80</v>
      </c>
      <c r="G336">
        <v>100</v>
      </c>
      <c r="H336">
        <v>30</v>
      </c>
      <c r="I336">
        <v>286</v>
      </c>
      <c r="J336" t="s">
        <v>7336</v>
      </c>
      <c r="K336" t="s">
        <v>7306</v>
      </c>
      <c r="L336" t="s">
        <v>8492</v>
      </c>
      <c r="P336" t="b">
        <f>'Completed Species'!B336=B336</f>
        <v>1</v>
      </c>
      <c r="Q336" s="27">
        <f t="shared" si="5"/>
        <v>0</v>
      </c>
    </row>
    <row r="337" spans="1:17" x14ac:dyDescent="0.25">
      <c r="A337">
        <v>336</v>
      </c>
      <c r="B337" t="s">
        <v>3410</v>
      </c>
      <c r="C337">
        <v>72</v>
      </c>
      <c r="D337">
        <v>45</v>
      </c>
      <c r="E337">
        <v>50</v>
      </c>
      <c r="F337">
        <v>38</v>
      </c>
      <c r="G337">
        <v>45</v>
      </c>
      <c r="H337">
        <v>50</v>
      </c>
      <c r="I337">
        <v>300</v>
      </c>
      <c r="J337" t="s">
        <v>7263</v>
      </c>
      <c r="K337" t="s">
        <v>7309</v>
      </c>
      <c r="L337" t="s">
        <v>14449</v>
      </c>
      <c r="M337" t="s">
        <v>8859</v>
      </c>
      <c r="N337" t="s">
        <v>8445</v>
      </c>
      <c r="P337" t="b">
        <f>'Completed Species'!B337=B337</f>
        <v>1</v>
      </c>
      <c r="Q337" s="27">
        <f t="shared" si="5"/>
        <v>0</v>
      </c>
    </row>
    <row r="338" spans="1:17" x14ac:dyDescent="0.25">
      <c r="A338">
        <v>337</v>
      </c>
      <c r="B338" t="s">
        <v>3423</v>
      </c>
      <c r="C338">
        <v>92</v>
      </c>
      <c r="D338">
        <v>65</v>
      </c>
      <c r="E338">
        <v>70</v>
      </c>
      <c r="F338">
        <v>58</v>
      </c>
      <c r="G338">
        <v>65</v>
      </c>
      <c r="H338">
        <v>70</v>
      </c>
      <c r="I338">
        <v>420</v>
      </c>
      <c r="J338" t="s">
        <v>7263</v>
      </c>
      <c r="K338" t="s">
        <v>7309</v>
      </c>
      <c r="L338" t="s">
        <v>14449</v>
      </c>
      <c r="M338" t="s">
        <v>8859</v>
      </c>
      <c r="N338" t="s">
        <v>8445</v>
      </c>
      <c r="P338" t="b">
        <f>'Completed Species'!B338=B338</f>
        <v>1</v>
      </c>
      <c r="Q338" s="27">
        <f t="shared" si="5"/>
        <v>0</v>
      </c>
    </row>
    <row r="339" spans="1:17" x14ac:dyDescent="0.25">
      <c r="A339">
        <v>338</v>
      </c>
      <c r="B339" t="s">
        <v>3432</v>
      </c>
      <c r="C339">
        <v>132</v>
      </c>
      <c r="D339">
        <v>95</v>
      </c>
      <c r="E339">
        <v>85</v>
      </c>
      <c r="F339">
        <v>108</v>
      </c>
      <c r="G339">
        <v>95</v>
      </c>
      <c r="H339">
        <v>85</v>
      </c>
      <c r="I339">
        <v>600</v>
      </c>
      <c r="J339" t="s">
        <v>7263</v>
      </c>
      <c r="K339" t="s">
        <v>7309</v>
      </c>
      <c r="L339" t="s">
        <v>14449</v>
      </c>
      <c r="M339" t="s">
        <v>8859</v>
      </c>
      <c r="N339" t="s">
        <v>7366</v>
      </c>
      <c r="P339" t="b">
        <f>'Completed Species'!B339=B339</f>
        <v>1</v>
      </c>
      <c r="Q339" s="27">
        <f t="shared" si="5"/>
        <v>0</v>
      </c>
    </row>
    <row r="340" spans="1:17" x14ac:dyDescent="0.25">
      <c r="A340">
        <v>339</v>
      </c>
      <c r="B340" t="s">
        <v>3438</v>
      </c>
      <c r="C340">
        <v>45</v>
      </c>
      <c r="D340">
        <v>25</v>
      </c>
      <c r="E340">
        <v>40</v>
      </c>
      <c r="F340">
        <v>45</v>
      </c>
      <c r="G340">
        <v>67</v>
      </c>
      <c r="H340">
        <v>53</v>
      </c>
      <c r="I340">
        <v>275</v>
      </c>
      <c r="J340" t="s">
        <v>7290</v>
      </c>
      <c r="K340" t="s">
        <v>7319</v>
      </c>
      <c r="L340" t="s">
        <v>7465</v>
      </c>
      <c r="M340" t="s">
        <v>7408</v>
      </c>
      <c r="N340" t="s">
        <v>7449</v>
      </c>
      <c r="P340" t="b">
        <f>'Completed Species'!B340=B340</f>
        <v>1</v>
      </c>
      <c r="Q340" s="27">
        <f t="shared" si="5"/>
        <v>0</v>
      </c>
    </row>
    <row r="341" spans="1:17" x14ac:dyDescent="0.25">
      <c r="A341">
        <v>340</v>
      </c>
      <c r="B341" t="s">
        <v>3451</v>
      </c>
      <c r="C341">
        <v>70</v>
      </c>
      <c r="D341">
        <v>40</v>
      </c>
      <c r="E341">
        <v>60</v>
      </c>
      <c r="F341">
        <v>95</v>
      </c>
      <c r="G341">
        <v>92</v>
      </c>
      <c r="H341">
        <v>93</v>
      </c>
      <c r="I341">
        <v>450</v>
      </c>
      <c r="J341" t="s">
        <v>7290</v>
      </c>
      <c r="K341" t="s">
        <v>7319</v>
      </c>
      <c r="L341" t="s">
        <v>8426</v>
      </c>
      <c r="M341" t="s">
        <v>7408</v>
      </c>
      <c r="N341" t="s">
        <v>7449</v>
      </c>
      <c r="P341" t="b">
        <f>'Completed Species'!B341=B341</f>
        <v>1</v>
      </c>
      <c r="Q341" s="27">
        <f t="shared" si="5"/>
        <v>0</v>
      </c>
    </row>
    <row r="342" spans="1:17" x14ac:dyDescent="0.25">
      <c r="A342">
        <v>341</v>
      </c>
      <c r="B342" t="s">
        <v>3460</v>
      </c>
      <c r="C342">
        <v>50</v>
      </c>
      <c r="D342">
        <v>20</v>
      </c>
      <c r="E342">
        <v>50</v>
      </c>
      <c r="F342">
        <v>10</v>
      </c>
      <c r="G342">
        <v>50</v>
      </c>
      <c r="H342">
        <v>70</v>
      </c>
      <c r="I342">
        <v>250</v>
      </c>
      <c r="J342" t="s">
        <v>7296</v>
      </c>
      <c r="K342" t="s">
        <v>7290</v>
      </c>
      <c r="L342" t="s">
        <v>7372</v>
      </c>
      <c r="M342" t="s">
        <v>14443</v>
      </c>
      <c r="N342" t="s">
        <v>7331</v>
      </c>
      <c r="P342" t="b">
        <f>'Completed Species'!B342=B342</f>
        <v>1</v>
      </c>
      <c r="Q342" s="27">
        <f t="shared" si="5"/>
        <v>0</v>
      </c>
    </row>
    <row r="343" spans="1:17" x14ac:dyDescent="0.25">
      <c r="A343">
        <v>342</v>
      </c>
      <c r="B343" t="s">
        <v>3471</v>
      </c>
      <c r="C343">
        <v>100</v>
      </c>
      <c r="D343">
        <v>30</v>
      </c>
      <c r="E343">
        <v>105</v>
      </c>
      <c r="F343">
        <v>30</v>
      </c>
      <c r="G343">
        <v>90</v>
      </c>
      <c r="H343">
        <v>105</v>
      </c>
      <c r="I343">
        <v>460</v>
      </c>
      <c r="J343" t="s">
        <v>7296</v>
      </c>
      <c r="K343" t="s">
        <v>7290</v>
      </c>
      <c r="L343" t="s">
        <v>7372</v>
      </c>
      <c r="M343" t="s">
        <v>14443</v>
      </c>
      <c r="N343" t="s">
        <v>7331</v>
      </c>
      <c r="P343" t="b">
        <f>'Completed Species'!B343=B343</f>
        <v>1</v>
      </c>
      <c r="Q343" s="27">
        <f t="shared" si="5"/>
        <v>0</v>
      </c>
    </row>
    <row r="344" spans="1:17" x14ac:dyDescent="0.25">
      <c r="A344">
        <v>343</v>
      </c>
      <c r="B344" t="s">
        <v>3477</v>
      </c>
      <c r="C344">
        <v>62</v>
      </c>
      <c r="D344">
        <v>78</v>
      </c>
      <c r="E344">
        <v>49</v>
      </c>
      <c r="F344">
        <v>73</v>
      </c>
      <c r="G344">
        <v>48</v>
      </c>
      <c r="H344">
        <v>45</v>
      </c>
      <c r="I344">
        <v>355</v>
      </c>
      <c r="J344" t="s">
        <v>7263</v>
      </c>
      <c r="K344" t="s">
        <v>7329</v>
      </c>
      <c r="L344" t="s">
        <v>9777</v>
      </c>
      <c r="M344" t="s">
        <v>7421</v>
      </c>
      <c r="N344" t="s">
        <v>8457</v>
      </c>
      <c r="P344" t="b">
        <f>'Completed Species'!B344=B344</f>
        <v>1</v>
      </c>
      <c r="Q344" s="27">
        <f t="shared" si="5"/>
        <v>0</v>
      </c>
    </row>
    <row r="345" spans="1:17" x14ac:dyDescent="0.25">
      <c r="A345">
        <v>344</v>
      </c>
      <c r="B345" t="s">
        <v>3490</v>
      </c>
      <c r="C345">
        <v>74</v>
      </c>
      <c r="D345">
        <v>88</v>
      </c>
      <c r="E345">
        <v>76</v>
      </c>
      <c r="F345">
        <v>104</v>
      </c>
      <c r="G345">
        <v>53</v>
      </c>
      <c r="H345">
        <v>71</v>
      </c>
      <c r="I345">
        <v>466</v>
      </c>
      <c r="J345" t="s">
        <v>7263</v>
      </c>
      <c r="K345" t="s">
        <v>7329</v>
      </c>
      <c r="L345" t="s">
        <v>9777</v>
      </c>
      <c r="M345" t="s">
        <v>7421</v>
      </c>
      <c r="N345" t="s">
        <v>8457</v>
      </c>
      <c r="P345" t="b">
        <f>'Completed Species'!B345=B345</f>
        <v>1</v>
      </c>
      <c r="Q345" s="27">
        <f t="shared" si="5"/>
        <v>0</v>
      </c>
    </row>
    <row r="346" spans="1:17" x14ac:dyDescent="0.25">
      <c r="A346">
        <v>345</v>
      </c>
      <c r="B346" t="s">
        <v>3496</v>
      </c>
      <c r="C346">
        <v>55</v>
      </c>
      <c r="D346">
        <v>45</v>
      </c>
      <c r="E346">
        <v>100</v>
      </c>
      <c r="F346">
        <v>45</v>
      </c>
      <c r="G346">
        <v>65</v>
      </c>
      <c r="H346">
        <v>100</v>
      </c>
      <c r="I346">
        <v>410</v>
      </c>
      <c r="J346" t="s">
        <v>7279</v>
      </c>
      <c r="K346" t="s">
        <v>7272</v>
      </c>
      <c r="L346" t="s">
        <v>7277</v>
      </c>
      <c r="M346" t="s">
        <v>7274</v>
      </c>
      <c r="N346" t="s">
        <v>7454</v>
      </c>
      <c r="P346" t="b">
        <f>'Completed Species'!B346=B346</f>
        <v>1</v>
      </c>
      <c r="Q346" s="27">
        <f t="shared" si="5"/>
        <v>0</v>
      </c>
    </row>
    <row r="347" spans="1:17" x14ac:dyDescent="0.25">
      <c r="A347">
        <v>346</v>
      </c>
      <c r="B347" t="s">
        <v>3510</v>
      </c>
      <c r="C347">
        <v>60</v>
      </c>
      <c r="D347">
        <v>60</v>
      </c>
      <c r="E347">
        <v>115</v>
      </c>
      <c r="F347">
        <v>45</v>
      </c>
      <c r="G347">
        <v>115</v>
      </c>
      <c r="H347">
        <v>115</v>
      </c>
      <c r="I347">
        <v>510</v>
      </c>
      <c r="J347" t="s">
        <v>7279</v>
      </c>
      <c r="K347" t="s">
        <v>7272</v>
      </c>
      <c r="L347" t="s">
        <v>7277</v>
      </c>
      <c r="M347" t="s">
        <v>7274</v>
      </c>
      <c r="N347" t="s">
        <v>7454</v>
      </c>
      <c r="P347" t="b">
        <f>'Completed Species'!B347=B347</f>
        <v>1</v>
      </c>
      <c r="Q347" s="27">
        <f t="shared" si="5"/>
        <v>0</v>
      </c>
    </row>
    <row r="348" spans="1:17" x14ac:dyDescent="0.25">
      <c r="A348">
        <v>347</v>
      </c>
      <c r="B348" t="s">
        <v>3517</v>
      </c>
      <c r="C348">
        <v>40</v>
      </c>
      <c r="D348">
        <v>35</v>
      </c>
      <c r="E348">
        <v>40</v>
      </c>
      <c r="F348">
        <v>56</v>
      </c>
      <c r="G348">
        <v>45</v>
      </c>
      <c r="H348">
        <v>35</v>
      </c>
      <c r="I348">
        <v>251</v>
      </c>
      <c r="J348" t="s">
        <v>7319</v>
      </c>
      <c r="K348" t="s">
        <v>7266</v>
      </c>
      <c r="L348" t="s">
        <v>8441</v>
      </c>
      <c r="M348" t="s">
        <v>10262</v>
      </c>
      <c r="N348" t="s">
        <v>8442</v>
      </c>
      <c r="P348" t="b">
        <f>'Completed Species'!B348=B348</f>
        <v>1</v>
      </c>
      <c r="Q348" s="27">
        <f t="shared" si="5"/>
        <v>0</v>
      </c>
    </row>
    <row r="349" spans="1:17" x14ac:dyDescent="0.25">
      <c r="A349">
        <v>348</v>
      </c>
      <c r="B349" t="s">
        <v>3527</v>
      </c>
      <c r="C349">
        <v>63</v>
      </c>
      <c r="D349">
        <v>45</v>
      </c>
      <c r="E349">
        <v>55</v>
      </c>
      <c r="F349">
        <v>71</v>
      </c>
      <c r="G349">
        <v>65</v>
      </c>
      <c r="H349">
        <v>50</v>
      </c>
      <c r="I349">
        <v>349</v>
      </c>
      <c r="J349" t="s">
        <v>7319</v>
      </c>
      <c r="K349" t="s">
        <v>7266</v>
      </c>
      <c r="L349" t="s">
        <v>8441</v>
      </c>
      <c r="M349" t="s">
        <v>10262</v>
      </c>
      <c r="N349" t="s">
        <v>8442</v>
      </c>
      <c r="P349" t="b">
        <f>'Completed Species'!B349=B349</f>
        <v>1</v>
      </c>
      <c r="Q349" s="27">
        <f t="shared" si="5"/>
        <v>0</v>
      </c>
    </row>
    <row r="350" spans="1:17" x14ac:dyDescent="0.25">
      <c r="A350">
        <v>349</v>
      </c>
      <c r="B350" t="s">
        <v>3533</v>
      </c>
      <c r="C350">
        <v>83</v>
      </c>
      <c r="D350">
        <v>60</v>
      </c>
      <c r="E350">
        <v>75</v>
      </c>
      <c r="F350">
        <v>101</v>
      </c>
      <c r="G350">
        <v>90</v>
      </c>
      <c r="H350">
        <v>70</v>
      </c>
      <c r="I350">
        <v>479</v>
      </c>
      <c r="J350" t="s">
        <v>7319</v>
      </c>
      <c r="K350" t="s">
        <v>7266</v>
      </c>
      <c r="L350" t="s">
        <v>8441</v>
      </c>
      <c r="M350" t="s">
        <v>10262</v>
      </c>
      <c r="N350" t="s">
        <v>8442</v>
      </c>
      <c r="P350" t="b">
        <f>'Completed Species'!B350=B350</f>
        <v>1</v>
      </c>
      <c r="Q350" s="27">
        <f t="shared" si="5"/>
        <v>0</v>
      </c>
    </row>
    <row r="351" spans="1:17" x14ac:dyDescent="0.25">
      <c r="A351">
        <v>350</v>
      </c>
      <c r="B351" t="s">
        <v>3539</v>
      </c>
      <c r="C351">
        <v>45</v>
      </c>
      <c r="D351">
        <v>30</v>
      </c>
      <c r="E351">
        <v>100</v>
      </c>
      <c r="F351">
        <v>55</v>
      </c>
      <c r="G351">
        <v>55</v>
      </c>
      <c r="H351">
        <v>60</v>
      </c>
      <c r="I351">
        <v>345</v>
      </c>
      <c r="J351" t="s">
        <v>7279</v>
      </c>
      <c r="K351" t="s">
        <v>7282</v>
      </c>
      <c r="L351" t="s">
        <v>7443</v>
      </c>
      <c r="M351" t="s">
        <v>7432</v>
      </c>
      <c r="N351" t="s">
        <v>8470</v>
      </c>
      <c r="P351" t="b">
        <f>'Completed Species'!B351=B351</f>
        <v>1</v>
      </c>
      <c r="Q351" s="27">
        <f t="shared" si="5"/>
        <v>0</v>
      </c>
    </row>
    <row r="352" spans="1:17" x14ac:dyDescent="0.25">
      <c r="A352">
        <v>351</v>
      </c>
      <c r="B352" t="s">
        <v>3552</v>
      </c>
      <c r="C352">
        <v>85</v>
      </c>
      <c r="D352">
        <v>40</v>
      </c>
      <c r="E352">
        <v>130</v>
      </c>
      <c r="F352">
        <v>70</v>
      </c>
      <c r="G352">
        <v>85</v>
      </c>
      <c r="H352">
        <v>75</v>
      </c>
      <c r="I352">
        <v>485</v>
      </c>
      <c r="J352" t="s">
        <v>7279</v>
      </c>
      <c r="K352" t="s">
        <v>7282</v>
      </c>
      <c r="L352" t="s">
        <v>7443</v>
      </c>
      <c r="M352" t="s">
        <v>7432</v>
      </c>
      <c r="N352" t="s">
        <v>8470</v>
      </c>
      <c r="P352" t="b">
        <f>'Completed Species'!B352=B352</f>
        <v>1</v>
      </c>
      <c r="Q352" s="27">
        <f t="shared" si="5"/>
        <v>0</v>
      </c>
    </row>
    <row r="353" spans="1:17" x14ac:dyDescent="0.25">
      <c r="A353">
        <v>352</v>
      </c>
      <c r="B353" t="s">
        <v>3559</v>
      </c>
      <c r="C353">
        <v>64</v>
      </c>
      <c r="D353">
        <v>30</v>
      </c>
      <c r="E353">
        <v>55</v>
      </c>
      <c r="F353">
        <v>70</v>
      </c>
      <c r="G353">
        <v>81</v>
      </c>
      <c r="H353">
        <v>55</v>
      </c>
      <c r="I353">
        <v>355</v>
      </c>
      <c r="J353" t="s">
        <v>7368</v>
      </c>
      <c r="K353" t="s">
        <v>7266</v>
      </c>
      <c r="L353" t="s">
        <v>8893</v>
      </c>
      <c r="M353" t="s">
        <v>8465</v>
      </c>
      <c r="N353" t="s">
        <v>11227</v>
      </c>
      <c r="P353" t="b">
        <f>'Completed Species'!B353=B353</f>
        <v>1</v>
      </c>
      <c r="Q353" s="27">
        <f t="shared" si="5"/>
        <v>0</v>
      </c>
    </row>
    <row r="354" spans="1:17" x14ac:dyDescent="0.25">
      <c r="A354">
        <v>353</v>
      </c>
      <c r="B354" t="s">
        <v>3573</v>
      </c>
      <c r="C354">
        <v>72</v>
      </c>
      <c r="D354">
        <v>40</v>
      </c>
      <c r="E354">
        <v>88</v>
      </c>
      <c r="F354">
        <v>106</v>
      </c>
      <c r="G354">
        <v>101</v>
      </c>
      <c r="H354">
        <v>88</v>
      </c>
      <c r="I354">
        <v>495</v>
      </c>
      <c r="J354" t="s">
        <v>7368</v>
      </c>
      <c r="K354" t="s">
        <v>7266</v>
      </c>
      <c r="L354" t="s">
        <v>8893</v>
      </c>
      <c r="M354" t="s">
        <v>8465</v>
      </c>
      <c r="N354" t="s">
        <v>11227</v>
      </c>
      <c r="P354" t="b">
        <f>'Completed Species'!B354=B354</f>
        <v>1</v>
      </c>
      <c r="Q354" s="27">
        <f t="shared" si="5"/>
        <v>0</v>
      </c>
    </row>
    <row r="355" spans="1:17" x14ac:dyDescent="0.25">
      <c r="A355">
        <v>354</v>
      </c>
      <c r="B355" t="s">
        <v>3580</v>
      </c>
      <c r="C355">
        <v>81</v>
      </c>
      <c r="D355">
        <v>70</v>
      </c>
      <c r="E355">
        <v>85</v>
      </c>
      <c r="F355">
        <v>54</v>
      </c>
      <c r="G355">
        <v>30</v>
      </c>
      <c r="H355">
        <v>85</v>
      </c>
      <c r="I355">
        <v>405</v>
      </c>
      <c r="J355" t="s">
        <v>7368</v>
      </c>
      <c r="K355" t="s">
        <v>7266</v>
      </c>
      <c r="L355" t="s">
        <v>7451</v>
      </c>
      <c r="M355" t="s">
        <v>7350</v>
      </c>
      <c r="N355" t="s">
        <v>7267</v>
      </c>
      <c r="P355" t="b">
        <f>'Completed Species'!B355=B355</f>
        <v>1</v>
      </c>
      <c r="Q355" s="27">
        <f t="shared" si="5"/>
        <v>0</v>
      </c>
    </row>
    <row r="356" spans="1:17" x14ac:dyDescent="0.25">
      <c r="A356">
        <v>355</v>
      </c>
      <c r="B356" t="s">
        <v>3591</v>
      </c>
      <c r="C356">
        <v>125</v>
      </c>
      <c r="D356">
        <v>90</v>
      </c>
      <c r="E356">
        <v>105</v>
      </c>
      <c r="F356">
        <v>40</v>
      </c>
      <c r="G356">
        <v>40</v>
      </c>
      <c r="H356">
        <v>105</v>
      </c>
      <c r="I356">
        <v>505</v>
      </c>
      <c r="J356" t="s">
        <v>7368</v>
      </c>
      <c r="K356" t="s">
        <v>7266</v>
      </c>
      <c r="L356" t="s">
        <v>7451</v>
      </c>
      <c r="M356" t="s">
        <v>7350</v>
      </c>
      <c r="N356" t="s">
        <v>7267</v>
      </c>
      <c r="P356" t="b">
        <f>'Completed Species'!B356=B356</f>
        <v>1</v>
      </c>
      <c r="Q356" s="27">
        <f t="shared" si="5"/>
        <v>0</v>
      </c>
    </row>
    <row r="357" spans="1:17" x14ac:dyDescent="0.25">
      <c r="A357">
        <v>356</v>
      </c>
      <c r="B357" t="s">
        <v>3597</v>
      </c>
      <c r="C357">
        <v>50</v>
      </c>
      <c r="D357">
        <v>65</v>
      </c>
      <c r="E357">
        <v>65</v>
      </c>
      <c r="F357">
        <v>55</v>
      </c>
      <c r="G357">
        <v>35</v>
      </c>
      <c r="H357">
        <v>65</v>
      </c>
      <c r="I357">
        <v>335</v>
      </c>
      <c r="J357" t="s">
        <v>7319</v>
      </c>
      <c r="K357" t="s">
        <v>7315</v>
      </c>
      <c r="L357" t="s">
        <v>7299</v>
      </c>
      <c r="M357" t="s">
        <v>7284</v>
      </c>
      <c r="N357" t="s">
        <v>8885</v>
      </c>
      <c r="P357" t="b">
        <f>'Completed Species'!B357=B357</f>
        <v>1</v>
      </c>
      <c r="Q357" s="27">
        <f t="shared" si="5"/>
        <v>0</v>
      </c>
    </row>
    <row r="358" spans="1:17" x14ac:dyDescent="0.25">
      <c r="A358">
        <v>357</v>
      </c>
      <c r="B358" t="s">
        <v>3610</v>
      </c>
      <c r="C358">
        <v>70</v>
      </c>
      <c r="D358">
        <v>95</v>
      </c>
      <c r="E358">
        <v>95</v>
      </c>
      <c r="F358">
        <v>65</v>
      </c>
      <c r="G358">
        <v>55</v>
      </c>
      <c r="H358">
        <v>95</v>
      </c>
      <c r="I358">
        <v>475</v>
      </c>
      <c r="J358" t="s">
        <v>7319</v>
      </c>
      <c r="K358" t="s">
        <v>7315</v>
      </c>
      <c r="L358" t="s">
        <v>7299</v>
      </c>
      <c r="M358" t="s">
        <v>7284</v>
      </c>
      <c r="N358" t="s">
        <v>8885</v>
      </c>
      <c r="P358" t="b">
        <f>'Completed Species'!B358=B358</f>
        <v>1</v>
      </c>
      <c r="Q358" s="27">
        <f t="shared" si="5"/>
        <v>0</v>
      </c>
    </row>
    <row r="359" spans="1:17" x14ac:dyDescent="0.25">
      <c r="A359">
        <v>358</v>
      </c>
      <c r="B359" t="s">
        <v>3616</v>
      </c>
      <c r="C359">
        <v>40</v>
      </c>
      <c r="D359">
        <v>45</v>
      </c>
      <c r="E359">
        <v>35</v>
      </c>
      <c r="F359">
        <v>30</v>
      </c>
      <c r="G359">
        <v>25</v>
      </c>
      <c r="H359">
        <v>45</v>
      </c>
      <c r="I359">
        <v>220</v>
      </c>
      <c r="J359" t="s">
        <v>7368</v>
      </c>
      <c r="K359" t="s">
        <v>7278</v>
      </c>
      <c r="L359" t="s">
        <v>8861</v>
      </c>
      <c r="M359" t="s">
        <v>7413</v>
      </c>
      <c r="N359" t="s">
        <v>8460</v>
      </c>
      <c r="P359" t="b">
        <f>'Completed Species'!B359=B359</f>
        <v>1</v>
      </c>
      <c r="Q359" s="27">
        <f t="shared" si="5"/>
        <v>0</v>
      </c>
    </row>
    <row r="360" spans="1:17" x14ac:dyDescent="0.25">
      <c r="A360">
        <v>359</v>
      </c>
      <c r="B360" t="s">
        <v>3634</v>
      </c>
      <c r="C360">
        <v>80</v>
      </c>
      <c r="D360">
        <v>85</v>
      </c>
      <c r="E360">
        <v>105</v>
      </c>
      <c r="F360">
        <v>50</v>
      </c>
      <c r="G360">
        <v>55</v>
      </c>
      <c r="H360">
        <v>75</v>
      </c>
      <c r="I360">
        <v>450</v>
      </c>
      <c r="J360" t="s">
        <v>7368</v>
      </c>
      <c r="K360" t="s">
        <v>7278</v>
      </c>
      <c r="L360" t="s">
        <v>8861</v>
      </c>
      <c r="M360" t="s">
        <v>7413</v>
      </c>
      <c r="N360" t="s">
        <v>8460</v>
      </c>
      <c r="P360" t="b">
        <f>'Completed Species'!B360=B360</f>
        <v>1</v>
      </c>
      <c r="Q360" s="27">
        <f t="shared" si="5"/>
        <v>0</v>
      </c>
    </row>
    <row r="361" spans="1:17" x14ac:dyDescent="0.25">
      <c r="A361">
        <v>360</v>
      </c>
      <c r="B361" t="s">
        <v>3644</v>
      </c>
      <c r="C361">
        <v>105</v>
      </c>
      <c r="D361">
        <v>100</v>
      </c>
      <c r="E361">
        <v>120</v>
      </c>
      <c r="F361">
        <v>55</v>
      </c>
      <c r="G361">
        <v>75</v>
      </c>
      <c r="H361">
        <v>85</v>
      </c>
      <c r="I361">
        <v>540</v>
      </c>
      <c r="J361" t="s">
        <v>7368</v>
      </c>
      <c r="K361" t="s">
        <v>7278</v>
      </c>
      <c r="L361" t="s">
        <v>8861</v>
      </c>
      <c r="M361" t="s">
        <v>7413</v>
      </c>
      <c r="N361" t="s">
        <v>8460</v>
      </c>
      <c r="P361" t="b">
        <f>'Completed Species'!B361=B361</f>
        <v>1</v>
      </c>
      <c r="Q361" s="27">
        <f t="shared" si="5"/>
        <v>0</v>
      </c>
    </row>
    <row r="362" spans="1:17" x14ac:dyDescent="0.25">
      <c r="A362">
        <v>361</v>
      </c>
      <c r="B362" t="s">
        <v>3655</v>
      </c>
      <c r="C362">
        <v>70</v>
      </c>
      <c r="D362">
        <v>20</v>
      </c>
      <c r="E362">
        <v>60</v>
      </c>
      <c r="F362">
        <v>60</v>
      </c>
      <c r="G362">
        <v>50</v>
      </c>
      <c r="H362">
        <v>75</v>
      </c>
      <c r="I362">
        <v>335</v>
      </c>
      <c r="J362" t="s">
        <v>7313</v>
      </c>
      <c r="K362" t="s">
        <v>7279</v>
      </c>
      <c r="L362" t="s">
        <v>7455</v>
      </c>
      <c r="M362" t="s">
        <v>7434</v>
      </c>
      <c r="N362" t="s">
        <v>8480</v>
      </c>
      <c r="P362" t="b">
        <f>'Completed Species'!B362=B362</f>
        <v>1</v>
      </c>
      <c r="Q362" s="27">
        <f t="shared" si="5"/>
        <v>0</v>
      </c>
    </row>
    <row r="363" spans="1:17" x14ac:dyDescent="0.25">
      <c r="A363">
        <v>362</v>
      </c>
      <c r="B363" t="s">
        <v>3668</v>
      </c>
      <c r="C363">
        <v>100</v>
      </c>
      <c r="D363">
        <v>40</v>
      </c>
      <c r="E363">
        <v>100</v>
      </c>
      <c r="F363">
        <v>80</v>
      </c>
      <c r="G363">
        <v>90</v>
      </c>
      <c r="H363">
        <v>105</v>
      </c>
      <c r="I363">
        <v>515</v>
      </c>
      <c r="J363" t="s">
        <v>7313</v>
      </c>
      <c r="K363" t="s">
        <v>7279</v>
      </c>
      <c r="L363" t="s">
        <v>7455</v>
      </c>
      <c r="M363" t="s">
        <v>7434</v>
      </c>
      <c r="N363" t="s">
        <v>8480</v>
      </c>
      <c r="P363" t="b">
        <f>'Completed Species'!B363=B363</f>
        <v>1</v>
      </c>
      <c r="Q363" s="27">
        <f t="shared" si="5"/>
        <v>0</v>
      </c>
    </row>
    <row r="364" spans="1:17" x14ac:dyDescent="0.25">
      <c r="A364">
        <v>363</v>
      </c>
      <c r="B364" t="s">
        <v>3674</v>
      </c>
      <c r="C364">
        <v>38</v>
      </c>
      <c r="D364">
        <v>47</v>
      </c>
      <c r="E364">
        <v>30</v>
      </c>
      <c r="F364">
        <v>38</v>
      </c>
      <c r="G364">
        <v>25</v>
      </c>
      <c r="H364">
        <v>32</v>
      </c>
      <c r="I364">
        <v>210</v>
      </c>
      <c r="J364" t="s">
        <v>7336</v>
      </c>
      <c r="K364" t="s">
        <v>7296</v>
      </c>
      <c r="L364" t="s">
        <v>8877</v>
      </c>
      <c r="M364" t="s">
        <v>8878</v>
      </c>
      <c r="N364" t="s">
        <v>14939</v>
      </c>
      <c r="P364" t="b">
        <f>'Completed Species'!B364=B364</f>
        <v>1</v>
      </c>
      <c r="Q364" s="27">
        <f t="shared" si="5"/>
        <v>0</v>
      </c>
    </row>
    <row r="365" spans="1:17" x14ac:dyDescent="0.25">
      <c r="A365">
        <v>364</v>
      </c>
      <c r="B365" t="s">
        <v>3686</v>
      </c>
      <c r="C365">
        <v>40</v>
      </c>
      <c r="D365">
        <v>67</v>
      </c>
      <c r="E365">
        <v>48</v>
      </c>
      <c r="F365">
        <v>48</v>
      </c>
      <c r="G365">
        <v>35</v>
      </c>
      <c r="H365">
        <v>62</v>
      </c>
      <c r="I365">
        <v>300</v>
      </c>
      <c r="J365" t="s">
        <v>7336</v>
      </c>
      <c r="K365" t="s">
        <v>7296</v>
      </c>
      <c r="L365" t="s">
        <v>8877</v>
      </c>
      <c r="M365" t="s">
        <v>8878</v>
      </c>
      <c r="N365" t="s">
        <v>14939</v>
      </c>
      <c r="P365" t="b">
        <f>'Completed Species'!B365=B365</f>
        <v>1</v>
      </c>
      <c r="Q365" s="27">
        <f t="shared" si="5"/>
        <v>0</v>
      </c>
    </row>
    <row r="366" spans="1:17" x14ac:dyDescent="0.25">
      <c r="A366">
        <v>365</v>
      </c>
      <c r="B366" t="s">
        <v>3696</v>
      </c>
      <c r="C366">
        <v>92</v>
      </c>
      <c r="D366">
        <v>120</v>
      </c>
      <c r="E366">
        <v>78</v>
      </c>
      <c r="F366">
        <v>103</v>
      </c>
      <c r="G366">
        <v>45</v>
      </c>
      <c r="H366">
        <v>72</v>
      </c>
      <c r="I366">
        <v>510</v>
      </c>
      <c r="J366" t="s">
        <v>7336</v>
      </c>
      <c r="K366" t="s">
        <v>7296</v>
      </c>
      <c r="L366" t="s">
        <v>8877</v>
      </c>
      <c r="M366" t="s">
        <v>8878</v>
      </c>
      <c r="N366" t="s">
        <v>14939</v>
      </c>
      <c r="P366" t="b">
        <f>'Completed Species'!B366=B366</f>
        <v>1</v>
      </c>
      <c r="Q366" s="27">
        <f t="shared" si="5"/>
        <v>0</v>
      </c>
    </row>
    <row r="367" spans="1:17" x14ac:dyDescent="0.25">
      <c r="A367">
        <v>366</v>
      </c>
      <c r="B367" t="s">
        <v>3705</v>
      </c>
      <c r="C367">
        <v>55</v>
      </c>
      <c r="D367">
        <v>70</v>
      </c>
      <c r="E367">
        <v>55</v>
      </c>
      <c r="F367">
        <v>70</v>
      </c>
      <c r="G367">
        <v>40</v>
      </c>
      <c r="H367">
        <v>60</v>
      </c>
      <c r="I367">
        <v>350</v>
      </c>
      <c r="J367" t="s">
        <v>7313</v>
      </c>
      <c r="K367" t="s">
        <v>7309</v>
      </c>
      <c r="L367" t="s">
        <v>7337</v>
      </c>
      <c r="M367" t="s">
        <v>7436</v>
      </c>
      <c r="N367" t="s">
        <v>8494</v>
      </c>
      <c r="P367" t="b">
        <f>'Completed Species'!B367=B367</f>
        <v>1</v>
      </c>
      <c r="Q367" s="27">
        <f t="shared" si="5"/>
        <v>0</v>
      </c>
    </row>
    <row r="368" spans="1:17" x14ac:dyDescent="0.25">
      <c r="A368">
        <v>367</v>
      </c>
      <c r="B368" t="s">
        <v>3717</v>
      </c>
      <c r="C368">
        <v>95</v>
      </c>
      <c r="D368">
        <v>115</v>
      </c>
      <c r="E368">
        <v>95</v>
      </c>
      <c r="F368">
        <v>95</v>
      </c>
      <c r="G368">
        <v>60</v>
      </c>
      <c r="H368">
        <v>95</v>
      </c>
      <c r="I368">
        <v>555</v>
      </c>
      <c r="J368" t="s">
        <v>7313</v>
      </c>
      <c r="K368" t="s">
        <v>7309</v>
      </c>
      <c r="L368" t="s">
        <v>7337</v>
      </c>
      <c r="M368" t="s">
        <v>7436</v>
      </c>
      <c r="N368" t="s">
        <v>8494</v>
      </c>
      <c r="P368" t="b">
        <f>'Completed Species'!B368=B368</f>
        <v>1</v>
      </c>
      <c r="Q368" s="27">
        <f t="shared" si="5"/>
        <v>0</v>
      </c>
    </row>
    <row r="369" spans="1:17" x14ac:dyDescent="0.25">
      <c r="A369">
        <v>368</v>
      </c>
      <c r="B369" t="s">
        <v>3728</v>
      </c>
      <c r="C369">
        <v>75</v>
      </c>
      <c r="D369">
        <v>45</v>
      </c>
      <c r="E369">
        <v>65</v>
      </c>
      <c r="F369">
        <v>30</v>
      </c>
      <c r="G369">
        <v>35</v>
      </c>
      <c r="H369">
        <v>85</v>
      </c>
      <c r="I369">
        <v>335</v>
      </c>
      <c r="J369" t="s">
        <v>7313</v>
      </c>
      <c r="K369" t="s">
        <v>7296</v>
      </c>
      <c r="L369" t="s">
        <v>7410</v>
      </c>
      <c r="M369" t="s">
        <v>7359</v>
      </c>
      <c r="N369" t="s">
        <v>8495</v>
      </c>
      <c r="P369" t="b">
        <f>'Completed Species'!B369=B369</f>
        <v>1</v>
      </c>
      <c r="Q369" s="27">
        <f t="shared" si="5"/>
        <v>0</v>
      </c>
    </row>
    <row r="370" spans="1:17" x14ac:dyDescent="0.25">
      <c r="A370">
        <v>369</v>
      </c>
      <c r="B370" t="s">
        <v>3741</v>
      </c>
      <c r="C370">
        <v>115</v>
      </c>
      <c r="D370">
        <v>70</v>
      </c>
      <c r="E370">
        <v>95</v>
      </c>
      <c r="F370">
        <v>40</v>
      </c>
      <c r="G370">
        <v>50</v>
      </c>
      <c r="H370">
        <v>115</v>
      </c>
      <c r="I370">
        <v>485</v>
      </c>
      <c r="J370" t="s">
        <v>7313</v>
      </c>
      <c r="K370" t="s">
        <v>7296</v>
      </c>
      <c r="L370" t="s">
        <v>7410</v>
      </c>
      <c r="M370" t="s">
        <v>7359</v>
      </c>
      <c r="N370" t="s">
        <v>8495</v>
      </c>
      <c r="P370" t="b">
        <f>'Completed Species'!B370=B370</f>
        <v>1</v>
      </c>
      <c r="Q370" s="27">
        <f t="shared" si="5"/>
        <v>0</v>
      </c>
    </row>
    <row r="371" spans="1:17" x14ac:dyDescent="0.25">
      <c r="A371">
        <v>370</v>
      </c>
      <c r="B371" t="s">
        <v>3746</v>
      </c>
      <c r="C371">
        <v>50</v>
      </c>
      <c r="D371">
        <v>70</v>
      </c>
      <c r="E371">
        <v>50</v>
      </c>
      <c r="F371">
        <v>35</v>
      </c>
      <c r="G371">
        <v>62</v>
      </c>
      <c r="H371">
        <v>48</v>
      </c>
      <c r="I371">
        <v>315</v>
      </c>
      <c r="J371" t="s">
        <v>7279</v>
      </c>
      <c r="L371" t="s">
        <v>14447</v>
      </c>
      <c r="M371" t="s">
        <v>7437</v>
      </c>
      <c r="N371" t="s">
        <v>7420</v>
      </c>
      <c r="P371" t="b">
        <f>'Completed Species'!B371=B371</f>
        <v>1</v>
      </c>
      <c r="Q371" s="27">
        <f t="shared" si="5"/>
        <v>0</v>
      </c>
    </row>
    <row r="372" spans="1:17" x14ac:dyDescent="0.25">
      <c r="A372">
        <v>371</v>
      </c>
      <c r="B372" t="s">
        <v>3758</v>
      </c>
      <c r="C372">
        <v>70</v>
      </c>
      <c r="D372">
        <v>115</v>
      </c>
      <c r="E372">
        <v>82</v>
      </c>
      <c r="F372">
        <v>71</v>
      </c>
      <c r="G372">
        <v>100</v>
      </c>
      <c r="H372">
        <v>72</v>
      </c>
      <c r="I372">
        <v>510</v>
      </c>
      <c r="J372" t="s">
        <v>7279</v>
      </c>
      <c r="L372" t="s">
        <v>14447</v>
      </c>
      <c r="M372" t="s">
        <v>7437</v>
      </c>
      <c r="N372" t="s">
        <v>7420</v>
      </c>
      <c r="P372" t="b">
        <f>'Completed Species'!B372=B372</f>
        <v>1</v>
      </c>
      <c r="Q372" s="27">
        <f t="shared" si="5"/>
        <v>0</v>
      </c>
    </row>
    <row r="373" spans="1:17" x14ac:dyDescent="0.25">
      <c r="A373">
        <v>372</v>
      </c>
      <c r="B373" t="s">
        <v>3767</v>
      </c>
      <c r="C373">
        <v>20</v>
      </c>
      <c r="D373">
        <v>25</v>
      </c>
      <c r="E373">
        <v>15</v>
      </c>
      <c r="F373">
        <v>60</v>
      </c>
      <c r="G373">
        <v>50</v>
      </c>
      <c r="H373">
        <v>35</v>
      </c>
      <c r="I373">
        <v>205</v>
      </c>
      <c r="J373" t="s">
        <v>7288</v>
      </c>
      <c r="K373" t="s">
        <v>7278</v>
      </c>
      <c r="L373" t="s">
        <v>7394</v>
      </c>
      <c r="M373" t="s">
        <v>14449</v>
      </c>
      <c r="N373" t="s">
        <v>7274</v>
      </c>
      <c r="P373" t="b">
        <f>'Completed Species'!B373=B373</f>
        <v>1</v>
      </c>
      <c r="Q373" s="27">
        <f t="shared" si="5"/>
        <v>0</v>
      </c>
    </row>
    <row r="374" spans="1:17" x14ac:dyDescent="0.25">
      <c r="A374">
        <v>373</v>
      </c>
      <c r="B374" t="s">
        <v>3778</v>
      </c>
      <c r="C374">
        <v>35</v>
      </c>
      <c r="D374">
        <v>45</v>
      </c>
      <c r="E374">
        <v>40</v>
      </c>
      <c r="F374">
        <v>90</v>
      </c>
      <c r="G374">
        <v>60</v>
      </c>
      <c r="H374">
        <v>50</v>
      </c>
      <c r="I374">
        <v>320</v>
      </c>
      <c r="J374" t="s">
        <v>7288</v>
      </c>
      <c r="K374" t="s">
        <v>7278</v>
      </c>
      <c r="L374" t="s">
        <v>7394</v>
      </c>
      <c r="M374" t="s">
        <v>14449</v>
      </c>
      <c r="N374" t="s">
        <v>7274</v>
      </c>
      <c r="P374" t="b">
        <f>'Completed Species'!B374=B374</f>
        <v>1</v>
      </c>
      <c r="Q374" s="27">
        <f t="shared" si="5"/>
        <v>0</v>
      </c>
    </row>
    <row r="375" spans="1:17" x14ac:dyDescent="0.25">
      <c r="A375">
        <v>374</v>
      </c>
      <c r="B375" t="s">
        <v>3788</v>
      </c>
      <c r="C375">
        <v>60</v>
      </c>
      <c r="D375">
        <v>70</v>
      </c>
      <c r="E375">
        <v>55</v>
      </c>
      <c r="F375">
        <v>120</v>
      </c>
      <c r="G375">
        <v>110</v>
      </c>
      <c r="H375">
        <v>70</v>
      </c>
      <c r="I375">
        <v>485</v>
      </c>
      <c r="J375" t="s">
        <v>7288</v>
      </c>
      <c r="K375" t="s">
        <v>7278</v>
      </c>
      <c r="L375" t="s">
        <v>7394</v>
      </c>
      <c r="M375" t="s">
        <v>14449</v>
      </c>
      <c r="N375" t="s">
        <v>7274</v>
      </c>
      <c r="P375" t="b">
        <f>'Completed Species'!B375=B375</f>
        <v>1</v>
      </c>
      <c r="Q375" s="27">
        <f t="shared" si="5"/>
        <v>0</v>
      </c>
    </row>
    <row r="376" spans="1:17" x14ac:dyDescent="0.25">
      <c r="A376">
        <v>375</v>
      </c>
      <c r="B376" t="s">
        <v>3795</v>
      </c>
      <c r="C376">
        <v>38</v>
      </c>
      <c r="D376">
        <v>25</v>
      </c>
      <c r="E376">
        <v>45</v>
      </c>
      <c r="F376">
        <v>70</v>
      </c>
      <c r="G376">
        <v>80</v>
      </c>
      <c r="H376">
        <v>45</v>
      </c>
      <c r="I376">
        <v>303</v>
      </c>
      <c r="J376" t="s">
        <v>7288</v>
      </c>
      <c r="K376" t="s">
        <v>7329</v>
      </c>
      <c r="L376" t="s">
        <v>7318</v>
      </c>
      <c r="M376" t="s">
        <v>7473</v>
      </c>
      <c r="N376" t="s">
        <v>8507</v>
      </c>
      <c r="P376" t="b">
        <f>'Completed Species'!B376=B376</f>
        <v>1</v>
      </c>
      <c r="Q376" s="27">
        <f t="shared" si="5"/>
        <v>0</v>
      </c>
    </row>
    <row r="377" spans="1:17" x14ac:dyDescent="0.25">
      <c r="A377">
        <v>376</v>
      </c>
      <c r="B377" t="s">
        <v>3807</v>
      </c>
      <c r="C377">
        <v>58</v>
      </c>
      <c r="D377">
        <v>40</v>
      </c>
      <c r="E377">
        <v>80</v>
      </c>
      <c r="F377">
        <v>90</v>
      </c>
      <c r="G377">
        <v>125</v>
      </c>
      <c r="H377">
        <v>90</v>
      </c>
      <c r="I377">
        <v>483</v>
      </c>
      <c r="J377" t="s">
        <v>7288</v>
      </c>
      <c r="K377" t="s">
        <v>7329</v>
      </c>
      <c r="L377" t="s">
        <v>7318</v>
      </c>
      <c r="M377" t="s">
        <v>7473</v>
      </c>
      <c r="N377" t="s">
        <v>8507</v>
      </c>
      <c r="P377" t="b">
        <f>'Completed Species'!B377=B377</f>
        <v>1</v>
      </c>
      <c r="Q377" s="27">
        <f t="shared" si="5"/>
        <v>0</v>
      </c>
    </row>
    <row r="378" spans="1:17" x14ac:dyDescent="0.25">
      <c r="A378">
        <v>377</v>
      </c>
      <c r="B378" t="s">
        <v>3815</v>
      </c>
      <c r="C378">
        <v>50</v>
      </c>
      <c r="D378">
        <v>45</v>
      </c>
      <c r="E378">
        <v>45</v>
      </c>
      <c r="F378">
        <v>50</v>
      </c>
      <c r="G378">
        <v>64</v>
      </c>
      <c r="H378">
        <v>54</v>
      </c>
      <c r="I378">
        <v>308</v>
      </c>
      <c r="J378" t="s">
        <v>7279</v>
      </c>
      <c r="K378" t="s">
        <v>7272</v>
      </c>
      <c r="L378" t="s">
        <v>7387</v>
      </c>
      <c r="M378" t="s">
        <v>7438</v>
      </c>
      <c r="N378" t="s">
        <v>7355</v>
      </c>
      <c r="P378" t="b">
        <f>'Completed Species'!B378=B378</f>
        <v>1</v>
      </c>
      <c r="Q378" s="27">
        <f t="shared" si="5"/>
        <v>0</v>
      </c>
    </row>
    <row r="379" spans="1:17" x14ac:dyDescent="0.25">
      <c r="A379">
        <v>378</v>
      </c>
      <c r="B379" t="s">
        <v>3825</v>
      </c>
      <c r="C379">
        <v>80</v>
      </c>
      <c r="D379">
        <v>65</v>
      </c>
      <c r="E379">
        <v>65</v>
      </c>
      <c r="F379">
        <v>70</v>
      </c>
      <c r="G379">
        <v>119</v>
      </c>
      <c r="H379">
        <v>109</v>
      </c>
      <c r="I379">
        <v>508</v>
      </c>
      <c r="J379" t="s">
        <v>7279</v>
      </c>
      <c r="K379" t="s">
        <v>7272</v>
      </c>
      <c r="L379" t="s">
        <v>7387</v>
      </c>
      <c r="M379" t="s">
        <v>7438</v>
      </c>
      <c r="N379" t="s">
        <v>7355</v>
      </c>
      <c r="P379" t="b">
        <f>'Completed Species'!B379=B379</f>
        <v>1</v>
      </c>
      <c r="Q379" s="27">
        <f t="shared" si="5"/>
        <v>0</v>
      </c>
    </row>
    <row r="380" spans="1:17" x14ac:dyDescent="0.25">
      <c r="A380">
        <v>379</v>
      </c>
      <c r="B380" t="s">
        <v>3831</v>
      </c>
      <c r="C380">
        <v>80</v>
      </c>
      <c r="D380">
        <v>90</v>
      </c>
      <c r="E380">
        <v>115</v>
      </c>
      <c r="F380">
        <v>45</v>
      </c>
      <c r="G380">
        <v>30</v>
      </c>
      <c r="H380">
        <v>105</v>
      </c>
      <c r="I380">
        <v>465</v>
      </c>
      <c r="J380" t="s">
        <v>7273</v>
      </c>
      <c r="K380" t="s">
        <v>7315</v>
      </c>
      <c r="L380" t="s">
        <v>7450</v>
      </c>
      <c r="M380" t="s">
        <v>7409</v>
      </c>
      <c r="N380" t="s">
        <v>7386</v>
      </c>
      <c r="P380" t="b">
        <f>'Completed Species'!B380=B380</f>
        <v>1</v>
      </c>
      <c r="Q380" s="27">
        <f t="shared" si="5"/>
        <v>0</v>
      </c>
    </row>
    <row r="381" spans="1:17" x14ac:dyDescent="0.25">
      <c r="A381">
        <v>380</v>
      </c>
      <c r="B381" t="s">
        <v>3842</v>
      </c>
      <c r="C381">
        <v>75</v>
      </c>
      <c r="D381">
        <v>125</v>
      </c>
      <c r="E381">
        <v>65</v>
      </c>
      <c r="F381">
        <v>95</v>
      </c>
      <c r="G381">
        <v>40</v>
      </c>
      <c r="H381">
        <v>65</v>
      </c>
      <c r="I381">
        <v>465</v>
      </c>
      <c r="J381" t="s">
        <v>7273</v>
      </c>
      <c r="K381" t="s">
        <v>7315</v>
      </c>
      <c r="L381" t="s">
        <v>7275</v>
      </c>
      <c r="M381" t="s">
        <v>7364</v>
      </c>
      <c r="N381" t="s">
        <v>9779</v>
      </c>
      <c r="P381" t="b">
        <f>'Completed Species'!B381=B381</f>
        <v>1</v>
      </c>
      <c r="Q381" s="27">
        <f t="shared" si="5"/>
        <v>0</v>
      </c>
    </row>
    <row r="382" spans="1:17" x14ac:dyDescent="0.25">
      <c r="A382">
        <v>381</v>
      </c>
      <c r="B382" t="s">
        <v>3851</v>
      </c>
      <c r="C382">
        <v>50</v>
      </c>
      <c r="D382">
        <v>52</v>
      </c>
      <c r="E382">
        <v>45</v>
      </c>
      <c r="F382">
        <v>65</v>
      </c>
      <c r="G382">
        <v>35</v>
      </c>
      <c r="H382">
        <v>45</v>
      </c>
      <c r="I382">
        <v>292</v>
      </c>
      <c r="J382" t="s">
        <v>7279</v>
      </c>
      <c r="K382" t="s">
        <v>7296</v>
      </c>
      <c r="L382" t="s">
        <v>7417</v>
      </c>
      <c r="M382" t="s">
        <v>7439</v>
      </c>
      <c r="N382" t="s">
        <v>8496</v>
      </c>
      <c r="P382" t="b">
        <f>'Completed Species'!B382=B382</f>
        <v>1</v>
      </c>
      <c r="Q382" s="27">
        <f t="shared" si="5"/>
        <v>0</v>
      </c>
    </row>
    <row r="383" spans="1:17" x14ac:dyDescent="0.25">
      <c r="A383">
        <v>382</v>
      </c>
      <c r="B383" t="s">
        <v>3864</v>
      </c>
      <c r="C383">
        <v>60</v>
      </c>
      <c r="D383">
        <v>67</v>
      </c>
      <c r="E383">
        <v>55</v>
      </c>
      <c r="F383">
        <v>74</v>
      </c>
      <c r="G383">
        <v>45</v>
      </c>
      <c r="H383">
        <v>50</v>
      </c>
      <c r="I383">
        <v>351</v>
      </c>
      <c r="J383" t="s">
        <v>7279</v>
      </c>
      <c r="K383" t="s">
        <v>7296</v>
      </c>
      <c r="L383" t="s">
        <v>7417</v>
      </c>
      <c r="M383" t="s">
        <v>7439</v>
      </c>
      <c r="N383" t="s">
        <v>8496</v>
      </c>
      <c r="P383" t="b">
        <f>'Completed Species'!B383=B383</f>
        <v>1</v>
      </c>
      <c r="Q383" s="27">
        <f t="shared" si="5"/>
        <v>0</v>
      </c>
    </row>
    <row r="384" spans="1:17" x14ac:dyDescent="0.25">
      <c r="A384">
        <v>383</v>
      </c>
      <c r="B384" t="s">
        <v>3873</v>
      </c>
      <c r="C384">
        <v>97</v>
      </c>
      <c r="D384">
        <v>87</v>
      </c>
      <c r="E384">
        <v>90</v>
      </c>
      <c r="F384">
        <v>100</v>
      </c>
      <c r="G384">
        <v>65</v>
      </c>
      <c r="H384">
        <v>80</v>
      </c>
      <c r="I384">
        <v>519</v>
      </c>
      <c r="J384" t="s">
        <v>7279</v>
      </c>
      <c r="K384" t="s">
        <v>7296</v>
      </c>
      <c r="L384" t="s">
        <v>7417</v>
      </c>
      <c r="M384" t="s">
        <v>7439</v>
      </c>
      <c r="N384" t="s">
        <v>8496</v>
      </c>
      <c r="P384" t="b">
        <f>'Completed Species'!B384=B384</f>
        <v>1</v>
      </c>
      <c r="Q384" s="27">
        <f t="shared" si="5"/>
        <v>0</v>
      </c>
    </row>
    <row r="385" spans="1:17" x14ac:dyDescent="0.25">
      <c r="A385">
        <v>384</v>
      </c>
      <c r="B385" t="s">
        <v>3880</v>
      </c>
      <c r="C385">
        <v>60</v>
      </c>
      <c r="D385">
        <v>40</v>
      </c>
      <c r="E385">
        <v>50</v>
      </c>
      <c r="F385">
        <v>40</v>
      </c>
      <c r="G385">
        <v>50</v>
      </c>
      <c r="H385">
        <v>70</v>
      </c>
      <c r="I385">
        <v>310</v>
      </c>
      <c r="J385" t="s">
        <v>7313</v>
      </c>
      <c r="K385" t="s">
        <v>7308</v>
      </c>
      <c r="L385" t="s">
        <v>7398</v>
      </c>
      <c r="M385" t="s">
        <v>7274</v>
      </c>
      <c r="N385" t="s">
        <v>8863</v>
      </c>
      <c r="P385" t="b">
        <f>'Completed Species'!B385=B385</f>
        <v>1</v>
      </c>
      <c r="Q385" s="27">
        <f t="shared" si="5"/>
        <v>0</v>
      </c>
    </row>
    <row r="386" spans="1:17" x14ac:dyDescent="0.25">
      <c r="A386">
        <v>385</v>
      </c>
      <c r="B386" t="s">
        <v>3892</v>
      </c>
      <c r="C386">
        <v>80</v>
      </c>
      <c r="D386">
        <v>60</v>
      </c>
      <c r="E386">
        <v>70</v>
      </c>
      <c r="F386">
        <v>50</v>
      </c>
      <c r="G386">
        <v>60</v>
      </c>
      <c r="H386">
        <v>85</v>
      </c>
      <c r="I386">
        <v>405</v>
      </c>
      <c r="J386" t="s">
        <v>7313</v>
      </c>
      <c r="K386" t="s">
        <v>7308</v>
      </c>
      <c r="L386" t="s">
        <v>7398</v>
      </c>
      <c r="M386" t="s">
        <v>7274</v>
      </c>
      <c r="N386" t="s">
        <v>8863</v>
      </c>
      <c r="P386" t="b">
        <f>'Completed Species'!B386=B386</f>
        <v>1</v>
      </c>
      <c r="Q386" s="27">
        <f t="shared" si="5"/>
        <v>0</v>
      </c>
    </row>
    <row r="387" spans="1:17" x14ac:dyDescent="0.25">
      <c r="A387">
        <v>386</v>
      </c>
      <c r="B387" t="s">
        <v>3899</v>
      </c>
      <c r="C387">
        <v>110</v>
      </c>
      <c r="D387">
        <v>70</v>
      </c>
      <c r="E387">
        <v>90</v>
      </c>
      <c r="F387">
        <v>60</v>
      </c>
      <c r="G387">
        <v>85</v>
      </c>
      <c r="H387">
        <v>120</v>
      </c>
      <c r="I387">
        <v>535</v>
      </c>
      <c r="J387" t="s">
        <v>7313</v>
      </c>
      <c r="K387" t="s">
        <v>7308</v>
      </c>
      <c r="L387" t="s">
        <v>7398</v>
      </c>
      <c r="M387" t="s">
        <v>7274</v>
      </c>
      <c r="N387" t="s">
        <v>8863</v>
      </c>
      <c r="P387" t="b">
        <f>'Completed Species'!B387=B387</f>
        <v>1</v>
      </c>
      <c r="Q387" s="27">
        <f t="shared" ref="Q387:Q450" si="6">SUM(C387:H387)-I387</f>
        <v>0</v>
      </c>
    </row>
    <row r="388" spans="1:17" x14ac:dyDescent="0.25">
      <c r="A388">
        <v>387</v>
      </c>
      <c r="B388" t="s">
        <v>3906</v>
      </c>
      <c r="C388">
        <v>55</v>
      </c>
      <c r="D388">
        <v>25</v>
      </c>
      <c r="E388">
        <v>50</v>
      </c>
      <c r="F388">
        <v>63</v>
      </c>
      <c r="G388">
        <v>77</v>
      </c>
      <c r="H388">
        <v>60</v>
      </c>
      <c r="I388">
        <v>330</v>
      </c>
      <c r="J388" t="s">
        <v>7272</v>
      </c>
      <c r="K388" t="s">
        <v>7279</v>
      </c>
      <c r="L388" t="s">
        <v>7291</v>
      </c>
      <c r="M388" t="s">
        <v>7430</v>
      </c>
      <c r="N388" t="s">
        <v>7443</v>
      </c>
      <c r="P388" t="b">
        <f>'Completed Species'!B388=B388</f>
        <v>1</v>
      </c>
      <c r="Q388" s="27">
        <f t="shared" si="6"/>
        <v>0</v>
      </c>
    </row>
    <row r="389" spans="1:17" x14ac:dyDescent="0.25">
      <c r="A389">
        <v>388</v>
      </c>
      <c r="B389" t="s">
        <v>3918</v>
      </c>
      <c r="C389">
        <v>90</v>
      </c>
      <c r="D389">
        <v>40</v>
      </c>
      <c r="E389">
        <v>70</v>
      </c>
      <c r="F389">
        <v>83</v>
      </c>
      <c r="G389">
        <v>102</v>
      </c>
      <c r="H389">
        <v>80</v>
      </c>
      <c r="I389">
        <v>465</v>
      </c>
      <c r="J389" t="s">
        <v>7272</v>
      </c>
      <c r="K389" t="s">
        <v>7279</v>
      </c>
      <c r="L389" t="s">
        <v>7291</v>
      </c>
      <c r="M389" t="s">
        <v>7430</v>
      </c>
      <c r="N389" t="s">
        <v>7443</v>
      </c>
      <c r="P389" t="b">
        <f>'Completed Species'!B389=B389</f>
        <v>1</v>
      </c>
      <c r="Q389" s="27">
        <f t="shared" si="6"/>
        <v>0</v>
      </c>
    </row>
    <row r="390" spans="1:17" x14ac:dyDescent="0.25">
      <c r="A390">
        <v>389</v>
      </c>
      <c r="B390" t="s">
        <v>3924</v>
      </c>
      <c r="C390">
        <v>40</v>
      </c>
      <c r="D390">
        <v>50</v>
      </c>
      <c r="E390">
        <v>30</v>
      </c>
      <c r="F390">
        <v>65</v>
      </c>
      <c r="G390">
        <v>45</v>
      </c>
      <c r="H390">
        <v>40</v>
      </c>
      <c r="I390">
        <v>270</v>
      </c>
      <c r="J390" t="s">
        <v>7296</v>
      </c>
      <c r="K390" t="s">
        <v>7266</v>
      </c>
      <c r="L390" t="s">
        <v>8457</v>
      </c>
      <c r="M390" t="s">
        <v>7284</v>
      </c>
      <c r="N390" t="s">
        <v>14451</v>
      </c>
      <c r="P390" t="b">
        <f>'Completed Species'!B390=B390</f>
        <v>1</v>
      </c>
      <c r="Q390" s="27">
        <f t="shared" si="6"/>
        <v>0</v>
      </c>
    </row>
    <row r="391" spans="1:17" x14ac:dyDescent="0.25">
      <c r="A391">
        <v>390</v>
      </c>
      <c r="B391" t="s">
        <v>3936</v>
      </c>
      <c r="C391">
        <v>80</v>
      </c>
      <c r="D391">
        <v>80</v>
      </c>
      <c r="E391">
        <v>60</v>
      </c>
      <c r="F391">
        <v>100</v>
      </c>
      <c r="G391">
        <v>70</v>
      </c>
      <c r="H391">
        <v>65</v>
      </c>
      <c r="I391">
        <v>455</v>
      </c>
      <c r="J391" t="s">
        <v>7296</v>
      </c>
      <c r="K391" t="s">
        <v>7266</v>
      </c>
      <c r="L391" t="s">
        <v>8457</v>
      </c>
      <c r="M391" t="s">
        <v>7284</v>
      </c>
      <c r="N391" t="s">
        <v>14451</v>
      </c>
      <c r="P391" t="b">
        <f>'Completed Species'!B391=B391</f>
        <v>1</v>
      </c>
      <c r="Q391" s="27">
        <f t="shared" si="6"/>
        <v>0</v>
      </c>
    </row>
    <row r="392" spans="1:17" x14ac:dyDescent="0.25">
      <c r="A392">
        <v>391</v>
      </c>
      <c r="B392" t="s">
        <v>3943</v>
      </c>
      <c r="C392">
        <v>45</v>
      </c>
      <c r="D392">
        <v>50</v>
      </c>
      <c r="E392">
        <v>39</v>
      </c>
      <c r="F392">
        <v>42</v>
      </c>
      <c r="G392">
        <v>40</v>
      </c>
      <c r="H392">
        <v>39</v>
      </c>
      <c r="I392">
        <v>255</v>
      </c>
      <c r="J392" t="s">
        <v>7296</v>
      </c>
      <c r="K392" t="s">
        <v>7263</v>
      </c>
      <c r="L392" t="s">
        <v>7387</v>
      </c>
      <c r="M392" t="s">
        <v>7419</v>
      </c>
      <c r="N392" t="s">
        <v>10131</v>
      </c>
      <c r="P392" t="b">
        <f>'Completed Species'!B392=B392</f>
        <v>1</v>
      </c>
      <c r="Q392" s="27">
        <f t="shared" si="6"/>
        <v>0</v>
      </c>
    </row>
    <row r="393" spans="1:17" x14ac:dyDescent="0.25">
      <c r="A393">
        <v>392</v>
      </c>
      <c r="B393" t="s">
        <v>3956</v>
      </c>
      <c r="C393">
        <v>60</v>
      </c>
      <c r="D393">
        <v>72</v>
      </c>
      <c r="E393">
        <v>69</v>
      </c>
      <c r="F393">
        <v>80</v>
      </c>
      <c r="G393">
        <v>70</v>
      </c>
      <c r="H393">
        <v>69</v>
      </c>
      <c r="I393">
        <v>420</v>
      </c>
      <c r="J393" t="s">
        <v>7296</v>
      </c>
      <c r="K393" t="s">
        <v>7263</v>
      </c>
      <c r="L393" t="s">
        <v>7387</v>
      </c>
      <c r="M393" t="s">
        <v>7419</v>
      </c>
      <c r="N393" t="s">
        <v>10131</v>
      </c>
      <c r="P393" t="b">
        <f>'Completed Species'!B393=B393</f>
        <v>1</v>
      </c>
      <c r="Q393" s="27">
        <f t="shared" si="6"/>
        <v>0</v>
      </c>
    </row>
    <row r="394" spans="1:17" x14ac:dyDescent="0.25">
      <c r="A394">
        <v>393</v>
      </c>
      <c r="B394" t="s">
        <v>3961</v>
      </c>
      <c r="C394">
        <v>45</v>
      </c>
      <c r="D394">
        <v>55</v>
      </c>
      <c r="E394">
        <v>40</v>
      </c>
      <c r="F394">
        <v>55</v>
      </c>
      <c r="G394">
        <v>30</v>
      </c>
      <c r="H394">
        <v>65</v>
      </c>
      <c r="I394">
        <v>290</v>
      </c>
      <c r="J394" t="s">
        <v>7326</v>
      </c>
      <c r="K394" t="s">
        <v>7315</v>
      </c>
      <c r="L394" t="s">
        <v>14451</v>
      </c>
      <c r="M394" t="s">
        <v>7359</v>
      </c>
      <c r="N394" t="s">
        <v>7439</v>
      </c>
      <c r="P394" t="b">
        <f>'Completed Species'!B394=B394</f>
        <v>1</v>
      </c>
      <c r="Q394" s="27">
        <f t="shared" si="6"/>
        <v>0</v>
      </c>
    </row>
    <row r="395" spans="1:17" x14ac:dyDescent="0.25">
      <c r="A395">
        <v>394</v>
      </c>
      <c r="B395" t="s">
        <v>3972</v>
      </c>
      <c r="C395">
        <v>60</v>
      </c>
      <c r="D395">
        <v>75</v>
      </c>
      <c r="E395">
        <v>60</v>
      </c>
      <c r="F395">
        <v>65</v>
      </c>
      <c r="G395">
        <v>45</v>
      </c>
      <c r="H395">
        <v>85</v>
      </c>
      <c r="I395">
        <v>390</v>
      </c>
      <c r="J395" t="s">
        <v>7326</v>
      </c>
      <c r="K395" t="s">
        <v>7315</v>
      </c>
      <c r="L395" t="s">
        <v>14451</v>
      </c>
      <c r="M395" t="s">
        <v>7359</v>
      </c>
      <c r="N395" t="s">
        <v>7439</v>
      </c>
      <c r="P395" t="b">
        <f>'Completed Species'!B395=B395</f>
        <v>1</v>
      </c>
      <c r="Q395" s="27">
        <f t="shared" si="6"/>
        <v>0</v>
      </c>
    </row>
    <row r="396" spans="1:17" x14ac:dyDescent="0.25">
      <c r="A396">
        <v>395</v>
      </c>
      <c r="B396" t="s">
        <v>3979</v>
      </c>
      <c r="C396">
        <v>70</v>
      </c>
      <c r="D396">
        <v>115</v>
      </c>
      <c r="E396">
        <v>65</v>
      </c>
      <c r="F396">
        <v>90</v>
      </c>
      <c r="G396">
        <v>55</v>
      </c>
      <c r="H396">
        <v>95</v>
      </c>
      <c r="I396">
        <v>490</v>
      </c>
      <c r="J396" t="s">
        <v>7326</v>
      </c>
      <c r="K396" t="s">
        <v>7315</v>
      </c>
      <c r="L396" t="s">
        <v>14451</v>
      </c>
      <c r="M396" t="s">
        <v>7359</v>
      </c>
      <c r="N396" t="s">
        <v>7439</v>
      </c>
      <c r="P396" t="b">
        <f>'Completed Species'!B396=B396</f>
        <v>1</v>
      </c>
      <c r="Q396" s="27">
        <f t="shared" si="6"/>
        <v>0</v>
      </c>
    </row>
    <row r="397" spans="1:17" x14ac:dyDescent="0.25">
      <c r="A397">
        <v>396</v>
      </c>
      <c r="B397" t="s">
        <v>3986</v>
      </c>
      <c r="C397">
        <v>60</v>
      </c>
      <c r="D397">
        <v>50</v>
      </c>
      <c r="E397">
        <v>60</v>
      </c>
      <c r="F397">
        <v>25</v>
      </c>
      <c r="G397">
        <v>35</v>
      </c>
      <c r="H397">
        <v>60</v>
      </c>
      <c r="I397">
        <v>290</v>
      </c>
      <c r="J397" t="s">
        <v>7319</v>
      </c>
      <c r="K397" t="s">
        <v>7317</v>
      </c>
      <c r="L397" t="s">
        <v>7292</v>
      </c>
      <c r="M397" t="s">
        <v>7437</v>
      </c>
      <c r="N397" t="s">
        <v>7435</v>
      </c>
      <c r="P397" t="b">
        <f>'Completed Species'!B397=B397</f>
        <v>1</v>
      </c>
      <c r="Q397" s="27">
        <f t="shared" si="6"/>
        <v>0</v>
      </c>
    </row>
    <row r="398" spans="1:17" x14ac:dyDescent="0.25">
      <c r="A398">
        <v>397</v>
      </c>
      <c r="B398" t="s">
        <v>3998</v>
      </c>
      <c r="C398">
        <v>80</v>
      </c>
      <c r="D398">
        <v>70</v>
      </c>
      <c r="E398">
        <v>85</v>
      </c>
      <c r="F398">
        <v>45</v>
      </c>
      <c r="G398">
        <v>45</v>
      </c>
      <c r="H398">
        <v>85</v>
      </c>
      <c r="I398">
        <v>410</v>
      </c>
      <c r="J398" t="s">
        <v>7319</v>
      </c>
      <c r="K398" t="s">
        <v>7317</v>
      </c>
      <c r="L398" t="s">
        <v>7292</v>
      </c>
      <c r="M398" t="s">
        <v>7437</v>
      </c>
      <c r="N398" t="s">
        <v>7435</v>
      </c>
      <c r="P398" t="b">
        <f>'Completed Species'!B398=B398</f>
        <v>1</v>
      </c>
      <c r="Q398" s="27">
        <f t="shared" si="6"/>
        <v>0</v>
      </c>
    </row>
    <row r="399" spans="1:17" x14ac:dyDescent="0.25">
      <c r="A399">
        <v>398</v>
      </c>
      <c r="B399" t="s">
        <v>4006</v>
      </c>
      <c r="C399">
        <v>110</v>
      </c>
      <c r="D399">
        <v>100</v>
      </c>
      <c r="E399">
        <v>100</v>
      </c>
      <c r="F399">
        <v>65</v>
      </c>
      <c r="G399">
        <v>55</v>
      </c>
      <c r="H399">
        <v>100</v>
      </c>
      <c r="I399">
        <v>530</v>
      </c>
      <c r="J399" t="s">
        <v>7319</v>
      </c>
      <c r="K399" t="s">
        <v>7317</v>
      </c>
      <c r="L399" t="s">
        <v>7292</v>
      </c>
      <c r="M399" t="s">
        <v>7437</v>
      </c>
      <c r="N399" t="s">
        <v>7435</v>
      </c>
      <c r="P399" t="b">
        <f>'Completed Species'!B399=B399</f>
        <v>1</v>
      </c>
      <c r="Q399" s="27">
        <f t="shared" si="6"/>
        <v>0</v>
      </c>
    </row>
    <row r="400" spans="1:17" x14ac:dyDescent="0.25">
      <c r="A400">
        <v>399</v>
      </c>
      <c r="B400" t="s">
        <v>4013</v>
      </c>
      <c r="C400">
        <v>40</v>
      </c>
      <c r="D400">
        <v>20</v>
      </c>
      <c r="E400">
        <v>32</v>
      </c>
      <c r="F400">
        <v>65</v>
      </c>
      <c r="G400">
        <v>60</v>
      </c>
      <c r="H400">
        <v>52</v>
      </c>
      <c r="I400">
        <v>269</v>
      </c>
      <c r="J400" t="s">
        <v>7329</v>
      </c>
      <c r="L400" t="s">
        <v>7350</v>
      </c>
      <c r="M400" t="s">
        <v>7370</v>
      </c>
      <c r="N400" t="s">
        <v>8462</v>
      </c>
      <c r="P400" t="b">
        <f>'Completed Species'!B400=B400</f>
        <v>1</v>
      </c>
      <c r="Q400" s="27">
        <f t="shared" si="6"/>
        <v>0</v>
      </c>
    </row>
    <row r="401" spans="1:17" x14ac:dyDescent="0.25">
      <c r="A401">
        <v>400</v>
      </c>
      <c r="B401" t="s">
        <v>4026</v>
      </c>
      <c r="C401">
        <v>70</v>
      </c>
      <c r="D401">
        <v>40</v>
      </c>
      <c r="E401">
        <v>62</v>
      </c>
      <c r="F401">
        <v>100</v>
      </c>
      <c r="G401">
        <v>100</v>
      </c>
      <c r="H401">
        <v>82</v>
      </c>
      <c r="I401">
        <v>454</v>
      </c>
      <c r="J401" t="s">
        <v>7329</v>
      </c>
      <c r="L401" t="s">
        <v>7350</v>
      </c>
      <c r="M401" t="s">
        <v>7370</v>
      </c>
      <c r="N401" t="s">
        <v>8462</v>
      </c>
      <c r="P401" t="b">
        <f>'Completed Species'!B401=B401</f>
        <v>1</v>
      </c>
      <c r="Q401" s="27">
        <f t="shared" si="6"/>
        <v>0</v>
      </c>
    </row>
    <row r="402" spans="1:17" x14ac:dyDescent="0.25">
      <c r="A402">
        <v>401</v>
      </c>
      <c r="B402" t="s">
        <v>4034</v>
      </c>
      <c r="C402">
        <v>45</v>
      </c>
      <c r="D402">
        <v>50</v>
      </c>
      <c r="E402">
        <v>30</v>
      </c>
      <c r="F402">
        <v>85</v>
      </c>
      <c r="G402">
        <v>30</v>
      </c>
      <c r="H402">
        <v>50</v>
      </c>
      <c r="I402">
        <v>290</v>
      </c>
      <c r="J402" t="s">
        <v>7296</v>
      </c>
      <c r="K402" t="s">
        <v>7266</v>
      </c>
      <c r="L402" t="s">
        <v>7474</v>
      </c>
      <c r="M402" t="s">
        <v>7440</v>
      </c>
      <c r="N402" t="s">
        <v>7431</v>
      </c>
      <c r="P402" t="b">
        <f>'Completed Species'!B402=B402</f>
        <v>1</v>
      </c>
      <c r="Q402" s="27">
        <f t="shared" si="6"/>
        <v>0</v>
      </c>
    </row>
    <row r="403" spans="1:17" x14ac:dyDescent="0.25">
      <c r="A403">
        <v>402</v>
      </c>
      <c r="B403" t="s">
        <v>4044</v>
      </c>
      <c r="C403">
        <v>70</v>
      </c>
      <c r="D403">
        <v>95</v>
      </c>
      <c r="E403">
        <v>70</v>
      </c>
      <c r="F403">
        <v>75</v>
      </c>
      <c r="G403">
        <v>50</v>
      </c>
      <c r="H403">
        <v>100</v>
      </c>
      <c r="I403">
        <v>460</v>
      </c>
      <c r="J403" t="s">
        <v>7296</v>
      </c>
      <c r="K403" t="s">
        <v>7266</v>
      </c>
      <c r="L403" t="s">
        <v>7474</v>
      </c>
      <c r="M403" t="s">
        <v>7440</v>
      </c>
      <c r="N403" t="s">
        <v>7431</v>
      </c>
      <c r="P403" t="b">
        <f>'Completed Species'!B403=B403</f>
        <v>1</v>
      </c>
      <c r="Q403" s="27">
        <f t="shared" si="6"/>
        <v>0</v>
      </c>
    </row>
    <row r="404" spans="1:17" x14ac:dyDescent="0.25">
      <c r="A404">
        <v>403</v>
      </c>
      <c r="B404" t="s">
        <v>4051</v>
      </c>
      <c r="C404">
        <v>55</v>
      </c>
      <c r="D404">
        <v>50</v>
      </c>
      <c r="E404">
        <v>47</v>
      </c>
      <c r="F404">
        <v>65</v>
      </c>
      <c r="G404">
        <v>42</v>
      </c>
      <c r="H404">
        <v>50</v>
      </c>
      <c r="I404">
        <v>309</v>
      </c>
      <c r="J404" t="s">
        <v>7317</v>
      </c>
      <c r="K404" t="s">
        <v>7309</v>
      </c>
      <c r="L404" t="s">
        <v>7297</v>
      </c>
      <c r="M404" t="s">
        <v>7476</v>
      </c>
      <c r="N404" t="s">
        <v>7372</v>
      </c>
      <c r="P404" t="b">
        <f>'Completed Species'!B404=B404</f>
        <v>1</v>
      </c>
      <c r="Q404" s="27">
        <f t="shared" si="6"/>
        <v>0</v>
      </c>
    </row>
    <row r="405" spans="1:17" x14ac:dyDescent="0.25">
      <c r="A405">
        <v>404</v>
      </c>
      <c r="B405" t="s">
        <v>4063</v>
      </c>
      <c r="C405">
        <v>66</v>
      </c>
      <c r="D405">
        <v>70</v>
      </c>
      <c r="E405">
        <v>60</v>
      </c>
      <c r="F405">
        <v>80</v>
      </c>
      <c r="G405">
        <v>64</v>
      </c>
      <c r="H405">
        <v>65</v>
      </c>
      <c r="I405">
        <v>405</v>
      </c>
      <c r="J405" t="s">
        <v>7317</v>
      </c>
      <c r="K405" t="s">
        <v>7309</v>
      </c>
      <c r="L405" t="s">
        <v>7297</v>
      </c>
      <c r="M405" t="s">
        <v>7476</v>
      </c>
      <c r="N405" t="s">
        <v>7372</v>
      </c>
      <c r="P405" t="b">
        <f>'Completed Species'!B405=B405</f>
        <v>1</v>
      </c>
      <c r="Q405" s="27">
        <f t="shared" si="6"/>
        <v>0</v>
      </c>
    </row>
    <row r="406" spans="1:17" x14ac:dyDescent="0.25">
      <c r="A406">
        <v>405</v>
      </c>
      <c r="B406" t="s">
        <v>4069</v>
      </c>
      <c r="C406">
        <v>95</v>
      </c>
      <c r="D406">
        <v>90</v>
      </c>
      <c r="E406">
        <v>80</v>
      </c>
      <c r="F406">
        <v>100</v>
      </c>
      <c r="G406">
        <v>84</v>
      </c>
      <c r="H406">
        <v>85</v>
      </c>
      <c r="I406">
        <v>534</v>
      </c>
      <c r="J406" t="s">
        <v>7317</v>
      </c>
      <c r="K406" t="s">
        <v>7309</v>
      </c>
      <c r="L406" t="s">
        <v>7297</v>
      </c>
      <c r="M406" t="s">
        <v>7476</v>
      </c>
      <c r="N406" t="s">
        <v>7372</v>
      </c>
      <c r="P406" t="b">
        <f>'Completed Species'!B406=B406</f>
        <v>1</v>
      </c>
      <c r="Q406" s="27">
        <f t="shared" si="6"/>
        <v>0</v>
      </c>
    </row>
    <row r="407" spans="1:17" x14ac:dyDescent="0.25">
      <c r="A407">
        <v>406</v>
      </c>
      <c r="B407" t="s">
        <v>4076</v>
      </c>
      <c r="C407">
        <v>25</v>
      </c>
      <c r="D407">
        <v>35</v>
      </c>
      <c r="E407">
        <v>70</v>
      </c>
      <c r="F407">
        <v>45</v>
      </c>
      <c r="G407">
        <v>95</v>
      </c>
      <c r="H407">
        <v>55</v>
      </c>
      <c r="I407">
        <v>325</v>
      </c>
      <c r="J407" t="s">
        <v>7313</v>
      </c>
      <c r="K407" t="s">
        <v>7278</v>
      </c>
      <c r="L407" t="s">
        <v>10268</v>
      </c>
      <c r="M407" t="s">
        <v>7347</v>
      </c>
      <c r="N407" t="s">
        <v>14446</v>
      </c>
      <c r="P407" t="b">
        <f>'Completed Species'!B407=B407</f>
        <v>1</v>
      </c>
      <c r="Q407" s="27">
        <f t="shared" si="6"/>
        <v>0</v>
      </c>
    </row>
    <row r="408" spans="1:17" x14ac:dyDescent="0.25">
      <c r="A408">
        <v>407</v>
      </c>
      <c r="B408" t="s">
        <v>4087</v>
      </c>
      <c r="C408">
        <v>50</v>
      </c>
      <c r="D408">
        <v>60</v>
      </c>
      <c r="E408">
        <v>95</v>
      </c>
      <c r="F408">
        <v>70</v>
      </c>
      <c r="G408">
        <v>120</v>
      </c>
      <c r="H408">
        <v>70</v>
      </c>
      <c r="I408">
        <v>465</v>
      </c>
      <c r="J408" t="s">
        <v>7313</v>
      </c>
      <c r="K408" t="s">
        <v>7278</v>
      </c>
      <c r="L408" t="s">
        <v>10268</v>
      </c>
      <c r="M408" t="s">
        <v>7347</v>
      </c>
      <c r="N408" t="s">
        <v>14446</v>
      </c>
      <c r="P408" t="b">
        <f>'Completed Species'!B408=B408</f>
        <v>1</v>
      </c>
      <c r="Q408" s="27">
        <f t="shared" si="6"/>
        <v>0</v>
      </c>
    </row>
    <row r="409" spans="1:17" x14ac:dyDescent="0.25">
      <c r="A409">
        <v>408</v>
      </c>
      <c r="B409" t="s">
        <v>4095</v>
      </c>
      <c r="C409">
        <v>70</v>
      </c>
      <c r="D409">
        <v>70</v>
      </c>
      <c r="E409">
        <v>115</v>
      </c>
      <c r="F409">
        <v>60</v>
      </c>
      <c r="G409">
        <v>130</v>
      </c>
      <c r="H409">
        <v>90</v>
      </c>
      <c r="I409">
        <v>535</v>
      </c>
      <c r="J409" t="s">
        <v>7313</v>
      </c>
      <c r="K409" t="s">
        <v>7278</v>
      </c>
      <c r="L409" t="s">
        <v>10268</v>
      </c>
      <c r="M409" t="s">
        <v>7347</v>
      </c>
      <c r="N409" t="s">
        <v>14446</v>
      </c>
      <c r="P409" t="b">
        <f>'Completed Species'!B409=B409</f>
        <v>1</v>
      </c>
      <c r="Q409" s="27">
        <f t="shared" si="6"/>
        <v>0</v>
      </c>
    </row>
    <row r="410" spans="1:17" x14ac:dyDescent="0.25">
      <c r="A410">
        <v>409</v>
      </c>
      <c r="B410" t="s">
        <v>4102</v>
      </c>
      <c r="C410">
        <v>105</v>
      </c>
      <c r="D410">
        <v>25</v>
      </c>
      <c r="E410">
        <v>100</v>
      </c>
      <c r="F410">
        <v>50</v>
      </c>
      <c r="G410">
        <v>100</v>
      </c>
      <c r="H410">
        <v>200</v>
      </c>
      <c r="I410">
        <v>580</v>
      </c>
      <c r="J410" t="s">
        <v>7266</v>
      </c>
      <c r="L410" t="s">
        <v>7323</v>
      </c>
      <c r="M410" t="s">
        <v>7443</v>
      </c>
      <c r="N410" t="s">
        <v>8470</v>
      </c>
      <c r="P410" t="b">
        <f>'Completed Species'!B410=B410</f>
        <v>1</v>
      </c>
      <c r="Q410" s="27">
        <f t="shared" si="6"/>
        <v>0</v>
      </c>
    </row>
    <row r="411" spans="1:17" x14ac:dyDescent="0.25">
      <c r="A411">
        <v>410</v>
      </c>
      <c r="B411" t="s">
        <v>4114</v>
      </c>
      <c r="C411">
        <v>105</v>
      </c>
      <c r="D411">
        <v>100</v>
      </c>
      <c r="E411">
        <v>200</v>
      </c>
      <c r="F411">
        <v>50</v>
      </c>
      <c r="G411">
        <v>25</v>
      </c>
      <c r="H411">
        <v>100</v>
      </c>
      <c r="I411">
        <v>580</v>
      </c>
      <c r="J411" t="s">
        <v>7290</v>
      </c>
      <c r="L411" t="s">
        <v>7452</v>
      </c>
      <c r="M411" t="s">
        <v>8480</v>
      </c>
      <c r="N411" t="s">
        <v>8452</v>
      </c>
      <c r="P411" t="b">
        <f>'Completed Species'!B411=B411</f>
        <v>1</v>
      </c>
      <c r="Q411" s="27">
        <f t="shared" si="6"/>
        <v>0</v>
      </c>
    </row>
    <row r="412" spans="1:17" x14ac:dyDescent="0.25">
      <c r="A412">
        <v>411</v>
      </c>
      <c r="B412" t="s">
        <v>4124</v>
      </c>
      <c r="C412">
        <v>80</v>
      </c>
      <c r="D412">
        <v>75</v>
      </c>
      <c r="E412">
        <v>150</v>
      </c>
      <c r="F412">
        <v>50</v>
      </c>
      <c r="G412">
        <v>75</v>
      </c>
      <c r="H412">
        <v>150</v>
      </c>
      <c r="I412">
        <v>580</v>
      </c>
      <c r="J412" t="s">
        <v>7263</v>
      </c>
      <c r="L412" t="s">
        <v>7337</v>
      </c>
      <c r="M412" t="s">
        <v>8496</v>
      </c>
      <c r="N412" t="s">
        <v>8508</v>
      </c>
      <c r="P412" t="b">
        <f>'Completed Species'!B412=B412</f>
        <v>1</v>
      </c>
      <c r="Q412" s="27">
        <f t="shared" si="6"/>
        <v>0</v>
      </c>
    </row>
    <row r="413" spans="1:17" x14ac:dyDescent="0.25">
      <c r="A413">
        <v>412</v>
      </c>
      <c r="B413" t="s">
        <v>4133</v>
      </c>
      <c r="C413">
        <v>30</v>
      </c>
      <c r="D413">
        <v>60</v>
      </c>
      <c r="E413">
        <v>40</v>
      </c>
      <c r="F413">
        <v>60</v>
      </c>
      <c r="G413">
        <v>31</v>
      </c>
      <c r="H413">
        <v>41</v>
      </c>
      <c r="I413">
        <v>262</v>
      </c>
      <c r="J413" t="s">
        <v>7279</v>
      </c>
      <c r="K413" t="s">
        <v>7266</v>
      </c>
      <c r="L413" t="s">
        <v>7426</v>
      </c>
      <c r="M413" t="s">
        <v>7316</v>
      </c>
      <c r="N413" t="s">
        <v>7427</v>
      </c>
      <c r="P413" t="b">
        <f>'Completed Species'!B413=B413</f>
        <v>1</v>
      </c>
      <c r="Q413" s="27">
        <f t="shared" si="6"/>
        <v>0</v>
      </c>
    </row>
    <row r="414" spans="1:17" x14ac:dyDescent="0.25">
      <c r="A414">
        <v>413</v>
      </c>
      <c r="B414" t="s">
        <v>4144</v>
      </c>
      <c r="C414">
        <v>61</v>
      </c>
      <c r="D414">
        <v>98</v>
      </c>
      <c r="E414">
        <v>75</v>
      </c>
      <c r="F414">
        <v>100</v>
      </c>
      <c r="G414">
        <v>61</v>
      </c>
      <c r="H414">
        <v>75</v>
      </c>
      <c r="I414">
        <v>470</v>
      </c>
      <c r="J414" t="s">
        <v>7279</v>
      </c>
      <c r="K414" t="s">
        <v>7266</v>
      </c>
      <c r="L414" t="s">
        <v>7426</v>
      </c>
      <c r="M414" t="s">
        <v>7316</v>
      </c>
      <c r="N414" t="s">
        <v>7427</v>
      </c>
      <c r="P414" t="b">
        <f>'Completed Species'!B414=B414</f>
        <v>1</v>
      </c>
      <c r="Q414" s="27">
        <f t="shared" si="6"/>
        <v>0</v>
      </c>
    </row>
    <row r="415" spans="1:17" x14ac:dyDescent="0.25">
      <c r="A415">
        <v>414</v>
      </c>
      <c r="B415" t="s">
        <v>4152</v>
      </c>
      <c r="C415">
        <v>45</v>
      </c>
      <c r="D415">
        <v>15</v>
      </c>
      <c r="E415">
        <v>40</v>
      </c>
      <c r="F415">
        <v>25</v>
      </c>
      <c r="G415">
        <v>45</v>
      </c>
      <c r="H415">
        <v>40</v>
      </c>
      <c r="I415">
        <v>210</v>
      </c>
      <c r="J415" t="s">
        <v>7279</v>
      </c>
      <c r="K415" t="s">
        <v>7368</v>
      </c>
      <c r="L415" t="s">
        <v>7419</v>
      </c>
      <c r="M415" t="s">
        <v>7443</v>
      </c>
      <c r="N415" t="s">
        <v>8497</v>
      </c>
      <c r="P415" t="b">
        <f>'Completed Species'!B415=B415</f>
        <v>1</v>
      </c>
      <c r="Q415" s="27">
        <f t="shared" si="6"/>
        <v>0</v>
      </c>
    </row>
    <row r="416" spans="1:17" x14ac:dyDescent="0.25">
      <c r="A416">
        <v>415</v>
      </c>
      <c r="B416" t="s">
        <v>4166</v>
      </c>
      <c r="C416">
        <v>50</v>
      </c>
      <c r="D416">
        <v>30</v>
      </c>
      <c r="E416">
        <v>50</v>
      </c>
      <c r="F416">
        <v>35</v>
      </c>
      <c r="G416">
        <v>55</v>
      </c>
      <c r="H416">
        <v>50</v>
      </c>
      <c r="I416">
        <v>270</v>
      </c>
      <c r="J416" t="s">
        <v>7279</v>
      </c>
      <c r="K416" t="s">
        <v>7368</v>
      </c>
      <c r="L416" t="s">
        <v>7419</v>
      </c>
      <c r="M416" t="s">
        <v>7443</v>
      </c>
      <c r="N416" t="s">
        <v>8497</v>
      </c>
      <c r="P416" t="b">
        <f>'Completed Species'!B416=B416</f>
        <v>1</v>
      </c>
      <c r="Q416" s="27">
        <f t="shared" si="6"/>
        <v>0</v>
      </c>
    </row>
    <row r="417" spans="1:17" x14ac:dyDescent="0.25">
      <c r="A417">
        <v>416</v>
      </c>
      <c r="B417" t="s">
        <v>4174</v>
      </c>
      <c r="C417">
        <v>100</v>
      </c>
      <c r="D417">
        <v>50</v>
      </c>
      <c r="E417">
        <v>80</v>
      </c>
      <c r="F417">
        <v>60</v>
      </c>
      <c r="G417">
        <v>65</v>
      </c>
      <c r="H417">
        <v>80</v>
      </c>
      <c r="I417">
        <v>435</v>
      </c>
      <c r="J417" t="s">
        <v>7279</v>
      </c>
      <c r="K417" t="s">
        <v>7368</v>
      </c>
      <c r="L417" t="s">
        <v>7419</v>
      </c>
      <c r="M417" t="s">
        <v>7443</v>
      </c>
      <c r="N417" t="s">
        <v>8497</v>
      </c>
      <c r="P417" t="b">
        <f>'Completed Species'!B417=B417</f>
        <v>1</v>
      </c>
      <c r="Q417" s="27">
        <f t="shared" si="6"/>
        <v>0</v>
      </c>
    </row>
    <row r="418" spans="1:17" x14ac:dyDescent="0.25">
      <c r="A418">
        <v>417</v>
      </c>
      <c r="B418" t="s">
        <v>4181</v>
      </c>
      <c r="C418">
        <v>70</v>
      </c>
      <c r="D418">
        <v>75</v>
      </c>
      <c r="E418">
        <v>65</v>
      </c>
      <c r="F418">
        <v>60</v>
      </c>
      <c r="G418">
        <v>45</v>
      </c>
      <c r="H418">
        <v>55</v>
      </c>
      <c r="I418">
        <v>370</v>
      </c>
      <c r="J418" t="s">
        <v>7317</v>
      </c>
      <c r="K418" t="s">
        <v>7266</v>
      </c>
      <c r="L418" t="s">
        <v>10844</v>
      </c>
      <c r="M418" t="s">
        <v>7332</v>
      </c>
      <c r="N418" t="s">
        <v>8447</v>
      </c>
      <c r="P418" t="b">
        <f>'Completed Species'!B418=B418</f>
        <v>1</v>
      </c>
      <c r="Q418" s="27">
        <f t="shared" si="6"/>
        <v>0</v>
      </c>
    </row>
    <row r="419" spans="1:17" x14ac:dyDescent="0.25">
      <c r="A419">
        <v>418</v>
      </c>
      <c r="B419" t="s">
        <v>4192</v>
      </c>
      <c r="C419">
        <v>110</v>
      </c>
      <c r="D419">
        <v>105</v>
      </c>
      <c r="E419">
        <v>95</v>
      </c>
      <c r="F419">
        <v>80</v>
      </c>
      <c r="G419">
        <v>55</v>
      </c>
      <c r="H419">
        <v>65</v>
      </c>
      <c r="I419">
        <v>510</v>
      </c>
      <c r="J419" t="s">
        <v>7317</v>
      </c>
      <c r="K419" t="s">
        <v>7266</v>
      </c>
      <c r="L419" t="s">
        <v>10844</v>
      </c>
      <c r="M419" t="s">
        <v>7332</v>
      </c>
      <c r="N419" t="s">
        <v>8447</v>
      </c>
      <c r="P419" t="b">
        <f>'Completed Species'!B419=B419</f>
        <v>1</v>
      </c>
      <c r="Q419" s="27">
        <f t="shared" si="6"/>
        <v>0</v>
      </c>
    </row>
    <row r="420" spans="1:17" x14ac:dyDescent="0.25">
      <c r="A420">
        <v>419</v>
      </c>
      <c r="B420" t="s">
        <v>4198</v>
      </c>
      <c r="C420">
        <v>55</v>
      </c>
      <c r="D420">
        <v>45</v>
      </c>
      <c r="E420">
        <v>44</v>
      </c>
      <c r="F420">
        <v>45</v>
      </c>
      <c r="G420">
        <v>30</v>
      </c>
      <c r="H420">
        <v>44</v>
      </c>
      <c r="I420">
        <v>263</v>
      </c>
      <c r="J420" t="s">
        <v>7296</v>
      </c>
      <c r="K420" t="s">
        <v>7309</v>
      </c>
      <c r="L420" t="s">
        <v>9777</v>
      </c>
      <c r="M420" t="s">
        <v>7335</v>
      </c>
      <c r="N420" t="s">
        <v>7333</v>
      </c>
      <c r="P420" t="b">
        <f>'Completed Species'!B420=B420</f>
        <v>1</v>
      </c>
      <c r="Q420" s="27">
        <f t="shared" si="6"/>
        <v>0</v>
      </c>
    </row>
    <row r="421" spans="1:17" x14ac:dyDescent="0.25">
      <c r="A421">
        <v>420</v>
      </c>
      <c r="B421" t="s">
        <v>4209</v>
      </c>
      <c r="C421">
        <v>70</v>
      </c>
      <c r="D421">
        <v>65</v>
      </c>
      <c r="E421">
        <v>59</v>
      </c>
      <c r="F421">
        <v>70</v>
      </c>
      <c r="G421">
        <v>40</v>
      </c>
      <c r="H421">
        <v>59</v>
      </c>
      <c r="I421">
        <v>363</v>
      </c>
      <c r="J421" t="s">
        <v>7296</v>
      </c>
      <c r="K421" t="s">
        <v>7309</v>
      </c>
      <c r="L421" t="s">
        <v>9777</v>
      </c>
      <c r="M421" t="s">
        <v>7335</v>
      </c>
      <c r="N421" t="s">
        <v>7333</v>
      </c>
      <c r="P421" t="b">
        <f>'Completed Species'!B421=B421</f>
        <v>1</v>
      </c>
      <c r="Q421" s="27">
        <f t="shared" si="6"/>
        <v>0</v>
      </c>
    </row>
    <row r="422" spans="1:17" x14ac:dyDescent="0.25">
      <c r="A422">
        <v>421</v>
      </c>
      <c r="B422" t="s">
        <v>4216</v>
      </c>
      <c r="C422">
        <v>90</v>
      </c>
      <c r="D422">
        <v>95</v>
      </c>
      <c r="E422">
        <v>89</v>
      </c>
      <c r="F422">
        <v>105</v>
      </c>
      <c r="G422">
        <v>55</v>
      </c>
      <c r="H422">
        <v>89</v>
      </c>
      <c r="I422">
        <v>523</v>
      </c>
      <c r="J422" t="s">
        <v>7296</v>
      </c>
      <c r="K422" t="s">
        <v>7309</v>
      </c>
      <c r="L422" t="s">
        <v>9777</v>
      </c>
      <c r="M422" t="s">
        <v>7335</v>
      </c>
      <c r="N422" t="s">
        <v>7333</v>
      </c>
      <c r="P422" t="b">
        <f>'Completed Species'!B422=B422</f>
        <v>1</v>
      </c>
      <c r="Q422" s="27">
        <f t="shared" si="6"/>
        <v>0</v>
      </c>
    </row>
    <row r="423" spans="1:17" x14ac:dyDescent="0.25">
      <c r="A423">
        <v>422</v>
      </c>
      <c r="B423" t="s">
        <v>4223</v>
      </c>
      <c r="C423">
        <v>40</v>
      </c>
      <c r="D423">
        <v>65</v>
      </c>
      <c r="E423">
        <v>30</v>
      </c>
      <c r="F423">
        <v>65</v>
      </c>
      <c r="G423">
        <v>45</v>
      </c>
      <c r="H423">
        <v>50</v>
      </c>
      <c r="I423">
        <v>295</v>
      </c>
      <c r="J423" t="s">
        <v>7317</v>
      </c>
      <c r="K423" t="s">
        <v>7329</v>
      </c>
      <c r="L423" t="s">
        <v>7350</v>
      </c>
      <c r="M423" t="s">
        <v>7297</v>
      </c>
      <c r="N423" t="s">
        <v>7344</v>
      </c>
      <c r="P423" t="b">
        <f>'Completed Species'!B423=B423</f>
        <v>1</v>
      </c>
      <c r="Q423" s="27">
        <f t="shared" si="6"/>
        <v>0</v>
      </c>
    </row>
    <row r="424" spans="1:17" x14ac:dyDescent="0.25">
      <c r="A424">
        <v>423</v>
      </c>
      <c r="B424" t="s">
        <v>4232</v>
      </c>
      <c r="C424">
        <v>70</v>
      </c>
      <c r="D424">
        <v>115</v>
      </c>
      <c r="E424">
        <v>55</v>
      </c>
      <c r="F424">
        <v>105</v>
      </c>
      <c r="G424">
        <v>55</v>
      </c>
      <c r="H424">
        <v>75</v>
      </c>
      <c r="I424">
        <v>475</v>
      </c>
      <c r="J424" t="s">
        <v>7317</v>
      </c>
      <c r="K424" t="s">
        <v>7329</v>
      </c>
      <c r="L424" t="s">
        <v>7350</v>
      </c>
      <c r="M424" t="s">
        <v>7297</v>
      </c>
      <c r="N424" t="s">
        <v>7344</v>
      </c>
      <c r="P424" t="b">
        <f>'Completed Species'!B424=B424</f>
        <v>1</v>
      </c>
      <c r="Q424" s="27">
        <f t="shared" si="6"/>
        <v>0</v>
      </c>
    </row>
    <row r="425" spans="1:17" x14ac:dyDescent="0.25">
      <c r="A425">
        <v>424</v>
      </c>
      <c r="B425" t="s">
        <v>4238</v>
      </c>
      <c r="C425">
        <v>44</v>
      </c>
      <c r="D425">
        <v>86</v>
      </c>
      <c r="E425">
        <v>91</v>
      </c>
      <c r="F425">
        <v>10</v>
      </c>
      <c r="G425">
        <v>24</v>
      </c>
      <c r="H425">
        <v>50</v>
      </c>
      <c r="I425">
        <v>305</v>
      </c>
      <c r="J425" t="s">
        <v>7290</v>
      </c>
      <c r="L425" t="s">
        <v>7385</v>
      </c>
      <c r="M425" t="s">
        <v>12450</v>
      </c>
      <c r="N425" t="s">
        <v>7349</v>
      </c>
      <c r="P425" t="b">
        <f>'Completed Species'!B425=B425</f>
        <v>1</v>
      </c>
      <c r="Q425" s="27">
        <f t="shared" si="6"/>
        <v>0</v>
      </c>
    </row>
    <row r="426" spans="1:17" x14ac:dyDescent="0.25">
      <c r="A426">
        <v>425</v>
      </c>
      <c r="B426" t="s">
        <v>4249</v>
      </c>
      <c r="C426">
        <v>74</v>
      </c>
      <c r="D426">
        <v>116</v>
      </c>
      <c r="E426">
        <v>131</v>
      </c>
      <c r="F426">
        <v>20</v>
      </c>
      <c r="G426">
        <v>54</v>
      </c>
      <c r="H426">
        <v>94</v>
      </c>
      <c r="I426">
        <v>489</v>
      </c>
      <c r="J426" t="s">
        <v>7290</v>
      </c>
      <c r="L426" t="s">
        <v>7385</v>
      </c>
      <c r="M426" t="s">
        <v>12450</v>
      </c>
      <c r="N426" t="s">
        <v>7349</v>
      </c>
      <c r="P426" t="b">
        <f>'Completed Species'!B426=B426</f>
        <v>1</v>
      </c>
      <c r="Q426" s="27">
        <f t="shared" si="6"/>
        <v>0</v>
      </c>
    </row>
    <row r="427" spans="1:17" x14ac:dyDescent="0.25">
      <c r="A427">
        <v>426</v>
      </c>
      <c r="B427" t="s">
        <v>4258</v>
      </c>
      <c r="C427">
        <v>50</v>
      </c>
      <c r="D427">
        <v>55</v>
      </c>
      <c r="E427">
        <v>65</v>
      </c>
      <c r="F427">
        <v>40</v>
      </c>
      <c r="G427">
        <v>30</v>
      </c>
      <c r="H427">
        <v>65</v>
      </c>
      <c r="I427">
        <v>305</v>
      </c>
      <c r="J427" t="s">
        <v>7290</v>
      </c>
      <c r="K427" t="s">
        <v>7272</v>
      </c>
      <c r="L427" t="s">
        <v>7384</v>
      </c>
      <c r="M427" t="s">
        <v>7305</v>
      </c>
      <c r="N427" t="s">
        <v>7349</v>
      </c>
      <c r="P427" t="b">
        <f>'Completed Species'!B427=B427</f>
        <v>1</v>
      </c>
      <c r="Q427" s="27">
        <f t="shared" si="6"/>
        <v>0</v>
      </c>
    </row>
    <row r="428" spans="1:17" x14ac:dyDescent="0.25">
      <c r="A428">
        <v>427</v>
      </c>
      <c r="B428" t="s">
        <v>4268</v>
      </c>
      <c r="C428">
        <v>75</v>
      </c>
      <c r="D428">
        <v>95</v>
      </c>
      <c r="E428">
        <v>120</v>
      </c>
      <c r="F428">
        <v>35</v>
      </c>
      <c r="G428">
        <v>50</v>
      </c>
      <c r="H428">
        <v>120</v>
      </c>
      <c r="I428">
        <v>495</v>
      </c>
      <c r="J428" t="s">
        <v>7290</v>
      </c>
      <c r="K428" t="s">
        <v>7272</v>
      </c>
      <c r="L428" t="s">
        <v>7384</v>
      </c>
      <c r="M428" t="s">
        <v>7305</v>
      </c>
      <c r="N428" t="s">
        <v>7349</v>
      </c>
      <c r="P428" t="b">
        <f>'Completed Species'!B428=B428</f>
        <v>1</v>
      </c>
      <c r="Q428" s="27">
        <f t="shared" si="6"/>
        <v>0</v>
      </c>
    </row>
    <row r="429" spans="1:17" x14ac:dyDescent="0.25">
      <c r="A429">
        <v>428</v>
      </c>
      <c r="B429" t="s">
        <v>4274</v>
      </c>
      <c r="C429">
        <v>50</v>
      </c>
      <c r="D429">
        <v>55</v>
      </c>
      <c r="E429">
        <v>45</v>
      </c>
      <c r="F429">
        <v>50</v>
      </c>
      <c r="G429">
        <v>25</v>
      </c>
      <c r="H429">
        <v>25</v>
      </c>
      <c r="I429">
        <v>250</v>
      </c>
      <c r="J429" t="s">
        <v>7282</v>
      </c>
      <c r="K429" t="s">
        <v>7317</v>
      </c>
      <c r="L429" t="s">
        <v>7357</v>
      </c>
      <c r="M429" t="s">
        <v>7281</v>
      </c>
      <c r="N429" t="s">
        <v>8480</v>
      </c>
      <c r="P429" t="b">
        <f>'Completed Species'!B429=B429</f>
        <v>1</v>
      </c>
      <c r="Q429" s="27">
        <f t="shared" si="6"/>
        <v>0</v>
      </c>
    </row>
    <row r="430" spans="1:17" x14ac:dyDescent="0.25">
      <c r="A430">
        <v>429</v>
      </c>
      <c r="B430" t="s">
        <v>4285</v>
      </c>
      <c r="C430">
        <v>100</v>
      </c>
      <c r="D430">
        <v>90</v>
      </c>
      <c r="E430">
        <v>90</v>
      </c>
      <c r="F430">
        <v>75</v>
      </c>
      <c r="G430">
        <v>50</v>
      </c>
      <c r="H430">
        <v>45</v>
      </c>
      <c r="I430">
        <v>450</v>
      </c>
      <c r="J430" t="s">
        <v>7282</v>
      </c>
      <c r="K430" t="s">
        <v>7317</v>
      </c>
      <c r="L430" t="s">
        <v>7357</v>
      </c>
      <c r="M430" t="s">
        <v>7281</v>
      </c>
      <c r="N430" t="s">
        <v>8480</v>
      </c>
      <c r="P430" t="b">
        <f>'Completed Species'!B430=B430</f>
        <v>1</v>
      </c>
      <c r="Q430" s="27">
        <f t="shared" si="6"/>
        <v>0</v>
      </c>
    </row>
    <row r="431" spans="1:17" x14ac:dyDescent="0.25">
      <c r="A431">
        <v>430</v>
      </c>
      <c r="B431" t="s">
        <v>4293</v>
      </c>
      <c r="C431">
        <v>120</v>
      </c>
      <c r="D431">
        <v>120</v>
      </c>
      <c r="E431">
        <v>95</v>
      </c>
      <c r="F431">
        <v>90</v>
      </c>
      <c r="G431">
        <v>55</v>
      </c>
      <c r="H431">
        <v>50</v>
      </c>
      <c r="I431">
        <v>530</v>
      </c>
      <c r="J431" t="s">
        <v>7282</v>
      </c>
      <c r="K431" t="s">
        <v>7317</v>
      </c>
      <c r="L431" t="s">
        <v>7357</v>
      </c>
      <c r="M431" t="s">
        <v>7281</v>
      </c>
      <c r="N431" t="s">
        <v>8480</v>
      </c>
      <c r="P431" t="b">
        <f>'Completed Species'!B431=B431</f>
        <v>1</v>
      </c>
      <c r="Q431" s="27">
        <f t="shared" si="6"/>
        <v>0</v>
      </c>
    </row>
    <row r="432" spans="1:17" x14ac:dyDescent="0.25">
      <c r="A432">
        <v>431</v>
      </c>
      <c r="B432" t="s">
        <v>4300</v>
      </c>
      <c r="C432">
        <v>70</v>
      </c>
      <c r="D432">
        <v>65</v>
      </c>
      <c r="E432">
        <v>110</v>
      </c>
      <c r="F432">
        <v>20</v>
      </c>
      <c r="G432">
        <v>105</v>
      </c>
      <c r="H432">
        <v>100</v>
      </c>
      <c r="I432">
        <v>470</v>
      </c>
      <c r="J432" t="s">
        <v>7282</v>
      </c>
      <c r="L432" t="s">
        <v>8479</v>
      </c>
      <c r="M432" t="s">
        <v>7357</v>
      </c>
      <c r="N432" t="s">
        <v>8470</v>
      </c>
      <c r="P432" t="b">
        <f>'Completed Species'!B432=B432</f>
        <v>1</v>
      </c>
      <c r="Q432" s="27">
        <f t="shared" si="6"/>
        <v>0</v>
      </c>
    </row>
    <row r="433" spans="1:17" x14ac:dyDescent="0.25">
      <c r="A433">
        <v>432</v>
      </c>
      <c r="B433" t="s">
        <v>4311</v>
      </c>
      <c r="C433">
        <v>55</v>
      </c>
      <c r="D433">
        <v>68</v>
      </c>
      <c r="E433">
        <v>64</v>
      </c>
      <c r="F433">
        <v>31</v>
      </c>
      <c r="G433">
        <v>45</v>
      </c>
      <c r="H433">
        <v>55</v>
      </c>
      <c r="I433">
        <v>318</v>
      </c>
      <c r="J433" t="s">
        <v>7309</v>
      </c>
      <c r="K433" t="s">
        <v>7308</v>
      </c>
      <c r="L433" t="s">
        <v>7386</v>
      </c>
      <c r="M433" t="s">
        <v>7314</v>
      </c>
      <c r="N433" t="s">
        <v>7446</v>
      </c>
      <c r="P433" t="b">
        <f>'Completed Species'!B433=B433</f>
        <v>1</v>
      </c>
      <c r="Q433" s="27">
        <f t="shared" si="6"/>
        <v>0</v>
      </c>
    </row>
    <row r="434" spans="1:17" x14ac:dyDescent="0.25">
      <c r="A434">
        <v>433</v>
      </c>
      <c r="B434" t="s">
        <v>4323</v>
      </c>
      <c r="C434">
        <v>75</v>
      </c>
      <c r="D434">
        <v>89</v>
      </c>
      <c r="E434">
        <v>85</v>
      </c>
      <c r="F434">
        <v>36</v>
      </c>
      <c r="G434">
        <v>55</v>
      </c>
      <c r="H434">
        <v>65</v>
      </c>
      <c r="I434">
        <v>405</v>
      </c>
      <c r="J434" t="s">
        <v>7309</v>
      </c>
      <c r="K434" t="s">
        <v>7308</v>
      </c>
      <c r="L434" t="s">
        <v>7386</v>
      </c>
      <c r="M434" t="s">
        <v>7314</v>
      </c>
      <c r="N434" t="s">
        <v>7446</v>
      </c>
      <c r="P434" t="b">
        <f>'Completed Species'!B434=B434</f>
        <v>1</v>
      </c>
      <c r="Q434" s="27">
        <f t="shared" si="6"/>
        <v>0</v>
      </c>
    </row>
    <row r="435" spans="1:17" x14ac:dyDescent="0.25">
      <c r="A435">
        <v>434</v>
      </c>
      <c r="B435" t="s">
        <v>4329</v>
      </c>
      <c r="C435">
        <v>95</v>
      </c>
      <c r="D435">
        <v>109</v>
      </c>
      <c r="E435">
        <v>105</v>
      </c>
      <c r="F435">
        <v>56</v>
      </c>
      <c r="G435">
        <v>75</v>
      </c>
      <c r="H435">
        <v>85</v>
      </c>
      <c r="I435">
        <v>525</v>
      </c>
      <c r="J435" t="s">
        <v>7309</v>
      </c>
      <c r="K435" t="s">
        <v>7308</v>
      </c>
      <c r="L435" t="s">
        <v>7386</v>
      </c>
      <c r="M435" t="s">
        <v>7314</v>
      </c>
      <c r="N435" t="s">
        <v>7446</v>
      </c>
      <c r="P435" t="b">
        <f>'Completed Species'!B435=B435</f>
        <v>1</v>
      </c>
      <c r="Q435" s="27">
        <f t="shared" si="6"/>
        <v>0</v>
      </c>
    </row>
    <row r="436" spans="1:17" x14ac:dyDescent="0.25">
      <c r="A436">
        <v>435</v>
      </c>
      <c r="B436" t="s">
        <v>4336</v>
      </c>
      <c r="C436">
        <v>55</v>
      </c>
      <c r="D436">
        <v>66</v>
      </c>
      <c r="E436">
        <v>44</v>
      </c>
      <c r="F436">
        <v>85</v>
      </c>
      <c r="G436">
        <v>44</v>
      </c>
      <c r="H436">
        <v>56</v>
      </c>
      <c r="I436">
        <v>350</v>
      </c>
      <c r="J436" t="s">
        <v>7313</v>
      </c>
      <c r="K436" t="s">
        <v>7319</v>
      </c>
      <c r="L436" t="s">
        <v>10060</v>
      </c>
      <c r="M436" t="s">
        <v>7444</v>
      </c>
      <c r="N436" t="s">
        <v>7458</v>
      </c>
      <c r="P436" t="b">
        <f>'Completed Species'!B436=B436</f>
        <v>1</v>
      </c>
      <c r="Q436" s="27">
        <f t="shared" si="6"/>
        <v>0</v>
      </c>
    </row>
    <row r="437" spans="1:17" x14ac:dyDescent="0.25">
      <c r="A437">
        <v>436</v>
      </c>
      <c r="B437" t="s">
        <v>4348</v>
      </c>
      <c r="C437">
        <v>55</v>
      </c>
      <c r="D437">
        <v>86</v>
      </c>
      <c r="E437">
        <v>80</v>
      </c>
      <c r="F437">
        <v>105</v>
      </c>
      <c r="G437">
        <v>59</v>
      </c>
      <c r="H437">
        <v>95</v>
      </c>
      <c r="I437">
        <v>480</v>
      </c>
      <c r="J437" t="s">
        <v>7313</v>
      </c>
      <c r="K437" t="s">
        <v>7319</v>
      </c>
      <c r="L437" t="s">
        <v>10060</v>
      </c>
      <c r="M437" t="s">
        <v>7444</v>
      </c>
      <c r="N437" t="s">
        <v>7458</v>
      </c>
      <c r="P437" t="b">
        <f>'Completed Species'!B437=B437</f>
        <v>1</v>
      </c>
      <c r="Q437" s="27">
        <f t="shared" si="6"/>
        <v>0</v>
      </c>
    </row>
    <row r="438" spans="1:17" x14ac:dyDescent="0.25">
      <c r="A438">
        <v>437</v>
      </c>
      <c r="B438" t="s">
        <v>9783</v>
      </c>
      <c r="C438">
        <v>48</v>
      </c>
      <c r="D438">
        <v>48</v>
      </c>
      <c r="E438">
        <v>48</v>
      </c>
      <c r="F438">
        <v>48</v>
      </c>
      <c r="G438">
        <v>48</v>
      </c>
      <c r="H438">
        <v>48</v>
      </c>
      <c r="I438">
        <v>288</v>
      </c>
      <c r="J438" t="s">
        <v>7313</v>
      </c>
      <c r="L438" t="s">
        <v>8478</v>
      </c>
      <c r="M438" t="s">
        <v>7330</v>
      </c>
      <c r="N438" t="s">
        <v>9785</v>
      </c>
      <c r="P438" t="b">
        <f>'Completed Species'!B438=B438</f>
        <v>1</v>
      </c>
      <c r="Q438" s="27">
        <f t="shared" si="6"/>
        <v>0</v>
      </c>
    </row>
    <row r="439" spans="1:17" x14ac:dyDescent="0.25">
      <c r="A439">
        <v>438</v>
      </c>
      <c r="B439" t="s">
        <v>8916</v>
      </c>
      <c r="C439">
        <v>80</v>
      </c>
      <c r="D439">
        <v>80</v>
      </c>
      <c r="E439">
        <v>80</v>
      </c>
      <c r="F439">
        <v>100</v>
      </c>
      <c r="G439">
        <v>100</v>
      </c>
      <c r="H439">
        <v>80</v>
      </c>
      <c r="I439">
        <v>520</v>
      </c>
      <c r="J439" t="s">
        <v>7326</v>
      </c>
      <c r="L439" t="s">
        <v>9780</v>
      </c>
      <c r="M439" t="s">
        <v>8859</v>
      </c>
      <c r="N439" t="s">
        <v>7460</v>
      </c>
      <c r="P439" t="b">
        <f>'Completed Species'!B439=B439</f>
        <v>1</v>
      </c>
      <c r="Q439" s="27">
        <f t="shared" si="6"/>
        <v>0</v>
      </c>
    </row>
    <row r="440" spans="1:17" x14ac:dyDescent="0.25">
      <c r="A440">
        <v>439</v>
      </c>
      <c r="B440" t="s">
        <v>8917</v>
      </c>
      <c r="C440">
        <v>100</v>
      </c>
      <c r="D440">
        <v>80</v>
      </c>
      <c r="E440">
        <v>100</v>
      </c>
      <c r="F440">
        <v>110</v>
      </c>
      <c r="G440">
        <v>110</v>
      </c>
      <c r="H440">
        <v>100</v>
      </c>
      <c r="I440">
        <v>600</v>
      </c>
      <c r="J440" t="s">
        <v>7326</v>
      </c>
      <c r="L440" t="s">
        <v>9780</v>
      </c>
      <c r="M440" t="s">
        <v>8859</v>
      </c>
      <c r="N440" t="s">
        <v>7460</v>
      </c>
      <c r="P440" t="b">
        <f>'Completed Species'!B440=B440</f>
        <v>1</v>
      </c>
      <c r="Q440" s="27">
        <f t="shared" si="6"/>
        <v>0</v>
      </c>
    </row>
    <row r="441" spans="1:17" x14ac:dyDescent="0.25">
      <c r="A441">
        <v>440</v>
      </c>
      <c r="B441" t="s">
        <v>4381</v>
      </c>
      <c r="C441">
        <v>70</v>
      </c>
      <c r="D441">
        <v>70</v>
      </c>
      <c r="E441">
        <v>90</v>
      </c>
      <c r="F441">
        <v>125</v>
      </c>
      <c r="G441">
        <v>135</v>
      </c>
      <c r="H441">
        <v>110</v>
      </c>
      <c r="I441">
        <v>600</v>
      </c>
      <c r="J441" t="s">
        <v>7336</v>
      </c>
      <c r="L441" t="s">
        <v>7422</v>
      </c>
      <c r="M441" t="s">
        <v>7264</v>
      </c>
      <c r="N441" t="s">
        <v>7366</v>
      </c>
      <c r="P441" t="b">
        <f>'Completed Species'!B441=B441</f>
        <v>1</v>
      </c>
      <c r="Q441" s="27">
        <f t="shared" si="6"/>
        <v>0</v>
      </c>
    </row>
    <row r="442" spans="1:17" x14ac:dyDescent="0.25">
      <c r="A442">
        <v>441</v>
      </c>
      <c r="B442" t="s">
        <v>4388</v>
      </c>
      <c r="C442">
        <v>120</v>
      </c>
      <c r="D442">
        <v>100</v>
      </c>
      <c r="E442">
        <v>75</v>
      </c>
      <c r="F442">
        <v>85</v>
      </c>
      <c r="G442">
        <v>100</v>
      </c>
      <c r="H442">
        <v>120</v>
      </c>
      <c r="I442">
        <v>600</v>
      </c>
      <c r="J442" t="s">
        <v>7272</v>
      </c>
      <c r="L442" t="s">
        <v>8440</v>
      </c>
      <c r="M442" t="s">
        <v>7418</v>
      </c>
      <c r="N442" t="s">
        <v>7366</v>
      </c>
      <c r="P442" t="b">
        <f>'Completed Species'!B442=B442</f>
        <v>1</v>
      </c>
      <c r="Q442" s="27">
        <f t="shared" si="6"/>
        <v>0</v>
      </c>
    </row>
    <row r="443" spans="1:17" x14ac:dyDescent="0.25">
      <c r="A443">
        <v>442</v>
      </c>
      <c r="B443" t="s">
        <v>4395</v>
      </c>
      <c r="C443">
        <v>50</v>
      </c>
      <c r="D443">
        <v>55</v>
      </c>
      <c r="E443">
        <v>65</v>
      </c>
      <c r="F443">
        <v>85</v>
      </c>
      <c r="G443">
        <v>40</v>
      </c>
      <c r="H443">
        <v>35</v>
      </c>
      <c r="I443">
        <v>330</v>
      </c>
      <c r="J443" t="s">
        <v>7279</v>
      </c>
      <c r="K443" t="s">
        <v>7278</v>
      </c>
      <c r="L443" t="s">
        <v>10063</v>
      </c>
      <c r="M443" t="s">
        <v>7385</v>
      </c>
      <c r="N443" t="s">
        <v>8491</v>
      </c>
      <c r="P443" t="b">
        <f>'Completed Species'!B443=B443</f>
        <v>1</v>
      </c>
      <c r="Q443" s="27">
        <f t="shared" si="6"/>
        <v>0</v>
      </c>
    </row>
    <row r="444" spans="1:17" x14ac:dyDescent="0.25">
      <c r="A444">
        <v>443</v>
      </c>
      <c r="B444" t="s">
        <v>4407</v>
      </c>
      <c r="C444">
        <v>80</v>
      </c>
      <c r="D444">
        <v>95</v>
      </c>
      <c r="E444">
        <v>105</v>
      </c>
      <c r="F444">
        <v>115</v>
      </c>
      <c r="G444">
        <v>50</v>
      </c>
      <c r="H444">
        <v>55</v>
      </c>
      <c r="I444">
        <v>500</v>
      </c>
      <c r="J444" t="s">
        <v>7279</v>
      </c>
      <c r="K444" t="s">
        <v>7278</v>
      </c>
      <c r="L444" t="s">
        <v>10063</v>
      </c>
      <c r="M444" t="s">
        <v>7385</v>
      </c>
      <c r="N444" t="s">
        <v>8491</v>
      </c>
      <c r="P444" t="b">
        <f>'Completed Species'!B444=B444</f>
        <v>1</v>
      </c>
      <c r="Q444" s="27">
        <f t="shared" si="6"/>
        <v>0</v>
      </c>
    </row>
    <row r="445" spans="1:17" x14ac:dyDescent="0.25">
      <c r="A445">
        <v>444</v>
      </c>
      <c r="B445" t="s">
        <v>4413</v>
      </c>
      <c r="C445">
        <v>40</v>
      </c>
      <c r="D445">
        <v>50</v>
      </c>
      <c r="E445">
        <v>35</v>
      </c>
      <c r="F445">
        <v>55</v>
      </c>
      <c r="G445">
        <v>30</v>
      </c>
      <c r="H445">
        <v>70</v>
      </c>
      <c r="I445">
        <v>280</v>
      </c>
      <c r="J445" t="s">
        <v>7317</v>
      </c>
      <c r="K445" t="s">
        <v>7326</v>
      </c>
      <c r="L445" t="s">
        <v>10063</v>
      </c>
      <c r="M445" t="s">
        <v>8914</v>
      </c>
      <c r="N445" t="s">
        <v>10268</v>
      </c>
      <c r="P445" t="b">
        <f>'Completed Species'!B445=B445</f>
        <v>1</v>
      </c>
      <c r="Q445" s="27">
        <f t="shared" si="6"/>
        <v>0</v>
      </c>
    </row>
    <row r="446" spans="1:17" x14ac:dyDescent="0.25">
      <c r="A446">
        <v>445</v>
      </c>
      <c r="B446" t="s">
        <v>4425</v>
      </c>
      <c r="C446">
        <v>50</v>
      </c>
      <c r="D446">
        <v>100</v>
      </c>
      <c r="E446">
        <v>45</v>
      </c>
      <c r="F446">
        <v>65</v>
      </c>
      <c r="G446">
        <v>60</v>
      </c>
      <c r="H446">
        <v>80</v>
      </c>
      <c r="I446">
        <v>400</v>
      </c>
      <c r="J446" t="s">
        <v>7317</v>
      </c>
      <c r="K446" t="s">
        <v>7326</v>
      </c>
      <c r="L446" t="s">
        <v>10063</v>
      </c>
      <c r="M446" t="s">
        <v>8914</v>
      </c>
      <c r="N446" t="s">
        <v>10268</v>
      </c>
      <c r="P446" t="b">
        <f>'Completed Species'!B446=B446</f>
        <v>1</v>
      </c>
      <c r="Q446" s="27">
        <f t="shared" si="6"/>
        <v>0</v>
      </c>
    </row>
    <row r="447" spans="1:17" x14ac:dyDescent="0.25">
      <c r="A447">
        <v>446</v>
      </c>
      <c r="B447" t="s">
        <v>4434</v>
      </c>
      <c r="C447">
        <v>60</v>
      </c>
      <c r="D447">
        <v>125</v>
      </c>
      <c r="E447">
        <v>65</v>
      </c>
      <c r="F447">
        <v>90</v>
      </c>
      <c r="G447">
        <v>70</v>
      </c>
      <c r="H447">
        <v>105</v>
      </c>
      <c r="I447">
        <v>515</v>
      </c>
      <c r="J447" t="s">
        <v>7317</v>
      </c>
      <c r="K447" t="s">
        <v>7326</v>
      </c>
      <c r="L447" t="s">
        <v>10063</v>
      </c>
      <c r="M447" t="s">
        <v>8914</v>
      </c>
      <c r="N447" t="s">
        <v>10268</v>
      </c>
      <c r="P447" t="b">
        <f>'Completed Species'!B447=B447</f>
        <v>1</v>
      </c>
      <c r="Q447" s="27">
        <f t="shared" si="6"/>
        <v>0</v>
      </c>
    </row>
    <row r="448" spans="1:17" x14ac:dyDescent="0.25">
      <c r="A448">
        <v>447</v>
      </c>
      <c r="B448" t="s">
        <v>4441</v>
      </c>
      <c r="C448">
        <v>62</v>
      </c>
      <c r="D448">
        <v>71</v>
      </c>
      <c r="E448">
        <v>90</v>
      </c>
      <c r="F448">
        <v>80</v>
      </c>
      <c r="G448">
        <v>67</v>
      </c>
      <c r="H448">
        <v>100</v>
      </c>
      <c r="I448">
        <v>470</v>
      </c>
      <c r="J448" t="s">
        <v>7329</v>
      </c>
      <c r="K448" t="s">
        <v>7278</v>
      </c>
      <c r="L448" t="s">
        <v>10268</v>
      </c>
      <c r="M448" t="s">
        <v>7445</v>
      </c>
      <c r="N448" t="s">
        <v>10131</v>
      </c>
      <c r="P448" t="b">
        <f>'Completed Species'!B448=B448</f>
        <v>1</v>
      </c>
      <c r="Q448" s="27">
        <f t="shared" si="6"/>
        <v>0</v>
      </c>
    </row>
    <row r="449" spans="1:17" x14ac:dyDescent="0.25">
      <c r="A449">
        <v>448</v>
      </c>
      <c r="B449" t="s">
        <v>4451</v>
      </c>
      <c r="C449">
        <v>38</v>
      </c>
      <c r="D449">
        <v>40</v>
      </c>
      <c r="E449">
        <v>52</v>
      </c>
      <c r="F449">
        <v>27</v>
      </c>
      <c r="G449">
        <v>40</v>
      </c>
      <c r="H449">
        <v>72</v>
      </c>
      <c r="I449">
        <v>269</v>
      </c>
      <c r="J449" t="s">
        <v>7336</v>
      </c>
      <c r="K449" t="s">
        <v>7282</v>
      </c>
      <c r="L449" t="s">
        <v>12595</v>
      </c>
      <c r="M449" t="s">
        <v>7362</v>
      </c>
      <c r="N449" t="s">
        <v>8882</v>
      </c>
      <c r="P449" t="b">
        <f>'Completed Species'!B449=B449</f>
        <v>1</v>
      </c>
      <c r="Q449" s="27">
        <f t="shared" si="6"/>
        <v>0</v>
      </c>
    </row>
    <row r="450" spans="1:17" x14ac:dyDescent="0.25">
      <c r="A450">
        <v>449</v>
      </c>
      <c r="B450" t="s">
        <v>4461</v>
      </c>
      <c r="C450">
        <v>80</v>
      </c>
      <c r="D450">
        <v>68</v>
      </c>
      <c r="E450">
        <v>82</v>
      </c>
      <c r="F450">
        <v>42</v>
      </c>
      <c r="G450">
        <v>90</v>
      </c>
      <c r="H450">
        <v>92</v>
      </c>
      <c r="I450">
        <v>454</v>
      </c>
      <c r="J450" t="s">
        <v>7336</v>
      </c>
      <c r="K450" t="s">
        <v>7282</v>
      </c>
      <c r="L450" t="s">
        <v>12595</v>
      </c>
      <c r="M450" t="s">
        <v>7362</v>
      </c>
      <c r="N450" t="s">
        <v>8882</v>
      </c>
      <c r="P450" t="b">
        <f>'Completed Species'!B450=B450</f>
        <v>1</v>
      </c>
      <c r="Q450" s="27">
        <f t="shared" si="6"/>
        <v>0</v>
      </c>
    </row>
    <row r="451" spans="1:17" x14ac:dyDescent="0.25">
      <c r="A451">
        <v>450</v>
      </c>
      <c r="B451" t="s">
        <v>4468</v>
      </c>
      <c r="C451">
        <v>45</v>
      </c>
      <c r="D451">
        <v>50</v>
      </c>
      <c r="E451">
        <v>40</v>
      </c>
      <c r="F451">
        <v>45</v>
      </c>
      <c r="G451">
        <v>55</v>
      </c>
      <c r="H451">
        <v>55</v>
      </c>
      <c r="I451">
        <v>290</v>
      </c>
      <c r="J451" t="s">
        <v>7272</v>
      </c>
      <c r="K451" t="s">
        <v>7288</v>
      </c>
      <c r="L451" t="s">
        <v>8459</v>
      </c>
      <c r="M451" t="s">
        <v>10309</v>
      </c>
      <c r="N451" t="s">
        <v>8883</v>
      </c>
      <c r="P451" t="b">
        <f>'Completed Species'!B451=B451</f>
        <v>1</v>
      </c>
      <c r="Q451" s="27">
        <f t="shared" ref="Q451:Q514" si="7">SUM(C451:H451)-I451</f>
        <v>0</v>
      </c>
    </row>
    <row r="452" spans="1:17" x14ac:dyDescent="0.25">
      <c r="A452">
        <v>451</v>
      </c>
      <c r="B452" t="s">
        <v>4475</v>
      </c>
      <c r="C452">
        <v>60</v>
      </c>
      <c r="D452">
        <v>70</v>
      </c>
      <c r="E452">
        <v>70</v>
      </c>
      <c r="F452">
        <v>55</v>
      </c>
      <c r="G452">
        <v>70</v>
      </c>
      <c r="H452">
        <v>65</v>
      </c>
      <c r="I452">
        <v>390</v>
      </c>
      <c r="J452" t="s">
        <v>7272</v>
      </c>
      <c r="K452" t="s">
        <v>7288</v>
      </c>
      <c r="L452" t="s">
        <v>8459</v>
      </c>
      <c r="M452" t="s">
        <v>10309</v>
      </c>
      <c r="N452" t="s">
        <v>8883</v>
      </c>
      <c r="P452" t="b">
        <f>'Completed Species'!B452=B452</f>
        <v>1</v>
      </c>
      <c r="Q452" s="27">
        <f t="shared" si="7"/>
        <v>0</v>
      </c>
    </row>
    <row r="453" spans="1:17" x14ac:dyDescent="0.25">
      <c r="A453">
        <v>452</v>
      </c>
      <c r="B453" t="s">
        <v>4479</v>
      </c>
      <c r="C453">
        <v>70</v>
      </c>
      <c r="D453">
        <v>105</v>
      </c>
      <c r="E453">
        <v>65</v>
      </c>
      <c r="F453">
        <v>65</v>
      </c>
      <c r="G453">
        <v>105</v>
      </c>
      <c r="H453">
        <v>80</v>
      </c>
      <c r="I453">
        <v>490</v>
      </c>
      <c r="J453" t="s">
        <v>7272</v>
      </c>
      <c r="K453" t="s">
        <v>7288</v>
      </c>
      <c r="L453" t="s">
        <v>8459</v>
      </c>
      <c r="M453" t="s">
        <v>10309</v>
      </c>
      <c r="N453" t="s">
        <v>8883</v>
      </c>
      <c r="P453" t="b">
        <f>'Completed Species'!B453=B453</f>
        <v>1</v>
      </c>
      <c r="Q453" s="27">
        <f t="shared" si="7"/>
        <v>0</v>
      </c>
    </row>
    <row r="454" spans="1:17" x14ac:dyDescent="0.25">
      <c r="A454">
        <v>453</v>
      </c>
      <c r="B454" t="s">
        <v>4482</v>
      </c>
      <c r="C454">
        <v>58</v>
      </c>
      <c r="D454">
        <v>89</v>
      </c>
      <c r="E454">
        <v>77</v>
      </c>
      <c r="F454">
        <v>58</v>
      </c>
      <c r="G454">
        <v>40</v>
      </c>
      <c r="H454">
        <v>40</v>
      </c>
      <c r="I454">
        <v>362</v>
      </c>
      <c r="J454" t="s">
        <v>7308</v>
      </c>
      <c r="K454" t="s">
        <v>7319</v>
      </c>
      <c r="L454" t="s">
        <v>7297</v>
      </c>
      <c r="M454" t="s">
        <v>8454</v>
      </c>
      <c r="N454" t="s">
        <v>7456</v>
      </c>
      <c r="P454" t="b">
        <f>'Completed Species'!B454=B454</f>
        <v>1</v>
      </c>
      <c r="Q454" s="27">
        <f t="shared" si="7"/>
        <v>0</v>
      </c>
    </row>
    <row r="455" spans="1:17" x14ac:dyDescent="0.25">
      <c r="A455">
        <v>454</v>
      </c>
      <c r="B455" t="s">
        <v>4494</v>
      </c>
      <c r="C455">
        <v>82</v>
      </c>
      <c r="D455">
        <v>121</v>
      </c>
      <c r="E455">
        <v>119</v>
      </c>
      <c r="F455">
        <v>81</v>
      </c>
      <c r="G455">
        <v>64</v>
      </c>
      <c r="H455">
        <v>54</v>
      </c>
      <c r="I455">
        <v>521</v>
      </c>
      <c r="J455" t="s">
        <v>7308</v>
      </c>
      <c r="K455" t="s">
        <v>7319</v>
      </c>
      <c r="L455" t="s">
        <v>7297</v>
      </c>
      <c r="M455" t="s">
        <v>8454</v>
      </c>
      <c r="N455" t="s">
        <v>7456</v>
      </c>
      <c r="P455" t="b">
        <f>'Completed Species'!B455=B455</f>
        <v>1</v>
      </c>
      <c r="Q455" s="27">
        <f t="shared" si="7"/>
        <v>0</v>
      </c>
    </row>
    <row r="456" spans="1:17" x14ac:dyDescent="0.25">
      <c r="A456">
        <v>455</v>
      </c>
      <c r="B456" t="s">
        <v>4502</v>
      </c>
      <c r="C456">
        <v>90</v>
      </c>
      <c r="D456">
        <v>55</v>
      </c>
      <c r="E456">
        <v>60</v>
      </c>
      <c r="F456">
        <v>35</v>
      </c>
      <c r="G456">
        <v>30</v>
      </c>
      <c r="H456">
        <v>50</v>
      </c>
      <c r="I456">
        <v>320</v>
      </c>
      <c r="J456" t="s">
        <v>7279</v>
      </c>
      <c r="K456" t="s">
        <v>7273</v>
      </c>
      <c r="L456" t="s">
        <v>7364</v>
      </c>
      <c r="M456" t="s">
        <v>8501</v>
      </c>
      <c r="N456" t="s">
        <v>10120</v>
      </c>
      <c r="P456" t="b">
        <f>'Completed Species'!B456=B456</f>
        <v>1</v>
      </c>
      <c r="Q456" s="27">
        <f t="shared" si="7"/>
        <v>0</v>
      </c>
    </row>
    <row r="457" spans="1:17" x14ac:dyDescent="0.25">
      <c r="A457">
        <v>456</v>
      </c>
      <c r="B457" t="s">
        <v>4514</v>
      </c>
      <c r="C457">
        <v>110</v>
      </c>
      <c r="D457">
        <v>70</v>
      </c>
      <c r="E457">
        <v>80</v>
      </c>
      <c r="F457">
        <v>45</v>
      </c>
      <c r="G457">
        <v>50</v>
      </c>
      <c r="H457">
        <v>70</v>
      </c>
      <c r="I457">
        <v>425</v>
      </c>
      <c r="J457" t="s">
        <v>7279</v>
      </c>
      <c r="K457" t="s">
        <v>7273</v>
      </c>
      <c r="L457" t="s">
        <v>7364</v>
      </c>
      <c r="M457" t="s">
        <v>8501</v>
      </c>
      <c r="N457" t="s">
        <v>10120</v>
      </c>
      <c r="P457" t="b">
        <f>'Completed Species'!B457=B457</f>
        <v>1</v>
      </c>
      <c r="Q457" s="27">
        <f t="shared" si="7"/>
        <v>0</v>
      </c>
    </row>
    <row r="458" spans="1:17" x14ac:dyDescent="0.25">
      <c r="A458">
        <v>457</v>
      </c>
      <c r="B458" t="s">
        <v>4521</v>
      </c>
      <c r="C458">
        <v>78</v>
      </c>
      <c r="D458">
        <v>48</v>
      </c>
      <c r="E458">
        <v>75</v>
      </c>
      <c r="F458">
        <v>33</v>
      </c>
      <c r="G458">
        <v>37</v>
      </c>
      <c r="H458">
        <v>70</v>
      </c>
      <c r="I458">
        <v>341</v>
      </c>
      <c r="J458" t="s">
        <v>7326</v>
      </c>
      <c r="K458" t="s">
        <v>7296</v>
      </c>
      <c r="L458" t="s">
        <v>8498</v>
      </c>
      <c r="M458" t="s">
        <v>7293</v>
      </c>
      <c r="N458" t="s">
        <v>8499</v>
      </c>
      <c r="P458" t="b">
        <f>'Completed Species'!B458=B458</f>
        <v>1</v>
      </c>
      <c r="Q458" s="27">
        <f t="shared" si="7"/>
        <v>0</v>
      </c>
    </row>
    <row r="459" spans="1:17" x14ac:dyDescent="0.25">
      <c r="A459">
        <v>458</v>
      </c>
      <c r="B459" t="s">
        <v>4532</v>
      </c>
      <c r="C459">
        <v>91</v>
      </c>
      <c r="D459">
        <v>74</v>
      </c>
      <c r="E459">
        <v>99</v>
      </c>
      <c r="F459">
        <v>49</v>
      </c>
      <c r="G459">
        <v>67</v>
      </c>
      <c r="H459">
        <v>82</v>
      </c>
      <c r="I459">
        <v>462</v>
      </c>
      <c r="J459" t="s">
        <v>7326</v>
      </c>
      <c r="K459" t="s">
        <v>7296</v>
      </c>
      <c r="L459" t="s">
        <v>8498</v>
      </c>
      <c r="M459" t="s">
        <v>7293</v>
      </c>
      <c r="N459" t="s">
        <v>8499</v>
      </c>
      <c r="P459" t="b">
        <f>'Completed Species'!B459=B459</f>
        <v>1</v>
      </c>
      <c r="Q459" s="27">
        <f t="shared" si="7"/>
        <v>0</v>
      </c>
    </row>
    <row r="460" spans="1:17" x14ac:dyDescent="0.25">
      <c r="A460">
        <v>459</v>
      </c>
      <c r="B460" t="s">
        <v>4537</v>
      </c>
      <c r="C460">
        <v>30</v>
      </c>
      <c r="D460">
        <v>30</v>
      </c>
      <c r="E460">
        <v>40</v>
      </c>
      <c r="F460">
        <v>60</v>
      </c>
      <c r="G460">
        <v>75</v>
      </c>
      <c r="H460">
        <v>60</v>
      </c>
      <c r="I460">
        <v>295</v>
      </c>
      <c r="J460" t="s">
        <v>7306</v>
      </c>
      <c r="K460" t="s">
        <v>7266</v>
      </c>
      <c r="L460" t="s">
        <v>7362</v>
      </c>
      <c r="M460" t="s">
        <v>7350</v>
      </c>
      <c r="N460" t="s">
        <v>7395</v>
      </c>
      <c r="P460" t="b">
        <f>'Completed Species'!B460=B460</f>
        <v>1</v>
      </c>
      <c r="Q460" s="27">
        <f t="shared" si="7"/>
        <v>0</v>
      </c>
    </row>
    <row r="461" spans="1:17" x14ac:dyDescent="0.25">
      <c r="A461">
        <v>460</v>
      </c>
      <c r="B461" t="s">
        <v>4549</v>
      </c>
      <c r="C461">
        <v>55</v>
      </c>
      <c r="D461">
        <v>45</v>
      </c>
      <c r="E461">
        <v>65</v>
      </c>
      <c r="F461">
        <v>85</v>
      </c>
      <c r="G461">
        <v>105</v>
      </c>
      <c r="H461">
        <v>85</v>
      </c>
      <c r="I461">
        <v>440</v>
      </c>
      <c r="J461" t="s">
        <v>7306</v>
      </c>
      <c r="K461" t="s">
        <v>7266</v>
      </c>
      <c r="L461" t="s">
        <v>7362</v>
      </c>
      <c r="M461" t="s">
        <v>7350</v>
      </c>
      <c r="N461" t="s">
        <v>7395</v>
      </c>
      <c r="P461" t="b">
        <f>'Completed Species'!B461=B461</f>
        <v>1</v>
      </c>
      <c r="Q461" s="27">
        <f t="shared" si="7"/>
        <v>0</v>
      </c>
    </row>
    <row r="462" spans="1:17" x14ac:dyDescent="0.25">
      <c r="A462">
        <v>461</v>
      </c>
      <c r="B462" t="s">
        <v>4557</v>
      </c>
      <c r="C462">
        <v>75</v>
      </c>
      <c r="D462">
        <v>65</v>
      </c>
      <c r="E462">
        <v>75</v>
      </c>
      <c r="F462">
        <v>95</v>
      </c>
      <c r="G462">
        <v>125</v>
      </c>
      <c r="H462">
        <v>105</v>
      </c>
      <c r="I462">
        <v>540</v>
      </c>
      <c r="J462" t="s">
        <v>7306</v>
      </c>
      <c r="K462" t="s">
        <v>7266</v>
      </c>
      <c r="L462" t="s">
        <v>7362</v>
      </c>
      <c r="M462" t="s">
        <v>7350</v>
      </c>
      <c r="N462" t="s">
        <v>7395</v>
      </c>
      <c r="P462" t="b">
        <f>'Completed Species'!B462=B462</f>
        <v>1</v>
      </c>
      <c r="Q462" s="27">
        <f t="shared" si="7"/>
        <v>0</v>
      </c>
    </row>
    <row r="463" spans="1:17" x14ac:dyDescent="0.25">
      <c r="A463">
        <v>462</v>
      </c>
      <c r="B463" t="s">
        <v>4563</v>
      </c>
      <c r="C463">
        <v>40</v>
      </c>
      <c r="D463">
        <v>45</v>
      </c>
      <c r="E463">
        <v>40</v>
      </c>
      <c r="F463">
        <v>84</v>
      </c>
      <c r="G463">
        <v>55</v>
      </c>
      <c r="H463">
        <v>40</v>
      </c>
      <c r="I463">
        <v>304</v>
      </c>
      <c r="J463" t="s">
        <v>7306</v>
      </c>
      <c r="K463" t="s">
        <v>7266</v>
      </c>
      <c r="L463" t="s">
        <v>7293</v>
      </c>
      <c r="M463" t="s">
        <v>7334</v>
      </c>
      <c r="N463" t="s">
        <v>14451</v>
      </c>
      <c r="P463" t="b">
        <f>'Completed Species'!B463=B463</f>
        <v>1</v>
      </c>
      <c r="Q463" s="27">
        <f t="shared" si="7"/>
        <v>0</v>
      </c>
    </row>
    <row r="464" spans="1:17" x14ac:dyDescent="0.25">
      <c r="A464">
        <v>463</v>
      </c>
      <c r="B464" t="s">
        <v>4574</v>
      </c>
      <c r="C464">
        <v>60</v>
      </c>
      <c r="D464">
        <v>85</v>
      </c>
      <c r="E464">
        <v>40</v>
      </c>
      <c r="F464">
        <v>114</v>
      </c>
      <c r="G464">
        <v>95</v>
      </c>
      <c r="H464">
        <v>70</v>
      </c>
      <c r="I464">
        <v>464</v>
      </c>
      <c r="J464" t="s">
        <v>7306</v>
      </c>
      <c r="K464" t="s">
        <v>7266</v>
      </c>
      <c r="L464" t="s">
        <v>7293</v>
      </c>
      <c r="M464" t="s">
        <v>7334</v>
      </c>
      <c r="N464" t="s">
        <v>14451</v>
      </c>
      <c r="P464" t="b">
        <f>'Completed Species'!B464=B464</f>
        <v>1</v>
      </c>
      <c r="Q464" s="27">
        <f t="shared" si="7"/>
        <v>0</v>
      </c>
    </row>
    <row r="465" spans="1:17" x14ac:dyDescent="0.25">
      <c r="A465">
        <v>464</v>
      </c>
      <c r="B465" t="s">
        <v>4580</v>
      </c>
      <c r="C465">
        <v>55</v>
      </c>
      <c r="D465">
        <v>25</v>
      </c>
      <c r="E465">
        <v>85</v>
      </c>
      <c r="F465">
        <v>35</v>
      </c>
      <c r="G465">
        <v>55</v>
      </c>
      <c r="H465">
        <v>100</v>
      </c>
      <c r="I465">
        <v>355</v>
      </c>
      <c r="J465" t="s">
        <v>7263</v>
      </c>
      <c r="L465" t="s">
        <v>14932</v>
      </c>
      <c r="M465" t="s">
        <v>7406</v>
      </c>
      <c r="N465" t="s">
        <v>8508</v>
      </c>
      <c r="P465" t="b">
        <f>'Completed Species'!B465=B465</f>
        <v>1</v>
      </c>
      <c r="Q465" s="27">
        <f t="shared" si="7"/>
        <v>0</v>
      </c>
    </row>
    <row r="466" spans="1:17" x14ac:dyDescent="0.25">
      <c r="A466">
        <v>465</v>
      </c>
      <c r="B466" t="s">
        <v>4591</v>
      </c>
      <c r="C466">
        <v>100</v>
      </c>
      <c r="D466">
        <v>40</v>
      </c>
      <c r="E466">
        <v>110</v>
      </c>
      <c r="F466">
        <v>55</v>
      </c>
      <c r="G466">
        <v>65</v>
      </c>
      <c r="H466">
        <v>125</v>
      </c>
      <c r="I466">
        <v>495</v>
      </c>
      <c r="J466" t="s">
        <v>7263</v>
      </c>
      <c r="L466" t="s">
        <v>14932</v>
      </c>
      <c r="M466" t="s">
        <v>7406</v>
      </c>
      <c r="N466" t="s">
        <v>8508</v>
      </c>
      <c r="P466" t="b">
        <f>'Completed Species'!B466=B466</f>
        <v>1</v>
      </c>
      <c r="Q466" s="27">
        <f t="shared" si="7"/>
        <v>0</v>
      </c>
    </row>
    <row r="467" spans="1:17" x14ac:dyDescent="0.25">
      <c r="A467">
        <v>466</v>
      </c>
      <c r="B467" t="s">
        <v>4597</v>
      </c>
      <c r="C467">
        <v>70</v>
      </c>
      <c r="D467">
        <v>55</v>
      </c>
      <c r="E467">
        <v>55</v>
      </c>
      <c r="F467">
        <v>25</v>
      </c>
      <c r="G467">
        <v>35</v>
      </c>
      <c r="H467">
        <v>35</v>
      </c>
      <c r="I467">
        <v>275</v>
      </c>
      <c r="J467" t="s">
        <v>7319</v>
      </c>
      <c r="K467" t="s">
        <v>7368</v>
      </c>
      <c r="L467" t="s">
        <v>8500</v>
      </c>
      <c r="M467" t="s">
        <v>7447</v>
      </c>
      <c r="N467" t="s">
        <v>7477</v>
      </c>
      <c r="P467" t="b">
        <f>'Completed Species'!B467=B467</f>
        <v>1</v>
      </c>
      <c r="Q467" s="27">
        <f t="shared" si="7"/>
        <v>0</v>
      </c>
    </row>
    <row r="468" spans="1:17" x14ac:dyDescent="0.25">
      <c r="A468">
        <v>467</v>
      </c>
      <c r="B468" t="s">
        <v>4609</v>
      </c>
      <c r="C468">
        <v>120</v>
      </c>
      <c r="D468">
        <v>95</v>
      </c>
      <c r="E468">
        <v>95</v>
      </c>
      <c r="F468">
        <v>20</v>
      </c>
      <c r="G468">
        <v>55</v>
      </c>
      <c r="H468">
        <v>75</v>
      </c>
      <c r="I468">
        <v>460</v>
      </c>
      <c r="J468" t="s">
        <v>7319</v>
      </c>
      <c r="K468" t="s">
        <v>7368</v>
      </c>
      <c r="L468" t="s">
        <v>8500</v>
      </c>
      <c r="M468" t="s">
        <v>7447</v>
      </c>
      <c r="N468" t="s">
        <v>7477</v>
      </c>
      <c r="P468" t="b">
        <f>'Completed Species'!B468=B468</f>
        <v>1</v>
      </c>
      <c r="Q468" s="27">
        <f t="shared" si="7"/>
        <v>0</v>
      </c>
    </row>
    <row r="469" spans="1:17" x14ac:dyDescent="0.25">
      <c r="A469">
        <v>468</v>
      </c>
      <c r="B469" t="s">
        <v>4616</v>
      </c>
      <c r="C469">
        <v>80</v>
      </c>
      <c r="D469">
        <v>60</v>
      </c>
      <c r="E469">
        <v>50</v>
      </c>
      <c r="F469">
        <v>25</v>
      </c>
      <c r="G469">
        <v>40</v>
      </c>
      <c r="H469">
        <v>70</v>
      </c>
      <c r="I469">
        <v>325</v>
      </c>
      <c r="J469" t="s">
        <v>7308</v>
      </c>
      <c r="K469" t="s">
        <v>7317</v>
      </c>
      <c r="L469" t="s">
        <v>7262</v>
      </c>
      <c r="M469" t="s">
        <v>7314</v>
      </c>
      <c r="N469" t="s">
        <v>9779</v>
      </c>
      <c r="P469" t="b">
        <f>'Completed Species'!B469=B469</f>
        <v>1</v>
      </c>
      <c r="Q469" s="27">
        <f t="shared" si="7"/>
        <v>0</v>
      </c>
    </row>
    <row r="470" spans="1:17" x14ac:dyDescent="0.25">
      <c r="A470">
        <v>469</v>
      </c>
      <c r="B470" t="s">
        <v>4627</v>
      </c>
      <c r="C470">
        <v>105</v>
      </c>
      <c r="D470">
        <v>85</v>
      </c>
      <c r="E470">
        <v>75</v>
      </c>
      <c r="F470">
        <v>50</v>
      </c>
      <c r="G470">
        <v>65</v>
      </c>
      <c r="H470">
        <v>120</v>
      </c>
      <c r="I470">
        <v>500</v>
      </c>
      <c r="J470" t="s">
        <v>7308</v>
      </c>
      <c r="K470" t="s">
        <v>7317</v>
      </c>
      <c r="L470" t="s">
        <v>7262</v>
      </c>
      <c r="M470" t="s">
        <v>7314</v>
      </c>
      <c r="N470" t="s">
        <v>9779</v>
      </c>
      <c r="P470" t="b">
        <f>'Completed Species'!B470=B470</f>
        <v>1</v>
      </c>
      <c r="Q470" s="27">
        <f t="shared" si="7"/>
        <v>0</v>
      </c>
    </row>
    <row r="471" spans="1:17" x14ac:dyDescent="0.25">
      <c r="A471">
        <v>470</v>
      </c>
      <c r="B471" t="s">
        <v>4633</v>
      </c>
      <c r="C471">
        <v>80</v>
      </c>
      <c r="D471">
        <v>60</v>
      </c>
      <c r="E471">
        <v>70</v>
      </c>
      <c r="F471">
        <v>40</v>
      </c>
      <c r="G471">
        <v>20</v>
      </c>
      <c r="H471">
        <v>60</v>
      </c>
      <c r="I471">
        <v>330</v>
      </c>
      <c r="J471" t="s">
        <v>7319</v>
      </c>
      <c r="K471" t="s">
        <v>7317</v>
      </c>
      <c r="L471" t="s">
        <v>7465</v>
      </c>
      <c r="M471" t="s">
        <v>7435</v>
      </c>
      <c r="N471" t="s">
        <v>7423</v>
      </c>
      <c r="P471" t="b">
        <f>'Completed Species'!B471=B471</f>
        <v>1</v>
      </c>
      <c r="Q471" s="27">
        <f t="shared" si="7"/>
        <v>0</v>
      </c>
    </row>
    <row r="472" spans="1:17" x14ac:dyDescent="0.25">
      <c r="A472">
        <v>471</v>
      </c>
      <c r="B472" t="s">
        <v>4643</v>
      </c>
      <c r="C472">
        <v>90</v>
      </c>
      <c r="D472">
        <v>100</v>
      </c>
      <c r="E472">
        <v>120</v>
      </c>
      <c r="F472">
        <v>50</v>
      </c>
      <c r="G472">
        <v>40</v>
      </c>
      <c r="H472">
        <v>100</v>
      </c>
      <c r="I472">
        <v>500</v>
      </c>
      <c r="J472" t="s">
        <v>7319</v>
      </c>
      <c r="K472" t="s">
        <v>7317</v>
      </c>
      <c r="L472" t="s">
        <v>7465</v>
      </c>
      <c r="M472" t="s">
        <v>7435</v>
      </c>
      <c r="N472" t="s">
        <v>7423</v>
      </c>
      <c r="P472" t="b">
        <f>'Completed Species'!B472=B472</f>
        <v>1</v>
      </c>
      <c r="Q472" s="27">
        <f t="shared" si="7"/>
        <v>0</v>
      </c>
    </row>
    <row r="473" spans="1:17" x14ac:dyDescent="0.25">
      <c r="A473">
        <v>472</v>
      </c>
      <c r="B473" t="s">
        <v>4649</v>
      </c>
      <c r="C473">
        <v>35</v>
      </c>
      <c r="D473">
        <v>75</v>
      </c>
      <c r="E473">
        <v>30</v>
      </c>
      <c r="F473">
        <v>65</v>
      </c>
      <c r="G473">
        <v>30</v>
      </c>
      <c r="H473">
        <v>30</v>
      </c>
      <c r="I473">
        <v>265</v>
      </c>
      <c r="J473" t="s">
        <v>7290</v>
      </c>
      <c r="K473" t="s">
        <v>7266</v>
      </c>
      <c r="L473" t="s">
        <v>7363</v>
      </c>
      <c r="M473" t="s">
        <v>14451</v>
      </c>
      <c r="N473" t="s">
        <v>8431</v>
      </c>
      <c r="P473" t="b">
        <f>'Completed Species'!B473=B473</f>
        <v>1</v>
      </c>
      <c r="Q473" s="27">
        <f t="shared" si="7"/>
        <v>0</v>
      </c>
    </row>
    <row r="474" spans="1:17" x14ac:dyDescent="0.25">
      <c r="A474">
        <v>473</v>
      </c>
      <c r="B474" t="s">
        <v>4660</v>
      </c>
      <c r="C474">
        <v>45</v>
      </c>
      <c r="D474">
        <v>85</v>
      </c>
      <c r="E474">
        <v>50</v>
      </c>
      <c r="F474">
        <v>85</v>
      </c>
      <c r="G474">
        <v>40</v>
      </c>
      <c r="H474">
        <v>50</v>
      </c>
      <c r="I474">
        <v>355</v>
      </c>
      <c r="J474" t="s">
        <v>7290</v>
      </c>
      <c r="K474" t="s">
        <v>7266</v>
      </c>
      <c r="L474" t="s">
        <v>7363</v>
      </c>
      <c r="M474" t="s">
        <v>14451</v>
      </c>
      <c r="N474" t="s">
        <v>8431</v>
      </c>
      <c r="P474" t="b">
        <f>'Completed Species'!B474=B474</f>
        <v>1</v>
      </c>
      <c r="Q474" s="27">
        <f t="shared" si="7"/>
        <v>0</v>
      </c>
    </row>
    <row r="475" spans="1:17" x14ac:dyDescent="0.25">
      <c r="A475">
        <v>474</v>
      </c>
      <c r="B475" t="s">
        <v>4668</v>
      </c>
      <c r="C475">
        <v>70</v>
      </c>
      <c r="D475">
        <v>110</v>
      </c>
      <c r="E475">
        <v>85</v>
      </c>
      <c r="F475">
        <v>90</v>
      </c>
      <c r="G475">
        <v>55</v>
      </c>
      <c r="H475">
        <v>75</v>
      </c>
      <c r="I475">
        <v>485</v>
      </c>
      <c r="J475" t="s">
        <v>7290</v>
      </c>
      <c r="K475" t="s">
        <v>7266</v>
      </c>
      <c r="L475" t="s">
        <v>7363</v>
      </c>
      <c r="M475" t="s">
        <v>14451</v>
      </c>
      <c r="N475" t="s">
        <v>8431</v>
      </c>
      <c r="P475" t="b">
        <f>'Completed Species'!B475=B475</f>
        <v>1</v>
      </c>
      <c r="Q475" s="27">
        <f t="shared" si="7"/>
        <v>0</v>
      </c>
    </row>
    <row r="476" spans="1:17" x14ac:dyDescent="0.25">
      <c r="A476">
        <v>475</v>
      </c>
      <c r="B476" t="s">
        <v>4674</v>
      </c>
      <c r="C476">
        <v>45</v>
      </c>
      <c r="D476">
        <v>35</v>
      </c>
      <c r="E476">
        <v>60</v>
      </c>
      <c r="F476">
        <v>35</v>
      </c>
      <c r="G476">
        <v>60</v>
      </c>
      <c r="H476">
        <v>55</v>
      </c>
      <c r="I476">
        <v>290</v>
      </c>
      <c r="J476" t="s">
        <v>7273</v>
      </c>
      <c r="K476" t="s">
        <v>7326</v>
      </c>
      <c r="L476" t="s">
        <v>7275</v>
      </c>
      <c r="M476" t="s">
        <v>7450</v>
      </c>
      <c r="N476" t="s">
        <v>8480</v>
      </c>
      <c r="P476" t="b">
        <f>'Completed Species'!B476=B476</f>
        <v>1</v>
      </c>
      <c r="Q476" s="27">
        <f t="shared" si="7"/>
        <v>0</v>
      </c>
    </row>
    <row r="477" spans="1:17" x14ac:dyDescent="0.25">
      <c r="A477">
        <v>476</v>
      </c>
      <c r="B477" t="s">
        <v>4686</v>
      </c>
      <c r="C477">
        <v>80</v>
      </c>
      <c r="D477">
        <v>50</v>
      </c>
      <c r="E477">
        <v>100</v>
      </c>
      <c r="F477">
        <v>55</v>
      </c>
      <c r="G477">
        <v>100</v>
      </c>
      <c r="H477">
        <v>80</v>
      </c>
      <c r="I477">
        <v>465</v>
      </c>
      <c r="J477" t="s">
        <v>7273</v>
      </c>
      <c r="K477" t="s">
        <v>7326</v>
      </c>
      <c r="L477" t="s">
        <v>7275</v>
      </c>
      <c r="M477" t="s">
        <v>7450</v>
      </c>
      <c r="N477" t="s">
        <v>8480</v>
      </c>
      <c r="P477" t="b">
        <f>'Completed Species'!B477=B477</f>
        <v>1</v>
      </c>
      <c r="Q477" s="27">
        <f t="shared" si="7"/>
        <v>0</v>
      </c>
    </row>
    <row r="478" spans="1:17" x14ac:dyDescent="0.25">
      <c r="A478">
        <v>477</v>
      </c>
      <c r="B478" t="s">
        <v>4692</v>
      </c>
      <c r="C478">
        <v>60</v>
      </c>
      <c r="D478">
        <v>60</v>
      </c>
      <c r="E478">
        <v>50</v>
      </c>
      <c r="F478">
        <v>75</v>
      </c>
      <c r="G478">
        <v>25</v>
      </c>
      <c r="H478">
        <v>70</v>
      </c>
      <c r="I478">
        <v>340</v>
      </c>
      <c r="J478" t="s">
        <v>7319</v>
      </c>
      <c r="K478" t="s">
        <v>7266</v>
      </c>
      <c r="L478" t="s">
        <v>8476</v>
      </c>
      <c r="M478" t="s">
        <v>7451</v>
      </c>
      <c r="N478" t="s">
        <v>8441</v>
      </c>
      <c r="P478" t="b">
        <f>'Completed Species'!B478=B478</f>
        <v>1</v>
      </c>
      <c r="Q478" s="27">
        <f t="shared" si="7"/>
        <v>0</v>
      </c>
    </row>
    <row r="479" spans="1:17" x14ac:dyDescent="0.25">
      <c r="A479">
        <v>478</v>
      </c>
      <c r="B479" t="s">
        <v>4702</v>
      </c>
      <c r="C479">
        <v>95</v>
      </c>
      <c r="D479">
        <v>85</v>
      </c>
      <c r="E479">
        <v>70</v>
      </c>
      <c r="F479">
        <v>85</v>
      </c>
      <c r="G479">
        <v>35</v>
      </c>
      <c r="H479">
        <v>105</v>
      </c>
      <c r="I479">
        <v>475</v>
      </c>
      <c r="J479" t="s">
        <v>7319</v>
      </c>
      <c r="K479" t="s">
        <v>7266</v>
      </c>
      <c r="L479" t="s">
        <v>8476</v>
      </c>
      <c r="M479" t="s">
        <v>7451</v>
      </c>
      <c r="N479" t="s">
        <v>7392</v>
      </c>
      <c r="P479" t="b">
        <f>'Completed Species'!B479=B479</f>
        <v>1</v>
      </c>
      <c r="Q479" s="27">
        <f t="shared" si="7"/>
        <v>0</v>
      </c>
    </row>
    <row r="480" spans="1:17" x14ac:dyDescent="0.25">
      <c r="A480">
        <v>479</v>
      </c>
      <c r="B480" t="s">
        <v>4708</v>
      </c>
      <c r="C480">
        <v>70</v>
      </c>
      <c r="D480">
        <v>75</v>
      </c>
      <c r="E480">
        <v>50</v>
      </c>
      <c r="F480">
        <v>30</v>
      </c>
      <c r="G480">
        <v>45</v>
      </c>
      <c r="H480">
        <v>70</v>
      </c>
      <c r="I480">
        <v>340</v>
      </c>
      <c r="J480" t="s">
        <v>7329</v>
      </c>
      <c r="K480" t="s">
        <v>7315</v>
      </c>
      <c r="L480" t="s">
        <v>7339</v>
      </c>
      <c r="M480" t="s">
        <v>7316</v>
      </c>
      <c r="N480" t="s">
        <v>7344</v>
      </c>
      <c r="P480" t="b">
        <f>'Completed Species'!B480=B480</f>
        <v>1</v>
      </c>
      <c r="Q480" s="27">
        <f t="shared" si="7"/>
        <v>0</v>
      </c>
    </row>
    <row r="481" spans="1:17" x14ac:dyDescent="0.25">
      <c r="A481">
        <v>480</v>
      </c>
      <c r="B481" t="s">
        <v>4719</v>
      </c>
      <c r="C481">
        <v>120</v>
      </c>
      <c r="D481">
        <v>125</v>
      </c>
      <c r="E481">
        <v>80</v>
      </c>
      <c r="F481">
        <v>40</v>
      </c>
      <c r="G481">
        <v>55</v>
      </c>
      <c r="H481">
        <v>80</v>
      </c>
      <c r="I481">
        <v>500</v>
      </c>
      <c r="J481" t="s">
        <v>7329</v>
      </c>
      <c r="K481" t="s">
        <v>7315</v>
      </c>
      <c r="L481" t="s">
        <v>7339</v>
      </c>
      <c r="M481" t="s">
        <v>7316</v>
      </c>
      <c r="N481" t="s">
        <v>7344</v>
      </c>
      <c r="P481" t="b">
        <f>'Completed Species'!B481=B481</f>
        <v>1</v>
      </c>
      <c r="Q481" s="27">
        <f t="shared" si="7"/>
        <v>0</v>
      </c>
    </row>
    <row r="482" spans="1:17" x14ac:dyDescent="0.25">
      <c r="A482">
        <v>481</v>
      </c>
      <c r="B482" t="s">
        <v>4726</v>
      </c>
      <c r="C482">
        <v>50</v>
      </c>
      <c r="D482">
        <v>50</v>
      </c>
      <c r="E482">
        <v>150</v>
      </c>
      <c r="F482">
        <v>50</v>
      </c>
      <c r="G482">
        <v>50</v>
      </c>
      <c r="H482">
        <v>150</v>
      </c>
      <c r="I482">
        <v>500</v>
      </c>
      <c r="J482" t="s">
        <v>7336</v>
      </c>
      <c r="K482" t="s">
        <v>7273</v>
      </c>
      <c r="L482" t="s">
        <v>7337</v>
      </c>
      <c r="M482" t="s">
        <v>7452</v>
      </c>
      <c r="N482" t="s">
        <v>7275</v>
      </c>
      <c r="P482" t="b">
        <f>'Completed Species'!B482=B482</f>
        <v>1</v>
      </c>
      <c r="Q482" s="27">
        <f t="shared" si="7"/>
        <v>0</v>
      </c>
    </row>
    <row r="483" spans="1:17" x14ac:dyDescent="0.25">
      <c r="A483">
        <v>482</v>
      </c>
      <c r="B483" t="s">
        <v>4738</v>
      </c>
      <c r="C483">
        <v>58</v>
      </c>
      <c r="D483">
        <v>70</v>
      </c>
      <c r="E483">
        <v>40</v>
      </c>
      <c r="F483">
        <v>42</v>
      </c>
      <c r="G483">
        <v>50</v>
      </c>
      <c r="H483">
        <v>40</v>
      </c>
      <c r="I483">
        <v>300</v>
      </c>
      <c r="J483" t="s">
        <v>7329</v>
      </c>
      <c r="K483" t="s">
        <v>7309</v>
      </c>
      <c r="L483" t="s">
        <v>7320</v>
      </c>
      <c r="M483" t="s">
        <v>7453</v>
      </c>
      <c r="N483" t="s">
        <v>7305</v>
      </c>
      <c r="P483" t="b">
        <f>'Completed Species'!B483=B483</f>
        <v>1</v>
      </c>
      <c r="Q483" s="27">
        <f t="shared" si="7"/>
        <v>0</v>
      </c>
    </row>
    <row r="484" spans="1:17" x14ac:dyDescent="0.25">
      <c r="A484">
        <v>483</v>
      </c>
      <c r="B484" t="s">
        <v>4750</v>
      </c>
      <c r="C484">
        <v>68</v>
      </c>
      <c r="D484">
        <v>90</v>
      </c>
      <c r="E484">
        <v>55</v>
      </c>
      <c r="F484">
        <v>82</v>
      </c>
      <c r="G484">
        <v>60</v>
      </c>
      <c r="H484">
        <v>55</v>
      </c>
      <c r="I484">
        <v>410</v>
      </c>
      <c r="J484" t="s">
        <v>7329</v>
      </c>
      <c r="K484" t="s">
        <v>7309</v>
      </c>
      <c r="L484" t="s">
        <v>7320</v>
      </c>
      <c r="M484" t="s">
        <v>7453</v>
      </c>
      <c r="N484" t="s">
        <v>7305</v>
      </c>
      <c r="P484" t="b">
        <f>'Completed Species'!B484=B484</f>
        <v>1</v>
      </c>
      <c r="Q484" s="27">
        <f t="shared" si="7"/>
        <v>0</v>
      </c>
    </row>
    <row r="485" spans="1:17" x14ac:dyDescent="0.25">
      <c r="A485">
        <v>484</v>
      </c>
      <c r="B485" t="s">
        <v>4757</v>
      </c>
      <c r="C485">
        <v>108</v>
      </c>
      <c r="D485">
        <v>120</v>
      </c>
      <c r="E485">
        <v>85</v>
      </c>
      <c r="F485">
        <v>102</v>
      </c>
      <c r="G485">
        <v>90</v>
      </c>
      <c r="H485">
        <v>95</v>
      </c>
      <c r="I485">
        <v>600</v>
      </c>
      <c r="J485" t="s">
        <v>7329</v>
      </c>
      <c r="K485" t="s">
        <v>7309</v>
      </c>
      <c r="L485" t="s">
        <v>7320</v>
      </c>
      <c r="M485" t="s">
        <v>7453</v>
      </c>
      <c r="N485" t="s">
        <v>7305</v>
      </c>
      <c r="P485" t="b">
        <f>'Completed Species'!B485=B485</f>
        <v>1</v>
      </c>
      <c r="Q485" s="27">
        <f t="shared" si="7"/>
        <v>0</v>
      </c>
    </row>
    <row r="486" spans="1:17" x14ac:dyDescent="0.25">
      <c r="A486">
        <v>485</v>
      </c>
      <c r="B486" t="s">
        <v>4762</v>
      </c>
      <c r="C486">
        <v>38</v>
      </c>
      <c r="D486">
        <v>41</v>
      </c>
      <c r="E486">
        <v>40</v>
      </c>
      <c r="F486">
        <v>65</v>
      </c>
      <c r="G486">
        <v>50</v>
      </c>
      <c r="H486">
        <v>65</v>
      </c>
      <c r="I486">
        <v>299</v>
      </c>
      <c r="J486" t="s">
        <v>7313</v>
      </c>
      <c r="L486" t="s">
        <v>8494</v>
      </c>
      <c r="M486" t="s">
        <v>7408</v>
      </c>
      <c r="N486" t="s">
        <v>7398</v>
      </c>
      <c r="P486" t="b">
        <f>'Completed Species'!B486=B486</f>
        <v>1</v>
      </c>
      <c r="Q486" s="27">
        <f t="shared" si="7"/>
        <v>0</v>
      </c>
    </row>
    <row r="487" spans="1:17" x14ac:dyDescent="0.25">
      <c r="A487">
        <v>486</v>
      </c>
      <c r="B487" t="s">
        <v>4772</v>
      </c>
      <c r="C487">
        <v>73</v>
      </c>
      <c r="D487">
        <v>66</v>
      </c>
      <c r="E487">
        <v>75</v>
      </c>
      <c r="F487">
        <v>105</v>
      </c>
      <c r="G487">
        <v>81</v>
      </c>
      <c r="H487">
        <v>105</v>
      </c>
      <c r="I487">
        <v>505</v>
      </c>
      <c r="J487" t="s">
        <v>7313</v>
      </c>
      <c r="L487" t="s">
        <v>8494</v>
      </c>
      <c r="M487" t="s">
        <v>7408</v>
      </c>
      <c r="N487" t="s">
        <v>7398</v>
      </c>
      <c r="P487" t="b">
        <f>'Completed Species'!B487=B487</f>
        <v>1</v>
      </c>
      <c r="Q487" s="27">
        <f t="shared" si="7"/>
        <v>0</v>
      </c>
    </row>
    <row r="488" spans="1:17" x14ac:dyDescent="0.25">
      <c r="A488">
        <v>487</v>
      </c>
      <c r="B488" t="s">
        <v>4779</v>
      </c>
      <c r="C488">
        <v>42</v>
      </c>
      <c r="D488">
        <v>34</v>
      </c>
      <c r="E488">
        <v>38</v>
      </c>
      <c r="F488">
        <v>32</v>
      </c>
      <c r="G488">
        <v>26</v>
      </c>
      <c r="H488">
        <v>38</v>
      </c>
      <c r="I488">
        <v>210</v>
      </c>
      <c r="J488" t="s">
        <v>7272</v>
      </c>
      <c r="K488" t="s">
        <v>7315</v>
      </c>
      <c r="L488" t="s">
        <v>7385</v>
      </c>
      <c r="M488" t="s">
        <v>7454</v>
      </c>
      <c r="N488" t="s">
        <v>7330</v>
      </c>
      <c r="P488" t="b">
        <f>'Completed Species'!B488=B488</f>
        <v>1</v>
      </c>
      <c r="Q488" s="27">
        <f t="shared" si="7"/>
        <v>0</v>
      </c>
    </row>
    <row r="489" spans="1:17" x14ac:dyDescent="0.25">
      <c r="A489">
        <v>488</v>
      </c>
      <c r="B489" t="s">
        <v>4791</v>
      </c>
      <c r="C489">
        <v>52</v>
      </c>
      <c r="D489">
        <v>66</v>
      </c>
      <c r="E489">
        <v>40</v>
      </c>
      <c r="F489">
        <v>62</v>
      </c>
      <c r="G489">
        <v>40</v>
      </c>
      <c r="H489">
        <v>40</v>
      </c>
      <c r="I489">
        <v>300</v>
      </c>
      <c r="J489" t="s">
        <v>7272</v>
      </c>
      <c r="K489" t="s">
        <v>7315</v>
      </c>
      <c r="L489" t="s">
        <v>7385</v>
      </c>
      <c r="M489" t="s">
        <v>7454</v>
      </c>
      <c r="N489" t="s">
        <v>7330</v>
      </c>
      <c r="P489" t="b">
        <f>'Completed Species'!B489=B489</f>
        <v>1</v>
      </c>
      <c r="Q489" s="27">
        <f t="shared" si="7"/>
        <v>0</v>
      </c>
    </row>
    <row r="490" spans="1:17" x14ac:dyDescent="0.25">
      <c r="A490">
        <v>489</v>
      </c>
      <c r="B490" t="s">
        <v>4798</v>
      </c>
      <c r="C490">
        <v>74</v>
      </c>
      <c r="D490">
        <v>120</v>
      </c>
      <c r="E490">
        <v>90</v>
      </c>
      <c r="F490">
        <v>86</v>
      </c>
      <c r="G490">
        <v>50</v>
      </c>
      <c r="H490">
        <v>90</v>
      </c>
      <c r="I490">
        <v>510</v>
      </c>
      <c r="J490" t="s">
        <v>7272</v>
      </c>
      <c r="K490" t="s">
        <v>7315</v>
      </c>
      <c r="L490" t="s">
        <v>7385</v>
      </c>
      <c r="M490" t="s">
        <v>7454</v>
      </c>
      <c r="N490" t="s">
        <v>7330</v>
      </c>
      <c r="P490" t="b">
        <f>'Completed Species'!B490=B490</f>
        <v>1</v>
      </c>
      <c r="Q490" s="27">
        <f t="shared" si="7"/>
        <v>0</v>
      </c>
    </row>
    <row r="491" spans="1:17" x14ac:dyDescent="0.25">
      <c r="A491">
        <v>490</v>
      </c>
      <c r="B491" t="s">
        <v>4804</v>
      </c>
      <c r="C491">
        <v>45</v>
      </c>
      <c r="D491">
        <v>50</v>
      </c>
      <c r="E491">
        <v>35</v>
      </c>
      <c r="F491">
        <v>75</v>
      </c>
      <c r="G491">
        <v>40</v>
      </c>
      <c r="H491">
        <v>35</v>
      </c>
      <c r="I491">
        <v>280</v>
      </c>
      <c r="J491" t="s">
        <v>7336</v>
      </c>
      <c r="K491" t="s">
        <v>7313</v>
      </c>
      <c r="L491" t="s">
        <v>9778</v>
      </c>
      <c r="M491" t="s">
        <v>7455</v>
      </c>
      <c r="N491" t="s">
        <v>7410</v>
      </c>
      <c r="P491" t="b">
        <f>'Completed Species'!B491=B491</f>
        <v>1</v>
      </c>
      <c r="Q491" s="27">
        <f t="shared" si="7"/>
        <v>0</v>
      </c>
    </row>
    <row r="492" spans="1:17" x14ac:dyDescent="0.25">
      <c r="A492">
        <v>491</v>
      </c>
      <c r="B492" t="s">
        <v>4817</v>
      </c>
      <c r="C492">
        <v>85</v>
      </c>
      <c r="D492">
        <v>80</v>
      </c>
      <c r="E492">
        <v>55</v>
      </c>
      <c r="F492">
        <v>120</v>
      </c>
      <c r="G492">
        <v>50</v>
      </c>
      <c r="H492">
        <v>60</v>
      </c>
      <c r="I492">
        <v>450</v>
      </c>
      <c r="J492" t="s">
        <v>7336</v>
      </c>
      <c r="K492" t="s">
        <v>7313</v>
      </c>
      <c r="L492" t="s">
        <v>9778</v>
      </c>
      <c r="M492" t="s">
        <v>7455</v>
      </c>
      <c r="N492" t="s">
        <v>7410</v>
      </c>
      <c r="P492" t="b">
        <f>'Completed Species'!B492=B492</f>
        <v>1</v>
      </c>
      <c r="Q492" s="27">
        <f t="shared" si="7"/>
        <v>0</v>
      </c>
    </row>
    <row r="493" spans="1:17" x14ac:dyDescent="0.25">
      <c r="A493">
        <v>492</v>
      </c>
      <c r="B493" t="s">
        <v>4824</v>
      </c>
      <c r="C493">
        <v>60</v>
      </c>
      <c r="D493">
        <v>54</v>
      </c>
      <c r="E493">
        <v>55</v>
      </c>
      <c r="F493">
        <v>50</v>
      </c>
      <c r="G493">
        <v>38</v>
      </c>
      <c r="H493">
        <v>55</v>
      </c>
      <c r="I493">
        <v>312</v>
      </c>
      <c r="J493" t="s">
        <v>7290</v>
      </c>
      <c r="L493" t="s">
        <v>7467</v>
      </c>
      <c r="M493" t="s">
        <v>7419</v>
      </c>
      <c r="N493" t="s">
        <v>7435</v>
      </c>
      <c r="P493" t="b">
        <f>'Completed Species'!B493=B493</f>
        <v>1</v>
      </c>
      <c r="Q493" s="27">
        <f t="shared" si="7"/>
        <v>0</v>
      </c>
    </row>
    <row r="494" spans="1:17" x14ac:dyDescent="0.25">
      <c r="A494">
        <v>493</v>
      </c>
      <c r="B494" t="s">
        <v>4836</v>
      </c>
      <c r="C494">
        <v>95</v>
      </c>
      <c r="D494">
        <v>85</v>
      </c>
      <c r="E494">
        <v>80</v>
      </c>
      <c r="F494">
        <v>85</v>
      </c>
      <c r="G494">
        <v>77</v>
      </c>
      <c r="H494">
        <v>80</v>
      </c>
      <c r="I494">
        <v>502</v>
      </c>
      <c r="J494" t="s">
        <v>7290</v>
      </c>
      <c r="K494" t="s">
        <v>7315</v>
      </c>
      <c r="L494" t="s">
        <v>7364</v>
      </c>
      <c r="M494" t="s">
        <v>7456</v>
      </c>
      <c r="N494" t="s">
        <v>7466</v>
      </c>
      <c r="P494" t="b">
        <f>'Completed Species'!B494=B494</f>
        <v>1</v>
      </c>
      <c r="Q494" s="27">
        <f t="shared" si="7"/>
        <v>0</v>
      </c>
    </row>
    <row r="495" spans="1:17" x14ac:dyDescent="0.25">
      <c r="A495">
        <v>494</v>
      </c>
      <c r="B495" t="s">
        <v>4846</v>
      </c>
      <c r="C495">
        <v>38</v>
      </c>
      <c r="D495">
        <v>55</v>
      </c>
      <c r="E495">
        <v>42</v>
      </c>
      <c r="F495">
        <v>52</v>
      </c>
      <c r="G495">
        <v>40</v>
      </c>
      <c r="H495">
        <v>42</v>
      </c>
      <c r="I495">
        <v>269</v>
      </c>
      <c r="J495" t="s">
        <v>7306</v>
      </c>
      <c r="K495" t="s">
        <v>7263</v>
      </c>
      <c r="L495" t="s">
        <v>7418</v>
      </c>
      <c r="M495" t="s">
        <v>7362</v>
      </c>
      <c r="N495" t="s">
        <v>10132</v>
      </c>
      <c r="P495" t="b">
        <f>'Completed Species'!B495=B495</f>
        <v>1</v>
      </c>
      <c r="Q495" s="27">
        <f t="shared" si="7"/>
        <v>0</v>
      </c>
    </row>
    <row r="496" spans="1:17" x14ac:dyDescent="0.25">
      <c r="A496">
        <v>495</v>
      </c>
      <c r="B496" t="s">
        <v>4855</v>
      </c>
      <c r="C496">
        <v>68</v>
      </c>
      <c r="D496">
        <v>85</v>
      </c>
      <c r="E496">
        <v>92</v>
      </c>
      <c r="F496">
        <v>87</v>
      </c>
      <c r="G496">
        <v>50</v>
      </c>
      <c r="H496">
        <v>72</v>
      </c>
      <c r="I496">
        <v>454</v>
      </c>
      <c r="J496" t="s">
        <v>7306</v>
      </c>
      <c r="K496" t="s">
        <v>7263</v>
      </c>
      <c r="L496" t="s">
        <v>7418</v>
      </c>
      <c r="M496" t="s">
        <v>7362</v>
      </c>
      <c r="N496" t="s">
        <v>10132</v>
      </c>
      <c r="P496" t="b">
        <f>'Completed Species'!B496=B496</f>
        <v>1</v>
      </c>
      <c r="Q496" s="27">
        <f t="shared" si="7"/>
        <v>0</v>
      </c>
    </row>
    <row r="497" spans="1:17" x14ac:dyDescent="0.25">
      <c r="A497">
        <v>496</v>
      </c>
      <c r="B497" t="s">
        <v>4859</v>
      </c>
      <c r="C497">
        <v>65</v>
      </c>
      <c r="D497">
        <v>50</v>
      </c>
      <c r="E497">
        <v>45</v>
      </c>
      <c r="F497">
        <v>30</v>
      </c>
      <c r="G497">
        <v>35</v>
      </c>
      <c r="H497">
        <v>75</v>
      </c>
      <c r="I497">
        <v>300</v>
      </c>
      <c r="J497" t="s">
        <v>7326</v>
      </c>
      <c r="K497" t="s">
        <v>7368</v>
      </c>
      <c r="L497" t="s">
        <v>10275</v>
      </c>
      <c r="M497" t="s">
        <v>7337</v>
      </c>
      <c r="N497" t="s">
        <v>8427</v>
      </c>
      <c r="P497" t="b">
        <f>'Completed Species'!B497=B497</f>
        <v>1</v>
      </c>
      <c r="Q497" s="27">
        <f t="shared" si="7"/>
        <v>0</v>
      </c>
    </row>
    <row r="498" spans="1:17" x14ac:dyDescent="0.25">
      <c r="A498">
        <v>497</v>
      </c>
      <c r="B498" t="s">
        <v>4875</v>
      </c>
      <c r="C498">
        <v>88</v>
      </c>
      <c r="D498">
        <v>75</v>
      </c>
      <c r="E498">
        <v>83</v>
      </c>
      <c r="F498">
        <v>60</v>
      </c>
      <c r="G498">
        <v>53</v>
      </c>
      <c r="H498">
        <v>93</v>
      </c>
      <c r="I498">
        <v>452</v>
      </c>
      <c r="J498" t="s">
        <v>7326</v>
      </c>
      <c r="K498" t="s">
        <v>7368</v>
      </c>
      <c r="L498" t="s">
        <v>10275</v>
      </c>
      <c r="M498" t="s">
        <v>7337</v>
      </c>
      <c r="N498" t="s">
        <v>8427</v>
      </c>
      <c r="P498" t="b">
        <f>'Completed Species'!B498=B498</f>
        <v>1</v>
      </c>
      <c r="Q498" s="27">
        <f t="shared" si="7"/>
        <v>0</v>
      </c>
    </row>
    <row r="499" spans="1:17" x14ac:dyDescent="0.25">
      <c r="A499">
        <v>498</v>
      </c>
      <c r="B499" t="s">
        <v>4882</v>
      </c>
      <c r="C499">
        <v>110</v>
      </c>
      <c r="D499">
        <v>100</v>
      </c>
      <c r="E499">
        <v>110</v>
      </c>
      <c r="F499">
        <v>80</v>
      </c>
      <c r="G499">
        <v>70</v>
      </c>
      <c r="H499">
        <v>130</v>
      </c>
      <c r="I499">
        <v>600</v>
      </c>
      <c r="J499" t="s">
        <v>7326</v>
      </c>
      <c r="K499" t="s">
        <v>7368</v>
      </c>
      <c r="L499" t="s">
        <v>10275</v>
      </c>
      <c r="M499" t="s">
        <v>7337</v>
      </c>
      <c r="N499" t="s">
        <v>8427</v>
      </c>
      <c r="P499" t="b">
        <f>'Completed Species'!B499=B499</f>
        <v>1</v>
      </c>
      <c r="Q499" s="27">
        <f t="shared" si="7"/>
        <v>0</v>
      </c>
    </row>
    <row r="500" spans="1:17" x14ac:dyDescent="0.25">
      <c r="A500">
        <v>499</v>
      </c>
      <c r="B500" t="s">
        <v>4889</v>
      </c>
      <c r="C500">
        <v>60</v>
      </c>
      <c r="D500">
        <v>25</v>
      </c>
      <c r="E500">
        <v>25</v>
      </c>
      <c r="F500">
        <v>60</v>
      </c>
      <c r="G500">
        <v>65</v>
      </c>
      <c r="H500">
        <v>75</v>
      </c>
      <c r="I500">
        <v>310</v>
      </c>
      <c r="J500" t="s">
        <v>7288</v>
      </c>
      <c r="K500" t="s">
        <v>7263</v>
      </c>
      <c r="L500" t="s">
        <v>14934</v>
      </c>
      <c r="M500" t="s">
        <v>7321</v>
      </c>
      <c r="N500" t="s">
        <v>8496</v>
      </c>
      <c r="P500" t="b">
        <f>'Completed Species'!B500=B500</f>
        <v>1</v>
      </c>
      <c r="Q500" s="27">
        <f t="shared" si="7"/>
        <v>0</v>
      </c>
    </row>
    <row r="501" spans="1:17" x14ac:dyDescent="0.25">
      <c r="A501">
        <v>500</v>
      </c>
      <c r="B501" t="s">
        <v>4902</v>
      </c>
      <c r="C501">
        <v>90</v>
      </c>
      <c r="D501">
        <v>40</v>
      </c>
      <c r="E501">
        <v>40</v>
      </c>
      <c r="F501">
        <v>90</v>
      </c>
      <c r="G501">
        <v>90</v>
      </c>
      <c r="H501">
        <v>110</v>
      </c>
      <c r="I501">
        <v>460</v>
      </c>
      <c r="J501" t="s">
        <v>7288</v>
      </c>
      <c r="K501" t="s">
        <v>7263</v>
      </c>
      <c r="L501" t="s">
        <v>14934</v>
      </c>
      <c r="M501" t="s">
        <v>7321</v>
      </c>
      <c r="N501" t="s">
        <v>8496</v>
      </c>
      <c r="P501" t="b">
        <f>'Completed Species'!B501=B501</f>
        <v>1</v>
      </c>
      <c r="Q501" s="27">
        <f t="shared" si="7"/>
        <v>0</v>
      </c>
    </row>
    <row r="502" spans="1:17" x14ac:dyDescent="0.25">
      <c r="A502">
        <v>501</v>
      </c>
      <c r="B502" t="s">
        <v>4911</v>
      </c>
      <c r="C502">
        <v>100</v>
      </c>
      <c r="D502">
        <v>45</v>
      </c>
      <c r="E502">
        <v>45</v>
      </c>
      <c r="F502">
        <v>95</v>
      </c>
      <c r="G502">
        <v>110</v>
      </c>
      <c r="H502">
        <v>125</v>
      </c>
      <c r="I502">
        <v>520</v>
      </c>
      <c r="J502" t="s">
        <v>7288</v>
      </c>
      <c r="K502" t="s">
        <v>7263</v>
      </c>
      <c r="L502" t="s">
        <v>14934</v>
      </c>
      <c r="M502" t="s">
        <v>7321</v>
      </c>
      <c r="N502" t="s">
        <v>8496</v>
      </c>
      <c r="P502" t="b">
        <f>'Completed Species'!B502=B502</f>
        <v>1</v>
      </c>
      <c r="Q502" s="27">
        <f t="shared" si="7"/>
        <v>0</v>
      </c>
    </row>
    <row r="503" spans="1:17" x14ac:dyDescent="0.25">
      <c r="A503">
        <v>502</v>
      </c>
      <c r="B503" t="s">
        <v>4918</v>
      </c>
      <c r="C503">
        <v>50</v>
      </c>
      <c r="D503">
        <v>45</v>
      </c>
      <c r="E503">
        <v>45</v>
      </c>
      <c r="F503">
        <v>95</v>
      </c>
      <c r="G503">
        <v>45</v>
      </c>
      <c r="H503">
        <v>45</v>
      </c>
      <c r="I503">
        <v>325</v>
      </c>
      <c r="J503" t="s">
        <v>7319</v>
      </c>
      <c r="L503" t="s">
        <v>14447</v>
      </c>
      <c r="M503" t="s">
        <v>8885</v>
      </c>
      <c r="N503" t="s">
        <v>7424</v>
      </c>
      <c r="P503" t="b">
        <f>'Completed Species'!B503=B503</f>
        <v>1</v>
      </c>
      <c r="Q503" s="27">
        <f t="shared" si="7"/>
        <v>0</v>
      </c>
    </row>
    <row r="504" spans="1:17" x14ac:dyDescent="0.25">
      <c r="A504">
        <v>503</v>
      </c>
      <c r="B504" t="s">
        <v>4927</v>
      </c>
      <c r="C504">
        <v>75</v>
      </c>
      <c r="D504">
        <v>90</v>
      </c>
      <c r="E504">
        <v>70</v>
      </c>
      <c r="F504">
        <v>110</v>
      </c>
      <c r="G504">
        <v>90</v>
      </c>
      <c r="H504">
        <v>50</v>
      </c>
      <c r="I504">
        <v>485</v>
      </c>
      <c r="J504" t="s">
        <v>7319</v>
      </c>
      <c r="L504" t="s">
        <v>14447</v>
      </c>
      <c r="M504" t="s">
        <v>8885</v>
      </c>
      <c r="N504" t="s">
        <v>7424</v>
      </c>
      <c r="P504" t="b">
        <f>'Completed Species'!B504=B504</f>
        <v>1</v>
      </c>
      <c r="Q504" s="27">
        <f t="shared" si="7"/>
        <v>0</v>
      </c>
    </row>
    <row r="505" spans="1:17" x14ac:dyDescent="0.25">
      <c r="A505">
        <v>504</v>
      </c>
      <c r="B505" t="s">
        <v>4932</v>
      </c>
      <c r="C505">
        <v>55</v>
      </c>
      <c r="D505">
        <v>85</v>
      </c>
      <c r="E505">
        <v>70</v>
      </c>
      <c r="F505">
        <v>100</v>
      </c>
      <c r="G505">
        <v>65</v>
      </c>
      <c r="H505">
        <v>70</v>
      </c>
      <c r="I505">
        <v>445</v>
      </c>
      <c r="J505" t="s">
        <v>7279</v>
      </c>
      <c r="K505" t="s">
        <v>7288</v>
      </c>
      <c r="L505" t="s">
        <v>7422</v>
      </c>
      <c r="M505" t="s">
        <v>8470</v>
      </c>
      <c r="N505" t="s">
        <v>8457</v>
      </c>
      <c r="P505" t="b">
        <f>'Completed Species'!B505=B505</f>
        <v>1</v>
      </c>
      <c r="Q505" s="27">
        <f t="shared" si="7"/>
        <v>0</v>
      </c>
    </row>
    <row r="506" spans="1:17" x14ac:dyDescent="0.25">
      <c r="A506">
        <v>505</v>
      </c>
      <c r="B506" t="s">
        <v>4946</v>
      </c>
      <c r="C506">
        <v>55</v>
      </c>
      <c r="D506">
        <v>20</v>
      </c>
      <c r="E506">
        <v>35</v>
      </c>
      <c r="F506">
        <v>75</v>
      </c>
      <c r="G506">
        <v>20</v>
      </c>
      <c r="H506">
        <v>45</v>
      </c>
      <c r="I506">
        <v>250</v>
      </c>
      <c r="J506" t="s">
        <v>7296</v>
      </c>
      <c r="L506" t="s">
        <v>14447</v>
      </c>
      <c r="M506" t="s">
        <v>7458</v>
      </c>
      <c r="N506" t="s">
        <v>7404</v>
      </c>
      <c r="P506" t="b">
        <f>'Completed Species'!B506=B506</f>
        <v>1</v>
      </c>
      <c r="Q506" s="27">
        <f t="shared" si="7"/>
        <v>0</v>
      </c>
    </row>
    <row r="507" spans="1:17" x14ac:dyDescent="0.25">
      <c r="A507">
        <v>506</v>
      </c>
      <c r="B507" t="s">
        <v>4955</v>
      </c>
      <c r="C507">
        <v>30</v>
      </c>
      <c r="D507">
        <v>42</v>
      </c>
      <c r="E507">
        <v>118</v>
      </c>
      <c r="F507">
        <v>30</v>
      </c>
      <c r="G507">
        <v>42</v>
      </c>
      <c r="H507">
        <v>88</v>
      </c>
      <c r="I507">
        <v>350</v>
      </c>
      <c r="J507" t="s">
        <v>7319</v>
      </c>
      <c r="K507" t="s">
        <v>7278</v>
      </c>
      <c r="L507" t="s">
        <v>7318</v>
      </c>
      <c r="M507" t="s">
        <v>7307</v>
      </c>
      <c r="N507" t="s">
        <v>7442</v>
      </c>
      <c r="P507" t="b">
        <f>'Completed Species'!B507=B507</f>
        <v>1</v>
      </c>
      <c r="Q507" s="27">
        <f t="shared" si="7"/>
        <v>0</v>
      </c>
    </row>
    <row r="508" spans="1:17" x14ac:dyDescent="0.25">
      <c r="A508">
        <v>507</v>
      </c>
      <c r="B508" t="s">
        <v>4967</v>
      </c>
      <c r="C508">
        <v>60</v>
      </c>
      <c r="D508">
        <v>72</v>
      </c>
      <c r="E508">
        <v>168</v>
      </c>
      <c r="F508">
        <v>30</v>
      </c>
      <c r="G508">
        <v>27</v>
      </c>
      <c r="H508">
        <v>138</v>
      </c>
      <c r="I508">
        <v>495</v>
      </c>
      <c r="J508" t="s">
        <v>7319</v>
      </c>
      <c r="K508" t="s">
        <v>7278</v>
      </c>
      <c r="L508" t="s">
        <v>7318</v>
      </c>
      <c r="M508" t="s">
        <v>7307</v>
      </c>
      <c r="N508" t="s">
        <v>7442</v>
      </c>
      <c r="P508" t="b">
        <f>'Completed Species'!B508=B508</f>
        <v>1</v>
      </c>
      <c r="Q508" s="27">
        <f t="shared" si="7"/>
        <v>0</v>
      </c>
    </row>
    <row r="509" spans="1:17" x14ac:dyDescent="0.25">
      <c r="A509">
        <v>508</v>
      </c>
      <c r="B509" t="s">
        <v>4975</v>
      </c>
      <c r="C509">
        <v>40</v>
      </c>
      <c r="D509">
        <v>40</v>
      </c>
      <c r="E509">
        <v>80</v>
      </c>
      <c r="F509">
        <v>20</v>
      </c>
      <c r="G509">
        <v>40</v>
      </c>
      <c r="H509">
        <v>40</v>
      </c>
      <c r="I509">
        <v>260</v>
      </c>
      <c r="J509" t="s">
        <v>7278</v>
      </c>
      <c r="L509" t="s">
        <v>7435</v>
      </c>
      <c r="M509" t="s">
        <v>7439</v>
      </c>
      <c r="N509" t="s">
        <v>7450</v>
      </c>
      <c r="P509" t="b">
        <f>'Completed Species'!B509=B509</f>
        <v>1</v>
      </c>
      <c r="Q509" s="27">
        <f t="shared" si="7"/>
        <v>0</v>
      </c>
    </row>
    <row r="510" spans="1:17" x14ac:dyDescent="0.25">
      <c r="A510">
        <v>509</v>
      </c>
      <c r="B510" t="s">
        <v>4987</v>
      </c>
      <c r="C510">
        <v>70</v>
      </c>
      <c r="D510">
        <v>110</v>
      </c>
      <c r="E510">
        <v>85</v>
      </c>
      <c r="F510">
        <v>75</v>
      </c>
      <c r="G510">
        <v>70</v>
      </c>
      <c r="H510">
        <v>75</v>
      </c>
      <c r="I510">
        <v>485</v>
      </c>
      <c r="J510" t="s">
        <v>7278</v>
      </c>
      <c r="K510" t="s">
        <v>7315</v>
      </c>
      <c r="L510" t="s">
        <v>8457</v>
      </c>
      <c r="M510" t="s">
        <v>7284</v>
      </c>
      <c r="N510" t="s">
        <v>7440</v>
      </c>
      <c r="P510" t="b">
        <f>'Completed Species'!B510=B510</f>
        <v>1</v>
      </c>
      <c r="Q510" s="27">
        <f t="shared" si="7"/>
        <v>0</v>
      </c>
    </row>
    <row r="511" spans="1:17" x14ac:dyDescent="0.25">
      <c r="A511">
        <v>510</v>
      </c>
      <c r="B511" t="s">
        <v>4994</v>
      </c>
      <c r="C511">
        <v>110</v>
      </c>
      <c r="D511">
        <v>75</v>
      </c>
      <c r="E511">
        <v>120</v>
      </c>
      <c r="F511">
        <v>30</v>
      </c>
      <c r="G511">
        <v>40</v>
      </c>
      <c r="H511">
        <v>110</v>
      </c>
      <c r="I511">
        <v>485</v>
      </c>
      <c r="J511" t="s">
        <v>7278</v>
      </c>
      <c r="K511" t="s">
        <v>7309</v>
      </c>
      <c r="L511" t="s">
        <v>14451</v>
      </c>
      <c r="M511" t="s">
        <v>7439</v>
      </c>
      <c r="N511" t="s">
        <v>7419</v>
      </c>
      <c r="P511" t="b">
        <f>'Completed Species'!B511=B511</f>
        <v>1</v>
      </c>
      <c r="Q511" s="27">
        <f t="shared" si="7"/>
        <v>0</v>
      </c>
    </row>
    <row r="512" spans="1:17" x14ac:dyDescent="0.25">
      <c r="A512">
        <v>511</v>
      </c>
      <c r="B512" t="s">
        <v>5001</v>
      </c>
      <c r="C512">
        <v>55</v>
      </c>
      <c r="D512">
        <v>115</v>
      </c>
      <c r="E512">
        <v>106</v>
      </c>
      <c r="F512">
        <v>80</v>
      </c>
      <c r="G512">
        <v>54</v>
      </c>
      <c r="H512">
        <v>80</v>
      </c>
      <c r="I512">
        <v>490</v>
      </c>
      <c r="J512" t="s">
        <v>7319</v>
      </c>
      <c r="K512" t="s">
        <v>7329</v>
      </c>
      <c r="L512" t="s">
        <v>8502</v>
      </c>
      <c r="P512" t="b">
        <f>'Completed Species'!B512=B512</f>
        <v>1</v>
      </c>
      <c r="Q512" s="27">
        <f t="shared" si="7"/>
        <v>0</v>
      </c>
    </row>
    <row r="513" spans="1:17" x14ac:dyDescent="0.25">
      <c r="A513">
        <v>512</v>
      </c>
      <c r="B513" t="s">
        <v>5013</v>
      </c>
      <c r="C513">
        <v>47</v>
      </c>
      <c r="D513">
        <v>60</v>
      </c>
      <c r="E513">
        <v>70</v>
      </c>
      <c r="F513">
        <v>68</v>
      </c>
      <c r="G513">
        <v>30</v>
      </c>
      <c r="H513">
        <v>45</v>
      </c>
      <c r="I513">
        <v>320</v>
      </c>
      <c r="J513" t="s">
        <v>7273</v>
      </c>
      <c r="K513" t="s">
        <v>7368</v>
      </c>
      <c r="L513" t="s">
        <v>7452</v>
      </c>
      <c r="M513" t="s">
        <v>7275</v>
      </c>
      <c r="N513" t="s">
        <v>7364</v>
      </c>
      <c r="P513" t="b">
        <f>'Completed Species'!B513=B513</f>
        <v>1</v>
      </c>
      <c r="Q513" s="27">
        <f t="shared" si="7"/>
        <v>0</v>
      </c>
    </row>
    <row r="514" spans="1:17" x14ac:dyDescent="0.25">
      <c r="A514">
        <v>513</v>
      </c>
      <c r="B514" t="s">
        <v>5024</v>
      </c>
      <c r="C514">
        <v>72</v>
      </c>
      <c r="D514">
        <v>93</v>
      </c>
      <c r="E514">
        <v>100</v>
      </c>
      <c r="F514">
        <v>93</v>
      </c>
      <c r="G514">
        <v>52</v>
      </c>
      <c r="H514">
        <v>80</v>
      </c>
      <c r="I514">
        <v>490</v>
      </c>
      <c r="J514" t="s">
        <v>7273</v>
      </c>
      <c r="K514" t="s">
        <v>7368</v>
      </c>
      <c r="L514" t="s">
        <v>7452</v>
      </c>
      <c r="M514" t="s">
        <v>7275</v>
      </c>
      <c r="N514" t="s">
        <v>7364</v>
      </c>
      <c r="P514" t="b">
        <f>'Completed Species'!B514=B514</f>
        <v>1</v>
      </c>
      <c r="Q514" s="27">
        <f t="shared" si="7"/>
        <v>0</v>
      </c>
    </row>
    <row r="515" spans="1:17" x14ac:dyDescent="0.25">
      <c r="A515">
        <v>514</v>
      </c>
      <c r="B515" t="s">
        <v>5031</v>
      </c>
      <c r="C515">
        <v>65</v>
      </c>
      <c r="D515">
        <v>80</v>
      </c>
      <c r="E515">
        <v>105</v>
      </c>
      <c r="F515">
        <v>75</v>
      </c>
      <c r="G515">
        <v>45</v>
      </c>
      <c r="H515">
        <v>95</v>
      </c>
      <c r="I515">
        <v>465</v>
      </c>
      <c r="J515" t="s">
        <v>7263</v>
      </c>
      <c r="K515" t="s">
        <v>7313</v>
      </c>
      <c r="L515" t="s">
        <v>7406</v>
      </c>
      <c r="M515" t="s">
        <v>7426</v>
      </c>
      <c r="N515" t="s">
        <v>8863</v>
      </c>
      <c r="P515" t="b">
        <f>'Completed Species'!B515=B515</f>
        <v>1</v>
      </c>
      <c r="Q515" s="27">
        <f t="shared" ref="Q515:Q578" si="8">SUM(C515:H515)-I515</f>
        <v>0</v>
      </c>
    </row>
    <row r="516" spans="1:17" x14ac:dyDescent="0.25">
      <c r="A516">
        <v>515</v>
      </c>
      <c r="B516" t="s">
        <v>5036</v>
      </c>
      <c r="C516">
        <v>45</v>
      </c>
      <c r="D516">
        <v>45</v>
      </c>
      <c r="E516">
        <v>55</v>
      </c>
      <c r="F516">
        <v>63</v>
      </c>
      <c r="G516">
        <v>45</v>
      </c>
      <c r="H516">
        <v>55</v>
      </c>
      <c r="I516">
        <v>308</v>
      </c>
      <c r="J516" t="s">
        <v>7329</v>
      </c>
      <c r="L516" t="s">
        <v>7344</v>
      </c>
      <c r="M516" t="s">
        <v>7460</v>
      </c>
      <c r="N516" t="s">
        <v>8503</v>
      </c>
      <c r="P516" t="b">
        <f>'Completed Species'!B516=B516</f>
        <v>1</v>
      </c>
      <c r="Q516" s="27">
        <f t="shared" si="8"/>
        <v>0</v>
      </c>
    </row>
    <row r="517" spans="1:17" x14ac:dyDescent="0.25">
      <c r="A517">
        <v>516</v>
      </c>
      <c r="B517" t="s">
        <v>5048</v>
      </c>
      <c r="C517">
        <v>60</v>
      </c>
      <c r="D517">
        <v>60</v>
      </c>
      <c r="E517">
        <v>75</v>
      </c>
      <c r="F517">
        <v>83</v>
      </c>
      <c r="G517">
        <v>60</v>
      </c>
      <c r="H517">
        <v>75</v>
      </c>
      <c r="I517">
        <v>413</v>
      </c>
      <c r="J517" t="s">
        <v>7329</v>
      </c>
      <c r="L517" t="s">
        <v>7344</v>
      </c>
      <c r="M517" t="s">
        <v>7460</v>
      </c>
      <c r="N517" t="s">
        <v>8503</v>
      </c>
      <c r="P517" t="b">
        <f>'Completed Species'!B517=B517</f>
        <v>1</v>
      </c>
      <c r="Q517" s="27">
        <f t="shared" si="8"/>
        <v>0</v>
      </c>
    </row>
    <row r="518" spans="1:17" x14ac:dyDescent="0.25">
      <c r="A518">
        <v>517</v>
      </c>
      <c r="B518" t="s">
        <v>5055</v>
      </c>
      <c r="C518">
        <v>75</v>
      </c>
      <c r="D518">
        <v>75</v>
      </c>
      <c r="E518">
        <v>95</v>
      </c>
      <c r="F518">
        <v>113</v>
      </c>
      <c r="G518">
        <v>75</v>
      </c>
      <c r="H518">
        <v>95</v>
      </c>
      <c r="I518">
        <v>528</v>
      </c>
      <c r="J518" t="s">
        <v>7329</v>
      </c>
      <c r="L518" t="s">
        <v>7344</v>
      </c>
      <c r="M518" t="s">
        <v>7460</v>
      </c>
      <c r="N518" t="s">
        <v>8503</v>
      </c>
      <c r="P518" t="b">
        <f>'Completed Species'!B518=B518</f>
        <v>1</v>
      </c>
      <c r="Q518" s="27">
        <f t="shared" si="8"/>
        <v>0</v>
      </c>
    </row>
    <row r="519" spans="1:17" x14ac:dyDescent="0.25">
      <c r="A519">
        <v>518</v>
      </c>
      <c r="B519" t="s">
        <v>5064</v>
      </c>
      <c r="C519">
        <v>50</v>
      </c>
      <c r="D519">
        <v>30</v>
      </c>
      <c r="E519">
        <v>45</v>
      </c>
      <c r="F519">
        <v>55</v>
      </c>
      <c r="G519">
        <v>67</v>
      </c>
      <c r="H519">
        <v>60</v>
      </c>
      <c r="I519">
        <v>307</v>
      </c>
      <c r="J519" t="s">
        <v>7279</v>
      </c>
      <c r="K519" t="s">
        <v>7313</v>
      </c>
      <c r="L519" t="s">
        <v>7406</v>
      </c>
      <c r="M519" t="s">
        <v>7264</v>
      </c>
      <c r="N519" t="s">
        <v>8504</v>
      </c>
      <c r="P519" t="b">
        <f>'Completed Species'!B519=B519</f>
        <v>1</v>
      </c>
      <c r="Q519" s="27">
        <f t="shared" si="8"/>
        <v>0</v>
      </c>
    </row>
    <row r="520" spans="1:17" x14ac:dyDescent="0.25">
      <c r="A520">
        <v>519</v>
      </c>
      <c r="B520" t="s">
        <v>5077</v>
      </c>
      <c r="C520">
        <v>66</v>
      </c>
      <c r="D520">
        <v>45</v>
      </c>
      <c r="E520">
        <v>65</v>
      </c>
      <c r="F520">
        <v>70</v>
      </c>
      <c r="G520">
        <v>87</v>
      </c>
      <c r="H520">
        <v>78</v>
      </c>
      <c r="I520">
        <v>411</v>
      </c>
      <c r="J520" t="s">
        <v>7279</v>
      </c>
      <c r="K520" t="s">
        <v>7313</v>
      </c>
      <c r="L520" t="s">
        <v>7406</v>
      </c>
      <c r="M520" t="s">
        <v>7264</v>
      </c>
      <c r="N520" t="s">
        <v>8504</v>
      </c>
      <c r="P520" t="b">
        <f>'Completed Species'!B520=B520</f>
        <v>1</v>
      </c>
      <c r="Q520" s="27">
        <f t="shared" si="8"/>
        <v>0</v>
      </c>
    </row>
    <row r="521" spans="1:17" x14ac:dyDescent="0.25">
      <c r="A521">
        <v>520</v>
      </c>
      <c r="B521" t="s">
        <v>5086</v>
      </c>
      <c r="C521">
        <v>85</v>
      </c>
      <c r="D521">
        <v>55</v>
      </c>
      <c r="E521">
        <v>76</v>
      </c>
      <c r="F521">
        <v>98</v>
      </c>
      <c r="G521">
        <v>114</v>
      </c>
      <c r="H521">
        <v>106</v>
      </c>
      <c r="I521">
        <v>534</v>
      </c>
      <c r="J521" t="s">
        <v>7279</v>
      </c>
      <c r="K521" t="s">
        <v>7313</v>
      </c>
      <c r="L521" t="s">
        <v>7406</v>
      </c>
      <c r="M521" t="s">
        <v>7264</v>
      </c>
      <c r="N521" t="s">
        <v>8504</v>
      </c>
      <c r="P521" t="b">
        <f>'Completed Species'!B521=B521</f>
        <v>1</v>
      </c>
      <c r="Q521" s="27">
        <f t="shared" si="8"/>
        <v>0</v>
      </c>
    </row>
    <row r="522" spans="1:17" x14ac:dyDescent="0.25">
      <c r="A522">
        <v>521</v>
      </c>
      <c r="B522" t="s">
        <v>5093</v>
      </c>
      <c r="C522">
        <v>40</v>
      </c>
      <c r="D522">
        <v>40</v>
      </c>
      <c r="E522">
        <v>45</v>
      </c>
      <c r="F522">
        <v>100</v>
      </c>
      <c r="G522">
        <v>55</v>
      </c>
      <c r="H522">
        <v>50</v>
      </c>
      <c r="I522">
        <v>330</v>
      </c>
      <c r="J522" t="s">
        <v>7313</v>
      </c>
      <c r="K522" t="s">
        <v>7273</v>
      </c>
      <c r="L522" t="s">
        <v>14446</v>
      </c>
      <c r="M522" t="s">
        <v>7280</v>
      </c>
      <c r="N522" t="s">
        <v>7275</v>
      </c>
      <c r="P522" t="b">
        <f>'Completed Species'!B522=B522</f>
        <v>1</v>
      </c>
      <c r="Q522" s="27">
        <f t="shared" si="8"/>
        <v>0</v>
      </c>
    </row>
    <row r="523" spans="1:17" x14ac:dyDescent="0.25">
      <c r="A523">
        <v>522</v>
      </c>
      <c r="B523" t="s">
        <v>5104</v>
      </c>
      <c r="C523">
        <v>60</v>
      </c>
      <c r="D523">
        <v>50</v>
      </c>
      <c r="E523">
        <v>70</v>
      </c>
      <c r="F523">
        <v>150</v>
      </c>
      <c r="G523">
        <v>80</v>
      </c>
      <c r="H523">
        <v>80</v>
      </c>
      <c r="I523">
        <v>490</v>
      </c>
      <c r="J523" t="s">
        <v>7313</v>
      </c>
      <c r="K523" t="s">
        <v>7273</v>
      </c>
      <c r="L523" t="s">
        <v>14446</v>
      </c>
      <c r="M523" t="s">
        <v>7280</v>
      </c>
      <c r="N523" t="s">
        <v>7275</v>
      </c>
      <c r="P523" t="b">
        <f>'Completed Species'!B523=B523</f>
        <v>1</v>
      </c>
      <c r="Q523" s="27">
        <f t="shared" si="8"/>
        <v>0</v>
      </c>
    </row>
    <row r="524" spans="1:17" x14ac:dyDescent="0.25">
      <c r="A524">
        <v>523</v>
      </c>
      <c r="B524" t="s">
        <v>5111</v>
      </c>
      <c r="C524">
        <v>70</v>
      </c>
      <c r="D524">
        <v>52</v>
      </c>
      <c r="E524">
        <v>70</v>
      </c>
      <c r="F524">
        <v>20</v>
      </c>
      <c r="G524">
        <v>52</v>
      </c>
      <c r="H524">
        <v>70</v>
      </c>
      <c r="I524">
        <v>334</v>
      </c>
      <c r="J524" t="s">
        <v>7290</v>
      </c>
      <c r="L524" t="s">
        <v>7302</v>
      </c>
      <c r="M524" t="s">
        <v>7461</v>
      </c>
      <c r="N524" t="s">
        <v>7423</v>
      </c>
      <c r="P524" t="b">
        <f>'Completed Species'!B524=B524</f>
        <v>1</v>
      </c>
      <c r="Q524" s="27">
        <f t="shared" si="8"/>
        <v>0</v>
      </c>
    </row>
    <row r="525" spans="1:17" x14ac:dyDescent="0.25">
      <c r="A525">
        <v>524</v>
      </c>
      <c r="B525" t="s">
        <v>5124</v>
      </c>
      <c r="C525">
        <v>90</v>
      </c>
      <c r="D525">
        <v>92</v>
      </c>
      <c r="E525">
        <v>95</v>
      </c>
      <c r="F525">
        <v>30</v>
      </c>
      <c r="G525">
        <v>92</v>
      </c>
      <c r="H525">
        <v>95</v>
      </c>
      <c r="I525">
        <v>494</v>
      </c>
      <c r="J525" t="s">
        <v>7290</v>
      </c>
      <c r="L525" t="s">
        <v>7302</v>
      </c>
      <c r="M525" t="s">
        <v>7461</v>
      </c>
      <c r="N525" t="s">
        <v>7423</v>
      </c>
      <c r="P525" t="b">
        <f>'Completed Species'!B525=B525</f>
        <v>1</v>
      </c>
      <c r="Q525" s="27">
        <f t="shared" si="8"/>
        <v>0</v>
      </c>
    </row>
    <row r="526" spans="1:17" x14ac:dyDescent="0.25">
      <c r="A526">
        <v>525</v>
      </c>
      <c r="B526" t="s">
        <v>5131</v>
      </c>
      <c r="C526">
        <v>60</v>
      </c>
      <c r="D526">
        <v>50</v>
      </c>
      <c r="E526">
        <v>45</v>
      </c>
      <c r="F526">
        <v>60</v>
      </c>
      <c r="G526">
        <v>30</v>
      </c>
      <c r="H526">
        <v>80</v>
      </c>
      <c r="I526">
        <v>325</v>
      </c>
      <c r="J526" t="s">
        <v>7308</v>
      </c>
      <c r="K526" t="s">
        <v>7273</v>
      </c>
      <c r="L526" t="s">
        <v>7314</v>
      </c>
      <c r="M526" t="s">
        <v>7260</v>
      </c>
      <c r="N526" t="s">
        <v>7275</v>
      </c>
      <c r="P526" t="b">
        <f>'Completed Species'!B526=B526</f>
        <v>1</v>
      </c>
      <c r="Q526" s="27">
        <f t="shared" si="8"/>
        <v>0</v>
      </c>
    </row>
    <row r="527" spans="1:17" x14ac:dyDescent="0.25">
      <c r="A527">
        <v>526</v>
      </c>
      <c r="B527" t="s">
        <v>5142</v>
      </c>
      <c r="C527">
        <v>95</v>
      </c>
      <c r="D527">
        <v>100</v>
      </c>
      <c r="E527">
        <v>75</v>
      </c>
      <c r="F527">
        <v>105</v>
      </c>
      <c r="G527">
        <v>50</v>
      </c>
      <c r="H527">
        <v>105</v>
      </c>
      <c r="I527">
        <v>530</v>
      </c>
      <c r="J527" t="s">
        <v>7308</v>
      </c>
      <c r="K527" t="s">
        <v>7273</v>
      </c>
      <c r="L527" t="s">
        <v>7314</v>
      </c>
      <c r="M527" t="s">
        <v>7260</v>
      </c>
      <c r="N527" t="s">
        <v>8484</v>
      </c>
      <c r="P527" t="b">
        <f>'Completed Species'!B527=B527</f>
        <v>1</v>
      </c>
      <c r="Q527" s="27">
        <f t="shared" si="8"/>
        <v>0</v>
      </c>
    </row>
    <row r="528" spans="1:17" x14ac:dyDescent="0.25">
      <c r="A528">
        <v>527</v>
      </c>
      <c r="B528" t="s">
        <v>5148</v>
      </c>
      <c r="C528">
        <v>90</v>
      </c>
      <c r="D528">
        <v>100</v>
      </c>
      <c r="E528">
        <v>80</v>
      </c>
      <c r="F528">
        <v>50</v>
      </c>
      <c r="G528">
        <v>50</v>
      </c>
      <c r="H528">
        <v>110</v>
      </c>
      <c r="I528">
        <v>480</v>
      </c>
      <c r="J528" t="s">
        <v>7279</v>
      </c>
      <c r="K528" t="s">
        <v>7306</v>
      </c>
      <c r="L528" t="s">
        <v>7289</v>
      </c>
      <c r="M528" t="s">
        <v>7370</v>
      </c>
      <c r="N528" t="s">
        <v>7434</v>
      </c>
      <c r="P528" t="b">
        <f>'Completed Species'!B528=B528</f>
        <v>1</v>
      </c>
      <c r="Q528" s="27">
        <f t="shared" si="8"/>
        <v>0</v>
      </c>
    </row>
    <row r="529" spans="1:17" x14ac:dyDescent="0.25">
      <c r="A529">
        <v>528</v>
      </c>
      <c r="B529" t="s">
        <v>5159</v>
      </c>
      <c r="C529">
        <v>62</v>
      </c>
      <c r="D529">
        <v>40</v>
      </c>
      <c r="E529">
        <v>55</v>
      </c>
      <c r="F529">
        <v>40</v>
      </c>
      <c r="G529">
        <v>65</v>
      </c>
      <c r="H529">
        <v>67</v>
      </c>
      <c r="I529">
        <v>329</v>
      </c>
      <c r="J529" t="s">
        <v>7282</v>
      </c>
      <c r="K529" t="s">
        <v>7272</v>
      </c>
      <c r="L529" t="s">
        <v>10107</v>
      </c>
      <c r="M529" t="s">
        <v>10061</v>
      </c>
      <c r="N529" t="s">
        <v>7448</v>
      </c>
      <c r="P529" t="b">
        <f>'Completed Species'!B529=B529</f>
        <v>1</v>
      </c>
      <c r="Q529" s="27">
        <f t="shared" si="8"/>
        <v>0</v>
      </c>
    </row>
    <row r="530" spans="1:17" x14ac:dyDescent="0.25">
      <c r="A530">
        <v>529</v>
      </c>
      <c r="B530" t="s">
        <v>5168</v>
      </c>
      <c r="C530">
        <v>80</v>
      </c>
      <c r="D530">
        <v>60</v>
      </c>
      <c r="E530">
        <v>82</v>
      </c>
      <c r="F530">
        <v>60</v>
      </c>
      <c r="G530">
        <v>96</v>
      </c>
      <c r="H530">
        <v>102</v>
      </c>
      <c r="I530">
        <v>480</v>
      </c>
      <c r="J530" t="s">
        <v>7282</v>
      </c>
      <c r="K530" t="s">
        <v>7272</v>
      </c>
      <c r="L530" t="s">
        <v>10107</v>
      </c>
      <c r="M530" t="s">
        <v>10061</v>
      </c>
      <c r="N530" t="s">
        <v>8479</v>
      </c>
      <c r="P530" t="b">
        <f>'Completed Species'!B530=B530</f>
        <v>1</v>
      </c>
      <c r="Q530" s="27">
        <f t="shared" si="8"/>
        <v>0</v>
      </c>
    </row>
    <row r="531" spans="1:17" x14ac:dyDescent="0.25">
      <c r="A531">
        <v>530</v>
      </c>
      <c r="B531" t="s">
        <v>5175</v>
      </c>
      <c r="C531">
        <v>45</v>
      </c>
      <c r="D531">
        <v>30</v>
      </c>
      <c r="E531">
        <v>50</v>
      </c>
      <c r="F531">
        <v>50</v>
      </c>
      <c r="G531">
        <v>60</v>
      </c>
      <c r="H531">
        <v>75</v>
      </c>
      <c r="I531">
        <v>310</v>
      </c>
      <c r="J531" t="s">
        <v>7282</v>
      </c>
      <c r="K531" t="s">
        <v>7266</v>
      </c>
      <c r="L531" t="s">
        <v>7267</v>
      </c>
      <c r="M531" t="s">
        <v>7432</v>
      </c>
      <c r="N531" t="s">
        <v>7291</v>
      </c>
      <c r="P531" t="b">
        <f>'Completed Species'!B531=B531</f>
        <v>1</v>
      </c>
      <c r="Q531" s="27">
        <f t="shared" si="8"/>
        <v>0</v>
      </c>
    </row>
    <row r="532" spans="1:17" x14ac:dyDescent="0.25">
      <c r="A532">
        <v>531</v>
      </c>
      <c r="B532" t="s">
        <v>5184</v>
      </c>
      <c r="C532">
        <v>75</v>
      </c>
      <c r="D532">
        <v>50</v>
      </c>
      <c r="E532">
        <v>70</v>
      </c>
      <c r="F532">
        <v>80</v>
      </c>
      <c r="G532">
        <v>105</v>
      </c>
      <c r="H532">
        <v>110</v>
      </c>
      <c r="I532">
        <v>490</v>
      </c>
      <c r="J532" t="s">
        <v>7282</v>
      </c>
      <c r="K532" t="s">
        <v>7266</v>
      </c>
      <c r="L532" t="s">
        <v>7267</v>
      </c>
      <c r="M532" t="s">
        <v>7432</v>
      </c>
      <c r="N532" t="s">
        <v>7291</v>
      </c>
      <c r="P532" t="b">
        <f>'Completed Species'!B532=B532</f>
        <v>1</v>
      </c>
      <c r="Q532" s="27">
        <f t="shared" si="8"/>
        <v>0</v>
      </c>
    </row>
    <row r="533" spans="1:17" x14ac:dyDescent="0.25">
      <c r="A533">
        <v>532</v>
      </c>
      <c r="B533" t="s">
        <v>5189</v>
      </c>
      <c r="C533">
        <v>75</v>
      </c>
      <c r="D533">
        <v>25</v>
      </c>
      <c r="E533">
        <v>50</v>
      </c>
      <c r="F533">
        <v>30</v>
      </c>
      <c r="G533">
        <v>70</v>
      </c>
      <c r="H533">
        <v>55</v>
      </c>
      <c r="I533">
        <v>305</v>
      </c>
      <c r="J533" t="s">
        <v>7279</v>
      </c>
      <c r="K533" t="s">
        <v>7263</v>
      </c>
      <c r="L533" t="s">
        <v>10264</v>
      </c>
      <c r="M533" t="s">
        <v>7295</v>
      </c>
      <c r="N533" t="s">
        <v>8427</v>
      </c>
      <c r="P533" t="b">
        <f>'Completed Species'!B533=B533</f>
        <v>1</v>
      </c>
      <c r="Q533" s="27">
        <f t="shared" si="8"/>
        <v>0</v>
      </c>
    </row>
    <row r="534" spans="1:17" x14ac:dyDescent="0.25">
      <c r="A534">
        <v>533</v>
      </c>
      <c r="B534" t="s">
        <v>5200</v>
      </c>
      <c r="C534">
        <v>100</v>
      </c>
      <c r="D534">
        <v>40</v>
      </c>
      <c r="E534">
        <v>75</v>
      </c>
      <c r="F534">
        <v>55</v>
      </c>
      <c r="G534">
        <v>110</v>
      </c>
      <c r="H534">
        <v>90</v>
      </c>
      <c r="I534">
        <v>470</v>
      </c>
      <c r="J534" t="s">
        <v>7279</v>
      </c>
      <c r="K534" t="s">
        <v>7263</v>
      </c>
      <c r="L534" t="s">
        <v>10264</v>
      </c>
      <c r="M534" t="s">
        <v>7295</v>
      </c>
      <c r="N534" t="s">
        <v>7391</v>
      </c>
      <c r="P534" t="b">
        <f>'Completed Species'!B534=B534</f>
        <v>1</v>
      </c>
      <c r="Q534" s="27">
        <f t="shared" si="8"/>
        <v>0</v>
      </c>
    </row>
    <row r="535" spans="1:17" x14ac:dyDescent="0.25">
      <c r="A535">
        <v>534</v>
      </c>
      <c r="B535" t="s">
        <v>5206</v>
      </c>
      <c r="C535">
        <v>70</v>
      </c>
      <c r="D535">
        <v>40</v>
      </c>
      <c r="E535">
        <v>40</v>
      </c>
      <c r="F535">
        <v>50</v>
      </c>
      <c r="G535">
        <v>70</v>
      </c>
      <c r="H535">
        <v>40</v>
      </c>
      <c r="I535">
        <v>310</v>
      </c>
      <c r="J535" t="s">
        <v>7273</v>
      </c>
      <c r="K535" t="s">
        <v>7336</v>
      </c>
      <c r="L535" t="s">
        <v>7386</v>
      </c>
      <c r="M535" t="s">
        <v>7460</v>
      </c>
      <c r="N535" t="s">
        <v>8859</v>
      </c>
      <c r="P535" t="b">
        <f>'Completed Species'!B535=B535</f>
        <v>1</v>
      </c>
      <c r="Q535" s="27">
        <f t="shared" si="8"/>
        <v>0</v>
      </c>
    </row>
    <row r="536" spans="1:17" x14ac:dyDescent="0.25">
      <c r="A536">
        <v>535</v>
      </c>
      <c r="B536" t="s">
        <v>5211</v>
      </c>
      <c r="C536">
        <v>90</v>
      </c>
      <c r="D536">
        <v>50</v>
      </c>
      <c r="E536">
        <v>60</v>
      </c>
      <c r="F536">
        <v>60</v>
      </c>
      <c r="G536">
        <v>85</v>
      </c>
      <c r="H536">
        <v>60</v>
      </c>
      <c r="I536">
        <v>405</v>
      </c>
      <c r="J536" t="s">
        <v>7273</v>
      </c>
      <c r="K536" t="s">
        <v>7336</v>
      </c>
      <c r="L536" t="s">
        <v>7386</v>
      </c>
      <c r="M536" t="s">
        <v>7460</v>
      </c>
      <c r="N536" t="s">
        <v>8859</v>
      </c>
      <c r="P536" t="b">
        <f>'Completed Species'!B536=B536</f>
        <v>1</v>
      </c>
      <c r="Q536" s="27">
        <f t="shared" si="8"/>
        <v>0</v>
      </c>
    </row>
    <row r="537" spans="1:17" x14ac:dyDescent="0.25">
      <c r="A537">
        <v>536</v>
      </c>
      <c r="B537" t="s">
        <v>5214</v>
      </c>
      <c r="C537">
        <v>120</v>
      </c>
      <c r="D537">
        <v>75</v>
      </c>
      <c r="E537">
        <v>80</v>
      </c>
      <c r="F537">
        <v>70</v>
      </c>
      <c r="G537">
        <v>110</v>
      </c>
      <c r="H537">
        <v>80</v>
      </c>
      <c r="I537">
        <v>535</v>
      </c>
      <c r="J537" t="s">
        <v>7273</v>
      </c>
      <c r="K537" t="s">
        <v>7336</v>
      </c>
      <c r="L537" t="s">
        <v>7386</v>
      </c>
      <c r="M537" t="s">
        <v>7460</v>
      </c>
      <c r="N537" t="s">
        <v>8859</v>
      </c>
      <c r="P537" t="b">
        <f>'Completed Species'!B537=B537</f>
        <v>1</v>
      </c>
      <c r="Q537" s="27">
        <f t="shared" si="8"/>
        <v>0</v>
      </c>
    </row>
    <row r="538" spans="1:17" x14ac:dyDescent="0.25">
      <c r="A538">
        <v>537</v>
      </c>
      <c r="B538" t="s">
        <v>5217</v>
      </c>
      <c r="C538">
        <v>56</v>
      </c>
      <c r="D538">
        <v>56</v>
      </c>
      <c r="E538">
        <v>75</v>
      </c>
      <c r="F538">
        <v>38</v>
      </c>
      <c r="G538">
        <v>40</v>
      </c>
      <c r="H538">
        <v>48</v>
      </c>
      <c r="I538">
        <v>313</v>
      </c>
      <c r="J538" t="s">
        <v>7317</v>
      </c>
      <c r="K538" t="s">
        <v>7336</v>
      </c>
      <c r="L538" t="s">
        <v>8229</v>
      </c>
      <c r="M538" t="s">
        <v>7385</v>
      </c>
      <c r="N538" t="s">
        <v>8480</v>
      </c>
      <c r="P538" t="b">
        <f>'Completed Species'!B538=B538</f>
        <v>1</v>
      </c>
      <c r="Q538" s="27">
        <f t="shared" si="8"/>
        <v>0</v>
      </c>
    </row>
    <row r="539" spans="1:17" x14ac:dyDescent="0.25">
      <c r="A539">
        <v>538</v>
      </c>
      <c r="B539" t="s">
        <v>5228</v>
      </c>
      <c r="C539">
        <v>66</v>
      </c>
      <c r="D539">
        <v>78</v>
      </c>
      <c r="E539">
        <v>95</v>
      </c>
      <c r="F539">
        <v>52</v>
      </c>
      <c r="G539">
        <v>51</v>
      </c>
      <c r="H539">
        <v>63</v>
      </c>
      <c r="I539">
        <v>405</v>
      </c>
      <c r="J539" t="s">
        <v>7317</v>
      </c>
      <c r="K539" t="s">
        <v>7336</v>
      </c>
      <c r="L539" t="s">
        <v>8229</v>
      </c>
      <c r="M539" t="s">
        <v>7385</v>
      </c>
      <c r="N539" t="s">
        <v>8480</v>
      </c>
      <c r="P539" t="b">
        <f>'Completed Species'!B539=B539</f>
        <v>1</v>
      </c>
      <c r="Q539" s="27">
        <f t="shared" si="8"/>
        <v>0</v>
      </c>
    </row>
    <row r="540" spans="1:17" x14ac:dyDescent="0.25">
      <c r="A540">
        <v>539</v>
      </c>
      <c r="B540" t="s">
        <v>5233</v>
      </c>
      <c r="C540">
        <v>103</v>
      </c>
      <c r="D540">
        <v>112</v>
      </c>
      <c r="E540">
        <v>122</v>
      </c>
      <c r="F540">
        <v>59</v>
      </c>
      <c r="G540">
        <v>59</v>
      </c>
      <c r="H540">
        <v>75</v>
      </c>
      <c r="I540">
        <v>530</v>
      </c>
      <c r="J540" t="s">
        <v>7317</v>
      </c>
      <c r="K540" t="s">
        <v>7336</v>
      </c>
      <c r="L540" t="s">
        <v>8229</v>
      </c>
      <c r="M540" t="s">
        <v>7385</v>
      </c>
      <c r="N540" t="s">
        <v>8480</v>
      </c>
      <c r="P540" t="b">
        <f>'Completed Species'!B540=B540</f>
        <v>1</v>
      </c>
      <c r="Q540" s="27">
        <f t="shared" si="8"/>
        <v>0</v>
      </c>
    </row>
    <row r="541" spans="1:17" x14ac:dyDescent="0.25">
      <c r="A541">
        <v>540</v>
      </c>
      <c r="B541" t="s">
        <v>5240</v>
      </c>
      <c r="C541">
        <v>41</v>
      </c>
      <c r="D541">
        <v>46</v>
      </c>
      <c r="E541">
        <v>40</v>
      </c>
      <c r="F541">
        <v>81</v>
      </c>
      <c r="G541">
        <v>62</v>
      </c>
      <c r="H541">
        <v>44</v>
      </c>
      <c r="I541">
        <v>314</v>
      </c>
      <c r="J541" t="s">
        <v>7282</v>
      </c>
      <c r="K541" t="s">
        <v>7329</v>
      </c>
      <c r="L541" t="s">
        <v>7432</v>
      </c>
      <c r="M541" t="s">
        <v>7418</v>
      </c>
      <c r="N541" t="s">
        <v>10107</v>
      </c>
      <c r="P541" t="b">
        <f>'Completed Species'!B541=B541</f>
        <v>1</v>
      </c>
      <c r="Q541" s="27">
        <f t="shared" si="8"/>
        <v>0</v>
      </c>
    </row>
    <row r="542" spans="1:17" x14ac:dyDescent="0.25">
      <c r="A542">
        <v>541</v>
      </c>
      <c r="B542" t="s">
        <v>5252</v>
      </c>
      <c r="C542">
        <v>64</v>
      </c>
      <c r="D542">
        <v>53</v>
      </c>
      <c r="E542">
        <v>52</v>
      </c>
      <c r="F542">
        <v>97</v>
      </c>
      <c r="G542">
        <v>83</v>
      </c>
      <c r="H542">
        <v>56</v>
      </c>
      <c r="I542">
        <v>405</v>
      </c>
      <c r="J542" t="s">
        <v>7282</v>
      </c>
      <c r="K542" t="s">
        <v>7329</v>
      </c>
      <c r="L542" t="s">
        <v>7432</v>
      </c>
      <c r="M542" t="s">
        <v>7418</v>
      </c>
      <c r="N542" t="s">
        <v>10107</v>
      </c>
      <c r="P542" t="b">
        <f>'Completed Species'!B542=B542</f>
        <v>1</v>
      </c>
      <c r="Q542" s="27">
        <f t="shared" si="8"/>
        <v>0</v>
      </c>
    </row>
    <row r="543" spans="1:17" x14ac:dyDescent="0.25">
      <c r="A543">
        <v>542</v>
      </c>
      <c r="B543" t="s">
        <v>5259</v>
      </c>
      <c r="C543">
        <v>92</v>
      </c>
      <c r="D543">
        <v>60</v>
      </c>
      <c r="E543">
        <v>72</v>
      </c>
      <c r="F543">
        <v>122</v>
      </c>
      <c r="G543">
        <v>103</v>
      </c>
      <c r="H543">
        <v>81</v>
      </c>
      <c r="I543">
        <v>530</v>
      </c>
      <c r="J543" t="s">
        <v>7282</v>
      </c>
      <c r="K543" t="s">
        <v>7329</v>
      </c>
      <c r="L543" t="s">
        <v>7432</v>
      </c>
      <c r="M543" t="s">
        <v>7418</v>
      </c>
      <c r="N543" t="s">
        <v>10107</v>
      </c>
      <c r="P543" t="b">
        <f>'Completed Species'!B543=B543</f>
        <v>1</v>
      </c>
      <c r="Q543" s="27">
        <f t="shared" si="8"/>
        <v>0</v>
      </c>
    </row>
    <row r="544" spans="1:17" x14ac:dyDescent="0.25">
      <c r="A544">
        <v>543</v>
      </c>
      <c r="B544" t="s">
        <v>5265</v>
      </c>
      <c r="C544">
        <v>55</v>
      </c>
      <c r="D544">
        <v>60</v>
      </c>
      <c r="E544">
        <v>65</v>
      </c>
      <c r="F544">
        <v>30</v>
      </c>
      <c r="G544">
        <v>50</v>
      </c>
      <c r="H544">
        <v>55</v>
      </c>
      <c r="I544">
        <v>315</v>
      </c>
      <c r="J544" t="s">
        <v>7278</v>
      </c>
      <c r="K544" t="s">
        <v>7315</v>
      </c>
      <c r="L544" t="s">
        <v>7328</v>
      </c>
      <c r="M544" t="s">
        <v>10063</v>
      </c>
      <c r="N544" t="s">
        <v>8480</v>
      </c>
      <c r="P544" t="b">
        <f>'Completed Species'!B544=B544</f>
        <v>1</v>
      </c>
      <c r="Q544" s="27">
        <f t="shared" si="8"/>
        <v>0</v>
      </c>
    </row>
    <row r="545" spans="1:17" x14ac:dyDescent="0.25">
      <c r="A545">
        <v>544</v>
      </c>
      <c r="B545" t="s">
        <v>5276</v>
      </c>
      <c r="C545">
        <v>70</v>
      </c>
      <c r="D545">
        <v>80</v>
      </c>
      <c r="E545">
        <v>85</v>
      </c>
      <c r="F545">
        <v>50</v>
      </c>
      <c r="G545">
        <v>75</v>
      </c>
      <c r="H545">
        <v>90</v>
      </c>
      <c r="I545">
        <v>450</v>
      </c>
      <c r="J545" t="s">
        <v>7278</v>
      </c>
      <c r="K545" t="s">
        <v>7315</v>
      </c>
      <c r="L545" t="s">
        <v>7328</v>
      </c>
      <c r="M545" t="s">
        <v>10063</v>
      </c>
      <c r="N545" t="s">
        <v>8480</v>
      </c>
      <c r="P545" t="b">
        <f>'Completed Species'!B545=B545</f>
        <v>1</v>
      </c>
      <c r="Q545" s="27">
        <f t="shared" si="8"/>
        <v>0</v>
      </c>
    </row>
    <row r="546" spans="1:17" x14ac:dyDescent="0.25">
      <c r="A546">
        <v>545</v>
      </c>
      <c r="B546" t="s">
        <v>5282</v>
      </c>
      <c r="C546">
        <v>120</v>
      </c>
      <c r="D546">
        <v>100</v>
      </c>
      <c r="E546">
        <v>115</v>
      </c>
      <c r="F546">
        <v>75</v>
      </c>
      <c r="G546">
        <v>80</v>
      </c>
      <c r="H546">
        <v>110</v>
      </c>
      <c r="I546">
        <v>600</v>
      </c>
      <c r="J546" t="s">
        <v>7278</v>
      </c>
      <c r="K546" t="s">
        <v>7315</v>
      </c>
      <c r="L546" t="s">
        <v>7328</v>
      </c>
      <c r="M546" t="s">
        <v>10063</v>
      </c>
      <c r="N546" t="s">
        <v>8480</v>
      </c>
      <c r="P546" t="b">
        <f>'Completed Species'!B546=B546</f>
        <v>1</v>
      </c>
      <c r="Q546" s="27">
        <f t="shared" si="8"/>
        <v>0</v>
      </c>
    </row>
    <row r="547" spans="1:17" x14ac:dyDescent="0.25">
      <c r="A547">
        <v>546</v>
      </c>
      <c r="B547" t="s">
        <v>5287</v>
      </c>
      <c r="C547">
        <v>50</v>
      </c>
      <c r="D547">
        <v>65</v>
      </c>
      <c r="E547">
        <v>60</v>
      </c>
      <c r="F547">
        <v>48</v>
      </c>
      <c r="G547">
        <v>65</v>
      </c>
      <c r="H547">
        <v>60</v>
      </c>
      <c r="I547">
        <v>348</v>
      </c>
      <c r="J547" t="s">
        <v>7288</v>
      </c>
      <c r="K547" t="s">
        <v>7296</v>
      </c>
      <c r="L547" t="s">
        <v>7293</v>
      </c>
      <c r="M547" t="s">
        <v>7464</v>
      </c>
      <c r="N547" t="s">
        <v>14448</v>
      </c>
      <c r="P547" t="b">
        <f>'Completed Species'!B547=B547</f>
        <v>1</v>
      </c>
      <c r="Q547" s="27">
        <f t="shared" si="8"/>
        <v>0</v>
      </c>
    </row>
    <row r="548" spans="1:17" x14ac:dyDescent="0.25">
      <c r="A548">
        <v>547</v>
      </c>
      <c r="B548" t="s">
        <v>5300</v>
      </c>
      <c r="C548">
        <v>65</v>
      </c>
      <c r="D548">
        <v>105</v>
      </c>
      <c r="E548">
        <v>80</v>
      </c>
      <c r="F548">
        <v>58</v>
      </c>
      <c r="G548">
        <v>100</v>
      </c>
      <c r="H548">
        <v>80</v>
      </c>
      <c r="I548">
        <v>488</v>
      </c>
      <c r="J548" t="s">
        <v>7288</v>
      </c>
      <c r="K548" t="s">
        <v>7296</v>
      </c>
      <c r="L548" t="s">
        <v>7293</v>
      </c>
      <c r="M548" t="s">
        <v>7464</v>
      </c>
      <c r="N548" t="s">
        <v>14448</v>
      </c>
      <c r="P548" t="b">
        <f>'Completed Species'!B548=B548</f>
        <v>1</v>
      </c>
      <c r="Q548" s="27">
        <f t="shared" si="8"/>
        <v>0</v>
      </c>
    </row>
    <row r="549" spans="1:17" x14ac:dyDescent="0.25">
      <c r="A549">
        <v>548</v>
      </c>
      <c r="B549" t="s">
        <v>5306</v>
      </c>
      <c r="C549">
        <v>65</v>
      </c>
      <c r="D549">
        <v>39</v>
      </c>
      <c r="E549">
        <v>60</v>
      </c>
      <c r="F549">
        <v>45</v>
      </c>
      <c r="G549">
        <v>49</v>
      </c>
      <c r="H549">
        <v>60</v>
      </c>
      <c r="I549">
        <v>318</v>
      </c>
      <c r="J549" t="s">
        <v>7282</v>
      </c>
      <c r="K549" t="s">
        <v>7278</v>
      </c>
      <c r="L549" t="s">
        <v>7343</v>
      </c>
      <c r="M549" t="s">
        <v>8889</v>
      </c>
      <c r="N549" t="s">
        <v>7400</v>
      </c>
      <c r="P549" t="b">
        <f>'Completed Species'!B549=B549</f>
        <v>1</v>
      </c>
      <c r="Q549" s="27">
        <f t="shared" si="8"/>
        <v>0</v>
      </c>
    </row>
    <row r="550" spans="1:17" x14ac:dyDescent="0.25">
      <c r="A550">
        <v>549</v>
      </c>
      <c r="B550" t="s">
        <v>5316</v>
      </c>
      <c r="C550">
        <v>80</v>
      </c>
      <c r="D550">
        <v>52</v>
      </c>
      <c r="E550">
        <v>75</v>
      </c>
      <c r="F550">
        <v>60</v>
      </c>
      <c r="G550">
        <v>63</v>
      </c>
      <c r="H550">
        <v>75</v>
      </c>
      <c r="I550">
        <v>405</v>
      </c>
      <c r="J550" t="s">
        <v>7282</v>
      </c>
      <c r="K550" t="s">
        <v>7278</v>
      </c>
      <c r="L550" t="s">
        <v>7343</v>
      </c>
      <c r="M550" t="s">
        <v>8889</v>
      </c>
      <c r="N550" t="s">
        <v>7400</v>
      </c>
      <c r="P550" t="b">
        <f>'Completed Species'!B550=B550</f>
        <v>1</v>
      </c>
      <c r="Q550" s="27">
        <f t="shared" si="8"/>
        <v>0</v>
      </c>
    </row>
    <row r="551" spans="1:17" x14ac:dyDescent="0.25">
      <c r="A551">
        <v>550</v>
      </c>
      <c r="B551" t="s">
        <v>5322</v>
      </c>
      <c r="C551">
        <v>100</v>
      </c>
      <c r="D551">
        <v>60</v>
      </c>
      <c r="E551">
        <v>100</v>
      </c>
      <c r="F551">
        <v>80</v>
      </c>
      <c r="G551">
        <v>85</v>
      </c>
      <c r="H551">
        <v>100</v>
      </c>
      <c r="I551">
        <v>525</v>
      </c>
      <c r="J551" t="s">
        <v>7282</v>
      </c>
      <c r="K551" t="s">
        <v>7278</v>
      </c>
      <c r="L551" t="s">
        <v>7343</v>
      </c>
      <c r="M551" t="s">
        <v>8889</v>
      </c>
      <c r="N551" t="s">
        <v>7400</v>
      </c>
      <c r="P551" t="b">
        <f>'Completed Species'!B551=B551</f>
        <v>1</v>
      </c>
      <c r="Q551" s="27">
        <f t="shared" si="8"/>
        <v>0</v>
      </c>
    </row>
    <row r="552" spans="1:17" x14ac:dyDescent="0.25">
      <c r="A552">
        <v>551</v>
      </c>
      <c r="B552" t="s">
        <v>5327</v>
      </c>
      <c r="C552">
        <v>59</v>
      </c>
      <c r="D552">
        <v>32</v>
      </c>
      <c r="E552">
        <v>43</v>
      </c>
      <c r="F552">
        <v>65</v>
      </c>
      <c r="G552">
        <v>65</v>
      </c>
      <c r="H552">
        <v>45</v>
      </c>
      <c r="I552">
        <v>309</v>
      </c>
      <c r="J552" t="s">
        <v>7319</v>
      </c>
      <c r="K552" t="s">
        <v>7317</v>
      </c>
      <c r="L552" t="s">
        <v>7305</v>
      </c>
      <c r="M552" t="s">
        <v>7361</v>
      </c>
      <c r="N552" t="s">
        <v>7312</v>
      </c>
      <c r="P552" t="b">
        <f>'Completed Species'!B552=B552</f>
        <v>1</v>
      </c>
      <c r="Q552" s="27">
        <f t="shared" si="8"/>
        <v>0</v>
      </c>
    </row>
    <row r="553" spans="1:17" x14ac:dyDescent="0.25">
      <c r="A553">
        <v>552</v>
      </c>
      <c r="B553" t="s">
        <v>5338</v>
      </c>
      <c r="C553">
        <v>78</v>
      </c>
      <c r="D553">
        <v>35</v>
      </c>
      <c r="E553">
        <v>58</v>
      </c>
      <c r="F553">
        <v>85</v>
      </c>
      <c r="G553">
        <v>84</v>
      </c>
      <c r="H553">
        <v>65</v>
      </c>
      <c r="I553">
        <v>405</v>
      </c>
      <c r="J553" t="s">
        <v>7319</v>
      </c>
      <c r="K553" t="s">
        <v>7317</v>
      </c>
      <c r="L553" t="s">
        <v>7305</v>
      </c>
      <c r="M553" t="s">
        <v>7361</v>
      </c>
      <c r="N553" t="s">
        <v>7312</v>
      </c>
      <c r="P553" t="b">
        <f>'Completed Species'!B553=B553</f>
        <v>1</v>
      </c>
      <c r="Q553" s="27">
        <f t="shared" si="8"/>
        <v>0</v>
      </c>
    </row>
    <row r="554" spans="1:17" x14ac:dyDescent="0.25">
      <c r="A554">
        <v>553</v>
      </c>
      <c r="B554" t="s">
        <v>5344</v>
      </c>
      <c r="C554">
        <v>99</v>
      </c>
      <c r="D554">
        <v>67</v>
      </c>
      <c r="E554">
        <v>74</v>
      </c>
      <c r="F554">
        <v>99</v>
      </c>
      <c r="G554">
        <v>110</v>
      </c>
      <c r="H554">
        <v>85</v>
      </c>
      <c r="I554">
        <v>534</v>
      </c>
      <c r="J554" t="s">
        <v>7319</v>
      </c>
      <c r="K554" t="s">
        <v>7317</v>
      </c>
      <c r="L554" t="s">
        <v>7305</v>
      </c>
      <c r="M554" t="s">
        <v>7361</v>
      </c>
      <c r="N554" t="s">
        <v>7312</v>
      </c>
      <c r="P554" t="b">
        <f>'Completed Species'!B554=B554</f>
        <v>1</v>
      </c>
      <c r="Q554" s="27">
        <f t="shared" si="8"/>
        <v>0</v>
      </c>
    </row>
    <row r="555" spans="1:17" x14ac:dyDescent="0.25">
      <c r="A555">
        <v>554</v>
      </c>
      <c r="B555" t="s">
        <v>5349</v>
      </c>
      <c r="C555">
        <v>50</v>
      </c>
      <c r="D555">
        <v>65</v>
      </c>
      <c r="E555">
        <v>48</v>
      </c>
      <c r="F555">
        <v>43</v>
      </c>
      <c r="G555">
        <v>44</v>
      </c>
      <c r="H555">
        <v>64</v>
      </c>
      <c r="I555">
        <v>314</v>
      </c>
      <c r="J555" t="s">
        <v>7296</v>
      </c>
      <c r="K555" t="s">
        <v>7308</v>
      </c>
      <c r="L555" t="s">
        <v>14443</v>
      </c>
      <c r="M555" t="s">
        <v>9866</v>
      </c>
      <c r="N555" t="s">
        <v>10104</v>
      </c>
      <c r="P555" t="b">
        <f>'Completed Species'!B555=B555</f>
        <v>1</v>
      </c>
      <c r="Q555" s="27">
        <f t="shared" si="8"/>
        <v>0</v>
      </c>
    </row>
    <row r="556" spans="1:17" x14ac:dyDescent="0.25">
      <c r="A556">
        <v>555</v>
      </c>
      <c r="B556" t="s">
        <v>5359</v>
      </c>
      <c r="C556">
        <v>65</v>
      </c>
      <c r="D556">
        <v>80</v>
      </c>
      <c r="E556">
        <v>63</v>
      </c>
      <c r="F556">
        <v>58</v>
      </c>
      <c r="G556">
        <v>59</v>
      </c>
      <c r="H556">
        <v>80</v>
      </c>
      <c r="I556">
        <v>405</v>
      </c>
      <c r="J556" t="s">
        <v>7296</v>
      </c>
      <c r="K556" t="s">
        <v>7308</v>
      </c>
      <c r="L556" t="s">
        <v>14443</v>
      </c>
      <c r="M556" t="s">
        <v>9866</v>
      </c>
      <c r="N556" t="s">
        <v>10104</v>
      </c>
      <c r="P556" t="b">
        <f>'Completed Species'!B556=B556</f>
        <v>1</v>
      </c>
      <c r="Q556" s="27">
        <f t="shared" si="8"/>
        <v>0</v>
      </c>
    </row>
    <row r="557" spans="1:17" x14ac:dyDescent="0.25">
      <c r="A557">
        <v>556</v>
      </c>
      <c r="B557" t="s">
        <v>5366</v>
      </c>
      <c r="C557">
        <v>95</v>
      </c>
      <c r="D557">
        <v>105</v>
      </c>
      <c r="E557">
        <v>93</v>
      </c>
      <c r="F557">
        <v>78</v>
      </c>
      <c r="G557">
        <v>59</v>
      </c>
      <c r="H557">
        <v>100</v>
      </c>
      <c r="I557">
        <v>530</v>
      </c>
      <c r="J557" t="s">
        <v>7296</v>
      </c>
      <c r="K557" t="s">
        <v>7308</v>
      </c>
      <c r="L557" t="s">
        <v>14443</v>
      </c>
      <c r="M557" t="s">
        <v>9866</v>
      </c>
      <c r="N557" t="s">
        <v>10104</v>
      </c>
      <c r="P557" t="b">
        <f>'Completed Species'!B557=B557</f>
        <v>1</v>
      </c>
      <c r="Q557" s="27">
        <f t="shared" si="8"/>
        <v>0</v>
      </c>
    </row>
    <row r="558" spans="1:17" x14ac:dyDescent="0.25">
      <c r="A558">
        <v>557</v>
      </c>
      <c r="B558" t="s">
        <v>5372</v>
      </c>
      <c r="C558">
        <v>40</v>
      </c>
      <c r="D558">
        <v>30</v>
      </c>
      <c r="E558">
        <v>32</v>
      </c>
      <c r="F558">
        <v>65</v>
      </c>
      <c r="G558">
        <v>50</v>
      </c>
      <c r="H558">
        <v>52</v>
      </c>
      <c r="I558">
        <v>269</v>
      </c>
      <c r="J558" t="s">
        <v>7290</v>
      </c>
      <c r="K558" t="s">
        <v>7266</v>
      </c>
      <c r="L558" t="s">
        <v>7363</v>
      </c>
      <c r="M558" t="s">
        <v>7412</v>
      </c>
      <c r="N558" t="s">
        <v>7424</v>
      </c>
      <c r="P558" t="b">
        <f>'Completed Species'!B558=B558</f>
        <v>1</v>
      </c>
      <c r="Q558" s="27">
        <f t="shared" si="8"/>
        <v>0</v>
      </c>
    </row>
    <row r="559" spans="1:17" x14ac:dyDescent="0.25">
      <c r="A559">
        <v>558</v>
      </c>
      <c r="B559" t="s">
        <v>5382</v>
      </c>
      <c r="C559">
        <v>70</v>
      </c>
      <c r="D559">
        <v>60</v>
      </c>
      <c r="E559">
        <v>62</v>
      </c>
      <c r="F559">
        <v>80</v>
      </c>
      <c r="G559">
        <v>100</v>
      </c>
      <c r="H559">
        <v>82</v>
      </c>
      <c r="I559">
        <v>454</v>
      </c>
      <c r="J559" t="s">
        <v>7290</v>
      </c>
      <c r="K559" t="s">
        <v>7266</v>
      </c>
      <c r="L559" t="s">
        <v>7363</v>
      </c>
      <c r="M559" t="s">
        <v>7412</v>
      </c>
      <c r="N559" t="s">
        <v>7424</v>
      </c>
      <c r="P559" t="b">
        <f>'Completed Species'!B559=B559</f>
        <v>1</v>
      </c>
      <c r="Q559" s="27">
        <f t="shared" si="8"/>
        <v>0</v>
      </c>
    </row>
    <row r="560" spans="1:17" x14ac:dyDescent="0.25">
      <c r="A560">
        <v>559</v>
      </c>
      <c r="B560" t="s">
        <v>5388</v>
      </c>
      <c r="C560">
        <v>73</v>
      </c>
      <c r="D560">
        <v>115</v>
      </c>
      <c r="E560">
        <v>62</v>
      </c>
      <c r="F560">
        <v>85</v>
      </c>
      <c r="G560">
        <v>65</v>
      </c>
      <c r="H560">
        <v>65</v>
      </c>
      <c r="I560">
        <v>465</v>
      </c>
      <c r="J560" t="s">
        <v>7282</v>
      </c>
      <c r="L560" t="s">
        <v>7456</v>
      </c>
      <c r="M560" t="s">
        <v>7466</v>
      </c>
      <c r="N560" t="s">
        <v>8490</v>
      </c>
      <c r="P560" t="b">
        <f>'Completed Species'!B560=B560</f>
        <v>1</v>
      </c>
      <c r="Q560" s="27">
        <f t="shared" si="8"/>
        <v>0</v>
      </c>
    </row>
    <row r="561" spans="1:17" x14ac:dyDescent="0.25">
      <c r="A561">
        <v>560</v>
      </c>
      <c r="B561" t="s">
        <v>5398</v>
      </c>
      <c r="C561">
        <v>35</v>
      </c>
      <c r="D561">
        <v>34</v>
      </c>
      <c r="E561">
        <v>105</v>
      </c>
      <c r="F561">
        <v>32</v>
      </c>
      <c r="G561">
        <v>34</v>
      </c>
      <c r="H561">
        <v>105</v>
      </c>
      <c r="I561">
        <v>345</v>
      </c>
      <c r="J561" t="s">
        <v>7263</v>
      </c>
      <c r="L561" t="s">
        <v>7421</v>
      </c>
      <c r="M561" t="s">
        <v>7389</v>
      </c>
      <c r="N561" t="s">
        <v>7393</v>
      </c>
      <c r="P561" t="b">
        <f>'Completed Species'!B561=B561</f>
        <v>1</v>
      </c>
      <c r="Q561" s="27">
        <f t="shared" si="8"/>
        <v>0</v>
      </c>
    </row>
    <row r="562" spans="1:17" x14ac:dyDescent="0.25">
      <c r="A562">
        <v>561</v>
      </c>
      <c r="B562" t="s">
        <v>5411</v>
      </c>
      <c r="C562">
        <v>75</v>
      </c>
      <c r="D562">
        <v>134</v>
      </c>
      <c r="E562">
        <v>55</v>
      </c>
      <c r="F562">
        <v>112</v>
      </c>
      <c r="G562">
        <v>54</v>
      </c>
      <c r="H562">
        <v>55</v>
      </c>
      <c r="I562">
        <v>485</v>
      </c>
      <c r="J562" t="s">
        <v>7279</v>
      </c>
      <c r="K562" t="s">
        <v>7296</v>
      </c>
      <c r="L562" t="s">
        <v>7357</v>
      </c>
      <c r="M562" t="s">
        <v>7316</v>
      </c>
      <c r="N562" t="s">
        <v>7320</v>
      </c>
      <c r="P562" t="b">
        <f>'Completed Species'!B562=B562</f>
        <v>1</v>
      </c>
      <c r="Q562" s="27">
        <f t="shared" si="8"/>
        <v>0</v>
      </c>
    </row>
    <row r="563" spans="1:17" x14ac:dyDescent="0.25">
      <c r="A563">
        <v>562</v>
      </c>
      <c r="B563" t="s">
        <v>5420</v>
      </c>
      <c r="C563">
        <v>105</v>
      </c>
      <c r="D563">
        <v>54</v>
      </c>
      <c r="E563">
        <v>65</v>
      </c>
      <c r="F563">
        <v>52</v>
      </c>
      <c r="G563">
        <v>134</v>
      </c>
      <c r="H563">
        <v>75</v>
      </c>
      <c r="I563">
        <v>485</v>
      </c>
      <c r="J563" t="s">
        <v>7279</v>
      </c>
      <c r="K563" t="s">
        <v>7306</v>
      </c>
      <c r="L563" t="s">
        <v>7395</v>
      </c>
      <c r="M563" t="s">
        <v>7327</v>
      </c>
      <c r="N563" t="s">
        <v>8443</v>
      </c>
      <c r="P563" t="b">
        <f>'Completed Species'!B563=B563</f>
        <v>1</v>
      </c>
      <c r="Q563" s="27">
        <f t="shared" si="8"/>
        <v>0</v>
      </c>
    </row>
    <row r="564" spans="1:17" x14ac:dyDescent="0.25">
      <c r="A564">
        <v>563</v>
      </c>
      <c r="B564" t="s">
        <v>5428</v>
      </c>
      <c r="C564">
        <v>40</v>
      </c>
      <c r="D564">
        <v>65</v>
      </c>
      <c r="E564">
        <v>70</v>
      </c>
      <c r="F564">
        <v>30</v>
      </c>
      <c r="G564">
        <v>35</v>
      </c>
      <c r="H564">
        <v>60</v>
      </c>
      <c r="I564">
        <v>300</v>
      </c>
      <c r="J564" t="s">
        <v>7288</v>
      </c>
      <c r="K564" t="s">
        <v>7278</v>
      </c>
      <c r="L564" t="s">
        <v>7366</v>
      </c>
      <c r="M564" t="s">
        <v>7396</v>
      </c>
      <c r="N564" t="s">
        <v>8490</v>
      </c>
      <c r="P564" t="b">
        <f>'Completed Species'!B564=B564</f>
        <v>1</v>
      </c>
      <c r="Q564" s="27">
        <f t="shared" si="8"/>
        <v>0</v>
      </c>
    </row>
    <row r="565" spans="1:17" x14ac:dyDescent="0.25">
      <c r="A565">
        <v>564</v>
      </c>
      <c r="B565" t="s">
        <v>5438</v>
      </c>
      <c r="C565">
        <v>60</v>
      </c>
      <c r="D565">
        <v>90</v>
      </c>
      <c r="E565">
        <v>95</v>
      </c>
      <c r="F565">
        <v>50</v>
      </c>
      <c r="G565">
        <v>60</v>
      </c>
      <c r="H565">
        <v>85</v>
      </c>
      <c r="I565">
        <v>440</v>
      </c>
      <c r="J565" t="s">
        <v>7288</v>
      </c>
      <c r="K565" t="s">
        <v>7278</v>
      </c>
      <c r="L565" t="s">
        <v>7366</v>
      </c>
      <c r="M565" t="s">
        <v>7396</v>
      </c>
      <c r="N565" t="s">
        <v>8490</v>
      </c>
      <c r="P565" t="b">
        <f>'Completed Species'!B565=B565</f>
        <v>1</v>
      </c>
      <c r="Q565" s="27">
        <f t="shared" si="8"/>
        <v>0</v>
      </c>
    </row>
    <row r="566" spans="1:17" x14ac:dyDescent="0.25">
      <c r="A566">
        <v>565</v>
      </c>
      <c r="B566" t="s">
        <v>5444</v>
      </c>
      <c r="C566">
        <v>60</v>
      </c>
      <c r="D566">
        <v>110</v>
      </c>
      <c r="E566">
        <v>115</v>
      </c>
      <c r="F566">
        <v>90</v>
      </c>
      <c r="G566">
        <v>60</v>
      </c>
      <c r="H566">
        <v>85</v>
      </c>
      <c r="I566">
        <v>520</v>
      </c>
      <c r="J566" t="s">
        <v>7288</v>
      </c>
      <c r="K566" t="s">
        <v>7278</v>
      </c>
      <c r="L566" t="s">
        <v>7366</v>
      </c>
      <c r="M566" t="s">
        <v>7396</v>
      </c>
      <c r="N566" t="s">
        <v>8490</v>
      </c>
      <c r="P566" t="b">
        <f>'Completed Species'!B566=B566</f>
        <v>1</v>
      </c>
      <c r="Q566" s="27">
        <f t="shared" si="8"/>
        <v>0</v>
      </c>
    </row>
    <row r="567" spans="1:17" x14ac:dyDescent="0.25">
      <c r="A567">
        <v>566</v>
      </c>
      <c r="B567" t="s">
        <v>5450</v>
      </c>
      <c r="C567">
        <v>80</v>
      </c>
      <c r="D567">
        <v>70</v>
      </c>
      <c r="E567">
        <v>65</v>
      </c>
      <c r="F567">
        <v>30</v>
      </c>
      <c r="G567">
        <v>15</v>
      </c>
      <c r="H567">
        <v>55</v>
      </c>
      <c r="I567">
        <v>315</v>
      </c>
      <c r="J567" t="s">
        <v>7290</v>
      </c>
      <c r="K567" t="s">
        <v>7288</v>
      </c>
      <c r="L567" t="s">
        <v>8507</v>
      </c>
      <c r="M567" t="s">
        <v>7467</v>
      </c>
      <c r="N567" t="s">
        <v>8457</v>
      </c>
      <c r="P567" t="b">
        <f>'Completed Species'!B567=B567</f>
        <v>1</v>
      </c>
      <c r="Q567" s="27">
        <f t="shared" si="8"/>
        <v>0</v>
      </c>
    </row>
    <row r="568" spans="1:17" x14ac:dyDescent="0.25">
      <c r="A568">
        <v>567</v>
      </c>
      <c r="B568" t="s">
        <v>5461</v>
      </c>
      <c r="C568">
        <v>110</v>
      </c>
      <c r="D568">
        <v>130</v>
      </c>
      <c r="E568">
        <v>80</v>
      </c>
      <c r="F568">
        <v>55</v>
      </c>
      <c r="G568">
        <v>25</v>
      </c>
      <c r="H568">
        <v>80</v>
      </c>
      <c r="I568">
        <v>480</v>
      </c>
      <c r="J568" t="s">
        <v>7290</v>
      </c>
      <c r="K568" t="s">
        <v>7288</v>
      </c>
      <c r="L568" t="s">
        <v>8507</v>
      </c>
      <c r="M568" t="s">
        <v>7467</v>
      </c>
      <c r="N568" t="s">
        <v>8429</v>
      </c>
      <c r="P568" t="b">
        <f>'Completed Species'!B568=B568</f>
        <v>1</v>
      </c>
      <c r="Q568" s="27">
        <f t="shared" si="8"/>
        <v>0</v>
      </c>
    </row>
    <row r="569" spans="1:17" x14ac:dyDescent="0.25">
      <c r="A569">
        <v>568</v>
      </c>
      <c r="B569" t="s">
        <v>5469</v>
      </c>
      <c r="C569">
        <v>55</v>
      </c>
      <c r="D569">
        <v>32</v>
      </c>
      <c r="E569">
        <v>65</v>
      </c>
      <c r="F569">
        <v>65</v>
      </c>
      <c r="G569">
        <v>68</v>
      </c>
      <c r="H569">
        <v>60</v>
      </c>
      <c r="I569">
        <v>345</v>
      </c>
      <c r="J569" t="s">
        <v>7290</v>
      </c>
      <c r="K569" t="s">
        <v>7336</v>
      </c>
      <c r="L569" t="s">
        <v>7478</v>
      </c>
      <c r="M569" t="s">
        <v>7331</v>
      </c>
      <c r="N569" t="s">
        <v>7457</v>
      </c>
      <c r="P569" t="b">
        <f>'Completed Species'!B569=B569</f>
        <v>1</v>
      </c>
      <c r="Q569" s="27">
        <f t="shared" si="8"/>
        <v>0</v>
      </c>
    </row>
    <row r="570" spans="1:17" x14ac:dyDescent="0.25">
      <c r="A570">
        <v>569</v>
      </c>
      <c r="B570" t="s">
        <v>5479</v>
      </c>
      <c r="C570">
        <v>75</v>
      </c>
      <c r="D570">
        <v>42</v>
      </c>
      <c r="E570">
        <v>85</v>
      </c>
      <c r="F570">
        <v>85</v>
      </c>
      <c r="G570">
        <v>98</v>
      </c>
      <c r="H570">
        <v>100</v>
      </c>
      <c r="I570">
        <v>485</v>
      </c>
      <c r="J570" t="s">
        <v>7290</v>
      </c>
      <c r="K570" t="s">
        <v>7336</v>
      </c>
      <c r="L570" t="s">
        <v>7478</v>
      </c>
      <c r="M570" t="s">
        <v>7331</v>
      </c>
      <c r="N570" t="s">
        <v>8506</v>
      </c>
      <c r="P570" t="b">
        <f>'Completed Species'!B570=B570</f>
        <v>1</v>
      </c>
      <c r="Q570" s="27">
        <f t="shared" si="8"/>
        <v>0</v>
      </c>
    </row>
    <row r="571" spans="1:17" x14ac:dyDescent="0.25">
      <c r="A571">
        <v>570</v>
      </c>
      <c r="B571" t="s">
        <v>5484</v>
      </c>
      <c r="C571">
        <v>45</v>
      </c>
      <c r="D571">
        <v>75</v>
      </c>
      <c r="E571">
        <v>35</v>
      </c>
      <c r="F571">
        <v>95</v>
      </c>
      <c r="G571">
        <v>35</v>
      </c>
      <c r="H571">
        <v>55</v>
      </c>
      <c r="I571">
        <v>340</v>
      </c>
      <c r="J571" t="s">
        <v>7279</v>
      </c>
      <c r="K571" t="s">
        <v>7266</v>
      </c>
      <c r="L571" t="s">
        <v>7457</v>
      </c>
      <c r="M571" t="s">
        <v>10121</v>
      </c>
      <c r="N571" t="s">
        <v>8505</v>
      </c>
      <c r="P571" t="b">
        <f>'Completed Species'!B571=B571</f>
        <v>1</v>
      </c>
      <c r="Q571" s="27">
        <f t="shared" si="8"/>
        <v>0</v>
      </c>
    </row>
    <row r="572" spans="1:17" x14ac:dyDescent="0.25">
      <c r="A572">
        <v>571</v>
      </c>
      <c r="B572" t="s">
        <v>5495</v>
      </c>
      <c r="C572">
        <v>70</v>
      </c>
      <c r="D572">
        <v>100</v>
      </c>
      <c r="E572">
        <v>60</v>
      </c>
      <c r="F572">
        <v>125</v>
      </c>
      <c r="G572">
        <v>60</v>
      </c>
      <c r="H572">
        <v>75</v>
      </c>
      <c r="I572">
        <v>490</v>
      </c>
      <c r="J572" t="s">
        <v>7279</v>
      </c>
      <c r="K572" t="s">
        <v>7266</v>
      </c>
      <c r="L572" t="s">
        <v>7457</v>
      </c>
      <c r="M572" t="s">
        <v>10121</v>
      </c>
      <c r="N572" t="s">
        <v>8505</v>
      </c>
      <c r="P572" t="b">
        <f>'Completed Species'!B572=B572</f>
        <v>1</v>
      </c>
      <c r="Q572" s="27">
        <f t="shared" si="8"/>
        <v>0</v>
      </c>
    </row>
    <row r="573" spans="1:17" x14ac:dyDescent="0.25">
      <c r="A573">
        <v>572</v>
      </c>
      <c r="B573" t="s">
        <v>5500</v>
      </c>
      <c r="C573">
        <v>60</v>
      </c>
      <c r="D573">
        <v>70</v>
      </c>
      <c r="E573">
        <v>60</v>
      </c>
      <c r="F573">
        <v>35</v>
      </c>
      <c r="G573">
        <v>35</v>
      </c>
      <c r="H573">
        <v>45</v>
      </c>
      <c r="I573">
        <v>305</v>
      </c>
      <c r="J573" t="s">
        <v>7319</v>
      </c>
      <c r="K573" t="s">
        <v>7273</v>
      </c>
      <c r="L573" t="s">
        <v>7450</v>
      </c>
      <c r="M573" t="s">
        <v>7274</v>
      </c>
      <c r="N573" t="s">
        <v>7307</v>
      </c>
      <c r="P573" t="b">
        <f>'Completed Species'!B573=B573</f>
        <v>1</v>
      </c>
      <c r="Q573" s="27">
        <f t="shared" si="8"/>
        <v>0</v>
      </c>
    </row>
    <row r="574" spans="1:17" x14ac:dyDescent="0.25">
      <c r="A574">
        <v>573</v>
      </c>
      <c r="B574" t="s">
        <v>5508</v>
      </c>
      <c r="C574">
        <v>85</v>
      </c>
      <c r="D574">
        <v>110</v>
      </c>
      <c r="E574">
        <v>105</v>
      </c>
      <c r="F574">
        <v>40</v>
      </c>
      <c r="G574">
        <v>45</v>
      </c>
      <c r="H574">
        <v>75</v>
      </c>
      <c r="I574">
        <v>460</v>
      </c>
      <c r="J574" t="s">
        <v>7319</v>
      </c>
      <c r="K574" t="s">
        <v>7273</v>
      </c>
      <c r="L574" t="s">
        <v>7450</v>
      </c>
      <c r="M574" t="s">
        <v>7274</v>
      </c>
      <c r="N574" t="s">
        <v>7307</v>
      </c>
      <c r="P574" t="b">
        <f>'Completed Species'!B574=B574</f>
        <v>1</v>
      </c>
      <c r="Q574" s="27">
        <f t="shared" si="8"/>
        <v>0</v>
      </c>
    </row>
    <row r="575" spans="1:17" x14ac:dyDescent="0.25">
      <c r="A575">
        <v>574</v>
      </c>
      <c r="B575" t="s">
        <v>5513</v>
      </c>
      <c r="C575">
        <v>54</v>
      </c>
      <c r="D575">
        <v>35</v>
      </c>
      <c r="E575">
        <v>49</v>
      </c>
      <c r="F575">
        <v>55</v>
      </c>
      <c r="G575">
        <v>67</v>
      </c>
      <c r="H575">
        <v>46</v>
      </c>
      <c r="I575">
        <v>306</v>
      </c>
      <c r="J575" t="s">
        <v>7273</v>
      </c>
      <c r="K575" t="s">
        <v>7263</v>
      </c>
      <c r="L575" t="s">
        <v>7275</v>
      </c>
      <c r="M575" t="s">
        <v>7421</v>
      </c>
      <c r="N575" t="s">
        <v>7466</v>
      </c>
      <c r="P575" t="b">
        <f>'Completed Species'!B575=B575</f>
        <v>1</v>
      </c>
      <c r="Q575" s="27">
        <f t="shared" si="8"/>
        <v>0</v>
      </c>
    </row>
    <row r="576" spans="1:17" x14ac:dyDescent="0.25">
      <c r="A576">
        <v>575</v>
      </c>
      <c r="B576" t="s">
        <v>5524</v>
      </c>
      <c r="C576">
        <v>105</v>
      </c>
      <c r="D576">
        <v>60</v>
      </c>
      <c r="E576">
        <v>60</v>
      </c>
      <c r="F576">
        <v>80</v>
      </c>
      <c r="G576">
        <v>115</v>
      </c>
      <c r="H576">
        <v>80</v>
      </c>
      <c r="I576">
        <v>500</v>
      </c>
      <c r="J576" t="s">
        <v>7273</v>
      </c>
      <c r="K576" t="s">
        <v>7263</v>
      </c>
      <c r="L576" t="s">
        <v>7275</v>
      </c>
      <c r="M576" t="s">
        <v>7421</v>
      </c>
      <c r="N576" t="s">
        <v>7466</v>
      </c>
      <c r="P576" t="b">
        <f>'Completed Species'!B576=B576</f>
        <v>1</v>
      </c>
      <c r="Q576" s="27">
        <f t="shared" si="8"/>
        <v>0</v>
      </c>
    </row>
    <row r="577" spans="1:17" x14ac:dyDescent="0.25">
      <c r="A577">
        <v>576</v>
      </c>
      <c r="B577" t="s">
        <v>5532</v>
      </c>
      <c r="C577">
        <v>41</v>
      </c>
      <c r="D577">
        <v>63</v>
      </c>
      <c r="E577">
        <v>50</v>
      </c>
      <c r="F577">
        <v>76</v>
      </c>
      <c r="G577">
        <v>30</v>
      </c>
      <c r="H577">
        <v>40</v>
      </c>
      <c r="I577">
        <v>300</v>
      </c>
      <c r="J577" t="s">
        <v>7279</v>
      </c>
      <c r="K577" t="s">
        <v>7329</v>
      </c>
      <c r="L577" t="s">
        <v>7344</v>
      </c>
      <c r="M577" t="s">
        <v>7411</v>
      </c>
      <c r="N577" t="s">
        <v>7447</v>
      </c>
      <c r="P577" t="b">
        <f>'Completed Species'!B577=B577</f>
        <v>1</v>
      </c>
      <c r="Q577" s="27">
        <f t="shared" si="8"/>
        <v>0</v>
      </c>
    </row>
    <row r="578" spans="1:17" x14ac:dyDescent="0.25">
      <c r="A578">
        <v>577</v>
      </c>
      <c r="B578" t="s">
        <v>5543</v>
      </c>
      <c r="C578">
        <v>61</v>
      </c>
      <c r="D578">
        <v>103</v>
      </c>
      <c r="E578">
        <v>75</v>
      </c>
      <c r="F578">
        <v>121</v>
      </c>
      <c r="G578">
        <v>60</v>
      </c>
      <c r="H578">
        <v>70</v>
      </c>
      <c r="I578">
        <v>490</v>
      </c>
      <c r="J578" t="s">
        <v>7279</v>
      </c>
      <c r="K578" t="s">
        <v>7329</v>
      </c>
      <c r="L578" t="s">
        <v>7344</v>
      </c>
      <c r="M578" t="s">
        <v>7411</v>
      </c>
      <c r="N578" t="s">
        <v>7447</v>
      </c>
      <c r="P578" t="b">
        <f>'Completed Species'!B578=B578</f>
        <v>1</v>
      </c>
      <c r="Q578" s="27">
        <f t="shared" si="8"/>
        <v>0</v>
      </c>
    </row>
    <row r="579" spans="1:17" x14ac:dyDescent="0.25">
      <c r="A579">
        <v>578</v>
      </c>
      <c r="B579" t="s">
        <v>5549</v>
      </c>
      <c r="C579">
        <v>50</v>
      </c>
      <c r="D579">
        <v>35</v>
      </c>
      <c r="E579">
        <v>55</v>
      </c>
      <c r="F579">
        <v>55</v>
      </c>
      <c r="G579">
        <v>65</v>
      </c>
      <c r="H579">
        <v>55</v>
      </c>
      <c r="I579">
        <v>315</v>
      </c>
      <c r="J579" t="s">
        <v>7315</v>
      </c>
      <c r="K579" t="s">
        <v>7263</v>
      </c>
      <c r="L579" t="s">
        <v>7475</v>
      </c>
      <c r="M579" t="s">
        <v>7316</v>
      </c>
      <c r="N579" t="s">
        <v>8477</v>
      </c>
      <c r="P579" t="b">
        <f>'Completed Species'!B579=B579</f>
        <v>1</v>
      </c>
      <c r="Q579" s="27">
        <f t="shared" ref="Q579:Q642" si="9">SUM(C579:H579)-I579</f>
        <v>0</v>
      </c>
    </row>
    <row r="580" spans="1:17" x14ac:dyDescent="0.25">
      <c r="A580">
        <v>579</v>
      </c>
      <c r="B580" t="s">
        <v>5561</v>
      </c>
      <c r="C580">
        <v>65</v>
      </c>
      <c r="D580">
        <v>50</v>
      </c>
      <c r="E580">
        <v>75</v>
      </c>
      <c r="F580">
        <v>75</v>
      </c>
      <c r="G580">
        <v>85</v>
      </c>
      <c r="H580">
        <v>75</v>
      </c>
      <c r="I580">
        <v>425</v>
      </c>
      <c r="J580" t="s">
        <v>7315</v>
      </c>
      <c r="K580" t="s">
        <v>7263</v>
      </c>
      <c r="L580" t="s">
        <v>7475</v>
      </c>
      <c r="M580" t="s">
        <v>7316</v>
      </c>
      <c r="N580" t="s">
        <v>8477</v>
      </c>
      <c r="P580" t="b">
        <f>'Completed Species'!B580=B580</f>
        <v>1</v>
      </c>
      <c r="Q580" s="27">
        <f t="shared" si="9"/>
        <v>0</v>
      </c>
    </row>
    <row r="581" spans="1:17" x14ac:dyDescent="0.25">
      <c r="A581">
        <v>580</v>
      </c>
      <c r="B581" t="s">
        <v>5568</v>
      </c>
      <c r="C581">
        <v>75</v>
      </c>
      <c r="D581">
        <v>60</v>
      </c>
      <c r="E581">
        <v>85</v>
      </c>
      <c r="F581">
        <v>90</v>
      </c>
      <c r="G581">
        <v>105</v>
      </c>
      <c r="H581">
        <v>90</v>
      </c>
      <c r="I581">
        <v>505</v>
      </c>
      <c r="J581" t="s">
        <v>7315</v>
      </c>
      <c r="K581" t="s">
        <v>7263</v>
      </c>
      <c r="L581" t="s">
        <v>7475</v>
      </c>
      <c r="M581" t="s">
        <v>7316</v>
      </c>
      <c r="N581" t="s">
        <v>8477</v>
      </c>
      <c r="P581" t="b">
        <f>'Completed Species'!B581=B581</f>
        <v>1</v>
      </c>
      <c r="Q581" s="27">
        <f t="shared" si="9"/>
        <v>0</v>
      </c>
    </row>
    <row r="582" spans="1:17" x14ac:dyDescent="0.25">
      <c r="A582">
        <v>581</v>
      </c>
      <c r="B582" t="s">
        <v>5574</v>
      </c>
      <c r="C582">
        <v>85</v>
      </c>
      <c r="D582">
        <v>65</v>
      </c>
      <c r="E582">
        <v>90</v>
      </c>
      <c r="F582">
        <v>75</v>
      </c>
      <c r="G582">
        <v>65</v>
      </c>
      <c r="H582">
        <v>90</v>
      </c>
      <c r="I582">
        <v>470</v>
      </c>
      <c r="J582" t="s">
        <v>7313</v>
      </c>
      <c r="L582" t="s">
        <v>8474</v>
      </c>
      <c r="M582" t="s">
        <v>7410</v>
      </c>
      <c r="N582" t="s">
        <v>8863</v>
      </c>
      <c r="P582" t="b">
        <f>'Completed Species'!B582=B582</f>
        <v>1</v>
      </c>
      <c r="Q582" s="27">
        <f t="shared" si="9"/>
        <v>0</v>
      </c>
    </row>
    <row r="583" spans="1:17" x14ac:dyDescent="0.25">
      <c r="A583">
        <v>582</v>
      </c>
      <c r="B583" t="s">
        <v>5583</v>
      </c>
      <c r="C583">
        <v>45</v>
      </c>
      <c r="D583">
        <v>15</v>
      </c>
      <c r="E583">
        <v>30</v>
      </c>
      <c r="F583">
        <v>65</v>
      </c>
      <c r="G583">
        <v>85</v>
      </c>
      <c r="H583">
        <v>65</v>
      </c>
      <c r="I583">
        <v>305</v>
      </c>
      <c r="J583" t="s">
        <v>7288</v>
      </c>
      <c r="K583" t="s">
        <v>7319</v>
      </c>
      <c r="L583" t="s">
        <v>7270</v>
      </c>
      <c r="M583" t="s">
        <v>7435</v>
      </c>
      <c r="N583" t="s">
        <v>8487</v>
      </c>
      <c r="P583" t="b">
        <f>'Completed Species'!B583=B583</f>
        <v>1</v>
      </c>
      <c r="Q583" s="27">
        <f t="shared" si="9"/>
        <v>0</v>
      </c>
    </row>
    <row r="584" spans="1:17" x14ac:dyDescent="0.25">
      <c r="A584">
        <v>583</v>
      </c>
      <c r="B584" t="s">
        <v>5594</v>
      </c>
      <c r="C584">
        <v>85</v>
      </c>
      <c r="D584">
        <v>35</v>
      </c>
      <c r="E584">
        <v>50</v>
      </c>
      <c r="F584">
        <v>95</v>
      </c>
      <c r="G584">
        <v>95</v>
      </c>
      <c r="H584">
        <v>95</v>
      </c>
      <c r="I584">
        <v>455</v>
      </c>
      <c r="J584" t="s">
        <v>7288</v>
      </c>
      <c r="K584" t="s">
        <v>7319</v>
      </c>
      <c r="L584" t="s">
        <v>7270</v>
      </c>
      <c r="M584" t="s">
        <v>7435</v>
      </c>
      <c r="N584" t="s">
        <v>8487</v>
      </c>
      <c r="P584" t="b">
        <f>'Completed Species'!B584=B584</f>
        <v>1</v>
      </c>
      <c r="Q584" s="27">
        <f t="shared" si="9"/>
        <v>0</v>
      </c>
    </row>
    <row r="585" spans="1:17" x14ac:dyDescent="0.25">
      <c r="A585">
        <v>584</v>
      </c>
      <c r="B585" t="s">
        <v>5600</v>
      </c>
      <c r="C585">
        <v>38</v>
      </c>
      <c r="D585">
        <v>41</v>
      </c>
      <c r="E585">
        <v>30</v>
      </c>
      <c r="F585">
        <v>60</v>
      </c>
      <c r="G585">
        <v>30</v>
      </c>
      <c r="H585">
        <v>41</v>
      </c>
      <c r="I585">
        <v>240</v>
      </c>
      <c r="J585" t="s">
        <v>7317</v>
      </c>
      <c r="K585" t="s">
        <v>7296</v>
      </c>
      <c r="L585" t="s">
        <v>9778</v>
      </c>
      <c r="M585" t="s">
        <v>8476</v>
      </c>
      <c r="N585" t="s">
        <v>7390</v>
      </c>
      <c r="P585" t="b">
        <f>'Completed Species'!B585=B585</f>
        <v>1</v>
      </c>
      <c r="Q585" s="27">
        <f t="shared" si="9"/>
        <v>0</v>
      </c>
    </row>
    <row r="586" spans="1:17" x14ac:dyDescent="0.25">
      <c r="A586">
        <v>585</v>
      </c>
      <c r="B586" t="s">
        <v>5614</v>
      </c>
      <c r="C586">
        <v>78</v>
      </c>
      <c r="D586">
        <v>70</v>
      </c>
      <c r="E586">
        <v>61</v>
      </c>
      <c r="F586">
        <v>100</v>
      </c>
      <c r="G586">
        <v>50</v>
      </c>
      <c r="H586">
        <v>61</v>
      </c>
      <c r="I586">
        <v>420</v>
      </c>
      <c r="J586" t="s">
        <v>7317</v>
      </c>
      <c r="K586" t="s">
        <v>7296</v>
      </c>
      <c r="L586" t="s">
        <v>9778</v>
      </c>
      <c r="M586" t="s">
        <v>8476</v>
      </c>
      <c r="N586" t="s">
        <v>7390</v>
      </c>
      <c r="P586" t="b">
        <f>'Completed Species'!B586=B586</f>
        <v>1</v>
      </c>
      <c r="Q586" s="27">
        <f t="shared" si="9"/>
        <v>0</v>
      </c>
    </row>
    <row r="587" spans="1:17" x14ac:dyDescent="0.25">
      <c r="A587">
        <v>586</v>
      </c>
      <c r="B587" t="s">
        <v>5623</v>
      </c>
      <c r="C587">
        <v>93</v>
      </c>
      <c r="D587">
        <v>101</v>
      </c>
      <c r="E587">
        <v>90</v>
      </c>
      <c r="F587">
        <v>105</v>
      </c>
      <c r="G587">
        <v>60</v>
      </c>
      <c r="H587">
        <v>71</v>
      </c>
      <c r="I587">
        <v>520</v>
      </c>
      <c r="J587" t="s">
        <v>7317</v>
      </c>
      <c r="K587" t="s">
        <v>7296</v>
      </c>
      <c r="L587" t="s">
        <v>9778</v>
      </c>
      <c r="M587" t="s">
        <v>8476</v>
      </c>
      <c r="N587" t="s">
        <v>7390</v>
      </c>
      <c r="P587" t="b">
        <f>'Completed Species'!B587=B587</f>
        <v>1</v>
      </c>
      <c r="Q587" s="27">
        <f t="shared" si="9"/>
        <v>0</v>
      </c>
    </row>
    <row r="588" spans="1:17" x14ac:dyDescent="0.25">
      <c r="A588">
        <v>587</v>
      </c>
      <c r="B588" t="s">
        <v>8894</v>
      </c>
      <c r="C588">
        <v>60</v>
      </c>
      <c r="D588">
        <v>45</v>
      </c>
      <c r="E588">
        <v>55</v>
      </c>
      <c r="F588">
        <v>95</v>
      </c>
      <c r="G588">
        <v>125</v>
      </c>
      <c r="H588">
        <v>95</v>
      </c>
      <c r="I588">
        <v>475</v>
      </c>
      <c r="J588" t="s">
        <v>7272</v>
      </c>
      <c r="L588" t="s">
        <v>7430</v>
      </c>
      <c r="M588" t="s">
        <v>14939</v>
      </c>
      <c r="N588" t="s">
        <v>7280</v>
      </c>
      <c r="P588" t="b">
        <f>'Completed Species'!B588=B588</f>
        <v>1</v>
      </c>
      <c r="Q588" s="27">
        <f t="shared" si="9"/>
        <v>0</v>
      </c>
    </row>
    <row r="589" spans="1:17" x14ac:dyDescent="0.25">
      <c r="A589">
        <v>588</v>
      </c>
      <c r="B589" t="s">
        <v>5644</v>
      </c>
      <c r="C589">
        <v>67</v>
      </c>
      <c r="D589">
        <v>105</v>
      </c>
      <c r="E589">
        <v>40</v>
      </c>
      <c r="F589">
        <v>78</v>
      </c>
      <c r="G589">
        <v>30</v>
      </c>
      <c r="H589">
        <v>30</v>
      </c>
      <c r="I589">
        <v>350</v>
      </c>
      <c r="J589" t="s">
        <v>7309</v>
      </c>
      <c r="L589" t="s">
        <v>7350</v>
      </c>
      <c r="M589" t="s">
        <v>7442</v>
      </c>
      <c r="N589" t="s">
        <v>7275</v>
      </c>
      <c r="P589" t="b">
        <f>'Completed Species'!B589=B589</f>
        <v>1</v>
      </c>
      <c r="Q589" s="27">
        <f t="shared" si="9"/>
        <v>0</v>
      </c>
    </row>
    <row r="590" spans="1:17" x14ac:dyDescent="0.25">
      <c r="A590">
        <v>589</v>
      </c>
      <c r="B590" t="s">
        <v>5654</v>
      </c>
      <c r="C590">
        <v>87</v>
      </c>
      <c r="D590">
        <v>145</v>
      </c>
      <c r="E590">
        <v>60</v>
      </c>
      <c r="F590">
        <v>108</v>
      </c>
      <c r="G590">
        <v>45</v>
      </c>
      <c r="H590">
        <v>50</v>
      </c>
      <c r="I590">
        <v>495</v>
      </c>
      <c r="J590" t="s">
        <v>7309</v>
      </c>
      <c r="K590" t="s">
        <v>7296</v>
      </c>
      <c r="L590" t="s">
        <v>7350</v>
      </c>
      <c r="M590" t="s">
        <v>7442</v>
      </c>
      <c r="N590" t="s">
        <v>7275</v>
      </c>
      <c r="P590" t="b">
        <f>'Completed Species'!B590=B590</f>
        <v>1</v>
      </c>
      <c r="Q590" s="27">
        <f t="shared" si="9"/>
        <v>0</v>
      </c>
    </row>
    <row r="591" spans="1:17" x14ac:dyDescent="0.25">
      <c r="A591">
        <v>590</v>
      </c>
      <c r="B591" t="s">
        <v>5661</v>
      </c>
      <c r="C591">
        <v>58</v>
      </c>
      <c r="D591">
        <v>55</v>
      </c>
      <c r="E591">
        <v>35</v>
      </c>
      <c r="F591">
        <v>67</v>
      </c>
      <c r="G591">
        <v>40</v>
      </c>
      <c r="H591">
        <v>45</v>
      </c>
      <c r="I591">
        <v>300</v>
      </c>
      <c r="J591" t="s">
        <v>7279</v>
      </c>
      <c r="K591" t="s">
        <v>7309</v>
      </c>
      <c r="L591" t="s">
        <v>7452</v>
      </c>
      <c r="M591" t="s">
        <v>8505</v>
      </c>
      <c r="N591" t="s">
        <v>7350</v>
      </c>
      <c r="P591" t="b">
        <f>'Completed Species'!B591=B591</f>
        <v>1</v>
      </c>
      <c r="Q591" s="27">
        <f t="shared" si="9"/>
        <v>0</v>
      </c>
    </row>
    <row r="592" spans="1:17" x14ac:dyDescent="0.25">
      <c r="A592">
        <v>591</v>
      </c>
      <c r="B592" t="s">
        <v>5671</v>
      </c>
      <c r="C592">
        <v>77</v>
      </c>
      <c r="D592">
        <v>68</v>
      </c>
      <c r="E592">
        <v>60</v>
      </c>
      <c r="F592">
        <v>90</v>
      </c>
      <c r="G592">
        <v>50</v>
      </c>
      <c r="H592">
        <v>65</v>
      </c>
      <c r="I592">
        <v>410</v>
      </c>
      <c r="J592" t="s">
        <v>7279</v>
      </c>
      <c r="K592" t="s">
        <v>7309</v>
      </c>
      <c r="L592" t="s">
        <v>7452</v>
      </c>
      <c r="M592" t="s">
        <v>8505</v>
      </c>
      <c r="N592" t="s">
        <v>7350</v>
      </c>
      <c r="P592" t="b">
        <f>'Completed Species'!B592=B592</f>
        <v>1</v>
      </c>
      <c r="Q592" s="27">
        <f t="shared" si="9"/>
        <v>0</v>
      </c>
    </row>
    <row r="593" spans="1:17" x14ac:dyDescent="0.25">
      <c r="A593">
        <v>592</v>
      </c>
      <c r="B593" t="s">
        <v>5676</v>
      </c>
      <c r="C593">
        <v>112</v>
      </c>
      <c r="D593">
        <v>100</v>
      </c>
      <c r="E593">
        <v>90</v>
      </c>
      <c r="F593">
        <v>118</v>
      </c>
      <c r="G593">
        <v>85</v>
      </c>
      <c r="H593">
        <v>95</v>
      </c>
      <c r="I593">
        <v>600</v>
      </c>
      <c r="J593" t="s">
        <v>7279</v>
      </c>
      <c r="K593" t="s">
        <v>7309</v>
      </c>
      <c r="L593" t="s">
        <v>7452</v>
      </c>
      <c r="M593" t="s">
        <v>8505</v>
      </c>
      <c r="N593" t="s">
        <v>7350</v>
      </c>
      <c r="P593" t="b">
        <f>'Completed Species'!B593=B593</f>
        <v>1</v>
      </c>
      <c r="Q593" s="27">
        <f t="shared" si="9"/>
        <v>0</v>
      </c>
    </row>
    <row r="594" spans="1:17" x14ac:dyDescent="0.25">
      <c r="A594">
        <v>593</v>
      </c>
      <c r="B594" t="s">
        <v>5681</v>
      </c>
      <c r="C594">
        <v>65</v>
      </c>
      <c r="D594">
        <v>95</v>
      </c>
      <c r="E594">
        <v>45</v>
      </c>
      <c r="F594">
        <v>95</v>
      </c>
      <c r="G594">
        <v>45</v>
      </c>
      <c r="H594">
        <v>45</v>
      </c>
      <c r="I594">
        <v>390</v>
      </c>
      <c r="J594" t="s">
        <v>7278</v>
      </c>
      <c r="K594" t="s">
        <v>7288</v>
      </c>
      <c r="L594" t="s">
        <v>7438</v>
      </c>
      <c r="M594" t="s">
        <v>7366</v>
      </c>
      <c r="N594" t="s">
        <v>12595</v>
      </c>
      <c r="P594" t="b">
        <f>'Completed Species'!B594=B594</f>
        <v>1</v>
      </c>
      <c r="Q594" s="27">
        <f t="shared" si="9"/>
        <v>0</v>
      </c>
    </row>
    <row r="595" spans="1:17" x14ac:dyDescent="0.25">
      <c r="A595">
        <v>594</v>
      </c>
      <c r="B595" t="s">
        <v>5691</v>
      </c>
      <c r="C595">
        <v>86</v>
      </c>
      <c r="D595">
        <v>116</v>
      </c>
      <c r="E595">
        <v>66</v>
      </c>
      <c r="F595">
        <v>115</v>
      </c>
      <c r="G595">
        <v>76</v>
      </c>
      <c r="H595">
        <v>56</v>
      </c>
      <c r="I595">
        <v>515</v>
      </c>
      <c r="J595" t="s">
        <v>7278</v>
      </c>
      <c r="K595" t="s">
        <v>7288</v>
      </c>
      <c r="L595" t="s">
        <v>7438</v>
      </c>
      <c r="M595" t="s">
        <v>7366</v>
      </c>
      <c r="N595" t="s">
        <v>12595</v>
      </c>
      <c r="P595" t="b">
        <f>'Completed Species'!B595=B595</f>
        <v>1</v>
      </c>
      <c r="Q595" s="27">
        <f t="shared" si="9"/>
        <v>0</v>
      </c>
    </row>
    <row r="596" spans="1:17" x14ac:dyDescent="0.25">
      <c r="A596">
        <v>595</v>
      </c>
      <c r="B596" t="s">
        <v>9753</v>
      </c>
      <c r="C596">
        <v>45</v>
      </c>
      <c r="D596">
        <v>85</v>
      </c>
      <c r="E596">
        <v>35</v>
      </c>
      <c r="F596">
        <v>65</v>
      </c>
      <c r="G596">
        <v>35</v>
      </c>
      <c r="H596">
        <v>35</v>
      </c>
      <c r="I596">
        <v>300</v>
      </c>
      <c r="J596" t="s">
        <v>7279</v>
      </c>
      <c r="K596" t="s">
        <v>7282</v>
      </c>
      <c r="L596" t="s">
        <v>7357</v>
      </c>
      <c r="M596" t="s">
        <v>8444</v>
      </c>
      <c r="N596" t="s">
        <v>8883</v>
      </c>
      <c r="P596" t="b">
        <f>'Completed Species'!B596=B596</f>
        <v>1</v>
      </c>
      <c r="Q596" s="27">
        <f t="shared" si="9"/>
        <v>0</v>
      </c>
    </row>
    <row r="597" spans="1:17" x14ac:dyDescent="0.25">
      <c r="A597">
        <v>596</v>
      </c>
      <c r="B597" t="s">
        <v>9754</v>
      </c>
      <c r="C597">
        <v>95</v>
      </c>
      <c r="D597">
        <v>110</v>
      </c>
      <c r="E597">
        <v>75</v>
      </c>
      <c r="F597">
        <v>80</v>
      </c>
      <c r="G597">
        <v>45</v>
      </c>
      <c r="H597">
        <v>75</v>
      </c>
      <c r="I597">
        <v>480</v>
      </c>
      <c r="J597" t="s">
        <v>7279</v>
      </c>
      <c r="K597" t="s">
        <v>7282</v>
      </c>
      <c r="L597" t="s">
        <v>7434</v>
      </c>
      <c r="M597" t="s">
        <v>8444</v>
      </c>
      <c r="N597" t="s">
        <v>8883</v>
      </c>
      <c r="P597" t="b">
        <f>'Completed Species'!B597=B597</f>
        <v>1</v>
      </c>
      <c r="Q597" s="27">
        <f t="shared" si="9"/>
        <v>0</v>
      </c>
    </row>
    <row r="598" spans="1:17" x14ac:dyDescent="0.25">
      <c r="A598">
        <v>597</v>
      </c>
      <c r="B598" t="s">
        <v>5711</v>
      </c>
      <c r="C598">
        <v>80</v>
      </c>
      <c r="D598">
        <v>30</v>
      </c>
      <c r="E598">
        <v>60</v>
      </c>
      <c r="F598">
        <v>85</v>
      </c>
      <c r="G598">
        <v>105</v>
      </c>
      <c r="H598">
        <v>95</v>
      </c>
      <c r="I598">
        <v>455</v>
      </c>
      <c r="J598" t="s">
        <v>7336</v>
      </c>
      <c r="K598" t="s">
        <v>7288</v>
      </c>
      <c r="L598" t="s">
        <v>7298</v>
      </c>
      <c r="M598" t="s">
        <v>7366</v>
      </c>
      <c r="N598" t="s">
        <v>7422</v>
      </c>
      <c r="P598" t="b">
        <f>'Completed Species'!B598=B598</f>
        <v>1</v>
      </c>
      <c r="Q598" s="27">
        <f t="shared" si="9"/>
        <v>0</v>
      </c>
    </row>
    <row r="599" spans="1:17" x14ac:dyDescent="0.25">
      <c r="A599">
        <v>598</v>
      </c>
      <c r="B599" t="s">
        <v>5723</v>
      </c>
      <c r="C599">
        <v>85</v>
      </c>
      <c r="D599">
        <v>35</v>
      </c>
      <c r="E599">
        <v>60</v>
      </c>
      <c r="F599">
        <v>95</v>
      </c>
      <c r="G599">
        <v>115</v>
      </c>
      <c r="H599">
        <v>105</v>
      </c>
      <c r="I599">
        <v>495</v>
      </c>
      <c r="J599" t="s">
        <v>7336</v>
      </c>
      <c r="K599" t="s">
        <v>7288</v>
      </c>
      <c r="L599" t="s">
        <v>7298</v>
      </c>
      <c r="M599" t="s">
        <v>7366</v>
      </c>
      <c r="N599" t="s">
        <v>7422</v>
      </c>
      <c r="P599" t="b">
        <f>'Completed Species'!B599=B599</f>
        <v>1</v>
      </c>
      <c r="Q599" s="27">
        <f t="shared" si="9"/>
        <v>0</v>
      </c>
    </row>
    <row r="600" spans="1:17" x14ac:dyDescent="0.25">
      <c r="A600">
        <v>599</v>
      </c>
      <c r="B600" t="s">
        <v>5730</v>
      </c>
      <c r="C600">
        <v>70</v>
      </c>
      <c r="D600">
        <v>70</v>
      </c>
      <c r="E600">
        <v>30</v>
      </c>
      <c r="F600">
        <v>40</v>
      </c>
      <c r="G600">
        <v>60</v>
      </c>
      <c r="H600">
        <v>30</v>
      </c>
      <c r="I600">
        <v>300</v>
      </c>
      <c r="J600" t="s">
        <v>7279</v>
      </c>
      <c r="K600" t="s">
        <v>7317</v>
      </c>
      <c r="L600" t="s">
        <v>7409</v>
      </c>
      <c r="M600" t="s">
        <v>8455</v>
      </c>
      <c r="N600" t="s">
        <v>10264</v>
      </c>
      <c r="P600" t="b">
        <f>'Completed Species'!B600=B600</f>
        <v>1</v>
      </c>
      <c r="Q600" s="27">
        <f t="shared" si="9"/>
        <v>0</v>
      </c>
    </row>
    <row r="601" spans="1:17" x14ac:dyDescent="0.25">
      <c r="A601">
        <v>600</v>
      </c>
      <c r="B601" t="s">
        <v>5741</v>
      </c>
      <c r="C601">
        <v>80</v>
      </c>
      <c r="D601">
        <v>80</v>
      </c>
      <c r="E601">
        <v>55</v>
      </c>
      <c r="F601">
        <v>65</v>
      </c>
      <c r="G601">
        <v>65</v>
      </c>
      <c r="H601">
        <v>40</v>
      </c>
      <c r="I601">
        <v>385</v>
      </c>
      <c r="J601" t="s">
        <v>7279</v>
      </c>
      <c r="K601" t="s">
        <v>7317</v>
      </c>
      <c r="L601" t="s">
        <v>7409</v>
      </c>
      <c r="M601" t="s">
        <v>8455</v>
      </c>
      <c r="N601" t="s">
        <v>10264</v>
      </c>
      <c r="P601" t="b">
        <f>'Completed Species'!B601=B601</f>
        <v>1</v>
      </c>
      <c r="Q601" s="27">
        <f t="shared" si="9"/>
        <v>0</v>
      </c>
    </row>
    <row r="602" spans="1:17" x14ac:dyDescent="0.25">
      <c r="A602">
        <v>601</v>
      </c>
      <c r="B602" t="s">
        <v>5749</v>
      </c>
      <c r="C602">
        <v>105</v>
      </c>
      <c r="D602">
        <v>95</v>
      </c>
      <c r="E602">
        <v>75</v>
      </c>
      <c r="F602">
        <v>70</v>
      </c>
      <c r="G602">
        <v>90</v>
      </c>
      <c r="H602">
        <v>75</v>
      </c>
      <c r="I602">
        <v>510</v>
      </c>
      <c r="J602" t="s">
        <v>7279</v>
      </c>
      <c r="K602" t="s">
        <v>7317</v>
      </c>
      <c r="L602" t="s">
        <v>7409</v>
      </c>
      <c r="M602" t="s">
        <v>14449</v>
      </c>
      <c r="N602" t="s">
        <v>10264</v>
      </c>
      <c r="P602" t="b">
        <f>'Completed Species'!B602=B602</f>
        <v>1</v>
      </c>
      <c r="Q602" s="27">
        <f t="shared" si="9"/>
        <v>0</v>
      </c>
    </row>
    <row r="603" spans="1:17" x14ac:dyDescent="0.25">
      <c r="A603">
        <v>602</v>
      </c>
      <c r="B603" t="s">
        <v>5755</v>
      </c>
      <c r="C603">
        <v>90</v>
      </c>
      <c r="D603">
        <v>110</v>
      </c>
      <c r="E603">
        <v>95</v>
      </c>
      <c r="F603">
        <v>70</v>
      </c>
      <c r="G603">
        <v>55</v>
      </c>
      <c r="H603">
        <v>80</v>
      </c>
      <c r="I603">
        <v>500</v>
      </c>
      <c r="J603" t="s">
        <v>7279</v>
      </c>
      <c r="K603" t="s">
        <v>7315</v>
      </c>
      <c r="L603" t="s">
        <v>14939</v>
      </c>
      <c r="M603" t="s">
        <v>8485</v>
      </c>
      <c r="N603" t="s">
        <v>7442</v>
      </c>
      <c r="P603" t="b">
        <f>'Completed Species'!B603=B603</f>
        <v>1</v>
      </c>
      <c r="Q603" s="27">
        <f t="shared" si="9"/>
        <v>0</v>
      </c>
    </row>
    <row r="604" spans="1:17" x14ac:dyDescent="0.25">
      <c r="A604">
        <v>603</v>
      </c>
      <c r="B604" t="s">
        <v>5764</v>
      </c>
      <c r="C604">
        <v>43</v>
      </c>
      <c r="D604">
        <v>70</v>
      </c>
      <c r="E604">
        <v>48</v>
      </c>
      <c r="F604">
        <v>33</v>
      </c>
      <c r="G604">
        <v>40</v>
      </c>
      <c r="H604">
        <v>75</v>
      </c>
      <c r="I604">
        <v>309</v>
      </c>
      <c r="J604" t="s">
        <v>7290</v>
      </c>
      <c r="K604" t="s">
        <v>7308</v>
      </c>
      <c r="L604" t="s">
        <v>10309</v>
      </c>
      <c r="M604" t="s">
        <v>7478</v>
      </c>
      <c r="N604" t="s">
        <v>14443</v>
      </c>
      <c r="P604" t="b">
        <f>'Completed Species'!B604=B604</f>
        <v>1</v>
      </c>
      <c r="Q604" s="27">
        <f t="shared" si="9"/>
        <v>0</v>
      </c>
    </row>
    <row r="605" spans="1:17" x14ac:dyDescent="0.25">
      <c r="A605">
        <v>604</v>
      </c>
      <c r="B605" t="s">
        <v>5775</v>
      </c>
      <c r="C605">
        <v>85</v>
      </c>
      <c r="D605">
        <v>95</v>
      </c>
      <c r="E605">
        <v>70</v>
      </c>
      <c r="F605">
        <v>46</v>
      </c>
      <c r="G605">
        <v>60</v>
      </c>
      <c r="H605">
        <v>118</v>
      </c>
      <c r="I605">
        <v>474</v>
      </c>
      <c r="J605" t="s">
        <v>7290</v>
      </c>
      <c r="K605" t="s">
        <v>7308</v>
      </c>
      <c r="L605" t="s">
        <v>10309</v>
      </c>
      <c r="M605" t="s">
        <v>7478</v>
      </c>
      <c r="N605" t="s">
        <v>14443</v>
      </c>
      <c r="P605" t="b">
        <f>'Completed Species'!B605=B605</f>
        <v>1</v>
      </c>
      <c r="Q605" s="27">
        <f t="shared" si="9"/>
        <v>0</v>
      </c>
    </row>
    <row r="606" spans="1:17" x14ac:dyDescent="0.25">
      <c r="A606">
        <v>605</v>
      </c>
      <c r="B606" t="s">
        <v>5782</v>
      </c>
      <c r="C606">
        <v>50</v>
      </c>
      <c r="D606">
        <v>60</v>
      </c>
      <c r="E606">
        <v>50</v>
      </c>
      <c r="F606">
        <v>60</v>
      </c>
      <c r="G606">
        <v>35</v>
      </c>
      <c r="H606">
        <v>50</v>
      </c>
      <c r="I606">
        <v>305</v>
      </c>
      <c r="J606" t="s">
        <v>7315</v>
      </c>
      <c r="K606" t="s">
        <v>7368</v>
      </c>
      <c r="L606" t="s">
        <v>8477</v>
      </c>
      <c r="M606" t="s">
        <v>7360</v>
      </c>
      <c r="N606" t="s">
        <v>7341</v>
      </c>
      <c r="P606" t="b">
        <f>'Completed Species'!B606=B606</f>
        <v>1</v>
      </c>
      <c r="Q606" s="27">
        <f t="shared" si="9"/>
        <v>0</v>
      </c>
    </row>
    <row r="607" spans="1:17" x14ac:dyDescent="0.25">
      <c r="A607">
        <v>606</v>
      </c>
      <c r="B607" t="s">
        <v>5792</v>
      </c>
      <c r="C607">
        <v>50</v>
      </c>
      <c r="D607">
        <v>120</v>
      </c>
      <c r="E607">
        <v>87</v>
      </c>
      <c r="F607">
        <v>110</v>
      </c>
      <c r="G607">
        <v>35</v>
      </c>
      <c r="H607">
        <v>53</v>
      </c>
      <c r="I607">
        <v>455</v>
      </c>
      <c r="J607" t="s">
        <v>7263</v>
      </c>
      <c r="K607" t="s">
        <v>7266</v>
      </c>
      <c r="L607" t="s">
        <v>8478</v>
      </c>
      <c r="M607" t="s">
        <v>7360</v>
      </c>
      <c r="N607" t="s">
        <v>7334</v>
      </c>
      <c r="P607" t="b">
        <f>'Completed Species'!B607=B607</f>
        <v>1</v>
      </c>
      <c r="Q607" s="27">
        <f t="shared" si="9"/>
        <v>0</v>
      </c>
    </row>
    <row r="608" spans="1:17" x14ac:dyDescent="0.25">
      <c r="A608">
        <v>607</v>
      </c>
      <c r="B608" t="s">
        <v>5801</v>
      </c>
      <c r="C608">
        <v>75</v>
      </c>
      <c r="D608">
        <v>80</v>
      </c>
      <c r="E608">
        <v>99</v>
      </c>
      <c r="F608">
        <v>70</v>
      </c>
      <c r="G608">
        <v>35</v>
      </c>
      <c r="H608">
        <v>96</v>
      </c>
      <c r="I608">
        <v>455</v>
      </c>
      <c r="J608" t="s">
        <v>7308</v>
      </c>
      <c r="K608" t="s">
        <v>7315</v>
      </c>
      <c r="L608" t="s">
        <v>7299</v>
      </c>
      <c r="M608" t="s">
        <v>7388</v>
      </c>
      <c r="N608" t="s">
        <v>7341</v>
      </c>
      <c r="P608" t="b">
        <f>'Completed Species'!B608=B608</f>
        <v>1</v>
      </c>
      <c r="Q608" s="27">
        <f t="shared" si="9"/>
        <v>0</v>
      </c>
    </row>
    <row r="609" spans="1:17" x14ac:dyDescent="0.25">
      <c r="A609">
        <v>608</v>
      </c>
      <c r="B609" t="s">
        <v>5809</v>
      </c>
      <c r="C609">
        <v>50</v>
      </c>
      <c r="D609">
        <v>130</v>
      </c>
      <c r="E609">
        <v>70</v>
      </c>
      <c r="F609">
        <v>90</v>
      </c>
      <c r="G609">
        <v>45</v>
      </c>
      <c r="H609">
        <v>70</v>
      </c>
      <c r="I609">
        <v>455</v>
      </c>
      <c r="J609" t="s">
        <v>7282</v>
      </c>
      <c r="K609" t="s">
        <v>7296</v>
      </c>
      <c r="L609" t="s">
        <v>12758</v>
      </c>
      <c r="M609" t="s">
        <v>8915</v>
      </c>
      <c r="N609" t="s">
        <v>10107</v>
      </c>
      <c r="P609" t="b">
        <f>'Completed Species'!B609=B609</f>
        <v>1</v>
      </c>
      <c r="Q609" s="27">
        <f t="shared" si="9"/>
        <v>0</v>
      </c>
    </row>
    <row r="610" spans="1:17" x14ac:dyDescent="0.25">
      <c r="A610">
        <v>609</v>
      </c>
      <c r="B610" t="s">
        <v>5815</v>
      </c>
      <c r="C610">
        <v>101</v>
      </c>
      <c r="D610">
        <v>48</v>
      </c>
      <c r="E610">
        <v>95</v>
      </c>
      <c r="F610">
        <v>15</v>
      </c>
      <c r="G610">
        <v>91</v>
      </c>
      <c r="H610">
        <v>85</v>
      </c>
      <c r="I610">
        <v>435</v>
      </c>
      <c r="J610" t="s">
        <v>7288</v>
      </c>
      <c r="K610" t="s">
        <v>7368</v>
      </c>
      <c r="L610" t="s">
        <v>7467</v>
      </c>
      <c r="M610" t="s">
        <v>8498</v>
      </c>
      <c r="N610" t="s">
        <v>7394</v>
      </c>
      <c r="P610" t="b">
        <f>'Completed Species'!B610=B610</f>
        <v>1</v>
      </c>
      <c r="Q610" s="27">
        <f t="shared" si="9"/>
        <v>0</v>
      </c>
    </row>
    <row r="611" spans="1:17" x14ac:dyDescent="0.25">
      <c r="A611">
        <v>610</v>
      </c>
      <c r="B611" t="s">
        <v>5825</v>
      </c>
      <c r="C611">
        <v>65</v>
      </c>
      <c r="D611">
        <v>105</v>
      </c>
      <c r="E611">
        <v>60</v>
      </c>
      <c r="F611">
        <v>105</v>
      </c>
      <c r="G611">
        <v>105</v>
      </c>
      <c r="H611">
        <v>60</v>
      </c>
      <c r="I611">
        <v>500</v>
      </c>
      <c r="J611" t="s">
        <v>7336</v>
      </c>
      <c r="K611" t="s">
        <v>7296</v>
      </c>
      <c r="L611" t="s">
        <v>7369</v>
      </c>
      <c r="M611" t="s">
        <v>7427</v>
      </c>
      <c r="N611" t="s">
        <v>8915</v>
      </c>
      <c r="P611" t="b">
        <f>'Completed Species'!B611=B611</f>
        <v>1</v>
      </c>
      <c r="Q611" s="27">
        <f t="shared" si="9"/>
        <v>0</v>
      </c>
    </row>
    <row r="612" spans="1:17" x14ac:dyDescent="0.25">
      <c r="A612">
        <v>611</v>
      </c>
      <c r="B612" t="s">
        <v>5836</v>
      </c>
      <c r="C612">
        <v>75</v>
      </c>
      <c r="D612">
        <v>50</v>
      </c>
      <c r="E612">
        <v>95</v>
      </c>
      <c r="F612">
        <v>55</v>
      </c>
      <c r="G612">
        <v>110</v>
      </c>
      <c r="H612">
        <v>115</v>
      </c>
      <c r="I612">
        <v>500</v>
      </c>
      <c r="J612" t="s">
        <v>7336</v>
      </c>
      <c r="K612" t="s">
        <v>7278</v>
      </c>
      <c r="L612" t="s">
        <v>10299</v>
      </c>
      <c r="M612" t="s">
        <v>8464</v>
      </c>
      <c r="N612" t="s">
        <v>8915</v>
      </c>
      <c r="P612" t="b">
        <f>'Completed Species'!B612=B612</f>
        <v>1</v>
      </c>
      <c r="Q612" s="27">
        <f t="shared" si="9"/>
        <v>0</v>
      </c>
    </row>
    <row r="613" spans="1:17" x14ac:dyDescent="0.25">
      <c r="A613">
        <v>612</v>
      </c>
      <c r="B613" t="s">
        <v>5845</v>
      </c>
      <c r="C613">
        <v>65</v>
      </c>
      <c r="D613">
        <v>125</v>
      </c>
      <c r="E613">
        <v>100</v>
      </c>
      <c r="F613">
        <v>85</v>
      </c>
      <c r="G613">
        <v>55</v>
      </c>
      <c r="H613">
        <v>70</v>
      </c>
      <c r="I613">
        <v>500</v>
      </c>
      <c r="J613" t="s">
        <v>7282</v>
      </c>
      <c r="K613" t="s">
        <v>7273</v>
      </c>
      <c r="L613" t="s">
        <v>8468</v>
      </c>
      <c r="M613" t="s">
        <v>12758</v>
      </c>
      <c r="N613" t="s">
        <v>7418</v>
      </c>
      <c r="P613" t="b">
        <f>'Completed Species'!B613=B613</f>
        <v>1</v>
      </c>
      <c r="Q613" s="27">
        <f t="shared" si="9"/>
        <v>0</v>
      </c>
    </row>
    <row r="614" spans="1:17" x14ac:dyDescent="0.25">
      <c r="A614">
        <v>613</v>
      </c>
      <c r="B614" t="s">
        <v>5855</v>
      </c>
      <c r="C614">
        <v>30</v>
      </c>
      <c r="D614">
        <v>40</v>
      </c>
      <c r="E614">
        <v>60</v>
      </c>
      <c r="F614">
        <v>30</v>
      </c>
      <c r="G614">
        <v>20</v>
      </c>
      <c r="H614">
        <v>60</v>
      </c>
      <c r="I614">
        <v>240</v>
      </c>
      <c r="J614" t="s">
        <v>7273</v>
      </c>
      <c r="K614" t="s">
        <v>7317</v>
      </c>
      <c r="L614" t="s">
        <v>7477</v>
      </c>
      <c r="M614" t="s">
        <v>7403</v>
      </c>
      <c r="N614" t="s">
        <v>7386</v>
      </c>
      <c r="P614" t="b">
        <f>'Completed Species'!B614=B614</f>
        <v>1</v>
      </c>
      <c r="Q614" s="27">
        <f t="shared" si="9"/>
        <v>0</v>
      </c>
    </row>
    <row r="615" spans="1:17" x14ac:dyDescent="0.25">
      <c r="A615">
        <v>614</v>
      </c>
      <c r="B615" t="s">
        <v>5866</v>
      </c>
      <c r="C615">
        <v>80</v>
      </c>
      <c r="D615">
        <v>60</v>
      </c>
      <c r="E615">
        <v>100</v>
      </c>
      <c r="F615">
        <v>50</v>
      </c>
      <c r="G615">
        <v>40</v>
      </c>
      <c r="H615">
        <v>80</v>
      </c>
      <c r="I615">
        <v>410</v>
      </c>
      <c r="J615" t="s">
        <v>7273</v>
      </c>
      <c r="K615" t="s">
        <v>7317</v>
      </c>
      <c r="L615" t="s">
        <v>7477</v>
      </c>
      <c r="M615" t="s">
        <v>7403</v>
      </c>
      <c r="N615" t="s">
        <v>7386</v>
      </c>
      <c r="P615" t="b">
        <f>'Completed Species'!B615=B615</f>
        <v>1</v>
      </c>
      <c r="Q615" s="27">
        <f t="shared" si="9"/>
        <v>0</v>
      </c>
    </row>
    <row r="616" spans="1:17" x14ac:dyDescent="0.25">
      <c r="A616">
        <v>615</v>
      </c>
      <c r="B616" t="s">
        <v>5873</v>
      </c>
      <c r="C616">
        <v>110</v>
      </c>
      <c r="D616">
        <v>90</v>
      </c>
      <c r="E616">
        <v>120</v>
      </c>
      <c r="F616">
        <v>30</v>
      </c>
      <c r="G616">
        <v>60</v>
      </c>
      <c r="H616">
        <v>100</v>
      </c>
      <c r="I616">
        <v>510</v>
      </c>
      <c r="J616" t="s">
        <v>7273</v>
      </c>
      <c r="K616" t="s">
        <v>7317</v>
      </c>
      <c r="L616" t="s">
        <v>7477</v>
      </c>
      <c r="M616" t="s">
        <v>7403</v>
      </c>
      <c r="N616" t="s">
        <v>7386</v>
      </c>
      <c r="P616" t="b">
        <f>'Completed Species'!B616=B616</f>
        <v>1</v>
      </c>
      <c r="Q616" s="27">
        <f t="shared" si="9"/>
        <v>0</v>
      </c>
    </row>
    <row r="617" spans="1:17" x14ac:dyDescent="0.25">
      <c r="A617">
        <v>616</v>
      </c>
      <c r="B617" t="s">
        <v>5880</v>
      </c>
      <c r="C617">
        <v>55</v>
      </c>
      <c r="D617">
        <v>35</v>
      </c>
      <c r="E617">
        <v>30</v>
      </c>
      <c r="F617">
        <v>70</v>
      </c>
      <c r="G617">
        <v>55</v>
      </c>
      <c r="H617">
        <v>40</v>
      </c>
      <c r="I617">
        <v>285</v>
      </c>
      <c r="J617" t="s">
        <v>7263</v>
      </c>
      <c r="L617" t="s">
        <v>7264</v>
      </c>
      <c r="M617" t="s">
        <v>7408</v>
      </c>
      <c r="N617" t="s">
        <v>14932</v>
      </c>
      <c r="P617" t="b">
        <f>'Completed Species'!B617=B617</f>
        <v>1</v>
      </c>
      <c r="Q617" s="27">
        <f t="shared" si="9"/>
        <v>0</v>
      </c>
    </row>
    <row r="618" spans="1:17" x14ac:dyDescent="0.25">
      <c r="A618">
        <v>617</v>
      </c>
      <c r="B618" t="s">
        <v>5891</v>
      </c>
      <c r="C618">
        <v>85</v>
      </c>
      <c r="D618">
        <v>70</v>
      </c>
      <c r="E618">
        <v>70</v>
      </c>
      <c r="F618">
        <v>120</v>
      </c>
      <c r="G618">
        <v>80</v>
      </c>
      <c r="H618">
        <v>100</v>
      </c>
      <c r="I618">
        <v>525</v>
      </c>
      <c r="J618" t="s">
        <v>7263</v>
      </c>
      <c r="K618" t="s">
        <v>7296</v>
      </c>
      <c r="L618" t="s">
        <v>7264</v>
      </c>
      <c r="M618" t="s">
        <v>7408</v>
      </c>
      <c r="N618" t="s">
        <v>14932</v>
      </c>
      <c r="P618" t="b">
        <f>'Completed Species'!B618=B618</f>
        <v>1</v>
      </c>
      <c r="Q618" s="27">
        <f t="shared" si="9"/>
        <v>0</v>
      </c>
    </row>
    <row r="619" spans="1:17" x14ac:dyDescent="0.25">
      <c r="A619">
        <v>618</v>
      </c>
      <c r="B619" t="s">
        <v>5900</v>
      </c>
      <c r="C619">
        <v>45</v>
      </c>
      <c r="D619">
        <v>65</v>
      </c>
      <c r="E619">
        <v>45</v>
      </c>
      <c r="F619">
        <v>30</v>
      </c>
      <c r="G619">
        <v>60</v>
      </c>
      <c r="H619">
        <v>45</v>
      </c>
      <c r="I619">
        <v>290</v>
      </c>
      <c r="J619" t="s">
        <v>7319</v>
      </c>
      <c r="L619" t="s">
        <v>14449</v>
      </c>
      <c r="M619" t="s">
        <v>7342</v>
      </c>
      <c r="N619" t="s">
        <v>12748</v>
      </c>
      <c r="P619" t="b">
        <f>'Completed Species'!B619=B619</f>
        <v>1</v>
      </c>
      <c r="Q619" s="27">
        <f t="shared" si="9"/>
        <v>0</v>
      </c>
    </row>
    <row r="620" spans="1:17" x14ac:dyDescent="0.25">
      <c r="A620">
        <v>619</v>
      </c>
      <c r="B620" t="s">
        <v>5910</v>
      </c>
      <c r="C620">
        <v>50</v>
      </c>
      <c r="D620">
        <v>70</v>
      </c>
      <c r="E620">
        <v>50</v>
      </c>
      <c r="F620">
        <v>50</v>
      </c>
      <c r="G620">
        <v>70</v>
      </c>
      <c r="H620">
        <v>50</v>
      </c>
      <c r="I620">
        <v>340</v>
      </c>
      <c r="J620" t="s">
        <v>7319</v>
      </c>
      <c r="K620" t="s">
        <v>7309</v>
      </c>
      <c r="L620" t="s">
        <v>14449</v>
      </c>
      <c r="M620" t="s">
        <v>7342</v>
      </c>
      <c r="N620" t="s">
        <v>12748</v>
      </c>
      <c r="P620" t="b">
        <f>'Completed Species'!B620=B620</f>
        <v>1</v>
      </c>
      <c r="Q620" s="27">
        <f t="shared" si="9"/>
        <v>0</v>
      </c>
    </row>
    <row r="621" spans="1:17" x14ac:dyDescent="0.25">
      <c r="A621">
        <v>620</v>
      </c>
      <c r="B621" t="s">
        <v>5920</v>
      </c>
      <c r="C621">
        <v>80</v>
      </c>
      <c r="D621">
        <v>90</v>
      </c>
      <c r="E621">
        <v>80</v>
      </c>
      <c r="F621">
        <v>100</v>
      </c>
      <c r="G621">
        <v>90</v>
      </c>
      <c r="H621">
        <v>80</v>
      </c>
      <c r="I621">
        <v>520</v>
      </c>
      <c r="J621" t="s">
        <v>7319</v>
      </c>
      <c r="K621" t="s">
        <v>7309</v>
      </c>
      <c r="L621" t="s">
        <v>14449</v>
      </c>
      <c r="M621" t="s">
        <v>7342</v>
      </c>
      <c r="N621" t="s">
        <v>12748</v>
      </c>
      <c r="P621" t="b">
        <f>'Completed Species'!B621=B621</f>
        <v>1</v>
      </c>
      <c r="Q621" s="27">
        <f t="shared" si="9"/>
        <v>0</v>
      </c>
    </row>
    <row r="622" spans="1:17" x14ac:dyDescent="0.25">
      <c r="A622">
        <v>621</v>
      </c>
      <c r="B622" t="s">
        <v>5928</v>
      </c>
      <c r="C622">
        <v>70</v>
      </c>
      <c r="D622">
        <v>46</v>
      </c>
      <c r="E622">
        <v>60</v>
      </c>
      <c r="F622">
        <v>100</v>
      </c>
      <c r="G622">
        <v>131</v>
      </c>
      <c r="H622">
        <v>110</v>
      </c>
      <c r="I622">
        <v>517</v>
      </c>
      <c r="J622" t="s">
        <v>7306</v>
      </c>
      <c r="K622" t="s">
        <v>7313</v>
      </c>
      <c r="L622" t="s">
        <v>7359</v>
      </c>
      <c r="M622" t="s">
        <v>7467</v>
      </c>
      <c r="N622" t="s">
        <v>14934</v>
      </c>
      <c r="P622" t="b">
        <f>'Completed Species'!B622=B622</f>
        <v>1</v>
      </c>
      <c r="Q622" s="27">
        <f t="shared" si="9"/>
        <v>0</v>
      </c>
    </row>
    <row r="623" spans="1:17" x14ac:dyDescent="0.25">
      <c r="A623">
        <v>622</v>
      </c>
      <c r="B623" t="s">
        <v>5939</v>
      </c>
      <c r="C623">
        <v>60</v>
      </c>
      <c r="D623">
        <v>80</v>
      </c>
      <c r="E623">
        <v>60</v>
      </c>
      <c r="F623">
        <v>15</v>
      </c>
      <c r="G623">
        <v>15</v>
      </c>
      <c r="H623">
        <v>70</v>
      </c>
      <c r="I623">
        <v>300</v>
      </c>
      <c r="J623" t="s">
        <v>7329</v>
      </c>
      <c r="K623" t="s">
        <v>7273</v>
      </c>
      <c r="L623" t="s">
        <v>8503</v>
      </c>
      <c r="M623" t="s">
        <v>12748</v>
      </c>
      <c r="N623" t="s">
        <v>7360</v>
      </c>
      <c r="P623" t="b">
        <f>'Completed Species'!B623=B623</f>
        <v>1</v>
      </c>
      <c r="Q623" s="27">
        <f t="shared" si="9"/>
        <v>0</v>
      </c>
    </row>
    <row r="624" spans="1:17" x14ac:dyDescent="0.25">
      <c r="A624">
        <v>623</v>
      </c>
      <c r="B624" t="s">
        <v>5950</v>
      </c>
      <c r="C624">
        <v>75</v>
      </c>
      <c r="D624">
        <v>95</v>
      </c>
      <c r="E624">
        <v>80</v>
      </c>
      <c r="F624">
        <v>20</v>
      </c>
      <c r="G624">
        <v>25</v>
      </c>
      <c r="H624">
        <v>95</v>
      </c>
      <c r="I624">
        <v>390</v>
      </c>
      <c r="J624" t="s">
        <v>7329</v>
      </c>
      <c r="K624" t="s">
        <v>7273</v>
      </c>
      <c r="L624" t="s">
        <v>8503</v>
      </c>
      <c r="M624" t="s">
        <v>12748</v>
      </c>
      <c r="N624" t="s">
        <v>7360</v>
      </c>
      <c r="P624" t="b">
        <f>'Completed Species'!B624=B624</f>
        <v>1</v>
      </c>
      <c r="Q624" s="27">
        <f t="shared" si="9"/>
        <v>0</v>
      </c>
    </row>
    <row r="625" spans="1:17" x14ac:dyDescent="0.25">
      <c r="A625">
        <v>624</v>
      </c>
      <c r="B625" t="s">
        <v>5956</v>
      </c>
      <c r="C625">
        <v>90</v>
      </c>
      <c r="D625">
        <v>110</v>
      </c>
      <c r="E625">
        <v>110</v>
      </c>
      <c r="F625">
        <v>30</v>
      </c>
      <c r="G625">
        <v>35</v>
      </c>
      <c r="H625">
        <v>120</v>
      </c>
      <c r="I625">
        <v>495</v>
      </c>
      <c r="J625" t="s">
        <v>7329</v>
      </c>
      <c r="K625" t="s">
        <v>7273</v>
      </c>
      <c r="L625" t="s">
        <v>8503</v>
      </c>
      <c r="M625" t="s">
        <v>12748</v>
      </c>
      <c r="N625" t="s">
        <v>7360</v>
      </c>
      <c r="P625" t="b">
        <f>'Completed Species'!B625=B625</f>
        <v>1</v>
      </c>
      <c r="Q625" s="27">
        <f t="shared" si="9"/>
        <v>0</v>
      </c>
    </row>
    <row r="626" spans="1:17" x14ac:dyDescent="0.25">
      <c r="A626">
        <v>625</v>
      </c>
      <c r="B626" t="s">
        <v>5961</v>
      </c>
      <c r="C626">
        <v>55</v>
      </c>
      <c r="D626">
        <v>30</v>
      </c>
      <c r="E626">
        <v>45</v>
      </c>
      <c r="F626">
        <v>30</v>
      </c>
      <c r="G626">
        <v>55</v>
      </c>
      <c r="H626">
        <v>65</v>
      </c>
      <c r="I626">
        <v>280</v>
      </c>
      <c r="J626" t="s">
        <v>7273</v>
      </c>
      <c r="K626" t="s">
        <v>7282</v>
      </c>
      <c r="L626" t="s">
        <v>8468</v>
      </c>
      <c r="M626" t="s">
        <v>7366</v>
      </c>
      <c r="N626" t="s">
        <v>7280</v>
      </c>
      <c r="P626" t="b">
        <f>'Completed Species'!B626=B626</f>
        <v>1</v>
      </c>
      <c r="Q626" s="27">
        <f t="shared" si="9"/>
        <v>0</v>
      </c>
    </row>
    <row r="627" spans="1:17" x14ac:dyDescent="0.25">
      <c r="A627">
        <v>626</v>
      </c>
      <c r="B627" t="s">
        <v>5974</v>
      </c>
      <c r="C627">
        <v>65</v>
      </c>
      <c r="D627">
        <v>45</v>
      </c>
      <c r="E627">
        <v>70</v>
      </c>
      <c r="F627">
        <v>50</v>
      </c>
      <c r="G627">
        <v>85</v>
      </c>
      <c r="H627">
        <v>85</v>
      </c>
      <c r="I627">
        <v>400</v>
      </c>
      <c r="J627" t="s">
        <v>7273</v>
      </c>
      <c r="K627" t="s">
        <v>7282</v>
      </c>
      <c r="L627" t="s">
        <v>8468</v>
      </c>
      <c r="M627" t="s">
        <v>7366</v>
      </c>
      <c r="N627" t="s">
        <v>7280</v>
      </c>
      <c r="P627" t="b">
        <f>'Completed Species'!B627=B627</f>
        <v>1</v>
      </c>
      <c r="Q627" s="27">
        <f t="shared" si="9"/>
        <v>0</v>
      </c>
    </row>
    <row r="628" spans="1:17" x14ac:dyDescent="0.25">
      <c r="A628">
        <v>627</v>
      </c>
      <c r="B628" t="s">
        <v>5981</v>
      </c>
      <c r="C628">
        <v>85</v>
      </c>
      <c r="D628">
        <v>70</v>
      </c>
      <c r="E628">
        <v>85</v>
      </c>
      <c r="F628">
        <v>75</v>
      </c>
      <c r="G628">
        <v>105</v>
      </c>
      <c r="H628">
        <v>110</v>
      </c>
      <c r="I628">
        <v>530</v>
      </c>
      <c r="J628" t="s">
        <v>7273</v>
      </c>
      <c r="K628" t="s">
        <v>7282</v>
      </c>
      <c r="L628" t="s">
        <v>8468</v>
      </c>
      <c r="M628" t="s">
        <v>7366</v>
      </c>
      <c r="N628" t="s">
        <v>7280</v>
      </c>
      <c r="P628" t="b">
        <f>'Completed Species'!B628=B628</f>
        <v>1</v>
      </c>
      <c r="Q628" s="27">
        <f t="shared" si="9"/>
        <v>0</v>
      </c>
    </row>
    <row r="629" spans="1:17" x14ac:dyDescent="0.25">
      <c r="A629">
        <v>628</v>
      </c>
      <c r="B629" t="s">
        <v>5987</v>
      </c>
      <c r="C629">
        <v>36</v>
      </c>
      <c r="D629">
        <v>40</v>
      </c>
      <c r="E629">
        <v>50</v>
      </c>
      <c r="F629">
        <v>54</v>
      </c>
      <c r="G629">
        <v>75</v>
      </c>
      <c r="H629">
        <v>50</v>
      </c>
      <c r="I629">
        <v>305</v>
      </c>
      <c r="J629" t="s">
        <v>7308</v>
      </c>
      <c r="K629" t="s">
        <v>7273</v>
      </c>
      <c r="L629" t="s">
        <v>7262</v>
      </c>
      <c r="M629" t="s">
        <v>7314</v>
      </c>
      <c r="N629" t="s">
        <v>7400</v>
      </c>
      <c r="P629" t="b">
        <f>'Completed Species'!B629=B629</f>
        <v>1</v>
      </c>
      <c r="Q629" s="27">
        <f t="shared" si="9"/>
        <v>0</v>
      </c>
    </row>
    <row r="630" spans="1:17" x14ac:dyDescent="0.25">
      <c r="A630">
        <v>629</v>
      </c>
      <c r="B630" t="s">
        <v>5997</v>
      </c>
      <c r="C630">
        <v>51</v>
      </c>
      <c r="D630">
        <v>55</v>
      </c>
      <c r="E630">
        <v>65</v>
      </c>
      <c r="F630">
        <v>69</v>
      </c>
      <c r="G630">
        <v>90</v>
      </c>
      <c r="H630">
        <v>65</v>
      </c>
      <c r="I630">
        <v>395</v>
      </c>
      <c r="J630" t="s">
        <v>7308</v>
      </c>
      <c r="K630" t="s">
        <v>7273</v>
      </c>
      <c r="L630" t="s">
        <v>7262</v>
      </c>
      <c r="M630" t="s">
        <v>7314</v>
      </c>
      <c r="N630" t="s">
        <v>8484</v>
      </c>
      <c r="P630" t="b">
        <f>'Completed Species'!B630=B630</f>
        <v>1</v>
      </c>
      <c r="Q630" s="27">
        <f t="shared" si="9"/>
        <v>0</v>
      </c>
    </row>
    <row r="631" spans="1:17" x14ac:dyDescent="0.25">
      <c r="A631">
        <v>630</v>
      </c>
      <c r="B631" t="s">
        <v>6003</v>
      </c>
      <c r="C631">
        <v>71</v>
      </c>
      <c r="D631">
        <v>85</v>
      </c>
      <c r="E631">
        <v>85</v>
      </c>
      <c r="F631">
        <v>89</v>
      </c>
      <c r="G631">
        <v>120</v>
      </c>
      <c r="H631">
        <v>85</v>
      </c>
      <c r="I631">
        <v>535</v>
      </c>
      <c r="J631" t="s">
        <v>7308</v>
      </c>
      <c r="K631" t="s">
        <v>7273</v>
      </c>
      <c r="L631" t="s">
        <v>7262</v>
      </c>
      <c r="M631" t="s">
        <v>7314</v>
      </c>
      <c r="N631" t="s">
        <v>8484</v>
      </c>
      <c r="P631" t="b">
        <f>'Completed Species'!B631=B631</f>
        <v>1</v>
      </c>
      <c r="Q631" s="27">
        <f t="shared" si="9"/>
        <v>0</v>
      </c>
    </row>
    <row r="632" spans="1:17" x14ac:dyDescent="0.25">
      <c r="A632">
        <v>631</v>
      </c>
      <c r="B632" t="s">
        <v>6009</v>
      </c>
      <c r="C632">
        <v>41</v>
      </c>
      <c r="D632">
        <v>44</v>
      </c>
      <c r="E632">
        <v>35</v>
      </c>
      <c r="F632">
        <v>100</v>
      </c>
      <c r="G632">
        <v>40</v>
      </c>
      <c r="H632">
        <v>40</v>
      </c>
      <c r="I632">
        <v>300</v>
      </c>
      <c r="J632" t="s">
        <v>7336</v>
      </c>
      <c r="K632" t="s">
        <v>7309</v>
      </c>
      <c r="L632" t="s">
        <v>7337</v>
      </c>
      <c r="M632" t="s">
        <v>8485</v>
      </c>
      <c r="N632" t="s">
        <v>7327</v>
      </c>
      <c r="P632" t="b">
        <f>'Completed Species'!B632=B632</f>
        <v>1</v>
      </c>
      <c r="Q632" s="27">
        <f t="shared" si="9"/>
        <v>0</v>
      </c>
    </row>
    <row r="633" spans="1:17" x14ac:dyDescent="0.25">
      <c r="A633">
        <v>632</v>
      </c>
      <c r="B633" t="s">
        <v>6020</v>
      </c>
      <c r="C633">
        <v>61</v>
      </c>
      <c r="D633">
        <v>64</v>
      </c>
      <c r="E633">
        <v>55</v>
      </c>
      <c r="F633">
        <v>120</v>
      </c>
      <c r="G633">
        <v>60</v>
      </c>
      <c r="H633">
        <v>60</v>
      </c>
      <c r="I633">
        <v>420</v>
      </c>
      <c r="J633" t="s">
        <v>7336</v>
      </c>
      <c r="K633" t="s">
        <v>7309</v>
      </c>
      <c r="L633" t="s">
        <v>7337</v>
      </c>
      <c r="M633" t="s">
        <v>8485</v>
      </c>
      <c r="N633" t="s">
        <v>7327</v>
      </c>
      <c r="P633" t="b">
        <f>'Completed Species'!B633=B633</f>
        <v>1</v>
      </c>
      <c r="Q633" s="27">
        <f t="shared" si="9"/>
        <v>0</v>
      </c>
    </row>
    <row r="634" spans="1:17" x14ac:dyDescent="0.25">
      <c r="A634">
        <v>633</v>
      </c>
      <c r="B634" t="s">
        <v>6028</v>
      </c>
      <c r="C634">
        <v>91</v>
      </c>
      <c r="D634">
        <v>94</v>
      </c>
      <c r="E634">
        <v>95</v>
      </c>
      <c r="F634">
        <v>130</v>
      </c>
      <c r="G634">
        <v>90</v>
      </c>
      <c r="H634">
        <v>100</v>
      </c>
      <c r="I634">
        <v>600</v>
      </c>
      <c r="J634" t="s">
        <v>7336</v>
      </c>
      <c r="K634" t="s">
        <v>7309</v>
      </c>
      <c r="L634" t="s">
        <v>7337</v>
      </c>
      <c r="M634" t="s">
        <v>8485</v>
      </c>
      <c r="N634" t="s">
        <v>7327</v>
      </c>
      <c r="P634" t="b">
        <f>'Completed Species'!B634=B634</f>
        <v>1</v>
      </c>
      <c r="Q634" s="27">
        <f t="shared" si="9"/>
        <v>0</v>
      </c>
    </row>
    <row r="635" spans="1:17" x14ac:dyDescent="0.25">
      <c r="A635">
        <v>634</v>
      </c>
      <c r="B635" t="s">
        <v>6035</v>
      </c>
      <c r="C635">
        <v>60</v>
      </c>
      <c r="D635">
        <v>75</v>
      </c>
      <c r="E635">
        <v>57</v>
      </c>
      <c r="F635">
        <v>81</v>
      </c>
      <c r="G635">
        <v>75</v>
      </c>
      <c r="H635">
        <v>57</v>
      </c>
      <c r="I635">
        <v>405</v>
      </c>
      <c r="J635" t="s">
        <v>7263</v>
      </c>
      <c r="K635" t="s">
        <v>7266</v>
      </c>
      <c r="L635" t="s">
        <v>14450</v>
      </c>
      <c r="M635" t="s">
        <v>7406</v>
      </c>
      <c r="N635" t="s">
        <v>8508</v>
      </c>
      <c r="P635" t="b">
        <f>'Completed Species'!B635=B635</f>
        <v>1</v>
      </c>
      <c r="Q635" s="27">
        <f t="shared" si="9"/>
        <v>0</v>
      </c>
    </row>
    <row r="636" spans="1:17" x14ac:dyDescent="0.25">
      <c r="A636">
        <v>635</v>
      </c>
      <c r="B636" t="s">
        <v>6044</v>
      </c>
      <c r="C636">
        <v>95</v>
      </c>
      <c r="D636">
        <v>100</v>
      </c>
      <c r="E636">
        <v>62</v>
      </c>
      <c r="F636">
        <v>86</v>
      </c>
      <c r="G636">
        <v>100</v>
      </c>
      <c r="H636">
        <v>62</v>
      </c>
      <c r="I636">
        <v>505</v>
      </c>
      <c r="J636" t="s">
        <v>7263</v>
      </c>
      <c r="K636" t="s">
        <v>7266</v>
      </c>
      <c r="L636" t="s">
        <v>14450</v>
      </c>
      <c r="M636" t="s">
        <v>7406</v>
      </c>
      <c r="N636" t="s">
        <v>8508</v>
      </c>
      <c r="P636" t="b">
        <f>'Completed Species'!B636=B636</f>
        <v>1</v>
      </c>
      <c r="Q636" s="27">
        <f t="shared" si="9"/>
        <v>0</v>
      </c>
    </row>
    <row r="637" spans="1:17" x14ac:dyDescent="0.25">
      <c r="A637">
        <v>636</v>
      </c>
      <c r="B637" t="s">
        <v>6050</v>
      </c>
      <c r="C637">
        <v>50</v>
      </c>
      <c r="D637">
        <v>15</v>
      </c>
      <c r="E637">
        <v>28</v>
      </c>
      <c r="F637">
        <v>25</v>
      </c>
      <c r="G637">
        <v>45</v>
      </c>
      <c r="H637">
        <v>55</v>
      </c>
      <c r="I637">
        <v>218</v>
      </c>
      <c r="J637" t="s">
        <v>7313</v>
      </c>
      <c r="K637" t="s">
        <v>7326</v>
      </c>
      <c r="L637" t="s">
        <v>8461</v>
      </c>
      <c r="M637" t="s">
        <v>7469</v>
      </c>
      <c r="N637" t="s">
        <v>7340</v>
      </c>
      <c r="P637" t="b">
        <f>'Completed Species'!B637=B637</f>
        <v>1</v>
      </c>
      <c r="Q637" s="27">
        <f t="shared" si="9"/>
        <v>0</v>
      </c>
    </row>
    <row r="638" spans="1:17" x14ac:dyDescent="0.25">
      <c r="A638">
        <v>637</v>
      </c>
      <c r="B638" t="s">
        <v>6062</v>
      </c>
      <c r="C638">
        <v>70</v>
      </c>
      <c r="D638">
        <v>30</v>
      </c>
      <c r="E638">
        <v>48</v>
      </c>
      <c r="F638">
        <v>45</v>
      </c>
      <c r="G638">
        <v>65</v>
      </c>
      <c r="H638">
        <v>65</v>
      </c>
      <c r="I638">
        <v>323</v>
      </c>
      <c r="J638" t="s">
        <v>7313</v>
      </c>
      <c r="K638" t="s">
        <v>7326</v>
      </c>
      <c r="L638" t="s">
        <v>8461</v>
      </c>
      <c r="M638" t="s">
        <v>8430</v>
      </c>
      <c r="N638" t="s">
        <v>7340</v>
      </c>
      <c r="P638" t="b">
        <f>'Completed Species'!B638=B638</f>
        <v>1</v>
      </c>
      <c r="Q638" s="27">
        <f t="shared" si="9"/>
        <v>0</v>
      </c>
    </row>
    <row r="639" spans="1:17" x14ac:dyDescent="0.25">
      <c r="A639">
        <v>638</v>
      </c>
      <c r="B639" t="s">
        <v>6069</v>
      </c>
      <c r="C639">
        <v>90</v>
      </c>
      <c r="D639">
        <v>50</v>
      </c>
      <c r="E639">
        <v>73</v>
      </c>
      <c r="F639">
        <v>70</v>
      </c>
      <c r="G639">
        <v>95</v>
      </c>
      <c r="H639">
        <v>105</v>
      </c>
      <c r="I639">
        <v>483</v>
      </c>
      <c r="J639" t="s">
        <v>7313</v>
      </c>
      <c r="K639" t="s">
        <v>7326</v>
      </c>
      <c r="L639" t="s">
        <v>8461</v>
      </c>
      <c r="M639" t="s">
        <v>8430</v>
      </c>
      <c r="N639" t="s">
        <v>7340</v>
      </c>
      <c r="P639" t="b">
        <f>'Completed Species'!B639=B639</f>
        <v>1</v>
      </c>
      <c r="Q639" s="27">
        <f t="shared" si="9"/>
        <v>0</v>
      </c>
    </row>
    <row r="640" spans="1:17" x14ac:dyDescent="0.25">
      <c r="A640">
        <v>639</v>
      </c>
      <c r="B640" t="s">
        <v>6076</v>
      </c>
      <c r="C640">
        <v>30</v>
      </c>
      <c r="D640">
        <v>90</v>
      </c>
      <c r="E640">
        <v>70</v>
      </c>
      <c r="F640">
        <v>75</v>
      </c>
      <c r="G640">
        <v>45</v>
      </c>
      <c r="H640">
        <v>45</v>
      </c>
      <c r="I640">
        <v>355</v>
      </c>
      <c r="J640" t="s">
        <v>7282</v>
      </c>
      <c r="K640" t="s">
        <v>7313</v>
      </c>
      <c r="L640" t="s">
        <v>7297</v>
      </c>
      <c r="M640" t="s">
        <v>7466</v>
      </c>
      <c r="N640" t="s">
        <v>12758</v>
      </c>
      <c r="P640" t="b">
        <f>'Completed Species'!B640=B640</f>
        <v>1</v>
      </c>
      <c r="Q640" s="27">
        <f t="shared" si="9"/>
        <v>0</v>
      </c>
    </row>
    <row r="641" spans="1:17" x14ac:dyDescent="0.25">
      <c r="A641">
        <v>640</v>
      </c>
      <c r="B641" t="s">
        <v>6087</v>
      </c>
      <c r="C641">
        <v>80</v>
      </c>
      <c r="D641">
        <v>115</v>
      </c>
      <c r="E641">
        <v>80</v>
      </c>
      <c r="F641">
        <v>95</v>
      </c>
      <c r="G641">
        <v>55</v>
      </c>
      <c r="H641">
        <v>70</v>
      </c>
      <c r="I641">
        <v>495</v>
      </c>
      <c r="J641" t="s">
        <v>7282</v>
      </c>
      <c r="K641" t="s">
        <v>7313</v>
      </c>
      <c r="L641" t="s">
        <v>7297</v>
      </c>
      <c r="M641" t="s">
        <v>7466</v>
      </c>
      <c r="N641" t="s">
        <v>12758</v>
      </c>
      <c r="P641" t="b">
        <f>'Completed Species'!B641=B641</f>
        <v>1</v>
      </c>
      <c r="Q641" s="27">
        <f t="shared" si="9"/>
        <v>0</v>
      </c>
    </row>
    <row r="642" spans="1:17" x14ac:dyDescent="0.25">
      <c r="A642">
        <v>641</v>
      </c>
      <c r="B642" t="s">
        <v>6093</v>
      </c>
      <c r="C642">
        <v>55</v>
      </c>
      <c r="D642">
        <v>74</v>
      </c>
      <c r="E642">
        <v>55</v>
      </c>
      <c r="F642">
        <v>70</v>
      </c>
      <c r="G642">
        <v>92</v>
      </c>
      <c r="H642">
        <v>55</v>
      </c>
      <c r="I642">
        <v>401</v>
      </c>
      <c r="J642" t="s">
        <v>7282</v>
      </c>
      <c r="K642" t="s">
        <v>7309</v>
      </c>
      <c r="L642" t="s">
        <v>8442</v>
      </c>
      <c r="M642" t="s">
        <v>10267</v>
      </c>
      <c r="N642" t="s">
        <v>7432</v>
      </c>
      <c r="P642" t="b">
        <f>'Completed Species'!B642=B642</f>
        <v>1</v>
      </c>
      <c r="Q642" s="27">
        <f t="shared" si="9"/>
        <v>0</v>
      </c>
    </row>
    <row r="643" spans="1:17" x14ac:dyDescent="0.25">
      <c r="A643">
        <v>642</v>
      </c>
      <c r="B643" t="s">
        <v>6104</v>
      </c>
      <c r="C643">
        <v>85</v>
      </c>
      <c r="D643">
        <v>127</v>
      </c>
      <c r="E643">
        <v>65</v>
      </c>
      <c r="F643">
        <v>95</v>
      </c>
      <c r="G643">
        <v>130</v>
      </c>
      <c r="H643">
        <v>65</v>
      </c>
      <c r="I643">
        <v>567</v>
      </c>
      <c r="J643" t="s">
        <v>7282</v>
      </c>
      <c r="K643" t="s">
        <v>7309</v>
      </c>
      <c r="L643" t="s">
        <v>8442</v>
      </c>
      <c r="M643" t="s">
        <v>10267</v>
      </c>
      <c r="N643" t="s">
        <v>7432</v>
      </c>
      <c r="P643" t="b">
        <f>'Completed Species'!B643=B643</f>
        <v>1</v>
      </c>
      <c r="Q643" s="27">
        <f t="shared" ref="Q643:Q706" si="10">SUM(C643:H643)-I643</f>
        <v>0</v>
      </c>
    </row>
    <row r="644" spans="1:17" x14ac:dyDescent="0.25">
      <c r="A644">
        <v>643</v>
      </c>
      <c r="B644" t="s">
        <v>6110</v>
      </c>
      <c r="C644">
        <v>54</v>
      </c>
      <c r="D644">
        <v>78</v>
      </c>
      <c r="E644">
        <v>103</v>
      </c>
      <c r="F644">
        <v>22</v>
      </c>
      <c r="G644">
        <v>45</v>
      </c>
      <c r="H644">
        <v>53</v>
      </c>
      <c r="I644">
        <v>355</v>
      </c>
      <c r="J644" t="s">
        <v>7278</v>
      </c>
      <c r="K644" t="s">
        <v>7317</v>
      </c>
      <c r="L644" t="s">
        <v>8433</v>
      </c>
      <c r="M644" t="s">
        <v>7446</v>
      </c>
      <c r="N644" t="s">
        <v>7452</v>
      </c>
      <c r="P644" t="b">
        <f>'Completed Species'!B644=B644</f>
        <v>1</v>
      </c>
      <c r="Q644" s="27">
        <f t="shared" si="10"/>
        <v>0</v>
      </c>
    </row>
    <row r="645" spans="1:17" x14ac:dyDescent="0.25">
      <c r="A645">
        <v>644</v>
      </c>
      <c r="B645" t="s">
        <v>6121</v>
      </c>
      <c r="C645">
        <v>74</v>
      </c>
      <c r="D645">
        <v>108</v>
      </c>
      <c r="E645">
        <v>133</v>
      </c>
      <c r="F645">
        <v>32</v>
      </c>
      <c r="G645">
        <v>65</v>
      </c>
      <c r="H645">
        <v>83</v>
      </c>
      <c r="I645">
        <v>495</v>
      </c>
      <c r="J645" t="s">
        <v>7278</v>
      </c>
      <c r="K645" t="s">
        <v>7317</v>
      </c>
      <c r="L645" t="s">
        <v>8433</v>
      </c>
      <c r="M645" t="s">
        <v>7446</v>
      </c>
      <c r="N645" t="s">
        <v>7452</v>
      </c>
      <c r="P645" t="b">
        <f>'Completed Species'!B645=B645</f>
        <v>1</v>
      </c>
      <c r="Q645" s="27">
        <f t="shared" si="10"/>
        <v>0</v>
      </c>
    </row>
    <row r="646" spans="1:17" x14ac:dyDescent="0.25">
      <c r="A646">
        <v>645</v>
      </c>
      <c r="B646" t="s">
        <v>6128</v>
      </c>
      <c r="C646">
        <v>28</v>
      </c>
      <c r="D646">
        <v>40</v>
      </c>
      <c r="E646">
        <v>30</v>
      </c>
      <c r="F646">
        <v>62</v>
      </c>
      <c r="G646">
        <v>60</v>
      </c>
      <c r="H646">
        <v>50</v>
      </c>
      <c r="I646">
        <v>270</v>
      </c>
      <c r="J646" t="s">
        <v>7278</v>
      </c>
      <c r="K646" t="s">
        <v>7266</v>
      </c>
      <c r="L646" t="s">
        <v>7260</v>
      </c>
      <c r="M646" t="s">
        <v>7339</v>
      </c>
      <c r="N646" t="s">
        <v>7438</v>
      </c>
      <c r="P646" t="b">
        <f>'Completed Species'!B646=B646</f>
        <v>1</v>
      </c>
      <c r="Q646" s="27">
        <f t="shared" si="10"/>
        <v>0</v>
      </c>
    </row>
    <row r="647" spans="1:17" x14ac:dyDescent="0.25">
      <c r="A647">
        <v>646</v>
      </c>
      <c r="B647" t="s">
        <v>6139</v>
      </c>
      <c r="C647">
        <v>68</v>
      </c>
      <c r="D647">
        <v>60</v>
      </c>
      <c r="E647">
        <v>50</v>
      </c>
      <c r="F647">
        <v>82</v>
      </c>
      <c r="G647">
        <v>80</v>
      </c>
      <c r="H647">
        <v>70</v>
      </c>
      <c r="I647">
        <v>410</v>
      </c>
      <c r="J647" t="s">
        <v>7278</v>
      </c>
      <c r="K647" t="s">
        <v>7266</v>
      </c>
      <c r="L647" t="s">
        <v>7260</v>
      </c>
      <c r="M647" t="s">
        <v>7339</v>
      </c>
      <c r="N647" t="s">
        <v>7438</v>
      </c>
      <c r="P647" t="b">
        <f>'Completed Species'!B647=B647</f>
        <v>1</v>
      </c>
      <c r="Q647" s="27">
        <f t="shared" si="10"/>
        <v>0</v>
      </c>
    </row>
    <row r="648" spans="1:17" x14ac:dyDescent="0.25">
      <c r="A648">
        <v>647</v>
      </c>
      <c r="B648" t="s">
        <v>6146</v>
      </c>
      <c r="C648">
        <v>115</v>
      </c>
      <c r="D648">
        <v>70</v>
      </c>
      <c r="E648">
        <v>75</v>
      </c>
      <c r="F648">
        <v>120</v>
      </c>
      <c r="G648">
        <v>100</v>
      </c>
      <c r="H648">
        <v>120</v>
      </c>
      <c r="I648">
        <v>600</v>
      </c>
      <c r="J648" t="s">
        <v>7278</v>
      </c>
      <c r="K648" t="s">
        <v>7266</v>
      </c>
      <c r="L648" t="s">
        <v>7260</v>
      </c>
      <c r="M648" t="s">
        <v>7339</v>
      </c>
      <c r="N648" t="s">
        <v>7438</v>
      </c>
      <c r="P648" t="b">
        <f>'Completed Species'!B648=B648</f>
        <v>1</v>
      </c>
      <c r="Q648" s="27">
        <f t="shared" si="10"/>
        <v>0</v>
      </c>
    </row>
    <row r="649" spans="1:17" x14ac:dyDescent="0.25">
      <c r="A649">
        <v>648</v>
      </c>
      <c r="B649" t="s">
        <v>6154</v>
      </c>
      <c r="C649">
        <v>25</v>
      </c>
      <c r="D649">
        <v>35</v>
      </c>
      <c r="E649">
        <v>40</v>
      </c>
      <c r="F649">
        <v>80</v>
      </c>
      <c r="G649">
        <v>20</v>
      </c>
      <c r="H649">
        <v>30</v>
      </c>
      <c r="I649">
        <v>230</v>
      </c>
      <c r="J649" t="s">
        <v>7306</v>
      </c>
      <c r="K649" t="s">
        <v>7272</v>
      </c>
      <c r="L649" t="s">
        <v>8458</v>
      </c>
      <c r="M649" t="s">
        <v>7428</v>
      </c>
      <c r="N649" t="s">
        <v>8459</v>
      </c>
      <c r="P649" t="b">
        <f>'Completed Species'!B649=B649</f>
        <v>1</v>
      </c>
      <c r="Q649" s="27">
        <f t="shared" si="10"/>
        <v>0</v>
      </c>
    </row>
    <row r="650" spans="1:17" x14ac:dyDescent="0.25">
      <c r="A650">
        <v>649</v>
      </c>
      <c r="B650" t="s">
        <v>6164</v>
      </c>
      <c r="C650">
        <v>100</v>
      </c>
      <c r="D650">
        <v>115</v>
      </c>
      <c r="E650">
        <v>90</v>
      </c>
      <c r="F650">
        <v>100</v>
      </c>
      <c r="G650">
        <v>35</v>
      </c>
      <c r="H650">
        <v>90</v>
      </c>
      <c r="I650">
        <v>530</v>
      </c>
      <c r="J650" t="s">
        <v>7306</v>
      </c>
      <c r="K650" t="s">
        <v>7272</v>
      </c>
      <c r="L650" t="s">
        <v>7418</v>
      </c>
      <c r="M650" t="s">
        <v>7453</v>
      </c>
      <c r="N650" t="s">
        <v>8459</v>
      </c>
      <c r="P650" t="b">
        <f>'Completed Species'!B650=B650</f>
        <v>1</v>
      </c>
      <c r="Q650" s="27">
        <f t="shared" si="10"/>
        <v>0</v>
      </c>
    </row>
    <row r="651" spans="1:17" x14ac:dyDescent="0.25">
      <c r="A651">
        <v>650</v>
      </c>
      <c r="B651" t="s">
        <v>6172</v>
      </c>
      <c r="C651">
        <v>45</v>
      </c>
      <c r="D651">
        <v>29</v>
      </c>
      <c r="E651">
        <v>25</v>
      </c>
      <c r="F651">
        <v>72</v>
      </c>
      <c r="G651">
        <v>77</v>
      </c>
      <c r="H651">
        <v>65</v>
      </c>
      <c r="I651">
        <v>313</v>
      </c>
      <c r="J651" t="s">
        <v>7282</v>
      </c>
      <c r="L651" t="s">
        <v>8460</v>
      </c>
      <c r="M651" t="s">
        <v>7321</v>
      </c>
      <c r="N651" t="s">
        <v>7357</v>
      </c>
      <c r="P651" t="b">
        <f>'Completed Species'!B651=B651</f>
        <v>1</v>
      </c>
      <c r="Q651" s="27">
        <f t="shared" si="10"/>
        <v>0</v>
      </c>
    </row>
    <row r="652" spans="1:17" x14ac:dyDescent="0.25">
      <c r="A652">
        <v>651</v>
      </c>
      <c r="B652" t="s">
        <v>6183</v>
      </c>
      <c r="C652">
        <v>75</v>
      </c>
      <c r="D652">
        <v>59</v>
      </c>
      <c r="E652">
        <v>60</v>
      </c>
      <c r="F652">
        <v>116</v>
      </c>
      <c r="G652">
        <v>117</v>
      </c>
      <c r="H652">
        <v>60</v>
      </c>
      <c r="I652">
        <v>487</v>
      </c>
      <c r="J652" t="s">
        <v>7282</v>
      </c>
      <c r="K652" t="s">
        <v>7306</v>
      </c>
      <c r="L652" t="s">
        <v>8460</v>
      </c>
      <c r="M652" t="s">
        <v>10274</v>
      </c>
      <c r="N652" t="s">
        <v>7387</v>
      </c>
      <c r="P652" t="b">
        <f>'Completed Species'!B652=B652</f>
        <v>1</v>
      </c>
      <c r="Q652" s="27">
        <f t="shared" si="10"/>
        <v>0</v>
      </c>
    </row>
    <row r="653" spans="1:17" x14ac:dyDescent="0.25">
      <c r="A653">
        <v>652</v>
      </c>
      <c r="B653" t="s">
        <v>6191</v>
      </c>
      <c r="C653">
        <v>44</v>
      </c>
      <c r="D653">
        <v>75</v>
      </c>
      <c r="E653">
        <v>35</v>
      </c>
      <c r="F653">
        <v>65</v>
      </c>
      <c r="G653">
        <v>43</v>
      </c>
      <c r="H653">
        <v>33</v>
      </c>
      <c r="I653">
        <v>295</v>
      </c>
      <c r="J653" t="s">
        <v>7326</v>
      </c>
      <c r="K653" t="s">
        <v>7296</v>
      </c>
      <c r="L653" t="s">
        <v>10131</v>
      </c>
      <c r="M653" t="s">
        <v>10267</v>
      </c>
      <c r="N653" t="s">
        <v>7293</v>
      </c>
      <c r="P653" t="b">
        <f>'Completed Species'!B653=B653</f>
        <v>1</v>
      </c>
      <c r="Q653" s="27">
        <f t="shared" si="10"/>
        <v>0</v>
      </c>
    </row>
    <row r="654" spans="1:17" x14ac:dyDescent="0.25">
      <c r="A654">
        <v>653</v>
      </c>
      <c r="B654" t="s">
        <v>6201</v>
      </c>
      <c r="C654">
        <v>74</v>
      </c>
      <c r="D654">
        <v>120</v>
      </c>
      <c r="E654">
        <v>55</v>
      </c>
      <c r="F654">
        <v>80</v>
      </c>
      <c r="G654">
        <v>63</v>
      </c>
      <c r="H654">
        <v>63</v>
      </c>
      <c r="I654">
        <v>455</v>
      </c>
      <c r="J654" t="s">
        <v>7326</v>
      </c>
      <c r="K654" t="s">
        <v>7296</v>
      </c>
      <c r="L654" t="s">
        <v>10131</v>
      </c>
      <c r="M654" t="s">
        <v>10267</v>
      </c>
      <c r="N654" t="s">
        <v>7293</v>
      </c>
      <c r="P654" t="b">
        <f>'Completed Species'!B654=B654</f>
        <v>1</v>
      </c>
      <c r="Q654" s="27">
        <f t="shared" si="10"/>
        <v>0</v>
      </c>
    </row>
    <row r="655" spans="1:17" x14ac:dyDescent="0.25">
      <c r="A655">
        <v>654</v>
      </c>
      <c r="B655" t="s">
        <v>6206</v>
      </c>
      <c r="C655">
        <v>100</v>
      </c>
      <c r="D655">
        <v>115</v>
      </c>
      <c r="E655">
        <v>105</v>
      </c>
      <c r="F655">
        <v>50</v>
      </c>
      <c r="G655">
        <v>20</v>
      </c>
      <c r="H655">
        <v>80</v>
      </c>
      <c r="I655">
        <v>470</v>
      </c>
      <c r="J655" t="s">
        <v>7282</v>
      </c>
      <c r="K655" t="s">
        <v>7288</v>
      </c>
      <c r="L655" t="s">
        <v>8444</v>
      </c>
      <c r="M655" t="s">
        <v>7413</v>
      </c>
      <c r="N655" t="s">
        <v>8884</v>
      </c>
      <c r="P655" t="b">
        <f>'Completed Species'!B655=B655</f>
        <v>1</v>
      </c>
      <c r="Q655" s="27">
        <f t="shared" si="10"/>
        <v>0</v>
      </c>
    </row>
    <row r="656" spans="1:17" x14ac:dyDescent="0.25">
      <c r="A656">
        <v>655</v>
      </c>
      <c r="B656" t="s">
        <v>6217</v>
      </c>
      <c r="C656">
        <v>140</v>
      </c>
      <c r="D656">
        <v>95</v>
      </c>
      <c r="E656">
        <v>70</v>
      </c>
      <c r="F656">
        <v>80</v>
      </c>
      <c r="G656">
        <v>55</v>
      </c>
      <c r="H656">
        <v>95</v>
      </c>
      <c r="I656">
        <v>535</v>
      </c>
      <c r="J656" t="s">
        <v>7317</v>
      </c>
      <c r="K656" t="s">
        <v>7309</v>
      </c>
      <c r="L656" t="s">
        <v>7423</v>
      </c>
      <c r="M656" t="s">
        <v>12544</v>
      </c>
      <c r="N656" t="s">
        <v>8891</v>
      </c>
      <c r="P656" t="b">
        <f>'Completed Species'!B656=B656</f>
        <v>1</v>
      </c>
      <c r="Q656" s="27">
        <f t="shared" si="10"/>
        <v>0</v>
      </c>
    </row>
    <row r="657" spans="1:17" x14ac:dyDescent="0.25">
      <c r="A657">
        <v>656</v>
      </c>
      <c r="B657" t="s">
        <v>6221</v>
      </c>
      <c r="C657">
        <v>48</v>
      </c>
      <c r="D657">
        <v>65</v>
      </c>
      <c r="E657">
        <v>60</v>
      </c>
      <c r="F657">
        <v>67</v>
      </c>
      <c r="G657">
        <v>20</v>
      </c>
      <c r="H657">
        <v>60</v>
      </c>
      <c r="I657">
        <v>320</v>
      </c>
      <c r="J657" t="s">
        <v>7290</v>
      </c>
      <c r="L657" t="s">
        <v>7302</v>
      </c>
      <c r="M657" t="s">
        <v>7468</v>
      </c>
      <c r="N657" t="s">
        <v>7390</v>
      </c>
      <c r="P657" t="b">
        <f>'Completed Species'!B657=B657</f>
        <v>1</v>
      </c>
      <c r="Q657" s="27">
        <f t="shared" si="10"/>
        <v>0</v>
      </c>
    </row>
    <row r="658" spans="1:17" x14ac:dyDescent="0.25">
      <c r="A658">
        <v>657</v>
      </c>
      <c r="B658" t="s">
        <v>6231</v>
      </c>
      <c r="C658">
        <v>82</v>
      </c>
      <c r="D658">
        <v>100</v>
      </c>
      <c r="E658">
        <v>95</v>
      </c>
      <c r="F658">
        <v>93</v>
      </c>
      <c r="G658">
        <v>35</v>
      </c>
      <c r="H658">
        <v>85</v>
      </c>
      <c r="I658">
        <v>490</v>
      </c>
      <c r="J658" t="s">
        <v>7290</v>
      </c>
      <c r="L658" t="s">
        <v>7302</v>
      </c>
      <c r="M658" t="s">
        <v>7468</v>
      </c>
      <c r="N658" t="s">
        <v>7390</v>
      </c>
      <c r="P658" t="b">
        <f>'Completed Species'!B658=B658</f>
        <v>1</v>
      </c>
      <c r="Q658" s="27">
        <f t="shared" si="10"/>
        <v>0</v>
      </c>
    </row>
    <row r="659" spans="1:17" x14ac:dyDescent="0.25">
      <c r="A659">
        <v>658</v>
      </c>
      <c r="B659" t="s">
        <v>6238</v>
      </c>
      <c r="C659">
        <v>69</v>
      </c>
      <c r="D659">
        <v>65</v>
      </c>
      <c r="E659">
        <v>35</v>
      </c>
      <c r="F659">
        <v>26</v>
      </c>
      <c r="G659">
        <v>25</v>
      </c>
      <c r="H659">
        <v>35</v>
      </c>
      <c r="I659">
        <v>255</v>
      </c>
      <c r="J659" t="s">
        <v>7279</v>
      </c>
      <c r="K659" t="s">
        <v>7368</v>
      </c>
      <c r="L659" t="s">
        <v>7427</v>
      </c>
      <c r="M659" t="s">
        <v>7474</v>
      </c>
      <c r="N659" t="s">
        <v>7419</v>
      </c>
      <c r="P659" t="b">
        <f>'Completed Species'!B659=B659</f>
        <v>1</v>
      </c>
      <c r="Q659" s="27">
        <f t="shared" si="10"/>
        <v>0</v>
      </c>
    </row>
    <row r="660" spans="1:17" x14ac:dyDescent="0.25">
      <c r="A660">
        <v>659</v>
      </c>
      <c r="B660" t="s">
        <v>6249</v>
      </c>
      <c r="C660">
        <v>89</v>
      </c>
      <c r="D660">
        <v>95</v>
      </c>
      <c r="E660">
        <v>70</v>
      </c>
      <c r="F660">
        <v>61</v>
      </c>
      <c r="G660">
        <v>45</v>
      </c>
      <c r="H660">
        <v>50</v>
      </c>
      <c r="I660">
        <v>410</v>
      </c>
      <c r="J660" t="s">
        <v>7279</v>
      </c>
      <c r="K660" t="s">
        <v>7317</v>
      </c>
      <c r="L660" t="s">
        <v>7427</v>
      </c>
      <c r="M660" t="s">
        <v>7475</v>
      </c>
      <c r="N660" t="s">
        <v>7419</v>
      </c>
      <c r="P660" t="b">
        <f>'Completed Species'!B660=B660</f>
        <v>1</v>
      </c>
      <c r="Q660" s="27">
        <f t="shared" si="10"/>
        <v>0</v>
      </c>
    </row>
    <row r="661" spans="1:17" x14ac:dyDescent="0.25">
      <c r="A661">
        <v>660</v>
      </c>
      <c r="B661" t="s">
        <v>6257</v>
      </c>
      <c r="C661">
        <v>60</v>
      </c>
      <c r="D661">
        <v>85</v>
      </c>
      <c r="E661">
        <v>40</v>
      </c>
      <c r="F661">
        <v>68</v>
      </c>
      <c r="G661">
        <v>30</v>
      </c>
      <c r="H661">
        <v>45</v>
      </c>
      <c r="I661">
        <v>328</v>
      </c>
      <c r="J661" t="s">
        <v>7317</v>
      </c>
      <c r="K661" t="s">
        <v>7288</v>
      </c>
      <c r="L661" t="s">
        <v>8884</v>
      </c>
      <c r="M661" t="s">
        <v>7316</v>
      </c>
      <c r="N661" t="s">
        <v>7476</v>
      </c>
      <c r="P661" t="b">
        <f>'Completed Species'!B661=B661</f>
        <v>1</v>
      </c>
      <c r="Q661" s="27">
        <f t="shared" si="10"/>
        <v>0</v>
      </c>
    </row>
    <row r="662" spans="1:17" x14ac:dyDescent="0.25">
      <c r="A662">
        <v>661</v>
      </c>
      <c r="B662" t="s">
        <v>6269</v>
      </c>
      <c r="C662">
        <v>110</v>
      </c>
      <c r="D662">
        <v>135</v>
      </c>
      <c r="E662">
        <v>60</v>
      </c>
      <c r="F662">
        <v>88</v>
      </c>
      <c r="G662">
        <v>50</v>
      </c>
      <c r="H662">
        <v>65</v>
      </c>
      <c r="I662">
        <v>508</v>
      </c>
      <c r="J662" t="s">
        <v>7317</v>
      </c>
      <c r="K662" t="s">
        <v>7288</v>
      </c>
      <c r="L662" t="s">
        <v>8884</v>
      </c>
      <c r="M662" t="s">
        <v>7316</v>
      </c>
      <c r="N662" t="s">
        <v>7476</v>
      </c>
      <c r="P662" t="b">
        <f>'Completed Species'!B662=B662</f>
        <v>1</v>
      </c>
      <c r="Q662" s="27">
        <f t="shared" si="10"/>
        <v>0</v>
      </c>
    </row>
    <row r="663" spans="1:17" x14ac:dyDescent="0.25">
      <c r="A663">
        <v>662</v>
      </c>
      <c r="B663" t="s">
        <v>6276</v>
      </c>
      <c r="C663">
        <v>50</v>
      </c>
      <c r="D663">
        <v>30</v>
      </c>
      <c r="E663">
        <v>50</v>
      </c>
      <c r="F663">
        <v>68</v>
      </c>
      <c r="G663">
        <v>75</v>
      </c>
      <c r="H663">
        <v>55</v>
      </c>
      <c r="I663">
        <v>328</v>
      </c>
      <c r="J663" t="s">
        <v>7319</v>
      </c>
      <c r="K663" t="s">
        <v>7336</v>
      </c>
      <c r="L663" t="s">
        <v>7460</v>
      </c>
      <c r="M663" t="s">
        <v>10044</v>
      </c>
      <c r="N663" t="s">
        <v>10045</v>
      </c>
      <c r="P663" t="b">
        <f>'Completed Species'!B663=B663</f>
        <v>1</v>
      </c>
      <c r="Q663" s="27">
        <f t="shared" si="10"/>
        <v>0</v>
      </c>
    </row>
    <row r="664" spans="1:17" x14ac:dyDescent="0.25">
      <c r="A664">
        <v>663</v>
      </c>
      <c r="B664" t="s">
        <v>6279</v>
      </c>
      <c r="C664">
        <v>85</v>
      </c>
      <c r="D664">
        <v>50</v>
      </c>
      <c r="E664">
        <v>85</v>
      </c>
      <c r="F664">
        <v>88</v>
      </c>
      <c r="G664">
        <v>110</v>
      </c>
      <c r="H664">
        <v>90</v>
      </c>
      <c r="I664">
        <v>508</v>
      </c>
      <c r="J664" t="s">
        <v>7319</v>
      </c>
      <c r="K664" t="s">
        <v>7336</v>
      </c>
      <c r="L664" t="s">
        <v>7460</v>
      </c>
      <c r="M664" t="s">
        <v>10044</v>
      </c>
      <c r="N664" t="s">
        <v>10045</v>
      </c>
      <c r="P664" t="b">
        <f>'Completed Species'!B664=B664</f>
        <v>1</v>
      </c>
      <c r="Q664" s="27">
        <f t="shared" si="10"/>
        <v>0</v>
      </c>
    </row>
    <row r="665" spans="1:17" x14ac:dyDescent="0.25">
      <c r="A665">
        <v>664</v>
      </c>
      <c r="B665" t="s">
        <v>6281</v>
      </c>
      <c r="C665">
        <v>30</v>
      </c>
      <c r="D665">
        <v>25</v>
      </c>
      <c r="E665">
        <v>35</v>
      </c>
      <c r="F665">
        <v>20</v>
      </c>
      <c r="G665">
        <v>45</v>
      </c>
      <c r="H665">
        <v>30</v>
      </c>
      <c r="I665">
        <v>185</v>
      </c>
      <c r="J665" t="s">
        <v>7273</v>
      </c>
      <c r="L665" t="s">
        <v>8458</v>
      </c>
      <c r="M665" t="s">
        <v>7428</v>
      </c>
      <c r="N665" t="s">
        <v>8459</v>
      </c>
      <c r="P665" t="b">
        <f>'Completed Species'!B665=B665</f>
        <v>1</v>
      </c>
      <c r="Q665" s="27">
        <f t="shared" si="10"/>
        <v>0</v>
      </c>
    </row>
    <row r="666" spans="1:17" x14ac:dyDescent="0.25">
      <c r="A666">
        <v>665</v>
      </c>
      <c r="B666" t="s">
        <v>6291</v>
      </c>
      <c r="C666">
        <v>80</v>
      </c>
      <c r="D666">
        <v>55</v>
      </c>
      <c r="E666">
        <v>50</v>
      </c>
      <c r="F666">
        <v>65</v>
      </c>
      <c r="G666">
        <v>115</v>
      </c>
      <c r="H666">
        <v>110</v>
      </c>
      <c r="I666">
        <v>475</v>
      </c>
      <c r="J666" t="s">
        <v>7273</v>
      </c>
      <c r="K666" t="s">
        <v>7266</v>
      </c>
      <c r="L666" t="s">
        <v>8432</v>
      </c>
      <c r="M666" t="s">
        <v>7292</v>
      </c>
      <c r="N666" t="s">
        <v>9779</v>
      </c>
      <c r="P666" t="b">
        <f>'Completed Species'!B666=B666</f>
        <v>1</v>
      </c>
      <c r="Q666" s="27">
        <f t="shared" si="10"/>
        <v>0</v>
      </c>
    </row>
    <row r="667" spans="1:17" x14ac:dyDescent="0.25">
      <c r="A667">
        <v>666</v>
      </c>
      <c r="B667" t="s">
        <v>6300</v>
      </c>
      <c r="C667">
        <v>55</v>
      </c>
      <c r="D667">
        <v>30</v>
      </c>
      <c r="E667">
        <v>50</v>
      </c>
      <c r="F667">
        <v>75</v>
      </c>
      <c r="G667">
        <v>70</v>
      </c>
      <c r="H667">
        <v>50</v>
      </c>
      <c r="I667">
        <v>330</v>
      </c>
      <c r="J667" t="s">
        <v>7308</v>
      </c>
      <c r="K667" t="s">
        <v>7336</v>
      </c>
      <c r="L667" t="s">
        <v>7369</v>
      </c>
      <c r="M667" t="s">
        <v>7298</v>
      </c>
      <c r="N667" t="s">
        <v>7389</v>
      </c>
      <c r="P667" t="b">
        <f>'Completed Species'!B667=B667</f>
        <v>1</v>
      </c>
      <c r="Q667" s="27">
        <f t="shared" si="10"/>
        <v>0</v>
      </c>
    </row>
    <row r="668" spans="1:17" x14ac:dyDescent="0.25">
      <c r="A668">
        <v>667</v>
      </c>
      <c r="B668" t="s">
        <v>6311</v>
      </c>
      <c r="C668">
        <v>85</v>
      </c>
      <c r="D668">
        <v>55</v>
      </c>
      <c r="E668">
        <v>80</v>
      </c>
      <c r="F668">
        <v>105</v>
      </c>
      <c r="G668">
        <v>95</v>
      </c>
      <c r="H668">
        <v>80</v>
      </c>
      <c r="I668">
        <v>500</v>
      </c>
      <c r="J668" t="s">
        <v>7308</v>
      </c>
      <c r="K668" t="s">
        <v>7336</v>
      </c>
      <c r="L668" t="s">
        <v>7369</v>
      </c>
      <c r="M668" t="s">
        <v>7298</v>
      </c>
      <c r="N668" t="s">
        <v>7389</v>
      </c>
      <c r="P668" t="b">
        <f>'Completed Species'!B668=B668</f>
        <v>1</v>
      </c>
      <c r="Q668" s="27">
        <f t="shared" si="10"/>
        <v>0</v>
      </c>
    </row>
    <row r="669" spans="1:17" x14ac:dyDescent="0.25">
      <c r="A669">
        <v>668</v>
      </c>
      <c r="B669" t="s">
        <v>6317</v>
      </c>
      <c r="C669">
        <v>53</v>
      </c>
      <c r="D669">
        <v>61</v>
      </c>
      <c r="E669">
        <v>53</v>
      </c>
      <c r="F669">
        <v>40</v>
      </c>
      <c r="G669">
        <v>51</v>
      </c>
      <c r="H669">
        <v>56</v>
      </c>
      <c r="I669">
        <v>314</v>
      </c>
      <c r="J669" t="s">
        <v>7279</v>
      </c>
      <c r="K669" t="s">
        <v>7319</v>
      </c>
      <c r="L669" t="s">
        <v>7297</v>
      </c>
      <c r="M669" t="s">
        <v>8454</v>
      </c>
      <c r="N669" t="s">
        <v>8453</v>
      </c>
      <c r="P669" t="b">
        <f>'Completed Species'!B669=B669</f>
        <v>1</v>
      </c>
      <c r="Q669" s="27">
        <f t="shared" si="10"/>
        <v>0</v>
      </c>
    </row>
    <row r="670" spans="1:17" x14ac:dyDescent="0.25">
      <c r="A670">
        <v>669</v>
      </c>
      <c r="B670" t="s">
        <v>6326</v>
      </c>
      <c r="C670">
        <v>64</v>
      </c>
      <c r="D670">
        <v>81</v>
      </c>
      <c r="E670">
        <v>68</v>
      </c>
      <c r="F670">
        <v>50</v>
      </c>
      <c r="G670">
        <v>66</v>
      </c>
      <c r="H670">
        <v>76</v>
      </c>
      <c r="I670">
        <v>405</v>
      </c>
      <c r="J670" t="s">
        <v>7279</v>
      </c>
      <c r="K670" t="s">
        <v>7319</v>
      </c>
      <c r="L670" t="s">
        <v>7297</v>
      </c>
      <c r="M670" t="s">
        <v>8454</v>
      </c>
      <c r="N670" t="s">
        <v>8453</v>
      </c>
      <c r="P670" t="b">
        <f>'Completed Species'!B670=B670</f>
        <v>1</v>
      </c>
      <c r="Q670" s="27">
        <f t="shared" si="10"/>
        <v>0</v>
      </c>
    </row>
    <row r="671" spans="1:17" x14ac:dyDescent="0.25">
      <c r="A671">
        <v>670</v>
      </c>
      <c r="B671" t="s">
        <v>6333</v>
      </c>
      <c r="C671">
        <v>84</v>
      </c>
      <c r="D671">
        <v>111</v>
      </c>
      <c r="E671">
        <v>88</v>
      </c>
      <c r="F671">
        <v>60</v>
      </c>
      <c r="G671">
        <v>86</v>
      </c>
      <c r="H671">
        <v>101</v>
      </c>
      <c r="I671">
        <v>530</v>
      </c>
      <c r="J671" t="s">
        <v>7279</v>
      </c>
      <c r="K671" t="s">
        <v>7319</v>
      </c>
      <c r="L671" t="s">
        <v>7297</v>
      </c>
      <c r="M671" t="s">
        <v>8454</v>
      </c>
      <c r="N671" t="s">
        <v>8453</v>
      </c>
      <c r="P671" t="b">
        <f>'Completed Species'!B671=B671</f>
        <v>1</v>
      </c>
      <c r="Q671" s="27">
        <f t="shared" si="10"/>
        <v>0</v>
      </c>
    </row>
    <row r="672" spans="1:17" x14ac:dyDescent="0.25">
      <c r="A672">
        <v>671</v>
      </c>
      <c r="B672" t="s">
        <v>6340</v>
      </c>
      <c r="C672">
        <v>55</v>
      </c>
      <c r="D672">
        <v>60</v>
      </c>
      <c r="E672">
        <v>70</v>
      </c>
      <c r="F672">
        <v>10</v>
      </c>
      <c r="G672">
        <v>65</v>
      </c>
      <c r="H672">
        <v>30</v>
      </c>
      <c r="I672">
        <v>290</v>
      </c>
      <c r="J672" t="s">
        <v>7313</v>
      </c>
      <c r="K672" t="s">
        <v>7272</v>
      </c>
      <c r="L672" t="s">
        <v>8427</v>
      </c>
      <c r="M672" t="s">
        <v>8480</v>
      </c>
      <c r="N672" t="s">
        <v>7413</v>
      </c>
      <c r="P672" t="b">
        <f>'Completed Species'!B672=B672</f>
        <v>1</v>
      </c>
      <c r="Q672" s="27">
        <f t="shared" si="10"/>
        <v>0</v>
      </c>
    </row>
    <row r="673" spans="1:17" x14ac:dyDescent="0.25">
      <c r="A673">
        <v>672</v>
      </c>
      <c r="B673" t="s">
        <v>6345</v>
      </c>
      <c r="C673">
        <v>75</v>
      </c>
      <c r="D673">
        <v>75</v>
      </c>
      <c r="E673">
        <v>80</v>
      </c>
      <c r="F673">
        <v>20</v>
      </c>
      <c r="G673">
        <v>80</v>
      </c>
      <c r="H673">
        <v>40</v>
      </c>
      <c r="I673">
        <v>370</v>
      </c>
      <c r="J673" t="s">
        <v>7313</v>
      </c>
      <c r="K673" t="s">
        <v>7272</v>
      </c>
      <c r="L673" t="s">
        <v>8427</v>
      </c>
      <c r="M673" t="s">
        <v>8480</v>
      </c>
      <c r="N673" t="s">
        <v>7413</v>
      </c>
      <c r="P673" t="b">
        <f>'Completed Species'!B673=B673</f>
        <v>1</v>
      </c>
      <c r="Q673" s="27">
        <f t="shared" si="10"/>
        <v>0</v>
      </c>
    </row>
    <row r="674" spans="1:17" x14ac:dyDescent="0.25">
      <c r="A674">
        <v>673</v>
      </c>
      <c r="B674" t="s">
        <v>6349</v>
      </c>
      <c r="C674">
        <v>100</v>
      </c>
      <c r="D674">
        <v>95</v>
      </c>
      <c r="E674">
        <v>105</v>
      </c>
      <c r="F674">
        <v>35</v>
      </c>
      <c r="G674">
        <v>100</v>
      </c>
      <c r="H674">
        <v>55</v>
      </c>
      <c r="I674">
        <v>490</v>
      </c>
      <c r="J674" t="s">
        <v>7313</v>
      </c>
      <c r="K674" t="s">
        <v>7272</v>
      </c>
      <c r="L674" t="s">
        <v>8427</v>
      </c>
      <c r="M674" t="s">
        <v>8480</v>
      </c>
      <c r="N674" t="s">
        <v>7413</v>
      </c>
      <c r="P674" t="b">
        <f>'Completed Species'!B674=B674</f>
        <v>1</v>
      </c>
      <c r="Q674" s="27">
        <f t="shared" si="10"/>
        <v>0</v>
      </c>
    </row>
    <row r="675" spans="1:17" x14ac:dyDescent="0.25">
      <c r="A675">
        <v>674</v>
      </c>
      <c r="B675" t="s">
        <v>6353</v>
      </c>
      <c r="C675">
        <v>70</v>
      </c>
      <c r="D675">
        <v>100</v>
      </c>
      <c r="E675">
        <v>70</v>
      </c>
      <c r="F675">
        <v>45</v>
      </c>
      <c r="G675">
        <v>45</v>
      </c>
      <c r="H675">
        <v>55</v>
      </c>
      <c r="I675">
        <v>385</v>
      </c>
      <c r="J675" t="s">
        <v>7368</v>
      </c>
      <c r="L675" t="s">
        <v>8488</v>
      </c>
      <c r="M675" t="s">
        <v>8477</v>
      </c>
      <c r="N675" t="s">
        <v>7456</v>
      </c>
      <c r="P675" t="b">
        <f>'Completed Species'!B675=B675</f>
        <v>1</v>
      </c>
      <c r="Q675" s="27">
        <f t="shared" si="10"/>
        <v>0</v>
      </c>
    </row>
    <row r="676" spans="1:17" x14ac:dyDescent="0.25">
      <c r="A676">
        <v>675</v>
      </c>
      <c r="B676" t="s">
        <v>6363</v>
      </c>
      <c r="C676">
        <v>100</v>
      </c>
      <c r="D676">
        <v>115</v>
      </c>
      <c r="E676">
        <v>100</v>
      </c>
      <c r="F676">
        <v>55</v>
      </c>
      <c r="G676">
        <v>55</v>
      </c>
      <c r="H676">
        <v>75</v>
      </c>
      <c r="I676">
        <v>500</v>
      </c>
      <c r="J676" t="s">
        <v>7368</v>
      </c>
      <c r="L676" t="s">
        <v>8488</v>
      </c>
      <c r="M676" t="s">
        <v>8477</v>
      </c>
      <c r="N676" t="s">
        <v>7456</v>
      </c>
      <c r="P676" t="b">
        <f>'Completed Species'!B676=B676</f>
        <v>1</v>
      </c>
      <c r="Q676" s="27">
        <f t="shared" si="10"/>
        <v>0</v>
      </c>
    </row>
    <row r="677" spans="1:17" x14ac:dyDescent="0.25">
      <c r="A677">
        <v>676</v>
      </c>
      <c r="B677" t="s">
        <v>6370</v>
      </c>
      <c r="C677">
        <v>70</v>
      </c>
      <c r="D677">
        <v>105</v>
      </c>
      <c r="E677">
        <v>95</v>
      </c>
      <c r="F677">
        <v>85</v>
      </c>
      <c r="G677">
        <v>65</v>
      </c>
      <c r="H677">
        <v>55</v>
      </c>
      <c r="I677">
        <v>475</v>
      </c>
      <c r="J677" t="s">
        <v>7368</v>
      </c>
      <c r="K677" t="s">
        <v>7266</v>
      </c>
      <c r="L677" t="s">
        <v>7426</v>
      </c>
      <c r="M677" t="s">
        <v>7396</v>
      </c>
      <c r="N677" t="s">
        <v>8442</v>
      </c>
      <c r="P677" t="b">
        <f>'Completed Species'!B677=B677</f>
        <v>1</v>
      </c>
      <c r="Q677" s="27">
        <f t="shared" si="10"/>
        <v>0</v>
      </c>
    </row>
    <row r="678" spans="1:17" x14ac:dyDescent="0.25">
      <c r="A678">
        <v>677</v>
      </c>
      <c r="B678" t="s">
        <v>6379</v>
      </c>
      <c r="C678">
        <v>45</v>
      </c>
      <c r="D678">
        <v>25</v>
      </c>
      <c r="E678">
        <v>40</v>
      </c>
      <c r="F678">
        <v>50</v>
      </c>
      <c r="G678">
        <v>45</v>
      </c>
      <c r="H678">
        <v>45</v>
      </c>
      <c r="I678">
        <v>250</v>
      </c>
      <c r="J678" t="s">
        <v>7306</v>
      </c>
      <c r="K678" t="s">
        <v>7336</v>
      </c>
      <c r="L678" t="s">
        <v>7340</v>
      </c>
      <c r="M678" t="s">
        <v>7300</v>
      </c>
      <c r="N678" t="s">
        <v>7403</v>
      </c>
      <c r="P678" t="b">
        <f>'Completed Species'!B678=B678</f>
        <v>1</v>
      </c>
      <c r="Q678" s="27">
        <f t="shared" si="10"/>
        <v>0</v>
      </c>
    </row>
    <row r="679" spans="1:17" x14ac:dyDescent="0.25">
      <c r="A679">
        <v>678</v>
      </c>
      <c r="B679" t="s">
        <v>6387</v>
      </c>
      <c r="C679">
        <v>65</v>
      </c>
      <c r="D679">
        <v>35</v>
      </c>
      <c r="E679">
        <v>50</v>
      </c>
      <c r="F679">
        <v>80</v>
      </c>
      <c r="G679">
        <v>55</v>
      </c>
      <c r="H679">
        <v>55</v>
      </c>
      <c r="I679">
        <v>340</v>
      </c>
      <c r="J679" t="s">
        <v>7306</v>
      </c>
      <c r="K679" t="s">
        <v>7336</v>
      </c>
      <c r="L679" t="s">
        <v>7340</v>
      </c>
      <c r="M679" t="s">
        <v>7300</v>
      </c>
      <c r="N679" t="s">
        <v>7403</v>
      </c>
      <c r="P679" t="b">
        <f>'Completed Species'!B679=B679</f>
        <v>1</v>
      </c>
      <c r="Q679" s="27">
        <f t="shared" si="10"/>
        <v>0</v>
      </c>
    </row>
    <row r="680" spans="1:17" x14ac:dyDescent="0.25">
      <c r="A680">
        <v>679</v>
      </c>
      <c r="B680" t="s">
        <v>6392</v>
      </c>
      <c r="C680">
        <v>85</v>
      </c>
      <c r="D680">
        <v>45</v>
      </c>
      <c r="E680">
        <v>70</v>
      </c>
      <c r="F680">
        <v>100</v>
      </c>
      <c r="G680">
        <v>85</v>
      </c>
      <c r="H680">
        <v>75</v>
      </c>
      <c r="I680">
        <v>460</v>
      </c>
      <c r="J680" t="s">
        <v>7306</v>
      </c>
      <c r="K680" t="s">
        <v>7336</v>
      </c>
      <c r="L680" t="s">
        <v>7340</v>
      </c>
      <c r="M680" t="s">
        <v>7300</v>
      </c>
      <c r="N680" t="s">
        <v>7403</v>
      </c>
      <c r="P680" t="b">
        <f>'Completed Species'!B680=B680</f>
        <v>1</v>
      </c>
      <c r="Q680" s="27">
        <f t="shared" si="10"/>
        <v>0</v>
      </c>
    </row>
    <row r="681" spans="1:17" x14ac:dyDescent="0.25">
      <c r="A681">
        <v>680</v>
      </c>
      <c r="B681" t="s">
        <v>6397</v>
      </c>
      <c r="C681">
        <v>45</v>
      </c>
      <c r="D681">
        <v>53</v>
      </c>
      <c r="E681">
        <v>42</v>
      </c>
      <c r="F681">
        <v>70</v>
      </c>
      <c r="G681">
        <v>40</v>
      </c>
      <c r="H681">
        <v>60</v>
      </c>
      <c r="I681">
        <v>310</v>
      </c>
      <c r="J681" t="s">
        <v>7278</v>
      </c>
      <c r="K681" t="s">
        <v>7296</v>
      </c>
      <c r="L681" t="s">
        <v>7428</v>
      </c>
      <c r="P681" t="b">
        <f>'Completed Species'!B681=B681</f>
        <v>1</v>
      </c>
      <c r="Q681" s="27">
        <f t="shared" si="10"/>
        <v>0</v>
      </c>
    </row>
    <row r="682" spans="1:17" x14ac:dyDescent="0.25">
      <c r="A682">
        <v>681</v>
      </c>
      <c r="B682" t="s">
        <v>6409</v>
      </c>
      <c r="C682">
        <v>55</v>
      </c>
      <c r="D682">
        <v>33</v>
      </c>
      <c r="E682">
        <v>70</v>
      </c>
      <c r="F682">
        <v>42</v>
      </c>
      <c r="G682">
        <v>110</v>
      </c>
      <c r="H682">
        <v>70</v>
      </c>
      <c r="I682">
        <v>380</v>
      </c>
      <c r="J682" t="s">
        <v>7278</v>
      </c>
      <c r="K682" t="s">
        <v>7296</v>
      </c>
      <c r="L682" t="s">
        <v>7366</v>
      </c>
      <c r="P682" t="b">
        <f>'Completed Species'!B682=B682</f>
        <v>1</v>
      </c>
      <c r="Q682" s="27">
        <f t="shared" si="10"/>
        <v>0</v>
      </c>
    </row>
    <row r="683" spans="1:17" x14ac:dyDescent="0.25">
      <c r="A683">
        <v>682</v>
      </c>
      <c r="B683" t="s">
        <v>6416</v>
      </c>
      <c r="C683">
        <v>75</v>
      </c>
      <c r="D683">
        <v>103</v>
      </c>
      <c r="E683">
        <v>85</v>
      </c>
      <c r="F683">
        <v>102</v>
      </c>
      <c r="G683">
        <v>50</v>
      </c>
      <c r="H683">
        <v>85</v>
      </c>
      <c r="I683">
        <v>500</v>
      </c>
      <c r="J683" t="s">
        <v>7278</v>
      </c>
      <c r="K683" t="s">
        <v>7296</v>
      </c>
      <c r="L683" t="s">
        <v>7322</v>
      </c>
      <c r="M683" t="s">
        <v>10063</v>
      </c>
      <c r="N683" t="s">
        <v>8495</v>
      </c>
      <c r="P683" t="b">
        <f>'Completed Species'!B683=B683</f>
        <v>1</v>
      </c>
      <c r="Q683" s="27">
        <f t="shared" si="10"/>
        <v>0</v>
      </c>
    </row>
    <row r="684" spans="1:17" x14ac:dyDescent="0.25">
      <c r="A684">
        <v>683</v>
      </c>
      <c r="B684" t="s">
        <v>6423</v>
      </c>
      <c r="C684">
        <v>64</v>
      </c>
      <c r="D684">
        <v>21</v>
      </c>
      <c r="E684">
        <v>23</v>
      </c>
      <c r="F684">
        <v>48</v>
      </c>
      <c r="G684">
        <v>61</v>
      </c>
      <c r="H684">
        <v>23</v>
      </c>
      <c r="I684">
        <v>240</v>
      </c>
      <c r="J684" t="s">
        <v>7282</v>
      </c>
      <c r="K684" t="s">
        <v>7288</v>
      </c>
      <c r="L684" t="s">
        <v>8487</v>
      </c>
      <c r="M684" t="s">
        <v>7394</v>
      </c>
      <c r="N684" t="s">
        <v>8444</v>
      </c>
      <c r="P684" t="b">
        <f>'Completed Species'!B684=B684</f>
        <v>1</v>
      </c>
      <c r="Q684" s="27">
        <f t="shared" si="10"/>
        <v>0</v>
      </c>
    </row>
    <row r="685" spans="1:17" x14ac:dyDescent="0.25">
      <c r="A685">
        <v>684</v>
      </c>
      <c r="B685" t="s">
        <v>6435</v>
      </c>
      <c r="C685">
        <v>84</v>
      </c>
      <c r="D685">
        <v>41</v>
      </c>
      <c r="E685">
        <v>43</v>
      </c>
      <c r="F685">
        <v>68</v>
      </c>
      <c r="G685">
        <v>81</v>
      </c>
      <c r="H685">
        <v>43</v>
      </c>
      <c r="I685">
        <v>360</v>
      </c>
      <c r="J685" t="s">
        <v>7282</v>
      </c>
      <c r="K685" t="s">
        <v>7288</v>
      </c>
      <c r="L685" t="s">
        <v>8487</v>
      </c>
      <c r="M685" t="s">
        <v>7394</v>
      </c>
      <c r="N685" t="s">
        <v>8444</v>
      </c>
      <c r="P685" t="b">
        <f>'Completed Species'!B685=B685</f>
        <v>1</v>
      </c>
      <c r="Q685" s="27">
        <f t="shared" si="10"/>
        <v>0</v>
      </c>
    </row>
    <row r="686" spans="1:17" x14ac:dyDescent="0.25">
      <c r="A686">
        <v>685</v>
      </c>
      <c r="B686" t="s">
        <v>6444</v>
      </c>
      <c r="C686">
        <v>104</v>
      </c>
      <c r="D686">
        <v>56</v>
      </c>
      <c r="E686">
        <v>63</v>
      </c>
      <c r="F686">
        <v>88</v>
      </c>
      <c r="G686">
        <v>106</v>
      </c>
      <c r="H686">
        <v>73</v>
      </c>
      <c r="I686">
        <v>490</v>
      </c>
      <c r="J686" t="s">
        <v>7282</v>
      </c>
      <c r="K686" t="s">
        <v>7288</v>
      </c>
      <c r="L686" t="s">
        <v>8487</v>
      </c>
      <c r="M686" t="s">
        <v>7394</v>
      </c>
      <c r="N686" t="s">
        <v>8444</v>
      </c>
      <c r="P686" t="b">
        <f>'Completed Species'!B686=B686</f>
        <v>1</v>
      </c>
      <c r="Q686" s="27">
        <f t="shared" si="10"/>
        <v>0</v>
      </c>
    </row>
    <row r="687" spans="1:17" x14ac:dyDescent="0.25">
      <c r="A687">
        <v>686</v>
      </c>
      <c r="B687" t="s">
        <v>6451</v>
      </c>
      <c r="C687">
        <v>50</v>
      </c>
      <c r="D687">
        <v>75</v>
      </c>
      <c r="E687">
        <v>45</v>
      </c>
      <c r="F687">
        <v>65</v>
      </c>
      <c r="G687">
        <v>20</v>
      </c>
      <c r="H687">
        <v>50</v>
      </c>
      <c r="I687">
        <v>305</v>
      </c>
      <c r="J687" t="s">
        <v>7306</v>
      </c>
      <c r="K687" t="s">
        <v>7272</v>
      </c>
      <c r="L687" t="s">
        <v>7289</v>
      </c>
      <c r="M687" t="s">
        <v>7418</v>
      </c>
      <c r="N687" t="s">
        <v>7463</v>
      </c>
      <c r="P687" t="b">
        <f>'Completed Species'!B687=B687</f>
        <v>1</v>
      </c>
      <c r="Q687" s="27">
        <f t="shared" si="10"/>
        <v>0</v>
      </c>
    </row>
    <row r="688" spans="1:17" x14ac:dyDescent="0.25">
      <c r="A688">
        <v>687</v>
      </c>
      <c r="B688" t="s">
        <v>6461</v>
      </c>
      <c r="C688">
        <v>100</v>
      </c>
      <c r="D688">
        <v>125</v>
      </c>
      <c r="E688">
        <v>65</v>
      </c>
      <c r="F688">
        <v>95</v>
      </c>
      <c r="G688">
        <v>50</v>
      </c>
      <c r="H688">
        <v>90</v>
      </c>
      <c r="I688">
        <v>525</v>
      </c>
      <c r="J688" t="s">
        <v>7306</v>
      </c>
      <c r="K688" t="s">
        <v>7272</v>
      </c>
      <c r="L688" t="s">
        <v>7289</v>
      </c>
      <c r="M688" t="s">
        <v>7418</v>
      </c>
      <c r="N688" t="s">
        <v>7463</v>
      </c>
      <c r="P688" t="b">
        <f>'Completed Species'!B688=B688</f>
        <v>1</v>
      </c>
      <c r="Q688" s="27">
        <f t="shared" si="10"/>
        <v>0</v>
      </c>
    </row>
    <row r="689" spans="1:17" x14ac:dyDescent="0.25">
      <c r="A689">
        <v>688</v>
      </c>
      <c r="B689" t="s">
        <v>6467</v>
      </c>
      <c r="C689">
        <v>50</v>
      </c>
      <c r="D689">
        <v>40</v>
      </c>
      <c r="E689">
        <v>40</v>
      </c>
      <c r="F689">
        <v>60</v>
      </c>
      <c r="G689">
        <v>70</v>
      </c>
      <c r="H689">
        <v>50</v>
      </c>
      <c r="I689">
        <v>310</v>
      </c>
      <c r="J689" t="s">
        <v>7279</v>
      </c>
      <c r="K689" t="s">
        <v>7288</v>
      </c>
      <c r="L689" t="s">
        <v>7443</v>
      </c>
      <c r="M689" t="s">
        <v>10106</v>
      </c>
      <c r="N689" t="s">
        <v>7394</v>
      </c>
      <c r="P689" t="b">
        <f>'Completed Species'!B689=B689</f>
        <v>1</v>
      </c>
      <c r="Q689" s="27">
        <f t="shared" si="10"/>
        <v>0</v>
      </c>
    </row>
    <row r="690" spans="1:17" x14ac:dyDescent="0.25">
      <c r="A690">
        <v>689</v>
      </c>
      <c r="B690" t="s">
        <v>6476</v>
      </c>
      <c r="C690">
        <v>65</v>
      </c>
      <c r="D690">
        <v>50</v>
      </c>
      <c r="E690">
        <v>55</v>
      </c>
      <c r="F690">
        <v>80</v>
      </c>
      <c r="G690">
        <v>105</v>
      </c>
      <c r="H690">
        <v>65</v>
      </c>
      <c r="I690">
        <v>420</v>
      </c>
      <c r="J690" t="s">
        <v>7279</v>
      </c>
      <c r="K690" t="s">
        <v>7288</v>
      </c>
      <c r="L690" t="s">
        <v>7443</v>
      </c>
      <c r="M690" t="s">
        <v>10106</v>
      </c>
      <c r="N690" t="s">
        <v>7394</v>
      </c>
      <c r="P690" t="b">
        <f>'Completed Species'!B690=B690</f>
        <v>1</v>
      </c>
      <c r="Q690" s="27">
        <f t="shared" si="10"/>
        <v>0</v>
      </c>
    </row>
    <row r="691" spans="1:17" x14ac:dyDescent="0.25">
      <c r="A691">
        <v>690</v>
      </c>
      <c r="B691" t="s">
        <v>6484</v>
      </c>
      <c r="C691">
        <v>70</v>
      </c>
      <c r="D691">
        <v>60</v>
      </c>
      <c r="E691">
        <v>65</v>
      </c>
      <c r="F691">
        <v>120</v>
      </c>
      <c r="G691">
        <v>125</v>
      </c>
      <c r="H691">
        <v>90</v>
      </c>
      <c r="I691">
        <v>530</v>
      </c>
      <c r="J691" t="s">
        <v>7279</v>
      </c>
      <c r="K691" t="s">
        <v>7288</v>
      </c>
      <c r="L691" t="s">
        <v>7443</v>
      </c>
      <c r="M691" t="s">
        <v>10106</v>
      </c>
      <c r="N691" t="s">
        <v>7394</v>
      </c>
      <c r="P691" t="b">
        <f>'Completed Species'!B691=B691</f>
        <v>1</v>
      </c>
      <c r="Q691" s="27">
        <f t="shared" si="10"/>
        <v>0</v>
      </c>
    </row>
    <row r="692" spans="1:17" x14ac:dyDescent="0.25">
      <c r="A692">
        <v>691</v>
      </c>
      <c r="B692" t="s">
        <v>6493</v>
      </c>
      <c r="C692">
        <v>75</v>
      </c>
      <c r="D692">
        <v>70</v>
      </c>
      <c r="E692">
        <v>55</v>
      </c>
      <c r="F692">
        <v>35</v>
      </c>
      <c r="G692">
        <v>35</v>
      </c>
      <c r="H692">
        <v>35</v>
      </c>
      <c r="I692">
        <v>305</v>
      </c>
      <c r="J692" t="s">
        <v>7290</v>
      </c>
      <c r="K692" t="s">
        <v>7315</v>
      </c>
      <c r="L692" t="s">
        <v>7435</v>
      </c>
      <c r="M692" t="s">
        <v>7466</v>
      </c>
      <c r="N692" t="s">
        <v>7299</v>
      </c>
      <c r="P692" t="b">
        <f>'Completed Species'!B692=B692</f>
        <v>1</v>
      </c>
      <c r="Q692" s="27">
        <f t="shared" si="10"/>
        <v>0</v>
      </c>
    </row>
    <row r="693" spans="1:17" x14ac:dyDescent="0.25">
      <c r="A693">
        <v>692</v>
      </c>
      <c r="B693" t="s">
        <v>6503</v>
      </c>
      <c r="C693">
        <v>85</v>
      </c>
      <c r="D693">
        <v>90</v>
      </c>
      <c r="E693">
        <v>85</v>
      </c>
      <c r="F693">
        <v>40</v>
      </c>
      <c r="G693">
        <v>55</v>
      </c>
      <c r="H693">
        <v>50</v>
      </c>
      <c r="I693">
        <v>405</v>
      </c>
      <c r="J693" t="s">
        <v>7290</v>
      </c>
      <c r="K693" t="s">
        <v>7315</v>
      </c>
      <c r="L693" t="s">
        <v>7435</v>
      </c>
      <c r="M693" t="s">
        <v>7466</v>
      </c>
      <c r="N693" t="s">
        <v>7299</v>
      </c>
      <c r="P693" t="b">
        <f>'Completed Species'!B693=B693</f>
        <v>1</v>
      </c>
      <c r="Q693" s="27">
        <f t="shared" si="10"/>
        <v>0</v>
      </c>
    </row>
    <row r="694" spans="1:17" x14ac:dyDescent="0.25">
      <c r="A694">
        <v>693</v>
      </c>
      <c r="B694" t="s">
        <v>6510</v>
      </c>
      <c r="C694">
        <v>115</v>
      </c>
      <c r="D694">
        <v>110</v>
      </c>
      <c r="E694">
        <v>105</v>
      </c>
      <c r="F694">
        <v>45</v>
      </c>
      <c r="G694">
        <v>60</v>
      </c>
      <c r="H694">
        <v>70</v>
      </c>
      <c r="I694">
        <v>505</v>
      </c>
      <c r="J694" t="s">
        <v>7290</v>
      </c>
      <c r="K694" t="s">
        <v>7315</v>
      </c>
      <c r="L694" t="s">
        <v>7435</v>
      </c>
      <c r="M694" t="s">
        <v>7466</v>
      </c>
      <c r="N694" t="s">
        <v>7299</v>
      </c>
      <c r="P694" t="b">
        <f>'Completed Species'!B694=B694</f>
        <v>1</v>
      </c>
      <c r="Q694" s="27">
        <f t="shared" si="10"/>
        <v>0</v>
      </c>
    </row>
    <row r="695" spans="1:17" x14ac:dyDescent="0.25">
      <c r="A695">
        <v>694</v>
      </c>
      <c r="B695" t="s">
        <v>6517</v>
      </c>
      <c r="C695">
        <v>43</v>
      </c>
      <c r="D695">
        <v>80</v>
      </c>
      <c r="E695">
        <v>65</v>
      </c>
      <c r="F695">
        <v>55</v>
      </c>
      <c r="G695">
        <v>30</v>
      </c>
      <c r="H695">
        <v>35</v>
      </c>
      <c r="I695">
        <v>308</v>
      </c>
      <c r="J695" t="s">
        <v>7273</v>
      </c>
      <c r="K695" t="s">
        <v>7296</v>
      </c>
      <c r="L695" t="s">
        <v>7456</v>
      </c>
      <c r="M695" t="s">
        <v>10059</v>
      </c>
      <c r="N695" t="s">
        <v>7450</v>
      </c>
      <c r="P695" t="b">
        <f>'Completed Species'!B695=B695</f>
        <v>1</v>
      </c>
      <c r="Q695" s="27">
        <f t="shared" si="10"/>
        <v>0</v>
      </c>
    </row>
    <row r="696" spans="1:17" x14ac:dyDescent="0.25">
      <c r="A696">
        <v>695</v>
      </c>
      <c r="B696" t="s">
        <v>6529</v>
      </c>
      <c r="C696">
        <v>63</v>
      </c>
      <c r="D696">
        <v>120</v>
      </c>
      <c r="E696">
        <v>95</v>
      </c>
      <c r="F696">
        <v>85</v>
      </c>
      <c r="G696">
        <v>50</v>
      </c>
      <c r="H696">
        <v>55</v>
      </c>
      <c r="I696">
        <v>468</v>
      </c>
      <c r="J696" t="s">
        <v>7273</v>
      </c>
      <c r="K696" t="s">
        <v>7296</v>
      </c>
      <c r="L696" t="s">
        <v>7456</v>
      </c>
      <c r="M696" t="s">
        <v>10059</v>
      </c>
      <c r="N696" t="s">
        <v>7450</v>
      </c>
      <c r="P696" t="b">
        <f>'Completed Species'!B696=B696</f>
        <v>1</v>
      </c>
      <c r="Q696" s="27">
        <f t="shared" si="10"/>
        <v>0</v>
      </c>
    </row>
    <row r="697" spans="1:17" x14ac:dyDescent="0.25">
      <c r="A697">
        <v>696</v>
      </c>
      <c r="B697" t="s">
        <v>6549</v>
      </c>
      <c r="C697">
        <v>74</v>
      </c>
      <c r="D697">
        <v>110</v>
      </c>
      <c r="E697">
        <v>92</v>
      </c>
      <c r="F697">
        <v>46</v>
      </c>
      <c r="G697">
        <v>60</v>
      </c>
      <c r="H697">
        <v>72</v>
      </c>
      <c r="I697">
        <v>454</v>
      </c>
      <c r="J697" t="s">
        <v>7290</v>
      </c>
      <c r="K697" t="s">
        <v>7306</v>
      </c>
      <c r="L697" t="s">
        <v>12450</v>
      </c>
      <c r="M697" t="s">
        <v>9778</v>
      </c>
      <c r="N697" t="s">
        <v>7429</v>
      </c>
      <c r="P697" t="b">
        <f>'Completed Species'!B697=B697</f>
        <v>1</v>
      </c>
      <c r="Q697" s="27">
        <f t="shared" si="10"/>
        <v>0</v>
      </c>
    </row>
    <row r="698" spans="1:17" x14ac:dyDescent="0.25">
      <c r="A698">
        <v>697</v>
      </c>
      <c r="B698" t="s">
        <v>8896</v>
      </c>
      <c r="C698">
        <v>45</v>
      </c>
      <c r="D698">
        <v>95</v>
      </c>
      <c r="E698">
        <v>50</v>
      </c>
      <c r="F698">
        <v>75</v>
      </c>
      <c r="G698">
        <v>40</v>
      </c>
      <c r="H698">
        <v>50</v>
      </c>
      <c r="I698">
        <v>355</v>
      </c>
      <c r="J698" t="s">
        <v>7272</v>
      </c>
      <c r="K698" t="s">
        <v>7273</v>
      </c>
      <c r="L698" t="s">
        <v>7446</v>
      </c>
      <c r="M698" t="s">
        <v>12544</v>
      </c>
      <c r="N698" t="s">
        <v>7463</v>
      </c>
      <c r="P698" t="b">
        <f>'Completed Species'!B698=B698</f>
        <v>1</v>
      </c>
      <c r="Q698" s="27">
        <f t="shared" si="10"/>
        <v>0</v>
      </c>
    </row>
    <row r="699" spans="1:17" x14ac:dyDescent="0.25">
      <c r="A699">
        <v>698</v>
      </c>
      <c r="B699" t="s">
        <v>8897</v>
      </c>
      <c r="C699">
        <v>75</v>
      </c>
      <c r="D699">
        <v>125</v>
      </c>
      <c r="E699">
        <v>100</v>
      </c>
      <c r="F699">
        <v>45</v>
      </c>
      <c r="G699">
        <v>70</v>
      </c>
      <c r="H699">
        <v>80</v>
      </c>
      <c r="I699">
        <v>495</v>
      </c>
      <c r="J699" t="s">
        <v>7272</v>
      </c>
      <c r="K699" t="s">
        <v>7273</v>
      </c>
      <c r="L699" t="s">
        <v>7446</v>
      </c>
      <c r="M699" t="s">
        <v>12544</v>
      </c>
      <c r="N699" t="s">
        <v>7463</v>
      </c>
      <c r="P699" t="b">
        <f>'Completed Species'!B699=B699</f>
        <v>1</v>
      </c>
      <c r="Q699" s="27">
        <f t="shared" si="10"/>
        <v>0</v>
      </c>
    </row>
    <row r="700" spans="1:17" x14ac:dyDescent="0.25">
      <c r="A700">
        <v>699</v>
      </c>
      <c r="B700" t="s">
        <v>8898</v>
      </c>
      <c r="C700">
        <v>45</v>
      </c>
      <c r="D700">
        <v>55</v>
      </c>
      <c r="E700">
        <v>60</v>
      </c>
      <c r="F700">
        <v>50</v>
      </c>
      <c r="G700">
        <v>60</v>
      </c>
      <c r="H700">
        <v>30</v>
      </c>
      <c r="I700">
        <v>300</v>
      </c>
      <c r="J700" t="s">
        <v>7308</v>
      </c>
      <c r="K700" t="s">
        <v>7272</v>
      </c>
      <c r="L700" t="s">
        <v>10300</v>
      </c>
      <c r="M700" t="s">
        <v>14448</v>
      </c>
      <c r="N700" t="s">
        <v>8891</v>
      </c>
      <c r="P700" t="b">
        <f>'Completed Species'!B700=B700</f>
        <v>1</v>
      </c>
      <c r="Q700" s="27">
        <f t="shared" si="10"/>
        <v>0</v>
      </c>
    </row>
    <row r="701" spans="1:17" x14ac:dyDescent="0.25">
      <c r="A701">
        <v>700</v>
      </c>
      <c r="B701" t="s">
        <v>8899</v>
      </c>
      <c r="C701">
        <v>65</v>
      </c>
      <c r="D701">
        <v>75</v>
      </c>
      <c r="E701">
        <v>100</v>
      </c>
      <c r="F701">
        <v>50</v>
      </c>
      <c r="G701">
        <v>80</v>
      </c>
      <c r="H701">
        <v>50</v>
      </c>
      <c r="I701">
        <v>420</v>
      </c>
      <c r="J701" t="s">
        <v>7308</v>
      </c>
      <c r="K701" t="s">
        <v>7272</v>
      </c>
      <c r="L701" t="s">
        <v>10300</v>
      </c>
      <c r="M701" t="s">
        <v>14448</v>
      </c>
      <c r="N701" t="s">
        <v>8891</v>
      </c>
      <c r="P701" t="b">
        <f>'Completed Species'!B701=B701</f>
        <v>1</v>
      </c>
      <c r="Q701" s="27">
        <f t="shared" si="10"/>
        <v>0</v>
      </c>
    </row>
    <row r="702" spans="1:17" x14ac:dyDescent="0.25">
      <c r="A702">
        <v>701</v>
      </c>
      <c r="B702" t="s">
        <v>8900</v>
      </c>
      <c r="C702">
        <v>105</v>
      </c>
      <c r="D702">
        <v>120</v>
      </c>
      <c r="E702">
        <v>80</v>
      </c>
      <c r="F702">
        <v>95</v>
      </c>
      <c r="G702">
        <v>120</v>
      </c>
      <c r="H702">
        <v>80</v>
      </c>
      <c r="I702">
        <v>600</v>
      </c>
      <c r="J702" t="s">
        <v>7308</v>
      </c>
      <c r="K702" t="s">
        <v>7272</v>
      </c>
      <c r="L702" t="s">
        <v>10300</v>
      </c>
      <c r="M702" t="s">
        <v>14448</v>
      </c>
      <c r="N702" t="s">
        <v>8891</v>
      </c>
      <c r="P702" t="b">
        <f>'Completed Species'!B702=B702</f>
        <v>1</v>
      </c>
      <c r="Q702" s="27">
        <f t="shared" si="10"/>
        <v>0</v>
      </c>
    </row>
    <row r="703" spans="1:17" x14ac:dyDescent="0.25">
      <c r="A703">
        <v>702</v>
      </c>
      <c r="B703" t="s">
        <v>8901</v>
      </c>
      <c r="C703">
        <v>105</v>
      </c>
      <c r="D703">
        <v>20</v>
      </c>
      <c r="E703">
        <v>90</v>
      </c>
      <c r="F703">
        <v>5</v>
      </c>
      <c r="G703">
        <v>85</v>
      </c>
      <c r="H703">
        <v>85</v>
      </c>
      <c r="I703">
        <v>390</v>
      </c>
      <c r="J703" t="s">
        <v>7319</v>
      </c>
      <c r="K703" t="s">
        <v>7263</v>
      </c>
      <c r="L703" t="s">
        <v>7387</v>
      </c>
      <c r="M703" t="s">
        <v>7390</v>
      </c>
      <c r="N703" t="s">
        <v>7423</v>
      </c>
      <c r="P703" t="b">
        <f>'Completed Species'!B703=B703</f>
        <v>1</v>
      </c>
      <c r="Q703" s="27">
        <f t="shared" si="10"/>
        <v>0</v>
      </c>
    </row>
    <row r="704" spans="1:17" x14ac:dyDescent="0.25">
      <c r="A704">
        <v>703</v>
      </c>
      <c r="B704" t="s">
        <v>8902</v>
      </c>
      <c r="C704">
        <v>160</v>
      </c>
      <c r="D704">
        <v>45</v>
      </c>
      <c r="E704">
        <v>110</v>
      </c>
      <c r="F704">
        <v>10</v>
      </c>
      <c r="G704">
        <v>100</v>
      </c>
      <c r="H704">
        <v>115</v>
      </c>
      <c r="I704">
        <v>540</v>
      </c>
      <c r="J704" t="s">
        <v>7319</v>
      </c>
      <c r="K704" t="s">
        <v>7263</v>
      </c>
      <c r="L704" t="s">
        <v>7387</v>
      </c>
      <c r="M704" t="s">
        <v>7390</v>
      </c>
      <c r="N704" t="s">
        <v>7423</v>
      </c>
      <c r="P704" t="b">
        <f>'Completed Species'!B704=B704</f>
        <v>1</v>
      </c>
      <c r="Q704" s="27">
        <f t="shared" si="10"/>
        <v>0</v>
      </c>
    </row>
    <row r="705" spans="1:17" x14ac:dyDescent="0.25">
      <c r="A705">
        <v>704</v>
      </c>
      <c r="B705" t="s">
        <v>8918</v>
      </c>
      <c r="C705">
        <v>55</v>
      </c>
      <c r="D705">
        <v>85</v>
      </c>
      <c r="E705">
        <v>55</v>
      </c>
      <c r="F705">
        <v>60</v>
      </c>
      <c r="G705">
        <v>50</v>
      </c>
      <c r="H705">
        <v>55</v>
      </c>
      <c r="I705">
        <v>360</v>
      </c>
      <c r="J705" t="s">
        <v>7313</v>
      </c>
      <c r="K705" t="s">
        <v>7306</v>
      </c>
      <c r="L705" t="s">
        <v>8863</v>
      </c>
      <c r="M705" t="s">
        <v>7337</v>
      </c>
      <c r="N705" t="s">
        <v>7398</v>
      </c>
      <c r="P705" t="b">
        <f>'Completed Species'!B705=B705</f>
        <v>1</v>
      </c>
      <c r="Q705" s="27">
        <f t="shared" si="10"/>
        <v>0</v>
      </c>
    </row>
    <row r="706" spans="1:17" x14ac:dyDescent="0.25">
      <c r="A706">
        <v>705</v>
      </c>
      <c r="B706" t="s">
        <v>8919</v>
      </c>
      <c r="C706">
        <v>85</v>
      </c>
      <c r="D706">
        <v>75</v>
      </c>
      <c r="E706">
        <v>65</v>
      </c>
      <c r="F706">
        <v>85</v>
      </c>
      <c r="G706">
        <v>135</v>
      </c>
      <c r="H706">
        <v>105</v>
      </c>
      <c r="I706">
        <v>550</v>
      </c>
      <c r="J706" t="s">
        <v>7313</v>
      </c>
      <c r="K706" t="s">
        <v>7306</v>
      </c>
      <c r="L706" t="s">
        <v>8863</v>
      </c>
      <c r="M706" t="s">
        <v>7337</v>
      </c>
      <c r="N706" t="s">
        <v>7398</v>
      </c>
      <c r="P706" t="b">
        <f>'Completed Species'!B706=B706</f>
        <v>1</v>
      </c>
      <c r="Q706" s="27">
        <f t="shared" si="10"/>
        <v>0</v>
      </c>
    </row>
    <row r="707" spans="1:17" x14ac:dyDescent="0.25">
      <c r="A707">
        <v>706</v>
      </c>
      <c r="B707" t="s">
        <v>8923</v>
      </c>
      <c r="C707">
        <v>65</v>
      </c>
      <c r="D707">
        <v>53</v>
      </c>
      <c r="E707">
        <v>55</v>
      </c>
      <c r="F707">
        <v>45</v>
      </c>
      <c r="G707">
        <v>35</v>
      </c>
      <c r="H707">
        <v>55</v>
      </c>
      <c r="I707">
        <v>308</v>
      </c>
      <c r="J707" t="s">
        <v>7317</v>
      </c>
      <c r="K707" t="s">
        <v>7273</v>
      </c>
      <c r="L707" t="s">
        <v>7364</v>
      </c>
      <c r="M707" t="s">
        <v>7409</v>
      </c>
      <c r="N707" t="s">
        <v>9779</v>
      </c>
      <c r="P707" t="b">
        <f>'Completed Species'!B707=B707</f>
        <v>1</v>
      </c>
      <c r="Q707" s="27">
        <f t="shared" ref="Q707:Q770" si="11">SUM(C707:H707)-I707</f>
        <v>0</v>
      </c>
    </row>
    <row r="708" spans="1:17" x14ac:dyDescent="0.25">
      <c r="A708">
        <v>707</v>
      </c>
      <c r="B708" t="s">
        <v>8924</v>
      </c>
      <c r="C708">
        <v>80</v>
      </c>
      <c r="D708">
        <v>83</v>
      </c>
      <c r="E708">
        <v>85</v>
      </c>
      <c r="F708">
        <v>55</v>
      </c>
      <c r="G708">
        <v>50</v>
      </c>
      <c r="H708">
        <v>65</v>
      </c>
      <c r="I708">
        <v>418</v>
      </c>
      <c r="J708" t="s">
        <v>7317</v>
      </c>
      <c r="K708" t="s">
        <v>7273</v>
      </c>
      <c r="L708" t="s">
        <v>7364</v>
      </c>
      <c r="M708" t="s">
        <v>7409</v>
      </c>
      <c r="N708" t="s">
        <v>9779</v>
      </c>
      <c r="P708" t="b">
        <f>'Completed Species'!B708=B708</f>
        <v>1</v>
      </c>
      <c r="Q708" s="27">
        <f t="shared" si="11"/>
        <v>0</v>
      </c>
    </row>
    <row r="709" spans="1:17" x14ac:dyDescent="0.25">
      <c r="A709">
        <v>708</v>
      </c>
      <c r="B709" t="s">
        <v>8925</v>
      </c>
      <c r="C709">
        <v>105</v>
      </c>
      <c r="D709">
        <v>100</v>
      </c>
      <c r="E709">
        <v>118</v>
      </c>
      <c r="F709">
        <v>60</v>
      </c>
      <c r="G709">
        <v>55</v>
      </c>
      <c r="H709">
        <v>90</v>
      </c>
      <c r="I709">
        <v>528</v>
      </c>
      <c r="J709" t="s">
        <v>7317</v>
      </c>
      <c r="K709" t="s">
        <v>7273</v>
      </c>
      <c r="L709" t="s">
        <v>7364</v>
      </c>
      <c r="M709" t="s">
        <v>7409</v>
      </c>
      <c r="N709" t="s">
        <v>9779</v>
      </c>
      <c r="P709" t="b">
        <f>'Completed Species'!B709=B709</f>
        <v>1</v>
      </c>
      <c r="Q709" s="27">
        <f t="shared" si="11"/>
        <v>0</v>
      </c>
    </row>
    <row r="710" spans="1:17" x14ac:dyDescent="0.25">
      <c r="A710">
        <v>709</v>
      </c>
      <c r="B710" t="s">
        <v>8926</v>
      </c>
      <c r="C710">
        <v>65</v>
      </c>
      <c r="D710">
        <v>95</v>
      </c>
      <c r="E710">
        <v>65</v>
      </c>
      <c r="F710">
        <v>90</v>
      </c>
      <c r="G710">
        <v>50</v>
      </c>
      <c r="H710">
        <v>65</v>
      </c>
      <c r="I710">
        <v>430</v>
      </c>
      <c r="J710" t="s">
        <v>7296</v>
      </c>
      <c r="K710" t="s">
        <v>7290</v>
      </c>
      <c r="L710" t="s">
        <v>7334</v>
      </c>
      <c r="M710" t="s">
        <v>7427</v>
      </c>
      <c r="N710" t="s">
        <v>7452</v>
      </c>
      <c r="P710" t="b">
        <f>'Completed Species'!B710=B710</f>
        <v>1</v>
      </c>
      <c r="Q710" s="27">
        <f t="shared" si="11"/>
        <v>0</v>
      </c>
    </row>
    <row r="711" spans="1:17" x14ac:dyDescent="0.25">
      <c r="A711">
        <v>710</v>
      </c>
      <c r="B711" t="s">
        <v>8927</v>
      </c>
      <c r="C711">
        <v>90</v>
      </c>
      <c r="D711">
        <v>110</v>
      </c>
      <c r="E711">
        <v>75</v>
      </c>
      <c r="F711">
        <v>105</v>
      </c>
      <c r="G711">
        <v>60</v>
      </c>
      <c r="H711">
        <v>70</v>
      </c>
      <c r="I711">
        <v>510</v>
      </c>
      <c r="J711" t="s">
        <v>7296</v>
      </c>
      <c r="K711" t="s">
        <v>7290</v>
      </c>
      <c r="L711" t="s">
        <v>7334</v>
      </c>
      <c r="M711" t="s">
        <v>7427</v>
      </c>
      <c r="N711" t="s">
        <v>7452</v>
      </c>
      <c r="P711" t="b">
        <f>'Completed Species'!B711=B711</f>
        <v>1</v>
      </c>
      <c r="Q711" s="27">
        <f t="shared" si="11"/>
        <v>0</v>
      </c>
    </row>
    <row r="712" spans="1:17" x14ac:dyDescent="0.25">
      <c r="A712">
        <v>711</v>
      </c>
      <c r="B712" t="s">
        <v>8936</v>
      </c>
      <c r="C712">
        <v>45</v>
      </c>
      <c r="D712">
        <v>30</v>
      </c>
      <c r="E712">
        <v>40</v>
      </c>
      <c r="F712">
        <v>24</v>
      </c>
      <c r="G712">
        <v>61</v>
      </c>
      <c r="H712">
        <v>70</v>
      </c>
      <c r="I712">
        <v>270</v>
      </c>
      <c r="J712" t="s">
        <v>7272</v>
      </c>
      <c r="K712" t="s">
        <v>7273</v>
      </c>
      <c r="L712" t="s">
        <v>10062</v>
      </c>
      <c r="M712" t="s">
        <v>10061</v>
      </c>
      <c r="N712" t="s">
        <v>8451</v>
      </c>
      <c r="P712" t="b">
        <f>'Completed Species'!B712=B712</f>
        <v>1</v>
      </c>
      <c r="Q712" s="27">
        <f t="shared" si="11"/>
        <v>0</v>
      </c>
    </row>
    <row r="713" spans="1:17" x14ac:dyDescent="0.25">
      <c r="A713">
        <v>712</v>
      </c>
      <c r="B713" t="s">
        <v>8937</v>
      </c>
      <c r="C713">
        <v>85</v>
      </c>
      <c r="D713">
        <v>40</v>
      </c>
      <c r="E713">
        <v>75</v>
      </c>
      <c r="F713">
        <v>64</v>
      </c>
      <c r="G713">
        <v>110</v>
      </c>
      <c r="H713">
        <v>121</v>
      </c>
      <c r="I713">
        <v>495</v>
      </c>
      <c r="J713" t="s">
        <v>7272</v>
      </c>
      <c r="K713" t="s">
        <v>7273</v>
      </c>
      <c r="L713" t="s">
        <v>10062</v>
      </c>
      <c r="M713" t="s">
        <v>10061</v>
      </c>
      <c r="N713" t="s">
        <v>8451</v>
      </c>
      <c r="P713" t="b">
        <f>'Completed Species'!B713=B713</f>
        <v>1</v>
      </c>
      <c r="Q713" s="27">
        <f t="shared" si="11"/>
        <v>0</v>
      </c>
    </row>
    <row r="714" spans="1:17" x14ac:dyDescent="0.25">
      <c r="A714">
        <v>713</v>
      </c>
      <c r="B714" t="s">
        <v>8938</v>
      </c>
      <c r="C714">
        <v>55</v>
      </c>
      <c r="D714">
        <v>25</v>
      </c>
      <c r="E714">
        <v>45</v>
      </c>
      <c r="F714">
        <v>40</v>
      </c>
      <c r="G714">
        <v>80</v>
      </c>
      <c r="H714">
        <v>90</v>
      </c>
      <c r="I714">
        <v>335</v>
      </c>
      <c r="J714" t="s">
        <v>7290</v>
      </c>
      <c r="K714" t="s">
        <v>7272</v>
      </c>
      <c r="L714" t="s">
        <v>7300</v>
      </c>
      <c r="M714" t="s">
        <v>7424</v>
      </c>
      <c r="N714" t="s">
        <v>7443</v>
      </c>
      <c r="P714" t="b">
        <f>'Completed Species'!B714=B714</f>
        <v>1</v>
      </c>
      <c r="Q714" s="27">
        <f t="shared" si="11"/>
        <v>0</v>
      </c>
    </row>
    <row r="715" spans="1:17" x14ac:dyDescent="0.25">
      <c r="A715">
        <v>714</v>
      </c>
      <c r="B715" t="s">
        <v>8939</v>
      </c>
      <c r="C715">
        <v>90</v>
      </c>
      <c r="D715">
        <v>40</v>
      </c>
      <c r="E715">
        <v>80</v>
      </c>
      <c r="F715">
        <v>50</v>
      </c>
      <c r="G715">
        <v>100</v>
      </c>
      <c r="H715">
        <v>120</v>
      </c>
      <c r="I715">
        <v>480</v>
      </c>
      <c r="J715" t="s">
        <v>7290</v>
      </c>
      <c r="K715" t="s">
        <v>7272</v>
      </c>
      <c r="L715" t="s">
        <v>7300</v>
      </c>
      <c r="M715" t="s">
        <v>7424</v>
      </c>
      <c r="N715" t="s">
        <v>7443</v>
      </c>
      <c r="P715" t="b">
        <f>'Completed Species'!B715=B715</f>
        <v>1</v>
      </c>
      <c r="Q715" s="27">
        <f t="shared" si="11"/>
        <v>0</v>
      </c>
    </row>
    <row r="716" spans="1:17" x14ac:dyDescent="0.25">
      <c r="A716">
        <v>715</v>
      </c>
      <c r="B716" t="s">
        <v>8946</v>
      </c>
      <c r="C716">
        <v>60</v>
      </c>
      <c r="D716">
        <v>68</v>
      </c>
      <c r="E716">
        <v>65</v>
      </c>
      <c r="F716">
        <v>27</v>
      </c>
      <c r="G716">
        <v>25</v>
      </c>
      <c r="H716">
        <v>65</v>
      </c>
      <c r="I716">
        <v>310</v>
      </c>
      <c r="J716" t="s">
        <v>7279</v>
      </c>
      <c r="K716" t="s">
        <v>7315</v>
      </c>
      <c r="L716" t="s">
        <v>8466</v>
      </c>
      <c r="M716" t="s">
        <v>7384</v>
      </c>
      <c r="N716" t="s">
        <v>7316</v>
      </c>
      <c r="P716" t="b">
        <f>'Completed Species'!B716=B716</f>
        <v>1</v>
      </c>
      <c r="Q716" s="27">
        <f t="shared" si="11"/>
        <v>0</v>
      </c>
    </row>
    <row r="717" spans="1:17" x14ac:dyDescent="0.25">
      <c r="A717">
        <v>716</v>
      </c>
      <c r="B717" t="s">
        <v>8947</v>
      </c>
      <c r="C717">
        <v>90</v>
      </c>
      <c r="D717">
        <v>98</v>
      </c>
      <c r="E717">
        <v>100</v>
      </c>
      <c r="F717">
        <v>50</v>
      </c>
      <c r="G717">
        <v>42</v>
      </c>
      <c r="H717">
        <v>100</v>
      </c>
      <c r="I717">
        <v>480</v>
      </c>
      <c r="J717" t="s">
        <v>7279</v>
      </c>
      <c r="K717" t="s">
        <v>7315</v>
      </c>
      <c r="L717" t="s">
        <v>8466</v>
      </c>
      <c r="M717" t="s">
        <v>7384</v>
      </c>
      <c r="N717" t="s">
        <v>7316</v>
      </c>
      <c r="P717" t="b">
        <f>'Completed Species'!B717=B717</f>
        <v>1</v>
      </c>
      <c r="Q717" s="27">
        <f t="shared" si="11"/>
        <v>0</v>
      </c>
    </row>
    <row r="718" spans="1:17" x14ac:dyDescent="0.25">
      <c r="A718">
        <v>717</v>
      </c>
      <c r="B718" t="s">
        <v>8951</v>
      </c>
      <c r="C718">
        <v>65</v>
      </c>
      <c r="D718">
        <v>85</v>
      </c>
      <c r="E718">
        <v>70</v>
      </c>
      <c r="F718">
        <v>50</v>
      </c>
      <c r="G718">
        <v>85</v>
      </c>
      <c r="H718">
        <v>70</v>
      </c>
      <c r="I718">
        <v>425</v>
      </c>
      <c r="J718" t="s">
        <v>7282</v>
      </c>
      <c r="L718" t="s">
        <v>8444</v>
      </c>
      <c r="M718" t="s">
        <v>8889</v>
      </c>
      <c r="N718" t="s">
        <v>7396</v>
      </c>
      <c r="P718" t="b">
        <f>'Completed Species'!B718=B718</f>
        <v>1</v>
      </c>
      <c r="Q718" s="27">
        <f t="shared" si="11"/>
        <v>0</v>
      </c>
    </row>
    <row r="719" spans="1:17" x14ac:dyDescent="0.25">
      <c r="A719">
        <v>718</v>
      </c>
      <c r="B719" t="s">
        <v>8952</v>
      </c>
      <c r="C719">
        <v>90</v>
      </c>
      <c r="D719">
        <v>105</v>
      </c>
      <c r="E719">
        <v>85</v>
      </c>
      <c r="F719">
        <v>60</v>
      </c>
      <c r="G719">
        <v>105</v>
      </c>
      <c r="H719">
        <v>80</v>
      </c>
      <c r="I719">
        <v>525</v>
      </c>
      <c r="J719" t="s">
        <v>7282</v>
      </c>
      <c r="L719" t="s">
        <v>8444</v>
      </c>
      <c r="M719" t="s">
        <v>8889</v>
      </c>
      <c r="N719" t="s">
        <v>8479</v>
      </c>
      <c r="P719" t="b">
        <f>'Completed Species'!B719=B719</f>
        <v>1</v>
      </c>
      <c r="Q719" s="27">
        <f t="shared" si="11"/>
        <v>0</v>
      </c>
    </row>
    <row r="720" spans="1:17" x14ac:dyDescent="0.25">
      <c r="A720">
        <v>719</v>
      </c>
      <c r="B720" t="s">
        <v>8956</v>
      </c>
      <c r="C720">
        <v>72</v>
      </c>
      <c r="D720">
        <v>40</v>
      </c>
      <c r="E720">
        <v>54</v>
      </c>
      <c r="F720">
        <v>40</v>
      </c>
      <c r="G720">
        <v>70</v>
      </c>
      <c r="H720">
        <v>54</v>
      </c>
      <c r="I720">
        <v>330</v>
      </c>
      <c r="J720" t="s">
        <v>7317</v>
      </c>
      <c r="K720" t="s">
        <v>7263</v>
      </c>
      <c r="L720" t="s">
        <v>7408</v>
      </c>
      <c r="M720" t="s">
        <v>7274</v>
      </c>
      <c r="N720" t="s">
        <v>10411</v>
      </c>
      <c r="P720" t="b">
        <f>'Completed Species'!B720=B720</f>
        <v>1</v>
      </c>
      <c r="Q720" s="27">
        <f t="shared" si="11"/>
        <v>0</v>
      </c>
    </row>
    <row r="721" spans="1:17" x14ac:dyDescent="0.25">
      <c r="A721">
        <v>720</v>
      </c>
      <c r="B721" t="s">
        <v>8957</v>
      </c>
      <c r="C721">
        <v>97</v>
      </c>
      <c r="D721">
        <v>50</v>
      </c>
      <c r="E721">
        <v>94</v>
      </c>
      <c r="F721">
        <v>50</v>
      </c>
      <c r="G721">
        <v>110</v>
      </c>
      <c r="H721">
        <v>99</v>
      </c>
      <c r="I721">
        <v>500</v>
      </c>
      <c r="J721" t="s">
        <v>7317</v>
      </c>
      <c r="K721" t="s">
        <v>7263</v>
      </c>
      <c r="L721" t="s">
        <v>7408</v>
      </c>
      <c r="M721" t="s">
        <v>7274</v>
      </c>
      <c r="N721" t="s">
        <v>10411</v>
      </c>
      <c r="P721" t="b">
        <f>'Completed Species'!B721=B721</f>
        <v>1</v>
      </c>
      <c r="Q721" s="27">
        <f t="shared" si="11"/>
        <v>0</v>
      </c>
    </row>
    <row r="722" spans="1:17" x14ac:dyDescent="0.25">
      <c r="A722">
        <v>721</v>
      </c>
      <c r="B722" t="s">
        <v>8962</v>
      </c>
      <c r="C722">
        <v>45</v>
      </c>
      <c r="D722">
        <v>60</v>
      </c>
      <c r="E722">
        <v>32</v>
      </c>
      <c r="F722">
        <v>96</v>
      </c>
      <c r="G722">
        <v>30</v>
      </c>
      <c r="H722">
        <v>32</v>
      </c>
      <c r="I722">
        <v>295</v>
      </c>
      <c r="J722" t="s">
        <v>7326</v>
      </c>
      <c r="K722" t="s">
        <v>7336</v>
      </c>
      <c r="L722" t="s">
        <v>7388</v>
      </c>
      <c r="M722" t="s">
        <v>8443</v>
      </c>
      <c r="N722" t="s">
        <v>7471</v>
      </c>
      <c r="P722" t="b">
        <f>'Completed Species'!B722=B722</f>
        <v>1</v>
      </c>
      <c r="Q722" s="27">
        <f t="shared" si="11"/>
        <v>0</v>
      </c>
    </row>
    <row r="723" spans="1:17" x14ac:dyDescent="0.25">
      <c r="A723">
        <v>722</v>
      </c>
      <c r="B723" t="s">
        <v>8963</v>
      </c>
      <c r="C723">
        <v>75</v>
      </c>
      <c r="D723">
        <v>110</v>
      </c>
      <c r="E723">
        <v>68</v>
      </c>
      <c r="F723">
        <v>126</v>
      </c>
      <c r="G723">
        <v>50</v>
      </c>
      <c r="H723">
        <v>68</v>
      </c>
      <c r="I723">
        <v>497</v>
      </c>
      <c r="J723" t="s">
        <v>7326</v>
      </c>
      <c r="K723" t="s">
        <v>7336</v>
      </c>
      <c r="L723" t="s">
        <v>7388</v>
      </c>
      <c r="M723" t="s">
        <v>8430</v>
      </c>
      <c r="N723" t="s">
        <v>7471</v>
      </c>
      <c r="P723" t="b">
        <f>'Completed Species'!B723=B723</f>
        <v>1</v>
      </c>
      <c r="Q723" s="27">
        <f t="shared" si="11"/>
        <v>0</v>
      </c>
    </row>
    <row r="724" spans="1:17" x14ac:dyDescent="0.25">
      <c r="A724">
        <v>723</v>
      </c>
      <c r="B724" t="s">
        <v>8964</v>
      </c>
      <c r="C724">
        <v>60</v>
      </c>
      <c r="D724">
        <v>70</v>
      </c>
      <c r="E724">
        <v>60</v>
      </c>
      <c r="F724">
        <v>30</v>
      </c>
      <c r="G724">
        <v>25</v>
      </c>
      <c r="H724">
        <v>35</v>
      </c>
      <c r="I724">
        <v>280</v>
      </c>
      <c r="J724" t="s">
        <v>7319</v>
      </c>
      <c r="K724" t="s">
        <v>7368</v>
      </c>
      <c r="L724" t="s">
        <v>7423</v>
      </c>
      <c r="M724" t="s">
        <v>7390</v>
      </c>
      <c r="N724" t="s">
        <v>8447</v>
      </c>
      <c r="P724" t="b">
        <f>'Completed Species'!B724=B724</f>
        <v>1</v>
      </c>
      <c r="Q724" s="27">
        <f t="shared" si="11"/>
        <v>0</v>
      </c>
    </row>
    <row r="725" spans="1:17" x14ac:dyDescent="0.25">
      <c r="A725">
        <v>724</v>
      </c>
      <c r="B725" t="s">
        <v>8965</v>
      </c>
      <c r="C725">
        <v>80</v>
      </c>
      <c r="D725">
        <v>90</v>
      </c>
      <c r="E725">
        <v>80</v>
      </c>
      <c r="F725">
        <v>90</v>
      </c>
      <c r="G725">
        <v>45</v>
      </c>
      <c r="H725">
        <v>55</v>
      </c>
      <c r="I725">
        <v>440</v>
      </c>
      <c r="J725" t="s">
        <v>7319</v>
      </c>
      <c r="K725" t="s">
        <v>7315</v>
      </c>
      <c r="L725" t="s">
        <v>7284</v>
      </c>
      <c r="M725" t="s">
        <v>14448</v>
      </c>
      <c r="N725" t="s">
        <v>8447</v>
      </c>
      <c r="P725" t="b">
        <f>'Completed Species'!B725=B725</f>
        <v>1</v>
      </c>
      <c r="Q725" s="27">
        <f t="shared" si="11"/>
        <v>0</v>
      </c>
    </row>
    <row r="726" spans="1:17" x14ac:dyDescent="0.25">
      <c r="A726">
        <v>725</v>
      </c>
      <c r="B726" t="s">
        <v>8966</v>
      </c>
      <c r="C726">
        <v>120</v>
      </c>
      <c r="D726">
        <v>130</v>
      </c>
      <c r="E726">
        <v>100</v>
      </c>
      <c r="F726">
        <v>90</v>
      </c>
      <c r="G726">
        <v>50</v>
      </c>
      <c r="H726">
        <v>80</v>
      </c>
      <c r="I726">
        <v>570</v>
      </c>
      <c r="J726" t="s">
        <v>7319</v>
      </c>
      <c r="K726" t="s">
        <v>7368</v>
      </c>
      <c r="L726" t="s">
        <v>7423</v>
      </c>
      <c r="M726" t="s">
        <v>7390</v>
      </c>
      <c r="N726" t="s">
        <v>8447</v>
      </c>
      <c r="P726" t="b">
        <f>'Completed Species'!B726=B726</f>
        <v>1</v>
      </c>
      <c r="Q726" s="27">
        <f t="shared" si="11"/>
        <v>0</v>
      </c>
    </row>
    <row r="727" spans="1:17" x14ac:dyDescent="0.25">
      <c r="A727">
        <v>726</v>
      </c>
      <c r="B727" t="s">
        <v>8967</v>
      </c>
      <c r="C727">
        <v>115</v>
      </c>
      <c r="D727">
        <v>80</v>
      </c>
      <c r="E727">
        <v>105</v>
      </c>
      <c r="F727">
        <v>75</v>
      </c>
      <c r="G727">
        <v>30</v>
      </c>
      <c r="H727">
        <v>85</v>
      </c>
      <c r="I727">
        <v>490</v>
      </c>
      <c r="J727" t="s">
        <v>7368</v>
      </c>
      <c r="K727" t="s">
        <v>7290</v>
      </c>
      <c r="L727" t="s">
        <v>7468</v>
      </c>
      <c r="M727" t="s">
        <v>8501</v>
      </c>
      <c r="N727" t="s">
        <v>7412</v>
      </c>
      <c r="P727" t="b">
        <f>'Completed Species'!B727=B727</f>
        <v>1</v>
      </c>
      <c r="Q727" s="27">
        <f t="shared" si="11"/>
        <v>0</v>
      </c>
    </row>
    <row r="728" spans="1:17" x14ac:dyDescent="0.25">
      <c r="A728">
        <v>727</v>
      </c>
      <c r="B728" t="s">
        <v>9717</v>
      </c>
      <c r="C728">
        <v>44</v>
      </c>
      <c r="D728">
        <v>38</v>
      </c>
      <c r="E728">
        <v>33</v>
      </c>
      <c r="F728">
        <v>70</v>
      </c>
      <c r="G728">
        <v>61</v>
      </c>
      <c r="H728">
        <v>43</v>
      </c>
      <c r="I728">
        <v>289</v>
      </c>
      <c r="J728" t="s">
        <v>7309</v>
      </c>
      <c r="K728" t="s">
        <v>7273</v>
      </c>
      <c r="L728" t="s">
        <v>8450</v>
      </c>
      <c r="M728" t="s">
        <v>7369</v>
      </c>
      <c r="N728" t="s">
        <v>7270</v>
      </c>
      <c r="P728" t="b">
        <f>'Completed Species'!B728=B728</f>
        <v>1</v>
      </c>
      <c r="Q728" s="27">
        <f t="shared" si="11"/>
        <v>0</v>
      </c>
    </row>
    <row r="729" spans="1:17" x14ac:dyDescent="0.25">
      <c r="A729">
        <v>728</v>
      </c>
      <c r="B729" t="s">
        <v>9718</v>
      </c>
      <c r="C729">
        <v>71</v>
      </c>
      <c r="D729">
        <v>49</v>
      </c>
      <c r="E729">
        <v>73</v>
      </c>
      <c r="F729">
        <v>100</v>
      </c>
      <c r="G729">
        <v>105</v>
      </c>
      <c r="H729">
        <v>83</v>
      </c>
      <c r="I729">
        <v>481</v>
      </c>
      <c r="J729" t="s">
        <v>7309</v>
      </c>
      <c r="K729" t="s">
        <v>7273</v>
      </c>
      <c r="L729" t="s">
        <v>8450</v>
      </c>
      <c r="M729" t="s">
        <v>7369</v>
      </c>
      <c r="N729" t="s">
        <v>7270</v>
      </c>
      <c r="P729" t="b">
        <f>'Completed Species'!B729=B729</f>
        <v>1</v>
      </c>
      <c r="Q729" s="27">
        <f t="shared" si="11"/>
        <v>0</v>
      </c>
    </row>
    <row r="730" spans="1:17" x14ac:dyDescent="0.25">
      <c r="A730">
        <v>729</v>
      </c>
      <c r="B730" t="s">
        <v>9719</v>
      </c>
      <c r="C730">
        <v>42</v>
      </c>
      <c r="D730">
        <v>30</v>
      </c>
      <c r="E730">
        <v>45</v>
      </c>
      <c r="F730">
        <v>39</v>
      </c>
      <c r="G730">
        <v>56</v>
      </c>
      <c r="H730">
        <v>53</v>
      </c>
      <c r="I730">
        <v>265</v>
      </c>
      <c r="J730" t="s">
        <v>7263</v>
      </c>
      <c r="K730" t="s">
        <v>7329</v>
      </c>
      <c r="L730" t="s">
        <v>8446</v>
      </c>
      <c r="M730" t="s">
        <v>8503</v>
      </c>
      <c r="N730" t="s">
        <v>7409</v>
      </c>
      <c r="P730" t="b">
        <f>'Completed Species'!B730=B730</f>
        <v>1</v>
      </c>
      <c r="Q730" s="27">
        <f t="shared" si="11"/>
        <v>0</v>
      </c>
    </row>
    <row r="731" spans="1:17" x14ac:dyDescent="0.25">
      <c r="A731">
        <v>730</v>
      </c>
      <c r="B731" t="s">
        <v>9720</v>
      </c>
      <c r="C731">
        <v>57</v>
      </c>
      <c r="D731">
        <v>40</v>
      </c>
      <c r="E731">
        <v>65</v>
      </c>
      <c r="F731">
        <v>49</v>
      </c>
      <c r="G731">
        <v>86</v>
      </c>
      <c r="H731">
        <v>73</v>
      </c>
      <c r="I731">
        <v>370</v>
      </c>
      <c r="J731" t="s">
        <v>7263</v>
      </c>
      <c r="K731" t="s">
        <v>7329</v>
      </c>
      <c r="L731" t="s">
        <v>8446</v>
      </c>
      <c r="M731" t="s">
        <v>8503</v>
      </c>
      <c r="N731" t="s">
        <v>7409</v>
      </c>
      <c r="P731" t="b">
        <f>'Completed Species'!B731=B731</f>
        <v>1</v>
      </c>
      <c r="Q731" s="27">
        <f t="shared" si="11"/>
        <v>0</v>
      </c>
    </row>
    <row r="732" spans="1:17" x14ac:dyDescent="0.25">
      <c r="A732">
        <v>731</v>
      </c>
      <c r="B732" t="s">
        <v>9721</v>
      </c>
      <c r="C732">
        <v>72</v>
      </c>
      <c r="D732">
        <v>50</v>
      </c>
      <c r="E732">
        <v>90</v>
      </c>
      <c r="F732">
        <v>59</v>
      </c>
      <c r="G732">
        <v>136</v>
      </c>
      <c r="H732">
        <v>103</v>
      </c>
      <c r="I732">
        <v>510</v>
      </c>
      <c r="J732" t="s">
        <v>7263</v>
      </c>
      <c r="K732" t="s">
        <v>7329</v>
      </c>
      <c r="L732" t="s">
        <v>8446</v>
      </c>
      <c r="M732" t="s">
        <v>8503</v>
      </c>
      <c r="N732" t="s">
        <v>7409</v>
      </c>
      <c r="P732" t="b">
        <f>'Completed Species'!B732=B732</f>
        <v>1</v>
      </c>
      <c r="Q732" s="27">
        <f t="shared" si="11"/>
        <v>0</v>
      </c>
    </row>
    <row r="733" spans="1:17" x14ac:dyDescent="0.25">
      <c r="A733">
        <v>732</v>
      </c>
      <c r="B733" t="s">
        <v>9730</v>
      </c>
      <c r="C733">
        <v>50</v>
      </c>
      <c r="D733">
        <v>60</v>
      </c>
      <c r="E733">
        <v>55</v>
      </c>
      <c r="F733">
        <v>35</v>
      </c>
      <c r="G733">
        <v>25</v>
      </c>
      <c r="H733">
        <v>25</v>
      </c>
      <c r="I733">
        <v>250</v>
      </c>
      <c r="J733" t="s">
        <v>7290</v>
      </c>
      <c r="K733" t="s">
        <v>7317</v>
      </c>
      <c r="L733" t="s">
        <v>7351</v>
      </c>
      <c r="M733" t="s">
        <v>7423</v>
      </c>
      <c r="N733" t="s">
        <v>7456</v>
      </c>
      <c r="P733" t="b">
        <f>'Completed Species'!B733=B733</f>
        <v>1</v>
      </c>
      <c r="Q733" s="27">
        <f t="shared" si="11"/>
        <v>0</v>
      </c>
    </row>
    <row r="734" spans="1:17" x14ac:dyDescent="0.25">
      <c r="A734">
        <v>733</v>
      </c>
      <c r="B734" t="s">
        <v>9731</v>
      </c>
      <c r="C734">
        <v>90</v>
      </c>
      <c r="D734">
        <v>110</v>
      </c>
      <c r="E734">
        <v>100</v>
      </c>
      <c r="F734">
        <v>55</v>
      </c>
      <c r="G734">
        <v>50</v>
      </c>
      <c r="H734">
        <v>45</v>
      </c>
      <c r="I734">
        <v>450</v>
      </c>
      <c r="J734" t="s">
        <v>7290</v>
      </c>
      <c r="K734" t="s">
        <v>7317</v>
      </c>
      <c r="L734" t="s">
        <v>7351</v>
      </c>
      <c r="M734" t="s">
        <v>7423</v>
      </c>
      <c r="N734" t="s">
        <v>7456</v>
      </c>
      <c r="P734" t="b">
        <f>'Completed Species'!B734=B734</f>
        <v>1</v>
      </c>
      <c r="Q734" s="27">
        <f t="shared" si="11"/>
        <v>0</v>
      </c>
    </row>
    <row r="735" spans="1:17" x14ac:dyDescent="0.25">
      <c r="A735">
        <v>734</v>
      </c>
      <c r="B735" t="s">
        <v>9732</v>
      </c>
      <c r="C735">
        <v>110</v>
      </c>
      <c r="D735">
        <v>120</v>
      </c>
      <c r="E735">
        <v>120</v>
      </c>
      <c r="F735">
        <v>75</v>
      </c>
      <c r="G735">
        <v>55</v>
      </c>
      <c r="H735">
        <v>50</v>
      </c>
      <c r="I735">
        <v>530</v>
      </c>
      <c r="J735" t="s">
        <v>7290</v>
      </c>
      <c r="K735" t="s">
        <v>7317</v>
      </c>
      <c r="L735" t="s">
        <v>7351</v>
      </c>
      <c r="M735" t="s">
        <v>7423</v>
      </c>
      <c r="N735" t="s">
        <v>7456</v>
      </c>
      <c r="P735" t="b">
        <f>'Completed Species'!B735=B735</f>
        <v>1</v>
      </c>
      <c r="Q735" s="27">
        <f t="shared" si="11"/>
        <v>0</v>
      </c>
    </row>
    <row r="736" spans="1:17" x14ac:dyDescent="0.25">
      <c r="A736">
        <v>735</v>
      </c>
      <c r="B736" t="s">
        <v>9733</v>
      </c>
      <c r="C736">
        <v>45</v>
      </c>
      <c r="D736">
        <v>30</v>
      </c>
      <c r="E736">
        <v>40</v>
      </c>
      <c r="F736">
        <v>45</v>
      </c>
      <c r="G736">
        <v>60</v>
      </c>
      <c r="H736">
        <v>65</v>
      </c>
      <c r="I736">
        <v>285</v>
      </c>
      <c r="J736" t="s">
        <v>7282</v>
      </c>
      <c r="K736" t="s">
        <v>7278</v>
      </c>
      <c r="L736" t="s">
        <v>7366</v>
      </c>
      <c r="M736" t="s">
        <v>7357</v>
      </c>
      <c r="N736" t="s">
        <v>8889</v>
      </c>
      <c r="P736" t="b">
        <f>'Completed Species'!B736=B736</f>
        <v>1</v>
      </c>
      <c r="Q736" s="27">
        <f t="shared" si="11"/>
        <v>0</v>
      </c>
    </row>
    <row r="737" spans="1:17" x14ac:dyDescent="0.25">
      <c r="A737">
        <v>736</v>
      </c>
      <c r="B737" t="s">
        <v>9734</v>
      </c>
      <c r="C737">
        <v>75</v>
      </c>
      <c r="D737">
        <v>50</v>
      </c>
      <c r="E737">
        <v>60</v>
      </c>
      <c r="F737">
        <v>65</v>
      </c>
      <c r="G737">
        <v>95</v>
      </c>
      <c r="H737">
        <v>110</v>
      </c>
      <c r="I737">
        <v>455</v>
      </c>
      <c r="J737" t="s">
        <v>7282</v>
      </c>
      <c r="K737" t="s">
        <v>7278</v>
      </c>
      <c r="L737" t="s">
        <v>7366</v>
      </c>
      <c r="M737" t="s">
        <v>7357</v>
      </c>
      <c r="N737" t="s">
        <v>8889</v>
      </c>
      <c r="P737" t="b">
        <f>'Completed Species'!B737=B737</f>
        <v>1</v>
      </c>
      <c r="Q737" s="27">
        <f t="shared" si="11"/>
        <v>0</v>
      </c>
    </row>
    <row r="738" spans="1:17" x14ac:dyDescent="0.25">
      <c r="A738">
        <v>737</v>
      </c>
      <c r="B738" t="s">
        <v>9760</v>
      </c>
      <c r="C738">
        <v>55</v>
      </c>
      <c r="D738">
        <v>15</v>
      </c>
      <c r="E738">
        <v>70</v>
      </c>
      <c r="F738">
        <v>35</v>
      </c>
      <c r="G738">
        <v>85</v>
      </c>
      <c r="H738">
        <v>65</v>
      </c>
      <c r="I738">
        <v>325</v>
      </c>
      <c r="J738" t="s">
        <v>7273</v>
      </c>
      <c r="K738" t="s">
        <v>7263</v>
      </c>
      <c r="L738" t="s">
        <v>7366</v>
      </c>
      <c r="M738" t="s">
        <v>7386</v>
      </c>
      <c r="N738" t="s">
        <v>7370</v>
      </c>
      <c r="P738" t="b">
        <f>'Completed Species'!B738=B738</f>
        <v>1</v>
      </c>
      <c r="Q738" s="27">
        <f t="shared" si="11"/>
        <v>0</v>
      </c>
    </row>
    <row r="739" spans="1:17" x14ac:dyDescent="0.25">
      <c r="A739">
        <v>738</v>
      </c>
      <c r="B739" t="s">
        <v>9761</v>
      </c>
      <c r="C739">
        <v>90</v>
      </c>
      <c r="D739">
        <v>25</v>
      </c>
      <c r="E739">
        <v>95</v>
      </c>
      <c r="F739">
        <v>55</v>
      </c>
      <c r="G739">
        <v>110</v>
      </c>
      <c r="H739">
        <v>90</v>
      </c>
      <c r="I739">
        <v>465</v>
      </c>
      <c r="J739" t="s">
        <v>7273</v>
      </c>
      <c r="K739" t="s">
        <v>7263</v>
      </c>
      <c r="L739" t="s">
        <v>7366</v>
      </c>
      <c r="M739" t="s">
        <v>7386</v>
      </c>
      <c r="N739" t="s">
        <v>7370</v>
      </c>
      <c r="P739" t="b">
        <f>'Completed Species'!B739=B739</f>
        <v>1</v>
      </c>
      <c r="Q739" s="27">
        <f t="shared" si="11"/>
        <v>0</v>
      </c>
    </row>
    <row r="740" spans="1:17" x14ac:dyDescent="0.25">
      <c r="A740">
        <v>739</v>
      </c>
      <c r="B740" t="s">
        <v>9762</v>
      </c>
      <c r="C740">
        <v>110</v>
      </c>
      <c r="D740">
        <v>30</v>
      </c>
      <c r="E740">
        <v>110</v>
      </c>
      <c r="F740">
        <v>60</v>
      </c>
      <c r="G740">
        <v>125</v>
      </c>
      <c r="H740">
        <v>100</v>
      </c>
      <c r="I740">
        <v>535</v>
      </c>
      <c r="J740" t="s">
        <v>7273</v>
      </c>
      <c r="K740" t="s">
        <v>7263</v>
      </c>
      <c r="L740" t="s">
        <v>7366</v>
      </c>
      <c r="M740" t="s">
        <v>7386</v>
      </c>
      <c r="N740" t="s">
        <v>7370</v>
      </c>
      <c r="P740" t="b">
        <f>'Completed Species'!B740=B740</f>
        <v>1</v>
      </c>
      <c r="Q740" s="27">
        <f t="shared" si="11"/>
        <v>0</v>
      </c>
    </row>
    <row r="741" spans="1:17" x14ac:dyDescent="0.25">
      <c r="A741">
        <v>740</v>
      </c>
      <c r="B741" t="s">
        <v>9768</v>
      </c>
      <c r="C741">
        <v>50</v>
      </c>
      <c r="D741">
        <v>60</v>
      </c>
      <c r="E741">
        <v>50</v>
      </c>
      <c r="F741">
        <v>35</v>
      </c>
      <c r="G741">
        <v>45</v>
      </c>
      <c r="H741">
        <v>60</v>
      </c>
      <c r="I741">
        <v>300</v>
      </c>
      <c r="J741" t="s">
        <v>7308</v>
      </c>
      <c r="K741" t="s">
        <v>7296</v>
      </c>
      <c r="L741" t="s">
        <v>7472</v>
      </c>
      <c r="M741" t="s">
        <v>7418</v>
      </c>
      <c r="N741" t="s">
        <v>9776</v>
      </c>
      <c r="P741" t="b">
        <f>'Completed Species'!B741=B741</f>
        <v>1</v>
      </c>
      <c r="Q741" s="27">
        <f t="shared" si="11"/>
        <v>0</v>
      </c>
    </row>
    <row r="742" spans="1:17" x14ac:dyDescent="0.25">
      <c r="A742">
        <v>741</v>
      </c>
      <c r="B742" t="s">
        <v>9769</v>
      </c>
      <c r="C742">
        <v>60</v>
      </c>
      <c r="D742">
        <v>80</v>
      </c>
      <c r="E742">
        <v>70</v>
      </c>
      <c r="F742">
        <v>65</v>
      </c>
      <c r="G742">
        <v>55</v>
      </c>
      <c r="H742">
        <v>70</v>
      </c>
      <c r="I742">
        <v>400</v>
      </c>
      <c r="J742" t="s">
        <v>7308</v>
      </c>
      <c r="K742" t="s">
        <v>7296</v>
      </c>
      <c r="L742" t="s">
        <v>7472</v>
      </c>
      <c r="M742" t="s">
        <v>7418</v>
      </c>
      <c r="N742" t="s">
        <v>9776</v>
      </c>
      <c r="P742" t="b">
        <f>'Completed Species'!B742=B742</f>
        <v>1</v>
      </c>
      <c r="Q742" s="27">
        <f t="shared" si="11"/>
        <v>0</v>
      </c>
    </row>
    <row r="743" spans="1:17" x14ac:dyDescent="0.25">
      <c r="A743">
        <v>742</v>
      </c>
      <c r="B743" t="s">
        <v>9770</v>
      </c>
      <c r="C743">
        <v>75</v>
      </c>
      <c r="D743">
        <v>100</v>
      </c>
      <c r="E743">
        <v>90</v>
      </c>
      <c r="F743">
        <v>90</v>
      </c>
      <c r="G743">
        <v>75</v>
      </c>
      <c r="H743">
        <v>80</v>
      </c>
      <c r="I743">
        <v>510</v>
      </c>
      <c r="J743" t="s">
        <v>7308</v>
      </c>
      <c r="K743" t="s">
        <v>7296</v>
      </c>
      <c r="L743" t="s">
        <v>7472</v>
      </c>
      <c r="M743" t="s">
        <v>7418</v>
      </c>
      <c r="N743" t="s">
        <v>9776</v>
      </c>
      <c r="P743" t="b">
        <f>'Completed Species'!B743=B743</f>
        <v>1</v>
      </c>
      <c r="Q743" s="27">
        <f t="shared" si="11"/>
        <v>0</v>
      </c>
    </row>
    <row r="744" spans="1:17" x14ac:dyDescent="0.25">
      <c r="A744">
        <v>743</v>
      </c>
      <c r="B744" t="s">
        <v>9781</v>
      </c>
      <c r="C744">
        <v>67</v>
      </c>
      <c r="D744">
        <v>28</v>
      </c>
      <c r="E744">
        <v>72</v>
      </c>
      <c r="F744">
        <v>101</v>
      </c>
      <c r="G744">
        <v>91</v>
      </c>
      <c r="H744">
        <v>72</v>
      </c>
      <c r="I744">
        <v>431</v>
      </c>
      <c r="J744" t="s">
        <v>7288</v>
      </c>
      <c r="K744" t="s">
        <v>7326</v>
      </c>
      <c r="L744" t="s">
        <v>7457</v>
      </c>
      <c r="M744" t="s">
        <v>8482</v>
      </c>
      <c r="N744" t="s">
        <v>8456</v>
      </c>
      <c r="P744" t="b">
        <f>'Completed Species'!B744=B744</f>
        <v>1</v>
      </c>
      <c r="Q744" s="27">
        <f t="shared" si="11"/>
        <v>0</v>
      </c>
    </row>
    <row r="745" spans="1:17" x14ac:dyDescent="0.25">
      <c r="A745">
        <v>744</v>
      </c>
      <c r="B745" t="s">
        <v>9786</v>
      </c>
      <c r="C745">
        <v>40</v>
      </c>
      <c r="D745">
        <v>30</v>
      </c>
      <c r="E745">
        <v>35</v>
      </c>
      <c r="F745">
        <v>50</v>
      </c>
      <c r="G745">
        <v>70</v>
      </c>
      <c r="H745">
        <v>55</v>
      </c>
      <c r="I745">
        <v>280</v>
      </c>
      <c r="J745" t="s">
        <v>7290</v>
      </c>
      <c r="K745" t="s">
        <v>7309</v>
      </c>
      <c r="L745" t="s">
        <v>8473</v>
      </c>
      <c r="M745" t="s">
        <v>7385</v>
      </c>
      <c r="N745" t="s">
        <v>12544</v>
      </c>
      <c r="P745" t="b">
        <f>'Completed Species'!B745=B745</f>
        <v>1</v>
      </c>
      <c r="Q745" s="27">
        <f t="shared" si="11"/>
        <v>0</v>
      </c>
    </row>
    <row r="746" spans="1:17" x14ac:dyDescent="0.25">
      <c r="A746">
        <v>745</v>
      </c>
      <c r="B746" t="s">
        <v>9787</v>
      </c>
      <c r="C746">
        <v>50</v>
      </c>
      <c r="D746">
        <v>60</v>
      </c>
      <c r="E746">
        <v>45</v>
      </c>
      <c r="F746">
        <v>65</v>
      </c>
      <c r="G746">
        <v>100</v>
      </c>
      <c r="H746">
        <v>80</v>
      </c>
      <c r="I746">
        <v>400</v>
      </c>
      <c r="J746" t="s">
        <v>7290</v>
      </c>
      <c r="K746" t="s">
        <v>7309</v>
      </c>
      <c r="L746" t="s">
        <v>8473</v>
      </c>
      <c r="M746" t="s">
        <v>7385</v>
      </c>
      <c r="N746" t="s">
        <v>12544</v>
      </c>
      <c r="P746" t="b">
        <f>'Completed Species'!B746=B746</f>
        <v>1</v>
      </c>
      <c r="Q746" s="27">
        <f t="shared" si="11"/>
        <v>0</v>
      </c>
    </row>
    <row r="747" spans="1:17" x14ac:dyDescent="0.25">
      <c r="A747">
        <v>746</v>
      </c>
      <c r="B747" t="s">
        <v>9788</v>
      </c>
      <c r="C747">
        <v>60</v>
      </c>
      <c r="D747">
        <v>70</v>
      </c>
      <c r="E747">
        <v>65</v>
      </c>
      <c r="F747">
        <v>90</v>
      </c>
      <c r="G747">
        <v>125</v>
      </c>
      <c r="H747">
        <v>105</v>
      </c>
      <c r="I747">
        <v>515</v>
      </c>
      <c r="J747" t="s">
        <v>7290</v>
      </c>
      <c r="K747" t="s">
        <v>7309</v>
      </c>
      <c r="L747" t="s">
        <v>8473</v>
      </c>
      <c r="M747" t="s">
        <v>7385</v>
      </c>
      <c r="N747" t="s">
        <v>12544</v>
      </c>
      <c r="P747" t="b">
        <f>'Completed Species'!B747=B747</f>
        <v>1</v>
      </c>
      <c r="Q747" s="27">
        <f t="shared" si="11"/>
        <v>0</v>
      </c>
    </row>
    <row r="748" spans="1:17" x14ac:dyDescent="0.25">
      <c r="A748">
        <v>747</v>
      </c>
      <c r="B748" t="s">
        <v>9805</v>
      </c>
      <c r="C748">
        <v>50</v>
      </c>
      <c r="D748">
        <v>20</v>
      </c>
      <c r="E748">
        <v>30</v>
      </c>
      <c r="F748">
        <v>30</v>
      </c>
      <c r="G748">
        <v>50</v>
      </c>
      <c r="H748">
        <v>40</v>
      </c>
      <c r="I748">
        <v>220</v>
      </c>
      <c r="J748" t="s">
        <v>7290</v>
      </c>
      <c r="K748" t="s">
        <v>7317</v>
      </c>
      <c r="L748" t="s">
        <v>10120</v>
      </c>
      <c r="M748" t="s">
        <v>7444</v>
      </c>
      <c r="N748" t="s">
        <v>7423</v>
      </c>
      <c r="P748" t="b">
        <f>'Completed Species'!B748=B748</f>
        <v>1</v>
      </c>
      <c r="Q748" s="27">
        <f t="shared" si="11"/>
        <v>0</v>
      </c>
    </row>
    <row r="749" spans="1:17" x14ac:dyDescent="0.25">
      <c r="A749">
        <v>748</v>
      </c>
      <c r="B749" t="s">
        <v>9806</v>
      </c>
      <c r="C749">
        <v>75</v>
      </c>
      <c r="D749">
        <v>35</v>
      </c>
      <c r="E749">
        <v>50</v>
      </c>
      <c r="F749">
        <v>50</v>
      </c>
      <c r="G749">
        <v>70</v>
      </c>
      <c r="H749">
        <v>60</v>
      </c>
      <c r="I749">
        <v>340</v>
      </c>
      <c r="J749" t="s">
        <v>7290</v>
      </c>
      <c r="K749" t="s">
        <v>7317</v>
      </c>
      <c r="L749" t="s">
        <v>10120</v>
      </c>
      <c r="M749" t="s">
        <v>7444</v>
      </c>
      <c r="N749" t="s">
        <v>8484</v>
      </c>
      <c r="P749" t="b">
        <f>'Completed Species'!B749=B749</f>
        <v>1</v>
      </c>
      <c r="Q749" s="27">
        <f t="shared" si="11"/>
        <v>0</v>
      </c>
    </row>
    <row r="750" spans="1:17" x14ac:dyDescent="0.25">
      <c r="A750">
        <v>749</v>
      </c>
      <c r="B750" t="s">
        <v>9807</v>
      </c>
      <c r="C750">
        <v>80</v>
      </c>
      <c r="D750">
        <v>45</v>
      </c>
      <c r="E750">
        <v>70</v>
      </c>
      <c r="F750">
        <v>90</v>
      </c>
      <c r="G750">
        <v>100</v>
      </c>
      <c r="H750">
        <v>95</v>
      </c>
      <c r="I750">
        <v>480</v>
      </c>
      <c r="J750" t="s">
        <v>7290</v>
      </c>
      <c r="K750" t="s">
        <v>7317</v>
      </c>
      <c r="L750" t="s">
        <v>10120</v>
      </c>
      <c r="M750" t="s">
        <v>7444</v>
      </c>
      <c r="N750" t="s">
        <v>8484</v>
      </c>
      <c r="P750" t="b">
        <f>'Completed Species'!B750=B750</f>
        <v>1</v>
      </c>
      <c r="Q750" s="27">
        <f t="shared" si="11"/>
        <v>0</v>
      </c>
    </row>
    <row r="751" spans="1:17" x14ac:dyDescent="0.25">
      <c r="A751">
        <v>750</v>
      </c>
      <c r="B751" t="s">
        <v>9816</v>
      </c>
      <c r="C751">
        <v>40</v>
      </c>
      <c r="D751">
        <v>55</v>
      </c>
      <c r="E751">
        <v>40</v>
      </c>
      <c r="F751">
        <v>70</v>
      </c>
      <c r="G751">
        <v>40</v>
      </c>
      <c r="H751">
        <v>35</v>
      </c>
      <c r="I751">
        <v>280</v>
      </c>
      <c r="J751" t="s">
        <v>7319</v>
      </c>
      <c r="K751" t="s">
        <v>7273</v>
      </c>
      <c r="L751" t="s">
        <v>8431</v>
      </c>
      <c r="M751" t="s">
        <v>7275</v>
      </c>
      <c r="N751" t="s">
        <v>7458</v>
      </c>
      <c r="P751" t="b">
        <f>'Completed Species'!B751=B751</f>
        <v>1</v>
      </c>
      <c r="Q751" s="27">
        <f t="shared" si="11"/>
        <v>0</v>
      </c>
    </row>
    <row r="752" spans="1:17" x14ac:dyDescent="0.25">
      <c r="A752">
        <v>751</v>
      </c>
      <c r="B752" t="s">
        <v>9817</v>
      </c>
      <c r="C752">
        <v>70</v>
      </c>
      <c r="D752">
        <v>105</v>
      </c>
      <c r="E752">
        <v>60</v>
      </c>
      <c r="F752">
        <v>125</v>
      </c>
      <c r="G752">
        <v>70</v>
      </c>
      <c r="H752">
        <v>60</v>
      </c>
      <c r="I752">
        <v>490</v>
      </c>
      <c r="J752" t="s">
        <v>7319</v>
      </c>
      <c r="K752" t="s">
        <v>7273</v>
      </c>
      <c r="L752" t="s">
        <v>8431</v>
      </c>
      <c r="M752" t="s">
        <v>7275</v>
      </c>
      <c r="N752" t="s">
        <v>7458</v>
      </c>
      <c r="P752" t="b">
        <f>'Completed Species'!B752=B752</f>
        <v>1</v>
      </c>
      <c r="Q752" s="27">
        <f t="shared" si="11"/>
        <v>0</v>
      </c>
    </row>
    <row r="753" spans="1:17" x14ac:dyDescent="0.25">
      <c r="A753">
        <v>752</v>
      </c>
      <c r="B753" t="s">
        <v>9822</v>
      </c>
      <c r="C753">
        <v>93</v>
      </c>
      <c r="D753">
        <v>100</v>
      </c>
      <c r="E753">
        <v>67</v>
      </c>
      <c r="F753">
        <v>95</v>
      </c>
      <c r="G753">
        <v>100</v>
      </c>
      <c r="H753">
        <v>70</v>
      </c>
      <c r="I753">
        <v>525</v>
      </c>
      <c r="J753" t="s">
        <v>7319</v>
      </c>
      <c r="K753" t="s">
        <v>7290</v>
      </c>
      <c r="L753" t="s">
        <v>7298</v>
      </c>
      <c r="M753" t="s">
        <v>7302</v>
      </c>
      <c r="N753" t="s">
        <v>7404</v>
      </c>
      <c r="P753" t="b">
        <f>'Completed Species'!B753=B753</f>
        <v>1</v>
      </c>
      <c r="Q753" s="27">
        <f t="shared" si="11"/>
        <v>0</v>
      </c>
    </row>
    <row r="754" spans="1:17" x14ac:dyDescent="0.25">
      <c r="A754">
        <v>753</v>
      </c>
      <c r="B754" t="s">
        <v>9823</v>
      </c>
      <c r="C754">
        <v>93</v>
      </c>
      <c r="D754">
        <v>125</v>
      </c>
      <c r="E754">
        <v>72</v>
      </c>
      <c r="F754">
        <v>85</v>
      </c>
      <c r="G754">
        <v>70</v>
      </c>
      <c r="H754">
        <v>80</v>
      </c>
      <c r="I754">
        <v>525</v>
      </c>
      <c r="J754" t="s">
        <v>7282</v>
      </c>
      <c r="L754" t="s">
        <v>7456</v>
      </c>
      <c r="M754" t="s">
        <v>7466</v>
      </c>
      <c r="N754" t="s">
        <v>8490</v>
      </c>
      <c r="P754" t="b">
        <f>'Completed Species'!B754=B754</f>
        <v>1</v>
      </c>
      <c r="Q754" s="27">
        <f t="shared" si="11"/>
        <v>0</v>
      </c>
    </row>
    <row r="755" spans="1:17" x14ac:dyDescent="0.25">
      <c r="A755">
        <v>754</v>
      </c>
      <c r="B755" t="s">
        <v>9824</v>
      </c>
      <c r="C755">
        <v>95</v>
      </c>
      <c r="D755">
        <v>115</v>
      </c>
      <c r="E755">
        <v>80</v>
      </c>
      <c r="F755">
        <v>100</v>
      </c>
      <c r="G755">
        <v>65</v>
      </c>
      <c r="H755">
        <v>80</v>
      </c>
      <c r="I755">
        <v>535</v>
      </c>
      <c r="J755" t="s">
        <v>7288</v>
      </c>
      <c r="K755" t="s">
        <v>7315</v>
      </c>
      <c r="L755" t="s">
        <v>8447</v>
      </c>
      <c r="M755" t="s">
        <v>7284</v>
      </c>
      <c r="N755" t="s">
        <v>7316</v>
      </c>
      <c r="P755" t="b">
        <f>'Completed Species'!B755=B755</f>
        <v>1</v>
      </c>
      <c r="Q755" s="27">
        <f t="shared" si="11"/>
        <v>0</v>
      </c>
    </row>
    <row r="756" spans="1:17" x14ac:dyDescent="0.25">
      <c r="A756">
        <v>755</v>
      </c>
      <c r="B756" t="s">
        <v>9825</v>
      </c>
      <c r="C756">
        <v>80</v>
      </c>
      <c r="D756">
        <v>60</v>
      </c>
      <c r="E756">
        <v>60</v>
      </c>
      <c r="F756">
        <v>90</v>
      </c>
      <c r="G756">
        <v>35</v>
      </c>
      <c r="H756">
        <v>60</v>
      </c>
      <c r="I756">
        <v>385</v>
      </c>
      <c r="J756" t="s">
        <v>7319</v>
      </c>
      <c r="K756" t="s">
        <v>7279</v>
      </c>
      <c r="L756" t="s">
        <v>8505</v>
      </c>
      <c r="M756" t="s">
        <v>7410</v>
      </c>
      <c r="N756" t="s">
        <v>8485</v>
      </c>
      <c r="P756" t="b">
        <f>'Completed Species'!B756=B756</f>
        <v>1</v>
      </c>
      <c r="Q756" s="27">
        <f t="shared" si="11"/>
        <v>0</v>
      </c>
    </row>
    <row r="757" spans="1:17" x14ac:dyDescent="0.25">
      <c r="A757">
        <v>756</v>
      </c>
      <c r="B757" t="s">
        <v>9826</v>
      </c>
      <c r="C757">
        <v>100</v>
      </c>
      <c r="D757">
        <v>90</v>
      </c>
      <c r="E757">
        <v>87</v>
      </c>
      <c r="F757">
        <v>115</v>
      </c>
      <c r="G757">
        <v>50</v>
      </c>
      <c r="H757">
        <v>85</v>
      </c>
      <c r="I757">
        <v>527</v>
      </c>
      <c r="J757" t="s">
        <v>7319</v>
      </c>
      <c r="K757" t="s">
        <v>7279</v>
      </c>
      <c r="L757" t="s">
        <v>8505</v>
      </c>
      <c r="M757" t="s">
        <v>7410</v>
      </c>
      <c r="N757" t="s">
        <v>8485</v>
      </c>
      <c r="P757" t="b">
        <f>'Completed Species'!B757=B757</f>
        <v>1</v>
      </c>
      <c r="Q757" s="27">
        <f t="shared" si="11"/>
        <v>0</v>
      </c>
    </row>
    <row r="758" spans="1:17" x14ac:dyDescent="0.25">
      <c r="A758">
        <v>757</v>
      </c>
      <c r="B758" t="s">
        <v>9833</v>
      </c>
      <c r="C758">
        <v>65</v>
      </c>
      <c r="D758">
        <v>85</v>
      </c>
      <c r="E758">
        <v>70</v>
      </c>
      <c r="F758">
        <v>50</v>
      </c>
      <c r="G758">
        <v>50</v>
      </c>
      <c r="H758">
        <v>75</v>
      </c>
      <c r="I758">
        <v>395</v>
      </c>
      <c r="J758" t="s">
        <v>7306</v>
      </c>
      <c r="K758" t="s">
        <v>7296</v>
      </c>
      <c r="L758" t="s">
        <v>7293</v>
      </c>
      <c r="M758" t="s">
        <v>8460</v>
      </c>
      <c r="N758" t="s">
        <v>8458</v>
      </c>
      <c r="P758" t="b">
        <f>'Completed Species'!B758=B758</f>
        <v>1</v>
      </c>
      <c r="Q758" s="27">
        <f t="shared" si="11"/>
        <v>0</v>
      </c>
    </row>
    <row r="759" spans="1:17" x14ac:dyDescent="0.25">
      <c r="A759">
        <v>758</v>
      </c>
      <c r="B759" t="s">
        <v>9834</v>
      </c>
      <c r="C759">
        <v>85</v>
      </c>
      <c r="D759">
        <v>105</v>
      </c>
      <c r="E759">
        <v>90</v>
      </c>
      <c r="F759">
        <v>80</v>
      </c>
      <c r="G759">
        <v>60</v>
      </c>
      <c r="H759">
        <v>95</v>
      </c>
      <c r="I759">
        <v>515</v>
      </c>
      <c r="J759" t="s">
        <v>7306</v>
      </c>
      <c r="K759" t="s">
        <v>7296</v>
      </c>
      <c r="L759" t="s">
        <v>7293</v>
      </c>
      <c r="M759" t="s">
        <v>8460</v>
      </c>
      <c r="N759" t="s">
        <v>8465</v>
      </c>
      <c r="P759" t="b">
        <f>'Completed Species'!B759=B759</f>
        <v>1</v>
      </c>
      <c r="Q759" s="27">
        <f t="shared" si="11"/>
        <v>0</v>
      </c>
    </row>
    <row r="760" spans="1:17" x14ac:dyDescent="0.25">
      <c r="A760">
        <v>759</v>
      </c>
      <c r="B760" t="s">
        <v>9835</v>
      </c>
      <c r="C760">
        <v>85</v>
      </c>
      <c r="D760">
        <v>135</v>
      </c>
      <c r="E760">
        <v>70</v>
      </c>
      <c r="F760">
        <v>110</v>
      </c>
      <c r="G760">
        <v>60</v>
      </c>
      <c r="H760">
        <v>75</v>
      </c>
      <c r="I760">
        <v>535</v>
      </c>
      <c r="J760" t="s">
        <v>7306</v>
      </c>
      <c r="K760" t="s">
        <v>7296</v>
      </c>
      <c r="L760" t="s">
        <v>7293</v>
      </c>
      <c r="M760" t="s">
        <v>8460</v>
      </c>
      <c r="N760" t="s">
        <v>8465</v>
      </c>
      <c r="P760" t="b">
        <f>'Completed Species'!B760=B760</f>
        <v>1</v>
      </c>
      <c r="Q760" s="27">
        <f t="shared" si="11"/>
        <v>0</v>
      </c>
    </row>
    <row r="761" spans="1:17" x14ac:dyDescent="0.25">
      <c r="A761">
        <v>760</v>
      </c>
      <c r="B761" t="s">
        <v>9841</v>
      </c>
      <c r="C761">
        <v>95</v>
      </c>
      <c r="D761">
        <v>105</v>
      </c>
      <c r="E761">
        <v>100</v>
      </c>
      <c r="F761">
        <v>60</v>
      </c>
      <c r="G761">
        <v>85</v>
      </c>
      <c r="H761">
        <v>105</v>
      </c>
      <c r="I761">
        <v>550</v>
      </c>
      <c r="J761" t="s">
        <v>7329</v>
      </c>
      <c r="K761" t="s">
        <v>7313</v>
      </c>
      <c r="L761" t="s">
        <v>8475</v>
      </c>
      <c r="M761" t="s">
        <v>7333</v>
      </c>
      <c r="N761" t="s">
        <v>7295</v>
      </c>
      <c r="P761" t="b">
        <f>'Completed Species'!B761=B761</f>
        <v>1</v>
      </c>
      <c r="Q761" s="27">
        <f t="shared" si="11"/>
        <v>0</v>
      </c>
    </row>
    <row r="762" spans="1:17" x14ac:dyDescent="0.25">
      <c r="A762">
        <v>761</v>
      </c>
      <c r="B762" t="s">
        <v>9844</v>
      </c>
      <c r="C762">
        <v>45</v>
      </c>
      <c r="D762">
        <v>50</v>
      </c>
      <c r="E762">
        <v>40</v>
      </c>
      <c r="F762">
        <v>60</v>
      </c>
      <c r="G762">
        <v>20</v>
      </c>
      <c r="H762">
        <v>25</v>
      </c>
      <c r="I762">
        <v>240</v>
      </c>
      <c r="J762" t="s">
        <v>7368</v>
      </c>
      <c r="L762" t="s">
        <v>7433</v>
      </c>
      <c r="M762" t="s">
        <v>8456</v>
      </c>
      <c r="N762" t="s">
        <v>7334</v>
      </c>
      <c r="P762" t="b">
        <f>'Completed Species'!B762=B762</f>
        <v>1</v>
      </c>
      <c r="Q762" s="27">
        <f t="shared" si="11"/>
        <v>0</v>
      </c>
    </row>
    <row r="763" spans="1:17" x14ac:dyDescent="0.25">
      <c r="A763">
        <v>762</v>
      </c>
      <c r="B763" t="s">
        <v>9845</v>
      </c>
      <c r="C763">
        <v>60</v>
      </c>
      <c r="D763">
        <v>75</v>
      </c>
      <c r="E763">
        <v>60</v>
      </c>
      <c r="F763">
        <v>85</v>
      </c>
      <c r="G763">
        <v>30</v>
      </c>
      <c r="H763">
        <v>40</v>
      </c>
      <c r="I763">
        <v>350</v>
      </c>
      <c r="J763" t="s">
        <v>7368</v>
      </c>
      <c r="L763" t="s">
        <v>7433</v>
      </c>
      <c r="M763" t="s">
        <v>8456</v>
      </c>
      <c r="N763" t="s">
        <v>7334</v>
      </c>
      <c r="P763" t="b">
        <f>'Completed Species'!B763=B763</f>
        <v>1</v>
      </c>
      <c r="Q763" s="27">
        <f t="shared" si="11"/>
        <v>0</v>
      </c>
    </row>
    <row r="764" spans="1:17" x14ac:dyDescent="0.25">
      <c r="A764">
        <v>763</v>
      </c>
      <c r="B764" t="s">
        <v>9846</v>
      </c>
      <c r="C764">
        <v>70</v>
      </c>
      <c r="D764">
        <v>105</v>
      </c>
      <c r="E764">
        <v>70</v>
      </c>
      <c r="F764">
        <v>115</v>
      </c>
      <c r="G764">
        <v>40</v>
      </c>
      <c r="H764">
        <v>90</v>
      </c>
      <c r="I764">
        <v>490</v>
      </c>
      <c r="J764" t="s">
        <v>7368</v>
      </c>
      <c r="L764" t="s">
        <v>7433</v>
      </c>
      <c r="M764" t="s">
        <v>8456</v>
      </c>
      <c r="N764" t="s">
        <v>7334</v>
      </c>
      <c r="P764" t="b">
        <f>'Completed Species'!B764=B764</f>
        <v>1</v>
      </c>
      <c r="Q764" s="27">
        <f t="shared" si="11"/>
        <v>0</v>
      </c>
    </row>
    <row r="765" spans="1:17" x14ac:dyDescent="0.25">
      <c r="A765">
        <v>764</v>
      </c>
      <c r="B765" t="s">
        <v>9852</v>
      </c>
      <c r="C765">
        <v>67</v>
      </c>
      <c r="D765">
        <v>59</v>
      </c>
      <c r="E765">
        <v>63</v>
      </c>
      <c r="F765">
        <v>36</v>
      </c>
      <c r="G765">
        <v>35</v>
      </c>
      <c r="H765">
        <v>50</v>
      </c>
      <c r="I765">
        <v>310</v>
      </c>
      <c r="J765" t="s">
        <v>7290</v>
      </c>
      <c r="K765" t="s">
        <v>7273</v>
      </c>
      <c r="L765" t="s">
        <v>7447</v>
      </c>
      <c r="M765" t="s">
        <v>7424</v>
      </c>
      <c r="N765" t="s">
        <v>7467</v>
      </c>
      <c r="P765" t="b">
        <f>'Completed Species'!B765=B765</f>
        <v>1</v>
      </c>
      <c r="Q765" s="27">
        <f t="shared" si="11"/>
        <v>0</v>
      </c>
    </row>
    <row r="766" spans="1:17" x14ac:dyDescent="0.25">
      <c r="A766">
        <v>765</v>
      </c>
      <c r="B766" t="s">
        <v>9853</v>
      </c>
      <c r="C766">
        <v>81</v>
      </c>
      <c r="D766">
        <v>78</v>
      </c>
      <c r="E766">
        <v>90</v>
      </c>
      <c r="F766">
        <v>49</v>
      </c>
      <c r="G766">
        <v>45</v>
      </c>
      <c r="H766">
        <v>68</v>
      </c>
      <c r="I766">
        <v>411</v>
      </c>
      <c r="J766" t="s">
        <v>7290</v>
      </c>
      <c r="K766" t="s">
        <v>7273</v>
      </c>
      <c r="L766" t="s">
        <v>7447</v>
      </c>
      <c r="M766" t="s">
        <v>7424</v>
      </c>
      <c r="N766" t="s">
        <v>7467</v>
      </c>
      <c r="P766" t="b">
        <f>'Completed Species'!B766=B766</f>
        <v>1</v>
      </c>
      <c r="Q766" s="27">
        <f t="shared" si="11"/>
        <v>0</v>
      </c>
    </row>
    <row r="767" spans="1:17" x14ac:dyDescent="0.25">
      <c r="A767">
        <v>766</v>
      </c>
      <c r="B767" t="s">
        <v>9854</v>
      </c>
      <c r="C767">
        <v>104</v>
      </c>
      <c r="D767">
        <v>100</v>
      </c>
      <c r="E767">
        <v>110</v>
      </c>
      <c r="F767">
        <v>66</v>
      </c>
      <c r="G767">
        <v>65</v>
      </c>
      <c r="H767">
        <v>85</v>
      </c>
      <c r="I767">
        <v>530</v>
      </c>
      <c r="J767" t="s">
        <v>7290</v>
      </c>
      <c r="K767" t="s">
        <v>7273</v>
      </c>
      <c r="L767" t="s">
        <v>7447</v>
      </c>
      <c r="M767" t="s">
        <v>7424</v>
      </c>
      <c r="N767" t="s">
        <v>7467</v>
      </c>
      <c r="P767" t="b">
        <f>'Completed Species'!B767=B767</f>
        <v>1</v>
      </c>
      <c r="Q767" s="27">
        <f t="shared" si="11"/>
        <v>0</v>
      </c>
    </row>
    <row r="768" spans="1:17" x14ac:dyDescent="0.25">
      <c r="A768">
        <v>767</v>
      </c>
      <c r="B768" t="s">
        <v>9860</v>
      </c>
      <c r="C768">
        <v>50</v>
      </c>
      <c r="D768">
        <v>68</v>
      </c>
      <c r="E768">
        <v>64</v>
      </c>
      <c r="F768">
        <v>45</v>
      </c>
      <c r="G768">
        <v>25</v>
      </c>
      <c r="H768">
        <v>45</v>
      </c>
      <c r="I768">
        <v>297</v>
      </c>
      <c r="J768" t="s">
        <v>7329</v>
      </c>
      <c r="K768" t="s">
        <v>7309</v>
      </c>
      <c r="L768" t="s">
        <v>8891</v>
      </c>
      <c r="M768" t="s">
        <v>9866</v>
      </c>
      <c r="N768" t="s">
        <v>10266</v>
      </c>
      <c r="P768" t="b">
        <f>'Completed Species'!B768=B768</f>
        <v>1</v>
      </c>
      <c r="Q768" s="27">
        <f t="shared" si="11"/>
        <v>0</v>
      </c>
    </row>
    <row r="769" spans="1:17" x14ac:dyDescent="0.25">
      <c r="A769">
        <v>768</v>
      </c>
      <c r="B769" t="s">
        <v>9861</v>
      </c>
      <c r="C769">
        <v>65</v>
      </c>
      <c r="D769">
        <v>85</v>
      </c>
      <c r="E769">
        <v>78</v>
      </c>
      <c r="F769">
        <v>55</v>
      </c>
      <c r="G769">
        <v>35</v>
      </c>
      <c r="H769">
        <v>62</v>
      </c>
      <c r="I769">
        <v>380</v>
      </c>
      <c r="J769" t="s">
        <v>7329</v>
      </c>
      <c r="K769" t="s">
        <v>7309</v>
      </c>
      <c r="L769" t="s">
        <v>8891</v>
      </c>
      <c r="M769" t="s">
        <v>9866</v>
      </c>
      <c r="N769" t="s">
        <v>10266</v>
      </c>
      <c r="P769" t="b">
        <f>'Completed Species'!B769=B769</f>
        <v>1</v>
      </c>
      <c r="Q769" s="27">
        <f t="shared" si="11"/>
        <v>0</v>
      </c>
    </row>
    <row r="770" spans="1:17" x14ac:dyDescent="0.25">
      <c r="A770">
        <v>769</v>
      </c>
      <c r="B770" t="s">
        <v>9862</v>
      </c>
      <c r="C770">
        <v>95</v>
      </c>
      <c r="D770">
        <v>105</v>
      </c>
      <c r="E770">
        <v>104</v>
      </c>
      <c r="F770">
        <v>75</v>
      </c>
      <c r="G770">
        <v>50</v>
      </c>
      <c r="H770">
        <v>77</v>
      </c>
      <c r="I770">
        <v>506</v>
      </c>
      <c r="J770" t="s">
        <v>7329</v>
      </c>
      <c r="K770" t="s">
        <v>7309</v>
      </c>
      <c r="L770" t="s">
        <v>8891</v>
      </c>
      <c r="M770" t="s">
        <v>9866</v>
      </c>
      <c r="N770" t="s">
        <v>10266</v>
      </c>
      <c r="P770" t="b">
        <f>'Completed Species'!B770=B770</f>
        <v>1</v>
      </c>
      <c r="Q770" s="27">
        <f t="shared" si="11"/>
        <v>0</v>
      </c>
    </row>
    <row r="771" spans="1:17" x14ac:dyDescent="0.25">
      <c r="A771">
        <v>770</v>
      </c>
      <c r="B771" t="s">
        <v>9869</v>
      </c>
      <c r="C771">
        <v>20</v>
      </c>
      <c r="D771">
        <v>10</v>
      </c>
      <c r="E771">
        <v>65</v>
      </c>
      <c r="F771">
        <v>40</v>
      </c>
      <c r="G771">
        <v>15</v>
      </c>
      <c r="H771">
        <v>50</v>
      </c>
      <c r="I771">
        <v>200</v>
      </c>
      <c r="J771" t="s">
        <v>7308</v>
      </c>
      <c r="L771" t="s">
        <v>10300</v>
      </c>
      <c r="M771" t="s">
        <v>7409</v>
      </c>
      <c r="N771" t="s">
        <v>10309</v>
      </c>
      <c r="P771" t="b">
        <f>'Completed Species'!B771=B771</f>
        <v>1</v>
      </c>
      <c r="Q771" s="27">
        <f t="shared" ref="Q771:Q834" si="12">SUM(C771:H771)-I771</f>
        <v>0</v>
      </c>
    </row>
    <row r="772" spans="1:17" x14ac:dyDescent="0.25">
      <c r="A772">
        <v>771</v>
      </c>
      <c r="B772" t="s">
        <v>9870</v>
      </c>
      <c r="C772">
        <v>95</v>
      </c>
      <c r="D772">
        <v>55</v>
      </c>
      <c r="E772">
        <v>100</v>
      </c>
      <c r="F772">
        <v>71</v>
      </c>
      <c r="G772">
        <v>125</v>
      </c>
      <c r="H772">
        <v>94</v>
      </c>
      <c r="I772">
        <v>540</v>
      </c>
      <c r="J772" t="s">
        <v>7308</v>
      </c>
      <c r="K772" t="s">
        <v>7309</v>
      </c>
      <c r="L772" t="s">
        <v>10300</v>
      </c>
      <c r="M772" t="s">
        <v>7409</v>
      </c>
      <c r="N772" t="s">
        <v>10309</v>
      </c>
      <c r="P772" t="b">
        <f>'Completed Species'!B772=B772</f>
        <v>1</v>
      </c>
      <c r="Q772" s="27">
        <f t="shared" si="12"/>
        <v>0</v>
      </c>
    </row>
    <row r="773" spans="1:17" x14ac:dyDescent="0.25">
      <c r="A773">
        <v>772</v>
      </c>
      <c r="B773" t="s">
        <v>9875</v>
      </c>
      <c r="C773">
        <v>90</v>
      </c>
      <c r="D773">
        <v>100</v>
      </c>
      <c r="E773">
        <v>85</v>
      </c>
      <c r="F773">
        <v>105</v>
      </c>
      <c r="G773">
        <v>45</v>
      </c>
      <c r="H773">
        <v>85</v>
      </c>
      <c r="I773">
        <v>510</v>
      </c>
      <c r="J773" t="s">
        <v>7315</v>
      </c>
      <c r="K773" t="s">
        <v>7290</v>
      </c>
      <c r="L773" t="s">
        <v>8477</v>
      </c>
      <c r="M773" t="s">
        <v>7351</v>
      </c>
      <c r="N773" t="s">
        <v>7328</v>
      </c>
      <c r="P773" t="b">
        <f>'Completed Species'!B773=B773</f>
        <v>1</v>
      </c>
      <c r="Q773" s="27">
        <f t="shared" si="12"/>
        <v>0</v>
      </c>
    </row>
    <row r="774" spans="1:17" x14ac:dyDescent="0.25">
      <c r="A774">
        <v>773</v>
      </c>
      <c r="B774" t="s">
        <v>9877</v>
      </c>
      <c r="C774">
        <v>65</v>
      </c>
      <c r="D774">
        <v>110</v>
      </c>
      <c r="E774">
        <v>95</v>
      </c>
      <c r="F774">
        <v>95</v>
      </c>
      <c r="G774">
        <v>25</v>
      </c>
      <c r="H774">
        <v>75</v>
      </c>
      <c r="I774">
        <v>465</v>
      </c>
      <c r="J774" t="s">
        <v>7273</v>
      </c>
      <c r="K774" t="s">
        <v>7315</v>
      </c>
      <c r="L774" t="s">
        <v>8229</v>
      </c>
      <c r="M774" t="s">
        <v>7328</v>
      </c>
      <c r="N774" t="s">
        <v>7335</v>
      </c>
      <c r="P774" t="b">
        <f>'Completed Species'!B774=B774</f>
        <v>1</v>
      </c>
      <c r="Q774" s="27">
        <f t="shared" si="12"/>
        <v>0</v>
      </c>
    </row>
    <row r="775" spans="1:17" x14ac:dyDescent="0.25">
      <c r="A775">
        <v>774</v>
      </c>
      <c r="B775" t="s">
        <v>9878</v>
      </c>
      <c r="C775">
        <v>45</v>
      </c>
      <c r="D775">
        <v>15</v>
      </c>
      <c r="E775">
        <v>35</v>
      </c>
      <c r="F775">
        <v>25</v>
      </c>
      <c r="G775">
        <v>55</v>
      </c>
      <c r="H775">
        <v>35</v>
      </c>
      <c r="I775">
        <v>210</v>
      </c>
      <c r="J775" t="s">
        <v>7326</v>
      </c>
      <c r="K775" t="s">
        <v>7308</v>
      </c>
      <c r="L775" t="s">
        <v>7427</v>
      </c>
      <c r="M775" t="s">
        <v>7406</v>
      </c>
      <c r="N775" t="s">
        <v>7419</v>
      </c>
      <c r="P775" t="b">
        <f>'Completed Species'!B775=B775</f>
        <v>1</v>
      </c>
      <c r="Q775" s="27">
        <f t="shared" si="12"/>
        <v>0</v>
      </c>
    </row>
    <row r="776" spans="1:17" x14ac:dyDescent="0.25">
      <c r="A776">
        <v>775</v>
      </c>
      <c r="B776" t="s">
        <v>9879</v>
      </c>
      <c r="C776">
        <v>105</v>
      </c>
      <c r="D776">
        <v>35</v>
      </c>
      <c r="E776">
        <v>95</v>
      </c>
      <c r="F776">
        <v>25</v>
      </c>
      <c r="G776">
        <v>85</v>
      </c>
      <c r="H776">
        <v>85</v>
      </c>
      <c r="I776">
        <v>430</v>
      </c>
      <c r="J776" t="s">
        <v>7326</v>
      </c>
      <c r="K776" t="s">
        <v>7308</v>
      </c>
      <c r="L776" t="s">
        <v>7427</v>
      </c>
      <c r="M776" t="s">
        <v>7406</v>
      </c>
      <c r="N776" t="s">
        <v>7419</v>
      </c>
      <c r="P776" t="b">
        <f>'Completed Species'!B776=B776</f>
        <v>1</v>
      </c>
      <c r="Q776" s="27">
        <f t="shared" si="12"/>
        <v>0</v>
      </c>
    </row>
    <row r="777" spans="1:17" x14ac:dyDescent="0.25">
      <c r="A777">
        <v>776</v>
      </c>
      <c r="B777" t="s">
        <v>10027</v>
      </c>
      <c r="C777">
        <v>44</v>
      </c>
      <c r="D777">
        <v>28</v>
      </c>
      <c r="E777">
        <v>58</v>
      </c>
      <c r="F777">
        <v>42</v>
      </c>
      <c r="G777">
        <v>61</v>
      </c>
      <c r="H777">
        <v>70</v>
      </c>
      <c r="I777">
        <v>303</v>
      </c>
      <c r="J777" t="s">
        <v>7326</v>
      </c>
      <c r="K777" t="s">
        <v>7279</v>
      </c>
      <c r="L777" t="s">
        <v>7443</v>
      </c>
      <c r="M777" t="s">
        <v>10120</v>
      </c>
      <c r="N777" t="s">
        <v>10275</v>
      </c>
      <c r="P777" t="b">
        <f>'Completed Species'!B777=B777</f>
        <v>1</v>
      </c>
      <c r="Q777" s="27">
        <f t="shared" si="12"/>
        <v>0</v>
      </c>
    </row>
    <row r="778" spans="1:17" x14ac:dyDescent="0.25">
      <c r="A778">
        <v>777</v>
      </c>
      <c r="B778" t="s">
        <v>10028</v>
      </c>
      <c r="C778">
        <v>54</v>
      </c>
      <c r="D778">
        <v>35</v>
      </c>
      <c r="E778">
        <v>67</v>
      </c>
      <c r="F778">
        <v>52</v>
      </c>
      <c r="G778">
        <v>75</v>
      </c>
      <c r="H778">
        <v>88</v>
      </c>
      <c r="I778">
        <v>371</v>
      </c>
      <c r="J778" t="s">
        <v>7326</v>
      </c>
      <c r="K778" t="s">
        <v>7279</v>
      </c>
      <c r="L778" t="s">
        <v>7443</v>
      </c>
      <c r="M778" t="s">
        <v>10120</v>
      </c>
      <c r="N778" t="s">
        <v>8430</v>
      </c>
      <c r="P778" t="b">
        <f>'Completed Species'!B778=B778</f>
        <v>1</v>
      </c>
      <c r="Q778" s="27">
        <f t="shared" si="12"/>
        <v>0</v>
      </c>
    </row>
    <row r="779" spans="1:17" x14ac:dyDescent="0.25">
      <c r="A779">
        <v>778</v>
      </c>
      <c r="B779" t="s">
        <v>10029</v>
      </c>
      <c r="C779">
        <v>78</v>
      </c>
      <c r="D779">
        <v>55</v>
      </c>
      <c r="E779">
        <v>108</v>
      </c>
      <c r="F779">
        <v>65</v>
      </c>
      <c r="G779">
        <v>112</v>
      </c>
      <c r="H779">
        <v>134</v>
      </c>
      <c r="I779">
        <v>552</v>
      </c>
      <c r="J779" t="s">
        <v>7326</v>
      </c>
      <c r="K779" t="s">
        <v>7279</v>
      </c>
      <c r="L779" t="s">
        <v>7443</v>
      </c>
      <c r="M779" t="s">
        <v>10120</v>
      </c>
      <c r="N779" t="s">
        <v>8430</v>
      </c>
      <c r="P779" t="b">
        <f>'Completed Species'!B779=B779</f>
        <v>1</v>
      </c>
      <c r="Q779" s="27">
        <f t="shared" si="12"/>
        <v>0</v>
      </c>
    </row>
    <row r="780" spans="1:17" x14ac:dyDescent="0.25">
      <c r="A780">
        <v>779</v>
      </c>
      <c r="B780" t="s">
        <v>10031</v>
      </c>
      <c r="C780">
        <v>65</v>
      </c>
      <c r="D780">
        <v>90</v>
      </c>
      <c r="E780">
        <v>55</v>
      </c>
      <c r="F780">
        <v>113</v>
      </c>
      <c r="G780">
        <v>40</v>
      </c>
      <c r="H780">
        <v>65</v>
      </c>
      <c r="I780">
        <v>428</v>
      </c>
      <c r="J780" t="s">
        <v>7272</v>
      </c>
      <c r="K780" t="s">
        <v>7266</v>
      </c>
      <c r="L780" t="s">
        <v>7418</v>
      </c>
      <c r="M780" t="s">
        <v>7472</v>
      </c>
      <c r="N780" t="s">
        <v>7350</v>
      </c>
      <c r="P780" t="b">
        <f>'Completed Species'!B780=B780</f>
        <v>1</v>
      </c>
      <c r="Q780" s="27">
        <f t="shared" si="12"/>
        <v>0</v>
      </c>
    </row>
    <row r="781" spans="1:17" x14ac:dyDescent="0.25">
      <c r="A781">
        <v>780</v>
      </c>
      <c r="B781" t="s">
        <v>10030</v>
      </c>
      <c r="C781">
        <v>48</v>
      </c>
      <c r="D781">
        <v>71</v>
      </c>
      <c r="E781">
        <v>40</v>
      </c>
      <c r="F781">
        <v>77</v>
      </c>
      <c r="G781">
        <v>44</v>
      </c>
      <c r="H781">
        <v>40</v>
      </c>
      <c r="I781">
        <v>320</v>
      </c>
      <c r="J781" t="s">
        <v>7282</v>
      </c>
      <c r="K781" t="s">
        <v>7279</v>
      </c>
      <c r="L781" t="s">
        <v>7320</v>
      </c>
      <c r="M781" t="s">
        <v>7437</v>
      </c>
      <c r="N781" t="s">
        <v>7372</v>
      </c>
      <c r="P781" t="b">
        <f>'Completed Species'!B781=B781</f>
        <v>1</v>
      </c>
      <c r="Q781" s="27">
        <f t="shared" si="12"/>
        <v>0</v>
      </c>
    </row>
    <row r="782" spans="1:17" x14ac:dyDescent="0.25">
      <c r="A782">
        <v>781</v>
      </c>
      <c r="B782" t="s">
        <v>10032</v>
      </c>
      <c r="C782">
        <v>68</v>
      </c>
      <c r="D782">
        <v>111</v>
      </c>
      <c r="E782">
        <v>60</v>
      </c>
      <c r="F782">
        <v>117</v>
      </c>
      <c r="G782">
        <v>64</v>
      </c>
      <c r="H782">
        <v>60</v>
      </c>
      <c r="I782">
        <v>480</v>
      </c>
      <c r="J782" t="s">
        <v>7282</v>
      </c>
      <c r="K782" t="s">
        <v>7279</v>
      </c>
      <c r="L782" t="s">
        <v>7320</v>
      </c>
      <c r="M782" t="s">
        <v>7437</v>
      </c>
      <c r="N782" t="s">
        <v>7372</v>
      </c>
      <c r="P782" t="b">
        <f>'Completed Species'!B782=B782</f>
        <v>1</v>
      </c>
      <c r="Q782" s="27">
        <f t="shared" si="12"/>
        <v>0</v>
      </c>
    </row>
    <row r="783" spans="1:17" x14ac:dyDescent="0.25">
      <c r="A783">
        <v>782</v>
      </c>
      <c r="B783" t="s">
        <v>10046</v>
      </c>
      <c r="C783">
        <v>120</v>
      </c>
      <c r="D783">
        <v>110</v>
      </c>
      <c r="E783">
        <v>90</v>
      </c>
      <c r="F783">
        <v>55</v>
      </c>
      <c r="G783">
        <v>60</v>
      </c>
      <c r="H783">
        <v>85</v>
      </c>
      <c r="I783">
        <v>520</v>
      </c>
      <c r="J783" t="s">
        <v>7306</v>
      </c>
      <c r="K783" t="s">
        <v>7272</v>
      </c>
      <c r="L783" t="s">
        <v>8459</v>
      </c>
      <c r="M783" t="s">
        <v>7438</v>
      </c>
      <c r="N783" t="s">
        <v>7424</v>
      </c>
      <c r="P783" t="b">
        <f>'Completed Species'!B783=B783</f>
        <v>1</v>
      </c>
      <c r="Q783" s="27">
        <f t="shared" si="12"/>
        <v>0</v>
      </c>
    </row>
    <row r="784" spans="1:17" x14ac:dyDescent="0.25">
      <c r="A784">
        <v>783</v>
      </c>
      <c r="B784" t="s">
        <v>10049</v>
      </c>
      <c r="C784">
        <v>100</v>
      </c>
      <c r="D784">
        <v>140</v>
      </c>
      <c r="E784">
        <v>90</v>
      </c>
      <c r="F784">
        <v>80</v>
      </c>
      <c r="G784">
        <v>130</v>
      </c>
      <c r="H784">
        <v>60</v>
      </c>
      <c r="I784">
        <v>600</v>
      </c>
      <c r="J784" t="s">
        <v>7315</v>
      </c>
      <c r="K784" t="s">
        <v>7296</v>
      </c>
      <c r="L784" t="s">
        <v>7360</v>
      </c>
      <c r="M784" t="s">
        <v>8477</v>
      </c>
      <c r="N784" t="s">
        <v>8498</v>
      </c>
      <c r="P784" t="b">
        <f>'Completed Species'!B784=B784</f>
        <v>1</v>
      </c>
      <c r="Q784" s="27">
        <f t="shared" si="12"/>
        <v>0</v>
      </c>
    </row>
    <row r="785" spans="1:17" x14ac:dyDescent="0.25">
      <c r="A785">
        <v>784</v>
      </c>
      <c r="B785" t="s">
        <v>10052</v>
      </c>
      <c r="C785">
        <v>45</v>
      </c>
      <c r="D785">
        <v>75</v>
      </c>
      <c r="E785">
        <v>70</v>
      </c>
      <c r="F785">
        <v>10</v>
      </c>
      <c r="G785">
        <v>30</v>
      </c>
      <c r="H785">
        <v>70</v>
      </c>
      <c r="I785">
        <v>300</v>
      </c>
      <c r="J785" t="s">
        <v>7306</v>
      </c>
      <c r="L785" t="s">
        <v>7395</v>
      </c>
      <c r="M785" t="s">
        <v>7332</v>
      </c>
      <c r="N785" t="s">
        <v>7384</v>
      </c>
      <c r="P785" t="b">
        <f>'Completed Species'!B785=B785</f>
        <v>1</v>
      </c>
      <c r="Q785" s="27">
        <f t="shared" si="12"/>
        <v>0</v>
      </c>
    </row>
    <row r="786" spans="1:17" x14ac:dyDescent="0.25">
      <c r="A786">
        <v>785</v>
      </c>
      <c r="B786" t="s">
        <v>10053</v>
      </c>
      <c r="C786">
        <v>127</v>
      </c>
      <c r="D786">
        <v>133</v>
      </c>
      <c r="E786">
        <v>110</v>
      </c>
      <c r="F786">
        <v>25</v>
      </c>
      <c r="G786">
        <v>50</v>
      </c>
      <c r="H786">
        <v>105</v>
      </c>
      <c r="I786">
        <v>550</v>
      </c>
      <c r="J786" t="s">
        <v>7306</v>
      </c>
      <c r="K786" t="s">
        <v>7317</v>
      </c>
      <c r="L786" t="s">
        <v>10058</v>
      </c>
      <c r="M786" t="s">
        <v>7476</v>
      </c>
      <c r="N786" t="s">
        <v>7384</v>
      </c>
      <c r="P786" t="b">
        <f>'Completed Species'!B786=B786</f>
        <v>1</v>
      </c>
      <c r="Q786" s="27">
        <f t="shared" si="12"/>
        <v>0</v>
      </c>
    </row>
    <row r="787" spans="1:17" x14ac:dyDescent="0.25">
      <c r="A787">
        <v>786</v>
      </c>
      <c r="B787" t="s">
        <v>10133</v>
      </c>
      <c r="C787">
        <v>75</v>
      </c>
      <c r="D787">
        <v>95</v>
      </c>
      <c r="E787">
        <v>80</v>
      </c>
      <c r="F787">
        <v>85</v>
      </c>
      <c r="G787">
        <v>20</v>
      </c>
      <c r="H787">
        <v>75</v>
      </c>
      <c r="I787">
        <v>430</v>
      </c>
      <c r="J787" t="s">
        <v>7290</v>
      </c>
      <c r="K787" t="s">
        <v>7296</v>
      </c>
      <c r="L787" t="s">
        <v>8506</v>
      </c>
      <c r="M787" t="s">
        <v>7285</v>
      </c>
      <c r="N787" t="s">
        <v>7405</v>
      </c>
      <c r="P787" t="b">
        <f>'Completed Species'!B787=B787</f>
        <v>1</v>
      </c>
      <c r="Q787" s="27">
        <f t="shared" si="12"/>
        <v>0</v>
      </c>
    </row>
    <row r="788" spans="1:17" x14ac:dyDescent="0.25">
      <c r="A788">
        <v>787</v>
      </c>
      <c r="B788" t="s">
        <v>10146</v>
      </c>
      <c r="C788">
        <v>100</v>
      </c>
      <c r="D788">
        <v>40</v>
      </c>
      <c r="E788">
        <v>80</v>
      </c>
      <c r="F788">
        <v>100</v>
      </c>
      <c r="G788">
        <v>105</v>
      </c>
      <c r="H788">
        <v>60</v>
      </c>
      <c r="I788">
        <v>485</v>
      </c>
      <c r="J788" t="s">
        <v>7278</v>
      </c>
      <c r="K788" t="s">
        <v>7272</v>
      </c>
      <c r="L788" t="s">
        <v>8465</v>
      </c>
      <c r="M788" t="s">
        <v>7328</v>
      </c>
      <c r="N788" t="s">
        <v>8440</v>
      </c>
      <c r="P788" t="b">
        <f>'Completed Species'!B788=B788</f>
        <v>1</v>
      </c>
      <c r="Q788" s="27">
        <f t="shared" si="12"/>
        <v>0</v>
      </c>
    </row>
    <row r="789" spans="1:17" x14ac:dyDescent="0.25">
      <c r="A789">
        <v>788</v>
      </c>
      <c r="B789" t="s">
        <v>10238</v>
      </c>
      <c r="C789">
        <v>90</v>
      </c>
      <c r="D789">
        <v>122</v>
      </c>
      <c r="E789">
        <v>90</v>
      </c>
      <c r="F789">
        <v>99</v>
      </c>
      <c r="G789">
        <v>69</v>
      </c>
      <c r="H789">
        <v>60</v>
      </c>
      <c r="I789">
        <v>530</v>
      </c>
      <c r="J789" t="s">
        <v>7309</v>
      </c>
      <c r="K789" t="s">
        <v>7329</v>
      </c>
      <c r="L789" t="s">
        <v>7437</v>
      </c>
      <c r="M789" t="s">
        <v>7322</v>
      </c>
      <c r="N789" t="s">
        <v>7405</v>
      </c>
      <c r="P789" t="b">
        <f>'Completed Species'!B789=B789</f>
        <v>1</v>
      </c>
      <c r="Q789" s="27">
        <f t="shared" si="12"/>
        <v>0</v>
      </c>
    </row>
    <row r="790" spans="1:17" x14ac:dyDescent="0.25">
      <c r="A790">
        <v>789</v>
      </c>
      <c r="B790" t="s">
        <v>4355</v>
      </c>
      <c r="C790">
        <v>70</v>
      </c>
      <c r="D790">
        <v>115</v>
      </c>
      <c r="E790">
        <v>85</v>
      </c>
      <c r="F790">
        <v>130</v>
      </c>
      <c r="G790">
        <v>95</v>
      </c>
      <c r="H790">
        <v>75</v>
      </c>
      <c r="I790">
        <v>570</v>
      </c>
      <c r="J790" t="s">
        <v>7306</v>
      </c>
      <c r="K790" t="s">
        <v>7329</v>
      </c>
      <c r="L790" t="s">
        <v>7372</v>
      </c>
      <c r="M790" t="s">
        <v>7429</v>
      </c>
      <c r="N790" t="s">
        <v>7320</v>
      </c>
      <c r="P790" t="b">
        <f>'Completed Species'!B790=B790</f>
        <v>1</v>
      </c>
      <c r="Q790" s="27">
        <f t="shared" si="12"/>
        <v>0</v>
      </c>
    </row>
    <row r="791" spans="1:17" x14ac:dyDescent="0.25">
      <c r="A791">
        <v>790</v>
      </c>
      <c r="B791" t="s">
        <v>10135</v>
      </c>
      <c r="C791">
        <v>85</v>
      </c>
      <c r="D791">
        <v>70</v>
      </c>
      <c r="E791">
        <v>75</v>
      </c>
      <c r="F791">
        <v>95</v>
      </c>
      <c r="G791">
        <v>130</v>
      </c>
      <c r="H791">
        <v>115</v>
      </c>
      <c r="I791">
        <v>570</v>
      </c>
      <c r="J791" t="s">
        <v>7368</v>
      </c>
      <c r="K791" t="s">
        <v>7329</v>
      </c>
      <c r="L791" t="s">
        <v>8859</v>
      </c>
      <c r="M791" t="s">
        <v>7396</v>
      </c>
      <c r="N791" t="s">
        <v>8453</v>
      </c>
      <c r="P791" t="b">
        <f>'Completed Species'!B791=B791</f>
        <v>1</v>
      </c>
      <c r="Q791" s="27">
        <f t="shared" si="12"/>
        <v>0</v>
      </c>
    </row>
    <row r="792" spans="1:17" x14ac:dyDescent="0.25">
      <c r="A792">
        <v>791</v>
      </c>
      <c r="B792" t="s">
        <v>10136</v>
      </c>
      <c r="C792">
        <v>70</v>
      </c>
      <c r="D792">
        <v>130</v>
      </c>
      <c r="E792">
        <v>115</v>
      </c>
      <c r="F792">
        <v>75</v>
      </c>
      <c r="G792">
        <v>85</v>
      </c>
      <c r="H792">
        <v>95</v>
      </c>
      <c r="I792">
        <v>570</v>
      </c>
      <c r="J792" t="s">
        <v>7308</v>
      </c>
      <c r="K792" t="s">
        <v>7329</v>
      </c>
      <c r="L792" t="s">
        <v>8484</v>
      </c>
      <c r="M792" t="s">
        <v>7400</v>
      </c>
      <c r="N792" t="s">
        <v>7456</v>
      </c>
      <c r="P792" t="b">
        <f>'Completed Species'!B792=B792</f>
        <v>1</v>
      </c>
      <c r="Q792" s="27">
        <f t="shared" si="12"/>
        <v>0</v>
      </c>
    </row>
    <row r="793" spans="1:17" x14ac:dyDescent="0.25">
      <c r="A793">
        <v>792</v>
      </c>
      <c r="B793" t="s">
        <v>10134</v>
      </c>
      <c r="C793">
        <v>70</v>
      </c>
      <c r="D793">
        <v>75</v>
      </c>
      <c r="E793">
        <v>115</v>
      </c>
      <c r="F793">
        <v>85</v>
      </c>
      <c r="G793">
        <v>95</v>
      </c>
      <c r="H793">
        <v>130</v>
      </c>
      <c r="I793">
        <v>570</v>
      </c>
      <c r="J793" t="s">
        <v>7272</v>
      </c>
      <c r="K793" t="s">
        <v>7329</v>
      </c>
      <c r="L793" t="s">
        <v>8440</v>
      </c>
      <c r="M793" t="s">
        <v>8459</v>
      </c>
      <c r="N793" t="s">
        <v>8441</v>
      </c>
      <c r="P793" t="b">
        <f>'Completed Species'!B793=B793</f>
        <v>1</v>
      </c>
      <c r="Q793" s="27">
        <f t="shared" si="12"/>
        <v>0</v>
      </c>
    </row>
    <row r="794" spans="1:17" x14ac:dyDescent="0.25">
      <c r="A794">
        <v>793</v>
      </c>
      <c r="B794" t="s">
        <v>6538</v>
      </c>
      <c r="C794">
        <v>150</v>
      </c>
      <c r="D794">
        <v>80</v>
      </c>
      <c r="E794">
        <v>95</v>
      </c>
      <c r="F794">
        <v>120</v>
      </c>
      <c r="G794">
        <v>150</v>
      </c>
      <c r="H794">
        <v>95</v>
      </c>
      <c r="I794">
        <v>690</v>
      </c>
      <c r="J794" t="s">
        <v>7329</v>
      </c>
      <c r="K794" t="s">
        <v>7309</v>
      </c>
      <c r="L794" t="s">
        <v>8878</v>
      </c>
      <c r="M794" t="s">
        <v>7391</v>
      </c>
      <c r="N794" t="s">
        <v>8462</v>
      </c>
      <c r="P794" t="b">
        <f>'Completed Species'!B794=B794</f>
        <v>1</v>
      </c>
      <c r="Q794" s="27">
        <f t="shared" si="12"/>
        <v>0</v>
      </c>
    </row>
    <row r="795" spans="1:17" x14ac:dyDescent="0.25">
      <c r="A795">
        <v>794</v>
      </c>
      <c r="B795" t="s">
        <v>10318</v>
      </c>
      <c r="C795">
        <v>56</v>
      </c>
      <c r="D795">
        <v>24</v>
      </c>
      <c r="E795">
        <v>86</v>
      </c>
      <c r="F795">
        <v>23</v>
      </c>
      <c r="G795">
        <v>86</v>
      </c>
      <c r="H795">
        <v>25</v>
      </c>
      <c r="I795">
        <v>300</v>
      </c>
      <c r="J795" t="s">
        <v>7329</v>
      </c>
      <c r="K795" t="s">
        <v>7278</v>
      </c>
      <c r="L795" t="s">
        <v>14939</v>
      </c>
      <c r="M795" t="s">
        <v>7344</v>
      </c>
      <c r="N795" t="s">
        <v>8482</v>
      </c>
      <c r="P795" t="b">
        <f>'Completed Species'!B795=B795</f>
        <v>1</v>
      </c>
      <c r="Q795" s="27">
        <f t="shared" si="12"/>
        <v>0</v>
      </c>
    </row>
    <row r="796" spans="1:17" x14ac:dyDescent="0.25">
      <c r="A796">
        <v>795</v>
      </c>
      <c r="B796" t="s">
        <v>10319</v>
      </c>
      <c r="C796">
        <v>77</v>
      </c>
      <c r="D796">
        <v>52</v>
      </c>
      <c r="E796">
        <v>106</v>
      </c>
      <c r="F796">
        <v>33</v>
      </c>
      <c r="G796">
        <v>126</v>
      </c>
      <c r="H796">
        <v>106</v>
      </c>
      <c r="I796">
        <v>500</v>
      </c>
      <c r="J796" t="s">
        <v>7329</v>
      </c>
      <c r="K796" t="s">
        <v>7278</v>
      </c>
      <c r="L796" t="s">
        <v>14939</v>
      </c>
      <c r="M796" t="s">
        <v>7344</v>
      </c>
      <c r="N796" t="s">
        <v>8482</v>
      </c>
      <c r="P796" t="b">
        <f>'Completed Species'!B796=B796</f>
        <v>1</v>
      </c>
      <c r="Q796" s="27">
        <f t="shared" si="12"/>
        <v>0</v>
      </c>
    </row>
    <row r="797" spans="1:17" x14ac:dyDescent="0.25">
      <c r="A797">
        <v>796</v>
      </c>
      <c r="B797" t="s">
        <v>10313</v>
      </c>
      <c r="C797">
        <v>69</v>
      </c>
      <c r="D797">
        <v>76</v>
      </c>
      <c r="E797">
        <v>80</v>
      </c>
      <c r="F797">
        <v>31</v>
      </c>
      <c r="G797">
        <v>34</v>
      </c>
      <c r="H797">
        <v>45</v>
      </c>
      <c r="I797">
        <v>335</v>
      </c>
      <c r="J797" t="s">
        <v>7273</v>
      </c>
      <c r="L797" t="s">
        <v>7438</v>
      </c>
      <c r="M797" t="s">
        <v>7466</v>
      </c>
      <c r="N797" t="s">
        <v>7435</v>
      </c>
      <c r="P797" t="b">
        <f>'Completed Species'!B797=B797</f>
        <v>1</v>
      </c>
      <c r="Q797" s="27">
        <f t="shared" si="12"/>
        <v>0</v>
      </c>
    </row>
    <row r="798" spans="1:17" x14ac:dyDescent="0.25">
      <c r="A798">
        <v>797</v>
      </c>
      <c r="B798" t="s">
        <v>10314</v>
      </c>
      <c r="C798">
        <v>105</v>
      </c>
      <c r="D798">
        <v>110</v>
      </c>
      <c r="E798">
        <v>122</v>
      </c>
      <c r="F798">
        <v>44</v>
      </c>
      <c r="G798">
        <v>48</v>
      </c>
      <c r="H798">
        <v>65</v>
      </c>
      <c r="I798">
        <v>494</v>
      </c>
      <c r="J798" t="s">
        <v>7273</v>
      </c>
      <c r="L798" t="s">
        <v>7438</v>
      </c>
      <c r="M798" t="s">
        <v>7466</v>
      </c>
      <c r="N798" t="s">
        <v>7435</v>
      </c>
      <c r="P798" t="b">
        <f>'Completed Species'!B798=B798</f>
        <v>1</v>
      </c>
      <c r="Q798" s="27">
        <f t="shared" si="12"/>
        <v>0</v>
      </c>
    </row>
    <row r="799" spans="1:17" x14ac:dyDescent="0.25">
      <c r="A799">
        <v>798</v>
      </c>
      <c r="B799" t="s">
        <v>10322</v>
      </c>
      <c r="C799">
        <v>50</v>
      </c>
      <c r="D799">
        <v>45</v>
      </c>
      <c r="E799">
        <v>45</v>
      </c>
      <c r="F799">
        <v>35</v>
      </c>
      <c r="G799">
        <v>30</v>
      </c>
      <c r="H799">
        <v>45</v>
      </c>
      <c r="I799">
        <v>250</v>
      </c>
      <c r="J799" t="s">
        <v>7306</v>
      </c>
      <c r="L799" t="s">
        <v>9778</v>
      </c>
      <c r="M799" t="s">
        <v>7370</v>
      </c>
      <c r="N799" t="s">
        <v>7413</v>
      </c>
      <c r="P799" t="b">
        <f>'Completed Species'!B799=B799</f>
        <v>1</v>
      </c>
      <c r="Q799" s="27">
        <f t="shared" si="12"/>
        <v>0</v>
      </c>
    </row>
    <row r="800" spans="1:17" x14ac:dyDescent="0.25">
      <c r="A800">
        <v>799</v>
      </c>
      <c r="B800" t="s">
        <v>10323</v>
      </c>
      <c r="C800">
        <v>90</v>
      </c>
      <c r="D800">
        <v>80</v>
      </c>
      <c r="E800">
        <v>90</v>
      </c>
      <c r="F800">
        <v>85</v>
      </c>
      <c r="G800">
        <v>60</v>
      </c>
      <c r="H800">
        <v>75</v>
      </c>
      <c r="I800">
        <v>480</v>
      </c>
      <c r="J800" t="s">
        <v>7306</v>
      </c>
      <c r="K800" t="s">
        <v>7315</v>
      </c>
      <c r="L800" t="s">
        <v>9778</v>
      </c>
      <c r="M800" t="s">
        <v>7370</v>
      </c>
      <c r="N800" t="s">
        <v>7413</v>
      </c>
      <c r="P800" t="b">
        <f>'Completed Species'!B800=B800</f>
        <v>1</v>
      </c>
      <c r="Q800" s="27">
        <f t="shared" si="12"/>
        <v>0</v>
      </c>
    </row>
    <row r="801" spans="1:17" x14ac:dyDescent="0.25">
      <c r="A801">
        <v>800</v>
      </c>
      <c r="B801" t="s">
        <v>10326</v>
      </c>
      <c r="C801">
        <v>50</v>
      </c>
      <c r="D801">
        <v>27</v>
      </c>
      <c r="E801">
        <v>40</v>
      </c>
      <c r="F801">
        <v>66</v>
      </c>
      <c r="G801">
        <v>47</v>
      </c>
      <c r="H801">
        <v>50</v>
      </c>
      <c r="I801">
        <v>280</v>
      </c>
      <c r="J801" t="s">
        <v>7317</v>
      </c>
      <c r="K801" t="s">
        <v>7266</v>
      </c>
      <c r="L801" t="s">
        <v>10968</v>
      </c>
      <c r="M801" t="s">
        <v>7332</v>
      </c>
      <c r="N801" t="s">
        <v>7340</v>
      </c>
      <c r="P801" t="b">
        <f>'Completed Species'!B801=B801</f>
        <v>1</v>
      </c>
      <c r="Q801" s="27">
        <f t="shared" si="12"/>
        <v>0</v>
      </c>
    </row>
    <row r="802" spans="1:17" x14ac:dyDescent="0.25">
      <c r="A802">
        <v>801</v>
      </c>
      <c r="B802" t="s">
        <v>10327</v>
      </c>
      <c r="C802">
        <v>75</v>
      </c>
      <c r="D802">
        <v>47</v>
      </c>
      <c r="E802">
        <v>70</v>
      </c>
      <c r="F802">
        <v>116</v>
      </c>
      <c r="G802">
        <v>97</v>
      </c>
      <c r="H802">
        <v>75</v>
      </c>
      <c r="I802">
        <v>480</v>
      </c>
      <c r="J802" t="s">
        <v>7317</v>
      </c>
      <c r="K802" t="s">
        <v>7266</v>
      </c>
      <c r="L802" t="s">
        <v>10968</v>
      </c>
      <c r="M802" t="s">
        <v>7332</v>
      </c>
      <c r="N802" t="s">
        <v>8432</v>
      </c>
      <c r="P802" t="b">
        <f>'Completed Species'!B802=B802</f>
        <v>1</v>
      </c>
      <c r="Q802" s="27">
        <f t="shared" si="12"/>
        <v>0</v>
      </c>
    </row>
    <row r="803" spans="1:17" x14ac:dyDescent="0.25">
      <c r="A803">
        <v>802</v>
      </c>
      <c r="B803" t="s">
        <v>10333</v>
      </c>
      <c r="C803">
        <v>35</v>
      </c>
      <c r="D803">
        <v>19</v>
      </c>
      <c r="E803">
        <v>45</v>
      </c>
      <c r="F803">
        <v>70</v>
      </c>
      <c r="G803">
        <v>51</v>
      </c>
      <c r="H803">
        <v>40</v>
      </c>
      <c r="I803">
        <v>260</v>
      </c>
      <c r="J803" t="s">
        <v>7306</v>
      </c>
      <c r="K803" t="s">
        <v>7319</v>
      </c>
      <c r="L803" t="s">
        <v>8467</v>
      </c>
      <c r="M803" t="s">
        <v>7312</v>
      </c>
      <c r="N803" t="s">
        <v>7275</v>
      </c>
      <c r="P803" t="b">
        <f>'Completed Species'!B803=B803</f>
        <v>1</v>
      </c>
      <c r="Q803" s="27">
        <f t="shared" si="12"/>
        <v>0</v>
      </c>
    </row>
    <row r="804" spans="1:17" x14ac:dyDescent="0.25">
      <c r="A804">
        <v>803</v>
      </c>
      <c r="B804" t="s">
        <v>10334</v>
      </c>
      <c r="C804">
        <v>70</v>
      </c>
      <c r="D804">
        <v>39</v>
      </c>
      <c r="E804">
        <v>75</v>
      </c>
      <c r="F804">
        <v>115</v>
      </c>
      <c r="G804">
        <v>101</v>
      </c>
      <c r="H804">
        <v>86</v>
      </c>
      <c r="I804">
        <v>486</v>
      </c>
      <c r="J804" t="s">
        <v>7306</v>
      </c>
      <c r="K804" t="s">
        <v>7319</v>
      </c>
      <c r="L804" t="s">
        <v>8467</v>
      </c>
      <c r="M804" t="s">
        <v>7312</v>
      </c>
      <c r="N804" t="s">
        <v>7275</v>
      </c>
      <c r="P804" t="b">
        <f>'Completed Species'!B804=B804</f>
        <v>1</v>
      </c>
      <c r="Q804" s="27">
        <f t="shared" si="12"/>
        <v>0</v>
      </c>
    </row>
    <row r="805" spans="1:17" x14ac:dyDescent="0.25">
      <c r="A805">
        <v>804</v>
      </c>
      <c r="B805" t="s">
        <v>10338</v>
      </c>
      <c r="C805">
        <v>30</v>
      </c>
      <c r="D805">
        <v>20</v>
      </c>
      <c r="E805">
        <v>32</v>
      </c>
      <c r="F805">
        <v>70</v>
      </c>
      <c r="G805">
        <v>50</v>
      </c>
      <c r="H805">
        <v>42</v>
      </c>
      <c r="I805">
        <v>244</v>
      </c>
      <c r="J805" t="s">
        <v>7278</v>
      </c>
      <c r="K805" t="s">
        <v>7308</v>
      </c>
      <c r="L805" t="s">
        <v>8893</v>
      </c>
      <c r="M805" t="s">
        <v>8495</v>
      </c>
      <c r="N805" t="s">
        <v>7334</v>
      </c>
      <c r="P805" t="b">
        <f>'Completed Species'!B805=B805</f>
        <v>1</v>
      </c>
      <c r="Q805" s="27">
        <f t="shared" si="12"/>
        <v>0</v>
      </c>
    </row>
    <row r="806" spans="1:17" x14ac:dyDescent="0.25">
      <c r="A806">
        <v>805</v>
      </c>
      <c r="B806" t="s">
        <v>10339</v>
      </c>
      <c r="C806">
        <v>80</v>
      </c>
      <c r="D806">
        <v>30</v>
      </c>
      <c r="E806">
        <v>82</v>
      </c>
      <c r="F806">
        <v>80</v>
      </c>
      <c r="G806">
        <v>100</v>
      </c>
      <c r="H806">
        <v>102</v>
      </c>
      <c r="I806">
        <v>474</v>
      </c>
      <c r="J806" t="s">
        <v>7278</v>
      </c>
      <c r="K806" t="s">
        <v>7308</v>
      </c>
      <c r="L806" t="s">
        <v>8893</v>
      </c>
      <c r="M806" t="s">
        <v>8495</v>
      </c>
      <c r="N806" t="s">
        <v>7334</v>
      </c>
      <c r="P806" t="b">
        <f>'Completed Species'!B806=B806</f>
        <v>1</v>
      </c>
      <c r="Q806" s="27">
        <f t="shared" si="12"/>
        <v>0</v>
      </c>
    </row>
    <row r="807" spans="1:17" x14ac:dyDescent="0.25">
      <c r="A807">
        <v>806</v>
      </c>
      <c r="B807" t="s">
        <v>10346</v>
      </c>
      <c r="C807">
        <v>65</v>
      </c>
      <c r="D807">
        <v>50</v>
      </c>
      <c r="E807">
        <v>50</v>
      </c>
      <c r="F807">
        <v>50</v>
      </c>
      <c r="G807">
        <v>50</v>
      </c>
      <c r="H807">
        <v>50</v>
      </c>
      <c r="I807">
        <v>315</v>
      </c>
      <c r="J807" t="s">
        <v>7296</v>
      </c>
      <c r="L807" t="s">
        <v>11122</v>
      </c>
      <c r="P807" t="b">
        <f>'Completed Species'!B807=B807</f>
        <v>1</v>
      </c>
      <c r="Q807" s="27">
        <f t="shared" si="12"/>
        <v>0</v>
      </c>
    </row>
    <row r="808" spans="1:17" x14ac:dyDescent="0.25">
      <c r="A808">
        <v>807</v>
      </c>
      <c r="B808" t="s">
        <v>10350</v>
      </c>
      <c r="C808">
        <v>109</v>
      </c>
      <c r="D808">
        <v>98</v>
      </c>
      <c r="E808">
        <v>83</v>
      </c>
      <c r="F808">
        <v>41</v>
      </c>
      <c r="G808">
        <v>42</v>
      </c>
      <c r="H808">
        <v>87</v>
      </c>
      <c r="I808">
        <v>460</v>
      </c>
      <c r="J808" t="s">
        <v>7272</v>
      </c>
      <c r="K808" t="s">
        <v>7329</v>
      </c>
      <c r="L808" t="s">
        <v>7344</v>
      </c>
      <c r="M808" t="s">
        <v>7402</v>
      </c>
      <c r="N808" t="s">
        <v>8455</v>
      </c>
      <c r="P808" t="b">
        <f>'Completed Species'!B808=B808</f>
        <v>1</v>
      </c>
      <c r="Q808" s="27">
        <f t="shared" si="12"/>
        <v>0</v>
      </c>
    </row>
    <row r="809" spans="1:17" x14ac:dyDescent="0.25">
      <c r="A809">
        <v>808</v>
      </c>
      <c r="B809" t="s">
        <v>10352</v>
      </c>
      <c r="C809">
        <v>52</v>
      </c>
      <c r="D809">
        <v>20</v>
      </c>
      <c r="E809">
        <v>35</v>
      </c>
      <c r="F809">
        <v>45</v>
      </c>
      <c r="G809">
        <v>50</v>
      </c>
      <c r="H809">
        <v>35</v>
      </c>
      <c r="I809">
        <v>237</v>
      </c>
      <c r="J809" t="s">
        <v>7278</v>
      </c>
      <c r="K809" t="s">
        <v>7315</v>
      </c>
      <c r="L809" t="s">
        <v>8478</v>
      </c>
      <c r="M809" t="s">
        <v>8490</v>
      </c>
      <c r="N809" t="s">
        <v>7334</v>
      </c>
      <c r="P809" t="b">
        <f>'Completed Species'!B809=B809</f>
        <v>1</v>
      </c>
      <c r="Q809" s="27">
        <f t="shared" si="12"/>
        <v>0</v>
      </c>
    </row>
    <row r="810" spans="1:17" x14ac:dyDescent="0.25">
      <c r="A810">
        <v>809</v>
      </c>
      <c r="B810" t="s">
        <v>10353</v>
      </c>
      <c r="C810">
        <v>94</v>
      </c>
      <c r="D810">
        <v>50</v>
      </c>
      <c r="E810">
        <v>90</v>
      </c>
      <c r="F810">
        <v>80</v>
      </c>
      <c r="G810">
        <v>90</v>
      </c>
      <c r="H810">
        <v>70</v>
      </c>
      <c r="I810">
        <v>474</v>
      </c>
      <c r="J810" t="s">
        <v>7278</v>
      </c>
      <c r="K810" t="s">
        <v>7315</v>
      </c>
      <c r="L810" t="s">
        <v>8478</v>
      </c>
      <c r="M810" t="s">
        <v>8490</v>
      </c>
      <c r="N810" t="s">
        <v>7334</v>
      </c>
      <c r="P810" t="b">
        <f>'Completed Species'!B810=B810</f>
        <v>1</v>
      </c>
      <c r="Q810" s="27">
        <f t="shared" si="12"/>
        <v>0</v>
      </c>
    </row>
    <row r="811" spans="1:17" x14ac:dyDescent="0.25">
      <c r="A811">
        <v>810</v>
      </c>
      <c r="B811" t="s">
        <v>10356</v>
      </c>
      <c r="C811">
        <v>60</v>
      </c>
      <c r="D811">
        <v>25</v>
      </c>
      <c r="E811">
        <v>55</v>
      </c>
      <c r="F811">
        <v>30</v>
      </c>
      <c r="G811">
        <v>65</v>
      </c>
      <c r="H811">
        <v>75</v>
      </c>
      <c r="I811">
        <v>310</v>
      </c>
      <c r="J811" t="s">
        <v>7329</v>
      </c>
      <c r="K811" t="s">
        <v>7296</v>
      </c>
      <c r="L811" t="s">
        <v>10309</v>
      </c>
      <c r="M811" t="s">
        <v>7444</v>
      </c>
      <c r="N811" t="s">
        <v>9776</v>
      </c>
      <c r="P811" t="b">
        <f>'Completed Species'!B811=B811</f>
        <v>1</v>
      </c>
      <c r="Q811" s="27">
        <f t="shared" si="12"/>
        <v>0</v>
      </c>
    </row>
    <row r="812" spans="1:17" x14ac:dyDescent="0.25">
      <c r="A812">
        <v>811</v>
      </c>
      <c r="B812" t="s">
        <v>10357</v>
      </c>
      <c r="C812">
        <v>80</v>
      </c>
      <c r="D812">
        <v>40</v>
      </c>
      <c r="E812">
        <v>90</v>
      </c>
      <c r="F812">
        <v>60</v>
      </c>
      <c r="G812">
        <v>90</v>
      </c>
      <c r="H812">
        <v>100</v>
      </c>
      <c r="I812">
        <v>460</v>
      </c>
      <c r="J812" t="s">
        <v>7329</v>
      </c>
      <c r="K812" t="s">
        <v>7296</v>
      </c>
      <c r="L812" t="s">
        <v>10309</v>
      </c>
      <c r="M812" t="s">
        <v>7444</v>
      </c>
      <c r="N812" t="s">
        <v>9776</v>
      </c>
      <c r="P812" t="b">
        <f>'Completed Species'!B812=B812</f>
        <v>1</v>
      </c>
      <c r="Q812" s="27">
        <f t="shared" si="12"/>
        <v>0</v>
      </c>
    </row>
    <row r="813" spans="1:17" x14ac:dyDescent="0.25">
      <c r="A813">
        <v>812</v>
      </c>
      <c r="B813" t="s">
        <v>10358</v>
      </c>
      <c r="C813">
        <v>90</v>
      </c>
      <c r="D813">
        <v>50</v>
      </c>
      <c r="E813">
        <v>95</v>
      </c>
      <c r="F813">
        <v>70</v>
      </c>
      <c r="G813">
        <v>100</v>
      </c>
      <c r="H813">
        <v>115</v>
      </c>
      <c r="I813">
        <v>520</v>
      </c>
      <c r="J813" t="s">
        <v>7329</v>
      </c>
      <c r="K813" t="s">
        <v>7296</v>
      </c>
      <c r="L813" t="s">
        <v>10309</v>
      </c>
      <c r="M813" t="s">
        <v>7444</v>
      </c>
      <c r="N813" t="s">
        <v>9776</v>
      </c>
      <c r="P813" t="b">
        <f>'Completed Species'!B813=B813</f>
        <v>1</v>
      </c>
      <c r="Q813" s="27">
        <f t="shared" si="12"/>
        <v>0</v>
      </c>
    </row>
    <row r="814" spans="1:17" x14ac:dyDescent="0.25">
      <c r="A814">
        <v>813</v>
      </c>
      <c r="B814" t="s">
        <v>10364</v>
      </c>
      <c r="C814">
        <v>60</v>
      </c>
      <c r="D814">
        <v>45</v>
      </c>
      <c r="E814">
        <v>65</v>
      </c>
      <c r="F814">
        <v>100</v>
      </c>
      <c r="G814">
        <v>75</v>
      </c>
      <c r="H814">
        <v>65</v>
      </c>
      <c r="I814">
        <v>410</v>
      </c>
      <c r="J814" t="s">
        <v>7279</v>
      </c>
      <c r="K814" t="s">
        <v>7290</v>
      </c>
      <c r="L814" t="s">
        <v>7437</v>
      </c>
      <c r="M814" t="s">
        <v>8859</v>
      </c>
      <c r="N814" t="s">
        <v>10121</v>
      </c>
      <c r="P814" t="b">
        <f>'Completed Species'!B814=B814</f>
        <v>1</v>
      </c>
      <c r="Q814" s="27">
        <f t="shared" si="12"/>
        <v>0</v>
      </c>
    </row>
    <row r="815" spans="1:17" x14ac:dyDescent="0.25">
      <c r="A815">
        <v>814</v>
      </c>
      <c r="B815" t="s">
        <v>10365</v>
      </c>
      <c r="C815">
        <v>85</v>
      </c>
      <c r="D815">
        <v>55</v>
      </c>
      <c r="E815">
        <v>75</v>
      </c>
      <c r="F815">
        <v>120</v>
      </c>
      <c r="G815">
        <v>100</v>
      </c>
      <c r="H815">
        <v>75</v>
      </c>
      <c r="I815">
        <v>510</v>
      </c>
      <c r="J815" t="s">
        <v>7279</v>
      </c>
      <c r="K815" t="s">
        <v>7290</v>
      </c>
      <c r="L815" t="s">
        <v>7437</v>
      </c>
      <c r="M815" t="s">
        <v>8859</v>
      </c>
      <c r="N815" t="s">
        <v>10121</v>
      </c>
      <c r="P815" t="b">
        <f>'Completed Species'!B815=B815</f>
        <v>1</v>
      </c>
      <c r="Q815" s="27">
        <f t="shared" si="12"/>
        <v>0</v>
      </c>
    </row>
    <row r="816" spans="1:17" x14ac:dyDescent="0.25">
      <c r="A816">
        <v>815</v>
      </c>
      <c r="B816" t="s">
        <v>10370</v>
      </c>
      <c r="C816">
        <v>64</v>
      </c>
      <c r="D816">
        <v>64</v>
      </c>
      <c r="E816">
        <v>60</v>
      </c>
      <c r="F816">
        <v>25</v>
      </c>
      <c r="G816">
        <v>60</v>
      </c>
      <c r="H816">
        <v>50</v>
      </c>
      <c r="I816">
        <v>323</v>
      </c>
      <c r="J816" t="s">
        <v>7308</v>
      </c>
      <c r="K816" t="s">
        <v>7278</v>
      </c>
      <c r="L816" t="s">
        <v>8451</v>
      </c>
      <c r="M816" t="s">
        <v>7425</v>
      </c>
      <c r="N816" t="s">
        <v>7260</v>
      </c>
      <c r="P816" t="b">
        <f>'Completed Species'!B816=B816</f>
        <v>1</v>
      </c>
      <c r="Q816" s="27">
        <f t="shared" si="12"/>
        <v>0</v>
      </c>
    </row>
    <row r="817" spans="1:17" x14ac:dyDescent="0.25">
      <c r="A817">
        <v>816</v>
      </c>
      <c r="B817" t="s">
        <v>10371</v>
      </c>
      <c r="C817">
        <v>84</v>
      </c>
      <c r="D817">
        <v>105</v>
      </c>
      <c r="E817">
        <v>90</v>
      </c>
      <c r="F817">
        <v>35</v>
      </c>
      <c r="G817">
        <v>109</v>
      </c>
      <c r="H817">
        <v>80</v>
      </c>
      <c r="I817">
        <v>503</v>
      </c>
      <c r="J817" t="s">
        <v>7308</v>
      </c>
      <c r="K817" t="s">
        <v>7278</v>
      </c>
      <c r="L817" t="s">
        <v>8451</v>
      </c>
      <c r="M817" t="s">
        <v>7425</v>
      </c>
      <c r="N817" t="s">
        <v>7260</v>
      </c>
      <c r="P817" t="b">
        <f>'Completed Species'!B817=B817</f>
        <v>1</v>
      </c>
      <c r="Q817" s="27">
        <f t="shared" si="12"/>
        <v>0</v>
      </c>
    </row>
    <row r="818" spans="1:17" x14ac:dyDescent="0.25">
      <c r="A818">
        <v>817</v>
      </c>
      <c r="B818" t="s">
        <v>10375</v>
      </c>
      <c r="C818">
        <v>50</v>
      </c>
      <c r="D818">
        <v>75</v>
      </c>
      <c r="E818">
        <v>55</v>
      </c>
      <c r="F818">
        <v>60</v>
      </c>
      <c r="G818">
        <v>30</v>
      </c>
      <c r="H818">
        <v>45</v>
      </c>
      <c r="I818">
        <v>315</v>
      </c>
      <c r="J818" t="s">
        <v>7278</v>
      </c>
      <c r="K818" t="s">
        <v>7296</v>
      </c>
      <c r="L818" t="s">
        <v>7369</v>
      </c>
      <c r="M818" t="s">
        <v>7452</v>
      </c>
      <c r="N818" t="s">
        <v>7440</v>
      </c>
      <c r="P818" t="b">
        <f>'Completed Species'!B818=B818</f>
        <v>1</v>
      </c>
      <c r="Q818" s="27">
        <f t="shared" si="12"/>
        <v>0</v>
      </c>
    </row>
    <row r="819" spans="1:17" x14ac:dyDescent="0.25">
      <c r="A819">
        <v>818</v>
      </c>
      <c r="B819" t="s">
        <v>10376</v>
      </c>
      <c r="C819">
        <v>70</v>
      </c>
      <c r="D819">
        <v>115</v>
      </c>
      <c r="E819">
        <v>85</v>
      </c>
      <c r="F819">
        <v>95</v>
      </c>
      <c r="G819">
        <v>45</v>
      </c>
      <c r="H819">
        <v>85</v>
      </c>
      <c r="I819">
        <v>495</v>
      </c>
      <c r="J819" t="s">
        <v>7278</v>
      </c>
      <c r="K819" t="s">
        <v>7296</v>
      </c>
      <c r="L819" t="s">
        <v>7369</v>
      </c>
      <c r="M819" t="s">
        <v>7452</v>
      </c>
      <c r="N819" t="s">
        <v>7440</v>
      </c>
      <c r="P819" t="b">
        <f>'Completed Species'!B819=B819</f>
        <v>1</v>
      </c>
      <c r="Q819" s="27">
        <f t="shared" si="12"/>
        <v>0</v>
      </c>
    </row>
    <row r="820" spans="1:17" x14ac:dyDescent="0.25">
      <c r="A820">
        <v>819</v>
      </c>
      <c r="B820" t="s">
        <v>10380</v>
      </c>
      <c r="C820">
        <v>90</v>
      </c>
      <c r="D820">
        <v>45</v>
      </c>
      <c r="E820">
        <v>45</v>
      </c>
      <c r="F820">
        <v>105</v>
      </c>
      <c r="G820">
        <v>105</v>
      </c>
      <c r="H820">
        <v>125</v>
      </c>
      <c r="I820">
        <v>515</v>
      </c>
      <c r="J820" t="s">
        <v>7308</v>
      </c>
      <c r="K820" t="s">
        <v>7263</v>
      </c>
      <c r="L820" t="s">
        <v>7421</v>
      </c>
      <c r="M820" t="s">
        <v>14932</v>
      </c>
      <c r="N820" t="s">
        <v>7366</v>
      </c>
      <c r="P820" t="b">
        <f>'Completed Species'!B820=B820</f>
        <v>1</v>
      </c>
      <c r="Q820" s="27">
        <f t="shared" si="12"/>
        <v>0</v>
      </c>
    </row>
    <row r="821" spans="1:17" x14ac:dyDescent="0.25">
      <c r="A821">
        <v>820</v>
      </c>
      <c r="B821" t="s">
        <v>10382</v>
      </c>
      <c r="C821">
        <v>55</v>
      </c>
      <c r="D821">
        <v>65</v>
      </c>
      <c r="E821">
        <v>70</v>
      </c>
      <c r="F821">
        <v>70</v>
      </c>
      <c r="G821">
        <v>30</v>
      </c>
      <c r="H821">
        <v>50</v>
      </c>
      <c r="I821">
        <v>340</v>
      </c>
      <c r="J821" t="s">
        <v>7336</v>
      </c>
      <c r="K821" t="s">
        <v>7278</v>
      </c>
      <c r="L821" t="s">
        <v>8914</v>
      </c>
      <c r="M821" t="s">
        <v>7453</v>
      </c>
      <c r="N821" t="s">
        <v>7328</v>
      </c>
      <c r="P821" t="b">
        <f>'Completed Species'!B821=B821</f>
        <v>1</v>
      </c>
      <c r="Q821" s="27">
        <f t="shared" si="12"/>
        <v>0</v>
      </c>
    </row>
    <row r="822" spans="1:17" x14ac:dyDescent="0.25">
      <c r="A822">
        <v>821</v>
      </c>
      <c r="B822" t="s">
        <v>10383</v>
      </c>
      <c r="C822">
        <v>85</v>
      </c>
      <c r="D822">
        <v>85</v>
      </c>
      <c r="E822">
        <v>90</v>
      </c>
      <c r="F822">
        <v>100</v>
      </c>
      <c r="G822">
        <v>40</v>
      </c>
      <c r="H822">
        <v>90</v>
      </c>
      <c r="I822">
        <v>490</v>
      </c>
      <c r="J822" t="s">
        <v>7336</v>
      </c>
      <c r="K822" t="s">
        <v>7278</v>
      </c>
      <c r="L822" t="s">
        <v>8914</v>
      </c>
      <c r="M822" t="s">
        <v>7453</v>
      </c>
      <c r="N822" t="s">
        <v>7328</v>
      </c>
      <c r="P822" t="b">
        <f>'Completed Species'!B822=B822</f>
        <v>1</v>
      </c>
      <c r="Q822" s="27">
        <f t="shared" si="12"/>
        <v>0</v>
      </c>
    </row>
    <row r="823" spans="1:17" x14ac:dyDescent="0.25">
      <c r="A823">
        <v>822</v>
      </c>
      <c r="B823" t="s">
        <v>10384</v>
      </c>
      <c r="C823">
        <v>100</v>
      </c>
      <c r="D823">
        <v>115</v>
      </c>
      <c r="E823">
        <v>115</v>
      </c>
      <c r="F823">
        <v>70</v>
      </c>
      <c r="G823">
        <v>45</v>
      </c>
      <c r="H823">
        <v>105</v>
      </c>
      <c r="I823">
        <v>550</v>
      </c>
      <c r="J823" t="s">
        <v>7336</v>
      </c>
      <c r="K823" t="s">
        <v>7278</v>
      </c>
      <c r="L823" t="s">
        <v>8914</v>
      </c>
      <c r="M823" t="s">
        <v>8477</v>
      </c>
      <c r="N823" t="s">
        <v>7328</v>
      </c>
      <c r="P823" t="b">
        <f>'Completed Species'!B823=B823</f>
        <v>1</v>
      </c>
      <c r="Q823" s="27">
        <f t="shared" si="12"/>
        <v>0</v>
      </c>
    </row>
    <row r="824" spans="1:17" x14ac:dyDescent="0.25">
      <c r="A824">
        <v>823</v>
      </c>
      <c r="B824" t="s">
        <v>10390</v>
      </c>
      <c r="C824">
        <v>41</v>
      </c>
      <c r="D824">
        <v>25</v>
      </c>
      <c r="E824">
        <v>45</v>
      </c>
      <c r="F824">
        <v>25</v>
      </c>
      <c r="G824">
        <v>63</v>
      </c>
      <c r="H824">
        <v>61</v>
      </c>
      <c r="I824">
        <v>260</v>
      </c>
      <c r="J824" t="s">
        <v>7279</v>
      </c>
      <c r="K824" t="s">
        <v>7263</v>
      </c>
      <c r="L824" t="s">
        <v>7277</v>
      </c>
      <c r="M824" t="s">
        <v>8453</v>
      </c>
      <c r="N824" t="s">
        <v>10310</v>
      </c>
      <c r="P824" t="b">
        <f>'Completed Species'!B824=B824</f>
        <v>1</v>
      </c>
      <c r="Q824" s="27">
        <f t="shared" si="12"/>
        <v>0</v>
      </c>
    </row>
    <row r="825" spans="1:17" x14ac:dyDescent="0.25">
      <c r="A825">
        <v>824</v>
      </c>
      <c r="B825" t="s">
        <v>10391</v>
      </c>
      <c r="C825">
        <v>62</v>
      </c>
      <c r="D825">
        <v>43</v>
      </c>
      <c r="E825">
        <v>55</v>
      </c>
      <c r="F825">
        <v>33</v>
      </c>
      <c r="G825">
        <v>83</v>
      </c>
      <c r="H825">
        <v>78</v>
      </c>
      <c r="I825">
        <v>354</v>
      </c>
      <c r="J825" t="s">
        <v>7279</v>
      </c>
      <c r="K825" t="s">
        <v>7263</v>
      </c>
      <c r="L825" t="s">
        <v>7277</v>
      </c>
      <c r="M825" t="s">
        <v>8453</v>
      </c>
      <c r="N825" t="s">
        <v>10310</v>
      </c>
      <c r="P825" t="b">
        <f>'Completed Species'!B825=B825</f>
        <v>1</v>
      </c>
      <c r="Q825" s="27">
        <f t="shared" si="12"/>
        <v>0</v>
      </c>
    </row>
    <row r="826" spans="1:17" x14ac:dyDescent="0.25">
      <c r="A826">
        <v>825</v>
      </c>
      <c r="B826" t="s">
        <v>10392</v>
      </c>
      <c r="C826">
        <v>98</v>
      </c>
      <c r="D826">
        <v>59</v>
      </c>
      <c r="E826">
        <v>80</v>
      </c>
      <c r="F826">
        <v>39</v>
      </c>
      <c r="G826">
        <v>120</v>
      </c>
      <c r="H826">
        <v>114</v>
      </c>
      <c r="I826">
        <v>510</v>
      </c>
      <c r="J826" t="s">
        <v>7279</v>
      </c>
      <c r="K826" t="s">
        <v>7263</v>
      </c>
      <c r="L826" t="s">
        <v>7277</v>
      </c>
      <c r="M826" t="s">
        <v>8453</v>
      </c>
      <c r="N826" t="s">
        <v>10310</v>
      </c>
      <c r="P826" t="b">
        <f>'Completed Species'!B826=B826</f>
        <v>1</v>
      </c>
      <c r="Q826" s="27">
        <f t="shared" si="12"/>
        <v>0</v>
      </c>
    </row>
    <row r="827" spans="1:17" x14ac:dyDescent="0.25">
      <c r="A827">
        <v>826</v>
      </c>
      <c r="B827" t="s">
        <v>10398</v>
      </c>
      <c r="C827">
        <v>60</v>
      </c>
      <c r="D827">
        <v>18</v>
      </c>
      <c r="E827">
        <v>53</v>
      </c>
      <c r="F827">
        <v>65</v>
      </c>
      <c r="G827">
        <v>67</v>
      </c>
      <c r="H827">
        <v>62</v>
      </c>
      <c r="I827">
        <v>325</v>
      </c>
      <c r="J827" t="s">
        <v>7313</v>
      </c>
      <c r="K827" t="s">
        <v>7329</v>
      </c>
      <c r="L827" t="s">
        <v>8503</v>
      </c>
      <c r="M827" t="s">
        <v>8488</v>
      </c>
      <c r="N827" t="s">
        <v>7264</v>
      </c>
      <c r="P827" t="b">
        <f>'Completed Species'!B827=B827</f>
        <v>1</v>
      </c>
      <c r="Q827" s="27">
        <f t="shared" si="12"/>
        <v>0</v>
      </c>
    </row>
    <row r="828" spans="1:17" x14ac:dyDescent="0.25">
      <c r="A828">
        <v>827</v>
      </c>
      <c r="B828" t="s">
        <v>10399</v>
      </c>
      <c r="C828">
        <v>90</v>
      </c>
      <c r="D828">
        <v>38</v>
      </c>
      <c r="E828">
        <v>88</v>
      </c>
      <c r="F828">
        <v>60</v>
      </c>
      <c r="G828">
        <v>107</v>
      </c>
      <c r="H828">
        <v>102</v>
      </c>
      <c r="I828">
        <v>485</v>
      </c>
      <c r="J828" t="s">
        <v>7313</v>
      </c>
      <c r="K828" t="s">
        <v>7329</v>
      </c>
      <c r="L828" t="s">
        <v>8503</v>
      </c>
      <c r="M828" t="s">
        <v>8488</v>
      </c>
      <c r="N828" t="s">
        <v>7264</v>
      </c>
      <c r="P828" t="b">
        <f>'Completed Species'!B828=B828</f>
        <v>1</v>
      </c>
      <c r="Q828" s="27">
        <f t="shared" si="12"/>
        <v>0</v>
      </c>
    </row>
    <row r="829" spans="1:17" x14ac:dyDescent="0.25">
      <c r="A829">
        <v>828</v>
      </c>
      <c r="B829" t="s">
        <v>10403</v>
      </c>
      <c r="C829">
        <v>60</v>
      </c>
      <c r="D829">
        <v>35</v>
      </c>
      <c r="E829">
        <v>60</v>
      </c>
      <c r="F829">
        <v>35</v>
      </c>
      <c r="G829">
        <v>50</v>
      </c>
      <c r="H829">
        <v>50</v>
      </c>
      <c r="I829">
        <v>290</v>
      </c>
      <c r="J829" t="s">
        <v>7326</v>
      </c>
      <c r="K829" t="s">
        <v>7278</v>
      </c>
      <c r="L829" t="s">
        <v>7343</v>
      </c>
      <c r="M829" t="s">
        <v>10121</v>
      </c>
      <c r="N829" t="s">
        <v>8480</v>
      </c>
      <c r="P829" t="b">
        <f>'Completed Species'!B829=B829</f>
        <v>1</v>
      </c>
      <c r="Q829" s="27">
        <f t="shared" si="12"/>
        <v>0</v>
      </c>
    </row>
    <row r="830" spans="1:17" x14ac:dyDescent="0.25">
      <c r="A830">
        <v>829</v>
      </c>
      <c r="B830" t="s">
        <v>10404</v>
      </c>
      <c r="C830">
        <v>80</v>
      </c>
      <c r="D830">
        <v>45</v>
      </c>
      <c r="E830">
        <v>95</v>
      </c>
      <c r="F830">
        <v>45</v>
      </c>
      <c r="G830">
        <v>70</v>
      </c>
      <c r="H830">
        <v>75</v>
      </c>
      <c r="I830">
        <v>410</v>
      </c>
      <c r="J830" t="s">
        <v>7326</v>
      </c>
      <c r="K830" t="s">
        <v>7278</v>
      </c>
      <c r="L830" t="s">
        <v>7343</v>
      </c>
      <c r="M830" t="s">
        <v>10121</v>
      </c>
      <c r="N830" t="s">
        <v>8480</v>
      </c>
      <c r="P830" t="b">
        <f>'Completed Species'!B830=B830</f>
        <v>1</v>
      </c>
      <c r="Q830" s="27">
        <f t="shared" si="12"/>
        <v>0</v>
      </c>
    </row>
    <row r="831" spans="1:17" x14ac:dyDescent="0.25">
      <c r="A831">
        <v>830</v>
      </c>
      <c r="B831" t="s">
        <v>10405</v>
      </c>
      <c r="C831">
        <v>110</v>
      </c>
      <c r="D831">
        <v>55</v>
      </c>
      <c r="E831">
        <v>110</v>
      </c>
      <c r="F831">
        <v>55</v>
      </c>
      <c r="G831">
        <v>100</v>
      </c>
      <c r="H831">
        <v>100</v>
      </c>
      <c r="I831">
        <v>530</v>
      </c>
      <c r="J831" t="s">
        <v>7326</v>
      </c>
      <c r="K831" t="s">
        <v>7278</v>
      </c>
      <c r="L831" t="s">
        <v>7343</v>
      </c>
      <c r="M831" t="s">
        <v>10121</v>
      </c>
      <c r="N831" t="s">
        <v>8480</v>
      </c>
      <c r="P831" t="b">
        <f>'Completed Species'!B831=B831</f>
        <v>1</v>
      </c>
      <c r="Q831" s="27">
        <f t="shared" si="12"/>
        <v>0</v>
      </c>
    </row>
    <row r="832" spans="1:17" x14ac:dyDescent="0.25">
      <c r="A832">
        <v>831</v>
      </c>
      <c r="B832" t="s">
        <v>10415</v>
      </c>
      <c r="C832">
        <v>65</v>
      </c>
      <c r="D832">
        <v>38</v>
      </c>
      <c r="E832">
        <v>43</v>
      </c>
      <c r="F832">
        <v>30</v>
      </c>
      <c r="G832">
        <v>51</v>
      </c>
      <c r="H832">
        <v>61</v>
      </c>
      <c r="I832">
        <v>288</v>
      </c>
      <c r="J832" t="s">
        <v>7336</v>
      </c>
      <c r="K832" t="s">
        <v>7272</v>
      </c>
      <c r="L832" t="s">
        <v>7294</v>
      </c>
      <c r="M832" t="s">
        <v>8440</v>
      </c>
      <c r="N832" t="s">
        <v>7449</v>
      </c>
      <c r="P832" t="b">
        <f>'Completed Species'!B832=B832</f>
        <v>1</v>
      </c>
      <c r="Q832" s="27">
        <f t="shared" si="12"/>
        <v>0</v>
      </c>
    </row>
    <row r="833" spans="1:17" x14ac:dyDescent="0.25">
      <c r="A833">
        <v>832</v>
      </c>
      <c r="B833" t="s">
        <v>10414</v>
      </c>
      <c r="C833">
        <v>100</v>
      </c>
      <c r="D833">
        <v>58</v>
      </c>
      <c r="E833">
        <v>73</v>
      </c>
      <c r="F833">
        <v>50</v>
      </c>
      <c r="G833">
        <v>91</v>
      </c>
      <c r="H833">
        <v>96</v>
      </c>
      <c r="I833">
        <v>468</v>
      </c>
      <c r="J833" t="s">
        <v>7336</v>
      </c>
      <c r="K833" t="s">
        <v>7272</v>
      </c>
      <c r="L833" t="s">
        <v>7294</v>
      </c>
      <c r="M833" t="s">
        <v>8440</v>
      </c>
      <c r="N833" t="s">
        <v>7449</v>
      </c>
      <c r="P833" t="b">
        <f>'Completed Species'!B833=B833</f>
        <v>1</v>
      </c>
      <c r="Q833" s="27">
        <f t="shared" si="12"/>
        <v>0</v>
      </c>
    </row>
    <row r="834" spans="1:17" x14ac:dyDescent="0.25">
      <c r="A834">
        <v>833</v>
      </c>
      <c r="B834" t="s">
        <v>10419</v>
      </c>
      <c r="C834">
        <v>75</v>
      </c>
      <c r="D834">
        <v>60</v>
      </c>
      <c r="E834">
        <v>65</v>
      </c>
      <c r="F834">
        <v>98</v>
      </c>
      <c r="G834">
        <v>108</v>
      </c>
      <c r="H834">
        <v>70</v>
      </c>
      <c r="I834">
        <v>476</v>
      </c>
      <c r="J834" t="s">
        <v>7263</v>
      </c>
      <c r="K834" t="s">
        <v>7288</v>
      </c>
      <c r="L834" t="s">
        <v>7402</v>
      </c>
      <c r="M834" t="s">
        <v>7321</v>
      </c>
      <c r="N834" t="s">
        <v>7444</v>
      </c>
      <c r="P834" t="b">
        <f>'Completed Species'!B834=B834</f>
        <v>1</v>
      </c>
      <c r="Q834" s="27">
        <f t="shared" si="12"/>
        <v>0</v>
      </c>
    </row>
    <row r="835" spans="1:17" x14ac:dyDescent="0.25">
      <c r="A835">
        <v>834</v>
      </c>
      <c r="B835" t="s">
        <v>10421</v>
      </c>
      <c r="C835">
        <v>56</v>
      </c>
      <c r="D835">
        <v>77</v>
      </c>
      <c r="E835">
        <v>55</v>
      </c>
      <c r="F835">
        <v>67</v>
      </c>
      <c r="G835">
        <v>30</v>
      </c>
      <c r="H835">
        <v>35</v>
      </c>
      <c r="I835">
        <v>320</v>
      </c>
      <c r="J835" t="s">
        <v>7273</v>
      </c>
      <c r="K835" t="s">
        <v>7309</v>
      </c>
      <c r="L835" t="s">
        <v>8883</v>
      </c>
      <c r="M835" t="s">
        <v>7339</v>
      </c>
      <c r="N835" t="s">
        <v>7322</v>
      </c>
      <c r="P835" t="b">
        <f>'Completed Species'!B835=B835</f>
        <v>1</v>
      </c>
      <c r="Q835" s="27">
        <f t="shared" ref="Q835:Q898" si="13">SUM(C835:H835)-I835</f>
        <v>0</v>
      </c>
    </row>
    <row r="836" spans="1:17" x14ac:dyDescent="0.25">
      <c r="A836">
        <v>835</v>
      </c>
      <c r="B836" t="s">
        <v>10422</v>
      </c>
      <c r="C836">
        <v>66</v>
      </c>
      <c r="D836">
        <v>107</v>
      </c>
      <c r="E836">
        <v>60</v>
      </c>
      <c r="F836">
        <v>87</v>
      </c>
      <c r="G836">
        <v>40</v>
      </c>
      <c r="H836">
        <v>50</v>
      </c>
      <c r="I836">
        <v>410</v>
      </c>
      <c r="J836" t="s">
        <v>7273</v>
      </c>
      <c r="K836" t="s">
        <v>7309</v>
      </c>
      <c r="L836" t="s">
        <v>8883</v>
      </c>
      <c r="M836" t="s">
        <v>7339</v>
      </c>
      <c r="N836" t="s">
        <v>7322</v>
      </c>
      <c r="P836" t="b">
        <f>'Completed Species'!B836=B836</f>
        <v>1</v>
      </c>
      <c r="Q836" s="27">
        <f t="shared" si="13"/>
        <v>0</v>
      </c>
    </row>
    <row r="837" spans="1:17" x14ac:dyDescent="0.25">
      <c r="A837">
        <v>836</v>
      </c>
      <c r="B837" t="s">
        <v>10423</v>
      </c>
      <c r="C837">
        <v>86</v>
      </c>
      <c r="D837">
        <v>127</v>
      </c>
      <c r="E837">
        <v>80</v>
      </c>
      <c r="F837">
        <v>117</v>
      </c>
      <c r="G837">
        <v>60</v>
      </c>
      <c r="H837">
        <v>70</v>
      </c>
      <c r="I837">
        <v>540</v>
      </c>
      <c r="J837" t="s">
        <v>7273</v>
      </c>
      <c r="K837" t="s">
        <v>7309</v>
      </c>
      <c r="L837" t="s">
        <v>8883</v>
      </c>
      <c r="M837" t="s">
        <v>7339</v>
      </c>
      <c r="N837" t="s">
        <v>7322</v>
      </c>
      <c r="P837" t="b">
        <f>'Completed Species'!B837=B837</f>
        <v>1</v>
      </c>
      <c r="Q837" s="27">
        <f t="shared" si="13"/>
        <v>0</v>
      </c>
    </row>
    <row r="838" spans="1:17" x14ac:dyDescent="0.25">
      <c r="A838">
        <v>837</v>
      </c>
      <c r="B838" t="s">
        <v>10435</v>
      </c>
      <c r="C838">
        <v>60</v>
      </c>
      <c r="D838">
        <v>55</v>
      </c>
      <c r="E838">
        <v>70</v>
      </c>
      <c r="F838">
        <v>105</v>
      </c>
      <c r="G838">
        <v>25</v>
      </c>
      <c r="H838">
        <v>90</v>
      </c>
      <c r="I838">
        <v>405</v>
      </c>
      <c r="J838" t="s">
        <v>7368</v>
      </c>
      <c r="L838" t="s">
        <v>7419</v>
      </c>
      <c r="M838" t="s">
        <v>14447</v>
      </c>
      <c r="N838" t="s">
        <v>8431</v>
      </c>
      <c r="P838" t="b">
        <f>'Completed Species'!B838=B838</f>
        <v>1</v>
      </c>
      <c r="Q838" s="27">
        <f t="shared" si="13"/>
        <v>0</v>
      </c>
    </row>
    <row r="839" spans="1:17" x14ac:dyDescent="0.25">
      <c r="A839">
        <v>838</v>
      </c>
      <c r="B839" t="s">
        <v>10438</v>
      </c>
      <c r="C839">
        <v>55</v>
      </c>
      <c r="D839">
        <v>95</v>
      </c>
      <c r="E839">
        <v>85</v>
      </c>
      <c r="F839">
        <v>80</v>
      </c>
      <c r="G839">
        <v>50</v>
      </c>
      <c r="H839">
        <v>75</v>
      </c>
      <c r="I839">
        <v>440</v>
      </c>
      <c r="J839" t="s">
        <v>7290</v>
      </c>
      <c r="K839" t="s">
        <v>7272</v>
      </c>
      <c r="L839" t="s">
        <v>7463</v>
      </c>
      <c r="M839" t="s">
        <v>7418</v>
      </c>
      <c r="N839" t="s">
        <v>7293</v>
      </c>
      <c r="P839" t="b">
        <f>'Completed Species'!B839=B839</f>
        <v>1</v>
      </c>
      <c r="Q839" s="27">
        <f t="shared" si="13"/>
        <v>0</v>
      </c>
    </row>
    <row r="840" spans="1:17" x14ac:dyDescent="0.25">
      <c r="A840">
        <v>839</v>
      </c>
      <c r="B840" t="s">
        <v>10439</v>
      </c>
      <c r="C840">
        <v>90</v>
      </c>
      <c r="D840">
        <v>105</v>
      </c>
      <c r="E840">
        <v>100</v>
      </c>
      <c r="F840">
        <v>95</v>
      </c>
      <c r="G840">
        <v>55</v>
      </c>
      <c r="H840">
        <v>65</v>
      </c>
      <c r="I840">
        <v>510</v>
      </c>
      <c r="J840" t="s">
        <v>7290</v>
      </c>
      <c r="K840" t="s">
        <v>7272</v>
      </c>
      <c r="L840" t="s">
        <v>7463</v>
      </c>
      <c r="M840" t="s">
        <v>7418</v>
      </c>
      <c r="N840" t="s">
        <v>7293</v>
      </c>
      <c r="P840" t="b">
        <f>'Completed Species'!B840=B840</f>
        <v>1</v>
      </c>
      <c r="Q840" s="27">
        <f t="shared" si="13"/>
        <v>0</v>
      </c>
    </row>
    <row r="841" spans="1:17" x14ac:dyDescent="0.25">
      <c r="A841">
        <v>840</v>
      </c>
      <c r="B841" t="s">
        <v>10443</v>
      </c>
      <c r="C841">
        <v>80</v>
      </c>
      <c r="D841">
        <v>100</v>
      </c>
      <c r="E841">
        <v>110</v>
      </c>
      <c r="F841">
        <v>50</v>
      </c>
      <c r="G841">
        <v>50</v>
      </c>
      <c r="H841">
        <v>110</v>
      </c>
      <c r="I841">
        <v>500</v>
      </c>
      <c r="J841" t="s">
        <v>7317</v>
      </c>
      <c r="K841" t="s">
        <v>7313</v>
      </c>
      <c r="L841" t="s">
        <v>7275</v>
      </c>
      <c r="M841" t="s">
        <v>8469</v>
      </c>
      <c r="N841" t="s">
        <v>7435</v>
      </c>
      <c r="P841" t="b">
        <f>'Completed Species'!B841=B841</f>
        <v>1</v>
      </c>
      <c r="Q841" s="27">
        <f t="shared" si="13"/>
        <v>0</v>
      </c>
    </row>
    <row r="842" spans="1:17" x14ac:dyDescent="0.25">
      <c r="A842">
        <v>841</v>
      </c>
      <c r="B842" t="s">
        <v>10445</v>
      </c>
      <c r="C842">
        <v>70</v>
      </c>
      <c r="D842">
        <v>71</v>
      </c>
      <c r="E842">
        <v>55</v>
      </c>
      <c r="F842">
        <v>34</v>
      </c>
      <c r="G842">
        <v>30</v>
      </c>
      <c r="H842">
        <v>70</v>
      </c>
      <c r="I842">
        <v>330</v>
      </c>
      <c r="J842" t="s">
        <v>7272</v>
      </c>
      <c r="L842" t="s">
        <v>8500</v>
      </c>
      <c r="M842" t="s">
        <v>8488</v>
      </c>
      <c r="N842" t="s">
        <v>7361</v>
      </c>
      <c r="P842" t="b">
        <f>'Completed Species'!B842=B842</f>
        <v>1</v>
      </c>
      <c r="Q842" s="27">
        <f t="shared" si="13"/>
        <v>0</v>
      </c>
    </row>
    <row r="843" spans="1:17" x14ac:dyDescent="0.25">
      <c r="A843">
        <v>842</v>
      </c>
      <c r="B843" t="s">
        <v>10446</v>
      </c>
      <c r="C843">
        <v>102</v>
      </c>
      <c r="D843">
        <v>101</v>
      </c>
      <c r="E843">
        <v>80</v>
      </c>
      <c r="F843">
        <v>55</v>
      </c>
      <c r="G843">
        <v>50</v>
      </c>
      <c r="H843">
        <v>100</v>
      </c>
      <c r="I843">
        <v>488</v>
      </c>
      <c r="J843" t="s">
        <v>7272</v>
      </c>
      <c r="L843" t="s">
        <v>8500</v>
      </c>
      <c r="M843" t="s">
        <v>8488</v>
      </c>
      <c r="N843" t="s">
        <v>7361</v>
      </c>
      <c r="P843" t="b">
        <f>'Completed Species'!B843=B843</f>
        <v>1</v>
      </c>
      <c r="Q843" s="27">
        <f t="shared" si="13"/>
        <v>0</v>
      </c>
    </row>
    <row r="844" spans="1:17" x14ac:dyDescent="0.25">
      <c r="A844">
        <v>843</v>
      </c>
      <c r="B844" t="s">
        <v>10449</v>
      </c>
      <c r="C844">
        <v>50</v>
      </c>
      <c r="D844">
        <v>75</v>
      </c>
      <c r="E844">
        <v>60</v>
      </c>
      <c r="F844">
        <v>65</v>
      </c>
      <c r="G844">
        <v>20</v>
      </c>
      <c r="H844">
        <v>30</v>
      </c>
      <c r="I844">
        <v>300</v>
      </c>
      <c r="J844" t="s">
        <v>7290</v>
      </c>
      <c r="K844" t="s">
        <v>7368</v>
      </c>
      <c r="L844" t="s">
        <v>7351</v>
      </c>
      <c r="M844" t="s">
        <v>8467</v>
      </c>
      <c r="N844" t="s">
        <v>10063</v>
      </c>
      <c r="P844" t="b">
        <f>'Completed Species'!B844=B844</f>
        <v>1</v>
      </c>
      <c r="Q844" s="27">
        <f t="shared" si="13"/>
        <v>0</v>
      </c>
    </row>
    <row r="845" spans="1:17" x14ac:dyDescent="0.25">
      <c r="A845">
        <v>844</v>
      </c>
      <c r="B845" t="s">
        <v>10450</v>
      </c>
      <c r="C845">
        <v>85</v>
      </c>
      <c r="D845">
        <v>95</v>
      </c>
      <c r="E845">
        <v>90</v>
      </c>
      <c r="F845">
        <v>95</v>
      </c>
      <c r="G845">
        <v>35</v>
      </c>
      <c r="H845">
        <v>50</v>
      </c>
      <c r="I845">
        <v>450</v>
      </c>
      <c r="J845" t="s">
        <v>7290</v>
      </c>
      <c r="K845" t="s">
        <v>7368</v>
      </c>
      <c r="L845" t="s">
        <v>7351</v>
      </c>
      <c r="M845" t="s">
        <v>8506</v>
      </c>
      <c r="N845" t="s">
        <v>10063</v>
      </c>
      <c r="P845" t="b">
        <f>'Completed Species'!B845=B845</f>
        <v>1</v>
      </c>
      <c r="Q845" s="27">
        <f t="shared" si="13"/>
        <v>0</v>
      </c>
    </row>
    <row r="846" spans="1:17" x14ac:dyDescent="0.25">
      <c r="A846">
        <v>845</v>
      </c>
      <c r="B846" t="s">
        <v>10456</v>
      </c>
      <c r="C846">
        <v>98</v>
      </c>
      <c r="D846">
        <v>68</v>
      </c>
      <c r="E846">
        <v>55</v>
      </c>
      <c r="F846">
        <v>43</v>
      </c>
      <c r="G846">
        <v>30</v>
      </c>
      <c r="H846">
        <v>40</v>
      </c>
      <c r="I846">
        <v>334</v>
      </c>
      <c r="J846" t="s">
        <v>7273</v>
      </c>
      <c r="K846" t="s">
        <v>7279</v>
      </c>
      <c r="L846" t="s">
        <v>7450</v>
      </c>
      <c r="M846" t="s">
        <v>7411</v>
      </c>
      <c r="N846" t="s">
        <v>10294</v>
      </c>
      <c r="P846" t="b">
        <f>'Completed Species'!B846=B846</f>
        <v>1</v>
      </c>
      <c r="Q846" s="27">
        <f t="shared" si="13"/>
        <v>0</v>
      </c>
    </row>
    <row r="847" spans="1:17" x14ac:dyDescent="0.25">
      <c r="A847">
        <v>846</v>
      </c>
      <c r="B847" t="s">
        <v>10457</v>
      </c>
      <c r="C847">
        <v>130</v>
      </c>
      <c r="D847">
        <v>113</v>
      </c>
      <c r="E847">
        <v>105</v>
      </c>
      <c r="F847">
        <v>73</v>
      </c>
      <c r="G847">
        <v>45</v>
      </c>
      <c r="H847">
        <v>55</v>
      </c>
      <c r="I847">
        <v>521</v>
      </c>
      <c r="J847" t="s">
        <v>7273</v>
      </c>
      <c r="K847" t="s">
        <v>7279</v>
      </c>
      <c r="L847" t="s">
        <v>7450</v>
      </c>
      <c r="M847" t="s">
        <v>7411</v>
      </c>
      <c r="N847" t="s">
        <v>10294</v>
      </c>
      <c r="P847" t="b">
        <f>'Completed Species'!B847=B847</f>
        <v>1</v>
      </c>
      <c r="Q847" s="27">
        <f t="shared" si="13"/>
        <v>0</v>
      </c>
    </row>
    <row r="848" spans="1:17" x14ac:dyDescent="0.25">
      <c r="A848">
        <v>847</v>
      </c>
      <c r="B848" t="s">
        <v>10460</v>
      </c>
      <c r="C848">
        <v>45</v>
      </c>
      <c r="D848">
        <v>60</v>
      </c>
      <c r="E848">
        <v>40</v>
      </c>
      <c r="F848">
        <v>75</v>
      </c>
      <c r="G848">
        <v>40</v>
      </c>
      <c r="H848">
        <v>50</v>
      </c>
      <c r="I848">
        <v>310</v>
      </c>
      <c r="J848" t="s">
        <v>7317</v>
      </c>
      <c r="K848" t="s">
        <v>7266</v>
      </c>
      <c r="L848" t="s">
        <v>7469</v>
      </c>
      <c r="M848" t="s">
        <v>7388</v>
      </c>
      <c r="N848" t="s">
        <v>7330</v>
      </c>
      <c r="P848" t="b">
        <f>'Completed Species'!B848=B848</f>
        <v>1</v>
      </c>
      <c r="Q848" s="27">
        <f t="shared" si="13"/>
        <v>0</v>
      </c>
    </row>
    <row r="849" spans="1:17" x14ac:dyDescent="0.25">
      <c r="A849">
        <v>848</v>
      </c>
      <c r="B849" t="s">
        <v>10461</v>
      </c>
      <c r="C849">
        <v>60</v>
      </c>
      <c r="D849">
        <v>90</v>
      </c>
      <c r="E849">
        <v>60</v>
      </c>
      <c r="F849">
        <v>80</v>
      </c>
      <c r="G849">
        <v>55</v>
      </c>
      <c r="H849">
        <v>60</v>
      </c>
      <c r="I849">
        <v>405</v>
      </c>
      <c r="J849" t="s">
        <v>7317</v>
      </c>
      <c r="K849" t="s">
        <v>7266</v>
      </c>
      <c r="L849" t="s">
        <v>7469</v>
      </c>
      <c r="M849" t="s">
        <v>7388</v>
      </c>
      <c r="N849" t="s">
        <v>7330</v>
      </c>
      <c r="P849" t="b">
        <f>'Completed Species'!B849=B849</f>
        <v>1</v>
      </c>
      <c r="Q849" s="27">
        <f t="shared" si="13"/>
        <v>0</v>
      </c>
    </row>
    <row r="850" spans="1:17" x14ac:dyDescent="0.25">
      <c r="A850">
        <v>849</v>
      </c>
      <c r="B850" t="s">
        <v>10462</v>
      </c>
      <c r="C850">
        <v>80</v>
      </c>
      <c r="D850">
        <v>110</v>
      </c>
      <c r="E850">
        <v>85</v>
      </c>
      <c r="F850">
        <v>110</v>
      </c>
      <c r="G850">
        <v>60</v>
      </c>
      <c r="H850">
        <v>85</v>
      </c>
      <c r="I850">
        <v>530</v>
      </c>
      <c r="J850" t="s">
        <v>7317</v>
      </c>
      <c r="K850" t="s">
        <v>7266</v>
      </c>
      <c r="L850" t="s">
        <v>7469</v>
      </c>
      <c r="M850" t="s">
        <v>7388</v>
      </c>
      <c r="N850" t="s">
        <v>7330</v>
      </c>
      <c r="P850" t="b">
        <f>'Completed Species'!B850=B850</f>
        <v>1</v>
      </c>
      <c r="Q850" s="27">
        <f t="shared" si="13"/>
        <v>0</v>
      </c>
    </row>
    <row r="851" spans="1:17" x14ac:dyDescent="0.25">
      <c r="A851">
        <v>850</v>
      </c>
      <c r="B851" t="s">
        <v>10468</v>
      </c>
      <c r="C851">
        <v>75</v>
      </c>
      <c r="D851">
        <v>40</v>
      </c>
      <c r="E851">
        <v>65</v>
      </c>
      <c r="F851">
        <v>25</v>
      </c>
      <c r="G851">
        <v>30</v>
      </c>
      <c r="H851">
        <v>45</v>
      </c>
      <c r="I851">
        <v>280</v>
      </c>
      <c r="J851" t="s">
        <v>7326</v>
      </c>
      <c r="L851" t="s">
        <v>10275</v>
      </c>
      <c r="M851" t="s">
        <v>8473</v>
      </c>
      <c r="N851" t="s">
        <v>7389</v>
      </c>
      <c r="P851" t="b">
        <f>'Completed Species'!B851=B851</f>
        <v>1</v>
      </c>
      <c r="Q851" s="27">
        <f t="shared" si="13"/>
        <v>0</v>
      </c>
    </row>
    <row r="852" spans="1:17" x14ac:dyDescent="0.25">
      <c r="A852">
        <v>851</v>
      </c>
      <c r="B852" t="s">
        <v>10469</v>
      </c>
      <c r="C852">
        <v>90</v>
      </c>
      <c r="D852">
        <v>60</v>
      </c>
      <c r="E852">
        <v>75</v>
      </c>
      <c r="F852">
        <v>35</v>
      </c>
      <c r="G852">
        <v>35</v>
      </c>
      <c r="H852">
        <v>60</v>
      </c>
      <c r="I852">
        <v>355</v>
      </c>
      <c r="J852" t="s">
        <v>7326</v>
      </c>
      <c r="L852" t="s">
        <v>10275</v>
      </c>
      <c r="M852" t="s">
        <v>8473</v>
      </c>
      <c r="N852" t="s">
        <v>7389</v>
      </c>
      <c r="P852" t="b">
        <f>'Completed Species'!B852=B852</f>
        <v>1</v>
      </c>
      <c r="Q852" s="27">
        <f t="shared" si="13"/>
        <v>0</v>
      </c>
    </row>
    <row r="853" spans="1:17" x14ac:dyDescent="0.25">
      <c r="A853">
        <v>852</v>
      </c>
      <c r="B853" t="s">
        <v>10470</v>
      </c>
      <c r="C853">
        <v>130</v>
      </c>
      <c r="D853">
        <v>80</v>
      </c>
      <c r="E853">
        <v>100</v>
      </c>
      <c r="F853">
        <v>45</v>
      </c>
      <c r="G853">
        <v>45</v>
      </c>
      <c r="H853">
        <v>100</v>
      </c>
      <c r="I853">
        <v>500</v>
      </c>
      <c r="J853" t="s">
        <v>7326</v>
      </c>
      <c r="L853" t="s">
        <v>10275</v>
      </c>
      <c r="M853" t="s">
        <v>8473</v>
      </c>
      <c r="N853" t="s">
        <v>7389</v>
      </c>
      <c r="P853" t="b">
        <f>'Completed Species'!B853=B853</f>
        <v>1</v>
      </c>
      <c r="Q853" s="27">
        <f t="shared" si="13"/>
        <v>0</v>
      </c>
    </row>
    <row r="854" spans="1:17" x14ac:dyDescent="0.25">
      <c r="A854">
        <v>853</v>
      </c>
      <c r="B854" t="s">
        <v>10476</v>
      </c>
      <c r="C854">
        <v>65</v>
      </c>
      <c r="D854">
        <v>55</v>
      </c>
      <c r="E854">
        <v>55</v>
      </c>
      <c r="F854">
        <v>45</v>
      </c>
      <c r="G854">
        <v>45</v>
      </c>
      <c r="H854">
        <v>55</v>
      </c>
      <c r="I854">
        <v>320</v>
      </c>
      <c r="J854" t="s">
        <v>7273</v>
      </c>
      <c r="K854" t="s">
        <v>7309</v>
      </c>
      <c r="L854" t="s">
        <v>7328</v>
      </c>
      <c r="M854" t="s">
        <v>7386</v>
      </c>
      <c r="N854" t="s">
        <v>7307</v>
      </c>
      <c r="P854" t="b">
        <f>'Completed Species'!B854=B854</f>
        <v>1</v>
      </c>
      <c r="Q854" s="27">
        <f t="shared" si="13"/>
        <v>0</v>
      </c>
    </row>
    <row r="855" spans="1:17" x14ac:dyDescent="0.25">
      <c r="A855">
        <v>854</v>
      </c>
      <c r="B855" t="s">
        <v>10477</v>
      </c>
      <c r="C855">
        <v>80</v>
      </c>
      <c r="D855">
        <v>75</v>
      </c>
      <c r="E855">
        <v>76</v>
      </c>
      <c r="F855">
        <v>67</v>
      </c>
      <c r="G855">
        <v>55</v>
      </c>
      <c r="H855">
        <v>70</v>
      </c>
      <c r="I855">
        <v>423</v>
      </c>
      <c r="J855" t="s">
        <v>7273</v>
      </c>
      <c r="K855" t="s">
        <v>7309</v>
      </c>
      <c r="L855" t="s">
        <v>7328</v>
      </c>
      <c r="M855" t="s">
        <v>7386</v>
      </c>
      <c r="N855" t="s">
        <v>7307</v>
      </c>
      <c r="P855" t="b">
        <f>'Completed Species'!B855=B855</f>
        <v>1</v>
      </c>
      <c r="Q855" s="27">
        <f t="shared" si="13"/>
        <v>0</v>
      </c>
    </row>
    <row r="856" spans="1:17" x14ac:dyDescent="0.25">
      <c r="A856">
        <v>855</v>
      </c>
      <c r="B856" t="s">
        <v>10478</v>
      </c>
      <c r="C856">
        <v>115</v>
      </c>
      <c r="D856">
        <v>100</v>
      </c>
      <c r="E856">
        <v>105</v>
      </c>
      <c r="F856">
        <v>80</v>
      </c>
      <c r="G856">
        <v>75</v>
      </c>
      <c r="H856">
        <v>125</v>
      </c>
      <c r="I856">
        <v>600</v>
      </c>
      <c r="J856" t="s">
        <v>7273</v>
      </c>
      <c r="K856" t="s">
        <v>7309</v>
      </c>
      <c r="L856" t="s">
        <v>7328</v>
      </c>
      <c r="M856" t="s">
        <v>7386</v>
      </c>
      <c r="N856" t="s">
        <v>7307</v>
      </c>
      <c r="P856" t="b">
        <f>'Completed Species'!B856=B856</f>
        <v>1</v>
      </c>
      <c r="Q856" s="27">
        <f t="shared" si="13"/>
        <v>0</v>
      </c>
    </row>
    <row r="857" spans="1:17" x14ac:dyDescent="0.25">
      <c r="A857">
        <v>856</v>
      </c>
      <c r="B857" t="s">
        <v>10484</v>
      </c>
      <c r="C857">
        <v>65</v>
      </c>
      <c r="D857">
        <v>23</v>
      </c>
      <c r="E857">
        <v>68</v>
      </c>
      <c r="F857">
        <v>23</v>
      </c>
      <c r="G857">
        <v>23</v>
      </c>
      <c r="H857">
        <v>58</v>
      </c>
      <c r="I857">
        <v>260</v>
      </c>
      <c r="J857" t="s">
        <v>7368</v>
      </c>
      <c r="K857" t="s">
        <v>7296</v>
      </c>
      <c r="L857" t="s">
        <v>7275</v>
      </c>
      <c r="M857" t="s">
        <v>7411</v>
      </c>
      <c r="N857" t="s">
        <v>7307</v>
      </c>
      <c r="P857" t="b">
        <f>'Completed Species'!B857=B857</f>
        <v>1</v>
      </c>
      <c r="Q857" s="27">
        <f t="shared" si="13"/>
        <v>0</v>
      </c>
    </row>
    <row r="858" spans="1:17" x14ac:dyDescent="0.25">
      <c r="A858">
        <v>857</v>
      </c>
      <c r="B858" t="s">
        <v>10485</v>
      </c>
      <c r="C858">
        <v>140</v>
      </c>
      <c r="D858">
        <v>33</v>
      </c>
      <c r="E858">
        <v>88</v>
      </c>
      <c r="F858">
        <v>33</v>
      </c>
      <c r="G858">
        <v>33</v>
      </c>
      <c r="H858">
        <v>78</v>
      </c>
      <c r="I858">
        <v>405</v>
      </c>
      <c r="J858" t="s">
        <v>7368</v>
      </c>
      <c r="K858" t="s">
        <v>7296</v>
      </c>
      <c r="L858" t="s">
        <v>7275</v>
      </c>
      <c r="M858" t="s">
        <v>7411</v>
      </c>
      <c r="N858" t="s">
        <v>7307</v>
      </c>
      <c r="P858" t="b">
        <f>'Completed Species'!B858=B858</f>
        <v>1</v>
      </c>
      <c r="Q858" s="27">
        <f t="shared" si="13"/>
        <v>0</v>
      </c>
    </row>
    <row r="859" spans="1:17" x14ac:dyDescent="0.25">
      <c r="A859">
        <v>858</v>
      </c>
      <c r="B859" t="s">
        <v>10489</v>
      </c>
      <c r="C859">
        <v>95</v>
      </c>
      <c r="D859">
        <v>110</v>
      </c>
      <c r="E859">
        <v>95</v>
      </c>
      <c r="F859">
        <v>55</v>
      </c>
      <c r="G859">
        <v>40</v>
      </c>
      <c r="H859">
        <v>95</v>
      </c>
      <c r="I859">
        <v>490</v>
      </c>
      <c r="J859" t="s">
        <v>7313</v>
      </c>
      <c r="K859" t="s">
        <v>7368</v>
      </c>
      <c r="L859" t="s">
        <v>7334</v>
      </c>
      <c r="M859" t="s">
        <v>7339</v>
      </c>
      <c r="N859" t="s">
        <v>7316</v>
      </c>
      <c r="P859" t="b">
        <f>'Completed Species'!B859=B859</f>
        <v>1</v>
      </c>
      <c r="Q859" s="27">
        <f t="shared" si="13"/>
        <v>0</v>
      </c>
    </row>
    <row r="860" spans="1:17" x14ac:dyDescent="0.25">
      <c r="A860">
        <v>859</v>
      </c>
      <c r="B860" t="s">
        <v>10490</v>
      </c>
      <c r="C860">
        <v>90</v>
      </c>
      <c r="D860">
        <v>30</v>
      </c>
      <c r="E860">
        <v>70</v>
      </c>
      <c r="F860">
        <v>80</v>
      </c>
      <c r="G860">
        <v>105</v>
      </c>
      <c r="H860">
        <v>85</v>
      </c>
      <c r="I860">
        <v>460</v>
      </c>
      <c r="J860" t="s">
        <v>7368</v>
      </c>
      <c r="K860" t="s">
        <v>7288</v>
      </c>
      <c r="L860" t="s">
        <v>10106</v>
      </c>
      <c r="M860" t="s">
        <v>10491</v>
      </c>
      <c r="N860" t="s">
        <v>7295</v>
      </c>
      <c r="P860" t="b">
        <f>'Completed Species'!B860=B860</f>
        <v>1</v>
      </c>
      <c r="Q860" s="27">
        <f t="shared" si="13"/>
        <v>0</v>
      </c>
    </row>
    <row r="861" spans="1:17" x14ac:dyDescent="0.25">
      <c r="A861">
        <v>860</v>
      </c>
      <c r="B861" t="s">
        <v>10494</v>
      </c>
      <c r="C861">
        <v>55</v>
      </c>
      <c r="D861">
        <v>65</v>
      </c>
      <c r="E861">
        <v>50</v>
      </c>
      <c r="F861">
        <v>65</v>
      </c>
      <c r="G861">
        <v>65</v>
      </c>
      <c r="H861">
        <v>50</v>
      </c>
      <c r="I861">
        <v>350</v>
      </c>
      <c r="J861" t="s">
        <v>7308</v>
      </c>
      <c r="K861" t="s">
        <v>7315</v>
      </c>
      <c r="L861" t="s">
        <v>7314</v>
      </c>
      <c r="M861" t="s">
        <v>14450</v>
      </c>
      <c r="N861" t="s">
        <v>10309</v>
      </c>
      <c r="P861" t="b">
        <f>'Completed Species'!B861=B861</f>
        <v>1</v>
      </c>
      <c r="Q861" s="27">
        <f t="shared" si="13"/>
        <v>0</v>
      </c>
    </row>
    <row r="862" spans="1:17" x14ac:dyDescent="0.25">
      <c r="A862">
        <v>861</v>
      </c>
      <c r="B862" t="s">
        <v>10495</v>
      </c>
      <c r="C862">
        <v>85</v>
      </c>
      <c r="D862">
        <v>100</v>
      </c>
      <c r="E862">
        <v>70</v>
      </c>
      <c r="F862">
        <v>90</v>
      </c>
      <c r="G862">
        <v>100</v>
      </c>
      <c r="H862">
        <v>65</v>
      </c>
      <c r="I862">
        <v>510</v>
      </c>
      <c r="J862" t="s">
        <v>7308</v>
      </c>
      <c r="K862" t="s">
        <v>7315</v>
      </c>
      <c r="L862" t="s">
        <v>7314</v>
      </c>
      <c r="M862" t="s">
        <v>14450</v>
      </c>
      <c r="N862" t="s">
        <v>10309</v>
      </c>
      <c r="P862" t="b">
        <f>'Completed Species'!B862=B862</f>
        <v>1</v>
      </c>
      <c r="Q862" s="27">
        <f t="shared" si="13"/>
        <v>0</v>
      </c>
    </row>
    <row r="863" spans="1:17" x14ac:dyDescent="0.25">
      <c r="A863">
        <v>862</v>
      </c>
      <c r="B863" t="s">
        <v>10499</v>
      </c>
      <c r="C863">
        <v>35</v>
      </c>
      <c r="D863">
        <v>50</v>
      </c>
      <c r="E863">
        <v>45</v>
      </c>
      <c r="F863">
        <v>50</v>
      </c>
      <c r="G863">
        <v>20</v>
      </c>
      <c r="H863">
        <v>45</v>
      </c>
      <c r="I863">
        <v>245</v>
      </c>
      <c r="J863" t="s">
        <v>7296</v>
      </c>
      <c r="K863" t="s">
        <v>7266</v>
      </c>
      <c r="L863" t="s">
        <v>7293</v>
      </c>
      <c r="M863" t="s">
        <v>7406</v>
      </c>
      <c r="N863" t="s">
        <v>8442</v>
      </c>
      <c r="P863" t="b">
        <f>'Completed Species'!B863=B863</f>
        <v>1</v>
      </c>
      <c r="Q863" s="27">
        <f t="shared" si="13"/>
        <v>0</v>
      </c>
    </row>
    <row r="864" spans="1:17" x14ac:dyDescent="0.25">
      <c r="A864">
        <v>863</v>
      </c>
      <c r="B864" t="s">
        <v>10500</v>
      </c>
      <c r="C864">
        <v>65</v>
      </c>
      <c r="D864">
        <v>70</v>
      </c>
      <c r="E864">
        <v>80</v>
      </c>
      <c r="F864">
        <v>70</v>
      </c>
      <c r="G864">
        <v>40</v>
      </c>
      <c r="H864">
        <v>80</v>
      </c>
      <c r="I864">
        <v>405</v>
      </c>
      <c r="J864" t="s">
        <v>7296</v>
      </c>
      <c r="K864" t="s">
        <v>7266</v>
      </c>
      <c r="L864" t="s">
        <v>7293</v>
      </c>
      <c r="M864" t="s">
        <v>7406</v>
      </c>
      <c r="N864" t="s">
        <v>8442</v>
      </c>
      <c r="P864" t="b">
        <f>'Completed Species'!B864=B864</f>
        <v>1</v>
      </c>
      <c r="Q864" s="27">
        <f t="shared" si="13"/>
        <v>0</v>
      </c>
    </row>
    <row r="865" spans="1:17" x14ac:dyDescent="0.25">
      <c r="A865">
        <v>864</v>
      </c>
      <c r="B865" t="s">
        <v>10501</v>
      </c>
      <c r="C865">
        <v>85</v>
      </c>
      <c r="D865">
        <v>110</v>
      </c>
      <c r="E865">
        <v>95</v>
      </c>
      <c r="F865">
        <v>100</v>
      </c>
      <c r="G865">
        <v>60</v>
      </c>
      <c r="H865">
        <v>95</v>
      </c>
      <c r="I865">
        <v>545</v>
      </c>
      <c r="J865" t="s">
        <v>7296</v>
      </c>
      <c r="K865" t="s">
        <v>7266</v>
      </c>
      <c r="L865" t="s">
        <v>8878</v>
      </c>
      <c r="M865" t="s">
        <v>7406</v>
      </c>
      <c r="N865" t="s">
        <v>8442</v>
      </c>
      <c r="P865" t="b">
        <f>'Completed Species'!B865=B865</f>
        <v>1</v>
      </c>
      <c r="Q865" s="27">
        <f t="shared" si="13"/>
        <v>0</v>
      </c>
    </row>
    <row r="866" spans="1:17" x14ac:dyDescent="0.25">
      <c r="A866">
        <v>865</v>
      </c>
      <c r="B866" t="s">
        <v>10507</v>
      </c>
      <c r="C866">
        <v>45</v>
      </c>
      <c r="D866">
        <v>40</v>
      </c>
      <c r="E866">
        <v>50</v>
      </c>
      <c r="F866">
        <v>85</v>
      </c>
      <c r="G866">
        <v>60</v>
      </c>
      <c r="H866">
        <v>50</v>
      </c>
      <c r="I866">
        <v>330</v>
      </c>
      <c r="J866" t="s">
        <v>7329</v>
      </c>
      <c r="K866" t="s">
        <v>7336</v>
      </c>
      <c r="L866" t="s">
        <v>7425</v>
      </c>
      <c r="M866" t="s">
        <v>9778</v>
      </c>
      <c r="N866" t="s">
        <v>7373</v>
      </c>
      <c r="P866" t="b">
        <f>'Completed Species'!B866=B866</f>
        <v>1</v>
      </c>
      <c r="Q866" s="27">
        <f t="shared" si="13"/>
        <v>0</v>
      </c>
    </row>
    <row r="867" spans="1:17" x14ac:dyDescent="0.25">
      <c r="A867">
        <v>866</v>
      </c>
      <c r="B867" t="s">
        <v>10508</v>
      </c>
      <c r="C867">
        <v>90</v>
      </c>
      <c r="D867">
        <v>60</v>
      </c>
      <c r="E867">
        <v>80</v>
      </c>
      <c r="F867">
        <v>115</v>
      </c>
      <c r="G867">
        <v>85</v>
      </c>
      <c r="H867">
        <v>80</v>
      </c>
      <c r="I867">
        <v>510</v>
      </c>
      <c r="J867" t="s">
        <v>7329</v>
      </c>
      <c r="K867" t="s">
        <v>7336</v>
      </c>
      <c r="L867" t="s">
        <v>7425</v>
      </c>
      <c r="M867" t="s">
        <v>9778</v>
      </c>
      <c r="N867" t="s">
        <v>7373</v>
      </c>
      <c r="P867" t="b">
        <f>'Completed Species'!B867=B867</f>
        <v>1</v>
      </c>
      <c r="Q867" s="27">
        <f t="shared" si="13"/>
        <v>0</v>
      </c>
    </row>
    <row r="868" spans="1:17" x14ac:dyDescent="0.25">
      <c r="A868">
        <v>867</v>
      </c>
      <c r="B868" t="s">
        <v>10512</v>
      </c>
      <c r="C868">
        <v>105</v>
      </c>
      <c r="D868">
        <v>35</v>
      </c>
      <c r="E868">
        <v>95</v>
      </c>
      <c r="F868">
        <v>25</v>
      </c>
      <c r="G868">
        <v>85</v>
      </c>
      <c r="H868">
        <v>85</v>
      </c>
      <c r="I868">
        <v>430</v>
      </c>
      <c r="J868" t="s">
        <v>7326</v>
      </c>
      <c r="K868" t="s">
        <v>7272</v>
      </c>
      <c r="L868" t="s">
        <v>7467</v>
      </c>
      <c r="M868" t="s">
        <v>7349</v>
      </c>
      <c r="N868" t="s">
        <v>7419</v>
      </c>
      <c r="P868" t="b">
        <f>'Completed Species'!B868=B868</f>
        <v>1</v>
      </c>
      <c r="Q868" s="27">
        <f t="shared" si="13"/>
        <v>0</v>
      </c>
    </row>
    <row r="869" spans="1:17" x14ac:dyDescent="0.25">
      <c r="A869">
        <v>868</v>
      </c>
      <c r="B869" t="s">
        <v>10516</v>
      </c>
      <c r="C869">
        <v>67</v>
      </c>
      <c r="D869">
        <v>62</v>
      </c>
      <c r="E869">
        <v>52</v>
      </c>
      <c r="F869">
        <v>73</v>
      </c>
      <c r="G869">
        <v>46</v>
      </c>
      <c r="H869">
        <v>48</v>
      </c>
      <c r="I869">
        <v>348</v>
      </c>
      <c r="J869" t="s">
        <v>7272</v>
      </c>
      <c r="K869" t="s">
        <v>7315</v>
      </c>
      <c r="L869" t="s">
        <v>8431</v>
      </c>
      <c r="M869" t="s">
        <v>7439</v>
      </c>
      <c r="N869" t="s">
        <v>7426</v>
      </c>
      <c r="P869" t="b">
        <f>'Completed Species'!B869=B869</f>
        <v>1</v>
      </c>
      <c r="Q869" s="27">
        <f t="shared" si="13"/>
        <v>0</v>
      </c>
    </row>
    <row r="870" spans="1:17" x14ac:dyDescent="0.25">
      <c r="A870">
        <v>869</v>
      </c>
      <c r="B870" t="s">
        <v>10517</v>
      </c>
      <c r="C870">
        <v>90</v>
      </c>
      <c r="D870">
        <v>94</v>
      </c>
      <c r="E870">
        <v>68</v>
      </c>
      <c r="F870">
        <v>113</v>
      </c>
      <c r="G870">
        <v>59</v>
      </c>
      <c r="H870">
        <v>71</v>
      </c>
      <c r="I870">
        <v>495</v>
      </c>
      <c r="J870" t="s">
        <v>7272</v>
      </c>
      <c r="K870" t="s">
        <v>7315</v>
      </c>
      <c r="L870" t="s">
        <v>8431</v>
      </c>
      <c r="M870" t="s">
        <v>7439</v>
      </c>
      <c r="N870" t="s">
        <v>7426</v>
      </c>
      <c r="P870" t="b">
        <f>'Completed Species'!B870=B870</f>
        <v>1</v>
      </c>
      <c r="Q870" s="27">
        <f t="shared" si="13"/>
        <v>0</v>
      </c>
    </row>
    <row r="871" spans="1:17" x14ac:dyDescent="0.25">
      <c r="A871">
        <v>870</v>
      </c>
      <c r="B871" t="s">
        <v>10521</v>
      </c>
      <c r="C871">
        <v>55</v>
      </c>
      <c r="D871">
        <v>65</v>
      </c>
      <c r="E871">
        <v>45</v>
      </c>
      <c r="F871">
        <v>65</v>
      </c>
      <c r="G871">
        <v>33</v>
      </c>
      <c r="H871">
        <v>45</v>
      </c>
      <c r="I871">
        <v>308</v>
      </c>
      <c r="J871" t="s">
        <v>7317</v>
      </c>
      <c r="K871" t="s">
        <v>7315</v>
      </c>
      <c r="L871" t="s">
        <v>8477</v>
      </c>
      <c r="M871" t="s">
        <v>7364</v>
      </c>
      <c r="N871" t="s">
        <v>7442</v>
      </c>
      <c r="P871" t="b">
        <f>'Completed Species'!B871=B871</f>
        <v>1</v>
      </c>
      <c r="Q871" s="27">
        <f t="shared" si="13"/>
        <v>0</v>
      </c>
    </row>
    <row r="872" spans="1:17" x14ac:dyDescent="0.25">
      <c r="A872">
        <v>871</v>
      </c>
      <c r="B872" t="s">
        <v>10522</v>
      </c>
      <c r="C872">
        <v>75</v>
      </c>
      <c r="D872">
        <v>80</v>
      </c>
      <c r="E872">
        <v>65</v>
      </c>
      <c r="F872">
        <v>85</v>
      </c>
      <c r="G872">
        <v>43</v>
      </c>
      <c r="H872">
        <v>65</v>
      </c>
      <c r="I872">
        <v>413</v>
      </c>
      <c r="J872" t="s">
        <v>7317</v>
      </c>
      <c r="K872" t="s">
        <v>7315</v>
      </c>
      <c r="L872" t="s">
        <v>8477</v>
      </c>
      <c r="M872" t="s">
        <v>7364</v>
      </c>
      <c r="N872" t="s">
        <v>7442</v>
      </c>
      <c r="P872" t="b">
        <f>'Completed Species'!B872=B872</f>
        <v>1</v>
      </c>
      <c r="Q872" s="27">
        <f t="shared" si="13"/>
        <v>0</v>
      </c>
    </row>
    <row r="873" spans="1:17" x14ac:dyDescent="0.25">
      <c r="A873">
        <v>872</v>
      </c>
      <c r="B873" t="s">
        <v>10523</v>
      </c>
      <c r="C873">
        <v>95</v>
      </c>
      <c r="D873">
        <v>105</v>
      </c>
      <c r="E873">
        <v>90</v>
      </c>
      <c r="F873">
        <v>100</v>
      </c>
      <c r="G873">
        <v>58</v>
      </c>
      <c r="H873">
        <v>80</v>
      </c>
      <c r="I873">
        <v>528</v>
      </c>
      <c r="J873" t="s">
        <v>7317</v>
      </c>
      <c r="K873" t="s">
        <v>7315</v>
      </c>
      <c r="L873" t="s">
        <v>8477</v>
      </c>
      <c r="M873" t="s">
        <v>7364</v>
      </c>
      <c r="N873" t="s">
        <v>7442</v>
      </c>
      <c r="P873" t="b">
        <f>'Completed Species'!B873=B873</f>
        <v>1</v>
      </c>
      <c r="Q873" s="27">
        <f t="shared" si="13"/>
        <v>0</v>
      </c>
    </row>
    <row r="874" spans="1:17" x14ac:dyDescent="0.25">
      <c r="A874">
        <v>873</v>
      </c>
      <c r="B874" t="s">
        <v>10529</v>
      </c>
      <c r="C874">
        <v>65</v>
      </c>
      <c r="D874">
        <v>54</v>
      </c>
      <c r="E874">
        <v>75</v>
      </c>
      <c r="F874">
        <v>28</v>
      </c>
      <c r="G874">
        <v>32</v>
      </c>
      <c r="H874">
        <v>50</v>
      </c>
      <c r="I874">
        <v>304</v>
      </c>
      <c r="J874" t="s">
        <v>7290</v>
      </c>
      <c r="K874" t="s">
        <v>7317</v>
      </c>
      <c r="L874" t="s">
        <v>8501</v>
      </c>
      <c r="M874" t="s">
        <v>7461</v>
      </c>
      <c r="N874" t="s">
        <v>7450</v>
      </c>
      <c r="P874" t="b">
        <f>'Completed Species'!B874=B874</f>
        <v>1</v>
      </c>
      <c r="Q874" s="27">
        <f t="shared" si="13"/>
        <v>0</v>
      </c>
    </row>
    <row r="875" spans="1:17" x14ac:dyDescent="0.25">
      <c r="A875">
        <v>874</v>
      </c>
      <c r="B875" t="s">
        <v>10530</v>
      </c>
      <c r="C875">
        <v>105</v>
      </c>
      <c r="D875">
        <v>95</v>
      </c>
      <c r="E875">
        <v>134</v>
      </c>
      <c r="F875">
        <v>28</v>
      </c>
      <c r="G875">
        <v>44</v>
      </c>
      <c r="H875">
        <v>108</v>
      </c>
      <c r="I875">
        <v>514</v>
      </c>
      <c r="J875" t="s">
        <v>7290</v>
      </c>
      <c r="K875" t="s">
        <v>7317</v>
      </c>
      <c r="L875" t="s">
        <v>8501</v>
      </c>
      <c r="M875" t="s">
        <v>7461</v>
      </c>
      <c r="N875" t="s">
        <v>7450</v>
      </c>
      <c r="P875" t="b">
        <f>'Completed Species'!B875=B875</f>
        <v>1</v>
      </c>
      <c r="Q875" s="27">
        <f t="shared" si="13"/>
        <v>0</v>
      </c>
    </row>
    <row r="876" spans="1:17" x14ac:dyDescent="0.25">
      <c r="A876">
        <v>875</v>
      </c>
      <c r="B876" t="s">
        <v>10531</v>
      </c>
      <c r="C876">
        <v>63</v>
      </c>
      <c r="D876">
        <v>69</v>
      </c>
      <c r="E876">
        <v>67</v>
      </c>
      <c r="F876">
        <v>48</v>
      </c>
      <c r="G876">
        <v>55</v>
      </c>
      <c r="H876">
        <v>60</v>
      </c>
      <c r="I876">
        <v>362</v>
      </c>
      <c r="J876" t="s">
        <v>7290</v>
      </c>
      <c r="K876" t="s">
        <v>7309</v>
      </c>
      <c r="L876" t="s">
        <v>7363</v>
      </c>
      <c r="M876" t="s">
        <v>7423</v>
      </c>
      <c r="N876" t="s">
        <v>8443</v>
      </c>
      <c r="P876" t="b">
        <f>'Completed Species'!B876=B876</f>
        <v>1</v>
      </c>
      <c r="Q876" s="27">
        <f t="shared" si="13"/>
        <v>0</v>
      </c>
    </row>
    <row r="877" spans="1:17" x14ac:dyDescent="0.25">
      <c r="A877">
        <v>876</v>
      </c>
      <c r="B877" t="s">
        <v>10532</v>
      </c>
      <c r="C877">
        <v>87</v>
      </c>
      <c r="D877">
        <v>111</v>
      </c>
      <c r="E877">
        <v>104</v>
      </c>
      <c r="F877">
        <v>71</v>
      </c>
      <c r="G877">
        <v>64</v>
      </c>
      <c r="H877">
        <v>84</v>
      </c>
      <c r="I877">
        <v>521</v>
      </c>
      <c r="J877" t="s">
        <v>7290</v>
      </c>
      <c r="K877" t="s">
        <v>7309</v>
      </c>
      <c r="L877" t="s">
        <v>7363</v>
      </c>
      <c r="M877" t="s">
        <v>7423</v>
      </c>
      <c r="N877" t="s">
        <v>8506</v>
      </c>
      <c r="P877" t="b">
        <f>'Completed Species'!B877=B877</f>
        <v>1</v>
      </c>
      <c r="Q877" s="27">
        <f t="shared" si="13"/>
        <v>0</v>
      </c>
    </row>
    <row r="878" spans="1:17" x14ac:dyDescent="0.25">
      <c r="A878">
        <v>877</v>
      </c>
      <c r="B878" t="s">
        <v>10539</v>
      </c>
      <c r="C878">
        <v>60</v>
      </c>
      <c r="D878">
        <v>75</v>
      </c>
      <c r="E878">
        <v>45</v>
      </c>
      <c r="F878">
        <v>65</v>
      </c>
      <c r="G878">
        <v>35</v>
      </c>
      <c r="H878">
        <v>45</v>
      </c>
      <c r="I878">
        <v>325</v>
      </c>
      <c r="J878" t="s">
        <v>7306</v>
      </c>
      <c r="K878" t="s">
        <v>7278</v>
      </c>
      <c r="L878" t="s">
        <v>9866</v>
      </c>
      <c r="M878" t="s">
        <v>10062</v>
      </c>
      <c r="N878" t="s">
        <v>8861</v>
      </c>
      <c r="P878" t="b">
        <f>'Completed Species'!B878=B878</f>
        <v>1</v>
      </c>
      <c r="Q878" s="27">
        <f t="shared" si="13"/>
        <v>0</v>
      </c>
    </row>
    <row r="879" spans="1:17" x14ac:dyDescent="0.25">
      <c r="A879">
        <v>878</v>
      </c>
      <c r="B879" t="s">
        <v>10540</v>
      </c>
      <c r="C879">
        <v>55</v>
      </c>
      <c r="D879">
        <v>100</v>
      </c>
      <c r="E879">
        <v>70</v>
      </c>
      <c r="F879">
        <v>120</v>
      </c>
      <c r="G879">
        <v>70</v>
      </c>
      <c r="H879">
        <v>70</v>
      </c>
      <c r="I879">
        <v>485</v>
      </c>
      <c r="J879" t="s">
        <v>7306</v>
      </c>
      <c r="K879" t="s">
        <v>7278</v>
      </c>
      <c r="L879" t="s">
        <v>9866</v>
      </c>
      <c r="M879" t="s">
        <v>10062</v>
      </c>
      <c r="N879" t="s">
        <v>8861</v>
      </c>
      <c r="P879" t="b">
        <f>'Completed Species'!B879=B879</f>
        <v>1</v>
      </c>
      <c r="Q879" s="27">
        <f t="shared" si="13"/>
        <v>0</v>
      </c>
    </row>
    <row r="880" spans="1:17" x14ac:dyDescent="0.25">
      <c r="A880">
        <v>879</v>
      </c>
      <c r="B880" t="s">
        <v>10543</v>
      </c>
      <c r="C880">
        <v>56</v>
      </c>
      <c r="D880">
        <v>64</v>
      </c>
      <c r="E880">
        <v>42</v>
      </c>
      <c r="F880">
        <v>124</v>
      </c>
      <c r="G880">
        <v>106</v>
      </c>
      <c r="H880">
        <v>42</v>
      </c>
      <c r="I880">
        <v>434</v>
      </c>
      <c r="J880" t="s">
        <v>7266</v>
      </c>
      <c r="L880" t="s">
        <v>7267</v>
      </c>
      <c r="M880" t="s">
        <v>8490</v>
      </c>
      <c r="N880" t="s">
        <v>7295</v>
      </c>
      <c r="P880" t="b">
        <f>'Completed Species'!B880=B880</f>
        <v>1</v>
      </c>
      <c r="Q880" s="27">
        <f t="shared" si="13"/>
        <v>0</v>
      </c>
    </row>
    <row r="881" spans="1:17" x14ac:dyDescent="0.25">
      <c r="A881">
        <v>880</v>
      </c>
      <c r="B881" t="s">
        <v>10544</v>
      </c>
      <c r="C881">
        <v>65</v>
      </c>
      <c r="D881">
        <v>106</v>
      </c>
      <c r="E881">
        <v>92</v>
      </c>
      <c r="F881">
        <v>101</v>
      </c>
      <c r="G881">
        <v>28</v>
      </c>
      <c r="H881">
        <v>42</v>
      </c>
      <c r="I881">
        <v>434</v>
      </c>
      <c r="J881" t="s">
        <v>7319</v>
      </c>
      <c r="L881" t="s">
        <v>7275</v>
      </c>
      <c r="M881" t="s">
        <v>7312</v>
      </c>
      <c r="N881" t="s">
        <v>7295</v>
      </c>
      <c r="P881" t="b">
        <f>'Completed Species'!B881=B881</f>
        <v>1</v>
      </c>
      <c r="Q881" s="27">
        <f t="shared" si="13"/>
        <v>0</v>
      </c>
    </row>
    <row r="882" spans="1:17" x14ac:dyDescent="0.25">
      <c r="A882">
        <v>881</v>
      </c>
      <c r="B882" t="s">
        <v>10561</v>
      </c>
      <c r="C882">
        <v>55</v>
      </c>
      <c r="D882">
        <v>40</v>
      </c>
      <c r="E882">
        <v>45</v>
      </c>
      <c r="F882">
        <v>75</v>
      </c>
      <c r="G882">
        <v>75</v>
      </c>
      <c r="H882">
        <v>60</v>
      </c>
      <c r="I882">
        <v>350</v>
      </c>
      <c r="J882" t="s">
        <v>7296</v>
      </c>
      <c r="K882" t="s">
        <v>7272</v>
      </c>
      <c r="L882" t="s">
        <v>7339</v>
      </c>
      <c r="M882" t="s">
        <v>7270</v>
      </c>
      <c r="N882" t="s">
        <v>9776</v>
      </c>
      <c r="P882" t="b">
        <f>'Completed Species'!B882=B882</f>
        <v>1</v>
      </c>
      <c r="Q882" s="27">
        <f t="shared" si="13"/>
        <v>0</v>
      </c>
    </row>
    <row r="883" spans="1:17" x14ac:dyDescent="0.25">
      <c r="A883">
        <v>882</v>
      </c>
      <c r="B883" t="s">
        <v>10562</v>
      </c>
      <c r="C883">
        <v>100</v>
      </c>
      <c r="D883">
        <v>60</v>
      </c>
      <c r="E883">
        <v>80</v>
      </c>
      <c r="F883">
        <v>105</v>
      </c>
      <c r="G883">
        <v>110</v>
      </c>
      <c r="H883">
        <v>100</v>
      </c>
      <c r="I883">
        <v>555</v>
      </c>
      <c r="J883" t="s">
        <v>7296</v>
      </c>
      <c r="K883" t="s">
        <v>7272</v>
      </c>
      <c r="L883" t="s">
        <v>7339</v>
      </c>
      <c r="M883" t="s">
        <v>7270</v>
      </c>
      <c r="N883" t="s">
        <v>9776</v>
      </c>
      <c r="P883" t="b">
        <f>'Completed Species'!B883=B883</f>
        <v>1</v>
      </c>
      <c r="Q883" s="27">
        <f t="shared" si="13"/>
        <v>0</v>
      </c>
    </row>
    <row r="884" spans="1:17" x14ac:dyDescent="0.25">
      <c r="A884">
        <v>883</v>
      </c>
      <c r="B884" t="s">
        <v>10566</v>
      </c>
      <c r="C884">
        <v>50</v>
      </c>
      <c r="D884">
        <v>60</v>
      </c>
      <c r="E884">
        <v>48</v>
      </c>
      <c r="F884">
        <v>69</v>
      </c>
      <c r="G884">
        <v>45</v>
      </c>
      <c r="H884">
        <v>44</v>
      </c>
      <c r="I884">
        <v>316</v>
      </c>
      <c r="J884" t="s">
        <v>7315</v>
      </c>
      <c r="L884" t="s">
        <v>8485</v>
      </c>
      <c r="M884" t="s">
        <v>7458</v>
      </c>
      <c r="N884" t="s">
        <v>7334</v>
      </c>
      <c r="P884" t="b">
        <f>'Completed Species'!B884=B884</f>
        <v>1</v>
      </c>
      <c r="Q884" s="27">
        <f t="shared" si="13"/>
        <v>0</v>
      </c>
    </row>
    <row r="885" spans="1:17" x14ac:dyDescent="0.25">
      <c r="A885">
        <v>884</v>
      </c>
      <c r="B885" t="s">
        <v>10567</v>
      </c>
      <c r="C885">
        <v>75</v>
      </c>
      <c r="D885">
        <v>105</v>
      </c>
      <c r="E885">
        <v>74</v>
      </c>
      <c r="F885">
        <v>110</v>
      </c>
      <c r="G885">
        <v>75</v>
      </c>
      <c r="H885">
        <v>59</v>
      </c>
      <c r="I885">
        <v>498</v>
      </c>
      <c r="J885" t="s">
        <v>7315</v>
      </c>
      <c r="L885" t="s">
        <v>8485</v>
      </c>
      <c r="M885" t="s">
        <v>7458</v>
      </c>
      <c r="N885" t="s">
        <v>7334</v>
      </c>
      <c r="P885" t="b">
        <f>'Completed Species'!B885=B885</f>
        <v>1</v>
      </c>
      <c r="Q885" s="27">
        <f t="shared" si="13"/>
        <v>0</v>
      </c>
    </row>
    <row r="886" spans="1:17" x14ac:dyDescent="0.25">
      <c r="A886">
        <v>885</v>
      </c>
      <c r="B886" t="s">
        <v>10571</v>
      </c>
      <c r="C886">
        <v>50</v>
      </c>
      <c r="D886">
        <v>45</v>
      </c>
      <c r="E886">
        <v>48</v>
      </c>
      <c r="F886">
        <v>69</v>
      </c>
      <c r="G886">
        <v>60</v>
      </c>
      <c r="H886">
        <v>44</v>
      </c>
      <c r="I886">
        <v>316</v>
      </c>
      <c r="J886" t="s">
        <v>7266</v>
      </c>
      <c r="L886" t="s">
        <v>7267</v>
      </c>
      <c r="M886" t="s">
        <v>8456</v>
      </c>
      <c r="N886" t="s">
        <v>8507</v>
      </c>
      <c r="P886" t="b">
        <f>'Completed Species'!B886=B886</f>
        <v>1</v>
      </c>
      <c r="Q886" s="27">
        <f t="shared" si="13"/>
        <v>0</v>
      </c>
    </row>
    <row r="887" spans="1:17" x14ac:dyDescent="0.25">
      <c r="A887">
        <v>886</v>
      </c>
      <c r="B887" t="s">
        <v>10572</v>
      </c>
      <c r="C887">
        <v>75</v>
      </c>
      <c r="D887">
        <v>75</v>
      </c>
      <c r="E887">
        <v>74</v>
      </c>
      <c r="F887">
        <v>110</v>
      </c>
      <c r="G887">
        <v>105</v>
      </c>
      <c r="H887">
        <v>59</v>
      </c>
      <c r="I887">
        <v>498</v>
      </c>
      <c r="J887" t="s">
        <v>7266</v>
      </c>
      <c r="L887" t="s">
        <v>7267</v>
      </c>
      <c r="M887" t="s">
        <v>8456</v>
      </c>
      <c r="N887" t="s">
        <v>8507</v>
      </c>
      <c r="P887" t="b">
        <f>'Completed Species'!B887=B887</f>
        <v>1</v>
      </c>
      <c r="Q887" s="27">
        <f t="shared" si="13"/>
        <v>0</v>
      </c>
    </row>
    <row r="888" spans="1:17" x14ac:dyDescent="0.25">
      <c r="A888">
        <v>887</v>
      </c>
      <c r="B888" t="s">
        <v>10575</v>
      </c>
      <c r="C888">
        <v>50</v>
      </c>
      <c r="D888">
        <v>55</v>
      </c>
      <c r="E888">
        <v>48</v>
      </c>
      <c r="F888">
        <v>64</v>
      </c>
      <c r="G888">
        <v>55</v>
      </c>
      <c r="H888">
        <v>44</v>
      </c>
      <c r="I888">
        <v>316</v>
      </c>
      <c r="J888" t="s">
        <v>7273</v>
      </c>
      <c r="L888" t="s">
        <v>7435</v>
      </c>
      <c r="M888" t="s">
        <v>7467</v>
      </c>
      <c r="N888" t="s">
        <v>8496</v>
      </c>
      <c r="P888" t="b">
        <f>'Completed Species'!B888=B888</f>
        <v>1</v>
      </c>
      <c r="Q888" s="27">
        <f t="shared" si="13"/>
        <v>0</v>
      </c>
    </row>
    <row r="889" spans="1:17" x14ac:dyDescent="0.25">
      <c r="A889">
        <v>888</v>
      </c>
      <c r="B889" t="s">
        <v>10576</v>
      </c>
      <c r="C889">
        <v>75</v>
      </c>
      <c r="D889">
        <v>95</v>
      </c>
      <c r="E889">
        <v>74</v>
      </c>
      <c r="F889">
        <v>100</v>
      </c>
      <c r="G889">
        <v>95</v>
      </c>
      <c r="H889">
        <v>59</v>
      </c>
      <c r="I889">
        <v>498</v>
      </c>
      <c r="J889" t="s">
        <v>7273</v>
      </c>
      <c r="L889" t="s">
        <v>7435</v>
      </c>
      <c r="M889" t="s">
        <v>7467</v>
      </c>
      <c r="N889" t="s">
        <v>8496</v>
      </c>
      <c r="P889" t="b">
        <f>'Completed Species'!B889=B889</f>
        <v>1</v>
      </c>
      <c r="Q889" s="27">
        <f t="shared" si="13"/>
        <v>0</v>
      </c>
    </row>
    <row r="890" spans="1:17" x14ac:dyDescent="0.25">
      <c r="A890">
        <v>889</v>
      </c>
      <c r="B890" t="s">
        <v>10581</v>
      </c>
      <c r="C890">
        <v>80</v>
      </c>
      <c r="D890">
        <v>65</v>
      </c>
      <c r="E890">
        <v>95</v>
      </c>
      <c r="F890">
        <v>25</v>
      </c>
      <c r="G890">
        <v>30</v>
      </c>
      <c r="H890">
        <v>50</v>
      </c>
      <c r="I890">
        <v>345</v>
      </c>
      <c r="J890" t="s">
        <v>7279</v>
      </c>
      <c r="K890" t="s">
        <v>7309</v>
      </c>
      <c r="L890" t="s">
        <v>7350</v>
      </c>
      <c r="M890" t="s">
        <v>8505</v>
      </c>
      <c r="N890" t="s">
        <v>7437</v>
      </c>
      <c r="P890" t="b">
        <f>'Completed Species'!B890=B890</f>
        <v>1</v>
      </c>
      <c r="Q890" s="27">
        <f t="shared" si="13"/>
        <v>0</v>
      </c>
    </row>
    <row r="891" spans="1:17" x14ac:dyDescent="0.25">
      <c r="A891">
        <v>890</v>
      </c>
      <c r="B891" t="s">
        <v>10582</v>
      </c>
      <c r="C891">
        <v>95</v>
      </c>
      <c r="D891">
        <v>100</v>
      </c>
      <c r="E891">
        <v>105</v>
      </c>
      <c r="F891">
        <v>55</v>
      </c>
      <c r="G891">
        <v>50</v>
      </c>
      <c r="H891">
        <v>80</v>
      </c>
      <c r="I891">
        <v>485</v>
      </c>
      <c r="J891" t="s">
        <v>7279</v>
      </c>
      <c r="K891" t="s">
        <v>7309</v>
      </c>
      <c r="L891" t="s">
        <v>7350</v>
      </c>
      <c r="M891" t="s">
        <v>8505</v>
      </c>
      <c r="N891" t="s">
        <v>7437</v>
      </c>
      <c r="P891" t="b">
        <f>'Completed Species'!B891=B891</f>
        <v>1</v>
      </c>
      <c r="Q891" s="27">
        <f t="shared" si="13"/>
        <v>0</v>
      </c>
    </row>
    <row r="892" spans="1:17" x14ac:dyDescent="0.25">
      <c r="A892">
        <v>891</v>
      </c>
      <c r="B892" t="s">
        <v>10583</v>
      </c>
      <c r="C892">
        <v>120</v>
      </c>
      <c r="D892">
        <v>120</v>
      </c>
      <c r="E892">
        <v>120</v>
      </c>
      <c r="F892">
        <v>50</v>
      </c>
      <c r="G892">
        <v>50</v>
      </c>
      <c r="H892">
        <v>75</v>
      </c>
      <c r="I892">
        <v>535</v>
      </c>
      <c r="J892" t="s">
        <v>7279</v>
      </c>
      <c r="K892" t="s">
        <v>7309</v>
      </c>
      <c r="L892" t="s">
        <v>7350</v>
      </c>
      <c r="M892" t="s">
        <v>7472</v>
      </c>
      <c r="N892" t="s">
        <v>7437</v>
      </c>
      <c r="P892" t="b">
        <f>'Completed Species'!B892=B892</f>
        <v>1</v>
      </c>
      <c r="Q892" s="27">
        <f t="shared" si="13"/>
        <v>0</v>
      </c>
    </row>
    <row r="893" spans="1:17" x14ac:dyDescent="0.25">
      <c r="A893">
        <v>892</v>
      </c>
      <c r="B893" t="s">
        <v>10589</v>
      </c>
      <c r="C893">
        <v>50</v>
      </c>
      <c r="D893">
        <v>60</v>
      </c>
      <c r="E893">
        <v>40</v>
      </c>
      <c r="F893">
        <v>45</v>
      </c>
      <c r="G893">
        <v>60</v>
      </c>
      <c r="H893">
        <v>40</v>
      </c>
      <c r="I893">
        <v>295</v>
      </c>
      <c r="J893" t="s">
        <v>7279</v>
      </c>
      <c r="K893" t="s">
        <v>7329</v>
      </c>
      <c r="L893" t="s">
        <v>7442</v>
      </c>
      <c r="M893" t="s">
        <v>7373</v>
      </c>
      <c r="N893" t="s">
        <v>7316</v>
      </c>
      <c r="P893" t="b">
        <f>'Completed Species'!B893=B893</f>
        <v>1</v>
      </c>
      <c r="Q893" s="27">
        <f t="shared" si="13"/>
        <v>0</v>
      </c>
    </row>
    <row r="894" spans="1:17" x14ac:dyDescent="0.25">
      <c r="A894">
        <v>893</v>
      </c>
      <c r="B894" t="s">
        <v>10590</v>
      </c>
      <c r="C894">
        <v>75</v>
      </c>
      <c r="D894">
        <v>80</v>
      </c>
      <c r="E894">
        <v>75</v>
      </c>
      <c r="F894">
        <v>70</v>
      </c>
      <c r="G894">
        <v>80</v>
      </c>
      <c r="H894">
        <v>75</v>
      </c>
      <c r="I894">
        <v>455</v>
      </c>
      <c r="J894" t="s">
        <v>7279</v>
      </c>
      <c r="K894" t="s">
        <v>7329</v>
      </c>
      <c r="L894" t="s">
        <v>7442</v>
      </c>
      <c r="M894" t="s">
        <v>7373</v>
      </c>
      <c r="N894" t="s">
        <v>7316</v>
      </c>
      <c r="P894" t="b">
        <f>'Completed Species'!B894=B894</f>
        <v>1</v>
      </c>
      <c r="Q894" s="27">
        <f t="shared" si="13"/>
        <v>0</v>
      </c>
    </row>
    <row r="895" spans="1:17" x14ac:dyDescent="0.25">
      <c r="A895">
        <v>894</v>
      </c>
      <c r="B895" t="s">
        <v>10591</v>
      </c>
      <c r="C895">
        <v>75</v>
      </c>
      <c r="D895">
        <v>100</v>
      </c>
      <c r="E895">
        <v>80</v>
      </c>
      <c r="F895">
        <v>95</v>
      </c>
      <c r="G895">
        <v>100</v>
      </c>
      <c r="H895">
        <v>75</v>
      </c>
      <c r="I895">
        <v>525</v>
      </c>
      <c r="J895" t="s">
        <v>7279</v>
      </c>
      <c r="K895" t="s">
        <v>7329</v>
      </c>
      <c r="L895" t="s">
        <v>7442</v>
      </c>
      <c r="M895" t="s">
        <v>7373</v>
      </c>
      <c r="N895" t="s">
        <v>7316</v>
      </c>
      <c r="P895" t="b">
        <f>'Completed Species'!B895=B895</f>
        <v>1</v>
      </c>
      <c r="Q895" s="27">
        <f t="shared" si="13"/>
        <v>0</v>
      </c>
    </row>
    <row r="896" spans="1:17" x14ac:dyDescent="0.25">
      <c r="A896">
        <v>895</v>
      </c>
      <c r="B896" t="s">
        <v>10598</v>
      </c>
      <c r="C896">
        <v>59</v>
      </c>
      <c r="D896">
        <v>75</v>
      </c>
      <c r="E896">
        <v>42</v>
      </c>
      <c r="F896">
        <v>75</v>
      </c>
      <c r="G896">
        <v>22</v>
      </c>
      <c r="H896">
        <v>37</v>
      </c>
      <c r="I896">
        <v>310</v>
      </c>
      <c r="J896" t="s">
        <v>7319</v>
      </c>
      <c r="K896" t="s">
        <v>7272</v>
      </c>
      <c r="L896" t="s">
        <v>7427</v>
      </c>
      <c r="M896" t="s">
        <v>7448</v>
      </c>
      <c r="N896" t="s">
        <v>10262</v>
      </c>
      <c r="P896" t="b">
        <f>'Completed Species'!B896=B896</f>
        <v>1</v>
      </c>
      <c r="Q896" s="27">
        <f t="shared" si="13"/>
        <v>0</v>
      </c>
    </row>
    <row r="897" spans="1:17" x14ac:dyDescent="0.25">
      <c r="A897">
        <v>896</v>
      </c>
      <c r="B897" t="s">
        <v>10597</v>
      </c>
      <c r="C897">
        <v>91</v>
      </c>
      <c r="D897">
        <v>92</v>
      </c>
      <c r="E897">
        <v>64</v>
      </c>
      <c r="F897">
        <v>102</v>
      </c>
      <c r="G897">
        <v>44</v>
      </c>
      <c r="H897">
        <v>59</v>
      </c>
      <c r="I897">
        <v>452</v>
      </c>
      <c r="J897" t="s">
        <v>7319</v>
      </c>
      <c r="K897" t="s">
        <v>7272</v>
      </c>
      <c r="L897" t="s">
        <v>7427</v>
      </c>
      <c r="M897" t="s">
        <v>7448</v>
      </c>
      <c r="N897" t="s">
        <v>10262</v>
      </c>
      <c r="P897" t="b">
        <f>'Completed Species'!B897=B897</f>
        <v>1</v>
      </c>
      <c r="Q897" s="27">
        <f t="shared" si="13"/>
        <v>0</v>
      </c>
    </row>
    <row r="898" spans="1:17" x14ac:dyDescent="0.25">
      <c r="A898">
        <v>897</v>
      </c>
      <c r="B898" t="s">
        <v>10602</v>
      </c>
      <c r="C898">
        <v>75</v>
      </c>
      <c r="D898">
        <v>45</v>
      </c>
      <c r="E898">
        <v>65</v>
      </c>
      <c r="F898">
        <v>40</v>
      </c>
      <c r="G898">
        <v>15</v>
      </c>
      <c r="H898">
        <v>65</v>
      </c>
      <c r="I898">
        <v>305</v>
      </c>
      <c r="J898" t="s">
        <v>7313</v>
      </c>
      <c r="K898" t="s">
        <v>7263</v>
      </c>
      <c r="L898" t="s">
        <v>10310</v>
      </c>
      <c r="M898" t="s">
        <v>7448</v>
      </c>
      <c r="N898" t="s">
        <v>7410</v>
      </c>
      <c r="P898" t="b">
        <f>'Completed Species'!B898=B898</f>
        <v>1</v>
      </c>
      <c r="Q898" s="27">
        <f t="shared" si="13"/>
        <v>0</v>
      </c>
    </row>
    <row r="899" spans="1:17" x14ac:dyDescent="0.25">
      <c r="A899">
        <v>898</v>
      </c>
      <c r="B899" t="s">
        <v>10603</v>
      </c>
      <c r="C899">
        <v>150</v>
      </c>
      <c r="D899">
        <v>55</v>
      </c>
      <c r="E899">
        <v>105</v>
      </c>
      <c r="F899">
        <v>80</v>
      </c>
      <c r="G899">
        <v>35</v>
      </c>
      <c r="H899">
        <v>100</v>
      </c>
      <c r="I899">
        <v>525</v>
      </c>
      <c r="J899" t="s">
        <v>7313</v>
      </c>
      <c r="K899" t="s">
        <v>7263</v>
      </c>
      <c r="L899" t="s">
        <v>10310</v>
      </c>
      <c r="M899" t="s">
        <v>7391</v>
      </c>
      <c r="N899" t="s">
        <v>7410</v>
      </c>
      <c r="P899" t="b">
        <f>'Completed Species'!B899=B899</f>
        <v>1</v>
      </c>
      <c r="Q899" s="27">
        <f t="shared" ref="Q899:Q962" si="14">SUM(C899:H899)-I899</f>
        <v>0</v>
      </c>
    </row>
    <row r="900" spans="1:17" x14ac:dyDescent="0.25">
      <c r="A900">
        <v>899</v>
      </c>
      <c r="B900" t="s">
        <v>10607</v>
      </c>
      <c r="C900">
        <v>53</v>
      </c>
      <c r="D900">
        <v>64</v>
      </c>
      <c r="E900">
        <v>41</v>
      </c>
      <c r="F900">
        <v>45</v>
      </c>
      <c r="G900">
        <v>37</v>
      </c>
      <c r="H900">
        <v>48</v>
      </c>
      <c r="I900">
        <v>288</v>
      </c>
      <c r="J900" t="s">
        <v>7313</v>
      </c>
      <c r="K900" t="s">
        <v>7266</v>
      </c>
      <c r="L900" t="s">
        <v>7445</v>
      </c>
      <c r="M900" t="s">
        <v>7454</v>
      </c>
      <c r="N900" t="s">
        <v>7458</v>
      </c>
      <c r="P900" t="b">
        <f>'Completed Species'!B900=B900</f>
        <v>1</v>
      </c>
      <c r="Q900" s="27">
        <f t="shared" si="14"/>
        <v>0</v>
      </c>
    </row>
    <row r="901" spans="1:17" x14ac:dyDescent="0.25">
      <c r="A901">
        <v>900</v>
      </c>
      <c r="B901" t="s">
        <v>10608</v>
      </c>
      <c r="C901">
        <v>86</v>
      </c>
      <c r="D901">
        <v>102</v>
      </c>
      <c r="E901">
        <v>75</v>
      </c>
      <c r="F901">
        <v>83</v>
      </c>
      <c r="G901">
        <v>48</v>
      </c>
      <c r="H901">
        <v>88</v>
      </c>
      <c r="I901">
        <v>482</v>
      </c>
      <c r="J901" t="s">
        <v>7313</v>
      </c>
      <c r="K901" t="s">
        <v>7266</v>
      </c>
      <c r="L901" t="s">
        <v>7445</v>
      </c>
      <c r="M901" t="s">
        <v>7454</v>
      </c>
      <c r="N901" t="s">
        <v>7458</v>
      </c>
      <c r="P901" t="b">
        <f>'Completed Species'!B901=B901</f>
        <v>1</v>
      </c>
      <c r="Q901" s="27">
        <f t="shared" si="14"/>
        <v>0</v>
      </c>
    </row>
    <row r="902" spans="1:17" x14ac:dyDescent="0.25">
      <c r="A902">
        <v>901</v>
      </c>
      <c r="B902" t="s">
        <v>10514</v>
      </c>
      <c r="C902">
        <v>130</v>
      </c>
      <c r="D902">
        <v>100</v>
      </c>
      <c r="E902">
        <v>105</v>
      </c>
      <c r="F902">
        <v>35</v>
      </c>
      <c r="G902">
        <v>65</v>
      </c>
      <c r="H902">
        <v>95</v>
      </c>
      <c r="I902">
        <v>530</v>
      </c>
      <c r="J902" t="s">
        <v>7278</v>
      </c>
      <c r="K902" t="s">
        <v>7279</v>
      </c>
      <c r="L902" t="s">
        <v>8448</v>
      </c>
      <c r="M902" t="s">
        <v>7446</v>
      </c>
      <c r="N902" t="s">
        <v>7274</v>
      </c>
      <c r="P902" t="b">
        <f>'Completed Species'!B902=B902</f>
        <v>1</v>
      </c>
      <c r="Q902" s="27">
        <f t="shared" si="14"/>
        <v>0</v>
      </c>
    </row>
    <row r="903" spans="1:17" x14ac:dyDescent="0.25">
      <c r="A903">
        <v>902</v>
      </c>
      <c r="B903" t="s">
        <v>10666</v>
      </c>
      <c r="C903">
        <v>78</v>
      </c>
      <c r="D903">
        <v>40</v>
      </c>
      <c r="E903">
        <v>50</v>
      </c>
      <c r="F903">
        <v>92</v>
      </c>
      <c r="G903">
        <v>120</v>
      </c>
      <c r="H903">
        <v>95</v>
      </c>
      <c r="I903">
        <v>475</v>
      </c>
      <c r="J903" t="s">
        <v>7368</v>
      </c>
      <c r="K903" t="s">
        <v>7279</v>
      </c>
      <c r="L903" t="s">
        <v>8496</v>
      </c>
      <c r="M903" t="s">
        <v>7389</v>
      </c>
      <c r="N903" t="s">
        <v>7347</v>
      </c>
      <c r="P903" t="b">
        <f>'Completed Species'!B903=B903</f>
        <v>1</v>
      </c>
      <c r="Q903" s="27">
        <f t="shared" si="14"/>
        <v>0</v>
      </c>
    </row>
    <row r="904" spans="1:17" x14ac:dyDescent="0.25">
      <c r="A904">
        <v>903</v>
      </c>
      <c r="B904" t="s">
        <v>10620</v>
      </c>
      <c r="C904">
        <v>58</v>
      </c>
      <c r="D904">
        <v>36</v>
      </c>
      <c r="E904">
        <v>48</v>
      </c>
      <c r="F904">
        <v>32</v>
      </c>
      <c r="G904">
        <v>46</v>
      </c>
      <c r="H904">
        <v>57</v>
      </c>
      <c r="I904">
        <v>277</v>
      </c>
      <c r="J904" t="s">
        <v>7317</v>
      </c>
      <c r="K904" t="s">
        <v>7315</v>
      </c>
      <c r="L904" t="s">
        <v>7464</v>
      </c>
      <c r="M904" t="s">
        <v>8915</v>
      </c>
      <c r="N904" t="s">
        <v>7439</v>
      </c>
      <c r="P904" t="b">
        <f>'Completed Species'!B904=B904</f>
        <v>1</v>
      </c>
      <c r="Q904" s="27">
        <f t="shared" si="14"/>
        <v>0</v>
      </c>
    </row>
    <row r="905" spans="1:17" x14ac:dyDescent="0.25">
      <c r="A905">
        <v>904</v>
      </c>
      <c r="B905" t="s">
        <v>10621</v>
      </c>
      <c r="C905">
        <v>95</v>
      </c>
      <c r="D905">
        <v>50</v>
      </c>
      <c r="E905">
        <v>87</v>
      </c>
      <c r="F905">
        <v>48</v>
      </c>
      <c r="G905">
        <v>106</v>
      </c>
      <c r="H905">
        <v>87</v>
      </c>
      <c r="I905">
        <v>473</v>
      </c>
      <c r="J905" t="s">
        <v>7317</v>
      </c>
      <c r="K905" t="s">
        <v>7315</v>
      </c>
      <c r="L905" t="s">
        <v>7464</v>
      </c>
      <c r="M905" t="s">
        <v>8915</v>
      </c>
      <c r="N905" t="s">
        <v>7439</v>
      </c>
      <c r="P905" t="b">
        <f>'Completed Species'!B905=B905</f>
        <v>1</v>
      </c>
      <c r="Q905" s="27">
        <f t="shared" si="14"/>
        <v>0</v>
      </c>
    </row>
    <row r="906" spans="1:17" x14ac:dyDescent="0.25">
      <c r="A906">
        <v>905</v>
      </c>
      <c r="B906" t="s">
        <v>10625</v>
      </c>
      <c r="C906">
        <v>45</v>
      </c>
      <c r="D906">
        <v>65</v>
      </c>
      <c r="E906">
        <v>35</v>
      </c>
      <c r="F906">
        <v>70</v>
      </c>
      <c r="G906">
        <v>30</v>
      </c>
      <c r="H906">
        <v>35</v>
      </c>
      <c r="I906">
        <v>280</v>
      </c>
      <c r="J906" t="s">
        <v>7368</v>
      </c>
      <c r="K906" t="s">
        <v>7313</v>
      </c>
      <c r="L906" t="s">
        <v>7364</v>
      </c>
      <c r="M906" t="s">
        <v>8478</v>
      </c>
      <c r="N906" t="s">
        <v>7322</v>
      </c>
      <c r="P906" t="b">
        <f>'Completed Species'!B906=B906</f>
        <v>1</v>
      </c>
      <c r="Q906" s="27">
        <f t="shared" si="14"/>
        <v>0</v>
      </c>
    </row>
    <row r="907" spans="1:17" x14ac:dyDescent="0.25">
      <c r="A907">
        <v>906</v>
      </c>
      <c r="B907" t="s">
        <v>10626</v>
      </c>
      <c r="C907">
        <v>75</v>
      </c>
      <c r="D907">
        <v>105</v>
      </c>
      <c r="E907">
        <v>70</v>
      </c>
      <c r="F907">
        <v>122</v>
      </c>
      <c r="G907">
        <v>45</v>
      </c>
      <c r="H907">
        <v>70</v>
      </c>
      <c r="I907">
        <v>487</v>
      </c>
      <c r="J907" t="s">
        <v>7368</v>
      </c>
      <c r="K907" t="s">
        <v>7313</v>
      </c>
      <c r="L907" t="s">
        <v>7364</v>
      </c>
      <c r="M907" t="s">
        <v>8478</v>
      </c>
      <c r="N907" t="s">
        <v>7322</v>
      </c>
      <c r="P907" t="b">
        <f>'Completed Species'!B907=B907</f>
        <v>1</v>
      </c>
      <c r="Q907" s="27">
        <f t="shared" si="14"/>
        <v>0</v>
      </c>
    </row>
    <row r="908" spans="1:17" x14ac:dyDescent="0.25">
      <c r="A908">
        <v>907</v>
      </c>
      <c r="B908" t="s">
        <v>10630</v>
      </c>
      <c r="C908">
        <v>63</v>
      </c>
      <c r="D908">
        <v>45</v>
      </c>
      <c r="E908">
        <v>45</v>
      </c>
      <c r="F908">
        <v>52</v>
      </c>
      <c r="G908">
        <v>65</v>
      </c>
      <c r="H908">
        <v>50</v>
      </c>
      <c r="I908">
        <v>320</v>
      </c>
      <c r="J908" t="s">
        <v>7282</v>
      </c>
      <c r="K908" t="s">
        <v>7315</v>
      </c>
      <c r="L908" t="s">
        <v>7270</v>
      </c>
      <c r="M908" t="s">
        <v>7357</v>
      </c>
      <c r="N908" t="s">
        <v>8428</v>
      </c>
      <c r="P908" t="b">
        <f>'Completed Species'!B908=B908</f>
        <v>1</v>
      </c>
      <c r="Q908" s="27">
        <f t="shared" si="14"/>
        <v>0</v>
      </c>
    </row>
    <row r="909" spans="1:17" x14ac:dyDescent="0.25">
      <c r="A909">
        <v>908</v>
      </c>
      <c r="B909" t="s">
        <v>10631</v>
      </c>
      <c r="C909">
        <v>78</v>
      </c>
      <c r="D909">
        <v>55</v>
      </c>
      <c r="E909">
        <v>65</v>
      </c>
      <c r="F909">
        <v>72</v>
      </c>
      <c r="G909">
        <v>80</v>
      </c>
      <c r="H909">
        <v>70</v>
      </c>
      <c r="I909">
        <v>420</v>
      </c>
      <c r="J909" t="s">
        <v>7282</v>
      </c>
      <c r="K909" t="s">
        <v>7315</v>
      </c>
      <c r="L909" t="s">
        <v>7270</v>
      </c>
      <c r="M909" t="s">
        <v>7357</v>
      </c>
      <c r="N909" t="s">
        <v>8428</v>
      </c>
      <c r="P909" t="b">
        <f>'Completed Species'!B909=B909</f>
        <v>1</v>
      </c>
      <c r="Q909" s="27">
        <f t="shared" si="14"/>
        <v>0</v>
      </c>
    </row>
    <row r="910" spans="1:17" x14ac:dyDescent="0.25">
      <c r="A910">
        <v>909</v>
      </c>
      <c r="B910" t="s">
        <v>10632</v>
      </c>
      <c r="C910">
        <v>90</v>
      </c>
      <c r="D910">
        <v>65</v>
      </c>
      <c r="E910">
        <v>85</v>
      </c>
      <c r="F910">
        <v>95</v>
      </c>
      <c r="G910">
        <v>110</v>
      </c>
      <c r="H910">
        <v>85</v>
      </c>
      <c r="I910">
        <v>530</v>
      </c>
      <c r="J910" t="s">
        <v>7282</v>
      </c>
      <c r="K910" t="s">
        <v>7315</v>
      </c>
      <c r="L910" t="s">
        <v>7270</v>
      </c>
      <c r="M910" t="s">
        <v>7357</v>
      </c>
      <c r="N910" t="s">
        <v>8428</v>
      </c>
      <c r="P910" t="b">
        <f>'Completed Species'!B910=B910</f>
        <v>1</v>
      </c>
      <c r="Q910" s="27">
        <f t="shared" si="14"/>
        <v>0</v>
      </c>
    </row>
    <row r="911" spans="1:17" x14ac:dyDescent="0.25">
      <c r="A911">
        <v>910</v>
      </c>
      <c r="B911" t="s">
        <v>10638</v>
      </c>
      <c r="C911">
        <v>90</v>
      </c>
      <c r="D911">
        <v>75</v>
      </c>
      <c r="E911">
        <v>55</v>
      </c>
      <c r="F911">
        <v>30</v>
      </c>
      <c r="G911">
        <v>75</v>
      </c>
      <c r="H911">
        <v>60</v>
      </c>
      <c r="I911">
        <v>385</v>
      </c>
      <c r="J911" t="s">
        <v>7329</v>
      </c>
      <c r="L911" t="s">
        <v>14443</v>
      </c>
      <c r="M911" t="s">
        <v>7344</v>
      </c>
      <c r="N911" t="s">
        <v>8235</v>
      </c>
      <c r="P911" t="b">
        <f>'Completed Species'!B911=B911</f>
        <v>1</v>
      </c>
      <c r="Q911" s="27">
        <f t="shared" si="14"/>
        <v>0</v>
      </c>
    </row>
    <row r="912" spans="1:17" x14ac:dyDescent="0.25">
      <c r="A912">
        <v>911</v>
      </c>
      <c r="B912" t="s">
        <v>10639</v>
      </c>
      <c r="C912">
        <v>110</v>
      </c>
      <c r="D912">
        <v>100</v>
      </c>
      <c r="E912">
        <v>85</v>
      </c>
      <c r="F912">
        <v>40</v>
      </c>
      <c r="G912">
        <v>100</v>
      </c>
      <c r="H912">
        <v>80</v>
      </c>
      <c r="I912">
        <v>515</v>
      </c>
      <c r="J912" t="s">
        <v>7329</v>
      </c>
      <c r="L912" t="s">
        <v>14443</v>
      </c>
      <c r="M912" t="s">
        <v>7344</v>
      </c>
      <c r="N912" t="s">
        <v>8235</v>
      </c>
      <c r="P912" t="b">
        <f>'Completed Species'!B912=B912</f>
        <v>1</v>
      </c>
      <c r="Q912" s="27">
        <f t="shared" si="14"/>
        <v>0</v>
      </c>
    </row>
    <row r="913" spans="1:17" x14ac:dyDescent="0.25">
      <c r="A913">
        <v>912</v>
      </c>
      <c r="B913" t="s">
        <v>10643</v>
      </c>
      <c r="C913">
        <v>44</v>
      </c>
      <c r="D913">
        <v>58</v>
      </c>
      <c r="E913">
        <v>55</v>
      </c>
      <c r="F913">
        <v>43</v>
      </c>
      <c r="G913">
        <v>60</v>
      </c>
      <c r="H913">
        <v>54</v>
      </c>
      <c r="I913">
        <v>314</v>
      </c>
      <c r="J913" t="s">
        <v>7272</v>
      </c>
      <c r="K913" t="s">
        <v>7278</v>
      </c>
      <c r="L913" t="s">
        <v>7450</v>
      </c>
      <c r="M913" t="s">
        <v>7277</v>
      </c>
      <c r="N913" t="s">
        <v>8464</v>
      </c>
      <c r="P913" t="b">
        <f>'Completed Species'!B913=B913</f>
        <v>1</v>
      </c>
      <c r="Q913" s="27">
        <f t="shared" si="14"/>
        <v>0</v>
      </c>
    </row>
    <row r="914" spans="1:17" x14ac:dyDescent="0.25">
      <c r="A914">
        <v>913</v>
      </c>
      <c r="B914" t="s">
        <v>10644</v>
      </c>
      <c r="C914">
        <v>59</v>
      </c>
      <c r="D914">
        <v>73</v>
      </c>
      <c r="E914">
        <v>70</v>
      </c>
      <c r="F914">
        <v>58</v>
      </c>
      <c r="G914">
        <v>75</v>
      </c>
      <c r="H914">
        <v>70</v>
      </c>
      <c r="I914">
        <v>405</v>
      </c>
      <c r="J914" t="s">
        <v>7272</v>
      </c>
      <c r="K914" t="s">
        <v>7278</v>
      </c>
      <c r="L914" t="s">
        <v>7450</v>
      </c>
      <c r="M914" t="s">
        <v>7277</v>
      </c>
      <c r="N914" t="s">
        <v>8464</v>
      </c>
      <c r="P914" t="b">
        <f>'Completed Species'!B914=B914</f>
        <v>1</v>
      </c>
      <c r="Q914" s="27">
        <f t="shared" si="14"/>
        <v>0</v>
      </c>
    </row>
    <row r="915" spans="1:17" x14ac:dyDescent="0.25">
      <c r="A915">
        <v>914</v>
      </c>
      <c r="B915" t="s">
        <v>10645</v>
      </c>
      <c r="C915">
        <v>84</v>
      </c>
      <c r="D915">
        <v>83</v>
      </c>
      <c r="E915">
        <v>100</v>
      </c>
      <c r="F915">
        <v>78</v>
      </c>
      <c r="G915">
        <v>80</v>
      </c>
      <c r="H915">
        <v>105</v>
      </c>
      <c r="I915">
        <v>530</v>
      </c>
      <c r="J915" t="s">
        <v>7272</v>
      </c>
      <c r="K915" t="s">
        <v>7278</v>
      </c>
      <c r="L915" t="s">
        <v>7450</v>
      </c>
      <c r="M915" t="s">
        <v>7277</v>
      </c>
      <c r="N915" t="s">
        <v>8464</v>
      </c>
      <c r="P915" t="b">
        <f>'Completed Species'!B915=B915</f>
        <v>1</v>
      </c>
      <c r="Q915" s="27">
        <f t="shared" si="14"/>
        <v>0</v>
      </c>
    </row>
    <row r="916" spans="1:17" x14ac:dyDescent="0.25">
      <c r="A916">
        <v>915</v>
      </c>
      <c r="B916" t="s">
        <v>10651</v>
      </c>
      <c r="C916">
        <v>50</v>
      </c>
      <c r="D916">
        <v>30</v>
      </c>
      <c r="E916">
        <v>55</v>
      </c>
      <c r="F916">
        <v>65</v>
      </c>
      <c r="G916">
        <v>80</v>
      </c>
      <c r="H916">
        <v>55</v>
      </c>
      <c r="I916">
        <v>335</v>
      </c>
      <c r="J916" t="s">
        <v>7308</v>
      </c>
      <c r="K916" t="s">
        <v>7296</v>
      </c>
      <c r="L916" t="s">
        <v>7316</v>
      </c>
      <c r="M916" t="s">
        <v>7280</v>
      </c>
      <c r="N916" t="s">
        <v>7314</v>
      </c>
      <c r="P916" t="b">
        <f>'Completed Species'!B916=B916</f>
        <v>1</v>
      </c>
      <c r="Q916" s="27">
        <f t="shared" si="14"/>
        <v>0</v>
      </c>
    </row>
    <row r="917" spans="1:17" x14ac:dyDescent="0.25">
      <c r="A917">
        <v>916</v>
      </c>
      <c r="B917" t="s">
        <v>10652</v>
      </c>
      <c r="C917">
        <v>70</v>
      </c>
      <c r="D917">
        <v>50</v>
      </c>
      <c r="E917">
        <v>80</v>
      </c>
      <c r="F917">
        <v>85</v>
      </c>
      <c r="G917">
        <v>110</v>
      </c>
      <c r="H917">
        <v>80</v>
      </c>
      <c r="I917">
        <v>475</v>
      </c>
      <c r="J917" t="s">
        <v>7308</v>
      </c>
      <c r="K917" t="s">
        <v>7296</v>
      </c>
      <c r="L917" t="s">
        <v>7316</v>
      </c>
      <c r="M917" t="s">
        <v>7280</v>
      </c>
      <c r="N917" t="s">
        <v>7314</v>
      </c>
      <c r="P917" t="b">
        <f>'Completed Species'!B917=B917</f>
        <v>1</v>
      </c>
      <c r="Q917" s="27">
        <f t="shared" si="14"/>
        <v>0</v>
      </c>
    </row>
    <row r="918" spans="1:17" x14ac:dyDescent="0.25">
      <c r="A918">
        <v>917</v>
      </c>
      <c r="B918" t="s">
        <v>10612</v>
      </c>
      <c r="C918">
        <v>50</v>
      </c>
      <c r="D918">
        <v>65</v>
      </c>
      <c r="E918">
        <v>50</v>
      </c>
      <c r="F918">
        <v>40</v>
      </c>
      <c r="G918">
        <v>40</v>
      </c>
      <c r="H918">
        <v>55</v>
      </c>
      <c r="I918">
        <v>300</v>
      </c>
      <c r="J918" t="s">
        <v>7290</v>
      </c>
      <c r="K918" t="s">
        <v>7329</v>
      </c>
      <c r="L918" t="s">
        <v>7463</v>
      </c>
      <c r="M918" t="s">
        <v>7300</v>
      </c>
      <c r="N918" t="s">
        <v>7434</v>
      </c>
      <c r="P918" t="b">
        <f>'Completed Species'!B918=B918</f>
        <v>1</v>
      </c>
      <c r="Q918" s="27">
        <f t="shared" si="14"/>
        <v>0</v>
      </c>
    </row>
    <row r="919" spans="1:17" x14ac:dyDescent="0.25">
      <c r="A919">
        <v>918</v>
      </c>
      <c r="B919" t="s">
        <v>10613</v>
      </c>
      <c r="C919">
        <v>70</v>
      </c>
      <c r="D919">
        <v>80</v>
      </c>
      <c r="E919">
        <v>65</v>
      </c>
      <c r="F919">
        <v>55</v>
      </c>
      <c r="G919">
        <v>50</v>
      </c>
      <c r="H919">
        <v>70</v>
      </c>
      <c r="I919">
        <v>390</v>
      </c>
      <c r="J919" t="s">
        <v>7290</v>
      </c>
      <c r="K919" t="s">
        <v>7329</v>
      </c>
      <c r="L919" t="s">
        <v>7463</v>
      </c>
      <c r="M919" t="s">
        <v>7300</v>
      </c>
      <c r="N919" t="s">
        <v>7434</v>
      </c>
      <c r="P919" t="b">
        <f>'Completed Species'!B919=B919</f>
        <v>1</v>
      </c>
      <c r="Q919" s="27">
        <f t="shared" si="14"/>
        <v>0</v>
      </c>
    </row>
    <row r="920" spans="1:17" x14ac:dyDescent="0.25">
      <c r="A920">
        <v>919</v>
      </c>
      <c r="B920" t="s">
        <v>10614</v>
      </c>
      <c r="C920">
        <v>85</v>
      </c>
      <c r="D920">
        <v>105</v>
      </c>
      <c r="E920">
        <v>80</v>
      </c>
      <c r="F920">
        <v>75</v>
      </c>
      <c r="G920">
        <v>55</v>
      </c>
      <c r="H920">
        <v>90</v>
      </c>
      <c r="I920">
        <v>490</v>
      </c>
      <c r="J920" t="s">
        <v>7290</v>
      </c>
      <c r="K920" t="s">
        <v>7329</v>
      </c>
      <c r="L920" t="s">
        <v>7463</v>
      </c>
      <c r="M920" t="s">
        <v>7300</v>
      </c>
      <c r="N920" t="s">
        <v>7434</v>
      </c>
      <c r="P920" t="b">
        <f>'Completed Species'!B920=B920</f>
        <v>1</v>
      </c>
      <c r="Q920" s="27">
        <f t="shared" si="14"/>
        <v>0</v>
      </c>
    </row>
    <row r="921" spans="1:17" x14ac:dyDescent="0.25">
      <c r="A921">
        <v>920</v>
      </c>
      <c r="B921" t="s">
        <v>10656</v>
      </c>
      <c r="C921">
        <v>35</v>
      </c>
      <c r="D921">
        <v>35</v>
      </c>
      <c r="E921">
        <v>50</v>
      </c>
      <c r="F921">
        <v>40</v>
      </c>
      <c r="G921">
        <v>70</v>
      </c>
      <c r="H921">
        <v>50</v>
      </c>
      <c r="I921">
        <v>280</v>
      </c>
      <c r="J921" t="s">
        <v>7308</v>
      </c>
      <c r="K921" t="s">
        <v>7326</v>
      </c>
      <c r="L921" t="s">
        <v>7394</v>
      </c>
      <c r="M921" t="s">
        <v>7314</v>
      </c>
      <c r="N921" t="s">
        <v>7293</v>
      </c>
      <c r="P921" t="b">
        <f>'Completed Species'!B921=B921</f>
        <v>1</v>
      </c>
      <c r="Q921" s="27">
        <f t="shared" si="14"/>
        <v>0</v>
      </c>
    </row>
    <row r="922" spans="1:17" x14ac:dyDescent="0.25">
      <c r="A922">
        <v>921</v>
      </c>
      <c r="B922" t="s">
        <v>10657</v>
      </c>
      <c r="C922">
        <v>60</v>
      </c>
      <c r="D922">
        <v>60</v>
      </c>
      <c r="E922">
        <v>75</v>
      </c>
      <c r="F922">
        <v>100</v>
      </c>
      <c r="G922">
        <v>110</v>
      </c>
      <c r="H922">
        <v>75</v>
      </c>
      <c r="I922">
        <v>480</v>
      </c>
      <c r="J922" t="s">
        <v>7308</v>
      </c>
      <c r="K922" t="s">
        <v>7326</v>
      </c>
      <c r="L922" t="s">
        <v>7394</v>
      </c>
      <c r="M922" t="s">
        <v>7314</v>
      </c>
      <c r="N922" t="s">
        <v>7293</v>
      </c>
      <c r="P922" t="b">
        <f>'Completed Species'!B922=B922</f>
        <v>1</v>
      </c>
      <c r="Q922" s="27">
        <f t="shared" si="14"/>
        <v>0</v>
      </c>
    </row>
    <row r="923" spans="1:17" x14ac:dyDescent="0.25">
      <c r="A923">
        <v>922</v>
      </c>
      <c r="B923" t="s">
        <v>10660</v>
      </c>
      <c r="C923">
        <v>53</v>
      </c>
      <c r="D923">
        <v>40</v>
      </c>
      <c r="E923">
        <v>38</v>
      </c>
      <c r="F923">
        <v>43</v>
      </c>
      <c r="G923">
        <v>60</v>
      </c>
      <c r="H923">
        <v>75</v>
      </c>
      <c r="I923">
        <v>309</v>
      </c>
      <c r="J923" t="s">
        <v>7313</v>
      </c>
      <c r="K923" t="s">
        <v>7263</v>
      </c>
      <c r="L923" t="s">
        <v>8475</v>
      </c>
      <c r="M923" t="s">
        <v>8462</v>
      </c>
      <c r="N923" t="s">
        <v>7473</v>
      </c>
      <c r="P923" t="b">
        <f>'Completed Species'!B923=B923</f>
        <v>1</v>
      </c>
      <c r="Q923" s="27">
        <f t="shared" si="14"/>
        <v>0</v>
      </c>
    </row>
    <row r="924" spans="1:17" x14ac:dyDescent="0.25">
      <c r="A924">
        <v>923</v>
      </c>
      <c r="B924" t="s">
        <v>10661</v>
      </c>
      <c r="C924">
        <v>90</v>
      </c>
      <c r="D924">
        <v>55</v>
      </c>
      <c r="E924">
        <v>56</v>
      </c>
      <c r="F924">
        <v>76</v>
      </c>
      <c r="G924">
        <v>95</v>
      </c>
      <c r="H924">
        <v>102</v>
      </c>
      <c r="I924">
        <v>474</v>
      </c>
      <c r="J924" t="s">
        <v>7313</v>
      </c>
      <c r="K924" t="s">
        <v>7263</v>
      </c>
      <c r="L924" t="s">
        <v>8475</v>
      </c>
      <c r="M924" t="s">
        <v>8462</v>
      </c>
      <c r="N924" t="s">
        <v>7391</v>
      </c>
      <c r="P924" t="b">
        <f>'Completed Species'!B924=B924</f>
        <v>1</v>
      </c>
      <c r="Q924" s="27">
        <f t="shared" si="14"/>
        <v>0</v>
      </c>
    </row>
    <row r="925" spans="1:17" x14ac:dyDescent="0.25">
      <c r="A925">
        <v>924</v>
      </c>
      <c r="B925" t="s">
        <v>10675</v>
      </c>
      <c r="C925">
        <v>35</v>
      </c>
      <c r="D925">
        <v>45</v>
      </c>
      <c r="E925">
        <v>30</v>
      </c>
      <c r="F925">
        <v>55</v>
      </c>
      <c r="G925">
        <v>15</v>
      </c>
      <c r="H925">
        <v>30</v>
      </c>
      <c r="I925">
        <v>210</v>
      </c>
      <c r="J925" t="s">
        <v>7308</v>
      </c>
      <c r="K925" t="s">
        <v>7273</v>
      </c>
      <c r="L925" t="s">
        <v>10045</v>
      </c>
      <c r="M925" t="s">
        <v>7360</v>
      </c>
      <c r="N925" t="s">
        <v>7341</v>
      </c>
      <c r="P925" t="b">
        <f>'Completed Species'!B925=B925</f>
        <v>1</v>
      </c>
      <c r="Q925" s="27">
        <f t="shared" si="14"/>
        <v>0</v>
      </c>
    </row>
    <row r="926" spans="1:17" x14ac:dyDescent="0.25">
      <c r="A926">
        <v>925</v>
      </c>
      <c r="B926" t="s">
        <v>10676</v>
      </c>
      <c r="C926">
        <v>40</v>
      </c>
      <c r="D926">
        <v>60</v>
      </c>
      <c r="E926">
        <v>40</v>
      </c>
      <c r="F926">
        <v>65</v>
      </c>
      <c r="G926">
        <v>25</v>
      </c>
      <c r="H926">
        <v>40</v>
      </c>
      <c r="I926">
        <v>270</v>
      </c>
      <c r="J926" t="s">
        <v>7308</v>
      </c>
      <c r="K926" t="s">
        <v>7273</v>
      </c>
      <c r="L926" t="s">
        <v>10045</v>
      </c>
      <c r="M926" t="s">
        <v>7360</v>
      </c>
      <c r="N926" t="s">
        <v>7341</v>
      </c>
      <c r="P926" t="b">
        <f>'Completed Species'!B926=B926</f>
        <v>1</v>
      </c>
      <c r="Q926" s="27">
        <f t="shared" si="14"/>
        <v>0</v>
      </c>
    </row>
    <row r="927" spans="1:17" x14ac:dyDescent="0.25">
      <c r="A927">
        <v>926</v>
      </c>
      <c r="B927" t="s">
        <v>10677</v>
      </c>
      <c r="C927">
        <v>70</v>
      </c>
      <c r="D927">
        <v>80</v>
      </c>
      <c r="E927">
        <v>80</v>
      </c>
      <c r="F927">
        <v>100</v>
      </c>
      <c r="G927">
        <v>35</v>
      </c>
      <c r="H927">
        <v>70</v>
      </c>
      <c r="I927">
        <v>435</v>
      </c>
      <c r="J927" t="s">
        <v>7308</v>
      </c>
      <c r="K927" t="s">
        <v>7273</v>
      </c>
      <c r="L927" t="s">
        <v>10045</v>
      </c>
      <c r="M927" t="s">
        <v>7360</v>
      </c>
      <c r="N927" t="s">
        <v>7341</v>
      </c>
      <c r="P927" t="b">
        <f>'Completed Species'!B927=B927</f>
        <v>1</v>
      </c>
      <c r="Q927" s="27">
        <f t="shared" si="14"/>
        <v>0</v>
      </c>
    </row>
    <row r="928" spans="1:17" x14ac:dyDescent="0.25">
      <c r="A928">
        <v>927</v>
      </c>
      <c r="B928" t="s">
        <v>10696</v>
      </c>
      <c r="C928">
        <v>70</v>
      </c>
      <c r="D928">
        <v>25</v>
      </c>
      <c r="E928">
        <v>45</v>
      </c>
      <c r="F928">
        <v>75</v>
      </c>
      <c r="G928">
        <v>45</v>
      </c>
      <c r="H928">
        <v>45</v>
      </c>
      <c r="I928">
        <v>305</v>
      </c>
      <c r="J928" t="s">
        <v>7317</v>
      </c>
      <c r="K928" t="s">
        <v>7368</v>
      </c>
      <c r="L928" t="s">
        <v>7274</v>
      </c>
      <c r="M928" t="s">
        <v>7339</v>
      </c>
      <c r="N928" t="s">
        <v>8477</v>
      </c>
      <c r="P928" t="b">
        <f>'Completed Species'!B928=B928</f>
        <v>1</v>
      </c>
      <c r="Q928" s="27">
        <f t="shared" si="14"/>
        <v>0</v>
      </c>
    </row>
    <row r="929" spans="1:17" x14ac:dyDescent="0.25">
      <c r="A929">
        <v>928</v>
      </c>
      <c r="B929" t="s">
        <v>10697</v>
      </c>
      <c r="C929">
        <v>105</v>
      </c>
      <c r="D929">
        <v>40</v>
      </c>
      <c r="E929">
        <v>75</v>
      </c>
      <c r="F929">
        <v>100</v>
      </c>
      <c r="G929">
        <v>75</v>
      </c>
      <c r="H929">
        <v>75</v>
      </c>
      <c r="I929">
        <v>470</v>
      </c>
      <c r="J929" t="s">
        <v>7317</v>
      </c>
      <c r="K929" t="s">
        <v>7368</v>
      </c>
      <c r="L929" t="s">
        <v>7274</v>
      </c>
      <c r="M929" t="s">
        <v>7339</v>
      </c>
      <c r="N929" t="s">
        <v>8477</v>
      </c>
      <c r="P929" t="b">
        <f>'Completed Species'!B929=B929</f>
        <v>1</v>
      </c>
      <c r="Q929" s="27">
        <f t="shared" si="14"/>
        <v>0</v>
      </c>
    </row>
    <row r="930" spans="1:17" x14ac:dyDescent="0.25">
      <c r="A930">
        <v>929</v>
      </c>
      <c r="B930" t="s">
        <v>10700</v>
      </c>
      <c r="C930">
        <v>80</v>
      </c>
      <c r="D930">
        <v>35</v>
      </c>
      <c r="E930">
        <v>90</v>
      </c>
      <c r="F930">
        <v>100</v>
      </c>
      <c r="G930">
        <v>105</v>
      </c>
      <c r="H930">
        <v>90</v>
      </c>
      <c r="I930">
        <v>500</v>
      </c>
      <c r="J930" t="s">
        <v>7313</v>
      </c>
      <c r="K930" t="s">
        <v>7288</v>
      </c>
      <c r="L930" t="s">
        <v>8915</v>
      </c>
      <c r="M930" t="s">
        <v>8884</v>
      </c>
      <c r="N930" t="s">
        <v>12595</v>
      </c>
      <c r="P930" t="b">
        <f>'Completed Species'!B930=B930</f>
        <v>1</v>
      </c>
      <c r="Q930" s="27">
        <f t="shared" si="14"/>
        <v>0</v>
      </c>
    </row>
    <row r="931" spans="1:17" x14ac:dyDescent="0.25">
      <c r="A931">
        <v>930</v>
      </c>
      <c r="B931" t="s">
        <v>10702</v>
      </c>
      <c r="C931">
        <v>70</v>
      </c>
      <c r="D931">
        <v>90</v>
      </c>
      <c r="E931">
        <v>70</v>
      </c>
      <c r="F931">
        <v>90</v>
      </c>
      <c r="G931">
        <v>60</v>
      </c>
      <c r="H931">
        <v>60</v>
      </c>
      <c r="I931">
        <v>440</v>
      </c>
      <c r="J931" t="s">
        <v>7319</v>
      </c>
      <c r="K931" t="s">
        <v>7282</v>
      </c>
      <c r="L931" t="s">
        <v>7357</v>
      </c>
      <c r="M931" t="s">
        <v>12748</v>
      </c>
      <c r="N931" t="s">
        <v>7440</v>
      </c>
      <c r="P931" t="b">
        <f>'Completed Species'!B931=B931</f>
        <v>1</v>
      </c>
      <c r="Q931" s="27">
        <f t="shared" si="14"/>
        <v>0</v>
      </c>
    </row>
    <row r="932" spans="1:17" x14ac:dyDescent="0.25">
      <c r="A932">
        <v>931</v>
      </c>
      <c r="B932" t="s">
        <v>10706</v>
      </c>
      <c r="C932">
        <v>47</v>
      </c>
      <c r="D932">
        <v>32</v>
      </c>
      <c r="E932">
        <v>60</v>
      </c>
      <c r="F932">
        <v>46</v>
      </c>
      <c r="G932">
        <v>55</v>
      </c>
      <c r="H932">
        <v>60</v>
      </c>
      <c r="I932">
        <v>300</v>
      </c>
      <c r="J932" t="s">
        <v>7278</v>
      </c>
      <c r="K932" t="s">
        <v>7336</v>
      </c>
      <c r="L932" t="s">
        <v>7347</v>
      </c>
      <c r="M932" t="s">
        <v>8444</v>
      </c>
      <c r="N932" t="s">
        <v>8889</v>
      </c>
      <c r="P932" t="b">
        <f>'Completed Species'!B932=B932</f>
        <v>1</v>
      </c>
      <c r="Q932" s="27">
        <f t="shared" si="14"/>
        <v>0</v>
      </c>
    </row>
    <row r="933" spans="1:17" x14ac:dyDescent="0.25">
      <c r="A933">
        <v>932</v>
      </c>
      <c r="B933" t="s">
        <v>10707</v>
      </c>
      <c r="C933">
        <v>57</v>
      </c>
      <c r="D933">
        <v>42</v>
      </c>
      <c r="E933">
        <v>80</v>
      </c>
      <c r="F933">
        <v>51</v>
      </c>
      <c r="G933">
        <v>85</v>
      </c>
      <c r="H933">
        <v>85</v>
      </c>
      <c r="I933">
        <v>400</v>
      </c>
      <c r="J933" t="s">
        <v>7278</v>
      </c>
      <c r="K933" t="s">
        <v>7336</v>
      </c>
      <c r="L933" t="s">
        <v>7347</v>
      </c>
      <c r="M933" t="s">
        <v>8444</v>
      </c>
      <c r="N933" t="s">
        <v>8889</v>
      </c>
      <c r="P933" t="b">
        <f>'Completed Species'!B933=B933</f>
        <v>1</v>
      </c>
      <c r="Q933" s="27">
        <f t="shared" si="14"/>
        <v>0</v>
      </c>
    </row>
    <row r="934" spans="1:17" x14ac:dyDescent="0.25">
      <c r="A934">
        <v>933</v>
      </c>
      <c r="B934" t="s">
        <v>10708</v>
      </c>
      <c r="C934">
        <v>82</v>
      </c>
      <c r="D934">
        <v>48</v>
      </c>
      <c r="E934">
        <v>85</v>
      </c>
      <c r="F934">
        <v>90</v>
      </c>
      <c r="G934">
        <v>105</v>
      </c>
      <c r="H934">
        <v>90</v>
      </c>
      <c r="I934">
        <v>500</v>
      </c>
      <c r="J934" t="s">
        <v>7278</v>
      </c>
      <c r="K934" t="s">
        <v>7336</v>
      </c>
      <c r="L934" t="s">
        <v>7347</v>
      </c>
      <c r="M934" t="s">
        <v>8444</v>
      </c>
      <c r="N934" t="s">
        <v>8889</v>
      </c>
      <c r="P934" t="b">
        <f>'Completed Species'!B934=B934</f>
        <v>1</v>
      </c>
      <c r="Q934" s="27">
        <f t="shared" si="14"/>
        <v>0</v>
      </c>
    </row>
    <row r="935" spans="1:17" x14ac:dyDescent="0.25">
      <c r="A935">
        <v>934</v>
      </c>
      <c r="B935" t="s">
        <v>10714</v>
      </c>
      <c r="C935">
        <v>60</v>
      </c>
      <c r="D935">
        <v>60</v>
      </c>
      <c r="E935">
        <v>70</v>
      </c>
      <c r="F935">
        <v>55</v>
      </c>
      <c r="G935">
        <v>35</v>
      </c>
      <c r="H935">
        <v>50</v>
      </c>
      <c r="I935">
        <v>330</v>
      </c>
      <c r="J935" t="s">
        <v>7319</v>
      </c>
      <c r="K935" t="s">
        <v>7272</v>
      </c>
      <c r="L935" t="s">
        <v>8457</v>
      </c>
      <c r="M935" t="s">
        <v>7463</v>
      </c>
      <c r="N935" t="s">
        <v>7423</v>
      </c>
      <c r="P935" t="b">
        <f>'Completed Species'!B935=B935</f>
        <v>1</v>
      </c>
      <c r="Q935" s="27">
        <f t="shared" si="14"/>
        <v>0</v>
      </c>
    </row>
    <row r="936" spans="1:17" x14ac:dyDescent="0.25">
      <c r="A936">
        <v>935</v>
      </c>
      <c r="B936" t="s">
        <v>10715</v>
      </c>
      <c r="C936">
        <v>95</v>
      </c>
      <c r="D936">
        <v>85</v>
      </c>
      <c r="E936">
        <v>95</v>
      </c>
      <c r="F936">
        <v>85</v>
      </c>
      <c r="G936">
        <v>60</v>
      </c>
      <c r="H936">
        <v>80</v>
      </c>
      <c r="I936">
        <v>500</v>
      </c>
      <c r="J936" t="s">
        <v>7319</v>
      </c>
      <c r="K936" t="s">
        <v>7272</v>
      </c>
      <c r="L936" t="s">
        <v>8457</v>
      </c>
      <c r="M936" t="s">
        <v>7463</v>
      </c>
      <c r="N936" t="s">
        <v>7423</v>
      </c>
      <c r="P936" t="b">
        <f>'Completed Species'!B936=B936</f>
        <v>1</v>
      </c>
      <c r="Q936" s="27">
        <f t="shared" si="14"/>
        <v>0</v>
      </c>
    </row>
    <row r="937" spans="1:17" x14ac:dyDescent="0.25">
      <c r="A937">
        <v>936</v>
      </c>
      <c r="B937" t="s">
        <v>10716</v>
      </c>
      <c r="C937">
        <v>115</v>
      </c>
      <c r="D937">
        <v>105</v>
      </c>
      <c r="E937">
        <v>105</v>
      </c>
      <c r="F937">
        <v>60</v>
      </c>
      <c r="G937">
        <v>65</v>
      </c>
      <c r="H937">
        <v>100</v>
      </c>
      <c r="I937">
        <v>550</v>
      </c>
      <c r="J937" t="s">
        <v>7319</v>
      </c>
      <c r="K937" t="s">
        <v>7272</v>
      </c>
      <c r="L937" t="s">
        <v>8457</v>
      </c>
      <c r="M937" t="s">
        <v>7463</v>
      </c>
      <c r="N937" t="s">
        <v>7423</v>
      </c>
      <c r="P937" t="b">
        <f>'Completed Species'!B937=B937</f>
        <v>1</v>
      </c>
      <c r="Q937" s="27">
        <f t="shared" si="14"/>
        <v>0</v>
      </c>
    </row>
    <row r="938" spans="1:17" x14ac:dyDescent="0.25">
      <c r="A938">
        <v>937</v>
      </c>
      <c r="B938" t="s">
        <v>10722</v>
      </c>
      <c r="C938">
        <v>58</v>
      </c>
      <c r="D938">
        <v>105</v>
      </c>
      <c r="E938">
        <v>80</v>
      </c>
      <c r="F938">
        <v>105</v>
      </c>
      <c r="G938">
        <v>50</v>
      </c>
      <c r="H938">
        <v>85</v>
      </c>
      <c r="I938">
        <v>483</v>
      </c>
      <c r="J938" t="s">
        <v>7296</v>
      </c>
      <c r="K938" t="s">
        <v>7288</v>
      </c>
      <c r="L938" t="s">
        <v>8235</v>
      </c>
      <c r="M938" t="s">
        <v>8883</v>
      </c>
      <c r="N938" t="s">
        <v>10309</v>
      </c>
      <c r="P938" t="b">
        <f>'Completed Species'!B938=B938</f>
        <v>1</v>
      </c>
      <c r="Q938" s="27">
        <f t="shared" si="14"/>
        <v>0</v>
      </c>
    </row>
    <row r="939" spans="1:17" x14ac:dyDescent="0.25">
      <c r="A939">
        <v>938</v>
      </c>
      <c r="B939" t="s">
        <v>10725</v>
      </c>
      <c r="C939">
        <v>70</v>
      </c>
      <c r="D939">
        <v>75</v>
      </c>
      <c r="E939">
        <v>65</v>
      </c>
      <c r="F939">
        <v>80</v>
      </c>
      <c r="G939">
        <v>75</v>
      </c>
      <c r="H939">
        <v>65</v>
      </c>
      <c r="I939">
        <v>430</v>
      </c>
      <c r="J939" t="s">
        <v>7336</v>
      </c>
      <c r="K939" t="s">
        <v>7296</v>
      </c>
      <c r="L939" t="s">
        <v>7303</v>
      </c>
      <c r="M939" t="s">
        <v>10299</v>
      </c>
      <c r="N939" t="s">
        <v>8434</v>
      </c>
      <c r="P939" t="b">
        <f>'Completed Species'!B939=B939</f>
        <v>1</v>
      </c>
      <c r="Q939" s="27">
        <f t="shared" si="14"/>
        <v>0</v>
      </c>
    </row>
    <row r="940" spans="1:17" x14ac:dyDescent="0.25">
      <c r="A940">
        <v>939</v>
      </c>
      <c r="B940" t="s">
        <v>10726</v>
      </c>
      <c r="C940">
        <v>80</v>
      </c>
      <c r="D940">
        <v>105</v>
      </c>
      <c r="E940">
        <v>60</v>
      </c>
      <c r="F940">
        <v>100</v>
      </c>
      <c r="G940">
        <v>105</v>
      </c>
      <c r="H940">
        <v>60</v>
      </c>
      <c r="I940">
        <v>510</v>
      </c>
      <c r="J940" t="s">
        <v>7336</v>
      </c>
      <c r="K940" t="s">
        <v>7308</v>
      </c>
      <c r="L940" t="s">
        <v>8877</v>
      </c>
      <c r="M940" t="s">
        <v>10299</v>
      </c>
      <c r="N940" t="s">
        <v>8485</v>
      </c>
      <c r="P940" t="b">
        <f>'Completed Species'!B940=B940</f>
        <v>1</v>
      </c>
      <c r="Q940" s="27">
        <f t="shared" si="14"/>
        <v>0</v>
      </c>
    </row>
    <row r="941" spans="1:17" x14ac:dyDescent="0.25">
      <c r="A941">
        <v>940</v>
      </c>
      <c r="B941" t="s">
        <v>10727</v>
      </c>
      <c r="C941">
        <v>79</v>
      </c>
      <c r="D941">
        <v>100</v>
      </c>
      <c r="E941">
        <v>65</v>
      </c>
      <c r="F941">
        <v>101</v>
      </c>
      <c r="G941">
        <v>100</v>
      </c>
      <c r="H941">
        <v>65</v>
      </c>
      <c r="I941">
        <v>510</v>
      </c>
      <c r="J941" t="s">
        <v>7296</v>
      </c>
      <c r="K941" t="s">
        <v>7308</v>
      </c>
      <c r="L941" t="s">
        <v>14448</v>
      </c>
      <c r="M941" t="s">
        <v>8878</v>
      </c>
      <c r="N941" t="s">
        <v>9776</v>
      </c>
      <c r="P941" t="b">
        <f>'Completed Species'!B941=B941</f>
        <v>1</v>
      </c>
      <c r="Q941" s="27">
        <f t="shared" si="14"/>
        <v>0</v>
      </c>
    </row>
    <row r="942" spans="1:17" x14ac:dyDescent="0.25">
      <c r="A942">
        <v>941</v>
      </c>
      <c r="B942" t="s">
        <v>10733</v>
      </c>
      <c r="C942">
        <v>85</v>
      </c>
      <c r="D942">
        <v>57</v>
      </c>
      <c r="E942">
        <v>76</v>
      </c>
      <c r="F942">
        <v>85</v>
      </c>
      <c r="G942">
        <v>105</v>
      </c>
      <c r="H942">
        <v>76</v>
      </c>
      <c r="I942">
        <v>484</v>
      </c>
      <c r="J942" t="s">
        <v>7278</v>
      </c>
      <c r="K942" t="s">
        <v>7282</v>
      </c>
      <c r="L942" t="s">
        <v>7370</v>
      </c>
      <c r="M942" t="s">
        <v>8479</v>
      </c>
      <c r="N942" t="s">
        <v>7402</v>
      </c>
      <c r="P942" t="b">
        <f>'Completed Species'!B942=B942</f>
        <v>1</v>
      </c>
      <c r="Q942" s="27">
        <f t="shared" si="14"/>
        <v>0</v>
      </c>
    </row>
    <row r="943" spans="1:17" x14ac:dyDescent="0.25">
      <c r="A943">
        <v>942</v>
      </c>
      <c r="B943" t="s">
        <v>10735</v>
      </c>
      <c r="C943">
        <v>25</v>
      </c>
      <c r="D943">
        <v>130</v>
      </c>
      <c r="E943">
        <v>10</v>
      </c>
      <c r="F943">
        <v>200</v>
      </c>
      <c r="G943">
        <v>130</v>
      </c>
      <c r="H943">
        <v>10</v>
      </c>
      <c r="I943">
        <v>505</v>
      </c>
      <c r="J943" t="s">
        <v>7313</v>
      </c>
      <c r="K943" t="s">
        <v>7306</v>
      </c>
      <c r="L943" t="s">
        <v>7316</v>
      </c>
      <c r="M943" t="s">
        <v>7425</v>
      </c>
      <c r="N943" t="s">
        <v>8465</v>
      </c>
      <c r="P943" t="b">
        <f>'Completed Species'!B943=B943</f>
        <v>1</v>
      </c>
      <c r="Q943" s="27">
        <f t="shared" si="14"/>
        <v>0</v>
      </c>
    </row>
    <row r="944" spans="1:17" x14ac:dyDescent="0.25">
      <c r="A944">
        <v>943</v>
      </c>
      <c r="B944" t="s">
        <v>10737</v>
      </c>
      <c r="C944">
        <v>50</v>
      </c>
      <c r="D944">
        <v>60</v>
      </c>
      <c r="E944">
        <v>45</v>
      </c>
      <c r="F944">
        <v>75</v>
      </c>
      <c r="G944">
        <v>30</v>
      </c>
      <c r="H944">
        <v>45</v>
      </c>
      <c r="I944">
        <v>305</v>
      </c>
      <c r="J944" t="s">
        <v>7319</v>
      </c>
      <c r="K944" t="s">
        <v>7368</v>
      </c>
      <c r="L944" t="s">
        <v>7404</v>
      </c>
      <c r="M944" t="s">
        <v>7389</v>
      </c>
      <c r="N944" t="s">
        <v>8454</v>
      </c>
      <c r="P944" t="b">
        <f>'Completed Species'!B944=B944</f>
        <v>1</v>
      </c>
      <c r="Q944" s="27">
        <f t="shared" si="14"/>
        <v>0</v>
      </c>
    </row>
    <row r="945" spans="1:17" x14ac:dyDescent="0.25">
      <c r="A945">
        <v>944</v>
      </c>
      <c r="B945" t="s">
        <v>10738</v>
      </c>
      <c r="C945">
        <v>74</v>
      </c>
      <c r="D945">
        <v>95</v>
      </c>
      <c r="E945">
        <v>70</v>
      </c>
      <c r="F945">
        <v>111</v>
      </c>
      <c r="G945">
        <v>45</v>
      </c>
      <c r="H945">
        <v>75</v>
      </c>
      <c r="I945">
        <v>470</v>
      </c>
      <c r="J945" t="s">
        <v>7319</v>
      </c>
      <c r="K945" t="s">
        <v>7368</v>
      </c>
      <c r="L945" t="s">
        <v>7404</v>
      </c>
      <c r="M945" t="s">
        <v>7475</v>
      </c>
      <c r="N945" t="s">
        <v>8454</v>
      </c>
      <c r="P945" t="b">
        <f>'Completed Species'!B945=B945</f>
        <v>1</v>
      </c>
      <c r="Q945" s="27">
        <f t="shared" si="14"/>
        <v>0</v>
      </c>
    </row>
    <row r="946" spans="1:17" x14ac:dyDescent="0.25">
      <c r="A946">
        <v>945</v>
      </c>
      <c r="B946" t="s">
        <v>10748</v>
      </c>
      <c r="C946">
        <v>90</v>
      </c>
      <c r="D946">
        <v>60</v>
      </c>
      <c r="E946">
        <v>80</v>
      </c>
      <c r="F946">
        <v>60</v>
      </c>
      <c r="G946">
        <v>110</v>
      </c>
      <c r="H946">
        <v>90</v>
      </c>
      <c r="I946">
        <v>490</v>
      </c>
      <c r="J946" t="s">
        <v>7313</v>
      </c>
      <c r="K946" t="s">
        <v>7336</v>
      </c>
      <c r="L946" t="s">
        <v>8915</v>
      </c>
      <c r="M946" t="s">
        <v>7413</v>
      </c>
      <c r="N946" t="s">
        <v>10284</v>
      </c>
      <c r="P946" t="b">
        <f>'Completed Species'!B946=B946</f>
        <v>1</v>
      </c>
      <c r="Q946" s="27">
        <f t="shared" si="14"/>
        <v>0</v>
      </c>
    </row>
    <row r="947" spans="1:17" x14ac:dyDescent="0.25">
      <c r="A947">
        <v>946</v>
      </c>
      <c r="B947" t="s">
        <v>10750</v>
      </c>
      <c r="C947">
        <v>110</v>
      </c>
      <c r="D947">
        <v>110</v>
      </c>
      <c r="E947">
        <v>80</v>
      </c>
      <c r="F947">
        <v>90</v>
      </c>
      <c r="G947">
        <v>40</v>
      </c>
      <c r="H947">
        <v>60</v>
      </c>
      <c r="I947">
        <v>490</v>
      </c>
      <c r="J947" t="s">
        <v>7313</v>
      </c>
      <c r="K947" t="s">
        <v>7263</v>
      </c>
      <c r="L947" t="s">
        <v>7421</v>
      </c>
      <c r="M947" t="s">
        <v>7406</v>
      </c>
      <c r="N947" t="s">
        <v>8504</v>
      </c>
      <c r="P947" t="b">
        <f>'Completed Species'!B947=B947</f>
        <v>1</v>
      </c>
      <c r="Q947" s="27">
        <f t="shared" si="14"/>
        <v>0</v>
      </c>
    </row>
    <row r="948" spans="1:17" x14ac:dyDescent="0.25">
      <c r="A948">
        <v>947</v>
      </c>
      <c r="B948" t="s">
        <v>10752</v>
      </c>
      <c r="C948">
        <v>78</v>
      </c>
      <c r="D948">
        <v>30</v>
      </c>
      <c r="E948">
        <v>65</v>
      </c>
      <c r="F948">
        <v>33</v>
      </c>
      <c r="G948">
        <v>68</v>
      </c>
      <c r="H948">
        <v>60</v>
      </c>
      <c r="I948">
        <v>334</v>
      </c>
      <c r="J948" t="s">
        <v>7313</v>
      </c>
      <c r="K948" t="s">
        <v>7317</v>
      </c>
      <c r="L948" t="s">
        <v>7280</v>
      </c>
      <c r="M948" t="s">
        <v>14446</v>
      </c>
      <c r="N948" t="s">
        <v>7274</v>
      </c>
      <c r="P948" t="b">
        <f>'Completed Species'!B948=B948</f>
        <v>1</v>
      </c>
      <c r="Q948" s="27">
        <f t="shared" si="14"/>
        <v>0</v>
      </c>
    </row>
    <row r="949" spans="1:17" x14ac:dyDescent="0.25">
      <c r="A949">
        <v>948</v>
      </c>
      <c r="B949" t="s">
        <v>10753</v>
      </c>
      <c r="C949">
        <v>100</v>
      </c>
      <c r="D949">
        <v>63</v>
      </c>
      <c r="E949">
        <v>90</v>
      </c>
      <c r="F949">
        <v>73</v>
      </c>
      <c r="G949">
        <v>105</v>
      </c>
      <c r="H949">
        <v>90</v>
      </c>
      <c r="I949">
        <v>521</v>
      </c>
      <c r="J949" t="s">
        <v>7313</v>
      </c>
      <c r="K949" t="s">
        <v>7317</v>
      </c>
      <c r="L949" t="s">
        <v>7280</v>
      </c>
      <c r="M949" t="s">
        <v>14446</v>
      </c>
      <c r="N949" t="s">
        <v>7274</v>
      </c>
      <c r="P949" t="b">
        <f>'Completed Species'!B949=B949</f>
        <v>1</v>
      </c>
      <c r="Q949" s="27">
        <f t="shared" si="14"/>
        <v>0</v>
      </c>
    </row>
    <row r="950" spans="1:17" x14ac:dyDescent="0.25">
      <c r="A950">
        <v>949</v>
      </c>
      <c r="B950" t="s">
        <v>10758</v>
      </c>
      <c r="C950">
        <v>90</v>
      </c>
      <c r="D950">
        <v>110</v>
      </c>
      <c r="E950">
        <v>80</v>
      </c>
      <c r="F950">
        <v>85</v>
      </c>
      <c r="G950">
        <v>55</v>
      </c>
      <c r="H950">
        <v>80</v>
      </c>
      <c r="I950">
        <v>500</v>
      </c>
      <c r="J950" t="s">
        <v>7282</v>
      </c>
      <c r="K950" t="s">
        <v>7306</v>
      </c>
      <c r="L950" t="s">
        <v>12758</v>
      </c>
      <c r="M950" t="s">
        <v>8889</v>
      </c>
      <c r="N950" t="s">
        <v>7362</v>
      </c>
      <c r="P950" t="b">
        <f>'Completed Species'!B950=B950</f>
        <v>1</v>
      </c>
      <c r="Q950" s="27">
        <f t="shared" si="14"/>
        <v>0</v>
      </c>
    </row>
    <row r="951" spans="1:17" x14ac:dyDescent="0.25">
      <c r="A951">
        <v>950</v>
      </c>
      <c r="B951" t="s">
        <v>10759</v>
      </c>
      <c r="C951">
        <v>90</v>
      </c>
      <c r="D951">
        <v>55</v>
      </c>
      <c r="E951">
        <v>80</v>
      </c>
      <c r="F951">
        <v>85</v>
      </c>
      <c r="G951">
        <v>110</v>
      </c>
      <c r="H951">
        <v>80</v>
      </c>
      <c r="I951">
        <v>500</v>
      </c>
      <c r="J951" t="s">
        <v>7282</v>
      </c>
      <c r="K951" t="s">
        <v>7306</v>
      </c>
      <c r="L951" t="s">
        <v>7343</v>
      </c>
      <c r="M951" t="s">
        <v>8889</v>
      </c>
      <c r="N951" t="s">
        <v>7362</v>
      </c>
      <c r="P951" t="b">
        <f>'Completed Species'!B951=B951</f>
        <v>1</v>
      </c>
      <c r="Q951" s="27">
        <f t="shared" si="14"/>
        <v>0</v>
      </c>
    </row>
    <row r="952" spans="1:17" x14ac:dyDescent="0.25">
      <c r="A952">
        <v>951</v>
      </c>
      <c r="B952" t="s">
        <v>10760</v>
      </c>
      <c r="C952">
        <v>50</v>
      </c>
      <c r="D952">
        <v>20</v>
      </c>
      <c r="E952">
        <v>45</v>
      </c>
      <c r="F952">
        <v>65</v>
      </c>
      <c r="G952">
        <v>60</v>
      </c>
      <c r="H952">
        <v>65</v>
      </c>
      <c r="I952">
        <v>305</v>
      </c>
      <c r="J952" t="s">
        <v>7317</v>
      </c>
      <c r="K952" t="s">
        <v>7329</v>
      </c>
      <c r="L952" t="s">
        <v>8459</v>
      </c>
      <c r="M952" t="s">
        <v>8489</v>
      </c>
      <c r="N952" t="s">
        <v>7349</v>
      </c>
      <c r="P952" t="b">
        <f>'Completed Species'!B952=B952</f>
        <v>1</v>
      </c>
      <c r="Q952" s="27">
        <f t="shared" si="14"/>
        <v>0</v>
      </c>
    </row>
    <row r="953" spans="1:17" x14ac:dyDescent="0.25">
      <c r="A953">
        <v>952</v>
      </c>
      <c r="B953" t="s">
        <v>10761</v>
      </c>
      <c r="C953">
        <v>90</v>
      </c>
      <c r="D953">
        <v>50</v>
      </c>
      <c r="E953">
        <v>50</v>
      </c>
      <c r="F953">
        <v>95</v>
      </c>
      <c r="G953">
        <v>120</v>
      </c>
      <c r="H953">
        <v>90</v>
      </c>
      <c r="I953">
        <v>495</v>
      </c>
      <c r="J953" t="s">
        <v>7317</v>
      </c>
      <c r="K953" t="s">
        <v>7329</v>
      </c>
      <c r="L953" t="s">
        <v>8459</v>
      </c>
      <c r="M953" t="s">
        <v>8489</v>
      </c>
      <c r="N953" t="s">
        <v>7349</v>
      </c>
      <c r="P953" t="b">
        <f>'Completed Species'!B953=B953</f>
        <v>1</v>
      </c>
      <c r="Q953" s="27">
        <f t="shared" si="14"/>
        <v>0</v>
      </c>
    </row>
    <row r="954" spans="1:17" x14ac:dyDescent="0.25">
      <c r="A954">
        <v>953</v>
      </c>
      <c r="B954" t="s">
        <v>10762</v>
      </c>
      <c r="C954">
        <v>60</v>
      </c>
      <c r="D954">
        <v>80</v>
      </c>
      <c r="E954">
        <v>60</v>
      </c>
      <c r="F954">
        <v>30</v>
      </c>
      <c r="G954">
        <v>35</v>
      </c>
      <c r="H954">
        <v>35</v>
      </c>
      <c r="I954">
        <v>300</v>
      </c>
      <c r="J954" t="s">
        <v>7279</v>
      </c>
      <c r="K954" t="s">
        <v>7315</v>
      </c>
      <c r="L954" t="s">
        <v>10266</v>
      </c>
      <c r="M954" t="s">
        <v>7350</v>
      </c>
      <c r="N954" t="s">
        <v>7341</v>
      </c>
      <c r="P954" t="b">
        <f>'Completed Species'!B954=B954</f>
        <v>1</v>
      </c>
      <c r="Q954" s="27">
        <f t="shared" si="14"/>
        <v>0</v>
      </c>
    </row>
    <row r="955" spans="1:17" x14ac:dyDescent="0.25">
      <c r="A955">
        <v>954</v>
      </c>
      <c r="B955" t="s">
        <v>10763</v>
      </c>
      <c r="C955">
        <v>100</v>
      </c>
      <c r="D955">
        <v>120</v>
      </c>
      <c r="E955">
        <v>105</v>
      </c>
      <c r="F955">
        <v>45</v>
      </c>
      <c r="G955">
        <v>40</v>
      </c>
      <c r="H955">
        <v>40</v>
      </c>
      <c r="I955">
        <v>450</v>
      </c>
      <c r="J955" t="s">
        <v>7279</v>
      </c>
      <c r="K955" t="s">
        <v>7315</v>
      </c>
      <c r="L955" t="s">
        <v>10266</v>
      </c>
      <c r="M955" t="s">
        <v>7350</v>
      </c>
      <c r="N955" t="s">
        <v>7341</v>
      </c>
      <c r="P955" t="b">
        <f>'Completed Species'!B955=B955</f>
        <v>1</v>
      </c>
      <c r="Q955" s="27">
        <f t="shared" si="14"/>
        <v>0</v>
      </c>
    </row>
    <row r="956" spans="1:17" x14ac:dyDescent="0.25">
      <c r="A956">
        <v>955</v>
      </c>
      <c r="B956" t="s">
        <v>10766</v>
      </c>
      <c r="C956">
        <v>60</v>
      </c>
      <c r="D956">
        <v>54</v>
      </c>
      <c r="E956">
        <v>60</v>
      </c>
      <c r="F956">
        <v>44</v>
      </c>
      <c r="G956">
        <v>33</v>
      </c>
      <c r="H956">
        <v>33</v>
      </c>
      <c r="I956">
        <v>284</v>
      </c>
      <c r="J956" t="s">
        <v>7273</v>
      </c>
      <c r="K956" t="s">
        <v>7278</v>
      </c>
      <c r="L956" t="s">
        <v>7334</v>
      </c>
      <c r="M956" t="s">
        <v>7360</v>
      </c>
      <c r="N956" t="s">
        <v>7275</v>
      </c>
      <c r="P956" t="b">
        <f>'Completed Species'!B956=B956</f>
        <v>1</v>
      </c>
      <c r="Q956" s="27">
        <f t="shared" si="14"/>
        <v>0</v>
      </c>
    </row>
    <row r="957" spans="1:17" x14ac:dyDescent="0.25">
      <c r="A957">
        <v>956</v>
      </c>
      <c r="B957" t="s">
        <v>10767</v>
      </c>
      <c r="C957">
        <v>90</v>
      </c>
      <c r="D957">
        <v>90</v>
      </c>
      <c r="E957">
        <v>100</v>
      </c>
      <c r="F957">
        <v>74</v>
      </c>
      <c r="G957">
        <v>43</v>
      </c>
      <c r="H957">
        <v>88</v>
      </c>
      <c r="I957">
        <v>485</v>
      </c>
      <c r="J957" t="s">
        <v>7273</v>
      </c>
      <c r="K957" t="s">
        <v>7278</v>
      </c>
      <c r="L957" t="s">
        <v>7334</v>
      </c>
      <c r="M957" t="s">
        <v>7360</v>
      </c>
      <c r="N957" t="s">
        <v>7275</v>
      </c>
      <c r="P957" t="b">
        <f>'Completed Species'!B957=B957</f>
        <v>1</v>
      </c>
      <c r="Q957" s="27">
        <f t="shared" si="14"/>
        <v>0</v>
      </c>
    </row>
    <row r="958" spans="1:17" x14ac:dyDescent="0.25">
      <c r="A958">
        <v>957</v>
      </c>
      <c r="B958" t="s">
        <v>10794</v>
      </c>
      <c r="C958">
        <v>56</v>
      </c>
      <c r="D958">
        <v>60</v>
      </c>
      <c r="E958">
        <v>48</v>
      </c>
      <c r="F958">
        <v>97</v>
      </c>
      <c r="G958">
        <v>32</v>
      </c>
      <c r="H958">
        <v>47</v>
      </c>
      <c r="I958">
        <v>340</v>
      </c>
      <c r="J958" t="s">
        <v>7266</v>
      </c>
      <c r="L958" t="s">
        <v>14447</v>
      </c>
      <c r="M958" t="s">
        <v>7330</v>
      </c>
      <c r="N958" t="s">
        <v>8472</v>
      </c>
      <c r="P958" t="b">
        <f>'Completed Species'!B958=B958</f>
        <v>1</v>
      </c>
      <c r="Q958" s="27">
        <f t="shared" si="14"/>
        <v>0</v>
      </c>
    </row>
    <row r="959" spans="1:17" x14ac:dyDescent="0.25">
      <c r="A959">
        <v>958</v>
      </c>
      <c r="B959" t="s">
        <v>10795</v>
      </c>
      <c r="C959">
        <v>93</v>
      </c>
      <c r="D959">
        <v>100</v>
      </c>
      <c r="E959">
        <v>82</v>
      </c>
      <c r="F959">
        <v>123</v>
      </c>
      <c r="G959">
        <v>40</v>
      </c>
      <c r="H959">
        <v>96</v>
      </c>
      <c r="I959">
        <v>534</v>
      </c>
      <c r="J959" t="s">
        <v>7266</v>
      </c>
      <c r="L959" t="s">
        <v>14447</v>
      </c>
      <c r="M959" t="s">
        <v>7330</v>
      </c>
      <c r="N959" t="s">
        <v>8472</v>
      </c>
      <c r="P959" t="b">
        <f>'Completed Species'!B959=B959</f>
        <v>1</v>
      </c>
      <c r="Q959" s="27">
        <f t="shared" si="14"/>
        <v>0</v>
      </c>
    </row>
    <row r="960" spans="1:17" x14ac:dyDescent="0.25">
      <c r="A960">
        <v>959</v>
      </c>
      <c r="B960" t="s">
        <v>10796</v>
      </c>
      <c r="C960">
        <v>82</v>
      </c>
      <c r="D960">
        <v>58</v>
      </c>
      <c r="E960">
        <v>70</v>
      </c>
      <c r="F960">
        <v>87</v>
      </c>
      <c r="G960">
        <v>103</v>
      </c>
      <c r="H960">
        <v>90</v>
      </c>
      <c r="I960">
        <v>490</v>
      </c>
      <c r="J960" t="s">
        <v>7308</v>
      </c>
      <c r="K960" t="s">
        <v>7266</v>
      </c>
      <c r="L960" t="s">
        <v>9780</v>
      </c>
      <c r="M960" t="s">
        <v>10309</v>
      </c>
      <c r="N960" t="s">
        <v>7400</v>
      </c>
      <c r="P960" t="b">
        <f>'Completed Species'!B960=B960</f>
        <v>1</v>
      </c>
      <c r="Q960" s="27">
        <f t="shared" si="14"/>
        <v>0</v>
      </c>
    </row>
    <row r="961" spans="1:17" x14ac:dyDescent="0.25">
      <c r="A961">
        <v>960</v>
      </c>
      <c r="B961" t="s">
        <v>10797</v>
      </c>
      <c r="C961">
        <v>70</v>
      </c>
      <c r="D961">
        <v>105</v>
      </c>
      <c r="E961">
        <v>95</v>
      </c>
      <c r="F961">
        <v>95</v>
      </c>
      <c r="G961">
        <v>60</v>
      </c>
      <c r="H961">
        <v>55</v>
      </c>
      <c r="I961">
        <v>480</v>
      </c>
      <c r="J961" t="s">
        <v>7319</v>
      </c>
      <c r="K961" t="s">
        <v>7272</v>
      </c>
      <c r="L961" t="s">
        <v>7418</v>
      </c>
      <c r="M961" t="s">
        <v>7342</v>
      </c>
      <c r="N961" t="s">
        <v>9778</v>
      </c>
      <c r="P961" t="b">
        <f>'Completed Species'!B961=B961</f>
        <v>1</v>
      </c>
      <c r="Q961" s="27">
        <f t="shared" si="14"/>
        <v>0</v>
      </c>
    </row>
    <row r="962" spans="1:17" x14ac:dyDescent="0.25">
      <c r="A962">
        <v>961</v>
      </c>
      <c r="B962" t="s">
        <v>10803</v>
      </c>
      <c r="C962">
        <v>40</v>
      </c>
      <c r="D962">
        <v>29</v>
      </c>
      <c r="E962">
        <v>35</v>
      </c>
      <c r="F962">
        <v>36</v>
      </c>
      <c r="G962">
        <v>29</v>
      </c>
      <c r="H962">
        <v>55</v>
      </c>
      <c r="I962">
        <v>224</v>
      </c>
      <c r="J962" t="s">
        <v>7336</v>
      </c>
      <c r="K962" t="s">
        <v>7306</v>
      </c>
      <c r="L962" t="s">
        <v>7467</v>
      </c>
      <c r="M962" t="s">
        <v>7364</v>
      </c>
      <c r="N962" t="s">
        <v>8480</v>
      </c>
      <c r="P962" t="b">
        <f>'Completed Species'!B962=B962</f>
        <v>1</v>
      </c>
      <c r="Q962" s="27">
        <f t="shared" si="14"/>
        <v>0</v>
      </c>
    </row>
    <row r="963" spans="1:17" x14ac:dyDescent="0.25">
      <c r="A963">
        <v>962</v>
      </c>
      <c r="B963" t="s">
        <v>10804</v>
      </c>
      <c r="C963">
        <v>80</v>
      </c>
      <c r="D963">
        <v>99</v>
      </c>
      <c r="E963">
        <v>105</v>
      </c>
      <c r="F963">
        <v>46</v>
      </c>
      <c r="G963">
        <v>29</v>
      </c>
      <c r="H963">
        <v>65</v>
      </c>
      <c r="I963">
        <v>424</v>
      </c>
      <c r="J963" t="s">
        <v>7336</v>
      </c>
      <c r="K963" t="s">
        <v>7306</v>
      </c>
      <c r="L963" t="s">
        <v>7467</v>
      </c>
      <c r="M963" t="s">
        <v>7364</v>
      </c>
      <c r="N963" t="s">
        <v>8480</v>
      </c>
      <c r="P963" t="b">
        <f>'Completed Species'!B963=B963</f>
        <v>1</v>
      </c>
      <c r="Q963" s="27">
        <f t="shared" ref="Q963:Q1026" si="15">SUM(C963:H963)-I963</f>
        <v>0</v>
      </c>
    </row>
    <row r="964" spans="1:17" x14ac:dyDescent="0.25">
      <c r="A964">
        <v>963</v>
      </c>
      <c r="B964" t="s">
        <v>10805</v>
      </c>
      <c r="C964">
        <v>80</v>
      </c>
      <c r="D964">
        <v>34</v>
      </c>
      <c r="E964">
        <v>40</v>
      </c>
      <c r="F964">
        <v>96</v>
      </c>
      <c r="G964">
        <v>104</v>
      </c>
      <c r="H964">
        <v>70</v>
      </c>
      <c r="I964">
        <v>424</v>
      </c>
      <c r="J964" t="s">
        <v>7336</v>
      </c>
      <c r="K964" t="s">
        <v>7306</v>
      </c>
      <c r="L964" t="s">
        <v>8859</v>
      </c>
      <c r="M964" t="s">
        <v>7370</v>
      </c>
      <c r="N964" t="s">
        <v>7337</v>
      </c>
      <c r="P964" t="b">
        <f>'Completed Species'!B964=B964</f>
        <v>1</v>
      </c>
      <c r="Q964" s="27">
        <f t="shared" si="15"/>
        <v>0</v>
      </c>
    </row>
    <row r="965" spans="1:17" x14ac:dyDescent="0.25">
      <c r="A965">
        <v>964</v>
      </c>
      <c r="B965" t="s">
        <v>10821</v>
      </c>
      <c r="C965">
        <v>40</v>
      </c>
      <c r="D965">
        <v>45</v>
      </c>
      <c r="E965">
        <v>45</v>
      </c>
      <c r="F965">
        <v>65</v>
      </c>
      <c r="G965">
        <v>61</v>
      </c>
      <c r="H965">
        <v>54</v>
      </c>
      <c r="I965">
        <v>310</v>
      </c>
      <c r="J965" t="s">
        <v>7263</v>
      </c>
      <c r="K965" t="s">
        <v>7326</v>
      </c>
      <c r="L965" t="s">
        <v>8508</v>
      </c>
      <c r="M965" t="s">
        <v>7321</v>
      </c>
      <c r="N965" t="s">
        <v>9780</v>
      </c>
      <c r="P965" t="b">
        <f>'Completed Species'!B965=B965</f>
        <v>1</v>
      </c>
      <c r="Q965" s="27">
        <f t="shared" si="15"/>
        <v>0</v>
      </c>
    </row>
    <row r="966" spans="1:17" x14ac:dyDescent="0.25">
      <c r="A966">
        <v>965</v>
      </c>
      <c r="B966" t="s">
        <v>10822</v>
      </c>
      <c r="C966">
        <v>61</v>
      </c>
      <c r="D966">
        <v>60</v>
      </c>
      <c r="E966">
        <v>53</v>
      </c>
      <c r="F966">
        <v>83</v>
      </c>
      <c r="G966">
        <v>80</v>
      </c>
      <c r="H966">
        <v>73</v>
      </c>
      <c r="I966">
        <v>410</v>
      </c>
      <c r="J966" t="s">
        <v>7263</v>
      </c>
      <c r="K966" t="s">
        <v>7326</v>
      </c>
      <c r="L966" t="s">
        <v>8508</v>
      </c>
      <c r="M966" t="s">
        <v>7321</v>
      </c>
      <c r="N966" t="s">
        <v>9780</v>
      </c>
      <c r="P966" t="b">
        <f>'Completed Species'!B966=B966</f>
        <v>1</v>
      </c>
      <c r="Q966" s="27">
        <f t="shared" si="15"/>
        <v>0</v>
      </c>
    </row>
    <row r="967" spans="1:17" x14ac:dyDescent="0.25">
      <c r="A967">
        <v>966</v>
      </c>
      <c r="B967" t="s">
        <v>10823</v>
      </c>
      <c r="C967">
        <v>86</v>
      </c>
      <c r="D967">
        <v>71</v>
      </c>
      <c r="E967">
        <v>75</v>
      </c>
      <c r="F967">
        <v>103</v>
      </c>
      <c r="G967">
        <v>105</v>
      </c>
      <c r="H967">
        <v>90</v>
      </c>
      <c r="I967">
        <v>530</v>
      </c>
      <c r="J967" t="s">
        <v>7263</v>
      </c>
      <c r="K967" t="s">
        <v>7326</v>
      </c>
      <c r="L967" t="s">
        <v>8508</v>
      </c>
      <c r="M967" t="s">
        <v>7321</v>
      </c>
      <c r="N967" t="s">
        <v>9780</v>
      </c>
      <c r="P967" t="b">
        <f>'Completed Species'!B967=B967</f>
        <v>1</v>
      </c>
      <c r="Q967" s="27">
        <f t="shared" si="15"/>
        <v>0</v>
      </c>
    </row>
    <row r="968" spans="1:17" x14ac:dyDescent="0.25">
      <c r="A968">
        <v>967</v>
      </c>
      <c r="B968" t="s">
        <v>10827</v>
      </c>
      <c r="C968">
        <v>85</v>
      </c>
      <c r="D968">
        <v>95</v>
      </c>
      <c r="E968">
        <v>80</v>
      </c>
      <c r="F968">
        <v>60</v>
      </c>
      <c r="G968">
        <v>45</v>
      </c>
      <c r="H968">
        <v>85</v>
      </c>
      <c r="I968">
        <v>450</v>
      </c>
      <c r="J968" t="s">
        <v>7329</v>
      </c>
      <c r="K968" t="s">
        <v>7279</v>
      </c>
      <c r="L968" t="s">
        <v>10059</v>
      </c>
      <c r="M968" t="s">
        <v>7360</v>
      </c>
      <c r="N968" t="s">
        <v>7475</v>
      </c>
      <c r="P968" t="b">
        <f>'Completed Species'!B968=B968</f>
        <v>1</v>
      </c>
      <c r="Q968" s="27">
        <f t="shared" si="15"/>
        <v>0</v>
      </c>
    </row>
    <row r="969" spans="1:17" x14ac:dyDescent="0.25">
      <c r="A969">
        <v>968</v>
      </c>
      <c r="B969" t="s">
        <v>10828</v>
      </c>
      <c r="C969">
        <v>68</v>
      </c>
      <c r="D969">
        <v>75</v>
      </c>
      <c r="E969">
        <v>42</v>
      </c>
      <c r="F969">
        <v>60</v>
      </c>
      <c r="G969">
        <v>45</v>
      </c>
      <c r="H969">
        <v>60</v>
      </c>
      <c r="I969">
        <v>350</v>
      </c>
      <c r="J969" t="s">
        <v>7313</v>
      </c>
      <c r="K969" t="s">
        <v>7290</v>
      </c>
      <c r="L969" t="s">
        <v>7463</v>
      </c>
      <c r="M969" t="s">
        <v>12450</v>
      </c>
      <c r="N969" t="s">
        <v>8427</v>
      </c>
      <c r="P969" t="b">
        <f>'Completed Species'!B969=B969</f>
        <v>1</v>
      </c>
      <c r="Q969" s="27">
        <f t="shared" si="15"/>
        <v>0</v>
      </c>
    </row>
    <row r="970" spans="1:17" x14ac:dyDescent="0.25">
      <c r="A970">
        <v>969</v>
      </c>
      <c r="B970" t="s">
        <v>10829</v>
      </c>
      <c r="C970">
        <v>93</v>
      </c>
      <c r="D970">
        <v>105</v>
      </c>
      <c r="E970">
        <v>75</v>
      </c>
      <c r="F970">
        <v>96</v>
      </c>
      <c r="G970">
        <v>60</v>
      </c>
      <c r="H970">
        <v>96</v>
      </c>
      <c r="I970">
        <v>525</v>
      </c>
      <c r="J970" t="s">
        <v>7313</v>
      </c>
      <c r="K970" t="s">
        <v>7290</v>
      </c>
      <c r="L970" t="s">
        <v>7463</v>
      </c>
      <c r="M970" t="s">
        <v>12450</v>
      </c>
      <c r="N970" t="s">
        <v>8427</v>
      </c>
      <c r="P970" t="b">
        <f>'Completed Species'!B970=B970</f>
        <v>1</v>
      </c>
      <c r="Q970" s="27">
        <f t="shared" si="15"/>
        <v>0</v>
      </c>
    </row>
    <row r="971" spans="1:17" x14ac:dyDescent="0.25">
      <c r="A971">
        <v>970</v>
      </c>
      <c r="B971" t="s">
        <v>10834</v>
      </c>
      <c r="C971">
        <v>85</v>
      </c>
      <c r="D971">
        <v>56</v>
      </c>
      <c r="E971">
        <v>67</v>
      </c>
      <c r="F971">
        <v>80</v>
      </c>
      <c r="G971">
        <v>106</v>
      </c>
      <c r="H971">
        <v>67</v>
      </c>
      <c r="I971">
        <v>461</v>
      </c>
      <c r="J971" t="s">
        <v>7278</v>
      </c>
      <c r="K971" t="s">
        <v>7296</v>
      </c>
      <c r="L971" t="s">
        <v>10309</v>
      </c>
      <c r="M971" t="s">
        <v>9778</v>
      </c>
      <c r="N971" t="s">
        <v>10844</v>
      </c>
      <c r="P971" t="b">
        <f>'Completed Species'!B971=B971</f>
        <v>1</v>
      </c>
      <c r="Q971" s="27">
        <f t="shared" si="15"/>
        <v>0</v>
      </c>
    </row>
    <row r="972" spans="1:17" x14ac:dyDescent="0.25">
      <c r="A972">
        <v>971</v>
      </c>
      <c r="B972" t="s">
        <v>10835</v>
      </c>
      <c r="C972">
        <v>80</v>
      </c>
      <c r="D972">
        <v>55</v>
      </c>
      <c r="E972">
        <v>80</v>
      </c>
      <c r="F972">
        <v>101</v>
      </c>
      <c r="G972">
        <v>105</v>
      </c>
      <c r="H972">
        <v>80</v>
      </c>
      <c r="I972">
        <v>501</v>
      </c>
      <c r="J972" t="s">
        <v>7279</v>
      </c>
      <c r="K972" t="s">
        <v>7278</v>
      </c>
      <c r="L972" t="s">
        <v>7307</v>
      </c>
      <c r="M972" t="s">
        <v>7291</v>
      </c>
      <c r="N972" t="s">
        <v>7439</v>
      </c>
      <c r="P972" t="b">
        <f>'Completed Species'!B972=B972</f>
        <v>1</v>
      </c>
      <c r="Q972" s="27">
        <f t="shared" si="15"/>
        <v>0</v>
      </c>
    </row>
    <row r="973" spans="1:17" x14ac:dyDescent="0.25">
      <c r="A973">
        <v>972</v>
      </c>
      <c r="B973" t="s">
        <v>10838</v>
      </c>
      <c r="C973">
        <v>70</v>
      </c>
      <c r="D973">
        <v>25</v>
      </c>
      <c r="E973">
        <v>45</v>
      </c>
      <c r="F973">
        <v>40</v>
      </c>
      <c r="G973">
        <v>50</v>
      </c>
      <c r="H973">
        <v>45</v>
      </c>
      <c r="I973">
        <v>275</v>
      </c>
      <c r="J973" t="s">
        <v>7279</v>
      </c>
      <c r="K973" t="s">
        <v>7273</v>
      </c>
      <c r="L973" t="s">
        <v>8450</v>
      </c>
      <c r="M973" t="s">
        <v>7478</v>
      </c>
      <c r="N973" t="s">
        <v>7449</v>
      </c>
      <c r="P973" t="b">
        <f>'Completed Species'!B973=B973</f>
        <v>1</v>
      </c>
      <c r="Q973" s="27">
        <f t="shared" si="15"/>
        <v>0</v>
      </c>
    </row>
    <row r="974" spans="1:17" x14ac:dyDescent="0.25">
      <c r="A974">
        <v>973</v>
      </c>
      <c r="B974" t="s">
        <v>10839</v>
      </c>
      <c r="C974">
        <v>115</v>
      </c>
      <c r="D974">
        <v>55</v>
      </c>
      <c r="E974">
        <v>70</v>
      </c>
      <c r="F974">
        <v>80</v>
      </c>
      <c r="G974">
        <v>90</v>
      </c>
      <c r="H974">
        <v>70</v>
      </c>
      <c r="I974">
        <v>480</v>
      </c>
      <c r="J974" t="s">
        <v>7279</v>
      </c>
      <c r="K974" t="s">
        <v>7273</v>
      </c>
      <c r="L974" t="s">
        <v>8450</v>
      </c>
      <c r="M974" t="s">
        <v>7478</v>
      </c>
      <c r="N974" t="s">
        <v>7449</v>
      </c>
      <c r="P974" t="b">
        <f>'Completed Species'!B974=B974</f>
        <v>1</v>
      </c>
      <c r="Q974" s="27">
        <f t="shared" si="15"/>
        <v>0</v>
      </c>
    </row>
    <row r="975" spans="1:17" x14ac:dyDescent="0.25">
      <c r="A975">
        <v>974</v>
      </c>
      <c r="B975" t="s">
        <v>10845</v>
      </c>
      <c r="C975">
        <v>60</v>
      </c>
      <c r="D975">
        <v>30</v>
      </c>
      <c r="E975">
        <v>35</v>
      </c>
      <c r="F975">
        <v>60</v>
      </c>
      <c r="G975">
        <v>70</v>
      </c>
      <c r="H975">
        <v>80</v>
      </c>
      <c r="I975">
        <v>335</v>
      </c>
      <c r="J975" t="s">
        <v>7368</v>
      </c>
      <c r="K975" t="s">
        <v>7336</v>
      </c>
      <c r="L975" t="s">
        <v>10120</v>
      </c>
      <c r="M975" t="s">
        <v>8877</v>
      </c>
      <c r="N975" t="s">
        <v>7343</v>
      </c>
      <c r="P975" t="b">
        <f>'Completed Species'!B975=B975</f>
        <v>1</v>
      </c>
      <c r="Q975" s="27">
        <f t="shared" si="15"/>
        <v>0</v>
      </c>
    </row>
    <row r="976" spans="1:17" x14ac:dyDescent="0.25">
      <c r="A976">
        <v>975</v>
      </c>
      <c r="B976" t="s">
        <v>10846</v>
      </c>
      <c r="C976">
        <v>90</v>
      </c>
      <c r="D976">
        <v>60</v>
      </c>
      <c r="E976">
        <v>75</v>
      </c>
      <c r="F976">
        <v>90</v>
      </c>
      <c r="G976">
        <v>105</v>
      </c>
      <c r="H976">
        <v>95</v>
      </c>
      <c r="I976">
        <v>515</v>
      </c>
      <c r="J976" t="s">
        <v>7368</v>
      </c>
      <c r="K976" t="s">
        <v>7336</v>
      </c>
      <c r="L976" t="s">
        <v>10120</v>
      </c>
      <c r="M976" t="s">
        <v>8877</v>
      </c>
      <c r="N976" t="s">
        <v>7343</v>
      </c>
      <c r="P976" t="b">
        <f>'Completed Species'!B976=B976</f>
        <v>1</v>
      </c>
      <c r="Q976" s="27">
        <f t="shared" si="15"/>
        <v>0</v>
      </c>
    </row>
    <row r="977" spans="1:17" x14ac:dyDescent="0.25">
      <c r="A977">
        <v>976</v>
      </c>
      <c r="B977" t="s">
        <v>10850</v>
      </c>
      <c r="C977">
        <v>79</v>
      </c>
      <c r="D977">
        <v>101</v>
      </c>
      <c r="E977">
        <v>84</v>
      </c>
      <c r="F977">
        <v>100</v>
      </c>
      <c r="G977">
        <v>44</v>
      </c>
      <c r="H977">
        <v>81</v>
      </c>
      <c r="I977">
        <v>489</v>
      </c>
      <c r="J977" t="s">
        <v>7368</v>
      </c>
      <c r="K977" t="s">
        <v>7288</v>
      </c>
      <c r="L977" t="s">
        <v>7433</v>
      </c>
      <c r="M977" t="s">
        <v>7293</v>
      </c>
      <c r="N977" t="s">
        <v>7430</v>
      </c>
      <c r="P977" t="b">
        <f>'Completed Species'!B977=B977</f>
        <v>1</v>
      </c>
      <c r="Q977" s="27">
        <f t="shared" si="15"/>
        <v>0</v>
      </c>
    </row>
    <row r="978" spans="1:17" x14ac:dyDescent="0.25">
      <c r="A978">
        <v>977</v>
      </c>
      <c r="B978" t="s">
        <v>10866</v>
      </c>
      <c r="C978">
        <v>50</v>
      </c>
      <c r="D978">
        <v>72</v>
      </c>
      <c r="E978">
        <v>40</v>
      </c>
      <c r="F978">
        <v>60</v>
      </c>
      <c r="G978">
        <v>42</v>
      </c>
      <c r="H978">
        <v>40</v>
      </c>
      <c r="I978">
        <v>304</v>
      </c>
      <c r="J978" t="s">
        <v>7272</v>
      </c>
      <c r="K978" t="s">
        <v>7282</v>
      </c>
      <c r="L978" t="s">
        <v>7461</v>
      </c>
      <c r="M978" t="s">
        <v>14448</v>
      </c>
      <c r="N978" t="s">
        <v>8440</v>
      </c>
      <c r="P978" t="b">
        <f>'Completed Species'!B978=B978</f>
        <v>1</v>
      </c>
      <c r="Q978" s="27">
        <f t="shared" si="15"/>
        <v>0</v>
      </c>
    </row>
    <row r="979" spans="1:17" x14ac:dyDescent="0.25">
      <c r="A979">
        <v>978</v>
      </c>
      <c r="B979" t="s">
        <v>10867</v>
      </c>
      <c r="C979">
        <v>65</v>
      </c>
      <c r="D979">
        <v>98</v>
      </c>
      <c r="E979">
        <v>85</v>
      </c>
      <c r="F979">
        <v>95</v>
      </c>
      <c r="G979">
        <v>58</v>
      </c>
      <c r="H979">
        <v>85</v>
      </c>
      <c r="I979">
        <v>486</v>
      </c>
      <c r="J979" t="s">
        <v>7272</v>
      </c>
      <c r="K979" t="s">
        <v>7282</v>
      </c>
      <c r="L979" t="s">
        <v>7461</v>
      </c>
      <c r="M979" t="s">
        <v>14448</v>
      </c>
      <c r="N979" t="s">
        <v>8440</v>
      </c>
      <c r="P979" t="b">
        <f>'Completed Species'!B979=B979</f>
        <v>1</v>
      </c>
      <c r="Q979" s="27">
        <f t="shared" si="15"/>
        <v>0</v>
      </c>
    </row>
    <row r="980" spans="1:17" x14ac:dyDescent="0.25">
      <c r="A980">
        <v>979</v>
      </c>
      <c r="B980" t="s">
        <v>10871</v>
      </c>
      <c r="C980">
        <v>55</v>
      </c>
      <c r="D980">
        <v>70</v>
      </c>
      <c r="E980">
        <v>45</v>
      </c>
      <c r="F980">
        <v>55</v>
      </c>
      <c r="G980">
        <v>40</v>
      </c>
      <c r="H980">
        <v>45</v>
      </c>
      <c r="I980">
        <v>310</v>
      </c>
      <c r="J980" t="s">
        <v>7368</v>
      </c>
      <c r="K980" t="s">
        <v>7288</v>
      </c>
      <c r="L980" t="s">
        <v>8477</v>
      </c>
      <c r="M980" t="s">
        <v>10060</v>
      </c>
      <c r="N980" t="s">
        <v>7335</v>
      </c>
      <c r="P980" t="b">
        <f>'Completed Species'!B980=B980</f>
        <v>1</v>
      </c>
      <c r="Q980" s="27">
        <f t="shared" si="15"/>
        <v>0</v>
      </c>
    </row>
    <row r="981" spans="1:17" x14ac:dyDescent="0.25">
      <c r="A981">
        <v>980</v>
      </c>
      <c r="B981" t="s">
        <v>10872</v>
      </c>
      <c r="C981">
        <v>70</v>
      </c>
      <c r="D981">
        <v>90</v>
      </c>
      <c r="E981">
        <v>65</v>
      </c>
      <c r="F981">
        <v>75</v>
      </c>
      <c r="G981">
        <v>50</v>
      </c>
      <c r="H981">
        <v>60</v>
      </c>
      <c r="I981">
        <v>410</v>
      </c>
      <c r="J981" t="s">
        <v>7368</v>
      </c>
      <c r="K981" t="s">
        <v>7288</v>
      </c>
      <c r="L981" t="s">
        <v>8477</v>
      </c>
      <c r="M981" t="s">
        <v>10060</v>
      </c>
      <c r="N981" t="s">
        <v>7335</v>
      </c>
      <c r="P981" t="b">
        <f>'Completed Species'!B981=B981</f>
        <v>1</v>
      </c>
      <c r="Q981" s="27">
        <f t="shared" si="15"/>
        <v>0</v>
      </c>
    </row>
    <row r="982" spans="1:17" x14ac:dyDescent="0.25">
      <c r="A982">
        <v>981</v>
      </c>
      <c r="B982" t="s">
        <v>10873</v>
      </c>
      <c r="C982">
        <v>90</v>
      </c>
      <c r="D982">
        <v>105</v>
      </c>
      <c r="E982">
        <v>75</v>
      </c>
      <c r="F982">
        <v>110</v>
      </c>
      <c r="G982">
        <v>75</v>
      </c>
      <c r="H982">
        <v>75</v>
      </c>
      <c r="I982">
        <v>530</v>
      </c>
      <c r="J982" t="s">
        <v>7368</v>
      </c>
      <c r="K982" t="s">
        <v>7288</v>
      </c>
      <c r="L982" t="s">
        <v>8477</v>
      </c>
      <c r="M982" t="s">
        <v>10060</v>
      </c>
      <c r="N982" t="s">
        <v>7335</v>
      </c>
      <c r="P982" t="b">
        <f>'Completed Species'!B982=B982</f>
        <v>1</v>
      </c>
      <c r="Q982" s="27">
        <f t="shared" si="15"/>
        <v>0</v>
      </c>
    </row>
    <row r="983" spans="1:17" x14ac:dyDescent="0.25">
      <c r="A983">
        <v>982</v>
      </c>
      <c r="B983" t="s">
        <v>10877</v>
      </c>
      <c r="C983">
        <v>74</v>
      </c>
      <c r="D983">
        <v>40</v>
      </c>
      <c r="E983">
        <v>55</v>
      </c>
      <c r="F983">
        <v>25</v>
      </c>
      <c r="G983">
        <v>65</v>
      </c>
      <c r="H983">
        <v>55</v>
      </c>
      <c r="I983">
        <v>314</v>
      </c>
      <c r="J983" t="s">
        <v>7272</v>
      </c>
      <c r="K983" t="s">
        <v>7308</v>
      </c>
      <c r="L983" t="s">
        <v>8451</v>
      </c>
      <c r="M983" t="s">
        <v>7420</v>
      </c>
      <c r="N983" t="s">
        <v>7292</v>
      </c>
      <c r="P983" t="b">
        <f>'Completed Species'!B983=B983</f>
        <v>1</v>
      </c>
      <c r="Q983" s="27">
        <f t="shared" si="15"/>
        <v>0</v>
      </c>
    </row>
    <row r="984" spans="1:17" x14ac:dyDescent="0.25">
      <c r="A984">
        <v>983</v>
      </c>
      <c r="B984" t="s">
        <v>10878</v>
      </c>
      <c r="C984">
        <v>109</v>
      </c>
      <c r="D984">
        <v>50</v>
      </c>
      <c r="E984">
        <v>90</v>
      </c>
      <c r="F984">
        <v>30</v>
      </c>
      <c r="G984">
        <v>100</v>
      </c>
      <c r="H984">
        <v>90</v>
      </c>
      <c r="I984">
        <v>469</v>
      </c>
      <c r="J984" t="s">
        <v>7272</v>
      </c>
      <c r="K984" t="s">
        <v>7308</v>
      </c>
      <c r="L984" t="s">
        <v>8451</v>
      </c>
      <c r="M984" t="s">
        <v>7420</v>
      </c>
      <c r="N984" t="s">
        <v>7292</v>
      </c>
      <c r="P984" t="b">
        <f>'Completed Species'!B984=B984</f>
        <v>1</v>
      </c>
      <c r="Q984" s="27">
        <f t="shared" si="15"/>
        <v>0</v>
      </c>
    </row>
    <row r="985" spans="1:17" x14ac:dyDescent="0.25">
      <c r="A985">
        <v>984</v>
      </c>
      <c r="B985" t="s">
        <v>10884</v>
      </c>
      <c r="C985">
        <v>65</v>
      </c>
      <c r="D985">
        <v>20</v>
      </c>
      <c r="E985">
        <v>50</v>
      </c>
      <c r="F985">
        <v>50</v>
      </c>
      <c r="G985">
        <v>70</v>
      </c>
      <c r="H985">
        <v>45</v>
      </c>
      <c r="I985">
        <v>300</v>
      </c>
      <c r="J985" t="s">
        <v>7306</v>
      </c>
      <c r="K985" t="s">
        <v>7279</v>
      </c>
      <c r="L985" t="s">
        <v>7389</v>
      </c>
      <c r="M985" t="s">
        <v>7448</v>
      </c>
      <c r="N985" t="s">
        <v>8443</v>
      </c>
      <c r="P985" t="b">
        <f>'Completed Species'!B985=B985</f>
        <v>1</v>
      </c>
      <c r="Q985" s="27">
        <f t="shared" si="15"/>
        <v>0</v>
      </c>
    </row>
    <row r="986" spans="1:17" x14ac:dyDescent="0.25">
      <c r="A986">
        <v>985</v>
      </c>
      <c r="B986" t="s">
        <v>10885</v>
      </c>
      <c r="C986">
        <v>85</v>
      </c>
      <c r="D986">
        <v>30</v>
      </c>
      <c r="E986">
        <v>75</v>
      </c>
      <c r="F986">
        <v>60</v>
      </c>
      <c r="G986">
        <v>95</v>
      </c>
      <c r="H986">
        <v>80</v>
      </c>
      <c r="I986">
        <v>425</v>
      </c>
      <c r="J986" t="s">
        <v>7306</v>
      </c>
      <c r="K986" t="s">
        <v>7279</v>
      </c>
      <c r="L986" t="s">
        <v>7389</v>
      </c>
      <c r="M986" t="s">
        <v>7448</v>
      </c>
      <c r="N986" t="s">
        <v>8443</v>
      </c>
      <c r="P986" t="b">
        <f>'Completed Species'!B986=B986</f>
        <v>1</v>
      </c>
      <c r="Q986" s="27">
        <f t="shared" si="15"/>
        <v>0</v>
      </c>
    </row>
    <row r="987" spans="1:17" x14ac:dyDescent="0.25">
      <c r="A987">
        <v>986</v>
      </c>
      <c r="B987" t="s">
        <v>10889</v>
      </c>
      <c r="C987">
        <v>70</v>
      </c>
      <c r="D987">
        <v>20</v>
      </c>
      <c r="E987">
        <v>50</v>
      </c>
      <c r="F987">
        <v>65</v>
      </c>
      <c r="G987">
        <v>65</v>
      </c>
      <c r="H987">
        <v>60</v>
      </c>
      <c r="I987">
        <v>330</v>
      </c>
      <c r="J987" t="s">
        <v>7279</v>
      </c>
      <c r="L987" t="s">
        <v>7437</v>
      </c>
      <c r="M987" t="s">
        <v>8455</v>
      </c>
      <c r="N987" t="s">
        <v>10310</v>
      </c>
      <c r="P987" t="b">
        <f>'Completed Species'!B987=B987</f>
        <v>1</v>
      </c>
      <c r="Q987" s="27">
        <f t="shared" si="15"/>
        <v>0</v>
      </c>
    </row>
    <row r="988" spans="1:17" x14ac:dyDescent="0.25">
      <c r="A988">
        <v>987</v>
      </c>
      <c r="B988" t="s">
        <v>10890</v>
      </c>
      <c r="C988">
        <v>90</v>
      </c>
      <c r="D988">
        <v>40</v>
      </c>
      <c r="E988">
        <v>80</v>
      </c>
      <c r="F988">
        <v>110</v>
      </c>
      <c r="G988">
        <v>100</v>
      </c>
      <c r="H988">
        <v>80</v>
      </c>
      <c r="I988">
        <v>500</v>
      </c>
      <c r="J988" t="s">
        <v>7279</v>
      </c>
      <c r="L988" t="s">
        <v>7437</v>
      </c>
      <c r="M988" t="s">
        <v>8455</v>
      </c>
      <c r="N988" t="s">
        <v>10310</v>
      </c>
      <c r="P988" t="b">
        <f>'Completed Species'!B988=B988</f>
        <v>1</v>
      </c>
      <c r="Q988" s="27">
        <f t="shared" si="15"/>
        <v>0</v>
      </c>
    </row>
    <row r="989" spans="1:17" x14ac:dyDescent="0.25">
      <c r="A989">
        <v>988</v>
      </c>
      <c r="B989" t="s">
        <v>10897</v>
      </c>
      <c r="C989">
        <v>66</v>
      </c>
      <c r="D989">
        <v>65</v>
      </c>
      <c r="E989">
        <v>65</v>
      </c>
      <c r="F989">
        <v>34</v>
      </c>
      <c r="G989">
        <v>35</v>
      </c>
      <c r="H989">
        <v>35</v>
      </c>
      <c r="I989">
        <v>300</v>
      </c>
      <c r="J989" t="s">
        <v>7319</v>
      </c>
      <c r="K989" t="s">
        <v>7326</v>
      </c>
      <c r="L989" t="s">
        <v>7338</v>
      </c>
      <c r="M989" t="s">
        <v>10275</v>
      </c>
      <c r="N989" t="s">
        <v>10262</v>
      </c>
      <c r="P989" t="b">
        <f>'Completed Species'!B989=B989</f>
        <v>1</v>
      </c>
      <c r="Q989" s="27">
        <f t="shared" si="15"/>
        <v>0</v>
      </c>
    </row>
    <row r="990" spans="1:17" x14ac:dyDescent="0.25">
      <c r="A990">
        <v>989</v>
      </c>
      <c r="B990" t="s">
        <v>10896</v>
      </c>
      <c r="C990">
        <v>135</v>
      </c>
      <c r="D990">
        <v>143</v>
      </c>
      <c r="E990">
        <v>103</v>
      </c>
      <c r="F990">
        <v>64</v>
      </c>
      <c r="G990">
        <v>50</v>
      </c>
      <c r="H990">
        <v>105</v>
      </c>
      <c r="I990">
        <v>600</v>
      </c>
      <c r="J990" t="s">
        <v>7319</v>
      </c>
      <c r="K990" t="s">
        <v>7326</v>
      </c>
      <c r="L990" t="s">
        <v>7338</v>
      </c>
      <c r="M990" t="s">
        <v>10275</v>
      </c>
      <c r="N990" t="s">
        <v>10262</v>
      </c>
      <c r="P990" t="b">
        <f>'Completed Species'!B990=B990</f>
        <v>1</v>
      </c>
      <c r="Q990" s="27">
        <f t="shared" si="15"/>
        <v>0</v>
      </c>
    </row>
    <row r="991" spans="1:17" x14ac:dyDescent="0.25">
      <c r="A991">
        <v>990</v>
      </c>
      <c r="B991" t="s">
        <v>10898</v>
      </c>
      <c r="C991">
        <v>78</v>
      </c>
      <c r="D991">
        <v>28</v>
      </c>
      <c r="E991">
        <v>48</v>
      </c>
      <c r="F991">
        <v>62</v>
      </c>
      <c r="G991">
        <v>62</v>
      </c>
      <c r="H991">
        <v>58</v>
      </c>
      <c r="I991">
        <v>336</v>
      </c>
      <c r="J991" t="s">
        <v>7273</v>
      </c>
      <c r="K991" t="s">
        <v>7288</v>
      </c>
      <c r="L991" t="s">
        <v>11128</v>
      </c>
      <c r="P991" t="b">
        <f>'Completed Species'!B991=B991</f>
        <v>1</v>
      </c>
      <c r="Q991" s="27">
        <f t="shared" si="15"/>
        <v>0</v>
      </c>
    </row>
    <row r="992" spans="1:17" x14ac:dyDescent="0.25">
      <c r="A992">
        <v>991</v>
      </c>
      <c r="B992" t="s">
        <v>10904</v>
      </c>
      <c r="C992">
        <v>40</v>
      </c>
      <c r="D992">
        <v>27</v>
      </c>
      <c r="E992">
        <v>47</v>
      </c>
      <c r="F992">
        <v>50</v>
      </c>
      <c r="G992">
        <v>45</v>
      </c>
      <c r="H992">
        <v>47</v>
      </c>
      <c r="I992">
        <v>256</v>
      </c>
      <c r="J992" t="s">
        <v>7329</v>
      </c>
      <c r="K992" t="s">
        <v>7266</v>
      </c>
      <c r="L992" t="s">
        <v>8883</v>
      </c>
      <c r="M992" t="s">
        <v>8859</v>
      </c>
      <c r="N992" t="s">
        <v>10437</v>
      </c>
      <c r="P992" t="b">
        <f>'Completed Species'!B992=B992</f>
        <v>1</v>
      </c>
      <c r="Q992" s="27">
        <f t="shared" si="15"/>
        <v>0</v>
      </c>
    </row>
    <row r="993" spans="1:17" x14ac:dyDescent="0.25">
      <c r="A993">
        <v>992</v>
      </c>
      <c r="B993" t="s">
        <v>10905</v>
      </c>
      <c r="C993">
        <v>65</v>
      </c>
      <c r="D993">
        <v>39</v>
      </c>
      <c r="E993">
        <v>63</v>
      </c>
      <c r="F993">
        <v>70</v>
      </c>
      <c r="G993">
        <v>65</v>
      </c>
      <c r="H993">
        <v>63</v>
      </c>
      <c r="I993">
        <v>365</v>
      </c>
      <c r="J993" t="s">
        <v>7329</v>
      </c>
      <c r="K993" t="s">
        <v>7266</v>
      </c>
      <c r="L993" t="s">
        <v>8883</v>
      </c>
      <c r="M993" t="s">
        <v>8859</v>
      </c>
      <c r="N993" t="s">
        <v>10437</v>
      </c>
      <c r="P993" t="b">
        <f>'Completed Species'!B993=B993</f>
        <v>1</v>
      </c>
      <c r="Q993" s="27">
        <f t="shared" si="15"/>
        <v>0</v>
      </c>
    </row>
    <row r="994" spans="1:17" x14ac:dyDescent="0.25">
      <c r="A994">
        <v>993</v>
      </c>
      <c r="B994" t="s">
        <v>10906</v>
      </c>
      <c r="C994">
        <v>75</v>
      </c>
      <c r="D994">
        <v>54</v>
      </c>
      <c r="E994">
        <v>81</v>
      </c>
      <c r="F994">
        <v>105</v>
      </c>
      <c r="G994">
        <v>100</v>
      </c>
      <c r="H994">
        <v>80</v>
      </c>
      <c r="I994">
        <v>495</v>
      </c>
      <c r="J994" t="s">
        <v>7329</v>
      </c>
      <c r="K994" t="s">
        <v>7266</v>
      </c>
      <c r="L994" t="s">
        <v>8883</v>
      </c>
      <c r="M994" t="s">
        <v>8859</v>
      </c>
      <c r="N994" t="s">
        <v>10437</v>
      </c>
      <c r="P994" t="b">
        <f>'Completed Species'!B994=B994</f>
        <v>1</v>
      </c>
      <c r="Q994" s="27">
        <f t="shared" si="15"/>
        <v>0</v>
      </c>
    </row>
    <row r="995" spans="1:17" x14ac:dyDescent="0.25">
      <c r="A995">
        <v>994</v>
      </c>
      <c r="B995" t="s">
        <v>10907</v>
      </c>
      <c r="C995">
        <v>78</v>
      </c>
      <c r="D995">
        <v>73</v>
      </c>
      <c r="E995">
        <v>58</v>
      </c>
      <c r="F995">
        <v>52</v>
      </c>
      <c r="G995">
        <v>40</v>
      </c>
      <c r="H995">
        <v>58</v>
      </c>
      <c r="I995">
        <v>359</v>
      </c>
      <c r="J995" t="s">
        <v>7279</v>
      </c>
      <c r="K995" t="s">
        <v>7368</v>
      </c>
      <c r="L995" t="s">
        <v>7420</v>
      </c>
      <c r="M995" t="s">
        <v>8488</v>
      </c>
      <c r="N995" t="s">
        <v>10266</v>
      </c>
      <c r="P995" t="b">
        <f>'Completed Species'!B995=B995</f>
        <v>1</v>
      </c>
      <c r="Q995" s="27">
        <f t="shared" si="15"/>
        <v>0</v>
      </c>
    </row>
    <row r="996" spans="1:17" x14ac:dyDescent="0.25">
      <c r="A996">
        <v>995</v>
      </c>
      <c r="B996" t="s">
        <v>10908</v>
      </c>
      <c r="C996">
        <v>95</v>
      </c>
      <c r="D996">
        <v>112</v>
      </c>
      <c r="E996">
        <v>99</v>
      </c>
      <c r="F996">
        <v>56</v>
      </c>
      <c r="G996">
        <v>48</v>
      </c>
      <c r="H996">
        <v>97</v>
      </c>
      <c r="I996">
        <v>507</v>
      </c>
      <c r="J996" t="s">
        <v>7279</v>
      </c>
      <c r="K996" t="s">
        <v>7368</v>
      </c>
      <c r="L996" t="s">
        <v>7420</v>
      </c>
      <c r="M996" t="s">
        <v>8488</v>
      </c>
      <c r="N996" t="s">
        <v>10266</v>
      </c>
      <c r="P996" t="b">
        <f>'Completed Species'!B996=B996</f>
        <v>1</v>
      </c>
      <c r="Q996" s="27">
        <f t="shared" si="15"/>
        <v>0</v>
      </c>
    </row>
    <row r="997" spans="1:17" x14ac:dyDescent="0.25">
      <c r="A997">
        <v>996</v>
      </c>
      <c r="B997" t="s">
        <v>10909</v>
      </c>
      <c r="C997">
        <v>75</v>
      </c>
      <c r="D997">
        <v>85</v>
      </c>
      <c r="E997">
        <v>95</v>
      </c>
      <c r="F997">
        <v>70</v>
      </c>
      <c r="G997">
        <v>50</v>
      </c>
      <c r="H997">
        <v>60</v>
      </c>
      <c r="I997">
        <v>435</v>
      </c>
      <c r="J997" t="s">
        <v>7368</v>
      </c>
      <c r="K997" t="s">
        <v>7308</v>
      </c>
      <c r="L997" t="s">
        <v>7314</v>
      </c>
      <c r="M997" t="s">
        <v>7330</v>
      </c>
      <c r="N997" t="s">
        <v>7404</v>
      </c>
      <c r="P997" t="b">
        <f>'Completed Species'!B997=B997</f>
        <v>1</v>
      </c>
      <c r="Q997" s="27">
        <f t="shared" si="15"/>
        <v>0</v>
      </c>
    </row>
    <row r="998" spans="1:17" x14ac:dyDescent="0.25">
      <c r="A998">
        <v>997</v>
      </c>
      <c r="B998" t="s">
        <v>10910</v>
      </c>
      <c r="C998">
        <v>105</v>
      </c>
      <c r="D998">
        <v>100</v>
      </c>
      <c r="E998">
        <v>105</v>
      </c>
      <c r="F998">
        <v>80</v>
      </c>
      <c r="G998">
        <v>60</v>
      </c>
      <c r="H998">
        <v>85</v>
      </c>
      <c r="I998">
        <v>535</v>
      </c>
      <c r="J998" t="s">
        <v>7368</v>
      </c>
      <c r="K998" t="s">
        <v>7308</v>
      </c>
      <c r="L998" t="s">
        <v>7314</v>
      </c>
      <c r="M998" t="s">
        <v>7330</v>
      </c>
      <c r="N998" t="s">
        <v>7404</v>
      </c>
      <c r="P998" t="b">
        <f>'Completed Species'!B998=B998</f>
        <v>1</v>
      </c>
      <c r="Q998" s="27">
        <f t="shared" si="15"/>
        <v>0</v>
      </c>
    </row>
    <row r="999" spans="1:17" x14ac:dyDescent="0.25">
      <c r="A999">
        <v>998</v>
      </c>
      <c r="B999" t="s">
        <v>10922</v>
      </c>
      <c r="C999">
        <v>61</v>
      </c>
      <c r="D999">
        <v>31</v>
      </c>
      <c r="E999">
        <v>41</v>
      </c>
      <c r="F999">
        <v>45</v>
      </c>
      <c r="G999">
        <v>59</v>
      </c>
      <c r="H999">
        <v>35</v>
      </c>
      <c r="I999">
        <v>272</v>
      </c>
      <c r="J999" t="s">
        <v>7329</v>
      </c>
      <c r="L999" t="s">
        <v>7339</v>
      </c>
      <c r="M999" t="s">
        <v>7465</v>
      </c>
      <c r="N999" t="s">
        <v>7293</v>
      </c>
      <c r="P999" t="b">
        <f>'Completed Species'!B999=B999</f>
        <v>1</v>
      </c>
      <c r="Q999" s="27">
        <f t="shared" si="15"/>
        <v>0</v>
      </c>
    </row>
    <row r="1000" spans="1:17" x14ac:dyDescent="0.25">
      <c r="A1000">
        <v>999</v>
      </c>
      <c r="B1000" t="s">
        <v>10923</v>
      </c>
      <c r="C1000">
        <v>109</v>
      </c>
      <c r="D1000">
        <v>64</v>
      </c>
      <c r="E1000">
        <v>91</v>
      </c>
      <c r="F1000">
        <v>45</v>
      </c>
      <c r="G1000">
        <v>103</v>
      </c>
      <c r="H1000">
        <v>83</v>
      </c>
      <c r="I1000">
        <v>495</v>
      </c>
      <c r="J1000" t="s">
        <v>7329</v>
      </c>
      <c r="K1000" t="s">
        <v>7319</v>
      </c>
      <c r="L1000" t="s">
        <v>7339</v>
      </c>
      <c r="M1000" t="s">
        <v>7465</v>
      </c>
      <c r="N1000" t="s">
        <v>7293</v>
      </c>
      <c r="P1000" t="b">
        <f>'Completed Species'!B1000=B1000</f>
        <v>1</v>
      </c>
      <c r="Q1000" s="27">
        <f t="shared" si="15"/>
        <v>0</v>
      </c>
    </row>
    <row r="1001" spans="1:17" x14ac:dyDescent="0.25">
      <c r="A1001">
        <v>1000</v>
      </c>
      <c r="B1001" t="s">
        <v>10927</v>
      </c>
      <c r="C1001">
        <v>100</v>
      </c>
      <c r="D1001">
        <v>100</v>
      </c>
      <c r="E1001">
        <v>100</v>
      </c>
      <c r="F1001">
        <v>100</v>
      </c>
      <c r="G1001">
        <v>100</v>
      </c>
      <c r="H1001">
        <v>100</v>
      </c>
      <c r="I1001">
        <v>600</v>
      </c>
      <c r="J1001" t="s">
        <v>7309</v>
      </c>
      <c r="K1001" t="s">
        <v>7368</v>
      </c>
      <c r="L1001" t="s">
        <v>14447</v>
      </c>
      <c r="P1001" t="b">
        <f>'Completed Species'!B1001=B1001</f>
        <v>1</v>
      </c>
      <c r="Q1001" s="27">
        <f t="shared" si="15"/>
        <v>0</v>
      </c>
    </row>
    <row r="1002" spans="1:17" x14ac:dyDescent="0.25">
      <c r="A1002">
        <v>1001</v>
      </c>
      <c r="B1002" t="s">
        <v>10929</v>
      </c>
      <c r="C1002">
        <v>50</v>
      </c>
      <c r="D1002">
        <v>61</v>
      </c>
      <c r="E1002">
        <v>40</v>
      </c>
      <c r="F1002">
        <v>69</v>
      </c>
      <c r="G1002">
        <v>40</v>
      </c>
      <c r="H1002">
        <v>50</v>
      </c>
      <c r="I1002">
        <v>310</v>
      </c>
      <c r="J1002" t="s">
        <v>7326</v>
      </c>
      <c r="K1002" t="s">
        <v>7263</v>
      </c>
      <c r="L1002" t="s">
        <v>7457</v>
      </c>
      <c r="M1002" t="s">
        <v>8507</v>
      </c>
      <c r="N1002" t="s">
        <v>10261</v>
      </c>
      <c r="P1002" t="b">
        <f>'Completed Species'!B1002=B1002</f>
        <v>1</v>
      </c>
      <c r="Q1002" s="27">
        <f t="shared" si="15"/>
        <v>0</v>
      </c>
    </row>
    <row r="1003" spans="1:17" x14ac:dyDescent="0.25">
      <c r="A1003">
        <v>1002</v>
      </c>
      <c r="B1003" t="s">
        <v>10930</v>
      </c>
      <c r="C1003">
        <v>70</v>
      </c>
      <c r="D1003">
        <v>81</v>
      </c>
      <c r="E1003">
        <v>60</v>
      </c>
      <c r="F1003">
        <v>94</v>
      </c>
      <c r="G1003">
        <v>50</v>
      </c>
      <c r="H1003">
        <v>65</v>
      </c>
      <c r="I1003">
        <v>420</v>
      </c>
      <c r="J1003" t="s">
        <v>7326</v>
      </c>
      <c r="K1003" t="s">
        <v>7263</v>
      </c>
      <c r="L1003" t="s">
        <v>7457</v>
      </c>
      <c r="M1003" t="s">
        <v>8507</v>
      </c>
      <c r="N1003" t="s">
        <v>10261</v>
      </c>
      <c r="P1003" t="b">
        <f>'Completed Species'!B1003=B1003</f>
        <v>1</v>
      </c>
      <c r="Q1003" s="27">
        <f t="shared" si="15"/>
        <v>0</v>
      </c>
    </row>
    <row r="1004" spans="1:17" x14ac:dyDescent="0.25">
      <c r="A1004">
        <v>1003</v>
      </c>
      <c r="B1004" t="s">
        <v>10931</v>
      </c>
      <c r="C1004">
        <v>90</v>
      </c>
      <c r="D1004">
        <v>111</v>
      </c>
      <c r="E1004">
        <v>70</v>
      </c>
      <c r="F1004">
        <v>114</v>
      </c>
      <c r="G1004">
        <v>55</v>
      </c>
      <c r="H1004">
        <v>90</v>
      </c>
      <c r="I1004">
        <v>530</v>
      </c>
      <c r="J1004" t="s">
        <v>7326</v>
      </c>
      <c r="K1004" t="s">
        <v>7263</v>
      </c>
      <c r="L1004" t="s">
        <v>7457</v>
      </c>
      <c r="M1004" t="s">
        <v>8507</v>
      </c>
      <c r="N1004" t="s">
        <v>10261</v>
      </c>
      <c r="P1004" t="b">
        <f>'Completed Species'!B1004=B1004</f>
        <v>1</v>
      </c>
      <c r="Q1004" s="27">
        <f t="shared" si="15"/>
        <v>0</v>
      </c>
    </row>
    <row r="1005" spans="1:17" x14ac:dyDescent="0.25">
      <c r="A1005">
        <v>1004</v>
      </c>
      <c r="B1005" t="s">
        <v>10932</v>
      </c>
      <c r="C1005">
        <v>65</v>
      </c>
      <c r="D1005">
        <v>95</v>
      </c>
      <c r="E1005">
        <v>90</v>
      </c>
      <c r="F1005">
        <v>95</v>
      </c>
      <c r="G1005">
        <v>45</v>
      </c>
      <c r="H1005">
        <v>90</v>
      </c>
      <c r="I1005">
        <v>480</v>
      </c>
      <c r="J1005" t="s">
        <v>7313</v>
      </c>
      <c r="K1005" t="s">
        <v>7368</v>
      </c>
      <c r="L1005" t="s">
        <v>7448</v>
      </c>
      <c r="M1005" t="s">
        <v>7285</v>
      </c>
      <c r="N1005" t="s">
        <v>14446</v>
      </c>
      <c r="P1005" t="b">
        <f>'Completed Species'!B1005=B1005</f>
        <v>1</v>
      </c>
      <c r="Q1005" s="27">
        <f t="shared" si="15"/>
        <v>0</v>
      </c>
    </row>
    <row r="1006" spans="1:17" x14ac:dyDescent="0.25">
      <c r="A1006">
        <v>1005</v>
      </c>
      <c r="B1006" t="s">
        <v>10940</v>
      </c>
      <c r="C1006">
        <v>110</v>
      </c>
      <c r="D1006">
        <v>40</v>
      </c>
      <c r="E1006">
        <v>90</v>
      </c>
      <c r="F1006">
        <v>110</v>
      </c>
      <c r="G1006">
        <v>115</v>
      </c>
      <c r="H1006">
        <v>75</v>
      </c>
      <c r="I1006">
        <v>540</v>
      </c>
      <c r="J1006" t="s">
        <v>7278</v>
      </c>
      <c r="K1006" t="s">
        <v>7272</v>
      </c>
      <c r="L1006" t="s">
        <v>8465</v>
      </c>
      <c r="M1006" t="s">
        <v>7328</v>
      </c>
      <c r="N1006" t="s">
        <v>8440</v>
      </c>
      <c r="P1006" t="b">
        <f>'Completed Species'!B1006=B1006</f>
        <v>1</v>
      </c>
      <c r="Q1006" s="27">
        <f t="shared" si="15"/>
        <v>0</v>
      </c>
    </row>
    <row r="1007" spans="1:17" x14ac:dyDescent="0.25">
      <c r="A1007">
        <v>1006</v>
      </c>
      <c r="B1007" t="s">
        <v>10942</v>
      </c>
      <c r="C1007">
        <v>45</v>
      </c>
      <c r="D1007">
        <v>30</v>
      </c>
      <c r="E1007">
        <v>45</v>
      </c>
      <c r="F1007">
        <v>25</v>
      </c>
      <c r="G1007">
        <v>15</v>
      </c>
      <c r="H1007">
        <v>20</v>
      </c>
      <c r="I1007">
        <v>180</v>
      </c>
      <c r="J1007" t="s">
        <v>7368</v>
      </c>
      <c r="L1007" t="s">
        <v>7275</v>
      </c>
      <c r="M1007" t="s">
        <v>7467</v>
      </c>
      <c r="N1007" t="s">
        <v>7396</v>
      </c>
      <c r="P1007" t="b">
        <f>'Completed Species'!B1007=B1007</f>
        <v>1</v>
      </c>
      <c r="Q1007" s="27">
        <f t="shared" si="15"/>
        <v>0</v>
      </c>
    </row>
    <row r="1008" spans="1:17" x14ac:dyDescent="0.25">
      <c r="A1008">
        <v>1007</v>
      </c>
      <c r="B1008" t="s">
        <v>10943</v>
      </c>
      <c r="C1008">
        <v>70</v>
      </c>
      <c r="D1008">
        <v>50</v>
      </c>
      <c r="E1008">
        <v>75</v>
      </c>
      <c r="F1008">
        <v>40</v>
      </c>
      <c r="G1008">
        <v>25</v>
      </c>
      <c r="H1008">
        <v>75</v>
      </c>
      <c r="I1008">
        <v>335</v>
      </c>
      <c r="J1008" t="s">
        <v>7368</v>
      </c>
      <c r="L1008" t="s">
        <v>7275</v>
      </c>
      <c r="M1008" t="s">
        <v>7467</v>
      </c>
      <c r="N1008" t="s">
        <v>7396</v>
      </c>
      <c r="P1008" t="b">
        <f>'Completed Species'!B1008=B1008</f>
        <v>1</v>
      </c>
      <c r="Q1008" s="27">
        <f t="shared" si="15"/>
        <v>0</v>
      </c>
    </row>
    <row r="1009" spans="1:17" x14ac:dyDescent="0.25">
      <c r="A1009">
        <v>1008</v>
      </c>
      <c r="B1009" t="s">
        <v>10944</v>
      </c>
      <c r="C1009">
        <v>80</v>
      </c>
      <c r="D1009">
        <v>100</v>
      </c>
      <c r="E1009">
        <v>95</v>
      </c>
      <c r="F1009">
        <v>100</v>
      </c>
      <c r="G1009">
        <v>35</v>
      </c>
      <c r="H1009">
        <v>95</v>
      </c>
      <c r="I1009">
        <v>505</v>
      </c>
      <c r="J1009" t="s">
        <v>7368</v>
      </c>
      <c r="K1009" t="s">
        <v>7266</v>
      </c>
      <c r="L1009" t="s">
        <v>7275</v>
      </c>
      <c r="M1009" t="s">
        <v>7467</v>
      </c>
      <c r="N1009" t="s">
        <v>8472</v>
      </c>
      <c r="P1009" t="b">
        <f>'Completed Species'!B1009=B1009</f>
        <v>1</v>
      </c>
      <c r="Q1009" s="27">
        <f t="shared" si="15"/>
        <v>0</v>
      </c>
    </row>
    <row r="1010" spans="1:17" x14ac:dyDescent="0.25">
      <c r="A1010">
        <v>1009</v>
      </c>
      <c r="B1010" t="s">
        <v>10950</v>
      </c>
      <c r="C1010">
        <v>85</v>
      </c>
      <c r="D1010">
        <v>93</v>
      </c>
      <c r="E1010">
        <v>110</v>
      </c>
      <c r="F1010">
        <v>46</v>
      </c>
      <c r="G1010">
        <v>51</v>
      </c>
      <c r="H1010">
        <v>100</v>
      </c>
      <c r="I1010">
        <v>485</v>
      </c>
      <c r="J1010" t="s">
        <v>7279</v>
      </c>
      <c r="K1010" t="s">
        <v>7290</v>
      </c>
      <c r="L1010" t="s">
        <v>8470</v>
      </c>
      <c r="M1010" t="s">
        <v>8501</v>
      </c>
      <c r="N1010" t="s">
        <v>12450</v>
      </c>
      <c r="P1010" t="b">
        <f>'Completed Species'!B1010=B1010</f>
        <v>1</v>
      </c>
      <c r="Q1010" s="27">
        <f t="shared" si="15"/>
        <v>0</v>
      </c>
    </row>
    <row r="1011" spans="1:17" x14ac:dyDescent="0.25">
      <c r="A1011">
        <v>1010</v>
      </c>
      <c r="B1011" t="s">
        <v>10952</v>
      </c>
      <c r="C1011">
        <v>70</v>
      </c>
      <c r="D1011">
        <v>85</v>
      </c>
      <c r="E1011">
        <v>70</v>
      </c>
      <c r="F1011">
        <v>80</v>
      </c>
      <c r="G1011">
        <v>25</v>
      </c>
      <c r="H1011">
        <v>55</v>
      </c>
      <c r="I1011">
        <v>385</v>
      </c>
      <c r="J1011" t="s">
        <v>7308</v>
      </c>
      <c r="K1011" t="s">
        <v>7315</v>
      </c>
      <c r="L1011" t="s">
        <v>7275</v>
      </c>
      <c r="M1011" t="s">
        <v>7339</v>
      </c>
      <c r="N1011" t="s">
        <v>7314</v>
      </c>
      <c r="P1011" t="b">
        <f>'Completed Species'!B1011=B1011</f>
        <v>1</v>
      </c>
      <c r="Q1011" s="27">
        <f t="shared" si="15"/>
        <v>0</v>
      </c>
    </row>
    <row r="1012" spans="1:17" x14ac:dyDescent="0.25">
      <c r="A1012">
        <v>1011</v>
      </c>
      <c r="B1012" t="s">
        <v>10953</v>
      </c>
      <c r="C1012">
        <v>85</v>
      </c>
      <c r="D1012">
        <v>100</v>
      </c>
      <c r="E1012">
        <v>90</v>
      </c>
      <c r="F1012">
        <v>100</v>
      </c>
      <c r="G1012">
        <v>45</v>
      </c>
      <c r="H1012">
        <v>80</v>
      </c>
      <c r="I1012">
        <v>500</v>
      </c>
      <c r="J1012" t="s">
        <v>7308</v>
      </c>
      <c r="K1012" t="s">
        <v>7315</v>
      </c>
      <c r="L1012" t="s">
        <v>7275</v>
      </c>
      <c r="M1012" t="s">
        <v>7339</v>
      </c>
      <c r="N1012" t="s">
        <v>7314</v>
      </c>
      <c r="P1012" t="b">
        <f>'Completed Species'!B1012=B1012</f>
        <v>1</v>
      </c>
      <c r="Q1012" s="27">
        <f t="shared" si="15"/>
        <v>0</v>
      </c>
    </row>
    <row r="1013" spans="1:17" x14ac:dyDescent="0.25">
      <c r="A1013">
        <v>1012</v>
      </c>
      <c r="B1013" t="s">
        <v>10957</v>
      </c>
      <c r="C1013">
        <v>78</v>
      </c>
      <c r="D1013">
        <v>94</v>
      </c>
      <c r="E1013">
        <v>70</v>
      </c>
      <c r="F1013">
        <v>98</v>
      </c>
      <c r="G1013">
        <v>92</v>
      </c>
      <c r="H1013">
        <v>68</v>
      </c>
      <c r="I1013">
        <v>500</v>
      </c>
      <c r="J1013" t="s">
        <v>7272</v>
      </c>
      <c r="K1013" t="s">
        <v>7296</v>
      </c>
      <c r="L1013" t="s">
        <v>10309</v>
      </c>
      <c r="M1013" t="s">
        <v>7454</v>
      </c>
      <c r="N1013" t="s">
        <v>10491</v>
      </c>
      <c r="P1013" t="b">
        <f>'Completed Species'!B1013=B1013</f>
        <v>1</v>
      </c>
      <c r="Q1013" s="27">
        <f t="shared" si="15"/>
        <v>0</v>
      </c>
    </row>
    <row r="1014" spans="1:17" x14ac:dyDescent="0.25">
      <c r="A1014">
        <v>1013</v>
      </c>
      <c r="B1014" t="s">
        <v>10959</v>
      </c>
      <c r="C1014">
        <v>102</v>
      </c>
      <c r="D1014">
        <v>45</v>
      </c>
      <c r="E1014">
        <v>74</v>
      </c>
      <c r="F1014">
        <v>90</v>
      </c>
      <c r="G1014">
        <v>95</v>
      </c>
      <c r="H1014">
        <v>94</v>
      </c>
      <c r="I1014">
        <v>500</v>
      </c>
      <c r="J1014" t="s">
        <v>7368</v>
      </c>
      <c r="K1014" t="s">
        <v>7279</v>
      </c>
      <c r="L1014" t="s">
        <v>7438</v>
      </c>
      <c r="M1014" t="s">
        <v>7411</v>
      </c>
      <c r="N1014" t="s">
        <v>10968</v>
      </c>
      <c r="P1014" t="b">
        <f>'Completed Species'!B1014=B1014</f>
        <v>1</v>
      </c>
      <c r="Q1014" s="27">
        <f t="shared" si="15"/>
        <v>0</v>
      </c>
    </row>
    <row r="1015" spans="1:17" x14ac:dyDescent="0.25">
      <c r="A1015">
        <v>1014</v>
      </c>
      <c r="B1015" t="s">
        <v>10961</v>
      </c>
      <c r="C1015">
        <v>85</v>
      </c>
      <c r="D1015">
        <v>105</v>
      </c>
      <c r="E1015">
        <v>115</v>
      </c>
      <c r="F1015">
        <v>90</v>
      </c>
      <c r="G1015">
        <v>45</v>
      </c>
      <c r="H1015">
        <v>45</v>
      </c>
      <c r="I1015">
        <v>485</v>
      </c>
      <c r="J1015" t="s">
        <v>7329</v>
      </c>
      <c r="K1015" t="s">
        <v>7315</v>
      </c>
      <c r="L1015" t="s">
        <v>8883</v>
      </c>
      <c r="M1015" t="s">
        <v>7466</v>
      </c>
      <c r="N1015" t="s">
        <v>7280</v>
      </c>
      <c r="P1015" t="b">
        <f>'Completed Species'!B1015=B1015</f>
        <v>1</v>
      </c>
      <c r="Q1015" s="27">
        <f t="shared" si="15"/>
        <v>0</v>
      </c>
    </row>
    <row r="1016" spans="1:17" x14ac:dyDescent="0.25">
      <c r="A1016">
        <v>1015</v>
      </c>
      <c r="B1016" t="s">
        <v>10963</v>
      </c>
      <c r="C1016">
        <v>52</v>
      </c>
      <c r="D1016">
        <v>90</v>
      </c>
      <c r="E1016">
        <v>55</v>
      </c>
      <c r="F1016">
        <v>80</v>
      </c>
      <c r="G1016">
        <v>48</v>
      </c>
      <c r="H1016">
        <v>52</v>
      </c>
      <c r="I1016">
        <v>377</v>
      </c>
      <c r="J1016" t="s">
        <v>7315</v>
      </c>
      <c r="K1016" t="s">
        <v>7266</v>
      </c>
      <c r="L1016" t="s">
        <v>7360</v>
      </c>
      <c r="M1016" t="s">
        <v>7464</v>
      </c>
      <c r="N1016" t="s">
        <v>10266</v>
      </c>
      <c r="P1016" t="b">
        <f>'Completed Species'!B1016=B1016</f>
        <v>1</v>
      </c>
      <c r="Q1016" s="27">
        <f t="shared" si="15"/>
        <v>0</v>
      </c>
    </row>
    <row r="1017" spans="1:17" x14ac:dyDescent="0.25">
      <c r="A1017">
        <v>1016</v>
      </c>
      <c r="B1017" t="s">
        <v>10964</v>
      </c>
      <c r="C1017">
        <v>72</v>
      </c>
      <c r="D1017">
        <v>110</v>
      </c>
      <c r="E1017">
        <v>90</v>
      </c>
      <c r="F1017">
        <v>100</v>
      </c>
      <c r="G1017">
        <v>53</v>
      </c>
      <c r="H1017">
        <v>82</v>
      </c>
      <c r="I1017">
        <v>507</v>
      </c>
      <c r="J1017" t="s">
        <v>7315</v>
      </c>
      <c r="K1017" t="s">
        <v>7266</v>
      </c>
      <c r="L1017" t="s">
        <v>7360</v>
      </c>
      <c r="M1017" t="s">
        <v>7464</v>
      </c>
      <c r="N1017" t="s">
        <v>10266</v>
      </c>
      <c r="P1017" t="b">
        <f>'Completed Species'!B1017=B1017</f>
        <v>1</v>
      </c>
      <c r="Q1017" s="27">
        <f t="shared" si="15"/>
        <v>0</v>
      </c>
    </row>
    <row r="1018" spans="1:17" x14ac:dyDescent="0.25">
      <c r="A1018">
        <v>1017</v>
      </c>
      <c r="B1018" t="s">
        <v>10969</v>
      </c>
      <c r="C1018">
        <v>100</v>
      </c>
      <c r="D1018">
        <v>105</v>
      </c>
      <c r="E1018">
        <v>87</v>
      </c>
      <c r="F1018">
        <v>91</v>
      </c>
      <c r="G1018">
        <v>50</v>
      </c>
      <c r="H1018">
        <v>87</v>
      </c>
      <c r="I1018">
        <v>520</v>
      </c>
      <c r="J1018" t="s">
        <v>7296</v>
      </c>
      <c r="K1018" t="s">
        <v>7329</v>
      </c>
      <c r="L1018" t="s">
        <v>7406</v>
      </c>
      <c r="M1018" t="s">
        <v>9778</v>
      </c>
      <c r="N1018" t="s">
        <v>8878</v>
      </c>
      <c r="P1018" t="b">
        <f>'Completed Species'!B1018=B1018</f>
        <v>1</v>
      </c>
      <c r="Q1018" s="27">
        <f t="shared" si="15"/>
        <v>0</v>
      </c>
    </row>
    <row r="1019" spans="1:17" x14ac:dyDescent="0.25">
      <c r="A1019">
        <v>1018</v>
      </c>
      <c r="B1019" t="s">
        <v>10971</v>
      </c>
      <c r="C1019">
        <v>100</v>
      </c>
      <c r="D1019">
        <v>85</v>
      </c>
      <c r="E1019">
        <v>85</v>
      </c>
      <c r="F1019">
        <v>75</v>
      </c>
      <c r="G1019">
        <v>100</v>
      </c>
      <c r="H1019">
        <v>90</v>
      </c>
      <c r="I1019">
        <v>535</v>
      </c>
      <c r="J1019" t="s">
        <v>7336</v>
      </c>
      <c r="K1019" t="s">
        <v>7317</v>
      </c>
      <c r="L1019" t="s">
        <v>7460</v>
      </c>
      <c r="M1019" t="s">
        <v>7435</v>
      </c>
      <c r="N1019" t="s">
        <v>7400</v>
      </c>
      <c r="P1019" t="b">
        <f>'Completed Species'!B1019=B1019</f>
        <v>1</v>
      </c>
      <c r="Q1019" s="27">
        <f t="shared" si="15"/>
        <v>0</v>
      </c>
    </row>
    <row r="1020" spans="1:17" x14ac:dyDescent="0.25">
      <c r="A1020">
        <v>1019</v>
      </c>
      <c r="B1020" t="s">
        <v>10972</v>
      </c>
      <c r="C1020">
        <v>120</v>
      </c>
      <c r="D1020">
        <v>85</v>
      </c>
      <c r="E1020">
        <v>100</v>
      </c>
      <c r="F1020">
        <v>85</v>
      </c>
      <c r="G1020">
        <v>110</v>
      </c>
      <c r="H1020">
        <v>100</v>
      </c>
      <c r="I1020">
        <v>600</v>
      </c>
      <c r="J1020" t="s">
        <v>7336</v>
      </c>
      <c r="K1020" t="s">
        <v>7317</v>
      </c>
      <c r="L1020" t="s">
        <v>7460</v>
      </c>
      <c r="M1020" t="s">
        <v>7386</v>
      </c>
      <c r="N1020" t="s">
        <v>7400</v>
      </c>
      <c r="P1020" t="b">
        <f>'Completed Species'!B1020=B1020</f>
        <v>1</v>
      </c>
      <c r="Q1020" s="27">
        <f t="shared" si="15"/>
        <v>0</v>
      </c>
    </row>
    <row r="1021" spans="1:17" x14ac:dyDescent="0.25">
      <c r="A1021">
        <v>1020</v>
      </c>
      <c r="B1021" t="s">
        <v>10978</v>
      </c>
      <c r="C1021">
        <v>40</v>
      </c>
      <c r="D1021">
        <v>45</v>
      </c>
      <c r="E1021">
        <v>25</v>
      </c>
      <c r="F1021">
        <v>40</v>
      </c>
      <c r="G1021">
        <v>30</v>
      </c>
      <c r="H1021">
        <v>25</v>
      </c>
      <c r="I1021">
        <v>205</v>
      </c>
      <c r="J1021" t="s">
        <v>7315</v>
      </c>
      <c r="L1021" t="s">
        <v>7341</v>
      </c>
      <c r="M1021" t="s">
        <v>7477</v>
      </c>
      <c r="N1021" t="s">
        <v>7299</v>
      </c>
      <c r="P1021" t="b">
        <f>'Completed Species'!B1021=B1021</f>
        <v>1</v>
      </c>
      <c r="Q1021" s="27">
        <f t="shared" si="15"/>
        <v>0</v>
      </c>
    </row>
    <row r="1022" spans="1:17" x14ac:dyDescent="0.25">
      <c r="A1022">
        <v>1021</v>
      </c>
      <c r="B1022" t="s">
        <v>10979</v>
      </c>
      <c r="C1022">
        <v>55</v>
      </c>
      <c r="D1022">
        <v>70</v>
      </c>
      <c r="E1022">
        <v>45</v>
      </c>
      <c r="F1022">
        <v>55</v>
      </c>
      <c r="G1022">
        <v>45</v>
      </c>
      <c r="H1022">
        <v>50</v>
      </c>
      <c r="I1022">
        <v>320</v>
      </c>
      <c r="J1022" t="s">
        <v>7315</v>
      </c>
      <c r="L1022" t="s">
        <v>7341</v>
      </c>
      <c r="M1022" t="s">
        <v>7477</v>
      </c>
      <c r="N1022" t="s">
        <v>7299</v>
      </c>
      <c r="P1022" t="b">
        <f>'Completed Species'!B1022=B1022</f>
        <v>1</v>
      </c>
      <c r="Q1022" s="27">
        <f t="shared" si="15"/>
        <v>0</v>
      </c>
    </row>
    <row r="1023" spans="1:17" x14ac:dyDescent="0.25">
      <c r="A1023">
        <v>1022</v>
      </c>
      <c r="B1023" t="s">
        <v>10980</v>
      </c>
      <c r="C1023">
        <v>80</v>
      </c>
      <c r="D1023">
        <v>90</v>
      </c>
      <c r="E1023">
        <v>60</v>
      </c>
      <c r="F1023">
        <v>100</v>
      </c>
      <c r="G1023">
        <v>70</v>
      </c>
      <c r="H1023">
        <v>85</v>
      </c>
      <c r="I1023">
        <v>485</v>
      </c>
      <c r="J1023" t="s">
        <v>7315</v>
      </c>
      <c r="L1023" t="s">
        <v>7341</v>
      </c>
      <c r="M1023" t="s">
        <v>7477</v>
      </c>
      <c r="N1023" t="s">
        <v>7299</v>
      </c>
      <c r="P1023" t="b">
        <f>'Completed Species'!B1023=B1023</f>
        <v>1</v>
      </c>
      <c r="Q1023" s="27">
        <f t="shared" si="15"/>
        <v>0</v>
      </c>
    </row>
    <row r="1024" spans="1:17" x14ac:dyDescent="0.25">
      <c r="A1024">
        <v>1023</v>
      </c>
      <c r="B1024" t="s">
        <v>10995</v>
      </c>
      <c r="C1024">
        <v>93</v>
      </c>
      <c r="D1024">
        <v>30</v>
      </c>
      <c r="E1024">
        <v>66</v>
      </c>
      <c r="F1024">
        <v>80</v>
      </c>
      <c r="G1024">
        <v>90</v>
      </c>
      <c r="H1024">
        <v>86</v>
      </c>
      <c r="I1024">
        <v>445</v>
      </c>
      <c r="J1024" t="s">
        <v>7296</v>
      </c>
      <c r="K1024" t="s">
        <v>7368</v>
      </c>
      <c r="L1024" t="s">
        <v>7393</v>
      </c>
      <c r="M1024" t="s">
        <v>7321</v>
      </c>
      <c r="N1024" t="s">
        <v>8878</v>
      </c>
      <c r="P1024" t="b">
        <f>'Completed Species'!B1024=B1024</f>
        <v>1</v>
      </c>
      <c r="Q1024" s="27">
        <f t="shared" si="15"/>
        <v>0</v>
      </c>
    </row>
    <row r="1025" spans="1:17" x14ac:dyDescent="0.25">
      <c r="A1025">
        <v>1024</v>
      </c>
      <c r="B1025" t="s">
        <v>10996</v>
      </c>
      <c r="C1025">
        <v>30</v>
      </c>
      <c r="D1025">
        <v>25</v>
      </c>
      <c r="E1025">
        <v>25</v>
      </c>
      <c r="F1025">
        <v>40</v>
      </c>
      <c r="G1025">
        <v>45</v>
      </c>
      <c r="H1025">
        <v>45</v>
      </c>
      <c r="I1025">
        <v>210</v>
      </c>
      <c r="J1025" t="s">
        <v>7288</v>
      </c>
      <c r="K1025" t="s">
        <v>7263</v>
      </c>
      <c r="L1025" t="s">
        <v>7327</v>
      </c>
      <c r="M1025" t="s">
        <v>7473</v>
      </c>
      <c r="N1025" t="s">
        <v>7445</v>
      </c>
      <c r="P1025" t="b">
        <f>'Completed Species'!B1025=B1025</f>
        <v>1</v>
      </c>
      <c r="Q1025" s="27">
        <f t="shared" si="15"/>
        <v>0</v>
      </c>
    </row>
    <row r="1026" spans="1:17" x14ac:dyDescent="0.25">
      <c r="A1026">
        <v>1025</v>
      </c>
      <c r="B1026" t="s">
        <v>10997</v>
      </c>
      <c r="C1026">
        <v>40</v>
      </c>
      <c r="D1026">
        <v>35</v>
      </c>
      <c r="E1026">
        <v>35</v>
      </c>
      <c r="F1026">
        <v>60</v>
      </c>
      <c r="G1026">
        <v>75</v>
      </c>
      <c r="H1026">
        <v>55</v>
      </c>
      <c r="I1026">
        <v>300</v>
      </c>
      <c r="J1026" t="s">
        <v>7288</v>
      </c>
      <c r="K1026" t="s">
        <v>7263</v>
      </c>
      <c r="L1026" t="s">
        <v>7327</v>
      </c>
      <c r="M1026" t="s">
        <v>7473</v>
      </c>
      <c r="N1026" t="s">
        <v>7445</v>
      </c>
      <c r="P1026" t="b">
        <f>'Completed Species'!B1026=B1026</f>
        <v>1</v>
      </c>
      <c r="Q1026" s="27">
        <f t="shared" si="15"/>
        <v>0</v>
      </c>
    </row>
    <row r="1027" spans="1:17" x14ac:dyDescent="0.25">
      <c r="A1027">
        <v>1026</v>
      </c>
      <c r="B1027" t="s">
        <v>10998</v>
      </c>
      <c r="C1027">
        <v>88</v>
      </c>
      <c r="D1027">
        <v>65</v>
      </c>
      <c r="E1027">
        <v>60</v>
      </c>
      <c r="F1027">
        <v>90</v>
      </c>
      <c r="G1027">
        <v>115</v>
      </c>
      <c r="H1027">
        <v>100</v>
      </c>
      <c r="I1027">
        <v>518</v>
      </c>
      <c r="J1027" t="s">
        <v>7288</v>
      </c>
      <c r="K1027" t="s">
        <v>7263</v>
      </c>
      <c r="L1027" t="s">
        <v>7327</v>
      </c>
      <c r="M1027" t="s">
        <v>7473</v>
      </c>
      <c r="N1027" t="s">
        <v>7445</v>
      </c>
      <c r="P1027" t="b">
        <f>'Completed Species'!B1027=B1027</f>
        <v>1</v>
      </c>
      <c r="Q1027" s="27">
        <f t="shared" ref="Q1027:Q1090" si="16">SUM(C1027:H1027)-I1027</f>
        <v>0</v>
      </c>
    </row>
    <row r="1028" spans="1:17" x14ac:dyDescent="0.25">
      <c r="A1028">
        <v>1027</v>
      </c>
      <c r="B1028" t="s">
        <v>10999</v>
      </c>
      <c r="C1028">
        <v>88</v>
      </c>
      <c r="D1028">
        <v>115</v>
      </c>
      <c r="E1028">
        <v>100</v>
      </c>
      <c r="F1028">
        <v>90</v>
      </c>
      <c r="G1028">
        <v>65</v>
      </c>
      <c r="H1028">
        <v>60</v>
      </c>
      <c r="I1028">
        <v>518</v>
      </c>
      <c r="J1028" t="s">
        <v>7272</v>
      </c>
      <c r="K1028" t="s">
        <v>7315</v>
      </c>
      <c r="L1028" t="s">
        <v>8427</v>
      </c>
      <c r="M1028" t="s">
        <v>7349</v>
      </c>
      <c r="N1028" t="s">
        <v>8440</v>
      </c>
      <c r="P1028" t="b">
        <f>'Completed Species'!B1028=B1028</f>
        <v>1</v>
      </c>
      <c r="Q1028" s="27">
        <f t="shared" si="16"/>
        <v>0</v>
      </c>
    </row>
    <row r="1029" spans="1:17" x14ac:dyDescent="0.25">
      <c r="A1029">
        <v>1028</v>
      </c>
      <c r="B1029" t="s">
        <v>11008</v>
      </c>
      <c r="C1029">
        <v>95</v>
      </c>
      <c r="D1029">
        <v>45</v>
      </c>
      <c r="E1029">
        <v>95</v>
      </c>
      <c r="F1029">
        <v>60</v>
      </c>
      <c r="G1029">
        <v>90</v>
      </c>
      <c r="H1029">
        <v>100</v>
      </c>
      <c r="I1029">
        <v>485</v>
      </c>
      <c r="J1029" t="s">
        <v>7326</v>
      </c>
      <c r="K1029" t="s">
        <v>7309</v>
      </c>
      <c r="L1029" t="s">
        <v>10284</v>
      </c>
      <c r="M1029" t="s">
        <v>7471</v>
      </c>
      <c r="N1029" t="s">
        <v>8485</v>
      </c>
      <c r="P1029" t="b">
        <f>'Completed Species'!B1029=B1029</f>
        <v>1</v>
      </c>
      <c r="Q1029" s="27">
        <f t="shared" si="16"/>
        <v>0</v>
      </c>
    </row>
    <row r="1030" spans="1:17" x14ac:dyDescent="0.25">
      <c r="A1030">
        <v>1029</v>
      </c>
      <c r="B1030" t="s">
        <v>11010</v>
      </c>
      <c r="C1030">
        <v>70</v>
      </c>
      <c r="D1030">
        <v>93</v>
      </c>
      <c r="E1030">
        <v>70</v>
      </c>
      <c r="F1030">
        <v>92</v>
      </c>
      <c r="G1030">
        <v>90</v>
      </c>
      <c r="H1030">
        <v>70</v>
      </c>
      <c r="I1030">
        <v>485</v>
      </c>
      <c r="J1030" t="s">
        <v>7266</v>
      </c>
      <c r="K1030" t="s">
        <v>7290</v>
      </c>
      <c r="L1030" t="s">
        <v>7448</v>
      </c>
      <c r="M1030" t="s">
        <v>8443</v>
      </c>
      <c r="N1030" t="s">
        <v>8442</v>
      </c>
      <c r="P1030" t="b">
        <f>'Completed Species'!B1030=B1030</f>
        <v>1</v>
      </c>
      <c r="Q1030" s="27">
        <f t="shared" si="16"/>
        <v>0</v>
      </c>
    </row>
    <row r="1031" spans="1:17" x14ac:dyDescent="0.25">
      <c r="A1031">
        <v>1030</v>
      </c>
      <c r="B1031" t="s">
        <v>11012</v>
      </c>
      <c r="C1031">
        <v>70</v>
      </c>
      <c r="D1031">
        <v>78</v>
      </c>
      <c r="E1031">
        <v>60</v>
      </c>
      <c r="F1031">
        <v>51</v>
      </c>
      <c r="G1031">
        <v>40</v>
      </c>
      <c r="H1031">
        <v>41</v>
      </c>
      <c r="I1031">
        <v>340</v>
      </c>
      <c r="J1031" t="s">
        <v>7296</v>
      </c>
      <c r="K1031" t="s">
        <v>7308</v>
      </c>
      <c r="L1031" t="s">
        <v>7284</v>
      </c>
      <c r="M1031" t="s">
        <v>8883</v>
      </c>
      <c r="N1031" t="s">
        <v>10268</v>
      </c>
      <c r="P1031" t="b">
        <f>'Completed Species'!B1031=B1031</f>
        <v>1</v>
      </c>
      <c r="Q1031" s="27">
        <f t="shared" si="16"/>
        <v>0</v>
      </c>
    </row>
    <row r="1032" spans="1:17" x14ac:dyDescent="0.25">
      <c r="A1032">
        <v>1031</v>
      </c>
      <c r="B1032" t="s">
        <v>11013</v>
      </c>
      <c r="C1032">
        <v>90</v>
      </c>
      <c r="D1032">
        <v>110</v>
      </c>
      <c r="E1032">
        <v>90</v>
      </c>
      <c r="F1032">
        <v>85</v>
      </c>
      <c r="G1032">
        <v>55</v>
      </c>
      <c r="H1032">
        <v>75</v>
      </c>
      <c r="I1032">
        <v>505</v>
      </c>
      <c r="J1032" t="s">
        <v>7296</v>
      </c>
      <c r="K1032" t="s">
        <v>7308</v>
      </c>
      <c r="L1032" t="s">
        <v>7284</v>
      </c>
      <c r="M1032" t="s">
        <v>8883</v>
      </c>
      <c r="N1032" t="s">
        <v>10268</v>
      </c>
      <c r="P1032" t="b">
        <f>'Completed Species'!B1032=B1032</f>
        <v>1</v>
      </c>
      <c r="Q1032" s="27">
        <f t="shared" si="16"/>
        <v>0</v>
      </c>
    </row>
    <row r="1033" spans="1:17" x14ac:dyDescent="0.25">
      <c r="A1033">
        <v>1032</v>
      </c>
      <c r="B1033" t="s">
        <v>11026</v>
      </c>
      <c r="C1033">
        <v>33</v>
      </c>
      <c r="D1033">
        <v>46</v>
      </c>
      <c r="E1033">
        <v>35</v>
      </c>
      <c r="F1033">
        <v>45</v>
      </c>
      <c r="G1033">
        <v>21</v>
      </c>
      <c r="H1033">
        <v>30</v>
      </c>
      <c r="I1033">
        <v>210</v>
      </c>
      <c r="J1033" t="s">
        <v>7306</v>
      </c>
      <c r="K1033" t="s">
        <v>7308</v>
      </c>
      <c r="L1033" t="s">
        <v>7314</v>
      </c>
      <c r="M1033" t="s">
        <v>14450</v>
      </c>
      <c r="N1033" t="s">
        <v>7334</v>
      </c>
      <c r="P1033" t="b">
        <f>'Completed Species'!B1033=B1033</f>
        <v>1</v>
      </c>
      <c r="Q1033" s="27">
        <f t="shared" si="16"/>
        <v>0</v>
      </c>
    </row>
    <row r="1034" spans="1:17" x14ac:dyDescent="0.25">
      <c r="A1034">
        <v>1033</v>
      </c>
      <c r="B1034" t="s">
        <v>11027</v>
      </c>
      <c r="C1034">
        <v>61</v>
      </c>
      <c r="D1034">
        <v>102</v>
      </c>
      <c r="E1034">
        <v>68</v>
      </c>
      <c r="F1034">
        <v>102</v>
      </c>
      <c r="G1034">
        <v>52</v>
      </c>
      <c r="H1034">
        <v>65</v>
      </c>
      <c r="I1034">
        <v>450</v>
      </c>
      <c r="J1034" t="s">
        <v>7278</v>
      </c>
      <c r="K1034" t="s">
        <v>7308</v>
      </c>
      <c r="L1034" t="s">
        <v>7314</v>
      </c>
      <c r="M1034" t="s">
        <v>14450</v>
      </c>
      <c r="N1034" t="s">
        <v>7334</v>
      </c>
      <c r="P1034" t="b">
        <f>'Completed Species'!B1034=B1034</f>
        <v>1</v>
      </c>
      <c r="Q1034" s="27">
        <f t="shared" si="16"/>
        <v>0</v>
      </c>
    </row>
    <row r="1035" spans="1:17" x14ac:dyDescent="0.25">
      <c r="A1035">
        <v>1034</v>
      </c>
      <c r="B1035" t="s">
        <v>11016</v>
      </c>
      <c r="C1035">
        <v>62</v>
      </c>
      <c r="D1035">
        <v>45</v>
      </c>
      <c r="E1035">
        <v>71</v>
      </c>
      <c r="F1035">
        <v>112</v>
      </c>
      <c r="G1035">
        <v>96</v>
      </c>
      <c r="H1035">
        <v>31</v>
      </c>
      <c r="I1035">
        <v>417</v>
      </c>
      <c r="J1035" t="s">
        <v>7288</v>
      </c>
      <c r="K1035" t="s">
        <v>7278</v>
      </c>
      <c r="L1035" t="s">
        <v>8490</v>
      </c>
      <c r="M1035" t="s">
        <v>8451</v>
      </c>
      <c r="N1035" t="s">
        <v>7450</v>
      </c>
      <c r="P1035" t="b">
        <f>'Completed Species'!B1035=B1035</f>
        <v>1</v>
      </c>
      <c r="Q1035" s="27">
        <f t="shared" si="16"/>
        <v>0</v>
      </c>
    </row>
    <row r="1036" spans="1:17" x14ac:dyDescent="0.25">
      <c r="A1036">
        <v>1035</v>
      </c>
      <c r="B1036" t="s">
        <v>11018</v>
      </c>
      <c r="C1036">
        <v>50</v>
      </c>
      <c r="D1036">
        <v>55</v>
      </c>
      <c r="E1036">
        <v>40</v>
      </c>
      <c r="F1036">
        <v>70</v>
      </c>
      <c r="G1036">
        <v>55</v>
      </c>
      <c r="H1036">
        <v>40</v>
      </c>
      <c r="I1036">
        <v>310</v>
      </c>
      <c r="J1036" t="s">
        <v>7278</v>
      </c>
      <c r="K1036" t="s">
        <v>7313</v>
      </c>
      <c r="L1036" t="s">
        <v>8508</v>
      </c>
      <c r="M1036" t="s">
        <v>7407</v>
      </c>
      <c r="N1036" t="s">
        <v>8485</v>
      </c>
      <c r="P1036" t="b">
        <f>'Completed Species'!B1036=B1036</f>
        <v>1</v>
      </c>
      <c r="Q1036" s="27">
        <f t="shared" si="16"/>
        <v>0</v>
      </c>
    </row>
    <row r="1037" spans="1:17" x14ac:dyDescent="0.25">
      <c r="A1037">
        <v>1036</v>
      </c>
      <c r="B1037" t="s">
        <v>11019</v>
      </c>
      <c r="C1037">
        <v>60</v>
      </c>
      <c r="D1037">
        <v>65</v>
      </c>
      <c r="E1037">
        <v>75</v>
      </c>
      <c r="F1037">
        <v>90</v>
      </c>
      <c r="G1037">
        <v>65</v>
      </c>
      <c r="H1037">
        <v>50</v>
      </c>
      <c r="I1037">
        <v>405</v>
      </c>
      <c r="J1037" t="s">
        <v>7278</v>
      </c>
      <c r="K1037" t="s">
        <v>7313</v>
      </c>
      <c r="L1037" t="s">
        <v>8508</v>
      </c>
      <c r="M1037" t="s">
        <v>7407</v>
      </c>
      <c r="N1037" t="s">
        <v>8485</v>
      </c>
      <c r="P1037" t="b">
        <f>'Completed Species'!B1037=B1037</f>
        <v>1</v>
      </c>
      <c r="Q1037" s="27">
        <f t="shared" si="16"/>
        <v>0</v>
      </c>
    </row>
    <row r="1038" spans="1:17" x14ac:dyDescent="0.25">
      <c r="A1038">
        <v>1037</v>
      </c>
      <c r="B1038" t="s">
        <v>11020</v>
      </c>
      <c r="C1038">
        <v>75</v>
      </c>
      <c r="D1038">
        <v>100</v>
      </c>
      <c r="E1038">
        <v>75</v>
      </c>
      <c r="F1038">
        <v>105</v>
      </c>
      <c r="G1038">
        <v>100</v>
      </c>
      <c r="H1038">
        <v>75</v>
      </c>
      <c r="I1038">
        <v>530</v>
      </c>
      <c r="J1038" t="s">
        <v>7278</v>
      </c>
      <c r="K1038" t="s">
        <v>7313</v>
      </c>
      <c r="L1038" t="s">
        <v>8508</v>
      </c>
      <c r="M1038" t="s">
        <v>7407</v>
      </c>
      <c r="N1038" t="s">
        <v>8485</v>
      </c>
      <c r="P1038" t="b">
        <f>'Completed Species'!B1038=B1038</f>
        <v>1</v>
      </c>
      <c r="Q1038" s="27">
        <f t="shared" si="16"/>
        <v>0</v>
      </c>
    </row>
    <row r="1039" spans="1:17" x14ac:dyDescent="0.25">
      <c r="A1039">
        <v>1038</v>
      </c>
      <c r="B1039" t="s">
        <v>11024</v>
      </c>
      <c r="C1039">
        <v>85</v>
      </c>
      <c r="D1039">
        <v>52</v>
      </c>
      <c r="E1039">
        <v>68</v>
      </c>
      <c r="F1039">
        <v>75</v>
      </c>
      <c r="G1039">
        <v>102</v>
      </c>
      <c r="H1039">
        <v>103</v>
      </c>
      <c r="I1039">
        <v>485</v>
      </c>
      <c r="J1039" t="s">
        <v>7296</v>
      </c>
      <c r="K1039" t="s">
        <v>7282</v>
      </c>
      <c r="L1039" t="s">
        <v>8479</v>
      </c>
      <c r="M1039" t="s">
        <v>14934</v>
      </c>
      <c r="N1039" t="s">
        <v>7293</v>
      </c>
      <c r="P1039" t="b">
        <f>'Completed Species'!B1039=B1039</f>
        <v>1</v>
      </c>
      <c r="Q1039" s="27">
        <f t="shared" si="16"/>
        <v>0</v>
      </c>
    </row>
    <row r="1040" spans="1:17" x14ac:dyDescent="0.25">
      <c r="A1040">
        <v>1039</v>
      </c>
      <c r="B1040" t="s">
        <v>5696</v>
      </c>
      <c r="C1040">
        <v>85</v>
      </c>
      <c r="D1040">
        <v>80</v>
      </c>
      <c r="E1040">
        <v>100</v>
      </c>
      <c r="F1040">
        <v>70</v>
      </c>
      <c r="G1040">
        <v>65</v>
      </c>
      <c r="H1040">
        <v>70</v>
      </c>
      <c r="I1040">
        <v>470</v>
      </c>
      <c r="J1040" t="s">
        <v>7278</v>
      </c>
      <c r="L1040" t="s">
        <v>11127</v>
      </c>
      <c r="P1040" t="b">
        <f>'Completed Species'!B1040=B1040</f>
        <v>1</v>
      </c>
      <c r="Q1040" s="27">
        <f t="shared" si="16"/>
        <v>0</v>
      </c>
    </row>
    <row r="1041" spans="1:17" x14ac:dyDescent="0.25">
      <c r="A1041">
        <v>1040</v>
      </c>
      <c r="B1041" t="s">
        <v>11032</v>
      </c>
      <c r="C1041">
        <v>85</v>
      </c>
      <c r="D1041">
        <v>100</v>
      </c>
      <c r="E1041">
        <v>70</v>
      </c>
      <c r="F1041">
        <v>95</v>
      </c>
      <c r="G1041">
        <v>60</v>
      </c>
      <c r="H1041">
        <v>70</v>
      </c>
      <c r="I1041">
        <v>480</v>
      </c>
      <c r="J1041" t="s">
        <v>7296</v>
      </c>
      <c r="L1041" t="s">
        <v>9778</v>
      </c>
      <c r="M1041" t="s">
        <v>7474</v>
      </c>
      <c r="N1041" t="s">
        <v>7330</v>
      </c>
      <c r="P1041" t="b">
        <f>'Completed Species'!B1041=B1041</f>
        <v>1</v>
      </c>
      <c r="Q1041" s="27">
        <f t="shared" si="16"/>
        <v>0</v>
      </c>
    </row>
    <row r="1042" spans="1:17" x14ac:dyDescent="0.25">
      <c r="A1042">
        <v>1041</v>
      </c>
      <c r="B1042" t="s">
        <v>11131</v>
      </c>
      <c r="C1042">
        <v>45</v>
      </c>
      <c r="D1042">
        <v>40</v>
      </c>
      <c r="E1042">
        <v>42</v>
      </c>
      <c r="F1042">
        <v>71</v>
      </c>
      <c r="G1042">
        <v>50</v>
      </c>
      <c r="H1042">
        <v>47</v>
      </c>
      <c r="I1042">
        <v>295</v>
      </c>
      <c r="J1042" t="s">
        <v>7309</v>
      </c>
      <c r="K1042" t="s">
        <v>7266</v>
      </c>
      <c r="L1042" t="s">
        <v>8453</v>
      </c>
      <c r="M1042" t="s">
        <v>8485</v>
      </c>
      <c r="N1042" t="s">
        <v>7406</v>
      </c>
      <c r="P1042" t="b">
        <f>'Completed Species'!B1042=B1042</f>
        <v>1</v>
      </c>
      <c r="Q1042" s="27">
        <f t="shared" si="16"/>
        <v>0</v>
      </c>
    </row>
    <row r="1043" spans="1:17" x14ac:dyDescent="0.25">
      <c r="A1043">
        <v>1042</v>
      </c>
      <c r="B1043" t="s">
        <v>11132</v>
      </c>
      <c r="C1043">
        <v>75</v>
      </c>
      <c r="D1043">
        <v>60</v>
      </c>
      <c r="E1043">
        <v>78</v>
      </c>
      <c r="F1043">
        <v>101</v>
      </c>
      <c r="G1043">
        <v>105</v>
      </c>
      <c r="H1043">
        <v>78</v>
      </c>
      <c r="I1043">
        <v>497</v>
      </c>
      <c r="J1043" t="s">
        <v>7309</v>
      </c>
      <c r="K1043" t="s">
        <v>7266</v>
      </c>
      <c r="L1043" t="s">
        <v>8453</v>
      </c>
      <c r="M1043" t="s">
        <v>8485</v>
      </c>
      <c r="N1043" t="s">
        <v>7406</v>
      </c>
      <c r="P1043" t="b">
        <f>'Completed Species'!B1043=B1043</f>
        <v>1</v>
      </c>
      <c r="Q1043" s="27">
        <f t="shared" si="16"/>
        <v>0</v>
      </c>
    </row>
    <row r="1044" spans="1:17" x14ac:dyDescent="0.25">
      <c r="A1044">
        <v>1043</v>
      </c>
      <c r="B1044" t="s">
        <v>11145</v>
      </c>
      <c r="C1044">
        <v>55</v>
      </c>
      <c r="D1044">
        <v>41</v>
      </c>
      <c r="E1044">
        <v>45</v>
      </c>
      <c r="F1044">
        <v>45</v>
      </c>
      <c r="G1044">
        <v>68</v>
      </c>
      <c r="H1044">
        <v>64</v>
      </c>
      <c r="I1044">
        <v>318</v>
      </c>
      <c r="J1044" t="s">
        <v>7266</v>
      </c>
      <c r="K1044" t="s">
        <v>7329</v>
      </c>
      <c r="L1044" t="s">
        <v>8463</v>
      </c>
      <c r="M1044" t="s">
        <v>10968</v>
      </c>
      <c r="N1044" t="s">
        <v>8496</v>
      </c>
      <c r="P1044" t="b">
        <f>'Completed Species'!B1044=B1044</f>
        <v>1</v>
      </c>
      <c r="Q1044" s="27">
        <f t="shared" si="16"/>
        <v>0</v>
      </c>
    </row>
    <row r="1045" spans="1:17" x14ac:dyDescent="0.25">
      <c r="A1045">
        <v>1044</v>
      </c>
      <c r="B1045" t="s">
        <v>11146</v>
      </c>
      <c r="C1045">
        <v>75</v>
      </c>
      <c r="D1045">
        <v>51</v>
      </c>
      <c r="E1045">
        <v>55</v>
      </c>
      <c r="F1045">
        <v>60</v>
      </c>
      <c r="G1045">
        <v>79</v>
      </c>
      <c r="H1045">
        <v>85</v>
      </c>
      <c r="I1045">
        <v>405</v>
      </c>
      <c r="J1045" t="s">
        <v>7266</v>
      </c>
      <c r="K1045" t="s">
        <v>7329</v>
      </c>
      <c r="L1045" t="s">
        <v>8463</v>
      </c>
      <c r="M1045" t="s">
        <v>10968</v>
      </c>
      <c r="N1045" t="s">
        <v>8496</v>
      </c>
      <c r="P1045" t="b">
        <f>'Completed Species'!B1045=B1045</f>
        <v>1</v>
      </c>
      <c r="Q1045" s="27">
        <f t="shared" si="16"/>
        <v>0</v>
      </c>
    </row>
    <row r="1046" spans="1:17" x14ac:dyDescent="0.25">
      <c r="A1046">
        <v>1045</v>
      </c>
      <c r="B1046" t="s">
        <v>11147</v>
      </c>
      <c r="C1046">
        <v>95</v>
      </c>
      <c r="D1046">
        <v>61</v>
      </c>
      <c r="E1046">
        <v>81</v>
      </c>
      <c r="F1046">
        <v>84</v>
      </c>
      <c r="G1046">
        <v>104</v>
      </c>
      <c r="H1046">
        <v>100</v>
      </c>
      <c r="I1046">
        <v>525</v>
      </c>
      <c r="J1046" t="s">
        <v>7266</v>
      </c>
      <c r="K1046" t="s">
        <v>7329</v>
      </c>
      <c r="L1046" t="s">
        <v>8463</v>
      </c>
      <c r="M1046" t="s">
        <v>10968</v>
      </c>
      <c r="N1046" t="s">
        <v>8496</v>
      </c>
      <c r="P1046" t="b">
        <f>'Completed Species'!B1046=B1046</f>
        <v>1</v>
      </c>
      <c r="Q1046" s="27">
        <f t="shared" si="16"/>
        <v>0</v>
      </c>
    </row>
    <row r="1047" spans="1:17" x14ac:dyDescent="0.25">
      <c r="A1047">
        <v>1046</v>
      </c>
      <c r="B1047" t="s">
        <v>11138</v>
      </c>
      <c r="C1047">
        <v>60</v>
      </c>
      <c r="D1047">
        <v>55</v>
      </c>
      <c r="E1047">
        <v>40</v>
      </c>
      <c r="F1047">
        <v>45</v>
      </c>
      <c r="G1047">
        <v>59</v>
      </c>
      <c r="H1047">
        <v>49</v>
      </c>
      <c r="I1047">
        <v>308</v>
      </c>
      <c r="J1047" t="s">
        <v>7368</v>
      </c>
      <c r="K1047" t="s">
        <v>7272</v>
      </c>
      <c r="L1047" t="s">
        <v>8467</v>
      </c>
      <c r="M1047" t="s">
        <v>7321</v>
      </c>
      <c r="N1047" t="s">
        <v>8427</v>
      </c>
      <c r="P1047" t="b">
        <f>'Completed Species'!B1047=B1047</f>
        <v>1</v>
      </c>
      <c r="Q1047" s="27">
        <f t="shared" si="16"/>
        <v>0</v>
      </c>
    </row>
    <row r="1048" spans="1:17" x14ac:dyDescent="0.25">
      <c r="A1048">
        <v>1047</v>
      </c>
      <c r="B1048" t="s">
        <v>11139</v>
      </c>
      <c r="C1048">
        <v>85</v>
      </c>
      <c r="D1048">
        <v>65</v>
      </c>
      <c r="E1048">
        <v>60</v>
      </c>
      <c r="F1048">
        <v>90</v>
      </c>
      <c r="G1048">
        <v>104</v>
      </c>
      <c r="H1048">
        <v>104</v>
      </c>
      <c r="I1048">
        <v>508</v>
      </c>
      <c r="J1048" t="s">
        <v>7368</v>
      </c>
      <c r="K1048" t="s">
        <v>7272</v>
      </c>
      <c r="L1048" t="s">
        <v>8467</v>
      </c>
      <c r="M1048" t="s">
        <v>7321</v>
      </c>
      <c r="N1048" t="s">
        <v>8427</v>
      </c>
      <c r="P1048" t="b">
        <f>'Completed Species'!B1048=B1048</f>
        <v>1</v>
      </c>
      <c r="Q1048" s="27">
        <f t="shared" si="16"/>
        <v>0</v>
      </c>
    </row>
    <row r="1049" spans="1:17" x14ac:dyDescent="0.25">
      <c r="A1049">
        <v>1048</v>
      </c>
      <c r="B1049" t="s">
        <v>11151</v>
      </c>
      <c r="C1049">
        <v>60</v>
      </c>
      <c r="D1049">
        <v>50</v>
      </c>
      <c r="E1049">
        <v>60</v>
      </c>
      <c r="F1049">
        <v>30</v>
      </c>
      <c r="G1049">
        <v>30</v>
      </c>
      <c r="H1049">
        <v>50</v>
      </c>
      <c r="I1049">
        <v>280</v>
      </c>
      <c r="J1049" t="s">
        <v>7278</v>
      </c>
      <c r="L1049" t="s">
        <v>7364</v>
      </c>
      <c r="M1049" t="s">
        <v>7275</v>
      </c>
      <c r="N1049" t="s">
        <v>8451</v>
      </c>
      <c r="P1049" t="b">
        <f>'Completed Species'!B1049=B1049</f>
        <v>1</v>
      </c>
      <c r="Q1049" s="27">
        <f t="shared" si="16"/>
        <v>0</v>
      </c>
    </row>
    <row r="1050" spans="1:17" x14ac:dyDescent="0.25">
      <c r="A1050">
        <v>1049</v>
      </c>
      <c r="B1050" t="s">
        <v>11152</v>
      </c>
      <c r="C1050">
        <v>75</v>
      </c>
      <c r="D1050">
        <v>65</v>
      </c>
      <c r="E1050">
        <v>70</v>
      </c>
      <c r="F1050">
        <v>40</v>
      </c>
      <c r="G1050">
        <v>45</v>
      </c>
      <c r="H1050">
        <v>60</v>
      </c>
      <c r="I1050">
        <v>355</v>
      </c>
      <c r="J1050" t="s">
        <v>7278</v>
      </c>
      <c r="K1050" t="s">
        <v>7308</v>
      </c>
      <c r="L1050" t="s">
        <v>7364</v>
      </c>
      <c r="M1050" t="s">
        <v>7275</v>
      </c>
      <c r="N1050" t="s">
        <v>8451</v>
      </c>
      <c r="P1050" t="b">
        <f>'Completed Species'!B1050=B1050</f>
        <v>1</v>
      </c>
      <c r="Q1050" s="27">
        <f t="shared" si="16"/>
        <v>0</v>
      </c>
    </row>
    <row r="1051" spans="1:17" x14ac:dyDescent="0.25">
      <c r="A1051">
        <v>1050</v>
      </c>
      <c r="B1051" t="s">
        <v>11153</v>
      </c>
      <c r="C1051">
        <v>100</v>
      </c>
      <c r="D1051">
        <v>90</v>
      </c>
      <c r="E1051">
        <v>100</v>
      </c>
      <c r="F1051">
        <v>50</v>
      </c>
      <c r="G1051">
        <v>55</v>
      </c>
      <c r="H1051">
        <v>95</v>
      </c>
      <c r="I1051">
        <v>490</v>
      </c>
      <c r="J1051" t="s">
        <v>7278</v>
      </c>
      <c r="K1051" t="s">
        <v>7308</v>
      </c>
      <c r="L1051" t="s">
        <v>7364</v>
      </c>
      <c r="M1051" t="s">
        <v>7275</v>
      </c>
      <c r="N1051" t="s">
        <v>8451</v>
      </c>
      <c r="P1051" t="b">
        <f>'Completed Species'!B1051=B1051</f>
        <v>1</v>
      </c>
      <c r="Q1051" s="27">
        <f t="shared" si="16"/>
        <v>0</v>
      </c>
    </row>
    <row r="1052" spans="1:17" x14ac:dyDescent="0.25">
      <c r="A1052">
        <v>1051</v>
      </c>
      <c r="B1052" t="s">
        <v>11154</v>
      </c>
      <c r="C1052">
        <v>45</v>
      </c>
      <c r="D1052">
        <v>57</v>
      </c>
      <c r="E1052">
        <v>30</v>
      </c>
      <c r="F1052">
        <v>51</v>
      </c>
      <c r="G1052">
        <v>57</v>
      </c>
      <c r="H1052">
        <v>40</v>
      </c>
      <c r="I1052">
        <v>280</v>
      </c>
      <c r="J1052" t="s">
        <v>7282</v>
      </c>
      <c r="K1052" t="s">
        <v>7290</v>
      </c>
      <c r="L1052" t="s">
        <v>10968</v>
      </c>
      <c r="M1052" t="s">
        <v>14449</v>
      </c>
      <c r="N1052" t="s">
        <v>7357</v>
      </c>
      <c r="P1052" t="b">
        <f>'Completed Species'!B1052=B1052</f>
        <v>1</v>
      </c>
      <c r="Q1052" s="27">
        <f t="shared" si="16"/>
        <v>0</v>
      </c>
    </row>
    <row r="1053" spans="1:17" x14ac:dyDescent="0.25">
      <c r="A1053">
        <v>1052</v>
      </c>
      <c r="B1053" t="s">
        <v>11155</v>
      </c>
      <c r="C1053">
        <v>75</v>
      </c>
      <c r="D1053">
        <v>97</v>
      </c>
      <c r="E1053">
        <v>60</v>
      </c>
      <c r="F1053">
        <v>91</v>
      </c>
      <c r="G1053">
        <v>97</v>
      </c>
      <c r="H1053">
        <v>60</v>
      </c>
      <c r="I1053">
        <v>480</v>
      </c>
      <c r="J1053" t="s">
        <v>7282</v>
      </c>
      <c r="K1053" t="s">
        <v>7290</v>
      </c>
      <c r="L1053" t="s">
        <v>10968</v>
      </c>
      <c r="M1053" t="s">
        <v>14449</v>
      </c>
      <c r="N1053" t="s">
        <v>7357</v>
      </c>
      <c r="P1053" t="b">
        <f>'Completed Species'!B1053=B1053</f>
        <v>1</v>
      </c>
      <c r="Q1053" s="27">
        <f t="shared" si="16"/>
        <v>0</v>
      </c>
    </row>
    <row r="1054" spans="1:17" x14ac:dyDescent="0.25">
      <c r="A1054">
        <v>1053</v>
      </c>
      <c r="B1054" t="s">
        <v>11156</v>
      </c>
      <c r="C1054">
        <v>83</v>
      </c>
      <c r="D1054">
        <v>100</v>
      </c>
      <c r="E1054">
        <v>60</v>
      </c>
      <c r="F1054">
        <v>85</v>
      </c>
      <c r="G1054">
        <v>70</v>
      </c>
      <c r="H1054">
        <v>60</v>
      </c>
      <c r="I1054">
        <v>458</v>
      </c>
      <c r="J1054" t="s">
        <v>7329</v>
      </c>
      <c r="K1054" t="s">
        <v>7308</v>
      </c>
      <c r="L1054" t="s">
        <v>7425</v>
      </c>
      <c r="M1054" t="s">
        <v>8459</v>
      </c>
      <c r="N1054" t="s">
        <v>7339</v>
      </c>
      <c r="P1054" t="b">
        <f>'Completed Species'!B1054=B1054</f>
        <v>1</v>
      </c>
      <c r="Q1054" s="27">
        <f t="shared" si="16"/>
        <v>0</v>
      </c>
    </row>
    <row r="1055" spans="1:17" x14ac:dyDescent="0.25">
      <c r="A1055">
        <v>1054</v>
      </c>
      <c r="B1055" t="s">
        <v>11169</v>
      </c>
      <c r="C1055">
        <v>70</v>
      </c>
      <c r="D1055">
        <v>95</v>
      </c>
      <c r="E1055">
        <v>76</v>
      </c>
      <c r="F1055">
        <v>85</v>
      </c>
      <c r="G1055">
        <v>94</v>
      </c>
      <c r="H1055">
        <v>70</v>
      </c>
      <c r="I1055">
        <v>490</v>
      </c>
      <c r="J1055" t="s">
        <v>7278</v>
      </c>
      <c r="K1055" t="s">
        <v>7329</v>
      </c>
      <c r="L1055" t="s">
        <v>8502</v>
      </c>
      <c r="P1055" t="b">
        <f>'Completed Species'!B1055=B1055</f>
        <v>1</v>
      </c>
      <c r="Q1055" s="27">
        <f t="shared" si="16"/>
        <v>0</v>
      </c>
    </row>
    <row r="1056" spans="1:17" x14ac:dyDescent="0.25">
      <c r="A1056">
        <v>1055</v>
      </c>
      <c r="B1056" t="s">
        <v>11174</v>
      </c>
      <c r="C1056">
        <v>74</v>
      </c>
      <c r="D1056">
        <v>101</v>
      </c>
      <c r="E1056">
        <v>107</v>
      </c>
      <c r="F1056">
        <v>31</v>
      </c>
      <c r="G1056">
        <v>42</v>
      </c>
      <c r="H1056">
        <v>80</v>
      </c>
      <c r="I1056">
        <v>435</v>
      </c>
      <c r="J1056" t="s">
        <v>7279</v>
      </c>
      <c r="K1056" t="s">
        <v>7278</v>
      </c>
      <c r="L1056" t="s">
        <v>11173</v>
      </c>
      <c r="P1056" t="b">
        <f>'Completed Species'!B1056=B1056</f>
        <v>1</v>
      </c>
      <c r="Q1056" s="27">
        <f t="shared" si="16"/>
        <v>0</v>
      </c>
    </row>
    <row r="1057" spans="1:17" x14ac:dyDescent="0.25">
      <c r="A1057">
        <v>1056</v>
      </c>
      <c r="B1057" t="s">
        <v>11176</v>
      </c>
      <c r="C1057">
        <v>50</v>
      </c>
      <c r="D1057">
        <v>65</v>
      </c>
      <c r="E1057">
        <v>50</v>
      </c>
      <c r="F1057">
        <v>55</v>
      </c>
      <c r="G1057">
        <v>40</v>
      </c>
      <c r="H1057">
        <v>50</v>
      </c>
      <c r="I1057">
        <v>310</v>
      </c>
      <c r="J1057" t="s">
        <v>7263</v>
      </c>
      <c r="K1057" t="s">
        <v>7317</v>
      </c>
      <c r="L1057" t="s">
        <v>7421</v>
      </c>
      <c r="M1057" t="s">
        <v>7467</v>
      </c>
      <c r="N1057" t="s">
        <v>7284</v>
      </c>
      <c r="P1057" t="b">
        <f>'Completed Species'!B1057=B1057</f>
        <v>1</v>
      </c>
      <c r="Q1057" s="27">
        <f t="shared" si="16"/>
        <v>0</v>
      </c>
    </row>
    <row r="1058" spans="1:17" x14ac:dyDescent="0.25">
      <c r="A1058">
        <v>1057</v>
      </c>
      <c r="B1058" t="s">
        <v>11177</v>
      </c>
      <c r="C1058">
        <v>70</v>
      </c>
      <c r="D1058">
        <v>90</v>
      </c>
      <c r="E1058">
        <v>65</v>
      </c>
      <c r="F1058">
        <v>75</v>
      </c>
      <c r="G1058">
        <v>55</v>
      </c>
      <c r="H1058">
        <v>65</v>
      </c>
      <c r="I1058">
        <v>420</v>
      </c>
      <c r="J1058" t="s">
        <v>7263</v>
      </c>
      <c r="K1058" t="s">
        <v>7317</v>
      </c>
      <c r="L1058" t="s">
        <v>7421</v>
      </c>
      <c r="M1058" t="s">
        <v>7467</v>
      </c>
      <c r="N1058" t="s">
        <v>7284</v>
      </c>
      <c r="P1058" t="b">
        <f>'Completed Species'!B1058=B1058</f>
        <v>1</v>
      </c>
      <c r="Q1058" s="27">
        <f t="shared" si="16"/>
        <v>0</v>
      </c>
    </row>
    <row r="1059" spans="1:17" x14ac:dyDescent="0.25">
      <c r="A1059">
        <v>1058</v>
      </c>
      <c r="B1059" t="s">
        <v>11178</v>
      </c>
      <c r="C1059">
        <v>100</v>
      </c>
      <c r="D1059">
        <v>115</v>
      </c>
      <c r="E1059">
        <v>90</v>
      </c>
      <c r="F1059">
        <v>85</v>
      </c>
      <c r="G1059">
        <v>60</v>
      </c>
      <c r="H1059">
        <v>80</v>
      </c>
      <c r="I1059">
        <v>530</v>
      </c>
      <c r="J1059" t="s">
        <v>7263</v>
      </c>
      <c r="K1059" t="s">
        <v>7317</v>
      </c>
      <c r="L1059" t="s">
        <v>7421</v>
      </c>
      <c r="M1059" t="s">
        <v>7467</v>
      </c>
      <c r="N1059" t="s">
        <v>7284</v>
      </c>
      <c r="P1059" t="b">
        <f>'Completed Species'!B1059=B1059</f>
        <v>1</v>
      </c>
      <c r="Q1059" s="27">
        <f t="shared" si="16"/>
        <v>0</v>
      </c>
    </row>
    <row r="1060" spans="1:17" x14ac:dyDescent="0.25">
      <c r="A1060">
        <v>1059</v>
      </c>
      <c r="B1060" t="s">
        <v>11188</v>
      </c>
      <c r="C1060">
        <v>40</v>
      </c>
      <c r="D1060">
        <v>50</v>
      </c>
      <c r="E1060">
        <v>40</v>
      </c>
      <c r="F1060">
        <v>35</v>
      </c>
      <c r="G1060">
        <v>50</v>
      </c>
      <c r="H1060">
        <v>40</v>
      </c>
      <c r="I1060">
        <v>255</v>
      </c>
      <c r="J1060" t="s">
        <v>7282</v>
      </c>
      <c r="L1060" t="s">
        <v>7316</v>
      </c>
      <c r="M1060" t="s">
        <v>7369</v>
      </c>
      <c r="N1060" t="s">
        <v>7432</v>
      </c>
      <c r="P1060" t="b">
        <f>'Completed Species'!B1060=B1060</f>
        <v>1</v>
      </c>
      <c r="Q1060" s="27">
        <f t="shared" si="16"/>
        <v>0</v>
      </c>
    </row>
    <row r="1061" spans="1:17" x14ac:dyDescent="0.25">
      <c r="A1061">
        <v>1060</v>
      </c>
      <c r="B1061" t="s">
        <v>11189</v>
      </c>
      <c r="C1061">
        <v>85</v>
      </c>
      <c r="D1061">
        <v>60</v>
      </c>
      <c r="E1061">
        <v>100</v>
      </c>
      <c r="F1061">
        <v>75</v>
      </c>
      <c r="G1061">
        <v>125</v>
      </c>
      <c r="H1061">
        <v>80</v>
      </c>
      <c r="I1061">
        <v>525</v>
      </c>
      <c r="J1061" t="s">
        <v>7282</v>
      </c>
      <c r="K1061" t="s">
        <v>7326</v>
      </c>
      <c r="L1061" t="s">
        <v>7316</v>
      </c>
      <c r="M1061" t="s">
        <v>7369</v>
      </c>
      <c r="N1061" t="s">
        <v>10261</v>
      </c>
      <c r="P1061" t="b">
        <f>'Completed Species'!B1061=B1061</f>
        <v>1</v>
      </c>
      <c r="Q1061" s="27">
        <f t="shared" si="16"/>
        <v>0</v>
      </c>
    </row>
    <row r="1062" spans="1:17" x14ac:dyDescent="0.25">
      <c r="A1062">
        <v>1061</v>
      </c>
      <c r="B1062" t="s">
        <v>11190</v>
      </c>
      <c r="C1062">
        <v>75</v>
      </c>
      <c r="D1062">
        <v>125</v>
      </c>
      <c r="E1062">
        <v>80</v>
      </c>
      <c r="F1062">
        <v>85</v>
      </c>
      <c r="G1062">
        <v>60</v>
      </c>
      <c r="H1062">
        <v>100</v>
      </c>
      <c r="I1062">
        <v>525</v>
      </c>
      <c r="J1062" t="s">
        <v>7282</v>
      </c>
      <c r="K1062" t="s">
        <v>7319</v>
      </c>
      <c r="L1062" t="s">
        <v>7316</v>
      </c>
      <c r="M1062" t="s">
        <v>7369</v>
      </c>
      <c r="N1062" t="s">
        <v>10262</v>
      </c>
      <c r="P1062" t="b">
        <f>'Completed Species'!B1062=B1062</f>
        <v>1</v>
      </c>
      <c r="Q1062" s="27">
        <f t="shared" si="16"/>
        <v>0</v>
      </c>
    </row>
    <row r="1063" spans="1:17" x14ac:dyDescent="0.25">
      <c r="A1063">
        <v>1062</v>
      </c>
      <c r="B1063" t="s">
        <v>11196</v>
      </c>
      <c r="C1063">
        <v>60</v>
      </c>
      <c r="D1063">
        <v>70</v>
      </c>
      <c r="E1063">
        <v>55</v>
      </c>
      <c r="F1063">
        <v>50</v>
      </c>
      <c r="G1063">
        <v>25</v>
      </c>
      <c r="H1063">
        <v>70</v>
      </c>
      <c r="I1063">
        <v>330</v>
      </c>
      <c r="J1063" t="s">
        <v>7308</v>
      </c>
      <c r="L1063" t="s">
        <v>7314</v>
      </c>
      <c r="M1063" t="s">
        <v>14451</v>
      </c>
      <c r="N1063" t="s">
        <v>8447</v>
      </c>
      <c r="P1063" t="b">
        <f>'Completed Species'!B1063=B1063</f>
        <v>1</v>
      </c>
      <c r="Q1063" s="27">
        <f t="shared" si="16"/>
        <v>0</v>
      </c>
    </row>
    <row r="1064" spans="1:17" x14ac:dyDescent="0.25">
      <c r="A1064">
        <v>1063</v>
      </c>
      <c r="B1064" t="s">
        <v>11197</v>
      </c>
      <c r="C1064">
        <v>80</v>
      </c>
      <c r="D1064">
        <v>90</v>
      </c>
      <c r="E1064">
        <v>85</v>
      </c>
      <c r="F1064">
        <v>70</v>
      </c>
      <c r="G1064">
        <v>45</v>
      </c>
      <c r="H1064">
        <v>100</v>
      </c>
      <c r="I1064">
        <v>470</v>
      </c>
      <c r="J1064" t="s">
        <v>7308</v>
      </c>
      <c r="L1064" t="s">
        <v>7314</v>
      </c>
      <c r="M1064" t="s">
        <v>14451</v>
      </c>
      <c r="N1064" t="s">
        <v>8447</v>
      </c>
      <c r="P1064" t="b">
        <f>'Completed Species'!B1064=B1064</f>
        <v>1</v>
      </c>
      <c r="Q1064" s="27">
        <f t="shared" si="16"/>
        <v>0</v>
      </c>
    </row>
    <row r="1065" spans="1:17" x14ac:dyDescent="0.25">
      <c r="A1065">
        <v>1064</v>
      </c>
      <c r="B1065" t="s">
        <v>11200</v>
      </c>
      <c r="C1065">
        <v>68</v>
      </c>
      <c r="D1065">
        <v>100</v>
      </c>
      <c r="E1065">
        <v>65</v>
      </c>
      <c r="F1065">
        <v>107</v>
      </c>
      <c r="G1065">
        <v>70</v>
      </c>
      <c r="H1065">
        <v>65</v>
      </c>
      <c r="I1065">
        <v>475</v>
      </c>
      <c r="J1065" t="s">
        <v>7279</v>
      </c>
      <c r="L1065" t="s">
        <v>7297</v>
      </c>
      <c r="M1065" t="s">
        <v>7447</v>
      </c>
      <c r="N1065" t="s">
        <v>8439</v>
      </c>
      <c r="P1065" t="b">
        <f>'Completed Species'!B1065=B1065</f>
        <v>1</v>
      </c>
      <c r="Q1065" s="27">
        <f t="shared" si="16"/>
        <v>0</v>
      </c>
    </row>
    <row r="1066" spans="1:17" x14ac:dyDescent="0.25">
      <c r="A1066">
        <v>1065</v>
      </c>
      <c r="B1066" t="s">
        <v>11202</v>
      </c>
      <c r="C1066">
        <v>70</v>
      </c>
      <c r="D1066">
        <v>73</v>
      </c>
      <c r="E1066">
        <v>90</v>
      </c>
      <c r="F1066">
        <v>80</v>
      </c>
      <c r="G1066">
        <v>47</v>
      </c>
      <c r="H1066">
        <v>70</v>
      </c>
      <c r="I1066">
        <v>430</v>
      </c>
      <c r="J1066" t="s">
        <v>7306</v>
      </c>
      <c r="K1066" t="s">
        <v>7272</v>
      </c>
      <c r="L1066" t="s">
        <v>8878</v>
      </c>
      <c r="M1066" t="s">
        <v>8457</v>
      </c>
      <c r="N1066" t="s">
        <v>7411</v>
      </c>
      <c r="P1066" t="b">
        <f>'Completed Species'!B1066=B1066</f>
        <v>1</v>
      </c>
      <c r="Q1066" s="27">
        <f t="shared" si="16"/>
        <v>0</v>
      </c>
    </row>
    <row r="1067" spans="1:17" x14ac:dyDescent="0.25">
      <c r="A1067">
        <v>1066</v>
      </c>
      <c r="B1067" t="s">
        <v>11203</v>
      </c>
      <c r="C1067">
        <v>70</v>
      </c>
      <c r="D1067">
        <v>47</v>
      </c>
      <c r="E1067">
        <v>70</v>
      </c>
      <c r="F1067">
        <v>80</v>
      </c>
      <c r="G1067">
        <v>73</v>
      </c>
      <c r="H1067">
        <v>90</v>
      </c>
      <c r="I1067">
        <v>430</v>
      </c>
      <c r="J1067" t="s">
        <v>7306</v>
      </c>
      <c r="K1067" t="s">
        <v>7273</v>
      </c>
      <c r="L1067" t="s">
        <v>8877</v>
      </c>
      <c r="M1067" t="s">
        <v>8493</v>
      </c>
      <c r="N1067" t="s">
        <v>14939</v>
      </c>
      <c r="P1067" t="b">
        <f>'Completed Species'!B1067=B1067</f>
        <v>1</v>
      </c>
      <c r="Q1067" s="27">
        <f t="shared" si="16"/>
        <v>0</v>
      </c>
    </row>
    <row r="1068" spans="1:17" x14ac:dyDescent="0.25">
      <c r="A1068">
        <v>1067</v>
      </c>
      <c r="B1068" t="s">
        <v>11206</v>
      </c>
      <c r="C1068">
        <v>65</v>
      </c>
      <c r="D1068">
        <v>85</v>
      </c>
      <c r="E1068">
        <v>90</v>
      </c>
      <c r="F1068">
        <v>70</v>
      </c>
      <c r="G1068">
        <v>30</v>
      </c>
      <c r="H1068">
        <v>45</v>
      </c>
      <c r="I1068">
        <v>385</v>
      </c>
      <c r="J1068" t="s">
        <v>7263</v>
      </c>
      <c r="K1068" t="s">
        <v>7313</v>
      </c>
      <c r="L1068" t="s">
        <v>10045</v>
      </c>
      <c r="M1068" t="s">
        <v>7289</v>
      </c>
      <c r="N1068" t="s">
        <v>8466</v>
      </c>
      <c r="P1068" t="b">
        <f>'Completed Species'!B1068=B1068</f>
        <v>1</v>
      </c>
      <c r="Q1068" s="27">
        <f t="shared" si="16"/>
        <v>0</v>
      </c>
    </row>
    <row r="1069" spans="1:17" x14ac:dyDescent="0.25">
      <c r="A1069">
        <v>1068</v>
      </c>
      <c r="B1069" t="s">
        <v>11207</v>
      </c>
      <c r="C1069">
        <v>95</v>
      </c>
      <c r="D1069">
        <v>105</v>
      </c>
      <c r="E1069">
        <v>110</v>
      </c>
      <c r="F1069">
        <v>80</v>
      </c>
      <c r="G1069">
        <v>55</v>
      </c>
      <c r="H1069">
        <v>65</v>
      </c>
      <c r="I1069">
        <v>510</v>
      </c>
      <c r="J1069" t="s">
        <v>7263</v>
      </c>
      <c r="K1069" t="s">
        <v>7313</v>
      </c>
      <c r="L1069" t="s">
        <v>10045</v>
      </c>
      <c r="M1069" t="s">
        <v>7289</v>
      </c>
      <c r="N1069" t="s">
        <v>8466</v>
      </c>
      <c r="P1069" t="b">
        <f>'Completed Species'!B1069=B1069</f>
        <v>1</v>
      </c>
      <c r="Q1069" s="27">
        <f t="shared" si="16"/>
        <v>0</v>
      </c>
    </row>
    <row r="1070" spans="1:17" x14ac:dyDescent="0.25">
      <c r="A1070">
        <v>1069</v>
      </c>
      <c r="B1070" t="s">
        <v>11213</v>
      </c>
      <c r="C1070">
        <v>65</v>
      </c>
      <c r="D1070">
        <v>55</v>
      </c>
      <c r="E1070">
        <v>47</v>
      </c>
      <c r="F1070">
        <v>55</v>
      </c>
      <c r="G1070">
        <v>37</v>
      </c>
      <c r="H1070">
        <v>50</v>
      </c>
      <c r="I1070">
        <v>309</v>
      </c>
      <c r="J1070" t="s">
        <v>7306</v>
      </c>
      <c r="L1070" t="s">
        <v>7370</v>
      </c>
      <c r="M1070" t="s">
        <v>7362</v>
      </c>
      <c r="N1070" t="s">
        <v>7341</v>
      </c>
      <c r="P1070" t="b">
        <f>'Completed Species'!B1070=B1070</f>
        <v>1</v>
      </c>
      <c r="Q1070" s="27">
        <f t="shared" si="16"/>
        <v>0</v>
      </c>
    </row>
    <row r="1071" spans="1:17" x14ac:dyDescent="0.25">
      <c r="A1071">
        <v>1070</v>
      </c>
      <c r="B1071" t="s">
        <v>11214</v>
      </c>
      <c r="C1071">
        <v>76</v>
      </c>
      <c r="D1071">
        <v>75</v>
      </c>
      <c r="E1071">
        <v>60</v>
      </c>
      <c r="F1071">
        <v>75</v>
      </c>
      <c r="G1071">
        <v>54</v>
      </c>
      <c r="H1071">
        <v>65</v>
      </c>
      <c r="I1071">
        <v>405</v>
      </c>
      <c r="J1071" t="s">
        <v>7306</v>
      </c>
      <c r="L1071" t="s">
        <v>7370</v>
      </c>
      <c r="M1071" t="s">
        <v>7362</v>
      </c>
      <c r="N1071" t="s">
        <v>7341</v>
      </c>
      <c r="P1071" t="b">
        <f>'Completed Species'!B1071=B1071</f>
        <v>1</v>
      </c>
      <c r="Q1071" s="27">
        <f t="shared" si="16"/>
        <v>0</v>
      </c>
    </row>
    <row r="1072" spans="1:17" x14ac:dyDescent="0.25">
      <c r="A1072">
        <v>1071</v>
      </c>
      <c r="B1072" t="s">
        <v>11215</v>
      </c>
      <c r="C1072">
        <v>90</v>
      </c>
      <c r="D1072">
        <v>100</v>
      </c>
      <c r="E1072">
        <v>80</v>
      </c>
      <c r="F1072">
        <v>105</v>
      </c>
      <c r="G1072">
        <v>74</v>
      </c>
      <c r="H1072">
        <v>85</v>
      </c>
      <c r="I1072">
        <v>534</v>
      </c>
      <c r="J1072" t="s">
        <v>7306</v>
      </c>
      <c r="K1072" t="s">
        <v>7266</v>
      </c>
      <c r="L1072" t="s">
        <v>7370</v>
      </c>
      <c r="M1072" t="s">
        <v>7362</v>
      </c>
      <c r="N1072" t="s">
        <v>7341</v>
      </c>
      <c r="P1072" t="b">
        <f>'Completed Species'!B1072=B1072</f>
        <v>1</v>
      </c>
      <c r="Q1072" s="27">
        <f t="shared" si="16"/>
        <v>0</v>
      </c>
    </row>
    <row r="1073" spans="1:17" x14ac:dyDescent="0.25">
      <c r="A1073">
        <v>1072</v>
      </c>
      <c r="B1073" t="s">
        <v>11222</v>
      </c>
      <c r="C1073">
        <v>60</v>
      </c>
      <c r="D1073">
        <v>45</v>
      </c>
      <c r="E1073">
        <v>50</v>
      </c>
      <c r="F1073">
        <v>45</v>
      </c>
      <c r="G1073">
        <v>59</v>
      </c>
      <c r="H1073">
        <v>49</v>
      </c>
      <c r="I1073">
        <v>308</v>
      </c>
      <c r="J1073" t="s">
        <v>7263</v>
      </c>
      <c r="L1073" t="s">
        <v>7277</v>
      </c>
      <c r="M1073" t="s">
        <v>7454</v>
      </c>
      <c r="N1073" t="s">
        <v>7298</v>
      </c>
      <c r="P1073" t="b">
        <f>'Completed Species'!B1073=B1073</f>
        <v>1</v>
      </c>
      <c r="Q1073" s="27">
        <f t="shared" si="16"/>
        <v>0</v>
      </c>
    </row>
    <row r="1074" spans="1:17" x14ac:dyDescent="0.25">
      <c r="A1074">
        <v>1073</v>
      </c>
      <c r="B1074" t="s">
        <v>11223</v>
      </c>
      <c r="C1074">
        <v>80</v>
      </c>
      <c r="D1074">
        <v>55</v>
      </c>
      <c r="E1074">
        <v>80</v>
      </c>
      <c r="F1074">
        <v>95</v>
      </c>
      <c r="G1074">
        <v>104</v>
      </c>
      <c r="H1074">
        <v>94</v>
      </c>
      <c r="I1074">
        <v>508</v>
      </c>
      <c r="J1074" t="s">
        <v>7263</v>
      </c>
      <c r="K1074" t="s">
        <v>7278</v>
      </c>
      <c r="L1074" t="s">
        <v>7277</v>
      </c>
      <c r="M1074" t="s">
        <v>7454</v>
      </c>
      <c r="N1074" t="s">
        <v>7391</v>
      </c>
      <c r="P1074" t="b">
        <f>'Completed Species'!B1074=B1074</f>
        <v>1</v>
      </c>
      <c r="Q1074" s="27">
        <f t="shared" si="16"/>
        <v>0</v>
      </c>
    </row>
    <row r="1075" spans="1:17" x14ac:dyDescent="0.25">
      <c r="A1075">
        <v>1074</v>
      </c>
      <c r="B1075" t="s">
        <v>12459</v>
      </c>
      <c r="C1075">
        <v>95</v>
      </c>
      <c r="D1075">
        <v>100</v>
      </c>
      <c r="E1075">
        <v>100</v>
      </c>
      <c r="F1075">
        <v>65</v>
      </c>
      <c r="G1075">
        <v>40</v>
      </c>
      <c r="H1075">
        <v>90</v>
      </c>
      <c r="I1075">
        <v>490</v>
      </c>
      <c r="J1075" t="s">
        <v>7313</v>
      </c>
      <c r="K1075" t="s">
        <v>7315</v>
      </c>
      <c r="L1075" t="s">
        <v>7328</v>
      </c>
      <c r="M1075" t="s">
        <v>14932</v>
      </c>
      <c r="N1075" t="s">
        <v>8496</v>
      </c>
      <c r="P1075" t="b">
        <f>'Completed Species'!B1075=B1075</f>
        <v>1</v>
      </c>
      <c r="Q1075" s="27">
        <f t="shared" si="16"/>
        <v>0</v>
      </c>
    </row>
    <row r="1076" spans="1:17" x14ac:dyDescent="0.25">
      <c r="A1076">
        <v>1075</v>
      </c>
      <c r="B1076" t="s">
        <v>12460</v>
      </c>
      <c r="C1076">
        <v>70</v>
      </c>
      <c r="D1076">
        <v>58</v>
      </c>
      <c r="E1076">
        <v>70</v>
      </c>
      <c r="F1076">
        <v>90</v>
      </c>
      <c r="G1076">
        <v>100</v>
      </c>
      <c r="H1076">
        <v>70</v>
      </c>
      <c r="I1076">
        <v>458</v>
      </c>
      <c r="J1076" t="s">
        <v>7309</v>
      </c>
      <c r="K1076" t="s">
        <v>7336</v>
      </c>
      <c r="L1076" t="s">
        <v>8484</v>
      </c>
      <c r="M1076" t="s">
        <v>11227</v>
      </c>
      <c r="N1076" t="s">
        <v>7298</v>
      </c>
      <c r="P1076" t="b">
        <f>'Completed Species'!B1076=B1076</f>
        <v>1</v>
      </c>
      <c r="Q1076" s="27">
        <f t="shared" si="16"/>
        <v>0</v>
      </c>
    </row>
    <row r="1077" spans="1:17" x14ac:dyDescent="0.25">
      <c r="A1077">
        <v>1076</v>
      </c>
      <c r="B1077" t="s">
        <v>12463</v>
      </c>
      <c r="C1077">
        <v>80</v>
      </c>
      <c r="D1077">
        <v>30</v>
      </c>
      <c r="E1077">
        <v>110</v>
      </c>
      <c r="F1077">
        <v>40</v>
      </c>
      <c r="G1077">
        <v>95</v>
      </c>
      <c r="H1077">
        <v>110</v>
      </c>
      <c r="I1077">
        <v>465</v>
      </c>
      <c r="J1077" t="s">
        <v>7263</v>
      </c>
      <c r="K1077" t="s">
        <v>7368</v>
      </c>
      <c r="L1077" t="s">
        <v>7438</v>
      </c>
      <c r="M1077" t="s">
        <v>8883</v>
      </c>
      <c r="N1077" t="s">
        <v>8496</v>
      </c>
      <c r="P1077" t="b">
        <f>'Completed Species'!B1077=B1077</f>
        <v>1</v>
      </c>
      <c r="Q1077" s="27">
        <f t="shared" si="16"/>
        <v>0</v>
      </c>
    </row>
    <row r="1078" spans="1:17" x14ac:dyDescent="0.25">
      <c r="A1078">
        <v>1077</v>
      </c>
      <c r="B1078" t="s">
        <v>12464</v>
      </c>
      <c r="C1078">
        <v>80</v>
      </c>
      <c r="D1078">
        <v>40</v>
      </c>
      <c r="E1078">
        <v>60</v>
      </c>
      <c r="F1078">
        <v>105</v>
      </c>
      <c r="G1078">
        <v>120</v>
      </c>
      <c r="H1078">
        <v>60</v>
      </c>
      <c r="I1078">
        <v>465</v>
      </c>
      <c r="J1078" t="s">
        <v>7263</v>
      </c>
      <c r="K1078" t="s">
        <v>7368</v>
      </c>
      <c r="L1078" t="s">
        <v>8462</v>
      </c>
      <c r="M1078" t="s">
        <v>7413</v>
      </c>
      <c r="N1078" t="s">
        <v>8465</v>
      </c>
      <c r="P1078" t="b">
        <f>'Completed Species'!B1078=B1078</f>
        <v>1</v>
      </c>
      <c r="Q1078" s="27">
        <f t="shared" si="16"/>
        <v>0</v>
      </c>
    </row>
    <row r="1079" spans="1:17" x14ac:dyDescent="0.25">
      <c r="A1079">
        <v>1078</v>
      </c>
      <c r="B1079" t="s">
        <v>12454</v>
      </c>
      <c r="C1079">
        <v>45</v>
      </c>
      <c r="D1079">
        <v>24</v>
      </c>
      <c r="E1079">
        <v>55</v>
      </c>
      <c r="F1079">
        <v>45</v>
      </c>
      <c r="G1079">
        <v>56</v>
      </c>
      <c r="H1079">
        <v>35</v>
      </c>
      <c r="I1079">
        <v>260</v>
      </c>
      <c r="J1079" t="s">
        <v>7326</v>
      </c>
      <c r="K1079" t="s">
        <v>7306</v>
      </c>
      <c r="L1079" t="s">
        <v>10437</v>
      </c>
      <c r="M1079" t="s">
        <v>7340</v>
      </c>
      <c r="N1079" t="s">
        <v>7298</v>
      </c>
      <c r="P1079" t="b">
        <f>'Completed Species'!B1079=B1079</f>
        <v>1</v>
      </c>
      <c r="Q1079" s="27">
        <f t="shared" si="16"/>
        <v>0</v>
      </c>
    </row>
    <row r="1080" spans="1:17" x14ac:dyDescent="0.25">
      <c r="A1080">
        <v>1079</v>
      </c>
      <c r="B1080" t="s">
        <v>12455</v>
      </c>
      <c r="C1080">
        <v>70</v>
      </c>
      <c r="D1080">
        <v>66</v>
      </c>
      <c r="E1080">
        <v>91</v>
      </c>
      <c r="F1080">
        <v>85</v>
      </c>
      <c r="G1080">
        <v>115</v>
      </c>
      <c r="H1080">
        <v>59</v>
      </c>
      <c r="I1080">
        <v>486</v>
      </c>
      <c r="J1080" t="s">
        <v>7326</v>
      </c>
      <c r="K1080" t="s">
        <v>7306</v>
      </c>
      <c r="L1080" t="s">
        <v>10437</v>
      </c>
      <c r="M1080" t="s">
        <v>7340</v>
      </c>
      <c r="N1080" t="s">
        <v>7298</v>
      </c>
      <c r="P1080" t="b">
        <f>'Completed Species'!B1080=B1080</f>
        <v>1</v>
      </c>
      <c r="Q1080" s="27">
        <f t="shared" si="16"/>
        <v>0</v>
      </c>
    </row>
    <row r="1081" spans="1:17" x14ac:dyDescent="0.25">
      <c r="A1081">
        <v>1080</v>
      </c>
      <c r="B1081" t="s">
        <v>12467</v>
      </c>
      <c r="C1081">
        <v>95</v>
      </c>
      <c r="D1081">
        <v>80</v>
      </c>
      <c r="E1081">
        <v>90</v>
      </c>
      <c r="F1081">
        <v>25</v>
      </c>
      <c r="G1081">
        <v>30</v>
      </c>
      <c r="H1081">
        <v>90</v>
      </c>
      <c r="I1081">
        <v>410</v>
      </c>
      <c r="J1081" t="s">
        <v>7306</v>
      </c>
      <c r="L1081" t="s">
        <v>7344</v>
      </c>
      <c r="M1081" t="s">
        <v>10058</v>
      </c>
      <c r="N1081" t="s">
        <v>7467</v>
      </c>
      <c r="P1081" t="b">
        <f>'Completed Species'!B1081=B1081</f>
        <v>1</v>
      </c>
      <c r="Q1081" s="27">
        <f t="shared" si="16"/>
        <v>0</v>
      </c>
    </row>
    <row r="1082" spans="1:17" x14ac:dyDescent="0.25">
      <c r="A1082">
        <v>1081</v>
      </c>
      <c r="B1082" t="s">
        <v>12472</v>
      </c>
      <c r="C1082">
        <v>57</v>
      </c>
      <c r="D1082">
        <v>60</v>
      </c>
      <c r="E1082">
        <v>40</v>
      </c>
      <c r="F1082">
        <v>75</v>
      </c>
      <c r="G1082">
        <v>30</v>
      </c>
      <c r="H1082">
        <v>50</v>
      </c>
      <c r="I1082">
        <v>312</v>
      </c>
      <c r="J1082" t="s">
        <v>7266</v>
      </c>
      <c r="L1082" t="s">
        <v>10968</v>
      </c>
      <c r="M1082" t="s">
        <v>7428</v>
      </c>
      <c r="N1082" t="s">
        <v>7280</v>
      </c>
      <c r="P1082" t="b">
        <f>'Completed Species'!B1082=B1082</f>
        <v>1</v>
      </c>
      <c r="Q1082" s="27">
        <f t="shared" si="16"/>
        <v>0</v>
      </c>
    </row>
    <row r="1083" spans="1:17" x14ac:dyDescent="0.25">
      <c r="A1083">
        <v>1082</v>
      </c>
      <c r="B1083" t="s">
        <v>12473</v>
      </c>
      <c r="C1083">
        <v>87</v>
      </c>
      <c r="D1083">
        <v>90</v>
      </c>
      <c r="E1083">
        <v>70</v>
      </c>
      <c r="F1083">
        <v>115</v>
      </c>
      <c r="G1083">
        <v>50</v>
      </c>
      <c r="H1083">
        <v>65</v>
      </c>
      <c r="I1083">
        <v>477</v>
      </c>
      <c r="J1083" t="s">
        <v>7266</v>
      </c>
      <c r="K1083" t="s">
        <v>7313</v>
      </c>
      <c r="L1083" t="s">
        <v>10968</v>
      </c>
      <c r="M1083" t="s">
        <v>8472</v>
      </c>
      <c r="N1083" t="s">
        <v>7280</v>
      </c>
      <c r="P1083" t="b">
        <f>'Completed Species'!B1083=B1083</f>
        <v>1</v>
      </c>
      <c r="Q1083" s="27">
        <f t="shared" si="16"/>
        <v>0</v>
      </c>
    </row>
    <row r="1084" spans="1:17" x14ac:dyDescent="0.25">
      <c r="A1084">
        <v>1083</v>
      </c>
      <c r="B1084" t="s">
        <v>12477</v>
      </c>
      <c r="C1084">
        <v>59</v>
      </c>
      <c r="D1084">
        <v>40</v>
      </c>
      <c r="E1084">
        <v>65</v>
      </c>
      <c r="F1084">
        <v>55</v>
      </c>
      <c r="G1084">
        <v>34</v>
      </c>
      <c r="H1084">
        <v>65</v>
      </c>
      <c r="I1084">
        <v>318</v>
      </c>
      <c r="J1084" t="s">
        <v>7273</v>
      </c>
      <c r="K1084" t="s">
        <v>7278</v>
      </c>
      <c r="L1084" t="s">
        <v>10062</v>
      </c>
      <c r="M1084" t="s">
        <v>7337</v>
      </c>
      <c r="N1084" t="s">
        <v>7390</v>
      </c>
      <c r="P1084" t="b">
        <f>'Completed Species'!B1084=B1084</f>
        <v>1</v>
      </c>
      <c r="Q1084" s="27">
        <f t="shared" si="16"/>
        <v>0</v>
      </c>
    </row>
    <row r="1085" spans="1:17" x14ac:dyDescent="0.25">
      <c r="A1085">
        <v>1084</v>
      </c>
      <c r="B1085" t="s">
        <v>12478</v>
      </c>
      <c r="C1085">
        <v>70</v>
      </c>
      <c r="D1085">
        <v>55</v>
      </c>
      <c r="E1085">
        <v>83</v>
      </c>
      <c r="F1085">
        <v>65</v>
      </c>
      <c r="G1085">
        <v>49</v>
      </c>
      <c r="H1085">
        <v>83</v>
      </c>
      <c r="I1085">
        <v>405</v>
      </c>
      <c r="J1085" t="s">
        <v>7273</v>
      </c>
      <c r="K1085" t="s">
        <v>7278</v>
      </c>
      <c r="L1085" t="s">
        <v>10062</v>
      </c>
      <c r="M1085" t="s">
        <v>7337</v>
      </c>
      <c r="N1085" t="s">
        <v>7390</v>
      </c>
      <c r="P1085" t="b">
        <f>'Completed Species'!B1085=B1085</f>
        <v>1</v>
      </c>
      <c r="Q1085" s="27">
        <f t="shared" si="16"/>
        <v>0</v>
      </c>
    </row>
    <row r="1086" spans="1:17" x14ac:dyDescent="0.25">
      <c r="A1086">
        <v>1085</v>
      </c>
      <c r="B1086" t="s">
        <v>12479</v>
      </c>
      <c r="C1086">
        <v>90</v>
      </c>
      <c r="D1086">
        <v>72</v>
      </c>
      <c r="E1086">
        <v>109</v>
      </c>
      <c r="F1086">
        <v>85</v>
      </c>
      <c r="G1086">
        <v>60</v>
      </c>
      <c r="H1086">
        <v>109</v>
      </c>
      <c r="I1086">
        <v>525</v>
      </c>
      <c r="J1086" t="s">
        <v>7273</v>
      </c>
      <c r="K1086" t="s">
        <v>7278</v>
      </c>
      <c r="L1086" t="s">
        <v>10062</v>
      </c>
      <c r="M1086" t="s">
        <v>7337</v>
      </c>
      <c r="N1086" t="s">
        <v>7390</v>
      </c>
      <c r="P1086" t="b">
        <f>'Completed Species'!B1086=B1086</f>
        <v>1</v>
      </c>
      <c r="Q1086" s="27">
        <f t="shared" si="16"/>
        <v>0</v>
      </c>
    </row>
    <row r="1087" spans="1:17" x14ac:dyDescent="0.25">
      <c r="A1087">
        <v>1086</v>
      </c>
      <c r="B1087" t="s">
        <v>12488</v>
      </c>
      <c r="C1087">
        <v>95</v>
      </c>
      <c r="D1087">
        <v>95</v>
      </c>
      <c r="E1087">
        <v>65</v>
      </c>
      <c r="F1087">
        <v>55</v>
      </c>
      <c r="G1087">
        <v>80</v>
      </c>
      <c r="H1087">
        <v>65</v>
      </c>
      <c r="I1087">
        <v>455</v>
      </c>
      <c r="J1087" t="s">
        <v>7336</v>
      </c>
      <c r="L1087" t="s">
        <v>7407</v>
      </c>
      <c r="M1087" t="s">
        <v>10437</v>
      </c>
      <c r="N1087" t="s">
        <v>7321</v>
      </c>
      <c r="P1087" t="b">
        <f>'Completed Species'!B1087=B1087</f>
        <v>1</v>
      </c>
      <c r="Q1087" s="27">
        <f t="shared" si="16"/>
        <v>0</v>
      </c>
    </row>
    <row r="1088" spans="1:17" x14ac:dyDescent="0.25">
      <c r="A1088">
        <v>1087</v>
      </c>
      <c r="B1088" t="s">
        <v>12489</v>
      </c>
      <c r="C1088">
        <v>120</v>
      </c>
      <c r="D1088">
        <v>110</v>
      </c>
      <c r="E1088">
        <v>70</v>
      </c>
      <c r="F1088">
        <v>60</v>
      </c>
      <c r="G1088">
        <v>90</v>
      </c>
      <c r="H1088">
        <v>70</v>
      </c>
      <c r="I1088">
        <v>520</v>
      </c>
      <c r="J1088" t="s">
        <v>7336</v>
      </c>
      <c r="K1088" t="s">
        <v>7296</v>
      </c>
      <c r="L1088" t="s">
        <v>7407</v>
      </c>
      <c r="M1088" t="s">
        <v>10437</v>
      </c>
      <c r="N1088" t="s">
        <v>7438</v>
      </c>
      <c r="P1088" t="b">
        <f>'Completed Species'!B1088=B1088</f>
        <v>1</v>
      </c>
      <c r="Q1088" s="27">
        <f t="shared" si="16"/>
        <v>0</v>
      </c>
    </row>
    <row r="1089" spans="1:17" x14ac:dyDescent="0.25">
      <c r="A1089">
        <v>1088</v>
      </c>
      <c r="B1089" t="s">
        <v>12493</v>
      </c>
      <c r="C1089">
        <v>71</v>
      </c>
      <c r="D1089">
        <v>52</v>
      </c>
      <c r="E1089">
        <v>95</v>
      </c>
      <c r="F1089">
        <v>80</v>
      </c>
      <c r="G1089">
        <v>92</v>
      </c>
      <c r="H1089">
        <v>95</v>
      </c>
      <c r="I1089">
        <v>485</v>
      </c>
      <c r="J1089" t="s">
        <v>7290</v>
      </c>
      <c r="K1089" t="s">
        <v>7336</v>
      </c>
      <c r="L1089" t="s">
        <v>8490</v>
      </c>
      <c r="M1089" t="s">
        <v>7337</v>
      </c>
      <c r="N1089" t="s">
        <v>8454</v>
      </c>
      <c r="P1089" t="b">
        <f>'Completed Species'!B1089=B1089</f>
        <v>1</v>
      </c>
      <c r="Q1089" s="27">
        <f t="shared" si="16"/>
        <v>0</v>
      </c>
    </row>
    <row r="1090" spans="1:17" x14ac:dyDescent="0.25">
      <c r="A1090">
        <v>1089</v>
      </c>
      <c r="B1090" t="s">
        <v>12495</v>
      </c>
      <c r="C1090">
        <v>90</v>
      </c>
      <c r="D1090">
        <v>80</v>
      </c>
      <c r="E1090">
        <v>110</v>
      </c>
      <c r="F1090">
        <v>85</v>
      </c>
      <c r="G1090">
        <v>55</v>
      </c>
      <c r="H1090">
        <v>80</v>
      </c>
      <c r="I1090">
        <v>500</v>
      </c>
      <c r="J1090" t="s">
        <v>7282</v>
      </c>
      <c r="K1090" t="s">
        <v>7306</v>
      </c>
      <c r="L1090" t="s">
        <v>7335</v>
      </c>
      <c r="M1090" t="s">
        <v>8889</v>
      </c>
      <c r="N1090" t="s">
        <v>7362</v>
      </c>
      <c r="P1090" t="b">
        <f>'Completed Species'!B1090=B1090</f>
        <v>1</v>
      </c>
      <c r="Q1090" s="27">
        <f t="shared" si="16"/>
        <v>0</v>
      </c>
    </row>
    <row r="1091" spans="1:17" x14ac:dyDescent="0.25">
      <c r="A1091">
        <v>1090</v>
      </c>
      <c r="B1091" t="s">
        <v>12501</v>
      </c>
      <c r="C1091">
        <v>45</v>
      </c>
      <c r="D1091">
        <v>53</v>
      </c>
      <c r="E1091">
        <v>70</v>
      </c>
      <c r="F1091">
        <v>42</v>
      </c>
      <c r="G1091">
        <v>40</v>
      </c>
      <c r="H1091">
        <v>60</v>
      </c>
      <c r="I1091">
        <v>310</v>
      </c>
      <c r="J1091" t="s">
        <v>7306</v>
      </c>
      <c r="K1091" t="s">
        <v>7278</v>
      </c>
      <c r="L1091" t="s">
        <v>10044</v>
      </c>
      <c r="M1091" t="s">
        <v>8448</v>
      </c>
      <c r="N1091" t="s">
        <v>7460</v>
      </c>
      <c r="P1091" t="b">
        <f>'Completed Species'!B1091=B1091</f>
        <v>1</v>
      </c>
      <c r="Q1091" s="27">
        <f t="shared" ref="Q1091:Q1154" si="17">SUM(C1091:H1091)-I1091</f>
        <v>0</v>
      </c>
    </row>
    <row r="1092" spans="1:17" x14ac:dyDescent="0.25">
      <c r="A1092">
        <v>1091</v>
      </c>
      <c r="B1092" t="s">
        <v>12502</v>
      </c>
      <c r="C1092">
        <v>55</v>
      </c>
      <c r="D1092">
        <v>63</v>
      </c>
      <c r="E1092">
        <v>90</v>
      </c>
      <c r="F1092">
        <v>50</v>
      </c>
      <c r="G1092">
        <v>42</v>
      </c>
      <c r="H1092">
        <v>80</v>
      </c>
      <c r="I1092">
        <v>380</v>
      </c>
      <c r="J1092" t="s">
        <v>7306</v>
      </c>
      <c r="K1092" t="s">
        <v>7278</v>
      </c>
      <c r="L1092" t="s">
        <v>10044</v>
      </c>
      <c r="M1092" t="s">
        <v>8448</v>
      </c>
      <c r="N1092" t="s">
        <v>7460</v>
      </c>
      <c r="P1092" t="b">
        <f>'Completed Species'!B1092=B1092</f>
        <v>1</v>
      </c>
      <c r="Q1092" s="27">
        <f t="shared" si="17"/>
        <v>0</v>
      </c>
    </row>
    <row r="1093" spans="1:17" x14ac:dyDescent="0.25">
      <c r="A1093">
        <v>1092</v>
      </c>
      <c r="B1093" t="s">
        <v>12503</v>
      </c>
      <c r="C1093">
        <v>75</v>
      </c>
      <c r="D1093">
        <v>103</v>
      </c>
      <c r="E1093">
        <v>85</v>
      </c>
      <c r="F1093">
        <v>103</v>
      </c>
      <c r="G1093">
        <v>54</v>
      </c>
      <c r="H1093">
        <v>80</v>
      </c>
      <c r="I1093">
        <v>500</v>
      </c>
      <c r="J1093" t="s">
        <v>7306</v>
      </c>
      <c r="K1093" t="s">
        <v>7278</v>
      </c>
      <c r="L1093" t="s">
        <v>10044</v>
      </c>
      <c r="M1093" t="s">
        <v>7333</v>
      </c>
      <c r="N1093" t="s">
        <v>7460</v>
      </c>
      <c r="P1093" t="b">
        <f>'Completed Species'!B1093=B1093</f>
        <v>1</v>
      </c>
      <c r="Q1093" s="27">
        <f t="shared" si="17"/>
        <v>0</v>
      </c>
    </row>
    <row r="1094" spans="1:17" x14ac:dyDescent="0.25">
      <c r="A1094">
        <v>1093</v>
      </c>
      <c r="B1094" t="s">
        <v>12515</v>
      </c>
      <c r="C1094">
        <v>45</v>
      </c>
      <c r="D1094">
        <v>60</v>
      </c>
      <c r="E1094">
        <v>48</v>
      </c>
      <c r="F1094">
        <v>48</v>
      </c>
      <c r="G1094">
        <v>25</v>
      </c>
      <c r="H1094">
        <v>34</v>
      </c>
      <c r="I1094">
        <v>260</v>
      </c>
      <c r="J1094" t="s">
        <v>7279</v>
      </c>
      <c r="K1094" t="s">
        <v>7309</v>
      </c>
      <c r="L1094" t="s">
        <v>7457</v>
      </c>
      <c r="M1094" t="s">
        <v>8450</v>
      </c>
      <c r="N1094" t="s">
        <v>8485</v>
      </c>
      <c r="P1094" t="b">
        <f>'Completed Species'!B1094=B1094</f>
        <v>1</v>
      </c>
      <c r="Q1094" s="27">
        <f t="shared" si="17"/>
        <v>0</v>
      </c>
    </row>
    <row r="1095" spans="1:17" x14ac:dyDescent="0.25">
      <c r="A1095">
        <v>1094</v>
      </c>
      <c r="B1095" t="s">
        <v>12516</v>
      </c>
      <c r="C1095">
        <v>75</v>
      </c>
      <c r="D1095">
        <v>95</v>
      </c>
      <c r="E1095">
        <v>80</v>
      </c>
      <c r="F1095">
        <v>85</v>
      </c>
      <c r="G1095">
        <v>41</v>
      </c>
      <c r="H1095">
        <v>54</v>
      </c>
      <c r="I1095">
        <v>430</v>
      </c>
      <c r="J1095" t="s">
        <v>7279</v>
      </c>
      <c r="K1095" t="s">
        <v>7309</v>
      </c>
      <c r="L1095" t="s">
        <v>7457</v>
      </c>
      <c r="M1095" t="s">
        <v>8450</v>
      </c>
      <c r="N1095" t="s">
        <v>8485</v>
      </c>
      <c r="P1095" t="b">
        <f>'Completed Species'!B1095=B1095</f>
        <v>1</v>
      </c>
      <c r="Q1095" s="27">
        <f t="shared" si="17"/>
        <v>0</v>
      </c>
    </row>
    <row r="1096" spans="1:17" x14ac:dyDescent="0.25">
      <c r="A1096">
        <v>1095</v>
      </c>
      <c r="B1096" t="s">
        <v>12520</v>
      </c>
      <c r="C1096">
        <v>55</v>
      </c>
      <c r="D1096">
        <v>40</v>
      </c>
      <c r="E1096">
        <v>42</v>
      </c>
      <c r="F1096">
        <v>41</v>
      </c>
      <c r="G1096">
        <v>47</v>
      </c>
      <c r="H1096">
        <v>50</v>
      </c>
      <c r="I1096">
        <v>275</v>
      </c>
      <c r="J1096" t="s">
        <v>7308</v>
      </c>
      <c r="L1096" t="s">
        <v>10272</v>
      </c>
      <c r="M1096" t="s">
        <v>10300</v>
      </c>
      <c r="N1096" t="s">
        <v>8493</v>
      </c>
      <c r="P1096" t="b">
        <f>'Completed Species'!B1096=B1096</f>
        <v>1</v>
      </c>
      <c r="Q1096" s="27">
        <f t="shared" si="17"/>
        <v>0</v>
      </c>
    </row>
    <row r="1097" spans="1:17" x14ac:dyDescent="0.25">
      <c r="A1097">
        <v>1096</v>
      </c>
      <c r="B1097" t="s">
        <v>12521</v>
      </c>
      <c r="C1097">
        <v>70</v>
      </c>
      <c r="D1097">
        <v>50</v>
      </c>
      <c r="E1097">
        <v>50</v>
      </c>
      <c r="F1097">
        <v>56</v>
      </c>
      <c r="G1097">
        <v>67</v>
      </c>
      <c r="H1097">
        <v>72</v>
      </c>
      <c r="I1097">
        <v>365</v>
      </c>
      <c r="J1097" t="s">
        <v>7308</v>
      </c>
      <c r="L1097" t="s">
        <v>10272</v>
      </c>
      <c r="M1097" t="s">
        <v>10300</v>
      </c>
      <c r="N1097" t="s">
        <v>8493</v>
      </c>
      <c r="P1097" t="b">
        <f>'Completed Species'!B1097=B1097</f>
        <v>1</v>
      </c>
      <c r="Q1097" s="27">
        <f t="shared" si="17"/>
        <v>0</v>
      </c>
    </row>
    <row r="1098" spans="1:17" x14ac:dyDescent="0.25">
      <c r="A1098">
        <v>1097</v>
      </c>
      <c r="B1098" t="s">
        <v>12522</v>
      </c>
      <c r="C1098">
        <v>90</v>
      </c>
      <c r="D1098">
        <v>60</v>
      </c>
      <c r="E1098">
        <v>65</v>
      </c>
      <c r="F1098">
        <v>81</v>
      </c>
      <c r="G1098">
        <v>102</v>
      </c>
      <c r="H1098">
        <v>107</v>
      </c>
      <c r="I1098">
        <v>505</v>
      </c>
      <c r="J1098" t="s">
        <v>7308</v>
      </c>
      <c r="L1098" t="s">
        <v>10272</v>
      </c>
      <c r="M1098" t="s">
        <v>10300</v>
      </c>
      <c r="N1098" t="s">
        <v>8493</v>
      </c>
      <c r="P1098" t="b">
        <f>'Completed Species'!B1098=B1098</f>
        <v>1</v>
      </c>
      <c r="Q1098" s="27">
        <f t="shared" si="17"/>
        <v>0</v>
      </c>
    </row>
    <row r="1099" spans="1:17" x14ac:dyDescent="0.25">
      <c r="A1099">
        <v>1098</v>
      </c>
      <c r="B1099" t="s">
        <v>12528</v>
      </c>
      <c r="C1099">
        <v>55</v>
      </c>
      <c r="D1099">
        <v>47</v>
      </c>
      <c r="E1099">
        <v>50</v>
      </c>
      <c r="F1099">
        <v>41</v>
      </c>
      <c r="G1099">
        <v>40</v>
      </c>
      <c r="H1099">
        <v>42</v>
      </c>
      <c r="I1099">
        <v>275</v>
      </c>
      <c r="J1099" t="s">
        <v>7319</v>
      </c>
      <c r="L1099" t="s">
        <v>7466</v>
      </c>
      <c r="M1099" t="s">
        <v>7312</v>
      </c>
      <c r="N1099" t="s">
        <v>8457</v>
      </c>
      <c r="P1099" t="b">
        <f>'Completed Species'!B1099=B1099</f>
        <v>1</v>
      </c>
      <c r="Q1099" s="27">
        <f t="shared" si="17"/>
        <v>0</v>
      </c>
    </row>
    <row r="1100" spans="1:17" x14ac:dyDescent="0.25">
      <c r="A1100">
        <v>1099</v>
      </c>
      <c r="B1100" t="s">
        <v>12529</v>
      </c>
      <c r="C1100">
        <v>70</v>
      </c>
      <c r="D1100">
        <v>67</v>
      </c>
      <c r="E1100">
        <v>72</v>
      </c>
      <c r="F1100">
        <v>56</v>
      </c>
      <c r="G1100">
        <v>50</v>
      </c>
      <c r="H1100">
        <v>50</v>
      </c>
      <c r="I1100">
        <v>365</v>
      </c>
      <c r="J1100" t="s">
        <v>7319</v>
      </c>
      <c r="L1100" t="s">
        <v>7466</v>
      </c>
      <c r="M1100" t="s">
        <v>7312</v>
      </c>
      <c r="N1100" t="s">
        <v>8457</v>
      </c>
      <c r="P1100" t="b">
        <f>'Completed Species'!B1100=B1100</f>
        <v>1</v>
      </c>
      <c r="Q1100" s="27">
        <f t="shared" si="17"/>
        <v>0</v>
      </c>
    </row>
    <row r="1101" spans="1:17" x14ac:dyDescent="0.25">
      <c r="A1101">
        <v>1100</v>
      </c>
      <c r="B1101" t="s">
        <v>12530</v>
      </c>
      <c r="C1101">
        <v>90</v>
      </c>
      <c r="D1101">
        <v>102</v>
      </c>
      <c r="E1101">
        <v>107</v>
      </c>
      <c r="F1101">
        <v>81</v>
      </c>
      <c r="G1101">
        <v>60</v>
      </c>
      <c r="H1101">
        <v>65</v>
      </c>
      <c r="I1101">
        <v>505</v>
      </c>
      <c r="J1101" t="s">
        <v>7319</v>
      </c>
      <c r="L1101" t="s">
        <v>7466</v>
      </c>
      <c r="M1101" t="s">
        <v>7312</v>
      </c>
      <c r="N1101" t="s">
        <v>8457</v>
      </c>
      <c r="P1101" t="b">
        <f>'Completed Species'!B1101=B1101</f>
        <v>1</v>
      </c>
      <c r="Q1101" s="27">
        <f t="shared" si="17"/>
        <v>0</v>
      </c>
    </row>
    <row r="1102" spans="1:17" x14ac:dyDescent="0.25">
      <c r="A1102">
        <v>1101</v>
      </c>
      <c r="B1102" t="s">
        <v>12536</v>
      </c>
      <c r="C1102">
        <v>55</v>
      </c>
      <c r="D1102">
        <v>70</v>
      </c>
      <c r="E1102">
        <v>55</v>
      </c>
      <c r="F1102">
        <v>50</v>
      </c>
      <c r="G1102">
        <v>35</v>
      </c>
      <c r="H1102">
        <v>45</v>
      </c>
      <c r="I1102">
        <v>310</v>
      </c>
      <c r="J1102" t="s">
        <v>7308</v>
      </c>
      <c r="L1102" t="s">
        <v>8447</v>
      </c>
      <c r="M1102" t="s">
        <v>7314</v>
      </c>
      <c r="N1102" t="s">
        <v>7364</v>
      </c>
      <c r="P1102" t="b">
        <f>'Completed Species'!B1102=B1102</f>
        <v>1</v>
      </c>
      <c r="Q1102" s="27">
        <f t="shared" si="17"/>
        <v>0</v>
      </c>
    </row>
    <row r="1103" spans="1:17" x14ac:dyDescent="0.25">
      <c r="A1103">
        <v>1102</v>
      </c>
      <c r="B1103" t="s">
        <v>12537</v>
      </c>
      <c r="C1103">
        <v>70</v>
      </c>
      <c r="D1103">
        <v>90</v>
      </c>
      <c r="E1103">
        <v>70</v>
      </c>
      <c r="F1103">
        <v>80</v>
      </c>
      <c r="G1103">
        <v>50</v>
      </c>
      <c r="H1103">
        <v>60</v>
      </c>
      <c r="I1103">
        <v>420</v>
      </c>
      <c r="J1103" t="s">
        <v>7308</v>
      </c>
      <c r="K1103" t="s">
        <v>7315</v>
      </c>
      <c r="L1103" t="s">
        <v>8447</v>
      </c>
      <c r="M1103" t="s">
        <v>7314</v>
      </c>
      <c r="N1103" t="s">
        <v>7364</v>
      </c>
      <c r="P1103" t="b">
        <f>'Completed Species'!B1103=B1103</f>
        <v>1</v>
      </c>
      <c r="Q1103" s="27">
        <f t="shared" si="17"/>
        <v>0</v>
      </c>
    </row>
    <row r="1104" spans="1:17" x14ac:dyDescent="0.25">
      <c r="A1104">
        <v>1103</v>
      </c>
      <c r="B1104" t="s">
        <v>12538</v>
      </c>
      <c r="C1104">
        <v>100</v>
      </c>
      <c r="D1104">
        <v>115</v>
      </c>
      <c r="E1104">
        <v>85</v>
      </c>
      <c r="F1104">
        <v>100</v>
      </c>
      <c r="G1104">
        <v>60</v>
      </c>
      <c r="H1104">
        <v>70</v>
      </c>
      <c r="I1104">
        <v>530</v>
      </c>
      <c r="J1104" t="s">
        <v>7308</v>
      </c>
      <c r="K1104" t="s">
        <v>7315</v>
      </c>
      <c r="L1104" t="s">
        <v>8447</v>
      </c>
      <c r="M1104" t="s">
        <v>7314</v>
      </c>
      <c r="N1104" t="s">
        <v>7364</v>
      </c>
      <c r="P1104" t="b">
        <f>'Completed Species'!B1104=B1104</f>
        <v>1</v>
      </c>
      <c r="Q1104" s="27">
        <f t="shared" si="17"/>
        <v>0</v>
      </c>
    </row>
    <row r="1105" spans="1:17" x14ac:dyDescent="0.25">
      <c r="A1105">
        <v>1104</v>
      </c>
      <c r="B1105" t="s">
        <v>5632</v>
      </c>
      <c r="C1105">
        <v>82</v>
      </c>
      <c r="D1105">
        <v>40</v>
      </c>
      <c r="E1105">
        <v>60</v>
      </c>
      <c r="F1105">
        <v>75</v>
      </c>
      <c r="G1105">
        <v>97</v>
      </c>
      <c r="H1105">
        <v>87</v>
      </c>
      <c r="I1105">
        <v>441</v>
      </c>
      <c r="J1105" t="s">
        <v>7290</v>
      </c>
      <c r="K1105" t="s">
        <v>7288</v>
      </c>
      <c r="L1105" t="s">
        <v>7341</v>
      </c>
      <c r="M1105" t="s">
        <v>8442</v>
      </c>
      <c r="N1105" t="s">
        <v>8473</v>
      </c>
      <c r="P1105" t="b">
        <f>'Completed Species'!B1105=B1105</f>
        <v>1</v>
      </c>
      <c r="Q1105" s="27">
        <f t="shared" si="17"/>
        <v>0</v>
      </c>
    </row>
    <row r="1106" spans="1:17" x14ac:dyDescent="0.25">
      <c r="A1106">
        <v>1105</v>
      </c>
      <c r="B1106" t="s">
        <v>12628</v>
      </c>
      <c r="C1106">
        <v>80</v>
      </c>
      <c r="D1106">
        <v>95</v>
      </c>
      <c r="E1106">
        <v>60</v>
      </c>
      <c r="F1106">
        <v>70</v>
      </c>
      <c r="G1106">
        <v>55</v>
      </c>
      <c r="H1106">
        <v>80</v>
      </c>
      <c r="I1106">
        <v>440</v>
      </c>
      <c r="J1106" t="s">
        <v>7263</v>
      </c>
      <c r="K1106" t="s">
        <v>7309</v>
      </c>
      <c r="L1106" t="s">
        <v>10284</v>
      </c>
      <c r="M1106" t="s">
        <v>10131</v>
      </c>
      <c r="N1106" t="s">
        <v>7460</v>
      </c>
      <c r="P1106" t="b">
        <f>'Completed Species'!B1106=B1106</f>
        <v>1</v>
      </c>
      <c r="Q1106" s="27">
        <f t="shared" si="17"/>
        <v>0</v>
      </c>
    </row>
    <row r="1107" spans="1:17" x14ac:dyDescent="0.25">
      <c r="A1107">
        <v>1106</v>
      </c>
      <c r="B1107" t="s">
        <v>12632</v>
      </c>
      <c r="C1107">
        <v>50</v>
      </c>
      <c r="D1107">
        <v>70</v>
      </c>
      <c r="E1107">
        <v>60</v>
      </c>
      <c r="F1107">
        <v>70</v>
      </c>
      <c r="G1107">
        <v>40</v>
      </c>
      <c r="H1107">
        <v>50</v>
      </c>
      <c r="I1107">
        <v>340</v>
      </c>
      <c r="J1107" t="s">
        <v>7279</v>
      </c>
      <c r="L1107" t="s">
        <v>7327</v>
      </c>
      <c r="M1107" t="s">
        <v>7426</v>
      </c>
      <c r="N1107" t="s">
        <v>7413</v>
      </c>
      <c r="P1107" t="b">
        <f>'Completed Species'!B1107=B1107</f>
        <v>1</v>
      </c>
      <c r="Q1107" s="27">
        <f t="shared" si="17"/>
        <v>0</v>
      </c>
    </row>
    <row r="1108" spans="1:17" x14ac:dyDescent="0.25">
      <c r="A1108">
        <v>1107</v>
      </c>
      <c r="B1108" t="s">
        <v>12633</v>
      </c>
      <c r="C1108">
        <v>75</v>
      </c>
      <c r="D1108">
        <v>100</v>
      </c>
      <c r="E1108">
        <v>95</v>
      </c>
      <c r="F1108">
        <v>110</v>
      </c>
      <c r="G1108">
        <v>40</v>
      </c>
      <c r="H1108">
        <v>70</v>
      </c>
      <c r="I1108">
        <v>490</v>
      </c>
      <c r="J1108" t="s">
        <v>7279</v>
      </c>
      <c r="K1108" t="s">
        <v>7296</v>
      </c>
      <c r="L1108" t="s">
        <v>7327</v>
      </c>
      <c r="M1108" t="s">
        <v>7426</v>
      </c>
      <c r="N1108" t="s">
        <v>7413</v>
      </c>
      <c r="P1108" t="b">
        <f>'Completed Species'!B1108=B1108</f>
        <v>1</v>
      </c>
      <c r="Q1108" s="27">
        <f t="shared" si="17"/>
        <v>0</v>
      </c>
    </row>
    <row r="1109" spans="1:17" x14ac:dyDescent="0.25">
      <c r="A1109">
        <v>1108</v>
      </c>
      <c r="B1109" t="s">
        <v>12634</v>
      </c>
      <c r="C1109">
        <v>115</v>
      </c>
      <c r="D1109">
        <v>145</v>
      </c>
      <c r="E1109">
        <v>115</v>
      </c>
      <c r="F1109">
        <v>50</v>
      </c>
      <c r="G1109">
        <v>40</v>
      </c>
      <c r="H1109">
        <v>85</v>
      </c>
      <c r="I1109">
        <v>550</v>
      </c>
      <c r="J1109" t="s">
        <v>7279</v>
      </c>
      <c r="K1109" t="s">
        <v>7296</v>
      </c>
      <c r="L1109" t="s">
        <v>7327</v>
      </c>
      <c r="M1109" t="s">
        <v>7426</v>
      </c>
      <c r="N1109" t="s">
        <v>7413</v>
      </c>
      <c r="P1109" t="b">
        <f>'Completed Species'!B1109=B1109</f>
        <v>1</v>
      </c>
      <c r="Q1109" s="27">
        <f t="shared" si="17"/>
        <v>0</v>
      </c>
    </row>
    <row r="1110" spans="1:17" x14ac:dyDescent="0.25">
      <c r="A1110">
        <v>1109</v>
      </c>
      <c r="B1110" t="s">
        <v>12638</v>
      </c>
      <c r="C1110">
        <v>100</v>
      </c>
      <c r="D1110">
        <v>30</v>
      </c>
      <c r="E1110">
        <v>95</v>
      </c>
      <c r="F1110">
        <v>30</v>
      </c>
      <c r="G1110">
        <v>70</v>
      </c>
      <c r="H1110">
        <v>95</v>
      </c>
      <c r="I1110">
        <v>420</v>
      </c>
      <c r="J1110" t="s">
        <v>7317</v>
      </c>
      <c r="L1110" t="s">
        <v>12653</v>
      </c>
      <c r="P1110" t="b">
        <f>'Completed Species'!B1110=B1110</f>
        <v>1</v>
      </c>
      <c r="Q1110" s="27">
        <f t="shared" si="17"/>
        <v>0</v>
      </c>
    </row>
    <row r="1111" spans="1:17" x14ac:dyDescent="0.25">
      <c r="A1111">
        <v>1110</v>
      </c>
      <c r="B1111" t="s">
        <v>12639</v>
      </c>
      <c r="C1111">
        <v>50</v>
      </c>
      <c r="D1111">
        <v>43</v>
      </c>
      <c r="E1111">
        <v>62</v>
      </c>
      <c r="F1111">
        <v>54</v>
      </c>
      <c r="G1111">
        <v>58</v>
      </c>
      <c r="H1111">
        <v>63</v>
      </c>
      <c r="I1111">
        <v>330</v>
      </c>
      <c r="J1111" t="s">
        <v>7282</v>
      </c>
      <c r="L1111" t="s">
        <v>14934</v>
      </c>
      <c r="M1111" t="s">
        <v>7426</v>
      </c>
      <c r="N1111" t="s">
        <v>7439</v>
      </c>
      <c r="P1111" t="b">
        <f>'Completed Species'!B1111=B1111</f>
        <v>1</v>
      </c>
      <c r="Q1111" s="27">
        <f t="shared" si="17"/>
        <v>0</v>
      </c>
    </row>
    <row r="1112" spans="1:17" x14ac:dyDescent="0.25">
      <c r="A1112">
        <v>1111</v>
      </c>
      <c r="B1112" t="s">
        <v>12640</v>
      </c>
      <c r="C1112">
        <v>81</v>
      </c>
      <c r="D1112">
        <v>63</v>
      </c>
      <c r="E1112">
        <v>85</v>
      </c>
      <c r="F1112">
        <v>77</v>
      </c>
      <c r="G1112">
        <v>105</v>
      </c>
      <c r="H1112">
        <v>89</v>
      </c>
      <c r="I1112">
        <v>500</v>
      </c>
      <c r="J1112" t="s">
        <v>7282</v>
      </c>
      <c r="L1112" t="s">
        <v>14934</v>
      </c>
      <c r="M1112" t="s">
        <v>7426</v>
      </c>
      <c r="N1112" t="s">
        <v>7439</v>
      </c>
      <c r="P1112" t="b">
        <f>'Completed Species'!B1112=B1112</f>
        <v>1</v>
      </c>
      <c r="Q1112" s="27">
        <f t="shared" si="17"/>
        <v>0</v>
      </c>
    </row>
    <row r="1113" spans="1:17" x14ac:dyDescent="0.25">
      <c r="A1113">
        <v>1112</v>
      </c>
      <c r="B1113" t="s">
        <v>12729</v>
      </c>
      <c r="C1113">
        <v>60</v>
      </c>
      <c r="D1113">
        <v>50</v>
      </c>
      <c r="E1113">
        <v>65</v>
      </c>
      <c r="F1113">
        <v>45</v>
      </c>
      <c r="G1113">
        <v>30</v>
      </c>
      <c r="H1113">
        <v>65</v>
      </c>
      <c r="I1113">
        <v>315</v>
      </c>
      <c r="J1113" t="s">
        <v>7368</v>
      </c>
      <c r="L1113" t="s">
        <v>7446</v>
      </c>
      <c r="M1113" t="s">
        <v>7389</v>
      </c>
      <c r="N1113" t="s">
        <v>10059</v>
      </c>
      <c r="P1113" t="b">
        <f>'Completed Species'!B1113=B1113</f>
        <v>1</v>
      </c>
      <c r="Q1113" s="27">
        <f t="shared" si="17"/>
        <v>0</v>
      </c>
    </row>
    <row r="1114" spans="1:17" x14ac:dyDescent="0.25">
      <c r="A1114">
        <v>1113</v>
      </c>
      <c r="B1114" t="s">
        <v>12730</v>
      </c>
      <c r="C1114">
        <v>80</v>
      </c>
      <c r="D1114">
        <v>105</v>
      </c>
      <c r="E1114">
        <v>70</v>
      </c>
      <c r="F1114">
        <v>110</v>
      </c>
      <c r="G1114">
        <v>55</v>
      </c>
      <c r="H1114">
        <v>70</v>
      </c>
      <c r="I1114">
        <v>490</v>
      </c>
      <c r="J1114" t="s">
        <v>7368</v>
      </c>
      <c r="K1114" t="s">
        <v>7266</v>
      </c>
      <c r="L1114" t="s">
        <v>7446</v>
      </c>
      <c r="M1114" t="s">
        <v>7389</v>
      </c>
      <c r="N1114" t="s">
        <v>10059</v>
      </c>
      <c r="P1114" t="b">
        <f>'Completed Species'!B1114=B1114</f>
        <v>1</v>
      </c>
      <c r="Q1114" s="27">
        <f t="shared" si="17"/>
        <v>0</v>
      </c>
    </row>
    <row r="1115" spans="1:17" x14ac:dyDescent="0.25">
      <c r="A1115">
        <v>1114</v>
      </c>
      <c r="B1115" t="s">
        <v>12733</v>
      </c>
      <c r="C1115">
        <v>85</v>
      </c>
      <c r="D1115">
        <v>70</v>
      </c>
      <c r="E1115">
        <v>70</v>
      </c>
      <c r="F1115">
        <v>25</v>
      </c>
      <c r="G1115">
        <v>55</v>
      </c>
      <c r="H1115">
        <v>85</v>
      </c>
      <c r="I1115">
        <v>390</v>
      </c>
      <c r="J1115" t="s">
        <v>7368</v>
      </c>
      <c r="K1115" t="s">
        <v>7266</v>
      </c>
      <c r="L1115" t="s">
        <v>8441</v>
      </c>
      <c r="M1115" t="s">
        <v>7451</v>
      </c>
      <c r="N1115" t="s">
        <v>7331</v>
      </c>
      <c r="P1115" t="b">
        <f>'Completed Species'!B1115=B1115</f>
        <v>1</v>
      </c>
      <c r="Q1115" s="27">
        <f t="shared" si="17"/>
        <v>0</v>
      </c>
    </row>
    <row r="1116" spans="1:17" x14ac:dyDescent="0.25">
      <c r="A1116">
        <v>1115</v>
      </c>
      <c r="B1116" t="s">
        <v>12734</v>
      </c>
      <c r="C1116">
        <v>130</v>
      </c>
      <c r="D1116">
        <v>95</v>
      </c>
      <c r="E1116">
        <v>110</v>
      </c>
      <c r="F1116">
        <v>40</v>
      </c>
      <c r="G1116">
        <v>60</v>
      </c>
      <c r="H1116">
        <v>105</v>
      </c>
      <c r="I1116">
        <v>540</v>
      </c>
      <c r="J1116" t="s">
        <v>7368</v>
      </c>
      <c r="K1116" t="s">
        <v>7266</v>
      </c>
      <c r="L1116" t="s">
        <v>8441</v>
      </c>
      <c r="M1116" t="s">
        <v>7451</v>
      </c>
      <c r="N1116" t="s">
        <v>7331</v>
      </c>
      <c r="P1116" t="b">
        <f>'Completed Species'!B1116=B1116</f>
        <v>1</v>
      </c>
      <c r="Q1116" s="27">
        <f t="shared" si="17"/>
        <v>0</v>
      </c>
    </row>
    <row r="1117" spans="1:17" x14ac:dyDescent="0.25">
      <c r="A1117">
        <v>1116</v>
      </c>
      <c r="B1117" t="s">
        <v>12738</v>
      </c>
      <c r="C1117">
        <v>105</v>
      </c>
      <c r="D1117">
        <v>95</v>
      </c>
      <c r="E1117">
        <v>75</v>
      </c>
      <c r="F1117">
        <v>90</v>
      </c>
      <c r="G1117">
        <v>40</v>
      </c>
      <c r="H1117">
        <v>65</v>
      </c>
      <c r="I1117">
        <v>470</v>
      </c>
      <c r="J1117" t="s">
        <v>7279</v>
      </c>
      <c r="K1117" t="s">
        <v>7336</v>
      </c>
      <c r="L1117" t="s">
        <v>8467</v>
      </c>
      <c r="M1117" t="s">
        <v>8877</v>
      </c>
      <c r="N1117" t="s">
        <v>8505</v>
      </c>
      <c r="P1117" t="b">
        <f>'Completed Species'!B1117=B1117</f>
        <v>1</v>
      </c>
      <c r="Q1117" s="27">
        <f t="shared" si="17"/>
        <v>0</v>
      </c>
    </row>
    <row r="1118" spans="1:17" x14ac:dyDescent="0.25">
      <c r="A1118">
        <v>1117</v>
      </c>
      <c r="B1118" t="s">
        <v>12740</v>
      </c>
      <c r="C1118">
        <v>45</v>
      </c>
      <c r="D1118">
        <v>60</v>
      </c>
      <c r="E1118">
        <v>53</v>
      </c>
      <c r="F1118">
        <v>57</v>
      </c>
      <c r="G1118">
        <v>30</v>
      </c>
      <c r="H1118">
        <v>55</v>
      </c>
      <c r="I1118">
        <v>300</v>
      </c>
      <c r="J1118" t="s">
        <v>7326</v>
      </c>
      <c r="K1118" t="s">
        <v>7278</v>
      </c>
      <c r="L1118" t="s">
        <v>7334</v>
      </c>
      <c r="M1118" t="s">
        <v>7456</v>
      </c>
      <c r="N1118" t="s">
        <v>8467</v>
      </c>
      <c r="P1118" t="b">
        <f>'Completed Species'!B1118=B1118</f>
        <v>1</v>
      </c>
      <c r="Q1118" s="27">
        <f t="shared" si="17"/>
        <v>0</v>
      </c>
    </row>
    <row r="1119" spans="1:17" x14ac:dyDescent="0.25">
      <c r="A1119">
        <v>1118</v>
      </c>
      <c r="B1119" t="s">
        <v>12741</v>
      </c>
      <c r="C1119">
        <v>80</v>
      </c>
      <c r="D1119">
        <v>104</v>
      </c>
      <c r="E1119">
        <v>80</v>
      </c>
      <c r="F1119">
        <v>105</v>
      </c>
      <c r="G1119">
        <v>54</v>
      </c>
      <c r="H1119">
        <v>77</v>
      </c>
      <c r="I1119">
        <v>500</v>
      </c>
      <c r="J1119" t="s">
        <v>7326</v>
      </c>
      <c r="K1119" t="s">
        <v>7278</v>
      </c>
      <c r="L1119" t="s">
        <v>7334</v>
      </c>
      <c r="M1119" t="s">
        <v>7456</v>
      </c>
      <c r="N1119" t="s">
        <v>8430</v>
      </c>
      <c r="P1119" t="b">
        <f>'Completed Species'!B1119=B1119</f>
        <v>1</v>
      </c>
      <c r="Q1119" s="27">
        <f t="shared" si="17"/>
        <v>0</v>
      </c>
    </row>
    <row r="1120" spans="1:17" x14ac:dyDescent="0.25">
      <c r="A1120">
        <v>1119</v>
      </c>
      <c r="B1120" t="s">
        <v>14142</v>
      </c>
      <c r="C1120">
        <v>75</v>
      </c>
      <c r="D1120">
        <v>112</v>
      </c>
      <c r="E1120">
        <v>68</v>
      </c>
      <c r="F1120">
        <v>100</v>
      </c>
      <c r="G1120">
        <v>58</v>
      </c>
      <c r="H1120">
        <v>65</v>
      </c>
      <c r="I1120">
        <v>478</v>
      </c>
      <c r="J1120" t="s">
        <v>7266</v>
      </c>
      <c r="K1120" t="s">
        <v>7315</v>
      </c>
      <c r="L1120" t="s">
        <v>8883</v>
      </c>
      <c r="M1120" t="s">
        <v>7437</v>
      </c>
      <c r="N1120" t="s">
        <v>7327</v>
      </c>
      <c r="P1120" t="b">
        <f>'Completed Species'!B1120=B1120</f>
        <v>1</v>
      </c>
      <c r="Q1120" s="27">
        <f t="shared" si="17"/>
        <v>0</v>
      </c>
    </row>
    <row r="1121" spans="1:17" x14ac:dyDescent="0.25">
      <c r="A1121">
        <v>1120</v>
      </c>
      <c r="B1121" t="s">
        <v>14144</v>
      </c>
      <c r="C1121">
        <v>40</v>
      </c>
      <c r="D1121">
        <v>40</v>
      </c>
      <c r="E1121">
        <v>80</v>
      </c>
      <c r="F1121">
        <v>20</v>
      </c>
      <c r="G1121">
        <v>40</v>
      </c>
      <c r="H1121">
        <v>40</v>
      </c>
      <c r="I1121">
        <v>260</v>
      </c>
      <c r="J1121" t="s">
        <v>7296</v>
      </c>
      <c r="K1121" t="s">
        <v>7326</v>
      </c>
      <c r="L1121" t="s">
        <v>7471</v>
      </c>
      <c r="M1121" t="s">
        <v>8461</v>
      </c>
      <c r="N1121" t="s">
        <v>8447</v>
      </c>
      <c r="P1121" t="b">
        <f>'Completed Species'!B1121=B1121</f>
        <v>1</v>
      </c>
      <c r="Q1121" s="27">
        <f t="shared" si="17"/>
        <v>0</v>
      </c>
    </row>
    <row r="1122" spans="1:17" x14ac:dyDescent="0.25">
      <c r="A1122">
        <v>1121</v>
      </c>
      <c r="B1122" t="s">
        <v>14145</v>
      </c>
      <c r="C1122">
        <v>70</v>
      </c>
      <c r="D1122">
        <v>70</v>
      </c>
      <c r="E1122">
        <v>75</v>
      </c>
      <c r="F1122">
        <v>75</v>
      </c>
      <c r="G1122">
        <v>110</v>
      </c>
      <c r="H1122">
        <v>85</v>
      </c>
      <c r="I1122">
        <v>485</v>
      </c>
      <c r="J1122" t="s">
        <v>7296</v>
      </c>
      <c r="K1122" t="s">
        <v>7326</v>
      </c>
      <c r="L1122" t="s">
        <v>7330</v>
      </c>
      <c r="M1122" t="s">
        <v>8461</v>
      </c>
      <c r="N1122" t="s">
        <v>14443</v>
      </c>
      <c r="P1122" t="b">
        <f>'Completed Species'!B1122=B1122</f>
        <v>1</v>
      </c>
      <c r="Q1122" s="27">
        <f t="shared" si="17"/>
        <v>0</v>
      </c>
    </row>
    <row r="1123" spans="1:17" x14ac:dyDescent="0.25">
      <c r="A1123">
        <v>1122</v>
      </c>
      <c r="B1123" t="s">
        <v>14146</v>
      </c>
      <c r="C1123">
        <v>100</v>
      </c>
      <c r="D1123">
        <v>80</v>
      </c>
      <c r="E1123">
        <v>100</v>
      </c>
      <c r="F1123">
        <v>40</v>
      </c>
      <c r="G1123">
        <v>65</v>
      </c>
      <c r="H1123">
        <v>100</v>
      </c>
      <c r="I1123">
        <v>485</v>
      </c>
      <c r="J1123" t="s">
        <v>7296</v>
      </c>
      <c r="K1123" t="s">
        <v>7326</v>
      </c>
      <c r="L1123" t="s">
        <v>8480</v>
      </c>
      <c r="M1123" t="s">
        <v>8461</v>
      </c>
      <c r="N1123" t="s">
        <v>8473</v>
      </c>
      <c r="P1123" t="b">
        <f>'Completed Species'!B1123=B1123</f>
        <v>1</v>
      </c>
      <c r="Q1123" s="27">
        <f t="shared" si="17"/>
        <v>0</v>
      </c>
    </row>
    <row r="1124" spans="1:17" x14ac:dyDescent="0.25">
      <c r="A1124">
        <v>1123</v>
      </c>
      <c r="B1124" t="s">
        <v>14147</v>
      </c>
      <c r="C1124">
        <v>70</v>
      </c>
      <c r="D1124">
        <v>105</v>
      </c>
      <c r="E1124">
        <v>70</v>
      </c>
      <c r="F1124">
        <v>75</v>
      </c>
      <c r="G1124">
        <v>85</v>
      </c>
      <c r="H1124">
        <v>80</v>
      </c>
      <c r="I1124">
        <v>485</v>
      </c>
      <c r="J1124" t="s">
        <v>7296</v>
      </c>
      <c r="K1124" t="s">
        <v>7326</v>
      </c>
      <c r="L1124" t="s">
        <v>7471</v>
      </c>
      <c r="M1124" t="s">
        <v>8461</v>
      </c>
      <c r="N1124" t="s">
        <v>7393</v>
      </c>
      <c r="P1124" t="b">
        <f>'Completed Species'!B1124=B1124</f>
        <v>1</v>
      </c>
      <c r="Q1124" s="27">
        <f t="shared" si="17"/>
        <v>0</v>
      </c>
    </row>
    <row r="1125" spans="1:17" x14ac:dyDescent="0.25">
      <c r="A1125">
        <v>1124</v>
      </c>
      <c r="B1125" t="s">
        <v>14148</v>
      </c>
      <c r="C1125">
        <v>110</v>
      </c>
      <c r="D1125">
        <v>120</v>
      </c>
      <c r="E1125">
        <v>75</v>
      </c>
      <c r="F1125">
        <v>105</v>
      </c>
      <c r="G1125">
        <v>50</v>
      </c>
      <c r="H1125">
        <v>80</v>
      </c>
      <c r="I1125">
        <v>540</v>
      </c>
      <c r="J1125" t="s">
        <v>7296</v>
      </c>
      <c r="K1125" t="s">
        <v>7326</v>
      </c>
      <c r="L1125" t="s">
        <v>7471</v>
      </c>
      <c r="M1125" t="s">
        <v>8461</v>
      </c>
      <c r="N1125" t="s">
        <v>8459</v>
      </c>
      <c r="P1125" t="b">
        <f>'Completed Species'!B1125=B1125</f>
        <v>1</v>
      </c>
      <c r="Q1125" s="27">
        <f t="shared" si="17"/>
        <v>0</v>
      </c>
    </row>
    <row r="1126" spans="1:17" x14ac:dyDescent="0.25">
      <c r="A1126">
        <v>1125</v>
      </c>
      <c r="B1126" t="s">
        <v>14149</v>
      </c>
      <c r="C1126">
        <v>80</v>
      </c>
      <c r="D1126">
        <v>30</v>
      </c>
      <c r="E1126">
        <v>30</v>
      </c>
      <c r="F1126">
        <v>30</v>
      </c>
      <c r="G1126">
        <v>30</v>
      </c>
      <c r="H1126">
        <v>30</v>
      </c>
      <c r="I1126">
        <v>230</v>
      </c>
      <c r="J1126" t="s">
        <v>7319</v>
      </c>
      <c r="K1126" t="s">
        <v>7308</v>
      </c>
      <c r="L1126" t="s">
        <v>14450</v>
      </c>
      <c r="M1126" t="s">
        <v>7446</v>
      </c>
      <c r="N1126" t="s">
        <v>8458</v>
      </c>
      <c r="P1126" t="b">
        <f>'Completed Species'!B1126=B1126</f>
        <v>1</v>
      </c>
      <c r="Q1126" s="27">
        <f t="shared" si="17"/>
        <v>0</v>
      </c>
    </row>
    <row r="1127" spans="1:17" x14ac:dyDescent="0.25">
      <c r="A1127">
        <v>1126</v>
      </c>
      <c r="B1127" t="s">
        <v>14150</v>
      </c>
      <c r="C1127">
        <v>140</v>
      </c>
      <c r="D1127">
        <v>100</v>
      </c>
      <c r="E1127">
        <v>75</v>
      </c>
      <c r="F1127">
        <v>40</v>
      </c>
      <c r="G1127">
        <v>100</v>
      </c>
      <c r="H1127">
        <v>75</v>
      </c>
      <c r="I1127">
        <v>530</v>
      </c>
      <c r="J1127" t="s">
        <v>7319</v>
      </c>
      <c r="K1127" t="s">
        <v>7308</v>
      </c>
      <c r="L1127" t="s">
        <v>14450</v>
      </c>
      <c r="M1127" t="s">
        <v>7446</v>
      </c>
      <c r="N1127" t="s">
        <v>14357</v>
      </c>
      <c r="P1127" t="b">
        <f>'Completed Species'!B1127=B1127</f>
        <v>1</v>
      </c>
      <c r="Q1127" s="27">
        <f t="shared" si="17"/>
        <v>0</v>
      </c>
    </row>
    <row r="1128" spans="1:17" x14ac:dyDescent="0.25">
      <c r="A1128">
        <v>1127</v>
      </c>
      <c r="B1128" t="s">
        <v>14151</v>
      </c>
      <c r="C1128">
        <v>30</v>
      </c>
      <c r="D1128">
        <v>35</v>
      </c>
      <c r="E1128">
        <v>30</v>
      </c>
      <c r="F1128">
        <v>55</v>
      </c>
      <c r="G1128">
        <v>65</v>
      </c>
      <c r="H1128">
        <v>40</v>
      </c>
      <c r="I1128">
        <v>255</v>
      </c>
      <c r="J1128" t="s">
        <v>7319</v>
      </c>
      <c r="K1128" t="s">
        <v>7326</v>
      </c>
      <c r="L1128" t="s">
        <v>8859</v>
      </c>
      <c r="M1128" t="s">
        <v>8454</v>
      </c>
      <c r="N1128" t="s">
        <v>12748</v>
      </c>
      <c r="P1128" t="b">
        <f>'Completed Species'!B1128=B1128</f>
        <v>1</v>
      </c>
      <c r="Q1128" s="27">
        <f t="shared" si="17"/>
        <v>0</v>
      </c>
    </row>
    <row r="1129" spans="1:17" x14ac:dyDescent="0.25">
      <c r="A1129">
        <v>1128</v>
      </c>
      <c r="B1129" t="s">
        <v>14152</v>
      </c>
      <c r="C1129">
        <v>95</v>
      </c>
      <c r="D1129">
        <v>50</v>
      </c>
      <c r="E1129">
        <v>60</v>
      </c>
      <c r="F1129">
        <v>100</v>
      </c>
      <c r="G1129">
        <v>106</v>
      </c>
      <c r="H1129">
        <v>70</v>
      </c>
      <c r="I1129">
        <v>481</v>
      </c>
      <c r="J1129" t="s">
        <v>7319</v>
      </c>
      <c r="K1129" t="s">
        <v>7326</v>
      </c>
      <c r="L1129" t="s">
        <v>8859</v>
      </c>
      <c r="M1129" t="s">
        <v>8454</v>
      </c>
      <c r="N1129" t="s">
        <v>12748</v>
      </c>
      <c r="P1129" t="b">
        <f>'Completed Species'!B1129=B1129</f>
        <v>1</v>
      </c>
      <c r="Q1129" s="27">
        <f t="shared" si="17"/>
        <v>0</v>
      </c>
    </row>
    <row r="1130" spans="1:17" x14ac:dyDescent="0.25">
      <c r="A1130">
        <v>1129</v>
      </c>
      <c r="B1130" t="s">
        <v>14153</v>
      </c>
      <c r="C1130">
        <v>74</v>
      </c>
      <c r="D1130">
        <v>90</v>
      </c>
      <c r="E1130">
        <v>77</v>
      </c>
      <c r="F1130">
        <v>107</v>
      </c>
      <c r="G1130">
        <v>46</v>
      </c>
      <c r="H1130">
        <v>60</v>
      </c>
      <c r="I1130">
        <v>454</v>
      </c>
      <c r="J1130" t="s">
        <v>7278</v>
      </c>
      <c r="K1130" t="s">
        <v>7326</v>
      </c>
      <c r="L1130" t="s">
        <v>7447</v>
      </c>
      <c r="M1130" t="s">
        <v>8456</v>
      </c>
      <c r="N1130" t="s">
        <v>10491</v>
      </c>
      <c r="P1130" t="b">
        <f>'Completed Species'!B1130=B1130</f>
        <v>1</v>
      </c>
      <c r="Q1130" s="27">
        <f t="shared" si="17"/>
        <v>0</v>
      </c>
    </row>
    <row r="1131" spans="1:17" x14ac:dyDescent="0.25">
      <c r="A1131">
        <v>1130</v>
      </c>
      <c r="B1131" t="s">
        <v>14169</v>
      </c>
      <c r="C1131">
        <v>60</v>
      </c>
      <c r="D1131">
        <v>25</v>
      </c>
      <c r="E1131">
        <v>80</v>
      </c>
      <c r="F1131">
        <v>30</v>
      </c>
      <c r="G1131">
        <v>30</v>
      </c>
      <c r="H1131">
        <v>70</v>
      </c>
      <c r="I1131">
        <v>295</v>
      </c>
      <c r="J1131" t="s">
        <v>7368</v>
      </c>
      <c r="K1131" t="s">
        <v>7329</v>
      </c>
      <c r="L1131" t="s">
        <v>10309</v>
      </c>
      <c r="M1131" t="s">
        <v>8480</v>
      </c>
      <c r="N1131" t="s">
        <v>7440</v>
      </c>
      <c r="P1131" t="b">
        <f>'Completed Species'!B1131=B1131</f>
        <v>1</v>
      </c>
      <c r="Q1131" s="27">
        <f t="shared" si="17"/>
        <v>0</v>
      </c>
    </row>
    <row r="1132" spans="1:17" x14ac:dyDescent="0.25">
      <c r="A1132">
        <v>1131</v>
      </c>
      <c r="B1132" t="s">
        <v>14170</v>
      </c>
      <c r="C1132">
        <v>90</v>
      </c>
      <c r="D1132">
        <v>40</v>
      </c>
      <c r="E1132">
        <v>100</v>
      </c>
      <c r="F1132">
        <v>45</v>
      </c>
      <c r="G1132">
        <v>60</v>
      </c>
      <c r="H1132">
        <v>115</v>
      </c>
      <c r="I1132">
        <v>450</v>
      </c>
      <c r="J1132" t="s">
        <v>7368</v>
      </c>
      <c r="K1132" t="s">
        <v>7329</v>
      </c>
      <c r="L1132" t="s">
        <v>10309</v>
      </c>
      <c r="M1132" t="s">
        <v>8480</v>
      </c>
      <c r="N1132" t="s">
        <v>7440</v>
      </c>
      <c r="P1132" t="b">
        <f>'Completed Species'!B1132=B1132</f>
        <v>1</v>
      </c>
      <c r="Q1132" s="27">
        <f t="shared" si="17"/>
        <v>0</v>
      </c>
    </row>
    <row r="1133" spans="1:17" x14ac:dyDescent="0.25">
      <c r="A1133">
        <v>1132</v>
      </c>
      <c r="B1133" t="s">
        <v>14174</v>
      </c>
      <c r="C1133">
        <v>73</v>
      </c>
      <c r="D1133">
        <v>100</v>
      </c>
      <c r="E1133">
        <v>75</v>
      </c>
      <c r="F1133">
        <v>90</v>
      </c>
      <c r="G1133">
        <v>50</v>
      </c>
      <c r="H1133">
        <v>70</v>
      </c>
      <c r="I1133">
        <v>458</v>
      </c>
      <c r="J1133" t="s">
        <v>7278</v>
      </c>
      <c r="K1133" t="s">
        <v>7315</v>
      </c>
      <c r="L1133" t="s">
        <v>7333</v>
      </c>
      <c r="M1133" t="s">
        <v>8456</v>
      </c>
      <c r="N1133" t="s">
        <v>7424</v>
      </c>
      <c r="P1133" t="b">
        <f>'Completed Species'!B1133=B1133</f>
        <v>1</v>
      </c>
      <c r="Q1133" s="27">
        <f t="shared" si="17"/>
        <v>0</v>
      </c>
    </row>
    <row r="1134" spans="1:17" x14ac:dyDescent="0.25">
      <c r="A1134">
        <v>1133</v>
      </c>
      <c r="B1134" t="s">
        <v>14176</v>
      </c>
      <c r="C1134">
        <v>68</v>
      </c>
      <c r="D1134">
        <v>43</v>
      </c>
      <c r="E1134">
        <v>68</v>
      </c>
      <c r="F1134">
        <v>96</v>
      </c>
      <c r="G1134">
        <v>93</v>
      </c>
      <c r="H1134">
        <v>68</v>
      </c>
      <c r="I1134">
        <v>436</v>
      </c>
      <c r="J1134" t="s">
        <v>7336</v>
      </c>
      <c r="L1134" t="s">
        <v>14180</v>
      </c>
      <c r="P1134" t="b">
        <f>'Completed Species'!B1134=B1134</f>
        <v>1</v>
      </c>
      <c r="Q1134" s="27">
        <f t="shared" si="17"/>
        <v>0</v>
      </c>
    </row>
    <row r="1135" spans="1:17" x14ac:dyDescent="0.25">
      <c r="A1135">
        <v>1134</v>
      </c>
      <c r="B1135" t="s">
        <v>14177</v>
      </c>
      <c r="C1135">
        <v>70</v>
      </c>
      <c r="D1135">
        <v>100</v>
      </c>
      <c r="E1135">
        <v>60</v>
      </c>
      <c r="F1135">
        <v>90</v>
      </c>
      <c r="G1135">
        <v>60</v>
      </c>
      <c r="H1135">
        <v>100</v>
      </c>
      <c r="I1135">
        <v>480</v>
      </c>
      <c r="J1135" t="s">
        <v>7296</v>
      </c>
      <c r="L1135" t="s">
        <v>7320</v>
      </c>
      <c r="M1135" t="s">
        <v>8891</v>
      </c>
      <c r="N1135" t="s">
        <v>7447</v>
      </c>
      <c r="P1135" t="b">
        <f>'Completed Species'!B1135=B1135</f>
        <v>1</v>
      </c>
      <c r="Q1135" s="27">
        <f t="shared" si="17"/>
        <v>0</v>
      </c>
    </row>
    <row r="1136" spans="1:17" x14ac:dyDescent="0.25">
      <c r="A1136">
        <v>1135</v>
      </c>
      <c r="B1136" t="s">
        <v>14192</v>
      </c>
      <c r="C1136">
        <v>70</v>
      </c>
      <c r="D1136">
        <v>30</v>
      </c>
      <c r="E1136">
        <v>60</v>
      </c>
      <c r="F1136">
        <v>35</v>
      </c>
      <c r="G1136">
        <v>55</v>
      </c>
      <c r="H1136">
        <v>70</v>
      </c>
      <c r="I1136">
        <v>320</v>
      </c>
      <c r="J1136" t="s">
        <v>7266</v>
      </c>
      <c r="L1136" t="s">
        <v>11227</v>
      </c>
      <c r="M1136" t="s">
        <v>8472</v>
      </c>
      <c r="N1136" t="s">
        <v>8893</v>
      </c>
      <c r="P1136" t="b">
        <f>'Completed Species'!B1136=B1136</f>
        <v>1</v>
      </c>
      <c r="Q1136" s="27">
        <f t="shared" si="17"/>
        <v>0</v>
      </c>
    </row>
    <row r="1137" spans="1:17" x14ac:dyDescent="0.25">
      <c r="A1137">
        <v>1136</v>
      </c>
      <c r="B1137" t="s">
        <v>14193</v>
      </c>
      <c r="C1137">
        <v>101</v>
      </c>
      <c r="D1137">
        <v>50</v>
      </c>
      <c r="E1137">
        <v>91</v>
      </c>
      <c r="F1137">
        <v>65</v>
      </c>
      <c r="G1137">
        <v>83</v>
      </c>
      <c r="H1137">
        <v>114</v>
      </c>
      <c r="I1137">
        <v>504</v>
      </c>
      <c r="J1137" t="s">
        <v>7266</v>
      </c>
      <c r="L1137" t="s">
        <v>11227</v>
      </c>
      <c r="M1137" t="s">
        <v>8472</v>
      </c>
      <c r="N1137" t="s">
        <v>8875</v>
      </c>
      <c r="P1137" t="b">
        <f>'Completed Species'!B1137=B1137</f>
        <v>1</v>
      </c>
      <c r="Q1137" s="27">
        <f t="shared" si="17"/>
        <v>0</v>
      </c>
    </row>
    <row r="1138" spans="1:17" x14ac:dyDescent="0.25">
      <c r="A1138">
        <v>1137</v>
      </c>
      <c r="B1138" t="s">
        <v>14194</v>
      </c>
      <c r="C1138">
        <v>55</v>
      </c>
      <c r="D1138">
        <v>60</v>
      </c>
      <c r="E1138">
        <v>35</v>
      </c>
      <c r="F1138">
        <v>55</v>
      </c>
      <c r="G1138">
        <v>35</v>
      </c>
      <c r="H1138">
        <v>40</v>
      </c>
      <c r="I1138">
        <v>280</v>
      </c>
      <c r="J1138" t="s">
        <v>7315</v>
      </c>
      <c r="K1138" t="s">
        <v>7296</v>
      </c>
      <c r="L1138" t="s">
        <v>10437</v>
      </c>
      <c r="M1138" t="s">
        <v>8883</v>
      </c>
      <c r="N1138" t="s">
        <v>8434</v>
      </c>
      <c r="P1138" t="b">
        <f>'Completed Species'!B1138=B1138</f>
        <v>1</v>
      </c>
      <c r="Q1138" s="27">
        <f t="shared" si="17"/>
        <v>0</v>
      </c>
    </row>
    <row r="1139" spans="1:17" x14ac:dyDescent="0.25">
      <c r="A1139">
        <v>1138</v>
      </c>
      <c r="B1139" t="s">
        <v>14195</v>
      </c>
      <c r="C1139">
        <v>60</v>
      </c>
      <c r="D1139">
        <v>85</v>
      </c>
      <c r="E1139">
        <v>45</v>
      </c>
      <c r="F1139">
        <v>70</v>
      </c>
      <c r="G1139">
        <v>45</v>
      </c>
      <c r="H1139">
        <v>60</v>
      </c>
      <c r="I1139">
        <v>365</v>
      </c>
      <c r="J1139" t="s">
        <v>7315</v>
      </c>
      <c r="K1139" t="s">
        <v>7296</v>
      </c>
      <c r="L1139" t="s">
        <v>10437</v>
      </c>
      <c r="M1139" t="s">
        <v>8883</v>
      </c>
      <c r="N1139" t="s">
        <v>8434</v>
      </c>
      <c r="P1139" t="b">
        <f>'Completed Species'!B1139=B1139</f>
        <v>1</v>
      </c>
      <c r="Q1139" s="27">
        <f t="shared" si="17"/>
        <v>0</v>
      </c>
    </row>
    <row r="1140" spans="1:17" x14ac:dyDescent="0.25">
      <c r="A1140">
        <v>1139</v>
      </c>
      <c r="B1140" t="s">
        <v>14196</v>
      </c>
      <c r="C1140">
        <v>100</v>
      </c>
      <c r="D1140">
        <v>110</v>
      </c>
      <c r="E1140">
        <v>65</v>
      </c>
      <c r="F1140">
        <v>95</v>
      </c>
      <c r="G1140">
        <v>65</v>
      </c>
      <c r="H1140">
        <v>75</v>
      </c>
      <c r="I1140">
        <v>510</v>
      </c>
      <c r="J1140" t="s">
        <v>7315</v>
      </c>
      <c r="K1140" t="s">
        <v>7296</v>
      </c>
      <c r="L1140" t="s">
        <v>10437</v>
      </c>
      <c r="M1140" t="s">
        <v>8883</v>
      </c>
      <c r="N1140" t="s">
        <v>8434</v>
      </c>
      <c r="P1140" t="b">
        <f>'Completed Species'!B1140=B1140</f>
        <v>1</v>
      </c>
      <c r="Q1140" s="27">
        <f t="shared" si="17"/>
        <v>0</v>
      </c>
    </row>
    <row r="1141" spans="1:17" x14ac:dyDescent="0.25">
      <c r="A1141">
        <v>1140</v>
      </c>
      <c r="B1141" t="s">
        <v>14197</v>
      </c>
      <c r="C1141">
        <v>50</v>
      </c>
      <c r="D1141">
        <v>60</v>
      </c>
      <c r="E1141">
        <v>75</v>
      </c>
      <c r="F1141">
        <v>20</v>
      </c>
      <c r="G1141">
        <v>35</v>
      </c>
      <c r="H1141">
        <v>75</v>
      </c>
      <c r="I1141">
        <v>315</v>
      </c>
      <c r="J1141" t="s">
        <v>7315</v>
      </c>
      <c r="K1141" t="s">
        <v>7273</v>
      </c>
      <c r="L1141" t="s">
        <v>8477</v>
      </c>
      <c r="M1141" t="s">
        <v>8469</v>
      </c>
      <c r="N1141" t="s">
        <v>7386</v>
      </c>
      <c r="P1141" t="b">
        <f>'Completed Species'!B1141=B1141</f>
        <v>1</v>
      </c>
      <c r="Q1141" s="27">
        <f t="shared" si="17"/>
        <v>0</v>
      </c>
    </row>
    <row r="1142" spans="1:17" x14ac:dyDescent="0.25">
      <c r="A1142">
        <v>1141</v>
      </c>
      <c r="B1142" t="s">
        <v>14198</v>
      </c>
      <c r="C1142">
        <v>90</v>
      </c>
      <c r="D1142">
        <v>100</v>
      </c>
      <c r="E1142">
        <v>105</v>
      </c>
      <c r="F1142">
        <v>30</v>
      </c>
      <c r="G1142">
        <v>55</v>
      </c>
      <c r="H1142">
        <v>105</v>
      </c>
      <c r="I1142">
        <v>485</v>
      </c>
      <c r="J1142" t="s">
        <v>7315</v>
      </c>
      <c r="K1142" t="s">
        <v>7273</v>
      </c>
      <c r="L1142" t="s">
        <v>8477</v>
      </c>
      <c r="M1142" t="s">
        <v>8469</v>
      </c>
      <c r="N1142" t="s">
        <v>7386</v>
      </c>
      <c r="P1142" t="b">
        <f>'Completed Species'!B1142=B1142</f>
        <v>1</v>
      </c>
      <c r="Q1142" s="27">
        <f t="shared" si="17"/>
        <v>0</v>
      </c>
    </row>
    <row r="1143" spans="1:17" x14ac:dyDescent="0.25">
      <c r="A1143">
        <v>1142</v>
      </c>
      <c r="B1143" t="s">
        <v>14210</v>
      </c>
      <c r="C1143">
        <v>60</v>
      </c>
      <c r="D1143">
        <v>60</v>
      </c>
      <c r="E1143">
        <v>40</v>
      </c>
      <c r="F1143">
        <v>30</v>
      </c>
      <c r="G1143">
        <v>30</v>
      </c>
      <c r="H1143">
        <v>50</v>
      </c>
      <c r="I1143">
        <v>270</v>
      </c>
      <c r="J1143" t="s">
        <v>7336</v>
      </c>
      <c r="L1143" t="s">
        <v>7444</v>
      </c>
      <c r="M1143" t="s">
        <v>8487</v>
      </c>
      <c r="N1143" t="s">
        <v>7337</v>
      </c>
      <c r="P1143" t="b">
        <f>'Completed Species'!B1143=B1143</f>
        <v>1</v>
      </c>
      <c r="Q1143" s="27">
        <f t="shared" si="17"/>
        <v>0</v>
      </c>
    </row>
    <row r="1144" spans="1:17" x14ac:dyDescent="0.25">
      <c r="A1144">
        <v>1143</v>
      </c>
      <c r="B1144" t="s">
        <v>14211</v>
      </c>
      <c r="C1144">
        <v>100</v>
      </c>
      <c r="D1144">
        <v>110</v>
      </c>
      <c r="E1144">
        <v>90</v>
      </c>
      <c r="F1144">
        <v>45</v>
      </c>
      <c r="G1144">
        <v>40</v>
      </c>
      <c r="H1144">
        <v>85</v>
      </c>
      <c r="I1144">
        <v>470</v>
      </c>
      <c r="J1144" t="s">
        <v>7336</v>
      </c>
      <c r="K1144" t="s">
        <v>7288</v>
      </c>
      <c r="L1144" t="s">
        <v>7444</v>
      </c>
      <c r="M1144" t="s">
        <v>8487</v>
      </c>
      <c r="N1144" t="s">
        <v>7337</v>
      </c>
      <c r="P1144" t="b">
        <f>'Completed Species'!B1144=B1144</f>
        <v>1</v>
      </c>
      <c r="Q1144" s="27">
        <f t="shared" si="17"/>
        <v>0</v>
      </c>
    </row>
    <row r="1145" spans="1:17" x14ac:dyDescent="0.25">
      <c r="A1145">
        <v>1144</v>
      </c>
      <c r="B1145" t="s">
        <v>14212</v>
      </c>
      <c r="C1145">
        <v>100</v>
      </c>
      <c r="D1145">
        <v>60</v>
      </c>
      <c r="E1145">
        <v>80</v>
      </c>
      <c r="F1145">
        <v>55</v>
      </c>
      <c r="G1145">
        <v>105</v>
      </c>
      <c r="H1145">
        <v>80</v>
      </c>
      <c r="I1145">
        <v>480</v>
      </c>
      <c r="J1145" t="s">
        <v>7290</v>
      </c>
      <c r="K1145" t="s">
        <v>7329</v>
      </c>
      <c r="L1145" t="s">
        <v>8506</v>
      </c>
      <c r="M1145" t="s">
        <v>7350</v>
      </c>
      <c r="N1145" t="s">
        <v>8503</v>
      </c>
      <c r="P1145" t="b">
        <f>'Completed Species'!B1145=B1145</f>
        <v>1</v>
      </c>
      <c r="Q1145" s="27">
        <f t="shared" si="17"/>
        <v>0</v>
      </c>
    </row>
    <row r="1146" spans="1:17" x14ac:dyDescent="0.25">
      <c r="A1146">
        <v>1145</v>
      </c>
      <c r="B1146" t="s">
        <v>14217</v>
      </c>
      <c r="C1146">
        <v>40</v>
      </c>
      <c r="D1146">
        <v>47</v>
      </c>
      <c r="E1146">
        <v>30</v>
      </c>
      <c r="F1146">
        <v>30</v>
      </c>
      <c r="G1146">
        <v>47</v>
      </c>
      <c r="H1146">
        <v>45</v>
      </c>
      <c r="I1146">
        <v>239</v>
      </c>
      <c r="J1146" t="s">
        <v>7313</v>
      </c>
      <c r="L1146" t="s">
        <v>10104</v>
      </c>
      <c r="P1146" t="b">
        <f>'Completed Species'!B1146=B1146</f>
        <v>1</v>
      </c>
      <c r="Q1146" s="27">
        <f t="shared" si="17"/>
        <v>0</v>
      </c>
    </row>
    <row r="1147" spans="1:17" x14ac:dyDescent="0.25">
      <c r="A1147">
        <v>1146</v>
      </c>
      <c r="B1147" t="s">
        <v>14218</v>
      </c>
      <c r="C1147">
        <v>45</v>
      </c>
      <c r="D1147">
        <v>30</v>
      </c>
      <c r="E1147">
        <v>35</v>
      </c>
      <c r="F1147">
        <v>45</v>
      </c>
      <c r="G1147">
        <v>52</v>
      </c>
      <c r="H1147">
        <v>45</v>
      </c>
      <c r="I1147">
        <v>252</v>
      </c>
      <c r="J1147" t="s">
        <v>7313</v>
      </c>
      <c r="K1147" t="s">
        <v>7308</v>
      </c>
      <c r="L1147" t="s">
        <v>10104</v>
      </c>
      <c r="P1147" t="b">
        <f>'Completed Species'!B1147=B1147</f>
        <v>1</v>
      </c>
      <c r="Q1147" s="27">
        <f t="shared" si="17"/>
        <v>0</v>
      </c>
    </row>
    <row r="1148" spans="1:17" x14ac:dyDescent="0.25">
      <c r="A1148">
        <v>1147</v>
      </c>
      <c r="B1148" t="s">
        <v>14219</v>
      </c>
      <c r="C1148">
        <v>75</v>
      </c>
      <c r="D1148">
        <v>50</v>
      </c>
      <c r="E1148">
        <v>60</v>
      </c>
      <c r="F1148">
        <v>100</v>
      </c>
      <c r="G1148">
        <v>100</v>
      </c>
      <c r="H1148">
        <v>65</v>
      </c>
      <c r="I1148">
        <v>450</v>
      </c>
      <c r="J1148" t="s">
        <v>7313</v>
      </c>
      <c r="K1148" t="s">
        <v>7308</v>
      </c>
      <c r="L1148" t="s">
        <v>10104</v>
      </c>
      <c r="M1148" t="s">
        <v>10252</v>
      </c>
      <c r="N1148" t="s">
        <v>8863</v>
      </c>
      <c r="P1148" t="b">
        <f>'Completed Species'!B1148=B1148</f>
        <v>1</v>
      </c>
      <c r="Q1148" s="27">
        <f t="shared" si="17"/>
        <v>0</v>
      </c>
    </row>
    <row r="1149" spans="1:17" x14ac:dyDescent="0.25">
      <c r="A1149">
        <v>1148</v>
      </c>
      <c r="B1149" t="s">
        <v>14225</v>
      </c>
      <c r="C1149">
        <v>77</v>
      </c>
      <c r="D1149">
        <v>63</v>
      </c>
      <c r="E1149">
        <v>82</v>
      </c>
      <c r="F1149">
        <v>42</v>
      </c>
      <c r="G1149">
        <v>47</v>
      </c>
      <c r="H1149">
        <v>47</v>
      </c>
      <c r="I1149">
        <v>358</v>
      </c>
      <c r="J1149" t="s">
        <v>7278</v>
      </c>
      <c r="L1149" t="s">
        <v>7450</v>
      </c>
      <c r="M1149" t="s">
        <v>7316</v>
      </c>
      <c r="N1149" t="s">
        <v>10062</v>
      </c>
      <c r="P1149" t="b">
        <f>'Completed Species'!B1149=B1149</f>
        <v>1</v>
      </c>
      <c r="Q1149" s="27">
        <f t="shared" si="17"/>
        <v>0</v>
      </c>
    </row>
    <row r="1150" spans="1:17" x14ac:dyDescent="0.25">
      <c r="A1150">
        <v>1149</v>
      </c>
      <c r="B1150" t="s">
        <v>14226</v>
      </c>
      <c r="C1150">
        <v>110</v>
      </c>
      <c r="D1150">
        <v>103</v>
      </c>
      <c r="E1150">
        <v>110</v>
      </c>
      <c r="F1150">
        <v>47</v>
      </c>
      <c r="G1150">
        <v>23</v>
      </c>
      <c r="H1150">
        <v>85</v>
      </c>
      <c r="I1150">
        <v>478</v>
      </c>
      <c r="J1150" t="s">
        <v>7278</v>
      </c>
      <c r="L1150" t="s">
        <v>7467</v>
      </c>
      <c r="M1150" t="s">
        <v>7316</v>
      </c>
      <c r="N1150" t="s">
        <v>10062</v>
      </c>
      <c r="P1150" t="b">
        <f>'Completed Species'!B1150=B1150</f>
        <v>1</v>
      </c>
      <c r="Q1150" s="27">
        <f t="shared" si="17"/>
        <v>0</v>
      </c>
    </row>
    <row r="1151" spans="1:17" x14ac:dyDescent="0.25">
      <c r="A1151">
        <v>1150</v>
      </c>
      <c r="B1151" t="s">
        <v>14232</v>
      </c>
      <c r="C1151">
        <v>75</v>
      </c>
      <c r="D1151">
        <v>30</v>
      </c>
      <c r="E1151">
        <v>40</v>
      </c>
      <c r="F1151">
        <v>40</v>
      </c>
      <c r="G1151">
        <v>65</v>
      </c>
      <c r="H1151">
        <v>40</v>
      </c>
      <c r="I1151">
        <v>290</v>
      </c>
      <c r="J1151" t="s">
        <v>7336</v>
      </c>
      <c r="K1151" t="s">
        <v>7263</v>
      </c>
      <c r="L1151" t="s">
        <v>7332</v>
      </c>
      <c r="M1151" t="s">
        <v>10263</v>
      </c>
      <c r="N1151" t="s">
        <v>8471</v>
      </c>
      <c r="P1151" t="b">
        <f>'Completed Species'!B1151=B1151</f>
        <v>1</v>
      </c>
      <c r="Q1151" s="27">
        <f t="shared" si="17"/>
        <v>0</v>
      </c>
    </row>
    <row r="1152" spans="1:17" x14ac:dyDescent="0.25">
      <c r="A1152">
        <v>1151</v>
      </c>
      <c r="B1152" t="s">
        <v>14233</v>
      </c>
      <c r="C1152">
        <v>100</v>
      </c>
      <c r="D1152">
        <v>40</v>
      </c>
      <c r="E1152">
        <v>75</v>
      </c>
      <c r="F1152">
        <v>55</v>
      </c>
      <c r="G1152">
        <v>90</v>
      </c>
      <c r="H1152">
        <v>75</v>
      </c>
      <c r="I1152">
        <v>435</v>
      </c>
      <c r="J1152" t="s">
        <v>7336</v>
      </c>
      <c r="K1152" t="s">
        <v>7263</v>
      </c>
      <c r="L1152" t="s">
        <v>7332</v>
      </c>
      <c r="M1152" t="s">
        <v>10263</v>
      </c>
      <c r="N1152" t="s">
        <v>8484</v>
      </c>
      <c r="P1152" t="b">
        <f>'Completed Species'!B1152=B1152</f>
        <v>1</v>
      </c>
      <c r="Q1152" s="27">
        <f t="shared" si="17"/>
        <v>0</v>
      </c>
    </row>
    <row r="1153" spans="1:17" x14ac:dyDescent="0.25">
      <c r="A1153">
        <v>1152</v>
      </c>
      <c r="B1153" t="s">
        <v>14234</v>
      </c>
      <c r="C1153">
        <v>60</v>
      </c>
      <c r="D1153">
        <v>115</v>
      </c>
      <c r="E1153">
        <v>47</v>
      </c>
      <c r="F1153">
        <v>104</v>
      </c>
      <c r="G1153">
        <v>54</v>
      </c>
      <c r="H1153">
        <v>60</v>
      </c>
      <c r="I1153">
        <v>440</v>
      </c>
      <c r="J1153" t="s">
        <v>7336</v>
      </c>
      <c r="K1153" t="s">
        <v>7278</v>
      </c>
      <c r="L1153" t="s">
        <v>7332</v>
      </c>
      <c r="M1153" t="s">
        <v>10263</v>
      </c>
      <c r="N1153" t="s">
        <v>8432</v>
      </c>
      <c r="P1153" t="b">
        <f>'Completed Species'!B1153=B1153</f>
        <v>1</v>
      </c>
      <c r="Q1153" s="27">
        <f t="shared" si="17"/>
        <v>0</v>
      </c>
    </row>
    <row r="1154" spans="1:17" x14ac:dyDescent="0.25">
      <c r="A1154">
        <v>1153</v>
      </c>
      <c r="B1154" t="s">
        <v>14235</v>
      </c>
      <c r="C1154">
        <v>40</v>
      </c>
      <c r="D1154">
        <v>30</v>
      </c>
      <c r="E1154">
        <v>50</v>
      </c>
      <c r="F1154">
        <v>60</v>
      </c>
      <c r="G1154">
        <v>65</v>
      </c>
      <c r="H1154">
        <v>50</v>
      </c>
      <c r="I1154">
        <v>295</v>
      </c>
      <c r="J1154" t="s">
        <v>7278</v>
      </c>
      <c r="L1154" t="s">
        <v>7328</v>
      </c>
      <c r="M1154" t="s">
        <v>7408</v>
      </c>
      <c r="N1154" t="s">
        <v>8464</v>
      </c>
      <c r="P1154" t="b">
        <f>'Completed Species'!B1154=B1154</f>
        <v>1</v>
      </c>
      <c r="Q1154" s="27">
        <f t="shared" si="17"/>
        <v>0</v>
      </c>
    </row>
    <row r="1155" spans="1:17" x14ac:dyDescent="0.25">
      <c r="A1155">
        <v>1154</v>
      </c>
      <c r="B1155" t="s">
        <v>14236</v>
      </c>
      <c r="C1155">
        <v>70</v>
      </c>
      <c r="D1155">
        <v>45</v>
      </c>
      <c r="E1155">
        <v>90</v>
      </c>
      <c r="F1155">
        <v>95</v>
      </c>
      <c r="G1155">
        <v>95</v>
      </c>
      <c r="H1155">
        <v>90</v>
      </c>
      <c r="I1155">
        <v>485</v>
      </c>
      <c r="J1155" t="s">
        <v>7278</v>
      </c>
      <c r="K1155" t="s">
        <v>7296</v>
      </c>
      <c r="L1155" t="s">
        <v>7328</v>
      </c>
      <c r="M1155" t="s">
        <v>7408</v>
      </c>
      <c r="N1155" t="s">
        <v>8464</v>
      </c>
      <c r="P1155" t="b">
        <f>'Completed Species'!B1155=B1155</f>
        <v>1</v>
      </c>
      <c r="Q1155" s="27">
        <f t="shared" ref="Q1155:Q1173" si="18">SUM(C1155:H1155)-I1155</f>
        <v>0</v>
      </c>
    </row>
    <row r="1156" spans="1:17" x14ac:dyDescent="0.25">
      <c r="A1156">
        <v>1155</v>
      </c>
      <c r="B1156" t="s">
        <v>14237</v>
      </c>
      <c r="C1156">
        <v>75</v>
      </c>
      <c r="D1156">
        <v>110</v>
      </c>
      <c r="E1156">
        <v>115</v>
      </c>
      <c r="F1156">
        <v>55</v>
      </c>
      <c r="G1156">
        <v>50</v>
      </c>
      <c r="H1156">
        <v>95</v>
      </c>
      <c r="I1156">
        <v>500</v>
      </c>
      <c r="J1156" t="s">
        <v>7296</v>
      </c>
      <c r="K1156" t="s">
        <v>7278</v>
      </c>
      <c r="L1156" t="s">
        <v>7303</v>
      </c>
      <c r="M1156" t="s">
        <v>7407</v>
      </c>
      <c r="N1156" t="s">
        <v>8915</v>
      </c>
      <c r="P1156" t="b">
        <f>'Completed Species'!B1156=B1156</f>
        <v>1</v>
      </c>
      <c r="Q1156" s="27">
        <f t="shared" si="18"/>
        <v>0</v>
      </c>
    </row>
    <row r="1157" spans="1:17" x14ac:dyDescent="0.25">
      <c r="A1157">
        <v>1156</v>
      </c>
      <c r="B1157" t="s">
        <v>14238</v>
      </c>
      <c r="C1157">
        <v>100</v>
      </c>
      <c r="D1157">
        <v>70</v>
      </c>
      <c r="E1157">
        <v>90</v>
      </c>
      <c r="F1157">
        <v>35</v>
      </c>
      <c r="G1157">
        <v>45</v>
      </c>
      <c r="H1157">
        <v>95</v>
      </c>
      <c r="I1157">
        <v>435</v>
      </c>
      <c r="J1157" t="s">
        <v>7317</v>
      </c>
      <c r="L1157" t="s">
        <v>7452</v>
      </c>
      <c r="M1157" t="s">
        <v>8432</v>
      </c>
      <c r="N1157" t="s">
        <v>10411</v>
      </c>
      <c r="P1157" t="b">
        <f>'Completed Species'!B1157=B1157</f>
        <v>1</v>
      </c>
      <c r="Q1157" s="27">
        <f t="shared" si="18"/>
        <v>0</v>
      </c>
    </row>
    <row r="1158" spans="1:17" x14ac:dyDescent="0.25">
      <c r="A1158">
        <v>1157</v>
      </c>
      <c r="B1158" t="s">
        <v>14250</v>
      </c>
      <c r="C1158">
        <v>54</v>
      </c>
      <c r="D1158">
        <v>50</v>
      </c>
      <c r="E1158">
        <v>55</v>
      </c>
      <c r="F1158">
        <v>45</v>
      </c>
      <c r="G1158">
        <v>20</v>
      </c>
      <c r="H1158">
        <v>45</v>
      </c>
      <c r="I1158">
        <v>269</v>
      </c>
      <c r="J1158" t="s">
        <v>7290</v>
      </c>
      <c r="K1158" t="s">
        <v>7296</v>
      </c>
      <c r="L1158" t="s">
        <v>8447</v>
      </c>
      <c r="M1158" t="s">
        <v>7335</v>
      </c>
      <c r="N1158" t="s">
        <v>10266</v>
      </c>
      <c r="P1158" t="b">
        <f>'Completed Species'!B1158=B1158</f>
        <v>1</v>
      </c>
      <c r="Q1158" s="27">
        <f t="shared" si="18"/>
        <v>0</v>
      </c>
    </row>
    <row r="1159" spans="1:17" x14ac:dyDescent="0.25">
      <c r="A1159">
        <v>1158</v>
      </c>
      <c r="B1159" t="s">
        <v>14251</v>
      </c>
      <c r="C1159">
        <v>100</v>
      </c>
      <c r="D1159">
        <v>110</v>
      </c>
      <c r="E1159">
        <v>80</v>
      </c>
      <c r="F1159">
        <v>95</v>
      </c>
      <c r="G1159">
        <v>39</v>
      </c>
      <c r="H1159">
        <v>65</v>
      </c>
      <c r="I1159">
        <v>489</v>
      </c>
      <c r="J1159" t="s">
        <v>7290</v>
      </c>
      <c r="K1159" t="s">
        <v>7296</v>
      </c>
      <c r="L1159" t="s">
        <v>8447</v>
      </c>
      <c r="M1159" t="s">
        <v>7335</v>
      </c>
      <c r="N1159" t="s">
        <v>10266</v>
      </c>
      <c r="P1159" t="b">
        <f>'Completed Species'!B1159=B1159</f>
        <v>1</v>
      </c>
      <c r="Q1159" s="27">
        <f t="shared" si="18"/>
        <v>0</v>
      </c>
    </row>
    <row r="1160" spans="1:17" x14ac:dyDescent="0.25">
      <c r="A1160">
        <v>1159</v>
      </c>
      <c r="B1160" t="s">
        <v>14255</v>
      </c>
      <c r="C1160">
        <v>125</v>
      </c>
      <c r="D1160">
        <v>130</v>
      </c>
      <c r="E1160">
        <v>90</v>
      </c>
      <c r="F1160">
        <v>95</v>
      </c>
      <c r="G1160">
        <v>130</v>
      </c>
      <c r="H1160">
        <v>90</v>
      </c>
      <c r="I1160">
        <v>660</v>
      </c>
      <c r="J1160" t="s">
        <v>7308</v>
      </c>
      <c r="K1160" t="s">
        <v>7278</v>
      </c>
      <c r="L1160" t="s">
        <v>8484</v>
      </c>
      <c r="P1160" t="b">
        <f>'Completed Species'!B1160=B1160</f>
        <v>1</v>
      </c>
      <c r="Q1160" s="27">
        <f t="shared" si="18"/>
        <v>0</v>
      </c>
    </row>
    <row r="1161" spans="1:17" x14ac:dyDescent="0.25">
      <c r="A1161">
        <v>1160</v>
      </c>
      <c r="B1161" t="s">
        <v>14345</v>
      </c>
      <c r="C1161">
        <v>55</v>
      </c>
      <c r="D1161">
        <v>55</v>
      </c>
      <c r="E1161">
        <v>40</v>
      </c>
      <c r="F1161">
        <v>60</v>
      </c>
      <c r="G1161">
        <v>30</v>
      </c>
      <c r="H1161">
        <v>40</v>
      </c>
      <c r="I1161">
        <v>280</v>
      </c>
      <c r="J1161" t="s">
        <v>7319</v>
      </c>
      <c r="K1161" t="s">
        <v>7309</v>
      </c>
      <c r="L1161" t="s">
        <v>7327</v>
      </c>
      <c r="M1161" t="s">
        <v>7418</v>
      </c>
      <c r="N1161" t="s">
        <v>10266</v>
      </c>
      <c r="P1161" t="b">
        <f>'Completed Species'!B1161=B1161</f>
        <v>1</v>
      </c>
      <c r="Q1161" s="27">
        <f t="shared" si="18"/>
        <v>0</v>
      </c>
    </row>
    <row r="1162" spans="1:17" x14ac:dyDescent="0.25">
      <c r="A1162">
        <v>1161</v>
      </c>
      <c r="B1162" t="s">
        <v>14346</v>
      </c>
      <c r="C1162">
        <v>85</v>
      </c>
      <c r="D1162">
        <v>90</v>
      </c>
      <c r="E1162">
        <v>80</v>
      </c>
      <c r="F1162">
        <v>97</v>
      </c>
      <c r="G1162">
        <v>55</v>
      </c>
      <c r="H1162">
        <v>80</v>
      </c>
      <c r="I1162">
        <v>487</v>
      </c>
      <c r="J1162" t="s">
        <v>7319</v>
      </c>
      <c r="K1162" t="s">
        <v>7309</v>
      </c>
      <c r="L1162" t="s">
        <v>7327</v>
      </c>
      <c r="M1162" t="s">
        <v>7418</v>
      </c>
      <c r="N1162" t="s">
        <v>10266</v>
      </c>
      <c r="P1162" t="b">
        <f>'Completed Species'!B1162=B1162</f>
        <v>1</v>
      </c>
      <c r="Q1162" s="27">
        <f t="shared" si="18"/>
        <v>0</v>
      </c>
    </row>
    <row r="1163" spans="1:17" x14ac:dyDescent="0.25">
      <c r="A1163">
        <v>1162</v>
      </c>
      <c r="B1163" t="s">
        <v>14413</v>
      </c>
      <c r="C1163">
        <v>65</v>
      </c>
      <c r="D1163">
        <v>60</v>
      </c>
      <c r="E1163">
        <v>65</v>
      </c>
      <c r="F1163">
        <v>50</v>
      </c>
      <c r="G1163">
        <v>40</v>
      </c>
      <c r="H1163">
        <v>60</v>
      </c>
      <c r="I1163">
        <v>340</v>
      </c>
      <c r="J1163" t="s">
        <v>7272</v>
      </c>
      <c r="K1163" t="s">
        <v>7313</v>
      </c>
      <c r="L1163" t="s">
        <v>7448</v>
      </c>
      <c r="M1163" t="s">
        <v>7349</v>
      </c>
      <c r="N1163" t="s">
        <v>7452</v>
      </c>
      <c r="P1163" t="b">
        <f>'Completed Species'!B1163=B1163</f>
        <v>1</v>
      </c>
      <c r="Q1163" s="27">
        <f t="shared" si="18"/>
        <v>0</v>
      </c>
    </row>
    <row r="1164" spans="1:17" x14ac:dyDescent="0.25">
      <c r="A1164">
        <v>1163</v>
      </c>
      <c r="B1164" t="s">
        <v>14414</v>
      </c>
      <c r="C1164">
        <v>95</v>
      </c>
      <c r="D1164">
        <v>100</v>
      </c>
      <c r="E1164">
        <v>110</v>
      </c>
      <c r="F1164">
        <v>70</v>
      </c>
      <c r="G1164">
        <v>55</v>
      </c>
      <c r="H1164">
        <v>90</v>
      </c>
      <c r="I1164">
        <v>520</v>
      </c>
      <c r="J1164" t="s">
        <v>7272</v>
      </c>
      <c r="K1164" t="s">
        <v>7313</v>
      </c>
      <c r="L1164" t="s">
        <v>7448</v>
      </c>
      <c r="M1164" t="s">
        <v>7349</v>
      </c>
      <c r="N1164" t="s">
        <v>7452</v>
      </c>
      <c r="P1164" t="b">
        <f>'Completed Species'!B1164=B1164</f>
        <v>1</v>
      </c>
      <c r="Q1164" s="27">
        <f t="shared" si="18"/>
        <v>0</v>
      </c>
    </row>
    <row r="1165" spans="1:17" x14ac:dyDescent="0.25">
      <c r="A1165">
        <v>1164</v>
      </c>
      <c r="B1165" t="s">
        <v>14435</v>
      </c>
      <c r="C1165">
        <v>50</v>
      </c>
      <c r="D1165">
        <v>25</v>
      </c>
      <c r="E1165">
        <v>60</v>
      </c>
      <c r="F1165">
        <v>20</v>
      </c>
      <c r="G1165">
        <v>60</v>
      </c>
      <c r="H1165">
        <v>60</v>
      </c>
      <c r="I1165">
        <v>275</v>
      </c>
      <c r="J1165" t="s">
        <v>7308</v>
      </c>
      <c r="K1165" t="s">
        <v>7263</v>
      </c>
      <c r="L1165" t="s">
        <v>7270</v>
      </c>
      <c r="M1165" t="s">
        <v>7406</v>
      </c>
      <c r="N1165" t="s">
        <v>8914</v>
      </c>
      <c r="P1165" t="b">
        <f>'Completed Species'!B1165=B1165</f>
        <v>1</v>
      </c>
      <c r="Q1165" s="27">
        <f t="shared" si="18"/>
        <v>0</v>
      </c>
    </row>
    <row r="1166" spans="1:17" x14ac:dyDescent="0.25">
      <c r="A1166">
        <v>1165</v>
      </c>
      <c r="B1166" t="s">
        <v>14438</v>
      </c>
      <c r="C1166">
        <v>60</v>
      </c>
      <c r="D1166">
        <v>55</v>
      </c>
      <c r="E1166">
        <v>65</v>
      </c>
      <c r="F1166">
        <v>40</v>
      </c>
      <c r="G1166">
        <v>85</v>
      </c>
      <c r="H1166">
        <v>65</v>
      </c>
      <c r="I1166">
        <v>370</v>
      </c>
      <c r="J1166" t="s">
        <v>7308</v>
      </c>
      <c r="K1166" t="s">
        <v>7263</v>
      </c>
      <c r="L1166" t="s">
        <v>7270</v>
      </c>
      <c r="M1166" t="s">
        <v>7406</v>
      </c>
      <c r="N1166" t="s">
        <v>8914</v>
      </c>
      <c r="P1166" t="b">
        <f>'Completed Species'!B1166=B1166</f>
        <v>1</v>
      </c>
      <c r="Q1166" s="27">
        <f t="shared" si="18"/>
        <v>0</v>
      </c>
    </row>
    <row r="1167" spans="1:17" x14ac:dyDescent="0.25">
      <c r="A1167">
        <v>1166</v>
      </c>
      <c r="B1167" t="s">
        <v>14436</v>
      </c>
      <c r="C1167">
        <v>80</v>
      </c>
      <c r="D1167">
        <v>55</v>
      </c>
      <c r="E1167">
        <v>95</v>
      </c>
      <c r="F1167">
        <v>60</v>
      </c>
      <c r="G1167">
        <v>135</v>
      </c>
      <c r="H1167">
        <v>95</v>
      </c>
      <c r="I1167">
        <v>520</v>
      </c>
      <c r="J1167" t="s">
        <v>7308</v>
      </c>
      <c r="K1167" t="s">
        <v>7263</v>
      </c>
      <c r="L1167" t="s">
        <v>7270</v>
      </c>
      <c r="M1167" t="s">
        <v>7406</v>
      </c>
      <c r="N1167" t="s">
        <v>8914</v>
      </c>
      <c r="P1167" t="b">
        <f>'Completed Species'!B1167=B1167</f>
        <v>1</v>
      </c>
      <c r="Q1167" s="27">
        <f t="shared" si="18"/>
        <v>0</v>
      </c>
    </row>
    <row r="1168" spans="1:17" x14ac:dyDescent="0.25">
      <c r="A1168">
        <v>1167</v>
      </c>
      <c r="B1168" t="s">
        <v>14437</v>
      </c>
      <c r="C1168">
        <v>75</v>
      </c>
      <c r="D1168">
        <v>121</v>
      </c>
      <c r="E1168">
        <v>65</v>
      </c>
      <c r="F1168">
        <v>125</v>
      </c>
      <c r="G1168">
        <v>50</v>
      </c>
      <c r="H1168">
        <v>65</v>
      </c>
      <c r="I1168">
        <v>501</v>
      </c>
      <c r="J1168" t="s">
        <v>7313</v>
      </c>
      <c r="K1168" t="s">
        <v>7272</v>
      </c>
      <c r="L1168" t="s">
        <v>7463</v>
      </c>
      <c r="M1168" t="s">
        <v>7334</v>
      </c>
      <c r="N1168" t="s">
        <v>14443</v>
      </c>
      <c r="P1168" t="b">
        <f>'Completed Species'!B1168=B1168</f>
        <v>1</v>
      </c>
      <c r="Q1168" s="27">
        <f t="shared" si="18"/>
        <v>0</v>
      </c>
    </row>
    <row r="1169" spans="1:17" x14ac:dyDescent="0.25">
      <c r="A1169">
        <v>1168</v>
      </c>
      <c r="B1169" t="s">
        <v>14452</v>
      </c>
      <c r="C1169">
        <v>75</v>
      </c>
      <c r="D1169">
        <v>50</v>
      </c>
      <c r="E1169">
        <v>35</v>
      </c>
      <c r="F1169">
        <v>40</v>
      </c>
      <c r="G1169">
        <v>55</v>
      </c>
      <c r="H1169">
        <v>45</v>
      </c>
      <c r="I1169">
        <v>300</v>
      </c>
      <c r="J1169" t="s">
        <v>7308</v>
      </c>
      <c r="L1169" t="s">
        <v>7425</v>
      </c>
      <c r="M1169" t="s">
        <v>7277</v>
      </c>
      <c r="N1169" t="s">
        <v>14357</v>
      </c>
      <c r="P1169" t="b">
        <f>'Completed Species'!B1169=B1169</f>
        <v>1</v>
      </c>
      <c r="Q1169" s="27">
        <f t="shared" si="18"/>
        <v>0</v>
      </c>
    </row>
    <row r="1170" spans="1:17" x14ac:dyDescent="0.25">
      <c r="A1170">
        <v>1169</v>
      </c>
      <c r="B1170" t="s">
        <v>14453</v>
      </c>
      <c r="C1170">
        <v>113</v>
      </c>
      <c r="D1170">
        <v>53</v>
      </c>
      <c r="E1170">
        <v>68</v>
      </c>
      <c r="F1170">
        <v>60</v>
      </c>
      <c r="G1170">
        <v>83</v>
      </c>
      <c r="H1170">
        <v>75</v>
      </c>
      <c r="I1170">
        <v>452</v>
      </c>
      <c r="J1170" t="s">
        <v>7308</v>
      </c>
      <c r="L1170" t="s">
        <v>7425</v>
      </c>
      <c r="M1170" t="s">
        <v>7277</v>
      </c>
      <c r="N1170" t="s">
        <v>14357</v>
      </c>
      <c r="P1170" t="b">
        <f>'Completed Species'!B1170=B1170</f>
        <v>1</v>
      </c>
      <c r="Q1170" s="27">
        <f t="shared" si="18"/>
        <v>0</v>
      </c>
    </row>
    <row r="1171" spans="1:17" x14ac:dyDescent="0.25">
      <c r="A1171">
        <v>1170</v>
      </c>
      <c r="B1171" t="s">
        <v>14454</v>
      </c>
      <c r="C1171">
        <v>150</v>
      </c>
      <c r="D1171">
        <v>100</v>
      </c>
      <c r="E1171">
        <v>80</v>
      </c>
      <c r="F1171">
        <v>60</v>
      </c>
      <c r="G1171">
        <v>110</v>
      </c>
      <c r="H1171">
        <v>100</v>
      </c>
      <c r="I1171">
        <v>600</v>
      </c>
      <c r="J1171" t="s">
        <v>7308</v>
      </c>
      <c r="L1171" t="s">
        <v>7425</v>
      </c>
      <c r="M1171" t="s">
        <v>7277</v>
      </c>
      <c r="N1171" t="s">
        <v>14357</v>
      </c>
      <c r="P1171" t="b">
        <f>'Completed Species'!B1171=B1171</f>
        <v>1</v>
      </c>
      <c r="Q1171" s="27">
        <f t="shared" si="18"/>
        <v>0</v>
      </c>
    </row>
    <row r="1172" spans="1:17" x14ac:dyDescent="0.25">
      <c r="A1172">
        <v>1171</v>
      </c>
      <c r="B1172" t="s">
        <v>14803</v>
      </c>
      <c r="C1172">
        <v>55</v>
      </c>
      <c r="D1172">
        <v>60</v>
      </c>
      <c r="E1172">
        <v>80</v>
      </c>
      <c r="F1172">
        <v>30</v>
      </c>
      <c r="G1172">
        <v>60</v>
      </c>
      <c r="H1172">
        <v>49</v>
      </c>
      <c r="I1172">
        <v>334</v>
      </c>
      <c r="J1172" t="s">
        <v>7308</v>
      </c>
      <c r="K1172" t="s">
        <v>7288</v>
      </c>
      <c r="L1172" t="s">
        <v>7260</v>
      </c>
      <c r="M1172" t="s">
        <v>14450</v>
      </c>
      <c r="N1172" t="s">
        <v>8451</v>
      </c>
      <c r="P1172" t="b">
        <f>'Completed Species'!B1172=B1172</f>
        <v>1</v>
      </c>
      <c r="Q1172" s="27">
        <f t="shared" si="18"/>
        <v>0</v>
      </c>
    </row>
    <row r="1173" spans="1:17" x14ac:dyDescent="0.25">
      <c r="A1173">
        <v>1172</v>
      </c>
      <c r="B1173" t="s">
        <v>14804</v>
      </c>
      <c r="C1173">
        <v>74</v>
      </c>
      <c r="D1173">
        <v>95</v>
      </c>
      <c r="E1173">
        <v>110</v>
      </c>
      <c r="F1173">
        <v>50</v>
      </c>
      <c r="G1173">
        <v>95</v>
      </c>
      <c r="H1173">
        <v>70</v>
      </c>
      <c r="I1173">
        <v>494</v>
      </c>
      <c r="J1173" t="s">
        <v>7308</v>
      </c>
      <c r="K1173" t="s">
        <v>7288</v>
      </c>
      <c r="L1173" t="s">
        <v>7260</v>
      </c>
      <c r="M1173" t="s">
        <v>14450</v>
      </c>
      <c r="N1173" t="s">
        <v>8451</v>
      </c>
      <c r="P1173" t="b">
        <f>'Completed Species'!B1173=B1173</f>
        <v>1</v>
      </c>
      <c r="Q1173" s="27">
        <f t="shared" si="18"/>
        <v>0</v>
      </c>
    </row>
    <row r="1174" spans="1:17" x14ac:dyDescent="0.25">
      <c r="Q1174" s="27"/>
    </row>
    <row r="1175" spans="1:17" x14ac:dyDescent="0.25">
      <c r="A1175">
        <v>1178</v>
      </c>
      <c r="B1175" t="s">
        <v>14419</v>
      </c>
      <c r="C1175">
        <v>70</v>
      </c>
      <c r="D1175">
        <v>55</v>
      </c>
      <c r="E1175">
        <v>120</v>
      </c>
      <c r="F1175">
        <v>80</v>
      </c>
      <c r="G1175">
        <v>145</v>
      </c>
      <c r="H1175">
        <v>120</v>
      </c>
      <c r="I1175">
        <v>590</v>
      </c>
      <c r="J1175" t="s">
        <v>7279</v>
      </c>
      <c r="K1175" t="s">
        <v>7263</v>
      </c>
      <c r="L1175" t="s">
        <v>7291</v>
      </c>
      <c r="P1175" s="41" t="b">
        <f>Megas!B3=B1175</f>
        <v>1</v>
      </c>
      <c r="Q1175" s="27">
        <f t="shared" ref="Q1175:Q1223" si="19">SUM(C1175:H1175)-I1175</f>
        <v>0</v>
      </c>
    </row>
    <row r="1176" spans="1:17" x14ac:dyDescent="0.25">
      <c r="A1176">
        <v>1179</v>
      </c>
      <c r="B1176" t="s">
        <v>9884</v>
      </c>
      <c r="C1176">
        <v>65</v>
      </c>
      <c r="D1176">
        <v>65</v>
      </c>
      <c r="E1176">
        <v>95</v>
      </c>
      <c r="F1176">
        <v>130</v>
      </c>
      <c r="G1176">
        <v>145</v>
      </c>
      <c r="H1176">
        <v>100</v>
      </c>
      <c r="I1176">
        <v>600</v>
      </c>
      <c r="J1176" t="s">
        <v>7319</v>
      </c>
      <c r="K1176" t="s">
        <v>7266</v>
      </c>
      <c r="L1176" t="s">
        <v>7338</v>
      </c>
      <c r="P1176" s="41" t="b">
        <f>Megas!B4=B1176</f>
        <v>1</v>
      </c>
      <c r="Q1176" s="27">
        <f t="shared" si="19"/>
        <v>0</v>
      </c>
    </row>
    <row r="1177" spans="1:17" x14ac:dyDescent="0.25">
      <c r="A1177">
        <v>1180</v>
      </c>
      <c r="B1177" t="s">
        <v>9896</v>
      </c>
      <c r="C1177">
        <v>80</v>
      </c>
      <c r="D1177">
        <v>60</v>
      </c>
      <c r="E1177">
        <v>60</v>
      </c>
      <c r="F1177">
        <v>120</v>
      </c>
      <c r="G1177">
        <v>140</v>
      </c>
      <c r="H1177">
        <v>130</v>
      </c>
      <c r="I1177">
        <v>590</v>
      </c>
      <c r="J1177" t="s">
        <v>7313</v>
      </c>
      <c r="K1177" t="s">
        <v>7266</v>
      </c>
      <c r="L1177" t="s">
        <v>7270</v>
      </c>
      <c r="P1177" s="41" t="b">
        <f>Megas!B5=B1177</f>
        <v>1</v>
      </c>
      <c r="Q1177" s="27">
        <f t="shared" si="19"/>
        <v>0</v>
      </c>
    </row>
    <row r="1178" spans="1:17" x14ac:dyDescent="0.25">
      <c r="A1178">
        <v>1181</v>
      </c>
      <c r="B1178" t="s">
        <v>9949</v>
      </c>
      <c r="C1178">
        <v>55</v>
      </c>
      <c r="D1178">
        <v>130</v>
      </c>
      <c r="E1178">
        <v>89</v>
      </c>
      <c r="F1178">
        <v>120</v>
      </c>
      <c r="G1178">
        <v>85</v>
      </c>
      <c r="H1178">
        <v>89</v>
      </c>
      <c r="I1178">
        <v>568</v>
      </c>
      <c r="J1178" t="s">
        <v>7317</v>
      </c>
      <c r="K1178" t="s">
        <v>7272</v>
      </c>
      <c r="L1178" t="s">
        <v>7350</v>
      </c>
      <c r="P1178" s="41" t="b">
        <f>Megas!B6=B1178</f>
        <v>1</v>
      </c>
      <c r="Q1178" s="27">
        <f t="shared" si="19"/>
        <v>0</v>
      </c>
    </row>
    <row r="1179" spans="1:17" x14ac:dyDescent="0.25">
      <c r="A1179">
        <v>1182</v>
      </c>
      <c r="B1179" t="s">
        <v>9888</v>
      </c>
      <c r="C1179">
        <v>75</v>
      </c>
      <c r="D1179">
        <v>75</v>
      </c>
      <c r="E1179">
        <v>100</v>
      </c>
      <c r="F1179">
        <v>130</v>
      </c>
      <c r="G1179">
        <v>130</v>
      </c>
      <c r="H1179">
        <v>110</v>
      </c>
      <c r="I1179">
        <v>620</v>
      </c>
      <c r="J1179" t="s">
        <v>7313</v>
      </c>
      <c r="K1179" t="s">
        <v>7273</v>
      </c>
      <c r="L1179" t="s">
        <v>7274</v>
      </c>
      <c r="P1179" s="41" t="b">
        <f>Megas!B7=B1179</f>
        <v>1</v>
      </c>
      <c r="Q1179" s="27">
        <f t="shared" si="19"/>
        <v>0</v>
      </c>
    </row>
    <row r="1180" spans="1:17" x14ac:dyDescent="0.25">
      <c r="A1180">
        <v>1183</v>
      </c>
      <c r="B1180" t="s">
        <v>9885</v>
      </c>
      <c r="C1180">
        <v>75</v>
      </c>
      <c r="D1180">
        <v>135</v>
      </c>
      <c r="E1180">
        <v>170</v>
      </c>
      <c r="F1180">
        <v>80</v>
      </c>
      <c r="G1180">
        <v>55</v>
      </c>
      <c r="H1180">
        <v>95</v>
      </c>
      <c r="I1180">
        <v>610</v>
      </c>
      <c r="J1180" t="s">
        <v>7319</v>
      </c>
      <c r="K1180" t="s">
        <v>7273</v>
      </c>
      <c r="L1180" t="s">
        <v>8431</v>
      </c>
      <c r="P1180" s="41" t="b">
        <f>Megas!B8=B1180</f>
        <v>1</v>
      </c>
      <c r="Q1180" s="27">
        <f t="shared" si="19"/>
        <v>0</v>
      </c>
    </row>
    <row r="1181" spans="1:17" x14ac:dyDescent="0.25">
      <c r="A1181">
        <v>1184</v>
      </c>
      <c r="B1181" t="s">
        <v>9895</v>
      </c>
      <c r="C1181">
        <v>75</v>
      </c>
      <c r="D1181">
        <v>95</v>
      </c>
      <c r="E1181">
        <v>75</v>
      </c>
      <c r="F1181">
        <v>120</v>
      </c>
      <c r="G1181">
        <v>120</v>
      </c>
      <c r="H1181">
        <v>110</v>
      </c>
      <c r="I1181">
        <v>595</v>
      </c>
      <c r="J1181" t="s">
        <v>7278</v>
      </c>
      <c r="K1181" t="s">
        <v>7282</v>
      </c>
      <c r="L1181" t="s">
        <v>8915</v>
      </c>
      <c r="P1181" s="41" t="b">
        <f>Megas!B9=B1181</f>
        <v>1</v>
      </c>
      <c r="Q1181" s="27">
        <f t="shared" si="19"/>
        <v>0</v>
      </c>
    </row>
    <row r="1182" spans="1:17" x14ac:dyDescent="0.25">
      <c r="A1182">
        <v>1185</v>
      </c>
      <c r="B1182" t="s">
        <v>10858</v>
      </c>
      <c r="C1182">
        <v>95</v>
      </c>
      <c r="D1182">
        <v>100</v>
      </c>
      <c r="E1182">
        <v>110</v>
      </c>
      <c r="F1182">
        <v>70</v>
      </c>
      <c r="G1182">
        <v>124</v>
      </c>
      <c r="H1182">
        <v>110</v>
      </c>
      <c r="I1182">
        <v>609</v>
      </c>
      <c r="J1182" t="s">
        <v>7290</v>
      </c>
      <c r="K1182" t="s">
        <v>7272</v>
      </c>
      <c r="L1182" t="s">
        <v>7404</v>
      </c>
      <c r="P1182" s="41" t="b">
        <f>Megas!B10=B1182</f>
        <v>1</v>
      </c>
      <c r="Q1182" s="27">
        <f t="shared" si="19"/>
        <v>0</v>
      </c>
    </row>
    <row r="1183" spans="1:17" x14ac:dyDescent="0.25">
      <c r="A1183">
        <v>1186</v>
      </c>
      <c r="B1183" t="s">
        <v>9945</v>
      </c>
      <c r="C1183">
        <v>94</v>
      </c>
      <c r="D1183">
        <v>139</v>
      </c>
      <c r="E1183">
        <v>115</v>
      </c>
      <c r="F1183">
        <v>65</v>
      </c>
      <c r="G1183">
        <v>75</v>
      </c>
      <c r="H1183">
        <v>115</v>
      </c>
      <c r="I1183">
        <v>603</v>
      </c>
      <c r="J1183" t="s">
        <v>7278</v>
      </c>
      <c r="K1183" t="s">
        <v>7263</v>
      </c>
      <c r="L1183" t="s">
        <v>7366</v>
      </c>
      <c r="P1183" s="41" t="b">
        <f>Megas!B11=B1183</f>
        <v>1</v>
      </c>
      <c r="Q1183" s="27">
        <f t="shared" si="19"/>
        <v>0</v>
      </c>
    </row>
    <row r="1184" spans="1:17" x14ac:dyDescent="0.25">
      <c r="A1184">
        <v>1187</v>
      </c>
      <c r="B1184" t="s">
        <v>9886</v>
      </c>
      <c r="C1184">
        <v>95</v>
      </c>
      <c r="D1184">
        <v>135</v>
      </c>
      <c r="E1184">
        <v>150</v>
      </c>
      <c r="F1184">
        <v>86</v>
      </c>
      <c r="G1184">
        <v>75</v>
      </c>
      <c r="H1184">
        <v>99</v>
      </c>
      <c r="I1184">
        <v>640</v>
      </c>
      <c r="J1184" t="s">
        <v>7282</v>
      </c>
      <c r="K1184" t="s">
        <v>7296</v>
      </c>
      <c r="L1184" t="s">
        <v>7456</v>
      </c>
      <c r="P1184" s="41" t="b">
        <f>Megas!B12=B1184</f>
        <v>1</v>
      </c>
      <c r="Q1184" s="27">
        <f t="shared" si="19"/>
        <v>0</v>
      </c>
    </row>
    <row r="1185" spans="1:17" x14ac:dyDescent="0.25">
      <c r="A1185">
        <v>1188</v>
      </c>
      <c r="B1185" t="s">
        <v>9908</v>
      </c>
      <c r="C1185">
        <v>95</v>
      </c>
      <c r="D1185">
        <v>137</v>
      </c>
      <c r="E1185">
        <v>184</v>
      </c>
      <c r="F1185">
        <v>28</v>
      </c>
      <c r="G1185">
        <v>44</v>
      </c>
      <c r="H1185">
        <v>126</v>
      </c>
      <c r="I1185">
        <v>614</v>
      </c>
      <c r="J1185" t="s">
        <v>7273</v>
      </c>
      <c r="L1185" t="s">
        <v>8432</v>
      </c>
      <c r="P1185" s="41" t="b">
        <f>Megas!B13=B1185</f>
        <v>1</v>
      </c>
      <c r="Q1185" s="27">
        <f t="shared" si="19"/>
        <v>0</v>
      </c>
    </row>
    <row r="1186" spans="1:17" x14ac:dyDescent="0.25">
      <c r="A1186">
        <v>1189</v>
      </c>
      <c r="B1186" t="s">
        <v>9887</v>
      </c>
      <c r="C1186">
        <v>65</v>
      </c>
      <c r="D1186">
        <v>140</v>
      </c>
      <c r="E1186">
        <v>90</v>
      </c>
      <c r="F1186">
        <v>145</v>
      </c>
      <c r="G1186">
        <v>75</v>
      </c>
      <c r="H1186">
        <v>95</v>
      </c>
      <c r="I1186">
        <v>610</v>
      </c>
      <c r="J1186" t="s">
        <v>7329</v>
      </c>
      <c r="K1186" t="s">
        <v>7308</v>
      </c>
      <c r="L1186" t="s">
        <v>7466</v>
      </c>
      <c r="P1186" s="41" t="b">
        <f>Megas!B14=B1186</f>
        <v>1</v>
      </c>
      <c r="Q1186" s="27">
        <f t="shared" si="19"/>
        <v>0</v>
      </c>
    </row>
    <row r="1187" spans="1:17" x14ac:dyDescent="0.25">
      <c r="A1187">
        <v>1190</v>
      </c>
      <c r="B1187" t="s">
        <v>9892</v>
      </c>
      <c r="C1187">
        <v>80</v>
      </c>
      <c r="D1187">
        <v>135</v>
      </c>
      <c r="E1187">
        <v>85</v>
      </c>
      <c r="F1187">
        <v>150</v>
      </c>
      <c r="G1187">
        <v>70</v>
      </c>
      <c r="H1187">
        <v>95</v>
      </c>
      <c r="I1187">
        <v>615</v>
      </c>
      <c r="J1187" t="s">
        <v>7309</v>
      </c>
      <c r="K1187" t="s">
        <v>7266</v>
      </c>
      <c r="L1187" t="s">
        <v>8450</v>
      </c>
      <c r="P1187" s="41" t="b">
        <f>Megas!B15=B1187</f>
        <v>1</v>
      </c>
      <c r="Q1187" s="27">
        <f t="shared" si="19"/>
        <v>0</v>
      </c>
    </row>
    <row r="1188" spans="1:17" x14ac:dyDescent="0.25">
      <c r="A1188">
        <v>1191</v>
      </c>
      <c r="B1188" t="s">
        <v>9889</v>
      </c>
      <c r="C1188">
        <v>95</v>
      </c>
      <c r="D1188">
        <v>75</v>
      </c>
      <c r="E1188">
        <v>120</v>
      </c>
      <c r="F1188">
        <v>75</v>
      </c>
      <c r="G1188">
        <v>140</v>
      </c>
      <c r="H1188">
        <v>125</v>
      </c>
      <c r="I1188">
        <v>630</v>
      </c>
      <c r="J1188" t="s">
        <v>7319</v>
      </c>
      <c r="K1188" t="s">
        <v>7279</v>
      </c>
      <c r="L1188" t="s">
        <v>7312</v>
      </c>
      <c r="P1188" s="41" t="b">
        <f>Megas!B16=B1188</f>
        <v>1</v>
      </c>
      <c r="Q1188" s="27">
        <f t="shared" si="19"/>
        <v>0</v>
      </c>
    </row>
    <row r="1189" spans="1:17" x14ac:dyDescent="0.25">
      <c r="A1189">
        <v>1192</v>
      </c>
      <c r="B1189" t="s">
        <v>9947</v>
      </c>
      <c r="C1189">
        <v>95</v>
      </c>
      <c r="D1189">
        <v>130</v>
      </c>
      <c r="E1189">
        <v>135</v>
      </c>
      <c r="F1189">
        <v>60</v>
      </c>
      <c r="G1189">
        <v>55</v>
      </c>
      <c r="H1189">
        <v>135</v>
      </c>
      <c r="I1189">
        <v>610</v>
      </c>
      <c r="J1189" t="s">
        <v>7273</v>
      </c>
      <c r="K1189" t="s">
        <v>7309</v>
      </c>
      <c r="L1189" t="s">
        <v>7333</v>
      </c>
      <c r="P1189" s="41" t="b">
        <f>Megas!B17=B1189</f>
        <v>1</v>
      </c>
      <c r="Q1189" s="27">
        <f t="shared" si="19"/>
        <v>0</v>
      </c>
    </row>
    <row r="1190" spans="1:17" x14ac:dyDescent="0.25">
      <c r="A1190">
        <v>1193</v>
      </c>
      <c r="B1190" t="s">
        <v>10990</v>
      </c>
      <c r="C1190">
        <v>90</v>
      </c>
      <c r="D1190">
        <v>130</v>
      </c>
      <c r="E1190">
        <v>130</v>
      </c>
      <c r="F1190">
        <v>100</v>
      </c>
      <c r="G1190">
        <v>40</v>
      </c>
      <c r="H1190">
        <v>100</v>
      </c>
      <c r="I1190">
        <v>590</v>
      </c>
      <c r="J1190" t="s">
        <v>7315</v>
      </c>
      <c r="K1190" t="s">
        <v>7290</v>
      </c>
      <c r="L1190" t="s">
        <v>7333</v>
      </c>
      <c r="P1190" s="41" t="b">
        <f>Megas!B18=B1190</f>
        <v>1</v>
      </c>
      <c r="Q1190" s="27">
        <f t="shared" si="19"/>
        <v>0</v>
      </c>
    </row>
    <row r="1191" spans="1:17" x14ac:dyDescent="0.25">
      <c r="A1191">
        <v>1194</v>
      </c>
      <c r="B1191" t="s">
        <v>14188</v>
      </c>
      <c r="C1191">
        <v>90</v>
      </c>
      <c r="D1191">
        <v>40</v>
      </c>
      <c r="E1191">
        <v>100</v>
      </c>
      <c r="F1191">
        <v>100</v>
      </c>
      <c r="G1191">
        <v>130</v>
      </c>
      <c r="H1191">
        <v>130</v>
      </c>
      <c r="I1191">
        <v>590</v>
      </c>
      <c r="J1191" t="s">
        <v>7317</v>
      </c>
      <c r="K1191" t="s">
        <v>7290</v>
      </c>
      <c r="L1191" t="s">
        <v>7405</v>
      </c>
      <c r="P1191" s="41" t="b">
        <f>Megas!B19=B1191</f>
        <v>1</v>
      </c>
      <c r="Q1191" s="27">
        <f t="shared" si="19"/>
        <v>0</v>
      </c>
    </row>
    <row r="1192" spans="1:17" x14ac:dyDescent="0.25">
      <c r="A1192">
        <v>1195</v>
      </c>
      <c r="B1192" t="s">
        <v>11885</v>
      </c>
      <c r="C1192">
        <v>73</v>
      </c>
      <c r="D1192">
        <v>55</v>
      </c>
      <c r="E1192">
        <v>100</v>
      </c>
      <c r="F1192">
        <v>115</v>
      </c>
      <c r="G1192">
        <v>125</v>
      </c>
      <c r="H1192">
        <v>107</v>
      </c>
      <c r="I1192">
        <v>575</v>
      </c>
      <c r="J1192" t="s">
        <v>7263</v>
      </c>
      <c r="K1192" t="s">
        <v>7336</v>
      </c>
      <c r="L1192" t="s">
        <v>7403</v>
      </c>
      <c r="P1192" s="41" t="b">
        <f>Megas!B20=B1192</f>
        <v>1</v>
      </c>
      <c r="Q1192" s="27">
        <f t="shared" si="19"/>
        <v>0</v>
      </c>
    </row>
    <row r="1193" spans="1:17" x14ac:dyDescent="0.25">
      <c r="A1193">
        <v>1196</v>
      </c>
      <c r="B1193" t="s">
        <v>9894</v>
      </c>
      <c r="C1193">
        <v>60</v>
      </c>
      <c r="D1193">
        <v>130</v>
      </c>
      <c r="E1193">
        <v>90</v>
      </c>
      <c r="F1193">
        <v>140</v>
      </c>
      <c r="G1193">
        <v>50</v>
      </c>
      <c r="H1193">
        <v>120</v>
      </c>
      <c r="I1193">
        <v>590</v>
      </c>
      <c r="J1193" t="s">
        <v>7319</v>
      </c>
      <c r="L1193" t="s">
        <v>14447</v>
      </c>
      <c r="P1193" s="41" t="b">
        <f>Megas!B21=B1193</f>
        <v>1</v>
      </c>
      <c r="Q1193" s="27">
        <f t="shared" si="19"/>
        <v>0</v>
      </c>
    </row>
    <row r="1194" spans="1:17" x14ac:dyDescent="0.25">
      <c r="A1194">
        <v>1197</v>
      </c>
      <c r="B1194" t="s">
        <v>9891</v>
      </c>
      <c r="C1194">
        <v>95</v>
      </c>
      <c r="D1194">
        <v>35</v>
      </c>
      <c r="E1194">
        <v>70</v>
      </c>
      <c r="F1194">
        <v>120</v>
      </c>
      <c r="G1194">
        <v>140</v>
      </c>
      <c r="H1194">
        <v>105</v>
      </c>
      <c r="I1194">
        <v>565</v>
      </c>
      <c r="J1194" t="s">
        <v>7306</v>
      </c>
      <c r="K1194" t="s">
        <v>7278</v>
      </c>
      <c r="L1194" t="s">
        <v>7321</v>
      </c>
      <c r="P1194" s="41" t="b">
        <f>Megas!B22=B1194</f>
        <v>1</v>
      </c>
      <c r="Q1194" s="27">
        <f t="shared" si="19"/>
        <v>0</v>
      </c>
    </row>
    <row r="1195" spans="1:17" x14ac:dyDescent="0.25">
      <c r="A1195">
        <v>1198</v>
      </c>
      <c r="B1195" t="s">
        <v>9890</v>
      </c>
      <c r="C1195">
        <v>110</v>
      </c>
      <c r="D1195">
        <v>150</v>
      </c>
      <c r="E1195">
        <v>110</v>
      </c>
      <c r="F1195">
        <v>85</v>
      </c>
      <c r="G1195">
        <v>55</v>
      </c>
      <c r="H1195">
        <v>95</v>
      </c>
      <c r="I1195">
        <v>605</v>
      </c>
      <c r="J1195" t="s">
        <v>7317</v>
      </c>
      <c r="K1195" t="s">
        <v>7315</v>
      </c>
      <c r="L1195" t="s">
        <v>8477</v>
      </c>
      <c r="P1195" s="41" t="b">
        <f>Megas!B23=B1195</f>
        <v>1</v>
      </c>
      <c r="Q1195" s="27">
        <f t="shared" si="19"/>
        <v>0</v>
      </c>
    </row>
    <row r="1196" spans="1:17" x14ac:dyDescent="0.25">
      <c r="A1196">
        <v>1199</v>
      </c>
      <c r="B1196" t="s">
        <v>9893</v>
      </c>
      <c r="C1196">
        <v>80</v>
      </c>
      <c r="D1196">
        <v>82</v>
      </c>
      <c r="E1196">
        <v>118</v>
      </c>
      <c r="F1196">
        <v>95</v>
      </c>
      <c r="G1196">
        <v>130</v>
      </c>
      <c r="H1196">
        <v>120</v>
      </c>
      <c r="I1196">
        <v>625</v>
      </c>
      <c r="J1196" t="s">
        <v>7319</v>
      </c>
      <c r="K1196" t="s">
        <v>7326</v>
      </c>
      <c r="L1196" t="s">
        <v>7264</v>
      </c>
      <c r="P1196" s="41" t="b">
        <f>Megas!B24=B1196</f>
        <v>1</v>
      </c>
      <c r="Q1196" s="27">
        <f t="shared" si="19"/>
        <v>0</v>
      </c>
    </row>
    <row r="1197" spans="1:17" x14ac:dyDescent="0.25">
      <c r="A1197">
        <v>1200</v>
      </c>
      <c r="B1197" t="s">
        <v>9897</v>
      </c>
      <c r="C1197">
        <v>65</v>
      </c>
      <c r="D1197">
        <v>100</v>
      </c>
      <c r="E1197">
        <v>75</v>
      </c>
      <c r="F1197">
        <v>145</v>
      </c>
      <c r="G1197">
        <v>100</v>
      </c>
      <c r="H1197">
        <v>75</v>
      </c>
      <c r="I1197">
        <v>560</v>
      </c>
      <c r="J1197" t="s">
        <v>7278</v>
      </c>
      <c r="K1197" t="s">
        <v>7266</v>
      </c>
      <c r="L1197" t="s">
        <v>8472</v>
      </c>
      <c r="P1197" s="41" t="b">
        <f>Megas!B25=B1197</f>
        <v>1</v>
      </c>
      <c r="Q1197" s="27">
        <f t="shared" si="19"/>
        <v>0</v>
      </c>
    </row>
    <row r="1198" spans="1:17" x14ac:dyDescent="0.25">
      <c r="A1198">
        <v>1201</v>
      </c>
      <c r="B1198" t="s">
        <v>9898</v>
      </c>
      <c r="C1198">
        <v>70</v>
      </c>
      <c r="D1198">
        <v>65</v>
      </c>
      <c r="E1198">
        <v>80</v>
      </c>
      <c r="F1198">
        <v>130</v>
      </c>
      <c r="G1198">
        <v>140</v>
      </c>
      <c r="H1198">
        <v>135</v>
      </c>
      <c r="I1198">
        <v>620</v>
      </c>
      <c r="J1198" t="s">
        <v>7336</v>
      </c>
      <c r="K1198" t="s">
        <v>7329</v>
      </c>
      <c r="L1198" t="s">
        <v>7366</v>
      </c>
      <c r="P1198" s="41" t="b">
        <f>Megas!B26=B1198</f>
        <v>1</v>
      </c>
      <c r="Q1198" s="27">
        <f t="shared" si="19"/>
        <v>0</v>
      </c>
    </row>
    <row r="1199" spans="1:17" x14ac:dyDescent="0.25">
      <c r="A1199">
        <v>1202</v>
      </c>
      <c r="B1199" t="s">
        <v>9899</v>
      </c>
      <c r="C1199">
        <v>70</v>
      </c>
      <c r="D1199">
        <v>140</v>
      </c>
      <c r="E1199">
        <v>150</v>
      </c>
      <c r="F1199">
        <v>120</v>
      </c>
      <c r="G1199">
        <v>50</v>
      </c>
      <c r="H1199">
        <v>50</v>
      </c>
      <c r="I1199">
        <v>580</v>
      </c>
      <c r="J1199" t="s">
        <v>7329</v>
      </c>
      <c r="K1199" t="s">
        <v>7296</v>
      </c>
      <c r="L1199" t="s">
        <v>7447</v>
      </c>
      <c r="P1199" s="41" t="b">
        <f>Megas!B27=B1199</f>
        <v>1</v>
      </c>
      <c r="Q1199" s="27">
        <f t="shared" si="19"/>
        <v>0</v>
      </c>
    </row>
    <row r="1200" spans="1:17" x14ac:dyDescent="0.25">
      <c r="A1200">
        <v>1203</v>
      </c>
      <c r="B1200" t="s">
        <v>9900</v>
      </c>
      <c r="C1200">
        <v>70</v>
      </c>
      <c r="D1200">
        <v>65</v>
      </c>
      <c r="E1200">
        <v>65</v>
      </c>
      <c r="F1200">
        <v>120</v>
      </c>
      <c r="G1200">
        <v>130</v>
      </c>
      <c r="H1200">
        <v>130</v>
      </c>
      <c r="I1200">
        <v>580</v>
      </c>
      <c r="J1200" t="s">
        <v>7329</v>
      </c>
      <c r="K1200" t="s">
        <v>7266</v>
      </c>
      <c r="L1200" t="s">
        <v>7373</v>
      </c>
      <c r="P1200" s="41" t="b">
        <f>Megas!B28=B1200</f>
        <v>1</v>
      </c>
      <c r="Q1200" s="27">
        <f t="shared" si="19"/>
        <v>0</v>
      </c>
    </row>
    <row r="1201" spans="1:17" x14ac:dyDescent="0.25">
      <c r="A1201">
        <v>1204</v>
      </c>
      <c r="B1201" t="s">
        <v>9901</v>
      </c>
      <c r="C1201">
        <v>106</v>
      </c>
      <c r="D1201">
        <v>104</v>
      </c>
      <c r="E1201">
        <v>91</v>
      </c>
      <c r="F1201">
        <v>138</v>
      </c>
      <c r="G1201">
        <v>104</v>
      </c>
      <c r="H1201">
        <v>91</v>
      </c>
      <c r="I1201">
        <v>634</v>
      </c>
      <c r="J1201" t="s">
        <v>7282</v>
      </c>
      <c r="K1201" t="s">
        <v>7315</v>
      </c>
      <c r="L1201" t="s">
        <v>7366</v>
      </c>
      <c r="P1201" s="41" t="b">
        <f>Megas!B29=B1201</f>
        <v>1</v>
      </c>
      <c r="Q1201" s="27">
        <f t="shared" si="19"/>
        <v>0</v>
      </c>
    </row>
    <row r="1202" spans="1:17" x14ac:dyDescent="0.25">
      <c r="A1202">
        <v>1205</v>
      </c>
      <c r="B1202" t="s">
        <v>9902</v>
      </c>
      <c r="C1202">
        <v>75</v>
      </c>
      <c r="D1202">
        <v>140</v>
      </c>
      <c r="E1202">
        <v>130</v>
      </c>
      <c r="F1202">
        <v>60</v>
      </c>
      <c r="G1202">
        <v>45</v>
      </c>
      <c r="H1202">
        <v>130</v>
      </c>
      <c r="I1202">
        <v>580</v>
      </c>
      <c r="J1202" t="s">
        <v>7308</v>
      </c>
      <c r="K1202" t="s">
        <v>7296</v>
      </c>
      <c r="L1202" t="s">
        <v>7406</v>
      </c>
      <c r="P1202" s="41" t="b">
        <f>Megas!B30=B1202</f>
        <v>1</v>
      </c>
      <c r="Q1202" s="27">
        <f t="shared" si="19"/>
        <v>0</v>
      </c>
    </row>
    <row r="1203" spans="1:17" x14ac:dyDescent="0.25">
      <c r="A1203">
        <v>1206</v>
      </c>
      <c r="B1203" t="s">
        <v>9903</v>
      </c>
      <c r="C1203">
        <v>100</v>
      </c>
      <c r="D1203">
        <v>140</v>
      </c>
      <c r="E1203">
        <v>120</v>
      </c>
      <c r="F1203">
        <v>90</v>
      </c>
      <c r="G1203">
        <v>50</v>
      </c>
      <c r="H1203">
        <v>105</v>
      </c>
      <c r="I1203">
        <v>605</v>
      </c>
      <c r="J1203" t="s">
        <v>7368</v>
      </c>
      <c r="L1203" t="s">
        <v>8456</v>
      </c>
      <c r="P1203" s="41" t="b">
        <f>Megas!B31=B1203</f>
        <v>1</v>
      </c>
      <c r="Q1203" s="27">
        <f t="shared" si="19"/>
        <v>0</v>
      </c>
    </row>
    <row r="1204" spans="1:17" x14ac:dyDescent="0.25">
      <c r="A1204">
        <v>1207</v>
      </c>
      <c r="B1204" t="s">
        <v>10688</v>
      </c>
      <c r="C1204">
        <v>105</v>
      </c>
      <c r="D1204">
        <v>130</v>
      </c>
      <c r="E1204">
        <v>105</v>
      </c>
      <c r="F1204">
        <v>130</v>
      </c>
      <c r="G1204">
        <v>65</v>
      </c>
      <c r="H1204">
        <v>95</v>
      </c>
      <c r="I1204">
        <v>630</v>
      </c>
      <c r="J1204" t="s">
        <v>7306</v>
      </c>
      <c r="K1204" t="s">
        <v>7309</v>
      </c>
      <c r="L1204" t="s">
        <v>7370</v>
      </c>
      <c r="P1204" s="41" t="b">
        <f>Megas!B32=B1204</f>
        <v>1</v>
      </c>
      <c r="Q1204" s="27">
        <f t="shared" si="19"/>
        <v>0</v>
      </c>
    </row>
    <row r="1205" spans="1:17" x14ac:dyDescent="0.25">
      <c r="A1205">
        <v>1208</v>
      </c>
      <c r="B1205" t="s">
        <v>9909</v>
      </c>
      <c r="C1205">
        <v>120</v>
      </c>
      <c r="D1205">
        <v>125</v>
      </c>
      <c r="E1205">
        <v>144</v>
      </c>
      <c r="F1205">
        <v>71</v>
      </c>
      <c r="G1205">
        <v>115</v>
      </c>
      <c r="H1205">
        <v>125</v>
      </c>
      <c r="I1205">
        <v>700</v>
      </c>
      <c r="J1205" t="s">
        <v>7278</v>
      </c>
      <c r="K1205" t="s">
        <v>7309</v>
      </c>
      <c r="L1205" t="s">
        <v>7413</v>
      </c>
      <c r="P1205" s="41" t="b">
        <f>Megas!B33=B1205</f>
        <v>1</v>
      </c>
      <c r="Q1205" s="27">
        <f t="shared" si="19"/>
        <v>0</v>
      </c>
    </row>
    <row r="1206" spans="1:17" x14ac:dyDescent="0.25">
      <c r="A1206">
        <v>1209</v>
      </c>
      <c r="B1206" t="s">
        <v>9904</v>
      </c>
      <c r="C1206">
        <v>138</v>
      </c>
      <c r="D1206">
        <v>142</v>
      </c>
      <c r="E1206">
        <v>148</v>
      </c>
      <c r="F1206">
        <v>77</v>
      </c>
      <c r="G1206">
        <v>48</v>
      </c>
      <c r="H1206">
        <v>72</v>
      </c>
      <c r="I1206">
        <v>625</v>
      </c>
      <c r="J1206" t="s">
        <v>7290</v>
      </c>
      <c r="K1206" t="s">
        <v>7279</v>
      </c>
      <c r="L1206" t="s">
        <v>7364</v>
      </c>
      <c r="P1206" s="41" t="b">
        <f>Megas!B34=B1206</f>
        <v>1</v>
      </c>
      <c r="Q1206" s="27">
        <f t="shared" si="19"/>
        <v>0</v>
      </c>
    </row>
    <row r="1207" spans="1:17" x14ac:dyDescent="0.25">
      <c r="A1207">
        <v>1210</v>
      </c>
      <c r="B1207" t="s">
        <v>9905</v>
      </c>
      <c r="C1207">
        <v>100</v>
      </c>
      <c r="D1207">
        <v>65</v>
      </c>
      <c r="E1207">
        <v>65</v>
      </c>
      <c r="F1207">
        <v>135</v>
      </c>
      <c r="G1207">
        <v>105</v>
      </c>
      <c r="H1207">
        <v>140</v>
      </c>
      <c r="I1207">
        <v>610</v>
      </c>
      <c r="J1207" t="s">
        <v>7326</v>
      </c>
      <c r="K1207" t="s">
        <v>7266</v>
      </c>
      <c r="L1207" t="s">
        <v>7337</v>
      </c>
      <c r="P1207" s="41" t="b">
        <f>Megas!B35=B1207</f>
        <v>1</v>
      </c>
      <c r="Q1207" s="27">
        <f t="shared" si="19"/>
        <v>0</v>
      </c>
    </row>
    <row r="1208" spans="1:17" x14ac:dyDescent="0.25">
      <c r="A1208">
        <v>1211</v>
      </c>
      <c r="B1208" t="s">
        <v>9906</v>
      </c>
      <c r="C1208">
        <v>75</v>
      </c>
      <c r="D1208">
        <v>60</v>
      </c>
      <c r="E1208">
        <v>105</v>
      </c>
      <c r="F1208">
        <v>95</v>
      </c>
      <c r="G1208">
        <v>130</v>
      </c>
      <c r="H1208">
        <v>125</v>
      </c>
      <c r="I1208">
        <v>590</v>
      </c>
      <c r="J1208" t="s">
        <v>7272</v>
      </c>
      <c r="K1208" t="s">
        <v>7309</v>
      </c>
      <c r="L1208" t="s">
        <v>8440</v>
      </c>
      <c r="P1208" s="41" t="b">
        <f>Megas!B36=B1208</f>
        <v>1</v>
      </c>
      <c r="Q1208" s="27">
        <f t="shared" si="19"/>
        <v>0</v>
      </c>
    </row>
    <row r="1209" spans="1:17" x14ac:dyDescent="0.25">
      <c r="A1209">
        <v>1212</v>
      </c>
      <c r="B1209" t="s">
        <v>9907</v>
      </c>
      <c r="C1209">
        <v>80</v>
      </c>
      <c r="D1209">
        <v>135</v>
      </c>
      <c r="E1209">
        <v>115</v>
      </c>
      <c r="F1209">
        <v>115</v>
      </c>
      <c r="G1209">
        <v>40</v>
      </c>
      <c r="H1209">
        <v>115</v>
      </c>
      <c r="I1209">
        <v>600</v>
      </c>
      <c r="J1209" t="s">
        <v>7306</v>
      </c>
      <c r="K1209" t="s">
        <v>7317</v>
      </c>
      <c r="L1209" t="s">
        <v>7292</v>
      </c>
      <c r="P1209" s="41" t="b">
        <f>Megas!B37=B1209</f>
        <v>1</v>
      </c>
      <c r="Q1209" s="27">
        <f t="shared" si="19"/>
        <v>0</v>
      </c>
    </row>
    <row r="1210" spans="1:17" x14ac:dyDescent="0.25">
      <c r="A1210">
        <v>1213</v>
      </c>
      <c r="B1210" t="s">
        <v>10852</v>
      </c>
      <c r="C1210">
        <v>70</v>
      </c>
      <c r="D1210">
        <v>115</v>
      </c>
      <c r="E1210">
        <v>90</v>
      </c>
      <c r="F1210">
        <v>145</v>
      </c>
      <c r="G1210">
        <v>65</v>
      </c>
      <c r="H1210">
        <v>90</v>
      </c>
      <c r="I1210">
        <v>575</v>
      </c>
      <c r="J1210" t="s">
        <v>7368</v>
      </c>
      <c r="K1210" t="s">
        <v>7308</v>
      </c>
      <c r="L1210" t="s">
        <v>7456</v>
      </c>
      <c r="P1210" s="41" t="b">
        <f>Megas!B38=B1210</f>
        <v>1</v>
      </c>
      <c r="Q1210" s="27">
        <f t="shared" si="19"/>
        <v>0</v>
      </c>
    </row>
    <row r="1211" spans="1:17" x14ac:dyDescent="0.25">
      <c r="A1211">
        <v>1214</v>
      </c>
      <c r="B1211" t="s">
        <v>9951</v>
      </c>
      <c r="C1211">
        <v>80</v>
      </c>
      <c r="D1211">
        <v>135</v>
      </c>
      <c r="E1211">
        <v>160</v>
      </c>
      <c r="F1211">
        <v>75</v>
      </c>
      <c r="G1211">
        <v>65</v>
      </c>
      <c r="H1211">
        <v>115</v>
      </c>
      <c r="I1211">
        <v>630</v>
      </c>
      <c r="J1211" t="s">
        <v>7306</v>
      </c>
      <c r="K1211" t="s">
        <v>7273</v>
      </c>
      <c r="L1211" t="s">
        <v>7294</v>
      </c>
      <c r="P1211" s="41" t="b">
        <f>Megas!B39=B1211</f>
        <v>1</v>
      </c>
      <c r="Q1211" s="27">
        <f t="shared" si="19"/>
        <v>0</v>
      </c>
    </row>
    <row r="1212" spans="1:17" x14ac:dyDescent="0.25">
      <c r="A1212">
        <v>1215</v>
      </c>
      <c r="B1212" t="s">
        <v>14461</v>
      </c>
      <c r="C1212">
        <v>80</v>
      </c>
      <c r="D1212">
        <v>85</v>
      </c>
      <c r="E1212">
        <v>115</v>
      </c>
      <c r="F1212">
        <v>88</v>
      </c>
      <c r="G1212">
        <v>50</v>
      </c>
      <c r="H1212">
        <v>115</v>
      </c>
      <c r="I1212">
        <v>533</v>
      </c>
      <c r="J1212" t="s">
        <v>7263</v>
      </c>
      <c r="K1212" t="s">
        <v>7368</v>
      </c>
      <c r="L1212" t="s">
        <v>7264</v>
      </c>
      <c r="P1212" s="41" t="b">
        <f>Megas!B40=B1212</f>
        <v>1</v>
      </c>
      <c r="Q1212" s="27">
        <f t="shared" si="19"/>
        <v>0</v>
      </c>
    </row>
    <row r="1213" spans="1:17" x14ac:dyDescent="0.25">
      <c r="A1213">
        <v>1216</v>
      </c>
      <c r="B1213" t="s">
        <v>14460</v>
      </c>
      <c r="C1213">
        <v>80</v>
      </c>
      <c r="D1213">
        <v>50</v>
      </c>
      <c r="E1213">
        <v>105</v>
      </c>
      <c r="F1213">
        <v>120</v>
      </c>
      <c r="G1213">
        <v>125</v>
      </c>
      <c r="H1213">
        <v>105</v>
      </c>
      <c r="I1213">
        <v>585</v>
      </c>
      <c r="J1213" t="s">
        <v>7288</v>
      </c>
      <c r="K1213" t="s">
        <v>7266</v>
      </c>
      <c r="L1213" t="s">
        <v>10968</v>
      </c>
      <c r="P1213" s="41" t="b">
        <f>Megas!B41=B1213</f>
        <v>1</v>
      </c>
      <c r="Q1213" s="27">
        <f t="shared" si="19"/>
        <v>0</v>
      </c>
    </row>
    <row r="1214" spans="1:17" x14ac:dyDescent="0.25">
      <c r="A1214">
        <v>1217</v>
      </c>
      <c r="B1214" t="s">
        <v>10992</v>
      </c>
      <c r="C1214">
        <v>95</v>
      </c>
      <c r="D1214">
        <v>65</v>
      </c>
      <c r="E1214">
        <v>110</v>
      </c>
      <c r="F1214">
        <v>70</v>
      </c>
      <c r="G1214">
        <v>130</v>
      </c>
      <c r="H1214">
        <v>120</v>
      </c>
      <c r="I1214">
        <v>590</v>
      </c>
      <c r="J1214" t="s">
        <v>7368</v>
      </c>
      <c r="K1214" t="s">
        <v>7306</v>
      </c>
      <c r="L1214" t="s">
        <v>7294</v>
      </c>
      <c r="P1214" s="41" t="b">
        <f>Megas!B42=B1214</f>
        <v>1</v>
      </c>
      <c r="Q1214" s="27">
        <f t="shared" si="19"/>
        <v>0</v>
      </c>
    </row>
    <row r="1215" spans="1:17" x14ac:dyDescent="0.25">
      <c r="A1215">
        <v>1218</v>
      </c>
      <c r="B1215" t="s">
        <v>9953</v>
      </c>
      <c r="C1215">
        <v>75</v>
      </c>
      <c r="D1215">
        <v>120</v>
      </c>
      <c r="E1215">
        <v>105</v>
      </c>
      <c r="F1215">
        <v>120</v>
      </c>
      <c r="G1215">
        <v>70</v>
      </c>
      <c r="H1215">
        <v>105</v>
      </c>
      <c r="I1215">
        <v>595</v>
      </c>
      <c r="J1215" t="s">
        <v>7296</v>
      </c>
      <c r="K1215" t="s">
        <v>7282</v>
      </c>
      <c r="L1215" t="s">
        <v>7303</v>
      </c>
      <c r="P1215" s="41" t="b">
        <f>Megas!B43=B1215</f>
        <v>1</v>
      </c>
      <c r="Q1215" s="27">
        <f t="shared" si="19"/>
        <v>0</v>
      </c>
    </row>
    <row r="1216" spans="1:17" x14ac:dyDescent="0.25">
      <c r="A1216">
        <v>1219</v>
      </c>
      <c r="B1216" t="s">
        <v>10255</v>
      </c>
      <c r="C1216">
        <v>100</v>
      </c>
      <c r="D1216">
        <v>85</v>
      </c>
      <c r="E1216">
        <v>120</v>
      </c>
      <c r="F1216">
        <v>110</v>
      </c>
      <c r="G1216">
        <v>105</v>
      </c>
      <c r="H1216">
        <v>120</v>
      </c>
      <c r="I1216">
        <v>640</v>
      </c>
      <c r="J1216" t="s">
        <v>7279</v>
      </c>
      <c r="K1216" t="s">
        <v>7336</v>
      </c>
      <c r="L1216" t="s">
        <v>8464</v>
      </c>
      <c r="P1216" s="41" t="b">
        <f>Megas!B44=B1216</f>
        <v>1</v>
      </c>
      <c r="Q1216" s="27">
        <f t="shared" si="19"/>
        <v>0</v>
      </c>
    </row>
    <row r="1217" spans="1:17" x14ac:dyDescent="0.25">
      <c r="A1217">
        <v>1220</v>
      </c>
      <c r="B1217" t="s">
        <v>9955</v>
      </c>
      <c r="C1217">
        <v>85</v>
      </c>
      <c r="D1217">
        <v>50</v>
      </c>
      <c r="E1217">
        <v>60</v>
      </c>
      <c r="F1217">
        <v>105</v>
      </c>
      <c r="G1217">
        <v>135</v>
      </c>
      <c r="H1217">
        <v>115</v>
      </c>
      <c r="I1217">
        <v>550</v>
      </c>
      <c r="J1217" t="s">
        <v>7306</v>
      </c>
      <c r="K1217" t="s">
        <v>7326</v>
      </c>
      <c r="L1217" t="s">
        <v>7337</v>
      </c>
      <c r="P1217" s="41" t="b">
        <f>Megas!B45=B1217</f>
        <v>1</v>
      </c>
      <c r="Q1217" s="27">
        <f t="shared" si="19"/>
        <v>0</v>
      </c>
    </row>
    <row r="1218" spans="1:17" x14ac:dyDescent="0.25">
      <c r="A1218">
        <v>1221</v>
      </c>
      <c r="B1218" t="s">
        <v>14809</v>
      </c>
      <c r="C1218">
        <v>85</v>
      </c>
      <c r="D1218">
        <v>125</v>
      </c>
      <c r="E1218">
        <v>130</v>
      </c>
      <c r="F1218">
        <v>85</v>
      </c>
      <c r="G1218">
        <v>95</v>
      </c>
      <c r="H1218">
        <v>95</v>
      </c>
      <c r="I1218">
        <v>615</v>
      </c>
      <c r="J1218" t="s">
        <v>7306</v>
      </c>
      <c r="K1218" t="s">
        <v>7317</v>
      </c>
      <c r="L1218" t="s">
        <v>8431</v>
      </c>
      <c r="P1218" s="41" t="b">
        <f>Megas!B46=B1218</f>
        <v>1</v>
      </c>
      <c r="Q1218" s="27">
        <f t="shared" si="19"/>
        <v>0</v>
      </c>
    </row>
    <row r="1219" spans="1:17" x14ac:dyDescent="0.25">
      <c r="A1219">
        <v>1222</v>
      </c>
      <c r="B1219" t="s">
        <v>11891</v>
      </c>
      <c r="C1219">
        <v>75</v>
      </c>
      <c r="D1219">
        <v>41</v>
      </c>
      <c r="E1219">
        <v>54</v>
      </c>
      <c r="F1219">
        <v>115</v>
      </c>
      <c r="G1219">
        <v>135</v>
      </c>
      <c r="H1219">
        <v>110</v>
      </c>
      <c r="I1219">
        <v>530</v>
      </c>
      <c r="J1219" t="s">
        <v>7329</v>
      </c>
      <c r="K1219" t="s">
        <v>7272</v>
      </c>
      <c r="L1219" t="s">
        <v>10491</v>
      </c>
      <c r="P1219" s="41" t="b">
        <f>Megas!B47=B1219</f>
        <v>1</v>
      </c>
      <c r="Q1219" s="27">
        <f t="shared" si="19"/>
        <v>0</v>
      </c>
    </row>
    <row r="1220" spans="1:17" x14ac:dyDescent="0.25">
      <c r="A1220">
        <v>1223</v>
      </c>
      <c r="B1220" t="s">
        <v>10244</v>
      </c>
      <c r="C1220">
        <v>68</v>
      </c>
      <c r="D1220">
        <v>65</v>
      </c>
      <c r="E1220">
        <v>75</v>
      </c>
      <c r="F1220">
        <v>120</v>
      </c>
      <c r="G1220">
        <v>155</v>
      </c>
      <c r="H1220">
        <v>135</v>
      </c>
      <c r="I1220">
        <v>618</v>
      </c>
      <c r="J1220" t="s">
        <v>7296</v>
      </c>
      <c r="K1220" t="s">
        <v>7272</v>
      </c>
      <c r="L1220" t="s">
        <v>9776</v>
      </c>
      <c r="P1220" s="41" t="b">
        <f>Megas!B48=B1220</f>
        <v>1</v>
      </c>
      <c r="Q1220" s="27">
        <f t="shared" si="19"/>
        <v>0</v>
      </c>
    </row>
    <row r="1221" spans="1:17" x14ac:dyDescent="0.25">
      <c r="A1221">
        <v>1224</v>
      </c>
      <c r="B1221" t="s">
        <v>10245</v>
      </c>
      <c r="C1221">
        <v>108</v>
      </c>
      <c r="D1221">
        <v>105</v>
      </c>
      <c r="E1221">
        <v>110</v>
      </c>
      <c r="F1221">
        <v>110</v>
      </c>
      <c r="G1221">
        <v>85</v>
      </c>
      <c r="H1221">
        <v>100</v>
      </c>
      <c r="I1221">
        <v>618</v>
      </c>
      <c r="J1221" t="s">
        <v>7296</v>
      </c>
      <c r="K1221" t="s">
        <v>7272</v>
      </c>
      <c r="L1221" t="s">
        <v>10063</v>
      </c>
      <c r="P1221" s="41" t="b">
        <f>Megas!B49=B1221</f>
        <v>1</v>
      </c>
      <c r="Q1221" s="27">
        <f t="shared" si="19"/>
        <v>0</v>
      </c>
    </row>
    <row r="1222" spans="1:17" x14ac:dyDescent="0.25">
      <c r="A1222">
        <v>1225</v>
      </c>
      <c r="B1222" t="s">
        <v>10549</v>
      </c>
      <c r="C1222">
        <v>75</v>
      </c>
      <c r="D1222">
        <v>120</v>
      </c>
      <c r="E1222">
        <v>90</v>
      </c>
      <c r="F1222">
        <v>130</v>
      </c>
      <c r="G1222">
        <v>50</v>
      </c>
      <c r="H1222">
        <v>120</v>
      </c>
      <c r="I1222">
        <v>585</v>
      </c>
      <c r="J1222" t="s">
        <v>7329</v>
      </c>
      <c r="K1222" t="s">
        <v>7317</v>
      </c>
      <c r="L1222" t="s">
        <v>8462</v>
      </c>
      <c r="P1222" s="41" t="b">
        <f>Megas!B50=B1222</f>
        <v>1</v>
      </c>
      <c r="Q1222" s="27">
        <f t="shared" si="19"/>
        <v>0</v>
      </c>
    </row>
    <row r="1223" spans="1:17" x14ac:dyDescent="0.25">
      <c r="A1223">
        <v>1226</v>
      </c>
      <c r="B1223" t="s">
        <v>12451</v>
      </c>
      <c r="C1223">
        <v>90</v>
      </c>
      <c r="D1223">
        <v>90</v>
      </c>
      <c r="E1223">
        <v>90</v>
      </c>
      <c r="F1223">
        <v>70</v>
      </c>
      <c r="G1223">
        <v>90</v>
      </c>
      <c r="H1223">
        <v>90</v>
      </c>
      <c r="I1223">
        <v>520</v>
      </c>
      <c r="J1223" t="s">
        <v>7315</v>
      </c>
      <c r="L1223" t="s">
        <v>10265</v>
      </c>
      <c r="P1223" s="41" t="b">
        <f>Megas!B51=B1223</f>
        <v>1</v>
      </c>
      <c r="Q1223" s="27">
        <f t="shared" si="19"/>
        <v>0</v>
      </c>
    </row>
    <row r="1224" spans="1:17" x14ac:dyDescent="0.25">
      <c r="A1224">
        <v>1227</v>
      </c>
      <c r="B1224" t="s">
        <v>9957</v>
      </c>
      <c r="C1224">
        <v>100</v>
      </c>
      <c r="D1224">
        <v>77</v>
      </c>
      <c r="E1224">
        <v>97</v>
      </c>
      <c r="F1224">
        <v>130</v>
      </c>
      <c r="G1224">
        <v>148</v>
      </c>
      <c r="H1224">
        <v>148</v>
      </c>
      <c r="I1224">
        <v>700</v>
      </c>
      <c r="J1224" t="s">
        <v>7308</v>
      </c>
      <c r="K1224" t="s">
        <v>7288</v>
      </c>
      <c r="L1224" t="s">
        <v>8485</v>
      </c>
      <c r="P1224" s="41" t="b">
        <f>Megas!B52=B1224</f>
        <v>1</v>
      </c>
      <c r="Q1224" s="27">
        <f t="shared" ref="Q1224:Q1287" si="20">SUM(C1224:H1224)-I1224</f>
        <v>0</v>
      </c>
    </row>
    <row r="1225" spans="1:17" x14ac:dyDescent="0.25">
      <c r="A1225">
        <v>1228</v>
      </c>
      <c r="B1225" t="s">
        <v>9959</v>
      </c>
      <c r="C1225">
        <v>65</v>
      </c>
      <c r="D1225">
        <v>130</v>
      </c>
      <c r="E1225">
        <v>90</v>
      </c>
      <c r="F1225">
        <v>125</v>
      </c>
      <c r="G1225">
        <v>75</v>
      </c>
      <c r="H1225">
        <v>80</v>
      </c>
      <c r="I1225">
        <v>565</v>
      </c>
      <c r="J1225" t="s">
        <v>7336</v>
      </c>
      <c r="L1225" t="s">
        <v>8877</v>
      </c>
      <c r="P1225" s="41" t="b">
        <f>Megas!B53=B1225</f>
        <v>1</v>
      </c>
      <c r="Q1225" s="27">
        <f t="shared" si="20"/>
        <v>0</v>
      </c>
    </row>
    <row r="1226" spans="1:17" x14ac:dyDescent="0.25">
      <c r="A1226">
        <v>1229</v>
      </c>
      <c r="B1226" t="s">
        <v>9962</v>
      </c>
      <c r="C1226">
        <v>80</v>
      </c>
      <c r="D1226">
        <v>140</v>
      </c>
      <c r="E1226">
        <v>130</v>
      </c>
      <c r="F1226">
        <v>70</v>
      </c>
      <c r="G1226">
        <v>140</v>
      </c>
      <c r="H1226">
        <v>140</v>
      </c>
      <c r="I1226">
        <v>700</v>
      </c>
      <c r="J1226" t="s">
        <v>7313</v>
      </c>
      <c r="K1226" t="s">
        <v>7263</v>
      </c>
      <c r="L1226" t="s">
        <v>7438</v>
      </c>
      <c r="P1226" s="41" t="b">
        <f>Megas!B54=B1226</f>
        <v>1</v>
      </c>
      <c r="Q1226" s="27">
        <f t="shared" si="20"/>
        <v>0</v>
      </c>
    </row>
    <row r="1227" spans="1:17" x14ac:dyDescent="0.25">
      <c r="A1227">
        <v>1230</v>
      </c>
      <c r="B1227" t="s">
        <v>9964</v>
      </c>
      <c r="C1227">
        <v>60</v>
      </c>
      <c r="D1227">
        <v>50</v>
      </c>
      <c r="E1227">
        <v>115</v>
      </c>
      <c r="F1227">
        <v>115</v>
      </c>
      <c r="G1227">
        <v>85</v>
      </c>
      <c r="H1227">
        <v>125</v>
      </c>
      <c r="I1227">
        <v>550</v>
      </c>
      <c r="J1227" t="s">
        <v>7336</v>
      </c>
      <c r="K1227" t="s">
        <v>7315</v>
      </c>
      <c r="L1227" t="s">
        <v>7410</v>
      </c>
      <c r="P1227" s="41" t="b">
        <f>Megas!B55=B1227</f>
        <v>1</v>
      </c>
      <c r="Q1227" s="27">
        <f t="shared" si="20"/>
        <v>0</v>
      </c>
    </row>
    <row r="1228" spans="1:17" x14ac:dyDescent="0.25">
      <c r="A1228">
        <v>1231</v>
      </c>
      <c r="B1228" t="s">
        <v>14430</v>
      </c>
      <c r="C1228">
        <v>74</v>
      </c>
      <c r="D1228">
        <v>109</v>
      </c>
      <c r="E1228">
        <v>70</v>
      </c>
      <c r="F1228">
        <v>134</v>
      </c>
      <c r="G1228">
        <v>109</v>
      </c>
      <c r="H1228">
        <v>70</v>
      </c>
      <c r="I1228">
        <v>566</v>
      </c>
      <c r="J1228" t="s">
        <v>7263</v>
      </c>
      <c r="L1228" t="s">
        <v>14815</v>
      </c>
      <c r="P1228" s="41" t="b">
        <f>Megas!B56=B1228</f>
        <v>1</v>
      </c>
      <c r="Q1228" s="27">
        <f t="shared" si="20"/>
        <v>0</v>
      </c>
    </row>
    <row r="1229" spans="1:17" x14ac:dyDescent="0.25">
      <c r="A1229">
        <v>1232</v>
      </c>
      <c r="B1229" t="s">
        <v>9965</v>
      </c>
      <c r="C1229">
        <v>83</v>
      </c>
      <c r="D1229">
        <v>60</v>
      </c>
      <c r="E1229">
        <v>85</v>
      </c>
      <c r="F1229">
        <v>131</v>
      </c>
      <c r="G1229">
        <v>130</v>
      </c>
      <c r="H1229">
        <v>90</v>
      </c>
      <c r="I1229">
        <v>579</v>
      </c>
      <c r="J1229" t="s">
        <v>7319</v>
      </c>
      <c r="K1229" t="s">
        <v>7266</v>
      </c>
      <c r="L1229" t="s">
        <v>10262</v>
      </c>
      <c r="P1229" s="41" t="b">
        <f>Megas!B57=B1229</f>
        <v>1</v>
      </c>
      <c r="Q1229" s="27">
        <f t="shared" si="20"/>
        <v>0</v>
      </c>
    </row>
    <row r="1230" spans="1:17" x14ac:dyDescent="0.25">
      <c r="A1230">
        <v>1233</v>
      </c>
      <c r="B1230" t="s">
        <v>10855</v>
      </c>
      <c r="C1230">
        <v>105</v>
      </c>
      <c r="D1230">
        <v>120</v>
      </c>
      <c r="E1230">
        <v>140</v>
      </c>
      <c r="F1230">
        <v>65</v>
      </c>
      <c r="G1230">
        <v>75</v>
      </c>
      <c r="H1230">
        <v>135</v>
      </c>
      <c r="I1230">
        <v>640</v>
      </c>
      <c r="J1230" t="s">
        <v>7368</v>
      </c>
      <c r="K1230" t="s">
        <v>7278</v>
      </c>
      <c r="L1230" t="s">
        <v>8490</v>
      </c>
      <c r="P1230" s="41" t="b">
        <f>Megas!B58=B1230</f>
        <v>1</v>
      </c>
      <c r="Q1230" s="27">
        <f t="shared" si="20"/>
        <v>0</v>
      </c>
    </row>
    <row r="1231" spans="1:17" x14ac:dyDescent="0.25">
      <c r="A1231">
        <v>1234</v>
      </c>
      <c r="B1231" t="s">
        <v>9968</v>
      </c>
      <c r="C1231">
        <v>100</v>
      </c>
      <c r="D1231">
        <v>40</v>
      </c>
      <c r="E1231">
        <v>120</v>
      </c>
      <c r="F1231">
        <v>80</v>
      </c>
      <c r="G1231">
        <v>130</v>
      </c>
      <c r="H1231">
        <v>145</v>
      </c>
      <c r="I1231">
        <v>615</v>
      </c>
      <c r="J1231" t="s">
        <v>7313</v>
      </c>
      <c r="K1231" t="s">
        <v>7279</v>
      </c>
      <c r="L1231" t="s">
        <v>7413</v>
      </c>
      <c r="P1231" s="41" t="b">
        <f>Megas!B59=B1231</f>
        <v>1</v>
      </c>
      <c r="Q1231" s="27">
        <f t="shared" si="20"/>
        <v>0</v>
      </c>
    </row>
    <row r="1232" spans="1:17" x14ac:dyDescent="0.25">
      <c r="A1232">
        <v>1235</v>
      </c>
      <c r="B1232" t="s">
        <v>9970</v>
      </c>
      <c r="C1232">
        <v>92</v>
      </c>
      <c r="D1232">
        <v>130</v>
      </c>
      <c r="E1232">
        <v>118</v>
      </c>
      <c r="F1232">
        <v>113</v>
      </c>
      <c r="G1232">
        <v>45</v>
      </c>
      <c r="H1232">
        <v>112</v>
      </c>
      <c r="I1232">
        <v>610</v>
      </c>
      <c r="J1232" t="s">
        <v>7336</v>
      </c>
      <c r="L1232" t="s">
        <v>8877</v>
      </c>
      <c r="P1232" s="41" t="b">
        <f>Megas!B60=B1232</f>
        <v>1</v>
      </c>
      <c r="Q1232" s="27">
        <f t="shared" si="20"/>
        <v>0</v>
      </c>
    </row>
    <row r="1233" spans="1:17" x14ac:dyDescent="0.25">
      <c r="A1233">
        <v>1236</v>
      </c>
      <c r="B1233" t="s">
        <v>9971</v>
      </c>
      <c r="C1233">
        <v>92</v>
      </c>
      <c r="D1233">
        <v>130</v>
      </c>
      <c r="E1233">
        <v>118</v>
      </c>
      <c r="F1233">
        <v>113</v>
      </c>
      <c r="G1233">
        <v>45</v>
      </c>
      <c r="H1233">
        <v>112</v>
      </c>
      <c r="I1233">
        <v>610</v>
      </c>
      <c r="J1233" t="s">
        <v>7296</v>
      </c>
      <c r="L1233" t="s">
        <v>8878</v>
      </c>
      <c r="P1233" s="41" t="b">
        <f>Megas!B61=B1233</f>
        <v>1</v>
      </c>
      <c r="Q1233" s="27">
        <f t="shared" si="20"/>
        <v>0</v>
      </c>
    </row>
    <row r="1234" spans="1:17" x14ac:dyDescent="0.25">
      <c r="A1234">
        <v>1237</v>
      </c>
      <c r="B1234" t="s">
        <v>10689</v>
      </c>
      <c r="C1234">
        <v>115</v>
      </c>
      <c r="D1234">
        <v>90</v>
      </c>
      <c r="E1234">
        <v>120</v>
      </c>
      <c r="F1234">
        <v>65</v>
      </c>
      <c r="G1234">
        <v>65</v>
      </c>
      <c r="H1234">
        <v>130</v>
      </c>
      <c r="I1234">
        <v>585</v>
      </c>
      <c r="J1234" t="s">
        <v>7313</v>
      </c>
      <c r="K1234" t="s">
        <v>7296</v>
      </c>
      <c r="L1234" t="s">
        <v>7410</v>
      </c>
      <c r="P1234" s="41" t="b">
        <f>Megas!B62=B1234</f>
        <v>1</v>
      </c>
      <c r="Q1234" s="27">
        <f t="shared" si="20"/>
        <v>0</v>
      </c>
    </row>
    <row r="1235" spans="1:17" x14ac:dyDescent="0.25">
      <c r="A1235">
        <v>1238</v>
      </c>
      <c r="B1235" t="s">
        <v>9973</v>
      </c>
      <c r="C1235">
        <v>70</v>
      </c>
      <c r="D1235">
        <v>125</v>
      </c>
      <c r="E1235">
        <v>102</v>
      </c>
      <c r="F1235">
        <v>81</v>
      </c>
      <c r="G1235">
        <v>120</v>
      </c>
      <c r="H1235">
        <v>112</v>
      </c>
      <c r="I1235">
        <v>610</v>
      </c>
      <c r="J1235" t="s">
        <v>7279</v>
      </c>
      <c r="L1235" t="s">
        <v>10310</v>
      </c>
      <c r="P1235" s="41" t="b">
        <f>Megas!B63=B1235</f>
        <v>1</v>
      </c>
      <c r="Q1235" s="27">
        <f t="shared" si="20"/>
        <v>0</v>
      </c>
    </row>
    <row r="1236" spans="1:17" x14ac:dyDescent="0.25">
      <c r="A1236">
        <v>1239</v>
      </c>
      <c r="B1236" t="s">
        <v>10259</v>
      </c>
      <c r="C1236">
        <v>60</v>
      </c>
      <c r="D1236">
        <v>70</v>
      </c>
      <c r="E1236">
        <v>85</v>
      </c>
      <c r="F1236">
        <v>140</v>
      </c>
      <c r="G1236">
        <v>130</v>
      </c>
      <c r="H1236">
        <v>100</v>
      </c>
      <c r="I1236">
        <v>585</v>
      </c>
      <c r="J1236" t="s">
        <v>7288</v>
      </c>
      <c r="K1236" t="s">
        <v>7278</v>
      </c>
      <c r="L1236" t="s">
        <v>7274</v>
      </c>
      <c r="P1236" s="41" t="b">
        <f>Megas!B64=B1236</f>
        <v>1</v>
      </c>
      <c r="Q1236" s="27">
        <f t="shared" si="20"/>
        <v>0</v>
      </c>
    </row>
    <row r="1237" spans="1:17" x14ac:dyDescent="0.25">
      <c r="A1237">
        <v>1240</v>
      </c>
      <c r="B1237" t="s">
        <v>9975</v>
      </c>
      <c r="C1237">
        <v>58</v>
      </c>
      <c r="D1237">
        <v>40</v>
      </c>
      <c r="E1237">
        <v>145</v>
      </c>
      <c r="F1237">
        <v>50</v>
      </c>
      <c r="G1237">
        <v>145</v>
      </c>
      <c r="H1237">
        <v>145</v>
      </c>
      <c r="I1237">
        <v>583</v>
      </c>
      <c r="J1237" t="s">
        <v>7288</v>
      </c>
      <c r="K1237" t="s">
        <v>7329</v>
      </c>
      <c r="L1237" t="s">
        <v>7408</v>
      </c>
      <c r="P1237" s="41" t="b">
        <f>Megas!B65=B1237</f>
        <v>1</v>
      </c>
      <c r="Q1237" s="27">
        <f t="shared" si="20"/>
        <v>0</v>
      </c>
    </row>
    <row r="1238" spans="1:17" x14ac:dyDescent="0.25">
      <c r="A1238">
        <v>1241</v>
      </c>
      <c r="B1238" t="s">
        <v>10250</v>
      </c>
      <c r="C1238">
        <v>110</v>
      </c>
      <c r="D1238">
        <v>70</v>
      </c>
      <c r="E1238">
        <v>125</v>
      </c>
      <c r="F1238">
        <v>80</v>
      </c>
      <c r="G1238">
        <v>120</v>
      </c>
      <c r="H1238">
        <v>130</v>
      </c>
      <c r="I1238">
        <v>635</v>
      </c>
      <c r="J1238" t="s">
        <v>7313</v>
      </c>
      <c r="K1238" t="s">
        <v>7308</v>
      </c>
      <c r="L1238" t="s">
        <v>10252</v>
      </c>
      <c r="P1238" s="41" t="b">
        <f>Megas!B66=B1238</f>
        <v>1</v>
      </c>
      <c r="Q1238" s="27">
        <f t="shared" si="20"/>
        <v>0</v>
      </c>
    </row>
    <row r="1239" spans="1:17" x14ac:dyDescent="0.25">
      <c r="A1239">
        <v>1242</v>
      </c>
      <c r="B1239" t="s">
        <v>9977</v>
      </c>
      <c r="C1239">
        <v>70</v>
      </c>
      <c r="D1239">
        <v>135</v>
      </c>
      <c r="E1239">
        <v>80</v>
      </c>
      <c r="F1239">
        <v>115</v>
      </c>
      <c r="G1239">
        <v>65</v>
      </c>
      <c r="H1239">
        <v>125</v>
      </c>
      <c r="I1239">
        <v>590</v>
      </c>
      <c r="J1239" t="s">
        <v>7326</v>
      </c>
      <c r="K1239" t="s">
        <v>7315</v>
      </c>
      <c r="L1239" t="s">
        <v>7359</v>
      </c>
      <c r="P1239" s="41" t="b">
        <f>Megas!B67=B1239</f>
        <v>1</v>
      </c>
      <c r="Q1239" s="27">
        <f t="shared" si="20"/>
        <v>0</v>
      </c>
    </row>
    <row r="1240" spans="1:17" x14ac:dyDescent="0.25">
      <c r="A1240">
        <v>1243</v>
      </c>
      <c r="B1240" t="s">
        <v>10142</v>
      </c>
      <c r="C1240">
        <v>95</v>
      </c>
      <c r="D1240">
        <v>122</v>
      </c>
      <c r="E1240">
        <v>98</v>
      </c>
      <c r="F1240">
        <v>130</v>
      </c>
      <c r="G1240">
        <v>84</v>
      </c>
      <c r="H1240">
        <v>105</v>
      </c>
      <c r="I1240">
        <v>634</v>
      </c>
      <c r="J1240" t="s">
        <v>7317</v>
      </c>
      <c r="K1240" t="s">
        <v>7309</v>
      </c>
      <c r="L1240" t="s">
        <v>9776</v>
      </c>
      <c r="P1240" s="41" t="b">
        <f>Megas!B68=B1240</f>
        <v>1</v>
      </c>
      <c r="Q1240" s="27">
        <f t="shared" si="20"/>
        <v>0</v>
      </c>
    </row>
    <row r="1241" spans="1:17" x14ac:dyDescent="0.25">
      <c r="A1241">
        <v>1244</v>
      </c>
      <c r="B1241" t="s">
        <v>10303</v>
      </c>
      <c r="C1241">
        <v>100</v>
      </c>
      <c r="D1241">
        <v>50</v>
      </c>
      <c r="E1241">
        <v>110</v>
      </c>
      <c r="F1241">
        <v>80</v>
      </c>
      <c r="G1241">
        <v>85</v>
      </c>
      <c r="H1241">
        <v>110</v>
      </c>
      <c r="I1241">
        <v>535</v>
      </c>
      <c r="J1241" t="s">
        <v>7279</v>
      </c>
      <c r="K1241" t="s">
        <v>7368</v>
      </c>
      <c r="L1241" t="s">
        <v>8497</v>
      </c>
      <c r="P1241" s="41" t="b">
        <f>Megas!B69=B1241</f>
        <v>1</v>
      </c>
      <c r="Q1241" s="27">
        <f t="shared" si="20"/>
        <v>0</v>
      </c>
    </row>
    <row r="1242" spans="1:17" x14ac:dyDescent="0.25">
      <c r="A1242">
        <v>1245</v>
      </c>
      <c r="B1242" t="s">
        <v>9979</v>
      </c>
      <c r="C1242">
        <v>70</v>
      </c>
      <c r="D1242">
        <v>135</v>
      </c>
      <c r="E1242">
        <v>65</v>
      </c>
      <c r="F1242">
        <v>135</v>
      </c>
      <c r="G1242">
        <v>55</v>
      </c>
      <c r="H1242">
        <v>115</v>
      </c>
      <c r="I1242">
        <v>575</v>
      </c>
      <c r="J1242" t="s">
        <v>7317</v>
      </c>
      <c r="K1242" t="s">
        <v>7329</v>
      </c>
      <c r="L1242" t="s">
        <v>7344</v>
      </c>
      <c r="P1242" s="41" t="b">
        <f>Megas!B70=B1242</f>
        <v>1</v>
      </c>
      <c r="Q1242" s="27">
        <f t="shared" si="20"/>
        <v>0</v>
      </c>
    </row>
    <row r="1243" spans="1:17" x14ac:dyDescent="0.25">
      <c r="A1243">
        <v>1246</v>
      </c>
      <c r="B1243" t="s">
        <v>9981</v>
      </c>
      <c r="C1243">
        <v>120</v>
      </c>
      <c r="D1243">
        <v>120</v>
      </c>
      <c r="E1243">
        <v>135</v>
      </c>
      <c r="F1243">
        <v>90</v>
      </c>
      <c r="G1243">
        <v>55</v>
      </c>
      <c r="H1243">
        <v>110</v>
      </c>
      <c r="I1243">
        <v>630</v>
      </c>
      <c r="J1243" t="s">
        <v>7282</v>
      </c>
      <c r="K1243" t="s">
        <v>7317</v>
      </c>
      <c r="L1243" t="s">
        <v>7281</v>
      </c>
      <c r="P1243" s="41" t="b">
        <f>Megas!B71=B1243</f>
        <v>1</v>
      </c>
      <c r="Q1243" s="27">
        <f t="shared" si="20"/>
        <v>0</v>
      </c>
    </row>
    <row r="1244" spans="1:17" x14ac:dyDescent="0.25">
      <c r="A1244">
        <v>1247</v>
      </c>
      <c r="B1244" t="s">
        <v>9983</v>
      </c>
      <c r="C1244">
        <v>95</v>
      </c>
      <c r="D1244">
        <v>129</v>
      </c>
      <c r="E1244">
        <v>135</v>
      </c>
      <c r="F1244">
        <v>56</v>
      </c>
      <c r="G1244">
        <v>75</v>
      </c>
      <c r="H1244">
        <v>135</v>
      </c>
      <c r="I1244">
        <v>625</v>
      </c>
      <c r="J1244" t="s">
        <v>7309</v>
      </c>
      <c r="K1244" t="s">
        <v>7308</v>
      </c>
      <c r="L1244" t="s">
        <v>7477</v>
      </c>
      <c r="P1244" s="41" t="b">
        <f>Megas!B72=B1244</f>
        <v>1</v>
      </c>
      <c r="Q1244" s="27">
        <f t="shared" si="20"/>
        <v>0</v>
      </c>
    </row>
    <row r="1245" spans="1:17" x14ac:dyDescent="0.25">
      <c r="A1245">
        <v>1248</v>
      </c>
      <c r="B1245" t="s">
        <v>10687</v>
      </c>
      <c r="C1245">
        <v>55</v>
      </c>
      <c r="D1245">
        <v>116</v>
      </c>
      <c r="E1245">
        <v>100</v>
      </c>
      <c r="F1245">
        <v>115</v>
      </c>
      <c r="G1245">
        <v>74</v>
      </c>
      <c r="H1245">
        <v>120</v>
      </c>
      <c r="I1245">
        <v>580</v>
      </c>
      <c r="J1245" t="s">
        <v>7313</v>
      </c>
      <c r="K1245" t="s">
        <v>7319</v>
      </c>
      <c r="L1245" t="s">
        <v>7444</v>
      </c>
      <c r="P1245" s="41" t="b">
        <f>Megas!B73=B1245</f>
        <v>1</v>
      </c>
      <c r="Q1245" s="27">
        <f t="shared" si="20"/>
        <v>0</v>
      </c>
    </row>
    <row r="1246" spans="1:17" x14ac:dyDescent="0.25">
      <c r="A1246">
        <v>1249</v>
      </c>
      <c r="B1246" t="s">
        <v>9985</v>
      </c>
      <c r="C1246">
        <v>70</v>
      </c>
      <c r="D1246">
        <v>125</v>
      </c>
      <c r="E1246">
        <v>105</v>
      </c>
      <c r="F1246">
        <v>65</v>
      </c>
      <c r="G1246">
        <v>125</v>
      </c>
      <c r="H1246">
        <v>100</v>
      </c>
      <c r="I1246">
        <v>590</v>
      </c>
      <c r="J1246" t="s">
        <v>7272</v>
      </c>
      <c r="K1246" t="s">
        <v>7288</v>
      </c>
      <c r="L1246" t="s">
        <v>14449</v>
      </c>
      <c r="P1246" s="41" t="b">
        <f>Megas!B74=B1246</f>
        <v>1</v>
      </c>
      <c r="Q1246" s="27">
        <f t="shared" si="20"/>
        <v>0</v>
      </c>
    </row>
    <row r="1247" spans="1:17" x14ac:dyDescent="0.25">
      <c r="A1247">
        <v>1250</v>
      </c>
      <c r="B1247" t="s">
        <v>10065</v>
      </c>
      <c r="C1247">
        <v>90</v>
      </c>
      <c r="D1247">
        <v>140</v>
      </c>
      <c r="E1247">
        <v>130</v>
      </c>
      <c r="F1247">
        <v>70</v>
      </c>
      <c r="G1247">
        <v>40</v>
      </c>
      <c r="H1247">
        <v>130</v>
      </c>
      <c r="I1247">
        <v>600</v>
      </c>
      <c r="J1247" t="s">
        <v>7319</v>
      </c>
      <c r="K1247" t="s">
        <v>7317</v>
      </c>
      <c r="L1247" t="s">
        <v>7466</v>
      </c>
      <c r="P1247" s="41" t="b">
        <f>Megas!B75=B1247</f>
        <v>1</v>
      </c>
      <c r="Q1247" s="27">
        <f t="shared" si="20"/>
        <v>0</v>
      </c>
    </row>
    <row r="1248" spans="1:17" x14ac:dyDescent="0.25">
      <c r="A1248">
        <v>1251</v>
      </c>
      <c r="B1248" t="s">
        <v>9988</v>
      </c>
      <c r="C1248">
        <v>108</v>
      </c>
      <c r="D1248">
        <v>130</v>
      </c>
      <c r="E1248">
        <v>115</v>
      </c>
      <c r="F1248">
        <v>112</v>
      </c>
      <c r="G1248">
        <v>110</v>
      </c>
      <c r="H1248">
        <v>125</v>
      </c>
      <c r="I1248">
        <v>700</v>
      </c>
      <c r="J1248" t="s">
        <v>7329</v>
      </c>
      <c r="K1248" t="s">
        <v>7309</v>
      </c>
      <c r="L1248" t="s">
        <v>7339</v>
      </c>
      <c r="P1248" s="41" t="b">
        <f>Megas!B76=B1248</f>
        <v>1</v>
      </c>
      <c r="Q1248" s="27">
        <f t="shared" si="20"/>
        <v>0</v>
      </c>
    </row>
    <row r="1249" spans="1:17" x14ac:dyDescent="0.25">
      <c r="A1249">
        <v>1252</v>
      </c>
      <c r="B1249" t="s">
        <v>9989</v>
      </c>
      <c r="C1249">
        <v>73</v>
      </c>
      <c r="D1249">
        <v>76</v>
      </c>
      <c r="E1249">
        <v>95</v>
      </c>
      <c r="F1249">
        <v>115</v>
      </c>
      <c r="G1249">
        <v>121</v>
      </c>
      <c r="H1249">
        <v>125</v>
      </c>
      <c r="I1249">
        <v>605</v>
      </c>
      <c r="J1249" t="s">
        <v>7313</v>
      </c>
      <c r="L1249" t="s">
        <v>7408</v>
      </c>
      <c r="P1249" s="41" t="b">
        <f>Megas!B77=B1249</f>
        <v>1</v>
      </c>
      <c r="Q1249" s="27">
        <f t="shared" si="20"/>
        <v>0</v>
      </c>
    </row>
    <row r="1250" spans="1:17" x14ac:dyDescent="0.25">
      <c r="A1250">
        <v>1253</v>
      </c>
      <c r="B1250" t="s">
        <v>10860</v>
      </c>
      <c r="C1250">
        <v>95</v>
      </c>
      <c r="D1250">
        <v>105</v>
      </c>
      <c r="E1250">
        <v>110</v>
      </c>
      <c r="F1250">
        <v>90</v>
      </c>
      <c r="G1250">
        <v>92</v>
      </c>
      <c r="H1250">
        <v>110</v>
      </c>
      <c r="I1250">
        <v>602</v>
      </c>
      <c r="J1250" t="s">
        <v>7290</v>
      </c>
      <c r="K1250" t="s">
        <v>7315</v>
      </c>
      <c r="L1250" t="s">
        <v>10287</v>
      </c>
      <c r="P1250" s="41" t="b">
        <f>Megas!B78=B1250</f>
        <v>1</v>
      </c>
      <c r="Q1250" s="27">
        <f t="shared" si="20"/>
        <v>0</v>
      </c>
    </row>
    <row r="1251" spans="1:17" x14ac:dyDescent="0.25">
      <c r="A1251">
        <v>1254</v>
      </c>
      <c r="B1251" t="s">
        <v>11892</v>
      </c>
      <c r="C1251">
        <v>75</v>
      </c>
      <c r="D1251">
        <v>110</v>
      </c>
      <c r="E1251">
        <v>100</v>
      </c>
      <c r="F1251">
        <v>110</v>
      </c>
      <c r="G1251">
        <v>110</v>
      </c>
      <c r="H1251">
        <v>80</v>
      </c>
      <c r="I1251">
        <v>585</v>
      </c>
      <c r="J1251" t="s">
        <v>7319</v>
      </c>
      <c r="L1251" t="s">
        <v>7423</v>
      </c>
      <c r="P1251" s="41" t="b">
        <f>Megas!B79=B1251</f>
        <v>1</v>
      </c>
      <c r="Q1251" s="27">
        <f t="shared" si="20"/>
        <v>0</v>
      </c>
    </row>
    <row r="1252" spans="1:17" x14ac:dyDescent="0.25">
      <c r="A1252">
        <v>1255</v>
      </c>
      <c r="B1252" t="s">
        <v>11125</v>
      </c>
      <c r="C1252">
        <v>55</v>
      </c>
      <c r="D1252">
        <v>120</v>
      </c>
      <c r="E1252">
        <v>90</v>
      </c>
      <c r="F1252">
        <v>125</v>
      </c>
      <c r="G1252">
        <v>65</v>
      </c>
      <c r="H1252">
        <v>90</v>
      </c>
      <c r="I1252">
        <v>545</v>
      </c>
      <c r="J1252" t="s">
        <v>7279</v>
      </c>
      <c r="K1252" t="s">
        <v>7288</v>
      </c>
      <c r="L1252" t="s">
        <v>8470</v>
      </c>
      <c r="P1252" s="41" t="b">
        <f>Megas!B80=B1252</f>
        <v>1</v>
      </c>
      <c r="Q1252" s="27">
        <f t="shared" si="20"/>
        <v>0</v>
      </c>
    </row>
    <row r="1253" spans="1:17" x14ac:dyDescent="0.25">
      <c r="A1253">
        <v>1256</v>
      </c>
      <c r="B1253" t="s">
        <v>9992</v>
      </c>
      <c r="C1253">
        <v>65</v>
      </c>
      <c r="D1253">
        <v>120</v>
      </c>
      <c r="E1253">
        <v>105</v>
      </c>
      <c r="F1253">
        <v>115</v>
      </c>
      <c r="G1253">
        <v>45</v>
      </c>
      <c r="H1253">
        <v>115</v>
      </c>
      <c r="I1253">
        <v>565</v>
      </c>
      <c r="J1253" t="s">
        <v>7263</v>
      </c>
      <c r="K1253" t="s">
        <v>7313</v>
      </c>
      <c r="L1253" t="s">
        <v>7426</v>
      </c>
      <c r="P1253" s="41" t="b">
        <f>Megas!B81=B1253</f>
        <v>1</v>
      </c>
      <c r="Q1253" s="27">
        <f t="shared" si="20"/>
        <v>0</v>
      </c>
    </row>
    <row r="1254" spans="1:17" x14ac:dyDescent="0.25">
      <c r="A1254">
        <v>1257</v>
      </c>
      <c r="B1254" t="s">
        <v>9993</v>
      </c>
      <c r="C1254">
        <v>90</v>
      </c>
      <c r="D1254">
        <v>102</v>
      </c>
      <c r="E1254">
        <v>115</v>
      </c>
      <c r="F1254">
        <v>70</v>
      </c>
      <c r="G1254">
        <v>102</v>
      </c>
      <c r="H1254">
        <v>115</v>
      </c>
      <c r="I1254">
        <v>594</v>
      </c>
      <c r="J1254" t="s">
        <v>7290</v>
      </c>
      <c r="L1254" t="s">
        <v>7424</v>
      </c>
      <c r="P1254" s="41" t="b">
        <f>Megas!B82=B1254</f>
        <v>1</v>
      </c>
      <c r="Q1254" s="27">
        <f t="shared" si="20"/>
        <v>0</v>
      </c>
    </row>
    <row r="1255" spans="1:17" x14ac:dyDescent="0.25">
      <c r="A1255">
        <v>1258</v>
      </c>
      <c r="B1255" t="s">
        <v>10220</v>
      </c>
      <c r="C1255">
        <v>90</v>
      </c>
      <c r="D1255">
        <v>130</v>
      </c>
      <c r="E1255">
        <v>120</v>
      </c>
      <c r="F1255">
        <v>70</v>
      </c>
      <c r="G1255">
        <v>50</v>
      </c>
      <c r="H1255">
        <v>120</v>
      </c>
      <c r="I1255">
        <v>580</v>
      </c>
      <c r="J1255" t="s">
        <v>7279</v>
      </c>
      <c r="K1255" t="s">
        <v>7306</v>
      </c>
      <c r="L1255" t="s">
        <v>7318</v>
      </c>
      <c r="P1255" s="41" t="b">
        <f>Megas!B83=B1255</f>
        <v>1</v>
      </c>
      <c r="Q1255" s="27">
        <f t="shared" si="20"/>
        <v>0</v>
      </c>
    </row>
    <row r="1256" spans="1:17" x14ac:dyDescent="0.25">
      <c r="A1256">
        <v>1259</v>
      </c>
      <c r="B1256" t="s">
        <v>9995</v>
      </c>
      <c r="C1256">
        <v>80</v>
      </c>
      <c r="D1256">
        <v>60</v>
      </c>
      <c r="E1256">
        <v>132</v>
      </c>
      <c r="F1256">
        <v>60</v>
      </c>
      <c r="G1256">
        <v>116</v>
      </c>
      <c r="H1256">
        <v>132</v>
      </c>
      <c r="I1256">
        <v>580</v>
      </c>
      <c r="J1256" t="s">
        <v>7282</v>
      </c>
      <c r="K1256" t="s">
        <v>7272</v>
      </c>
      <c r="L1256" t="s">
        <v>7402</v>
      </c>
      <c r="P1256" s="41" t="b">
        <f>Megas!B84=B1256</f>
        <v>1</v>
      </c>
      <c r="Q1256" s="27">
        <f t="shared" si="20"/>
        <v>0</v>
      </c>
    </row>
    <row r="1257" spans="1:17" x14ac:dyDescent="0.25">
      <c r="A1257">
        <v>1260</v>
      </c>
      <c r="B1257" t="s">
        <v>9997</v>
      </c>
      <c r="C1257">
        <v>75</v>
      </c>
      <c r="D1257">
        <v>50</v>
      </c>
      <c r="E1257">
        <v>100</v>
      </c>
      <c r="F1257">
        <v>90</v>
      </c>
      <c r="G1257">
        <v>135</v>
      </c>
      <c r="H1257">
        <v>140</v>
      </c>
      <c r="I1257">
        <v>590</v>
      </c>
      <c r="J1257" t="s">
        <v>7282</v>
      </c>
      <c r="K1257" t="s">
        <v>7266</v>
      </c>
      <c r="L1257" t="s">
        <v>7343</v>
      </c>
      <c r="P1257" s="41" t="b">
        <f>Megas!B85=B1257</f>
        <v>1</v>
      </c>
      <c r="Q1257" s="27">
        <f t="shared" si="20"/>
        <v>0</v>
      </c>
    </row>
    <row r="1258" spans="1:17" x14ac:dyDescent="0.25">
      <c r="A1258">
        <v>1261</v>
      </c>
      <c r="B1258" t="s">
        <v>14422</v>
      </c>
      <c r="C1258">
        <v>100</v>
      </c>
      <c r="D1258">
        <v>50</v>
      </c>
      <c r="E1258">
        <v>105</v>
      </c>
      <c r="F1258">
        <v>85</v>
      </c>
      <c r="G1258">
        <v>110</v>
      </c>
      <c r="H1258">
        <v>120</v>
      </c>
      <c r="I1258">
        <v>570</v>
      </c>
      <c r="J1258" t="s">
        <v>7279</v>
      </c>
      <c r="K1258" t="s">
        <v>7263</v>
      </c>
      <c r="L1258" t="s">
        <v>8427</v>
      </c>
      <c r="P1258" s="41" t="b">
        <f>Megas!B86=B1258</f>
        <v>1</v>
      </c>
      <c r="Q1258" s="27">
        <f t="shared" si="20"/>
        <v>0</v>
      </c>
    </row>
    <row r="1259" spans="1:17" x14ac:dyDescent="0.25">
      <c r="A1259">
        <v>1262</v>
      </c>
      <c r="B1259" t="s">
        <v>10000</v>
      </c>
      <c r="C1259">
        <v>120</v>
      </c>
      <c r="D1259">
        <v>75</v>
      </c>
      <c r="E1259">
        <v>100</v>
      </c>
      <c r="F1259">
        <v>80</v>
      </c>
      <c r="G1259">
        <v>140</v>
      </c>
      <c r="H1259">
        <v>120</v>
      </c>
      <c r="I1259">
        <v>635</v>
      </c>
      <c r="J1259" t="s">
        <v>7273</v>
      </c>
      <c r="K1259" t="s">
        <v>7336</v>
      </c>
      <c r="L1259" t="s">
        <v>7403</v>
      </c>
      <c r="P1259" s="41" t="b">
        <f>Megas!B87=B1259</f>
        <v>1</v>
      </c>
      <c r="Q1259" s="27">
        <f t="shared" si="20"/>
        <v>0</v>
      </c>
    </row>
    <row r="1260" spans="1:17" x14ac:dyDescent="0.25">
      <c r="A1260">
        <v>1263</v>
      </c>
      <c r="B1260" t="s">
        <v>10001</v>
      </c>
      <c r="C1260">
        <v>70</v>
      </c>
      <c r="D1260">
        <v>60</v>
      </c>
      <c r="E1260">
        <v>82</v>
      </c>
      <c r="F1260">
        <v>90</v>
      </c>
      <c r="G1260">
        <v>130</v>
      </c>
      <c r="H1260">
        <v>122</v>
      </c>
      <c r="I1260">
        <v>554</v>
      </c>
      <c r="J1260" t="s">
        <v>7290</v>
      </c>
      <c r="K1260" t="s">
        <v>7266</v>
      </c>
      <c r="L1260" t="s">
        <v>7412</v>
      </c>
      <c r="P1260" s="41" t="b">
        <f>Megas!B88=B1260</f>
        <v>1</v>
      </c>
      <c r="Q1260" s="27">
        <f t="shared" si="20"/>
        <v>0</v>
      </c>
    </row>
    <row r="1261" spans="1:17" x14ac:dyDescent="0.25">
      <c r="A1261">
        <v>1264</v>
      </c>
      <c r="B1261" t="s">
        <v>10223</v>
      </c>
      <c r="C1261">
        <v>105</v>
      </c>
      <c r="D1261">
        <v>60</v>
      </c>
      <c r="E1261">
        <v>80</v>
      </c>
      <c r="F1261">
        <v>104</v>
      </c>
      <c r="G1261">
        <v>155</v>
      </c>
      <c r="H1261">
        <v>96</v>
      </c>
      <c r="I1261">
        <v>600</v>
      </c>
      <c r="J1261" t="s">
        <v>7273</v>
      </c>
      <c r="K1261" t="s">
        <v>7263</v>
      </c>
      <c r="L1261" t="s">
        <v>7386</v>
      </c>
      <c r="P1261" s="41" t="b">
        <f>Megas!B89=B1261</f>
        <v>1</v>
      </c>
      <c r="Q1261" s="27">
        <f t="shared" si="20"/>
        <v>0</v>
      </c>
    </row>
    <row r="1262" spans="1:17" x14ac:dyDescent="0.25">
      <c r="A1262">
        <v>1265</v>
      </c>
      <c r="B1262" t="s">
        <v>10144</v>
      </c>
      <c r="C1262">
        <v>85</v>
      </c>
      <c r="D1262">
        <v>105</v>
      </c>
      <c r="E1262">
        <v>90</v>
      </c>
      <c r="F1262">
        <v>95</v>
      </c>
      <c r="G1262">
        <v>105</v>
      </c>
      <c r="H1262">
        <v>90</v>
      </c>
      <c r="I1262">
        <v>570</v>
      </c>
      <c r="J1262" t="s">
        <v>7313</v>
      </c>
      <c r="L1262" t="s">
        <v>10311</v>
      </c>
      <c r="P1262" s="41" t="b">
        <f>Megas!B90=B1262</f>
        <v>1</v>
      </c>
      <c r="Q1262" s="27">
        <f t="shared" si="20"/>
        <v>0</v>
      </c>
    </row>
    <row r="1263" spans="1:17" x14ac:dyDescent="0.25">
      <c r="A1263">
        <v>1266</v>
      </c>
      <c r="B1263" t="s">
        <v>10004</v>
      </c>
      <c r="C1263">
        <v>85</v>
      </c>
      <c r="D1263">
        <v>35</v>
      </c>
      <c r="E1263">
        <v>90</v>
      </c>
      <c r="F1263">
        <v>115</v>
      </c>
      <c r="G1263">
        <v>135</v>
      </c>
      <c r="H1263">
        <v>135</v>
      </c>
      <c r="I1263">
        <v>595</v>
      </c>
      <c r="J1263" t="s">
        <v>7336</v>
      </c>
      <c r="K1263" t="s">
        <v>7288</v>
      </c>
      <c r="L1263" t="s">
        <v>7337</v>
      </c>
      <c r="P1263" s="41" t="b">
        <f>Megas!B91=B1263</f>
        <v>1</v>
      </c>
      <c r="Q1263" s="27">
        <f t="shared" si="20"/>
        <v>0</v>
      </c>
    </row>
    <row r="1264" spans="1:17" x14ac:dyDescent="0.25">
      <c r="A1264">
        <v>1267</v>
      </c>
      <c r="B1264" t="s">
        <v>12498</v>
      </c>
      <c r="C1264">
        <v>75</v>
      </c>
      <c r="D1264">
        <v>65</v>
      </c>
      <c r="E1264">
        <v>130</v>
      </c>
      <c r="F1264">
        <v>50</v>
      </c>
      <c r="G1264">
        <v>140</v>
      </c>
      <c r="H1264">
        <v>140</v>
      </c>
      <c r="I1264">
        <v>600</v>
      </c>
      <c r="J1264" t="s">
        <v>7336</v>
      </c>
      <c r="K1264" t="s">
        <v>7278</v>
      </c>
      <c r="L1264" t="s">
        <v>8464</v>
      </c>
      <c r="P1264" s="41" t="b">
        <f>Megas!B92=B1264</f>
        <v>1</v>
      </c>
      <c r="Q1264" s="27">
        <f t="shared" si="20"/>
        <v>0</v>
      </c>
    </row>
    <row r="1265" spans="1:17" x14ac:dyDescent="0.25">
      <c r="A1265">
        <v>1268</v>
      </c>
      <c r="B1265" t="s">
        <v>10006</v>
      </c>
      <c r="C1265">
        <v>110</v>
      </c>
      <c r="D1265">
        <v>120</v>
      </c>
      <c r="E1265">
        <v>150</v>
      </c>
      <c r="F1265">
        <v>30</v>
      </c>
      <c r="G1265">
        <v>60</v>
      </c>
      <c r="H1265">
        <v>140</v>
      </c>
      <c r="I1265">
        <v>610</v>
      </c>
      <c r="J1265" t="s">
        <v>7273</v>
      </c>
      <c r="K1265" t="s">
        <v>7317</v>
      </c>
      <c r="L1265" t="s">
        <v>8448</v>
      </c>
      <c r="P1265" s="41" t="b">
        <f>Megas!B93=B1265</f>
        <v>1</v>
      </c>
      <c r="Q1265" s="27">
        <f t="shared" si="20"/>
        <v>0</v>
      </c>
    </row>
    <row r="1266" spans="1:17" x14ac:dyDescent="0.25">
      <c r="A1266">
        <v>1269</v>
      </c>
      <c r="B1266" t="s">
        <v>10007</v>
      </c>
      <c r="C1266">
        <v>85</v>
      </c>
      <c r="D1266">
        <v>70</v>
      </c>
      <c r="E1266">
        <v>105</v>
      </c>
      <c r="F1266">
        <v>105</v>
      </c>
      <c r="G1266">
        <v>135</v>
      </c>
      <c r="H1266">
        <v>130</v>
      </c>
      <c r="I1266">
        <v>630</v>
      </c>
      <c r="J1266" t="s">
        <v>7273</v>
      </c>
      <c r="K1266" t="s">
        <v>7282</v>
      </c>
      <c r="L1266" t="s">
        <v>10107</v>
      </c>
      <c r="P1266" s="41" t="b">
        <f>Megas!B94=B1266</f>
        <v>1</v>
      </c>
      <c r="Q1266" s="27">
        <f t="shared" si="20"/>
        <v>0</v>
      </c>
    </row>
    <row r="1267" spans="1:17" x14ac:dyDescent="0.25">
      <c r="A1267">
        <v>1270</v>
      </c>
      <c r="B1267" t="s">
        <v>10235</v>
      </c>
      <c r="C1267">
        <v>91</v>
      </c>
      <c r="D1267">
        <v>120</v>
      </c>
      <c r="E1267">
        <v>115</v>
      </c>
      <c r="F1267">
        <v>130</v>
      </c>
      <c r="G1267">
        <v>120</v>
      </c>
      <c r="H1267">
        <v>124</v>
      </c>
      <c r="I1267">
        <v>700</v>
      </c>
      <c r="J1267" t="s">
        <v>7336</v>
      </c>
      <c r="K1267" t="s">
        <v>7309</v>
      </c>
      <c r="L1267" t="s">
        <v>8485</v>
      </c>
      <c r="P1267" s="41" t="b">
        <f>Megas!B95=B1267</f>
        <v>1</v>
      </c>
      <c r="Q1267" s="27">
        <f t="shared" si="20"/>
        <v>0</v>
      </c>
    </row>
    <row r="1268" spans="1:17" x14ac:dyDescent="0.25">
      <c r="A1268">
        <v>1271</v>
      </c>
      <c r="B1268" t="s">
        <v>10009</v>
      </c>
      <c r="C1268">
        <v>115</v>
      </c>
      <c r="D1268">
        <v>80</v>
      </c>
      <c r="E1268">
        <v>110</v>
      </c>
      <c r="F1268">
        <v>140</v>
      </c>
      <c r="G1268">
        <v>135</v>
      </c>
      <c r="H1268">
        <v>120</v>
      </c>
      <c r="I1268">
        <v>700</v>
      </c>
      <c r="J1268" t="s">
        <v>7278</v>
      </c>
      <c r="K1268" t="s">
        <v>7266</v>
      </c>
      <c r="L1268" t="s">
        <v>7341</v>
      </c>
      <c r="P1268" s="41" t="b">
        <f>Megas!B96=B1268</f>
        <v>1</v>
      </c>
      <c r="Q1268" s="27">
        <f t="shared" si="20"/>
        <v>0</v>
      </c>
    </row>
    <row r="1269" spans="1:17" x14ac:dyDescent="0.25">
      <c r="A1269">
        <v>1272</v>
      </c>
      <c r="B1269" t="s">
        <v>10668</v>
      </c>
      <c r="C1269">
        <v>74</v>
      </c>
      <c r="D1269">
        <v>130</v>
      </c>
      <c r="E1269">
        <v>95</v>
      </c>
      <c r="F1269">
        <v>90</v>
      </c>
      <c r="G1269">
        <v>63</v>
      </c>
      <c r="H1269">
        <v>103</v>
      </c>
      <c r="I1269">
        <v>555</v>
      </c>
      <c r="J1269" t="s">
        <v>7326</v>
      </c>
      <c r="K1269" t="s">
        <v>7296</v>
      </c>
      <c r="L1269" t="s">
        <v>7293</v>
      </c>
      <c r="P1269" s="41" t="b">
        <f>Megas!B97=B1269</f>
        <v>1</v>
      </c>
      <c r="Q1269" s="27">
        <f t="shared" si="20"/>
        <v>0</v>
      </c>
    </row>
    <row r="1270" spans="1:17" x14ac:dyDescent="0.25">
      <c r="A1270">
        <v>1273</v>
      </c>
      <c r="B1270" t="s">
        <v>10011</v>
      </c>
      <c r="C1270">
        <v>85</v>
      </c>
      <c r="D1270">
        <v>65</v>
      </c>
      <c r="E1270">
        <v>110</v>
      </c>
      <c r="F1270">
        <v>105</v>
      </c>
      <c r="G1270">
        <v>125</v>
      </c>
      <c r="H1270">
        <v>110</v>
      </c>
      <c r="I1270">
        <v>600</v>
      </c>
      <c r="J1270" t="s">
        <v>7308</v>
      </c>
      <c r="K1270" t="s">
        <v>7336</v>
      </c>
      <c r="L1270" t="s">
        <v>7334</v>
      </c>
      <c r="P1270" s="41" t="b">
        <f>Megas!B98=B1270</f>
        <v>1</v>
      </c>
      <c r="Q1270" s="27">
        <f t="shared" si="20"/>
        <v>0</v>
      </c>
    </row>
    <row r="1271" spans="1:17" x14ac:dyDescent="0.25">
      <c r="A1271">
        <v>1274</v>
      </c>
      <c r="B1271" t="s">
        <v>10014</v>
      </c>
      <c r="C1271">
        <v>84</v>
      </c>
      <c r="D1271">
        <v>131</v>
      </c>
      <c r="E1271">
        <v>118</v>
      </c>
      <c r="F1271">
        <v>90</v>
      </c>
      <c r="G1271">
        <v>86</v>
      </c>
      <c r="H1271">
        <v>121</v>
      </c>
      <c r="I1271">
        <v>630</v>
      </c>
      <c r="J1271" t="s">
        <v>7279</v>
      </c>
      <c r="K1271" t="s">
        <v>7319</v>
      </c>
      <c r="L1271" t="s">
        <v>7274</v>
      </c>
      <c r="P1271" s="41" t="b">
        <f>Megas!B99=B1271</f>
        <v>1</v>
      </c>
      <c r="Q1271" s="27">
        <f t="shared" si="20"/>
        <v>0</v>
      </c>
    </row>
    <row r="1272" spans="1:17" x14ac:dyDescent="0.25">
      <c r="A1272">
        <v>1275</v>
      </c>
      <c r="B1272" t="s">
        <v>10015</v>
      </c>
      <c r="C1272">
        <v>85</v>
      </c>
      <c r="D1272">
        <v>45</v>
      </c>
      <c r="E1272">
        <v>90</v>
      </c>
      <c r="F1272">
        <v>130</v>
      </c>
      <c r="G1272">
        <v>105</v>
      </c>
      <c r="H1272">
        <v>105</v>
      </c>
      <c r="I1272">
        <v>560</v>
      </c>
      <c r="J1272" t="s">
        <v>7306</v>
      </c>
      <c r="K1272" t="s">
        <v>7336</v>
      </c>
      <c r="L1272" t="s">
        <v>7370</v>
      </c>
      <c r="P1272" s="41" t="b">
        <f>Megas!B100=B1272</f>
        <v>1</v>
      </c>
      <c r="Q1272" s="27">
        <f t="shared" si="20"/>
        <v>0</v>
      </c>
    </row>
    <row r="1273" spans="1:17" x14ac:dyDescent="0.25">
      <c r="A1273">
        <v>1276</v>
      </c>
      <c r="B1273" t="s">
        <v>10017</v>
      </c>
      <c r="C1273">
        <v>104</v>
      </c>
      <c r="D1273">
        <v>66</v>
      </c>
      <c r="E1273">
        <v>93</v>
      </c>
      <c r="F1273">
        <v>108</v>
      </c>
      <c r="G1273">
        <v>126</v>
      </c>
      <c r="H1273">
        <v>93</v>
      </c>
      <c r="I1273">
        <v>590</v>
      </c>
      <c r="J1273" t="s">
        <v>7282</v>
      </c>
      <c r="K1273" t="s">
        <v>7288</v>
      </c>
      <c r="L1273" t="s">
        <v>8487</v>
      </c>
      <c r="P1273" s="41" t="b">
        <f>Megas!B101=B1273</f>
        <v>1</v>
      </c>
      <c r="Q1273" s="27">
        <f t="shared" si="20"/>
        <v>0</v>
      </c>
    </row>
    <row r="1274" spans="1:17" x14ac:dyDescent="0.25">
      <c r="A1274">
        <v>1277</v>
      </c>
      <c r="B1274" t="s">
        <v>10019</v>
      </c>
      <c r="C1274">
        <v>100</v>
      </c>
      <c r="D1274">
        <v>135</v>
      </c>
      <c r="E1274">
        <v>95</v>
      </c>
      <c r="F1274">
        <v>125</v>
      </c>
      <c r="G1274">
        <v>50</v>
      </c>
      <c r="H1274">
        <v>120</v>
      </c>
      <c r="I1274">
        <v>625</v>
      </c>
      <c r="J1274" t="s">
        <v>7306</v>
      </c>
      <c r="K1274" t="s">
        <v>7272</v>
      </c>
      <c r="L1274" t="s">
        <v>7289</v>
      </c>
      <c r="P1274" s="41" t="b">
        <f>Megas!B102=B1274</f>
        <v>1</v>
      </c>
      <c r="Q1274" s="27">
        <f t="shared" si="20"/>
        <v>0</v>
      </c>
    </row>
    <row r="1275" spans="1:17" x14ac:dyDescent="0.25">
      <c r="A1275">
        <v>1278</v>
      </c>
      <c r="B1275" t="s">
        <v>10023</v>
      </c>
      <c r="C1275">
        <v>105</v>
      </c>
      <c r="D1275">
        <v>130</v>
      </c>
      <c r="E1275">
        <v>105</v>
      </c>
      <c r="F1275">
        <v>120</v>
      </c>
      <c r="G1275">
        <v>130</v>
      </c>
      <c r="H1275">
        <v>110</v>
      </c>
      <c r="I1275">
        <v>700</v>
      </c>
      <c r="J1275" t="s">
        <v>7308</v>
      </c>
      <c r="K1275" t="s">
        <v>7272</v>
      </c>
      <c r="L1275" t="s">
        <v>8891</v>
      </c>
      <c r="P1275" s="41" t="b">
        <f>Megas!B103=B1275</f>
        <v>1</v>
      </c>
      <c r="Q1275" s="27">
        <f t="shared" si="20"/>
        <v>0</v>
      </c>
    </row>
    <row r="1276" spans="1:17" x14ac:dyDescent="0.25">
      <c r="A1276">
        <v>1279</v>
      </c>
      <c r="B1276" t="s">
        <v>10863</v>
      </c>
      <c r="C1276">
        <v>90</v>
      </c>
      <c r="D1276">
        <v>118</v>
      </c>
      <c r="E1276">
        <v>120</v>
      </c>
      <c r="F1276">
        <v>70</v>
      </c>
      <c r="G1276">
        <v>62</v>
      </c>
      <c r="H1276">
        <v>120</v>
      </c>
      <c r="I1276">
        <v>580</v>
      </c>
      <c r="J1276" t="s">
        <v>7279</v>
      </c>
      <c r="K1276" t="s">
        <v>7315</v>
      </c>
      <c r="L1276" t="s">
        <v>8466</v>
      </c>
      <c r="P1276" s="41" t="b">
        <f>Megas!B104=B1276</f>
        <v>1</v>
      </c>
      <c r="Q1276" s="27">
        <f t="shared" si="20"/>
        <v>0</v>
      </c>
    </row>
    <row r="1277" spans="1:17" x14ac:dyDescent="0.25">
      <c r="A1277">
        <v>1280</v>
      </c>
      <c r="B1277" t="s">
        <v>10021</v>
      </c>
      <c r="C1277">
        <v>72</v>
      </c>
      <c r="D1277">
        <v>65</v>
      </c>
      <c r="E1277">
        <v>130</v>
      </c>
      <c r="F1277">
        <v>64</v>
      </c>
      <c r="G1277">
        <v>141</v>
      </c>
      <c r="H1277">
        <v>138</v>
      </c>
      <c r="I1277">
        <v>610</v>
      </c>
      <c r="J1277" t="s">
        <v>7263</v>
      </c>
      <c r="K1277" t="s">
        <v>7329</v>
      </c>
      <c r="L1277" t="s">
        <v>9777</v>
      </c>
      <c r="P1277" s="41" t="b">
        <f>Megas!B105=B1277</f>
        <v>1</v>
      </c>
      <c r="Q1277" s="27">
        <f t="shared" si="20"/>
        <v>0</v>
      </c>
    </row>
    <row r="1278" spans="1:17" x14ac:dyDescent="0.25">
      <c r="A1278">
        <v>1281</v>
      </c>
      <c r="B1278" t="s">
        <v>10305</v>
      </c>
      <c r="C1278">
        <v>75</v>
      </c>
      <c r="D1278">
        <v>50</v>
      </c>
      <c r="E1278">
        <v>60</v>
      </c>
      <c r="F1278">
        <v>115</v>
      </c>
      <c r="G1278">
        <v>135</v>
      </c>
      <c r="H1278">
        <v>120</v>
      </c>
      <c r="I1278">
        <v>555</v>
      </c>
      <c r="J1278" t="s">
        <v>7282</v>
      </c>
      <c r="K1278" t="s">
        <v>7278</v>
      </c>
      <c r="L1278" t="s">
        <v>7366</v>
      </c>
      <c r="P1278" s="41" t="b">
        <f>Megas!B106=B1278</f>
        <v>1</v>
      </c>
      <c r="Q1278" s="27">
        <f t="shared" si="20"/>
        <v>0</v>
      </c>
    </row>
    <row r="1279" spans="1:17" x14ac:dyDescent="0.25">
      <c r="A1279">
        <v>1282</v>
      </c>
      <c r="B1279" t="s">
        <v>10227</v>
      </c>
      <c r="C1279">
        <v>75</v>
      </c>
      <c r="D1279">
        <v>120</v>
      </c>
      <c r="E1279">
        <v>105</v>
      </c>
      <c r="F1279">
        <v>110</v>
      </c>
      <c r="G1279">
        <v>85</v>
      </c>
      <c r="H1279">
        <v>115</v>
      </c>
      <c r="I1279">
        <v>610</v>
      </c>
      <c r="J1279" t="s">
        <v>7308</v>
      </c>
      <c r="K1279" t="s">
        <v>7296</v>
      </c>
      <c r="L1279" t="s">
        <v>8878</v>
      </c>
      <c r="P1279" s="41" t="b">
        <f>Megas!B107=B1279</f>
        <v>1</v>
      </c>
      <c r="Q1279" s="27">
        <f t="shared" si="20"/>
        <v>0</v>
      </c>
    </row>
    <row r="1280" spans="1:17" x14ac:dyDescent="0.25">
      <c r="A1280">
        <v>1283</v>
      </c>
      <c r="B1280" t="s">
        <v>10690</v>
      </c>
      <c r="C1280">
        <v>93</v>
      </c>
      <c r="D1280">
        <v>135</v>
      </c>
      <c r="E1280">
        <v>92</v>
      </c>
      <c r="F1280">
        <v>135</v>
      </c>
      <c r="G1280">
        <v>70</v>
      </c>
      <c r="H1280">
        <v>100</v>
      </c>
      <c r="I1280">
        <v>625</v>
      </c>
      <c r="J1280" t="s">
        <v>7282</v>
      </c>
      <c r="L1280" t="s">
        <v>7466</v>
      </c>
      <c r="P1280" s="41" t="b">
        <f>Megas!B108=B1280</f>
        <v>1</v>
      </c>
      <c r="Q1280" s="27">
        <f t="shared" si="20"/>
        <v>0</v>
      </c>
    </row>
    <row r="1281" spans="1:17" x14ac:dyDescent="0.25">
      <c r="A1281">
        <v>1284</v>
      </c>
      <c r="B1281" t="s">
        <v>10780</v>
      </c>
      <c r="C1281">
        <v>95</v>
      </c>
      <c r="D1281">
        <v>125</v>
      </c>
      <c r="E1281">
        <v>105</v>
      </c>
      <c r="F1281">
        <v>110</v>
      </c>
      <c r="G1281">
        <v>85</v>
      </c>
      <c r="H1281">
        <v>130</v>
      </c>
      <c r="I1281">
        <v>650</v>
      </c>
      <c r="J1281" t="s">
        <v>7329</v>
      </c>
      <c r="K1281" t="s">
        <v>7313</v>
      </c>
      <c r="L1281" t="s">
        <v>8475</v>
      </c>
      <c r="P1281" s="41" t="b">
        <f>Megas!B109=B1281</f>
        <v>1</v>
      </c>
      <c r="Q1281" s="27">
        <f t="shared" si="20"/>
        <v>0</v>
      </c>
    </row>
    <row r="1282" spans="1:17" x14ac:dyDescent="0.25">
      <c r="A1282">
        <v>1285</v>
      </c>
      <c r="B1282" t="s">
        <v>10042</v>
      </c>
      <c r="C1282">
        <v>65</v>
      </c>
      <c r="D1282">
        <v>135</v>
      </c>
      <c r="E1282">
        <v>75</v>
      </c>
      <c r="F1282">
        <v>138</v>
      </c>
      <c r="G1282">
        <v>40</v>
      </c>
      <c r="H1282">
        <v>75</v>
      </c>
      <c r="I1282">
        <v>528</v>
      </c>
      <c r="J1282" t="s">
        <v>7272</v>
      </c>
      <c r="K1282" t="s">
        <v>7266</v>
      </c>
      <c r="L1282" t="s">
        <v>7289</v>
      </c>
      <c r="P1282" s="41" t="b">
        <f>Megas!B110=B1282</f>
        <v>1</v>
      </c>
      <c r="Q1282" s="27">
        <f t="shared" si="20"/>
        <v>0</v>
      </c>
    </row>
    <row r="1283" spans="1:17" x14ac:dyDescent="0.25">
      <c r="A1283">
        <v>1286</v>
      </c>
      <c r="B1283" t="s">
        <v>14181</v>
      </c>
      <c r="C1283">
        <v>75</v>
      </c>
      <c r="D1283">
        <v>110</v>
      </c>
      <c r="E1283">
        <v>110</v>
      </c>
      <c r="F1283">
        <v>75</v>
      </c>
      <c r="G1283">
        <v>50</v>
      </c>
      <c r="H1283">
        <v>110</v>
      </c>
      <c r="I1283">
        <v>530</v>
      </c>
      <c r="J1283" t="s">
        <v>7290</v>
      </c>
      <c r="K1283" t="s">
        <v>7296</v>
      </c>
      <c r="L1283" t="s">
        <v>14185</v>
      </c>
      <c r="P1283" s="41" t="b">
        <f>Megas!B111=B1283</f>
        <v>1</v>
      </c>
      <c r="Q1283" s="27">
        <f t="shared" si="20"/>
        <v>0</v>
      </c>
    </row>
    <row r="1284" spans="1:17" x14ac:dyDescent="0.25">
      <c r="A1284">
        <v>1287</v>
      </c>
      <c r="B1284" t="s">
        <v>10343</v>
      </c>
      <c r="C1284">
        <v>80</v>
      </c>
      <c r="D1284">
        <v>30</v>
      </c>
      <c r="E1284">
        <v>102</v>
      </c>
      <c r="F1284">
        <v>120</v>
      </c>
      <c r="G1284">
        <v>120</v>
      </c>
      <c r="H1284">
        <v>122</v>
      </c>
      <c r="I1284">
        <v>574</v>
      </c>
      <c r="J1284" t="s">
        <v>7278</v>
      </c>
      <c r="K1284" t="s">
        <v>7308</v>
      </c>
      <c r="L1284" t="s">
        <v>7366</v>
      </c>
      <c r="P1284" s="41" t="b">
        <f>Megas!B112=B1284</f>
        <v>1</v>
      </c>
      <c r="Q1284" s="27">
        <f t="shared" si="20"/>
        <v>0</v>
      </c>
    </row>
    <row r="1285" spans="1:17" x14ac:dyDescent="0.25">
      <c r="A1285">
        <v>1288</v>
      </c>
      <c r="B1285" t="s">
        <v>10684</v>
      </c>
      <c r="C1285">
        <v>80</v>
      </c>
      <c r="D1285">
        <v>130</v>
      </c>
      <c r="E1285">
        <v>105</v>
      </c>
      <c r="F1285">
        <v>140</v>
      </c>
      <c r="G1285">
        <v>60</v>
      </c>
      <c r="H1285">
        <v>115</v>
      </c>
      <c r="I1285">
        <v>630</v>
      </c>
      <c r="J1285" t="s">
        <v>7317</v>
      </c>
      <c r="K1285" t="s">
        <v>7266</v>
      </c>
      <c r="L1285" t="s">
        <v>7332</v>
      </c>
      <c r="P1285" s="41" t="b">
        <f>Megas!B113=B1285</f>
        <v>1</v>
      </c>
      <c r="Q1285" s="27">
        <f t="shared" si="20"/>
        <v>0</v>
      </c>
    </row>
    <row r="1286" spans="1:17" x14ac:dyDescent="0.25">
      <c r="A1286">
        <v>1289</v>
      </c>
      <c r="B1286" t="s">
        <v>14462</v>
      </c>
      <c r="C1286">
        <v>115</v>
      </c>
      <c r="D1286">
        <v>125</v>
      </c>
      <c r="E1286">
        <v>115</v>
      </c>
      <c r="F1286">
        <v>89</v>
      </c>
      <c r="G1286">
        <v>111</v>
      </c>
      <c r="H1286">
        <v>145</v>
      </c>
      <c r="I1286">
        <v>700</v>
      </c>
      <c r="J1286" t="s">
        <v>7273</v>
      </c>
      <c r="K1286" t="s">
        <v>7309</v>
      </c>
      <c r="L1286" t="s">
        <v>7364</v>
      </c>
      <c r="P1286" s="41" t="b">
        <f>Megas!B114=B1286</f>
        <v>1</v>
      </c>
      <c r="Q1286" s="27">
        <f t="shared" si="20"/>
        <v>0</v>
      </c>
    </row>
    <row r="1287" spans="1:17" x14ac:dyDescent="0.25">
      <c r="A1287">
        <v>1290</v>
      </c>
      <c r="B1287" t="s">
        <v>10550</v>
      </c>
      <c r="C1287">
        <v>130</v>
      </c>
      <c r="D1287">
        <v>120</v>
      </c>
      <c r="E1287">
        <v>115</v>
      </c>
      <c r="F1287">
        <v>75</v>
      </c>
      <c r="G1287">
        <v>45</v>
      </c>
      <c r="H1287">
        <v>115</v>
      </c>
      <c r="I1287">
        <v>600</v>
      </c>
      <c r="J1287" t="s">
        <v>7326</v>
      </c>
      <c r="L1287" t="s">
        <v>8434</v>
      </c>
      <c r="P1287" s="41" t="b">
        <f>Megas!B115=B1287</f>
        <v>1</v>
      </c>
      <c r="Q1287" s="27">
        <f t="shared" si="20"/>
        <v>0</v>
      </c>
    </row>
    <row r="1288" spans="1:17" x14ac:dyDescent="0.25">
      <c r="A1288">
        <v>1291</v>
      </c>
      <c r="B1288" t="s">
        <v>10742</v>
      </c>
      <c r="C1288">
        <v>140</v>
      </c>
      <c r="D1288">
        <v>33</v>
      </c>
      <c r="E1288">
        <v>103</v>
      </c>
      <c r="F1288">
        <v>33</v>
      </c>
      <c r="G1288">
        <v>103</v>
      </c>
      <c r="H1288">
        <v>93</v>
      </c>
      <c r="I1288">
        <v>505</v>
      </c>
      <c r="J1288" t="s">
        <v>7368</v>
      </c>
      <c r="K1288" t="s">
        <v>7296</v>
      </c>
      <c r="L1288" t="s">
        <v>10106</v>
      </c>
      <c r="P1288" s="41" t="b">
        <f>Megas!B116=B1288</f>
        <v>1</v>
      </c>
      <c r="Q1288" s="27">
        <f t="shared" ref="Q1288" si="21">SUM(C1288:H1288)-I1288</f>
        <v>0</v>
      </c>
    </row>
    <row r="1289" spans="1:17" x14ac:dyDescent="0.25">
      <c r="A1289">
        <v>1292</v>
      </c>
      <c r="B1289" t="s">
        <v>10551</v>
      </c>
      <c r="C1289">
        <v>56</v>
      </c>
      <c r="D1289">
        <v>91</v>
      </c>
      <c r="E1289">
        <v>61</v>
      </c>
      <c r="F1289">
        <v>136</v>
      </c>
      <c r="G1289">
        <v>119</v>
      </c>
      <c r="H1289">
        <v>71</v>
      </c>
      <c r="I1289">
        <v>534</v>
      </c>
      <c r="J1289" t="s">
        <v>7266</v>
      </c>
      <c r="K1289" t="s">
        <v>7279</v>
      </c>
      <c r="L1289" t="s">
        <v>8875</v>
      </c>
      <c r="P1289" s="41" t="b">
        <f>Megas!B117=B1289</f>
        <v>1</v>
      </c>
      <c r="Q1289" s="27">
        <f t="shared" ref="Q1289:Q1292" si="22">SUM(C1289:H1289)-I1289</f>
        <v>0</v>
      </c>
    </row>
    <row r="1290" spans="1:17" x14ac:dyDescent="0.25">
      <c r="A1290">
        <v>1293</v>
      </c>
      <c r="B1290" t="s">
        <v>10552</v>
      </c>
      <c r="C1290">
        <v>65</v>
      </c>
      <c r="D1290">
        <v>127</v>
      </c>
      <c r="E1290">
        <v>112</v>
      </c>
      <c r="F1290">
        <v>106</v>
      </c>
      <c r="G1290">
        <v>64</v>
      </c>
      <c r="H1290">
        <v>60</v>
      </c>
      <c r="I1290">
        <v>534</v>
      </c>
      <c r="J1290" t="s">
        <v>7319</v>
      </c>
      <c r="K1290" t="s">
        <v>7279</v>
      </c>
      <c r="L1290" t="s">
        <v>8885</v>
      </c>
      <c r="P1290" s="41" t="b">
        <f>Megas!B118=B1290</f>
        <v>1</v>
      </c>
      <c r="Q1290" s="27">
        <f t="shared" si="22"/>
        <v>0</v>
      </c>
    </row>
    <row r="1291" spans="1:17" x14ac:dyDescent="0.25">
      <c r="A1291">
        <v>1294</v>
      </c>
      <c r="B1291" t="s">
        <v>10673</v>
      </c>
      <c r="C1291">
        <v>84</v>
      </c>
      <c r="D1291">
        <v>83</v>
      </c>
      <c r="E1291">
        <v>130</v>
      </c>
      <c r="F1291">
        <v>78</v>
      </c>
      <c r="G1291">
        <v>120</v>
      </c>
      <c r="H1291">
        <v>135</v>
      </c>
      <c r="I1291">
        <v>630</v>
      </c>
      <c r="J1291" t="s">
        <v>7272</v>
      </c>
      <c r="K1291" t="s">
        <v>7278</v>
      </c>
      <c r="L1291" t="s">
        <v>8464</v>
      </c>
      <c r="P1291" s="41" t="b">
        <f>Megas!B119=B1291</f>
        <v>1</v>
      </c>
      <c r="Q1291" s="27">
        <f t="shared" si="22"/>
        <v>0</v>
      </c>
    </row>
    <row r="1292" spans="1:17" x14ac:dyDescent="0.25">
      <c r="A1292">
        <v>1295</v>
      </c>
      <c r="B1292" t="s">
        <v>10986</v>
      </c>
      <c r="C1292">
        <v>70</v>
      </c>
      <c r="D1292">
        <v>50</v>
      </c>
      <c r="E1292">
        <v>100</v>
      </c>
      <c r="F1292">
        <v>115</v>
      </c>
      <c r="G1292">
        <v>130</v>
      </c>
      <c r="H1292">
        <v>110</v>
      </c>
      <c r="I1292">
        <v>575</v>
      </c>
      <c r="J1292" t="s">
        <v>7308</v>
      </c>
      <c r="K1292" t="s">
        <v>7296</v>
      </c>
      <c r="L1292" t="s">
        <v>7400</v>
      </c>
      <c r="P1292" s="41" t="b">
        <f>Megas!B120=B1292</f>
        <v>1</v>
      </c>
      <c r="Q1292" s="27">
        <f t="shared" si="22"/>
        <v>0</v>
      </c>
    </row>
    <row r="1293" spans="1:17" x14ac:dyDescent="0.25">
      <c r="A1293">
        <v>1296</v>
      </c>
      <c r="B1293" t="s">
        <v>14342</v>
      </c>
      <c r="C1293">
        <v>85</v>
      </c>
      <c r="D1293">
        <v>115</v>
      </c>
      <c r="E1293">
        <v>125</v>
      </c>
      <c r="F1293">
        <v>75</v>
      </c>
      <c r="G1293">
        <v>65</v>
      </c>
      <c r="H1293">
        <v>125</v>
      </c>
      <c r="I1293">
        <v>590</v>
      </c>
      <c r="J1293" t="s">
        <v>7290</v>
      </c>
      <c r="K1293" t="s">
        <v>7329</v>
      </c>
      <c r="L1293" t="s">
        <v>7463</v>
      </c>
      <c r="P1293" s="41" t="b">
        <f>Megas!B121=B1293</f>
        <v>1</v>
      </c>
      <c r="Q1293" s="27">
        <f t="shared" ref="Q1293:Q1296" si="23">SUM(C1293:H1293)-I1293</f>
        <v>0</v>
      </c>
    </row>
    <row r="1294" spans="1:17" x14ac:dyDescent="0.25">
      <c r="A1294">
        <v>1297</v>
      </c>
      <c r="B1294" t="s">
        <v>14463</v>
      </c>
      <c r="C1294">
        <v>70</v>
      </c>
      <c r="D1294">
        <v>115</v>
      </c>
      <c r="E1294">
        <v>85</v>
      </c>
      <c r="F1294">
        <v>130</v>
      </c>
      <c r="G1294">
        <v>55</v>
      </c>
      <c r="H1294">
        <v>80</v>
      </c>
      <c r="I1294">
        <v>535</v>
      </c>
      <c r="J1294" t="s">
        <v>7308</v>
      </c>
      <c r="K1294" t="s">
        <v>7273</v>
      </c>
      <c r="L1294" t="s">
        <v>7316</v>
      </c>
      <c r="P1294" s="41" t="b">
        <f>Megas!B122=B1294</f>
        <v>1</v>
      </c>
      <c r="Q1294" s="27">
        <f t="shared" si="23"/>
        <v>0</v>
      </c>
    </row>
    <row r="1295" spans="1:17" x14ac:dyDescent="0.25">
      <c r="A1295">
        <v>1298</v>
      </c>
      <c r="B1295" t="s">
        <v>10746</v>
      </c>
      <c r="C1295">
        <v>115</v>
      </c>
      <c r="D1295">
        <v>120</v>
      </c>
      <c r="E1295">
        <v>145</v>
      </c>
      <c r="F1295">
        <v>60</v>
      </c>
      <c r="G1295">
        <v>70</v>
      </c>
      <c r="H1295">
        <v>140</v>
      </c>
      <c r="I1295">
        <v>650</v>
      </c>
      <c r="J1295" t="s">
        <v>7319</v>
      </c>
      <c r="K1295" t="s">
        <v>7272</v>
      </c>
      <c r="L1295" t="s">
        <v>10063</v>
      </c>
      <c r="P1295" s="41" t="b">
        <f>Megas!B123=B1295</f>
        <v>1</v>
      </c>
      <c r="Q1295" s="27">
        <f t="shared" si="23"/>
        <v>0</v>
      </c>
    </row>
    <row r="1296" spans="1:17" x14ac:dyDescent="0.25">
      <c r="A1296">
        <v>1299</v>
      </c>
      <c r="B1296" t="s">
        <v>12820</v>
      </c>
      <c r="C1296">
        <v>90</v>
      </c>
      <c r="D1296">
        <v>55</v>
      </c>
      <c r="E1296">
        <v>115</v>
      </c>
      <c r="F1296">
        <v>115</v>
      </c>
      <c r="G1296">
        <v>130</v>
      </c>
      <c r="H1296">
        <v>95</v>
      </c>
      <c r="I1296">
        <v>600</v>
      </c>
      <c r="J1296" t="s">
        <v>7282</v>
      </c>
      <c r="K1296" t="s">
        <v>7306</v>
      </c>
      <c r="L1296" t="s">
        <v>7362</v>
      </c>
      <c r="P1296" s="41" t="b">
        <f>Megas!B124=B1296</f>
        <v>1</v>
      </c>
      <c r="Q1296" s="27">
        <f t="shared" si="23"/>
        <v>0</v>
      </c>
    </row>
    <row r="1297" spans="1:17" x14ac:dyDescent="0.25">
      <c r="A1297">
        <v>1300</v>
      </c>
      <c r="B1297" t="s">
        <v>10777</v>
      </c>
      <c r="C1297">
        <v>90</v>
      </c>
      <c r="D1297">
        <v>120</v>
      </c>
      <c r="E1297">
        <v>120</v>
      </c>
      <c r="F1297">
        <v>84</v>
      </c>
      <c r="G1297">
        <v>43</v>
      </c>
      <c r="H1297">
        <v>128</v>
      </c>
      <c r="I1297">
        <v>585</v>
      </c>
      <c r="J1297" t="s">
        <v>7273</v>
      </c>
      <c r="K1297" t="s">
        <v>7278</v>
      </c>
      <c r="L1297" t="s">
        <v>8448</v>
      </c>
      <c r="P1297" s="41" t="b">
        <f>Megas!B125=B1297</f>
        <v>1</v>
      </c>
      <c r="Q1297" s="27">
        <f t="shared" ref="Q1297:Q1300" si="24">SUM(C1297:H1297)-I1297</f>
        <v>0</v>
      </c>
    </row>
    <row r="1298" spans="1:17" x14ac:dyDescent="0.25">
      <c r="A1298">
        <v>1301</v>
      </c>
      <c r="B1298" t="s">
        <v>10894</v>
      </c>
      <c r="C1298">
        <v>135</v>
      </c>
      <c r="D1298">
        <v>143</v>
      </c>
      <c r="E1298">
        <v>133</v>
      </c>
      <c r="F1298">
        <v>84</v>
      </c>
      <c r="G1298">
        <v>70</v>
      </c>
      <c r="H1298">
        <v>135</v>
      </c>
      <c r="I1298">
        <v>700</v>
      </c>
      <c r="J1298" t="s">
        <v>7319</v>
      </c>
      <c r="K1298" t="s">
        <v>7326</v>
      </c>
      <c r="L1298" t="s">
        <v>10262</v>
      </c>
      <c r="P1298" s="41" t="b">
        <f>Megas!B126=B1298</f>
        <v>1</v>
      </c>
      <c r="Q1298" s="27">
        <f t="shared" si="24"/>
        <v>0</v>
      </c>
    </row>
    <row r="1299" spans="1:17" x14ac:dyDescent="0.25">
      <c r="A1299">
        <v>1302</v>
      </c>
      <c r="B1299" t="s">
        <v>11166</v>
      </c>
      <c r="C1299">
        <v>75</v>
      </c>
      <c r="D1299">
        <v>107</v>
      </c>
      <c r="E1299">
        <v>90</v>
      </c>
      <c r="F1299">
        <v>101</v>
      </c>
      <c r="G1299">
        <v>107</v>
      </c>
      <c r="H1299">
        <v>100</v>
      </c>
      <c r="I1299">
        <v>580</v>
      </c>
      <c r="J1299" t="s">
        <v>7282</v>
      </c>
      <c r="K1299" t="s">
        <v>7290</v>
      </c>
      <c r="L1299" t="s">
        <v>10968</v>
      </c>
      <c r="P1299" s="41" t="b">
        <f>Megas!B127=B1299</f>
        <v>1</v>
      </c>
      <c r="Q1299" s="27">
        <f t="shared" si="24"/>
        <v>0</v>
      </c>
    </row>
    <row r="1300" spans="1:17" x14ac:dyDescent="0.25">
      <c r="A1300">
        <v>1303</v>
      </c>
      <c r="B1300" t="s">
        <v>11211</v>
      </c>
      <c r="C1300">
        <v>90</v>
      </c>
      <c r="D1300">
        <v>125</v>
      </c>
      <c r="E1300">
        <v>108</v>
      </c>
      <c r="F1300">
        <v>127</v>
      </c>
      <c r="G1300">
        <v>84</v>
      </c>
      <c r="H1300">
        <v>100</v>
      </c>
      <c r="I1300">
        <v>634</v>
      </c>
      <c r="J1300" t="s">
        <v>7306</v>
      </c>
      <c r="K1300" t="s">
        <v>7266</v>
      </c>
      <c r="L1300" t="s">
        <v>8442</v>
      </c>
      <c r="P1300" s="41" t="b">
        <f>Megas!B128=B1300</f>
        <v>1</v>
      </c>
      <c r="Q1300" s="27">
        <f t="shared" si="24"/>
        <v>0</v>
      </c>
    </row>
    <row r="1301" spans="1:17" x14ac:dyDescent="0.25">
      <c r="A1301">
        <v>1304</v>
      </c>
      <c r="B1301" t="s">
        <v>12510</v>
      </c>
      <c r="C1301">
        <v>95</v>
      </c>
      <c r="D1301">
        <v>120</v>
      </c>
      <c r="E1301">
        <v>125</v>
      </c>
      <c r="F1301">
        <v>85</v>
      </c>
      <c r="G1301">
        <v>45</v>
      </c>
      <c r="H1301">
        <v>120</v>
      </c>
      <c r="I1301">
        <v>590</v>
      </c>
      <c r="J1301" t="s">
        <v>7313</v>
      </c>
      <c r="K1301" t="s">
        <v>7315</v>
      </c>
      <c r="L1301" t="s">
        <v>7475</v>
      </c>
      <c r="P1301" s="41" t="b">
        <f>Megas!B129=B1301</f>
        <v>1</v>
      </c>
      <c r="Q1301" s="27">
        <f t="shared" ref="Q1301:Q1304" si="25">SUM(C1301:H1301)-I1301</f>
        <v>0</v>
      </c>
    </row>
    <row r="1302" spans="1:17" x14ac:dyDescent="0.25">
      <c r="A1302">
        <v>1305</v>
      </c>
      <c r="B1302" t="s">
        <v>12469</v>
      </c>
      <c r="C1302">
        <v>95</v>
      </c>
      <c r="D1302">
        <v>120</v>
      </c>
      <c r="E1302">
        <v>115</v>
      </c>
      <c r="F1302">
        <v>35</v>
      </c>
      <c r="G1302">
        <v>30</v>
      </c>
      <c r="H1302">
        <v>115</v>
      </c>
      <c r="I1302">
        <v>510</v>
      </c>
      <c r="J1302" t="s">
        <v>7306</v>
      </c>
      <c r="K1302" t="s">
        <v>7329</v>
      </c>
      <c r="L1302" t="s">
        <v>10058</v>
      </c>
      <c r="P1302" s="41" t="b">
        <f>Megas!B130=B1302</f>
        <v>1</v>
      </c>
      <c r="Q1302" s="27">
        <f t="shared" si="25"/>
        <v>0</v>
      </c>
    </row>
    <row r="1303" spans="1:17" x14ac:dyDescent="0.25">
      <c r="A1303">
        <v>1306</v>
      </c>
      <c r="B1303" t="s">
        <v>12485</v>
      </c>
      <c r="C1303">
        <v>90</v>
      </c>
      <c r="D1303">
        <v>112</v>
      </c>
      <c r="E1303">
        <v>121</v>
      </c>
      <c r="F1303">
        <v>89</v>
      </c>
      <c r="G1303">
        <v>92</v>
      </c>
      <c r="H1303">
        <v>121</v>
      </c>
      <c r="I1303">
        <v>625</v>
      </c>
      <c r="J1303" t="s">
        <v>7273</v>
      </c>
      <c r="K1303" t="s">
        <v>7278</v>
      </c>
      <c r="L1303" t="s">
        <v>7452</v>
      </c>
      <c r="P1303" s="41" t="b">
        <f>Megas!B131=B1303</f>
        <v>1</v>
      </c>
      <c r="Q1303" s="27">
        <f t="shared" si="25"/>
        <v>0</v>
      </c>
    </row>
    <row r="1304" spans="1:17" x14ac:dyDescent="0.25">
      <c r="A1304">
        <v>1307</v>
      </c>
      <c r="B1304" t="s">
        <v>12512</v>
      </c>
      <c r="C1304">
        <v>90</v>
      </c>
      <c r="D1304">
        <v>95</v>
      </c>
      <c r="E1304">
        <v>130</v>
      </c>
      <c r="F1304">
        <v>115</v>
      </c>
      <c r="G1304">
        <v>55</v>
      </c>
      <c r="H1304">
        <v>115</v>
      </c>
      <c r="I1304">
        <v>600</v>
      </c>
      <c r="J1304" t="s">
        <v>7282</v>
      </c>
      <c r="K1304" t="s">
        <v>7306</v>
      </c>
      <c r="L1304" t="s">
        <v>7370</v>
      </c>
      <c r="P1304" s="41" t="b">
        <f>Megas!B132=B1304</f>
        <v>1</v>
      </c>
      <c r="Q1304" s="27">
        <f t="shared" si="25"/>
        <v>0</v>
      </c>
    </row>
    <row r="1305" spans="1:17" x14ac:dyDescent="0.25">
      <c r="A1305">
        <v>1308</v>
      </c>
      <c r="B1305" t="s">
        <v>14427</v>
      </c>
      <c r="C1305">
        <v>75</v>
      </c>
      <c r="D1305">
        <v>115</v>
      </c>
      <c r="E1305">
        <v>85</v>
      </c>
      <c r="F1305">
        <v>125</v>
      </c>
      <c r="G1305">
        <v>50</v>
      </c>
      <c r="H1305">
        <v>80</v>
      </c>
      <c r="I1305">
        <v>530</v>
      </c>
      <c r="J1305" t="s">
        <v>7279</v>
      </c>
      <c r="K1305" t="s">
        <v>7309</v>
      </c>
      <c r="L1305" t="s">
        <v>7406</v>
      </c>
      <c r="P1305" s="41" t="b">
        <f>Megas!B133=B1305</f>
        <v>1</v>
      </c>
      <c r="Q1305" s="27">
        <f t="shared" ref="Q1305:Q1306" si="26">SUM(C1305:H1305)-I1305</f>
        <v>0</v>
      </c>
    </row>
    <row r="1306" spans="1:17" x14ac:dyDescent="0.25">
      <c r="A1306">
        <v>1309</v>
      </c>
      <c r="B1306" t="s">
        <v>14431</v>
      </c>
      <c r="C1306">
        <v>130</v>
      </c>
      <c r="D1306">
        <v>115</v>
      </c>
      <c r="E1306">
        <v>130</v>
      </c>
      <c r="F1306">
        <v>50</v>
      </c>
      <c r="G1306">
        <v>95</v>
      </c>
      <c r="H1306">
        <v>120</v>
      </c>
      <c r="I1306">
        <v>640</v>
      </c>
      <c r="J1306" t="s">
        <v>7368</v>
      </c>
      <c r="K1306" t="s">
        <v>7266</v>
      </c>
      <c r="L1306" t="s">
        <v>7423</v>
      </c>
      <c r="P1306" s="41" t="b">
        <f>Megas!B134=B1306</f>
        <v>1</v>
      </c>
      <c r="Q1306" s="27">
        <f t="shared" si="26"/>
        <v>0</v>
      </c>
    </row>
    <row r="1307" spans="1:17" x14ac:dyDescent="0.25">
      <c r="A1307">
        <v>1310</v>
      </c>
      <c r="B1307" t="s">
        <v>14182</v>
      </c>
      <c r="C1307">
        <v>70</v>
      </c>
      <c r="D1307">
        <v>110</v>
      </c>
      <c r="E1307">
        <v>90</v>
      </c>
      <c r="F1307">
        <v>95</v>
      </c>
      <c r="G1307">
        <v>85</v>
      </c>
      <c r="H1307">
        <v>130</v>
      </c>
      <c r="I1307">
        <v>580</v>
      </c>
      <c r="J1307" t="s">
        <v>7296</v>
      </c>
      <c r="K1307" t="s">
        <v>7309</v>
      </c>
      <c r="L1307" t="s">
        <v>7447</v>
      </c>
      <c r="P1307" s="41" t="b">
        <f>Megas!B135=B1307</f>
        <v>1</v>
      </c>
      <c r="Q1307" s="27">
        <f t="shared" ref="Q1307:Q1336" si="27">SUM(C1307:H1307)-I1307</f>
        <v>0</v>
      </c>
    </row>
    <row r="1308" spans="1:17" x14ac:dyDescent="0.25">
      <c r="A1308">
        <v>1311</v>
      </c>
      <c r="B1308" t="s">
        <v>14257</v>
      </c>
      <c r="C1308">
        <v>100</v>
      </c>
      <c r="D1308">
        <v>135</v>
      </c>
      <c r="E1308">
        <v>105</v>
      </c>
      <c r="F1308">
        <v>75</v>
      </c>
      <c r="G1308">
        <v>85</v>
      </c>
      <c r="H1308">
        <v>110</v>
      </c>
      <c r="I1308">
        <v>610</v>
      </c>
      <c r="J1308" t="s">
        <v>7315</v>
      </c>
      <c r="K1308" t="s">
        <v>7296</v>
      </c>
      <c r="L1308" t="s">
        <v>7299</v>
      </c>
      <c r="P1308" s="41" t="b">
        <f>Megas!B136=B1308</f>
        <v>1</v>
      </c>
      <c r="Q1308" s="27">
        <f t="shared" si="27"/>
        <v>0</v>
      </c>
    </row>
    <row r="1309" spans="1:17" x14ac:dyDescent="0.25">
      <c r="Q1309" s="27"/>
    </row>
    <row r="1310" spans="1:17" x14ac:dyDescent="0.25">
      <c r="A1310">
        <v>1312</v>
      </c>
      <c r="B1310" t="s">
        <v>8256</v>
      </c>
      <c r="C1310">
        <v>64</v>
      </c>
      <c r="D1310">
        <v>40</v>
      </c>
      <c r="E1310">
        <v>40</v>
      </c>
      <c r="F1310">
        <v>57</v>
      </c>
      <c r="G1310">
        <v>75</v>
      </c>
      <c r="H1310">
        <v>59</v>
      </c>
      <c r="I1310">
        <v>335</v>
      </c>
      <c r="J1310" t="s">
        <v>7309</v>
      </c>
      <c r="K1310" t="s">
        <v>7279</v>
      </c>
      <c r="L1310" t="s">
        <v>8427</v>
      </c>
      <c r="M1310" t="s">
        <v>7437</v>
      </c>
      <c r="N1310" t="s">
        <v>8470</v>
      </c>
      <c r="P1310" t="b">
        <f>'Completed Forms'!B2=B1310</f>
        <v>1</v>
      </c>
      <c r="Q1310" s="27">
        <f t="shared" si="27"/>
        <v>0</v>
      </c>
    </row>
    <row r="1311" spans="1:17" x14ac:dyDescent="0.25">
      <c r="A1311">
        <v>1313</v>
      </c>
      <c r="B1311" t="s">
        <v>8262</v>
      </c>
      <c r="C1311">
        <v>95</v>
      </c>
      <c r="D1311">
        <v>50</v>
      </c>
      <c r="E1311">
        <v>57</v>
      </c>
      <c r="F1311">
        <v>85</v>
      </c>
      <c r="G1311">
        <v>110</v>
      </c>
      <c r="H1311">
        <v>88</v>
      </c>
      <c r="I1311">
        <v>485</v>
      </c>
      <c r="J1311" t="s">
        <v>7309</v>
      </c>
      <c r="K1311" t="s">
        <v>7279</v>
      </c>
      <c r="L1311" t="s">
        <v>8427</v>
      </c>
      <c r="M1311" t="s">
        <v>7437</v>
      </c>
      <c r="N1311" t="s">
        <v>8470</v>
      </c>
      <c r="P1311" t="b">
        <f>'Completed Forms'!B3=B1311</f>
        <v>1</v>
      </c>
      <c r="Q1311" s="27">
        <f t="shared" si="27"/>
        <v>0</v>
      </c>
    </row>
    <row r="1312" spans="1:17" x14ac:dyDescent="0.25">
      <c r="A1312">
        <v>1314</v>
      </c>
      <c r="B1312" t="s">
        <v>8265</v>
      </c>
      <c r="C1312">
        <v>65</v>
      </c>
      <c r="D1312">
        <v>60</v>
      </c>
      <c r="E1312">
        <v>80</v>
      </c>
      <c r="F1312">
        <v>45</v>
      </c>
      <c r="G1312">
        <v>40</v>
      </c>
      <c r="H1312">
        <v>45</v>
      </c>
      <c r="I1312">
        <v>335</v>
      </c>
      <c r="J1312" t="s">
        <v>7309</v>
      </c>
      <c r="K1312" t="s">
        <v>7278</v>
      </c>
      <c r="L1312" t="s">
        <v>8427</v>
      </c>
      <c r="M1312" t="s">
        <v>7307</v>
      </c>
      <c r="N1312" t="s">
        <v>7466</v>
      </c>
      <c r="P1312" t="b">
        <f>'Completed Forms'!B4=B1312</f>
        <v>1</v>
      </c>
      <c r="Q1312" s="27">
        <f t="shared" si="27"/>
        <v>0</v>
      </c>
    </row>
    <row r="1313" spans="1:17" x14ac:dyDescent="0.25">
      <c r="A1313">
        <v>1315</v>
      </c>
      <c r="B1313" t="s">
        <v>8271</v>
      </c>
      <c r="C1313">
        <v>80</v>
      </c>
      <c r="D1313">
        <v>100</v>
      </c>
      <c r="E1313">
        <v>120</v>
      </c>
      <c r="F1313">
        <v>55</v>
      </c>
      <c r="G1313">
        <v>55</v>
      </c>
      <c r="H1313">
        <v>75</v>
      </c>
      <c r="I1313">
        <v>485</v>
      </c>
      <c r="J1313" t="s">
        <v>7309</v>
      </c>
      <c r="K1313" t="s">
        <v>7278</v>
      </c>
      <c r="L1313" t="s">
        <v>8427</v>
      </c>
      <c r="M1313" t="s">
        <v>7307</v>
      </c>
      <c r="N1313" t="s">
        <v>7466</v>
      </c>
      <c r="P1313" t="b">
        <f>'Completed Forms'!B5=B1313</f>
        <v>1</v>
      </c>
      <c r="Q1313" s="27">
        <f t="shared" si="27"/>
        <v>0</v>
      </c>
    </row>
    <row r="1314" spans="1:17" x14ac:dyDescent="0.25">
      <c r="A1314">
        <v>1316</v>
      </c>
      <c r="B1314" t="s">
        <v>8274</v>
      </c>
      <c r="C1314">
        <v>55</v>
      </c>
      <c r="D1314">
        <v>65</v>
      </c>
      <c r="E1314">
        <v>60</v>
      </c>
      <c r="F1314">
        <v>75</v>
      </c>
      <c r="G1314">
        <v>40</v>
      </c>
      <c r="H1314">
        <v>40</v>
      </c>
      <c r="I1314">
        <v>335</v>
      </c>
      <c r="J1314" t="s">
        <v>7309</v>
      </c>
      <c r="K1314" t="s">
        <v>7296</v>
      </c>
      <c r="L1314" t="s">
        <v>8427</v>
      </c>
      <c r="M1314" t="s">
        <v>7453</v>
      </c>
      <c r="N1314" t="s">
        <v>7350</v>
      </c>
      <c r="P1314" t="b">
        <f>'Completed Forms'!B6=B1314</f>
        <v>1</v>
      </c>
      <c r="Q1314" s="27">
        <f t="shared" si="27"/>
        <v>0</v>
      </c>
    </row>
    <row r="1315" spans="1:17" x14ac:dyDescent="0.25">
      <c r="A1315">
        <v>1317</v>
      </c>
      <c r="B1315" t="s">
        <v>8280</v>
      </c>
      <c r="C1315">
        <v>70</v>
      </c>
      <c r="D1315">
        <v>100</v>
      </c>
      <c r="E1315">
        <v>70</v>
      </c>
      <c r="F1315">
        <v>105</v>
      </c>
      <c r="G1315">
        <v>60</v>
      </c>
      <c r="H1315">
        <v>80</v>
      </c>
      <c r="I1315">
        <v>485</v>
      </c>
      <c r="J1315" t="s">
        <v>7309</v>
      </c>
      <c r="K1315" t="s">
        <v>7296</v>
      </c>
      <c r="L1315" t="s">
        <v>8427</v>
      </c>
      <c r="M1315" t="s">
        <v>7453</v>
      </c>
      <c r="N1315" t="s">
        <v>7350</v>
      </c>
      <c r="P1315" t="b">
        <f>'Completed Forms'!B7=B1315</f>
        <v>1</v>
      </c>
      <c r="Q1315" s="27">
        <f t="shared" si="27"/>
        <v>0</v>
      </c>
    </row>
    <row r="1316" spans="1:17" x14ac:dyDescent="0.25">
      <c r="A1316">
        <v>1318</v>
      </c>
      <c r="B1316" t="s">
        <v>8283</v>
      </c>
      <c r="C1316">
        <v>65</v>
      </c>
      <c r="D1316">
        <v>45</v>
      </c>
      <c r="E1316">
        <v>80</v>
      </c>
      <c r="F1316">
        <v>30</v>
      </c>
      <c r="G1316">
        <v>50</v>
      </c>
      <c r="H1316">
        <v>65</v>
      </c>
      <c r="I1316">
        <v>335</v>
      </c>
      <c r="J1316" t="s">
        <v>7309</v>
      </c>
      <c r="K1316" t="s">
        <v>7315</v>
      </c>
      <c r="L1316" t="s">
        <v>8427</v>
      </c>
      <c r="M1316" t="s">
        <v>7327</v>
      </c>
      <c r="N1316" t="s">
        <v>14450</v>
      </c>
      <c r="P1316" t="b">
        <f>'Completed Forms'!B8=B1316</f>
        <v>1</v>
      </c>
      <c r="Q1316" s="27">
        <f t="shared" si="27"/>
        <v>0</v>
      </c>
    </row>
    <row r="1317" spans="1:17" x14ac:dyDescent="0.25">
      <c r="A1317">
        <v>1319</v>
      </c>
      <c r="B1317" t="s">
        <v>8288</v>
      </c>
      <c r="C1317">
        <v>80</v>
      </c>
      <c r="D1317">
        <v>85</v>
      </c>
      <c r="E1317">
        <v>100</v>
      </c>
      <c r="F1317">
        <v>50</v>
      </c>
      <c r="G1317">
        <v>80</v>
      </c>
      <c r="H1317">
        <v>90</v>
      </c>
      <c r="I1317">
        <v>485</v>
      </c>
      <c r="J1317" t="s">
        <v>7309</v>
      </c>
      <c r="K1317" t="s">
        <v>7315</v>
      </c>
      <c r="L1317" t="s">
        <v>8427</v>
      </c>
      <c r="M1317" t="s">
        <v>7327</v>
      </c>
      <c r="N1317" t="s">
        <v>14450</v>
      </c>
      <c r="P1317" t="b">
        <f>'Completed Forms'!B9=B1317</f>
        <v>1</v>
      </c>
      <c r="Q1317" s="27">
        <f t="shared" si="27"/>
        <v>0</v>
      </c>
    </row>
    <row r="1318" spans="1:17" x14ac:dyDescent="0.25">
      <c r="A1318">
        <v>1320</v>
      </c>
      <c r="B1318" t="s">
        <v>8291</v>
      </c>
      <c r="C1318">
        <v>65</v>
      </c>
      <c r="D1318">
        <v>37</v>
      </c>
      <c r="E1318">
        <v>69</v>
      </c>
      <c r="F1318">
        <v>45</v>
      </c>
      <c r="G1318">
        <v>50</v>
      </c>
      <c r="H1318">
        <v>69</v>
      </c>
      <c r="I1318">
        <v>335</v>
      </c>
      <c r="J1318" t="s">
        <v>7309</v>
      </c>
      <c r="K1318" t="s">
        <v>7326</v>
      </c>
      <c r="L1318" t="s">
        <v>8427</v>
      </c>
      <c r="M1318" t="s">
        <v>7422</v>
      </c>
      <c r="N1318" t="s">
        <v>7424</v>
      </c>
      <c r="P1318" t="b">
        <f>'Completed Forms'!B10=B1318</f>
        <v>1</v>
      </c>
      <c r="Q1318" s="27">
        <f t="shared" si="27"/>
        <v>0</v>
      </c>
    </row>
    <row r="1319" spans="1:17" x14ac:dyDescent="0.25">
      <c r="A1319">
        <v>1321</v>
      </c>
      <c r="B1319" t="s">
        <v>8296</v>
      </c>
      <c r="C1319">
        <v>80</v>
      </c>
      <c r="D1319">
        <v>58</v>
      </c>
      <c r="E1319">
        <v>101</v>
      </c>
      <c r="F1319">
        <v>72</v>
      </c>
      <c r="G1319">
        <v>73</v>
      </c>
      <c r="H1319">
        <v>101</v>
      </c>
      <c r="I1319">
        <v>485</v>
      </c>
      <c r="J1319" t="s">
        <v>7309</v>
      </c>
      <c r="K1319" t="s">
        <v>7326</v>
      </c>
      <c r="L1319" t="s">
        <v>8427</v>
      </c>
      <c r="M1319" t="s">
        <v>7422</v>
      </c>
      <c r="N1319" t="s">
        <v>7424</v>
      </c>
      <c r="P1319" t="b">
        <f>'Completed Forms'!B11=B1319</f>
        <v>1</v>
      </c>
      <c r="Q1319" s="27">
        <f t="shared" si="27"/>
        <v>0</v>
      </c>
    </row>
    <row r="1320" spans="1:17" x14ac:dyDescent="0.25">
      <c r="A1320">
        <v>1322</v>
      </c>
      <c r="B1320" t="s">
        <v>8299</v>
      </c>
      <c r="C1320">
        <v>60</v>
      </c>
      <c r="D1320">
        <v>60</v>
      </c>
      <c r="E1320">
        <v>45</v>
      </c>
      <c r="F1320">
        <v>65</v>
      </c>
      <c r="G1320">
        <v>60</v>
      </c>
      <c r="H1320">
        <v>45</v>
      </c>
      <c r="I1320">
        <v>335</v>
      </c>
      <c r="J1320" t="s">
        <v>7309</v>
      </c>
      <c r="K1320" t="s">
        <v>7306</v>
      </c>
      <c r="L1320" t="s">
        <v>8427</v>
      </c>
      <c r="M1320" t="s">
        <v>7362</v>
      </c>
      <c r="N1320" t="s">
        <v>8431</v>
      </c>
      <c r="P1320" t="b">
        <f>'Completed Forms'!B12=B1320</f>
        <v>1</v>
      </c>
      <c r="Q1320" s="27">
        <f t="shared" si="27"/>
        <v>0</v>
      </c>
    </row>
    <row r="1321" spans="1:17" x14ac:dyDescent="0.25">
      <c r="A1321">
        <v>1323</v>
      </c>
      <c r="B1321" t="s">
        <v>8304</v>
      </c>
      <c r="C1321">
        <v>57</v>
      </c>
      <c r="D1321">
        <v>100</v>
      </c>
      <c r="E1321">
        <v>55</v>
      </c>
      <c r="F1321">
        <v>116</v>
      </c>
      <c r="G1321">
        <v>100</v>
      </c>
      <c r="H1321">
        <v>57</v>
      </c>
      <c r="I1321">
        <v>485</v>
      </c>
      <c r="J1321" t="s">
        <v>7309</v>
      </c>
      <c r="K1321" t="s">
        <v>7306</v>
      </c>
      <c r="L1321" t="s">
        <v>8427</v>
      </c>
      <c r="M1321" t="s">
        <v>7362</v>
      </c>
      <c r="N1321" t="s">
        <v>8431</v>
      </c>
      <c r="P1321" t="b">
        <f>'Completed Forms'!B13=B1321</f>
        <v>1</v>
      </c>
      <c r="Q1321" s="27">
        <f t="shared" si="27"/>
        <v>0</v>
      </c>
    </row>
    <row r="1322" spans="1:17" x14ac:dyDescent="0.25">
      <c r="A1322">
        <v>1324</v>
      </c>
      <c r="B1322" t="s">
        <v>8307</v>
      </c>
      <c r="C1322">
        <v>64</v>
      </c>
      <c r="D1322">
        <v>75</v>
      </c>
      <c r="E1322">
        <v>59</v>
      </c>
      <c r="F1322">
        <v>57</v>
      </c>
      <c r="G1322">
        <v>40</v>
      </c>
      <c r="H1322">
        <v>40</v>
      </c>
      <c r="I1322">
        <v>335</v>
      </c>
      <c r="J1322" t="s">
        <v>7309</v>
      </c>
      <c r="K1322" t="s">
        <v>7317</v>
      </c>
      <c r="L1322" t="s">
        <v>8427</v>
      </c>
      <c r="M1322" t="s">
        <v>8229</v>
      </c>
      <c r="N1322" t="s">
        <v>8432</v>
      </c>
      <c r="P1322" t="b">
        <f>'Completed Forms'!B14=B1322</f>
        <v>1</v>
      </c>
      <c r="Q1322" s="27">
        <f t="shared" si="27"/>
        <v>0</v>
      </c>
    </row>
    <row r="1323" spans="1:17" x14ac:dyDescent="0.25">
      <c r="A1323">
        <v>1325</v>
      </c>
      <c r="B1323" t="s">
        <v>8312</v>
      </c>
      <c r="C1323">
        <v>95</v>
      </c>
      <c r="D1323">
        <v>110</v>
      </c>
      <c r="E1323">
        <v>88</v>
      </c>
      <c r="F1323">
        <v>85</v>
      </c>
      <c r="G1323">
        <v>50</v>
      </c>
      <c r="H1323">
        <v>57</v>
      </c>
      <c r="I1323">
        <v>485</v>
      </c>
      <c r="J1323" t="s">
        <v>7309</v>
      </c>
      <c r="K1323" t="s">
        <v>7317</v>
      </c>
      <c r="L1323" t="s">
        <v>8427</v>
      </c>
      <c r="M1323" t="s">
        <v>8229</v>
      </c>
      <c r="N1323" t="s">
        <v>8432</v>
      </c>
      <c r="P1323" t="b">
        <f>'Completed Forms'!B15=B1323</f>
        <v>1</v>
      </c>
      <c r="Q1323" s="27">
        <f t="shared" si="27"/>
        <v>0</v>
      </c>
    </row>
    <row r="1324" spans="1:17" x14ac:dyDescent="0.25">
      <c r="A1324">
        <v>1326</v>
      </c>
      <c r="B1324" t="s">
        <v>8315</v>
      </c>
      <c r="C1324">
        <v>64</v>
      </c>
      <c r="D1324">
        <v>62</v>
      </c>
      <c r="E1324">
        <v>69</v>
      </c>
      <c r="F1324">
        <v>40</v>
      </c>
      <c r="G1324">
        <v>30</v>
      </c>
      <c r="H1324">
        <v>70</v>
      </c>
      <c r="I1324">
        <v>335</v>
      </c>
      <c r="J1324" t="s">
        <v>7309</v>
      </c>
      <c r="K1324" t="s">
        <v>7290</v>
      </c>
      <c r="L1324" t="s">
        <v>8427</v>
      </c>
      <c r="M1324" t="s">
        <v>7359</v>
      </c>
      <c r="N1324" t="s">
        <v>7461</v>
      </c>
      <c r="P1324" t="b">
        <f>'Completed Forms'!B16=B1324</f>
        <v>1</v>
      </c>
      <c r="Q1324" s="27">
        <f t="shared" si="27"/>
        <v>0</v>
      </c>
    </row>
    <row r="1325" spans="1:17" x14ac:dyDescent="0.25">
      <c r="A1325">
        <v>1327</v>
      </c>
      <c r="B1325" t="s">
        <v>8322</v>
      </c>
      <c r="C1325">
        <v>90</v>
      </c>
      <c r="D1325">
        <v>85</v>
      </c>
      <c r="E1325">
        <v>105</v>
      </c>
      <c r="F1325">
        <v>50</v>
      </c>
      <c r="G1325">
        <v>45</v>
      </c>
      <c r="H1325">
        <v>110</v>
      </c>
      <c r="I1325">
        <v>485</v>
      </c>
      <c r="J1325" t="s">
        <v>7309</v>
      </c>
      <c r="K1325" t="s">
        <v>7290</v>
      </c>
      <c r="L1325" t="s">
        <v>8427</v>
      </c>
      <c r="M1325" t="s">
        <v>7359</v>
      </c>
      <c r="N1325" t="s">
        <v>7461</v>
      </c>
      <c r="P1325" t="b">
        <f>'Completed Forms'!B17=B1325</f>
        <v>1</v>
      </c>
      <c r="Q1325" s="27">
        <f t="shared" si="27"/>
        <v>0</v>
      </c>
    </row>
    <row r="1326" spans="1:17" x14ac:dyDescent="0.25">
      <c r="A1326">
        <v>1328</v>
      </c>
      <c r="B1326" t="s">
        <v>8325</v>
      </c>
      <c r="C1326">
        <v>64</v>
      </c>
      <c r="D1326">
        <v>30</v>
      </c>
      <c r="E1326">
        <v>50</v>
      </c>
      <c r="F1326">
        <v>70</v>
      </c>
      <c r="G1326">
        <v>76</v>
      </c>
      <c r="H1326">
        <v>45</v>
      </c>
      <c r="I1326">
        <v>335</v>
      </c>
      <c r="J1326" t="s">
        <v>7309</v>
      </c>
      <c r="K1326" t="s">
        <v>7329</v>
      </c>
      <c r="L1326" t="s">
        <v>8427</v>
      </c>
      <c r="M1326" t="s">
        <v>8235</v>
      </c>
      <c r="N1326" t="s">
        <v>7334</v>
      </c>
      <c r="P1326" t="b">
        <f>'Completed Forms'!B18=B1326</f>
        <v>1</v>
      </c>
      <c r="Q1326" s="27">
        <f t="shared" si="27"/>
        <v>0</v>
      </c>
    </row>
    <row r="1327" spans="1:17" x14ac:dyDescent="0.25">
      <c r="A1327">
        <v>1329</v>
      </c>
      <c r="B1327" t="s">
        <v>8330</v>
      </c>
      <c r="C1327">
        <v>90</v>
      </c>
      <c r="D1327">
        <v>55</v>
      </c>
      <c r="E1327">
        <v>60</v>
      </c>
      <c r="F1327">
        <v>110</v>
      </c>
      <c r="G1327">
        <v>115</v>
      </c>
      <c r="H1327">
        <v>55</v>
      </c>
      <c r="I1327">
        <v>485</v>
      </c>
      <c r="J1327" t="s">
        <v>7309</v>
      </c>
      <c r="K1327" t="s">
        <v>7329</v>
      </c>
      <c r="L1327" t="s">
        <v>8427</v>
      </c>
      <c r="M1327" t="s">
        <v>8235</v>
      </c>
      <c r="N1327" t="s">
        <v>7334</v>
      </c>
      <c r="P1327" t="b">
        <f>'Completed Forms'!B19=B1327</f>
        <v>1</v>
      </c>
      <c r="Q1327" s="27">
        <f t="shared" si="27"/>
        <v>0</v>
      </c>
    </row>
    <row r="1328" spans="1:17" x14ac:dyDescent="0.25">
      <c r="A1328">
        <v>1330</v>
      </c>
      <c r="B1328" t="s">
        <v>8333</v>
      </c>
      <c r="C1328">
        <v>55</v>
      </c>
      <c r="D1328">
        <v>60</v>
      </c>
      <c r="E1328">
        <v>55</v>
      </c>
      <c r="F1328">
        <v>60</v>
      </c>
      <c r="G1328">
        <v>45</v>
      </c>
      <c r="H1328">
        <v>60</v>
      </c>
      <c r="I1328">
        <v>335</v>
      </c>
      <c r="J1328" t="s">
        <v>7309</v>
      </c>
      <c r="K1328" t="s">
        <v>7272</v>
      </c>
      <c r="L1328" t="s">
        <v>8427</v>
      </c>
      <c r="M1328" t="s">
        <v>7463</v>
      </c>
      <c r="N1328" t="s">
        <v>7426</v>
      </c>
      <c r="P1328" t="b">
        <f>'Completed Forms'!B20=B1328</f>
        <v>1</v>
      </c>
      <c r="Q1328" s="27">
        <f t="shared" si="27"/>
        <v>0</v>
      </c>
    </row>
    <row r="1329" spans="1:17" x14ac:dyDescent="0.25">
      <c r="A1329">
        <v>1331</v>
      </c>
      <c r="B1329" t="s">
        <v>8338</v>
      </c>
      <c r="C1329">
        <v>65</v>
      </c>
      <c r="D1329">
        <v>110</v>
      </c>
      <c r="E1329">
        <v>90</v>
      </c>
      <c r="F1329">
        <v>70</v>
      </c>
      <c r="G1329">
        <v>60</v>
      </c>
      <c r="H1329">
        <v>90</v>
      </c>
      <c r="I1329">
        <v>485</v>
      </c>
      <c r="J1329" t="s">
        <v>7309</v>
      </c>
      <c r="K1329" t="s">
        <v>7272</v>
      </c>
      <c r="L1329" t="s">
        <v>8427</v>
      </c>
      <c r="M1329" t="s">
        <v>7463</v>
      </c>
      <c r="N1329" t="s">
        <v>7426</v>
      </c>
      <c r="P1329" t="b">
        <f>'Completed Forms'!B21=B1329</f>
        <v>1</v>
      </c>
      <c r="Q1329" s="27">
        <f t="shared" si="27"/>
        <v>0</v>
      </c>
    </row>
    <row r="1330" spans="1:17" x14ac:dyDescent="0.25">
      <c r="A1330">
        <v>1332</v>
      </c>
      <c r="B1330" t="s">
        <v>8341</v>
      </c>
      <c r="C1330">
        <v>60</v>
      </c>
      <c r="D1330">
        <v>86</v>
      </c>
      <c r="E1330">
        <v>50</v>
      </c>
      <c r="F1330">
        <v>40</v>
      </c>
      <c r="G1330">
        <v>46</v>
      </c>
      <c r="H1330">
        <v>53</v>
      </c>
      <c r="I1330">
        <v>335</v>
      </c>
      <c r="J1330" t="s">
        <v>7309</v>
      </c>
      <c r="K1330" t="s">
        <v>7273</v>
      </c>
      <c r="L1330" t="s">
        <v>8427</v>
      </c>
      <c r="M1330" t="s">
        <v>7452</v>
      </c>
      <c r="N1330" t="s">
        <v>7446</v>
      </c>
      <c r="P1330" t="b">
        <f>'Completed Forms'!B22=B1330</f>
        <v>1</v>
      </c>
      <c r="Q1330" s="27">
        <f t="shared" si="27"/>
        <v>0</v>
      </c>
    </row>
    <row r="1331" spans="1:17" x14ac:dyDescent="0.25">
      <c r="A1331">
        <v>1333</v>
      </c>
      <c r="B1331" t="s">
        <v>8346</v>
      </c>
      <c r="C1331">
        <v>85</v>
      </c>
      <c r="D1331">
        <v>130</v>
      </c>
      <c r="E1331">
        <v>80</v>
      </c>
      <c r="F1331">
        <v>50</v>
      </c>
      <c r="G1331">
        <v>55</v>
      </c>
      <c r="H1331">
        <v>85</v>
      </c>
      <c r="I1331">
        <v>485</v>
      </c>
      <c r="J1331" t="s">
        <v>7309</v>
      </c>
      <c r="K1331" t="s">
        <v>7273</v>
      </c>
      <c r="L1331" t="s">
        <v>8427</v>
      </c>
      <c r="M1331" t="s">
        <v>7452</v>
      </c>
      <c r="N1331" t="s">
        <v>7446</v>
      </c>
      <c r="P1331" t="b">
        <f>'Completed Forms'!B23=B1331</f>
        <v>1</v>
      </c>
      <c r="Q1331" s="27">
        <f t="shared" si="27"/>
        <v>0</v>
      </c>
    </row>
    <row r="1332" spans="1:17" x14ac:dyDescent="0.25">
      <c r="A1332">
        <v>1334</v>
      </c>
      <c r="B1332" t="s">
        <v>10786</v>
      </c>
      <c r="C1332">
        <v>60</v>
      </c>
      <c r="D1332">
        <v>60</v>
      </c>
      <c r="E1332">
        <v>56</v>
      </c>
      <c r="F1332">
        <v>70</v>
      </c>
      <c r="G1332">
        <v>36</v>
      </c>
      <c r="H1332">
        <v>53</v>
      </c>
      <c r="I1332">
        <v>335</v>
      </c>
      <c r="J1332" t="s">
        <v>7309</v>
      </c>
      <c r="K1332" t="s">
        <v>7266</v>
      </c>
      <c r="L1332" t="s">
        <v>8427</v>
      </c>
      <c r="M1332" t="s">
        <v>7466</v>
      </c>
      <c r="N1332" t="s">
        <v>7350</v>
      </c>
      <c r="P1332" t="b">
        <f>'Completed Forms'!B24=B1332</f>
        <v>1</v>
      </c>
      <c r="Q1332" s="27">
        <f t="shared" si="27"/>
        <v>0</v>
      </c>
    </row>
    <row r="1333" spans="1:17" x14ac:dyDescent="0.25">
      <c r="A1333">
        <v>1335</v>
      </c>
      <c r="B1333" t="s">
        <v>10787</v>
      </c>
      <c r="C1333">
        <v>85</v>
      </c>
      <c r="D1333">
        <v>80</v>
      </c>
      <c r="E1333">
        <v>70</v>
      </c>
      <c r="F1333">
        <v>110</v>
      </c>
      <c r="G1333">
        <v>55</v>
      </c>
      <c r="H1333">
        <v>85</v>
      </c>
      <c r="I1333">
        <v>485</v>
      </c>
      <c r="J1333" t="s">
        <v>7309</v>
      </c>
      <c r="K1333" t="s">
        <v>7266</v>
      </c>
      <c r="L1333" t="s">
        <v>8427</v>
      </c>
      <c r="M1333" t="s">
        <v>7466</v>
      </c>
      <c r="N1333" t="s">
        <v>7350</v>
      </c>
      <c r="P1333" t="b">
        <f>'Completed Forms'!B25=B1333</f>
        <v>1</v>
      </c>
      <c r="Q1333" s="27">
        <f t="shared" si="27"/>
        <v>0</v>
      </c>
    </row>
    <row r="1334" spans="1:17" x14ac:dyDescent="0.25">
      <c r="A1334">
        <v>1336</v>
      </c>
      <c r="B1334" t="s">
        <v>10788</v>
      </c>
      <c r="C1334">
        <v>60</v>
      </c>
      <c r="D1334">
        <v>70</v>
      </c>
      <c r="E1334">
        <v>56</v>
      </c>
      <c r="F1334">
        <v>60</v>
      </c>
      <c r="G1334">
        <v>36</v>
      </c>
      <c r="H1334">
        <v>53</v>
      </c>
      <c r="I1334">
        <v>335</v>
      </c>
      <c r="J1334" t="s">
        <v>7309</v>
      </c>
      <c r="K1334" t="s">
        <v>7319</v>
      </c>
      <c r="L1334" t="s">
        <v>8427</v>
      </c>
      <c r="M1334" t="s">
        <v>7312</v>
      </c>
      <c r="N1334" t="s">
        <v>14357</v>
      </c>
      <c r="P1334" t="b">
        <f>'Completed Forms'!B26=B1334</f>
        <v>1</v>
      </c>
      <c r="Q1334" s="27">
        <f t="shared" si="27"/>
        <v>0</v>
      </c>
    </row>
    <row r="1335" spans="1:17" x14ac:dyDescent="0.25">
      <c r="A1335">
        <v>1337</v>
      </c>
      <c r="B1335" t="s">
        <v>10789</v>
      </c>
      <c r="C1335">
        <v>85</v>
      </c>
      <c r="D1335">
        <v>100</v>
      </c>
      <c r="E1335">
        <v>70</v>
      </c>
      <c r="F1335">
        <v>90</v>
      </c>
      <c r="G1335">
        <v>55</v>
      </c>
      <c r="H1335">
        <v>85</v>
      </c>
      <c r="I1335">
        <v>485</v>
      </c>
      <c r="J1335" t="s">
        <v>7309</v>
      </c>
      <c r="K1335" t="s">
        <v>7319</v>
      </c>
      <c r="L1335" t="s">
        <v>8427</v>
      </c>
      <c r="M1335" t="s">
        <v>7312</v>
      </c>
      <c r="N1335" t="s">
        <v>14357</v>
      </c>
      <c r="P1335" t="b">
        <f>'Completed Forms'!B27=B1335</f>
        <v>1</v>
      </c>
      <c r="Q1335" s="27">
        <f t="shared" si="27"/>
        <v>0</v>
      </c>
    </row>
    <row r="1336" spans="1:17" x14ac:dyDescent="0.25">
      <c r="A1336">
        <v>1338</v>
      </c>
      <c r="B1336" t="s">
        <v>8349</v>
      </c>
      <c r="C1336">
        <v>70</v>
      </c>
      <c r="D1336">
        <v>107</v>
      </c>
      <c r="E1336">
        <v>65</v>
      </c>
      <c r="F1336">
        <v>73</v>
      </c>
      <c r="G1336">
        <v>50</v>
      </c>
      <c r="H1336">
        <v>95</v>
      </c>
      <c r="I1336">
        <v>460</v>
      </c>
      <c r="J1336" t="s">
        <v>7309</v>
      </c>
      <c r="K1336" t="s">
        <v>7329</v>
      </c>
      <c r="L1336" t="s">
        <v>7437</v>
      </c>
      <c r="M1336" t="s">
        <v>7339</v>
      </c>
      <c r="N1336" t="s">
        <v>10844</v>
      </c>
      <c r="P1336" t="b">
        <f>'Completed Forms'!B28=B1336</f>
        <v>1</v>
      </c>
      <c r="Q1336" s="27">
        <f t="shared" si="27"/>
        <v>0</v>
      </c>
    </row>
    <row r="1337" spans="1:17" x14ac:dyDescent="0.25">
      <c r="A1337">
        <v>1339</v>
      </c>
      <c r="B1337" t="s">
        <v>8864</v>
      </c>
      <c r="C1337">
        <v>80</v>
      </c>
      <c r="D1337">
        <v>50</v>
      </c>
      <c r="E1337">
        <v>80</v>
      </c>
      <c r="F1337">
        <v>80</v>
      </c>
      <c r="G1337">
        <v>115</v>
      </c>
      <c r="H1337">
        <v>70</v>
      </c>
      <c r="I1337">
        <v>475</v>
      </c>
      <c r="J1337" t="s">
        <v>7266</v>
      </c>
      <c r="K1337" t="s">
        <v>7308</v>
      </c>
      <c r="L1337" t="s">
        <v>8484</v>
      </c>
      <c r="P1337" t="b">
        <f>'Completed Forms'!B29=B1337</f>
        <v>1</v>
      </c>
      <c r="Q1337" s="27">
        <f t="shared" ref="Q1337:Q1366" si="28">SUM(C1337:H1337)-I1337</f>
        <v>0</v>
      </c>
    </row>
    <row r="1338" spans="1:17" x14ac:dyDescent="0.25">
      <c r="A1338">
        <v>1340</v>
      </c>
      <c r="B1338" t="s">
        <v>8865</v>
      </c>
      <c r="C1338">
        <v>50</v>
      </c>
      <c r="D1338">
        <v>50</v>
      </c>
      <c r="E1338">
        <v>75</v>
      </c>
      <c r="F1338">
        <v>95</v>
      </c>
      <c r="G1338">
        <v>90</v>
      </c>
      <c r="H1338">
        <v>115</v>
      </c>
      <c r="I1338">
        <v>475</v>
      </c>
      <c r="J1338" t="s">
        <v>7266</v>
      </c>
      <c r="K1338" t="s">
        <v>7329</v>
      </c>
      <c r="L1338" t="s">
        <v>8475</v>
      </c>
      <c r="P1338" t="b">
        <f>'Completed Forms'!B30=B1338</f>
        <v>1</v>
      </c>
      <c r="Q1338" s="27">
        <f t="shared" si="28"/>
        <v>0</v>
      </c>
    </row>
    <row r="1339" spans="1:17" x14ac:dyDescent="0.25">
      <c r="A1339">
        <v>1341</v>
      </c>
      <c r="B1339" t="s">
        <v>8866</v>
      </c>
      <c r="C1339">
        <v>115</v>
      </c>
      <c r="D1339">
        <v>60</v>
      </c>
      <c r="E1339">
        <v>60</v>
      </c>
      <c r="F1339">
        <v>70</v>
      </c>
      <c r="G1339">
        <v>100</v>
      </c>
      <c r="H1339">
        <v>70</v>
      </c>
      <c r="I1339">
        <v>475</v>
      </c>
      <c r="J1339" t="s">
        <v>7266</v>
      </c>
      <c r="K1339" t="s">
        <v>7319</v>
      </c>
      <c r="L1339" t="s">
        <v>7392</v>
      </c>
      <c r="P1339" t="b">
        <f>'Completed Forms'!B31=B1339</f>
        <v>1</v>
      </c>
      <c r="Q1339" s="27">
        <f t="shared" si="28"/>
        <v>0</v>
      </c>
    </row>
    <row r="1340" spans="1:17" x14ac:dyDescent="0.25">
      <c r="A1340">
        <v>1342</v>
      </c>
      <c r="B1340" t="s">
        <v>8867</v>
      </c>
      <c r="C1340">
        <v>70</v>
      </c>
      <c r="D1340">
        <v>50</v>
      </c>
      <c r="E1340">
        <v>115</v>
      </c>
      <c r="F1340">
        <v>70</v>
      </c>
      <c r="G1340">
        <v>90</v>
      </c>
      <c r="H1340">
        <v>80</v>
      </c>
      <c r="I1340">
        <v>475</v>
      </c>
      <c r="J1340" t="s">
        <v>7266</v>
      </c>
      <c r="K1340" t="s">
        <v>7317</v>
      </c>
      <c r="L1340" t="s">
        <v>8432</v>
      </c>
      <c r="P1340" t="b">
        <f>'Completed Forms'!B32=B1340</f>
        <v>1</v>
      </c>
      <c r="Q1340" s="27">
        <f t="shared" si="28"/>
        <v>0</v>
      </c>
    </row>
    <row r="1341" spans="1:17" x14ac:dyDescent="0.25">
      <c r="A1341">
        <v>1343</v>
      </c>
      <c r="B1341" t="s">
        <v>8868</v>
      </c>
      <c r="C1341">
        <v>70</v>
      </c>
      <c r="D1341">
        <v>100</v>
      </c>
      <c r="E1341">
        <v>65</v>
      </c>
      <c r="F1341">
        <v>65</v>
      </c>
      <c r="G1341">
        <v>100</v>
      </c>
      <c r="H1341">
        <v>75</v>
      </c>
      <c r="I1341">
        <v>475</v>
      </c>
      <c r="J1341" t="s">
        <v>7266</v>
      </c>
      <c r="K1341" t="s">
        <v>7282</v>
      </c>
      <c r="L1341" t="s">
        <v>8470</v>
      </c>
      <c r="P1341" t="b">
        <f>'Completed Forms'!B33=B1341</f>
        <v>1</v>
      </c>
      <c r="Q1341" s="27">
        <f t="shared" si="28"/>
        <v>0</v>
      </c>
    </row>
    <row r="1342" spans="1:17" x14ac:dyDescent="0.25">
      <c r="A1342">
        <v>1344</v>
      </c>
      <c r="B1342" t="s">
        <v>8869</v>
      </c>
      <c r="C1342">
        <v>70</v>
      </c>
      <c r="D1342">
        <v>115</v>
      </c>
      <c r="E1342">
        <v>70</v>
      </c>
      <c r="F1342">
        <v>100</v>
      </c>
      <c r="G1342">
        <v>50</v>
      </c>
      <c r="H1342">
        <v>70</v>
      </c>
      <c r="I1342">
        <v>475</v>
      </c>
      <c r="J1342" t="s">
        <v>7266</v>
      </c>
      <c r="K1342" t="s">
        <v>7288</v>
      </c>
      <c r="L1342" t="s">
        <v>8875</v>
      </c>
      <c r="P1342" t="b">
        <f>'Completed Forms'!B34=B1342</f>
        <v>1</v>
      </c>
      <c r="Q1342" s="27">
        <f t="shared" si="28"/>
        <v>0</v>
      </c>
    </row>
    <row r="1343" spans="1:17" x14ac:dyDescent="0.25">
      <c r="A1343">
        <v>1345</v>
      </c>
      <c r="B1343" t="s">
        <v>8369</v>
      </c>
      <c r="C1343">
        <v>45</v>
      </c>
      <c r="D1343">
        <v>60</v>
      </c>
      <c r="E1343">
        <v>45</v>
      </c>
      <c r="F1343">
        <v>70</v>
      </c>
      <c r="G1343">
        <v>65</v>
      </c>
      <c r="H1343">
        <v>40</v>
      </c>
      <c r="I1343">
        <v>325</v>
      </c>
      <c r="J1343" t="s">
        <v>7290</v>
      </c>
      <c r="L1343" t="s">
        <v>8428</v>
      </c>
      <c r="M1343" t="s">
        <v>8431</v>
      </c>
      <c r="N1343" t="s">
        <v>7360</v>
      </c>
      <c r="P1343" t="b">
        <f>'Completed Forms'!B35=B1343</f>
        <v>1</v>
      </c>
      <c r="Q1343" s="27">
        <f t="shared" si="28"/>
        <v>0</v>
      </c>
    </row>
    <row r="1344" spans="1:17" x14ac:dyDescent="0.25">
      <c r="A1344">
        <v>1346</v>
      </c>
      <c r="B1344" t="s">
        <v>8374</v>
      </c>
      <c r="C1344">
        <v>63</v>
      </c>
      <c r="D1344">
        <v>95</v>
      </c>
      <c r="E1344">
        <v>55</v>
      </c>
      <c r="F1344">
        <v>95</v>
      </c>
      <c r="G1344">
        <v>95</v>
      </c>
      <c r="H1344">
        <v>45</v>
      </c>
      <c r="I1344">
        <v>448</v>
      </c>
      <c r="J1344" t="s">
        <v>7290</v>
      </c>
      <c r="L1344" t="s">
        <v>8428</v>
      </c>
      <c r="M1344" t="s">
        <v>8431</v>
      </c>
      <c r="N1344" t="s">
        <v>7360</v>
      </c>
      <c r="P1344" t="b">
        <f>'Completed Forms'!B36=B1344</f>
        <v>1</v>
      </c>
      <c r="Q1344" s="27">
        <f t="shared" si="28"/>
        <v>0</v>
      </c>
    </row>
    <row r="1345" spans="1:17" x14ac:dyDescent="0.25">
      <c r="A1345">
        <v>1347</v>
      </c>
      <c r="B1345" t="s">
        <v>8377</v>
      </c>
      <c r="C1345">
        <v>70</v>
      </c>
      <c r="D1345">
        <v>105</v>
      </c>
      <c r="E1345">
        <v>60</v>
      </c>
      <c r="F1345">
        <v>105</v>
      </c>
      <c r="G1345">
        <v>110</v>
      </c>
      <c r="H1345">
        <v>50</v>
      </c>
      <c r="I1345">
        <v>500</v>
      </c>
      <c r="J1345" t="s">
        <v>7290</v>
      </c>
      <c r="K1345" t="s">
        <v>7278</v>
      </c>
      <c r="L1345" t="s">
        <v>8428</v>
      </c>
      <c r="M1345" t="s">
        <v>8431</v>
      </c>
      <c r="N1345" t="s">
        <v>7360</v>
      </c>
      <c r="P1345" t="b">
        <f>'Completed Forms'!B37=B1345</f>
        <v>1</v>
      </c>
      <c r="Q1345" s="27">
        <f t="shared" si="28"/>
        <v>0</v>
      </c>
    </row>
    <row r="1346" spans="1:17" x14ac:dyDescent="0.25">
      <c r="A1346">
        <v>1348</v>
      </c>
      <c r="B1346" t="s">
        <v>8382</v>
      </c>
      <c r="C1346">
        <v>55</v>
      </c>
      <c r="D1346">
        <v>80</v>
      </c>
      <c r="E1346">
        <v>48</v>
      </c>
      <c r="F1346">
        <v>70</v>
      </c>
      <c r="G1346">
        <v>35</v>
      </c>
      <c r="H1346">
        <v>37</v>
      </c>
      <c r="I1346">
        <v>325</v>
      </c>
      <c r="J1346" t="s">
        <v>7308</v>
      </c>
      <c r="L1346" t="s">
        <v>14448</v>
      </c>
      <c r="M1346" t="s">
        <v>7405</v>
      </c>
      <c r="N1346" t="s">
        <v>10063</v>
      </c>
      <c r="P1346" t="b">
        <f>'Completed Forms'!B38=B1346</f>
        <v>1</v>
      </c>
      <c r="Q1346" s="27">
        <f t="shared" si="28"/>
        <v>0</v>
      </c>
    </row>
    <row r="1347" spans="1:17" x14ac:dyDescent="0.25">
      <c r="A1347">
        <v>1349</v>
      </c>
      <c r="B1347" t="s">
        <v>8386</v>
      </c>
      <c r="C1347">
        <v>99</v>
      </c>
      <c r="D1347">
        <v>90</v>
      </c>
      <c r="E1347">
        <v>80</v>
      </c>
      <c r="F1347">
        <v>95</v>
      </c>
      <c r="G1347">
        <v>35</v>
      </c>
      <c r="H1347">
        <v>49</v>
      </c>
      <c r="I1347">
        <v>448</v>
      </c>
      <c r="J1347" t="s">
        <v>7308</v>
      </c>
      <c r="L1347" t="s">
        <v>14448</v>
      </c>
      <c r="M1347" t="s">
        <v>7405</v>
      </c>
      <c r="N1347" t="s">
        <v>10063</v>
      </c>
      <c r="P1347" t="b">
        <f>'Completed Forms'!B39=B1347</f>
        <v>1</v>
      </c>
      <c r="Q1347" s="27">
        <f t="shared" si="28"/>
        <v>0</v>
      </c>
    </row>
    <row r="1348" spans="1:17" x14ac:dyDescent="0.25">
      <c r="A1348">
        <v>1350</v>
      </c>
      <c r="B1348" t="s">
        <v>8389</v>
      </c>
      <c r="C1348">
        <v>105</v>
      </c>
      <c r="D1348">
        <v>105</v>
      </c>
      <c r="E1348">
        <v>85</v>
      </c>
      <c r="F1348">
        <v>100</v>
      </c>
      <c r="G1348">
        <v>50</v>
      </c>
      <c r="H1348">
        <v>55</v>
      </c>
      <c r="I1348">
        <v>500</v>
      </c>
      <c r="J1348" t="s">
        <v>7308</v>
      </c>
      <c r="K1348" t="s">
        <v>7278</v>
      </c>
      <c r="L1348" t="s">
        <v>14448</v>
      </c>
      <c r="M1348" t="s">
        <v>7405</v>
      </c>
      <c r="N1348" t="s">
        <v>10063</v>
      </c>
      <c r="P1348" t="b">
        <f>'Completed Forms'!B40=B1348</f>
        <v>1</v>
      </c>
      <c r="Q1348" s="27">
        <f t="shared" si="28"/>
        <v>0</v>
      </c>
    </row>
    <row r="1349" spans="1:17" x14ac:dyDescent="0.25">
      <c r="A1349">
        <v>1351</v>
      </c>
      <c r="B1349" t="s">
        <v>8393</v>
      </c>
      <c r="C1349">
        <v>45</v>
      </c>
      <c r="D1349">
        <v>60</v>
      </c>
      <c r="E1349">
        <v>80</v>
      </c>
      <c r="F1349">
        <v>35</v>
      </c>
      <c r="G1349">
        <v>28</v>
      </c>
      <c r="H1349">
        <v>77</v>
      </c>
      <c r="I1349">
        <v>325</v>
      </c>
      <c r="J1349" t="s">
        <v>7317</v>
      </c>
      <c r="L1349" t="s">
        <v>7357</v>
      </c>
      <c r="M1349" t="s">
        <v>7347</v>
      </c>
      <c r="N1349" t="s">
        <v>8466</v>
      </c>
      <c r="P1349" t="b">
        <f>'Completed Forms'!B41=B1349</f>
        <v>1</v>
      </c>
      <c r="Q1349" s="27">
        <f t="shared" si="28"/>
        <v>0</v>
      </c>
    </row>
    <row r="1350" spans="1:17" x14ac:dyDescent="0.25">
      <c r="A1350">
        <v>1352</v>
      </c>
      <c r="B1350" t="s">
        <v>8397</v>
      </c>
      <c r="C1350">
        <v>59</v>
      </c>
      <c r="D1350">
        <v>80</v>
      </c>
      <c r="E1350">
        <v>100</v>
      </c>
      <c r="F1350">
        <v>65</v>
      </c>
      <c r="G1350">
        <v>45</v>
      </c>
      <c r="H1350">
        <v>99</v>
      </c>
      <c r="I1350">
        <v>448</v>
      </c>
      <c r="J1350" t="s">
        <v>7317</v>
      </c>
      <c r="L1350" t="s">
        <v>7357</v>
      </c>
      <c r="M1350" t="s">
        <v>7347</v>
      </c>
      <c r="N1350" t="s">
        <v>8466</v>
      </c>
      <c r="P1350" t="b">
        <f>'Completed Forms'!B42=B1350</f>
        <v>1</v>
      </c>
      <c r="Q1350" s="27">
        <f t="shared" si="28"/>
        <v>0</v>
      </c>
    </row>
    <row r="1351" spans="1:17" x14ac:dyDescent="0.25">
      <c r="A1351">
        <v>1353</v>
      </c>
      <c r="B1351" t="s">
        <v>8400</v>
      </c>
      <c r="C1351">
        <v>70</v>
      </c>
      <c r="D1351">
        <v>90</v>
      </c>
      <c r="E1351">
        <v>110</v>
      </c>
      <c r="F1351">
        <v>70</v>
      </c>
      <c r="G1351">
        <v>50</v>
      </c>
      <c r="H1351">
        <v>110</v>
      </c>
      <c r="I1351">
        <v>500</v>
      </c>
      <c r="J1351" t="s">
        <v>7317</v>
      </c>
      <c r="K1351" t="s">
        <v>7278</v>
      </c>
      <c r="L1351" t="s">
        <v>7357</v>
      </c>
      <c r="M1351" t="s">
        <v>7347</v>
      </c>
      <c r="N1351" t="s">
        <v>8466</v>
      </c>
      <c r="P1351" t="b">
        <f>'Completed Forms'!B43=B1351</f>
        <v>1</v>
      </c>
      <c r="Q1351" s="27">
        <f t="shared" si="28"/>
        <v>0</v>
      </c>
    </row>
    <row r="1352" spans="1:17" x14ac:dyDescent="0.25">
      <c r="A1352">
        <v>1354</v>
      </c>
      <c r="B1352" t="s">
        <v>8352</v>
      </c>
      <c r="C1352">
        <v>70</v>
      </c>
      <c r="D1352">
        <v>40</v>
      </c>
      <c r="E1352">
        <v>60</v>
      </c>
      <c r="F1352">
        <v>95</v>
      </c>
      <c r="G1352">
        <v>92</v>
      </c>
      <c r="H1352">
        <v>93</v>
      </c>
      <c r="I1352">
        <v>450</v>
      </c>
      <c r="J1352" t="s">
        <v>7290</v>
      </c>
      <c r="K1352" t="s">
        <v>7319</v>
      </c>
      <c r="L1352" t="s">
        <v>8426</v>
      </c>
      <c r="M1352" t="s">
        <v>7408</v>
      </c>
      <c r="N1352" t="s">
        <v>7449</v>
      </c>
      <c r="P1352" t="b">
        <f>'Completed Forms'!B44=B1352</f>
        <v>1</v>
      </c>
      <c r="Q1352" s="27">
        <f t="shared" si="28"/>
        <v>0</v>
      </c>
    </row>
    <row r="1353" spans="1:17" x14ac:dyDescent="0.25">
      <c r="A1353">
        <v>1355</v>
      </c>
      <c r="B1353" t="s">
        <v>8354</v>
      </c>
      <c r="C1353">
        <v>62</v>
      </c>
      <c r="D1353">
        <v>38</v>
      </c>
      <c r="E1353">
        <v>54</v>
      </c>
      <c r="F1353">
        <v>68</v>
      </c>
      <c r="G1353">
        <v>53</v>
      </c>
      <c r="H1353">
        <v>80</v>
      </c>
      <c r="I1353">
        <v>355</v>
      </c>
      <c r="J1353" t="s">
        <v>7263</v>
      </c>
      <c r="K1353" t="s">
        <v>7308</v>
      </c>
      <c r="L1353" t="s">
        <v>10309</v>
      </c>
      <c r="M1353" t="s">
        <v>7421</v>
      </c>
      <c r="N1353" t="s">
        <v>8434</v>
      </c>
      <c r="P1353" t="b">
        <f>'Completed Forms'!B45=B1353</f>
        <v>1</v>
      </c>
      <c r="Q1353" s="27">
        <f t="shared" si="28"/>
        <v>0</v>
      </c>
    </row>
    <row r="1354" spans="1:17" x14ac:dyDescent="0.25">
      <c r="A1354">
        <v>1356</v>
      </c>
      <c r="B1354" t="s">
        <v>8362</v>
      </c>
      <c r="C1354">
        <v>74</v>
      </c>
      <c r="D1354">
        <v>48</v>
      </c>
      <c r="E1354">
        <v>71</v>
      </c>
      <c r="F1354">
        <v>104</v>
      </c>
      <c r="G1354">
        <v>73</v>
      </c>
      <c r="H1354">
        <v>96</v>
      </c>
      <c r="I1354">
        <v>466</v>
      </c>
      <c r="J1354" t="s">
        <v>7263</v>
      </c>
      <c r="K1354" t="s">
        <v>7308</v>
      </c>
      <c r="L1354" t="s">
        <v>10309</v>
      </c>
      <c r="M1354" t="s">
        <v>7421</v>
      </c>
      <c r="N1354" t="s">
        <v>8434</v>
      </c>
      <c r="P1354" t="b">
        <f>'Completed Forms'!B46=B1354</f>
        <v>1</v>
      </c>
      <c r="Q1354" s="27">
        <f t="shared" si="28"/>
        <v>0</v>
      </c>
    </row>
    <row r="1355" spans="1:17" x14ac:dyDescent="0.25">
      <c r="A1355">
        <v>1357</v>
      </c>
      <c r="B1355" t="s">
        <v>8365</v>
      </c>
      <c r="C1355">
        <v>110</v>
      </c>
      <c r="D1355">
        <v>130</v>
      </c>
      <c r="E1355">
        <v>130</v>
      </c>
      <c r="F1355">
        <v>15</v>
      </c>
      <c r="G1355">
        <v>20</v>
      </c>
      <c r="H1355">
        <v>135</v>
      </c>
      <c r="I1355">
        <v>540</v>
      </c>
      <c r="J1355" t="s">
        <v>7273</v>
      </c>
      <c r="K1355" t="s">
        <v>7288</v>
      </c>
      <c r="L1355" t="s">
        <v>8507</v>
      </c>
      <c r="M1355" t="s">
        <v>7467</v>
      </c>
      <c r="N1355" t="s">
        <v>8429</v>
      </c>
      <c r="P1355" t="b">
        <f>'Completed Forms'!B47=B1355</f>
        <v>1</v>
      </c>
      <c r="Q1355" s="27">
        <f t="shared" si="28"/>
        <v>0</v>
      </c>
    </row>
    <row r="1356" spans="1:17" x14ac:dyDescent="0.25">
      <c r="A1356">
        <v>1358</v>
      </c>
      <c r="B1356" t="s">
        <v>10050</v>
      </c>
      <c r="C1356">
        <v>100</v>
      </c>
      <c r="D1356">
        <v>170</v>
      </c>
      <c r="E1356">
        <v>105</v>
      </c>
      <c r="F1356">
        <v>130</v>
      </c>
      <c r="G1356">
        <v>95</v>
      </c>
      <c r="H1356">
        <v>80</v>
      </c>
      <c r="I1356">
        <v>680</v>
      </c>
      <c r="J1356" t="s">
        <v>7315</v>
      </c>
      <c r="K1356" t="s">
        <v>7326</v>
      </c>
      <c r="L1356" t="s">
        <v>7360</v>
      </c>
      <c r="M1356" t="s">
        <v>8477</v>
      </c>
      <c r="N1356" t="s">
        <v>10268</v>
      </c>
      <c r="P1356" t="b">
        <f>'Completed Forms'!B48=B1356</f>
        <v>1</v>
      </c>
      <c r="Q1356" s="27">
        <f t="shared" si="28"/>
        <v>0</v>
      </c>
    </row>
    <row r="1357" spans="1:17" x14ac:dyDescent="0.25">
      <c r="A1357">
        <v>1359</v>
      </c>
      <c r="B1357" t="s">
        <v>10240</v>
      </c>
      <c r="C1357">
        <v>90</v>
      </c>
      <c r="D1357">
        <v>122</v>
      </c>
      <c r="E1357">
        <v>70</v>
      </c>
      <c r="F1357">
        <v>79</v>
      </c>
      <c r="G1357">
        <v>69</v>
      </c>
      <c r="H1357">
        <v>100</v>
      </c>
      <c r="I1357">
        <v>530</v>
      </c>
      <c r="J1357" t="s">
        <v>7309</v>
      </c>
      <c r="K1357" t="s">
        <v>7329</v>
      </c>
      <c r="L1357" t="s">
        <v>7437</v>
      </c>
      <c r="M1357" t="s">
        <v>7339</v>
      </c>
      <c r="N1357" t="s">
        <v>10844</v>
      </c>
      <c r="P1357" t="b">
        <f>'Completed Forms'!B49=B1357</f>
        <v>1</v>
      </c>
      <c r="Q1357" s="27">
        <f t="shared" si="28"/>
        <v>0</v>
      </c>
    </row>
    <row r="1358" spans="1:17" x14ac:dyDescent="0.25">
      <c r="A1358">
        <v>1360</v>
      </c>
      <c r="B1358" t="s">
        <v>10348</v>
      </c>
      <c r="C1358">
        <v>65</v>
      </c>
      <c r="D1358">
        <v>120</v>
      </c>
      <c r="E1358">
        <v>100</v>
      </c>
      <c r="F1358">
        <v>115</v>
      </c>
      <c r="G1358">
        <v>120</v>
      </c>
      <c r="H1358">
        <v>100</v>
      </c>
      <c r="I1358">
        <v>620</v>
      </c>
      <c r="J1358" t="s">
        <v>7296</v>
      </c>
      <c r="L1358" t="s">
        <v>11122</v>
      </c>
      <c r="P1358" t="b">
        <f>'Completed Forms'!B50=B1358</f>
        <v>1</v>
      </c>
      <c r="Q1358" s="27">
        <f t="shared" si="28"/>
        <v>0</v>
      </c>
    </row>
    <row r="1359" spans="1:17" x14ac:dyDescent="0.25">
      <c r="A1359">
        <v>1361</v>
      </c>
      <c r="B1359" t="s">
        <v>10429</v>
      </c>
      <c r="C1359">
        <v>75</v>
      </c>
      <c r="D1359">
        <v>105</v>
      </c>
      <c r="E1359">
        <v>70</v>
      </c>
      <c r="F1359">
        <v>93</v>
      </c>
      <c r="G1359">
        <v>63</v>
      </c>
      <c r="H1359">
        <v>70</v>
      </c>
      <c r="I1359">
        <v>476</v>
      </c>
      <c r="J1359" t="s">
        <v>7296</v>
      </c>
      <c r="K1359" t="s">
        <v>7288</v>
      </c>
      <c r="L1359" t="s">
        <v>8457</v>
      </c>
      <c r="M1359" t="s">
        <v>8487</v>
      </c>
      <c r="N1359" t="s">
        <v>7444</v>
      </c>
      <c r="P1359" t="b">
        <f>'Completed Forms'!B51=B1359</f>
        <v>1</v>
      </c>
      <c r="Q1359" s="27">
        <f t="shared" si="28"/>
        <v>0</v>
      </c>
    </row>
    <row r="1360" spans="1:17" x14ac:dyDescent="0.25">
      <c r="A1360">
        <v>1362</v>
      </c>
      <c r="B1360" t="s">
        <v>10430</v>
      </c>
      <c r="C1360">
        <v>75</v>
      </c>
      <c r="D1360">
        <v>85</v>
      </c>
      <c r="E1360">
        <v>60</v>
      </c>
      <c r="F1360">
        <v>113</v>
      </c>
      <c r="G1360">
        <v>83</v>
      </c>
      <c r="H1360">
        <v>60</v>
      </c>
      <c r="I1360">
        <v>476</v>
      </c>
      <c r="J1360" t="s">
        <v>7282</v>
      </c>
      <c r="K1360" t="s">
        <v>7288</v>
      </c>
      <c r="L1360" t="s">
        <v>14449</v>
      </c>
      <c r="M1360" t="s">
        <v>7337</v>
      </c>
      <c r="N1360" t="s">
        <v>7444</v>
      </c>
      <c r="P1360" t="b">
        <f>'Completed Forms'!B52=B1360</f>
        <v>1</v>
      </c>
      <c r="Q1360" s="27">
        <f t="shared" si="28"/>
        <v>0</v>
      </c>
    </row>
    <row r="1361" spans="1:17" x14ac:dyDescent="0.25">
      <c r="A1361">
        <v>1363</v>
      </c>
      <c r="B1361" t="s">
        <v>10431</v>
      </c>
      <c r="C1361">
        <v>75</v>
      </c>
      <c r="D1361">
        <v>90</v>
      </c>
      <c r="E1361">
        <v>65</v>
      </c>
      <c r="F1361">
        <v>93</v>
      </c>
      <c r="G1361">
        <v>88</v>
      </c>
      <c r="H1361">
        <v>65</v>
      </c>
      <c r="I1361">
        <v>476</v>
      </c>
      <c r="J1361" t="s">
        <v>7308</v>
      </c>
      <c r="K1361" t="s">
        <v>7288</v>
      </c>
      <c r="L1361" t="s">
        <v>7298</v>
      </c>
      <c r="M1361" t="s">
        <v>7388</v>
      </c>
      <c r="N1361" t="s">
        <v>7444</v>
      </c>
      <c r="P1361" t="b">
        <f>'Completed Forms'!B53=B1361</f>
        <v>1</v>
      </c>
      <c r="Q1361" s="27">
        <f t="shared" si="28"/>
        <v>0</v>
      </c>
    </row>
    <row r="1362" spans="1:17" x14ac:dyDescent="0.25">
      <c r="A1362">
        <v>1364</v>
      </c>
      <c r="B1362" t="s">
        <v>10811</v>
      </c>
      <c r="C1362">
        <v>40</v>
      </c>
      <c r="D1362">
        <v>29</v>
      </c>
      <c r="E1362">
        <v>35</v>
      </c>
      <c r="F1362">
        <v>36</v>
      </c>
      <c r="G1362">
        <v>29</v>
      </c>
      <c r="H1362">
        <v>55</v>
      </c>
      <c r="I1362">
        <v>224</v>
      </c>
      <c r="J1362" t="s">
        <v>7273</v>
      </c>
      <c r="K1362" t="s">
        <v>7306</v>
      </c>
      <c r="L1362" t="s">
        <v>7477</v>
      </c>
      <c r="M1362" t="s">
        <v>7476</v>
      </c>
      <c r="N1362" t="s">
        <v>7386</v>
      </c>
      <c r="P1362" t="b">
        <f>'Completed Forms'!B54=B1362</f>
        <v>1</v>
      </c>
      <c r="Q1362" s="27">
        <f t="shared" si="28"/>
        <v>0</v>
      </c>
    </row>
    <row r="1363" spans="1:17" x14ac:dyDescent="0.25">
      <c r="A1363">
        <v>1365</v>
      </c>
      <c r="B1363" t="s">
        <v>10812</v>
      </c>
      <c r="C1363">
        <v>80</v>
      </c>
      <c r="D1363">
        <v>99</v>
      </c>
      <c r="E1363">
        <v>105</v>
      </c>
      <c r="F1363">
        <v>46</v>
      </c>
      <c r="G1363">
        <v>29</v>
      </c>
      <c r="H1363">
        <v>65</v>
      </c>
      <c r="I1363">
        <v>424</v>
      </c>
      <c r="J1363" t="s">
        <v>7273</v>
      </c>
      <c r="K1363" t="s">
        <v>7306</v>
      </c>
      <c r="L1363" t="s">
        <v>7477</v>
      </c>
      <c r="M1363" t="s">
        <v>7476</v>
      </c>
      <c r="N1363" t="s">
        <v>7386</v>
      </c>
      <c r="P1363" t="b">
        <f>'Completed Forms'!B55=B1363</f>
        <v>1</v>
      </c>
      <c r="Q1363" s="27">
        <f t="shared" si="28"/>
        <v>0</v>
      </c>
    </row>
    <row r="1364" spans="1:17" x14ac:dyDescent="0.25">
      <c r="A1364">
        <v>1366</v>
      </c>
      <c r="B1364" t="s">
        <v>10813</v>
      </c>
      <c r="C1364">
        <v>80</v>
      </c>
      <c r="D1364">
        <v>34</v>
      </c>
      <c r="E1364">
        <v>40</v>
      </c>
      <c r="F1364">
        <v>96</v>
      </c>
      <c r="G1364">
        <v>104</v>
      </c>
      <c r="H1364">
        <v>70</v>
      </c>
      <c r="I1364">
        <v>424</v>
      </c>
      <c r="J1364" t="s">
        <v>7273</v>
      </c>
      <c r="K1364" t="s">
        <v>7306</v>
      </c>
      <c r="L1364" t="s">
        <v>7403</v>
      </c>
      <c r="M1364" t="s">
        <v>7420</v>
      </c>
      <c r="N1364" t="s">
        <v>7438</v>
      </c>
      <c r="P1364" t="b">
        <f>'Completed Forms'!B56=B1364</f>
        <v>1</v>
      </c>
      <c r="Q1364" s="27">
        <f t="shared" si="28"/>
        <v>0</v>
      </c>
    </row>
    <row r="1365" spans="1:17" x14ac:dyDescent="0.25">
      <c r="A1365">
        <v>1367</v>
      </c>
      <c r="B1365" t="s">
        <v>10814</v>
      </c>
      <c r="C1365">
        <v>40</v>
      </c>
      <c r="D1365">
        <v>29</v>
      </c>
      <c r="E1365">
        <v>35</v>
      </c>
      <c r="F1365">
        <v>36</v>
      </c>
      <c r="G1365">
        <v>29</v>
      </c>
      <c r="H1365">
        <v>55</v>
      </c>
      <c r="I1365">
        <v>224</v>
      </c>
      <c r="J1365" t="s">
        <v>7319</v>
      </c>
      <c r="K1365" t="s">
        <v>7306</v>
      </c>
      <c r="L1365" t="s">
        <v>8885</v>
      </c>
      <c r="M1365" t="s">
        <v>8883</v>
      </c>
      <c r="N1365" t="s">
        <v>7424</v>
      </c>
      <c r="P1365" t="b">
        <f>'Completed Forms'!B57=B1365</f>
        <v>1</v>
      </c>
      <c r="Q1365" s="27">
        <f t="shared" si="28"/>
        <v>0</v>
      </c>
    </row>
    <row r="1366" spans="1:17" x14ac:dyDescent="0.25">
      <c r="A1366">
        <v>1368</v>
      </c>
      <c r="B1366" t="s">
        <v>10815</v>
      </c>
      <c r="C1366">
        <v>80</v>
      </c>
      <c r="D1366">
        <v>99</v>
      </c>
      <c r="E1366">
        <v>105</v>
      </c>
      <c r="F1366">
        <v>46</v>
      </c>
      <c r="G1366">
        <v>29</v>
      </c>
      <c r="H1366">
        <v>65</v>
      </c>
      <c r="I1366">
        <v>424</v>
      </c>
      <c r="J1366" t="s">
        <v>7319</v>
      </c>
      <c r="K1366" t="s">
        <v>7306</v>
      </c>
      <c r="L1366" t="s">
        <v>8885</v>
      </c>
      <c r="M1366" t="s">
        <v>8883</v>
      </c>
      <c r="N1366" t="s">
        <v>7424</v>
      </c>
      <c r="P1366" t="b">
        <f>'Completed Forms'!B58=B1366</f>
        <v>1</v>
      </c>
      <c r="Q1366" s="27">
        <f t="shared" si="28"/>
        <v>0</v>
      </c>
    </row>
    <row r="1367" spans="1:17" x14ac:dyDescent="0.25">
      <c r="A1367">
        <v>1369</v>
      </c>
      <c r="B1367" t="s">
        <v>10816</v>
      </c>
      <c r="C1367">
        <v>80</v>
      </c>
      <c r="D1367">
        <v>34</v>
      </c>
      <c r="E1367">
        <v>40</v>
      </c>
      <c r="F1367">
        <v>96</v>
      </c>
      <c r="G1367">
        <v>104</v>
      </c>
      <c r="H1367">
        <v>70</v>
      </c>
      <c r="I1367">
        <v>424</v>
      </c>
      <c r="J1367" t="s">
        <v>7319</v>
      </c>
      <c r="K1367" t="s">
        <v>7306</v>
      </c>
      <c r="L1367" t="s">
        <v>7342</v>
      </c>
      <c r="M1367" t="s">
        <v>8442</v>
      </c>
      <c r="N1367" t="s">
        <v>8454</v>
      </c>
      <c r="P1367" t="b">
        <f>'Completed Forms'!B59=B1367</f>
        <v>1</v>
      </c>
      <c r="Q1367" s="27">
        <f t="shared" ref="Q1367:Q1369" si="29">SUM(C1367:H1367)-I1367</f>
        <v>0</v>
      </c>
    </row>
    <row r="1368" spans="1:17" x14ac:dyDescent="0.25">
      <c r="A1368">
        <v>1370</v>
      </c>
      <c r="B1368" t="s">
        <v>11121</v>
      </c>
      <c r="C1368">
        <v>78</v>
      </c>
      <c r="D1368">
        <v>85</v>
      </c>
      <c r="E1368">
        <v>130</v>
      </c>
      <c r="F1368">
        <v>50</v>
      </c>
      <c r="G1368">
        <v>145</v>
      </c>
      <c r="H1368">
        <v>130</v>
      </c>
      <c r="I1368">
        <v>618</v>
      </c>
      <c r="J1368" t="s">
        <v>7273</v>
      </c>
      <c r="K1368" t="s">
        <v>7288</v>
      </c>
      <c r="L1368" t="s">
        <v>11128</v>
      </c>
      <c r="P1368" t="b">
        <f>'Completed Forms'!B60=B1368</f>
        <v>1</v>
      </c>
      <c r="Q1368" s="27">
        <f t="shared" si="29"/>
        <v>0</v>
      </c>
    </row>
    <row r="1369" spans="1:17" x14ac:dyDescent="0.25">
      <c r="A1369">
        <v>1371</v>
      </c>
      <c r="B1369" t="s">
        <v>11129</v>
      </c>
      <c r="C1369">
        <v>85</v>
      </c>
      <c r="D1369">
        <v>80</v>
      </c>
      <c r="E1369">
        <v>70</v>
      </c>
      <c r="F1369">
        <v>120</v>
      </c>
      <c r="G1369">
        <v>65</v>
      </c>
      <c r="H1369">
        <v>50</v>
      </c>
      <c r="I1369">
        <v>470</v>
      </c>
      <c r="J1369" t="s">
        <v>7278</v>
      </c>
      <c r="L1369" t="s">
        <v>11127</v>
      </c>
      <c r="P1369" t="b">
        <f>'Completed Forms'!B61=B1369</f>
        <v>1</v>
      </c>
      <c r="Q1369" s="27">
        <f t="shared" si="29"/>
        <v>0</v>
      </c>
    </row>
    <row r="1370" spans="1:17" x14ac:dyDescent="0.25">
      <c r="A1370">
        <v>1372</v>
      </c>
      <c r="B1370" t="s">
        <v>11171</v>
      </c>
      <c r="C1370">
        <v>74</v>
      </c>
      <c r="D1370">
        <v>121</v>
      </c>
      <c r="E1370">
        <v>87</v>
      </c>
      <c r="F1370">
        <v>111</v>
      </c>
      <c r="G1370">
        <v>32</v>
      </c>
      <c r="H1370">
        <v>70</v>
      </c>
      <c r="I1370">
        <v>495</v>
      </c>
      <c r="J1370" t="s">
        <v>7279</v>
      </c>
      <c r="K1370" t="s">
        <v>7278</v>
      </c>
      <c r="L1370" t="s">
        <v>11173</v>
      </c>
      <c r="P1370" t="b">
        <f>'Completed Forms'!B62=B1370</f>
        <v>1</v>
      </c>
      <c r="Q1370" s="27">
        <f t="shared" ref="Q1370:Q1375" si="30">SUM(C1370:H1370)-I1370</f>
        <v>0</v>
      </c>
    </row>
    <row r="1371" spans="1:17" x14ac:dyDescent="0.25">
      <c r="A1371">
        <v>1373</v>
      </c>
      <c r="B1371" t="s">
        <v>11184</v>
      </c>
      <c r="C1371">
        <v>60</v>
      </c>
      <c r="D1371">
        <v>25</v>
      </c>
      <c r="E1371">
        <v>70</v>
      </c>
      <c r="F1371">
        <v>50</v>
      </c>
      <c r="G1371">
        <v>70</v>
      </c>
      <c r="H1371">
        <v>55</v>
      </c>
      <c r="I1371">
        <v>330</v>
      </c>
      <c r="J1371" t="s">
        <v>7272</v>
      </c>
      <c r="L1371" t="s">
        <v>7349</v>
      </c>
      <c r="M1371" t="s">
        <v>14451</v>
      </c>
      <c r="N1371" t="s">
        <v>8476</v>
      </c>
      <c r="P1371" t="b">
        <f>'Completed Forms'!B63=B1371</f>
        <v>1</v>
      </c>
      <c r="Q1371" s="27">
        <f t="shared" si="30"/>
        <v>0</v>
      </c>
    </row>
    <row r="1372" spans="1:17" x14ac:dyDescent="0.25">
      <c r="A1372">
        <v>1374</v>
      </c>
      <c r="B1372" t="s">
        <v>11185</v>
      </c>
      <c r="C1372">
        <v>80</v>
      </c>
      <c r="D1372">
        <v>45</v>
      </c>
      <c r="E1372">
        <v>100</v>
      </c>
      <c r="F1372">
        <v>70</v>
      </c>
      <c r="G1372">
        <v>90</v>
      </c>
      <c r="H1372">
        <v>85</v>
      </c>
      <c r="I1372">
        <v>470</v>
      </c>
      <c r="J1372" t="s">
        <v>7272</v>
      </c>
      <c r="L1372" t="s">
        <v>7349</v>
      </c>
      <c r="M1372" t="s">
        <v>14451</v>
      </c>
      <c r="N1372" t="s">
        <v>8476</v>
      </c>
      <c r="P1372" t="b">
        <f>'Completed Forms'!B64=B1372</f>
        <v>1</v>
      </c>
      <c r="Q1372" s="27">
        <f t="shared" si="30"/>
        <v>0</v>
      </c>
    </row>
    <row r="1373" spans="1:17" x14ac:dyDescent="0.25">
      <c r="A1373">
        <v>1375</v>
      </c>
      <c r="B1373" t="s">
        <v>12745</v>
      </c>
      <c r="C1373">
        <v>60</v>
      </c>
      <c r="D1373">
        <v>25</v>
      </c>
      <c r="E1373">
        <v>50</v>
      </c>
      <c r="F1373">
        <v>70</v>
      </c>
      <c r="G1373">
        <v>70</v>
      </c>
      <c r="H1373">
        <v>55</v>
      </c>
      <c r="I1373">
        <v>330</v>
      </c>
      <c r="J1373" t="s">
        <v>7319</v>
      </c>
      <c r="L1373" t="s">
        <v>12748</v>
      </c>
      <c r="M1373" t="s">
        <v>14451</v>
      </c>
      <c r="N1373" t="s">
        <v>7467</v>
      </c>
      <c r="P1373" t="b">
        <f>'Completed Forms'!B65=B1373</f>
        <v>1</v>
      </c>
      <c r="Q1373" s="27">
        <f t="shared" si="30"/>
        <v>0</v>
      </c>
    </row>
    <row r="1374" spans="1:17" x14ac:dyDescent="0.25">
      <c r="A1374">
        <v>1376</v>
      </c>
      <c r="B1374" t="s">
        <v>12746</v>
      </c>
      <c r="C1374">
        <v>80</v>
      </c>
      <c r="D1374">
        <v>45</v>
      </c>
      <c r="E1374">
        <v>70</v>
      </c>
      <c r="F1374">
        <v>100</v>
      </c>
      <c r="G1374">
        <v>90</v>
      </c>
      <c r="H1374">
        <v>85</v>
      </c>
      <c r="I1374">
        <v>470</v>
      </c>
      <c r="J1374" t="s">
        <v>7319</v>
      </c>
      <c r="L1374" t="s">
        <v>12748</v>
      </c>
      <c r="M1374" t="s">
        <v>14451</v>
      </c>
      <c r="N1374" t="s">
        <v>7467</v>
      </c>
      <c r="P1374" t="b">
        <f>'Completed Forms'!B66=B1374</f>
        <v>1</v>
      </c>
      <c r="Q1374" s="27">
        <f t="shared" si="30"/>
        <v>0</v>
      </c>
    </row>
    <row r="1375" spans="1:17" x14ac:dyDescent="0.25">
      <c r="A1375">
        <v>1377</v>
      </c>
      <c r="B1375" t="s">
        <v>12645</v>
      </c>
      <c r="C1375">
        <v>100</v>
      </c>
      <c r="D1375">
        <v>80</v>
      </c>
      <c r="E1375">
        <v>95</v>
      </c>
      <c r="F1375">
        <v>10</v>
      </c>
      <c r="G1375">
        <v>80</v>
      </c>
      <c r="H1375">
        <v>95</v>
      </c>
      <c r="I1375">
        <v>460</v>
      </c>
      <c r="J1375" t="s">
        <v>7290</v>
      </c>
      <c r="L1375" t="s">
        <v>12653</v>
      </c>
      <c r="P1375" t="b">
        <f>'Completed Forms'!B67=B1375</f>
        <v>1</v>
      </c>
      <c r="Q1375" s="27">
        <f t="shared" si="30"/>
        <v>0</v>
      </c>
    </row>
    <row r="1376" spans="1:17" x14ac:dyDescent="0.25">
      <c r="A1376">
        <v>1378</v>
      </c>
      <c r="B1376" t="s">
        <v>12646</v>
      </c>
      <c r="C1376">
        <v>100</v>
      </c>
      <c r="D1376">
        <v>20</v>
      </c>
      <c r="E1376">
        <v>70</v>
      </c>
      <c r="F1376">
        <v>80</v>
      </c>
      <c r="G1376">
        <v>120</v>
      </c>
      <c r="H1376">
        <v>70</v>
      </c>
      <c r="I1376">
        <v>460</v>
      </c>
      <c r="J1376" t="s">
        <v>7282</v>
      </c>
      <c r="L1376" t="s">
        <v>12653</v>
      </c>
      <c r="P1376" t="b">
        <f>'Completed Forms'!B68=B1376</f>
        <v>1</v>
      </c>
      <c r="Q1376" s="27">
        <f t="shared" ref="Q1376:Q1378" si="31">SUM(C1376:H1376)-I1376</f>
        <v>0</v>
      </c>
    </row>
    <row r="1377" spans="1:17" x14ac:dyDescent="0.25">
      <c r="A1377">
        <v>1379</v>
      </c>
      <c r="B1377" t="s">
        <v>12647</v>
      </c>
      <c r="C1377">
        <v>100</v>
      </c>
      <c r="D1377">
        <v>30</v>
      </c>
      <c r="E1377">
        <v>110</v>
      </c>
      <c r="F1377">
        <v>30</v>
      </c>
      <c r="G1377">
        <v>80</v>
      </c>
      <c r="H1377">
        <v>110</v>
      </c>
      <c r="I1377">
        <v>460</v>
      </c>
      <c r="J1377" t="s">
        <v>7263</v>
      </c>
      <c r="L1377" t="s">
        <v>12653</v>
      </c>
      <c r="P1377" t="b">
        <f>'Completed Forms'!B69=B1377</f>
        <v>1</v>
      </c>
      <c r="Q1377" s="27">
        <f t="shared" si="31"/>
        <v>0</v>
      </c>
    </row>
    <row r="1378" spans="1:17" x14ac:dyDescent="0.25">
      <c r="A1378">
        <v>1380</v>
      </c>
      <c r="B1378" t="s">
        <v>12648</v>
      </c>
      <c r="C1378">
        <v>100</v>
      </c>
      <c r="D1378">
        <v>20</v>
      </c>
      <c r="E1378">
        <v>75</v>
      </c>
      <c r="F1378">
        <v>120</v>
      </c>
      <c r="G1378">
        <v>70</v>
      </c>
      <c r="H1378">
        <v>75</v>
      </c>
      <c r="I1378">
        <v>460</v>
      </c>
      <c r="J1378" t="s">
        <v>7326</v>
      </c>
      <c r="L1378" t="s">
        <v>12653</v>
      </c>
      <c r="P1378" t="b">
        <f>'Completed Forms'!B70=B1378</f>
        <v>1</v>
      </c>
      <c r="Q1378" s="27">
        <f t="shared" si="31"/>
        <v>0</v>
      </c>
    </row>
  </sheetData>
  <autoFilter ref="A1:Q1074" xr:uid="{FC6091D6-DFFB-4133-A39D-01771E0788FD}"/>
  <conditionalFormatting sqref="P2:Q1378">
    <cfRule type="cellIs" dxfId="0" priority="1" operator="equal">
      <formula>FALSE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87C6A-703B-42D9-8D82-9ADA26A95B24}">
  <sheetPr>
    <tabColor theme="4" tint="0.79998168889431442"/>
  </sheetPr>
  <dimension ref="A1:E1378"/>
  <sheetViews>
    <sheetView zoomScale="70" zoomScaleNormal="70" workbookViewId="0">
      <pane ySplit="17" topLeftCell="A1350" activePane="bottomLeft" state="frozen"/>
      <selection pane="bottomLeft" activeCell="A1310" sqref="A1310:E1378"/>
    </sheetView>
  </sheetViews>
  <sheetFormatPr defaultRowHeight="15" x14ac:dyDescent="0.25"/>
  <cols>
    <col min="2" max="2" width="18.42578125" bestFit="1" customWidth="1"/>
    <col min="3" max="3" width="79.85546875" customWidth="1"/>
    <col min="4" max="4" width="99.5703125" customWidth="1"/>
    <col min="5" max="5" width="59.85546875" customWidth="1"/>
  </cols>
  <sheetData>
    <row r="1" spans="1:5" x14ac:dyDescent="0.25">
      <c r="A1" s="26" t="s">
        <v>12446</v>
      </c>
      <c r="B1" s="26" t="s">
        <v>7247</v>
      </c>
      <c r="C1" s="26" t="s">
        <v>12447</v>
      </c>
      <c r="D1" s="26" t="s">
        <v>12448</v>
      </c>
      <c r="E1" s="26" t="s">
        <v>12449</v>
      </c>
    </row>
    <row r="2" spans="1:5" x14ac:dyDescent="0.25">
      <c r="A2" s="3">
        <v>1</v>
      </c>
      <c r="B2" s="3" t="s">
        <v>2</v>
      </c>
      <c r="C2" s="3" t="s">
        <v>14472</v>
      </c>
      <c r="D2" s="3" t="s">
        <v>12824</v>
      </c>
      <c r="E2" s="3" t="s">
        <v>12825</v>
      </c>
    </row>
    <row r="3" spans="1:5" x14ac:dyDescent="0.25">
      <c r="A3" s="3">
        <v>2</v>
      </c>
      <c r="B3" s="3" t="s">
        <v>27</v>
      </c>
      <c r="C3" s="3" t="s">
        <v>14473</v>
      </c>
      <c r="D3" s="3" t="s">
        <v>12824</v>
      </c>
      <c r="E3" s="3"/>
    </row>
    <row r="4" spans="1:5" x14ac:dyDescent="0.25">
      <c r="A4" s="3">
        <v>3</v>
      </c>
      <c r="B4" s="3" t="s">
        <v>39</v>
      </c>
      <c r="C4" t="s">
        <v>14965</v>
      </c>
      <c r="D4" t="s">
        <v>12826</v>
      </c>
      <c r="E4" t="s">
        <v>14259</v>
      </c>
    </row>
    <row r="5" spans="1:5" x14ac:dyDescent="0.25">
      <c r="A5" s="3">
        <v>4</v>
      </c>
      <c r="B5" s="3" t="s">
        <v>58</v>
      </c>
      <c r="C5" t="s">
        <v>14966</v>
      </c>
      <c r="D5" t="s">
        <v>12826</v>
      </c>
    </row>
    <row r="6" spans="1:5" x14ac:dyDescent="0.25">
      <c r="A6" s="3">
        <v>5</v>
      </c>
      <c r="B6" s="3" t="s">
        <v>68</v>
      </c>
      <c r="C6" t="s">
        <v>14967</v>
      </c>
      <c r="D6" t="s">
        <v>12826</v>
      </c>
    </row>
    <row r="7" spans="1:5" x14ac:dyDescent="0.25">
      <c r="A7" s="3">
        <v>6</v>
      </c>
      <c r="B7" s="3" t="s">
        <v>80</v>
      </c>
      <c r="C7" s="3" t="s">
        <v>12827</v>
      </c>
      <c r="D7" s="3" t="s">
        <v>12828</v>
      </c>
      <c r="E7" s="3" t="s">
        <v>12829</v>
      </c>
    </row>
    <row r="8" spans="1:5" x14ac:dyDescent="0.25">
      <c r="A8" s="3">
        <v>7</v>
      </c>
      <c r="B8" s="3" t="s">
        <v>95</v>
      </c>
      <c r="C8" s="3" t="s">
        <v>12830</v>
      </c>
      <c r="D8" s="3" t="s">
        <v>12828</v>
      </c>
      <c r="E8" s="3"/>
    </row>
    <row r="9" spans="1:5" x14ac:dyDescent="0.25">
      <c r="A9" s="3">
        <v>8</v>
      </c>
      <c r="B9" s="3" t="s">
        <v>105</v>
      </c>
      <c r="C9" s="3" t="s">
        <v>12831</v>
      </c>
      <c r="D9" s="3" t="s">
        <v>12828</v>
      </c>
      <c r="E9" s="3"/>
    </row>
    <row r="10" spans="1:5" x14ac:dyDescent="0.25">
      <c r="A10" s="3">
        <v>9</v>
      </c>
      <c r="B10" s="3" t="s">
        <v>115</v>
      </c>
      <c r="C10" s="3" t="s">
        <v>11514</v>
      </c>
      <c r="D10" s="3" t="s">
        <v>12832</v>
      </c>
      <c r="E10" s="3" t="s">
        <v>12833</v>
      </c>
    </row>
    <row r="11" spans="1:5" x14ac:dyDescent="0.25">
      <c r="A11" s="3">
        <v>10</v>
      </c>
      <c r="B11" s="3" t="s">
        <v>132</v>
      </c>
      <c r="C11" s="3" t="s">
        <v>11515</v>
      </c>
      <c r="D11" s="3" t="s">
        <v>12832</v>
      </c>
      <c r="E11" s="3"/>
    </row>
    <row r="12" spans="1:5" x14ac:dyDescent="0.25">
      <c r="A12" s="3">
        <v>11</v>
      </c>
      <c r="B12" s="3" t="s">
        <v>141</v>
      </c>
      <c r="C12" s="3" t="s">
        <v>11516</v>
      </c>
      <c r="D12" s="3" t="s">
        <v>12834</v>
      </c>
      <c r="E12" s="3" t="s">
        <v>12835</v>
      </c>
    </row>
    <row r="13" spans="1:5" x14ac:dyDescent="0.25">
      <c r="A13" s="3">
        <v>12</v>
      </c>
      <c r="B13" s="3" t="s">
        <v>160</v>
      </c>
      <c r="C13" s="3" t="s">
        <v>11517</v>
      </c>
      <c r="D13" s="3" t="s">
        <v>12834</v>
      </c>
      <c r="E13" s="3"/>
    </row>
    <row r="14" spans="1:5" x14ac:dyDescent="0.25">
      <c r="A14" s="3">
        <v>13</v>
      </c>
      <c r="B14" s="3" t="s">
        <v>170</v>
      </c>
      <c r="C14" s="3" t="s">
        <v>11752</v>
      </c>
      <c r="D14" s="3" t="s">
        <v>12836</v>
      </c>
      <c r="E14" s="3"/>
    </row>
    <row r="15" spans="1:5" x14ac:dyDescent="0.25">
      <c r="A15" s="3">
        <v>14</v>
      </c>
      <c r="B15" s="3" t="s">
        <v>190</v>
      </c>
      <c r="C15" s="3" t="s">
        <v>11753</v>
      </c>
      <c r="D15" s="3" t="s">
        <v>12836</v>
      </c>
      <c r="E15" s="3"/>
    </row>
    <row r="16" spans="1:5" x14ac:dyDescent="0.25">
      <c r="A16" s="3">
        <v>15</v>
      </c>
      <c r="B16" s="3" t="s">
        <v>198</v>
      </c>
      <c r="C16" s="3" t="s">
        <v>14926</v>
      </c>
      <c r="D16" s="3" t="s">
        <v>12837</v>
      </c>
      <c r="E16" s="3" t="s">
        <v>11034</v>
      </c>
    </row>
    <row r="17" spans="1:5" x14ac:dyDescent="0.25">
      <c r="A17" s="3">
        <v>16</v>
      </c>
      <c r="B17" s="3" t="s">
        <v>214</v>
      </c>
      <c r="C17" s="3" t="s">
        <v>14927</v>
      </c>
      <c r="D17" s="3" t="s">
        <v>12837</v>
      </c>
      <c r="E17" s="3"/>
    </row>
    <row r="18" spans="1:5" x14ac:dyDescent="0.25">
      <c r="A18" s="3">
        <v>17</v>
      </c>
      <c r="B18" s="3" t="s">
        <v>225</v>
      </c>
      <c r="C18" s="3" t="s">
        <v>11754</v>
      </c>
      <c r="D18" s="3" t="s">
        <v>12838</v>
      </c>
      <c r="E18" s="3" t="s">
        <v>11755</v>
      </c>
    </row>
    <row r="19" spans="1:5" x14ac:dyDescent="0.25">
      <c r="A19" s="3">
        <v>18</v>
      </c>
      <c r="B19" s="3" t="s">
        <v>241</v>
      </c>
      <c r="C19" s="3" t="s">
        <v>11756</v>
      </c>
      <c r="D19" s="3" t="s">
        <v>12838</v>
      </c>
      <c r="E19" s="3"/>
    </row>
    <row r="20" spans="1:5" x14ac:dyDescent="0.25">
      <c r="A20" s="3">
        <v>19</v>
      </c>
      <c r="B20" s="3" t="s">
        <v>250</v>
      </c>
      <c r="C20" s="3" t="s">
        <v>12839</v>
      </c>
      <c r="D20" s="3" t="s">
        <v>12840</v>
      </c>
      <c r="E20" s="3" t="s">
        <v>12841</v>
      </c>
    </row>
    <row r="21" spans="1:5" x14ac:dyDescent="0.25">
      <c r="A21" s="3">
        <v>20</v>
      </c>
      <c r="B21" s="3" t="s">
        <v>271</v>
      </c>
      <c r="C21" s="3" t="s">
        <v>12842</v>
      </c>
      <c r="D21" s="3" t="s">
        <v>12840</v>
      </c>
      <c r="E21" s="3"/>
    </row>
    <row r="22" spans="1:5" x14ac:dyDescent="0.25">
      <c r="A22" s="3">
        <v>21</v>
      </c>
      <c r="B22" s="3" t="s">
        <v>280</v>
      </c>
      <c r="C22" s="3" t="s">
        <v>12843</v>
      </c>
      <c r="D22" s="3" t="s">
        <v>12844</v>
      </c>
      <c r="E22" s="3" t="s">
        <v>12845</v>
      </c>
    </row>
    <row r="23" spans="1:5" x14ac:dyDescent="0.25">
      <c r="A23" s="3">
        <v>22</v>
      </c>
      <c r="B23" s="3" t="s">
        <v>298</v>
      </c>
      <c r="C23" s="3" t="s">
        <v>12843</v>
      </c>
      <c r="D23" s="3" t="s">
        <v>12844</v>
      </c>
      <c r="E23" s="3"/>
    </row>
    <row r="24" spans="1:5" x14ac:dyDescent="0.25">
      <c r="A24" s="3">
        <v>23</v>
      </c>
      <c r="B24" s="3" t="s">
        <v>306</v>
      </c>
      <c r="C24" s="3" t="s">
        <v>14474</v>
      </c>
      <c r="D24" s="3" t="s">
        <v>12844</v>
      </c>
      <c r="E24" s="3"/>
    </row>
    <row r="25" spans="1:5" x14ac:dyDescent="0.25">
      <c r="A25" s="3">
        <v>24</v>
      </c>
      <c r="B25" s="3" t="s">
        <v>313</v>
      </c>
      <c r="C25" s="3" t="s">
        <v>11518</v>
      </c>
      <c r="D25" s="3" t="s">
        <v>12846</v>
      </c>
      <c r="E25" s="3" t="s">
        <v>14475</v>
      </c>
    </row>
    <row r="26" spans="1:5" x14ac:dyDescent="0.25">
      <c r="A26" s="3">
        <v>25</v>
      </c>
      <c r="B26" s="3" t="s">
        <v>329</v>
      </c>
      <c r="C26" s="3" t="s">
        <v>11519</v>
      </c>
      <c r="D26" s="3" t="s">
        <v>12846</v>
      </c>
      <c r="E26" s="3"/>
    </row>
    <row r="27" spans="1:5" x14ac:dyDescent="0.25">
      <c r="A27" s="3">
        <v>26</v>
      </c>
      <c r="B27" s="3" t="s">
        <v>337</v>
      </c>
      <c r="C27" s="3" t="s">
        <v>14476</v>
      </c>
      <c r="D27" s="3" t="s">
        <v>14364</v>
      </c>
      <c r="E27" s="3" t="s">
        <v>12847</v>
      </c>
    </row>
    <row r="28" spans="1:5" x14ac:dyDescent="0.25">
      <c r="A28" s="3">
        <v>27</v>
      </c>
      <c r="B28" s="3" t="s">
        <v>351</v>
      </c>
      <c r="C28" s="3" t="s">
        <v>14476</v>
      </c>
      <c r="D28" s="3" t="s">
        <v>14364</v>
      </c>
      <c r="E28" s="3"/>
    </row>
    <row r="29" spans="1:5" x14ac:dyDescent="0.25">
      <c r="A29" s="3">
        <v>28</v>
      </c>
      <c r="B29" s="3" t="s">
        <v>357</v>
      </c>
      <c r="C29" s="3" t="s">
        <v>12848</v>
      </c>
      <c r="D29" s="3" t="s">
        <v>12849</v>
      </c>
      <c r="E29" s="3" t="s">
        <v>12850</v>
      </c>
    </row>
    <row r="30" spans="1:5" x14ac:dyDescent="0.25">
      <c r="A30" s="3">
        <v>29</v>
      </c>
      <c r="B30" s="3" t="s">
        <v>374</v>
      </c>
      <c r="C30" s="3" t="s">
        <v>12851</v>
      </c>
      <c r="D30" s="3" t="s">
        <v>12849</v>
      </c>
      <c r="E30" s="3"/>
    </row>
    <row r="31" spans="1:5" x14ac:dyDescent="0.25">
      <c r="A31" s="3">
        <v>30</v>
      </c>
      <c r="B31" s="3" t="s">
        <v>386</v>
      </c>
      <c r="C31" s="3" t="s">
        <v>12852</v>
      </c>
      <c r="D31" s="3" t="s">
        <v>12853</v>
      </c>
      <c r="E31" s="3" t="s">
        <v>11757</v>
      </c>
    </row>
    <row r="32" spans="1:5" x14ac:dyDescent="0.25">
      <c r="A32" s="3">
        <v>31</v>
      </c>
      <c r="B32" s="3" t="s">
        <v>402</v>
      </c>
      <c r="C32" s="3" t="s">
        <v>12854</v>
      </c>
      <c r="D32" s="3" t="s">
        <v>12853</v>
      </c>
      <c r="E32" s="3"/>
    </row>
    <row r="33" spans="1:5" x14ac:dyDescent="0.25">
      <c r="A33" s="3">
        <v>32</v>
      </c>
      <c r="B33" s="3" t="s">
        <v>411</v>
      </c>
      <c r="C33" s="3" t="s">
        <v>12855</v>
      </c>
      <c r="D33" s="3" t="s">
        <v>12853</v>
      </c>
      <c r="E33" s="3"/>
    </row>
    <row r="34" spans="1:5" x14ac:dyDescent="0.25">
      <c r="A34" s="3">
        <v>33</v>
      </c>
      <c r="B34" s="3" t="s">
        <v>420</v>
      </c>
      <c r="C34" s="3" t="s">
        <v>12856</v>
      </c>
      <c r="D34" s="3" t="s">
        <v>12857</v>
      </c>
      <c r="E34" s="3" t="s">
        <v>12858</v>
      </c>
    </row>
    <row r="35" spans="1:5" x14ac:dyDescent="0.25">
      <c r="A35" s="3">
        <v>34</v>
      </c>
      <c r="B35" s="3" t="s">
        <v>435</v>
      </c>
      <c r="C35" s="3" t="s">
        <v>12856</v>
      </c>
      <c r="D35" s="3" t="s">
        <v>12857</v>
      </c>
      <c r="E35" s="3"/>
    </row>
    <row r="36" spans="1:5" x14ac:dyDescent="0.25">
      <c r="A36" s="3">
        <v>35</v>
      </c>
      <c r="B36" s="3" t="s">
        <v>441</v>
      </c>
      <c r="C36" s="3" t="s">
        <v>11520</v>
      </c>
      <c r="D36" s="3" t="s">
        <v>12859</v>
      </c>
      <c r="E36" s="3" t="s">
        <v>12860</v>
      </c>
    </row>
    <row r="37" spans="1:5" x14ac:dyDescent="0.25">
      <c r="A37" s="3">
        <v>36</v>
      </c>
      <c r="B37" s="3" t="s">
        <v>457</v>
      </c>
      <c r="C37" s="3" t="s">
        <v>11521</v>
      </c>
      <c r="D37" s="3" t="s">
        <v>12859</v>
      </c>
      <c r="E37" s="3"/>
    </row>
    <row r="38" spans="1:5" x14ac:dyDescent="0.25">
      <c r="A38" s="3">
        <v>37</v>
      </c>
      <c r="B38" s="3" t="s">
        <v>467</v>
      </c>
      <c r="C38" s="3" t="s">
        <v>11522</v>
      </c>
      <c r="D38" s="3" t="s">
        <v>12859</v>
      </c>
      <c r="E38" s="3"/>
    </row>
    <row r="39" spans="1:5" x14ac:dyDescent="0.25">
      <c r="A39" s="3">
        <v>38</v>
      </c>
      <c r="B39" s="3" t="s">
        <v>474</v>
      </c>
      <c r="C39" s="3" t="s">
        <v>12861</v>
      </c>
      <c r="D39" s="3" t="s">
        <v>12862</v>
      </c>
      <c r="E39" s="3" t="s">
        <v>11523</v>
      </c>
    </row>
    <row r="40" spans="1:5" x14ac:dyDescent="0.25">
      <c r="A40" s="3">
        <v>39</v>
      </c>
      <c r="B40" s="3" t="s">
        <v>489</v>
      </c>
      <c r="C40" s="3" t="s">
        <v>12863</v>
      </c>
      <c r="D40" s="3" t="s">
        <v>12862</v>
      </c>
      <c r="E40" s="3"/>
    </row>
    <row r="41" spans="1:5" x14ac:dyDescent="0.25">
      <c r="A41" s="3">
        <v>40</v>
      </c>
      <c r="B41" s="3" t="s">
        <v>499</v>
      </c>
      <c r="C41" s="3" t="s">
        <v>12864</v>
      </c>
      <c r="D41" s="3" t="s">
        <v>12865</v>
      </c>
      <c r="E41" s="3" t="s">
        <v>11758</v>
      </c>
    </row>
    <row r="42" spans="1:5" x14ac:dyDescent="0.25">
      <c r="A42" s="3">
        <v>41</v>
      </c>
      <c r="B42" s="3" t="s">
        <v>514</v>
      </c>
      <c r="C42" s="3" t="s">
        <v>12866</v>
      </c>
      <c r="D42" s="3" t="s">
        <v>12865</v>
      </c>
      <c r="E42" s="3"/>
    </row>
    <row r="43" spans="1:5" x14ac:dyDescent="0.25">
      <c r="A43" s="3">
        <v>42</v>
      </c>
      <c r="B43" s="3" t="s">
        <v>521</v>
      </c>
      <c r="C43" s="3" t="s">
        <v>12867</v>
      </c>
      <c r="D43" s="3" t="s">
        <v>12868</v>
      </c>
      <c r="E43" s="3"/>
    </row>
    <row r="44" spans="1:5" x14ac:dyDescent="0.25">
      <c r="A44" s="3">
        <v>43</v>
      </c>
      <c r="B44" s="3" t="s">
        <v>533</v>
      </c>
      <c r="C44" s="3" t="s">
        <v>12867</v>
      </c>
      <c r="D44" s="3" t="s">
        <v>12868</v>
      </c>
      <c r="E44" s="3"/>
    </row>
    <row r="45" spans="1:5" x14ac:dyDescent="0.25">
      <c r="A45" s="3">
        <v>44</v>
      </c>
      <c r="B45" s="3" t="s">
        <v>539</v>
      </c>
      <c r="C45" s="3" t="s">
        <v>12869</v>
      </c>
      <c r="D45" s="3" t="s">
        <v>12870</v>
      </c>
      <c r="E45" s="3" t="s">
        <v>12871</v>
      </c>
    </row>
    <row r="46" spans="1:5" x14ac:dyDescent="0.25">
      <c r="A46" s="3">
        <v>45</v>
      </c>
      <c r="B46" s="3" t="s">
        <v>555</v>
      </c>
      <c r="C46" s="3" t="s">
        <v>12872</v>
      </c>
      <c r="D46" s="3" t="s">
        <v>12870</v>
      </c>
      <c r="E46" s="3"/>
    </row>
    <row r="47" spans="1:5" x14ac:dyDescent="0.25">
      <c r="A47" s="3">
        <v>46</v>
      </c>
      <c r="B47" s="3" t="s">
        <v>561</v>
      </c>
      <c r="C47" s="3" t="s">
        <v>11759</v>
      </c>
      <c r="D47" s="3" t="s">
        <v>12873</v>
      </c>
      <c r="E47" s="3" t="s">
        <v>11760</v>
      </c>
    </row>
    <row r="48" spans="1:5" x14ac:dyDescent="0.25">
      <c r="A48" s="3">
        <v>47</v>
      </c>
      <c r="B48" s="3" t="s">
        <v>576</v>
      </c>
      <c r="C48" s="3" t="s">
        <v>11759</v>
      </c>
      <c r="D48" s="3" t="s">
        <v>12873</v>
      </c>
      <c r="E48" s="3"/>
    </row>
    <row r="49" spans="1:5" x14ac:dyDescent="0.25">
      <c r="A49" s="3">
        <v>48</v>
      </c>
      <c r="B49" s="3" t="s">
        <v>583</v>
      </c>
      <c r="C49" s="3" t="s">
        <v>11761</v>
      </c>
      <c r="D49" s="3" t="s">
        <v>12874</v>
      </c>
      <c r="E49" s="3"/>
    </row>
    <row r="50" spans="1:5" x14ac:dyDescent="0.25">
      <c r="A50" s="3">
        <v>49</v>
      </c>
      <c r="B50" s="3" t="s">
        <v>595</v>
      </c>
      <c r="C50" s="3" t="s">
        <v>11761</v>
      </c>
      <c r="D50" s="3" t="s">
        <v>12874</v>
      </c>
      <c r="E50" s="3"/>
    </row>
    <row r="51" spans="1:5" x14ac:dyDescent="0.25">
      <c r="A51" s="3">
        <v>50</v>
      </c>
      <c r="B51" s="3" t="s">
        <v>604</v>
      </c>
      <c r="C51" s="3" t="s">
        <v>12875</v>
      </c>
      <c r="D51" s="3" t="s">
        <v>12876</v>
      </c>
      <c r="E51" s="3" t="s">
        <v>12877</v>
      </c>
    </row>
    <row r="52" spans="1:5" x14ac:dyDescent="0.25">
      <c r="A52" s="3">
        <v>51</v>
      </c>
      <c r="B52" s="3" t="s">
        <v>620</v>
      </c>
      <c r="C52" s="3" t="s">
        <v>12875</v>
      </c>
      <c r="D52" s="3" t="s">
        <v>12876</v>
      </c>
      <c r="E52" s="3"/>
    </row>
    <row r="53" spans="1:5" x14ac:dyDescent="0.25">
      <c r="A53" s="3">
        <v>52</v>
      </c>
      <c r="B53" s="3" t="s">
        <v>625</v>
      </c>
      <c r="C53" s="3" t="s">
        <v>12878</v>
      </c>
      <c r="D53" s="3" t="s">
        <v>12879</v>
      </c>
      <c r="E53" s="3" t="s">
        <v>12880</v>
      </c>
    </row>
    <row r="54" spans="1:5" x14ac:dyDescent="0.25">
      <c r="A54" s="3">
        <v>53</v>
      </c>
      <c r="B54" s="3" t="s">
        <v>640</v>
      </c>
      <c r="C54" s="3" t="s">
        <v>12881</v>
      </c>
      <c r="D54" s="3" t="s">
        <v>12879</v>
      </c>
      <c r="E54" s="3"/>
    </row>
    <row r="55" spans="1:5" x14ac:dyDescent="0.25">
      <c r="A55" s="3">
        <v>54</v>
      </c>
      <c r="B55" s="3" t="s">
        <v>652</v>
      </c>
      <c r="C55" s="3" t="s">
        <v>11762</v>
      </c>
      <c r="D55" s="3" t="s">
        <v>12882</v>
      </c>
      <c r="E55" s="3" t="s">
        <v>12883</v>
      </c>
    </row>
    <row r="56" spans="1:5" x14ac:dyDescent="0.25">
      <c r="A56" s="3">
        <v>55</v>
      </c>
      <c r="B56" s="3" t="s">
        <v>663</v>
      </c>
      <c r="C56" s="3" t="s">
        <v>11035</v>
      </c>
      <c r="D56" s="3" t="s">
        <v>15181</v>
      </c>
      <c r="E56" s="3" t="s">
        <v>15182</v>
      </c>
    </row>
    <row r="57" spans="1:5" x14ac:dyDescent="0.25">
      <c r="A57" s="3">
        <v>56</v>
      </c>
      <c r="B57" s="3" t="s">
        <v>679</v>
      </c>
      <c r="C57" s="3" t="s">
        <v>15183</v>
      </c>
      <c r="D57" s="3" t="s">
        <v>15181</v>
      </c>
      <c r="E57" s="3"/>
    </row>
    <row r="58" spans="1:5" x14ac:dyDescent="0.25">
      <c r="A58" s="3">
        <v>57</v>
      </c>
      <c r="B58" s="3" t="s">
        <v>691</v>
      </c>
      <c r="C58" s="3" t="s">
        <v>12884</v>
      </c>
      <c r="D58" s="3" t="s">
        <v>12885</v>
      </c>
      <c r="E58" s="3" t="s">
        <v>11524</v>
      </c>
    </row>
    <row r="59" spans="1:5" x14ac:dyDescent="0.25">
      <c r="A59" s="3">
        <v>58</v>
      </c>
      <c r="B59" s="3" t="s">
        <v>705</v>
      </c>
      <c r="C59" s="3" t="s">
        <v>12886</v>
      </c>
      <c r="D59" s="3" t="s">
        <v>12885</v>
      </c>
      <c r="E59" s="3"/>
    </row>
    <row r="60" spans="1:5" x14ac:dyDescent="0.25">
      <c r="A60" s="3">
        <v>59</v>
      </c>
      <c r="B60" s="3" t="s">
        <v>713</v>
      </c>
      <c r="C60" s="3" t="s">
        <v>12887</v>
      </c>
      <c r="D60" s="3" t="s">
        <v>12888</v>
      </c>
      <c r="E60" s="3" t="s">
        <v>12889</v>
      </c>
    </row>
    <row r="61" spans="1:5" x14ac:dyDescent="0.25">
      <c r="A61" s="3">
        <v>60</v>
      </c>
      <c r="B61" s="3" t="s">
        <v>727</v>
      </c>
      <c r="C61" s="3" t="s">
        <v>12887</v>
      </c>
      <c r="D61" s="3" t="s">
        <v>12888</v>
      </c>
      <c r="E61" s="3"/>
    </row>
    <row r="62" spans="1:5" x14ac:dyDescent="0.25">
      <c r="A62" s="3">
        <v>61</v>
      </c>
      <c r="B62" s="3" t="s">
        <v>733</v>
      </c>
      <c r="C62" s="3" t="s">
        <v>12890</v>
      </c>
      <c r="D62" s="3" t="s">
        <v>12891</v>
      </c>
      <c r="E62" s="3" t="s">
        <v>14260</v>
      </c>
    </row>
    <row r="63" spans="1:5" x14ac:dyDescent="0.25">
      <c r="A63" s="3">
        <v>62</v>
      </c>
      <c r="B63" s="3" t="s">
        <v>747</v>
      </c>
      <c r="C63" s="3" t="s">
        <v>12892</v>
      </c>
      <c r="D63" s="3" t="s">
        <v>12891</v>
      </c>
      <c r="E63" s="3"/>
    </row>
    <row r="64" spans="1:5" x14ac:dyDescent="0.25">
      <c r="A64" s="3">
        <v>63</v>
      </c>
      <c r="B64" s="3" t="s">
        <v>754</v>
      </c>
      <c r="C64" s="3" t="s">
        <v>11763</v>
      </c>
      <c r="D64" s="3" t="s">
        <v>12893</v>
      </c>
      <c r="E64" s="3" t="s">
        <v>12894</v>
      </c>
    </row>
    <row r="65" spans="1:5" x14ac:dyDescent="0.25">
      <c r="A65" s="3">
        <v>64</v>
      </c>
      <c r="B65" s="3" t="s">
        <v>770</v>
      </c>
      <c r="C65" s="3" t="s">
        <v>11764</v>
      </c>
      <c r="D65" s="3" t="s">
        <v>12893</v>
      </c>
      <c r="E65" s="3"/>
    </row>
    <row r="66" spans="1:5" x14ac:dyDescent="0.25">
      <c r="A66" s="3">
        <v>65</v>
      </c>
      <c r="B66" s="3" t="s">
        <v>778</v>
      </c>
      <c r="C66" s="3" t="s">
        <v>14477</v>
      </c>
      <c r="D66" s="3" t="s">
        <v>12895</v>
      </c>
      <c r="E66" s="3" t="s">
        <v>14478</v>
      </c>
    </row>
    <row r="67" spans="1:5" x14ac:dyDescent="0.25">
      <c r="A67" s="3">
        <v>66</v>
      </c>
      <c r="B67" s="3" t="s">
        <v>792</v>
      </c>
      <c r="C67" s="3" t="s">
        <v>14479</v>
      </c>
      <c r="D67" s="3" t="s">
        <v>12895</v>
      </c>
      <c r="E67" s="3"/>
    </row>
    <row r="68" spans="1:5" x14ac:dyDescent="0.25">
      <c r="A68" s="3">
        <v>67</v>
      </c>
      <c r="B68" s="3" t="s">
        <v>799</v>
      </c>
      <c r="C68" s="3" t="s">
        <v>14480</v>
      </c>
      <c r="D68" s="3" t="s">
        <v>12895</v>
      </c>
      <c r="E68" s="3"/>
    </row>
    <row r="69" spans="1:5" x14ac:dyDescent="0.25">
      <c r="A69" s="3">
        <v>68</v>
      </c>
      <c r="B69" s="3" t="s">
        <v>807</v>
      </c>
      <c r="C69" s="3" t="s">
        <v>14481</v>
      </c>
      <c r="D69" s="3" t="s">
        <v>14482</v>
      </c>
      <c r="E69" s="3" t="s">
        <v>14483</v>
      </c>
    </row>
    <row r="70" spans="1:5" x14ac:dyDescent="0.25">
      <c r="A70" s="3">
        <v>69</v>
      </c>
      <c r="B70" s="3" t="s">
        <v>820</v>
      </c>
      <c r="C70" s="3" t="s">
        <v>14481</v>
      </c>
      <c r="D70" s="3" t="s">
        <v>14482</v>
      </c>
      <c r="E70" s="3"/>
    </row>
    <row r="71" spans="1:5" x14ac:dyDescent="0.25">
      <c r="A71" s="3">
        <v>70</v>
      </c>
      <c r="B71" s="3" t="s">
        <v>828</v>
      </c>
      <c r="C71" s="3" t="s">
        <v>12896</v>
      </c>
      <c r="D71" s="3" t="s">
        <v>12897</v>
      </c>
      <c r="E71" s="3" t="s">
        <v>12898</v>
      </c>
    </row>
    <row r="72" spans="1:5" x14ac:dyDescent="0.25">
      <c r="A72" s="3">
        <v>71</v>
      </c>
      <c r="B72" s="3" t="s">
        <v>842</v>
      </c>
      <c r="C72" s="3" t="s">
        <v>12899</v>
      </c>
      <c r="D72" s="3" t="s">
        <v>12897</v>
      </c>
      <c r="E72" s="3"/>
    </row>
    <row r="73" spans="1:5" x14ac:dyDescent="0.25">
      <c r="A73" s="3">
        <v>72</v>
      </c>
      <c r="B73" s="3" t="s">
        <v>850</v>
      </c>
      <c r="C73" s="3" t="s">
        <v>11765</v>
      </c>
      <c r="D73" s="3" t="s">
        <v>12900</v>
      </c>
      <c r="E73" s="3" t="s">
        <v>12901</v>
      </c>
    </row>
    <row r="74" spans="1:5" x14ac:dyDescent="0.25">
      <c r="A74" s="3">
        <v>73</v>
      </c>
      <c r="B74" s="3" t="s">
        <v>864</v>
      </c>
      <c r="C74" s="3" t="s">
        <v>14484</v>
      </c>
      <c r="D74" s="3" t="s">
        <v>12902</v>
      </c>
      <c r="E74" s="3" t="s">
        <v>14485</v>
      </c>
    </row>
    <row r="75" spans="1:5" x14ac:dyDescent="0.25">
      <c r="A75" s="3">
        <v>74</v>
      </c>
      <c r="B75" s="3" t="s">
        <v>876</v>
      </c>
      <c r="C75" s="3" t="s">
        <v>11766</v>
      </c>
      <c r="D75" s="3" t="s">
        <v>12903</v>
      </c>
      <c r="E75" s="3" t="s">
        <v>11525</v>
      </c>
    </row>
    <row r="76" spans="1:5" x14ac:dyDescent="0.25">
      <c r="A76" s="3">
        <v>75</v>
      </c>
      <c r="B76" s="3" t="s">
        <v>890</v>
      </c>
      <c r="C76" s="3" t="s">
        <v>11766</v>
      </c>
      <c r="D76" s="3" t="s">
        <v>12903</v>
      </c>
      <c r="E76" s="3"/>
    </row>
    <row r="77" spans="1:5" x14ac:dyDescent="0.25">
      <c r="A77" s="3">
        <v>76</v>
      </c>
      <c r="B77" s="3" t="s">
        <v>894</v>
      </c>
      <c r="C77" s="3" t="s">
        <v>12904</v>
      </c>
      <c r="D77" s="3" t="s">
        <v>12905</v>
      </c>
      <c r="E77" s="3" t="s">
        <v>12906</v>
      </c>
    </row>
    <row r="78" spans="1:5" x14ac:dyDescent="0.25">
      <c r="A78" s="3">
        <v>77</v>
      </c>
      <c r="B78" s="3" t="s">
        <v>909</v>
      </c>
      <c r="C78" s="3" t="s">
        <v>12907</v>
      </c>
      <c r="D78" s="3" t="s">
        <v>12905</v>
      </c>
      <c r="E78" s="3"/>
    </row>
    <row r="79" spans="1:5" x14ac:dyDescent="0.25">
      <c r="A79" s="3">
        <v>78</v>
      </c>
      <c r="B79" s="3" t="s">
        <v>916</v>
      </c>
      <c r="C79" s="3" t="s">
        <v>11767</v>
      </c>
      <c r="D79" s="3" t="s">
        <v>12908</v>
      </c>
      <c r="E79" s="3" t="s">
        <v>12909</v>
      </c>
    </row>
    <row r="80" spans="1:5" x14ac:dyDescent="0.25">
      <c r="A80" s="3">
        <v>79</v>
      </c>
      <c r="B80" s="3" t="s">
        <v>929</v>
      </c>
      <c r="C80" s="3" t="s">
        <v>11768</v>
      </c>
      <c r="D80" s="3" t="s">
        <v>12908</v>
      </c>
      <c r="E80" s="3"/>
    </row>
    <row r="81" spans="1:5" x14ac:dyDescent="0.25">
      <c r="A81" s="3">
        <v>80</v>
      </c>
      <c r="B81" s="3" t="s">
        <v>938</v>
      </c>
      <c r="C81" s="3" t="s">
        <v>12910</v>
      </c>
      <c r="D81" s="3" t="s">
        <v>12911</v>
      </c>
      <c r="E81" s="3" t="s">
        <v>12912</v>
      </c>
    </row>
    <row r="82" spans="1:5" x14ac:dyDescent="0.25">
      <c r="A82" s="3">
        <v>81</v>
      </c>
      <c r="B82" s="3" t="s">
        <v>951</v>
      </c>
      <c r="C82" s="3" t="s">
        <v>12910</v>
      </c>
      <c r="D82" s="3" t="s">
        <v>12911</v>
      </c>
      <c r="E82" s="3"/>
    </row>
    <row r="83" spans="1:5" x14ac:dyDescent="0.25">
      <c r="A83" s="3">
        <v>82</v>
      </c>
      <c r="B83" s="3" t="s">
        <v>958</v>
      </c>
      <c r="C83" s="3" t="s">
        <v>12913</v>
      </c>
      <c r="D83" s="3" t="s">
        <v>12914</v>
      </c>
      <c r="E83" s="3" t="s">
        <v>12915</v>
      </c>
    </row>
    <row r="84" spans="1:5" x14ac:dyDescent="0.25">
      <c r="A84" s="3">
        <v>83</v>
      </c>
      <c r="B84" s="3" t="s">
        <v>971</v>
      </c>
      <c r="C84" s="3" t="s">
        <v>12916</v>
      </c>
      <c r="D84" s="3" t="s">
        <v>12914</v>
      </c>
      <c r="E84" s="3"/>
    </row>
    <row r="85" spans="1:5" x14ac:dyDescent="0.25">
      <c r="A85" s="3">
        <v>84</v>
      </c>
      <c r="B85" s="3" t="s">
        <v>980</v>
      </c>
      <c r="C85" s="3" t="s">
        <v>11769</v>
      </c>
      <c r="D85" s="3" t="s">
        <v>12917</v>
      </c>
      <c r="E85" s="3" t="s">
        <v>11526</v>
      </c>
    </row>
    <row r="86" spans="1:5" x14ac:dyDescent="0.25">
      <c r="A86" s="3">
        <v>85</v>
      </c>
      <c r="B86" s="3" t="s">
        <v>992</v>
      </c>
      <c r="C86" s="3" t="s">
        <v>12918</v>
      </c>
      <c r="D86" s="3" t="s">
        <v>12919</v>
      </c>
      <c r="E86" s="3" t="s">
        <v>14486</v>
      </c>
    </row>
    <row r="87" spans="1:5" x14ac:dyDescent="0.25">
      <c r="A87" s="3">
        <v>86</v>
      </c>
      <c r="B87" s="3" t="s">
        <v>1005</v>
      </c>
      <c r="C87" s="3" t="s">
        <v>12918</v>
      </c>
      <c r="D87" s="3" t="s">
        <v>12919</v>
      </c>
      <c r="E87" s="3"/>
    </row>
    <row r="88" spans="1:5" x14ac:dyDescent="0.25">
      <c r="A88" s="3">
        <v>87</v>
      </c>
      <c r="B88" s="3" t="s">
        <v>1015</v>
      </c>
      <c r="C88" s="3" t="s">
        <v>12918</v>
      </c>
      <c r="D88" s="3" t="s">
        <v>12919</v>
      </c>
      <c r="E88" s="3"/>
    </row>
    <row r="89" spans="1:5" x14ac:dyDescent="0.25">
      <c r="A89" s="3">
        <v>88</v>
      </c>
      <c r="B89" s="3" t="s">
        <v>1023</v>
      </c>
      <c r="C89" s="3" t="s">
        <v>11527</v>
      </c>
      <c r="D89" s="3" t="s">
        <v>14365</v>
      </c>
      <c r="E89" s="3" t="s">
        <v>11036</v>
      </c>
    </row>
    <row r="90" spans="1:5" x14ac:dyDescent="0.25">
      <c r="A90" s="3">
        <v>89</v>
      </c>
      <c r="B90" s="3" t="s">
        <v>1038</v>
      </c>
      <c r="C90" s="3" t="s">
        <v>11528</v>
      </c>
      <c r="D90" s="3" t="s">
        <v>14365</v>
      </c>
      <c r="E90" s="3"/>
    </row>
    <row r="91" spans="1:5" x14ac:dyDescent="0.25">
      <c r="A91" s="3">
        <v>90</v>
      </c>
      <c r="B91" s="3" t="s">
        <v>1043</v>
      </c>
      <c r="C91" s="3" t="s">
        <v>14487</v>
      </c>
      <c r="D91" s="3" t="s">
        <v>12920</v>
      </c>
      <c r="E91" s="3" t="s">
        <v>14488</v>
      </c>
    </row>
    <row r="92" spans="1:5" x14ac:dyDescent="0.25">
      <c r="A92" s="3">
        <v>91</v>
      </c>
      <c r="B92" s="3" t="s">
        <v>1056</v>
      </c>
      <c r="C92" s="3" t="s">
        <v>14489</v>
      </c>
      <c r="D92" s="3" t="s">
        <v>12920</v>
      </c>
      <c r="E92" s="3"/>
    </row>
    <row r="93" spans="1:5" x14ac:dyDescent="0.25">
      <c r="A93" s="3">
        <v>92</v>
      </c>
      <c r="B93" s="3" t="s">
        <v>1062</v>
      </c>
      <c r="C93" s="3" t="s">
        <v>11770</v>
      </c>
      <c r="D93" s="3" t="s">
        <v>12921</v>
      </c>
      <c r="E93" s="3" t="s">
        <v>12922</v>
      </c>
    </row>
    <row r="94" spans="1:5" x14ac:dyDescent="0.25">
      <c r="A94" s="3">
        <v>93</v>
      </c>
      <c r="B94" s="3" t="s">
        <v>1075</v>
      </c>
      <c r="C94" s="3" t="s">
        <v>11770</v>
      </c>
      <c r="D94" s="3" t="s">
        <v>12921</v>
      </c>
      <c r="E94" s="3"/>
    </row>
    <row r="95" spans="1:5" x14ac:dyDescent="0.25">
      <c r="A95" s="3">
        <v>94</v>
      </c>
      <c r="B95" s="3" t="s">
        <v>1084</v>
      </c>
      <c r="C95" s="3" t="s">
        <v>11771</v>
      </c>
      <c r="D95" s="3" t="s">
        <v>12921</v>
      </c>
      <c r="E95" s="3"/>
    </row>
    <row r="96" spans="1:5" x14ac:dyDescent="0.25">
      <c r="A96" s="3">
        <v>95</v>
      </c>
      <c r="B96" s="3" t="s">
        <v>1092</v>
      </c>
      <c r="C96" s="3" t="s">
        <v>12923</v>
      </c>
      <c r="D96" s="3" t="s">
        <v>12924</v>
      </c>
      <c r="E96" s="3" t="s">
        <v>12925</v>
      </c>
    </row>
    <row r="97" spans="1:5" x14ac:dyDescent="0.25">
      <c r="A97" s="3">
        <v>96</v>
      </c>
      <c r="B97" s="3" t="s">
        <v>1104</v>
      </c>
      <c r="C97" s="3" t="s">
        <v>12923</v>
      </c>
      <c r="D97" s="3" t="s">
        <v>12924</v>
      </c>
      <c r="E97" s="3"/>
    </row>
    <row r="98" spans="1:5" x14ac:dyDescent="0.25">
      <c r="A98" s="3">
        <v>97</v>
      </c>
      <c r="B98" s="3" t="s">
        <v>1111</v>
      </c>
      <c r="C98" s="3" t="s">
        <v>12926</v>
      </c>
      <c r="D98" s="3" t="s">
        <v>14366</v>
      </c>
      <c r="E98" s="3" t="s">
        <v>12438</v>
      </c>
    </row>
    <row r="99" spans="1:5" x14ac:dyDescent="0.25">
      <c r="A99" s="3">
        <v>98</v>
      </c>
      <c r="B99" s="3" t="s">
        <v>1126</v>
      </c>
      <c r="C99" s="3" t="s">
        <v>12927</v>
      </c>
      <c r="D99" s="3" t="s">
        <v>14366</v>
      </c>
      <c r="E99" s="3"/>
    </row>
    <row r="100" spans="1:5" x14ac:dyDescent="0.25">
      <c r="A100" s="3">
        <v>99</v>
      </c>
      <c r="B100" s="3" t="s">
        <v>1133</v>
      </c>
      <c r="C100" s="3" t="s">
        <v>11529</v>
      </c>
      <c r="D100" s="3" t="s">
        <v>12928</v>
      </c>
      <c r="E100" s="3" t="s">
        <v>12929</v>
      </c>
    </row>
    <row r="101" spans="1:5" x14ac:dyDescent="0.25">
      <c r="A101" s="3">
        <v>100</v>
      </c>
      <c r="B101" s="3" t="s">
        <v>1146</v>
      </c>
      <c r="C101" s="3" t="s">
        <v>11529</v>
      </c>
      <c r="D101" s="3" t="s">
        <v>12928</v>
      </c>
      <c r="E101" s="3" t="s">
        <v>14261</v>
      </c>
    </row>
    <row r="102" spans="1:5" x14ac:dyDescent="0.25">
      <c r="A102" s="3">
        <v>101</v>
      </c>
      <c r="B102" s="3" t="s">
        <v>1154</v>
      </c>
      <c r="C102" s="3" t="s">
        <v>12930</v>
      </c>
      <c r="D102" s="3" t="s">
        <v>12931</v>
      </c>
      <c r="E102" s="3" t="s">
        <v>12932</v>
      </c>
    </row>
    <row r="103" spans="1:5" x14ac:dyDescent="0.25">
      <c r="A103" s="3">
        <v>102</v>
      </c>
      <c r="B103" s="3" t="s">
        <v>1169</v>
      </c>
      <c r="C103" s="3" t="s">
        <v>11530</v>
      </c>
      <c r="D103" s="3" t="s">
        <v>14490</v>
      </c>
      <c r="E103" s="3" t="s">
        <v>14491</v>
      </c>
    </row>
    <row r="104" spans="1:5" x14ac:dyDescent="0.25">
      <c r="A104" s="3">
        <v>103</v>
      </c>
      <c r="B104" s="3" t="s">
        <v>1183</v>
      </c>
      <c r="C104" s="3" t="s">
        <v>11531</v>
      </c>
      <c r="D104" s="3" t="s">
        <v>14490</v>
      </c>
      <c r="E104" s="3"/>
    </row>
    <row r="105" spans="1:5" x14ac:dyDescent="0.25">
      <c r="A105" s="3">
        <v>104</v>
      </c>
      <c r="B105" s="3" t="s">
        <v>1189</v>
      </c>
      <c r="C105" s="3" t="s">
        <v>12933</v>
      </c>
      <c r="D105" s="3" t="s">
        <v>12934</v>
      </c>
      <c r="E105" s="3" t="s">
        <v>12935</v>
      </c>
    </row>
    <row r="106" spans="1:5" x14ac:dyDescent="0.25">
      <c r="A106" s="3">
        <v>105</v>
      </c>
      <c r="B106" s="3" t="s">
        <v>1202</v>
      </c>
      <c r="C106" s="3" t="s">
        <v>12936</v>
      </c>
      <c r="D106" s="3" t="s">
        <v>12934</v>
      </c>
      <c r="E106" s="3"/>
    </row>
    <row r="107" spans="1:5" x14ac:dyDescent="0.25">
      <c r="A107" s="3">
        <v>106</v>
      </c>
      <c r="B107" s="3" t="s">
        <v>1208</v>
      </c>
      <c r="C107" s="3" t="s">
        <v>12937</v>
      </c>
      <c r="D107" s="3" t="s">
        <v>12938</v>
      </c>
      <c r="E107" s="3" t="s">
        <v>11532</v>
      </c>
    </row>
    <row r="108" spans="1:5" x14ac:dyDescent="0.25">
      <c r="A108" s="3">
        <v>107</v>
      </c>
      <c r="B108" s="3" t="s">
        <v>1222</v>
      </c>
      <c r="C108" s="3" t="s">
        <v>12939</v>
      </c>
      <c r="D108" s="3" t="s">
        <v>12938</v>
      </c>
      <c r="E108" s="3"/>
    </row>
    <row r="109" spans="1:5" x14ac:dyDescent="0.25">
      <c r="A109" s="3">
        <v>108</v>
      </c>
      <c r="B109" s="3" t="s">
        <v>1229</v>
      </c>
      <c r="C109" s="3" t="s">
        <v>12940</v>
      </c>
      <c r="D109" s="3" t="s">
        <v>12941</v>
      </c>
      <c r="E109" s="3"/>
    </row>
    <row r="110" spans="1:5" x14ac:dyDescent="0.25">
      <c r="A110" s="3">
        <v>109</v>
      </c>
      <c r="B110" s="3" t="s">
        <v>1242</v>
      </c>
      <c r="C110" s="3" t="s">
        <v>12942</v>
      </c>
      <c r="D110" s="3" t="s">
        <v>12941</v>
      </c>
      <c r="E110" s="3"/>
    </row>
    <row r="111" spans="1:5" x14ac:dyDescent="0.25">
      <c r="A111" s="3">
        <v>110</v>
      </c>
      <c r="B111" s="3" t="s">
        <v>1249</v>
      </c>
      <c r="C111" s="3" t="s">
        <v>12943</v>
      </c>
      <c r="D111" s="3" t="s">
        <v>12944</v>
      </c>
      <c r="E111" s="3" t="s">
        <v>12945</v>
      </c>
    </row>
    <row r="112" spans="1:5" x14ac:dyDescent="0.25">
      <c r="A112" s="3">
        <v>111</v>
      </c>
      <c r="B112" s="3" t="s">
        <v>1263</v>
      </c>
      <c r="C112" s="3" t="s">
        <v>12946</v>
      </c>
      <c r="D112" s="3" t="s">
        <v>12944</v>
      </c>
      <c r="E112" s="3"/>
    </row>
    <row r="113" spans="1:5" x14ac:dyDescent="0.25">
      <c r="A113" s="3">
        <v>112</v>
      </c>
      <c r="B113" s="3" t="s">
        <v>1272</v>
      </c>
      <c r="C113" s="3" t="s">
        <v>12947</v>
      </c>
      <c r="D113" s="3" t="s">
        <v>11037</v>
      </c>
      <c r="E113" s="3"/>
    </row>
    <row r="114" spans="1:5" x14ac:dyDescent="0.25">
      <c r="A114" s="3">
        <v>113</v>
      </c>
      <c r="B114" s="3" t="s">
        <v>1285</v>
      </c>
      <c r="C114" s="3" t="s">
        <v>12948</v>
      </c>
      <c r="D114" s="3" t="s">
        <v>11038</v>
      </c>
      <c r="E114" s="3"/>
    </row>
    <row r="115" spans="1:5" x14ac:dyDescent="0.25">
      <c r="A115" s="3">
        <v>114</v>
      </c>
      <c r="B115" s="3" t="s">
        <v>1294</v>
      </c>
      <c r="C115" s="3" t="s">
        <v>12949</v>
      </c>
      <c r="D115" s="3" t="s">
        <v>12950</v>
      </c>
      <c r="E115" s="3"/>
    </row>
    <row r="116" spans="1:5" x14ac:dyDescent="0.25">
      <c r="A116" s="3">
        <v>115</v>
      </c>
      <c r="B116" s="3" t="s">
        <v>1306</v>
      </c>
      <c r="C116" s="3" t="s">
        <v>11533</v>
      </c>
      <c r="D116" s="3" t="s">
        <v>12951</v>
      </c>
      <c r="E116" s="3" t="s">
        <v>12952</v>
      </c>
    </row>
    <row r="117" spans="1:5" x14ac:dyDescent="0.25">
      <c r="A117" s="3">
        <v>116</v>
      </c>
      <c r="B117" s="3" t="s">
        <v>1322</v>
      </c>
      <c r="C117" s="3" t="s">
        <v>11534</v>
      </c>
      <c r="D117" s="3" t="s">
        <v>12951</v>
      </c>
      <c r="E117" s="3"/>
    </row>
    <row r="118" spans="1:5" x14ac:dyDescent="0.25">
      <c r="A118" s="3">
        <v>117</v>
      </c>
      <c r="B118" s="3" t="s">
        <v>1328</v>
      </c>
      <c r="C118" s="3" t="s">
        <v>11535</v>
      </c>
      <c r="D118" s="3" t="s">
        <v>12951</v>
      </c>
      <c r="E118" s="3"/>
    </row>
    <row r="119" spans="1:5" x14ac:dyDescent="0.25">
      <c r="A119" s="3">
        <v>118</v>
      </c>
      <c r="B119" s="3" t="s">
        <v>1334</v>
      </c>
      <c r="C119" s="3" t="s">
        <v>12953</v>
      </c>
      <c r="D119" s="3" t="s">
        <v>12954</v>
      </c>
      <c r="E119" s="3" t="s">
        <v>14492</v>
      </c>
    </row>
    <row r="120" spans="1:5" x14ac:dyDescent="0.25">
      <c r="A120" s="3">
        <v>119</v>
      </c>
      <c r="B120" s="3" t="s">
        <v>1347</v>
      </c>
      <c r="C120" s="3" t="s">
        <v>12955</v>
      </c>
      <c r="D120" s="3" t="s">
        <v>12954</v>
      </c>
      <c r="E120" s="3"/>
    </row>
    <row r="121" spans="1:5" x14ac:dyDescent="0.25">
      <c r="A121" s="3">
        <v>120</v>
      </c>
      <c r="B121" s="3" t="s">
        <v>1354</v>
      </c>
      <c r="C121" s="3" t="s">
        <v>12956</v>
      </c>
      <c r="D121" s="3" t="s">
        <v>12954</v>
      </c>
      <c r="E121" s="3"/>
    </row>
    <row r="122" spans="1:5" x14ac:dyDescent="0.25">
      <c r="A122" s="3">
        <v>121</v>
      </c>
      <c r="B122" s="3" t="s">
        <v>1363</v>
      </c>
      <c r="C122" s="3" t="s">
        <v>14493</v>
      </c>
      <c r="D122" s="3" t="s">
        <v>12957</v>
      </c>
      <c r="E122" s="3" t="s">
        <v>12958</v>
      </c>
    </row>
    <row r="123" spans="1:5" x14ac:dyDescent="0.25">
      <c r="A123" s="3">
        <v>122</v>
      </c>
      <c r="B123" s="3" t="s">
        <v>1376</v>
      </c>
      <c r="C123" s="3" t="s">
        <v>11772</v>
      </c>
      <c r="D123" s="3" t="s">
        <v>14367</v>
      </c>
      <c r="E123" s="3" t="s">
        <v>12959</v>
      </c>
    </row>
    <row r="124" spans="1:5" x14ac:dyDescent="0.25">
      <c r="A124" s="3">
        <v>123</v>
      </c>
      <c r="B124" s="3" t="s">
        <v>1390</v>
      </c>
      <c r="C124" s="3" t="s">
        <v>11773</v>
      </c>
      <c r="D124" s="3" t="s">
        <v>14367</v>
      </c>
      <c r="E124" s="3"/>
    </row>
    <row r="125" spans="1:5" x14ac:dyDescent="0.25">
      <c r="A125" s="3">
        <v>124</v>
      </c>
      <c r="B125" s="3" t="s">
        <v>1398</v>
      </c>
      <c r="C125" s="3" t="s">
        <v>11774</v>
      </c>
      <c r="D125" s="3" t="s">
        <v>12960</v>
      </c>
      <c r="E125" s="3" t="s">
        <v>12961</v>
      </c>
    </row>
    <row r="126" spans="1:5" x14ac:dyDescent="0.25">
      <c r="A126" s="3">
        <v>125</v>
      </c>
      <c r="B126" s="3" t="s">
        <v>1411</v>
      </c>
      <c r="C126" s="3" t="s">
        <v>11775</v>
      </c>
      <c r="D126" s="3" t="s">
        <v>12960</v>
      </c>
      <c r="E126" s="3"/>
    </row>
    <row r="127" spans="1:5" x14ac:dyDescent="0.25">
      <c r="A127" s="3">
        <v>126</v>
      </c>
      <c r="B127" s="3" t="s">
        <v>1417</v>
      </c>
      <c r="C127" s="3" t="s">
        <v>11776</v>
      </c>
      <c r="D127" s="3" t="s">
        <v>12960</v>
      </c>
      <c r="E127" s="3"/>
    </row>
    <row r="128" spans="1:5" x14ac:dyDescent="0.25">
      <c r="A128" s="3">
        <v>127</v>
      </c>
      <c r="B128" s="3" t="s">
        <v>1423</v>
      </c>
      <c r="C128" s="3" t="s">
        <v>11536</v>
      </c>
      <c r="D128" s="3" t="s">
        <v>12962</v>
      </c>
      <c r="E128" s="3" t="s">
        <v>12963</v>
      </c>
    </row>
    <row r="129" spans="1:5" x14ac:dyDescent="0.25">
      <c r="A129" s="3">
        <v>128</v>
      </c>
      <c r="B129" s="3" t="s">
        <v>1436</v>
      </c>
      <c r="C129" s="3" t="s">
        <v>11537</v>
      </c>
      <c r="D129" s="3" t="s">
        <v>12962</v>
      </c>
      <c r="E129" s="3"/>
    </row>
    <row r="130" spans="1:5" x14ac:dyDescent="0.25">
      <c r="A130" s="3">
        <v>129</v>
      </c>
      <c r="B130" s="3" t="s">
        <v>1444</v>
      </c>
      <c r="C130" s="3" t="s">
        <v>11538</v>
      </c>
      <c r="D130" s="3" t="s">
        <v>12962</v>
      </c>
      <c r="E130" s="3"/>
    </row>
    <row r="131" spans="1:5" x14ac:dyDescent="0.25">
      <c r="A131" s="3">
        <v>130</v>
      </c>
      <c r="B131" s="3" t="s">
        <v>1453</v>
      </c>
      <c r="C131" s="3" t="s">
        <v>12964</v>
      </c>
      <c r="D131" s="3" t="s">
        <v>12965</v>
      </c>
      <c r="E131" s="3" t="s">
        <v>12966</v>
      </c>
    </row>
    <row r="132" spans="1:5" x14ac:dyDescent="0.25">
      <c r="A132" s="3">
        <v>131</v>
      </c>
      <c r="B132" s="3" t="s">
        <v>1466</v>
      </c>
      <c r="C132" s="3" t="s">
        <v>12967</v>
      </c>
      <c r="D132" s="3" t="s">
        <v>12965</v>
      </c>
      <c r="E132" s="3"/>
    </row>
    <row r="133" spans="1:5" x14ac:dyDescent="0.25">
      <c r="A133" s="3">
        <v>132</v>
      </c>
      <c r="B133" s="3" t="s">
        <v>1474</v>
      </c>
      <c r="C133" s="3" t="s">
        <v>12968</v>
      </c>
      <c r="D133" s="3" t="s">
        <v>12965</v>
      </c>
      <c r="E133" s="3"/>
    </row>
    <row r="134" spans="1:5" x14ac:dyDescent="0.25">
      <c r="A134" s="3">
        <v>133</v>
      </c>
      <c r="B134" s="3" t="s">
        <v>1480</v>
      </c>
      <c r="C134" s="3" t="s">
        <v>11539</v>
      </c>
      <c r="D134" s="3" t="s">
        <v>12969</v>
      </c>
      <c r="E134" s="3" t="s">
        <v>11540</v>
      </c>
    </row>
    <row r="135" spans="1:5" x14ac:dyDescent="0.25">
      <c r="A135" s="3">
        <v>134</v>
      </c>
      <c r="B135" s="3" t="s">
        <v>1492</v>
      </c>
      <c r="C135" s="3" t="s">
        <v>11541</v>
      </c>
      <c r="D135" s="3" t="s">
        <v>12969</v>
      </c>
      <c r="E135" s="3"/>
    </row>
    <row r="136" spans="1:5" x14ac:dyDescent="0.25">
      <c r="A136" s="3">
        <v>135</v>
      </c>
      <c r="B136" s="3" t="s">
        <v>1497</v>
      </c>
      <c r="C136" s="3" t="s">
        <v>11542</v>
      </c>
      <c r="D136" s="3" t="s">
        <v>12969</v>
      </c>
      <c r="E136" s="3"/>
    </row>
    <row r="137" spans="1:5" x14ac:dyDescent="0.25">
      <c r="A137" s="3">
        <v>136</v>
      </c>
      <c r="B137" s="3" t="s">
        <v>1504</v>
      </c>
      <c r="C137" s="3" t="s">
        <v>12439</v>
      </c>
      <c r="D137" s="3" t="s">
        <v>12970</v>
      </c>
      <c r="E137" s="3" t="s">
        <v>15184</v>
      </c>
    </row>
    <row r="138" spans="1:5" x14ac:dyDescent="0.25">
      <c r="A138" s="3">
        <v>137</v>
      </c>
      <c r="B138" s="3" t="s">
        <v>1517</v>
      </c>
      <c r="C138" s="3" t="s">
        <v>12440</v>
      </c>
      <c r="D138" s="3" t="s">
        <v>12970</v>
      </c>
      <c r="E138" s="3"/>
    </row>
    <row r="139" spans="1:5" x14ac:dyDescent="0.25">
      <c r="A139" s="3">
        <v>138</v>
      </c>
      <c r="B139" s="3" t="s">
        <v>1525</v>
      </c>
      <c r="C139" s="3" t="s">
        <v>12441</v>
      </c>
      <c r="D139" s="3" t="s">
        <v>12970</v>
      </c>
      <c r="E139" s="3"/>
    </row>
    <row r="140" spans="1:5" x14ac:dyDescent="0.25">
      <c r="A140" s="3">
        <v>139</v>
      </c>
      <c r="B140" s="3" t="s">
        <v>1532</v>
      </c>
      <c r="C140" s="3" t="s">
        <v>11777</v>
      </c>
      <c r="D140" s="3" t="s">
        <v>12971</v>
      </c>
      <c r="E140" s="3" t="s">
        <v>11778</v>
      </c>
    </row>
    <row r="141" spans="1:5" x14ac:dyDescent="0.25">
      <c r="A141" s="3">
        <v>140</v>
      </c>
      <c r="B141" s="3" t="s">
        <v>1545</v>
      </c>
      <c r="C141" s="3" t="s">
        <v>11779</v>
      </c>
      <c r="D141" s="3" t="s">
        <v>12971</v>
      </c>
      <c r="E141" s="3"/>
    </row>
    <row r="142" spans="1:5" x14ac:dyDescent="0.25">
      <c r="A142" s="3">
        <v>141</v>
      </c>
      <c r="B142" s="3" t="s">
        <v>1552</v>
      </c>
      <c r="C142" s="3" t="s">
        <v>11780</v>
      </c>
      <c r="D142" s="3" t="s">
        <v>12972</v>
      </c>
      <c r="E142" s="3"/>
    </row>
    <row r="143" spans="1:5" x14ac:dyDescent="0.25">
      <c r="A143" s="3">
        <v>142</v>
      </c>
      <c r="B143" s="3" t="s">
        <v>1564</v>
      </c>
      <c r="C143" s="3" t="s">
        <v>14928</v>
      </c>
      <c r="D143" s="3" t="s">
        <v>12973</v>
      </c>
      <c r="E143" s="3" t="s">
        <v>12974</v>
      </c>
    </row>
    <row r="144" spans="1:5" x14ac:dyDescent="0.25">
      <c r="A144" s="3">
        <v>143</v>
      </c>
      <c r="B144" s="3" t="s">
        <v>1578</v>
      </c>
      <c r="C144" s="3" t="s">
        <v>14929</v>
      </c>
      <c r="D144" s="3" t="s">
        <v>12973</v>
      </c>
      <c r="E144" s="3"/>
    </row>
    <row r="145" spans="1:5" x14ac:dyDescent="0.25">
      <c r="A145" s="3">
        <v>144</v>
      </c>
      <c r="B145" s="3" t="s">
        <v>1586</v>
      </c>
      <c r="C145" s="3" t="s">
        <v>14930</v>
      </c>
      <c r="D145" s="3" t="s">
        <v>12973</v>
      </c>
      <c r="E145" s="3"/>
    </row>
    <row r="146" spans="1:5" x14ac:dyDescent="0.25">
      <c r="A146" s="3">
        <v>145</v>
      </c>
      <c r="B146" s="3" t="s">
        <v>1593</v>
      </c>
      <c r="C146" s="3" t="s">
        <v>11781</v>
      </c>
      <c r="D146" s="3" t="s">
        <v>12975</v>
      </c>
      <c r="E146" s="3" t="s">
        <v>12976</v>
      </c>
    </row>
    <row r="147" spans="1:5" x14ac:dyDescent="0.25">
      <c r="A147" s="3">
        <v>146</v>
      </c>
      <c r="B147" s="3" t="s">
        <v>1606</v>
      </c>
      <c r="C147" s="3" t="s">
        <v>11782</v>
      </c>
      <c r="D147" s="3" t="s">
        <v>12975</v>
      </c>
      <c r="E147" s="3"/>
    </row>
    <row r="148" spans="1:5" x14ac:dyDescent="0.25">
      <c r="A148" s="3">
        <v>147</v>
      </c>
      <c r="B148" s="3" t="s">
        <v>1614</v>
      </c>
      <c r="C148" s="3" t="s">
        <v>14494</v>
      </c>
      <c r="D148" s="3" t="s">
        <v>12977</v>
      </c>
      <c r="E148" s="3" t="s">
        <v>14495</v>
      </c>
    </row>
    <row r="149" spans="1:5" x14ac:dyDescent="0.25">
      <c r="A149" s="3">
        <v>148</v>
      </c>
      <c r="B149" s="3" t="s">
        <v>1628</v>
      </c>
      <c r="C149" s="3" t="s">
        <v>14496</v>
      </c>
      <c r="D149" s="3" t="s">
        <v>12977</v>
      </c>
      <c r="E149" s="3"/>
    </row>
    <row r="150" spans="1:5" x14ac:dyDescent="0.25">
      <c r="A150" s="3">
        <v>149</v>
      </c>
      <c r="B150" s="3" t="s">
        <v>1635</v>
      </c>
      <c r="C150" s="3" t="s">
        <v>12978</v>
      </c>
      <c r="D150" s="3" t="s">
        <v>12979</v>
      </c>
      <c r="E150" s="3" t="s">
        <v>12980</v>
      </c>
    </row>
    <row r="151" spans="1:5" x14ac:dyDescent="0.25">
      <c r="A151" s="3">
        <v>150</v>
      </c>
      <c r="B151" s="3" t="s">
        <v>1647</v>
      </c>
      <c r="C151" s="3" t="s">
        <v>12978</v>
      </c>
      <c r="D151" s="3" t="s">
        <v>12979</v>
      </c>
      <c r="E151" s="3"/>
    </row>
    <row r="152" spans="1:5" x14ac:dyDescent="0.25">
      <c r="A152" s="3">
        <v>151</v>
      </c>
      <c r="B152" s="3" t="s">
        <v>1652</v>
      </c>
      <c r="C152" s="3" t="s">
        <v>12981</v>
      </c>
      <c r="D152" s="3" t="s">
        <v>12982</v>
      </c>
      <c r="E152" s="3" t="s">
        <v>12983</v>
      </c>
    </row>
    <row r="153" spans="1:5" x14ac:dyDescent="0.25">
      <c r="A153" s="3">
        <v>152</v>
      </c>
      <c r="B153" s="3" t="s">
        <v>1666</v>
      </c>
      <c r="C153" s="3" t="s">
        <v>12984</v>
      </c>
      <c r="D153" s="3" t="s">
        <v>12982</v>
      </c>
      <c r="E153" s="3"/>
    </row>
    <row r="154" spans="1:5" x14ac:dyDescent="0.25">
      <c r="A154" s="3">
        <v>153</v>
      </c>
      <c r="B154" s="3" t="s">
        <v>1673</v>
      </c>
      <c r="C154" s="3" t="s">
        <v>12985</v>
      </c>
      <c r="D154" s="3" t="s">
        <v>12982</v>
      </c>
      <c r="E154" s="3"/>
    </row>
    <row r="155" spans="1:5" x14ac:dyDescent="0.25">
      <c r="A155" s="3">
        <v>154</v>
      </c>
      <c r="B155" s="3" t="s">
        <v>1679</v>
      </c>
      <c r="C155" s="3" t="s">
        <v>12986</v>
      </c>
      <c r="D155" s="3" t="s">
        <v>12987</v>
      </c>
      <c r="E155" s="3" t="s">
        <v>12988</v>
      </c>
    </row>
    <row r="156" spans="1:5" x14ac:dyDescent="0.25">
      <c r="A156" s="3">
        <v>155</v>
      </c>
      <c r="B156" s="3" t="s">
        <v>1692</v>
      </c>
      <c r="C156" s="3" t="s">
        <v>12989</v>
      </c>
      <c r="D156" s="3" t="s">
        <v>12990</v>
      </c>
      <c r="E156" s="3" t="s">
        <v>12991</v>
      </c>
    </row>
    <row r="157" spans="1:5" x14ac:dyDescent="0.25">
      <c r="A157" s="3">
        <v>156</v>
      </c>
      <c r="B157" s="3" t="s">
        <v>1703</v>
      </c>
      <c r="C157" s="3" t="s">
        <v>12992</v>
      </c>
      <c r="D157" s="3" t="s">
        <v>12990</v>
      </c>
      <c r="E157" s="3"/>
    </row>
    <row r="158" spans="1:5" x14ac:dyDescent="0.25">
      <c r="A158" s="3">
        <v>157</v>
      </c>
      <c r="B158" s="3" t="s">
        <v>1708</v>
      </c>
      <c r="C158" s="3" t="s">
        <v>11543</v>
      </c>
      <c r="D158" s="3" t="s">
        <v>12993</v>
      </c>
      <c r="E158" s="3" t="s">
        <v>12994</v>
      </c>
    </row>
    <row r="159" spans="1:5" x14ac:dyDescent="0.25">
      <c r="A159" s="3">
        <v>158</v>
      </c>
      <c r="B159" s="3" t="s">
        <v>1721</v>
      </c>
      <c r="C159" s="3" t="s">
        <v>11543</v>
      </c>
      <c r="D159" s="3" t="s">
        <v>12993</v>
      </c>
      <c r="E159" s="3"/>
    </row>
    <row r="160" spans="1:5" x14ac:dyDescent="0.25">
      <c r="A160" s="3">
        <v>159</v>
      </c>
      <c r="B160" s="3" t="s">
        <v>1727</v>
      </c>
      <c r="C160" s="3" t="s">
        <v>11543</v>
      </c>
      <c r="D160" s="3" t="s">
        <v>12993</v>
      </c>
      <c r="E160" s="3"/>
    </row>
    <row r="161" spans="1:5" x14ac:dyDescent="0.25">
      <c r="A161" s="3">
        <v>160</v>
      </c>
      <c r="B161" s="3" t="s">
        <v>1733</v>
      </c>
      <c r="C161" s="3" t="s">
        <v>12995</v>
      </c>
      <c r="D161" s="3" t="s">
        <v>12996</v>
      </c>
      <c r="E161" s="3" t="s">
        <v>12442</v>
      </c>
    </row>
    <row r="162" spans="1:5" x14ac:dyDescent="0.25">
      <c r="A162" s="3">
        <v>161</v>
      </c>
      <c r="B162" s="3" t="s">
        <v>1746</v>
      </c>
      <c r="C162" s="3" t="s">
        <v>12997</v>
      </c>
      <c r="D162" s="3" t="s">
        <v>12996</v>
      </c>
      <c r="E162" s="3"/>
    </row>
    <row r="163" spans="1:5" x14ac:dyDescent="0.25">
      <c r="A163" s="3">
        <v>162</v>
      </c>
      <c r="B163" s="3" t="s">
        <v>1752</v>
      </c>
      <c r="C163" s="3" t="s">
        <v>12998</v>
      </c>
      <c r="D163" s="3" t="s">
        <v>12996</v>
      </c>
      <c r="E163" s="3"/>
    </row>
    <row r="164" spans="1:5" x14ac:dyDescent="0.25">
      <c r="A164" s="3">
        <v>163</v>
      </c>
      <c r="B164" s="3" t="s">
        <v>1759</v>
      </c>
      <c r="C164" s="3" t="s">
        <v>11544</v>
      </c>
      <c r="D164" s="3" t="s">
        <v>12999</v>
      </c>
      <c r="E164" s="3" t="s">
        <v>13000</v>
      </c>
    </row>
    <row r="165" spans="1:5" x14ac:dyDescent="0.25">
      <c r="A165" s="3">
        <v>164</v>
      </c>
      <c r="B165" s="3" t="s">
        <v>1771</v>
      </c>
      <c r="C165" s="3" t="s">
        <v>11544</v>
      </c>
      <c r="D165" s="3" t="s">
        <v>12999</v>
      </c>
      <c r="E165" s="3"/>
    </row>
    <row r="166" spans="1:5" x14ac:dyDescent="0.25">
      <c r="A166" s="3">
        <v>165</v>
      </c>
      <c r="B166" s="3" t="s">
        <v>1778</v>
      </c>
      <c r="C166" s="3" t="s">
        <v>13001</v>
      </c>
      <c r="D166" s="3" t="s">
        <v>13002</v>
      </c>
      <c r="E166" s="3" t="s">
        <v>13003</v>
      </c>
    </row>
    <row r="167" spans="1:5" x14ac:dyDescent="0.25">
      <c r="A167" s="3">
        <v>166</v>
      </c>
      <c r="B167" s="3" t="s">
        <v>1792</v>
      </c>
      <c r="C167" s="3" t="s">
        <v>13004</v>
      </c>
      <c r="D167" s="3" t="s">
        <v>13002</v>
      </c>
      <c r="E167" s="3"/>
    </row>
    <row r="168" spans="1:5" x14ac:dyDescent="0.25">
      <c r="A168" s="3">
        <v>167</v>
      </c>
      <c r="B168" s="3" t="s">
        <v>1799</v>
      </c>
      <c r="C168" s="3" t="s">
        <v>13005</v>
      </c>
      <c r="D168" s="3" t="s">
        <v>13006</v>
      </c>
      <c r="E168" s="3" t="s">
        <v>13007</v>
      </c>
    </row>
    <row r="169" spans="1:5" x14ac:dyDescent="0.25">
      <c r="A169" s="3">
        <v>168</v>
      </c>
      <c r="B169" s="3" t="s">
        <v>1813</v>
      </c>
      <c r="C169" s="3" t="s">
        <v>13008</v>
      </c>
      <c r="D169" s="3" t="s">
        <v>13006</v>
      </c>
      <c r="E169" s="3"/>
    </row>
    <row r="170" spans="1:5" x14ac:dyDescent="0.25">
      <c r="A170" s="3">
        <v>169</v>
      </c>
      <c r="B170" s="3" t="s">
        <v>1821</v>
      </c>
      <c r="C170" s="3" t="s">
        <v>11545</v>
      </c>
      <c r="D170" s="3" t="s">
        <v>13009</v>
      </c>
      <c r="E170" s="3" t="s">
        <v>13010</v>
      </c>
    </row>
    <row r="171" spans="1:5" x14ac:dyDescent="0.25">
      <c r="A171" s="3">
        <v>170</v>
      </c>
      <c r="B171" s="3" t="s">
        <v>1836</v>
      </c>
      <c r="C171" s="3" t="s">
        <v>11546</v>
      </c>
      <c r="D171" s="3" t="s">
        <v>13009</v>
      </c>
      <c r="E171" s="3"/>
    </row>
    <row r="172" spans="1:5" x14ac:dyDescent="0.25">
      <c r="A172" s="3">
        <v>171</v>
      </c>
      <c r="B172" s="3" t="s">
        <v>1844</v>
      </c>
      <c r="C172" s="3" t="s">
        <v>11547</v>
      </c>
      <c r="D172" s="3" t="s">
        <v>13009</v>
      </c>
      <c r="E172" s="3"/>
    </row>
    <row r="173" spans="1:5" x14ac:dyDescent="0.25">
      <c r="A173" s="3">
        <v>172</v>
      </c>
      <c r="B173" s="3" t="s">
        <v>1853</v>
      </c>
      <c r="C173" s="3" t="s">
        <v>13011</v>
      </c>
      <c r="D173" s="3" t="s">
        <v>13012</v>
      </c>
      <c r="E173" s="3" t="s">
        <v>11548</v>
      </c>
    </row>
    <row r="174" spans="1:5" x14ac:dyDescent="0.25">
      <c r="A174" s="3">
        <v>173</v>
      </c>
      <c r="B174" s="3" t="s">
        <v>1865</v>
      </c>
      <c r="C174" s="3" t="s">
        <v>13013</v>
      </c>
      <c r="D174" s="3" t="s">
        <v>13012</v>
      </c>
      <c r="E174" s="3"/>
    </row>
    <row r="175" spans="1:5" x14ac:dyDescent="0.25">
      <c r="A175" s="3">
        <v>174</v>
      </c>
      <c r="B175" s="3" t="s">
        <v>1872</v>
      </c>
      <c r="C175" s="3" t="s">
        <v>13014</v>
      </c>
      <c r="D175" s="3" t="s">
        <v>13015</v>
      </c>
      <c r="E175" s="3" t="s">
        <v>13016</v>
      </c>
    </row>
    <row r="176" spans="1:5" x14ac:dyDescent="0.25">
      <c r="A176" s="3">
        <v>175</v>
      </c>
      <c r="B176" s="3" t="s">
        <v>1884</v>
      </c>
      <c r="C176" s="3" t="s">
        <v>13017</v>
      </c>
      <c r="D176" s="3" t="s">
        <v>13015</v>
      </c>
      <c r="E176" s="3"/>
    </row>
    <row r="177" spans="1:5" x14ac:dyDescent="0.25">
      <c r="A177" s="3">
        <v>176</v>
      </c>
      <c r="B177" s="3" t="s">
        <v>1893</v>
      </c>
      <c r="C177" s="3" t="s">
        <v>13018</v>
      </c>
      <c r="D177" s="3" t="s">
        <v>13015</v>
      </c>
      <c r="E177" s="3"/>
    </row>
    <row r="178" spans="1:5" x14ac:dyDescent="0.25">
      <c r="A178" s="3">
        <v>177</v>
      </c>
      <c r="B178" s="3" t="s">
        <v>1901</v>
      </c>
      <c r="C178" s="3" t="s">
        <v>13019</v>
      </c>
      <c r="D178" s="3" t="s">
        <v>13020</v>
      </c>
      <c r="E178" s="3" t="s">
        <v>11549</v>
      </c>
    </row>
    <row r="179" spans="1:5" x14ac:dyDescent="0.25">
      <c r="A179" s="3">
        <v>178</v>
      </c>
      <c r="B179" s="3" t="s">
        <v>1914</v>
      </c>
      <c r="C179" s="3" t="s">
        <v>13021</v>
      </c>
      <c r="D179" s="3" t="s">
        <v>13020</v>
      </c>
      <c r="E179" s="3"/>
    </row>
    <row r="180" spans="1:5" x14ac:dyDescent="0.25">
      <c r="A180" s="3">
        <v>179</v>
      </c>
      <c r="B180" s="3" t="s">
        <v>1923</v>
      </c>
      <c r="C180" s="3" t="s">
        <v>13022</v>
      </c>
      <c r="D180" s="3" t="s">
        <v>13020</v>
      </c>
      <c r="E180" s="3"/>
    </row>
    <row r="181" spans="1:5" x14ac:dyDescent="0.25">
      <c r="A181" s="3">
        <v>180</v>
      </c>
      <c r="B181" s="3" t="s">
        <v>1932</v>
      </c>
      <c r="C181" s="3" t="s">
        <v>13023</v>
      </c>
      <c r="D181" s="3" t="s">
        <v>13024</v>
      </c>
      <c r="E181" s="3" t="s">
        <v>13025</v>
      </c>
    </row>
    <row r="182" spans="1:5" x14ac:dyDescent="0.25">
      <c r="A182" s="3">
        <v>181</v>
      </c>
      <c r="B182" s="3" t="s">
        <v>1944</v>
      </c>
      <c r="C182" s="3" t="s">
        <v>13026</v>
      </c>
      <c r="D182" s="3" t="s">
        <v>13027</v>
      </c>
      <c r="E182" s="3" t="s">
        <v>13028</v>
      </c>
    </row>
    <row r="183" spans="1:5" x14ac:dyDescent="0.25">
      <c r="A183" s="3">
        <v>182</v>
      </c>
      <c r="B183" s="3" t="s">
        <v>1957</v>
      </c>
      <c r="C183" s="3" t="s">
        <v>13029</v>
      </c>
      <c r="D183" s="3" t="s">
        <v>13027</v>
      </c>
      <c r="E183" s="3"/>
    </row>
    <row r="184" spans="1:5" x14ac:dyDescent="0.25">
      <c r="A184" s="3">
        <v>183</v>
      </c>
      <c r="B184" s="3" t="s">
        <v>1966</v>
      </c>
      <c r="C184" s="3" t="s">
        <v>13030</v>
      </c>
      <c r="D184" s="3" t="s">
        <v>13031</v>
      </c>
      <c r="E184" s="3" t="s">
        <v>11783</v>
      </c>
    </row>
    <row r="185" spans="1:5" x14ac:dyDescent="0.25">
      <c r="A185" s="3">
        <v>184</v>
      </c>
      <c r="B185" s="3" t="s">
        <v>1979</v>
      </c>
      <c r="C185" s="3" t="s">
        <v>13032</v>
      </c>
      <c r="D185" s="3" t="s">
        <v>13031</v>
      </c>
      <c r="E185" s="3"/>
    </row>
    <row r="186" spans="1:5" x14ac:dyDescent="0.25">
      <c r="A186" s="3">
        <v>185</v>
      </c>
      <c r="B186" s="3" t="s">
        <v>1984</v>
      </c>
      <c r="C186" s="3" t="s">
        <v>13033</v>
      </c>
      <c r="D186" s="3" t="s">
        <v>13034</v>
      </c>
      <c r="E186" s="3" t="s">
        <v>14497</v>
      </c>
    </row>
    <row r="187" spans="1:5" x14ac:dyDescent="0.25">
      <c r="A187" s="3">
        <v>186</v>
      </c>
      <c r="B187" s="3" t="s">
        <v>1995</v>
      </c>
      <c r="C187" s="3" t="s">
        <v>13035</v>
      </c>
      <c r="D187" s="3" t="s">
        <v>13034</v>
      </c>
      <c r="E187" s="3"/>
    </row>
    <row r="188" spans="1:5" x14ac:dyDescent="0.25">
      <c r="A188" s="3">
        <v>187</v>
      </c>
      <c r="B188" s="3" t="s">
        <v>2001</v>
      </c>
      <c r="C188" s="3" t="s">
        <v>13036</v>
      </c>
      <c r="D188" s="3" t="s">
        <v>13034</v>
      </c>
      <c r="E188" s="3"/>
    </row>
    <row r="189" spans="1:5" x14ac:dyDescent="0.25">
      <c r="A189" s="3">
        <v>188</v>
      </c>
      <c r="B189" s="3" t="s">
        <v>2009</v>
      </c>
      <c r="C189" s="3" t="s">
        <v>14498</v>
      </c>
      <c r="D189" s="3" t="s">
        <v>13037</v>
      </c>
      <c r="E189" s="3" t="s">
        <v>13038</v>
      </c>
    </row>
    <row r="190" spans="1:5" x14ac:dyDescent="0.25">
      <c r="A190" s="3">
        <v>189</v>
      </c>
      <c r="B190" s="3" t="s">
        <v>2021</v>
      </c>
      <c r="C190" s="3" t="s">
        <v>14499</v>
      </c>
      <c r="D190" s="3" t="s">
        <v>13037</v>
      </c>
      <c r="E190" s="3"/>
    </row>
    <row r="191" spans="1:5" x14ac:dyDescent="0.25">
      <c r="A191" s="3">
        <v>190</v>
      </c>
      <c r="B191" s="3" t="s">
        <v>2028</v>
      </c>
      <c r="C191" s="3" t="s">
        <v>11039</v>
      </c>
      <c r="D191" s="3" t="s">
        <v>13039</v>
      </c>
      <c r="E191" s="3" t="s">
        <v>13040</v>
      </c>
    </row>
    <row r="192" spans="1:5" x14ac:dyDescent="0.25">
      <c r="A192" s="3">
        <v>191</v>
      </c>
      <c r="B192" s="3" t="s">
        <v>2039</v>
      </c>
      <c r="C192" s="3" t="s">
        <v>11040</v>
      </c>
      <c r="D192" s="3" t="s">
        <v>13041</v>
      </c>
      <c r="E192" s="3"/>
    </row>
    <row r="193" spans="1:5" x14ac:dyDescent="0.25">
      <c r="A193" s="3">
        <v>192</v>
      </c>
      <c r="B193" s="3" t="s">
        <v>2047</v>
      </c>
      <c r="C193" s="3" t="s">
        <v>11041</v>
      </c>
      <c r="D193" s="3" t="s">
        <v>13042</v>
      </c>
      <c r="E193" s="3"/>
    </row>
    <row r="194" spans="1:5" x14ac:dyDescent="0.25">
      <c r="A194" s="3">
        <v>193</v>
      </c>
      <c r="B194" s="3" t="s">
        <v>2056</v>
      </c>
      <c r="C194" s="3" t="s">
        <v>11042</v>
      </c>
      <c r="D194" s="3" t="s">
        <v>13043</v>
      </c>
      <c r="E194" s="3"/>
    </row>
    <row r="195" spans="1:5" x14ac:dyDescent="0.25">
      <c r="A195" s="3">
        <v>194</v>
      </c>
      <c r="B195" s="3" t="s">
        <v>2064</v>
      </c>
      <c r="C195" s="3" t="s">
        <v>11043</v>
      </c>
      <c r="D195" s="3" t="s">
        <v>13044</v>
      </c>
      <c r="E195" s="3"/>
    </row>
    <row r="196" spans="1:5" x14ac:dyDescent="0.25">
      <c r="A196" s="3">
        <v>195</v>
      </c>
      <c r="B196" s="3" t="s">
        <v>2074</v>
      </c>
      <c r="C196" s="3" t="s">
        <v>11784</v>
      </c>
      <c r="D196" s="3" t="s">
        <v>13045</v>
      </c>
      <c r="E196" s="3"/>
    </row>
    <row r="197" spans="1:5" x14ac:dyDescent="0.25">
      <c r="A197" s="3">
        <v>196</v>
      </c>
      <c r="B197" s="3" t="s">
        <v>2085</v>
      </c>
      <c r="C197" s="3" t="s">
        <v>11044</v>
      </c>
      <c r="D197" s="3" t="s">
        <v>13046</v>
      </c>
      <c r="E197" s="3"/>
    </row>
    <row r="198" spans="1:5" x14ac:dyDescent="0.25">
      <c r="A198" s="3">
        <v>197</v>
      </c>
      <c r="B198" s="3" t="s">
        <v>2095</v>
      </c>
      <c r="C198" s="3" t="s">
        <v>13047</v>
      </c>
      <c r="D198" s="3" t="s">
        <v>13048</v>
      </c>
      <c r="E198" s="3"/>
    </row>
    <row r="199" spans="1:5" x14ac:dyDescent="0.25">
      <c r="A199" s="3">
        <v>198</v>
      </c>
      <c r="B199" s="3" t="s">
        <v>2105</v>
      </c>
      <c r="C199" s="3" t="s">
        <v>11045</v>
      </c>
      <c r="D199" s="3" t="s">
        <v>15185</v>
      </c>
      <c r="E199" s="3"/>
    </row>
    <row r="200" spans="1:5" x14ac:dyDescent="0.25">
      <c r="A200" s="3">
        <v>199</v>
      </c>
      <c r="B200" s="3" t="s">
        <v>2115</v>
      </c>
      <c r="C200" s="3" t="s">
        <v>11550</v>
      </c>
      <c r="D200" s="3" t="s">
        <v>13049</v>
      </c>
      <c r="E200" s="3" t="s">
        <v>13050</v>
      </c>
    </row>
    <row r="201" spans="1:5" x14ac:dyDescent="0.25">
      <c r="A201" s="3">
        <v>200</v>
      </c>
      <c r="B201" s="3" t="s">
        <v>2129</v>
      </c>
      <c r="C201" s="3" t="s">
        <v>11551</v>
      </c>
      <c r="D201" s="3" t="s">
        <v>13049</v>
      </c>
      <c r="E201" s="3"/>
    </row>
    <row r="202" spans="1:5" x14ac:dyDescent="0.25">
      <c r="A202" s="3">
        <v>201</v>
      </c>
      <c r="B202" s="3" t="s">
        <v>2135</v>
      </c>
      <c r="C202" s="3" t="s">
        <v>13051</v>
      </c>
      <c r="D202" s="3" t="s">
        <v>13052</v>
      </c>
      <c r="E202" s="3" t="s">
        <v>11552</v>
      </c>
    </row>
    <row r="203" spans="1:5" x14ac:dyDescent="0.25">
      <c r="A203" s="3">
        <v>202</v>
      </c>
      <c r="B203" s="3" t="s">
        <v>2147</v>
      </c>
      <c r="C203" s="3" t="s">
        <v>13053</v>
      </c>
      <c r="D203" s="3" t="s">
        <v>13052</v>
      </c>
      <c r="E203" s="3"/>
    </row>
    <row r="204" spans="1:5" x14ac:dyDescent="0.25">
      <c r="A204" s="3">
        <v>203</v>
      </c>
      <c r="B204" s="3" t="s">
        <v>2156</v>
      </c>
      <c r="C204" s="3" t="s">
        <v>13054</v>
      </c>
      <c r="D204" s="3" t="s">
        <v>13052</v>
      </c>
      <c r="E204" s="3"/>
    </row>
    <row r="205" spans="1:5" x14ac:dyDescent="0.25">
      <c r="A205" s="3">
        <v>204</v>
      </c>
      <c r="B205" s="3" t="s">
        <v>2166</v>
      </c>
      <c r="C205" s="3" t="s">
        <v>11553</v>
      </c>
      <c r="D205" s="3" t="s">
        <v>13055</v>
      </c>
      <c r="E205" s="3" t="s">
        <v>14500</v>
      </c>
    </row>
    <row r="206" spans="1:5" x14ac:dyDescent="0.25">
      <c r="A206" s="3">
        <v>205</v>
      </c>
      <c r="B206" s="3" t="s">
        <v>2180</v>
      </c>
      <c r="C206" s="3" t="s">
        <v>11554</v>
      </c>
      <c r="D206" s="3" t="s">
        <v>13055</v>
      </c>
      <c r="E206" s="3"/>
    </row>
    <row r="207" spans="1:5" x14ac:dyDescent="0.25">
      <c r="A207" s="3">
        <v>206</v>
      </c>
      <c r="B207" s="3" t="s">
        <v>2188</v>
      </c>
      <c r="C207" s="3" t="s">
        <v>13056</v>
      </c>
      <c r="D207" s="3" t="s">
        <v>13057</v>
      </c>
      <c r="E207" s="3" t="s">
        <v>13058</v>
      </c>
    </row>
    <row r="208" spans="1:5" x14ac:dyDescent="0.25">
      <c r="A208" s="3">
        <v>207</v>
      </c>
      <c r="B208" s="3" t="s">
        <v>2200</v>
      </c>
      <c r="C208" s="3" t="s">
        <v>13059</v>
      </c>
      <c r="D208" s="3" t="s">
        <v>13057</v>
      </c>
      <c r="E208" s="3"/>
    </row>
    <row r="209" spans="1:5" x14ac:dyDescent="0.25">
      <c r="A209" s="3">
        <v>208</v>
      </c>
      <c r="B209" s="3" t="s">
        <v>2208</v>
      </c>
      <c r="C209" s="3" t="s">
        <v>13060</v>
      </c>
      <c r="D209" s="3" t="s">
        <v>11037</v>
      </c>
      <c r="E209" s="3"/>
    </row>
    <row r="210" spans="1:5" x14ac:dyDescent="0.25">
      <c r="A210" s="3">
        <v>209</v>
      </c>
      <c r="B210" s="3" t="s">
        <v>2220</v>
      </c>
      <c r="C210" s="3" t="s">
        <v>13061</v>
      </c>
      <c r="D210" s="3" t="s">
        <v>11038</v>
      </c>
      <c r="E210" s="3"/>
    </row>
    <row r="211" spans="1:5" x14ac:dyDescent="0.25">
      <c r="A211" s="3">
        <v>210</v>
      </c>
      <c r="B211" s="3" t="s">
        <v>2230</v>
      </c>
      <c r="C211" s="3" t="s">
        <v>13062</v>
      </c>
      <c r="D211" s="3" t="s">
        <v>13063</v>
      </c>
      <c r="E211" s="3"/>
    </row>
    <row r="212" spans="1:5" x14ac:dyDescent="0.25">
      <c r="A212" s="3">
        <v>211</v>
      </c>
      <c r="B212" s="3" t="s">
        <v>2241</v>
      </c>
      <c r="C212" s="3" t="s">
        <v>13064</v>
      </c>
      <c r="D212" s="3" t="s">
        <v>11046</v>
      </c>
      <c r="E212" s="3"/>
    </row>
    <row r="213" spans="1:5" x14ac:dyDescent="0.25">
      <c r="A213" s="3">
        <v>212</v>
      </c>
      <c r="B213" s="3" t="s">
        <v>2249</v>
      </c>
      <c r="C213" s="3" t="s">
        <v>13065</v>
      </c>
      <c r="D213" s="3" t="s">
        <v>11047</v>
      </c>
      <c r="E213" s="3"/>
    </row>
    <row r="214" spans="1:5" x14ac:dyDescent="0.25">
      <c r="A214" s="3">
        <v>213</v>
      </c>
      <c r="B214" s="3" t="s">
        <v>2257</v>
      </c>
      <c r="C214" s="3" t="s">
        <v>13066</v>
      </c>
      <c r="D214" s="3" t="s">
        <v>13067</v>
      </c>
      <c r="E214" s="3"/>
    </row>
    <row r="215" spans="1:5" x14ac:dyDescent="0.25">
      <c r="A215" s="3">
        <v>214</v>
      </c>
      <c r="B215" s="3" t="s">
        <v>2267</v>
      </c>
      <c r="C215" s="3" t="s">
        <v>13068</v>
      </c>
      <c r="D215" s="3" t="s">
        <v>13069</v>
      </c>
      <c r="E215" s="3" t="s">
        <v>13070</v>
      </c>
    </row>
    <row r="216" spans="1:5" x14ac:dyDescent="0.25">
      <c r="A216" s="3">
        <v>215</v>
      </c>
      <c r="B216" s="3" t="s">
        <v>2278</v>
      </c>
      <c r="C216" s="3" t="s">
        <v>13071</v>
      </c>
      <c r="D216" s="3" t="s">
        <v>13069</v>
      </c>
      <c r="E216" s="3"/>
    </row>
    <row r="217" spans="1:5" x14ac:dyDescent="0.25">
      <c r="A217" s="3">
        <v>216</v>
      </c>
      <c r="B217" s="3" t="s">
        <v>2284</v>
      </c>
      <c r="C217" s="3" t="s">
        <v>13072</v>
      </c>
      <c r="D217" s="3" t="s">
        <v>13073</v>
      </c>
      <c r="E217" s="3" t="s">
        <v>11048</v>
      </c>
    </row>
    <row r="218" spans="1:5" x14ac:dyDescent="0.25">
      <c r="A218" s="3">
        <v>217</v>
      </c>
      <c r="B218" s="3" t="s">
        <v>2296</v>
      </c>
      <c r="C218" s="3" t="s">
        <v>13074</v>
      </c>
      <c r="D218" s="3" t="s">
        <v>13073</v>
      </c>
      <c r="E218" s="3"/>
    </row>
    <row r="219" spans="1:5" x14ac:dyDescent="0.25">
      <c r="A219" s="3">
        <v>218</v>
      </c>
      <c r="B219" s="3" t="s">
        <v>2303</v>
      </c>
      <c r="C219" s="3" t="s">
        <v>13075</v>
      </c>
      <c r="D219" s="3" t="s">
        <v>14368</v>
      </c>
      <c r="E219" s="3"/>
    </row>
    <row r="220" spans="1:5" x14ac:dyDescent="0.25">
      <c r="A220" s="3">
        <v>219</v>
      </c>
      <c r="B220" s="3" t="s">
        <v>2314</v>
      </c>
      <c r="C220" s="3" t="s">
        <v>13077</v>
      </c>
      <c r="D220" s="3" t="s">
        <v>14368</v>
      </c>
      <c r="E220" s="3"/>
    </row>
    <row r="221" spans="1:5" x14ac:dyDescent="0.25">
      <c r="A221" s="3">
        <v>220</v>
      </c>
      <c r="B221" s="3" t="s">
        <v>2321</v>
      </c>
      <c r="C221" s="3" t="s">
        <v>13078</v>
      </c>
      <c r="D221" s="3" t="s">
        <v>13076</v>
      </c>
      <c r="E221" s="3"/>
    </row>
    <row r="222" spans="1:5" x14ac:dyDescent="0.25">
      <c r="A222" s="3">
        <v>221</v>
      </c>
      <c r="B222" s="3" t="s">
        <v>2326</v>
      </c>
      <c r="C222" s="3" t="s">
        <v>13079</v>
      </c>
      <c r="D222" s="3" t="s">
        <v>13080</v>
      </c>
      <c r="E222" s="3" t="s">
        <v>13081</v>
      </c>
    </row>
    <row r="223" spans="1:5" x14ac:dyDescent="0.25">
      <c r="A223" s="3">
        <v>222</v>
      </c>
      <c r="B223" s="3" t="s">
        <v>2339</v>
      </c>
      <c r="C223" s="3" t="s">
        <v>13082</v>
      </c>
      <c r="D223" s="3" t="s">
        <v>13080</v>
      </c>
      <c r="E223" s="3"/>
    </row>
    <row r="224" spans="1:5" x14ac:dyDescent="0.25">
      <c r="A224" s="3">
        <v>223</v>
      </c>
      <c r="B224" s="3" t="s">
        <v>2345</v>
      </c>
      <c r="C224" s="3" t="s">
        <v>11785</v>
      </c>
      <c r="D224" s="3" t="s">
        <v>15186</v>
      </c>
      <c r="E224" s="3" t="s">
        <v>13083</v>
      </c>
    </row>
    <row r="225" spans="1:5" x14ac:dyDescent="0.25">
      <c r="A225" s="3">
        <v>224</v>
      </c>
      <c r="B225" s="3" t="s">
        <v>2358</v>
      </c>
      <c r="C225" s="3" t="s">
        <v>11786</v>
      </c>
      <c r="D225" s="3" t="s">
        <v>15186</v>
      </c>
      <c r="E225" s="3"/>
    </row>
    <row r="226" spans="1:5" x14ac:dyDescent="0.25">
      <c r="A226" s="3">
        <v>225</v>
      </c>
      <c r="B226" s="3" t="s">
        <v>2365</v>
      </c>
      <c r="C226" s="3" t="s">
        <v>11787</v>
      </c>
      <c r="D226" s="3" t="s">
        <v>15186</v>
      </c>
      <c r="E226" s="3"/>
    </row>
    <row r="227" spans="1:5" x14ac:dyDescent="0.25">
      <c r="A227" s="3">
        <v>226</v>
      </c>
      <c r="B227" s="3" t="s">
        <v>2374</v>
      </c>
      <c r="C227" s="3" t="s">
        <v>11788</v>
      </c>
      <c r="D227" s="3" t="s">
        <v>13084</v>
      </c>
      <c r="E227" s="3" t="s">
        <v>13085</v>
      </c>
    </row>
    <row r="228" spans="1:5" x14ac:dyDescent="0.25">
      <c r="A228" s="3">
        <v>227</v>
      </c>
      <c r="B228" s="3" t="s">
        <v>2388</v>
      </c>
      <c r="C228" s="3" t="s">
        <v>11789</v>
      </c>
      <c r="D228" s="3" t="s">
        <v>13084</v>
      </c>
      <c r="E228" s="3"/>
    </row>
    <row r="229" spans="1:5" x14ac:dyDescent="0.25">
      <c r="A229" s="3">
        <v>228</v>
      </c>
      <c r="B229" s="3" t="s">
        <v>2393</v>
      </c>
      <c r="C229" s="3" t="s">
        <v>11790</v>
      </c>
      <c r="D229" s="3" t="s">
        <v>13084</v>
      </c>
      <c r="E229" s="3"/>
    </row>
    <row r="230" spans="1:5" x14ac:dyDescent="0.25">
      <c r="A230" s="3">
        <v>229</v>
      </c>
      <c r="B230" s="3" t="s">
        <v>2398</v>
      </c>
      <c r="C230" s="3" t="s">
        <v>13086</v>
      </c>
      <c r="D230" s="3" t="s">
        <v>13087</v>
      </c>
      <c r="E230" s="3" t="s">
        <v>13088</v>
      </c>
    </row>
    <row r="231" spans="1:5" x14ac:dyDescent="0.25">
      <c r="A231" s="3">
        <v>230</v>
      </c>
      <c r="B231" s="3" t="s">
        <v>2410</v>
      </c>
      <c r="C231" s="3" t="s">
        <v>13089</v>
      </c>
      <c r="D231" s="3" t="s">
        <v>13087</v>
      </c>
      <c r="E231" s="3"/>
    </row>
    <row r="232" spans="1:5" x14ac:dyDescent="0.25">
      <c r="A232" s="3">
        <v>231</v>
      </c>
      <c r="B232" s="3" t="s">
        <v>2416</v>
      </c>
      <c r="C232" s="3" t="s">
        <v>13090</v>
      </c>
      <c r="D232" s="3" t="s">
        <v>13087</v>
      </c>
      <c r="E232" s="3"/>
    </row>
    <row r="233" spans="1:5" x14ac:dyDescent="0.25">
      <c r="A233" s="3">
        <v>232</v>
      </c>
      <c r="B233" s="3" t="s">
        <v>2423</v>
      </c>
      <c r="C233" s="3" t="s">
        <v>13091</v>
      </c>
      <c r="D233" s="3" t="s">
        <v>13087</v>
      </c>
      <c r="E233" s="3"/>
    </row>
    <row r="234" spans="1:5" x14ac:dyDescent="0.25">
      <c r="A234" s="3">
        <v>233</v>
      </c>
      <c r="B234" s="3" t="s">
        <v>2430</v>
      </c>
      <c r="C234" s="3" t="s">
        <v>13092</v>
      </c>
      <c r="D234" s="3" t="s">
        <v>13093</v>
      </c>
      <c r="E234" s="3" t="s">
        <v>13094</v>
      </c>
    </row>
    <row r="235" spans="1:5" x14ac:dyDescent="0.25">
      <c r="A235" s="3">
        <v>234</v>
      </c>
      <c r="B235" s="3" t="s">
        <v>2443</v>
      </c>
      <c r="C235" s="3" t="s">
        <v>13095</v>
      </c>
      <c r="D235" s="3" t="s">
        <v>13093</v>
      </c>
      <c r="E235" s="3"/>
    </row>
    <row r="236" spans="1:5" x14ac:dyDescent="0.25">
      <c r="A236" s="3">
        <v>235</v>
      </c>
      <c r="B236" s="3" t="s">
        <v>2450</v>
      </c>
      <c r="C236" s="3" t="s">
        <v>11791</v>
      </c>
      <c r="D236" s="3" t="s">
        <v>13096</v>
      </c>
      <c r="E236" s="3" t="s">
        <v>13097</v>
      </c>
    </row>
    <row r="237" spans="1:5" x14ac:dyDescent="0.25">
      <c r="A237" s="3">
        <v>236</v>
      </c>
      <c r="B237" s="3" t="s">
        <v>2463</v>
      </c>
      <c r="C237" s="3" t="s">
        <v>11792</v>
      </c>
      <c r="D237" s="3" t="s">
        <v>13096</v>
      </c>
      <c r="E237" s="3"/>
    </row>
    <row r="238" spans="1:5" x14ac:dyDescent="0.25">
      <c r="A238" s="3">
        <v>237</v>
      </c>
      <c r="B238" s="3" t="s">
        <v>2468</v>
      </c>
      <c r="C238" s="3" t="s">
        <v>11049</v>
      </c>
      <c r="D238" s="3" t="s">
        <v>13098</v>
      </c>
      <c r="E238" s="3"/>
    </row>
    <row r="239" spans="1:5" x14ac:dyDescent="0.25">
      <c r="A239" s="3">
        <v>238</v>
      </c>
      <c r="B239" s="3" t="s">
        <v>2481</v>
      </c>
      <c r="C239" s="3" t="s">
        <v>13099</v>
      </c>
      <c r="D239" s="3" t="s">
        <v>13098</v>
      </c>
      <c r="E239" s="3"/>
    </row>
    <row r="240" spans="1:5" x14ac:dyDescent="0.25">
      <c r="A240" s="3">
        <v>239</v>
      </c>
      <c r="B240" s="3" t="s">
        <v>2491</v>
      </c>
      <c r="C240" s="3" t="s">
        <v>13100</v>
      </c>
      <c r="D240" s="3" t="s">
        <v>13101</v>
      </c>
      <c r="E240" s="3" t="s">
        <v>11050</v>
      </c>
    </row>
    <row r="241" spans="1:5" x14ac:dyDescent="0.25">
      <c r="A241" s="3">
        <v>240</v>
      </c>
      <c r="B241" s="3" t="s">
        <v>2502</v>
      </c>
      <c r="C241" s="3" t="s">
        <v>13100</v>
      </c>
      <c r="D241" s="3" t="s">
        <v>13101</v>
      </c>
      <c r="E241" s="3"/>
    </row>
    <row r="242" spans="1:5" x14ac:dyDescent="0.25">
      <c r="A242" s="3">
        <v>241</v>
      </c>
      <c r="B242" s="3" t="s">
        <v>2509</v>
      </c>
      <c r="C242" s="3" t="s">
        <v>13100</v>
      </c>
      <c r="D242" s="3" t="s">
        <v>13101</v>
      </c>
      <c r="E242" s="3"/>
    </row>
    <row r="243" spans="1:5" x14ac:dyDescent="0.25">
      <c r="A243" s="3">
        <v>242</v>
      </c>
      <c r="B243" s="3" t="s">
        <v>2513</v>
      </c>
      <c r="C243" s="3" t="s">
        <v>13102</v>
      </c>
      <c r="D243" s="3" t="s">
        <v>13103</v>
      </c>
      <c r="E243" s="3" t="s">
        <v>13104</v>
      </c>
    </row>
    <row r="244" spans="1:5" x14ac:dyDescent="0.25">
      <c r="A244" s="3">
        <v>243</v>
      </c>
      <c r="B244" s="3" t="s">
        <v>2524</v>
      </c>
      <c r="C244" s="3" t="s">
        <v>13102</v>
      </c>
      <c r="D244" s="3" t="s">
        <v>13103</v>
      </c>
      <c r="E244" s="3"/>
    </row>
    <row r="245" spans="1:5" x14ac:dyDescent="0.25">
      <c r="A245" s="3">
        <v>244</v>
      </c>
      <c r="B245" s="3" t="s">
        <v>2531</v>
      </c>
      <c r="C245" s="3" t="s">
        <v>11555</v>
      </c>
      <c r="D245" s="3" t="s">
        <v>13105</v>
      </c>
      <c r="E245" s="3" t="s">
        <v>11051</v>
      </c>
    </row>
    <row r="246" spans="1:5" x14ac:dyDescent="0.25">
      <c r="A246" s="3">
        <v>245</v>
      </c>
      <c r="B246" s="3" t="s">
        <v>2541</v>
      </c>
      <c r="C246" s="3" t="s">
        <v>11556</v>
      </c>
      <c r="D246" s="3" t="s">
        <v>13105</v>
      </c>
      <c r="E246" s="3"/>
    </row>
    <row r="247" spans="1:5" x14ac:dyDescent="0.25">
      <c r="A247" s="3">
        <v>246</v>
      </c>
      <c r="B247" s="3" t="s">
        <v>2547</v>
      </c>
      <c r="C247" s="3" t="s">
        <v>13106</v>
      </c>
      <c r="D247" s="3" t="s">
        <v>11037</v>
      </c>
      <c r="E247" s="3"/>
    </row>
    <row r="248" spans="1:5" x14ac:dyDescent="0.25">
      <c r="A248" s="3">
        <v>247</v>
      </c>
      <c r="B248" s="3" t="s">
        <v>2557</v>
      </c>
      <c r="C248" s="3" t="s">
        <v>13107</v>
      </c>
      <c r="D248" s="3" t="s">
        <v>11038</v>
      </c>
      <c r="E248" s="3"/>
    </row>
    <row r="249" spans="1:5" x14ac:dyDescent="0.25">
      <c r="A249" s="3">
        <v>248</v>
      </c>
      <c r="B249" s="3" t="s">
        <v>2566</v>
      </c>
      <c r="C249" s="3" t="s">
        <v>13108</v>
      </c>
      <c r="D249" s="3" t="s">
        <v>13109</v>
      </c>
      <c r="E249" s="3"/>
    </row>
    <row r="250" spans="1:5" x14ac:dyDescent="0.25">
      <c r="A250" s="3">
        <v>249</v>
      </c>
      <c r="B250" s="3" t="s">
        <v>2573</v>
      </c>
      <c r="C250" s="3" t="s">
        <v>13110</v>
      </c>
      <c r="D250" s="3" t="s">
        <v>13111</v>
      </c>
      <c r="E250" s="3" t="s">
        <v>13112</v>
      </c>
    </row>
    <row r="251" spans="1:5" x14ac:dyDescent="0.25">
      <c r="A251" s="3">
        <v>250</v>
      </c>
      <c r="B251" s="3" t="s">
        <v>2585</v>
      </c>
      <c r="C251" s="3" t="s">
        <v>13113</v>
      </c>
      <c r="D251" s="3" t="s">
        <v>13111</v>
      </c>
      <c r="E251" s="3"/>
    </row>
    <row r="252" spans="1:5" x14ac:dyDescent="0.25">
      <c r="A252" s="3">
        <v>251</v>
      </c>
      <c r="B252" s="3" t="s">
        <v>2590</v>
      </c>
      <c r="C252" s="3" t="s">
        <v>14818</v>
      </c>
      <c r="D252" s="3" t="s">
        <v>13114</v>
      </c>
      <c r="E252" s="3" t="s">
        <v>14819</v>
      </c>
    </row>
    <row r="253" spans="1:5" x14ac:dyDescent="0.25">
      <c r="A253" s="3">
        <v>252</v>
      </c>
      <c r="B253" s="3" t="s">
        <v>2602</v>
      </c>
      <c r="C253" s="3" t="s">
        <v>14820</v>
      </c>
      <c r="D253" s="3" t="s">
        <v>13114</v>
      </c>
      <c r="E253" s="3"/>
    </row>
    <row r="254" spans="1:5" x14ac:dyDescent="0.25">
      <c r="A254" s="3">
        <v>253</v>
      </c>
      <c r="B254" s="3" t="s">
        <v>2609</v>
      </c>
      <c r="C254" s="3" t="s">
        <v>14821</v>
      </c>
      <c r="D254" s="3" t="s">
        <v>13114</v>
      </c>
      <c r="E254" s="3"/>
    </row>
    <row r="255" spans="1:5" x14ac:dyDescent="0.25">
      <c r="A255" s="3">
        <v>254</v>
      </c>
      <c r="B255" s="3" t="s">
        <v>2618</v>
      </c>
      <c r="C255" s="3" t="s">
        <v>13115</v>
      </c>
      <c r="D255" s="3" t="s">
        <v>13116</v>
      </c>
      <c r="E255" s="3" t="s">
        <v>13117</v>
      </c>
    </row>
    <row r="256" spans="1:5" x14ac:dyDescent="0.25">
      <c r="A256" s="3">
        <v>255</v>
      </c>
      <c r="B256" s="3" t="s">
        <v>2628</v>
      </c>
      <c r="C256" s="3" t="s">
        <v>13118</v>
      </c>
      <c r="D256" s="3" t="s">
        <v>13119</v>
      </c>
      <c r="E256" s="3"/>
    </row>
    <row r="257" spans="1:5" x14ac:dyDescent="0.25">
      <c r="A257" s="3">
        <v>256</v>
      </c>
      <c r="B257" s="3" t="s">
        <v>2638</v>
      </c>
      <c r="C257" s="3" t="s">
        <v>13120</v>
      </c>
      <c r="D257" s="3" t="s">
        <v>13121</v>
      </c>
      <c r="E257" s="3"/>
    </row>
    <row r="258" spans="1:5" x14ac:dyDescent="0.25">
      <c r="A258" s="3">
        <v>257</v>
      </c>
      <c r="B258" s="3" t="s">
        <v>2648</v>
      </c>
      <c r="C258" s="3" t="s">
        <v>13122</v>
      </c>
      <c r="D258" s="3" t="s">
        <v>13123</v>
      </c>
      <c r="E258" s="3"/>
    </row>
    <row r="259" spans="1:5" x14ac:dyDescent="0.25">
      <c r="A259" s="3">
        <v>258</v>
      </c>
      <c r="B259" s="3" t="s">
        <v>2658</v>
      </c>
      <c r="C259" s="3" t="s">
        <v>13124</v>
      </c>
      <c r="D259" s="3" t="s">
        <v>13125</v>
      </c>
      <c r="E259" s="3" t="s">
        <v>13126</v>
      </c>
    </row>
    <row r="260" spans="1:5" x14ac:dyDescent="0.25">
      <c r="A260" s="3">
        <v>259</v>
      </c>
      <c r="B260" s="3" t="s">
        <v>2671</v>
      </c>
      <c r="C260" s="3" t="s">
        <v>13127</v>
      </c>
      <c r="D260" s="3" t="s">
        <v>13128</v>
      </c>
      <c r="E260" s="3" t="s">
        <v>13129</v>
      </c>
    </row>
    <row r="261" spans="1:5" x14ac:dyDescent="0.25">
      <c r="A261" s="3">
        <v>260</v>
      </c>
      <c r="B261" s="3" t="s">
        <v>2684</v>
      </c>
      <c r="C261" s="3" t="s">
        <v>13130</v>
      </c>
      <c r="D261" s="3" t="s">
        <v>13128</v>
      </c>
      <c r="E261" s="3"/>
    </row>
    <row r="262" spans="1:5" x14ac:dyDescent="0.25">
      <c r="A262" s="3">
        <v>261</v>
      </c>
      <c r="B262" s="3" t="s">
        <v>2691</v>
      </c>
      <c r="C262" s="3" t="s">
        <v>11793</v>
      </c>
      <c r="D262" s="3" t="s">
        <v>14369</v>
      </c>
      <c r="E262" s="3" t="s">
        <v>13131</v>
      </c>
    </row>
    <row r="263" spans="1:5" x14ac:dyDescent="0.25">
      <c r="A263" s="3">
        <v>262</v>
      </c>
      <c r="B263" s="3" t="s">
        <v>2704</v>
      </c>
      <c r="C263" s="3" t="s">
        <v>11794</v>
      </c>
      <c r="D263" s="3" t="s">
        <v>14369</v>
      </c>
      <c r="E263" s="3"/>
    </row>
    <row r="264" spans="1:5" x14ac:dyDescent="0.25">
      <c r="A264" s="3">
        <v>263</v>
      </c>
      <c r="B264" s="3" t="s">
        <v>2710</v>
      </c>
      <c r="C264" s="3" t="s">
        <v>13132</v>
      </c>
      <c r="D264" s="3" t="s">
        <v>13133</v>
      </c>
      <c r="E264" s="3" t="s">
        <v>11052</v>
      </c>
    </row>
    <row r="265" spans="1:5" x14ac:dyDescent="0.25">
      <c r="A265" s="3">
        <v>264</v>
      </c>
      <c r="B265" s="3" t="s">
        <v>2722</v>
      </c>
      <c r="C265" s="3" t="s">
        <v>13134</v>
      </c>
      <c r="D265" s="3" t="s">
        <v>13133</v>
      </c>
      <c r="E265" s="3"/>
    </row>
    <row r="266" spans="1:5" x14ac:dyDescent="0.25">
      <c r="A266" s="3">
        <v>265</v>
      </c>
      <c r="B266" s="3" t="s">
        <v>2728</v>
      </c>
      <c r="C266" s="3" t="s">
        <v>13135</v>
      </c>
      <c r="D266" s="3" t="s">
        <v>13136</v>
      </c>
      <c r="E266" s="3" t="s">
        <v>13137</v>
      </c>
    </row>
    <row r="267" spans="1:5" x14ac:dyDescent="0.25">
      <c r="A267" s="3">
        <v>266</v>
      </c>
      <c r="B267" s="3" t="s">
        <v>2739</v>
      </c>
      <c r="C267" s="3" t="s">
        <v>13138</v>
      </c>
      <c r="D267" s="3" t="s">
        <v>13136</v>
      </c>
      <c r="E267" s="3"/>
    </row>
    <row r="268" spans="1:5" x14ac:dyDescent="0.25">
      <c r="A268" s="3">
        <v>267</v>
      </c>
      <c r="B268" s="3" t="s">
        <v>2746</v>
      </c>
      <c r="C268" s="3" t="s">
        <v>13139</v>
      </c>
      <c r="D268" s="3" t="s">
        <v>13136</v>
      </c>
      <c r="E268" s="3"/>
    </row>
    <row r="269" spans="1:5" x14ac:dyDescent="0.25">
      <c r="A269" s="3">
        <v>268</v>
      </c>
      <c r="B269" s="3" t="s">
        <v>2753</v>
      </c>
      <c r="C269" s="3" t="s">
        <v>11795</v>
      </c>
      <c r="D269" s="3" t="s">
        <v>14370</v>
      </c>
      <c r="E269" s="3" t="s">
        <v>13140</v>
      </c>
    </row>
    <row r="270" spans="1:5" x14ac:dyDescent="0.25">
      <c r="A270" s="3">
        <v>269</v>
      </c>
      <c r="B270" s="3" t="s">
        <v>2765</v>
      </c>
      <c r="C270" s="3" t="s">
        <v>11796</v>
      </c>
      <c r="D270" s="3" t="s">
        <v>14370</v>
      </c>
      <c r="E270" s="3"/>
    </row>
    <row r="271" spans="1:5" x14ac:dyDescent="0.25">
      <c r="A271" s="3">
        <v>270</v>
      </c>
      <c r="B271" s="3" t="s">
        <v>2771</v>
      </c>
      <c r="C271" s="3" t="s">
        <v>11797</v>
      </c>
      <c r="D271" s="3" t="s">
        <v>14370</v>
      </c>
      <c r="E271" s="3"/>
    </row>
    <row r="272" spans="1:5" x14ac:dyDescent="0.25">
      <c r="A272" s="3">
        <v>271</v>
      </c>
      <c r="B272" s="3" t="s">
        <v>2776</v>
      </c>
      <c r="C272" s="3" t="s">
        <v>13141</v>
      </c>
      <c r="D272" s="3" t="s">
        <v>13142</v>
      </c>
      <c r="E272" s="3" t="s">
        <v>11887</v>
      </c>
    </row>
    <row r="273" spans="1:5" x14ac:dyDescent="0.25">
      <c r="A273" s="3">
        <v>272</v>
      </c>
      <c r="B273" s="3" t="s">
        <v>2789</v>
      </c>
      <c r="C273" s="3" t="s">
        <v>13143</v>
      </c>
      <c r="D273" s="3" t="s">
        <v>13142</v>
      </c>
      <c r="E273" s="3"/>
    </row>
    <row r="274" spans="1:5" x14ac:dyDescent="0.25">
      <c r="A274" s="3">
        <v>273</v>
      </c>
      <c r="B274" s="3" t="s">
        <v>2796</v>
      </c>
      <c r="C274" s="3" t="s">
        <v>13144</v>
      </c>
      <c r="D274" s="3" t="s">
        <v>13142</v>
      </c>
      <c r="E274" s="3"/>
    </row>
    <row r="275" spans="1:5" x14ac:dyDescent="0.25">
      <c r="A275" s="3">
        <v>274</v>
      </c>
      <c r="B275" s="3" t="s">
        <v>2803</v>
      </c>
      <c r="C275" s="3" t="s">
        <v>13145</v>
      </c>
      <c r="D275" s="3" t="s">
        <v>13146</v>
      </c>
      <c r="E275" s="3" t="s">
        <v>13147</v>
      </c>
    </row>
    <row r="276" spans="1:5" x14ac:dyDescent="0.25">
      <c r="A276" s="3">
        <v>275</v>
      </c>
      <c r="B276" s="3" t="s">
        <v>2814</v>
      </c>
      <c r="C276" s="3" t="s">
        <v>13148</v>
      </c>
      <c r="D276" s="3" t="s">
        <v>13146</v>
      </c>
      <c r="E276" s="3"/>
    </row>
    <row r="277" spans="1:5" x14ac:dyDescent="0.25">
      <c r="A277" s="3">
        <v>276</v>
      </c>
      <c r="B277" s="3" t="s">
        <v>2819</v>
      </c>
      <c r="C277" s="3" t="s">
        <v>13149</v>
      </c>
      <c r="D277" s="3" t="s">
        <v>13146</v>
      </c>
      <c r="E277" s="3"/>
    </row>
    <row r="278" spans="1:5" x14ac:dyDescent="0.25">
      <c r="A278" s="3">
        <v>277</v>
      </c>
      <c r="B278" s="3" t="s">
        <v>2828</v>
      </c>
      <c r="C278" s="3" t="s">
        <v>11557</v>
      </c>
      <c r="D278" s="3" t="s">
        <v>13150</v>
      </c>
      <c r="E278" s="3" t="s">
        <v>13151</v>
      </c>
    </row>
    <row r="279" spans="1:5" x14ac:dyDescent="0.25">
      <c r="A279" s="3">
        <v>278</v>
      </c>
      <c r="B279" s="3" t="s">
        <v>2842</v>
      </c>
      <c r="C279" s="3" t="s">
        <v>11558</v>
      </c>
      <c r="D279" s="3" t="s">
        <v>13150</v>
      </c>
      <c r="E279" s="3"/>
    </row>
    <row r="280" spans="1:5" x14ac:dyDescent="0.25">
      <c r="A280" s="3">
        <v>279</v>
      </c>
      <c r="B280" s="3" t="s">
        <v>2850</v>
      </c>
      <c r="C280" s="3" t="s">
        <v>14822</v>
      </c>
      <c r="D280" s="3" t="s">
        <v>14371</v>
      </c>
      <c r="E280" s="3" t="s">
        <v>11798</v>
      </c>
    </row>
    <row r="281" spans="1:5" x14ac:dyDescent="0.25">
      <c r="A281" s="3">
        <v>280</v>
      </c>
      <c r="B281" s="3" t="s">
        <v>2863</v>
      </c>
      <c r="C281" s="3" t="s">
        <v>14823</v>
      </c>
      <c r="D281" s="3" t="s">
        <v>14371</v>
      </c>
      <c r="E281" s="3"/>
    </row>
    <row r="282" spans="1:5" x14ac:dyDescent="0.25">
      <c r="A282" s="3">
        <v>281</v>
      </c>
      <c r="B282" s="3" t="s">
        <v>2870</v>
      </c>
      <c r="C282" s="3" t="s">
        <v>13152</v>
      </c>
      <c r="D282" s="3" t="s">
        <v>13153</v>
      </c>
      <c r="E282" s="3" t="s">
        <v>13154</v>
      </c>
    </row>
    <row r="283" spans="1:5" x14ac:dyDescent="0.25">
      <c r="A283" s="3">
        <v>282</v>
      </c>
      <c r="B283" s="3" t="s">
        <v>2884</v>
      </c>
      <c r="C283" s="3" t="s">
        <v>13155</v>
      </c>
      <c r="D283" s="3" t="s">
        <v>13153</v>
      </c>
      <c r="E283" s="3"/>
    </row>
    <row r="284" spans="1:5" x14ac:dyDescent="0.25">
      <c r="A284" s="3">
        <v>283</v>
      </c>
      <c r="B284" s="3" t="s">
        <v>2891</v>
      </c>
      <c r="C284" s="3" t="s">
        <v>13156</v>
      </c>
      <c r="D284" s="3" t="s">
        <v>13153</v>
      </c>
      <c r="E284" s="3"/>
    </row>
    <row r="285" spans="1:5" x14ac:dyDescent="0.25">
      <c r="A285" s="3">
        <v>284</v>
      </c>
      <c r="B285" s="3" t="s">
        <v>2899</v>
      </c>
      <c r="C285" s="3" t="s">
        <v>13157</v>
      </c>
      <c r="D285" s="3" t="s">
        <v>14501</v>
      </c>
      <c r="E285" s="3" t="s">
        <v>13158</v>
      </c>
    </row>
    <row r="286" spans="1:5" x14ac:dyDescent="0.25">
      <c r="A286" s="3">
        <v>285</v>
      </c>
      <c r="B286" s="3" t="s">
        <v>2912</v>
      </c>
      <c r="C286" s="3" t="s">
        <v>13159</v>
      </c>
      <c r="D286" s="3" t="s">
        <v>14501</v>
      </c>
      <c r="E286" s="3"/>
    </row>
    <row r="287" spans="1:5" x14ac:dyDescent="0.25">
      <c r="A287" s="3">
        <v>286</v>
      </c>
      <c r="B287" s="3" t="s">
        <v>2920</v>
      </c>
      <c r="C287" s="3" t="s">
        <v>13160</v>
      </c>
      <c r="D287" s="3" t="s">
        <v>14501</v>
      </c>
      <c r="E287" s="3"/>
    </row>
    <row r="288" spans="1:5" x14ac:dyDescent="0.25">
      <c r="A288" s="3">
        <v>287</v>
      </c>
      <c r="B288" s="3" t="s">
        <v>2926</v>
      </c>
      <c r="C288" s="3" t="s">
        <v>13161</v>
      </c>
      <c r="D288" s="3" t="s">
        <v>13162</v>
      </c>
      <c r="E288" s="3" t="s">
        <v>14262</v>
      </c>
    </row>
    <row r="289" spans="1:5" x14ac:dyDescent="0.25">
      <c r="A289" s="3">
        <v>288</v>
      </c>
      <c r="B289" s="3" t="s">
        <v>2938</v>
      </c>
      <c r="C289" s="3" t="s">
        <v>13161</v>
      </c>
      <c r="D289" s="3" t="s">
        <v>13162</v>
      </c>
      <c r="E289" s="3"/>
    </row>
    <row r="290" spans="1:5" x14ac:dyDescent="0.25">
      <c r="A290" s="3">
        <v>289</v>
      </c>
      <c r="B290" s="3" t="s">
        <v>2947</v>
      </c>
      <c r="C290" s="3" t="s">
        <v>13163</v>
      </c>
      <c r="D290" s="3" t="s">
        <v>13162</v>
      </c>
      <c r="E290" s="3"/>
    </row>
    <row r="291" spans="1:5" x14ac:dyDescent="0.25">
      <c r="A291" s="3">
        <v>290</v>
      </c>
      <c r="B291" s="3" t="s">
        <v>2957</v>
      </c>
      <c r="C291" s="3" t="s">
        <v>13164</v>
      </c>
      <c r="D291" s="3" t="s">
        <v>13162</v>
      </c>
      <c r="E291" s="3"/>
    </row>
    <row r="292" spans="1:5" x14ac:dyDescent="0.25">
      <c r="A292" s="3">
        <v>291</v>
      </c>
      <c r="B292" s="3" t="s">
        <v>2966</v>
      </c>
      <c r="C292" s="3" t="s">
        <v>14502</v>
      </c>
      <c r="D292" s="3" t="s">
        <v>13165</v>
      </c>
      <c r="E292" s="3" t="s">
        <v>13166</v>
      </c>
    </row>
    <row r="293" spans="1:5" x14ac:dyDescent="0.25">
      <c r="A293" s="3">
        <v>292</v>
      </c>
      <c r="B293" s="3" t="s">
        <v>2978</v>
      </c>
      <c r="C293" s="3" t="s">
        <v>14503</v>
      </c>
      <c r="D293" s="3" t="s">
        <v>13165</v>
      </c>
      <c r="E293" s="3"/>
    </row>
    <row r="294" spans="1:5" x14ac:dyDescent="0.25">
      <c r="A294" s="3">
        <v>293</v>
      </c>
      <c r="B294" s="3" t="s">
        <v>2990</v>
      </c>
      <c r="C294" s="3" t="s">
        <v>13167</v>
      </c>
      <c r="D294" s="3" t="s">
        <v>13168</v>
      </c>
      <c r="E294" s="3" t="s">
        <v>14504</v>
      </c>
    </row>
    <row r="295" spans="1:5" x14ac:dyDescent="0.25">
      <c r="A295" s="3">
        <v>294</v>
      </c>
      <c r="B295" s="3" t="s">
        <v>3005</v>
      </c>
      <c r="C295" s="3" t="s">
        <v>13169</v>
      </c>
      <c r="D295" s="3" t="s">
        <v>13170</v>
      </c>
      <c r="E295" s="3" t="s">
        <v>14505</v>
      </c>
    </row>
    <row r="296" spans="1:5" x14ac:dyDescent="0.25">
      <c r="A296" s="3">
        <v>295</v>
      </c>
      <c r="B296" s="3" t="s">
        <v>3017</v>
      </c>
      <c r="C296" s="3" t="s">
        <v>13171</v>
      </c>
      <c r="D296" s="3" t="s">
        <v>13170</v>
      </c>
      <c r="E296" s="3"/>
    </row>
    <row r="297" spans="1:5" x14ac:dyDescent="0.25">
      <c r="A297" s="3">
        <v>296</v>
      </c>
      <c r="B297" s="3" t="s">
        <v>3025</v>
      </c>
      <c r="C297" s="3" t="s">
        <v>14506</v>
      </c>
      <c r="D297" s="3" t="s">
        <v>13170</v>
      </c>
      <c r="E297" s="3"/>
    </row>
    <row r="298" spans="1:5" x14ac:dyDescent="0.25">
      <c r="A298" s="3">
        <v>297</v>
      </c>
      <c r="B298" s="3" t="s">
        <v>3034</v>
      </c>
      <c r="C298" s="3" t="s">
        <v>13172</v>
      </c>
      <c r="D298" s="3" t="s">
        <v>13173</v>
      </c>
      <c r="E298" s="3" t="s">
        <v>13174</v>
      </c>
    </row>
    <row r="299" spans="1:5" x14ac:dyDescent="0.25">
      <c r="A299" s="3">
        <v>298</v>
      </c>
      <c r="B299" s="3" t="s">
        <v>3046</v>
      </c>
      <c r="C299" s="3" t="s">
        <v>13172</v>
      </c>
      <c r="D299" s="3" t="s">
        <v>13173</v>
      </c>
      <c r="E299" s="3"/>
    </row>
    <row r="300" spans="1:5" x14ac:dyDescent="0.25">
      <c r="A300" s="3">
        <v>299</v>
      </c>
      <c r="B300" s="3" t="s">
        <v>3054</v>
      </c>
      <c r="C300" s="3" t="s">
        <v>11559</v>
      </c>
      <c r="D300" s="3" t="s">
        <v>13175</v>
      </c>
      <c r="E300" s="3" t="s">
        <v>13176</v>
      </c>
    </row>
    <row r="301" spans="1:5" x14ac:dyDescent="0.25">
      <c r="A301" s="3">
        <v>300</v>
      </c>
      <c r="B301" s="3" t="s">
        <v>3068</v>
      </c>
      <c r="C301" s="3" t="s">
        <v>11560</v>
      </c>
      <c r="D301" s="3" t="s">
        <v>13175</v>
      </c>
      <c r="E301" s="3"/>
    </row>
    <row r="302" spans="1:5" x14ac:dyDescent="0.25">
      <c r="A302" s="3">
        <v>301</v>
      </c>
      <c r="B302" s="3" t="s">
        <v>3075</v>
      </c>
      <c r="C302" s="3" t="s">
        <v>13177</v>
      </c>
      <c r="D302" s="3" t="s">
        <v>13178</v>
      </c>
      <c r="E302" s="3" t="s">
        <v>13179</v>
      </c>
    </row>
    <row r="303" spans="1:5" x14ac:dyDescent="0.25">
      <c r="A303" s="3">
        <v>302</v>
      </c>
      <c r="B303" s="3" t="s">
        <v>3087</v>
      </c>
      <c r="C303" s="3" t="s">
        <v>13180</v>
      </c>
      <c r="D303" s="3" t="s">
        <v>13178</v>
      </c>
      <c r="E303" s="3"/>
    </row>
    <row r="304" spans="1:5" x14ac:dyDescent="0.25">
      <c r="A304" s="3">
        <v>303</v>
      </c>
      <c r="B304" s="3" t="s">
        <v>3094</v>
      </c>
      <c r="C304" s="3" t="s">
        <v>11799</v>
      </c>
      <c r="D304" s="3" t="s">
        <v>13181</v>
      </c>
      <c r="E304" s="3" t="s">
        <v>13182</v>
      </c>
    </row>
    <row r="305" spans="1:5" x14ac:dyDescent="0.25">
      <c r="A305" s="3">
        <v>304</v>
      </c>
      <c r="B305" s="3" t="s">
        <v>3105</v>
      </c>
      <c r="C305" s="3" t="s">
        <v>14507</v>
      </c>
      <c r="D305" s="3" t="s">
        <v>13183</v>
      </c>
      <c r="E305" s="3" t="s">
        <v>14508</v>
      </c>
    </row>
    <row r="306" spans="1:5" x14ac:dyDescent="0.25">
      <c r="A306" s="3">
        <v>305</v>
      </c>
      <c r="B306" s="3" t="s">
        <v>3117</v>
      </c>
      <c r="C306" s="3" t="s">
        <v>14509</v>
      </c>
      <c r="D306" s="3" t="s">
        <v>13183</v>
      </c>
      <c r="E306" s="3"/>
    </row>
    <row r="307" spans="1:5" x14ac:dyDescent="0.25">
      <c r="A307" s="3">
        <v>306</v>
      </c>
      <c r="B307" s="3" t="s">
        <v>3125</v>
      </c>
      <c r="C307" s="3" t="s">
        <v>13184</v>
      </c>
      <c r="D307" s="3" t="s">
        <v>13185</v>
      </c>
      <c r="E307" s="3" t="s">
        <v>13186</v>
      </c>
    </row>
    <row r="308" spans="1:5" x14ac:dyDescent="0.25">
      <c r="A308" s="3">
        <v>307</v>
      </c>
      <c r="B308" s="3" t="s">
        <v>3136</v>
      </c>
      <c r="C308" s="3" t="s">
        <v>13187</v>
      </c>
      <c r="D308" s="3" t="s">
        <v>13185</v>
      </c>
      <c r="E308" s="3" t="s">
        <v>13186</v>
      </c>
    </row>
    <row r="309" spans="1:5" x14ac:dyDescent="0.25">
      <c r="A309" s="3">
        <v>308</v>
      </c>
      <c r="B309" s="3" t="s">
        <v>3144</v>
      </c>
      <c r="C309" s="3" t="s">
        <v>13188</v>
      </c>
      <c r="D309" s="3" t="s">
        <v>13185</v>
      </c>
      <c r="E309" s="3"/>
    </row>
    <row r="310" spans="1:5" x14ac:dyDescent="0.25">
      <c r="A310" s="3">
        <v>309</v>
      </c>
      <c r="B310" s="3" t="s">
        <v>3153</v>
      </c>
      <c r="C310" s="3" t="s">
        <v>13189</v>
      </c>
      <c r="D310" s="3" t="s">
        <v>14372</v>
      </c>
      <c r="E310" s="3" t="s">
        <v>11561</v>
      </c>
    </row>
    <row r="311" spans="1:5" x14ac:dyDescent="0.25">
      <c r="A311" s="3">
        <v>310</v>
      </c>
      <c r="B311" s="3" t="s">
        <v>3164</v>
      </c>
      <c r="C311" s="3" t="s">
        <v>13190</v>
      </c>
      <c r="D311" s="3" t="s">
        <v>13191</v>
      </c>
      <c r="E311" s="3" t="s">
        <v>13192</v>
      </c>
    </row>
    <row r="312" spans="1:5" x14ac:dyDescent="0.25">
      <c r="A312" s="3">
        <v>311</v>
      </c>
      <c r="B312" s="3" t="s">
        <v>3175</v>
      </c>
      <c r="C312" s="3" t="s">
        <v>13193</v>
      </c>
      <c r="D312" s="3" t="s">
        <v>13191</v>
      </c>
      <c r="E312" s="3"/>
    </row>
    <row r="313" spans="1:5" x14ac:dyDescent="0.25">
      <c r="A313" s="3">
        <v>312</v>
      </c>
      <c r="B313" s="3" t="s">
        <v>3181</v>
      </c>
      <c r="C313" s="3" t="s">
        <v>13194</v>
      </c>
      <c r="D313" s="3" t="s">
        <v>13191</v>
      </c>
      <c r="E313" s="3"/>
    </row>
    <row r="314" spans="1:5" x14ac:dyDescent="0.25">
      <c r="A314" s="3">
        <v>313</v>
      </c>
      <c r="B314" s="3" t="s">
        <v>3188</v>
      </c>
      <c r="C314" s="3" t="s">
        <v>13195</v>
      </c>
      <c r="D314" s="3" t="s">
        <v>13196</v>
      </c>
      <c r="E314" s="3" t="s">
        <v>11800</v>
      </c>
    </row>
    <row r="315" spans="1:5" x14ac:dyDescent="0.25">
      <c r="A315" s="3">
        <v>314</v>
      </c>
      <c r="B315" s="3" t="s">
        <v>3200</v>
      </c>
      <c r="C315" s="3" t="s">
        <v>13195</v>
      </c>
      <c r="D315" s="3" t="s">
        <v>13196</v>
      </c>
      <c r="E315" s="3"/>
    </row>
    <row r="316" spans="1:5" x14ac:dyDescent="0.25">
      <c r="A316" s="3">
        <v>315</v>
      </c>
      <c r="B316" s="3" t="s">
        <v>3206</v>
      </c>
      <c r="C316" s="3" t="s">
        <v>11053</v>
      </c>
      <c r="D316" s="3" t="s">
        <v>13197</v>
      </c>
      <c r="E316" s="3" t="s">
        <v>13198</v>
      </c>
    </row>
    <row r="317" spans="1:5" x14ac:dyDescent="0.25">
      <c r="A317" s="3">
        <v>316</v>
      </c>
      <c r="B317" s="3" t="s">
        <v>3216</v>
      </c>
      <c r="C317" s="3" t="s">
        <v>14263</v>
      </c>
      <c r="D317" s="3" t="s">
        <v>14264</v>
      </c>
      <c r="E317" s="3"/>
    </row>
    <row r="318" spans="1:5" x14ac:dyDescent="0.25">
      <c r="A318" s="3">
        <v>317</v>
      </c>
      <c r="B318" s="3" t="s">
        <v>3230</v>
      </c>
      <c r="C318" s="3" t="s">
        <v>13199</v>
      </c>
      <c r="D318" s="3" t="s">
        <v>13200</v>
      </c>
      <c r="E318" s="3" t="s">
        <v>13201</v>
      </c>
    </row>
    <row r="319" spans="1:5" x14ac:dyDescent="0.25">
      <c r="A319" s="3">
        <v>318</v>
      </c>
      <c r="B319" s="3" t="s">
        <v>3241</v>
      </c>
      <c r="C319" s="3" t="s">
        <v>13199</v>
      </c>
      <c r="D319" s="3" t="s">
        <v>13200</v>
      </c>
      <c r="E319" s="3"/>
    </row>
    <row r="320" spans="1:5" x14ac:dyDescent="0.25">
      <c r="A320" s="3">
        <v>319</v>
      </c>
      <c r="B320" s="3" t="s">
        <v>3248</v>
      </c>
      <c r="C320" s="3" t="s">
        <v>13202</v>
      </c>
      <c r="D320" s="3" t="s">
        <v>13203</v>
      </c>
      <c r="E320" s="3" t="s">
        <v>14510</v>
      </c>
    </row>
    <row r="321" spans="1:5" x14ac:dyDescent="0.25">
      <c r="A321" s="3">
        <v>320</v>
      </c>
      <c r="B321" s="3" t="s">
        <v>3260</v>
      </c>
      <c r="C321" s="3" t="s">
        <v>13204</v>
      </c>
      <c r="D321" s="3" t="s">
        <v>13203</v>
      </c>
      <c r="E321" s="3"/>
    </row>
    <row r="322" spans="1:5" x14ac:dyDescent="0.25">
      <c r="A322" s="3">
        <v>321</v>
      </c>
      <c r="B322" s="3" t="s">
        <v>3266</v>
      </c>
      <c r="C322" s="3" t="s">
        <v>14511</v>
      </c>
      <c r="D322" s="3" t="s">
        <v>13203</v>
      </c>
      <c r="E322" s="3"/>
    </row>
    <row r="323" spans="1:5" x14ac:dyDescent="0.25">
      <c r="A323" s="3">
        <v>322</v>
      </c>
      <c r="B323" s="3" t="s">
        <v>3273</v>
      </c>
      <c r="C323" s="3" t="s">
        <v>13205</v>
      </c>
      <c r="D323" s="3" t="s">
        <v>14512</v>
      </c>
      <c r="E323" s="3" t="s">
        <v>14513</v>
      </c>
    </row>
    <row r="324" spans="1:5" x14ac:dyDescent="0.25">
      <c r="A324" s="3">
        <v>323</v>
      </c>
      <c r="B324" s="3" t="s">
        <v>3283</v>
      </c>
      <c r="C324" s="3" t="s">
        <v>13206</v>
      </c>
      <c r="D324" s="3" t="s">
        <v>13207</v>
      </c>
      <c r="E324" s="3" t="s">
        <v>13208</v>
      </c>
    </row>
    <row r="325" spans="1:5" x14ac:dyDescent="0.25">
      <c r="A325" s="3">
        <v>324</v>
      </c>
      <c r="B325" s="3" t="s">
        <v>3295</v>
      </c>
      <c r="C325" s="3" t="s">
        <v>13209</v>
      </c>
      <c r="D325" s="3" t="s">
        <v>13210</v>
      </c>
      <c r="E325" s="3" t="s">
        <v>11054</v>
      </c>
    </row>
    <row r="326" spans="1:5" x14ac:dyDescent="0.25">
      <c r="A326" s="3">
        <v>325</v>
      </c>
      <c r="B326" s="3" t="s">
        <v>3307</v>
      </c>
      <c r="C326" s="3" t="s">
        <v>13209</v>
      </c>
      <c r="D326" s="3" t="s">
        <v>13210</v>
      </c>
      <c r="E326" s="3"/>
    </row>
    <row r="327" spans="1:5" x14ac:dyDescent="0.25">
      <c r="A327" s="3">
        <v>326</v>
      </c>
      <c r="B327" s="3" t="s">
        <v>3313</v>
      </c>
      <c r="C327" s="3" t="s">
        <v>13211</v>
      </c>
      <c r="D327" s="3" t="s">
        <v>13210</v>
      </c>
      <c r="E327" s="3"/>
    </row>
    <row r="328" spans="1:5" x14ac:dyDescent="0.25">
      <c r="A328" s="3">
        <v>327</v>
      </c>
      <c r="B328" s="3" t="s">
        <v>3321</v>
      </c>
      <c r="C328" s="3" t="s">
        <v>13212</v>
      </c>
      <c r="D328" s="3" t="s">
        <v>13213</v>
      </c>
      <c r="E328" s="3"/>
    </row>
    <row r="329" spans="1:5" x14ac:dyDescent="0.25">
      <c r="A329" s="3">
        <v>328</v>
      </c>
      <c r="B329" s="3" t="s">
        <v>3333</v>
      </c>
      <c r="C329" s="3" t="s">
        <v>13214</v>
      </c>
      <c r="D329" s="3" t="s">
        <v>13213</v>
      </c>
      <c r="E329" s="3"/>
    </row>
    <row r="330" spans="1:5" x14ac:dyDescent="0.25">
      <c r="A330" s="3">
        <v>329</v>
      </c>
      <c r="B330" s="3" t="s">
        <v>3342</v>
      </c>
      <c r="C330" s="3" t="s">
        <v>13215</v>
      </c>
      <c r="D330" s="3" t="s">
        <v>13213</v>
      </c>
      <c r="E330" s="3"/>
    </row>
    <row r="331" spans="1:5" x14ac:dyDescent="0.25">
      <c r="A331" s="3">
        <v>330</v>
      </c>
      <c r="B331" s="3" t="s">
        <v>3349</v>
      </c>
      <c r="C331" s="3" t="s">
        <v>13216</v>
      </c>
      <c r="D331" s="3" t="s">
        <v>13217</v>
      </c>
      <c r="E331" s="3" t="s">
        <v>13218</v>
      </c>
    </row>
    <row r="332" spans="1:5" x14ac:dyDescent="0.25">
      <c r="A332" s="3">
        <v>331</v>
      </c>
      <c r="B332" s="3" t="s">
        <v>3360</v>
      </c>
      <c r="C332" s="3" t="s">
        <v>13219</v>
      </c>
      <c r="D332" s="3" t="s">
        <v>13220</v>
      </c>
      <c r="E332" s="3" t="s">
        <v>13221</v>
      </c>
    </row>
    <row r="333" spans="1:5" x14ac:dyDescent="0.25">
      <c r="A333" s="3">
        <v>332</v>
      </c>
      <c r="B333" s="3" t="s">
        <v>3371</v>
      </c>
      <c r="C333" s="3" t="s">
        <v>13222</v>
      </c>
      <c r="D333" s="3" t="s">
        <v>13220</v>
      </c>
      <c r="E333" s="3"/>
    </row>
    <row r="334" spans="1:5" x14ac:dyDescent="0.25">
      <c r="A334" s="3">
        <v>333</v>
      </c>
      <c r="B334" s="3" t="s">
        <v>3378</v>
      </c>
      <c r="C334" s="3" t="s">
        <v>11801</v>
      </c>
      <c r="D334" s="3" t="s">
        <v>13223</v>
      </c>
      <c r="E334" s="3" t="s">
        <v>11055</v>
      </c>
    </row>
    <row r="335" spans="1:5" x14ac:dyDescent="0.25">
      <c r="A335" s="3">
        <v>334</v>
      </c>
      <c r="B335" s="3" t="s">
        <v>3391</v>
      </c>
      <c r="C335" s="3" t="s">
        <v>11802</v>
      </c>
      <c r="D335" s="3" t="s">
        <v>13224</v>
      </c>
      <c r="E335" s="3"/>
    </row>
    <row r="336" spans="1:5" x14ac:dyDescent="0.25">
      <c r="A336" s="3">
        <v>335</v>
      </c>
      <c r="B336" s="3" t="s">
        <v>3401</v>
      </c>
      <c r="C336" s="3" t="s">
        <v>11803</v>
      </c>
      <c r="D336" s="3" t="s">
        <v>13225</v>
      </c>
      <c r="E336" s="3"/>
    </row>
    <row r="337" spans="1:5" x14ac:dyDescent="0.25">
      <c r="A337" s="3">
        <v>336</v>
      </c>
      <c r="B337" s="3" t="s">
        <v>3410</v>
      </c>
      <c r="C337" s="3" t="s">
        <v>13226</v>
      </c>
      <c r="D337" s="3" t="s">
        <v>13227</v>
      </c>
      <c r="E337" s="3" t="s">
        <v>13228</v>
      </c>
    </row>
    <row r="338" spans="1:5" x14ac:dyDescent="0.25">
      <c r="A338" s="3">
        <v>337</v>
      </c>
      <c r="B338" s="3" t="s">
        <v>3423</v>
      </c>
      <c r="C338" s="3" t="s">
        <v>13226</v>
      </c>
      <c r="D338" s="3" t="s">
        <v>13227</v>
      </c>
      <c r="E338" s="3"/>
    </row>
    <row r="339" spans="1:5" x14ac:dyDescent="0.25">
      <c r="A339" s="3">
        <v>338</v>
      </c>
      <c r="B339" s="3" t="s">
        <v>3432</v>
      </c>
      <c r="C339" s="3" t="s">
        <v>13226</v>
      </c>
      <c r="D339" s="3" t="s">
        <v>13227</v>
      </c>
      <c r="E339" s="3"/>
    </row>
    <row r="340" spans="1:5" x14ac:dyDescent="0.25">
      <c r="A340" s="3">
        <v>339</v>
      </c>
      <c r="B340" s="3" t="s">
        <v>3438</v>
      </c>
      <c r="C340" s="3" t="s">
        <v>13229</v>
      </c>
      <c r="D340" s="3" t="s">
        <v>13230</v>
      </c>
      <c r="E340" s="3" t="s">
        <v>13231</v>
      </c>
    </row>
    <row r="341" spans="1:5" x14ac:dyDescent="0.25">
      <c r="A341" s="3">
        <v>340</v>
      </c>
      <c r="B341" s="3" t="s">
        <v>3451</v>
      </c>
      <c r="C341" s="3" t="s">
        <v>13232</v>
      </c>
      <c r="D341" s="3" t="s">
        <v>13230</v>
      </c>
      <c r="E341" s="3"/>
    </row>
    <row r="342" spans="1:5" x14ac:dyDescent="0.25">
      <c r="A342" s="3">
        <v>341</v>
      </c>
      <c r="B342" s="3" t="s">
        <v>3460</v>
      </c>
      <c r="C342" s="3" t="s">
        <v>14900</v>
      </c>
      <c r="D342" s="3" t="s">
        <v>14901</v>
      </c>
      <c r="E342" s="3" t="s">
        <v>14902</v>
      </c>
    </row>
    <row r="343" spans="1:5" x14ac:dyDescent="0.25">
      <c r="A343" s="3">
        <v>342</v>
      </c>
      <c r="B343" s="3" t="s">
        <v>3471</v>
      </c>
      <c r="C343" s="3" t="s">
        <v>14903</v>
      </c>
      <c r="D343" s="3" t="s">
        <v>14901</v>
      </c>
      <c r="E343" s="3"/>
    </row>
    <row r="344" spans="1:5" x14ac:dyDescent="0.25">
      <c r="A344" s="3">
        <v>343</v>
      </c>
      <c r="B344" s="3" t="s">
        <v>3477</v>
      </c>
      <c r="C344" s="3" t="s">
        <v>13233</v>
      </c>
      <c r="D344" s="3" t="s">
        <v>14824</v>
      </c>
      <c r="E344" s="3" t="s">
        <v>13234</v>
      </c>
    </row>
    <row r="345" spans="1:5" x14ac:dyDescent="0.25">
      <c r="A345" s="3">
        <v>344</v>
      </c>
      <c r="B345" s="3" t="s">
        <v>3490</v>
      </c>
      <c r="C345" s="3" t="s">
        <v>13235</v>
      </c>
      <c r="D345" s="3" t="s">
        <v>14824</v>
      </c>
      <c r="E345" s="3"/>
    </row>
    <row r="346" spans="1:5" x14ac:dyDescent="0.25">
      <c r="A346" s="3">
        <v>345</v>
      </c>
      <c r="B346" s="3" t="s">
        <v>3496</v>
      </c>
      <c r="C346" s="3" t="s">
        <v>13236</v>
      </c>
      <c r="D346" s="3" t="s">
        <v>13237</v>
      </c>
      <c r="E346" s="3" t="s">
        <v>13238</v>
      </c>
    </row>
    <row r="347" spans="1:5" x14ac:dyDescent="0.25">
      <c r="A347" s="3">
        <v>346</v>
      </c>
      <c r="B347" s="3" t="s">
        <v>3510</v>
      </c>
      <c r="C347" s="3" t="s">
        <v>13239</v>
      </c>
      <c r="D347" s="3" t="s">
        <v>13237</v>
      </c>
      <c r="E347" s="3"/>
    </row>
    <row r="348" spans="1:5" x14ac:dyDescent="0.25">
      <c r="A348" s="3">
        <v>347</v>
      </c>
      <c r="B348" s="3" t="s">
        <v>3517</v>
      </c>
      <c r="C348" s="3" t="s">
        <v>13240</v>
      </c>
      <c r="D348" s="3" t="s">
        <v>14373</v>
      </c>
      <c r="E348" s="3" t="s">
        <v>13241</v>
      </c>
    </row>
    <row r="349" spans="1:5" x14ac:dyDescent="0.25">
      <c r="A349" s="3">
        <v>348</v>
      </c>
      <c r="B349" s="3" t="s">
        <v>3527</v>
      </c>
      <c r="C349" s="3" t="s">
        <v>13242</v>
      </c>
      <c r="D349" s="3" t="s">
        <v>14373</v>
      </c>
      <c r="E349" s="3"/>
    </row>
    <row r="350" spans="1:5" x14ac:dyDescent="0.25">
      <c r="A350" s="3">
        <v>349</v>
      </c>
      <c r="B350" s="3" t="s">
        <v>3533</v>
      </c>
      <c r="C350" s="3" t="s">
        <v>13243</v>
      </c>
      <c r="D350" s="3" t="s">
        <v>14373</v>
      </c>
      <c r="E350" s="3"/>
    </row>
    <row r="351" spans="1:5" x14ac:dyDescent="0.25">
      <c r="A351" s="3">
        <v>350</v>
      </c>
      <c r="B351" s="3" t="s">
        <v>3539</v>
      </c>
      <c r="C351" s="3" t="s">
        <v>13244</v>
      </c>
      <c r="D351" s="3" t="s">
        <v>13245</v>
      </c>
      <c r="E351" s="3" t="s">
        <v>13246</v>
      </c>
    </row>
    <row r="352" spans="1:5" x14ac:dyDescent="0.25">
      <c r="A352" s="3">
        <v>351</v>
      </c>
      <c r="B352" s="3" t="s">
        <v>3552</v>
      </c>
      <c r="C352" s="3" t="s">
        <v>13247</v>
      </c>
      <c r="D352" s="3" t="s">
        <v>13245</v>
      </c>
      <c r="E352" s="3" t="s">
        <v>13246</v>
      </c>
    </row>
    <row r="353" spans="1:5" x14ac:dyDescent="0.25">
      <c r="A353" s="3">
        <v>352</v>
      </c>
      <c r="B353" s="3" t="s">
        <v>3559</v>
      </c>
      <c r="C353" s="3" t="s">
        <v>13248</v>
      </c>
      <c r="D353" s="3" t="s">
        <v>13249</v>
      </c>
      <c r="E353" s="3" t="s">
        <v>11804</v>
      </c>
    </row>
    <row r="354" spans="1:5" x14ac:dyDescent="0.25">
      <c r="A354" s="3">
        <v>353</v>
      </c>
      <c r="B354" s="3" t="s">
        <v>3573</v>
      </c>
      <c r="C354" s="3" t="s">
        <v>13248</v>
      </c>
      <c r="D354" s="3" t="s">
        <v>13249</v>
      </c>
      <c r="E354" s="3"/>
    </row>
    <row r="355" spans="1:5" x14ac:dyDescent="0.25">
      <c r="A355" s="3">
        <v>354</v>
      </c>
      <c r="B355" s="3" t="s">
        <v>3580</v>
      </c>
      <c r="C355" s="3" t="s">
        <v>13250</v>
      </c>
      <c r="D355" s="3" t="s">
        <v>14374</v>
      </c>
      <c r="E355" s="3" t="s">
        <v>13251</v>
      </c>
    </row>
    <row r="356" spans="1:5" x14ac:dyDescent="0.25">
      <c r="A356" s="3">
        <v>355</v>
      </c>
      <c r="B356" s="3" t="s">
        <v>3591</v>
      </c>
      <c r="C356" s="3" t="s">
        <v>13252</v>
      </c>
      <c r="D356" s="3" t="s">
        <v>14374</v>
      </c>
      <c r="E356" s="3"/>
    </row>
    <row r="357" spans="1:5" x14ac:dyDescent="0.25">
      <c r="A357" s="3">
        <v>356</v>
      </c>
      <c r="B357" s="3" t="s">
        <v>3597</v>
      </c>
      <c r="C357" s="3" t="s">
        <v>11562</v>
      </c>
      <c r="D357" s="3" t="s">
        <v>13253</v>
      </c>
      <c r="E357" s="3" t="s">
        <v>13254</v>
      </c>
    </row>
    <row r="358" spans="1:5" x14ac:dyDescent="0.25">
      <c r="A358" s="3">
        <v>357</v>
      </c>
      <c r="B358" s="3" t="s">
        <v>3610</v>
      </c>
      <c r="C358" s="3" t="s">
        <v>11563</v>
      </c>
      <c r="D358" s="3" t="s">
        <v>13253</v>
      </c>
      <c r="E358" s="3"/>
    </row>
    <row r="359" spans="1:5" x14ac:dyDescent="0.25">
      <c r="A359" s="3">
        <v>358</v>
      </c>
      <c r="B359" s="3" t="s">
        <v>3616</v>
      </c>
      <c r="C359" s="3" t="s">
        <v>13255</v>
      </c>
      <c r="D359" s="3" t="s">
        <v>13256</v>
      </c>
      <c r="E359" s="3" t="s">
        <v>15187</v>
      </c>
    </row>
    <row r="360" spans="1:5" x14ac:dyDescent="0.25">
      <c r="A360" s="3">
        <v>359</v>
      </c>
      <c r="B360" s="3" t="s">
        <v>3634</v>
      </c>
      <c r="C360" s="3" t="s">
        <v>13258</v>
      </c>
      <c r="D360" s="3" t="s">
        <v>13256</v>
      </c>
      <c r="E360" s="3" t="s">
        <v>13257</v>
      </c>
    </row>
    <row r="361" spans="1:5" x14ac:dyDescent="0.25">
      <c r="A361" s="3">
        <v>360</v>
      </c>
      <c r="B361" s="3" t="s">
        <v>3644</v>
      </c>
      <c r="C361" s="3" t="s">
        <v>13259</v>
      </c>
      <c r="D361" s="3" t="s">
        <v>13256</v>
      </c>
      <c r="E361" s="3"/>
    </row>
    <row r="362" spans="1:5" x14ac:dyDescent="0.25">
      <c r="A362" s="3">
        <v>361</v>
      </c>
      <c r="B362" s="3" t="s">
        <v>3655</v>
      </c>
      <c r="C362" s="3" t="s">
        <v>13260</v>
      </c>
      <c r="D362" s="3" t="s">
        <v>13261</v>
      </c>
      <c r="E362" s="3" t="s">
        <v>13262</v>
      </c>
    </row>
    <row r="363" spans="1:5" x14ac:dyDescent="0.25">
      <c r="A363" s="3">
        <v>362</v>
      </c>
      <c r="B363" s="3" t="s">
        <v>3668</v>
      </c>
      <c r="C363" s="3" t="s">
        <v>13263</v>
      </c>
      <c r="D363" s="3" t="s">
        <v>13261</v>
      </c>
      <c r="E363" s="3"/>
    </row>
    <row r="364" spans="1:5" x14ac:dyDescent="0.25">
      <c r="A364" s="3">
        <v>363</v>
      </c>
      <c r="B364" s="3" t="s">
        <v>3674</v>
      </c>
      <c r="C364" s="3" t="s">
        <v>13264</v>
      </c>
      <c r="D364" s="3" t="s">
        <v>13265</v>
      </c>
      <c r="E364" s="3" t="s">
        <v>11564</v>
      </c>
    </row>
    <row r="365" spans="1:5" x14ac:dyDescent="0.25">
      <c r="A365" s="3">
        <v>364</v>
      </c>
      <c r="B365" s="3" t="s">
        <v>3686</v>
      </c>
      <c r="C365" s="3" t="s">
        <v>13264</v>
      </c>
      <c r="D365" s="3" t="s">
        <v>13265</v>
      </c>
      <c r="E365" s="3"/>
    </row>
    <row r="366" spans="1:5" x14ac:dyDescent="0.25">
      <c r="A366" s="3">
        <v>365</v>
      </c>
      <c r="B366" s="3" t="s">
        <v>3696</v>
      </c>
      <c r="C366" s="3" t="s">
        <v>13264</v>
      </c>
      <c r="D366" s="3" t="s">
        <v>13265</v>
      </c>
      <c r="E366" s="3"/>
    </row>
    <row r="367" spans="1:5" x14ac:dyDescent="0.25">
      <c r="A367" s="3">
        <v>366</v>
      </c>
      <c r="B367" s="3" t="s">
        <v>3705</v>
      </c>
      <c r="C367" s="3" t="s">
        <v>13266</v>
      </c>
      <c r="D367" s="3" t="s">
        <v>13267</v>
      </c>
      <c r="E367" s="3" t="s">
        <v>13268</v>
      </c>
    </row>
    <row r="368" spans="1:5" x14ac:dyDescent="0.25">
      <c r="A368" s="3">
        <v>367</v>
      </c>
      <c r="B368" s="3" t="s">
        <v>3717</v>
      </c>
      <c r="C368" s="3" t="s">
        <v>13269</v>
      </c>
      <c r="D368" s="3" t="s">
        <v>13267</v>
      </c>
      <c r="E368" s="3"/>
    </row>
    <row r="369" spans="1:5" x14ac:dyDescent="0.25">
      <c r="A369" s="3">
        <v>368</v>
      </c>
      <c r="B369" s="3" t="s">
        <v>3728</v>
      </c>
      <c r="C369" s="3" t="s">
        <v>11805</v>
      </c>
      <c r="D369" s="3" t="s">
        <v>13270</v>
      </c>
      <c r="E369" s="3" t="s">
        <v>13271</v>
      </c>
    </row>
    <row r="370" spans="1:5" x14ac:dyDescent="0.25">
      <c r="A370" s="3">
        <v>369</v>
      </c>
      <c r="B370" s="3" t="s">
        <v>3741</v>
      </c>
      <c r="C370" s="3" t="s">
        <v>11806</v>
      </c>
      <c r="D370" s="3" t="s">
        <v>13270</v>
      </c>
      <c r="E370" s="3"/>
    </row>
    <row r="371" spans="1:5" x14ac:dyDescent="0.25">
      <c r="A371" s="3">
        <v>370</v>
      </c>
      <c r="B371" s="3" t="s">
        <v>3746</v>
      </c>
      <c r="C371" s="3" t="s">
        <v>14825</v>
      </c>
      <c r="D371" s="3" t="s">
        <v>13272</v>
      </c>
      <c r="E371" s="3" t="s">
        <v>13273</v>
      </c>
    </row>
    <row r="372" spans="1:5" x14ac:dyDescent="0.25">
      <c r="A372" s="3">
        <v>371</v>
      </c>
      <c r="B372" s="3" t="s">
        <v>3758</v>
      </c>
      <c r="C372" s="3" t="s">
        <v>14826</v>
      </c>
      <c r="D372" s="3" t="s">
        <v>13272</v>
      </c>
      <c r="E372" s="3"/>
    </row>
    <row r="373" spans="1:5" x14ac:dyDescent="0.25">
      <c r="A373" s="3">
        <v>372</v>
      </c>
      <c r="B373" s="3" t="s">
        <v>3767</v>
      </c>
      <c r="C373" s="3" t="s">
        <v>11807</v>
      </c>
      <c r="D373" s="3" t="s">
        <v>13274</v>
      </c>
      <c r="E373" s="3" t="s">
        <v>13275</v>
      </c>
    </row>
    <row r="374" spans="1:5" x14ac:dyDescent="0.25">
      <c r="A374" s="3">
        <v>373</v>
      </c>
      <c r="B374" s="3" t="s">
        <v>3778</v>
      </c>
      <c r="C374" s="3" t="s">
        <v>11808</v>
      </c>
      <c r="D374" s="3" t="s">
        <v>13274</v>
      </c>
      <c r="E374" s="3"/>
    </row>
    <row r="375" spans="1:5" x14ac:dyDescent="0.25">
      <c r="A375" s="3">
        <v>374</v>
      </c>
      <c r="B375" s="3" t="s">
        <v>3788</v>
      </c>
      <c r="C375" s="3" t="s">
        <v>11809</v>
      </c>
      <c r="D375" s="3" t="s">
        <v>13274</v>
      </c>
      <c r="E375" s="3"/>
    </row>
    <row r="376" spans="1:5" x14ac:dyDescent="0.25">
      <c r="A376" s="3">
        <v>375</v>
      </c>
      <c r="B376" s="3" t="s">
        <v>3795</v>
      </c>
      <c r="C376" s="3" t="s">
        <v>13276</v>
      </c>
      <c r="D376" s="3" t="s">
        <v>13277</v>
      </c>
      <c r="E376" s="3" t="s">
        <v>13278</v>
      </c>
    </row>
    <row r="377" spans="1:5" x14ac:dyDescent="0.25">
      <c r="A377" s="3">
        <v>376</v>
      </c>
      <c r="B377" s="3" t="s">
        <v>3807</v>
      </c>
      <c r="C377" s="3" t="s">
        <v>13279</v>
      </c>
      <c r="D377" s="3" t="s">
        <v>13277</v>
      </c>
      <c r="E377" s="3"/>
    </row>
    <row r="378" spans="1:5" x14ac:dyDescent="0.25">
      <c r="A378" s="3">
        <v>377</v>
      </c>
      <c r="B378" s="3" t="s">
        <v>3815</v>
      </c>
      <c r="C378" s="3" t="s">
        <v>13280</v>
      </c>
      <c r="D378" s="3" t="s">
        <v>13281</v>
      </c>
      <c r="E378" s="3"/>
    </row>
    <row r="379" spans="1:5" x14ac:dyDescent="0.25">
      <c r="A379" s="3">
        <v>378</v>
      </c>
      <c r="B379" s="3" t="s">
        <v>3825</v>
      </c>
      <c r="C379" s="3" t="s">
        <v>13282</v>
      </c>
      <c r="D379" s="3" t="s">
        <v>13281</v>
      </c>
      <c r="E379" s="3"/>
    </row>
    <row r="380" spans="1:5" x14ac:dyDescent="0.25">
      <c r="A380" s="3">
        <v>379</v>
      </c>
      <c r="B380" s="3" t="s">
        <v>3831</v>
      </c>
      <c r="C380" s="3" t="s">
        <v>13283</v>
      </c>
      <c r="D380" s="3" t="s">
        <v>13284</v>
      </c>
      <c r="E380" s="3" t="s">
        <v>13285</v>
      </c>
    </row>
    <row r="381" spans="1:5" x14ac:dyDescent="0.25">
      <c r="A381" s="3">
        <v>380</v>
      </c>
      <c r="B381" s="3" t="s">
        <v>3842</v>
      </c>
      <c r="C381" s="3" t="s">
        <v>13286</v>
      </c>
      <c r="D381" s="3" t="s">
        <v>13284</v>
      </c>
      <c r="E381" s="3" t="s">
        <v>13287</v>
      </c>
    </row>
    <row r="382" spans="1:5" x14ac:dyDescent="0.25">
      <c r="A382" s="3">
        <v>381</v>
      </c>
      <c r="B382" s="3" t="s">
        <v>3851</v>
      </c>
      <c r="C382" s="3" t="s">
        <v>11565</v>
      </c>
      <c r="D382" s="3" t="s">
        <v>13288</v>
      </c>
      <c r="E382" s="3" t="s">
        <v>11566</v>
      </c>
    </row>
    <row r="383" spans="1:5" x14ac:dyDescent="0.25">
      <c r="A383" s="3">
        <v>382</v>
      </c>
      <c r="B383" s="3" t="s">
        <v>3864</v>
      </c>
      <c r="C383" s="3" t="s">
        <v>11565</v>
      </c>
      <c r="D383" s="3" t="s">
        <v>13288</v>
      </c>
      <c r="E383" s="3"/>
    </row>
    <row r="384" spans="1:5" x14ac:dyDescent="0.25">
      <c r="A384" s="3">
        <v>383</v>
      </c>
      <c r="B384" s="3" t="s">
        <v>3873</v>
      </c>
      <c r="C384" s="3" t="s">
        <v>11567</v>
      </c>
      <c r="D384" s="3" t="s">
        <v>13288</v>
      </c>
      <c r="E384" s="3"/>
    </row>
    <row r="385" spans="1:5" x14ac:dyDescent="0.25">
      <c r="A385" s="3">
        <v>384</v>
      </c>
      <c r="B385" s="3" t="s">
        <v>3880</v>
      </c>
      <c r="C385" s="3" t="s">
        <v>14514</v>
      </c>
      <c r="D385" s="3" t="s">
        <v>13289</v>
      </c>
      <c r="E385" s="3" t="s">
        <v>11810</v>
      </c>
    </row>
    <row r="386" spans="1:5" x14ac:dyDescent="0.25">
      <c r="A386" s="3">
        <v>385</v>
      </c>
      <c r="B386" s="3" t="s">
        <v>3892</v>
      </c>
      <c r="C386" s="3" t="s">
        <v>14514</v>
      </c>
      <c r="D386" s="3" t="s">
        <v>13289</v>
      </c>
      <c r="E386" s="3"/>
    </row>
    <row r="387" spans="1:5" x14ac:dyDescent="0.25">
      <c r="A387" s="3">
        <v>386</v>
      </c>
      <c r="B387" s="3" t="s">
        <v>3899</v>
      </c>
      <c r="C387" s="3" t="s">
        <v>14514</v>
      </c>
      <c r="D387" s="3" t="s">
        <v>13289</v>
      </c>
      <c r="E387" s="3"/>
    </row>
    <row r="388" spans="1:5" x14ac:dyDescent="0.25">
      <c r="A388" s="3">
        <v>387</v>
      </c>
      <c r="B388" s="3" t="s">
        <v>3906</v>
      </c>
      <c r="C388" s="3" t="s">
        <v>11811</v>
      </c>
      <c r="D388" s="3" t="s">
        <v>13290</v>
      </c>
      <c r="E388" s="3" t="s">
        <v>13291</v>
      </c>
    </row>
    <row r="389" spans="1:5" x14ac:dyDescent="0.25">
      <c r="A389" s="3">
        <v>388</v>
      </c>
      <c r="B389" s="3" t="s">
        <v>3918</v>
      </c>
      <c r="C389" s="3" t="s">
        <v>11811</v>
      </c>
      <c r="D389" s="3" t="s">
        <v>13290</v>
      </c>
      <c r="E389" s="3"/>
    </row>
    <row r="390" spans="1:5" x14ac:dyDescent="0.25">
      <c r="A390" s="3">
        <v>389</v>
      </c>
      <c r="B390" s="3" t="s">
        <v>3924</v>
      </c>
      <c r="C390" s="3" t="s">
        <v>13292</v>
      </c>
      <c r="D390" s="3" t="s">
        <v>14375</v>
      </c>
      <c r="E390" s="3" t="s">
        <v>13293</v>
      </c>
    </row>
    <row r="391" spans="1:5" x14ac:dyDescent="0.25">
      <c r="A391" s="3">
        <v>390</v>
      </c>
      <c r="B391" s="3" t="s">
        <v>3936</v>
      </c>
      <c r="C391" s="3" t="s">
        <v>13294</v>
      </c>
      <c r="D391" s="3" t="s">
        <v>14375</v>
      </c>
      <c r="E391" s="3"/>
    </row>
    <row r="392" spans="1:5" x14ac:dyDescent="0.25">
      <c r="A392" s="3">
        <v>391</v>
      </c>
      <c r="B392" s="3" t="s">
        <v>3943</v>
      </c>
      <c r="C392" s="3" t="s">
        <v>13295</v>
      </c>
      <c r="D392" s="3" t="s">
        <v>13296</v>
      </c>
      <c r="E392" s="3" t="s">
        <v>11568</v>
      </c>
    </row>
    <row r="393" spans="1:5" x14ac:dyDescent="0.25">
      <c r="A393" s="3">
        <v>392</v>
      </c>
      <c r="B393" s="3" t="s">
        <v>3956</v>
      </c>
      <c r="C393" s="3" t="s">
        <v>13297</v>
      </c>
      <c r="D393" s="3" t="s">
        <v>13296</v>
      </c>
      <c r="E393" s="3"/>
    </row>
    <row r="394" spans="1:5" x14ac:dyDescent="0.25">
      <c r="A394" s="3">
        <v>393</v>
      </c>
      <c r="B394" s="3" t="s">
        <v>3961</v>
      </c>
      <c r="C394" s="3" t="s">
        <v>11569</v>
      </c>
      <c r="D394" s="3" t="s">
        <v>13298</v>
      </c>
      <c r="E394" s="3" t="s">
        <v>13299</v>
      </c>
    </row>
    <row r="395" spans="1:5" x14ac:dyDescent="0.25">
      <c r="A395" s="3">
        <v>394</v>
      </c>
      <c r="B395" s="3" t="s">
        <v>3972</v>
      </c>
      <c r="C395" s="3" t="s">
        <v>11569</v>
      </c>
      <c r="D395" s="3" t="s">
        <v>13298</v>
      </c>
      <c r="E395" s="3"/>
    </row>
    <row r="396" spans="1:5" x14ac:dyDescent="0.25">
      <c r="A396" s="3">
        <v>395</v>
      </c>
      <c r="B396" s="3" t="s">
        <v>3979</v>
      </c>
      <c r="C396" s="3" t="s">
        <v>11570</v>
      </c>
      <c r="D396" s="3" t="s">
        <v>13298</v>
      </c>
      <c r="E396" s="3"/>
    </row>
    <row r="397" spans="1:5" x14ac:dyDescent="0.25">
      <c r="A397" s="3">
        <v>396</v>
      </c>
      <c r="B397" s="3" t="s">
        <v>3986</v>
      </c>
      <c r="C397" s="3" t="s">
        <v>13300</v>
      </c>
      <c r="D397" s="3" t="s">
        <v>13301</v>
      </c>
      <c r="E397" s="3" t="s">
        <v>11571</v>
      </c>
    </row>
    <row r="398" spans="1:5" x14ac:dyDescent="0.25">
      <c r="A398" s="3">
        <v>397</v>
      </c>
      <c r="B398" s="3" t="s">
        <v>3998</v>
      </c>
      <c r="C398" s="3" t="s">
        <v>13302</v>
      </c>
      <c r="D398" s="3" t="s">
        <v>13301</v>
      </c>
      <c r="E398" s="3"/>
    </row>
    <row r="399" spans="1:5" x14ac:dyDescent="0.25">
      <c r="A399" s="3">
        <v>398</v>
      </c>
      <c r="B399" s="3" t="s">
        <v>4006</v>
      </c>
      <c r="C399" s="3" t="s">
        <v>14515</v>
      </c>
      <c r="D399" s="3" t="s">
        <v>13301</v>
      </c>
      <c r="E399" s="3"/>
    </row>
    <row r="400" spans="1:5" x14ac:dyDescent="0.25">
      <c r="A400" s="3">
        <v>399</v>
      </c>
      <c r="B400" s="3" t="s">
        <v>4013</v>
      </c>
      <c r="C400" s="3" t="s">
        <v>11572</v>
      </c>
      <c r="D400" s="3" t="s">
        <v>13303</v>
      </c>
      <c r="E400" s="3" t="s">
        <v>11573</v>
      </c>
    </row>
    <row r="401" spans="1:5" x14ac:dyDescent="0.25">
      <c r="A401" s="3">
        <v>400</v>
      </c>
      <c r="B401" s="3" t="s">
        <v>4026</v>
      </c>
      <c r="C401" s="3" t="s">
        <v>11572</v>
      </c>
      <c r="D401" s="3" t="s">
        <v>13303</v>
      </c>
      <c r="E401" s="3"/>
    </row>
    <row r="402" spans="1:5" x14ac:dyDescent="0.25">
      <c r="A402" s="3">
        <v>401</v>
      </c>
      <c r="B402" s="3" t="s">
        <v>4034</v>
      </c>
      <c r="C402" s="3" t="s">
        <v>11812</v>
      </c>
      <c r="D402" s="3" t="s">
        <v>13304</v>
      </c>
      <c r="E402" s="3" t="s">
        <v>13305</v>
      </c>
    </row>
    <row r="403" spans="1:5" x14ac:dyDescent="0.25">
      <c r="A403" s="3">
        <v>402</v>
      </c>
      <c r="B403" s="3" t="s">
        <v>4044</v>
      </c>
      <c r="C403" s="3" t="s">
        <v>11813</v>
      </c>
      <c r="D403" s="3" t="s">
        <v>13304</v>
      </c>
      <c r="E403" s="3"/>
    </row>
    <row r="404" spans="1:5" x14ac:dyDescent="0.25">
      <c r="A404" s="3">
        <v>403</v>
      </c>
      <c r="B404" s="3" t="s">
        <v>4051</v>
      </c>
      <c r="C404" s="3" t="s">
        <v>11574</v>
      </c>
      <c r="D404" s="3" t="s">
        <v>13306</v>
      </c>
      <c r="E404" s="3" t="s">
        <v>13307</v>
      </c>
    </row>
    <row r="405" spans="1:5" x14ac:dyDescent="0.25">
      <c r="A405" s="3">
        <v>404</v>
      </c>
      <c r="B405" s="3" t="s">
        <v>4063</v>
      </c>
      <c r="C405" s="3" t="s">
        <v>11574</v>
      </c>
      <c r="D405" s="3" t="s">
        <v>13306</v>
      </c>
      <c r="E405" s="3"/>
    </row>
    <row r="406" spans="1:5" x14ac:dyDescent="0.25">
      <c r="A406" s="3">
        <v>405</v>
      </c>
      <c r="B406" s="3" t="s">
        <v>4069</v>
      </c>
      <c r="C406" s="3" t="s">
        <v>11574</v>
      </c>
      <c r="D406" s="3" t="s">
        <v>13306</v>
      </c>
      <c r="E406" s="3"/>
    </row>
    <row r="407" spans="1:5" x14ac:dyDescent="0.25">
      <c r="A407" s="3">
        <v>406</v>
      </c>
      <c r="B407" s="3" t="s">
        <v>4076</v>
      </c>
      <c r="C407" s="3" t="s">
        <v>14516</v>
      </c>
      <c r="D407" s="3" t="s">
        <v>13308</v>
      </c>
      <c r="E407" s="3"/>
    </row>
    <row r="408" spans="1:5" x14ac:dyDescent="0.25">
      <c r="A408" s="3">
        <v>407</v>
      </c>
      <c r="B408" s="3" t="s">
        <v>4087</v>
      </c>
      <c r="C408" s="3" t="s">
        <v>14516</v>
      </c>
      <c r="D408" s="3" t="s">
        <v>13308</v>
      </c>
      <c r="E408" s="3"/>
    </row>
    <row r="409" spans="1:5" x14ac:dyDescent="0.25">
      <c r="A409" s="3">
        <v>408</v>
      </c>
      <c r="B409" s="3" t="s">
        <v>4095</v>
      </c>
      <c r="C409" s="3" t="s">
        <v>14517</v>
      </c>
      <c r="D409" s="3" t="s">
        <v>13308</v>
      </c>
      <c r="E409" s="3"/>
    </row>
    <row r="410" spans="1:5" x14ac:dyDescent="0.25">
      <c r="A410" s="3">
        <v>409</v>
      </c>
      <c r="B410" s="3" t="s">
        <v>4102</v>
      </c>
      <c r="C410" s="3" t="s">
        <v>11056</v>
      </c>
      <c r="D410" s="3" t="s">
        <v>14518</v>
      </c>
      <c r="E410" s="3"/>
    </row>
    <row r="411" spans="1:5" x14ac:dyDescent="0.25">
      <c r="A411" s="3">
        <v>410</v>
      </c>
      <c r="B411" s="3" t="s">
        <v>4114</v>
      </c>
      <c r="C411" s="3" t="s">
        <v>11057</v>
      </c>
      <c r="D411" s="3" t="s">
        <v>14519</v>
      </c>
      <c r="E411" s="3"/>
    </row>
    <row r="412" spans="1:5" x14ac:dyDescent="0.25">
      <c r="A412" s="3">
        <v>411</v>
      </c>
      <c r="B412" s="3" t="s">
        <v>4124</v>
      </c>
      <c r="C412" s="3" t="s">
        <v>11058</v>
      </c>
      <c r="D412" s="3" t="s">
        <v>14520</v>
      </c>
      <c r="E412" s="3"/>
    </row>
    <row r="413" spans="1:5" x14ac:dyDescent="0.25">
      <c r="A413" s="3">
        <v>412</v>
      </c>
      <c r="B413" s="3" t="s">
        <v>4133</v>
      </c>
      <c r="C413" s="3" t="s">
        <v>11575</v>
      </c>
      <c r="D413" s="3" t="s">
        <v>13309</v>
      </c>
      <c r="E413" s="3" t="s">
        <v>11576</v>
      </c>
    </row>
    <row r="414" spans="1:5" x14ac:dyDescent="0.25">
      <c r="A414" s="3">
        <v>413</v>
      </c>
      <c r="B414" s="3" t="s">
        <v>4144</v>
      </c>
      <c r="C414" s="3" t="s">
        <v>11577</v>
      </c>
      <c r="D414" s="3" t="s">
        <v>13309</v>
      </c>
      <c r="E414" s="3"/>
    </row>
    <row r="415" spans="1:5" x14ac:dyDescent="0.25">
      <c r="A415" s="3">
        <v>414</v>
      </c>
      <c r="B415" s="3" t="s">
        <v>4152</v>
      </c>
      <c r="C415" s="3" t="s">
        <v>11578</v>
      </c>
      <c r="D415" s="3" t="s">
        <v>14521</v>
      </c>
      <c r="E415" s="3" t="s">
        <v>11579</v>
      </c>
    </row>
    <row r="416" spans="1:5" x14ac:dyDescent="0.25">
      <c r="A416" s="3">
        <v>415</v>
      </c>
      <c r="B416" s="3" t="s">
        <v>4166</v>
      </c>
      <c r="C416" s="3" t="s">
        <v>11580</v>
      </c>
      <c r="D416" s="3" t="s">
        <v>14521</v>
      </c>
      <c r="E416" s="3"/>
    </row>
    <row r="417" spans="1:5" x14ac:dyDescent="0.25">
      <c r="A417" s="3">
        <v>416</v>
      </c>
      <c r="B417" s="3" t="s">
        <v>4174</v>
      </c>
      <c r="C417" s="3" t="s">
        <v>11581</v>
      </c>
      <c r="D417" s="3" t="s">
        <v>14521</v>
      </c>
      <c r="E417" s="3"/>
    </row>
    <row r="418" spans="1:5" x14ac:dyDescent="0.25">
      <c r="A418" s="3">
        <v>417</v>
      </c>
      <c r="B418" s="3" t="s">
        <v>4181</v>
      </c>
      <c r="C418" s="3" t="s">
        <v>13310</v>
      </c>
      <c r="D418" s="3" t="s">
        <v>14376</v>
      </c>
      <c r="E418" s="3" t="s">
        <v>11582</v>
      </c>
    </row>
    <row r="419" spans="1:5" x14ac:dyDescent="0.25">
      <c r="A419" s="3">
        <v>418</v>
      </c>
      <c r="B419" s="3" t="s">
        <v>4192</v>
      </c>
      <c r="C419" s="3" t="s">
        <v>13311</v>
      </c>
      <c r="D419" s="3" t="s">
        <v>14376</v>
      </c>
      <c r="E419" s="3"/>
    </row>
    <row r="420" spans="1:5" x14ac:dyDescent="0.25">
      <c r="A420" s="3">
        <v>419</v>
      </c>
      <c r="B420" s="3" t="s">
        <v>4198</v>
      </c>
      <c r="C420" s="3" t="s">
        <v>11583</v>
      </c>
      <c r="D420" s="3" t="s">
        <v>13312</v>
      </c>
      <c r="E420" s="3" t="s">
        <v>13313</v>
      </c>
    </row>
    <row r="421" spans="1:5" x14ac:dyDescent="0.25">
      <c r="A421" s="3">
        <v>420</v>
      </c>
      <c r="B421" s="3" t="s">
        <v>4209</v>
      </c>
      <c r="C421" s="3" t="s">
        <v>11584</v>
      </c>
      <c r="D421" s="3" t="s">
        <v>13312</v>
      </c>
      <c r="E421" s="3"/>
    </row>
    <row r="422" spans="1:5" x14ac:dyDescent="0.25">
      <c r="A422" s="3">
        <v>421</v>
      </c>
      <c r="B422" s="3" t="s">
        <v>4216</v>
      </c>
      <c r="C422" s="3" t="s">
        <v>11585</v>
      </c>
      <c r="D422" s="3" t="s">
        <v>13312</v>
      </c>
      <c r="E422" s="3"/>
    </row>
    <row r="423" spans="1:5" x14ac:dyDescent="0.25">
      <c r="A423" s="3">
        <v>422</v>
      </c>
      <c r="B423" s="3" t="s">
        <v>4223</v>
      </c>
      <c r="C423" s="3" t="s">
        <v>13314</v>
      </c>
      <c r="D423" s="3" t="s">
        <v>13315</v>
      </c>
      <c r="E423" s="3" t="s">
        <v>13316</v>
      </c>
    </row>
    <row r="424" spans="1:5" x14ac:dyDescent="0.25">
      <c r="A424" s="3">
        <v>423</v>
      </c>
      <c r="B424" s="3" t="s">
        <v>4232</v>
      </c>
      <c r="C424" s="3" t="s">
        <v>13317</v>
      </c>
      <c r="D424" s="3" t="s">
        <v>13315</v>
      </c>
      <c r="E424" s="3"/>
    </row>
    <row r="425" spans="1:5" x14ac:dyDescent="0.25">
      <c r="A425" s="3">
        <v>424</v>
      </c>
      <c r="B425" s="3" t="s">
        <v>4238</v>
      </c>
      <c r="C425" s="3" t="s">
        <v>13318</v>
      </c>
      <c r="D425" s="3" t="s">
        <v>13319</v>
      </c>
      <c r="E425" s="3" t="s">
        <v>13320</v>
      </c>
    </row>
    <row r="426" spans="1:5" x14ac:dyDescent="0.25">
      <c r="A426" s="3">
        <v>425</v>
      </c>
      <c r="B426" s="3" t="s">
        <v>4249</v>
      </c>
      <c r="C426" s="3" t="s">
        <v>13321</v>
      </c>
      <c r="D426" s="3" t="s">
        <v>13319</v>
      </c>
      <c r="E426" s="3"/>
    </row>
    <row r="427" spans="1:5" x14ac:dyDescent="0.25">
      <c r="A427" s="3">
        <v>426</v>
      </c>
      <c r="B427" s="3" t="s">
        <v>4258</v>
      </c>
      <c r="C427" s="3" t="s">
        <v>13322</v>
      </c>
      <c r="D427" s="3" t="s">
        <v>13323</v>
      </c>
      <c r="E427" s="3" t="s">
        <v>13324</v>
      </c>
    </row>
    <row r="428" spans="1:5" x14ac:dyDescent="0.25">
      <c r="A428" s="3">
        <v>427</v>
      </c>
      <c r="B428" s="3" t="s">
        <v>4268</v>
      </c>
      <c r="C428" s="3" t="s">
        <v>13325</v>
      </c>
      <c r="D428" s="3" t="s">
        <v>13323</v>
      </c>
      <c r="E428" s="3"/>
    </row>
    <row r="429" spans="1:5" x14ac:dyDescent="0.25">
      <c r="A429" s="3">
        <v>428</v>
      </c>
      <c r="B429" s="3" t="s">
        <v>4274</v>
      </c>
      <c r="C429" s="3" t="s">
        <v>13326</v>
      </c>
      <c r="D429" s="3" t="s">
        <v>13327</v>
      </c>
      <c r="E429" s="3" t="s">
        <v>13328</v>
      </c>
    </row>
    <row r="430" spans="1:5" x14ac:dyDescent="0.25">
      <c r="A430" s="3">
        <v>429</v>
      </c>
      <c r="B430" s="3" t="s">
        <v>4285</v>
      </c>
      <c r="C430" s="3" t="s">
        <v>13329</v>
      </c>
      <c r="D430" s="3" t="s">
        <v>13327</v>
      </c>
      <c r="E430" s="3"/>
    </row>
    <row r="431" spans="1:5" x14ac:dyDescent="0.25">
      <c r="A431" s="3">
        <v>430</v>
      </c>
      <c r="B431" s="3" t="s">
        <v>4293</v>
      </c>
      <c r="C431" s="3" t="s">
        <v>13330</v>
      </c>
      <c r="D431" s="3" t="s">
        <v>13327</v>
      </c>
      <c r="E431" s="3"/>
    </row>
    <row r="432" spans="1:5" x14ac:dyDescent="0.25">
      <c r="A432" s="3">
        <v>431</v>
      </c>
      <c r="B432" s="3" t="s">
        <v>4300</v>
      </c>
      <c r="C432" s="3" t="s">
        <v>13331</v>
      </c>
      <c r="D432" s="3" t="s">
        <v>13332</v>
      </c>
      <c r="E432" s="3" t="s">
        <v>13333</v>
      </c>
    </row>
    <row r="433" spans="1:5" x14ac:dyDescent="0.25">
      <c r="A433" s="3">
        <v>432</v>
      </c>
      <c r="B433" s="3" t="s">
        <v>4311</v>
      </c>
      <c r="C433" s="3" t="s">
        <v>13334</v>
      </c>
      <c r="D433" s="3" t="s">
        <v>13335</v>
      </c>
      <c r="E433" s="3" t="s">
        <v>13336</v>
      </c>
    </row>
    <row r="434" spans="1:5" x14ac:dyDescent="0.25">
      <c r="A434" s="3">
        <v>433</v>
      </c>
      <c r="B434" s="3" t="s">
        <v>4323</v>
      </c>
      <c r="C434" s="3" t="s">
        <v>13334</v>
      </c>
      <c r="D434" s="3" t="s">
        <v>13335</v>
      </c>
      <c r="E434" s="3"/>
    </row>
    <row r="435" spans="1:5" x14ac:dyDescent="0.25">
      <c r="A435" s="3">
        <v>434</v>
      </c>
      <c r="B435" s="3" t="s">
        <v>4329</v>
      </c>
      <c r="C435" s="3" t="s">
        <v>13337</v>
      </c>
      <c r="D435" s="3" t="s">
        <v>13335</v>
      </c>
      <c r="E435" s="3"/>
    </row>
    <row r="436" spans="1:5" x14ac:dyDescent="0.25">
      <c r="A436" s="3">
        <v>435</v>
      </c>
      <c r="B436" s="3" t="s">
        <v>4336</v>
      </c>
      <c r="C436" s="3" t="s">
        <v>13338</v>
      </c>
      <c r="D436" s="3" t="s">
        <v>13339</v>
      </c>
      <c r="E436" s="3" t="s">
        <v>13340</v>
      </c>
    </row>
    <row r="437" spans="1:5" x14ac:dyDescent="0.25">
      <c r="A437" s="3">
        <v>436</v>
      </c>
      <c r="B437" s="3" t="s">
        <v>4348</v>
      </c>
      <c r="C437" s="3" t="s">
        <v>13341</v>
      </c>
      <c r="D437" s="3" t="s">
        <v>13339</v>
      </c>
      <c r="E437" s="3"/>
    </row>
    <row r="438" spans="1:5" x14ac:dyDescent="0.25">
      <c r="A438" s="3">
        <v>437</v>
      </c>
      <c r="B438" s="3" t="s">
        <v>9783</v>
      </c>
      <c r="C438" s="3" t="s">
        <v>11059</v>
      </c>
      <c r="D438" s="3"/>
      <c r="E438" s="3"/>
    </row>
    <row r="439" spans="1:5" x14ac:dyDescent="0.25">
      <c r="A439" s="3">
        <v>438</v>
      </c>
      <c r="B439" s="3" t="s">
        <v>8916</v>
      </c>
      <c r="C439" s="3" t="s">
        <v>14265</v>
      </c>
      <c r="D439" s="3" t="s">
        <v>14266</v>
      </c>
      <c r="E439" s="3"/>
    </row>
    <row r="440" spans="1:5" x14ac:dyDescent="0.25">
      <c r="A440" s="3">
        <v>439</v>
      </c>
      <c r="B440" s="3" t="s">
        <v>8917</v>
      </c>
      <c r="C440" s="3" t="s">
        <v>14265</v>
      </c>
      <c r="D440" s="3" t="s">
        <v>14266</v>
      </c>
      <c r="E440" s="3"/>
    </row>
    <row r="441" spans="1:5" x14ac:dyDescent="0.25">
      <c r="A441" s="3">
        <v>440</v>
      </c>
      <c r="B441" s="3" t="s">
        <v>4381</v>
      </c>
      <c r="C441" s="3" t="s">
        <v>11060</v>
      </c>
      <c r="D441" s="3" t="s">
        <v>14522</v>
      </c>
      <c r="E441" s="3"/>
    </row>
    <row r="442" spans="1:5" x14ac:dyDescent="0.25">
      <c r="A442" s="3">
        <v>441</v>
      </c>
      <c r="B442" s="3" t="s">
        <v>4388</v>
      </c>
      <c r="C442" s="3" t="s">
        <v>11061</v>
      </c>
      <c r="D442" s="3" t="s">
        <v>14523</v>
      </c>
      <c r="E442" s="3"/>
    </row>
    <row r="443" spans="1:5" x14ac:dyDescent="0.25">
      <c r="A443" s="3">
        <v>442</v>
      </c>
      <c r="B443" s="3" t="s">
        <v>4395</v>
      </c>
      <c r="C443" s="3" t="s">
        <v>11586</v>
      </c>
      <c r="D443" s="3" t="s">
        <v>13342</v>
      </c>
      <c r="E443" s="3" t="s">
        <v>11587</v>
      </c>
    </row>
    <row r="444" spans="1:5" x14ac:dyDescent="0.25">
      <c r="A444" s="3">
        <v>443</v>
      </c>
      <c r="B444" s="3" t="s">
        <v>4407</v>
      </c>
      <c r="C444" s="3" t="s">
        <v>11588</v>
      </c>
      <c r="D444" s="3" t="s">
        <v>13342</v>
      </c>
      <c r="E444" s="3"/>
    </row>
    <row r="445" spans="1:5" x14ac:dyDescent="0.25">
      <c r="A445" s="3">
        <v>444</v>
      </c>
      <c r="B445" s="3" t="s">
        <v>4413</v>
      </c>
      <c r="C445" s="3" t="s">
        <v>13343</v>
      </c>
      <c r="D445" s="3" t="s">
        <v>13344</v>
      </c>
      <c r="E445" s="3" t="s">
        <v>11062</v>
      </c>
    </row>
    <row r="446" spans="1:5" x14ac:dyDescent="0.25">
      <c r="A446" s="3">
        <v>445</v>
      </c>
      <c r="B446" s="3" t="s">
        <v>4425</v>
      </c>
      <c r="C446" s="3" t="s">
        <v>13343</v>
      </c>
      <c r="D446" s="3" t="s">
        <v>13344</v>
      </c>
      <c r="E446" s="3" t="s">
        <v>11062</v>
      </c>
    </row>
    <row r="447" spans="1:5" x14ac:dyDescent="0.25">
      <c r="A447" s="3">
        <v>446</v>
      </c>
      <c r="B447" s="3" t="s">
        <v>4434</v>
      </c>
      <c r="C447" s="3" t="s">
        <v>13345</v>
      </c>
      <c r="D447" s="3" t="s">
        <v>13344</v>
      </c>
      <c r="E447" s="3"/>
    </row>
    <row r="448" spans="1:5" x14ac:dyDescent="0.25">
      <c r="A448" s="3">
        <v>447</v>
      </c>
      <c r="B448" s="3" t="s">
        <v>4441</v>
      </c>
      <c r="C448" s="3" t="s">
        <v>13346</v>
      </c>
      <c r="D448" s="3" t="s">
        <v>13347</v>
      </c>
      <c r="E448" s="3" t="s">
        <v>11589</v>
      </c>
    </row>
    <row r="449" spans="1:5" x14ac:dyDescent="0.25">
      <c r="A449" s="3">
        <v>448</v>
      </c>
      <c r="B449" s="3" t="s">
        <v>4451</v>
      </c>
      <c r="C449" s="3" t="s">
        <v>14827</v>
      </c>
      <c r="D449" s="3" t="s">
        <v>13348</v>
      </c>
      <c r="E449" s="3" t="s">
        <v>14828</v>
      </c>
    </row>
    <row r="450" spans="1:5" x14ac:dyDescent="0.25">
      <c r="A450" s="3">
        <v>449</v>
      </c>
      <c r="B450" s="3" t="s">
        <v>4461</v>
      </c>
      <c r="C450" s="3" t="s">
        <v>14829</v>
      </c>
      <c r="D450" s="3" t="s">
        <v>13348</v>
      </c>
      <c r="E450" s="3"/>
    </row>
    <row r="451" spans="1:5" x14ac:dyDescent="0.25">
      <c r="A451" s="3">
        <v>450</v>
      </c>
      <c r="B451" s="3" t="s">
        <v>4468</v>
      </c>
      <c r="C451" s="3" t="s">
        <v>11814</v>
      </c>
      <c r="D451" s="3" t="s">
        <v>13349</v>
      </c>
      <c r="E451" s="3" t="s">
        <v>13350</v>
      </c>
    </row>
    <row r="452" spans="1:5" x14ac:dyDescent="0.25">
      <c r="A452" s="3">
        <v>451</v>
      </c>
      <c r="B452" s="3" t="s">
        <v>4475</v>
      </c>
      <c r="C452" s="3" t="s">
        <v>11815</v>
      </c>
      <c r="D452" s="3" t="s">
        <v>13349</v>
      </c>
      <c r="E452" s="3"/>
    </row>
    <row r="453" spans="1:5" x14ac:dyDescent="0.25">
      <c r="A453" s="3">
        <v>452</v>
      </c>
      <c r="B453" s="3" t="s">
        <v>4479</v>
      </c>
      <c r="C453" s="3" t="s">
        <v>11816</v>
      </c>
      <c r="D453" s="3" t="s">
        <v>13349</v>
      </c>
      <c r="E453" s="3"/>
    </row>
    <row r="454" spans="1:5" x14ac:dyDescent="0.25">
      <c r="A454" s="3">
        <v>453</v>
      </c>
      <c r="B454" s="3" t="s">
        <v>4482</v>
      </c>
      <c r="C454" s="3" t="s">
        <v>14524</v>
      </c>
      <c r="D454" s="3" t="s">
        <v>13351</v>
      </c>
      <c r="E454" s="3" t="s">
        <v>14525</v>
      </c>
    </row>
    <row r="455" spans="1:5" x14ac:dyDescent="0.25">
      <c r="A455" s="3">
        <v>454</v>
      </c>
      <c r="B455" s="3" t="s">
        <v>4494</v>
      </c>
      <c r="C455" s="3" t="s">
        <v>14526</v>
      </c>
      <c r="D455" s="3" t="s">
        <v>13351</v>
      </c>
      <c r="E455" s="3"/>
    </row>
    <row r="456" spans="1:5" x14ac:dyDescent="0.25">
      <c r="A456" s="3">
        <v>455</v>
      </c>
      <c r="B456" s="3" t="s">
        <v>4502</v>
      </c>
      <c r="C456" s="3" t="s">
        <v>13352</v>
      </c>
      <c r="D456" s="3" t="s">
        <v>13353</v>
      </c>
      <c r="E456" s="3" t="s">
        <v>13354</v>
      </c>
    </row>
    <row r="457" spans="1:5" x14ac:dyDescent="0.25">
      <c r="A457" s="3">
        <v>456</v>
      </c>
      <c r="B457" s="3" t="s">
        <v>4514</v>
      </c>
      <c r="C457" s="3" t="s">
        <v>13352</v>
      </c>
      <c r="D457" s="3" t="s">
        <v>13353</v>
      </c>
      <c r="E457" s="3"/>
    </row>
    <row r="458" spans="1:5" x14ac:dyDescent="0.25">
      <c r="A458" s="3">
        <v>457</v>
      </c>
      <c r="B458" s="3" t="s">
        <v>4521</v>
      </c>
      <c r="C458" s="3" t="s">
        <v>11817</v>
      </c>
      <c r="D458" s="3" t="s">
        <v>13355</v>
      </c>
      <c r="E458" s="3" t="s">
        <v>11590</v>
      </c>
    </row>
    <row r="459" spans="1:5" x14ac:dyDescent="0.25">
      <c r="A459" s="3">
        <v>458</v>
      </c>
      <c r="B459" s="3" t="s">
        <v>4532</v>
      </c>
      <c r="C459" s="3" t="s">
        <v>11818</v>
      </c>
      <c r="D459" s="3" t="s">
        <v>13355</v>
      </c>
      <c r="E459" s="3"/>
    </row>
    <row r="460" spans="1:5" x14ac:dyDescent="0.25">
      <c r="A460" s="3">
        <v>459</v>
      </c>
      <c r="B460" s="3" t="s">
        <v>4537</v>
      </c>
      <c r="C460" s="3" t="s">
        <v>13356</v>
      </c>
      <c r="D460" s="3" t="s">
        <v>13357</v>
      </c>
      <c r="E460" s="3" t="s">
        <v>13358</v>
      </c>
    </row>
    <row r="461" spans="1:5" x14ac:dyDescent="0.25">
      <c r="A461" s="3">
        <v>460</v>
      </c>
      <c r="B461" s="3" t="s">
        <v>4549</v>
      </c>
      <c r="C461" s="3" t="s">
        <v>13356</v>
      </c>
      <c r="D461" s="3" t="s">
        <v>13357</v>
      </c>
      <c r="E461" s="3"/>
    </row>
    <row r="462" spans="1:5" x14ac:dyDescent="0.25">
      <c r="A462" s="3">
        <v>461</v>
      </c>
      <c r="B462" s="3" t="s">
        <v>4557</v>
      </c>
      <c r="C462" s="3" t="s">
        <v>13359</v>
      </c>
      <c r="D462" s="3" t="s">
        <v>13357</v>
      </c>
      <c r="E462" s="3"/>
    </row>
    <row r="463" spans="1:5" x14ac:dyDescent="0.25">
      <c r="A463" s="3">
        <v>462</v>
      </c>
      <c r="B463" s="3" t="s">
        <v>4563</v>
      </c>
      <c r="C463" s="3" t="s">
        <v>11591</v>
      </c>
      <c r="D463" s="3" t="s">
        <v>13360</v>
      </c>
      <c r="E463" s="3" t="s">
        <v>11819</v>
      </c>
    </row>
    <row r="464" spans="1:5" x14ac:dyDescent="0.25">
      <c r="A464" s="3">
        <v>463</v>
      </c>
      <c r="B464" s="3" t="s">
        <v>4574</v>
      </c>
      <c r="C464" s="3" t="s">
        <v>11592</v>
      </c>
      <c r="D464" s="3" t="s">
        <v>13360</v>
      </c>
      <c r="E464" s="3"/>
    </row>
    <row r="465" spans="1:5" x14ac:dyDescent="0.25">
      <c r="A465" s="3">
        <v>464</v>
      </c>
      <c r="B465" s="3" t="s">
        <v>4580</v>
      </c>
      <c r="C465" s="3" t="s">
        <v>11593</v>
      </c>
      <c r="D465" s="3" t="s">
        <v>13361</v>
      </c>
      <c r="E465" s="3" t="s">
        <v>13362</v>
      </c>
    </row>
    <row r="466" spans="1:5" x14ac:dyDescent="0.25">
      <c r="A466" s="3">
        <v>465</v>
      </c>
      <c r="B466" s="3" t="s">
        <v>4591</v>
      </c>
      <c r="C466" s="3" t="s">
        <v>11593</v>
      </c>
      <c r="D466" s="3" t="s">
        <v>13361</v>
      </c>
      <c r="E466" s="3"/>
    </row>
    <row r="467" spans="1:5" x14ac:dyDescent="0.25">
      <c r="A467" s="3">
        <v>466</v>
      </c>
      <c r="B467" s="3" t="s">
        <v>4597</v>
      </c>
      <c r="C467" s="3" t="s">
        <v>13363</v>
      </c>
      <c r="D467" s="3" t="s">
        <v>14527</v>
      </c>
      <c r="E467" s="3" t="s">
        <v>14528</v>
      </c>
    </row>
    <row r="468" spans="1:5" x14ac:dyDescent="0.25">
      <c r="A468" s="3">
        <v>467</v>
      </c>
      <c r="B468" s="3" t="s">
        <v>4609</v>
      </c>
      <c r="C468" s="3" t="s">
        <v>13364</v>
      </c>
      <c r="D468" s="3" t="s">
        <v>14527</v>
      </c>
      <c r="E468" s="3"/>
    </row>
    <row r="469" spans="1:5" x14ac:dyDescent="0.25">
      <c r="A469" s="3">
        <v>468</v>
      </c>
      <c r="B469" s="3" t="s">
        <v>4616</v>
      </c>
      <c r="C469" s="3" t="s">
        <v>11594</v>
      </c>
      <c r="D469" s="3" t="s">
        <v>13365</v>
      </c>
      <c r="E469" s="3" t="s">
        <v>13366</v>
      </c>
    </row>
    <row r="470" spans="1:5" x14ac:dyDescent="0.25">
      <c r="A470" s="3">
        <v>469</v>
      </c>
      <c r="B470" s="3" t="s">
        <v>4627</v>
      </c>
      <c r="C470" s="3" t="s">
        <v>11594</v>
      </c>
      <c r="D470" s="3" t="s">
        <v>13365</v>
      </c>
      <c r="E470" s="3"/>
    </row>
    <row r="471" spans="1:5" x14ac:dyDescent="0.25">
      <c r="A471" s="3">
        <v>470</v>
      </c>
      <c r="B471" s="3" t="s">
        <v>4633</v>
      </c>
      <c r="C471" s="3" t="s">
        <v>11595</v>
      </c>
      <c r="D471" s="3" t="s">
        <v>13367</v>
      </c>
      <c r="E471" s="3" t="s">
        <v>13368</v>
      </c>
    </row>
    <row r="472" spans="1:5" x14ac:dyDescent="0.25">
      <c r="A472" s="3">
        <v>471</v>
      </c>
      <c r="B472" s="3" t="s">
        <v>4643</v>
      </c>
      <c r="C472" s="3" t="s">
        <v>11596</v>
      </c>
      <c r="D472" s="3" t="s">
        <v>13367</v>
      </c>
      <c r="E472" s="3"/>
    </row>
    <row r="473" spans="1:5" x14ac:dyDescent="0.25">
      <c r="A473" s="3">
        <v>472</v>
      </c>
      <c r="B473" s="3" t="s">
        <v>4649</v>
      </c>
      <c r="C473" s="3" t="s">
        <v>13369</v>
      </c>
      <c r="D473" s="3" t="s">
        <v>14377</v>
      </c>
      <c r="E473" s="3" t="s">
        <v>13370</v>
      </c>
    </row>
    <row r="474" spans="1:5" x14ac:dyDescent="0.25">
      <c r="A474" s="3">
        <v>473</v>
      </c>
      <c r="B474" s="3" t="s">
        <v>4660</v>
      </c>
      <c r="C474" s="3" t="s">
        <v>13369</v>
      </c>
      <c r="D474" s="3" t="s">
        <v>14377</v>
      </c>
      <c r="E474" s="3"/>
    </row>
    <row r="475" spans="1:5" x14ac:dyDescent="0.25">
      <c r="A475" s="3">
        <v>474</v>
      </c>
      <c r="B475" s="3" t="s">
        <v>4668</v>
      </c>
      <c r="C475" s="3" t="s">
        <v>13371</v>
      </c>
      <c r="D475" s="3" t="s">
        <v>14377</v>
      </c>
      <c r="E475" s="3"/>
    </row>
    <row r="476" spans="1:5" x14ac:dyDescent="0.25">
      <c r="A476" s="3">
        <v>475</v>
      </c>
      <c r="B476" s="3" t="s">
        <v>4674</v>
      </c>
      <c r="C476" s="3" t="s">
        <v>13372</v>
      </c>
      <c r="D476" s="3" t="s">
        <v>13373</v>
      </c>
      <c r="E476" s="3" t="s">
        <v>13374</v>
      </c>
    </row>
    <row r="477" spans="1:5" x14ac:dyDescent="0.25">
      <c r="A477" s="3">
        <v>476</v>
      </c>
      <c r="B477" s="3" t="s">
        <v>4686</v>
      </c>
      <c r="C477" s="3" t="s">
        <v>13375</v>
      </c>
      <c r="D477" s="3" t="s">
        <v>13373</v>
      </c>
      <c r="E477" s="3"/>
    </row>
    <row r="478" spans="1:5" x14ac:dyDescent="0.25">
      <c r="A478" s="3">
        <v>477</v>
      </c>
      <c r="B478" s="3" t="s">
        <v>4692</v>
      </c>
      <c r="C478" s="3" t="s">
        <v>13376</v>
      </c>
      <c r="D478" s="3" t="s">
        <v>13377</v>
      </c>
      <c r="E478" s="3" t="s">
        <v>13378</v>
      </c>
    </row>
    <row r="479" spans="1:5" x14ac:dyDescent="0.25">
      <c r="A479" s="3">
        <v>478</v>
      </c>
      <c r="B479" s="3" t="s">
        <v>4702</v>
      </c>
      <c r="C479" s="3" t="s">
        <v>13379</v>
      </c>
      <c r="D479" s="3" t="s">
        <v>13377</v>
      </c>
      <c r="E479" s="3"/>
    </row>
    <row r="480" spans="1:5" x14ac:dyDescent="0.25">
      <c r="A480" s="3">
        <v>479</v>
      </c>
      <c r="B480" s="3" t="s">
        <v>4708</v>
      </c>
      <c r="C480" s="3" t="s">
        <v>13380</v>
      </c>
      <c r="D480" s="3" t="s">
        <v>13381</v>
      </c>
      <c r="E480" s="3" t="s">
        <v>13382</v>
      </c>
    </row>
    <row r="481" spans="1:5" x14ac:dyDescent="0.25">
      <c r="A481" s="3">
        <v>480</v>
      </c>
      <c r="B481" s="3" t="s">
        <v>4719</v>
      </c>
      <c r="C481" s="3" t="s">
        <v>13383</v>
      </c>
      <c r="D481" s="3" t="s">
        <v>13381</v>
      </c>
      <c r="E481" s="3"/>
    </row>
    <row r="482" spans="1:5" x14ac:dyDescent="0.25">
      <c r="A482" s="3">
        <v>481</v>
      </c>
      <c r="B482" s="3" t="s">
        <v>4726</v>
      </c>
      <c r="C482" s="3" t="s">
        <v>13384</v>
      </c>
      <c r="D482" s="3" t="s">
        <v>13385</v>
      </c>
      <c r="E482" s="3" t="s">
        <v>13386</v>
      </c>
    </row>
    <row r="483" spans="1:5" x14ac:dyDescent="0.25">
      <c r="A483" s="3">
        <v>482</v>
      </c>
      <c r="B483" s="3" t="s">
        <v>4738</v>
      </c>
      <c r="C483" s="3" t="s">
        <v>15188</v>
      </c>
      <c r="D483" s="3" t="s">
        <v>13387</v>
      </c>
      <c r="E483" s="3" t="s">
        <v>13388</v>
      </c>
    </row>
    <row r="484" spans="1:5" x14ac:dyDescent="0.25">
      <c r="A484" s="3">
        <v>483</v>
      </c>
      <c r="B484" s="3" t="s">
        <v>4750</v>
      </c>
      <c r="C484" s="3" t="s">
        <v>15188</v>
      </c>
      <c r="D484" s="3" t="s">
        <v>13387</v>
      </c>
      <c r="E484" s="3"/>
    </row>
    <row r="485" spans="1:5" x14ac:dyDescent="0.25">
      <c r="A485" s="3">
        <v>484</v>
      </c>
      <c r="B485" s="3" t="s">
        <v>4757</v>
      </c>
      <c r="C485" s="3" t="s">
        <v>15188</v>
      </c>
      <c r="D485" s="3" t="s">
        <v>13387</v>
      </c>
      <c r="E485" s="3"/>
    </row>
    <row r="486" spans="1:5" x14ac:dyDescent="0.25">
      <c r="A486" s="3">
        <v>485</v>
      </c>
      <c r="B486" s="3" t="s">
        <v>4762</v>
      </c>
      <c r="C486" s="3" t="s">
        <v>13389</v>
      </c>
      <c r="D486" s="3" t="s">
        <v>13390</v>
      </c>
      <c r="E486" s="3" t="s">
        <v>13391</v>
      </c>
    </row>
    <row r="487" spans="1:5" x14ac:dyDescent="0.25">
      <c r="A487" s="3">
        <v>486</v>
      </c>
      <c r="B487" s="3" t="s">
        <v>4772</v>
      </c>
      <c r="C487" s="3" t="s">
        <v>13392</v>
      </c>
      <c r="D487" s="3" t="s">
        <v>13390</v>
      </c>
      <c r="E487" s="3"/>
    </row>
    <row r="488" spans="1:5" x14ac:dyDescent="0.25">
      <c r="A488" s="3">
        <v>487</v>
      </c>
      <c r="B488" s="3" t="s">
        <v>4779</v>
      </c>
      <c r="C488" s="3" t="s">
        <v>11820</v>
      </c>
      <c r="D488" s="3" t="s">
        <v>13393</v>
      </c>
      <c r="E488" s="3" t="s">
        <v>13394</v>
      </c>
    </row>
    <row r="489" spans="1:5" x14ac:dyDescent="0.25">
      <c r="A489" s="3">
        <v>488</v>
      </c>
      <c r="B489" s="3" t="s">
        <v>4791</v>
      </c>
      <c r="C489" s="3" t="s">
        <v>11821</v>
      </c>
      <c r="D489" s="3" t="s">
        <v>13393</v>
      </c>
      <c r="E489" s="3"/>
    </row>
    <row r="490" spans="1:5" x14ac:dyDescent="0.25">
      <c r="A490" s="3">
        <v>489</v>
      </c>
      <c r="B490" s="3" t="s">
        <v>4798</v>
      </c>
      <c r="C490" s="3" t="s">
        <v>11822</v>
      </c>
      <c r="D490" s="3" t="s">
        <v>13393</v>
      </c>
      <c r="E490" s="3"/>
    </row>
    <row r="491" spans="1:5" x14ac:dyDescent="0.25">
      <c r="A491" s="3">
        <v>490</v>
      </c>
      <c r="B491" s="3" t="s">
        <v>4804</v>
      </c>
      <c r="C491" s="3" t="s">
        <v>11823</v>
      </c>
      <c r="D491" s="3" t="s">
        <v>13395</v>
      </c>
      <c r="E491" s="3" t="s">
        <v>13396</v>
      </c>
    </row>
    <row r="492" spans="1:5" x14ac:dyDescent="0.25">
      <c r="A492" s="3">
        <v>491</v>
      </c>
      <c r="B492" s="3" t="s">
        <v>4817</v>
      </c>
      <c r="C492" s="3" t="s">
        <v>11824</v>
      </c>
      <c r="D492" s="3" t="s">
        <v>13395</v>
      </c>
      <c r="E492" s="3"/>
    </row>
    <row r="493" spans="1:5" x14ac:dyDescent="0.25">
      <c r="A493" s="3">
        <v>492</v>
      </c>
      <c r="B493" s="3" t="s">
        <v>4824</v>
      </c>
      <c r="C493" s="3" t="s">
        <v>15189</v>
      </c>
      <c r="D493" s="3" t="s">
        <v>13397</v>
      </c>
      <c r="E493" s="3" t="s">
        <v>13398</v>
      </c>
    </row>
    <row r="494" spans="1:5" x14ac:dyDescent="0.25">
      <c r="A494" s="3">
        <v>493</v>
      </c>
      <c r="B494" s="3" t="s">
        <v>4836</v>
      </c>
      <c r="C494" s="3" t="s">
        <v>11825</v>
      </c>
      <c r="D494" s="3" t="s">
        <v>13397</v>
      </c>
      <c r="E494" s="3"/>
    </row>
    <row r="495" spans="1:5" x14ac:dyDescent="0.25">
      <c r="A495" s="3">
        <v>494</v>
      </c>
      <c r="B495" s="3" t="s">
        <v>4846</v>
      </c>
      <c r="C495" s="3" t="s">
        <v>11597</v>
      </c>
      <c r="D495" s="3" t="s">
        <v>13399</v>
      </c>
      <c r="E495" s="3" t="s">
        <v>13400</v>
      </c>
    </row>
    <row r="496" spans="1:5" x14ac:dyDescent="0.25">
      <c r="A496" s="3">
        <v>495</v>
      </c>
      <c r="B496" s="3" t="s">
        <v>4855</v>
      </c>
      <c r="C496" s="3" t="s">
        <v>11597</v>
      </c>
      <c r="D496" s="3" t="s">
        <v>13399</v>
      </c>
      <c r="E496" s="3"/>
    </row>
    <row r="497" spans="1:5" x14ac:dyDescent="0.25">
      <c r="A497" s="3">
        <v>496</v>
      </c>
      <c r="B497" s="3" t="s">
        <v>4859</v>
      </c>
      <c r="C497" s="3" t="s">
        <v>11598</v>
      </c>
      <c r="D497" s="3" t="s">
        <v>14529</v>
      </c>
      <c r="E497" s="3" t="s">
        <v>11063</v>
      </c>
    </row>
    <row r="498" spans="1:5" x14ac:dyDescent="0.25">
      <c r="A498" s="3">
        <v>497</v>
      </c>
      <c r="B498" s="3" t="s">
        <v>4875</v>
      </c>
      <c r="C498" s="3" t="s">
        <v>11598</v>
      </c>
      <c r="D498" s="3" t="s">
        <v>14529</v>
      </c>
      <c r="E498" s="3"/>
    </row>
    <row r="499" spans="1:5" x14ac:dyDescent="0.25">
      <c r="A499" s="3">
        <v>498</v>
      </c>
      <c r="B499" s="3" t="s">
        <v>4882</v>
      </c>
      <c r="C499" s="3" t="s">
        <v>11598</v>
      </c>
      <c r="D499" s="3" t="s">
        <v>14529</v>
      </c>
      <c r="E499" s="3"/>
    </row>
    <row r="500" spans="1:5" x14ac:dyDescent="0.25">
      <c r="A500" s="3">
        <v>499</v>
      </c>
      <c r="B500" s="3" t="s">
        <v>4889</v>
      </c>
      <c r="C500" s="3" t="s">
        <v>11599</v>
      </c>
      <c r="D500" s="3" t="s">
        <v>13401</v>
      </c>
      <c r="E500" s="3" t="s">
        <v>13402</v>
      </c>
    </row>
    <row r="501" spans="1:5" x14ac:dyDescent="0.25">
      <c r="A501" s="3">
        <v>500</v>
      </c>
      <c r="B501" s="3" t="s">
        <v>4902</v>
      </c>
      <c r="C501" s="3" t="s">
        <v>11600</v>
      </c>
      <c r="D501" s="3" t="s">
        <v>13401</v>
      </c>
      <c r="E501" s="3" t="s">
        <v>13402</v>
      </c>
    </row>
    <row r="502" spans="1:5" x14ac:dyDescent="0.25">
      <c r="A502" s="3">
        <v>501</v>
      </c>
      <c r="B502" s="3" t="s">
        <v>4911</v>
      </c>
      <c r="C502" s="3" t="s">
        <v>11601</v>
      </c>
      <c r="D502" s="3" t="s">
        <v>13401</v>
      </c>
      <c r="E502" s="3"/>
    </row>
    <row r="503" spans="1:5" x14ac:dyDescent="0.25">
      <c r="A503" s="3">
        <v>502</v>
      </c>
      <c r="B503" s="3" t="s">
        <v>4918</v>
      </c>
      <c r="C503" s="3" t="s">
        <v>14830</v>
      </c>
      <c r="D503" s="3" t="s">
        <v>14831</v>
      </c>
      <c r="E503" s="3" t="s">
        <v>14832</v>
      </c>
    </row>
    <row r="504" spans="1:5" x14ac:dyDescent="0.25">
      <c r="A504" s="3">
        <v>503</v>
      </c>
      <c r="B504" s="3" t="s">
        <v>4927</v>
      </c>
      <c r="C504" s="3" t="s">
        <v>14833</v>
      </c>
      <c r="D504" s="3" t="s">
        <v>14831</v>
      </c>
      <c r="E504" s="3"/>
    </row>
    <row r="505" spans="1:5" x14ac:dyDescent="0.25">
      <c r="A505" s="3">
        <v>504</v>
      </c>
      <c r="B505" s="3" t="s">
        <v>4932</v>
      </c>
      <c r="C505" s="3" t="s">
        <v>13403</v>
      </c>
      <c r="D505" s="3" t="s">
        <v>13404</v>
      </c>
      <c r="E505" s="3" t="s">
        <v>13405</v>
      </c>
    </row>
    <row r="506" spans="1:5" x14ac:dyDescent="0.25">
      <c r="A506" s="3">
        <v>505</v>
      </c>
      <c r="B506" s="3" t="s">
        <v>4946</v>
      </c>
      <c r="C506" s="3" t="s">
        <v>11064</v>
      </c>
      <c r="D506" s="3" t="s">
        <v>13406</v>
      </c>
      <c r="E506" s="3"/>
    </row>
    <row r="507" spans="1:5" x14ac:dyDescent="0.25">
      <c r="A507" s="3">
        <v>506</v>
      </c>
      <c r="B507" s="3" t="s">
        <v>4955</v>
      </c>
      <c r="C507" s="3" t="s">
        <v>13407</v>
      </c>
      <c r="D507" s="3" t="s">
        <v>13408</v>
      </c>
      <c r="E507" s="3" t="s">
        <v>13409</v>
      </c>
    </row>
    <row r="508" spans="1:5" x14ac:dyDescent="0.25">
      <c r="A508" s="3">
        <v>507</v>
      </c>
      <c r="B508" s="3" t="s">
        <v>4967</v>
      </c>
      <c r="C508" s="3" t="s">
        <v>13410</v>
      </c>
      <c r="D508" s="3" t="s">
        <v>13408</v>
      </c>
      <c r="E508" s="3"/>
    </row>
    <row r="509" spans="1:5" x14ac:dyDescent="0.25">
      <c r="A509" s="3">
        <v>508</v>
      </c>
      <c r="B509" s="3" t="s">
        <v>4975</v>
      </c>
      <c r="C509" s="3" t="s">
        <v>13411</v>
      </c>
      <c r="D509" s="3" t="s">
        <v>13412</v>
      </c>
      <c r="E509" s="3" t="s">
        <v>13413</v>
      </c>
    </row>
    <row r="510" spans="1:5" x14ac:dyDescent="0.25">
      <c r="A510" s="3">
        <v>509</v>
      </c>
      <c r="B510" s="3" t="s">
        <v>4987</v>
      </c>
      <c r="C510" s="3" t="s">
        <v>13414</v>
      </c>
      <c r="D510" s="3" t="s">
        <v>13412</v>
      </c>
      <c r="E510" s="3"/>
    </row>
    <row r="511" spans="1:5" x14ac:dyDescent="0.25">
      <c r="A511" s="3">
        <v>510</v>
      </c>
      <c r="B511" s="3" t="s">
        <v>4994</v>
      </c>
      <c r="C511" s="3" t="s">
        <v>13415</v>
      </c>
      <c r="D511" s="3" t="s">
        <v>13412</v>
      </c>
      <c r="E511" s="3"/>
    </row>
    <row r="512" spans="1:5" x14ac:dyDescent="0.25">
      <c r="A512" s="3">
        <v>511</v>
      </c>
      <c r="B512" s="3" t="s">
        <v>5001</v>
      </c>
      <c r="C512" s="3" t="s">
        <v>11602</v>
      </c>
      <c r="D512" s="3" t="s">
        <v>13416</v>
      </c>
      <c r="E512" s="3" t="s">
        <v>14530</v>
      </c>
    </row>
    <row r="513" spans="1:5" x14ac:dyDescent="0.25">
      <c r="A513" s="3">
        <v>512</v>
      </c>
      <c r="B513" s="3" t="s">
        <v>5013</v>
      </c>
      <c r="C513" s="3" t="s">
        <v>13417</v>
      </c>
      <c r="D513" s="3" t="s">
        <v>13418</v>
      </c>
      <c r="E513" s="3" t="s">
        <v>11603</v>
      </c>
    </row>
    <row r="514" spans="1:5" x14ac:dyDescent="0.25">
      <c r="A514" s="3">
        <v>513</v>
      </c>
      <c r="B514" s="3" t="s">
        <v>5024</v>
      </c>
      <c r="C514" s="3" t="s">
        <v>13419</v>
      </c>
      <c r="D514" s="3" t="s">
        <v>13418</v>
      </c>
      <c r="E514" s="3"/>
    </row>
    <row r="515" spans="1:5" x14ac:dyDescent="0.25">
      <c r="A515" s="3">
        <v>514</v>
      </c>
      <c r="B515" s="3" t="s">
        <v>5031</v>
      </c>
      <c r="C515" s="3" t="s">
        <v>13420</v>
      </c>
      <c r="D515" s="3" t="s">
        <v>13421</v>
      </c>
      <c r="E515" s="3" t="s">
        <v>13422</v>
      </c>
    </row>
    <row r="516" spans="1:5" x14ac:dyDescent="0.25">
      <c r="A516" s="3">
        <v>515</v>
      </c>
      <c r="B516" s="3" t="s">
        <v>5036</v>
      </c>
      <c r="C516" s="3" t="s">
        <v>14531</v>
      </c>
      <c r="D516" s="3" t="s">
        <v>13423</v>
      </c>
      <c r="E516" s="3" t="s">
        <v>13424</v>
      </c>
    </row>
    <row r="517" spans="1:5" x14ac:dyDescent="0.25">
      <c r="A517" s="3">
        <v>516</v>
      </c>
      <c r="B517" s="3" t="s">
        <v>5048</v>
      </c>
      <c r="C517" s="3" t="s">
        <v>14532</v>
      </c>
      <c r="D517" s="3" t="s">
        <v>13423</v>
      </c>
      <c r="E517" s="3"/>
    </row>
    <row r="518" spans="1:5" x14ac:dyDescent="0.25">
      <c r="A518" s="3">
        <v>517</v>
      </c>
      <c r="B518" s="3" t="s">
        <v>5055</v>
      </c>
      <c r="C518" s="3" t="s">
        <v>14533</v>
      </c>
      <c r="D518" s="3" t="s">
        <v>13423</v>
      </c>
      <c r="E518" s="3"/>
    </row>
    <row r="519" spans="1:5" x14ac:dyDescent="0.25">
      <c r="A519" s="3">
        <v>518</v>
      </c>
      <c r="B519" s="3" t="s">
        <v>5064</v>
      </c>
      <c r="C519" s="3" t="s">
        <v>13425</v>
      </c>
      <c r="D519" s="3" t="s">
        <v>13426</v>
      </c>
      <c r="E519" s="3" t="s">
        <v>13427</v>
      </c>
    </row>
    <row r="520" spans="1:5" x14ac:dyDescent="0.25">
      <c r="A520" s="3">
        <v>519</v>
      </c>
      <c r="B520" s="3" t="s">
        <v>5077</v>
      </c>
      <c r="C520" s="3" t="s">
        <v>13428</v>
      </c>
      <c r="D520" s="3" t="s">
        <v>13426</v>
      </c>
      <c r="E520" s="3"/>
    </row>
    <row r="521" spans="1:5" x14ac:dyDescent="0.25">
      <c r="A521" s="3">
        <v>520</v>
      </c>
      <c r="B521" s="3" t="s">
        <v>5086</v>
      </c>
      <c r="C521" s="3" t="s">
        <v>13429</v>
      </c>
      <c r="D521" s="3" t="s">
        <v>13426</v>
      </c>
      <c r="E521" s="3"/>
    </row>
    <row r="522" spans="1:5" x14ac:dyDescent="0.25">
      <c r="A522" s="3">
        <v>521</v>
      </c>
      <c r="B522" s="3" t="s">
        <v>5093</v>
      </c>
      <c r="C522" s="3" t="s">
        <v>14534</v>
      </c>
      <c r="D522" s="3" t="s">
        <v>13430</v>
      </c>
      <c r="E522" s="3"/>
    </row>
    <row r="523" spans="1:5" x14ac:dyDescent="0.25">
      <c r="A523" s="3">
        <v>522</v>
      </c>
      <c r="B523" s="3" t="s">
        <v>5104</v>
      </c>
      <c r="C523" s="3" t="s">
        <v>14535</v>
      </c>
      <c r="D523" s="3" t="s">
        <v>13430</v>
      </c>
      <c r="E523" s="3"/>
    </row>
    <row r="524" spans="1:5" x14ac:dyDescent="0.25">
      <c r="A524" s="3">
        <v>523</v>
      </c>
      <c r="B524" s="3" t="s">
        <v>5111</v>
      </c>
      <c r="C524" s="3" t="s">
        <v>13431</v>
      </c>
      <c r="D524" s="3" t="s">
        <v>13432</v>
      </c>
      <c r="E524" s="3" t="s">
        <v>13433</v>
      </c>
    </row>
    <row r="525" spans="1:5" x14ac:dyDescent="0.25">
      <c r="A525" s="3">
        <v>524</v>
      </c>
      <c r="B525" s="3" t="s">
        <v>5124</v>
      </c>
      <c r="C525" s="3" t="s">
        <v>13434</v>
      </c>
      <c r="D525" s="3" t="s">
        <v>13432</v>
      </c>
      <c r="E525" s="3"/>
    </row>
    <row r="526" spans="1:5" x14ac:dyDescent="0.25">
      <c r="A526" s="3">
        <v>525</v>
      </c>
      <c r="B526" s="3" t="s">
        <v>5131</v>
      </c>
      <c r="C526" s="3" t="s">
        <v>14378</v>
      </c>
      <c r="D526" s="3" t="s">
        <v>13435</v>
      </c>
      <c r="E526" s="3" t="s">
        <v>11065</v>
      </c>
    </row>
    <row r="527" spans="1:5" x14ac:dyDescent="0.25">
      <c r="A527" s="3">
        <v>526</v>
      </c>
      <c r="B527" s="3" t="s">
        <v>5142</v>
      </c>
      <c r="C527" s="3" t="s">
        <v>14379</v>
      </c>
      <c r="D527" s="3" t="s">
        <v>13435</v>
      </c>
      <c r="E527" s="3"/>
    </row>
    <row r="528" spans="1:5" x14ac:dyDescent="0.25">
      <c r="A528" s="3">
        <v>527</v>
      </c>
      <c r="B528" s="3" t="s">
        <v>5148</v>
      </c>
      <c r="C528" s="3" t="s">
        <v>11604</v>
      </c>
      <c r="D528" s="3" t="s">
        <v>13436</v>
      </c>
      <c r="E528" s="3" t="s">
        <v>13437</v>
      </c>
    </row>
    <row r="529" spans="1:5" x14ac:dyDescent="0.25">
      <c r="A529" s="3">
        <v>528</v>
      </c>
      <c r="B529" s="3" t="s">
        <v>5159</v>
      </c>
      <c r="C529" s="3" t="s">
        <v>13438</v>
      </c>
      <c r="D529" s="3" t="s">
        <v>13439</v>
      </c>
      <c r="E529" s="3" t="s">
        <v>13440</v>
      </c>
    </row>
    <row r="530" spans="1:5" x14ac:dyDescent="0.25">
      <c r="A530" s="3">
        <v>529</v>
      </c>
      <c r="B530" s="3" t="s">
        <v>5168</v>
      </c>
      <c r="C530" s="3" t="s">
        <v>13441</v>
      </c>
      <c r="D530" s="3" t="s">
        <v>13439</v>
      </c>
      <c r="E530" s="3"/>
    </row>
    <row r="531" spans="1:5" x14ac:dyDescent="0.25">
      <c r="A531" s="3">
        <v>530</v>
      </c>
      <c r="B531" s="3" t="s">
        <v>5175</v>
      </c>
      <c r="C531" s="3" t="s">
        <v>13442</v>
      </c>
      <c r="D531" s="3" t="s">
        <v>13443</v>
      </c>
      <c r="E531" s="3" t="s">
        <v>13444</v>
      </c>
    </row>
    <row r="532" spans="1:5" x14ac:dyDescent="0.25">
      <c r="A532" s="3">
        <v>531</v>
      </c>
      <c r="B532" s="3" t="s">
        <v>5184</v>
      </c>
      <c r="C532" s="3" t="s">
        <v>13445</v>
      </c>
      <c r="D532" s="3" t="s">
        <v>13443</v>
      </c>
      <c r="E532" s="3"/>
    </row>
    <row r="533" spans="1:5" x14ac:dyDescent="0.25">
      <c r="A533" s="3">
        <v>532</v>
      </c>
      <c r="B533" s="3" t="s">
        <v>5189</v>
      </c>
      <c r="C533" s="3" t="s">
        <v>11605</v>
      </c>
      <c r="D533" s="3" t="s">
        <v>13446</v>
      </c>
      <c r="E533" s="3" t="s">
        <v>11606</v>
      </c>
    </row>
    <row r="534" spans="1:5" x14ac:dyDescent="0.25">
      <c r="A534" s="3">
        <v>533</v>
      </c>
      <c r="B534" s="3" t="s">
        <v>5200</v>
      </c>
      <c r="C534" s="3" t="s">
        <v>11607</v>
      </c>
      <c r="D534" s="3" t="s">
        <v>13446</v>
      </c>
      <c r="E534" s="3"/>
    </row>
    <row r="535" spans="1:5" x14ac:dyDescent="0.25">
      <c r="A535" s="3">
        <v>534</v>
      </c>
      <c r="B535" s="3" t="s">
        <v>5206</v>
      </c>
      <c r="C535" s="3" t="s">
        <v>13447</v>
      </c>
      <c r="D535" s="3" t="s">
        <v>13448</v>
      </c>
      <c r="E535" s="3" t="s">
        <v>13449</v>
      </c>
    </row>
    <row r="536" spans="1:5" x14ac:dyDescent="0.25">
      <c r="A536" s="3">
        <v>535</v>
      </c>
      <c r="B536" s="3" t="s">
        <v>5211</v>
      </c>
      <c r="C536" s="3" t="s">
        <v>13450</v>
      </c>
      <c r="D536" s="3" t="s">
        <v>13448</v>
      </c>
      <c r="E536" s="3"/>
    </row>
    <row r="537" spans="1:5" x14ac:dyDescent="0.25">
      <c r="A537" s="3">
        <v>536</v>
      </c>
      <c r="B537" s="3" t="s">
        <v>5214</v>
      </c>
      <c r="C537" s="3" t="s">
        <v>13451</v>
      </c>
      <c r="D537" s="3" t="s">
        <v>13448</v>
      </c>
      <c r="E537" s="3"/>
    </row>
    <row r="538" spans="1:5" x14ac:dyDescent="0.25">
      <c r="A538" s="3">
        <v>537</v>
      </c>
      <c r="B538" s="3" t="s">
        <v>5217</v>
      </c>
      <c r="C538" s="3" t="s">
        <v>13452</v>
      </c>
      <c r="D538" s="3" t="s">
        <v>13453</v>
      </c>
      <c r="E538" s="3" t="s">
        <v>14536</v>
      </c>
    </row>
    <row r="539" spans="1:5" x14ac:dyDescent="0.25">
      <c r="A539" s="3">
        <v>538</v>
      </c>
      <c r="B539" s="3" t="s">
        <v>5228</v>
      </c>
      <c r="C539" s="3" t="s">
        <v>13454</v>
      </c>
      <c r="D539" s="3" t="s">
        <v>13453</v>
      </c>
      <c r="E539" s="3"/>
    </row>
    <row r="540" spans="1:5" x14ac:dyDescent="0.25">
      <c r="A540" s="3">
        <v>539</v>
      </c>
      <c r="B540" s="3" t="s">
        <v>5233</v>
      </c>
      <c r="C540" s="3" t="s">
        <v>14537</v>
      </c>
      <c r="D540" s="3" t="s">
        <v>13453</v>
      </c>
      <c r="E540" s="3"/>
    </row>
    <row r="541" spans="1:5" x14ac:dyDescent="0.25">
      <c r="A541" s="3">
        <v>540</v>
      </c>
      <c r="B541" s="3" t="s">
        <v>5240</v>
      </c>
      <c r="C541" s="3" t="s">
        <v>11608</v>
      </c>
      <c r="D541" s="3" t="s">
        <v>13455</v>
      </c>
      <c r="E541" s="3" t="s">
        <v>11609</v>
      </c>
    </row>
    <row r="542" spans="1:5" x14ac:dyDescent="0.25">
      <c r="A542" s="3">
        <v>541</v>
      </c>
      <c r="B542" s="3" t="s">
        <v>5252</v>
      </c>
      <c r="C542" s="3" t="s">
        <v>11608</v>
      </c>
      <c r="D542" s="3" t="s">
        <v>13455</v>
      </c>
      <c r="E542" s="3"/>
    </row>
    <row r="543" spans="1:5" x14ac:dyDescent="0.25">
      <c r="A543" s="3">
        <v>542</v>
      </c>
      <c r="B543" s="3" t="s">
        <v>5259</v>
      </c>
      <c r="C543" s="3" t="s">
        <v>11610</v>
      </c>
      <c r="D543" s="3" t="s">
        <v>13455</v>
      </c>
      <c r="E543" s="3"/>
    </row>
    <row r="544" spans="1:5" x14ac:dyDescent="0.25">
      <c r="A544" s="3">
        <v>543</v>
      </c>
      <c r="B544" s="3" t="s">
        <v>5265</v>
      </c>
      <c r="C544" s="3" t="s">
        <v>11611</v>
      </c>
      <c r="D544" s="3" t="s">
        <v>13456</v>
      </c>
      <c r="E544" s="3" t="s">
        <v>11612</v>
      </c>
    </row>
    <row r="545" spans="1:5" x14ac:dyDescent="0.25">
      <c r="A545" s="3">
        <v>544</v>
      </c>
      <c r="B545" s="3" t="s">
        <v>5276</v>
      </c>
      <c r="C545" s="3" t="s">
        <v>11611</v>
      </c>
      <c r="D545" s="3" t="s">
        <v>13456</v>
      </c>
      <c r="E545" s="3"/>
    </row>
    <row r="546" spans="1:5" x14ac:dyDescent="0.25">
      <c r="A546" s="3">
        <v>545</v>
      </c>
      <c r="B546" s="3" t="s">
        <v>5282</v>
      </c>
      <c r="C546" s="3" t="s">
        <v>11611</v>
      </c>
      <c r="D546" s="3" t="s">
        <v>13456</v>
      </c>
      <c r="E546" s="3"/>
    </row>
    <row r="547" spans="1:5" x14ac:dyDescent="0.25">
      <c r="A547" s="3">
        <v>546</v>
      </c>
      <c r="B547" s="3" t="s">
        <v>5287</v>
      </c>
      <c r="C547" s="3" t="s">
        <v>13457</v>
      </c>
      <c r="D547" s="3" t="s">
        <v>13458</v>
      </c>
      <c r="E547" s="3" t="s">
        <v>13459</v>
      </c>
    </row>
    <row r="548" spans="1:5" x14ac:dyDescent="0.25">
      <c r="A548" s="3">
        <v>547</v>
      </c>
      <c r="B548" s="3" t="s">
        <v>5300</v>
      </c>
      <c r="C548" s="3" t="s">
        <v>13460</v>
      </c>
      <c r="D548" s="3" t="s">
        <v>13458</v>
      </c>
      <c r="E548" s="3"/>
    </row>
    <row r="549" spans="1:5" x14ac:dyDescent="0.25">
      <c r="A549" s="3">
        <v>548</v>
      </c>
      <c r="B549" s="3" t="s">
        <v>5306</v>
      </c>
      <c r="C549" s="3" t="s">
        <v>12586</v>
      </c>
      <c r="D549" s="3" t="s">
        <v>13461</v>
      </c>
      <c r="E549" s="3" t="s">
        <v>13462</v>
      </c>
    </row>
    <row r="550" spans="1:5" x14ac:dyDescent="0.25">
      <c r="A550" s="3">
        <v>549</v>
      </c>
      <c r="B550" s="3" t="s">
        <v>5316</v>
      </c>
      <c r="C550" s="3" t="s">
        <v>12586</v>
      </c>
      <c r="D550" s="3" t="s">
        <v>13461</v>
      </c>
      <c r="E550" s="3"/>
    </row>
    <row r="551" spans="1:5" x14ac:dyDescent="0.25">
      <c r="A551" s="3">
        <v>550</v>
      </c>
      <c r="B551" s="3" t="s">
        <v>5322</v>
      </c>
      <c r="C551" s="3" t="s">
        <v>12587</v>
      </c>
      <c r="D551" s="3" t="s">
        <v>13461</v>
      </c>
      <c r="E551" s="3"/>
    </row>
    <row r="552" spans="1:5" x14ac:dyDescent="0.25">
      <c r="A552" s="3">
        <v>551</v>
      </c>
      <c r="B552" s="3" t="s">
        <v>5327</v>
      </c>
      <c r="C552" s="3" t="s">
        <v>14538</v>
      </c>
      <c r="D552" s="3" t="s">
        <v>14380</v>
      </c>
      <c r="E552" s="3" t="s">
        <v>14539</v>
      </c>
    </row>
    <row r="553" spans="1:5" x14ac:dyDescent="0.25">
      <c r="A553" s="3">
        <v>552</v>
      </c>
      <c r="B553" s="3" t="s">
        <v>5338</v>
      </c>
      <c r="C553" s="3" t="s">
        <v>14540</v>
      </c>
      <c r="D553" s="3" t="s">
        <v>14380</v>
      </c>
      <c r="E553" s="3"/>
    </row>
    <row r="554" spans="1:5" x14ac:dyDescent="0.25">
      <c r="A554" s="3">
        <v>553</v>
      </c>
      <c r="B554" s="3" t="s">
        <v>5344</v>
      </c>
      <c r="C554" s="3" t="s">
        <v>14541</v>
      </c>
      <c r="D554" s="3" t="s">
        <v>14380</v>
      </c>
      <c r="E554" s="3"/>
    </row>
    <row r="555" spans="1:5" x14ac:dyDescent="0.25">
      <c r="A555" s="3">
        <v>554</v>
      </c>
      <c r="B555" s="3" t="s">
        <v>5349</v>
      </c>
      <c r="C555" s="3" t="s">
        <v>14542</v>
      </c>
      <c r="D555" s="3" t="s">
        <v>13463</v>
      </c>
      <c r="E555" s="3" t="s">
        <v>14543</v>
      </c>
    </row>
    <row r="556" spans="1:5" x14ac:dyDescent="0.25">
      <c r="A556" s="3">
        <v>555</v>
      </c>
      <c r="B556" s="3" t="s">
        <v>5359</v>
      </c>
      <c r="C556" s="3" t="s">
        <v>14544</v>
      </c>
      <c r="D556" s="3" t="s">
        <v>13463</v>
      </c>
      <c r="E556" s="3"/>
    </row>
    <row r="557" spans="1:5" x14ac:dyDescent="0.25">
      <c r="A557" s="3">
        <v>556</v>
      </c>
      <c r="B557" s="3" t="s">
        <v>5366</v>
      </c>
      <c r="C557" s="3" t="s">
        <v>14545</v>
      </c>
      <c r="D557" s="3" t="s">
        <v>13463</v>
      </c>
      <c r="E557" s="3"/>
    </row>
    <row r="558" spans="1:5" x14ac:dyDescent="0.25">
      <c r="A558" s="3">
        <v>557</v>
      </c>
      <c r="B558" s="3" t="s">
        <v>5372</v>
      </c>
      <c r="C558" s="3" t="s">
        <v>13464</v>
      </c>
      <c r="D558" s="3" t="s">
        <v>13465</v>
      </c>
      <c r="E558" s="3" t="s">
        <v>13466</v>
      </c>
    </row>
    <row r="559" spans="1:5" x14ac:dyDescent="0.25">
      <c r="A559" s="3">
        <v>558</v>
      </c>
      <c r="B559" s="3" t="s">
        <v>5382</v>
      </c>
      <c r="C559" s="3" t="s">
        <v>13467</v>
      </c>
      <c r="D559" s="3" t="s">
        <v>13465</v>
      </c>
      <c r="E559" s="3"/>
    </row>
    <row r="560" spans="1:5" x14ac:dyDescent="0.25">
      <c r="A560" s="3">
        <v>559</v>
      </c>
      <c r="B560" s="3" t="s">
        <v>5388</v>
      </c>
      <c r="C560" s="3" t="s">
        <v>11613</v>
      </c>
      <c r="D560" s="3" t="s">
        <v>13468</v>
      </c>
      <c r="E560" s="3" t="s">
        <v>13469</v>
      </c>
    </row>
    <row r="561" spans="1:5" x14ac:dyDescent="0.25">
      <c r="A561" s="3">
        <v>560</v>
      </c>
      <c r="B561" s="3" t="s">
        <v>5398</v>
      </c>
      <c r="C561" s="3" t="s">
        <v>11614</v>
      </c>
      <c r="D561" s="3" t="s">
        <v>13470</v>
      </c>
      <c r="E561" s="3" t="s">
        <v>11066</v>
      </c>
    </row>
    <row r="562" spans="1:5" x14ac:dyDescent="0.25">
      <c r="A562" s="3">
        <v>561</v>
      </c>
      <c r="B562" s="3" t="s">
        <v>5411</v>
      </c>
      <c r="C562" s="3" t="s">
        <v>11615</v>
      </c>
      <c r="D562" s="3" t="s">
        <v>13471</v>
      </c>
      <c r="E562" s="3"/>
    </row>
    <row r="563" spans="1:5" x14ac:dyDescent="0.25">
      <c r="A563" s="3">
        <v>562</v>
      </c>
      <c r="B563" s="3" t="s">
        <v>5420</v>
      </c>
      <c r="C563" s="3" t="s">
        <v>11886</v>
      </c>
      <c r="D563" s="3" t="s">
        <v>13472</v>
      </c>
      <c r="E563" s="3"/>
    </row>
    <row r="564" spans="1:5" x14ac:dyDescent="0.25">
      <c r="A564" s="3">
        <v>563</v>
      </c>
      <c r="B564" s="3" t="s">
        <v>5428</v>
      </c>
      <c r="C564" s="3" t="s">
        <v>13473</v>
      </c>
      <c r="D564" s="3" t="s">
        <v>13474</v>
      </c>
      <c r="E564" s="3"/>
    </row>
    <row r="565" spans="1:5" x14ac:dyDescent="0.25">
      <c r="A565" s="3">
        <v>564</v>
      </c>
      <c r="B565" s="3" t="s">
        <v>5438</v>
      </c>
      <c r="C565" s="3" t="s">
        <v>13475</v>
      </c>
      <c r="D565" s="3" t="s">
        <v>13474</v>
      </c>
      <c r="E565" s="3"/>
    </row>
    <row r="566" spans="1:5" x14ac:dyDescent="0.25">
      <c r="A566" s="3">
        <v>565</v>
      </c>
      <c r="B566" s="3" t="s">
        <v>5444</v>
      </c>
      <c r="C566" s="3" t="s">
        <v>13476</v>
      </c>
      <c r="D566" s="3" t="s">
        <v>13474</v>
      </c>
      <c r="E566" s="3"/>
    </row>
    <row r="567" spans="1:5" x14ac:dyDescent="0.25">
      <c r="A567" s="3">
        <v>566</v>
      </c>
      <c r="B567" s="3" t="s">
        <v>5450</v>
      </c>
      <c r="C567" s="3" t="s">
        <v>13477</v>
      </c>
      <c r="D567" s="3" t="s">
        <v>13478</v>
      </c>
      <c r="E567" s="3" t="s">
        <v>13479</v>
      </c>
    </row>
    <row r="568" spans="1:5" x14ac:dyDescent="0.25">
      <c r="A568" s="3">
        <v>567</v>
      </c>
      <c r="B568" s="3" t="s">
        <v>5461</v>
      </c>
      <c r="C568" s="3" t="s">
        <v>13477</v>
      </c>
      <c r="D568" s="3" t="s">
        <v>13478</v>
      </c>
      <c r="E568" s="3"/>
    </row>
    <row r="569" spans="1:5" x14ac:dyDescent="0.25">
      <c r="A569" s="3">
        <v>568</v>
      </c>
      <c r="B569" s="3" t="s">
        <v>5469</v>
      </c>
      <c r="C569" s="3" t="s">
        <v>13480</v>
      </c>
      <c r="D569" s="3" t="s">
        <v>13481</v>
      </c>
      <c r="E569" s="3" t="s">
        <v>11616</v>
      </c>
    </row>
    <row r="570" spans="1:5" x14ac:dyDescent="0.25">
      <c r="A570" s="3">
        <v>569</v>
      </c>
      <c r="B570" s="3" t="s">
        <v>5479</v>
      </c>
      <c r="C570" s="3" t="s">
        <v>13482</v>
      </c>
      <c r="D570" s="3" t="s">
        <v>13481</v>
      </c>
      <c r="E570" s="3"/>
    </row>
    <row r="571" spans="1:5" x14ac:dyDescent="0.25">
      <c r="A571" s="3">
        <v>570</v>
      </c>
      <c r="B571" s="3" t="s">
        <v>5484</v>
      </c>
      <c r="C571" s="3" t="s">
        <v>13483</v>
      </c>
      <c r="D571" s="3" t="s">
        <v>13484</v>
      </c>
      <c r="E571" s="3" t="s">
        <v>13485</v>
      </c>
    </row>
    <row r="572" spans="1:5" x14ac:dyDescent="0.25">
      <c r="A572" s="3">
        <v>571</v>
      </c>
      <c r="B572" s="3" t="s">
        <v>5495</v>
      </c>
      <c r="C572" s="3" t="s">
        <v>13486</v>
      </c>
      <c r="D572" s="3" t="s">
        <v>13484</v>
      </c>
      <c r="E572" s="3"/>
    </row>
    <row r="573" spans="1:5" x14ac:dyDescent="0.25">
      <c r="A573" s="3">
        <v>572</v>
      </c>
      <c r="B573" s="3" t="s">
        <v>5500</v>
      </c>
      <c r="C573" s="3" t="s">
        <v>13487</v>
      </c>
      <c r="D573" s="3" t="s">
        <v>13488</v>
      </c>
      <c r="E573" s="3" t="s">
        <v>14931</v>
      </c>
    </row>
    <row r="574" spans="1:5" x14ac:dyDescent="0.25">
      <c r="A574" s="3">
        <v>573</v>
      </c>
      <c r="B574" s="3" t="s">
        <v>5508</v>
      </c>
      <c r="C574" s="3" t="s">
        <v>13489</v>
      </c>
      <c r="D574" s="3" t="s">
        <v>13488</v>
      </c>
      <c r="E574" s="3"/>
    </row>
    <row r="575" spans="1:5" x14ac:dyDescent="0.25">
      <c r="A575" s="3">
        <v>574</v>
      </c>
      <c r="B575" s="3" t="s">
        <v>5513</v>
      </c>
      <c r="C575" s="3" t="s">
        <v>11617</v>
      </c>
      <c r="D575" s="3" t="s">
        <v>13490</v>
      </c>
      <c r="E575" s="3" t="s">
        <v>11618</v>
      </c>
    </row>
    <row r="576" spans="1:5" x14ac:dyDescent="0.25">
      <c r="A576" s="3">
        <v>575</v>
      </c>
      <c r="B576" s="3" t="s">
        <v>5524</v>
      </c>
      <c r="C576" s="3" t="s">
        <v>11619</v>
      </c>
      <c r="D576" s="3" t="s">
        <v>13490</v>
      </c>
      <c r="E576" s="3"/>
    </row>
    <row r="577" spans="1:5" x14ac:dyDescent="0.25">
      <c r="A577" s="3">
        <v>576</v>
      </c>
      <c r="B577" s="3" t="s">
        <v>5532</v>
      </c>
      <c r="C577" s="3" t="s">
        <v>11826</v>
      </c>
      <c r="D577" s="3" t="s">
        <v>13491</v>
      </c>
      <c r="E577" s="3" t="s">
        <v>11827</v>
      </c>
    </row>
    <row r="578" spans="1:5" x14ac:dyDescent="0.25">
      <c r="A578" s="3">
        <v>577</v>
      </c>
      <c r="B578" s="3" t="s">
        <v>5543</v>
      </c>
      <c r="C578" s="3" t="s">
        <v>11828</v>
      </c>
      <c r="D578" s="3" t="s">
        <v>13491</v>
      </c>
      <c r="E578" s="3"/>
    </row>
    <row r="579" spans="1:5" x14ac:dyDescent="0.25">
      <c r="A579" s="3">
        <v>578</v>
      </c>
      <c r="B579" s="3" t="s">
        <v>5549</v>
      </c>
      <c r="C579" s="3" t="s">
        <v>11620</v>
      </c>
      <c r="D579" s="3" t="s">
        <v>13492</v>
      </c>
      <c r="E579" s="3" t="s">
        <v>13493</v>
      </c>
    </row>
    <row r="580" spans="1:5" x14ac:dyDescent="0.25">
      <c r="A580" s="3">
        <v>579</v>
      </c>
      <c r="B580" s="3" t="s">
        <v>5561</v>
      </c>
      <c r="C580" s="3" t="s">
        <v>11621</v>
      </c>
      <c r="D580" s="3" t="s">
        <v>13492</v>
      </c>
      <c r="E580" s="3"/>
    </row>
    <row r="581" spans="1:5" x14ac:dyDescent="0.25">
      <c r="A581" s="3">
        <v>580</v>
      </c>
      <c r="B581" s="3" t="s">
        <v>5568</v>
      </c>
      <c r="C581" s="3" t="s">
        <v>11622</v>
      </c>
      <c r="D581" s="3" t="s">
        <v>13492</v>
      </c>
      <c r="E581" s="3"/>
    </row>
    <row r="582" spans="1:5" x14ac:dyDescent="0.25">
      <c r="A582" s="3">
        <v>581</v>
      </c>
      <c r="B582" s="3" t="s">
        <v>5574</v>
      </c>
      <c r="C582" s="3" t="s">
        <v>13494</v>
      </c>
      <c r="D582" s="3" t="s">
        <v>13495</v>
      </c>
      <c r="E582" s="3"/>
    </row>
    <row r="583" spans="1:5" x14ac:dyDescent="0.25">
      <c r="A583" s="3">
        <v>582</v>
      </c>
      <c r="B583" s="3" t="s">
        <v>5583</v>
      </c>
      <c r="C583" s="3" t="s">
        <v>13496</v>
      </c>
      <c r="D583" s="3" t="s">
        <v>13497</v>
      </c>
      <c r="E583" s="3" t="s">
        <v>13498</v>
      </c>
    </row>
    <row r="584" spans="1:5" x14ac:dyDescent="0.25">
      <c r="A584" s="3">
        <v>583</v>
      </c>
      <c r="B584" s="3" t="s">
        <v>5594</v>
      </c>
      <c r="C584" s="3" t="s">
        <v>13499</v>
      </c>
      <c r="D584" s="3" t="s">
        <v>13497</v>
      </c>
      <c r="E584" s="3"/>
    </row>
    <row r="585" spans="1:5" x14ac:dyDescent="0.25">
      <c r="A585" s="3">
        <v>584</v>
      </c>
      <c r="B585" s="3" t="s">
        <v>5600</v>
      </c>
      <c r="C585" s="3" t="s">
        <v>13500</v>
      </c>
      <c r="D585" s="3" t="s">
        <v>13501</v>
      </c>
      <c r="E585" s="3" t="s">
        <v>13502</v>
      </c>
    </row>
    <row r="586" spans="1:5" x14ac:dyDescent="0.25">
      <c r="A586" s="3">
        <v>585</v>
      </c>
      <c r="B586" s="3" t="s">
        <v>5614</v>
      </c>
      <c r="C586" s="3" t="s">
        <v>13503</v>
      </c>
      <c r="D586" s="3" t="s">
        <v>13501</v>
      </c>
      <c r="E586" s="3"/>
    </row>
    <row r="587" spans="1:5" x14ac:dyDescent="0.25">
      <c r="A587" s="3">
        <v>586</v>
      </c>
      <c r="B587" s="3" t="s">
        <v>5623</v>
      </c>
      <c r="C587" s="3" t="s">
        <v>13504</v>
      </c>
      <c r="D587" s="3" t="s">
        <v>13501</v>
      </c>
      <c r="E587" s="3"/>
    </row>
    <row r="588" spans="1:5" x14ac:dyDescent="0.25">
      <c r="A588" s="3">
        <v>587</v>
      </c>
      <c r="B588" s="3" t="s">
        <v>8894</v>
      </c>
      <c r="C588" s="3" t="s">
        <v>13505</v>
      </c>
      <c r="D588" s="3" t="s">
        <v>13506</v>
      </c>
      <c r="E588" s="3" t="s">
        <v>13507</v>
      </c>
    </row>
    <row r="589" spans="1:5" x14ac:dyDescent="0.25">
      <c r="A589" s="3">
        <v>588</v>
      </c>
      <c r="B589" s="3" t="s">
        <v>5644</v>
      </c>
      <c r="C589" s="3" t="s">
        <v>11623</v>
      </c>
      <c r="D589" s="3" t="s">
        <v>13508</v>
      </c>
      <c r="E589" s="3" t="s">
        <v>11624</v>
      </c>
    </row>
    <row r="590" spans="1:5" x14ac:dyDescent="0.25">
      <c r="A590" s="3">
        <v>589</v>
      </c>
      <c r="B590" s="3" t="s">
        <v>5654</v>
      </c>
      <c r="C590" s="3" t="s">
        <v>11623</v>
      </c>
      <c r="D590" s="3" t="s">
        <v>13508</v>
      </c>
      <c r="E590" s="3"/>
    </row>
    <row r="591" spans="1:5" x14ac:dyDescent="0.25">
      <c r="A591" s="3">
        <v>590</v>
      </c>
      <c r="B591" s="3" t="s">
        <v>5661</v>
      </c>
      <c r="C591" s="3" t="s">
        <v>11829</v>
      </c>
      <c r="D591" s="3" t="s">
        <v>13509</v>
      </c>
      <c r="E591" s="3" t="s">
        <v>11625</v>
      </c>
    </row>
    <row r="592" spans="1:5" x14ac:dyDescent="0.25">
      <c r="A592" s="3">
        <v>591</v>
      </c>
      <c r="B592" s="3" t="s">
        <v>5671</v>
      </c>
      <c r="C592" s="3" t="s">
        <v>11829</v>
      </c>
      <c r="D592" s="3" t="s">
        <v>13509</v>
      </c>
      <c r="E592" s="3"/>
    </row>
    <row r="593" spans="1:5" x14ac:dyDescent="0.25">
      <c r="A593" s="3">
        <v>592</v>
      </c>
      <c r="B593" s="3" t="s">
        <v>5676</v>
      </c>
      <c r="C593" s="3" t="s">
        <v>11829</v>
      </c>
      <c r="D593" s="3" t="s">
        <v>13509</v>
      </c>
      <c r="E593" s="3"/>
    </row>
    <row r="594" spans="1:5" x14ac:dyDescent="0.25">
      <c r="A594" s="3">
        <v>593</v>
      </c>
      <c r="B594" s="3" t="s">
        <v>5681</v>
      </c>
      <c r="C594" s="3" t="s">
        <v>14546</v>
      </c>
      <c r="D594" s="3" t="s">
        <v>13510</v>
      </c>
      <c r="E594" s="3" t="s">
        <v>14547</v>
      </c>
    </row>
    <row r="595" spans="1:5" x14ac:dyDescent="0.25">
      <c r="A595" s="3">
        <v>594</v>
      </c>
      <c r="B595" s="3" t="s">
        <v>5691</v>
      </c>
      <c r="C595" s="3" t="s">
        <v>14548</v>
      </c>
      <c r="D595" s="3" t="s">
        <v>13510</v>
      </c>
      <c r="E595" s="3"/>
    </row>
    <row r="596" spans="1:5" x14ac:dyDescent="0.25">
      <c r="A596" s="3">
        <v>595</v>
      </c>
      <c r="B596" s="3" t="s">
        <v>9753</v>
      </c>
      <c r="C596" s="3" t="s">
        <v>11626</v>
      </c>
      <c r="D596" s="3" t="s">
        <v>13511</v>
      </c>
      <c r="E596" s="3" t="s">
        <v>11067</v>
      </c>
    </row>
    <row r="597" spans="1:5" x14ac:dyDescent="0.25">
      <c r="A597" s="3">
        <v>596</v>
      </c>
      <c r="B597" s="3" t="s">
        <v>9754</v>
      </c>
      <c r="C597" s="3" t="s">
        <v>11627</v>
      </c>
      <c r="D597" s="3" t="s">
        <v>13511</v>
      </c>
      <c r="E597" s="3"/>
    </row>
    <row r="598" spans="1:5" x14ac:dyDescent="0.25">
      <c r="A598" s="3">
        <v>597</v>
      </c>
      <c r="B598" s="3" t="s">
        <v>5711</v>
      </c>
      <c r="C598" s="3" t="s">
        <v>13512</v>
      </c>
      <c r="D598" s="3" t="s">
        <v>13513</v>
      </c>
      <c r="E598" s="3" t="s">
        <v>13514</v>
      </c>
    </row>
    <row r="599" spans="1:5" x14ac:dyDescent="0.25">
      <c r="A599" s="3">
        <v>598</v>
      </c>
      <c r="B599" s="3" t="s">
        <v>5723</v>
      </c>
      <c r="C599" s="3" t="s">
        <v>13515</v>
      </c>
      <c r="D599" s="3" t="s">
        <v>13513</v>
      </c>
      <c r="E599" s="3"/>
    </row>
    <row r="600" spans="1:5" x14ac:dyDescent="0.25">
      <c r="A600" s="3">
        <v>599</v>
      </c>
      <c r="B600" s="3" t="s">
        <v>5730</v>
      </c>
      <c r="C600" s="3" t="s">
        <v>13516</v>
      </c>
      <c r="D600" s="3" t="s">
        <v>13517</v>
      </c>
      <c r="E600" s="3" t="s">
        <v>13518</v>
      </c>
    </row>
    <row r="601" spans="1:5" x14ac:dyDescent="0.25">
      <c r="A601" s="3">
        <v>600</v>
      </c>
      <c r="B601" s="3" t="s">
        <v>5741</v>
      </c>
      <c r="C601" s="3" t="s">
        <v>13519</v>
      </c>
      <c r="D601" s="3" t="s">
        <v>13517</v>
      </c>
      <c r="E601" s="3"/>
    </row>
    <row r="602" spans="1:5" x14ac:dyDescent="0.25">
      <c r="A602" s="3">
        <v>601</v>
      </c>
      <c r="B602" s="3" t="s">
        <v>5749</v>
      </c>
      <c r="C602" s="3" t="s">
        <v>13520</v>
      </c>
      <c r="D602" s="3" t="s">
        <v>13517</v>
      </c>
      <c r="E602" s="3"/>
    </row>
    <row r="603" spans="1:5" x14ac:dyDescent="0.25">
      <c r="A603" s="3">
        <v>602</v>
      </c>
      <c r="B603" s="3" t="s">
        <v>5755</v>
      </c>
      <c r="C603" s="3" t="s">
        <v>13521</v>
      </c>
      <c r="D603" s="3" t="s">
        <v>13517</v>
      </c>
      <c r="E603" s="3"/>
    </row>
    <row r="604" spans="1:5" x14ac:dyDescent="0.25">
      <c r="A604" s="3">
        <v>603</v>
      </c>
      <c r="B604" s="3" t="s">
        <v>5764</v>
      </c>
      <c r="C604" s="3" t="s">
        <v>14549</v>
      </c>
      <c r="D604" s="3" t="s">
        <v>13522</v>
      </c>
      <c r="E604" s="3" t="s">
        <v>14550</v>
      </c>
    </row>
    <row r="605" spans="1:5" x14ac:dyDescent="0.25">
      <c r="A605" s="3">
        <v>604</v>
      </c>
      <c r="B605" s="3" t="s">
        <v>5775</v>
      </c>
      <c r="C605" s="3" t="s">
        <v>14551</v>
      </c>
      <c r="D605" s="3" t="s">
        <v>13522</v>
      </c>
      <c r="E605" s="3"/>
    </row>
    <row r="606" spans="1:5" x14ac:dyDescent="0.25">
      <c r="A606" s="3">
        <v>605</v>
      </c>
      <c r="B606" s="3" t="s">
        <v>5782</v>
      </c>
      <c r="C606" s="3" t="s">
        <v>13523</v>
      </c>
      <c r="D606" s="3" t="s">
        <v>13524</v>
      </c>
      <c r="E606" s="3" t="s">
        <v>13525</v>
      </c>
    </row>
    <row r="607" spans="1:5" x14ac:dyDescent="0.25">
      <c r="A607" s="3">
        <v>606</v>
      </c>
      <c r="B607" s="3" t="s">
        <v>5792</v>
      </c>
      <c r="C607" s="3" t="s">
        <v>13526</v>
      </c>
      <c r="D607" s="3" t="s">
        <v>13527</v>
      </c>
      <c r="E607" s="3"/>
    </row>
    <row r="608" spans="1:5" x14ac:dyDescent="0.25">
      <c r="A608" s="3">
        <v>607</v>
      </c>
      <c r="B608" s="3" t="s">
        <v>5801</v>
      </c>
      <c r="C608" s="3" t="s">
        <v>13528</v>
      </c>
      <c r="D608" s="3" t="s">
        <v>13529</v>
      </c>
      <c r="E608" s="3"/>
    </row>
    <row r="609" spans="1:5" x14ac:dyDescent="0.25">
      <c r="A609" s="3">
        <v>608</v>
      </c>
      <c r="B609" s="3" t="s">
        <v>5809</v>
      </c>
      <c r="C609" s="3" t="s">
        <v>13530</v>
      </c>
      <c r="D609" s="3" t="s">
        <v>13531</v>
      </c>
      <c r="E609" s="3"/>
    </row>
    <row r="610" spans="1:5" x14ac:dyDescent="0.25">
      <c r="A610" s="3">
        <v>609</v>
      </c>
      <c r="B610" s="3" t="s">
        <v>5815</v>
      </c>
      <c r="C610" s="3" t="s">
        <v>13532</v>
      </c>
      <c r="D610" s="3" t="s">
        <v>13533</v>
      </c>
      <c r="E610" s="3" t="s">
        <v>13534</v>
      </c>
    </row>
    <row r="611" spans="1:5" x14ac:dyDescent="0.25">
      <c r="A611" s="3">
        <v>610</v>
      </c>
      <c r="B611" s="3" t="s">
        <v>5825</v>
      </c>
      <c r="C611" s="3" t="s">
        <v>14552</v>
      </c>
      <c r="D611" s="3" t="s">
        <v>14553</v>
      </c>
      <c r="E611" s="3" t="s">
        <v>14554</v>
      </c>
    </row>
    <row r="612" spans="1:5" x14ac:dyDescent="0.25">
      <c r="A612" s="3">
        <v>611</v>
      </c>
      <c r="B612" s="3" t="s">
        <v>5836</v>
      </c>
      <c r="C612" s="3" t="s">
        <v>11628</v>
      </c>
      <c r="D612" s="3" t="s">
        <v>13535</v>
      </c>
      <c r="E612" s="3"/>
    </row>
    <row r="613" spans="1:5" x14ac:dyDescent="0.25">
      <c r="A613" s="3">
        <v>612</v>
      </c>
      <c r="B613" s="3" t="s">
        <v>5845</v>
      </c>
      <c r="C613" s="3" t="s">
        <v>13536</v>
      </c>
      <c r="D613" s="3" t="s">
        <v>13537</v>
      </c>
      <c r="E613" s="3" t="s">
        <v>13538</v>
      </c>
    </row>
    <row r="614" spans="1:5" x14ac:dyDescent="0.25">
      <c r="A614" s="3">
        <v>613</v>
      </c>
      <c r="B614" s="3" t="s">
        <v>5855</v>
      </c>
      <c r="C614" s="3" t="s">
        <v>13539</v>
      </c>
      <c r="D614" s="3" t="s">
        <v>13540</v>
      </c>
      <c r="E614" s="3" t="s">
        <v>13541</v>
      </c>
    </row>
    <row r="615" spans="1:5" x14ac:dyDescent="0.25">
      <c r="A615" s="3">
        <v>614</v>
      </c>
      <c r="B615" s="3" t="s">
        <v>5866</v>
      </c>
      <c r="C615" s="3" t="s">
        <v>13542</v>
      </c>
      <c r="D615" s="3" t="s">
        <v>13540</v>
      </c>
      <c r="E615" s="3"/>
    </row>
    <row r="616" spans="1:5" x14ac:dyDescent="0.25">
      <c r="A616" s="3">
        <v>615</v>
      </c>
      <c r="B616" s="3" t="s">
        <v>5873</v>
      </c>
      <c r="C616" s="3" t="s">
        <v>13543</v>
      </c>
      <c r="D616" s="3" t="s">
        <v>13540</v>
      </c>
      <c r="E616" s="3"/>
    </row>
    <row r="617" spans="1:5" x14ac:dyDescent="0.25">
      <c r="A617" s="3">
        <v>616</v>
      </c>
      <c r="B617" s="3" t="s">
        <v>5880</v>
      </c>
      <c r="C617" s="3" t="s">
        <v>13544</v>
      </c>
      <c r="D617" s="3" t="s">
        <v>13545</v>
      </c>
      <c r="E617" s="3" t="s">
        <v>13546</v>
      </c>
    </row>
    <row r="618" spans="1:5" x14ac:dyDescent="0.25">
      <c r="A618" s="3">
        <v>617</v>
      </c>
      <c r="B618" s="3" t="s">
        <v>5891</v>
      </c>
      <c r="C618" s="3" t="s">
        <v>13547</v>
      </c>
      <c r="D618" s="3" t="s">
        <v>13545</v>
      </c>
      <c r="E618" s="3"/>
    </row>
    <row r="619" spans="1:5" x14ac:dyDescent="0.25">
      <c r="A619" s="3">
        <v>618</v>
      </c>
      <c r="B619" s="3" t="s">
        <v>5900</v>
      </c>
      <c r="C619" s="3" t="s">
        <v>14555</v>
      </c>
      <c r="D619" s="3" t="s">
        <v>14382</v>
      </c>
      <c r="E619" s="3" t="s">
        <v>13548</v>
      </c>
    </row>
    <row r="620" spans="1:5" x14ac:dyDescent="0.25">
      <c r="A620" s="3">
        <v>619</v>
      </c>
      <c r="B620" s="3" t="s">
        <v>5910</v>
      </c>
      <c r="C620" s="3" t="s">
        <v>14556</v>
      </c>
      <c r="D620" s="3" t="s">
        <v>14382</v>
      </c>
      <c r="E620" s="3"/>
    </row>
    <row r="621" spans="1:5" x14ac:dyDescent="0.25">
      <c r="A621" s="3">
        <v>620</v>
      </c>
      <c r="B621" s="3" t="s">
        <v>5920</v>
      </c>
      <c r="C621" s="3" t="s">
        <v>14557</v>
      </c>
      <c r="D621" s="3" t="s">
        <v>14382</v>
      </c>
      <c r="E621" s="3"/>
    </row>
    <row r="622" spans="1:5" x14ac:dyDescent="0.25">
      <c r="A622" s="3">
        <v>621</v>
      </c>
      <c r="B622" s="3" t="s">
        <v>5928</v>
      </c>
      <c r="C622" s="3" t="s">
        <v>11629</v>
      </c>
      <c r="D622" s="3" t="s">
        <v>13549</v>
      </c>
      <c r="E622" s="3"/>
    </row>
    <row r="623" spans="1:5" x14ac:dyDescent="0.25">
      <c r="A623" s="3">
        <v>622</v>
      </c>
      <c r="B623" s="3" t="s">
        <v>5939</v>
      </c>
      <c r="C623" s="3" t="s">
        <v>11630</v>
      </c>
      <c r="D623" s="3" t="s">
        <v>13550</v>
      </c>
      <c r="E623" s="3" t="s">
        <v>11830</v>
      </c>
    </row>
    <row r="624" spans="1:5" x14ac:dyDescent="0.25">
      <c r="A624" s="3">
        <v>623</v>
      </c>
      <c r="B624" s="3" t="s">
        <v>5950</v>
      </c>
      <c r="C624" s="3" t="s">
        <v>11630</v>
      </c>
      <c r="D624" s="3" t="s">
        <v>13550</v>
      </c>
      <c r="E624" s="3"/>
    </row>
    <row r="625" spans="1:5" x14ac:dyDescent="0.25">
      <c r="A625" s="3">
        <v>624</v>
      </c>
      <c r="B625" s="3" t="s">
        <v>5956</v>
      </c>
      <c r="C625" s="3" t="s">
        <v>11631</v>
      </c>
      <c r="D625" s="3" t="s">
        <v>13550</v>
      </c>
      <c r="E625" s="3"/>
    </row>
    <row r="626" spans="1:5" x14ac:dyDescent="0.25">
      <c r="A626" s="3">
        <v>625</v>
      </c>
      <c r="B626" s="3" t="s">
        <v>5961</v>
      </c>
      <c r="C626" s="3" t="s">
        <v>13551</v>
      </c>
      <c r="D626" s="3" t="s">
        <v>13552</v>
      </c>
      <c r="E626" s="3" t="s">
        <v>13553</v>
      </c>
    </row>
    <row r="627" spans="1:5" x14ac:dyDescent="0.25">
      <c r="A627" s="3">
        <v>626</v>
      </c>
      <c r="B627" s="3" t="s">
        <v>5974</v>
      </c>
      <c r="C627" s="3" t="s">
        <v>13554</v>
      </c>
      <c r="D627" s="3" t="s">
        <v>13552</v>
      </c>
      <c r="E627" s="3"/>
    </row>
    <row r="628" spans="1:5" x14ac:dyDescent="0.25">
      <c r="A628" s="3">
        <v>627</v>
      </c>
      <c r="B628" s="3" t="s">
        <v>5981</v>
      </c>
      <c r="C628" s="3" t="s">
        <v>13555</v>
      </c>
      <c r="D628" s="3" t="s">
        <v>13552</v>
      </c>
      <c r="E628" s="3"/>
    </row>
    <row r="629" spans="1:5" x14ac:dyDescent="0.25">
      <c r="A629" s="3">
        <v>628</v>
      </c>
      <c r="B629" s="3" t="s">
        <v>5987</v>
      </c>
      <c r="C629" s="3" t="s">
        <v>14558</v>
      </c>
      <c r="D629" s="3" t="s">
        <v>13556</v>
      </c>
      <c r="E629" s="3" t="s">
        <v>14559</v>
      </c>
    </row>
    <row r="630" spans="1:5" x14ac:dyDescent="0.25">
      <c r="A630" s="3">
        <v>629</v>
      </c>
      <c r="B630" s="3" t="s">
        <v>5997</v>
      </c>
      <c r="C630" s="3" t="s">
        <v>14558</v>
      </c>
      <c r="D630" s="3" t="s">
        <v>13556</v>
      </c>
      <c r="E630" s="3"/>
    </row>
    <row r="631" spans="1:5" x14ac:dyDescent="0.25">
      <c r="A631" s="3">
        <v>630</v>
      </c>
      <c r="B631" s="3" t="s">
        <v>6003</v>
      </c>
      <c r="C631" s="3" t="s">
        <v>14558</v>
      </c>
      <c r="D631" s="3" t="s">
        <v>13556</v>
      </c>
      <c r="E631" s="3"/>
    </row>
    <row r="632" spans="1:5" x14ac:dyDescent="0.25">
      <c r="A632" s="3">
        <v>631</v>
      </c>
      <c r="B632" s="3" t="s">
        <v>6009</v>
      </c>
      <c r="C632" s="3" t="s">
        <v>13557</v>
      </c>
      <c r="D632" s="3" t="s">
        <v>13558</v>
      </c>
      <c r="E632" s="3" t="s">
        <v>13559</v>
      </c>
    </row>
    <row r="633" spans="1:5" x14ac:dyDescent="0.25">
      <c r="A633" s="3">
        <v>632</v>
      </c>
      <c r="B633" s="3" t="s">
        <v>6020</v>
      </c>
      <c r="C633" s="3" t="s">
        <v>13560</v>
      </c>
      <c r="D633" s="3" t="s">
        <v>13558</v>
      </c>
      <c r="E633" s="3"/>
    </row>
    <row r="634" spans="1:5" x14ac:dyDescent="0.25">
      <c r="A634" s="3">
        <v>633</v>
      </c>
      <c r="B634" s="3" t="s">
        <v>6028</v>
      </c>
      <c r="C634" s="3" t="s">
        <v>13561</v>
      </c>
      <c r="D634" s="3" t="s">
        <v>13558</v>
      </c>
      <c r="E634" s="3"/>
    </row>
    <row r="635" spans="1:5" x14ac:dyDescent="0.25">
      <c r="A635" s="3">
        <v>634</v>
      </c>
      <c r="B635" s="3" t="s">
        <v>6035</v>
      </c>
      <c r="C635" s="3" t="s">
        <v>11632</v>
      </c>
      <c r="D635" s="3" t="s">
        <v>13562</v>
      </c>
      <c r="E635" s="3" t="s">
        <v>11633</v>
      </c>
    </row>
    <row r="636" spans="1:5" x14ac:dyDescent="0.25">
      <c r="A636" s="3">
        <v>635</v>
      </c>
      <c r="B636" s="3" t="s">
        <v>6044</v>
      </c>
      <c r="C636" s="3" t="s">
        <v>11634</v>
      </c>
      <c r="D636" s="3" t="s">
        <v>13563</v>
      </c>
      <c r="E636" s="3"/>
    </row>
    <row r="637" spans="1:5" x14ac:dyDescent="0.25">
      <c r="A637" s="3">
        <v>636</v>
      </c>
      <c r="B637" s="3" t="s">
        <v>6050</v>
      </c>
      <c r="C637" s="3" t="s">
        <v>13564</v>
      </c>
      <c r="D637" s="3" t="s">
        <v>13565</v>
      </c>
      <c r="E637" s="3" t="s">
        <v>13566</v>
      </c>
    </row>
    <row r="638" spans="1:5" x14ac:dyDescent="0.25">
      <c r="A638" s="3">
        <v>637</v>
      </c>
      <c r="B638" s="3" t="s">
        <v>6062</v>
      </c>
      <c r="C638" s="3" t="s">
        <v>13567</v>
      </c>
      <c r="D638" s="3" t="s">
        <v>13565</v>
      </c>
      <c r="E638" s="3" t="s">
        <v>13566</v>
      </c>
    </row>
    <row r="639" spans="1:5" x14ac:dyDescent="0.25">
      <c r="A639" s="3">
        <v>638</v>
      </c>
      <c r="B639" s="3" t="s">
        <v>6069</v>
      </c>
      <c r="C639" s="3" t="s">
        <v>13568</v>
      </c>
      <c r="D639" s="3" t="s">
        <v>13565</v>
      </c>
      <c r="E639" s="3"/>
    </row>
    <row r="640" spans="1:5" x14ac:dyDescent="0.25">
      <c r="A640" s="3">
        <v>639</v>
      </c>
      <c r="B640" s="3" t="s">
        <v>6076</v>
      </c>
      <c r="C640" s="3" t="s">
        <v>13569</v>
      </c>
      <c r="D640" s="3" t="s">
        <v>13570</v>
      </c>
      <c r="E640" s="3" t="s">
        <v>14560</v>
      </c>
    </row>
    <row r="641" spans="1:5" x14ac:dyDescent="0.25">
      <c r="A641" s="3">
        <v>640</v>
      </c>
      <c r="B641" s="3" t="s">
        <v>6087</v>
      </c>
      <c r="C641" s="3" t="s">
        <v>13571</v>
      </c>
      <c r="D641" s="3" t="s">
        <v>13570</v>
      </c>
      <c r="E641" s="3"/>
    </row>
    <row r="642" spans="1:5" x14ac:dyDescent="0.25">
      <c r="A642" s="3">
        <v>641</v>
      </c>
      <c r="B642" s="3" t="s">
        <v>6093</v>
      </c>
      <c r="C642" s="3" t="s">
        <v>13572</v>
      </c>
      <c r="D642" s="3" t="s">
        <v>13573</v>
      </c>
      <c r="E642" s="3" t="s">
        <v>13574</v>
      </c>
    </row>
    <row r="643" spans="1:5" x14ac:dyDescent="0.25">
      <c r="A643" s="3">
        <v>642</v>
      </c>
      <c r="B643" s="3" t="s">
        <v>6104</v>
      </c>
      <c r="C643" s="3" t="s">
        <v>13575</v>
      </c>
      <c r="D643" s="3" t="s">
        <v>13573</v>
      </c>
      <c r="E643" s="3"/>
    </row>
    <row r="644" spans="1:5" x14ac:dyDescent="0.25">
      <c r="A644" s="3">
        <v>643</v>
      </c>
      <c r="B644" s="3" t="s">
        <v>6110</v>
      </c>
      <c r="C644" s="3" t="s">
        <v>13576</v>
      </c>
      <c r="D644" s="3" t="s">
        <v>13577</v>
      </c>
      <c r="E644" s="3" t="s">
        <v>13578</v>
      </c>
    </row>
    <row r="645" spans="1:5" x14ac:dyDescent="0.25">
      <c r="A645" s="3">
        <v>644</v>
      </c>
      <c r="B645" s="3" t="s">
        <v>6121</v>
      </c>
      <c r="C645" s="3" t="s">
        <v>13579</v>
      </c>
      <c r="D645" s="3" t="s">
        <v>13577</v>
      </c>
      <c r="E645" s="3"/>
    </row>
    <row r="646" spans="1:5" x14ac:dyDescent="0.25">
      <c r="A646" s="3">
        <v>645</v>
      </c>
      <c r="B646" s="3" t="s">
        <v>6128</v>
      </c>
      <c r="C646" s="3" t="s">
        <v>13580</v>
      </c>
      <c r="D646" s="3" t="s">
        <v>13581</v>
      </c>
      <c r="E646" s="3" t="s">
        <v>13582</v>
      </c>
    </row>
    <row r="647" spans="1:5" x14ac:dyDescent="0.25">
      <c r="A647" s="3">
        <v>646</v>
      </c>
      <c r="B647" s="3" t="s">
        <v>6139</v>
      </c>
      <c r="C647" s="3" t="s">
        <v>13583</v>
      </c>
      <c r="D647" s="3" t="s">
        <v>13581</v>
      </c>
      <c r="E647" s="3"/>
    </row>
    <row r="648" spans="1:5" x14ac:dyDescent="0.25">
      <c r="A648" s="3">
        <v>647</v>
      </c>
      <c r="B648" s="3" t="s">
        <v>6146</v>
      </c>
      <c r="C648" s="3" t="s">
        <v>13584</v>
      </c>
      <c r="D648" s="3" t="s">
        <v>13581</v>
      </c>
      <c r="E648" s="3"/>
    </row>
    <row r="649" spans="1:5" x14ac:dyDescent="0.25">
      <c r="A649" s="3">
        <v>648</v>
      </c>
      <c r="B649" s="3" t="s">
        <v>6154</v>
      </c>
      <c r="C649" s="3" t="s">
        <v>11068</v>
      </c>
      <c r="D649" s="3" t="s">
        <v>13585</v>
      </c>
      <c r="E649" s="3" t="s">
        <v>11069</v>
      </c>
    </row>
    <row r="650" spans="1:5" x14ac:dyDescent="0.25">
      <c r="A650" s="3">
        <v>649</v>
      </c>
      <c r="B650" s="3" t="s">
        <v>6164</v>
      </c>
      <c r="C650" s="3" t="s">
        <v>11635</v>
      </c>
      <c r="D650" s="3" t="s">
        <v>13585</v>
      </c>
      <c r="E650" s="3"/>
    </row>
    <row r="651" spans="1:5" x14ac:dyDescent="0.25">
      <c r="A651" s="3">
        <v>650</v>
      </c>
      <c r="B651" s="3" t="s">
        <v>6172</v>
      </c>
      <c r="C651" s="3" t="s">
        <v>12588</v>
      </c>
      <c r="D651" s="3" t="s">
        <v>13586</v>
      </c>
      <c r="E651" s="3" t="s">
        <v>11070</v>
      </c>
    </row>
    <row r="652" spans="1:5" x14ac:dyDescent="0.25">
      <c r="A652" s="3">
        <v>651</v>
      </c>
      <c r="B652" s="3" t="s">
        <v>6183</v>
      </c>
      <c r="C652" s="3" t="s">
        <v>12589</v>
      </c>
      <c r="D652" s="3" t="s">
        <v>13586</v>
      </c>
      <c r="E652" s="3"/>
    </row>
    <row r="653" spans="1:5" x14ac:dyDescent="0.25">
      <c r="A653" s="3">
        <v>652</v>
      </c>
      <c r="B653" s="3" t="s">
        <v>6191</v>
      </c>
      <c r="C653" s="3" t="s">
        <v>11636</v>
      </c>
      <c r="D653" s="3" t="s">
        <v>13587</v>
      </c>
      <c r="E653" s="3" t="s">
        <v>11637</v>
      </c>
    </row>
    <row r="654" spans="1:5" x14ac:dyDescent="0.25">
      <c r="A654" s="3">
        <v>653</v>
      </c>
      <c r="B654" s="3" t="s">
        <v>6201</v>
      </c>
      <c r="C654" s="3" t="s">
        <v>11636</v>
      </c>
      <c r="D654" s="3" t="s">
        <v>13587</v>
      </c>
      <c r="E654" s="3"/>
    </row>
    <row r="655" spans="1:5" x14ac:dyDescent="0.25">
      <c r="A655" s="3">
        <v>654</v>
      </c>
      <c r="B655" s="3" t="s">
        <v>6206</v>
      </c>
      <c r="C655" s="3" t="s">
        <v>14561</v>
      </c>
      <c r="D655" s="3" t="s">
        <v>13588</v>
      </c>
      <c r="E655" s="3" t="s">
        <v>14562</v>
      </c>
    </row>
    <row r="656" spans="1:5" x14ac:dyDescent="0.25">
      <c r="A656" s="3">
        <v>655</v>
      </c>
      <c r="B656" s="3" t="s">
        <v>6217</v>
      </c>
      <c r="C656" s="3" t="s">
        <v>13589</v>
      </c>
      <c r="D656" s="3" t="s">
        <v>13590</v>
      </c>
      <c r="E656" s="3" t="s">
        <v>14563</v>
      </c>
    </row>
    <row r="657" spans="1:5" x14ac:dyDescent="0.25">
      <c r="A657" s="3">
        <v>656</v>
      </c>
      <c r="B657" s="3" t="s">
        <v>6221</v>
      </c>
      <c r="C657" s="3" t="s">
        <v>11638</v>
      </c>
      <c r="D657" s="3" t="s">
        <v>13591</v>
      </c>
      <c r="E657" s="3" t="s">
        <v>13592</v>
      </c>
    </row>
    <row r="658" spans="1:5" x14ac:dyDescent="0.25">
      <c r="A658" s="3">
        <v>657</v>
      </c>
      <c r="B658" s="3" t="s">
        <v>6231</v>
      </c>
      <c r="C658" s="3" t="s">
        <v>11639</v>
      </c>
      <c r="D658" s="3" t="s">
        <v>13591</v>
      </c>
      <c r="E658" s="3"/>
    </row>
    <row r="659" spans="1:5" x14ac:dyDescent="0.25">
      <c r="A659" s="3">
        <v>658</v>
      </c>
      <c r="B659" s="3" t="s">
        <v>6238</v>
      </c>
      <c r="C659" s="3" t="s">
        <v>13593</v>
      </c>
      <c r="D659" s="3" t="s">
        <v>13594</v>
      </c>
      <c r="E659" s="3" t="s">
        <v>11640</v>
      </c>
    </row>
    <row r="660" spans="1:5" x14ac:dyDescent="0.25">
      <c r="A660" s="3">
        <v>659</v>
      </c>
      <c r="B660" s="3" t="s">
        <v>6249</v>
      </c>
      <c r="C660" s="3" t="s">
        <v>13595</v>
      </c>
      <c r="D660" s="3" t="s">
        <v>13594</v>
      </c>
      <c r="E660" s="3"/>
    </row>
    <row r="661" spans="1:5" x14ac:dyDescent="0.25">
      <c r="A661" s="3">
        <v>660</v>
      </c>
      <c r="B661" s="3" t="s">
        <v>6257</v>
      </c>
      <c r="C661" s="3" t="s">
        <v>11641</v>
      </c>
      <c r="D661" s="3" t="s">
        <v>13596</v>
      </c>
      <c r="E661" s="3" t="s">
        <v>13597</v>
      </c>
    </row>
    <row r="662" spans="1:5" x14ac:dyDescent="0.25">
      <c r="A662" s="3">
        <v>661</v>
      </c>
      <c r="B662" s="3" t="s">
        <v>6269</v>
      </c>
      <c r="C662" s="3" t="s">
        <v>11642</v>
      </c>
      <c r="D662" s="3" t="s">
        <v>13596</v>
      </c>
      <c r="E662" s="3"/>
    </row>
    <row r="663" spans="1:5" x14ac:dyDescent="0.25">
      <c r="A663" s="3">
        <v>662</v>
      </c>
      <c r="B663" s="3" t="s">
        <v>6276</v>
      </c>
      <c r="C663" s="3" t="s">
        <v>13598</v>
      </c>
      <c r="D663" s="3" t="s">
        <v>13599</v>
      </c>
      <c r="E663" s="3" t="s">
        <v>13600</v>
      </c>
    </row>
    <row r="664" spans="1:5" x14ac:dyDescent="0.25">
      <c r="A664" s="3">
        <v>663</v>
      </c>
      <c r="B664" s="3" t="s">
        <v>6279</v>
      </c>
      <c r="C664" s="3" t="s">
        <v>13601</v>
      </c>
      <c r="D664" s="3" t="s">
        <v>13599</v>
      </c>
      <c r="E664" s="3"/>
    </row>
    <row r="665" spans="1:5" x14ac:dyDescent="0.25">
      <c r="A665" s="3">
        <v>664</v>
      </c>
      <c r="B665" s="3" t="s">
        <v>6281</v>
      </c>
      <c r="C665" s="3" t="s">
        <v>11071</v>
      </c>
      <c r="D665" s="3" t="s">
        <v>13602</v>
      </c>
      <c r="E665" s="3" t="s">
        <v>13603</v>
      </c>
    </row>
    <row r="666" spans="1:5" x14ac:dyDescent="0.25">
      <c r="A666" s="3">
        <v>665</v>
      </c>
      <c r="B666" s="3" t="s">
        <v>6291</v>
      </c>
      <c r="C666" s="3" t="s">
        <v>11643</v>
      </c>
      <c r="D666" s="3" t="s">
        <v>13602</v>
      </c>
      <c r="E666" s="3"/>
    </row>
    <row r="667" spans="1:5" x14ac:dyDescent="0.25">
      <c r="A667" s="3">
        <v>666</v>
      </c>
      <c r="B667" s="3" t="s">
        <v>6300</v>
      </c>
      <c r="C667" s="3" t="s">
        <v>13604</v>
      </c>
      <c r="D667" s="3" t="s">
        <v>13605</v>
      </c>
      <c r="E667" s="3" t="s">
        <v>11072</v>
      </c>
    </row>
    <row r="668" spans="1:5" x14ac:dyDescent="0.25">
      <c r="A668" s="3">
        <v>667</v>
      </c>
      <c r="B668" s="3" t="s">
        <v>6311</v>
      </c>
      <c r="C668" s="3" t="s">
        <v>13604</v>
      </c>
      <c r="D668" s="3" t="s">
        <v>13605</v>
      </c>
      <c r="E668" s="3"/>
    </row>
    <row r="669" spans="1:5" x14ac:dyDescent="0.25">
      <c r="A669" s="3">
        <v>668</v>
      </c>
      <c r="B669" s="3" t="s">
        <v>6317</v>
      </c>
      <c r="C669" s="3" t="s">
        <v>13606</v>
      </c>
      <c r="D669" s="3" t="s">
        <v>13607</v>
      </c>
      <c r="E669" s="3" t="s">
        <v>14267</v>
      </c>
    </row>
    <row r="670" spans="1:5" x14ac:dyDescent="0.25">
      <c r="A670" s="3">
        <v>669</v>
      </c>
      <c r="B670" s="3" t="s">
        <v>6326</v>
      </c>
      <c r="C670" s="3" t="s">
        <v>13606</v>
      </c>
      <c r="D670" s="3" t="s">
        <v>13607</v>
      </c>
      <c r="E670" s="3"/>
    </row>
    <row r="671" spans="1:5" x14ac:dyDescent="0.25">
      <c r="A671" s="3">
        <v>670</v>
      </c>
      <c r="B671" s="3" t="s">
        <v>6333</v>
      </c>
      <c r="C671" s="3" t="s">
        <v>13606</v>
      </c>
      <c r="D671" s="3" t="s">
        <v>13607</v>
      </c>
      <c r="E671" s="3"/>
    </row>
    <row r="672" spans="1:5" x14ac:dyDescent="0.25">
      <c r="A672" s="3">
        <v>671</v>
      </c>
      <c r="B672" s="3" t="s">
        <v>6340</v>
      </c>
      <c r="C672" s="3" t="s">
        <v>13608</v>
      </c>
      <c r="D672" s="3" t="s">
        <v>13609</v>
      </c>
      <c r="E672" s="3" t="s">
        <v>14564</v>
      </c>
    </row>
    <row r="673" spans="1:5" x14ac:dyDescent="0.25">
      <c r="A673" s="3">
        <v>672</v>
      </c>
      <c r="B673" s="3" t="s">
        <v>6345</v>
      </c>
      <c r="C673" s="3" t="s">
        <v>13610</v>
      </c>
      <c r="D673" s="3" t="s">
        <v>13609</v>
      </c>
      <c r="E673" s="3"/>
    </row>
    <row r="674" spans="1:5" x14ac:dyDescent="0.25">
      <c r="A674" s="3">
        <v>673</v>
      </c>
      <c r="B674" s="3" t="s">
        <v>6349</v>
      </c>
      <c r="C674" s="3" t="s">
        <v>13611</v>
      </c>
      <c r="D674" s="3" t="s">
        <v>13609</v>
      </c>
      <c r="E674" s="3"/>
    </row>
    <row r="675" spans="1:5" x14ac:dyDescent="0.25">
      <c r="A675" s="3">
        <v>674</v>
      </c>
      <c r="B675" s="3" t="s">
        <v>6353</v>
      </c>
      <c r="C675" s="3" t="s">
        <v>14230</v>
      </c>
      <c r="D675" s="3" t="s">
        <v>13612</v>
      </c>
      <c r="E675" s="3" t="s">
        <v>13613</v>
      </c>
    </row>
    <row r="676" spans="1:5" x14ac:dyDescent="0.25">
      <c r="A676" s="3">
        <v>675</v>
      </c>
      <c r="B676" s="3" t="s">
        <v>6363</v>
      </c>
      <c r="C676" s="3" t="s">
        <v>14231</v>
      </c>
      <c r="D676" s="3" t="s">
        <v>13612</v>
      </c>
      <c r="E676" s="3"/>
    </row>
    <row r="677" spans="1:5" x14ac:dyDescent="0.25">
      <c r="A677" s="3">
        <v>676</v>
      </c>
      <c r="B677" s="3" t="s">
        <v>6370</v>
      </c>
      <c r="C677" s="3" t="s">
        <v>11644</v>
      </c>
      <c r="D677" s="3" t="s">
        <v>13614</v>
      </c>
      <c r="E677" s="3" t="s">
        <v>13615</v>
      </c>
    </row>
    <row r="678" spans="1:5" x14ac:dyDescent="0.25">
      <c r="A678" s="3">
        <v>677</v>
      </c>
      <c r="B678" s="3" t="s">
        <v>6379</v>
      </c>
      <c r="C678" s="3" t="s">
        <v>13616</v>
      </c>
      <c r="D678" s="3" t="s">
        <v>13617</v>
      </c>
      <c r="E678" s="3" t="s">
        <v>13618</v>
      </c>
    </row>
    <row r="679" spans="1:5" x14ac:dyDescent="0.25">
      <c r="A679" s="3">
        <v>678</v>
      </c>
      <c r="B679" s="3" t="s">
        <v>6387</v>
      </c>
      <c r="C679" s="3" t="s">
        <v>13616</v>
      </c>
      <c r="D679" s="3" t="s">
        <v>13617</v>
      </c>
      <c r="E679" s="3"/>
    </row>
    <row r="680" spans="1:5" x14ac:dyDescent="0.25">
      <c r="A680" s="3">
        <v>679</v>
      </c>
      <c r="B680" s="3" t="s">
        <v>6392</v>
      </c>
      <c r="C680" s="3" t="s">
        <v>13619</v>
      </c>
      <c r="D680" s="3" t="s">
        <v>13617</v>
      </c>
      <c r="E680" s="3"/>
    </row>
    <row r="681" spans="1:5" x14ac:dyDescent="0.25">
      <c r="A681" s="3">
        <v>680</v>
      </c>
      <c r="B681" s="3" t="s">
        <v>6397</v>
      </c>
      <c r="C681" s="3" t="s">
        <v>11059</v>
      </c>
      <c r="D681" s="3"/>
      <c r="E681" s="3" t="s">
        <v>11073</v>
      </c>
    </row>
    <row r="682" spans="1:5" x14ac:dyDescent="0.25">
      <c r="A682" s="3">
        <v>681</v>
      </c>
      <c r="B682" s="3" t="s">
        <v>6409</v>
      </c>
      <c r="C682" s="3" t="s">
        <v>11074</v>
      </c>
      <c r="D682" s="3" t="s">
        <v>13620</v>
      </c>
      <c r="E682" s="3"/>
    </row>
    <row r="683" spans="1:5" x14ac:dyDescent="0.25">
      <c r="A683" s="3">
        <v>682</v>
      </c>
      <c r="B683" s="3" t="s">
        <v>6416</v>
      </c>
      <c r="C683" s="3" t="s">
        <v>11075</v>
      </c>
      <c r="D683" s="3" t="s">
        <v>13620</v>
      </c>
      <c r="E683" s="3"/>
    </row>
    <row r="684" spans="1:5" x14ac:dyDescent="0.25">
      <c r="A684" s="3">
        <v>683</v>
      </c>
      <c r="B684" s="3" t="s">
        <v>6423</v>
      </c>
      <c r="C684" s="3" t="s">
        <v>13621</v>
      </c>
      <c r="D684" s="3" t="s">
        <v>13622</v>
      </c>
      <c r="E684" s="3" t="s">
        <v>13623</v>
      </c>
    </row>
    <row r="685" spans="1:5" x14ac:dyDescent="0.25">
      <c r="A685" s="3">
        <v>684</v>
      </c>
      <c r="B685" s="3" t="s">
        <v>6435</v>
      </c>
      <c r="C685" s="3" t="s">
        <v>13621</v>
      </c>
      <c r="D685" s="3" t="s">
        <v>13622</v>
      </c>
      <c r="E685" s="3"/>
    </row>
    <row r="686" spans="1:5" x14ac:dyDescent="0.25">
      <c r="A686" s="3">
        <v>685</v>
      </c>
      <c r="B686" s="3" t="s">
        <v>6444</v>
      </c>
      <c r="C686" s="3" t="s">
        <v>13621</v>
      </c>
      <c r="D686" s="3" t="s">
        <v>13622</v>
      </c>
      <c r="E686" s="3"/>
    </row>
    <row r="687" spans="1:5" x14ac:dyDescent="0.25">
      <c r="A687" s="3">
        <v>686</v>
      </c>
      <c r="B687" s="3" t="s">
        <v>6451</v>
      </c>
      <c r="C687" s="3" t="s">
        <v>13624</v>
      </c>
      <c r="D687" s="3" t="s">
        <v>13625</v>
      </c>
      <c r="E687" s="3" t="s">
        <v>11645</v>
      </c>
    </row>
    <row r="688" spans="1:5" x14ac:dyDescent="0.25">
      <c r="A688" s="3">
        <v>687</v>
      </c>
      <c r="B688" s="3" t="s">
        <v>6461</v>
      </c>
      <c r="C688" s="3" t="s">
        <v>13626</v>
      </c>
      <c r="D688" s="3" t="s">
        <v>13625</v>
      </c>
      <c r="E688" s="3"/>
    </row>
    <row r="689" spans="1:5" x14ac:dyDescent="0.25">
      <c r="A689" s="3">
        <v>688</v>
      </c>
      <c r="B689" s="3" t="s">
        <v>6467</v>
      </c>
      <c r="C689" s="3" t="s">
        <v>11646</v>
      </c>
      <c r="D689" s="3" t="s">
        <v>13627</v>
      </c>
      <c r="E689" s="3" t="s">
        <v>11831</v>
      </c>
    </row>
    <row r="690" spans="1:5" x14ac:dyDescent="0.25">
      <c r="A690" s="3">
        <v>689</v>
      </c>
      <c r="B690" s="3" t="s">
        <v>6476</v>
      </c>
      <c r="C690" s="3" t="s">
        <v>11647</v>
      </c>
      <c r="D690" s="3" t="s">
        <v>13627</v>
      </c>
      <c r="E690" s="3"/>
    </row>
    <row r="691" spans="1:5" x14ac:dyDescent="0.25">
      <c r="A691" s="3">
        <v>690</v>
      </c>
      <c r="B691" s="3" t="s">
        <v>6484</v>
      </c>
      <c r="C691" s="3" t="s">
        <v>11648</v>
      </c>
      <c r="D691" s="3" t="s">
        <v>13627</v>
      </c>
      <c r="E691" s="3"/>
    </row>
    <row r="692" spans="1:5" x14ac:dyDescent="0.25">
      <c r="A692" s="3">
        <v>691</v>
      </c>
      <c r="B692" s="3" t="s">
        <v>6493</v>
      </c>
      <c r="C692" s="3" t="s">
        <v>11832</v>
      </c>
      <c r="D692" s="3" t="s">
        <v>13628</v>
      </c>
      <c r="E692" s="3" t="s">
        <v>13629</v>
      </c>
    </row>
    <row r="693" spans="1:5" x14ac:dyDescent="0.25">
      <c r="A693" s="3">
        <v>692</v>
      </c>
      <c r="B693" s="3" t="s">
        <v>6503</v>
      </c>
      <c r="C693" s="3" t="s">
        <v>11833</v>
      </c>
      <c r="D693" s="3" t="s">
        <v>13628</v>
      </c>
      <c r="E693" s="3"/>
    </row>
    <row r="694" spans="1:5" x14ac:dyDescent="0.25">
      <c r="A694" s="3">
        <v>693</v>
      </c>
      <c r="B694" s="3" t="s">
        <v>6510</v>
      </c>
      <c r="C694" s="3" t="s">
        <v>11834</v>
      </c>
      <c r="D694" s="3" t="s">
        <v>13628</v>
      </c>
      <c r="E694" s="3"/>
    </row>
    <row r="695" spans="1:5" x14ac:dyDescent="0.25">
      <c r="A695" s="3">
        <v>694</v>
      </c>
      <c r="B695" s="3" t="s">
        <v>6517</v>
      </c>
      <c r="C695" s="3" t="s">
        <v>13630</v>
      </c>
      <c r="D695" s="3" t="s">
        <v>13631</v>
      </c>
      <c r="E695" s="3" t="s">
        <v>13632</v>
      </c>
    </row>
    <row r="696" spans="1:5" x14ac:dyDescent="0.25">
      <c r="A696" s="3">
        <v>695</v>
      </c>
      <c r="B696" s="3" t="s">
        <v>6529</v>
      </c>
      <c r="C696" s="3" t="s">
        <v>13633</v>
      </c>
      <c r="D696" s="3" t="s">
        <v>13631</v>
      </c>
      <c r="E696" s="3"/>
    </row>
    <row r="697" spans="1:5" x14ac:dyDescent="0.25">
      <c r="A697" s="3">
        <v>696</v>
      </c>
      <c r="B697" s="3" t="s">
        <v>6549</v>
      </c>
      <c r="C697" s="3" t="s">
        <v>15190</v>
      </c>
      <c r="D697" s="3" t="s">
        <v>15191</v>
      </c>
      <c r="E697" s="3" t="s">
        <v>15192</v>
      </c>
    </row>
    <row r="698" spans="1:5" x14ac:dyDescent="0.25">
      <c r="A698" s="3">
        <v>697</v>
      </c>
      <c r="B698" s="3" t="s">
        <v>8896</v>
      </c>
      <c r="C698" s="3" t="s">
        <v>13634</v>
      </c>
      <c r="D698" s="3" t="s">
        <v>13635</v>
      </c>
      <c r="E698" s="3" t="s">
        <v>11649</v>
      </c>
    </row>
    <row r="699" spans="1:5" x14ac:dyDescent="0.25">
      <c r="A699" s="3">
        <v>698</v>
      </c>
      <c r="B699" s="3" t="s">
        <v>8897</v>
      </c>
      <c r="C699" s="3" t="s">
        <v>13636</v>
      </c>
      <c r="D699" s="3" t="s">
        <v>13635</v>
      </c>
      <c r="E699" s="3"/>
    </row>
    <row r="700" spans="1:5" x14ac:dyDescent="0.25">
      <c r="A700" s="3">
        <v>699</v>
      </c>
      <c r="B700" s="3" t="s">
        <v>8898</v>
      </c>
      <c r="C700" s="3" t="s">
        <v>13637</v>
      </c>
      <c r="D700" s="3" t="s">
        <v>13638</v>
      </c>
      <c r="E700" s="3" t="s">
        <v>14565</v>
      </c>
    </row>
    <row r="701" spans="1:5" x14ac:dyDescent="0.25">
      <c r="A701" s="3">
        <v>700</v>
      </c>
      <c r="B701" s="3" t="s">
        <v>8899</v>
      </c>
      <c r="C701" s="3" t="s">
        <v>13639</v>
      </c>
      <c r="D701" s="3" t="s">
        <v>13638</v>
      </c>
      <c r="E701" s="3"/>
    </row>
    <row r="702" spans="1:5" x14ac:dyDescent="0.25">
      <c r="A702" s="3">
        <v>701</v>
      </c>
      <c r="B702" s="3" t="s">
        <v>8900</v>
      </c>
      <c r="C702" s="3" t="s">
        <v>13640</v>
      </c>
      <c r="D702" s="3" t="s">
        <v>13638</v>
      </c>
      <c r="E702" s="3"/>
    </row>
    <row r="703" spans="1:5" x14ac:dyDescent="0.25">
      <c r="A703" s="3">
        <v>702</v>
      </c>
      <c r="B703" s="3" t="s">
        <v>8901</v>
      </c>
      <c r="C703" s="3" t="s">
        <v>13641</v>
      </c>
      <c r="D703" s="3" t="s">
        <v>13642</v>
      </c>
      <c r="E703" s="3" t="s">
        <v>11650</v>
      </c>
    </row>
    <row r="704" spans="1:5" x14ac:dyDescent="0.25">
      <c r="A704" s="3">
        <v>703</v>
      </c>
      <c r="B704" s="3" t="s">
        <v>8902</v>
      </c>
      <c r="C704" s="3" t="s">
        <v>13641</v>
      </c>
      <c r="D704" s="3" t="s">
        <v>13642</v>
      </c>
      <c r="E704" s="3" t="s">
        <v>11650</v>
      </c>
    </row>
    <row r="705" spans="1:5" x14ac:dyDescent="0.25">
      <c r="A705" s="3">
        <v>704</v>
      </c>
      <c r="B705" s="3" t="s">
        <v>8918</v>
      </c>
      <c r="C705" s="3" t="s">
        <v>13643</v>
      </c>
      <c r="D705" s="3" t="s">
        <v>13644</v>
      </c>
      <c r="E705" s="3" t="s">
        <v>13645</v>
      </c>
    </row>
    <row r="706" spans="1:5" x14ac:dyDescent="0.25">
      <c r="A706" s="3">
        <v>705</v>
      </c>
      <c r="B706" s="3" t="s">
        <v>8919</v>
      </c>
      <c r="C706" s="3" t="s">
        <v>13646</v>
      </c>
      <c r="D706" s="3" t="s">
        <v>13644</v>
      </c>
      <c r="E706" s="3"/>
    </row>
    <row r="707" spans="1:5" x14ac:dyDescent="0.25">
      <c r="A707" s="3">
        <v>706</v>
      </c>
      <c r="B707" s="3" t="s">
        <v>8923</v>
      </c>
      <c r="C707" s="3" t="s">
        <v>14566</v>
      </c>
      <c r="D707" s="3" t="s">
        <v>13647</v>
      </c>
      <c r="E707" s="3" t="s">
        <v>13648</v>
      </c>
    </row>
    <row r="708" spans="1:5" x14ac:dyDescent="0.25">
      <c r="A708" s="3">
        <v>707</v>
      </c>
      <c r="B708" s="3" t="s">
        <v>8924</v>
      </c>
      <c r="C708" s="3" t="s">
        <v>14567</v>
      </c>
      <c r="D708" s="3" t="s">
        <v>13647</v>
      </c>
      <c r="E708" s="3"/>
    </row>
    <row r="709" spans="1:5" x14ac:dyDescent="0.25">
      <c r="A709" s="3">
        <v>708</v>
      </c>
      <c r="B709" s="3" t="s">
        <v>8925</v>
      </c>
      <c r="C709" s="3" t="s">
        <v>14568</v>
      </c>
      <c r="D709" s="3" t="s">
        <v>13647</v>
      </c>
      <c r="E709" s="3"/>
    </row>
    <row r="710" spans="1:5" x14ac:dyDescent="0.25">
      <c r="A710" s="3">
        <v>709</v>
      </c>
      <c r="B710" s="3" t="s">
        <v>8926</v>
      </c>
      <c r="C710" s="3" t="s">
        <v>11835</v>
      </c>
      <c r="D710" s="3" t="s">
        <v>13649</v>
      </c>
      <c r="E710" s="3" t="s">
        <v>13650</v>
      </c>
    </row>
    <row r="711" spans="1:5" x14ac:dyDescent="0.25">
      <c r="A711" s="3">
        <v>710</v>
      </c>
      <c r="B711" s="3" t="s">
        <v>8927</v>
      </c>
      <c r="C711" s="3" t="s">
        <v>11836</v>
      </c>
      <c r="D711" s="3" t="s">
        <v>13649</v>
      </c>
      <c r="E711" s="3"/>
    </row>
    <row r="712" spans="1:5" x14ac:dyDescent="0.25">
      <c r="A712" s="3">
        <v>711</v>
      </c>
      <c r="B712" s="3" t="s">
        <v>8936</v>
      </c>
      <c r="C712" s="3" t="s">
        <v>13651</v>
      </c>
      <c r="D712" s="3" t="s">
        <v>13652</v>
      </c>
      <c r="E712" s="3" t="s">
        <v>11076</v>
      </c>
    </row>
    <row r="713" spans="1:5" x14ac:dyDescent="0.25">
      <c r="A713" s="3">
        <v>712</v>
      </c>
      <c r="B713" s="3" t="s">
        <v>8937</v>
      </c>
      <c r="C713" s="3" t="s">
        <v>13651</v>
      </c>
      <c r="D713" s="3" t="s">
        <v>13652</v>
      </c>
      <c r="E713" s="3"/>
    </row>
    <row r="714" spans="1:5" x14ac:dyDescent="0.25">
      <c r="A714" s="3">
        <v>713</v>
      </c>
      <c r="B714" s="3" t="s">
        <v>8938</v>
      </c>
      <c r="C714" s="3" t="s">
        <v>11651</v>
      </c>
      <c r="D714" s="3" t="s">
        <v>13653</v>
      </c>
      <c r="E714" s="3" t="s">
        <v>11652</v>
      </c>
    </row>
    <row r="715" spans="1:5" x14ac:dyDescent="0.25">
      <c r="A715" s="3">
        <v>714</v>
      </c>
      <c r="B715" s="3" t="s">
        <v>8939</v>
      </c>
      <c r="C715" s="3" t="s">
        <v>11651</v>
      </c>
      <c r="D715" s="3" t="s">
        <v>13653</v>
      </c>
      <c r="E715" s="3"/>
    </row>
    <row r="716" spans="1:5" x14ac:dyDescent="0.25">
      <c r="A716" s="3">
        <v>715</v>
      </c>
      <c r="B716" s="3" t="s">
        <v>8946</v>
      </c>
      <c r="C716" s="3" t="s">
        <v>12590</v>
      </c>
      <c r="D716" s="3" t="s">
        <v>13654</v>
      </c>
      <c r="E716" s="3" t="s">
        <v>12591</v>
      </c>
    </row>
    <row r="717" spans="1:5" x14ac:dyDescent="0.25">
      <c r="A717" s="3">
        <v>716</v>
      </c>
      <c r="B717" s="3" t="s">
        <v>8947</v>
      </c>
      <c r="C717" s="3" t="s">
        <v>12592</v>
      </c>
      <c r="D717" s="3" t="s">
        <v>13654</v>
      </c>
      <c r="E717" s="3"/>
    </row>
    <row r="718" spans="1:5" x14ac:dyDescent="0.25">
      <c r="A718" s="3">
        <v>717</v>
      </c>
      <c r="B718" s="3" t="s">
        <v>8951</v>
      </c>
      <c r="C718" s="3" t="s">
        <v>13655</v>
      </c>
      <c r="D718" s="3" t="s">
        <v>13656</v>
      </c>
      <c r="E718" s="3" t="s">
        <v>13657</v>
      </c>
    </row>
    <row r="719" spans="1:5" x14ac:dyDescent="0.25">
      <c r="A719" s="3">
        <v>718</v>
      </c>
      <c r="B719" s="3" t="s">
        <v>8952</v>
      </c>
      <c r="C719" s="3" t="s">
        <v>13658</v>
      </c>
      <c r="D719" s="3" t="s">
        <v>13656</v>
      </c>
      <c r="E719" s="3"/>
    </row>
    <row r="720" spans="1:5" x14ac:dyDescent="0.25">
      <c r="A720" s="3">
        <v>719</v>
      </c>
      <c r="B720" s="3" t="s">
        <v>8956</v>
      </c>
      <c r="C720" s="3" t="s">
        <v>11653</v>
      </c>
      <c r="D720" s="3" t="s">
        <v>13659</v>
      </c>
      <c r="E720" s="3" t="s">
        <v>13660</v>
      </c>
    </row>
    <row r="721" spans="1:5" x14ac:dyDescent="0.25">
      <c r="A721" s="3">
        <v>720</v>
      </c>
      <c r="B721" s="3" t="s">
        <v>8957</v>
      </c>
      <c r="C721" s="3" t="s">
        <v>11653</v>
      </c>
      <c r="D721" s="3" t="s">
        <v>13659</v>
      </c>
      <c r="E721" s="3"/>
    </row>
    <row r="722" spans="1:5" x14ac:dyDescent="0.25">
      <c r="A722" s="3">
        <v>721</v>
      </c>
      <c r="B722" s="3" t="s">
        <v>8962</v>
      </c>
      <c r="C722" s="3" t="s">
        <v>13661</v>
      </c>
      <c r="D722" s="3" t="s">
        <v>13662</v>
      </c>
      <c r="E722" s="3" t="s">
        <v>11654</v>
      </c>
    </row>
    <row r="723" spans="1:5" x14ac:dyDescent="0.25">
      <c r="A723" s="3">
        <v>722</v>
      </c>
      <c r="B723" s="3" t="s">
        <v>8963</v>
      </c>
      <c r="C723" s="3" t="s">
        <v>13661</v>
      </c>
      <c r="D723" s="3" t="s">
        <v>13662</v>
      </c>
      <c r="E723" s="3"/>
    </row>
    <row r="724" spans="1:5" x14ac:dyDescent="0.25">
      <c r="A724" s="3">
        <v>723</v>
      </c>
      <c r="B724" s="3" t="s">
        <v>8964</v>
      </c>
      <c r="C724" s="3" t="s">
        <v>13663</v>
      </c>
      <c r="D724" s="3" t="s">
        <v>13664</v>
      </c>
      <c r="E724" s="3" t="s">
        <v>13665</v>
      </c>
    </row>
    <row r="725" spans="1:5" x14ac:dyDescent="0.25">
      <c r="A725" s="3">
        <v>724</v>
      </c>
      <c r="B725" s="3" t="s">
        <v>8965</v>
      </c>
      <c r="C725" s="3" t="s">
        <v>13666</v>
      </c>
      <c r="D725" s="3" t="s">
        <v>13664</v>
      </c>
      <c r="E725" s="3"/>
    </row>
    <row r="726" spans="1:5" x14ac:dyDescent="0.25">
      <c r="A726" s="3">
        <v>725</v>
      </c>
      <c r="B726" s="3" t="s">
        <v>8966</v>
      </c>
      <c r="C726" s="3" t="s">
        <v>13663</v>
      </c>
      <c r="D726" s="3" t="s">
        <v>13664</v>
      </c>
      <c r="E726" s="3"/>
    </row>
    <row r="727" spans="1:5" x14ac:dyDescent="0.25">
      <c r="A727" s="3">
        <v>726</v>
      </c>
      <c r="B727" s="3" t="s">
        <v>8967</v>
      </c>
      <c r="C727" s="3" t="s">
        <v>11077</v>
      </c>
      <c r="D727" s="3" t="s">
        <v>13667</v>
      </c>
      <c r="E727" s="3" t="s">
        <v>11078</v>
      </c>
    </row>
    <row r="728" spans="1:5" x14ac:dyDescent="0.25">
      <c r="A728" s="3">
        <v>727</v>
      </c>
      <c r="B728" s="3" t="s">
        <v>9717</v>
      </c>
      <c r="C728" s="3" t="s">
        <v>13668</v>
      </c>
      <c r="D728" s="3" t="s">
        <v>13669</v>
      </c>
      <c r="E728" s="3" t="s">
        <v>13670</v>
      </c>
    </row>
    <row r="729" spans="1:5" x14ac:dyDescent="0.25">
      <c r="A729" s="3">
        <v>728</v>
      </c>
      <c r="B729" s="3" t="s">
        <v>9718</v>
      </c>
      <c r="C729" s="3" t="s">
        <v>13671</v>
      </c>
      <c r="D729" s="3" t="s">
        <v>13669</v>
      </c>
      <c r="E729" s="3"/>
    </row>
    <row r="730" spans="1:5" x14ac:dyDescent="0.25">
      <c r="A730" s="3">
        <v>729</v>
      </c>
      <c r="B730" s="3" t="s">
        <v>9719</v>
      </c>
      <c r="C730" s="3" t="s">
        <v>13672</v>
      </c>
      <c r="D730" s="3" t="s">
        <v>13673</v>
      </c>
      <c r="E730" s="3" t="s">
        <v>13674</v>
      </c>
    </row>
    <row r="731" spans="1:5" x14ac:dyDescent="0.25">
      <c r="A731" s="3">
        <v>730</v>
      </c>
      <c r="B731" s="3" t="s">
        <v>9720</v>
      </c>
      <c r="C731" s="3" t="s">
        <v>13672</v>
      </c>
      <c r="D731" s="3" t="s">
        <v>13673</v>
      </c>
      <c r="E731" s="3"/>
    </row>
    <row r="732" spans="1:5" x14ac:dyDescent="0.25">
      <c r="A732" s="3">
        <v>731</v>
      </c>
      <c r="B732" s="3" t="s">
        <v>9721</v>
      </c>
      <c r="C732" s="3" t="s">
        <v>13672</v>
      </c>
      <c r="D732" s="3" t="s">
        <v>13673</v>
      </c>
      <c r="E732" s="3"/>
    </row>
    <row r="733" spans="1:5" x14ac:dyDescent="0.25">
      <c r="A733" s="3">
        <v>732</v>
      </c>
      <c r="B733" s="3" t="s">
        <v>9730</v>
      </c>
      <c r="C733" s="3" t="s">
        <v>11837</v>
      </c>
      <c r="D733" s="3" t="s">
        <v>13675</v>
      </c>
      <c r="E733" s="3" t="s">
        <v>13676</v>
      </c>
    </row>
    <row r="734" spans="1:5" x14ac:dyDescent="0.25">
      <c r="A734" s="3">
        <v>733</v>
      </c>
      <c r="B734" s="3" t="s">
        <v>9731</v>
      </c>
      <c r="C734" s="3" t="s">
        <v>11838</v>
      </c>
      <c r="D734" s="3" t="s">
        <v>13675</v>
      </c>
      <c r="E734" s="3"/>
    </row>
    <row r="735" spans="1:5" x14ac:dyDescent="0.25">
      <c r="A735" s="3">
        <v>734</v>
      </c>
      <c r="B735" s="3" t="s">
        <v>9732</v>
      </c>
      <c r="C735" s="3" t="s">
        <v>11839</v>
      </c>
      <c r="D735" s="3" t="s">
        <v>13675</v>
      </c>
      <c r="E735" s="3"/>
    </row>
    <row r="736" spans="1:5" x14ac:dyDescent="0.25">
      <c r="A736" s="3">
        <v>735</v>
      </c>
      <c r="B736" s="3" t="s">
        <v>9733</v>
      </c>
      <c r="C736" s="3" t="s">
        <v>13677</v>
      </c>
      <c r="D736" s="3" t="s">
        <v>13678</v>
      </c>
      <c r="E736" s="3" t="s">
        <v>13679</v>
      </c>
    </row>
    <row r="737" spans="1:5" x14ac:dyDescent="0.25">
      <c r="A737" s="3">
        <v>736</v>
      </c>
      <c r="B737" s="3" t="s">
        <v>9734</v>
      </c>
      <c r="C737" s="3" t="s">
        <v>13677</v>
      </c>
      <c r="D737" s="3" t="s">
        <v>13678</v>
      </c>
      <c r="E737" s="3"/>
    </row>
    <row r="738" spans="1:5" x14ac:dyDescent="0.25">
      <c r="A738" s="3">
        <v>737</v>
      </c>
      <c r="B738" s="3" t="s">
        <v>9760</v>
      </c>
      <c r="C738" s="3" t="s">
        <v>13680</v>
      </c>
      <c r="D738" s="3" t="s">
        <v>13681</v>
      </c>
      <c r="E738" s="3"/>
    </row>
    <row r="739" spans="1:5" x14ac:dyDescent="0.25">
      <c r="A739" s="3">
        <v>738</v>
      </c>
      <c r="B739" s="3" t="s">
        <v>9761</v>
      </c>
      <c r="C739" s="3" t="s">
        <v>13680</v>
      </c>
      <c r="D739" s="3" t="s">
        <v>13681</v>
      </c>
      <c r="E739" s="3"/>
    </row>
    <row r="740" spans="1:5" x14ac:dyDescent="0.25">
      <c r="A740" s="3">
        <v>739</v>
      </c>
      <c r="B740" s="3" t="s">
        <v>9762</v>
      </c>
      <c r="C740" s="3" t="s">
        <v>13682</v>
      </c>
      <c r="D740" s="3" t="s">
        <v>13681</v>
      </c>
      <c r="E740" s="3"/>
    </row>
    <row r="741" spans="1:5" x14ac:dyDescent="0.25">
      <c r="A741" s="3">
        <v>740</v>
      </c>
      <c r="B741" s="3" t="s">
        <v>9768</v>
      </c>
      <c r="C741" s="3" t="s">
        <v>13683</v>
      </c>
      <c r="D741" s="3" t="s">
        <v>13684</v>
      </c>
      <c r="E741" s="3" t="s">
        <v>14569</v>
      </c>
    </row>
    <row r="742" spans="1:5" x14ac:dyDescent="0.25">
      <c r="A742" s="3">
        <v>741</v>
      </c>
      <c r="B742" s="3" t="s">
        <v>9769</v>
      </c>
      <c r="C742" s="3" t="s">
        <v>13685</v>
      </c>
      <c r="D742" s="3" t="s">
        <v>13684</v>
      </c>
      <c r="E742" s="3"/>
    </row>
    <row r="743" spans="1:5" x14ac:dyDescent="0.25">
      <c r="A743" s="3">
        <v>742</v>
      </c>
      <c r="B743" s="3" t="s">
        <v>9770</v>
      </c>
      <c r="C743" s="3" t="s">
        <v>13686</v>
      </c>
      <c r="D743" s="3" t="s">
        <v>13684</v>
      </c>
      <c r="E743" s="3"/>
    </row>
    <row r="744" spans="1:5" x14ac:dyDescent="0.25">
      <c r="A744" s="3">
        <v>743</v>
      </c>
      <c r="B744" s="3" t="s">
        <v>9781</v>
      </c>
      <c r="C744" s="3" t="s">
        <v>11840</v>
      </c>
      <c r="D744" s="3" t="s">
        <v>13687</v>
      </c>
      <c r="E744" s="3" t="s">
        <v>11079</v>
      </c>
    </row>
    <row r="745" spans="1:5" x14ac:dyDescent="0.25">
      <c r="A745" s="3">
        <v>744</v>
      </c>
      <c r="B745" s="3" t="s">
        <v>9786</v>
      </c>
      <c r="C745" s="3" t="s">
        <v>13688</v>
      </c>
      <c r="D745" s="3" t="s">
        <v>13689</v>
      </c>
      <c r="E745" s="3" t="s">
        <v>13690</v>
      </c>
    </row>
    <row r="746" spans="1:5" x14ac:dyDescent="0.25">
      <c r="A746" s="3">
        <v>745</v>
      </c>
      <c r="B746" s="3" t="s">
        <v>9787</v>
      </c>
      <c r="C746" s="3" t="s">
        <v>13691</v>
      </c>
      <c r="D746" s="3" t="s">
        <v>13689</v>
      </c>
      <c r="E746" s="3" t="s">
        <v>13690</v>
      </c>
    </row>
    <row r="747" spans="1:5" x14ac:dyDescent="0.25">
      <c r="A747" s="3">
        <v>746</v>
      </c>
      <c r="B747" s="3" t="s">
        <v>9788</v>
      </c>
      <c r="C747" s="3" t="s">
        <v>13692</v>
      </c>
      <c r="D747" s="3" t="s">
        <v>13689</v>
      </c>
      <c r="E747" s="3"/>
    </row>
    <row r="748" spans="1:5" x14ac:dyDescent="0.25">
      <c r="A748" s="3">
        <v>747</v>
      </c>
      <c r="B748" s="3" t="s">
        <v>9805</v>
      </c>
      <c r="C748" s="3" t="s">
        <v>11655</v>
      </c>
      <c r="D748" s="3" t="s">
        <v>13693</v>
      </c>
      <c r="E748" s="3" t="s">
        <v>11656</v>
      </c>
    </row>
    <row r="749" spans="1:5" x14ac:dyDescent="0.25">
      <c r="A749" s="3">
        <v>748</v>
      </c>
      <c r="B749" s="3" t="s">
        <v>9806</v>
      </c>
      <c r="C749" s="3" t="s">
        <v>11657</v>
      </c>
      <c r="D749" s="3" t="s">
        <v>13693</v>
      </c>
      <c r="E749" s="3"/>
    </row>
    <row r="750" spans="1:5" x14ac:dyDescent="0.25">
      <c r="A750" s="3">
        <v>749</v>
      </c>
      <c r="B750" s="3" t="s">
        <v>9807</v>
      </c>
      <c r="C750" s="3" t="s">
        <v>11658</v>
      </c>
      <c r="D750" s="3" t="s">
        <v>13693</v>
      </c>
      <c r="E750" s="3"/>
    </row>
    <row r="751" spans="1:5" x14ac:dyDescent="0.25">
      <c r="A751" s="3">
        <v>750</v>
      </c>
      <c r="B751" s="3" t="s">
        <v>9816</v>
      </c>
      <c r="C751" s="3" t="s">
        <v>11659</v>
      </c>
      <c r="D751" s="3" t="s">
        <v>13694</v>
      </c>
      <c r="E751" s="3" t="s">
        <v>11660</v>
      </c>
    </row>
    <row r="752" spans="1:5" x14ac:dyDescent="0.25">
      <c r="A752" s="3">
        <v>751</v>
      </c>
      <c r="B752" s="3" t="s">
        <v>9817</v>
      </c>
      <c r="C752" s="3" t="s">
        <v>11661</v>
      </c>
      <c r="D752" s="3" t="s">
        <v>13694</v>
      </c>
      <c r="E752" s="3"/>
    </row>
    <row r="753" spans="1:5" x14ac:dyDescent="0.25">
      <c r="A753" s="3">
        <v>752</v>
      </c>
      <c r="B753" s="3" t="s">
        <v>9822</v>
      </c>
      <c r="C753" s="3" t="s">
        <v>11841</v>
      </c>
      <c r="D753" s="3" t="s">
        <v>12882</v>
      </c>
      <c r="E753" s="3"/>
    </row>
    <row r="754" spans="1:5" x14ac:dyDescent="0.25">
      <c r="A754" s="3">
        <v>753</v>
      </c>
      <c r="B754" s="3" t="s">
        <v>9823</v>
      </c>
      <c r="C754" s="3" t="s">
        <v>11662</v>
      </c>
      <c r="D754" s="3" t="s">
        <v>13468</v>
      </c>
      <c r="E754" s="3"/>
    </row>
    <row r="755" spans="1:5" x14ac:dyDescent="0.25">
      <c r="A755" s="3">
        <v>754</v>
      </c>
      <c r="B755" s="3" t="s">
        <v>9824</v>
      </c>
      <c r="C755" s="3" t="s">
        <v>13695</v>
      </c>
      <c r="D755" s="3" t="s">
        <v>13111</v>
      </c>
      <c r="E755" s="3"/>
    </row>
    <row r="756" spans="1:5" x14ac:dyDescent="0.25">
      <c r="A756" s="3">
        <v>755</v>
      </c>
      <c r="B756" s="3" t="s">
        <v>9825</v>
      </c>
      <c r="C756" s="3" t="s">
        <v>13696</v>
      </c>
      <c r="D756" s="3" t="s">
        <v>13697</v>
      </c>
      <c r="E756" s="3" t="s">
        <v>13698</v>
      </c>
    </row>
    <row r="757" spans="1:5" x14ac:dyDescent="0.25">
      <c r="A757" s="3">
        <v>756</v>
      </c>
      <c r="B757" s="3" t="s">
        <v>9826</v>
      </c>
      <c r="C757" s="3" t="s">
        <v>13696</v>
      </c>
      <c r="D757" s="3" t="s">
        <v>13697</v>
      </c>
      <c r="E757" s="3"/>
    </row>
    <row r="758" spans="1:5" x14ac:dyDescent="0.25">
      <c r="A758" s="3">
        <v>757</v>
      </c>
      <c r="B758" s="3" t="s">
        <v>9833</v>
      </c>
      <c r="C758" s="3" t="s">
        <v>11663</v>
      </c>
      <c r="D758" s="3" t="s">
        <v>13699</v>
      </c>
      <c r="E758" s="3"/>
    </row>
    <row r="759" spans="1:5" x14ac:dyDescent="0.25">
      <c r="A759" s="3">
        <v>758</v>
      </c>
      <c r="B759" s="3" t="s">
        <v>9834</v>
      </c>
      <c r="C759" s="3" t="s">
        <v>11663</v>
      </c>
      <c r="D759" s="3" t="s">
        <v>13699</v>
      </c>
      <c r="E759" s="3"/>
    </row>
    <row r="760" spans="1:5" x14ac:dyDescent="0.25">
      <c r="A760" s="3">
        <v>759</v>
      </c>
      <c r="B760" s="3" t="s">
        <v>9835</v>
      </c>
      <c r="C760" s="3" t="s">
        <v>11663</v>
      </c>
      <c r="D760" s="3" t="s">
        <v>13699</v>
      </c>
      <c r="E760" s="3"/>
    </row>
    <row r="761" spans="1:5" x14ac:dyDescent="0.25">
      <c r="A761" s="3">
        <v>760</v>
      </c>
      <c r="B761" s="3" t="s">
        <v>9841</v>
      </c>
      <c r="C761" s="3" t="s">
        <v>13700</v>
      </c>
      <c r="D761" s="3" t="s">
        <v>13027</v>
      </c>
      <c r="E761" s="3"/>
    </row>
    <row r="762" spans="1:5" x14ac:dyDescent="0.25">
      <c r="A762" s="3">
        <v>761</v>
      </c>
      <c r="B762" s="3" t="s">
        <v>9844</v>
      </c>
      <c r="C762" s="3" t="s">
        <v>11664</v>
      </c>
      <c r="D762" s="3" t="s">
        <v>13701</v>
      </c>
      <c r="E762" s="3" t="s">
        <v>13702</v>
      </c>
    </row>
    <row r="763" spans="1:5" x14ac:dyDescent="0.25">
      <c r="A763" s="3">
        <v>762</v>
      </c>
      <c r="B763" s="3" t="s">
        <v>9845</v>
      </c>
      <c r="C763" s="3" t="s">
        <v>11664</v>
      </c>
      <c r="D763" s="3" t="s">
        <v>13701</v>
      </c>
      <c r="E763" s="3"/>
    </row>
    <row r="764" spans="1:5" x14ac:dyDescent="0.25">
      <c r="A764" s="3">
        <v>763</v>
      </c>
      <c r="B764" s="3" t="s">
        <v>9846</v>
      </c>
      <c r="C764" s="3" t="s">
        <v>11664</v>
      </c>
      <c r="D764" s="3" t="s">
        <v>13701</v>
      </c>
      <c r="E764" s="3"/>
    </row>
    <row r="765" spans="1:5" x14ac:dyDescent="0.25">
      <c r="A765" s="3">
        <v>764</v>
      </c>
      <c r="B765" s="3" t="s">
        <v>9852</v>
      </c>
      <c r="C765" s="3" t="s">
        <v>11665</v>
      </c>
      <c r="D765" s="3" t="s">
        <v>13703</v>
      </c>
      <c r="E765" s="3" t="s">
        <v>11666</v>
      </c>
    </row>
    <row r="766" spans="1:5" x14ac:dyDescent="0.25">
      <c r="A766" s="3">
        <v>765</v>
      </c>
      <c r="B766" s="3" t="s">
        <v>9853</v>
      </c>
      <c r="C766" s="3" t="s">
        <v>11665</v>
      </c>
      <c r="D766" s="3" t="s">
        <v>13703</v>
      </c>
      <c r="E766" s="3"/>
    </row>
    <row r="767" spans="1:5" x14ac:dyDescent="0.25">
      <c r="A767" s="3">
        <v>766</v>
      </c>
      <c r="B767" s="3" t="s">
        <v>9854</v>
      </c>
      <c r="C767" s="3" t="s">
        <v>11667</v>
      </c>
      <c r="D767" s="3" t="s">
        <v>13703</v>
      </c>
      <c r="E767" s="3"/>
    </row>
    <row r="768" spans="1:5" x14ac:dyDescent="0.25">
      <c r="A768" s="3">
        <v>767</v>
      </c>
      <c r="B768" s="3" t="s">
        <v>9860</v>
      </c>
      <c r="C768" s="3" t="s">
        <v>13704</v>
      </c>
      <c r="D768" s="3" t="s">
        <v>13705</v>
      </c>
      <c r="E768" s="3" t="s">
        <v>13706</v>
      </c>
    </row>
    <row r="769" spans="1:5" x14ac:dyDescent="0.25">
      <c r="A769" s="3">
        <v>768</v>
      </c>
      <c r="B769" s="3" t="s">
        <v>9861</v>
      </c>
      <c r="C769" s="3" t="s">
        <v>13707</v>
      </c>
      <c r="D769" s="3" t="s">
        <v>13705</v>
      </c>
      <c r="E769" s="3"/>
    </row>
    <row r="770" spans="1:5" x14ac:dyDescent="0.25">
      <c r="A770" s="3">
        <v>769</v>
      </c>
      <c r="B770" s="3" t="s">
        <v>9862</v>
      </c>
      <c r="C770" s="3" t="s">
        <v>13708</v>
      </c>
      <c r="D770" s="3" t="s">
        <v>13705</v>
      </c>
      <c r="E770" s="3"/>
    </row>
    <row r="771" spans="1:5" x14ac:dyDescent="0.25">
      <c r="A771" s="3">
        <v>770</v>
      </c>
      <c r="B771" s="3" t="s">
        <v>9869</v>
      </c>
      <c r="C771" s="3" t="s">
        <v>11080</v>
      </c>
      <c r="D771" s="3" t="s">
        <v>13709</v>
      </c>
      <c r="E771" s="3" t="s">
        <v>14570</v>
      </c>
    </row>
    <row r="772" spans="1:5" x14ac:dyDescent="0.25">
      <c r="A772" s="3">
        <v>771</v>
      </c>
      <c r="B772" s="3" t="s">
        <v>9870</v>
      </c>
      <c r="C772" s="3" t="s">
        <v>13710</v>
      </c>
      <c r="D772" s="3" t="s">
        <v>13709</v>
      </c>
      <c r="E772" s="3"/>
    </row>
    <row r="773" spans="1:5" x14ac:dyDescent="0.25">
      <c r="A773" s="3">
        <v>772</v>
      </c>
      <c r="B773" s="3" t="s">
        <v>9875</v>
      </c>
      <c r="C773" s="3" t="s">
        <v>13711</v>
      </c>
      <c r="D773" s="3" t="s">
        <v>13649</v>
      </c>
      <c r="E773" s="3"/>
    </row>
    <row r="774" spans="1:5" x14ac:dyDescent="0.25">
      <c r="A774" s="3">
        <v>773</v>
      </c>
      <c r="B774" s="3" t="s">
        <v>9877</v>
      </c>
      <c r="C774" s="3" t="s">
        <v>11668</v>
      </c>
      <c r="D774" s="3" t="s">
        <v>13712</v>
      </c>
      <c r="E774" s="3" t="s">
        <v>11081</v>
      </c>
    </row>
    <row r="775" spans="1:5" x14ac:dyDescent="0.25">
      <c r="A775" s="3">
        <v>774</v>
      </c>
      <c r="B775" s="3" t="s">
        <v>9878</v>
      </c>
      <c r="C775" s="3" t="s">
        <v>13713</v>
      </c>
      <c r="D775" s="3" t="s">
        <v>13714</v>
      </c>
      <c r="E775" s="3" t="s">
        <v>13715</v>
      </c>
    </row>
    <row r="776" spans="1:5" x14ac:dyDescent="0.25">
      <c r="A776" s="3">
        <v>775</v>
      </c>
      <c r="B776" s="3" t="s">
        <v>9879</v>
      </c>
      <c r="C776" s="3" t="s">
        <v>13713</v>
      </c>
      <c r="D776" s="3" t="s">
        <v>13714</v>
      </c>
      <c r="E776" s="3"/>
    </row>
    <row r="777" spans="1:5" x14ac:dyDescent="0.25">
      <c r="A777" s="3">
        <v>776</v>
      </c>
      <c r="B777" s="3" t="s">
        <v>10027</v>
      </c>
      <c r="C777" s="3" t="s">
        <v>13716</v>
      </c>
      <c r="D777" s="3" t="s">
        <v>13717</v>
      </c>
      <c r="E777" s="3" t="s">
        <v>13718</v>
      </c>
    </row>
    <row r="778" spans="1:5" x14ac:dyDescent="0.25">
      <c r="A778" s="3">
        <v>777</v>
      </c>
      <c r="B778" s="3" t="s">
        <v>10028</v>
      </c>
      <c r="C778" s="3" t="s">
        <v>13716</v>
      </c>
      <c r="D778" s="3" t="s">
        <v>13717</v>
      </c>
      <c r="E778" s="3"/>
    </row>
    <row r="779" spans="1:5" x14ac:dyDescent="0.25">
      <c r="A779" s="3">
        <v>778</v>
      </c>
      <c r="B779" s="3" t="s">
        <v>10029</v>
      </c>
      <c r="C779" s="3" t="s">
        <v>13716</v>
      </c>
      <c r="D779" s="3" t="s">
        <v>13717</v>
      </c>
      <c r="E779" s="3"/>
    </row>
    <row r="780" spans="1:5" x14ac:dyDescent="0.25">
      <c r="A780" s="3">
        <v>779</v>
      </c>
      <c r="B780" s="3" t="s">
        <v>10031</v>
      </c>
      <c r="C780" s="3" t="s">
        <v>11669</v>
      </c>
      <c r="D780" s="3" t="s">
        <v>14268</v>
      </c>
      <c r="E780" s="3" t="s">
        <v>11670</v>
      </c>
    </row>
    <row r="781" spans="1:5" x14ac:dyDescent="0.25">
      <c r="A781" s="3">
        <v>780</v>
      </c>
      <c r="B781" s="3" t="s">
        <v>10030</v>
      </c>
      <c r="C781" s="3" t="s">
        <v>11671</v>
      </c>
      <c r="D781" s="3" t="s">
        <v>13719</v>
      </c>
      <c r="E781" s="3" t="s">
        <v>11672</v>
      </c>
    </row>
    <row r="782" spans="1:5" x14ac:dyDescent="0.25">
      <c r="A782" s="3">
        <v>781</v>
      </c>
      <c r="B782" s="3" t="s">
        <v>10032</v>
      </c>
      <c r="C782" s="3" t="s">
        <v>11673</v>
      </c>
      <c r="D782" s="3" t="s">
        <v>13719</v>
      </c>
      <c r="E782" s="3"/>
    </row>
    <row r="783" spans="1:5" x14ac:dyDescent="0.25">
      <c r="A783" s="3">
        <v>782</v>
      </c>
      <c r="B783" s="3" t="s">
        <v>10046</v>
      </c>
      <c r="C783" s="3" t="s">
        <v>13216</v>
      </c>
      <c r="D783" s="3" t="s">
        <v>13217</v>
      </c>
      <c r="E783" s="3"/>
    </row>
    <row r="784" spans="1:5" x14ac:dyDescent="0.25">
      <c r="A784" s="3">
        <v>783</v>
      </c>
      <c r="B784" s="3" t="s">
        <v>10049</v>
      </c>
      <c r="C784" s="3" t="s">
        <v>14269</v>
      </c>
      <c r="D784" s="3" t="s">
        <v>14270</v>
      </c>
      <c r="E784" s="3"/>
    </row>
    <row r="785" spans="1:5" x14ac:dyDescent="0.25">
      <c r="A785" s="3">
        <v>784</v>
      </c>
      <c r="B785" s="3" t="s">
        <v>10052</v>
      </c>
      <c r="C785" s="3" t="s">
        <v>11842</v>
      </c>
      <c r="D785" s="3" t="s">
        <v>11082</v>
      </c>
      <c r="E785" s="3"/>
    </row>
    <row r="786" spans="1:5" x14ac:dyDescent="0.25">
      <c r="A786" s="3">
        <v>785</v>
      </c>
      <c r="B786" s="3" t="s">
        <v>10053</v>
      </c>
      <c r="C786" s="3" t="s">
        <v>11843</v>
      </c>
      <c r="D786" s="3" t="s">
        <v>13720</v>
      </c>
      <c r="E786" s="3"/>
    </row>
    <row r="787" spans="1:5" x14ac:dyDescent="0.25">
      <c r="A787" s="3">
        <v>786</v>
      </c>
      <c r="B787" s="3" t="s">
        <v>10133</v>
      </c>
      <c r="C787" s="3" t="s">
        <v>11674</v>
      </c>
      <c r="D787" s="3" t="s">
        <v>13721</v>
      </c>
      <c r="E787" s="3" t="s">
        <v>13722</v>
      </c>
    </row>
    <row r="788" spans="1:5" x14ac:dyDescent="0.25">
      <c r="A788" s="3">
        <v>787</v>
      </c>
      <c r="B788" s="3" t="s">
        <v>10146</v>
      </c>
      <c r="C788" s="3" t="s">
        <v>13723</v>
      </c>
      <c r="D788" s="3" t="s">
        <v>13724</v>
      </c>
      <c r="E788" s="3"/>
    </row>
    <row r="789" spans="1:5" x14ac:dyDescent="0.25">
      <c r="A789" s="3">
        <v>788</v>
      </c>
      <c r="B789" s="3" t="s">
        <v>10238</v>
      </c>
      <c r="C789" s="3" t="s">
        <v>13725</v>
      </c>
      <c r="D789" s="3" t="s">
        <v>13125</v>
      </c>
      <c r="E789" s="3"/>
    </row>
    <row r="790" spans="1:5" x14ac:dyDescent="0.25">
      <c r="A790" s="3">
        <v>789</v>
      </c>
      <c r="B790" s="3" t="s">
        <v>4355</v>
      </c>
      <c r="C790" s="3" t="s">
        <v>11083</v>
      </c>
      <c r="D790" s="3" t="s">
        <v>14571</v>
      </c>
      <c r="E790" s="3"/>
    </row>
    <row r="791" spans="1:5" x14ac:dyDescent="0.25">
      <c r="A791" s="3">
        <v>790</v>
      </c>
      <c r="B791" s="3" t="s">
        <v>10135</v>
      </c>
      <c r="C791" s="3" t="s">
        <v>11084</v>
      </c>
      <c r="D791" s="3" t="s">
        <v>14572</v>
      </c>
      <c r="E791" s="3"/>
    </row>
    <row r="792" spans="1:5" x14ac:dyDescent="0.25">
      <c r="A792" s="3">
        <v>791</v>
      </c>
      <c r="B792" s="3" t="s">
        <v>10136</v>
      </c>
      <c r="C792" s="3" t="s">
        <v>11085</v>
      </c>
      <c r="D792" s="3" t="s">
        <v>14573</v>
      </c>
      <c r="E792" s="3"/>
    </row>
    <row r="793" spans="1:5" x14ac:dyDescent="0.25">
      <c r="A793" s="3">
        <v>792</v>
      </c>
      <c r="B793" s="3" t="s">
        <v>10134</v>
      </c>
      <c r="C793" s="3" t="s">
        <v>11086</v>
      </c>
      <c r="D793" s="3" t="s">
        <v>14574</v>
      </c>
      <c r="E793" s="3"/>
    </row>
    <row r="794" spans="1:5" x14ac:dyDescent="0.25">
      <c r="A794" s="3">
        <v>793</v>
      </c>
      <c r="B794" s="3" t="s">
        <v>6538</v>
      </c>
      <c r="C794" s="3" t="s">
        <v>11087</v>
      </c>
      <c r="D794" s="3" t="s">
        <v>14575</v>
      </c>
      <c r="E794" s="3"/>
    </row>
    <row r="795" spans="1:5" x14ac:dyDescent="0.25">
      <c r="A795" s="3">
        <v>794</v>
      </c>
      <c r="B795" s="3" t="s">
        <v>10318</v>
      </c>
      <c r="C795" s="3" t="s">
        <v>13726</v>
      </c>
      <c r="D795" s="3" t="s">
        <v>13727</v>
      </c>
      <c r="E795" s="3" t="s">
        <v>11675</v>
      </c>
    </row>
    <row r="796" spans="1:5" x14ac:dyDescent="0.25">
      <c r="A796" s="3">
        <v>795</v>
      </c>
      <c r="B796" s="3" t="s">
        <v>10319</v>
      </c>
      <c r="C796" s="3" t="s">
        <v>13728</v>
      </c>
      <c r="D796" s="3" t="s">
        <v>13727</v>
      </c>
      <c r="E796" s="3"/>
    </row>
    <row r="797" spans="1:5" x14ac:dyDescent="0.25">
      <c r="A797" s="3">
        <v>796</v>
      </c>
      <c r="B797" s="3" t="s">
        <v>10313</v>
      </c>
      <c r="C797" s="3" t="s">
        <v>11676</v>
      </c>
      <c r="D797" s="3" t="s">
        <v>13729</v>
      </c>
      <c r="E797" s="3" t="s">
        <v>11677</v>
      </c>
    </row>
    <row r="798" spans="1:5" x14ac:dyDescent="0.25">
      <c r="A798" s="3">
        <v>797</v>
      </c>
      <c r="B798" s="3" t="s">
        <v>10314</v>
      </c>
      <c r="C798" s="3" t="s">
        <v>11873</v>
      </c>
      <c r="D798" s="3" t="s">
        <v>13729</v>
      </c>
      <c r="E798" s="3"/>
    </row>
    <row r="799" spans="1:5" x14ac:dyDescent="0.25">
      <c r="A799" s="3">
        <v>798</v>
      </c>
      <c r="B799" s="3" t="s">
        <v>10322</v>
      </c>
      <c r="C799" s="3" t="s">
        <v>11678</v>
      </c>
      <c r="D799" s="3" t="s">
        <v>13730</v>
      </c>
      <c r="E799" s="3" t="s">
        <v>11679</v>
      </c>
    </row>
    <row r="800" spans="1:5" x14ac:dyDescent="0.25">
      <c r="A800" s="3">
        <v>799</v>
      </c>
      <c r="B800" s="3" t="s">
        <v>10323</v>
      </c>
      <c r="C800" s="3" t="s">
        <v>11678</v>
      </c>
      <c r="D800" s="3" t="s">
        <v>13730</v>
      </c>
      <c r="E800" s="3"/>
    </row>
    <row r="801" spans="1:5" x14ac:dyDescent="0.25">
      <c r="A801" s="3">
        <v>800</v>
      </c>
      <c r="B801" s="3" t="s">
        <v>10326</v>
      </c>
      <c r="C801" s="3" t="s">
        <v>11680</v>
      </c>
      <c r="D801" s="3" t="s">
        <v>13731</v>
      </c>
      <c r="E801" s="3" t="s">
        <v>11681</v>
      </c>
    </row>
    <row r="802" spans="1:5" x14ac:dyDescent="0.25">
      <c r="A802" s="3">
        <v>801</v>
      </c>
      <c r="B802" s="3" t="s">
        <v>10327</v>
      </c>
      <c r="C802" s="3" t="s">
        <v>11680</v>
      </c>
      <c r="D802" s="3" t="s">
        <v>13731</v>
      </c>
      <c r="E802" s="3"/>
    </row>
    <row r="803" spans="1:5" x14ac:dyDescent="0.25">
      <c r="A803" s="3">
        <v>802</v>
      </c>
      <c r="B803" s="3" t="s">
        <v>10333</v>
      </c>
      <c r="C803" s="3" t="s">
        <v>13732</v>
      </c>
      <c r="D803" s="3" t="s">
        <v>13733</v>
      </c>
      <c r="E803" s="3" t="s">
        <v>13734</v>
      </c>
    </row>
    <row r="804" spans="1:5" x14ac:dyDescent="0.25">
      <c r="A804" s="3">
        <v>803</v>
      </c>
      <c r="B804" s="3" t="s">
        <v>10334</v>
      </c>
      <c r="C804" s="3" t="s">
        <v>13735</v>
      </c>
      <c r="D804" s="3" t="s">
        <v>13733</v>
      </c>
      <c r="E804" s="3"/>
    </row>
    <row r="805" spans="1:5" x14ac:dyDescent="0.25">
      <c r="A805" s="3">
        <v>804</v>
      </c>
      <c r="B805" s="3" t="s">
        <v>10338</v>
      </c>
      <c r="C805" s="3" t="s">
        <v>14576</v>
      </c>
      <c r="D805" s="3" t="s">
        <v>13736</v>
      </c>
      <c r="E805" s="3" t="s">
        <v>13737</v>
      </c>
    </row>
    <row r="806" spans="1:5" x14ac:dyDescent="0.25">
      <c r="A806" s="3">
        <v>805</v>
      </c>
      <c r="B806" s="3" t="s">
        <v>10339</v>
      </c>
      <c r="C806" s="3" t="s">
        <v>14576</v>
      </c>
      <c r="D806" s="3" t="s">
        <v>13736</v>
      </c>
      <c r="E806" s="3"/>
    </row>
    <row r="807" spans="1:5" x14ac:dyDescent="0.25">
      <c r="A807" s="3">
        <v>806</v>
      </c>
      <c r="B807" s="3" t="s">
        <v>10346</v>
      </c>
      <c r="C807" s="3" t="s">
        <v>11682</v>
      </c>
      <c r="D807" s="3" t="s">
        <v>14271</v>
      </c>
      <c r="E807" s="3" t="s">
        <v>11683</v>
      </c>
    </row>
    <row r="808" spans="1:5" x14ac:dyDescent="0.25">
      <c r="A808" s="3">
        <v>807</v>
      </c>
      <c r="B808" s="3" t="s">
        <v>10350</v>
      </c>
      <c r="C808" s="3" t="s">
        <v>11684</v>
      </c>
      <c r="D808" s="3" t="s">
        <v>13738</v>
      </c>
      <c r="E808" s="3" t="s">
        <v>11685</v>
      </c>
    </row>
    <row r="809" spans="1:5" x14ac:dyDescent="0.25">
      <c r="A809" s="3">
        <v>808</v>
      </c>
      <c r="B809" s="3" t="s">
        <v>10352</v>
      </c>
      <c r="C809" s="3" t="s">
        <v>11686</v>
      </c>
      <c r="D809" s="3" t="s">
        <v>13739</v>
      </c>
      <c r="E809" s="3" t="s">
        <v>13740</v>
      </c>
    </row>
    <row r="810" spans="1:5" x14ac:dyDescent="0.25">
      <c r="A810" s="3">
        <v>809</v>
      </c>
      <c r="B810" s="3" t="s">
        <v>10353</v>
      </c>
      <c r="C810" s="3" t="s">
        <v>11687</v>
      </c>
      <c r="D810" s="3" t="s">
        <v>13739</v>
      </c>
      <c r="E810" s="3"/>
    </row>
    <row r="811" spans="1:5" x14ac:dyDescent="0.25">
      <c r="A811" s="3">
        <v>810</v>
      </c>
      <c r="B811" s="3" t="s">
        <v>10356</v>
      </c>
      <c r="C811" s="3" t="s">
        <v>11688</v>
      </c>
      <c r="D811" s="3" t="s">
        <v>13741</v>
      </c>
      <c r="E811" s="3" t="s">
        <v>11874</v>
      </c>
    </row>
    <row r="812" spans="1:5" x14ac:dyDescent="0.25">
      <c r="A812" s="3">
        <v>811</v>
      </c>
      <c r="B812" s="3" t="s">
        <v>10357</v>
      </c>
      <c r="C812" s="3" t="s">
        <v>11688</v>
      </c>
      <c r="D812" s="3" t="s">
        <v>13741</v>
      </c>
      <c r="E812" s="3" t="s">
        <v>11874</v>
      </c>
    </row>
    <row r="813" spans="1:5" x14ac:dyDescent="0.25">
      <c r="A813" s="3">
        <v>812</v>
      </c>
      <c r="B813" s="3" t="s">
        <v>10358</v>
      </c>
      <c r="C813" s="3" t="s">
        <v>11688</v>
      </c>
      <c r="D813" s="3" t="s">
        <v>13741</v>
      </c>
      <c r="E813" s="3"/>
    </row>
    <row r="814" spans="1:5" x14ac:dyDescent="0.25">
      <c r="A814" s="3">
        <v>813</v>
      </c>
      <c r="B814" s="3" t="s">
        <v>10364</v>
      </c>
      <c r="C814" s="3" t="s">
        <v>13742</v>
      </c>
      <c r="D814" s="3" t="s">
        <v>13743</v>
      </c>
      <c r="E814" s="3" t="s">
        <v>11689</v>
      </c>
    </row>
    <row r="815" spans="1:5" x14ac:dyDescent="0.25">
      <c r="A815" s="3">
        <v>814</v>
      </c>
      <c r="B815" s="3" t="s">
        <v>10365</v>
      </c>
      <c r="C815" s="3" t="s">
        <v>13744</v>
      </c>
      <c r="D815" s="3" t="s">
        <v>13743</v>
      </c>
      <c r="E815" s="3"/>
    </row>
    <row r="816" spans="1:5" x14ac:dyDescent="0.25">
      <c r="A816" s="3">
        <v>815</v>
      </c>
      <c r="B816" s="3" t="s">
        <v>10370</v>
      </c>
      <c r="C816" s="3" t="s">
        <v>13745</v>
      </c>
      <c r="D816" s="3" t="s">
        <v>13746</v>
      </c>
      <c r="E816" s="3"/>
    </row>
    <row r="817" spans="1:5" x14ac:dyDescent="0.25">
      <c r="A817" s="3">
        <v>816</v>
      </c>
      <c r="B817" s="3" t="s">
        <v>10371</v>
      </c>
      <c r="C817" s="3" t="s">
        <v>13747</v>
      </c>
      <c r="D817" s="3" t="s">
        <v>13746</v>
      </c>
      <c r="E817" s="3"/>
    </row>
    <row r="818" spans="1:5" x14ac:dyDescent="0.25">
      <c r="A818" s="3">
        <v>817</v>
      </c>
      <c r="B818" s="3" t="s">
        <v>10375</v>
      </c>
      <c r="C818" s="3" t="s">
        <v>11690</v>
      </c>
      <c r="D818" s="3" t="s">
        <v>13748</v>
      </c>
      <c r="E818" s="3" t="s">
        <v>14577</v>
      </c>
    </row>
    <row r="819" spans="1:5" x14ac:dyDescent="0.25">
      <c r="A819" s="3">
        <v>818</v>
      </c>
      <c r="B819" s="3" t="s">
        <v>10376</v>
      </c>
      <c r="C819" s="3" t="s">
        <v>11691</v>
      </c>
      <c r="D819" s="3" t="s">
        <v>13748</v>
      </c>
      <c r="E819" s="3"/>
    </row>
    <row r="820" spans="1:5" x14ac:dyDescent="0.25">
      <c r="A820" s="3">
        <v>819</v>
      </c>
      <c r="B820" s="3" t="s">
        <v>10380</v>
      </c>
      <c r="C820" s="3" t="s">
        <v>14578</v>
      </c>
      <c r="D820" s="3" t="s">
        <v>13749</v>
      </c>
      <c r="E820" s="3"/>
    </row>
    <row r="821" spans="1:5" x14ac:dyDescent="0.25">
      <c r="A821" s="3">
        <v>820</v>
      </c>
      <c r="B821" s="3" t="s">
        <v>10382</v>
      </c>
      <c r="C821" s="3" t="s">
        <v>14272</v>
      </c>
      <c r="D821" s="3" t="s">
        <v>13750</v>
      </c>
      <c r="E821" s="3" t="s">
        <v>13751</v>
      </c>
    </row>
    <row r="822" spans="1:5" x14ac:dyDescent="0.25">
      <c r="A822" s="3">
        <v>821</v>
      </c>
      <c r="B822" s="3" t="s">
        <v>10383</v>
      </c>
      <c r="C822" s="3" t="s">
        <v>14272</v>
      </c>
      <c r="D822" s="3" t="s">
        <v>13750</v>
      </c>
      <c r="E822" s="3"/>
    </row>
    <row r="823" spans="1:5" x14ac:dyDescent="0.25">
      <c r="A823" s="3">
        <v>822</v>
      </c>
      <c r="B823" s="3" t="s">
        <v>10384</v>
      </c>
      <c r="C823" s="3" t="s">
        <v>14272</v>
      </c>
      <c r="D823" s="3" t="s">
        <v>13750</v>
      </c>
      <c r="E823" s="3"/>
    </row>
    <row r="824" spans="1:5" x14ac:dyDescent="0.25">
      <c r="A824" s="3">
        <v>823</v>
      </c>
      <c r="B824" s="3" t="s">
        <v>10390</v>
      </c>
      <c r="C824" s="3" t="s">
        <v>13752</v>
      </c>
      <c r="D824" s="3" t="s">
        <v>13753</v>
      </c>
      <c r="E824" s="3" t="s">
        <v>11692</v>
      </c>
    </row>
    <row r="825" spans="1:5" x14ac:dyDescent="0.25">
      <c r="A825" s="3">
        <v>824</v>
      </c>
      <c r="B825" s="3" t="s">
        <v>10391</v>
      </c>
      <c r="C825" s="3" t="s">
        <v>13752</v>
      </c>
      <c r="D825" s="3" t="s">
        <v>13753</v>
      </c>
      <c r="E825" s="3"/>
    </row>
    <row r="826" spans="1:5" x14ac:dyDescent="0.25">
      <c r="A826" s="3">
        <v>825</v>
      </c>
      <c r="B826" s="3" t="s">
        <v>10392</v>
      </c>
      <c r="C826" s="3" t="s">
        <v>13754</v>
      </c>
      <c r="D826" s="3" t="s">
        <v>13753</v>
      </c>
      <c r="E826" s="3"/>
    </row>
    <row r="827" spans="1:5" x14ac:dyDescent="0.25">
      <c r="A827" s="3">
        <v>826</v>
      </c>
      <c r="B827" s="3" t="s">
        <v>10398</v>
      </c>
      <c r="C827" s="3" t="s">
        <v>13755</v>
      </c>
      <c r="D827" s="3" t="s">
        <v>13756</v>
      </c>
      <c r="E827" s="3" t="s">
        <v>13757</v>
      </c>
    </row>
    <row r="828" spans="1:5" x14ac:dyDescent="0.25">
      <c r="A828" s="3">
        <v>827</v>
      </c>
      <c r="B828" s="3" t="s">
        <v>10399</v>
      </c>
      <c r="C828" s="3" t="s">
        <v>13758</v>
      </c>
      <c r="D828" s="3" t="s">
        <v>13756</v>
      </c>
      <c r="E828" s="3"/>
    </row>
    <row r="829" spans="1:5" x14ac:dyDescent="0.25">
      <c r="A829" s="3">
        <v>828</v>
      </c>
      <c r="B829" s="3" t="s">
        <v>10403</v>
      </c>
      <c r="C829" s="3" t="s">
        <v>13759</v>
      </c>
      <c r="D829" s="3" t="s">
        <v>13760</v>
      </c>
      <c r="E829" s="3" t="s">
        <v>13761</v>
      </c>
    </row>
    <row r="830" spans="1:5" x14ac:dyDescent="0.25">
      <c r="A830" s="3">
        <v>829</v>
      </c>
      <c r="B830" s="3" t="s">
        <v>10404</v>
      </c>
      <c r="C830" s="3" t="s">
        <v>13759</v>
      </c>
      <c r="D830" s="3" t="s">
        <v>13760</v>
      </c>
      <c r="E830" s="3"/>
    </row>
    <row r="831" spans="1:5" x14ac:dyDescent="0.25">
      <c r="A831" s="3">
        <v>830</v>
      </c>
      <c r="B831" s="3" t="s">
        <v>10405</v>
      </c>
      <c r="C831" s="3" t="s">
        <v>13759</v>
      </c>
      <c r="D831" s="3" t="s">
        <v>13760</v>
      </c>
      <c r="E831" s="3"/>
    </row>
    <row r="832" spans="1:5" x14ac:dyDescent="0.25">
      <c r="A832" s="3">
        <v>831</v>
      </c>
      <c r="B832" s="3" t="s">
        <v>10415</v>
      </c>
      <c r="C832" s="3" t="s">
        <v>11693</v>
      </c>
      <c r="D832" s="3" t="s">
        <v>13762</v>
      </c>
      <c r="E832" s="3" t="s">
        <v>14579</v>
      </c>
    </row>
    <row r="833" spans="1:5" x14ac:dyDescent="0.25">
      <c r="A833" s="3">
        <v>832</v>
      </c>
      <c r="B833" s="3" t="s">
        <v>10414</v>
      </c>
      <c r="C833" s="3" t="s">
        <v>11694</v>
      </c>
      <c r="D833" s="3" t="s">
        <v>13762</v>
      </c>
      <c r="E833" s="3"/>
    </row>
    <row r="834" spans="1:5" x14ac:dyDescent="0.25">
      <c r="A834" s="3">
        <v>833</v>
      </c>
      <c r="B834" s="3" t="s">
        <v>10419</v>
      </c>
      <c r="C834" s="3" t="s">
        <v>13763</v>
      </c>
      <c r="D834" s="3" t="s">
        <v>14383</v>
      </c>
      <c r="E834" s="3" t="s">
        <v>13764</v>
      </c>
    </row>
    <row r="835" spans="1:5" x14ac:dyDescent="0.25">
      <c r="A835" s="3">
        <v>834</v>
      </c>
      <c r="B835" s="3" t="s">
        <v>10421</v>
      </c>
      <c r="C835" s="3" t="s">
        <v>13765</v>
      </c>
      <c r="D835" s="3" t="s">
        <v>14580</v>
      </c>
      <c r="E835" s="3" t="s">
        <v>13766</v>
      </c>
    </row>
    <row r="836" spans="1:5" x14ac:dyDescent="0.25">
      <c r="A836" s="3">
        <v>835</v>
      </c>
      <c r="B836" s="3" t="s">
        <v>10422</v>
      </c>
      <c r="C836" s="3" t="s">
        <v>13765</v>
      </c>
      <c r="D836" s="3" t="s">
        <v>14580</v>
      </c>
      <c r="E836" s="3"/>
    </row>
    <row r="837" spans="1:5" x14ac:dyDescent="0.25">
      <c r="A837" s="3">
        <v>836</v>
      </c>
      <c r="B837" s="3" t="s">
        <v>10423</v>
      </c>
      <c r="C837" s="3" t="s">
        <v>13765</v>
      </c>
      <c r="D837" s="3" t="s">
        <v>14580</v>
      </c>
      <c r="E837" s="3"/>
    </row>
    <row r="838" spans="1:5" x14ac:dyDescent="0.25">
      <c r="A838" s="3">
        <v>837</v>
      </c>
      <c r="B838" s="3" t="s">
        <v>10435</v>
      </c>
      <c r="C838" s="3" t="s">
        <v>15193</v>
      </c>
      <c r="D838" s="3" t="s">
        <v>13767</v>
      </c>
      <c r="E838" s="3" t="s">
        <v>15194</v>
      </c>
    </row>
    <row r="839" spans="1:5" x14ac:dyDescent="0.25">
      <c r="A839" s="3">
        <v>838</v>
      </c>
      <c r="B839" s="3" t="s">
        <v>10438</v>
      </c>
      <c r="C839" s="3" t="s">
        <v>11844</v>
      </c>
      <c r="D839" s="3" t="s">
        <v>13768</v>
      </c>
      <c r="E839" s="3" t="s">
        <v>11695</v>
      </c>
    </row>
    <row r="840" spans="1:5" x14ac:dyDescent="0.25">
      <c r="A840" s="3">
        <v>839</v>
      </c>
      <c r="B840" s="3" t="s">
        <v>10439</v>
      </c>
      <c r="C840" s="3" t="s">
        <v>11844</v>
      </c>
      <c r="D840" s="3" t="s">
        <v>13768</v>
      </c>
      <c r="E840" s="3"/>
    </row>
    <row r="841" spans="1:5" x14ac:dyDescent="0.25">
      <c r="A841" s="3">
        <v>840</v>
      </c>
      <c r="B841" s="3" t="s">
        <v>10443</v>
      </c>
      <c r="C841" s="3" t="s">
        <v>13769</v>
      </c>
      <c r="D841" s="3" t="s">
        <v>13770</v>
      </c>
      <c r="E841" s="3" t="s">
        <v>13771</v>
      </c>
    </row>
    <row r="842" spans="1:5" x14ac:dyDescent="0.25">
      <c r="A842" s="3">
        <v>841</v>
      </c>
      <c r="B842" s="3" t="s">
        <v>10445</v>
      </c>
      <c r="C842" s="3" t="s">
        <v>13772</v>
      </c>
      <c r="D842" s="3" t="s">
        <v>13773</v>
      </c>
      <c r="E842" s="3" t="s">
        <v>14581</v>
      </c>
    </row>
    <row r="843" spans="1:5" x14ac:dyDescent="0.25">
      <c r="A843" s="3">
        <v>842</v>
      </c>
      <c r="B843" s="3" t="s">
        <v>10446</v>
      </c>
      <c r="C843" s="3" t="s">
        <v>13774</v>
      </c>
      <c r="D843" s="3" t="s">
        <v>13773</v>
      </c>
      <c r="E843" s="3"/>
    </row>
    <row r="844" spans="1:5" x14ac:dyDescent="0.25">
      <c r="A844" s="3">
        <v>843</v>
      </c>
      <c r="B844" s="3" t="s">
        <v>10449</v>
      </c>
      <c r="C844" s="3" t="s">
        <v>13775</v>
      </c>
      <c r="D844" s="3" t="s">
        <v>13776</v>
      </c>
      <c r="E844" s="3" t="s">
        <v>11696</v>
      </c>
    </row>
    <row r="845" spans="1:5" x14ac:dyDescent="0.25">
      <c r="A845" s="3">
        <v>844</v>
      </c>
      <c r="B845" s="3" t="s">
        <v>10450</v>
      </c>
      <c r="C845" s="3" t="s">
        <v>13777</v>
      </c>
      <c r="D845" s="3" t="s">
        <v>13776</v>
      </c>
      <c r="E845" s="3"/>
    </row>
    <row r="846" spans="1:5" x14ac:dyDescent="0.25">
      <c r="A846" s="3">
        <v>845</v>
      </c>
      <c r="B846" s="3" t="s">
        <v>10456</v>
      </c>
      <c r="C846" s="3" t="s">
        <v>11697</v>
      </c>
      <c r="D846" s="3" t="s">
        <v>13778</v>
      </c>
      <c r="E846" s="3" t="s">
        <v>13779</v>
      </c>
    </row>
    <row r="847" spans="1:5" x14ac:dyDescent="0.25">
      <c r="A847" s="3">
        <v>846</v>
      </c>
      <c r="B847" s="3" t="s">
        <v>10457</v>
      </c>
      <c r="C847" s="3" t="s">
        <v>11697</v>
      </c>
      <c r="D847" s="3" t="s">
        <v>13778</v>
      </c>
      <c r="E847" s="3"/>
    </row>
    <row r="848" spans="1:5" x14ac:dyDescent="0.25">
      <c r="A848" s="3">
        <v>847</v>
      </c>
      <c r="B848" s="3" t="s">
        <v>10460</v>
      </c>
      <c r="C848" s="3" t="s">
        <v>13780</v>
      </c>
      <c r="D848" s="3" t="s">
        <v>13781</v>
      </c>
      <c r="E848" s="3" t="s">
        <v>11698</v>
      </c>
    </row>
    <row r="849" spans="1:5" x14ac:dyDescent="0.25">
      <c r="A849" s="3">
        <v>848</v>
      </c>
      <c r="B849" s="3" t="s">
        <v>10461</v>
      </c>
      <c r="C849" s="3" t="s">
        <v>13780</v>
      </c>
      <c r="D849" s="3" t="s">
        <v>13781</v>
      </c>
      <c r="E849" s="3"/>
    </row>
    <row r="850" spans="1:5" x14ac:dyDescent="0.25">
      <c r="A850" s="3">
        <v>849</v>
      </c>
      <c r="B850" s="3" t="s">
        <v>10462</v>
      </c>
      <c r="C850" s="3" t="s">
        <v>13780</v>
      </c>
      <c r="D850" s="3" t="s">
        <v>13781</v>
      </c>
      <c r="E850" s="3"/>
    </row>
    <row r="851" spans="1:5" x14ac:dyDescent="0.25">
      <c r="A851" s="3">
        <v>850</v>
      </c>
      <c r="B851" s="3" t="s">
        <v>10468</v>
      </c>
      <c r="C851" s="3" t="s">
        <v>13782</v>
      </c>
      <c r="D851" s="3" t="s">
        <v>13783</v>
      </c>
      <c r="E851" s="3" t="s">
        <v>13784</v>
      </c>
    </row>
    <row r="852" spans="1:5" x14ac:dyDescent="0.25">
      <c r="A852" s="3">
        <v>851</v>
      </c>
      <c r="B852" s="3" t="s">
        <v>10469</v>
      </c>
      <c r="C852" s="3" t="s">
        <v>13782</v>
      </c>
      <c r="D852" s="3" t="s">
        <v>13783</v>
      </c>
      <c r="E852" s="3"/>
    </row>
    <row r="853" spans="1:5" x14ac:dyDescent="0.25">
      <c r="A853" s="3">
        <v>852</v>
      </c>
      <c r="B853" s="3" t="s">
        <v>10470</v>
      </c>
      <c r="C853" s="3" t="s">
        <v>13782</v>
      </c>
      <c r="D853" s="3" t="s">
        <v>13783</v>
      </c>
      <c r="E853" s="3"/>
    </row>
    <row r="854" spans="1:5" x14ac:dyDescent="0.25">
      <c r="A854" s="3">
        <v>853</v>
      </c>
      <c r="B854" s="3" t="s">
        <v>10476</v>
      </c>
      <c r="C854" s="3" t="s">
        <v>11699</v>
      </c>
      <c r="D854" s="3" t="s">
        <v>13785</v>
      </c>
      <c r="E854" s="3" t="s">
        <v>11700</v>
      </c>
    </row>
    <row r="855" spans="1:5" x14ac:dyDescent="0.25">
      <c r="A855" s="3">
        <v>854</v>
      </c>
      <c r="B855" s="3" t="s">
        <v>10477</v>
      </c>
      <c r="C855" s="3" t="s">
        <v>11699</v>
      </c>
      <c r="D855" s="3" t="s">
        <v>13785</v>
      </c>
      <c r="E855" s="3"/>
    </row>
    <row r="856" spans="1:5" x14ac:dyDescent="0.25">
      <c r="A856" s="3">
        <v>855</v>
      </c>
      <c r="B856" s="3" t="s">
        <v>10478</v>
      </c>
      <c r="C856" s="3" t="s">
        <v>11699</v>
      </c>
      <c r="D856" s="3" t="s">
        <v>13785</v>
      </c>
      <c r="E856" s="3"/>
    </row>
    <row r="857" spans="1:5" x14ac:dyDescent="0.25">
      <c r="A857" s="3">
        <v>856</v>
      </c>
      <c r="B857" s="3" t="s">
        <v>10484</v>
      </c>
      <c r="C857" s="3" t="s">
        <v>11701</v>
      </c>
      <c r="D857" s="3" t="s">
        <v>13786</v>
      </c>
      <c r="E857" s="3" t="s">
        <v>11702</v>
      </c>
    </row>
    <row r="858" spans="1:5" x14ac:dyDescent="0.25">
      <c r="A858" s="3">
        <v>857</v>
      </c>
      <c r="B858" s="3" t="s">
        <v>10485</v>
      </c>
      <c r="C858" s="3" t="s">
        <v>11845</v>
      </c>
      <c r="D858" s="3" t="s">
        <v>13786</v>
      </c>
      <c r="E858" s="3" t="s">
        <v>11702</v>
      </c>
    </row>
    <row r="859" spans="1:5" x14ac:dyDescent="0.25">
      <c r="A859" s="3">
        <v>858</v>
      </c>
      <c r="B859" s="3" t="s">
        <v>10489</v>
      </c>
      <c r="C859" s="3" t="s">
        <v>13787</v>
      </c>
      <c r="D859" s="3" t="s">
        <v>13788</v>
      </c>
      <c r="E859" s="3" t="s">
        <v>13789</v>
      </c>
    </row>
    <row r="860" spans="1:5" x14ac:dyDescent="0.25">
      <c r="A860" s="3">
        <v>859</v>
      </c>
      <c r="B860" s="3" t="s">
        <v>10490</v>
      </c>
      <c r="C860" s="3" t="s">
        <v>11846</v>
      </c>
      <c r="D860" s="3" t="s">
        <v>13790</v>
      </c>
      <c r="E860" s="3" t="s">
        <v>13791</v>
      </c>
    </row>
    <row r="861" spans="1:5" x14ac:dyDescent="0.25">
      <c r="A861" s="3">
        <v>860</v>
      </c>
      <c r="B861" s="3" t="s">
        <v>10494</v>
      </c>
      <c r="C861" s="3" t="s">
        <v>13792</v>
      </c>
      <c r="D861" s="3" t="s">
        <v>13793</v>
      </c>
      <c r="E861" s="3" t="s">
        <v>13794</v>
      </c>
    </row>
    <row r="862" spans="1:5" x14ac:dyDescent="0.25">
      <c r="A862" s="3">
        <v>861</v>
      </c>
      <c r="B862" s="3" t="s">
        <v>10495</v>
      </c>
      <c r="C862" s="3" t="s">
        <v>13795</v>
      </c>
      <c r="D862" s="3" t="s">
        <v>13793</v>
      </c>
      <c r="E862" s="3"/>
    </row>
    <row r="863" spans="1:5" x14ac:dyDescent="0.25">
      <c r="A863" s="3">
        <v>862</v>
      </c>
      <c r="B863" s="3" t="s">
        <v>10499</v>
      </c>
      <c r="C863" s="3" t="s">
        <v>14273</v>
      </c>
      <c r="D863" s="3" t="s">
        <v>13796</v>
      </c>
      <c r="E863" s="3" t="s">
        <v>14274</v>
      </c>
    </row>
    <row r="864" spans="1:5" x14ac:dyDescent="0.25">
      <c r="A864" s="3">
        <v>863</v>
      </c>
      <c r="B864" s="3" t="s">
        <v>10500</v>
      </c>
      <c r="C864" s="3" t="s">
        <v>14275</v>
      </c>
      <c r="D864" s="3" t="s">
        <v>13796</v>
      </c>
      <c r="E864" s="3"/>
    </row>
    <row r="865" spans="1:5" x14ac:dyDescent="0.25">
      <c r="A865" s="3">
        <v>864</v>
      </c>
      <c r="B865" s="3" t="s">
        <v>10501</v>
      </c>
      <c r="C865" s="3" t="s">
        <v>14276</v>
      </c>
      <c r="D865" s="3" t="s">
        <v>13796</v>
      </c>
      <c r="E865" s="3"/>
    </row>
    <row r="866" spans="1:5" x14ac:dyDescent="0.25">
      <c r="A866" s="3">
        <v>865</v>
      </c>
      <c r="B866" s="3" t="s">
        <v>10507</v>
      </c>
      <c r="C866" s="3" t="s">
        <v>13797</v>
      </c>
      <c r="D866" s="3" t="s">
        <v>13798</v>
      </c>
      <c r="E866" s="3" t="s">
        <v>14582</v>
      </c>
    </row>
    <row r="867" spans="1:5" x14ac:dyDescent="0.25">
      <c r="A867" s="3">
        <v>866</v>
      </c>
      <c r="B867" s="3" t="s">
        <v>10508</v>
      </c>
      <c r="C867" s="3" t="s">
        <v>13797</v>
      </c>
      <c r="D867" s="3" t="s">
        <v>13798</v>
      </c>
      <c r="E867" s="3"/>
    </row>
    <row r="868" spans="1:5" x14ac:dyDescent="0.25">
      <c r="A868" s="3">
        <v>867</v>
      </c>
      <c r="B868" s="3" t="s">
        <v>10512</v>
      </c>
      <c r="C868" s="3" t="s">
        <v>13799</v>
      </c>
      <c r="D868" s="3" t="s">
        <v>13800</v>
      </c>
      <c r="E868" s="3"/>
    </row>
    <row r="869" spans="1:5" x14ac:dyDescent="0.25">
      <c r="A869" s="3">
        <v>868</v>
      </c>
      <c r="B869" s="3" t="s">
        <v>10516</v>
      </c>
      <c r="C869" s="3" t="s">
        <v>13801</v>
      </c>
      <c r="D869" s="3" t="s">
        <v>13802</v>
      </c>
      <c r="E869" s="3" t="s">
        <v>14583</v>
      </c>
    </row>
    <row r="870" spans="1:5" x14ac:dyDescent="0.25">
      <c r="A870" s="3">
        <v>869</v>
      </c>
      <c r="B870" s="3" t="s">
        <v>10517</v>
      </c>
      <c r="C870" s="3" t="s">
        <v>13803</v>
      </c>
      <c r="D870" s="3" t="s">
        <v>13802</v>
      </c>
      <c r="E870" s="3"/>
    </row>
    <row r="871" spans="1:5" x14ac:dyDescent="0.25">
      <c r="A871" s="3">
        <v>870</v>
      </c>
      <c r="B871" s="3" t="s">
        <v>10521</v>
      </c>
      <c r="C871" s="3" t="s">
        <v>13804</v>
      </c>
      <c r="D871" s="3" t="s">
        <v>13805</v>
      </c>
      <c r="E871" s="3" t="s">
        <v>13806</v>
      </c>
    </row>
    <row r="872" spans="1:5" x14ac:dyDescent="0.25">
      <c r="A872" s="3">
        <v>871</v>
      </c>
      <c r="B872" s="3" t="s">
        <v>10522</v>
      </c>
      <c r="C872" s="3" t="s">
        <v>13807</v>
      </c>
      <c r="D872" s="3" t="s">
        <v>13805</v>
      </c>
      <c r="E872" s="3"/>
    </row>
    <row r="873" spans="1:5" x14ac:dyDescent="0.25">
      <c r="A873" s="3">
        <v>872</v>
      </c>
      <c r="B873" s="3" t="s">
        <v>10523</v>
      </c>
      <c r="C873" s="3" t="s">
        <v>13808</v>
      </c>
      <c r="D873" s="3" t="s">
        <v>13805</v>
      </c>
      <c r="E873" s="3"/>
    </row>
    <row r="874" spans="1:5" x14ac:dyDescent="0.25">
      <c r="A874" s="3">
        <v>873</v>
      </c>
      <c r="B874" s="3" t="s">
        <v>10529</v>
      </c>
      <c r="C874" s="3" t="s">
        <v>13809</v>
      </c>
      <c r="D874" s="3" t="s">
        <v>13810</v>
      </c>
      <c r="E874" s="3" t="s">
        <v>13811</v>
      </c>
    </row>
    <row r="875" spans="1:5" x14ac:dyDescent="0.25">
      <c r="A875" s="3">
        <v>874</v>
      </c>
      <c r="B875" s="3" t="s">
        <v>10530</v>
      </c>
      <c r="C875" s="3" t="s">
        <v>13812</v>
      </c>
      <c r="D875" s="3" t="s">
        <v>13810</v>
      </c>
      <c r="E875" s="3"/>
    </row>
    <row r="876" spans="1:5" x14ac:dyDescent="0.25">
      <c r="A876" s="3">
        <v>875</v>
      </c>
      <c r="B876" s="3" t="s">
        <v>10531</v>
      </c>
      <c r="C876" s="3" t="s">
        <v>13813</v>
      </c>
      <c r="D876" s="3" t="s">
        <v>13814</v>
      </c>
      <c r="E876" s="3" t="s">
        <v>11847</v>
      </c>
    </row>
    <row r="877" spans="1:5" x14ac:dyDescent="0.25">
      <c r="A877" s="3">
        <v>876</v>
      </c>
      <c r="B877" s="3" t="s">
        <v>10532</v>
      </c>
      <c r="C877" s="3" t="s">
        <v>13813</v>
      </c>
      <c r="D877" s="3" t="s">
        <v>13814</v>
      </c>
      <c r="E877" s="3"/>
    </row>
    <row r="878" spans="1:5" x14ac:dyDescent="0.25">
      <c r="A878" s="3">
        <v>877</v>
      </c>
      <c r="B878" s="3" t="s">
        <v>10539</v>
      </c>
      <c r="C878" s="3" t="s">
        <v>13815</v>
      </c>
      <c r="D878" s="3" t="s">
        <v>13816</v>
      </c>
      <c r="E878" s="3" t="s">
        <v>11703</v>
      </c>
    </row>
    <row r="879" spans="1:5" x14ac:dyDescent="0.25">
      <c r="A879" s="3">
        <v>878</v>
      </c>
      <c r="B879" s="3" t="s">
        <v>10540</v>
      </c>
      <c r="C879" s="3" t="s">
        <v>13815</v>
      </c>
      <c r="D879" s="3" t="s">
        <v>13816</v>
      </c>
      <c r="E879" s="3"/>
    </row>
    <row r="880" spans="1:5" x14ac:dyDescent="0.25">
      <c r="A880" s="3">
        <v>879</v>
      </c>
      <c r="B880" s="3" t="s">
        <v>10543</v>
      </c>
      <c r="C880" s="3" t="s">
        <v>13817</v>
      </c>
      <c r="D880" s="3" t="s">
        <v>14277</v>
      </c>
      <c r="E880" s="3" t="s">
        <v>13818</v>
      </c>
    </row>
    <row r="881" spans="1:5" x14ac:dyDescent="0.25">
      <c r="A881" s="3">
        <v>880</v>
      </c>
      <c r="B881" s="3" t="s">
        <v>10544</v>
      </c>
      <c r="C881" s="3" t="s">
        <v>13819</v>
      </c>
      <c r="D881" s="3" t="s">
        <v>14277</v>
      </c>
      <c r="E881" s="3" t="s">
        <v>13820</v>
      </c>
    </row>
    <row r="882" spans="1:5" x14ac:dyDescent="0.25">
      <c r="A882" s="3">
        <v>881</v>
      </c>
      <c r="B882" s="3" t="s">
        <v>10561</v>
      </c>
      <c r="C882" s="3" t="s">
        <v>11704</v>
      </c>
      <c r="D882" s="3" t="s">
        <v>13821</v>
      </c>
      <c r="E882" s="3" t="s">
        <v>11705</v>
      </c>
    </row>
    <row r="883" spans="1:5" x14ac:dyDescent="0.25">
      <c r="A883" s="3">
        <v>882</v>
      </c>
      <c r="B883" s="3" t="s">
        <v>10562</v>
      </c>
      <c r="C883" s="3" t="s">
        <v>11704</v>
      </c>
      <c r="D883" s="3" t="s">
        <v>13821</v>
      </c>
      <c r="E883" s="3"/>
    </row>
    <row r="884" spans="1:5" x14ac:dyDescent="0.25">
      <c r="A884" s="3">
        <v>883</v>
      </c>
      <c r="B884" s="3" t="s">
        <v>10566</v>
      </c>
      <c r="C884" s="3" t="s">
        <v>13822</v>
      </c>
      <c r="D884" s="3" t="s">
        <v>13823</v>
      </c>
      <c r="E884" s="3" t="s">
        <v>13824</v>
      </c>
    </row>
    <row r="885" spans="1:5" x14ac:dyDescent="0.25">
      <c r="A885" s="3">
        <v>884</v>
      </c>
      <c r="B885" s="3" t="s">
        <v>10567</v>
      </c>
      <c r="C885" s="3" t="s">
        <v>13825</v>
      </c>
      <c r="D885" s="3" t="s">
        <v>13823</v>
      </c>
      <c r="E885" s="3"/>
    </row>
    <row r="886" spans="1:5" x14ac:dyDescent="0.25">
      <c r="A886" s="3">
        <v>885</v>
      </c>
      <c r="B886" s="3" t="s">
        <v>10571</v>
      </c>
      <c r="C886" s="3" t="s">
        <v>13826</v>
      </c>
      <c r="D886" s="3" t="s">
        <v>13827</v>
      </c>
      <c r="E886" s="3" t="s">
        <v>11848</v>
      </c>
    </row>
    <row r="887" spans="1:5" x14ac:dyDescent="0.25">
      <c r="A887" s="3">
        <v>886</v>
      </c>
      <c r="B887" s="3" t="s">
        <v>10572</v>
      </c>
      <c r="C887" s="3" t="s">
        <v>13828</v>
      </c>
      <c r="D887" s="3" t="s">
        <v>13827</v>
      </c>
      <c r="E887" s="3"/>
    </row>
    <row r="888" spans="1:5" x14ac:dyDescent="0.25">
      <c r="A888" s="3">
        <v>887</v>
      </c>
      <c r="B888" s="3" t="s">
        <v>10575</v>
      </c>
      <c r="C888" s="3" t="s">
        <v>13829</v>
      </c>
      <c r="D888" s="3" t="s">
        <v>13830</v>
      </c>
      <c r="E888" s="3" t="s">
        <v>11088</v>
      </c>
    </row>
    <row r="889" spans="1:5" x14ac:dyDescent="0.25">
      <c r="A889" s="3">
        <v>888</v>
      </c>
      <c r="B889" s="3" t="s">
        <v>10576</v>
      </c>
      <c r="C889" s="3" t="s">
        <v>13831</v>
      </c>
      <c r="D889" s="3" t="s">
        <v>13830</v>
      </c>
      <c r="E889" s="3"/>
    </row>
    <row r="890" spans="1:5" x14ac:dyDescent="0.25">
      <c r="A890" s="3">
        <v>889</v>
      </c>
      <c r="B890" s="3" t="s">
        <v>10581</v>
      </c>
      <c r="C890" s="3" t="s">
        <v>13832</v>
      </c>
      <c r="D890" s="3" t="s">
        <v>13833</v>
      </c>
      <c r="E890" s="3" t="s">
        <v>13834</v>
      </c>
    </row>
    <row r="891" spans="1:5" x14ac:dyDescent="0.25">
      <c r="A891" s="3">
        <v>890</v>
      </c>
      <c r="B891" s="3" t="s">
        <v>10582</v>
      </c>
      <c r="C891" s="3" t="s">
        <v>13832</v>
      </c>
      <c r="D891" s="3" t="s">
        <v>13833</v>
      </c>
      <c r="E891" s="3"/>
    </row>
    <row r="892" spans="1:5" x14ac:dyDescent="0.25">
      <c r="A892" s="3">
        <v>891</v>
      </c>
      <c r="B892" s="3" t="s">
        <v>10583</v>
      </c>
      <c r="C892" s="3" t="s">
        <v>13832</v>
      </c>
      <c r="D892" s="3" t="s">
        <v>13833</v>
      </c>
      <c r="E892" s="3"/>
    </row>
    <row r="893" spans="1:5" x14ac:dyDescent="0.25">
      <c r="A893" s="3">
        <v>892</v>
      </c>
      <c r="B893" s="3" t="s">
        <v>10589</v>
      </c>
      <c r="C893" s="3" t="s">
        <v>13835</v>
      </c>
      <c r="D893" s="3" t="s">
        <v>13836</v>
      </c>
      <c r="E893" s="3" t="s">
        <v>13837</v>
      </c>
    </row>
    <row r="894" spans="1:5" x14ac:dyDescent="0.25">
      <c r="A894" s="3">
        <v>893</v>
      </c>
      <c r="B894" s="3" t="s">
        <v>10590</v>
      </c>
      <c r="C894" s="3" t="s">
        <v>13838</v>
      </c>
      <c r="D894" s="3" t="s">
        <v>13836</v>
      </c>
      <c r="E894" s="3"/>
    </row>
    <row r="895" spans="1:5" x14ac:dyDescent="0.25">
      <c r="A895" s="3">
        <v>894</v>
      </c>
      <c r="B895" s="3" t="s">
        <v>10591</v>
      </c>
      <c r="C895" s="3" t="s">
        <v>13839</v>
      </c>
      <c r="D895" s="3" t="s">
        <v>13836</v>
      </c>
      <c r="E895" s="3"/>
    </row>
    <row r="896" spans="1:5" x14ac:dyDescent="0.25">
      <c r="A896" s="3">
        <v>895</v>
      </c>
      <c r="B896" s="3" t="s">
        <v>10598</v>
      </c>
      <c r="C896" s="3" t="s">
        <v>13840</v>
      </c>
      <c r="D896" s="3" t="s">
        <v>13841</v>
      </c>
      <c r="E896" s="3" t="s">
        <v>14584</v>
      </c>
    </row>
    <row r="897" spans="1:5" x14ac:dyDescent="0.25">
      <c r="A897" s="3">
        <v>896</v>
      </c>
      <c r="B897" s="3" t="s">
        <v>10597</v>
      </c>
      <c r="C897" s="3" t="s">
        <v>13842</v>
      </c>
      <c r="D897" s="3" t="s">
        <v>13841</v>
      </c>
      <c r="E897" s="3"/>
    </row>
    <row r="898" spans="1:5" x14ac:dyDescent="0.25">
      <c r="A898" s="3">
        <v>897</v>
      </c>
      <c r="B898" s="3" t="s">
        <v>10602</v>
      </c>
      <c r="C898" s="3" t="s">
        <v>13843</v>
      </c>
      <c r="D898" s="3" t="s">
        <v>13844</v>
      </c>
      <c r="E898" s="3" t="s">
        <v>13845</v>
      </c>
    </row>
    <row r="899" spans="1:5" x14ac:dyDescent="0.25">
      <c r="A899" s="3">
        <v>898</v>
      </c>
      <c r="B899" s="3" t="s">
        <v>10603</v>
      </c>
      <c r="C899" s="3" t="s">
        <v>13843</v>
      </c>
      <c r="D899" s="3" t="s">
        <v>13844</v>
      </c>
      <c r="E899" s="3"/>
    </row>
    <row r="900" spans="1:5" x14ac:dyDescent="0.25">
      <c r="A900" s="3">
        <v>899</v>
      </c>
      <c r="B900" s="3" t="s">
        <v>10607</v>
      </c>
      <c r="C900" s="3" t="s">
        <v>13846</v>
      </c>
      <c r="D900" s="3" t="s">
        <v>13847</v>
      </c>
      <c r="E900" s="3" t="s">
        <v>11875</v>
      </c>
    </row>
    <row r="901" spans="1:5" x14ac:dyDescent="0.25">
      <c r="A901" s="3">
        <v>900</v>
      </c>
      <c r="B901" s="3" t="s">
        <v>10608</v>
      </c>
      <c r="C901" s="3" t="s">
        <v>13848</v>
      </c>
      <c r="D901" s="3" t="s">
        <v>13847</v>
      </c>
      <c r="E901" s="3"/>
    </row>
    <row r="902" spans="1:5" x14ac:dyDescent="0.25">
      <c r="A902" s="3">
        <v>901</v>
      </c>
      <c r="B902" s="3" t="s">
        <v>10514</v>
      </c>
      <c r="C902" s="3" t="s">
        <v>11706</v>
      </c>
      <c r="D902" s="3" t="s">
        <v>13849</v>
      </c>
      <c r="E902" s="3" t="s">
        <v>15195</v>
      </c>
    </row>
    <row r="903" spans="1:5" x14ac:dyDescent="0.25">
      <c r="A903" s="3">
        <v>902</v>
      </c>
      <c r="B903" s="3" t="s">
        <v>10666</v>
      </c>
      <c r="C903" s="3" t="s">
        <v>11707</v>
      </c>
      <c r="D903" s="3" t="s">
        <v>13850</v>
      </c>
      <c r="E903" s="3" t="s">
        <v>11876</v>
      </c>
    </row>
    <row r="904" spans="1:5" x14ac:dyDescent="0.25">
      <c r="A904" s="3">
        <v>903</v>
      </c>
      <c r="B904" s="3" t="s">
        <v>10620</v>
      </c>
      <c r="C904" s="3" t="s">
        <v>11708</v>
      </c>
      <c r="D904" s="3" t="s">
        <v>13851</v>
      </c>
      <c r="E904" s="3" t="s">
        <v>13852</v>
      </c>
    </row>
    <row r="905" spans="1:5" x14ac:dyDescent="0.25">
      <c r="A905" s="3">
        <v>904</v>
      </c>
      <c r="B905" s="3" t="s">
        <v>10621</v>
      </c>
      <c r="C905" s="3" t="s">
        <v>11708</v>
      </c>
      <c r="D905" s="3" t="s">
        <v>13851</v>
      </c>
      <c r="E905" s="3"/>
    </row>
    <row r="906" spans="1:5" x14ac:dyDescent="0.25">
      <c r="A906" s="3">
        <v>905</v>
      </c>
      <c r="B906" s="3" t="s">
        <v>10625</v>
      </c>
      <c r="C906" s="3" t="s">
        <v>13853</v>
      </c>
      <c r="D906" s="3" t="s">
        <v>13854</v>
      </c>
      <c r="E906" s="3" t="s">
        <v>13855</v>
      </c>
    </row>
    <row r="907" spans="1:5" x14ac:dyDescent="0.25">
      <c r="A907" s="3">
        <v>906</v>
      </c>
      <c r="B907" s="3" t="s">
        <v>10626</v>
      </c>
      <c r="C907" s="3" t="s">
        <v>13856</v>
      </c>
      <c r="D907" s="3" t="s">
        <v>13854</v>
      </c>
      <c r="E907" s="3"/>
    </row>
    <row r="908" spans="1:5" x14ac:dyDescent="0.25">
      <c r="A908" s="3">
        <v>907</v>
      </c>
      <c r="B908" s="3" t="s">
        <v>10630</v>
      </c>
      <c r="C908" s="3" t="s">
        <v>11709</v>
      </c>
      <c r="D908" s="3" t="s">
        <v>13857</v>
      </c>
      <c r="E908" s="3" t="s">
        <v>14278</v>
      </c>
    </row>
    <row r="909" spans="1:5" x14ac:dyDescent="0.25">
      <c r="A909" s="3">
        <v>908</v>
      </c>
      <c r="B909" s="3" t="s">
        <v>10631</v>
      </c>
      <c r="C909" s="3" t="s">
        <v>11709</v>
      </c>
      <c r="D909" s="3" t="s">
        <v>13857</v>
      </c>
      <c r="E909" s="3"/>
    </row>
    <row r="910" spans="1:5" x14ac:dyDescent="0.25">
      <c r="A910" s="3">
        <v>909</v>
      </c>
      <c r="B910" s="3" t="s">
        <v>10632</v>
      </c>
      <c r="C910" s="3" t="s">
        <v>11709</v>
      </c>
      <c r="D910" s="3" t="s">
        <v>13857</v>
      </c>
      <c r="E910" s="3"/>
    </row>
    <row r="911" spans="1:5" x14ac:dyDescent="0.25">
      <c r="A911" s="3">
        <v>910</v>
      </c>
      <c r="B911" s="3" t="s">
        <v>10638</v>
      </c>
      <c r="C911" s="3" t="s">
        <v>11849</v>
      </c>
      <c r="D911" s="3" t="s">
        <v>13858</v>
      </c>
      <c r="E911" s="3" t="s">
        <v>11850</v>
      </c>
    </row>
    <row r="912" spans="1:5" x14ac:dyDescent="0.25">
      <c r="A912" s="3">
        <v>911</v>
      </c>
      <c r="B912" s="3" t="s">
        <v>10639</v>
      </c>
      <c r="C912" s="3" t="s">
        <v>11849</v>
      </c>
      <c r="D912" s="3" t="s">
        <v>13858</v>
      </c>
      <c r="E912" s="3"/>
    </row>
    <row r="913" spans="1:5" x14ac:dyDescent="0.25">
      <c r="A913" s="3">
        <v>912</v>
      </c>
      <c r="B913" s="3" t="s">
        <v>10643</v>
      </c>
      <c r="C913" s="3" t="s">
        <v>11851</v>
      </c>
      <c r="D913" s="3" t="s">
        <v>13859</v>
      </c>
      <c r="E913" s="3" t="s">
        <v>13860</v>
      </c>
    </row>
    <row r="914" spans="1:5" x14ac:dyDescent="0.25">
      <c r="A914" s="3">
        <v>913</v>
      </c>
      <c r="B914" s="3" t="s">
        <v>10644</v>
      </c>
      <c r="C914" s="3" t="s">
        <v>11852</v>
      </c>
      <c r="D914" s="3" t="s">
        <v>13859</v>
      </c>
      <c r="E914" s="3"/>
    </row>
    <row r="915" spans="1:5" x14ac:dyDescent="0.25">
      <c r="A915" s="3">
        <v>914</v>
      </c>
      <c r="B915" s="3" t="s">
        <v>10645</v>
      </c>
      <c r="C915" s="3" t="s">
        <v>11853</v>
      </c>
      <c r="D915" s="3" t="s">
        <v>13859</v>
      </c>
      <c r="E915" s="3"/>
    </row>
    <row r="916" spans="1:5" x14ac:dyDescent="0.25">
      <c r="A916" s="3">
        <v>915</v>
      </c>
      <c r="B916" s="3" t="s">
        <v>10651</v>
      </c>
      <c r="C916" s="3" t="s">
        <v>14585</v>
      </c>
      <c r="D916" s="3" t="s">
        <v>13861</v>
      </c>
      <c r="E916" s="3" t="s">
        <v>11710</v>
      </c>
    </row>
    <row r="917" spans="1:5" x14ac:dyDescent="0.25">
      <c r="A917" s="3">
        <v>916</v>
      </c>
      <c r="B917" s="3" t="s">
        <v>10652</v>
      </c>
      <c r="C917" s="3" t="s">
        <v>14585</v>
      </c>
      <c r="D917" s="3" t="s">
        <v>13861</v>
      </c>
      <c r="E917" s="3"/>
    </row>
    <row r="918" spans="1:5" x14ac:dyDescent="0.25">
      <c r="A918" s="3">
        <v>917</v>
      </c>
      <c r="B918" s="3" t="s">
        <v>10612</v>
      </c>
      <c r="C918" s="3" t="s">
        <v>13862</v>
      </c>
      <c r="D918" s="3" t="s">
        <v>13863</v>
      </c>
      <c r="E918" s="3" t="s">
        <v>14586</v>
      </c>
    </row>
    <row r="919" spans="1:5" x14ac:dyDescent="0.25">
      <c r="A919" s="3">
        <v>918</v>
      </c>
      <c r="B919" s="3" t="s">
        <v>10613</v>
      </c>
      <c r="C919" s="3" t="s">
        <v>13862</v>
      </c>
      <c r="D919" s="3" t="s">
        <v>13863</v>
      </c>
      <c r="E919" s="3"/>
    </row>
    <row r="920" spans="1:5" x14ac:dyDescent="0.25">
      <c r="A920" s="3">
        <v>919</v>
      </c>
      <c r="B920" s="3" t="s">
        <v>10614</v>
      </c>
      <c r="C920" s="3" t="s">
        <v>13862</v>
      </c>
      <c r="D920" s="3" t="s">
        <v>13863</v>
      </c>
      <c r="E920" s="3"/>
    </row>
    <row r="921" spans="1:5" x14ac:dyDescent="0.25">
      <c r="A921" s="3">
        <v>920</v>
      </c>
      <c r="B921" s="3" t="s">
        <v>10656</v>
      </c>
      <c r="C921" s="3" t="s">
        <v>11711</v>
      </c>
      <c r="D921" s="3" t="s">
        <v>13864</v>
      </c>
      <c r="E921" s="3" t="s">
        <v>11712</v>
      </c>
    </row>
    <row r="922" spans="1:5" x14ac:dyDescent="0.25">
      <c r="A922" s="3">
        <v>921</v>
      </c>
      <c r="B922" s="3" t="s">
        <v>10657</v>
      </c>
      <c r="C922" s="3" t="s">
        <v>11713</v>
      </c>
      <c r="D922" s="3" t="s">
        <v>13864</v>
      </c>
      <c r="E922" s="3"/>
    </row>
    <row r="923" spans="1:5" x14ac:dyDescent="0.25">
      <c r="A923" s="3">
        <v>922</v>
      </c>
      <c r="B923" s="3" t="s">
        <v>10660</v>
      </c>
      <c r="C923" s="3" t="s">
        <v>11714</v>
      </c>
      <c r="D923" s="3" t="s">
        <v>13865</v>
      </c>
      <c r="E923" s="3" t="s">
        <v>11715</v>
      </c>
    </row>
    <row r="924" spans="1:5" x14ac:dyDescent="0.25">
      <c r="A924" s="3">
        <v>923</v>
      </c>
      <c r="B924" s="3" t="s">
        <v>10661</v>
      </c>
      <c r="C924" s="3" t="s">
        <v>11716</v>
      </c>
      <c r="D924" s="3" t="s">
        <v>13865</v>
      </c>
      <c r="E924" s="3"/>
    </row>
    <row r="925" spans="1:5" x14ac:dyDescent="0.25">
      <c r="A925" s="3">
        <v>924</v>
      </c>
      <c r="B925" s="3" t="s">
        <v>10675</v>
      </c>
      <c r="C925" s="3" t="s">
        <v>13866</v>
      </c>
      <c r="D925" s="3" t="s">
        <v>13867</v>
      </c>
      <c r="E925" s="3" t="s">
        <v>13868</v>
      </c>
    </row>
    <row r="926" spans="1:5" x14ac:dyDescent="0.25">
      <c r="A926" s="3">
        <v>925</v>
      </c>
      <c r="B926" s="3" t="s">
        <v>10676</v>
      </c>
      <c r="C926" s="3" t="s">
        <v>13869</v>
      </c>
      <c r="D926" s="3" t="s">
        <v>13867</v>
      </c>
      <c r="E926" s="3"/>
    </row>
    <row r="927" spans="1:5" x14ac:dyDescent="0.25">
      <c r="A927" s="3">
        <v>926</v>
      </c>
      <c r="B927" s="3" t="s">
        <v>10677</v>
      </c>
      <c r="C927" s="3" t="s">
        <v>13870</v>
      </c>
      <c r="D927" s="3" t="s">
        <v>13867</v>
      </c>
      <c r="E927" s="3"/>
    </row>
    <row r="928" spans="1:5" x14ac:dyDescent="0.25">
      <c r="A928" s="3">
        <v>927</v>
      </c>
      <c r="B928" s="3" t="s">
        <v>10696</v>
      </c>
      <c r="C928" s="3" t="s">
        <v>11854</v>
      </c>
      <c r="D928" s="3" t="s">
        <v>13871</v>
      </c>
      <c r="E928" s="3" t="s">
        <v>11855</v>
      </c>
    </row>
    <row r="929" spans="1:5" x14ac:dyDescent="0.25">
      <c r="A929" s="3">
        <v>928</v>
      </c>
      <c r="B929" s="3" t="s">
        <v>10697</v>
      </c>
      <c r="C929" s="3" t="s">
        <v>11856</v>
      </c>
      <c r="D929" s="3" t="s">
        <v>13871</v>
      </c>
      <c r="E929" s="3"/>
    </row>
    <row r="930" spans="1:5" x14ac:dyDescent="0.25">
      <c r="A930" s="3">
        <v>929</v>
      </c>
      <c r="B930" s="3" t="s">
        <v>10700</v>
      </c>
      <c r="C930" s="3" t="s">
        <v>14587</v>
      </c>
      <c r="D930" s="3" t="s">
        <v>13872</v>
      </c>
      <c r="E930" s="3" t="s">
        <v>11717</v>
      </c>
    </row>
    <row r="931" spans="1:5" x14ac:dyDescent="0.25">
      <c r="A931" s="3">
        <v>930</v>
      </c>
      <c r="B931" s="3" t="s">
        <v>10702</v>
      </c>
      <c r="C931" s="3" t="s">
        <v>13873</v>
      </c>
      <c r="D931" s="3" t="s">
        <v>13874</v>
      </c>
      <c r="E931" s="3"/>
    </row>
    <row r="932" spans="1:5" x14ac:dyDescent="0.25">
      <c r="A932" s="3">
        <v>931</v>
      </c>
      <c r="B932" s="3" t="s">
        <v>10706</v>
      </c>
      <c r="C932" s="3" t="s">
        <v>13875</v>
      </c>
      <c r="D932" s="3" t="s">
        <v>13876</v>
      </c>
      <c r="E932" s="3" t="s">
        <v>13877</v>
      </c>
    </row>
    <row r="933" spans="1:5" x14ac:dyDescent="0.25">
      <c r="A933" s="3">
        <v>932</v>
      </c>
      <c r="B933" s="3" t="s">
        <v>10707</v>
      </c>
      <c r="C933" s="3" t="s">
        <v>13875</v>
      </c>
      <c r="D933" s="3" t="s">
        <v>13876</v>
      </c>
      <c r="E933" s="3"/>
    </row>
    <row r="934" spans="1:5" x14ac:dyDescent="0.25">
      <c r="A934" s="3">
        <v>933</v>
      </c>
      <c r="B934" s="3" t="s">
        <v>10708</v>
      </c>
      <c r="C934" s="3" t="s">
        <v>13875</v>
      </c>
      <c r="D934" s="3" t="s">
        <v>13876</v>
      </c>
      <c r="E934" s="3"/>
    </row>
    <row r="935" spans="1:5" x14ac:dyDescent="0.25">
      <c r="A935" s="3">
        <v>934</v>
      </c>
      <c r="B935" s="3" t="s">
        <v>10714</v>
      </c>
      <c r="C935" s="3" t="s">
        <v>11718</v>
      </c>
      <c r="D935" s="3" t="s">
        <v>13878</v>
      </c>
      <c r="E935" s="3" t="s">
        <v>11719</v>
      </c>
    </row>
    <row r="936" spans="1:5" x14ac:dyDescent="0.25">
      <c r="A936" s="3">
        <v>935</v>
      </c>
      <c r="B936" s="3" t="s">
        <v>10715</v>
      </c>
      <c r="C936" s="3" t="s">
        <v>11718</v>
      </c>
      <c r="D936" s="3" t="s">
        <v>13878</v>
      </c>
      <c r="E936" s="3"/>
    </row>
    <row r="937" spans="1:5" x14ac:dyDescent="0.25">
      <c r="A937" s="3">
        <v>936</v>
      </c>
      <c r="B937" s="3" t="s">
        <v>10716</v>
      </c>
      <c r="C937" s="3" t="s">
        <v>11718</v>
      </c>
      <c r="D937" s="3" t="s">
        <v>13878</v>
      </c>
      <c r="E937" s="3"/>
    </row>
    <row r="938" spans="1:5" x14ac:dyDescent="0.25">
      <c r="A938" s="3">
        <v>937</v>
      </c>
      <c r="B938" s="3" t="s">
        <v>10722</v>
      </c>
      <c r="C938" s="3" t="s">
        <v>13879</v>
      </c>
      <c r="D938" s="3" t="s">
        <v>13277</v>
      </c>
      <c r="E938" s="3"/>
    </row>
    <row r="939" spans="1:5" x14ac:dyDescent="0.25">
      <c r="A939" s="3">
        <v>938</v>
      </c>
      <c r="B939" s="3" t="s">
        <v>10725</v>
      </c>
      <c r="C939" s="3" t="s">
        <v>14588</v>
      </c>
      <c r="D939" s="3" t="s">
        <v>13880</v>
      </c>
      <c r="E939" s="3" t="s">
        <v>11720</v>
      </c>
    </row>
    <row r="940" spans="1:5" x14ac:dyDescent="0.25">
      <c r="A940" s="3">
        <v>939</v>
      </c>
      <c r="B940" s="3" t="s">
        <v>10726</v>
      </c>
      <c r="C940" s="3" t="s">
        <v>14589</v>
      </c>
      <c r="D940" s="3" t="s">
        <v>13880</v>
      </c>
      <c r="E940" s="3"/>
    </row>
    <row r="941" spans="1:5" x14ac:dyDescent="0.25">
      <c r="A941" s="3">
        <v>940</v>
      </c>
      <c r="B941" s="3" t="s">
        <v>10727</v>
      </c>
      <c r="C941" s="3" t="s">
        <v>14590</v>
      </c>
      <c r="D941" s="3" t="s">
        <v>13880</v>
      </c>
      <c r="E941" s="3"/>
    </row>
    <row r="942" spans="1:5" x14ac:dyDescent="0.25">
      <c r="A942" s="3">
        <v>941</v>
      </c>
      <c r="B942" s="3" t="s">
        <v>10733</v>
      </c>
      <c r="C942" s="3" t="s">
        <v>13881</v>
      </c>
      <c r="D942" s="3" t="s">
        <v>13882</v>
      </c>
      <c r="E942" s="3" t="s">
        <v>11721</v>
      </c>
    </row>
    <row r="943" spans="1:5" x14ac:dyDescent="0.25">
      <c r="A943" s="3">
        <v>942</v>
      </c>
      <c r="B943" s="3" t="s">
        <v>10735</v>
      </c>
      <c r="C943" s="3" t="s">
        <v>13883</v>
      </c>
      <c r="D943" s="3" t="s">
        <v>13884</v>
      </c>
      <c r="E943" s="3" t="s">
        <v>13885</v>
      </c>
    </row>
    <row r="944" spans="1:5" x14ac:dyDescent="0.25">
      <c r="A944" s="3">
        <v>943</v>
      </c>
      <c r="B944" s="3" t="s">
        <v>10737</v>
      </c>
      <c r="C944" s="3" t="s">
        <v>11722</v>
      </c>
      <c r="D944" s="3" t="s">
        <v>13886</v>
      </c>
      <c r="E944" s="3" t="s">
        <v>13887</v>
      </c>
    </row>
    <row r="945" spans="1:5" x14ac:dyDescent="0.25">
      <c r="A945" s="3">
        <v>944</v>
      </c>
      <c r="B945" s="3" t="s">
        <v>10738</v>
      </c>
      <c r="C945" s="3" t="s">
        <v>11723</v>
      </c>
      <c r="D945" s="3" t="s">
        <v>13886</v>
      </c>
      <c r="E945" s="3"/>
    </row>
    <row r="946" spans="1:5" x14ac:dyDescent="0.25">
      <c r="A946" s="3">
        <v>945</v>
      </c>
      <c r="B946" s="3" t="s">
        <v>10748</v>
      </c>
      <c r="C946" s="3" t="s">
        <v>11724</v>
      </c>
      <c r="D946" s="3" t="s">
        <v>13888</v>
      </c>
      <c r="E946" s="3" t="s">
        <v>13889</v>
      </c>
    </row>
    <row r="947" spans="1:5" x14ac:dyDescent="0.25">
      <c r="A947" s="3">
        <v>946</v>
      </c>
      <c r="B947" s="3" t="s">
        <v>10750</v>
      </c>
      <c r="C947" s="3" t="s">
        <v>13890</v>
      </c>
      <c r="D947" s="3" t="s">
        <v>14384</v>
      </c>
      <c r="E947" s="3" t="s">
        <v>13891</v>
      </c>
    </row>
    <row r="948" spans="1:5" x14ac:dyDescent="0.25">
      <c r="A948" s="3">
        <v>947</v>
      </c>
      <c r="B948" s="3" t="s">
        <v>10752</v>
      </c>
      <c r="C948" s="3" t="s">
        <v>11857</v>
      </c>
      <c r="D948" s="3" t="s">
        <v>13892</v>
      </c>
      <c r="E948" s="3" t="s">
        <v>11725</v>
      </c>
    </row>
    <row r="949" spans="1:5" x14ac:dyDescent="0.25">
      <c r="A949" s="3">
        <v>948</v>
      </c>
      <c r="B949" s="3" t="s">
        <v>10753</v>
      </c>
      <c r="C949" s="3" t="s">
        <v>11857</v>
      </c>
      <c r="D949" s="3" t="s">
        <v>13892</v>
      </c>
      <c r="E949" s="3"/>
    </row>
    <row r="950" spans="1:5" x14ac:dyDescent="0.25">
      <c r="A950" s="3">
        <v>949</v>
      </c>
      <c r="B950" s="3" t="s">
        <v>10758</v>
      </c>
      <c r="C950" s="3" t="s">
        <v>13893</v>
      </c>
      <c r="D950" s="3" t="s">
        <v>14834</v>
      </c>
      <c r="E950" s="3" t="s">
        <v>14279</v>
      </c>
    </row>
    <row r="951" spans="1:5" x14ac:dyDescent="0.25">
      <c r="A951" s="3">
        <v>950</v>
      </c>
      <c r="B951" s="3" t="s">
        <v>10759</v>
      </c>
      <c r="C951" s="3" t="s">
        <v>13894</v>
      </c>
      <c r="D951" s="3" t="s">
        <v>14834</v>
      </c>
      <c r="E951" s="3"/>
    </row>
    <row r="952" spans="1:5" x14ac:dyDescent="0.25">
      <c r="A952" s="3">
        <v>951</v>
      </c>
      <c r="B952" s="3" t="s">
        <v>10760</v>
      </c>
      <c r="C952" s="3" t="s">
        <v>11726</v>
      </c>
      <c r="D952" s="3" t="s">
        <v>13895</v>
      </c>
      <c r="E952" s="3" t="s">
        <v>11727</v>
      </c>
    </row>
    <row r="953" spans="1:5" x14ac:dyDescent="0.25">
      <c r="A953" s="3">
        <v>952</v>
      </c>
      <c r="B953" s="3" t="s">
        <v>10761</v>
      </c>
      <c r="C953" s="3" t="s">
        <v>11726</v>
      </c>
      <c r="D953" s="3" t="s">
        <v>13895</v>
      </c>
      <c r="E953" s="3"/>
    </row>
    <row r="954" spans="1:5" x14ac:dyDescent="0.25">
      <c r="A954" s="3">
        <v>953</v>
      </c>
      <c r="B954" s="3" t="s">
        <v>10762</v>
      </c>
      <c r="C954" s="3" t="s">
        <v>11728</v>
      </c>
      <c r="D954" s="3" t="s">
        <v>13896</v>
      </c>
      <c r="E954" s="3" t="s">
        <v>13897</v>
      </c>
    </row>
    <row r="955" spans="1:5" x14ac:dyDescent="0.25">
      <c r="A955" s="3">
        <v>954</v>
      </c>
      <c r="B955" s="3" t="s">
        <v>10763</v>
      </c>
      <c r="C955" s="3" t="s">
        <v>11728</v>
      </c>
      <c r="D955" s="3" t="s">
        <v>13896</v>
      </c>
      <c r="E955" s="3"/>
    </row>
    <row r="956" spans="1:5" x14ac:dyDescent="0.25">
      <c r="A956" s="3">
        <v>955</v>
      </c>
      <c r="B956" s="3" t="s">
        <v>10766</v>
      </c>
      <c r="C956" s="3" t="s">
        <v>14280</v>
      </c>
      <c r="D956" s="3" t="s">
        <v>13898</v>
      </c>
      <c r="E956" s="3" t="s">
        <v>13899</v>
      </c>
    </row>
    <row r="957" spans="1:5" x14ac:dyDescent="0.25">
      <c r="A957" s="3">
        <v>956</v>
      </c>
      <c r="B957" s="3" t="s">
        <v>10767</v>
      </c>
      <c r="C957" s="3" t="s">
        <v>14281</v>
      </c>
      <c r="D957" s="3" t="s">
        <v>13898</v>
      </c>
      <c r="E957" s="3"/>
    </row>
    <row r="958" spans="1:5" x14ac:dyDescent="0.25">
      <c r="A958" s="3">
        <v>957</v>
      </c>
      <c r="B958" s="3" t="s">
        <v>10794</v>
      </c>
      <c r="C958" s="3" t="s">
        <v>13900</v>
      </c>
      <c r="D958" s="3" t="s">
        <v>13901</v>
      </c>
      <c r="E958" s="3" t="s">
        <v>11729</v>
      </c>
    </row>
    <row r="959" spans="1:5" x14ac:dyDescent="0.25">
      <c r="A959" s="3">
        <v>958</v>
      </c>
      <c r="B959" s="3" t="s">
        <v>10795</v>
      </c>
      <c r="C959" s="3" t="s">
        <v>13902</v>
      </c>
      <c r="D959" s="3" t="s">
        <v>13901</v>
      </c>
      <c r="E959" s="3"/>
    </row>
    <row r="960" spans="1:5" x14ac:dyDescent="0.25">
      <c r="A960" s="3">
        <v>959</v>
      </c>
      <c r="B960" s="3" t="s">
        <v>10796</v>
      </c>
      <c r="C960" s="3" t="s">
        <v>13903</v>
      </c>
      <c r="D960" s="3" t="s">
        <v>13904</v>
      </c>
      <c r="E960" s="3" t="s">
        <v>11730</v>
      </c>
    </row>
    <row r="961" spans="1:5" x14ac:dyDescent="0.25">
      <c r="A961" s="3">
        <v>960</v>
      </c>
      <c r="B961" s="3" t="s">
        <v>10797</v>
      </c>
      <c r="C961" s="3" t="s">
        <v>11731</v>
      </c>
      <c r="D961" s="3" t="s">
        <v>13905</v>
      </c>
      <c r="E961" s="3" t="s">
        <v>11732</v>
      </c>
    </row>
    <row r="962" spans="1:5" x14ac:dyDescent="0.25">
      <c r="A962" s="3">
        <v>961</v>
      </c>
      <c r="B962" s="3" t="s">
        <v>10803</v>
      </c>
      <c r="C962" s="3" t="s">
        <v>11089</v>
      </c>
      <c r="D962" s="3" t="s">
        <v>13906</v>
      </c>
      <c r="E962" s="3"/>
    </row>
    <row r="963" spans="1:5" x14ac:dyDescent="0.25">
      <c r="A963" s="3">
        <v>962</v>
      </c>
      <c r="B963" s="3" t="s">
        <v>10804</v>
      </c>
      <c r="C963" s="3" t="s">
        <v>13907</v>
      </c>
      <c r="D963" s="3" t="s">
        <v>13906</v>
      </c>
      <c r="E963" s="3"/>
    </row>
    <row r="964" spans="1:5" x14ac:dyDescent="0.25">
      <c r="A964" s="3">
        <v>963</v>
      </c>
      <c r="B964" s="3" t="s">
        <v>10805</v>
      </c>
      <c r="C964" s="3" t="s">
        <v>13908</v>
      </c>
      <c r="D964" s="3" t="s">
        <v>13906</v>
      </c>
      <c r="E964" s="3"/>
    </row>
    <row r="965" spans="1:5" x14ac:dyDescent="0.25">
      <c r="A965" s="3">
        <v>964</v>
      </c>
      <c r="B965" s="3" t="s">
        <v>10821</v>
      </c>
      <c r="C965" s="3" t="s">
        <v>11858</v>
      </c>
      <c r="D965" s="3" t="s">
        <v>13909</v>
      </c>
      <c r="E965" s="3" t="s">
        <v>13910</v>
      </c>
    </row>
    <row r="966" spans="1:5" x14ac:dyDescent="0.25">
      <c r="A966" s="3">
        <v>965</v>
      </c>
      <c r="B966" s="3" t="s">
        <v>10822</v>
      </c>
      <c r="C966" s="3" t="s">
        <v>11858</v>
      </c>
      <c r="D966" s="3" t="s">
        <v>13909</v>
      </c>
      <c r="E966" s="3"/>
    </row>
    <row r="967" spans="1:5" x14ac:dyDescent="0.25">
      <c r="A967" s="3">
        <v>966</v>
      </c>
      <c r="B967" s="3" t="s">
        <v>10823</v>
      </c>
      <c r="C967" s="3" t="s">
        <v>11858</v>
      </c>
      <c r="D967" s="3" t="s">
        <v>13909</v>
      </c>
      <c r="E967" s="3"/>
    </row>
    <row r="968" spans="1:5" x14ac:dyDescent="0.25">
      <c r="A968" s="3">
        <v>967</v>
      </c>
      <c r="B968" s="3" t="s">
        <v>10827</v>
      </c>
      <c r="C968" s="3" t="s">
        <v>13911</v>
      </c>
      <c r="D968" s="3" t="s">
        <v>13912</v>
      </c>
      <c r="E968" s="3" t="s">
        <v>14282</v>
      </c>
    </row>
    <row r="969" spans="1:5" x14ac:dyDescent="0.25">
      <c r="A969" s="3">
        <v>968</v>
      </c>
      <c r="B969" s="3" t="s">
        <v>10828</v>
      </c>
      <c r="C969" s="3" t="s">
        <v>13913</v>
      </c>
      <c r="D969" s="3" t="s">
        <v>13914</v>
      </c>
      <c r="E969" s="3" t="s">
        <v>13915</v>
      </c>
    </row>
    <row r="970" spans="1:5" x14ac:dyDescent="0.25">
      <c r="A970" s="3">
        <v>969</v>
      </c>
      <c r="B970" s="3" t="s">
        <v>10829</v>
      </c>
      <c r="C970" s="3" t="s">
        <v>13916</v>
      </c>
      <c r="D970" s="3" t="s">
        <v>13914</v>
      </c>
      <c r="E970" s="3"/>
    </row>
    <row r="971" spans="1:5" x14ac:dyDescent="0.25">
      <c r="A971" s="3">
        <v>970</v>
      </c>
      <c r="B971" s="3" t="s">
        <v>10834</v>
      </c>
      <c r="C971" s="3" t="s">
        <v>13917</v>
      </c>
      <c r="D971" s="3" t="s">
        <v>13918</v>
      </c>
      <c r="E971" s="3" t="s">
        <v>14591</v>
      </c>
    </row>
    <row r="972" spans="1:5" x14ac:dyDescent="0.25">
      <c r="A972" s="3">
        <v>971</v>
      </c>
      <c r="B972" s="3" t="s">
        <v>10835</v>
      </c>
      <c r="C972" s="3" t="s">
        <v>13919</v>
      </c>
      <c r="D972" s="3" t="s">
        <v>14592</v>
      </c>
      <c r="E972" s="3" t="s">
        <v>14593</v>
      </c>
    </row>
    <row r="973" spans="1:5" x14ac:dyDescent="0.25">
      <c r="A973" s="3">
        <v>972</v>
      </c>
      <c r="B973" s="3" t="s">
        <v>10838</v>
      </c>
      <c r="C973" s="3" t="s">
        <v>13920</v>
      </c>
      <c r="D973" s="3" t="s">
        <v>13921</v>
      </c>
      <c r="E973" s="3" t="s">
        <v>13922</v>
      </c>
    </row>
    <row r="974" spans="1:5" x14ac:dyDescent="0.25">
      <c r="A974" s="3">
        <v>973</v>
      </c>
      <c r="B974" s="3" t="s">
        <v>10839</v>
      </c>
      <c r="C974" s="3" t="s">
        <v>13920</v>
      </c>
      <c r="D974" s="3" t="s">
        <v>13921</v>
      </c>
      <c r="E974" s="3"/>
    </row>
    <row r="975" spans="1:5" x14ac:dyDescent="0.25">
      <c r="A975" s="3">
        <v>974</v>
      </c>
      <c r="B975" s="3" t="s">
        <v>10845</v>
      </c>
      <c r="C975" s="3" t="s">
        <v>13923</v>
      </c>
      <c r="D975" s="3" t="s">
        <v>13924</v>
      </c>
      <c r="E975" s="3" t="s">
        <v>13925</v>
      </c>
    </row>
    <row r="976" spans="1:5" x14ac:dyDescent="0.25">
      <c r="A976" s="3">
        <v>975</v>
      </c>
      <c r="B976" s="3" t="s">
        <v>10846</v>
      </c>
      <c r="C976" s="3" t="s">
        <v>13923</v>
      </c>
      <c r="D976" s="3" t="s">
        <v>13924</v>
      </c>
      <c r="E976" s="3"/>
    </row>
    <row r="977" spans="1:5" x14ac:dyDescent="0.25">
      <c r="A977" s="3">
        <v>976</v>
      </c>
      <c r="B977" s="3" t="s">
        <v>10850</v>
      </c>
      <c r="C977" s="3" t="s">
        <v>14283</v>
      </c>
      <c r="D977" s="3" t="s">
        <v>13926</v>
      </c>
      <c r="E977" s="3" t="s">
        <v>11859</v>
      </c>
    </row>
    <row r="978" spans="1:5" x14ac:dyDescent="0.25">
      <c r="A978" s="3">
        <v>977</v>
      </c>
      <c r="B978" s="3" t="s">
        <v>10866</v>
      </c>
      <c r="C978" s="3" t="s">
        <v>11877</v>
      </c>
      <c r="D978" s="3" t="s">
        <v>13927</v>
      </c>
      <c r="E978" s="3" t="s">
        <v>13928</v>
      </c>
    </row>
    <row r="979" spans="1:5" x14ac:dyDescent="0.25">
      <c r="A979" s="3">
        <v>978</v>
      </c>
      <c r="B979" s="3" t="s">
        <v>10867</v>
      </c>
      <c r="C979" s="3" t="s">
        <v>11877</v>
      </c>
      <c r="D979" s="3" t="s">
        <v>13927</v>
      </c>
      <c r="E979" s="3"/>
    </row>
    <row r="980" spans="1:5" x14ac:dyDescent="0.25">
      <c r="A980" s="3">
        <v>979</v>
      </c>
      <c r="B980" s="3" t="s">
        <v>10871</v>
      </c>
      <c r="C980" s="3" t="s">
        <v>13929</v>
      </c>
      <c r="D980" s="3" t="s">
        <v>13930</v>
      </c>
      <c r="E980" s="3" t="s">
        <v>13931</v>
      </c>
    </row>
    <row r="981" spans="1:5" x14ac:dyDescent="0.25">
      <c r="A981" s="3">
        <v>980</v>
      </c>
      <c r="B981" s="3" t="s">
        <v>10872</v>
      </c>
      <c r="C981" s="3" t="s">
        <v>13929</v>
      </c>
      <c r="D981" s="3" t="s">
        <v>13930</v>
      </c>
      <c r="E981" s="3"/>
    </row>
    <row r="982" spans="1:5" x14ac:dyDescent="0.25">
      <c r="A982" s="3">
        <v>981</v>
      </c>
      <c r="B982" s="3" t="s">
        <v>10873</v>
      </c>
      <c r="C982" s="3" t="s">
        <v>13929</v>
      </c>
      <c r="D982" s="3" t="s">
        <v>13930</v>
      </c>
      <c r="E982" s="3"/>
    </row>
    <row r="983" spans="1:5" x14ac:dyDescent="0.25">
      <c r="A983" s="3">
        <v>982</v>
      </c>
      <c r="B983" s="3" t="s">
        <v>10877</v>
      </c>
      <c r="C983" s="3" t="s">
        <v>13932</v>
      </c>
      <c r="D983" s="3" t="s">
        <v>13933</v>
      </c>
      <c r="E983" s="3" t="s">
        <v>13934</v>
      </c>
    </row>
    <row r="984" spans="1:5" x14ac:dyDescent="0.25">
      <c r="A984" s="3">
        <v>983</v>
      </c>
      <c r="B984" s="3" t="s">
        <v>10878</v>
      </c>
      <c r="C984" s="3" t="s">
        <v>13932</v>
      </c>
      <c r="D984" s="3" t="s">
        <v>13933</v>
      </c>
      <c r="E984" s="3"/>
    </row>
    <row r="985" spans="1:5" x14ac:dyDescent="0.25">
      <c r="A985" s="3">
        <v>984</v>
      </c>
      <c r="B985" s="3" t="s">
        <v>10884</v>
      </c>
      <c r="C985" s="3" t="s">
        <v>11733</v>
      </c>
      <c r="D985" s="3" t="s">
        <v>13935</v>
      </c>
      <c r="E985" s="3" t="s">
        <v>11860</v>
      </c>
    </row>
    <row r="986" spans="1:5" x14ac:dyDescent="0.25">
      <c r="A986" s="3">
        <v>985</v>
      </c>
      <c r="B986" s="3" t="s">
        <v>10885</v>
      </c>
      <c r="C986" s="3" t="s">
        <v>11733</v>
      </c>
      <c r="D986" s="3" t="s">
        <v>13935</v>
      </c>
      <c r="E986" s="3"/>
    </row>
    <row r="987" spans="1:5" x14ac:dyDescent="0.25">
      <c r="A987" s="3">
        <v>986</v>
      </c>
      <c r="B987" s="3" t="s">
        <v>10889</v>
      </c>
      <c r="C987" s="3" t="s">
        <v>13936</v>
      </c>
      <c r="D987" s="3" t="s">
        <v>13937</v>
      </c>
      <c r="E987" s="3" t="s">
        <v>11090</v>
      </c>
    </row>
    <row r="988" spans="1:5" x14ac:dyDescent="0.25">
      <c r="A988" s="3">
        <v>987</v>
      </c>
      <c r="B988" s="3" t="s">
        <v>10890</v>
      </c>
      <c r="C988" s="3" t="s">
        <v>13936</v>
      </c>
      <c r="D988" s="3" t="s">
        <v>13937</v>
      </c>
      <c r="E988" s="3"/>
    </row>
    <row r="989" spans="1:5" x14ac:dyDescent="0.25">
      <c r="A989" s="3">
        <v>988</v>
      </c>
      <c r="B989" s="3" t="s">
        <v>10897</v>
      </c>
      <c r="C989" s="3" t="s">
        <v>11091</v>
      </c>
      <c r="D989" s="3" t="s">
        <v>14594</v>
      </c>
      <c r="E989" s="3"/>
    </row>
    <row r="990" spans="1:5" x14ac:dyDescent="0.25">
      <c r="A990" s="3">
        <v>989</v>
      </c>
      <c r="B990" s="3" t="s">
        <v>10896</v>
      </c>
      <c r="C990" s="3" t="s">
        <v>11091</v>
      </c>
      <c r="D990" s="3" t="s">
        <v>14594</v>
      </c>
      <c r="E990" s="3"/>
    </row>
    <row r="991" spans="1:5" x14ac:dyDescent="0.25">
      <c r="A991" s="3">
        <v>990</v>
      </c>
      <c r="B991" s="3" t="s">
        <v>10898</v>
      </c>
      <c r="C991" s="3" t="s">
        <v>11861</v>
      </c>
      <c r="D991" s="3" t="s">
        <v>13938</v>
      </c>
      <c r="E991" s="3"/>
    </row>
    <row r="992" spans="1:5" x14ac:dyDescent="0.25">
      <c r="A992" s="3">
        <v>991</v>
      </c>
      <c r="B992" s="3" t="s">
        <v>10904</v>
      </c>
      <c r="C992" s="3" t="s">
        <v>13939</v>
      </c>
      <c r="D992" s="3" t="s">
        <v>13940</v>
      </c>
      <c r="E992" s="3" t="s">
        <v>11092</v>
      </c>
    </row>
    <row r="993" spans="1:5" x14ac:dyDescent="0.25">
      <c r="A993" s="3">
        <v>992</v>
      </c>
      <c r="B993" s="3" t="s">
        <v>10905</v>
      </c>
      <c r="C993" s="3" t="s">
        <v>13939</v>
      </c>
      <c r="D993" s="3" t="s">
        <v>13940</v>
      </c>
      <c r="E993" s="3"/>
    </row>
    <row r="994" spans="1:5" x14ac:dyDescent="0.25">
      <c r="A994" s="3">
        <v>993</v>
      </c>
      <c r="B994" s="3" t="s">
        <v>10906</v>
      </c>
      <c r="C994" s="3" t="s">
        <v>13939</v>
      </c>
      <c r="D994" s="3" t="s">
        <v>13940</v>
      </c>
      <c r="E994" s="3"/>
    </row>
    <row r="995" spans="1:5" x14ac:dyDescent="0.25">
      <c r="A995" s="3">
        <v>994</v>
      </c>
      <c r="B995" s="3" t="s">
        <v>10907</v>
      </c>
      <c r="C995" s="3" t="s">
        <v>13941</v>
      </c>
      <c r="D995" s="3" t="s">
        <v>13942</v>
      </c>
      <c r="E995" s="3" t="s">
        <v>13943</v>
      </c>
    </row>
    <row r="996" spans="1:5" x14ac:dyDescent="0.25">
      <c r="A996" s="3">
        <v>995</v>
      </c>
      <c r="B996" s="3" t="s">
        <v>10908</v>
      </c>
      <c r="C996" s="3" t="s">
        <v>13941</v>
      </c>
      <c r="D996" s="3" t="s">
        <v>13942</v>
      </c>
      <c r="E996" s="3"/>
    </row>
    <row r="997" spans="1:5" x14ac:dyDescent="0.25">
      <c r="A997" s="3">
        <v>996</v>
      </c>
      <c r="B997" s="3" t="s">
        <v>10909</v>
      </c>
      <c r="C997" s="3" t="s">
        <v>13944</v>
      </c>
      <c r="D997" s="3" t="s">
        <v>13945</v>
      </c>
      <c r="E997" s="3" t="s">
        <v>13946</v>
      </c>
    </row>
    <row r="998" spans="1:5" x14ac:dyDescent="0.25">
      <c r="A998" s="3">
        <v>997</v>
      </c>
      <c r="B998" s="3" t="s">
        <v>10910</v>
      </c>
      <c r="C998" s="3" t="s">
        <v>13944</v>
      </c>
      <c r="D998" s="3" t="s">
        <v>13945</v>
      </c>
      <c r="E998" s="3"/>
    </row>
    <row r="999" spans="1:5" x14ac:dyDescent="0.25">
      <c r="A999" s="3">
        <v>998</v>
      </c>
      <c r="B999" s="3" t="s">
        <v>10922</v>
      </c>
      <c r="C999" s="3" t="s">
        <v>13947</v>
      </c>
      <c r="D999" s="3" t="s">
        <v>13948</v>
      </c>
      <c r="E999" s="3" t="s">
        <v>13949</v>
      </c>
    </row>
    <row r="1000" spans="1:5" x14ac:dyDescent="0.25">
      <c r="A1000" s="3">
        <v>999</v>
      </c>
      <c r="B1000" s="3" t="s">
        <v>10923</v>
      </c>
      <c r="C1000" s="3" t="s">
        <v>13950</v>
      </c>
      <c r="D1000" s="3" t="s">
        <v>13948</v>
      </c>
      <c r="E1000" s="3"/>
    </row>
    <row r="1001" spans="1:5" x14ac:dyDescent="0.25">
      <c r="A1001" s="3">
        <v>1000</v>
      </c>
      <c r="B1001" s="3" t="s">
        <v>10927</v>
      </c>
      <c r="C1001" s="3" t="s">
        <v>14595</v>
      </c>
      <c r="D1001" s="3" t="s">
        <v>13406</v>
      </c>
      <c r="E1001" s="3"/>
    </row>
    <row r="1002" spans="1:5" x14ac:dyDescent="0.25">
      <c r="A1002" s="3">
        <v>1001</v>
      </c>
      <c r="B1002" s="3" t="s">
        <v>10929</v>
      </c>
      <c r="C1002" s="3" t="s">
        <v>11862</v>
      </c>
      <c r="D1002" s="3" t="s">
        <v>13951</v>
      </c>
      <c r="E1002" s="3" t="s">
        <v>13952</v>
      </c>
    </row>
    <row r="1003" spans="1:5" x14ac:dyDescent="0.25">
      <c r="A1003" s="3">
        <v>1002</v>
      </c>
      <c r="B1003" s="3" t="s">
        <v>10930</v>
      </c>
      <c r="C1003" s="3" t="s">
        <v>11862</v>
      </c>
      <c r="D1003" s="3" t="s">
        <v>13951</v>
      </c>
      <c r="E1003" s="3"/>
    </row>
    <row r="1004" spans="1:5" x14ac:dyDescent="0.25">
      <c r="A1004" s="3">
        <v>1003</v>
      </c>
      <c r="B1004" s="3" t="s">
        <v>10931</v>
      </c>
      <c r="C1004" s="3" t="s">
        <v>11862</v>
      </c>
      <c r="D1004" s="3" t="s">
        <v>13951</v>
      </c>
      <c r="E1004" s="3"/>
    </row>
    <row r="1005" spans="1:5" x14ac:dyDescent="0.25">
      <c r="A1005" s="3">
        <v>1004</v>
      </c>
      <c r="B1005" s="3" t="s">
        <v>10932</v>
      </c>
      <c r="C1005" s="3" t="s">
        <v>14596</v>
      </c>
      <c r="D1005" s="3" t="s">
        <v>14597</v>
      </c>
      <c r="E1005" s="3" t="s">
        <v>14598</v>
      </c>
    </row>
    <row r="1006" spans="1:5" x14ac:dyDescent="0.25">
      <c r="A1006" s="3">
        <v>1005</v>
      </c>
      <c r="B1006" s="3" t="s">
        <v>10940</v>
      </c>
      <c r="C1006" s="3" t="s">
        <v>13953</v>
      </c>
      <c r="D1006" s="3" t="s">
        <v>13724</v>
      </c>
      <c r="E1006" s="3"/>
    </row>
    <row r="1007" spans="1:5" x14ac:dyDescent="0.25">
      <c r="A1007" s="3">
        <v>1006</v>
      </c>
      <c r="B1007" s="3" t="s">
        <v>10942</v>
      </c>
      <c r="C1007" s="3" t="s">
        <v>11734</v>
      </c>
      <c r="D1007" s="3"/>
      <c r="E1007" s="3" t="s">
        <v>13954</v>
      </c>
    </row>
    <row r="1008" spans="1:5" x14ac:dyDescent="0.25">
      <c r="A1008" s="3">
        <v>1007</v>
      </c>
      <c r="B1008" s="3" t="s">
        <v>10943</v>
      </c>
      <c r="C1008" s="3" t="s">
        <v>11863</v>
      </c>
      <c r="D1008" s="3"/>
      <c r="E1008" s="3"/>
    </row>
    <row r="1009" spans="1:5" x14ac:dyDescent="0.25">
      <c r="A1009" s="3">
        <v>1008</v>
      </c>
      <c r="B1009" s="3" t="s">
        <v>10944</v>
      </c>
      <c r="C1009" s="3" t="s">
        <v>13955</v>
      </c>
      <c r="D1009" s="3" t="s">
        <v>13956</v>
      </c>
      <c r="E1009" s="3"/>
    </row>
    <row r="1010" spans="1:5" x14ac:dyDescent="0.25">
      <c r="A1010" s="3">
        <v>1009</v>
      </c>
      <c r="B1010" s="3" t="s">
        <v>10950</v>
      </c>
      <c r="C1010" s="3" t="s">
        <v>13957</v>
      </c>
      <c r="D1010" s="3" t="s">
        <v>13958</v>
      </c>
      <c r="E1010" s="3" t="s">
        <v>13959</v>
      </c>
    </row>
    <row r="1011" spans="1:5" x14ac:dyDescent="0.25">
      <c r="A1011" s="3">
        <v>1010</v>
      </c>
      <c r="B1011" s="3" t="s">
        <v>10952</v>
      </c>
      <c r="C1011" s="3" t="s">
        <v>14599</v>
      </c>
      <c r="D1011" s="3" t="s">
        <v>14600</v>
      </c>
      <c r="E1011" s="3" t="s">
        <v>11735</v>
      </c>
    </row>
    <row r="1012" spans="1:5" x14ac:dyDescent="0.25">
      <c r="A1012" s="3">
        <v>1011</v>
      </c>
      <c r="B1012" s="3" t="s">
        <v>10953</v>
      </c>
      <c r="C1012" s="3" t="s">
        <v>14601</v>
      </c>
      <c r="D1012" s="3" t="s">
        <v>13960</v>
      </c>
      <c r="E1012" s="3"/>
    </row>
    <row r="1013" spans="1:5" x14ac:dyDescent="0.25">
      <c r="A1013" s="3">
        <v>1012</v>
      </c>
      <c r="B1013" s="3" t="s">
        <v>10957</v>
      </c>
      <c r="C1013" s="3" t="s">
        <v>11864</v>
      </c>
      <c r="D1013" s="3" t="s">
        <v>13961</v>
      </c>
      <c r="E1013" s="3" t="s">
        <v>11736</v>
      </c>
    </row>
    <row r="1014" spans="1:5" x14ac:dyDescent="0.25">
      <c r="A1014" s="3">
        <v>1013</v>
      </c>
      <c r="B1014" s="3" t="s">
        <v>10959</v>
      </c>
      <c r="C1014" s="3" t="s">
        <v>13962</v>
      </c>
      <c r="D1014" s="3" t="s">
        <v>13963</v>
      </c>
      <c r="E1014" s="3" t="s">
        <v>13964</v>
      </c>
    </row>
    <row r="1015" spans="1:5" x14ac:dyDescent="0.25">
      <c r="A1015" s="3">
        <v>1014</v>
      </c>
      <c r="B1015" s="3" t="s">
        <v>10961</v>
      </c>
      <c r="C1015" s="3" t="s">
        <v>13965</v>
      </c>
      <c r="D1015" s="3" t="s">
        <v>13966</v>
      </c>
      <c r="E1015" s="3"/>
    </row>
    <row r="1016" spans="1:5" x14ac:dyDescent="0.25">
      <c r="A1016" s="3">
        <v>1015</v>
      </c>
      <c r="B1016" s="3" t="s">
        <v>10963</v>
      </c>
      <c r="C1016" s="3" t="s">
        <v>13967</v>
      </c>
      <c r="D1016" s="3" t="s">
        <v>13968</v>
      </c>
      <c r="E1016" s="3" t="s">
        <v>13969</v>
      </c>
    </row>
    <row r="1017" spans="1:5" x14ac:dyDescent="0.25">
      <c r="A1017" s="3">
        <v>1016</v>
      </c>
      <c r="B1017" s="3" t="s">
        <v>10964</v>
      </c>
      <c r="C1017" s="3" t="s">
        <v>13967</v>
      </c>
      <c r="D1017" s="3" t="s">
        <v>13968</v>
      </c>
      <c r="E1017" s="3"/>
    </row>
    <row r="1018" spans="1:5" x14ac:dyDescent="0.25">
      <c r="A1018" s="3">
        <v>1017</v>
      </c>
      <c r="B1018" s="3" t="s">
        <v>10969</v>
      </c>
      <c r="C1018" s="3" t="s">
        <v>13970</v>
      </c>
      <c r="D1018" s="3" t="s">
        <v>13971</v>
      </c>
      <c r="E1018" s="3"/>
    </row>
    <row r="1019" spans="1:5" x14ac:dyDescent="0.25">
      <c r="A1019" s="3">
        <v>1018</v>
      </c>
      <c r="B1019" s="3" t="s">
        <v>10971</v>
      </c>
      <c r="C1019" s="3" t="s">
        <v>13972</v>
      </c>
      <c r="D1019" s="3" t="s">
        <v>13973</v>
      </c>
      <c r="E1019" s="3" t="s">
        <v>13974</v>
      </c>
    </row>
    <row r="1020" spans="1:5" x14ac:dyDescent="0.25">
      <c r="A1020" s="3">
        <v>1019</v>
      </c>
      <c r="B1020" s="3" t="s">
        <v>10972</v>
      </c>
      <c r="C1020" s="3" t="s">
        <v>13972</v>
      </c>
      <c r="D1020" s="3" t="s">
        <v>13973</v>
      </c>
      <c r="E1020" s="3"/>
    </row>
    <row r="1021" spans="1:5" x14ac:dyDescent="0.25">
      <c r="A1021" s="3">
        <v>1020</v>
      </c>
      <c r="B1021" s="3" t="s">
        <v>10978</v>
      </c>
      <c r="C1021" s="3" t="s">
        <v>14958</v>
      </c>
      <c r="D1021" s="3" t="s">
        <v>13975</v>
      </c>
      <c r="E1021" s="3" t="s">
        <v>11865</v>
      </c>
    </row>
    <row r="1022" spans="1:5" x14ac:dyDescent="0.25">
      <c r="A1022" s="3">
        <v>1021</v>
      </c>
      <c r="B1022" s="3" t="s">
        <v>10979</v>
      </c>
      <c r="C1022" s="3" t="s">
        <v>14959</v>
      </c>
      <c r="D1022" s="3" t="s">
        <v>13975</v>
      </c>
      <c r="E1022" s="3"/>
    </row>
    <row r="1023" spans="1:5" x14ac:dyDescent="0.25">
      <c r="A1023" s="3">
        <v>1022</v>
      </c>
      <c r="B1023" s="3" t="s">
        <v>10980</v>
      </c>
      <c r="C1023" s="3" t="s">
        <v>14960</v>
      </c>
      <c r="D1023" s="3" t="s">
        <v>13975</v>
      </c>
      <c r="E1023" s="3"/>
    </row>
    <row r="1024" spans="1:5" x14ac:dyDescent="0.25">
      <c r="A1024" s="3">
        <v>1023</v>
      </c>
      <c r="B1024" s="3" t="s">
        <v>10995</v>
      </c>
      <c r="C1024" s="3" t="s">
        <v>13976</v>
      </c>
      <c r="D1024" s="3" t="s">
        <v>13977</v>
      </c>
      <c r="E1024" s="3" t="s">
        <v>13978</v>
      </c>
    </row>
    <row r="1025" spans="1:5" x14ac:dyDescent="0.25">
      <c r="A1025" s="3">
        <v>1024</v>
      </c>
      <c r="B1025" s="3" t="s">
        <v>10996</v>
      </c>
      <c r="C1025" s="3" t="s">
        <v>13979</v>
      </c>
      <c r="D1025" s="3" t="s">
        <v>13980</v>
      </c>
      <c r="E1025" s="3" t="s">
        <v>11093</v>
      </c>
    </row>
    <row r="1026" spans="1:5" x14ac:dyDescent="0.25">
      <c r="A1026" s="3">
        <v>1025</v>
      </c>
      <c r="B1026" s="3" t="s">
        <v>10997</v>
      </c>
      <c r="C1026" s="3" t="s">
        <v>13979</v>
      </c>
      <c r="D1026" s="3" t="s">
        <v>13980</v>
      </c>
      <c r="E1026" s="3"/>
    </row>
    <row r="1027" spans="1:5" x14ac:dyDescent="0.25">
      <c r="A1027" s="3">
        <v>1026</v>
      </c>
      <c r="B1027" s="3" t="s">
        <v>10998</v>
      </c>
      <c r="C1027" s="3" t="s">
        <v>13981</v>
      </c>
      <c r="D1027" s="3" t="s">
        <v>13980</v>
      </c>
      <c r="E1027" s="3"/>
    </row>
    <row r="1028" spans="1:5" x14ac:dyDescent="0.25">
      <c r="A1028" s="3">
        <v>1027</v>
      </c>
      <c r="B1028" s="3" t="s">
        <v>10999</v>
      </c>
      <c r="C1028" s="3" t="s">
        <v>13982</v>
      </c>
      <c r="D1028" s="3" t="s">
        <v>13980</v>
      </c>
      <c r="E1028" s="3"/>
    </row>
    <row r="1029" spans="1:5" x14ac:dyDescent="0.25">
      <c r="A1029" s="3">
        <v>1028</v>
      </c>
      <c r="B1029" s="3" t="s">
        <v>11008</v>
      </c>
      <c r="C1029" s="3" t="s">
        <v>13983</v>
      </c>
      <c r="D1029" s="3" t="s">
        <v>13984</v>
      </c>
      <c r="E1029" s="3" t="s">
        <v>13985</v>
      </c>
    </row>
    <row r="1030" spans="1:5" x14ac:dyDescent="0.25">
      <c r="A1030" s="3">
        <v>1029</v>
      </c>
      <c r="B1030" s="3" t="s">
        <v>11010</v>
      </c>
      <c r="C1030" s="3" t="s">
        <v>13986</v>
      </c>
      <c r="D1030" s="3" t="s">
        <v>13987</v>
      </c>
      <c r="E1030" s="3" t="s">
        <v>11737</v>
      </c>
    </row>
    <row r="1031" spans="1:5" x14ac:dyDescent="0.25">
      <c r="A1031" s="3">
        <v>1030</v>
      </c>
      <c r="B1031" s="3" t="s">
        <v>11012</v>
      </c>
      <c r="C1031" s="3" t="s">
        <v>13988</v>
      </c>
      <c r="D1031" s="3" t="s">
        <v>13989</v>
      </c>
      <c r="E1031" s="3" t="s">
        <v>13990</v>
      </c>
    </row>
    <row r="1032" spans="1:5" x14ac:dyDescent="0.25">
      <c r="A1032" s="3">
        <v>1031</v>
      </c>
      <c r="B1032" s="3" t="s">
        <v>11013</v>
      </c>
      <c r="C1032" s="3" t="s">
        <v>13991</v>
      </c>
      <c r="D1032" s="3" t="s">
        <v>13989</v>
      </c>
      <c r="E1032" s="3"/>
    </row>
    <row r="1033" spans="1:5" x14ac:dyDescent="0.25">
      <c r="A1033" s="3">
        <v>1032</v>
      </c>
      <c r="B1033" s="3" t="s">
        <v>11026</v>
      </c>
      <c r="C1033" s="3" t="s">
        <v>11878</v>
      </c>
      <c r="D1033" s="3" t="s">
        <v>13992</v>
      </c>
      <c r="E1033" s="3" t="s">
        <v>11879</v>
      </c>
    </row>
    <row r="1034" spans="1:5" x14ac:dyDescent="0.25">
      <c r="A1034" s="3">
        <v>1033</v>
      </c>
      <c r="B1034" s="3" t="s">
        <v>11027</v>
      </c>
      <c r="C1034" s="3" t="s">
        <v>11880</v>
      </c>
      <c r="D1034" s="3" t="s">
        <v>13992</v>
      </c>
      <c r="E1034" s="3"/>
    </row>
    <row r="1035" spans="1:5" x14ac:dyDescent="0.25">
      <c r="A1035" s="3">
        <v>1034</v>
      </c>
      <c r="B1035" s="3" t="s">
        <v>11016</v>
      </c>
      <c r="C1035" s="3" t="s">
        <v>13993</v>
      </c>
      <c r="D1035" s="3" t="s">
        <v>13994</v>
      </c>
      <c r="E1035" s="3" t="s">
        <v>13995</v>
      </c>
    </row>
    <row r="1036" spans="1:5" x14ac:dyDescent="0.25">
      <c r="A1036" s="3">
        <v>1035</v>
      </c>
      <c r="B1036" s="3" t="s">
        <v>11018</v>
      </c>
      <c r="C1036" s="3" t="s">
        <v>12443</v>
      </c>
      <c r="D1036" s="3" t="s">
        <v>13996</v>
      </c>
      <c r="E1036" s="3" t="s">
        <v>13997</v>
      </c>
    </row>
    <row r="1037" spans="1:5" x14ac:dyDescent="0.25">
      <c r="A1037" s="3">
        <v>1036</v>
      </c>
      <c r="B1037" s="3" t="s">
        <v>11019</v>
      </c>
      <c r="C1037" s="3" t="s">
        <v>12444</v>
      </c>
      <c r="D1037" s="3" t="s">
        <v>13996</v>
      </c>
      <c r="E1037" s="3"/>
    </row>
    <row r="1038" spans="1:5" x14ac:dyDescent="0.25">
      <c r="A1038" s="3">
        <v>1037</v>
      </c>
      <c r="B1038" s="3" t="s">
        <v>11020</v>
      </c>
      <c r="C1038" s="3" t="s">
        <v>12445</v>
      </c>
      <c r="D1038" s="3" t="s">
        <v>13996</v>
      </c>
      <c r="E1038" s="3"/>
    </row>
    <row r="1039" spans="1:5" x14ac:dyDescent="0.25">
      <c r="A1039" s="3">
        <v>1038</v>
      </c>
      <c r="B1039" s="3" t="s">
        <v>11024</v>
      </c>
      <c r="C1039" s="3" t="s">
        <v>14602</v>
      </c>
      <c r="D1039" s="3" t="s">
        <v>13998</v>
      </c>
      <c r="E1039" s="3" t="s">
        <v>14603</v>
      </c>
    </row>
    <row r="1040" spans="1:5" x14ac:dyDescent="0.25">
      <c r="A1040" s="3">
        <v>1039</v>
      </c>
      <c r="B1040" s="3" t="s">
        <v>5696</v>
      </c>
      <c r="C1040" s="3" t="s">
        <v>13999</v>
      </c>
      <c r="D1040" s="3" t="s">
        <v>14000</v>
      </c>
      <c r="E1040" s="3" t="s">
        <v>14604</v>
      </c>
    </row>
    <row r="1041" spans="1:5" x14ac:dyDescent="0.25">
      <c r="A1041" s="3">
        <v>1040</v>
      </c>
      <c r="B1041" s="3" t="s">
        <v>11032</v>
      </c>
      <c r="C1041" s="3" t="s">
        <v>14001</v>
      </c>
      <c r="D1041" s="3" t="s">
        <v>14002</v>
      </c>
      <c r="E1041" s="3" t="s">
        <v>14003</v>
      </c>
    </row>
    <row r="1042" spans="1:5" x14ac:dyDescent="0.25">
      <c r="A1042" s="3">
        <v>1041</v>
      </c>
      <c r="B1042" s="3" t="s">
        <v>11131</v>
      </c>
      <c r="C1042" s="3" t="s">
        <v>11738</v>
      </c>
      <c r="D1042" s="3" t="s">
        <v>14004</v>
      </c>
      <c r="E1042" s="3" t="s">
        <v>14005</v>
      </c>
    </row>
    <row r="1043" spans="1:5" x14ac:dyDescent="0.25">
      <c r="A1043" s="3">
        <v>1042</v>
      </c>
      <c r="B1043" s="3" t="s">
        <v>11132</v>
      </c>
      <c r="C1043" s="3" t="s">
        <v>11738</v>
      </c>
      <c r="D1043" s="3" t="s">
        <v>14004</v>
      </c>
      <c r="E1043" s="3"/>
    </row>
    <row r="1044" spans="1:5" x14ac:dyDescent="0.25">
      <c r="A1044" s="3">
        <v>1043</v>
      </c>
      <c r="B1044" s="3" t="s">
        <v>11145</v>
      </c>
      <c r="C1044" s="3" t="s">
        <v>11866</v>
      </c>
      <c r="D1044" s="3" t="s">
        <v>14006</v>
      </c>
      <c r="E1044" s="3" t="s">
        <v>11867</v>
      </c>
    </row>
    <row r="1045" spans="1:5" x14ac:dyDescent="0.25">
      <c r="A1045" s="3">
        <v>1044</v>
      </c>
      <c r="B1045" s="3" t="s">
        <v>11146</v>
      </c>
      <c r="C1045" s="3" t="s">
        <v>11866</v>
      </c>
      <c r="D1045" s="3" t="s">
        <v>14006</v>
      </c>
      <c r="E1045" s="3"/>
    </row>
    <row r="1046" spans="1:5" x14ac:dyDescent="0.25">
      <c r="A1046" s="3">
        <v>1045</v>
      </c>
      <c r="B1046" s="3" t="s">
        <v>11147</v>
      </c>
      <c r="C1046" s="3" t="s">
        <v>11866</v>
      </c>
      <c r="D1046" s="3" t="s">
        <v>14006</v>
      </c>
      <c r="E1046" s="3"/>
    </row>
    <row r="1047" spans="1:5" x14ac:dyDescent="0.25">
      <c r="A1047" s="3">
        <v>1046</v>
      </c>
      <c r="B1047" s="3" t="s">
        <v>11138</v>
      </c>
      <c r="C1047" s="3" t="s">
        <v>11881</v>
      </c>
      <c r="D1047" s="3" t="s">
        <v>14007</v>
      </c>
      <c r="E1047" s="3"/>
    </row>
    <row r="1048" spans="1:5" x14ac:dyDescent="0.25">
      <c r="A1048" s="3">
        <v>1047</v>
      </c>
      <c r="B1048" s="3" t="s">
        <v>11139</v>
      </c>
      <c r="C1048" s="3" t="s">
        <v>11881</v>
      </c>
      <c r="D1048" s="3" t="s">
        <v>14007</v>
      </c>
      <c r="E1048" s="3"/>
    </row>
    <row r="1049" spans="1:5" x14ac:dyDescent="0.25">
      <c r="A1049" s="3">
        <v>1048</v>
      </c>
      <c r="B1049" s="3" t="s">
        <v>11151</v>
      </c>
      <c r="C1049" s="3" t="s">
        <v>11739</v>
      </c>
      <c r="D1049" s="3" t="s">
        <v>14008</v>
      </c>
      <c r="E1049" s="3" t="s">
        <v>14009</v>
      </c>
    </row>
    <row r="1050" spans="1:5" x14ac:dyDescent="0.25">
      <c r="A1050" s="3">
        <v>1049</v>
      </c>
      <c r="B1050" s="3" t="s">
        <v>11152</v>
      </c>
      <c r="C1050" s="3" t="s">
        <v>14010</v>
      </c>
      <c r="D1050" s="3" t="s">
        <v>14008</v>
      </c>
      <c r="E1050" s="3"/>
    </row>
    <row r="1051" spans="1:5" x14ac:dyDescent="0.25">
      <c r="A1051" s="3">
        <v>1050</v>
      </c>
      <c r="B1051" s="3" t="s">
        <v>11153</v>
      </c>
      <c r="C1051" s="3" t="s">
        <v>14605</v>
      </c>
      <c r="D1051" s="3" t="s">
        <v>14008</v>
      </c>
      <c r="E1051" s="3"/>
    </row>
    <row r="1052" spans="1:5" x14ac:dyDescent="0.25">
      <c r="A1052" s="3">
        <v>1051</v>
      </c>
      <c r="B1052" s="3" t="s">
        <v>11154</v>
      </c>
      <c r="C1052" s="3" t="s">
        <v>14011</v>
      </c>
      <c r="D1052" s="3" t="s">
        <v>14012</v>
      </c>
      <c r="E1052" s="3" t="s">
        <v>14013</v>
      </c>
    </row>
    <row r="1053" spans="1:5" x14ac:dyDescent="0.25">
      <c r="A1053" s="3">
        <v>1052</v>
      </c>
      <c r="B1053" s="3" t="s">
        <v>11155</v>
      </c>
      <c r="C1053" s="3" t="s">
        <v>14011</v>
      </c>
      <c r="D1053" s="3" t="s">
        <v>14012</v>
      </c>
      <c r="E1053" s="3"/>
    </row>
    <row r="1054" spans="1:5" x14ac:dyDescent="0.25">
      <c r="A1054" s="3">
        <v>1053</v>
      </c>
      <c r="B1054" s="3" t="s">
        <v>11156</v>
      </c>
      <c r="C1054" s="3" t="s">
        <v>14014</v>
      </c>
      <c r="D1054" s="3" t="s">
        <v>14015</v>
      </c>
      <c r="E1054" s="3" t="s">
        <v>14016</v>
      </c>
    </row>
    <row r="1055" spans="1:5" x14ac:dyDescent="0.25">
      <c r="A1055" s="3">
        <v>1054</v>
      </c>
      <c r="B1055" s="3" t="s">
        <v>11169</v>
      </c>
      <c r="C1055" s="3" t="s">
        <v>11868</v>
      </c>
      <c r="D1055" s="3" t="s">
        <v>14017</v>
      </c>
      <c r="E1055" s="3" t="s">
        <v>14018</v>
      </c>
    </row>
    <row r="1056" spans="1:5" x14ac:dyDescent="0.25">
      <c r="A1056" s="3">
        <v>1055</v>
      </c>
      <c r="B1056" s="3" t="s">
        <v>11174</v>
      </c>
      <c r="C1056" s="3" t="s">
        <v>11740</v>
      </c>
      <c r="D1056" s="3" t="s">
        <v>14019</v>
      </c>
      <c r="E1056" s="3" t="s">
        <v>14020</v>
      </c>
    </row>
    <row r="1057" spans="1:5" x14ac:dyDescent="0.25">
      <c r="A1057" s="3">
        <v>1056</v>
      </c>
      <c r="B1057" s="3" t="s">
        <v>11176</v>
      </c>
      <c r="C1057" s="3" t="s">
        <v>14021</v>
      </c>
      <c r="D1057" s="3" t="s">
        <v>14022</v>
      </c>
      <c r="E1057" s="3" t="s">
        <v>14023</v>
      </c>
    </row>
    <row r="1058" spans="1:5" x14ac:dyDescent="0.25">
      <c r="A1058" s="3">
        <v>1057</v>
      </c>
      <c r="B1058" s="3" t="s">
        <v>11177</v>
      </c>
      <c r="C1058" s="3" t="s">
        <v>14021</v>
      </c>
      <c r="D1058" s="3" t="s">
        <v>14022</v>
      </c>
      <c r="E1058" s="3"/>
    </row>
    <row r="1059" spans="1:5" x14ac:dyDescent="0.25">
      <c r="A1059" s="3">
        <v>1058</v>
      </c>
      <c r="B1059" s="3" t="s">
        <v>11178</v>
      </c>
      <c r="C1059" s="3" t="s">
        <v>14021</v>
      </c>
      <c r="D1059" s="3" t="s">
        <v>14022</v>
      </c>
      <c r="E1059" s="3"/>
    </row>
    <row r="1060" spans="1:5" x14ac:dyDescent="0.25">
      <c r="A1060" s="3">
        <v>1059</v>
      </c>
      <c r="B1060" s="3" t="s">
        <v>11188</v>
      </c>
      <c r="C1060" s="3" t="s">
        <v>14606</v>
      </c>
      <c r="D1060" s="3" t="s">
        <v>14024</v>
      </c>
      <c r="E1060" s="3" t="s">
        <v>11882</v>
      </c>
    </row>
    <row r="1061" spans="1:5" x14ac:dyDescent="0.25">
      <c r="A1061" s="3">
        <v>1060</v>
      </c>
      <c r="B1061" s="3" t="s">
        <v>11189</v>
      </c>
      <c r="C1061" s="3" t="s">
        <v>14607</v>
      </c>
      <c r="D1061" s="3" t="s">
        <v>14025</v>
      </c>
      <c r="E1061" s="3"/>
    </row>
    <row r="1062" spans="1:5" x14ac:dyDescent="0.25">
      <c r="A1062" s="3">
        <v>1061</v>
      </c>
      <c r="B1062" s="3" t="s">
        <v>11190</v>
      </c>
      <c r="C1062" s="3" t="s">
        <v>14608</v>
      </c>
      <c r="D1062" s="3" t="s">
        <v>14026</v>
      </c>
      <c r="E1062" s="3"/>
    </row>
    <row r="1063" spans="1:5" x14ac:dyDescent="0.25">
      <c r="A1063" s="3">
        <v>1062</v>
      </c>
      <c r="B1063" s="3" t="s">
        <v>11196</v>
      </c>
      <c r="C1063" s="3" t="s">
        <v>14027</v>
      </c>
      <c r="D1063" s="3" t="s">
        <v>14961</v>
      </c>
      <c r="E1063" s="3" t="s">
        <v>11741</v>
      </c>
    </row>
    <row r="1064" spans="1:5" x14ac:dyDescent="0.25">
      <c r="A1064" s="3">
        <v>1063</v>
      </c>
      <c r="B1064" s="3" t="s">
        <v>11197</v>
      </c>
      <c r="C1064" s="3" t="s">
        <v>14027</v>
      </c>
      <c r="D1064" s="3" t="s">
        <v>14961</v>
      </c>
      <c r="E1064" s="3"/>
    </row>
    <row r="1065" spans="1:5" x14ac:dyDescent="0.25">
      <c r="A1065" s="3">
        <v>1064</v>
      </c>
      <c r="B1065" s="3" t="s">
        <v>11200</v>
      </c>
      <c r="C1065" s="3" t="s">
        <v>14028</v>
      </c>
      <c r="D1065" s="3" t="s">
        <v>14029</v>
      </c>
      <c r="E1065" s="3" t="s">
        <v>14030</v>
      </c>
    </row>
    <row r="1066" spans="1:5" x14ac:dyDescent="0.25">
      <c r="A1066" s="3">
        <v>1065</v>
      </c>
      <c r="B1066" s="3" t="s">
        <v>11202</v>
      </c>
      <c r="C1066" s="3" t="s">
        <v>15196</v>
      </c>
      <c r="D1066" s="3" t="s">
        <v>14031</v>
      </c>
      <c r="E1066" s="3" t="s">
        <v>15197</v>
      </c>
    </row>
    <row r="1067" spans="1:5" x14ac:dyDescent="0.25">
      <c r="A1067" s="3">
        <v>1066</v>
      </c>
      <c r="B1067" s="3" t="s">
        <v>11203</v>
      </c>
      <c r="C1067" s="3" t="s">
        <v>14962</v>
      </c>
      <c r="D1067" s="3" t="s">
        <v>14031</v>
      </c>
      <c r="E1067" s="3" t="s">
        <v>14032</v>
      </c>
    </row>
    <row r="1068" spans="1:5" x14ac:dyDescent="0.25">
      <c r="A1068" s="3">
        <v>1067</v>
      </c>
      <c r="B1068" s="3" t="s">
        <v>11206</v>
      </c>
      <c r="C1068" s="3" t="s">
        <v>14385</v>
      </c>
      <c r="D1068" s="3" t="s">
        <v>14033</v>
      </c>
      <c r="E1068" s="3" t="s">
        <v>14034</v>
      </c>
    </row>
    <row r="1069" spans="1:5" x14ac:dyDescent="0.25">
      <c r="A1069" s="3">
        <v>1068</v>
      </c>
      <c r="B1069" s="3" t="s">
        <v>11207</v>
      </c>
      <c r="C1069" s="3" t="s">
        <v>14385</v>
      </c>
      <c r="D1069" s="3" t="s">
        <v>14033</v>
      </c>
      <c r="E1069" s="3"/>
    </row>
    <row r="1070" spans="1:5" x14ac:dyDescent="0.25">
      <c r="A1070" s="3">
        <v>1069</v>
      </c>
      <c r="B1070" s="3" t="s">
        <v>11213</v>
      </c>
      <c r="C1070" s="3" t="s">
        <v>11742</v>
      </c>
      <c r="D1070" s="3" t="s">
        <v>14035</v>
      </c>
      <c r="E1070" s="3" t="s">
        <v>14609</v>
      </c>
    </row>
    <row r="1071" spans="1:5" x14ac:dyDescent="0.25">
      <c r="A1071" s="3">
        <v>1070</v>
      </c>
      <c r="B1071" s="3" t="s">
        <v>11214</v>
      </c>
      <c r="C1071" s="3" t="s">
        <v>11743</v>
      </c>
      <c r="D1071" s="3" t="s">
        <v>14035</v>
      </c>
      <c r="E1071" s="3"/>
    </row>
    <row r="1072" spans="1:5" x14ac:dyDescent="0.25">
      <c r="A1072" s="3">
        <v>1071</v>
      </c>
      <c r="B1072" s="3" t="s">
        <v>11215</v>
      </c>
      <c r="C1072" s="3" t="s">
        <v>11744</v>
      </c>
      <c r="D1072" s="3" t="s">
        <v>14035</v>
      </c>
      <c r="E1072" s="3"/>
    </row>
    <row r="1073" spans="1:5" x14ac:dyDescent="0.25">
      <c r="A1073" s="3">
        <v>1072</v>
      </c>
      <c r="B1073" s="3" t="s">
        <v>11222</v>
      </c>
      <c r="C1073" s="3" t="s">
        <v>14036</v>
      </c>
      <c r="D1073" s="3" t="s">
        <v>14037</v>
      </c>
      <c r="E1073" s="3"/>
    </row>
    <row r="1074" spans="1:5" x14ac:dyDescent="0.25">
      <c r="A1074" s="3">
        <v>1073</v>
      </c>
      <c r="B1074" s="3" t="s">
        <v>11223</v>
      </c>
      <c r="C1074" s="3" t="s">
        <v>14036</v>
      </c>
      <c r="D1074" s="3" t="s">
        <v>14037</v>
      </c>
      <c r="E1074" s="3"/>
    </row>
    <row r="1075" spans="1:5" x14ac:dyDescent="0.25">
      <c r="A1075">
        <v>1074</v>
      </c>
      <c r="B1075" t="s">
        <v>12459</v>
      </c>
      <c r="C1075" t="s">
        <v>14038</v>
      </c>
      <c r="D1075" t="s">
        <v>14039</v>
      </c>
      <c r="E1075" t="s">
        <v>14040</v>
      </c>
    </row>
    <row r="1076" spans="1:5" x14ac:dyDescent="0.25">
      <c r="A1076">
        <v>1075</v>
      </c>
      <c r="B1076" s="3" t="s">
        <v>12460</v>
      </c>
      <c r="C1076" s="3" t="s">
        <v>14041</v>
      </c>
      <c r="D1076" s="3" t="s">
        <v>14042</v>
      </c>
      <c r="E1076" s="3" t="s">
        <v>14043</v>
      </c>
    </row>
    <row r="1077" spans="1:5" x14ac:dyDescent="0.25">
      <c r="A1077">
        <v>1076</v>
      </c>
      <c r="B1077" s="3" t="s">
        <v>12463</v>
      </c>
      <c r="C1077" s="3" t="s">
        <v>14044</v>
      </c>
      <c r="D1077" s="3" t="s">
        <v>14045</v>
      </c>
      <c r="E1077" s="3" t="s">
        <v>14046</v>
      </c>
    </row>
    <row r="1078" spans="1:5" x14ac:dyDescent="0.25">
      <c r="A1078">
        <v>1077</v>
      </c>
      <c r="B1078" s="3" t="s">
        <v>12464</v>
      </c>
      <c r="C1078" s="3" t="s">
        <v>14047</v>
      </c>
      <c r="D1078" s="3" t="s">
        <v>14045</v>
      </c>
      <c r="E1078" s="3" t="s">
        <v>14048</v>
      </c>
    </row>
    <row r="1079" spans="1:5" x14ac:dyDescent="0.25">
      <c r="A1079">
        <v>1078</v>
      </c>
      <c r="B1079" s="3" t="s">
        <v>12454</v>
      </c>
      <c r="C1079" s="3" t="s">
        <v>14049</v>
      </c>
      <c r="D1079" s="3" t="s">
        <v>14050</v>
      </c>
      <c r="E1079" s="3" t="s">
        <v>14051</v>
      </c>
    </row>
    <row r="1080" spans="1:5" x14ac:dyDescent="0.25">
      <c r="A1080">
        <v>1079</v>
      </c>
      <c r="B1080" s="3" t="s">
        <v>12455</v>
      </c>
      <c r="C1080" s="3" t="s">
        <v>14052</v>
      </c>
      <c r="D1080" s="3" t="s">
        <v>14050</v>
      </c>
      <c r="E1080" s="3"/>
    </row>
    <row r="1081" spans="1:5" x14ac:dyDescent="0.25">
      <c r="A1081">
        <v>1080</v>
      </c>
      <c r="B1081" s="3" t="s">
        <v>12467</v>
      </c>
      <c r="C1081" s="3" t="s">
        <v>14053</v>
      </c>
      <c r="D1081" s="3" t="s">
        <v>14054</v>
      </c>
      <c r="E1081" s="3" t="s">
        <v>14055</v>
      </c>
    </row>
    <row r="1082" spans="1:5" x14ac:dyDescent="0.25">
      <c r="A1082">
        <v>1081</v>
      </c>
      <c r="B1082" s="3" t="s">
        <v>12472</v>
      </c>
      <c r="C1082" s="3" t="s">
        <v>14056</v>
      </c>
      <c r="D1082" s="3" t="s">
        <v>14057</v>
      </c>
      <c r="E1082" s="3" t="s">
        <v>14058</v>
      </c>
    </row>
    <row r="1083" spans="1:5" x14ac:dyDescent="0.25">
      <c r="A1083">
        <v>1082</v>
      </c>
      <c r="B1083" s="3" t="s">
        <v>12473</v>
      </c>
      <c r="C1083" s="3" t="s">
        <v>14059</v>
      </c>
      <c r="D1083" s="3" t="s">
        <v>14057</v>
      </c>
      <c r="E1083" s="3"/>
    </row>
    <row r="1084" spans="1:5" x14ac:dyDescent="0.25">
      <c r="A1084">
        <v>1083</v>
      </c>
      <c r="B1084" s="3" t="s">
        <v>12477</v>
      </c>
      <c r="C1084" s="3" t="s">
        <v>14060</v>
      </c>
      <c r="D1084" s="3" t="s">
        <v>14061</v>
      </c>
      <c r="E1084" s="3" t="s">
        <v>14062</v>
      </c>
    </row>
    <row r="1085" spans="1:5" x14ac:dyDescent="0.25">
      <c r="A1085">
        <v>1084</v>
      </c>
      <c r="B1085" s="3" t="s">
        <v>12478</v>
      </c>
      <c r="C1085" s="3" t="s">
        <v>14063</v>
      </c>
      <c r="D1085" s="3" t="s">
        <v>14061</v>
      </c>
      <c r="E1085" s="3"/>
    </row>
    <row r="1086" spans="1:5" x14ac:dyDescent="0.25">
      <c r="A1086">
        <v>1085</v>
      </c>
      <c r="B1086" s="3" t="s">
        <v>12479</v>
      </c>
      <c r="C1086" s="3" t="s">
        <v>14064</v>
      </c>
      <c r="D1086" s="3" t="s">
        <v>14061</v>
      </c>
      <c r="E1086" s="3"/>
    </row>
    <row r="1087" spans="1:5" x14ac:dyDescent="0.25">
      <c r="A1087">
        <v>1086</v>
      </c>
      <c r="B1087" s="3" t="s">
        <v>12488</v>
      </c>
      <c r="C1087" s="3" t="s">
        <v>14065</v>
      </c>
      <c r="D1087" s="3" t="s">
        <v>14066</v>
      </c>
      <c r="E1087" s="3" t="s">
        <v>14067</v>
      </c>
    </row>
    <row r="1088" spans="1:5" x14ac:dyDescent="0.25">
      <c r="A1088">
        <v>1087</v>
      </c>
      <c r="B1088" s="3" t="s">
        <v>12489</v>
      </c>
      <c r="C1088" s="3" t="s">
        <v>14068</v>
      </c>
      <c r="D1088" s="3" t="s">
        <v>14066</v>
      </c>
      <c r="E1088" s="3"/>
    </row>
    <row r="1089" spans="1:5" x14ac:dyDescent="0.25">
      <c r="A1089">
        <v>1088</v>
      </c>
      <c r="B1089" s="3" t="s">
        <v>12493</v>
      </c>
      <c r="C1089" s="3" t="s">
        <v>14069</v>
      </c>
      <c r="D1089" s="3" t="s">
        <v>14386</v>
      </c>
      <c r="E1089" s="3" t="s">
        <v>14070</v>
      </c>
    </row>
    <row r="1090" spans="1:5" x14ac:dyDescent="0.25">
      <c r="A1090">
        <v>1089</v>
      </c>
      <c r="B1090" s="3" t="s">
        <v>12495</v>
      </c>
      <c r="C1090" s="3" t="s">
        <v>14071</v>
      </c>
      <c r="D1090" s="3" t="s">
        <v>14834</v>
      </c>
      <c r="E1090" s="3"/>
    </row>
    <row r="1091" spans="1:5" x14ac:dyDescent="0.25">
      <c r="A1091">
        <v>1090</v>
      </c>
      <c r="B1091" s="3" t="s">
        <v>12501</v>
      </c>
      <c r="C1091" s="3" t="s">
        <v>14072</v>
      </c>
      <c r="D1091" s="3" t="s">
        <v>14073</v>
      </c>
      <c r="E1091" s="3" t="s">
        <v>14074</v>
      </c>
    </row>
    <row r="1092" spans="1:5" x14ac:dyDescent="0.25">
      <c r="A1092">
        <v>1091</v>
      </c>
      <c r="B1092" s="3" t="s">
        <v>12502</v>
      </c>
      <c r="C1092" s="3" t="s">
        <v>14075</v>
      </c>
      <c r="D1092" s="3" t="s">
        <v>14073</v>
      </c>
      <c r="E1092" s="3"/>
    </row>
    <row r="1093" spans="1:5" x14ac:dyDescent="0.25">
      <c r="A1093">
        <v>1092</v>
      </c>
      <c r="B1093" s="3" t="s">
        <v>12503</v>
      </c>
      <c r="C1093" s="3" t="s">
        <v>14076</v>
      </c>
      <c r="D1093" s="3" t="s">
        <v>14073</v>
      </c>
      <c r="E1093" s="3"/>
    </row>
    <row r="1094" spans="1:5" x14ac:dyDescent="0.25">
      <c r="A1094">
        <v>1093</v>
      </c>
      <c r="B1094" s="3" t="s">
        <v>12515</v>
      </c>
      <c r="C1094" s="3" t="s">
        <v>14077</v>
      </c>
      <c r="D1094" s="3" t="s">
        <v>14078</v>
      </c>
      <c r="E1094" s="3" t="s">
        <v>14079</v>
      </c>
    </row>
    <row r="1095" spans="1:5" x14ac:dyDescent="0.25">
      <c r="A1095">
        <v>1094</v>
      </c>
      <c r="B1095" s="3" t="s">
        <v>12516</v>
      </c>
      <c r="C1095" s="3" t="s">
        <v>14080</v>
      </c>
      <c r="D1095" s="3" t="s">
        <v>14078</v>
      </c>
      <c r="E1095" s="3"/>
    </row>
    <row r="1096" spans="1:5" x14ac:dyDescent="0.25">
      <c r="A1096">
        <v>1095</v>
      </c>
      <c r="B1096" s="3" t="s">
        <v>12520</v>
      </c>
      <c r="C1096" s="3" t="s">
        <v>14387</v>
      </c>
      <c r="D1096" s="3" t="s">
        <v>14081</v>
      </c>
      <c r="E1096" s="3" t="s">
        <v>14610</v>
      </c>
    </row>
    <row r="1097" spans="1:5" x14ac:dyDescent="0.25">
      <c r="A1097">
        <v>1096</v>
      </c>
      <c r="B1097" s="3" t="s">
        <v>12521</v>
      </c>
      <c r="C1097" s="3" t="s">
        <v>14387</v>
      </c>
      <c r="D1097" s="3" t="s">
        <v>14081</v>
      </c>
      <c r="E1097" s="3"/>
    </row>
    <row r="1098" spans="1:5" x14ac:dyDescent="0.25">
      <c r="A1098">
        <v>1097</v>
      </c>
      <c r="B1098" s="3" t="s">
        <v>12522</v>
      </c>
      <c r="C1098" s="3" t="s">
        <v>14387</v>
      </c>
      <c r="D1098" s="3" t="s">
        <v>14081</v>
      </c>
      <c r="E1098" s="3"/>
    </row>
    <row r="1099" spans="1:5" x14ac:dyDescent="0.25">
      <c r="A1099">
        <v>1098</v>
      </c>
      <c r="B1099" s="3" t="s">
        <v>12528</v>
      </c>
      <c r="C1099" s="3" t="s">
        <v>14082</v>
      </c>
      <c r="D1099" s="3" t="s">
        <v>14083</v>
      </c>
      <c r="E1099" s="3" t="s">
        <v>14611</v>
      </c>
    </row>
    <row r="1100" spans="1:5" x14ac:dyDescent="0.25">
      <c r="A1100">
        <v>1099</v>
      </c>
      <c r="B1100" s="3" t="s">
        <v>12529</v>
      </c>
      <c r="C1100" s="3" t="s">
        <v>14082</v>
      </c>
      <c r="D1100" s="3" t="s">
        <v>14083</v>
      </c>
      <c r="E1100" s="3"/>
    </row>
    <row r="1101" spans="1:5" x14ac:dyDescent="0.25">
      <c r="A1101">
        <v>1100</v>
      </c>
      <c r="B1101" s="3" t="s">
        <v>12530</v>
      </c>
      <c r="C1101" s="3" t="s">
        <v>14082</v>
      </c>
      <c r="D1101" s="3" t="s">
        <v>14083</v>
      </c>
      <c r="E1101" s="3"/>
    </row>
    <row r="1102" spans="1:5" x14ac:dyDescent="0.25">
      <c r="A1102">
        <v>1101</v>
      </c>
      <c r="B1102" s="3" t="s">
        <v>12536</v>
      </c>
      <c r="C1102" s="3" t="s">
        <v>14612</v>
      </c>
      <c r="D1102" s="3" t="s">
        <v>14613</v>
      </c>
      <c r="E1102" s="3" t="s">
        <v>14614</v>
      </c>
    </row>
    <row r="1103" spans="1:5" x14ac:dyDescent="0.25">
      <c r="A1103">
        <v>1102</v>
      </c>
      <c r="B1103" s="3" t="s">
        <v>12537</v>
      </c>
      <c r="C1103" s="3" t="s">
        <v>14612</v>
      </c>
      <c r="D1103" s="3" t="s">
        <v>14613</v>
      </c>
      <c r="E1103" s="3"/>
    </row>
    <row r="1104" spans="1:5" x14ac:dyDescent="0.25">
      <c r="A1104">
        <v>1103</v>
      </c>
      <c r="B1104" s="3" t="s">
        <v>12538</v>
      </c>
      <c r="C1104" s="3" t="s">
        <v>14615</v>
      </c>
      <c r="D1104" s="3" t="s">
        <v>14613</v>
      </c>
      <c r="E1104" s="3"/>
    </row>
    <row r="1105" spans="1:5" x14ac:dyDescent="0.25">
      <c r="A1105">
        <v>1104</v>
      </c>
      <c r="B1105" s="3" t="s">
        <v>5632</v>
      </c>
      <c r="C1105" s="3" t="s">
        <v>14084</v>
      </c>
      <c r="D1105" s="3" t="s">
        <v>14388</v>
      </c>
      <c r="E1105" s="3" t="s">
        <v>14085</v>
      </c>
    </row>
    <row r="1106" spans="1:5" x14ac:dyDescent="0.25">
      <c r="A1106">
        <v>1105</v>
      </c>
      <c r="B1106" s="3" t="s">
        <v>12628</v>
      </c>
      <c r="C1106" s="3" t="s">
        <v>14086</v>
      </c>
      <c r="D1106" s="3" t="s">
        <v>15198</v>
      </c>
      <c r="E1106" s="3" t="s">
        <v>14088</v>
      </c>
    </row>
    <row r="1107" spans="1:5" x14ac:dyDescent="0.25">
      <c r="A1107">
        <v>1106</v>
      </c>
      <c r="B1107" s="3" t="s">
        <v>12632</v>
      </c>
      <c r="C1107" s="3" t="s">
        <v>14089</v>
      </c>
      <c r="D1107" s="3" t="s">
        <v>14087</v>
      </c>
      <c r="E1107" s="3" t="s">
        <v>14090</v>
      </c>
    </row>
    <row r="1108" spans="1:5" x14ac:dyDescent="0.25">
      <c r="A1108">
        <v>1107</v>
      </c>
      <c r="B1108" s="3" t="s">
        <v>12633</v>
      </c>
      <c r="C1108" s="3" t="s">
        <v>14089</v>
      </c>
      <c r="D1108" s="3" t="s">
        <v>14087</v>
      </c>
      <c r="E1108" s="3"/>
    </row>
    <row r="1109" spans="1:5" x14ac:dyDescent="0.25">
      <c r="A1109">
        <v>1108</v>
      </c>
      <c r="B1109" s="3" t="s">
        <v>12634</v>
      </c>
      <c r="C1109" s="3" t="s">
        <v>14089</v>
      </c>
      <c r="D1109" s="3" t="s">
        <v>14087</v>
      </c>
      <c r="E1109" s="3"/>
    </row>
    <row r="1110" spans="1:5" x14ac:dyDescent="0.25">
      <c r="A1110">
        <v>1109</v>
      </c>
      <c r="B1110" s="3" t="s">
        <v>12638</v>
      </c>
      <c r="C1110" s="3" t="s">
        <v>14091</v>
      </c>
      <c r="D1110" s="3" t="s">
        <v>14284</v>
      </c>
      <c r="E1110" s="3" t="s">
        <v>14092</v>
      </c>
    </row>
    <row r="1111" spans="1:5" x14ac:dyDescent="0.25">
      <c r="A1111">
        <v>1110</v>
      </c>
      <c r="B1111" s="3" t="s">
        <v>12639</v>
      </c>
      <c r="C1111" s="3" t="s">
        <v>14093</v>
      </c>
      <c r="D1111" s="3" t="s">
        <v>14616</v>
      </c>
      <c r="E1111" s="3" t="s">
        <v>14094</v>
      </c>
    </row>
    <row r="1112" spans="1:5" x14ac:dyDescent="0.25">
      <c r="A1112">
        <v>1111</v>
      </c>
      <c r="B1112" s="3" t="s">
        <v>12640</v>
      </c>
      <c r="C1112" s="3" t="s">
        <v>14093</v>
      </c>
      <c r="D1112" s="3" t="s">
        <v>14616</v>
      </c>
      <c r="E1112" s="3"/>
    </row>
    <row r="1113" spans="1:5" x14ac:dyDescent="0.25">
      <c r="A1113">
        <v>1112</v>
      </c>
      <c r="B1113" s="3" t="s">
        <v>12729</v>
      </c>
      <c r="C1113" s="3" t="s">
        <v>14617</v>
      </c>
      <c r="D1113" s="3" t="s">
        <v>14285</v>
      </c>
      <c r="E1113" s="3" t="s">
        <v>14618</v>
      </c>
    </row>
    <row r="1114" spans="1:5" x14ac:dyDescent="0.25">
      <c r="A1114">
        <v>1113</v>
      </c>
      <c r="B1114" s="3" t="s">
        <v>12730</v>
      </c>
      <c r="C1114" s="3" t="s">
        <v>14619</v>
      </c>
      <c r="D1114" s="3" t="s">
        <v>14285</v>
      </c>
      <c r="E1114" s="3"/>
    </row>
    <row r="1115" spans="1:5" x14ac:dyDescent="0.25">
      <c r="A1115">
        <v>1114</v>
      </c>
      <c r="B1115" s="3" t="s">
        <v>12733</v>
      </c>
      <c r="C1115" s="3" t="s">
        <v>14620</v>
      </c>
      <c r="D1115" s="3" t="s">
        <v>14286</v>
      </c>
      <c r="E1115" s="3" t="s">
        <v>14095</v>
      </c>
    </row>
    <row r="1116" spans="1:5" x14ac:dyDescent="0.25">
      <c r="A1116">
        <v>1115</v>
      </c>
      <c r="B1116" s="3" t="s">
        <v>12734</v>
      </c>
      <c r="C1116" s="3" t="s">
        <v>14620</v>
      </c>
      <c r="D1116" s="3" t="s">
        <v>14286</v>
      </c>
      <c r="E1116" s="3"/>
    </row>
    <row r="1117" spans="1:5" x14ac:dyDescent="0.25">
      <c r="A1117">
        <v>1116</v>
      </c>
      <c r="B1117" s="3" t="s">
        <v>12738</v>
      </c>
      <c r="C1117" s="3" t="s">
        <v>14096</v>
      </c>
      <c r="D1117" s="3" t="s">
        <v>14287</v>
      </c>
      <c r="E1117" s="3" t="s">
        <v>14097</v>
      </c>
    </row>
    <row r="1118" spans="1:5" x14ac:dyDescent="0.25">
      <c r="A1118">
        <v>1117</v>
      </c>
      <c r="B1118" s="3" t="s">
        <v>12740</v>
      </c>
      <c r="C1118" s="3" t="s">
        <v>14389</v>
      </c>
      <c r="D1118" s="3" t="s">
        <v>14621</v>
      </c>
      <c r="E1118" s="3" t="s">
        <v>14390</v>
      </c>
    </row>
    <row r="1119" spans="1:5" x14ac:dyDescent="0.25">
      <c r="A1119">
        <v>1118</v>
      </c>
      <c r="B1119" s="3" t="s">
        <v>12741</v>
      </c>
      <c r="C1119" s="3" t="s">
        <v>14389</v>
      </c>
      <c r="D1119" s="3" t="s">
        <v>14621</v>
      </c>
      <c r="E1119" s="3"/>
    </row>
    <row r="1120" spans="1:5" x14ac:dyDescent="0.25">
      <c r="A1120">
        <v>1119</v>
      </c>
      <c r="B1120" s="3" t="s">
        <v>14142</v>
      </c>
      <c r="C1120" s="3" t="s">
        <v>14622</v>
      </c>
      <c r="D1120" s="3" t="s">
        <v>14288</v>
      </c>
      <c r="E1120" s="3" t="s">
        <v>14289</v>
      </c>
    </row>
    <row r="1121" spans="1:5" x14ac:dyDescent="0.25">
      <c r="A1121">
        <v>1120</v>
      </c>
      <c r="B1121" s="3" t="s">
        <v>14144</v>
      </c>
      <c r="C1121" s="3" t="s">
        <v>14623</v>
      </c>
      <c r="D1121" s="3" t="s">
        <v>14624</v>
      </c>
      <c r="E1121" s="3" t="s">
        <v>14625</v>
      </c>
    </row>
    <row r="1122" spans="1:5" x14ac:dyDescent="0.25">
      <c r="A1122">
        <v>1121</v>
      </c>
      <c r="B1122" s="3" t="s">
        <v>14145</v>
      </c>
      <c r="C1122" s="3" t="s">
        <v>14626</v>
      </c>
      <c r="D1122" s="3" t="s">
        <v>14624</v>
      </c>
      <c r="E1122" s="3"/>
    </row>
    <row r="1123" spans="1:5" x14ac:dyDescent="0.25">
      <c r="A1123">
        <v>1122</v>
      </c>
      <c r="B1123" s="3" t="s">
        <v>14146</v>
      </c>
      <c r="C1123" s="3" t="s">
        <v>14627</v>
      </c>
      <c r="D1123" s="3" t="s">
        <v>14624</v>
      </c>
      <c r="E1123" s="3"/>
    </row>
    <row r="1124" spans="1:5" x14ac:dyDescent="0.25">
      <c r="A1124">
        <v>1123</v>
      </c>
      <c r="B1124" s="3" t="s">
        <v>14147</v>
      </c>
      <c r="C1124" s="3" t="s">
        <v>14628</v>
      </c>
      <c r="D1124" s="3" t="s">
        <v>14624</v>
      </c>
      <c r="E1124" s="3"/>
    </row>
    <row r="1125" spans="1:5" x14ac:dyDescent="0.25">
      <c r="A1125">
        <v>1124</v>
      </c>
      <c r="B1125" s="3" t="s">
        <v>14148</v>
      </c>
      <c r="C1125" s="3" t="s">
        <v>14629</v>
      </c>
      <c r="D1125" s="3" t="s">
        <v>14630</v>
      </c>
      <c r="E1125" s="3"/>
    </row>
    <row r="1126" spans="1:5" x14ac:dyDescent="0.25">
      <c r="A1126">
        <v>1125</v>
      </c>
      <c r="B1126" s="3" t="s">
        <v>14149</v>
      </c>
      <c r="C1126" s="3" t="s">
        <v>14290</v>
      </c>
      <c r="D1126" s="3" t="s">
        <v>14391</v>
      </c>
      <c r="E1126" s="3" t="s">
        <v>14631</v>
      </c>
    </row>
    <row r="1127" spans="1:5" x14ac:dyDescent="0.25">
      <c r="A1127">
        <v>1126</v>
      </c>
      <c r="B1127" s="3" t="s">
        <v>14150</v>
      </c>
      <c r="C1127" s="3" t="s">
        <v>14632</v>
      </c>
      <c r="D1127" s="3" t="s">
        <v>14391</v>
      </c>
      <c r="E1127" s="3"/>
    </row>
    <row r="1128" spans="1:5" x14ac:dyDescent="0.25">
      <c r="A1128">
        <v>1127</v>
      </c>
      <c r="B1128" s="3" t="s">
        <v>14151</v>
      </c>
      <c r="C1128" s="3" t="s">
        <v>14633</v>
      </c>
      <c r="D1128" s="3" t="s">
        <v>14392</v>
      </c>
      <c r="E1128" s="3" t="s">
        <v>14634</v>
      </c>
    </row>
    <row r="1129" spans="1:5" x14ac:dyDescent="0.25">
      <c r="A1129">
        <v>1128</v>
      </c>
      <c r="B1129" s="3" t="s">
        <v>14152</v>
      </c>
      <c r="C1129" s="3" t="s">
        <v>14633</v>
      </c>
      <c r="D1129" s="3" t="s">
        <v>14392</v>
      </c>
      <c r="E1129" s="3"/>
    </row>
    <row r="1130" spans="1:5" x14ac:dyDescent="0.25">
      <c r="A1130">
        <v>1129</v>
      </c>
      <c r="B1130" s="3" t="s">
        <v>14153</v>
      </c>
      <c r="C1130" s="3" t="s">
        <v>14635</v>
      </c>
      <c r="D1130" s="3" t="s">
        <v>14291</v>
      </c>
      <c r="E1130" s="3" t="s">
        <v>14636</v>
      </c>
    </row>
    <row r="1131" spans="1:5" x14ac:dyDescent="0.25">
      <c r="A1131">
        <v>1130</v>
      </c>
      <c r="B1131" s="3" t="s">
        <v>14169</v>
      </c>
      <c r="C1131" s="3" t="s">
        <v>14835</v>
      </c>
      <c r="D1131" s="3" t="s">
        <v>14393</v>
      </c>
      <c r="E1131" s="3" t="s">
        <v>14836</v>
      </c>
    </row>
    <row r="1132" spans="1:5" x14ac:dyDescent="0.25">
      <c r="A1132">
        <v>1131</v>
      </c>
      <c r="B1132" s="3" t="s">
        <v>14170</v>
      </c>
      <c r="C1132" s="3" t="s">
        <v>14835</v>
      </c>
      <c r="D1132" s="3" t="s">
        <v>14393</v>
      </c>
      <c r="E1132" s="3"/>
    </row>
    <row r="1133" spans="1:5" x14ac:dyDescent="0.25">
      <c r="A1133">
        <v>1132</v>
      </c>
      <c r="B1133" s="3" t="s">
        <v>14174</v>
      </c>
      <c r="C1133" s="3" t="s">
        <v>14637</v>
      </c>
      <c r="D1133" s="3" t="s">
        <v>14292</v>
      </c>
      <c r="E1133" s="3" t="s">
        <v>14638</v>
      </c>
    </row>
    <row r="1134" spans="1:5" x14ac:dyDescent="0.25">
      <c r="A1134">
        <v>1133</v>
      </c>
      <c r="B1134" s="3" t="s">
        <v>14176</v>
      </c>
      <c r="C1134" s="3" t="s">
        <v>14639</v>
      </c>
      <c r="D1134" s="3" t="s">
        <v>14293</v>
      </c>
      <c r="E1134" s="3" t="s">
        <v>14640</v>
      </c>
    </row>
    <row r="1135" spans="1:5" x14ac:dyDescent="0.25">
      <c r="A1135">
        <v>1134</v>
      </c>
      <c r="B1135" s="3" t="s">
        <v>14177</v>
      </c>
      <c r="C1135" s="3" t="s">
        <v>14641</v>
      </c>
      <c r="D1135" s="3" t="s">
        <v>14294</v>
      </c>
      <c r="E1135" s="3" t="s">
        <v>14295</v>
      </c>
    </row>
    <row r="1136" spans="1:5" x14ac:dyDescent="0.25">
      <c r="A1136">
        <v>1135</v>
      </c>
      <c r="B1136" s="3" t="s">
        <v>14192</v>
      </c>
      <c r="C1136" s="3" t="s">
        <v>14394</v>
      </c>
      <c r="D1136" s="3" t="s">
        <v>14296</v>
      </c>
      <c r="E1136" s="3" t="s">
        <v>14297</v>
      </c>
    </row>
    <row r="1137" spans="1:5" x14ac:dyDescent="0.25">
      <c r="A1137">
        <v>1136</v>
      </c>
      <c r="B1137" s="3" t="s">
        <v>14193</v>
      </c>
      <c r="C1137" s="3" t="s">
        <v>14394</v>
      </c>
      <c r="D1137" s="3" t="s">
        <v>14296</v>
      </c>
      <c r="E1137" s="3"/>
    </row>
    <row r="1138" spans="1:5" x14ac:dyDescent="0.25">
      <c r="A1138">
        <v>1137</v>
      </c>
      <c r="B1138" s="3" t="s">
        <v>14194</v>
      </c>
      <c r="C1138" s="3" t="s">
        <v>14298</v>
      </c>
      <c r="D1138" s="3" t="s">
        <v>14395</v>
      </c>
      <c r="E1138" s="3" t="s">
        <v>14396</v>
      </c>
    </row>
    <row r="1139" spans="1:5" x14ac:dyDescent="0.25">
      <c r="A1139">
        <v>1138</v>
      </c>
      <c r="B1139" s="3" t="s">
        <v>14195</v>
      </c>
      <c r="C1139" s="3" t="s">
        <v>14299</v>
      </c>
      <c r="D1139" s="3" t="s">
        <v>14395</v>
      </c>
      <c r="E1139" s="3"/>
    </row>
    <row r="1140" spans="1:5" x14ac:dyDescent="0.25">
      <c r="A1140">
        <v>1139</v>
      </c>
      <c r="B1140" s="3" t="s">
        <v>14196</v>
      </c>
      <c r="C1140" s="3" t="s">
        <v>14300</v>
      </c>
      <c r="D1140" s="3" t="s">
        <v>14395</v>
      </c>
      <c r="E1140" s="3"/>
    </row>
    <row r="1141" spans="1:5" x14ac:dyDescent="0.25">
      <c r="A1141">
        <v>1140</v>
      </c>
      <c r="B1141" s="3" t="s">
        <v>14197</v>
      </c>
      <c r="C1141" s="3" t="s">
        <v>14642</v>
      </c>
      <c r="D1141" s="3" t="s">
        <v>14643</v>
      </c>
      <c r="E1141" s="3" t="s">
        <v>14644</v>
      </c>
    </row>
    <row r="1142" spans="1:5" x14ac:dyDescent="0.25">
      <c r="A1142">
        <v>1141</v>
      </c>
      <c r="B1142" s="3" t="s">
        <v>14198</v>
      </c>
      <c r="C1142" s="3" t="s">
        <v>14645</v>
      </c>
      <c r="D1142" s="3" t="s">
        <v>14643</v>
      </c>
      <c r="E1142" s="3"/>
    </row>
    <row r="1143" spans="1:5" x14ac:dyDescent="0.25">
      <c r="A1143">
        <v>1142</v>
      </c>
      <c r="B1143" s="3" t="s">
        <v>14210</v>
      </c>
      <c r="C1143" s="3" t="s">
        <v>14646</v>
      </c>
      <c r="D1143" s="3" t="s">
        <v>14301</v>
      </c>
      <c r="E1143" s="3" t="s">
        <v>14302</v>
      </c>
    </row>
    <row r="1144" spans="1:5" x14ac:dyDescent="0.25">
      <c r="A1144">
        <v>1143</v>
      </c>
      <c r="B1144" s="3" t="s">
        <v>14211</v>
      </c>
      <c r="C1144" s="3" t="s">
        <v>14647</v>
      </c>
      <c r="D1144" s="3" t="s">
        <v>14301</v>
      </c>
      <c r="E1144" s="3"/>
    </row>
    <row r="1145" spans="1:5" x14ac:dyDescent="0.25">
      <c r="A1145">
        <v>1144</v>
      </c>
      <c r="B1145" s="3" t="s">
        <v>14212</v>
      </c>
      <c r="C1145" s="3" t="s">
        <v>14303</v>
      </c>
      <c r="D1145" s="3" t="s">
        <v>14304</v>
      </c>
      <c r="E1145" s="3" t="s">
        <v>14305</v>
      </c>
    </row>
    <row r="1146" spans="1:5" x14ac:dyDescent="0.25">
      <c r="A1146">
        <v>1145</v>
      </c>
      <c r="B1146" s="3" t="s">
        <v>14217</v>
      </c>
      <c r="C1146" s="3" t="s">
        <v>14397</v>
      </c>
      <c r="D1146" s="3" t="s">
        <v>14306</v>
      </c>
      <c r="E1146" s="3" t="s">
        <v>14398</v>
      </c>
    </row>
    <row r="1147" spans="1:5" x14ac:dyDescent="0.25">
      <c r="A1147">
        <v>1146</v>
      </c>
      <c r="B1147" s="3" t="s">
        <v>14218</v>
      </c>
      <c r="C1147" s="3" t="s">
        <v>14399</v>
      </c>
      <c r="D1147" s="3" t="s">
        <v>14306</v>
      </c>
      <c r="E1147" s="3"/>
    </row>
    <row r="1148" spans="1:5" x14ac:dyDescent="0.25">
      <c r="A1148">
        <v>1147</v>
      </c>
      <c r="B1148" s="3" t="s">
        <v>14219</v>
      </c>
      <c r="C1148" s="3" t="s">
        <v>14400</v>
      </c>
      <c r="D1148" s="3" t="s">
        <v>14401</v>
      </c>
      <c r="E1148" s="3"/>
    </row>
    <row r="1149" spans="1:5" x14ac:dyDescent="0.25">
      <c r="A1149">
        <v>1148</v>
      </c>
      <c r="B1149" s="3" t="s">
        <v>14225</v>
      </c>
      <c r="C1149" s="3" t="s">
        <v>14402</v>
      </c>
      <c r="D1149" s="3" t="s">
        <v>14307</v>
      </c>
      <c r="E1149" s="3" t="s">
        <v>14648</v>
      </c>
    </row>
    <row r="1150" spans="1:5" x14ac:dyDescent="0.25">
      <c r="A1150">
        <v>1149</v>
      </c>
      <c r="B1150" s="3" t="s">
        <v>14226</v>
      </c>
      <c r="C1150" s="3" t="s">
        <v>14402</v>
      </c>
      <c r="D1150" s="3" t="s">
        <v>14307</v>
      </c>
      <c r="E1150" s="3"/>
    </row>
    <row r="1151" spans="1:5" x14ac:dyDescent="0.25">
      <c r="A1151">
        <v>1150</v>
      </c>
      <c r="B1151" s="3" t="s">
        <v>14232</v>
      </c>
      <c r="C1151" s="3" t="s">
        <v>14403</v>
      </c>
      <c r="D1151" s="3" t="s">
        <v>15199</v>
      </c>
      <c r="E1151" s="3" t="s">
        <v>14404</v>
      </c>
    </row>
    <row r="1152" spans="1:5" x14ac:dyDescent="0.25">
      <c r="A1152">
        <v>1151</v>
      </c>
      <c r="B1152" s="3" t="s">
        <v>14233</v>
      </c>
      <c r="C1152" s="3" t="s">
        <v>14403</v>
      </c>
      <c r="D1152" s="3" t="s">
        <v>15199</v>
      </c>
      <c r="E1152" s="3"/>
    </row>
    <row r="1153" spans="1:5" x14ac:dyDescent="0.25">
      <c r="A1153">
        <v>1152</v>
      </c>
      <c r="B1153" s="3" t="s">
        <v>14234</v>
      </c>
      <c r="C1153" s="3" t="s">
        <v>14649</v>
      </c>
      <c r="D1153" s="3" t="s">
        <v>15199</v>
      </c>
      <c r="E1153" s="3"/>
    </row>
    <row r="1154" spans="1:5" x14ac:dyDescent="0.25">
      <c r="A1154">
        <v>1153</v>
      </c>
      <c r="B1154" s="3" t="s">
        <v>14235</v>
      </c>
      <c r="C1154" s="3" t="s">
        <v>14650</v>
      </c>
      <c r="D1154" s="3" t="s">
        <v>14308</v>
      </c>
      <c r="E1154" s="3" t="s">
        <v>14651</v>
      </c>
    </row>
    <row r="1155" spans="1:5" x14ac:dyDescent="0.25">
      <c r="A1155">
        <v>1154</v>
      </c>
      <c r="B1155" s="3" t="s">
        <v>14236</v>
      </c>
      <c r="C1155" s="3" t="s">
        <v>14652</v>
      </c>
      <c r="D1155" s="3" t="s">
        <v>14308</v>
      </c>
      <c r="E1155" s="3"/>
    </row>
    <row r="1156" spans="1:5" x14ac:dyDescent="0.25">
      <c r="A1156">
        <v>1155</v>
      </c>
      <c r="B1156" s="3" t="s">
        <v>14237</v>
      </c>
      <c r="C1156" s="3" t="s">
        <v>14405</v>
      </c>
      <c r="D1156" s="3" t="s">
        <v>14381</v>
      </c>
      <c r="E1156" s="3"/>
    </row>
    <row r="1157" spans="1:5" x14ac:dyDescent="0.25">
      <c r="A1157">
        <v>1156</v>
      </c>
      <c r="B1157" s="3" t="s">
        <v>14238</v>
      </c>
      <c r="C1157" s="3" t="s">
        <v>14406</v>
      </c>
      <c r="D1157" s="3" t="s">
        <v>14309</v>
      </c>
      <c r="E1157" s="3" t="s">
        <v>14407</v>
      </c>
    </row>
    <row r="1158" spans="1:5" x14ac:dyDescent="0.25">
      <c r="A1158">
        <v>1157</v>
      </c>
      <c r="B1158" s="3" t="s">
        <v>14250</v>
      </c>
      <c r="C1158" s="3" t="s">
        <v>14408</v>
      </c>
      <c r="D1158" s="3" t="s">
        <v>14310</v>
      </c>
      <c r="E1158" s="3" t="s">
        <v>14409</v>
      </c>
    </row>
    <row r="1159" spans="1:5" x14ac:dyDescent="0.25">
      <c r="A1159">
        <v>1158</v>
      </c>
      <c r="B1159" s="3" t="s">
        <v>14251</v>
      </c>
      <c r="C1159" s="3" t="s">
        <v>14408</v>
      </c>
      <c r="D1159" s="3" t="s">
        <v>14310</v>
      </c>
      <c r="E1159" s="3"/>
    </row>
    <row r="1160" spans="1:5" x14ac:dyDescent="0.25">
      <c r="A1160">
        <v>1159</v>
      </c>
      <c r="B1160" s="3" t="s">
        <v>14255</v>
      </c>
      <c r="C1160" s="3" t="s">
        <v>14653</v>
      </c>
      <c r="D1160" s="3" t="s">
        <v>14311</v>
      </c>
      <c r="E1160" s="3"/>
    </row>
    <row r="1161" spans="1:5" x14ac:dyDescent="0.25">
      <c r="A1161">
        <v>1160</v>
      </c>
      <c r="B1161" s="3" t="s">
        <v>14345</v>
      </c>
      <c r="C1161" s="3" t="s">
        <v>14654</v>
      </c>
      <c r="D1161" s="3" t="s">
        <v>14655</v>
      </c>
      <c r="E1161" s="3" t="s">
        <v>14656</v>
      </c>
    </row>
    <row r="1162" spans="1:5" x14ac:dyDescent="0.25">
      <c r="A1162">
        <v>1161</v>
      </c>
      <c r="B1162" s="3" t="s">
        <v>14346</v>
      </c>
      <c r="C1162" s="3" t="s">
        <v>14657</v>
      </c>
      <c r="D1162" s="3" t="s">
        <v>14655</v>
      </c>
      <c r="E1162" s="3"/>
    </row>
    <row r="1163" spans="1:5" x14ac:dyDescent="0.25">
      <c r="A1163">
        <v>1162</v>
      </c>
      <c r="B1163" s="3" t="s">
        <v>14413</v>
      </c>
      <c r="C1163" s="3" t="s">
        <v>14658</v>
      </c>
      <c r="D1163" s="3" t="s">
        <v>14659</v>
      </c>
      <c r="E1163" s="3"/>
    </row>
    <row r="1164" spans="1:5" x14ac:dyDescent="0.25">
      <c r="A1164">
        <v>1163</v>
      </c>
      <c r="B1164" s="3" t="s">
        <v>14414</v>
      </c>
      <c r="C1164" s="3" t="s">
        <v>14658</v>
      </c>
      <c r="D1164" s="3" t="s">
        <v>14659</v>
      </c>
      <c r="E1164" s="3"/>
    </row>
    <row r="1165" spans="1:5" x14ac:dyDescent="0.25">
      <c r="A1165">
        <v>1164</v>
      </c>
      <c r="B1165" s="3" t="s">
        <v>14435</v>
      </c>
      <c r="C1165" s="3" t="s">
        <v>14660</v>
      </c>
      <c r="D1165" s="3" t="s">
        <v>14661</v>
      </c>
      <c r="E1165" s="3" t="s">
        <v>14662</v>
      </c>
    </row>
    <row r="1166" spans="1:5" x14ac:dyDescent="0.25">
      <c r="A1166">
        <v>1165</v>
      </c>
      <c r="B1166" s="3" t="s">
        <v>14438</v>
      </c>
      <c r="C1166" s="3" t="s">
        <v>14663</v>
      </c>
      <c r="D1166" s="3" t="s">
        <v>14661</v>
      </c>
      <c r="E1166" s="3"/>
    </row>
    <row r="1167" spans="1:5" x14ac:dyDescent="0.25">
      <c r="A1167">
        <v>1166</v>
      </c>
      <c r="B1167" s="3" t="s">
        <v>14436</v>
      </c>
      <c r="C1167" s="3" t="s">
        <v>14664</v>
      </c>
      <c r="D1167" s="3" t="s">
        <v>14661</v>
      </c>
      <c r="E1167" s="3"/>
    </row>
    <row r="1168" spans="1:5" x14ac:dyDescent="0.25">
      <c r="A1168">
        <v>1167</v>
      </c>
      <c r="B1168" s="3" t="s">
        <v>14437</v>
      </c>
      <c r="C1168" s="3" t="s">
        <v>14665</v>
      </c>
      <c r="D1168" s="3" t="s">
        <v>14666</v>
      </c>
      <c r="E1168" s="3" t="s">
        <v>14667</v>
      </c>
    </row>
    <row r="1169" spans="1:5" x14ac:dyDescent="0.25">
      <c r="A1169">
        <v>1168</v>
      </c>
      <c r="B1169" s="3" t="s">
        <v>14452</v>
      </c>
      <c r="C1169" s="3" t="s">
        <v>14668</v>
      </c>
      <c r="D1169" s="3" t="s">
        <v>14669</v>
      </c>
      <c r="E1169" s="3" t="s">
        <v>14670</v>
      </c>
    </row>
    <row r="1170" spans="1:5" x14ac:dyDescent="0.25">
      <c r="A1170">
        <v>1169</v>
      </c>
      <c r="B1170" s="3" t="s">
        <v>14453</v>
      </c>
      <c r="C1170" s="3" t="s">
        <v>14671</v>
      </c>
      <c r="D1170" s="3" t="s">
        <v>14669</v>
      </c>
      <c r="E1170" s="3"/>
    </row>
    <row r="1171" spans="1:5" x14ac:dyDescent="0.25">
      <c r="A1171">
        <v>1170</v>
      </c>
      <c r="B1171" s="3" t="s">
        <v>14454</v>
      </c>
      <c r="C1171" s="3" t="s">
        <v>14672</v>
      </c>
      <c r="D1171" s="3" t="s">
        <v>14669</v>
      </c>
      <c r="E1171" s="3"/>
    </row>
    <row r="1172" spans="1:5" x14ac:dyDescent="0.25">
      <c r="A1172">
        <v>1171</v>
      </c>
      <c r="B1172" s="3" t="s">
        <v>14803</v>
      </c>
      <c r="C1172" s="3" t="s">
        <v>14837</v>
      </c>
      <c r="D1172" s="3" t="s">
        <v>14838</v>
      </c>
      <c r="E1172" s="3" t="s">
        <v>14839</v>
      </c>
    </row>
    <row r="1173" spans="1:5" x14ac:dyDescent="0.25">
      <c r="A1173">
        <v>1172</v>
      </c>
      <c r="B1173" s="3" t="s">
        <v>14804</v>
      </c>
      <c r="C1173" s="3" t="s">
        <v>14840</v>
      </c>
      <c r="D1173" s="3" t="s">
        <v>14838</v>
      </c>
      <c r="E1173" s="3"/>
    </row>
    <row r="1174" spans="1:5" x14ac:dyDescent="0.25">
      <c r="B1174" s="3"/>
      <c r="C1174" s="3"/>
      <c r="D1174" s="3"/>
      <c r="E1174" s="3"/>
    </row>
    <row r="1175" spans="1:5" x14ac:dyDescent="0.25">
      <c r="A1175">
        <v>1178</v>
      </c>
      <c r="B1175" s="3" t="s">
        <v>14419</v>
      </c>
      <c r="C1175" s="3" t="s">
        <v>14967</v>
      </c>
      <c r="D1175" s="3" t="s">
        <v>12826</v>
      </c>
      <c r="E1175" s="3"/>
    </row>
    <row r="1176" spans="1:5" x14ac:dyDescent="0.25">
      <c r="A1176">
        <v>1179</v>
      </c>
      <c r="B1176" s="3" t="s">
        <v>9884</v>
      </c>
      <c r="C1176" s="3" t="s">
        <v>12831</v>
      </c>
      <c r="D1176" s="3" t="s">
        <v>12828</v>
      </c>
      <c r="E1176" s="3"/>
    </row>
    <row r="1177" spans="1:5" x14ac:dyDescent="0.25">
      <c r="A1177">
        <v>1180</v>
      </c>
      <c r="B1177" s="3" t="s">
        <v>9896</v>
      </c>
      <c r="C1177" s="3" t="s">
        <v>11515</v>
      </c>
      <c r="D1177" s="3" t="s">
        <v>12832</v>
      </c>
      <c r="E1177" s="3"/>
    </row>
    <row r="1178" spans="1:5" x14ac:dyDescent="0.25">
      <c r="A1178">
        <v>1181</v>
      </c>
      <c r="B1178" s="3" t="s">
        <v>9949</v>
      </c>
      <c r="C1178" s="3" t="s">
        <v>11517</v>
      </c>
      <c r="D1178" s="3" t="s">
        <v>12834</v>
      </c>
      <c r="E1178" s="3"/>
    </row>
    <row r="1179" spans="1:5" x14ac:dyDescent="0.25">
      <c r="A1179">
        <v>1182</v>
      </c>
      <c r="B1179" s="3" t="s">
        <v>9888</v>
      </c>
      <c r="C1179" s="3" t="s">
        <v>11753</v>
      </c>
      <c r="D1179" s="3" t="s">
        <v>12836</v>
      </c>
      <c r="E1179" s="3"/>
    </row>
    <row r="1180" spans="1:5" x14ac:dyDescent="0.25">
      <c r="A1180">
        <v>1183</v>
      </c>
      <c r="B1180" s="3" t="s">
        <v>9885</v>
      </c>
      <c r="C1180" s="3" t="s">
        <v>14927</v>
      </c>
      <c r="D1180" s="3" t="s">
        <v>12837</v>
      </c>
      <c r="E1180" s="3"/>
    </row>
    <row r="1181" spans="1:5" x14ac:dyDescent="0.25">
      <c r="A1181">
        <v>1184</v>
      </c>
      <c r="B1181" s="3" t="s">
        <v>9895</v>
      </c>
      <c r="C1181" s="3" t="s">
        <v>11519</v>
      </c>
      <c r="D1181" s="3" t="s">
        <v>12846</v>
      </c>
      <c r="E1181" s="3"/>
    </row>
    <row r="1182" spans="1:5" x14ac:dyDescent="0.25">
      <c r="A1182">
        <v>1185</v>
      </c>
      <c r="B1182" s="3" t="s">
        <v>10858</v>
      </c>
      <c r="C1182" s="3" t="s">
        <v>11522</v>
      </c>
      <c r="D1182" s="3" t="s">
        <v>12859</v>
      </c>
      <c r="E1182" s="3"/>
    </row>
    <row r="1183" spans="1:5" x14ac:dyDescent="0.25">
      <c r="A1183">
        <v>1186</v>
      </c>
      <c r="B1183" s="3" t="s">
        <v>9945</v>
      </c>
      <c r="C1183" s="3" t="s">
        <v>11761</v>
      </c>
      <c r="D1183" s="3" t="s">
        <v>12874</v>
      </c>
      <c r="E1183" s="3"/>
    </row>
    <row r="1184" spans="1:5" x14ac:dyDescent="0.25">
      <c r="A1184">
        <v>1187</v>
      </c>
      <c r="B1184" s="3" t="s">
        <v>9886</v>
      </c>
      <c r="C1184" s="3" t="s">
        <v>15183</v>
      </c>
      <c r="D1184" s="3" t="s">
        <v>15181</v>
      </c>
      <c r="E1184" s="3"/>
    </row>
    <row r="1185" spans="1:5" x14ac:dyDescent="0.25">
      <c r="A1185">
        <v>1188</v>
      </c>
      <c r="B1185" s="3" t="s">
        <v>9908</v>
      </c>
      <c r="C1185" s="3" t="s">
        <v>12886</v>
      </c>
      <c r="D1185" s="3" t="s">
        <v>12885</v>
      </c>
      <c r="E1185" s="3"/>
    </row>
    <row r="1186" spans="1:5" x14ac:dyDescent="0.25">
      <c r="A1186">
        <v>1189</v>
      </c>
      <c r="B1186" s="3" t="s">
        <v>9887</v>
      </c>
      <c r="C1186" s="3" t="s">
        <v>12892</v>
      </c>
      <c r="D1186" s="3" t="s">
        <v>12891</v>
      </c>
      <c r="E1186" s="3"/>
    </row>
    <row r="1187" spans="1:5" x14ac:dyDescent="0.25">
      <c r="A1187">
        <v>1190</v>
      </c>
      <c r="B1187" s="3" t="s">
        <v>9892</v>
      </c>
      <c r="C1187" s="3" t="s">
        <v>11769</v>
      </c>
      <c r="D1187" s="3" t="s">
        <v>12917</v>
      </c>
      <c r="E1187" s="3" t="s">
        <v>11526</v>
      </c>
    </row>
    <row r="1188" spans="1:5" x14ac:dyDescent="0.25">
      <c r="A1188">
        <v>1191</v>
      </c>
      <c r="B1188" s="3" t="s">
        <v>9889</v>
      </c>
      <c r="C1188" s="3" t="s">
        <v>12918</v>
      </c>
      <c r="D1188" s="3" t="s">
        <v>12919</v>
      </c>
      <c r="E1188" s="3"/>
    </row>
    <row r="1189" spans="1:5" x14ac:dyDescent="0.25">
      <c r="A1189">
        <v>1192</v>
      </c>
      <c r="B1189" s="3" t="s">
        <v>9947</v>
      </c>
      <c r="C1189" s="3" t="s">
        <v>14489</v>
      </c>
      <c r="D1189" s="3" t="s">
        <v>12920</v>
      </c>
      <c r="E1189" s="3"/>
    </row>
    <row r="1190" spans="1:5" x14ac:dyDescent="0.25">
      <c r="A1190">
        <v>1193</v>
      </c>
      <c r="B1190" s="3" t="s">
        <v>10990</v>
      </c>
      <c r="C1190" s="3" t="s">
        <v>11529</v>
      </c>
      <c r="D1190" s="3" t="s">
        <v>12928</v>
      </c>
      <c r="E1190" s="3" t="s">
        <v>14261</v>
      </c>
    </row>
    <row r="1191" spans="1:5" x14ac:dyDescent="0.25">
      <c r="A1191">
        <v>1194</v>
      </c>
      <c r="B1191" s="3" t="s">
        <v>14188</v>
      </c>
      <c r="C1191" s="3" t="s">
        <v>11529</v>
      </c>
      <c r="D1191" s="3" t="s">
        <v>12928</v>
      </c>
      <c r="E1191" s="3" t="s">
        <v>14261</v>
      </c>
    </row>
    <row r="1192" spans="1:5" x14ac:dyDescent="0.25">
      <c r="A1192">
        <v>1195</v>
      </c>
      <c r="B1192" s="3" t="s">
        <v>11885</v>
      </c>
      <c r="C1192" s="3" t="s">
        <v>12939</v>
      </c>
      <c r="D1192" s="3" t="s">
        <v>12938</v>
      </c>
      <c r="E1192" s="3"/>
    </row>
    <row r="1193" spans="1:5" ht="90" x14ac:dyDescent="0.25">
      <c r="A1193">
        <v>1196</v>
      </c>
      <c r="B1193" s="3" t="s">
        <v>9894</v>
      </c>
      <c r="C1193" s="3" t="s">
        <v>12942</v>
      </c>
      <c r="D1193" s="3" t="s">
        <v>12941</v>
      </c>
      <c r="E1193" s="3"/>
    </row>
    <row r="1194" spans="1:5" ht="150" x14ac:dyDescent="0.25">
      <c r="A1194">
        <v>1197</v>
      </c>
      <c r="B1194" s="3" t="s">
        <v>9891</v>
      </c>
      <c r="C1194" s="3" t="s">
        <v>12949</v>
      </c>
      <c r="D1194" s="3" t="s">
        <v>12950</v>
      </c>
      <c r="E1194" s="3"/>
    </row>
    <row r="1195" spans="1:5" ht="150" x14ac:dyDescent="0.25">
      <c r="A1195">
        <v>1198</v>
      </c>
      <c r="B1195" s="3" t="s">
        <v>9890</v>
      </c>
      <c r="C1195" s="3" t="s">
        <v>11535</v>
      </c>
      <c r="D1195" s="3" t="s">
        <v>12951</v>
      </c>
      <c r="E1195" s="3"/>
    </row>
    <row r="1196" spans="1:5" ht="210" x14ac:dyDescent="0.25">
      <c r="A1196">
        <v>1199</v>
      </c>
      <c r="B1196" s="3" t="s">
        <v>9893</v>
      </c>
      <c r="C1196" s="3" t="s">
        <v>12956</v>
      </c>
      <c r="D1196" s="3" t="s">
        <v>12954</v>
      </c>
      <c r="E1196" s="3"/>
    </row>
    <row r="1197" spans="1:5" ht="165" x14ac:dyDescent="0.25">
      <c r="A1197">
        <v>1200</v>
      </c>
      <c r="B1197" s="3" t="s">
        <v>9897</v>
      </c>
      <c r="C1197" s="3" t="s">
        <v>11773</v>
      </c>
      <c r="D1197" s="3" t="s">
        <v>14367</v>
      </c>
      <c r="E1197" s="3"/>
    </row>
    <row r="1198" spans="1:5" ht="150" x14ac:dyDescent="0.25">
      <c r="A1198">
        <v>1201</v>
      </c>
      <c r="B1198" s="3" t="s">
        <v>9898</v>
      </c>
      <c r="C1198" s="3" t="s">
        <v>11538</v>
      </c>
      <c r="D1198" s="3" t="s">
        <v>12962</v>
      </c>
      <c r="E1198" s="3"/>
    </row>
    <row r="1199" spans="1:5" ht="150" x14ac:dyDescent="0.25">
      <c r="A1199">
        <v>1202</v>
      </c>
      <c r="B1199" s="3" t="s">
        <v>9899</v>
      </c>
      <c r="C1199" s="3" t="s">
        <v>11779</v>
      </c>
      <c r="D1199" s="3" t="s">
        <v>12971</v>
      </c>
      <c r="E1199" s="3"/>
    </row>
    <row r="1200" spans="1:5" ht="255" x14ac:dyDescent="0.25">
      <c r="A1200">
        <v>1203</v>
      </c>
      <c r="B1200" s="3" t="s">
        <v>9900</v>
      </c>
      <c r="C1200" s="3" t="s">
        <v>11780</v>
      </c>
      <c r="D1200" s="3" t="s">
        <v>12972</v>
      </c>
      <c r="E1200" s="3"/>
    </row>
    <row r="1201" spans="1:5" ht="165" x14ac:dyDescent="0.25">
      <c r="A1201">
        <v>1204</v>
      </c>
      <c r="B1201" s="3" t="s">
        <v>9901</v>
      </c>
      <c r="C1201" s="3" t="s">
        <v>12985</v>
      </c>
      <c r="D1201" s="3" t="s">
        <v>12982</v>
      </c>
      <c r="E1201" s="3"/>
    </row>
    <row r="1202" spans="1:5" ht="165" x14ac:dyDescent="0.25">
      <c r="A1202">
        <v>1205</v>
      </c>
      <c r="B1202" s="3" t="s">
        <v>9902</v>
      </c>
      <c r="C1202" s="3" t="s">
        <v>12986</v>
      </c>
      <c r="D1202" s="3" t="s">
        <v>12987</v>
      </c>
      <c r="E1202" s="3" t="s">
        <v>12988</v>
      </c>
    </row>
    <row r="1203" spans="1:5" ht="165" x14ac:dyDescent="0.25">
      <c r="A1203">
        <v>1206</v>
      </c>
      <c r="B1203" s="3" t="s">
        <v>9903</v>
      </c>
      <c r="C1203" s="3" t="s">
        <v>12992</v>
      </c>
      <c r="D1203" s="3" t="s">
        <v>12990</v>
      </c>
      <c r="E1203" s="3"/>
    </row>
    <row r="1204" spans="1:5" ht="165" x14ac:dyDescent="0.25">
      <c r="A1204">
        <v>1207</v>
      </c>
      <c r="B1204" s="3" t="s">
        <v>10688</v>
      </c>
      <c r="C1204" s="3" t="s">
        <v>11543</v>
      </c>
      <c r="D1204" s="3" t="s">
        <v>12993</v>
      </c>
      <c r="E1204" s="3"/>
    </row>
    <row r="1205" spans="1:5" ht="165" x14ac:dyDescent="0.25">
      <c r="A1205">
        <v>1208</v>
      </c>
      <c r="B1205" s="3" t="s">
        <v>9909</v>
      </c>
      <c r="C1205" s="3" t="s">
        <v>12998</v>
      </c>
      <c r="D1205" s="3" t="s">
        <v>12996</v>
      </c>
      <c r="E1205" s="3"/>
    </row>
    <row r="1206" spans="1:5" ht="135" x14ac:dyDescent="0.25">
      <c r="A1206">
        <v>1209</v>
      </c>
      <c r="B1206" s="3" t="s">
        <v>9904</v>
      </c>
      <c r="C1206" s="3" t="s">
        <v>11544</v>
      </c>
      <c r="D1206" s="3" t="s">
        <v>12999</v>
      </c>
      <c r="E1206" s="3"/>
    </row>
    <row r="1207" spans="1:5" ht="180" x14ac:dyDescent="0.25">
      <c r="A1207">
        <v>1210</v>
      </c>
      <c r="B1207" s="3" t="s">
        <v>9905</v>
      </c>
      <c r="C1207" s="3" t="s">
        <v>11547</v>
      </c>
      <c r="D1207" s="3" t="s">
        <v>13009</v>
      </c>
      <c r="E1207" s="3"/>
    </row>
    <row r="1208" spans="1:5" ht="210" x14ac:dyDescent="0.25">
      <c r="A1208">
        <v>1211</v>
      </c>
      <c r="B1208" s="3" t="s">
        <v>9906</v>
      </c>
      <c r="C1208" s="3" t="s">
        <v>13013</v>
      </c>
      <c r="D1208" s="3" t="s">
        <v>13012</v>
      </c>
      <c r="E1208" s="3"/>
    </row>
    <row r="1209" spans="1:5" ht="165" x14ac:dyDescent="0.25">
      <c r="A1209">
        <v>1212</v>
      </c>
      <c r="B1209" s="3" t="s">
        <v>9907</v>
      </c>
      <c r="C1209" s="3" t="s">
        <v>13023</v>
      </c>
      <c r="D1209" s="3" t="s">
        <v>13024</v>
      </c>
      <c r="E1209" s="3" t="s">
        <v>13025</v>
      </c>
    </row>
    <row r="1210" spans="1:5" ht="105" x14ac:dyDescent="0.25">
      <c r="A1210">
        <v>1213</v>
      </c>
      <c r="B1210" s="3" t="s">
        <v>10852</v>
      </c>
      <c r="C1210" s="3" t="s">
        <v>11551</v>
      </c>
      <c r="D1210" s="3" t="s">
        <v>13049</v>
      </c>
      <c r="E1210" s="3"/>
    </row>
    <row r="1211" spans="1:5" ht="165" x14ac:dyDescent="0.25">
      <c r="A1211">
        <v>1214</v>
      </c>
      <c r="B1211" s="3" t="s">
        <v>9951</v>
      </c>
      <c r="C1211" s="3" t="s">
        <v>13054</v>
      </c>
      <c r="D1211" s="3" t="s">
        <v>13052</v>
      </c>
      <c r="E1211" s="3"/>
    </row>
    <row r="1212" spans="1:5" ht="165" x14ac:dyDescent="0.25">
      <c r="A1212">
        <v>1215</v>
      </c>
      <c r="B1212" s="3" t="s">
        <v>14461</v>
      </c>
      <c r="C1212" s="3" t="s">
        <v>13074</v>
      </c>
      <c r="D1212" s="3" t="s">
        <v>13073</v>
      </c>
      <c r="E1212" s="3"/>
    </row>
    <row r="1213" spans="1:5" ht="135" x14ac:dyDescent="0.25">
      <c r="A1213">
        <v>1216</v>
      </c>
      <c r="B1213" s="3" t="s">
        <v>14460</v>
      </c>
      <c r="C1213" s="3" t="s">
        <v>13078</v>
      </c>
      <c r="D1213" s="3" t="s">
        <v>13076</v>
      </c>
      <c r="E1213" s="3"/>
    </row>
    <row r="1214" spans="1:5" ht="120" x14ac:dyDescent="0.25">
      <c r="A1214">
        <v>1217</v>
      </c>
      <c r="B1214" s="3" t="s">
        <v>10992</v>
      </c>
      <c r="C1214" s="3" t="s">
        <v>11787</v>
      </c>
      <c r="D1214" s="3" t="s">
        <v>15186</v>
      </c>
      <c r="E1214" s="3"/>
    </row>
    <row r="1215" spans="1:5" ht="135" x14ac:dyDescent="0.25">
      <c r="A1215">
        <v>1218</v>
      </c>
      <c r="B1215" s="3" t="s">
        <v>9953</v>
      </c>
      <c r="C1215" s="3" t="s">
        <v>11790</v>
      </c>
      <c r="D1215" s="3" t="s">
        <v>13084</v>
      </c>
      <c r="E1215" s="3"/>
    </row>
    <row r="1216" spans="1:5" ht="165" x14ac:dyDescent="0.25">
      <c r="A1216">
        <v>1219</v>
      </c>
      <c r="B1216" s="3" t="s">
        <v>10255</v>
      </c>
      <c r="C1216" s="3" t="s">
        <v>13100</v>
      </c>
      <c r="D1216" s="3" t="s">
        <v>13101</v>
      </c>
      <c r="E1216" s="3"/>
    </row>
    <row r="1217" spans="1:5" ht="195" x14ac:dyDescent="0.25">
      <c r="A1217">
        <v>1220</v>
      </c>
      <c r="B1217" s="3" t="s">
        <v>9955</v>
      </c>
      <c r="C1217" s="3" t="s">
        <v>13108</v>
      </c>
      <c r="D1217" s="3" t="s">
        <v>13109</v>
      </c>
      <c r="E1217" s="3"/>
    </row>
    <row r="1218" spans="1:5" ht="180" x14ac:dyDescent="0.25">
      <c r="A1218">
        <v>1221</v>
      </c>
      <c r="B1218" s="3" t="s">
        <v>14809</v>
      </c>
      <c r="C1218" s="3" t="s">
        <v>14821</v>
      </c>
      <c r="D1218" s="3" t="s">
        <v>13114</v>
      </c>
      <c r="E1218" s="3"/>
    </row>
    <row r="1219" spans="1:5" x14ac:dyDescent="0.25">
      <c r="A1219">
        <v>1222</v>
      </c>
      <c r="B1219" t="s">
        <v>11891</v>
      </c>
      <c r="C1219" t="s">
        <v>14823</v>
      </c>
      <c r="D1219" t="s">
        <v>14371</v>
      </c>
    </row>
    <row r="1220" spans="1:5" x14ac:dyDescent="0.25">
      <c r="A1220">
        <v>1223</v>
      </c>
      <c r="B1220" t="s">
        <v>10244</v>
      </c>
      <c r="C1220" t="s">
        <v>13163</v>
      </c>
      <c r="D1220" t="s">
        <v>13162</v>
      </c>
    </row>
    <row r="1221" spans="1:5" x14ac:dyDescent="0.25">
      <c r="A1221">
        <v>1224</v>
      </c>
      <c r="B1221" t="s">
        <v>10245</v>
      </c>
      <c r="C1221" t="s">
        <v>13164</v>
      </c>
      <c r="D1221" t="s">
        <v>13162</v>
      </c>
    </row>
    <row r="1222" spans="1:5" x14ac:dyDescent="0.25">
      <c r="A1222">
        <v>1225</v>
      </c>
      <c r="B1222" t="s">
        <v>10549</v>
      </c>
      <c r="C1222" t="s">
        <v>13172</v>
      </c>
      <c r="D1222" t="s">
        <v>13173</v>
      </c>
    </row>
    <row r="1223" spans="1:5" x14ac:dyDescent="0.25">
      <c r="A1223">
        <v>1226</v>
      </c>
      <c r="B1223" t="s">
        <v>12451</v>
      </c>
      <c r="C1223" t="s">
        <v>13188</v>
      </c>
      <c r="D1223" t="s">
        <v>13185</v>
      </c>
    </row>
    <row r="1224" spans="1:5" x14ac:dyDescent="0.25">
      <c r="A1224">
        <v>1227</v>
      </c>
      <c r="B1224" t="s">
        <v>9957</v>
      </c>
      <c r="C1224" t="s">
        <v>14263</v>
      </c>
      <c r="D1224" t="s">
        <v>14264</v>
      </c>
    </row>
    <row r="1225" spans="1:5" x14ac:dyDescent="0.25">
      <c r="A1225">
        <v>1228</v>
      </c>
      <c r="B1225" t="s">
        <v>9959</v>
      </c>
      <c r="C1225" t="s">
        <v>13206</v>
      </c>
      <c r="D1225" t="s">
        <v>13207</v>
      </c>
      <c r="E1225" t="s">
        <v>13208</v>
      </c>
    </row>
    <row r="1226" spans="1:5" x14ac:dyDescent="0.25">
      <c r="A1226">
        <v>1229</v>
      </c>
      <c r="B1226" t="s">
        <v>9962</v>
      </c>
      <c r="C1226" t="s">
        <v>13215</v>
      </c>
      <c r="D1226" t="s">
        <v>13213</v>
      </c>
    </row>
    <row r="1227" spans="1:5" x14ac:dyDescent="0.25">
      <c r="A1227">
        <v>1230</v>
      </c>
      <c r="B1227" t="s">
        <v>9964</v>
      </c>
      <c r="C1227" t="s">
        <v>13222</v>
      </c>
      <c r="D1227" t="s">
        <v>13220</v>
      </c>
    </row>
    <row r="1228" spans="1:5" x14ac:dyDescent="0.25">
      <c r="A1228">
        <v>1231</v>
      </c>
      <c r="B1228" t="s">
        <v>14430</v>
      </c>
      <c r="C1228" t="s">
        <v>13235</v>
      </c>
      <c r="D1228" t="s">
        <v>14824</v>
      </c>
    </row>
    <row r="1229" spans="1:5" x14ac:dyDescent="0.25">
      <c r="A1229">
        <v>1232</v>
      </c>
      <c r="B1229" t="s">
        <v>9965</v>
      </c>
      <c r="C1229" t="s">
        <v>13243</v>
      </c>
      <c r="D1229" t="s">
        <v>14373</v>
      </c>
    </row>
    <row r="1230" spans="1:5" x14ac:dyDescent="0.25">
      <c r="A1230">
        <v>1233</v>
      </c>
      <c r="B1230" t="s">
        <v>10855</v>
      </c>
      <c r="C1230" t="s">
        <v>13259</v>
      </c>
      <c r="D1230" t="s">
        <v>13256</v>
      </c>
    </row>
    <row r="1231" spans="1:5" x14ac:dyDescent="0.25">
      <c r="A1231">
        <v>1234</v>
      </c>
      <c r="B1231" t="s">
        <v>9968</v>
      </c>
      <c r="C1231" t="s">
        <v>13263</v>
      </c>
      <c r="D1231" t="s">
        <v>13261</v>
      </c>
    </row>
    <row r="1232" spans="1:5" x14ac:dyDescent="0.25">
      <c r="A1232">
        <v>1235</v>
      </c>
      <c r="B1232" t="s">
        <v>9970</v>
      </c>
      <c r="C1232" t="s">
        <v>13264</v>
      </c>
      <c r="D1232" t="s">
        <v>13265</v>
      </c>
    </row>
    <row r="1233" spans="1:4" x14ac:dyDescent="0.25">
      <c r="A1233">
        <v>1236</v>
      </c>
      <c r="B1233" t="s">
        <v>9971</v>
      </c>
      <c r="C1233" t="s">
        <v>13264</v>
      </c>
      <c r="D1233" t="s">
        <v>13265</v>
      </c>
    </row>
    <row r="1234" spans="1:4" x14ac:dyDescent="0.25">
      <c r="A1234">
        <v>1237</v>
      </c>
      <c r="B1234" t="s">
        <v>10689</v>
      </c>
      <c r="C1234" t="s">
        <v>11806</v>
      </c>
      <c r="D1234" t="s">
        <v>13270</v>
      </c>
    </row>
    <row r="1235" spans="1:4" x14ac:dyDescent="0.25">
      <c r="A1235">
        <v>1238</v>
      </c>
      <c r="B1235" t="s">
        <v>9973</v>
      </c>
      <c r="C1235" t="s">
        <v>14826</v>
      </c>
      <c r="D1235" t="s">
        <v>13272</v>
      </c>
    </row>
    <row r="1236" spans="1:4" x14ac:dyDescent="0.25">
      <c r="A1236">
        <v>1239</v>
      </c>
      <c r="B1236" t="s">
        <v>10259</v>
      </c>
      <c r="C1236" t="s">
        <v>11809</v>
      </c>
      <c r="D1236" t="s">
        <v>13274</v>
      </c>
    </row>
    <row r="1237" spans="1:4" x14ac:dyDescent="0.25">
      <c r="A1237">
        <v>1240</v>
      </c>
      <c r="B1237" t="s">
        <v>9975</v>
      </c>
      <c r="C1237" t="s">
        <v>13279</v>
      </c>
      <c r="D1237" t="s">
        <v>13277</v>
      </c>
    </row>
    <row r="1238" spans="1:4" x14ac:dyDescent="0.25">
      <c r="A1238">
        <v>1241</v>
      </c>
      <c r="B1238" t="s">
        <v>10250</v>
      </c>
      <c r="C1238" t="s">
        <v>14514</v>
      </c>
      <c r="D1238" t="s">
        <v>13289</v>
      </c>
    </row>
    <row r="1239" spans="1:4" x14ac:dyDescent="0.25">
      <c r="A1239">
        <v>1242</v>
      </c>
      <c r="B1239" t="s">
        <v>9977</v>
      </c>
      <c r="C1239" t="s">
        <v>11570</v>
      </c>
      <c r="D1239" t="s">
        <v>13298</v>
      </c>
    </row>
    <row r="1240" spans="1:4" x14ac:dyDescent="0.25">
      <c r="A1240">
        <v>1243</v>
      </c>
      <c r="B1240" t="s">
        <v>10142</v>
      </c>
      <c r="C1240" t="s">
        <v>11574</v>
      </c>
      <c r="D1240" t="s">
        <v>13306</v>
      </c>
    </row>
    <row r="1241" spans="1:4" x14ac:dyDescent="0.25">
      <c r="A1241">
        <v>1244</v>
      </c>
      <c r="B1241" t="s">
        <v>10303</v>
      </c>
      <c r="C1241" t="s">
        <v>11581</v>
      </c>
      <c r="D1241" t="s">
        <v>14521</v>
      </c>
    </row>
    <row r="1242" spans="1:4" x14ac:dyDescent="0.25">
      <c r="A1242">
        <v>1245</v>
      </c>
      <c r="B1242" t="s">
        <v>9979</v>
      </c>
      <c r="C1242" t="s">
        <v>13317</v>
      </c>
      <c r="D1242" t="s">
        <v>13315</v>
      </c>
    </row>
    <row r="1243" spans="1:4" x14ac:dyDescent="0.25">
      <c r="A1243">
        <v>1246</v>
      </c>
      <c r="B1243" t="s">
        <v>9981</v>
      </c>
      <c r="C1243" t="s">
        <v>13330</v>
      </c>
      <c r="D1243" t="s">
        <v>13327</v>
      </c>
    </row>
    <row r="1244" spans="1:4" x14ac:dyDescent="0.25">
      <c r="A1244">
        <v>1247</v>
      </c>
      <c r="B1244" t="s">
        <v>9983</v>
      </c>
      <c r="C1244" t="s">
        <v>13337</v>
      </c>
      <c r="D1244" t="s">
        <v>13335</v>
      </c>
    </row>
    <row r="1245" spans="1:4" x14ac:dyDescent="0.25">
      <c r="A1245">
        <v>1248</v>
      </c>
      <c r="B1245" t="s">
        <v>10687</v>
      </c>
      <c r="C1245" t="s">
        <v>13341</v>
      </c>
      <c r="D1245" t="s">
        <v>13339</v>
      </c>
    </row>
    <row r="1246" spans="1:4" x14ac:dyDescent="0.25">
      <c r="A1246">
        <v>1249</v>
      </c>
      <c r="B1246" t="s">
        <v>9985</v>
      </c>
      <c r="C1246" t="s">
        <v>11816</v>
      </c>
      <c r="D1246" t="s">
        <v>13349</v>
      </c>
    </row>
    <row r="1247" spans="1:4" x14ac:dyDescent="0.25">
      <c r="A1247">
        <v>1250</v>
      </c>
      <c r="B1247" t="s">
        <v>10065</v>
      </c>
      <c r="C1247" t="s">
        <v>11596</v>
      </c>
      <c r="D1247" t="s">
        <v>13367</v>
      </c>
    </row>
    <row r="1248" spans="1:4" x14ac:dyDescent="0.25">
      <c r="A1248">
        <v>1251</v>
      </c>
      <c r="B1248" t="s">
        <v>9988</v>
      </c>
      <c r="C1248" t="s">
        <v>15188</v>
      </c>
      <c r="D1248" t="s">
        <v>13387</v>
      </c>
    </row>
    <row r="1249" spans="1:5" x14ac:dyDescent="0.25">
      <c r="A1249">
        <v>1252</v>
      </c>
      <c r="B1249" t="s">
        <v>9989</v>
      </c>
      <c r="C1249" t="s">
        <v>13392</v>
      </c>
      <c r="D1249" t="s">
        <v>13390</v>
      </c>
    </row>
    <row r="1250" spans="1:5" x14ac:dyDescent="0.25">
      <c r="A1250">
        <v>1253</v>
      </c>
      <c r="B1250" t="s">
        <v>10860</v>
      </c>
      <c r="C1250" t="s">
        <v>11825</v>
      </c>
      <c r="D1250" t="s">
        <v>13397</v>
      </c>
    </row>
    <row r="1251" spans="1:5" x14ac:dyDescent="0.25">
      <c r="A1251">
        <v>1254</v>
      </c>
      <c r="B1251" t="s">
        <v>11892</v>
      </c>
      <c r="C1251" t="s">
        <v>14833</v>
      </c>
      <c r="D1251" t="s">
        <v>14831</v>
      </c>
    </row>
    <row r="1252" spans="1:5" x14ac:dyDescent="0.25">
      <c r="A1252">
        <v>1255</v>
      </c>
      <c r="B1252" t="s">
        <v>11125</v>
      </c>
      <c r="C1252" t="s">
        <v>13403</v>
      </c>
      <c r="D1252" t="s">
        <v>13404</v>
      </c>
      <c r="E1252" t="s">
        <v>13405</v>
      </c>
    </row>
    <row r="1253" spans="1:5" x14ac:dyDescent="0.25">
      <c r="A1253">
        <v>1256</v>
      </c>
      <c r="B1253" t="s">
        <v>9992</v>
      </c>
      <c r="C1253" t="s">
        <v>13420</v>
      </c>
      <c r="D1253" t="s">
        <v>13421</v>
      </c>
      <c r="E1253" t="s">
        <v>13422</v>
      </c>
    </row>
    <row r="1254" spans="1:5" x14ac:dyDescent="0.25">
      <c r="A1254">
        <v>1257</v>
      </c>
      <c r="B1254" t="s">
        <v>9993</v>
      </c>
      <c r="C1254" t="s">
        <v>13434</v>
      </c>
      <c r="D1254" t="s">
        <v>13432</v>
      </c>
    </row>
    <row r="1255" spans="1:5" x14ac:dyDescent="0.25">
      <c r="A1255">
        <v>1258</v>
      </c>
      <c r="B1255" t="s">
        <v>10220</v>
      </c>
      <c r="C1255" t="s">
        <v>11604</v>
      </c>
      <c r="D1255" t="s">
        <v>13436</v>
      </c>
      <c r="E1255" t="s">
        <v>13437</v>
      </c>
    </row>
    <row r="1256" spans="1:5" x14ac:dyDescent="0.25">
      <c r="A1256">
        <v>1259</v>
      </c>
      <c r="B1256" t="s">
        <v>9995</v>
      </c>
      <c r="C1256" t="s">
        <v>13441</v>
      </c>
      <c r="D1256" t="s">
        <v>13439</v>
      </c>
    </row>
    <row r="1257" spans="1:5" x14ac:dyDescent="0.25">
      <c r="A1257">
        <v>1260</v>
      </c>
      <c r="B1257" t="s">
        <v>9997</v>
      </c>
      <c r="C1257" t="s">
        <v>13445</v>
      </c>
      <c r="D1257" t="s">
        <v>13443</v>
      </c>
    </row>
    <row r="1258" spans="1:5" x14ac:dyDescent="0.25">
      <c r="A1258">
        <v>1261</v>
      </c>
      <c r="B1258" t="s">
        <v>14422</v>
      </c>
      <c r="C1258" t="s">
        <v>11607</v>
      </c>
      <c r="D1258" t="s">
        <v>13446</v>
      </c>
    </row>
    <row r="1259" spans="1:5" x14ac:dyDescent="0.25">
      <c r="A1259">
        <v>1262</v>
      </c>
      <c r="B1259" t="s">
        <v>10000</v>
      </c>
      <c r="C1259" t="s">
        <v>13451</v>
      </c>
      <c r="D1259" t="s">
        <v>13448</v>
      </c>
    </row>
    <row r="1260" spans="1:5" x14ac:dyDescent="0.25">
      <c r="A1260">
        <v>1263</v>
      </c>
      <c r="B1260" t="s">
        <v>10001</v>
      </c>
      <c r="C1260" t="s">
        <v>13467</v>
      </c>
      <c r="D1260" t="s">
        <v>13465</v>
      </c>
    </row>
    <row r="1261" spans="1:5" x14ac:dyDescent="0.25">
      <c r="A1261">
        <v>1264</v>
      </c>
      <c r="B1261" t="s">
        <v>10223</v>
      </c>
      <c r="C1261" t="s">
        <v>11619</v>
      </c>
      <c r="D1261" t="s">
        <v>13490</v>
      </c>
    </row>
    <row r="1262" spans="1:5" x14ac:dyDescent="0.25">
      <c r="A1262">
        <v>1265</v>
      </c>
      <c r="B1262" t="s">
        <v>10144</v>
      </c>
      <c r="C1262" t="s">
        <v>13494</v>
      </c>
      <c r="D1262" t="s">
        <v>13495</v>
      </c>
    </row>
    <row r="1263" spans="1:5" x14ac:dyDescent="0.25">
      <c r="A1263">
        <v>1266</v>
      </c>
      <c r="B1263" t="s">
        <v>10004</v>
      </c>
      <c r="C1263" t="s">
        <v>13515</v>
      </c>
      <c r="D1263" t="s">
        <v>13513</v>
      </c>
    </row>
    <row r="1264" spans="1:5" x14ac:dyDescent="0.25">
      <c r="A1264">
        <v>1267</v>
      </c>
      <c r="B1264" t="s">
        <v>12498</v>
      </c>
      <c r="C1264" t="s">
        <v>11628</v>
      </c>
      <c r="D1264" t="s">
        <v>13535</v>
      </c>
    </row>
    <row r="1265" spans="1:4" x14ac:dyDescent="0.25">
      <c r="A1265">
        <v>1268</v>
      </c>
      <c r="B1265" t="s">
        <v>10006</v>
      </c>
      <c r="C1265" t="s">
        <v>13543</v>
      </c>
      <c r="D1265" t="s">
        <v>13540</v>
      </c>
    </row>
    <row r="1266" spans="1:4" x14ac:dyDescent="0.25">
      <c r="A1266">
        <v>1269</v>
      </c>
      <c r="B1266" t="s">
        <v>10007</v>
      </c>
      <c r="C1266" t="s">
        <v>13555</v>
      </c>
      <c r="D1266" t="s">
        <v>13552</v>
      </c>
    </row>
    <row r="1267" spans="1:4" x14ac:dyDescent="0.25">
      <c r="A1267">
        <v>1270</v>
      </c>
      <c r="B1267" t="s">
        <v>10235</v>
      </c>
      <c r="C1267" t="s">
        <v>13561</v>
      </c>
      <c r="D1267" t="s">
        <v>13558</v>
      </c>
    </row>
    <row r="1268" spans="1:4" x14ac:dyDescent="0.25">
      <c r="A1268">
        <v>1271</v>
      </c>
      <c r="B1268" t="s">
        <v>10009</v>
      </c>
      <c r="C1268" t="s">
        <v>13584</v>
      </c>
      <c r="D1268" t="s">
        <v>13581</v>
      </c>
    </row>
    <row r="1269" spans="1:4" x14ac:dyDescent="0.25">
      <c r="A1269">
        <v>1272</v>
      </c>
      <c r="B1269" t="s">
        <v>10668</v>
      </c>
      <c r="C1269" t="s">
        <v>11636</v>
      </c>
      <c r="D1269" t="s">
        <v>13587</v>
      </c>
    </row>
    <row r="1270" spans="1:4" x14ac:dyDescent="0.25">
      <c r="A1270">
        <v>1273</v>
      </c>
      <c r="B1270" t="s">
        <v>10011</v>
      </c>
      <c r="C1270" t="s">
        <v>13604</v>
      </c>
      <c r="D1270" t="s">
        <v>13605</v>
      </c>
    </row>
    <row r="1271" spans="1:4" x14ac:dyDescent="0.25">
      <c r="A1271">
        <v>1274</v>
      </c>
      <c r="B1271" t="s">
        <v>10014</v>
      </c>
      <c r="C1271" t="s">
        <v>13606</v>
      </c>
      <c r="D1271" t="s">
        <v>13607</v>
      </c>
    </row>
    <row r="1272" spans="1:4" x14ac:dyDescent="0.25">
      <c r="A1272">
        <v>1275</v>
      </c>
      <c r="B1272" t="s">
        <v>10015</v>
      </c>
      <c r="C1272" t="s">
        <v>13619</v>
      </c>
      <c r="D1272" t="s">
        <v>13617</v>
      </c>
    </row>
    <row r="1273" spans="1:4" x14ac:dyDescent="0.25">
      <c r="A1273">
        <v>1276</v>
      </c>
      <c r="B1273" t="s">
        <v>10017</v>
      </c>
      <c r="C1273" t="s">
        <v>13621</v>
      </c>
      <c r="D1273" t="s">
        <v>13622</v>
      </c>
    </row>
    <row r="1274" spans="1:4" x14ac:dyDescent="0.25">
      <c r="A1274">
        <v>1277</v>
      </c>
      <c r="B1274" t="s">
        <v>10019</v>
      </c>
      <c r="C1274" t="s">
        <v>13626</v>
      </c>
      <c r="D1274" t="s">
        <v>13625</v>
      </c>
    </row>
    <row r="1275" spans="1:4" x14ac:dyDescent="0.25">
      <c r="A1275">
        <v>1278</v>
      </c>
      <c r="B1275" t="s">
        <v>10023</v>
      </c>
      <c r="C1275" t="s">
        <v>13640</v>
      </c>
      <c r="D1275" t="s">
        <v>13638</v>
      </c>
    </row>
    <row r="1276" spans="1:4" x14ac:dyDescent="0.25">
      <c r="A1276">
        <v>1279</v>
      </c>
      <c r="B1276" t="s">
        <v>10863</v>
      </c>
      <c r="C1276" t="s">
        <v>12592</v>
      </c>
      <c r="D1276" t="s">
        <v>13654</v>
      </c>
    </row>
    <row r="1277" spans="1:4" x14ac:dyDescent="0.25">
      <c r="A1277">
        <v>1280</v>
      </c>
      <c r="B1277" t="s">
        <v>10021</v>
      </c>
      <c r="C1277" t="s">
        <v>13672</v>
      </c>
      <c r="D1277" t="s">
        <v>13673</v>
      </c>
    </row>
    <row r="1278" spans="1:4" x14ac:dyDescent="0.25">
      <c r="A1278">
        <v>1281</v>
      </c>
      <c r="B1278" t="s">
        <v>10305</v>
      </c>
      <c r="C1278" t="s">
        <v>13677</v>
      </c>
      <c r="D1278" t="s">
        <v>13678</v>
      </c>
    </row>
    <row r="1279" spans="1:4" x14ac:dyDescent="0.25">
      <c r="A1279">
        <v>1282</v>
      </c>
      <c r="B1279" t="s">
        <v>10227</v>
      </c>
      <c r="C1279" t="s">
        <v>13686</v>
      </c>
      <c r="D1279" t="s">
        <v>13684</v>
      </c>
    </row>
    <row r="1280" spans="1:4" x14ac:dyDescent="0.25">
      <c r="A1280">
        <v>1283</v>
      </c>
      <c r="B1280" t="s">
        <v>10690</v>
      </c>
      <c r="C1280" t="s">
        <v>11662</v>
      </c>
      <c r="D1280" t="s">
        <v>13468</v>
      </c>
    </row>
    <row r="1281" spans="1:5" x14ac:dyDescent="0.25">
      <c r="A1281">
        <v>1284</v>
      </c>
      <c r="B1281" t="s">
        <v>10780</v>
      </c>
      <c r="C1281" t="s">
        <v>13700</v>
      </c>
      <c r="D1281" t="s">
        <v>13027</v>
      </c>
    </row>
    <row r="1282" spans="1:5" x14ac:dyDescent="0.25">
      <c r="A1282">
        <v>1285</v>
      </c>
      <c r="B1282" t="s">
        <v>10042</v>
      </c>
      <c r="C1282" t="s">
        <v>11669</v>
      </c>
      <c r="D1282" t="s">
        <v>14268</v>
      </c>
      <c r="E1282" t="s">
        <v>11670</v>
      </c>
    </row>
    <row r="1283" spans="1:5" x14ac:dyDescent="0.25">
      <c r="A1283">
        <v>1286</v>
      </c>
      <c r="B1283" t="s">
        <v>14181</v>
      </c>
      <c r="C1283" t="s">
        <v>11674</v>
      </c>
      <c r="D1283" t="s">
        <v>13721</v>
      </c>
      <c r="E1283" t="s">
        <v>13722</v>
      </c>
    </row>
    <row r="1284" spans="1:5" x14ac:dyDescent="0.25">
      <c r="A1284">
        <v>1287</v>
      </c>
      <c r="B1284" t="s">
        <v>10343</v>
      </c>
      <c r="C1284" t="s">
        <v>14576</v>
      </c>
      <c r="D1284" t="s">
        <v>13736</v>
      </c>
    </row>
    <row r="1285" spans="1:5" x14ac:dyDescent="0.25">
      <c r="A1285">
        <v>1288</v>
      </c>
      <c r="B1285" t="s">
        <v>10684</v>
      </c>
      <c r="C1285" t="s">
        <v>13780</v>
      </c>
      <c r="D1285" t="s">
        <v>13781</v>
      </c>
    </row>
    <row r="1286" spans="1:5" x14ac:dyDescent="0.25">
      <c r="A1286">
        <v>1289</v>
      </c>
      <c r="B1286" t="s">
        <v>14462</v>
      </c>
      <c r="C1286" t="s">
        <v>11699</v>
      </c>
      <c r="D1286" t="s">
        <v>13785</v>
      </c>
    </row>
    <row r="1287" spans="1:5" x14ac:dyDescent="0.25">
      <c r="A1287">
        <v>1290</v>
      </c>
      <c r="B1287" t="s">
        <v>10550</v>
      </c>
      <c r="C1287" t="s">
        <v>13782</v>
      </c>
      <c r="D1287" t="s">
        <v>13783</v>
      </c>
    </row>
    <row r="1288" spans="1:5" x14ac:dyDescent="0.25">
      <c r="A1288">
        <v>1291</v>
      </c>
      <c r="B1288" t="s">
        <v>10742</v>
      </c>
      <c r="C1288" t="s">
        <v>11845</v>
      </c>
      <c r="D1288" t="s">
        <v>13786</v>
      </c>
      <c r="E1288" t="s">
        <v>11702</v>
      </c>
    </row>
    <row r="1289" spans="1:5" x14ac:dyDescent="0.25">
      <c r="A1289">
        <v>1292</v>
      </c>
      <c r="B1289" t="s">
        <v>10551</v>
      </c>
      <c r="C1289" t="s">
        <v>13817</v>
      </c>
      <c r="D1289" t="s">
        <v>14277</v>
      </c>
      <c r="E1289" t="s">
        <v>13818</v>
      </c>
    </row>
    <row r="1290" spans="1:5" x14ac:dyDescent="0.25">
      <c r="A1290">
        <v>1293</v>
      </c>
      <c r="B1290" t="s">
        <v>10552</v>
      </c>
      <c r="C1290" t="s">
        <v>13819</v>
      </c>
      <c r="D1290" t="s">
        <v>14277</v>
      </c>
      <c r="E1290" t="s">
        <v>13820</v>
      </c>
    </row>
    <row r="1291" spans="1:5" x14ac:dyDescent="0.25">
      <c r="A1291">
        <v>1294</v>
      </c>
      <c r="B1291" t="s">
        <v>10673</v>
      </c>
      <c r="C1291" t="s">
        <v>11853</v>
      </c>
      <c r="D1291" t="s">
        <v>13859</v>
      </c>
    </row>
    <row r="1292" spans="1:5" x14ac:dyDescent="0.25">
      <c r="A1292">
        <v>1295</v>
      </c>
      <c r="B1292" t="s">
        <v>10986</v>
      </c>
      <c r="C1292" t="s">
        <v>14585</v>
      </c>
      <c r="D1292" t="s">
        <v>13861</v>
      </c>
    </row>
    <row r="1293" spans="1:5" x14ac:dyDescent="0.25">
      <c r="A1293">
        <v>1296</v>
      </c>
      <c r="B1293" t="s">
        <v>14342</v>
      </c>
      <c r="C1293" t="s">
        <v>13862</v>
      </c>
      <c r="D1293" t="s">
        <v>13863</v>
      </c>
    </row>
    <row r="1294" spans="1:5" x14ac:dyDescent="0.25">
      <c r="A1294">
        <v>1297</v>
      </c>
      <c r="B1294" t="s">
        <v>14463</v>
      </c>
      <c r="C1294" t="s">
        <v>13870</v>
      </c>
      <c r="D1294" t="s">
        <v>13867</v>
      </c>
    </row>
    <row r="1295" spans="1:5" x14ac:dyDescent="0.25">
      <c r="A1295">
        <v>1298</v>
      </c>
      <c r="B1295" t="s">
        <v>10746</v>
      </c>
      <c r="C1295" t="s">
        <v>11718</v>
      </c>
      <c r="D1295" t="s">
        <v>13878</v>
      </c>
    </row>
    <row r="1296" spans="1:5" x14ac:dyDescent="0.25">
      <c r="A1296">
        <v>1299</v>
      </c>
      <c r="B1296" t="s">
        <v>12820</v>
      </c>
      <c r="C1296" t="s">
        <v>13894</v>
      </c>
      <c r="D1296" t="s">
        <v>14834</v>
      </c>
    </row>
    <row r="1297" spans="1:5" x14ac:dyDescent="0.25">
      <c r="A1297">
        <v>1300</v>
      </c>
      <c r="B1297" t="s">
        <v>10777</v>
      </c>
      <c r="C1297" t="s">
        <v>14281</v>
      </c>
      <c r="D1297" t="s">
        <v>13898</v>
      </c>
    </row>
    <row r="1298" spans="1:5" x14ac:dyDescent="0.25">
      <c r="A1298">
        <v>1301</v>
      </c>
      <c r="B1298" t="s">
        <v>10894</v>
      </c>
      <c r="C1298" t="s">
        <v>11091</v>
      </c>
      <c r="D1298" t="s">
        <v>14594</v>
      </c>
    </row>
    <row r="1299" spans="1:5" x14ac:dyDescent="0.25">
      <c r="A1299">
        <v>1302</v>
      </c>
      <c r="B1299" t="s">
        <v>11166</v>
      </c>
      <c r="C1299" t="s">
        <v>14011</v>
      </c>
      <c r="D1299" t="s">
        <v>14012</v>
      </c>
    </row>
    <row r="1300" spans="1:5" x14ac:dyDescent="0.25">
      <c r="A1300">
        <v>1303</v>
      </c>
      <c r="B1300" t="s">
        <v>11211</v>
      </c>
      <c r="C1300" t="s">
        <v>11744</v>
      </c>
      <c r="D1300" t="s">
        <v>14035</v>
      </c>
    </row>
    <row r="1301" spans="1:5" x14ac:dyDescent="0.25">
      <c r="A1301">
        <v>1304</v>
      </c>
      <c r="B1301" t="s">
        <v>12510</v>
      </c>
      <c r="C1301" t="s">
        <v>14038</v>
      </c>
      <c r="D1301" t="s">
        <v>14039</v>
      </c>
      <c r="E1301" t="s">
        <v>14040</v>
      </c>
    </row>
    <row r="1302" spans="1:5" x14ac:dyDescent="0.25">
      <c r="A1302">
        <v>1305</v>
      </c>
      <c r="B1302" t="s">
        <v>12469</v>
      </c>
      <c r="C1302" t="s">
        <v>14053</v>
      </c>
      <c r="D1302" t="s">
        <v>14054</v>
      </c>
      <c r="E1302" t="s">
        <v>14055</v>
      </c>
    </row>
    <row r="1303" spans="1:5" x14ac:dyDescent="0.25">
      <c r="A1303">
        <v>1306</v>
      </c>
      <c r="B1303" t="s">
        <v>12485</v>
      </c>
      <c r="C1303" t="s">
        <v>14064</v>
      </c>
      <c r="D1303" t="s">
        <v>14061</v>
      </c>
    </row>
    <row r="1304" spans="1:5" x14ac:dyDescent="0.25">
      <c r="A1304">
        <v>1307</v>
      </c>
      <c r="B1304" t="s">
        <v>12512</v>
      </c>
      <c r="C1304" t="s">
        <v>14071</v>
      </c>
      <c r="D1304" t="s">
        <v>14834</v>
      </c>
    </row>
    <row r="1305" spans="1:5" x14ac:dyDescent="0.25">
      <c r="A1305">
        <v>1308</v>
      </c>
      <c r="B1305" t="s">
        <v>14427</v>
      </c>
      <c r="C1305" t="s">
        <v>14080</v>
      </c>
      <c r="D1305" t="s">
        <v>14078</v>
      </c>
    </row>
    <row r="1306" spans="1:5" x14ac:dyDescent="0.25">
      <c r="A1306">
        <v>1309</v>
      </c>
      <c r="B1306" t="s">
        <v>14431</v>
      </c>
      <c r="C1306" t="s">
        <v>14620</v>
      </c>
      <c r="D1306" t="s">
        <v>14286</v>
      </c>
    </row>
    <row r="1307" spans="1:5" x14ac:dyDescent="0.25">
      <c r="A1307">
        <v>1310</v>
      </c>
      <c r="B1307" t="s">
        <v>14182</v>
      </c>
      <c r="C1307" t="s">
        <v>14641</v>
      </c>
      <c r="D1307" t="s">
        <v>14294</v>
      </c>
      <c r="E1307" t="s">
        <v>14295</v>
      </c>
    </row>
    <row r="1308" spans="1:5" x14ac:dyDescent="0.25">
      <c r="A1308">
        <v>1311</v>
      </c>
      <c r="B1308" t="s">
        <v>14257</v>
      </c>
      <c r="C1308" t="s">
        <v>14300</v>
      </c>
      <c r="D1308" t="s">
        <v>14395</v>
      </c>
    </row>
    <row r="1310" spans="1:5" x14ac:dyDescent="0.25">
      <c r="A1310">
        <v>1312</v>
      </c>
      <c r="B1310" t="s">
        <v>8256</v>
      </c>
      <c r="C1310" t="s">
        <v>11094</v>
      </c>
      <c r="D1310" t="s">
        <v>14098</v>
      </c>
      <c r="E1310" t="s">
        <v>14673</v>
      </c>
    </row>
    <row r="1311" spans="1:5" x14ac:dyDescent="0.25">
      <c r="A1311">
        <v>1313</v>
      </c>
      <c r="B1311" t="s">
        <v>8262</v>
      </c>
      <c r="C1311" t="s">
        <v>11095</v>
      </c>
      <c r="D1311" t="s">
        <v>14098</v>
      </c>
    </row>
    <row r="1312" spans="1:5" x14ac:dyDescent="0.25">
      <c r="A1312">
        <v>1314</v>
      </c>
      <c r="B1312" t="s">
        <v>8265</v>
      </c>
      <c r="C1312" t="s">
        <v>11096</v>
      </c>
      <c r="D1312" t="s">
        <v>14099</v>
      </c>
      <c r="E1312" t="s">
        <v>14674</v>
      </c>
    </row>
    <row r="1313" spans="1:5" x14ac:dyDescent="0.25">
      <c r="A1313">
        <v>1315</v>
      </c>
      <c r="B1313" t="s">
        <v>8271</v>
      </c>
      <c r="C1313" t="s">
        <v>11097</v>
      </c>
      <c r="D1313" t="s">
        <v>14099</v>
      </c>
    </row>
    <row r="1314" spans="1:5" x14ac:dyDescent="0.25">
      <c r="A1314">
        <v>1316</v>
      </c>
      <c r="B1314" t="s">
        <v>8274</v>
      </c>
      <c r="C1314" t="s">
        <v>11098</v>
      </c>
      <c r="D1314" t="s">
        <v>14100</v>
      </c>
      <c r="E1314" t="s">
        <v>14675</v>
      </c>
    </row>
    <row r="1315" spans="1:5" x14ac:dyDescent="0.25">
      <c r="A1315">
        <v>1317</v>
      </c>
      <c r="B1315" t="s">
        <v>8280</v>
      </c>
      <c r="C1315" t="s">
        <v>11099</v>
      </c>
      <c r="D1315" t="s">
        <v>14100</v>
      </c>
    </row>
    <row r="1316" spans="1:5" x14ac:dyDescent="0.25">
      <c r="A1316">
        <v>1318</v>
      </c>
      <c r="B1316" t="s">
        <v>8283</v>
      </c>
      <c r="C1316" t="s">
        <v>11100</v>
      </c>
      <c r="D1316" t="s">
        <v>14101</v>
      </c>
      <c r="E1316" t="s">
        <v>14676</v>
      </c>
    </row>
    <row r="1317" spans="1:5" x14ac:dyDescent="0.25">
      <c r="A1317">
        <v>1319</v>
      </c>
      <c r="B1317" t="s">
        <v>8288</v>
      </c>
      <c r="C1317" t="s">
        <v>11101</v>
      </c>
      <c r="D1317" t="s">
        <v>14101</v>
      </c>
    </row>
    <row r="1318" spans="1:5" x14ac:dyDescent="0.25">
      <c r="A1318">
        <v>1320</v>
      </c>
      <c r="B1318" t="s">
        <v>8291</v>
      </c>
      <c r="C1318" t="s">
        <v>11102</v>
      </c>
      <c r="D1318" t="s">
        <v>14102</v>
      </c>
      <c r="E1318" t="s">
        <v>14677</v>
      </c>
    </row>
    <row r="1319" spans="1:5" x14ac:dyDescent="0.25">
      <c r="A1319">
        <v>1321</v>
      </c>
      <c r="B1319" t="s">
        <v>8296</v>
      </c>
      <c r="C1319" t="s">
        <v>11103</v>
      </c>
      <c r="D1319" t="s">
        <v>14102</v>
      </c>
    </row>
    <row r="1320" spans="1:5" x14ac:dyDescent="0.25">
      <c r="A1320">
        <v>1322</v>
      </c>
      <c r="B1320" t="s">
        <v>8299</v>
      </c>
      <c r="C1320" t="s">
        <v>11869</v>
      </c>
      <c r="D1320" t="s">
        <v>14103</v>
      </c>
      <c r="E1320" t="s">
        <v>14678</v>
      </c>
    </row>
    <row r="1321" spans="1:5" x14ac:dyDescent="0.25">
      <c r="A1321">
        <v>1323</v>
      </c>
      <c r="B1321" t="s">
        <v>8304</v>
      </c>
      <c r="C1321" t="s">
        <v>11870</v>
      </c>
      <c r="D1321" t="s">
        <v>14103</v>
      </c>
    </row>
    <row r="1322" spans="1:5" x14ac:dyDescent="0.25">
      <c r="A1322">
        <v>1324</v>
      </c>
      <c r="B1322" t="s">
        <v>8307</v>
      </c>
      <c r="C1322" t="s">
        <v>11104</v>
      </c>
      <c r="D1322" t="s">
        <v>14104</v>
      </c>
      <c r="E1322" t="s">
        <v>14679</v>
      </c>
    </row>
    <row r="1323" spans="1:5" x14ac:dyDescent="0.25">
      <c r="A1323">
        <v>1325</v>
      </c>
      <c r="B1323" t="s">
        <v>8312</v>
      </c>
      <c r="C1323" t="s">
        <v>11105</v>
      </c>
      <c r="D1323" t="s">
        <v>14104</v>
      </c>
    </row>
    <row r="1324" spans="1:5" x14ac:dyDescent="0.25">
      <c r="A1324">
        <v>1326</v>
      </c>
      <c r="B1324" t="s">
        <v>8315</v>
      </c>
      <c r="C1324" t="s">
        <v>11106</v>
      </c>
      <c r="D1324" t="s">
        <v>14105</v>
      </c>
      <c r="E1324" t="s">
        <v>14680</v>
      </c>
    </row>
    <row r="1325" spans="1:5" x14ac:dyDescent="0.25">
      <c r="A1325">
        <v>1327</v>
      </c>
      <c r="B1325" t="s">
        <v>8322</v>
      </c>
      <c r="C1325" t="s">
        <v>11107</v>
      </c>
      <c r="D1325" t="s">
        <v>14105</v>
      </c>
    </row>
    <row r="1326" spans="1:5" x14ac:dyDescent="0.25">
      <c r="A1326">
        <v>1328</v>
      </c>
      <c r="B1326" t="s">
        <v>8325</v>
      </c>
      <c r="C1326" t="s">
        <v>11871</v>
      </c>
      <c r="D1326" t="s">
        <v>14106</v>
      </c>
      <c r="E1326" t="s">
        <v>14681</v>
      </c>
    </row>
    <row r="1327" spans="1:5" x14ac:dyDescent="0.25">
      <c r="A1327">
        <v>1329</v>
      </c>
      <c r="B1327" t="s">
        <v>8330</v>
      </c>
      <c r="C1327" t="s">
        <v>11872</v>
      </c>
      <c r="D1327" t="s">
        <v>14682</v>
      </c>
    </row>
    <row r="1328" spans="1:5" x14ac:dyDescent="0.25">
      <c r="A1328">
        <v>1330</v>
      </c>
      <c r="B1328" t="s">
        <v>8333</v>
      </c>
      <c r="C1328" t="s">
        <v>11108</v>
      </c>
      <c r="D1328" t="s">
        <v>14107</v>
      </c>
      <c r="E1328" t="s">
        <v>14683</v>
      </c>
    </row>
    <row r="1329" spans="1:5" x14ac:dyDescent="0.25">
      <c r="A1329">
        <v>1331</v>
      </c>
      <c r="B1329" t="s">
        <v>8338</v>
      </c>
      <c r="C1329" t="s">
        <v>11109</v>
      </c>
      <c r="D1329" t="s">
        <v>14107</v>
      </c>
    </row>
    <row r="1330" spans="1:5" x14ac:dyDescent="0.25">
      <c r="A1330">
        <v>1332</v>
      </c>
      <c r="B1330" t="s">
        <v>8341</v>
      </c>
      <c r="C1330" t="s">
        <v>14684</v>
      </c>
      <c r="D1330" t="s">
        <v>14108</v>
      </c>
      <c r="E1330" t="s">
        <v>14685</v>
      </c>
    </row>
    <row r="1331" spans="1:5" x14ac:dyDescent="0.25">
      <c r="A1331">
        <v>1333</v>
      </c>
      <c r="B1331" t="s">
        <v>8346</v>
      </c>
      <c r="C1331" t="s">
        <v>14686</v>
      </c>
      <c r="D1331" t="s">
        <v>14108</v>
      </c>
    </row>
    <row r="1332" spans="1:5" x14ac:dyDescent="0.25">
      <c r="A1332">
        <v>1334</v>
      </c>
      <c r="B1332" t="s">
        <v>10786</v>
      </c>
      <c r="C1332" t="s">
        <v>11110</v>
      </c>
      <c r="D1332" t="s">
        <v>14109</v>
      </c>
      <c r="E1332" t="s">
        <v>14687</v>
      </c>
    </row>
    <row r="1333" spans="1:5" x14ac:dyDescent="0.25">
      <c r="A1333">
        <v>1335</v>
      </c>
      <c r="B1333" t="s">
        <v>10787</v>
      </c>
      <c r="C1333" t="s">
        <v>11111</v>
      </c>
      <c r="D1333" t="s">
        <v>14109</v>
      </c>
    </row>
    <row r="1334" spans="1:5" x14ac:dyDescent="0.25">
      <c r="A1334">
        <v>1336</v>
      </c>
      <c r="B1334" t="s">
        <v>10788</v>
      </c>
      <c r="C1334" t="s">
        <v>11112</v>
      </c>
      <c r="D1334" t="s">
        <v>14110</v>
      </c>
      <c r="E1334" t="s">
        <v>14688</v>
      </c>
    </row>
    <row r="1335" spans="1:5" x14ac:dyDescent="0.25">
      <c r="A1335">
        <v>1337</v>
      </c>
      <c r="B1335" t="s">
        <v>10789</v>
      </c>
      <c r="C1335" t="s">
        <v>11113</v>
      </c>
      <c r="D1335" t="s">
        <v>14110</v>
      </c>
    </row>
    <row r="1336" spans="1:5" x14ac:dyDescent="0.25">
      <c r="A1336">
        <v>1338</v>
      </c>
      <c r="B1336" t="s">
        <v>8349</v>
      </c>
      <c r="C1336" t="s">
        <v>13124</v>
      </c>
      <c r="D1336" t="s">
        <v>13125</v>
      </c>
      <c r="E1336" t="s">
        <v>13126</v>
      </c>
    </row>
    <row r="1337" spans="1:5" x14ac:dyDescent="0.25">
      <c r="A1337">
        <v>1339</v>
      </c>
      <c r="B1337" t="s">
        <v>8864</v>
      </c>
      <c r="C1337" t="s">
        <v>11115</v>
      </c>
      <c r="D1337" t="s">
        <v>14111</v>
      </c>
      <c r="E1337" t="s">
        <v>13198</v>
      </c>
    </row>
    <row r="1338" spans="1:5" x14ac:dyDescent="0.25">
      <c r="A1338">
        <v>1340</v>
      </c>
      <c r="B1338" t="s">
        <v>8865</v>
      </c>
      <c r="C1338" t="s">
        <v>11116</v>
      </c>
      <c r="D1338" t="s">
        <v>14112</v>
      </c>
      <c r="E1338" t="s">
        <v>13198</v>
      </c>
    </row>
    <row r="1339" spans="1:5" x14ac:dyDescent="0.25">
      <c r="A1339">
        <v>1341</v>
      </c>
      <c r="B1339" t="s">
        <v>8866</v>
      </c>
      <c r="C1339" t="s">
        <v>11117</v>
      </c>
      <c r="D1339" t="s">
        <v>14113</v>
      </c>
      <c r="E1339" t="s">
        <v>13198</v>
      </c>
    </row>
    <row r="1340" spans="1:5" x14ac:dyDescent="0.25">
      <c r="A1340">
        <v>1342</v>
      </c>
      <c r="B1340" t="s">
        <v>8867</v>
      </c>
      <c r="C1340" t="s">
        <v>11745</v>
      </c>
      <c r="D1340" t="s">
        <v>14114</v>
      </c>
      <c r="E1340" t="s">
        <v>13198</v>
      </c>
    </row>
    <row r="1341" spans="1:5" x14ac:dyDescent="0.25">
      <c r="A1341">
        <v>1343</v>
      </c>
      <c r="B1341" t="s">
        <v>8868</v>
      </c>
      <c r="C1341" t="s">
        <v>14115</v>
      </c>
      <c r="D1341" t="s">
        <v>14116</v>
      </c>
      <c r="E1341" t="s">
        <v>13198</v>
      </c>
    </row>
    <row r="1342" spans="1:5" x14ac:dyDescent="0.25">
      <c r="A1342">
        <v>1344</v>
      </c>
      <c r="B1342" t="s">
        <v>8869</v>
      </c>
      <c r="C1342" t="s">
        <v>14117</v>
      </c>
      <c r="D1342" t="s">
        <v>14118</v>
      </c>
      <c r="E1342" t="s">
        <v>13198</v>
      </c>
    </row>
    <row r="1343" spans="1:5" x14ac:dyDescent="0.25">
      <c r="A1343">
        <v>1345</v>
      </c>
      <c r="B1343" t="s">
        <v>8369</v>
      </c>
      <c r="C1343" t="s">
        <v>14119</v>
      </c>
      <c r="D1343" t="s">
        <v>14120</v>
      </c>
      <c r="E1343" t="s">
        <v>11888</v>
      </c>
    </row>
    <row r="1344" spans="1:5" x14ac:dyDescent="0.25">
      <c r="A1344">
        <v>1346</v>
      </c>
      <c r="B1344" t="s">
        <v>8374</v>
      </c>
      <c r="C1344" t="s">
        <v>14119</v>
      </c>
      <c r="D1344" t="s">
        <v>14120</v>
      </c>
    </row>
    <row r="1345" spans="1:5" x14ac:dyDescent="0.25">
      <c r="A1345">
        <v>1347</v>
      </c>
      <c r="B1345" t="s">
        <v>8377</v>
      </c>
      <c r="C1345" t="s">
        <v>14121</v>
      </c>
      <c r="D1345" t="s">
        <v>14120</v>
      </c>
    </row>
    <row r="1346" spans="1:5" x14ac:dyDescent="0.25">
      <c r="A1346">
        <v>1348</v>
      </c>
      <c r="B1346" t="s">
        <v>8382</v>
      </c>
      <c r="C1346" t="s">
        <v>14122</v>
      </c>
      <c r="D1346" t="s">
        <v>14123</v>
      </c>
      <c r="E1346" t="s">
        <v>11114</v>
      </c>
    </row>
    <row r="1347" spans="1:5" x14ac:dyDescent="0.25">
      <c r="A1347">
        <v>1349</v>
      </c>
      <c r="B1347" t="s">
        <v>8386</v>
      </c>
      <c r="C1347" t="s">
        <v>14122</v>
      </c>
      <c r="D1347" t="s">
        <v>14123</v>
      </c>
    </row>
    <row r="1348" spans="1:5" x14ac:dyDescent="0.25">
      <c r="A1348">
        <v>1350</v>
      </c>
      <c r="B1348" t="s">
        <v>8389</v>
      </c>
      <c r="C1348" t="s">
        <v>14124</v>
      </c>
      <c r="D1348" t="s">
        <v>14123</v>
      </c>
    </row>
    <row r="1349" spans="1:5" x14ac:dyDescent="0.25">
      <c r="A1349">
        <v>1351</v>
      </c>
      <c r="B1349" t="s">
        <v>8393</v>
      </c>
      <c r="C1349" t="s">
        <v>14125</v>
      </c>
      <c r="D1349" t="s">
        <v>14126</v>
      </c>
      <c r="E1349" t="s">
        <v>11746</v>
      </c>
    </row>
    <row r="1350" spans="1:5" x14ac:dyDescent="0.25">
      <c r="A1350">
        <v>1352</v>
      </c>
      <c r="B1350" t="s">
        <v>8397</v>
      </c>
      <c r="C1350" t="s">
        <v>14125</v>
      </c>
      <c r="D1350" t="s">
        <v>14126</v>
      </c>
    </row>
    <row r="1351" spans="1:5" x14ac:dyDescent="0.25">
      <c r="A1351">
        <v>1353</v>
      </c>
      <c r="B1351" t="s">
        <v>8400</v>
      </c>
      <c r="C1351" t="s">
        <v>14127</v>
      </c>
      <c r="D1351" t="s">
        <v>14126</v>
      </c>
    </row>
    <row r="1352" spans="1:5" x14ac:dyDescent="0.25">
      <c r="A1352">
        <v>1354</v>
      </c>
      <c r="B1352" t="s">
        <v>8352</v>
      </c>
      <c r="C1352" t="s">
        <v>13232</v>
      </c>
      <c r="D1352" t="s">
        <v>13230</v>
      </c>
    </row>
    <row r="1353" spans="1:5" x14ac:dyDescent="0.25">
      <c r="A1353">
        <v>1355</v>
      </c>
      <c r="B1353" t="s">
        <v>8354</v>
      </c>
      <c r="C1353" t="s">
        <v>11747</v>
      </c>
      <c r="D1353" t="s">
        <v>14128</v>
      </c>
      <c r="E1353" t="s">
        <v>14689</v>
      </c>
    </row>
    <row r="1354" spans="1:5" x14ac:dyDescent="0.25">
      <c r="A1354">
        <v>1356</v>
      </c>
      <c r="B1354" t="s">
        <v>8362</v>
      </c>
      <c r="C1354" t="s">
        <v>11748</v>
      </c>
      <c r="D1354" t="s">
        <v>14128</v>
      </c>
    </row>
    <row r="1355" spans="1:5" x14ac:dyDescent="0.25">
      <c r="A1355">
        <v>1357</v>
      </c>
      <c r="B1355" t="s">
        <v>8365</v>
      </c>
      <c r="C1355" t="s">
        <v>13477</v>
      </c>
      <c r="D1355" t="s">
        <v>13478</v>
      </c>
    </row>
    <row r="1356" spans="1:5" x14ac:dyDescent="0.25">
      <c r="A1356">
        <v>1358</v>
      </c>
      <c r="B1356" t="s">
        <v>10050</v>
      </c>
      <c r="C1356" t="s">
        <v>14269</v>
      </c>
      <c r="D1356" t="s">
        <v>14270</v>
      </c>
    </row>
    <row r="1357" spans="1:5" x14ac:dyDescent="0.25">
      <c r="A1357">
        <v>1359</v>
      </c>
      <c r="B1357" t="s">
        <v>10240</v>
      </c>
      <c r="C1357" t="s">
        <v>13725</v>
      </c>
      <c r="D1357" t="s">
        <v>13125</v>
      </c>
    </row>
    <row r="1358" spans="1:5" x14ac:dyDescent="0.25">
      <c r="A1358">
        <v>1360</v>
      </c>
      <c r="B1358" t="s">
        <v>10348</v>
      </c>
      <c r="C1358" t="s">
        <v>11682</v>
      </c>
      <c r="D1358" t="s">
        <v>14271</v>
      </c>
      <c r="E1358" t="s">
        <v>11683</v>
      </c>
    </row>
    <row r="1359" spans="1:5" x14ac:dyDescent="0.25">
      <c r="A1359">
        <v>1361</v>
      </c>
      <c r="B1359" t="s">
        <v>10429</v>
      </c>
      <c r="C1359" t="s">
        <v>14129</v>
      </c>
      <c r="D1359" t="s">
        <v>14410</v>
      </c>
      <c r="E1359" t="s">
        <v>14130</v>
      </c>
    </row>
    <row r="1360" spans="1:5" x14ac:dyDescent="0.25">
      <c r="A1360">
        <v>1362</v>
      </c>
      <c r="B1360" t="s">
        <v>10430</v>
      </c>
      <c r="C1360" t="s">
        <v>14131</v>
      </c>
      <c r="D1360" t="s">
        <v>14411</v>
      </c>
      <c r="E1360" t="s">
        <v>14132</v>
      </c>
    </row>
    <row r="1361" spans="1:5" x14ac:dyDescent="0.25">
      <c r="A1361">
        <v>1363</v>
      </c>
      <c r="B1361" t="s">
        <v>10431</v>
      </c>
      <c r="C1361" t="s">
        <v>14133</v>
      </c>
      <c r="D1361" t="s">
        <v>14412</v>
      </c>
      <c r="E1361" t="s">
        <v>14134</v>
      </c>
    </row>
    <row r="1362" spans="1:5" x14ac:dyDescent="0.25">
      <c r="A1362">
        <v>1364</v>
      </c>
      <c r="B1362" t="s">
        <v>10811</v>
      </c>
      <c r="C1362" t="s">
        <v>11118</v>
      </c>
      <c r="D1362" t="s">
        <v>13906</v>
      </c>
    </row>
    <row r="1363" spans="1:5" x14ac:dyDescent="0.25">
      <c r="A1363">
        <v>1365</v>
      </c>
      <c r="B1363" t="s">
        <v>10812</v>
      </c>
      <c r="C1363" t="s">
        <v>14135</v>
      </c>
      <c r="D1363" t="s">
        <v>13906</v>
      </c>
    </row>
    <row r="1364" spans="1:5" x14ac:dyDescent="0.25">
      <c r="A1364">
        <v>1366</v>
      </c>
      <c r="B1364" t="s">
        <v>10813</v>
      </c>
      <c r="C1364" t="s">
        <v>14136</v>
      </c>
      <c r="D1364" t="s">
        <v>13906</v>
      </c>
    </row>
    <row r="1365" spans="1:5" x14ac:dyDescent="0.25">
      <c r="A1365">
        <v>1367</v>
      </c>
      <c r="B1365" t="s">
        <v>10814</v>
      </c>
      <c r="C1365" t="s">
        <v>11119</v>
      </c>
      <c r="D1365" t="s">
        <v>13906</v>
      </c>
    </row>
    <row r="1366" spans="1:5" x14ac:dyDescent="0.25">
      <c r="A1366">
        <v>1368</v>
      </c>
      <c r="B1366" t="s">
        <v>10815</v>
      </c>
      <c r="C1366" t="s">
        <v>14137</v>
      </c>
      <c r="D1366" t="s">
        <v>13906</v>
      </c>
    </row>
    <row r="1367" spans="1:5" x14ac:dyDescent="0.25">
      <c r="A1367">
        <v>1369</v>
      </c>
      <c r="B1367" t="s">
        <v>10816</v>
      </c>
      <c r="C1367" t="s">
        <v>14138</v>
      </c>
      <c r="D1367" t="s">
        <v>13906</v>
      </c>
    </row>
    <row r="1368" spans="1:5" x14ac:dyDescent="0.25">
      <c r="A1368">
        <v>1370</v>
      </c>
      <c r="B1368" t="s">
        <v>11121</v>
      </c>
      <c r="C1368" t="s">
        <v>11861</v>
      </c>
      <c r="D1368" t="s">
        <v>13938</v>
      </c>
    </row>
    <row r="1369" spans="1:5" x14ac:dyDescent="0.25">
      <c r="A1369">
        <v>1371</v>
      </c>
      <c r="B1369" t="s">
        <v>11129</v>
      </c>
      <c r="C1369" t="s">
        <v>13999</v>
      </c>
      <c r="D1369" t="s">
        <v>14000</v>
      </c>
      <c r="E1369" t="s">
        <v>14604</v>
      </c>
    </row>
    <row r="1370" spans="1:5" x14ac:dyDescent="0.25">
      <c r="A1370">
        <v>1372</v>
      </c>
      <c r="B1370" t="s">
        <v>11171</v>
      </c>
      <c r="C1370" t="s">
        <v>11740</v>
      </c>
      <c r="D1370" t="s">
        <v>14019</v>
      </c>
      <c r="E1370" t="s">
        <v>14020</v>
      </c>
    </row>
    <row r="1371" spans="1:5" x14ac:dyDescent="0.25">
      <c r="A1371">
        <v>1373</v>
      </c>
      <c r="B1371" t="s">
        <v>11184</v>
      </c>
      <c r="C1371" t="s">
        <v>14139</v>
      </c>
      <c r="D1371" t="s">
        <v>14963</v>
      </c>
      <c r="E1371" t="s">
        <v>14140</v>
      </c>
    </row>
    <row r="1372" spans="1:5" x14ac:dyDescent="0.25">
      <c r="A1372">
        <v>1374</v>
      </c>
      <c r="B1372" t="s">
        <v>11185</v>
      </c>
      <c r="C1372" t="s">
        <v>14139</v>
      </c>
      <c r="D1372" t="s">
        <v>14963</v>
      </c>
    </row>
    <row r="1373" spans="1:5" x14ac:dyDescent="0.25">
      <c r="A1373">
        <v>1375</v>
      </c>
      <c r="B1373" t="s">
        <v>12745</v>
      </c>
      <c r="C1373" t="s">
        <v>14312</v>
      </c>
      <c r="D1373" t="s">
        <v>14964</v>
      </c>
      <c r="E1373" t="s">
        <v>14141</v>
      </c>
    </row>
    <row r="1374" spans="1:5" x14ac:dyDescent="0.25">
      <c r="A1374">
        <v>1376</v>
      </c>
      <c r="B1374" t="s">
        <v>12746</v>
      </c>
      <c r="C1374" t="s">
        <v>14312</v>
      </c>
      <c r="D1374" t="s">
        <v>14964</v>
      </c>
    </row>
    <row r="1375" spans="1:5" x14ac:dyDescent="0.25">
      <c r="A1375">
        <v>1377</v>
      </c>
      <c r="B1375" t="s">
        <v>12645</v>
      </c>
      <c r="C1375" t="s">
        <v>14091</v>
      </c>
      <c r="D1375" t="s">
        <v>14284</v>
      </c>
      <c r="E1375" t="s">
        <v>14092</v>
      </c>
    </row>
    <row r="1376" spans="1:5" x14ac:dyDescent="0.25">
      <c r="A1376">
        <v>1378</v>
      </c>
      <c r="B1376" t="s">
        <v>12646</v>
      </c>
      <c r="C1376" t="s">
        <v>14091</v>
      </c>
      <c r="D1376" t="s">
        <v>14284</v>
      </c>
      <c r="E1376" t="s">
        <v>14092</v>
      </c>
    </row>
    <row r="1377" spans="1:5" x14ac:dyDescent="0.25">
      <c r="A1377">
        <v>1379</v>
      </c>
      <c r="B1377" t="s">
        <v>12647</v>
      </c>
      <c r="C1377" t="s">
        <v>14091</v>
      </c>
      <c r="D1377" t="s">
        <v>14284</v>
      </c>
      <c r="E1377" t="s">
        <v>14092</v>
      </c>
    </row>
    <row r="1378" spans="1:5" x14ac:dyDescent="0.25">
      <c r="A1378">
        <v>1380</v>
      </c>
      <c r="B1378" t="s">
        <v>12648</v>
      </c>
      <c r="C1378" t="s">
        <v>14091</v>
      </c>
      <c r="D1378" t="s">
        <v>14284</v>
      </c>
      <c r="E1378" t="s">
        <v>14092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02850-A667-4701-9F0E-478734F01873}">
  <sheetPr>
    <tabColor theme="4" tint="0.79998168889431442"/>
  </sheetPr>
  <dimension ref="A1:P1378"/>
  <sheetViews>
    <sheetView topLeftCell="A44" workbookViewId="0">
      <selection activeCell="B60" sqref="B60"/>
    </sheetView>
  </sheetViews>
  <sheetFormatPr defaultRowHeight="15" x14ac:dyDescent="0.25"/>
  <cols>
    <col min="1" max="1" width="5" bestFit="1" customWidth="1"/>
    <col min="2" max="2" width="18.42578125" bestFit="1" customWidth="1"/>
    <col min="3" max="5" width="19.85546875" bestFit="1" customWidth="1"/>
    <col min="6" max="6" width="48.140625" bestFit="1" customWidth="1"/>
  </cols>
  <sheetData>
    <row r="1" spans="1:16" ht="15.75" thickBot="1" x14ac:dyDescent="0.3">
      <c r="A1" s="26" t="s">
        <v>9941</v>
      </c>
      <c r="B1" s="26" t="s">
        <v>7247</v>
      </c>
      <c r="C1" s="26" t="s">
        <v>12418</v>
      </c>
      <c r="D1" s="26" t="s">
        <v>12419</v>
      </c>
      <c r="E1" s="26" t="s">
        <v>12420</v>
      </c>
      <c r="F1" s="26" t="s">
        <v>12420</v>
      </c>
      <c r="G1" s="26"/>
      <c r="H1" s="26"/>
      <c r="I1" s="26"/>
    </row>
    <row r="2" spans="1:16" x14ac:dyDescent="0.25">
      <c r="A2">
        <v>1</v>
      </c>
      <c r="B2" t="s">
        <v>2</v>
      </c>
      <c r="C2" t="s">
        <v>7366</v>
      </c>
      <c r="D2" t="s">
        <v>7260</v>
      </c>
      <c r="E2" t="s">
        <v>7262</v>
      </c>
      <c r="F2" t="s">
        <v>11900</v>
      </c>
      <c r="H2" s="28" t="s">
        <v>11895</v>
      </c>
      <c r="I2" s="29"/>
      <c r="J2" s="29"/>
      <c r="K2" s="29"/>
      <c r="L2" s="29"/>
      <c r="M2" s="29"/>
      <c r="N2" s="29"/>
      <c r="O2" s="29"/>
      <c r="P2" s="30"/>
    </row>
    <row r="3" spans="1:16" x14ac:dyDescent="0.25">
      <c r="A3">
        <v>2</v>
      </c>
      <c r="B3" t="s">
        <v>27</v>
      </c>
      <c r="C3" t="s">
        <v>7366</v>
      </c>
      <c r="D3" t="s">
        <v>7260</v>
      </c>
      <c r="E3" t="s">
        <v>7262</v>
      </c>
      <c r="F3" t="s">
        <v>11900</v>
      </c>
      <c r="H3" s="31" t="s">
        <v>12421</v>
      </c>
      <c r="I3" s="32"/>
      <c r="J3" s="32"/>
      <c r="K3" s="32"/>
      <c r="L3" s="32"/>
      <c r="M3" s="32"/>
      <c r="N3" s="32"/>
      <c r="O3" s="32"/>
      <c r="P3" s="33"/>
    </row>
    <row r="4" spans="1:16" x14ac:dyDescent="0.25">
      <c r="A4">
        <v>3</v>
      </c>
      <c r="B4" t="s">
        <v>39</v>
      </c>
      <c r="C4" t="s">
        <v>7437</v>
      </c>
      <c r="D4" t="s">
        <v>7264</v>
      </c>
      <c r="E4" t="s">
        <v>7458</v>
      </c>
      <c r="F4" t="s">
        <v>12422</v>
      </c>
      <c r="H4" s="31" t="s">
        <v>11897</v>
      </c>
      <c r="I4" s="32"/>
      <c r="J4" s="32"/>
      <c r="K4" s="32"/>
      <c r="L4" s="32"/>
      <c r="M4" s="32"/>
      <c r="N4" s="32"/>
      <c r="O4" s="32"/>
      <c r="P4" s="33"/>
    </row>
    <row r="5" spans="1:16" x14ac:dyDescent="0.25">
      <c r="A5">
        <v>4</v>
      </c>
      <c r="B5" t="s">
        <v>58</v>
      </c>
      <c r="C5" t="s">
        <v>7437</v>
      </c>
      <c r="D5" t="s">
        <v>7264</v>
      </c>
      <c r="E5" t="s">
        <v>7458</v>
      </c>
      <c r="F5" t="s">
        <v>12422</v>
      </c>
      <c r="H5" s="31" t="s">
        <v>15179</v>
      </c>
      <c r="I5" s="32"/>
      <c r="J5" s="32"/>
      <c r="K5" s="32"/>
      <c r="L5" s="32"/>
      <c r="M5" s="32"/>
      <c r="N5" s="32"/>
      <c r="O5" s="32"/>
      <c r="P5" s="33"/>
    </row>
    <row r="6" spans="1:16" x14ac:dyDescent="0.25">
      <c r="A6">
        <v>5</v>
      </c>
      <c r="B6" t="s">
        <v>68</v>
      </c>
      <c r="C6" t="s">
        <v>7437</v>
      </c>
      <c r="D6" t="s">
        <v>7264</v>
      </c>
      <c r="E6" t="s">
        <v>7458</v>
      </c>
      <c r="F6" t="s">
        <v>12422</v>
      </c>
      <c r="H6" s="31" t="s">
        <v>15180</v>
      </c>
      <c r="I6" s="32"/>
      <c r="J6" s="32"/>
      <c r="K6" s="32"/>
      <c r="L6" s="32"/>
      <c r="M6" s="32"/>
      <c r="N6" s="32"/>
      <c r="O6" s="32"/>
      <c r="P6" s="33"/>
    </row>
    <row r="7" spans="1:16" x14ac:dyDescent="0.25">
      <c r="A7">
        <v>6</v>
      </c>
      <c r="B7" t="s">
        <v>80</v>
      </c>
      <c r="C7" t="s">
        <v>7274</v>
      </c>
      <c r="D7" t="s">
        <v>7267</v>
      </c>
      <c r="E7" t="s">
        <v>7344</v>
      </c>
      <c r="F7" t="s">
        <v>14690</v>
      </c>
      <c r="H7" s="31"/>
      <c r="I7" s="32"/>
      <c r="J7" s="32"/>
      <c r="K7" s="32"/>
      <c r="L7" s="32"/>
      <c r="M7" s="32"/>
      <c r="N7" s="32"/>
      <c r="O7" s="32"/>
      <c r="P7" s="33"/>
    </row>
    <row r="8" spans="1:16" ht="15.75" thickBot="1" x14ac:dyDescent="0.3">
      <c r="A8">
        <v>7</v>
      </c>
      <c r="B8" t="s">
        <v>95</v>
      </c>
      <c r="C8" t="s">
        <v>7274</v>
      </c>
      <c r="D8" t="s">
        <v>7267</v>
      </c>
      <c r="E8" t="s">
        <v>7392</v>
      </c>
      <c r="F8" t="s">
        <v>11901</v>
      </c>
      <c r="H8" s="34"/>
      <c r="I8" s="35"/>
      <c r="J8" s="35"/>
      <c r="K8" s="35"/>
      <c r="L8" s="35"/>
      <c r="M8" s="35"/>
      <c r="N8" s="35"/>
      <c r="O8" s="35"/>
      <c r="P8" s="36"/>
    </row>
    <row r="9" spans="1:16" x14ac:dyDescent="0.25">
      <c r="A9">
        <v>8</v>
      </c>
      <c r="B9" t="s">
        <v>105</v>
      </c>
      <c r="C9" t="s">
        <v>7274</v>
      </c>
      <c r="D9" t="s">
        <v>7267</v>
      </c>
      <c r="E9" t="s">
        <v>7392</v>
      </c>
      <c r="F9" t="s">
        <v>11901</v>
      </c>
    </row>
    <row r="10" spans="1:16" x14ac:dyDescent="0.25">
      <c r="A10">
        <v>9</v>
      </c>
      <c r="B10" t="s">
        <v>115</v>
      </c>
      <c r="C10" t="s">
        <v>7431</v>
      </c>
      <c r="D10" t="s">
        <v>7270</v>
      </c>
      <c r="E10" t="s">
        <v>10309</v>
      </c>
      <c r="F10" t="s">
        <v>11902</v>
      </c>
    </row>
    <row r="11" spans="1:16" x14ac:dyDescent="0.25">
      <c r="A11">
        <v>10</v>
      </c>
      <c r="B11" t="s">
        <v>132</v>
      </c>
      <c r="C11" t="s">
        <v>7431</v>
      </c>
      <c r="D11" t="s">
        <v>7270</v>
      </c>
      <c r="E11" t="s">
        <v>10309</v>
      </c>
      <c r="F11" t="s">
        <v>11902</v>
      </c>
    </row>
    <row r="12" spans="1:16" x14ac:dyDescent="0.25">
      <c r="A12">
        <v>11</v>
      </c>
      <c r="B12" t="s">
        <v>141</v>
      </c>
      <c r="C12" t="s">
        <v>8440</v>
      </c>
      <c r="D12" t="s">
        <v>8809</v>
      </c>
      <c r="E12" t="s">
        <v>7289</v>
      </c>
      <c r="F12" t="s">
        <v>11903</v>
      </c>
    </row>
    <row r="13" spans="1:16" x14ac:dyDescent="0.25">
      <c r="A13">
        <v>12</v>
      </c>
      <c r="B13" t="s">
        <v>160</v>
      </c>
      <c r="C13" t="s">
        <v>8440</v>
      </c>
      <c r="D13" t="s">
        <v>8809</v>
      </c>
      <c r="E13" t="s">
        <v>7289</v>
      </c>
      <c r="F13" t="s">
        <v>11903</v>
      </c>
    </row>
    <row r="14" spans="1:16" x14ac:dyDescent="0.25">
      <c r="A14">
        <v>13</v>
      </c>
      <c r="B14" t="s">
        <v>170</v>
      </c>
      <c r="C14" t="s">
        <v>7473</v>
      </c>
      <c r="D14" t="s">
        <v>7274</v>
      </c>
      <c r="E14" t="s">
        <v>7307</v>
      </c>
      <c r="F14" t="s">
        <v>11904</v>
      </c>
    </row>
    <row r="15" spans="1:16" x14ac:dyDescent="0.25">
      <c r="A15">
        <v>14</v>
      </c>
      <c r="B15" t="s">
        <v>190</v>
      </c>
      <c r="C15" t="s">
        <v>7473</v>
      </c>
      <c r="D15" t="s">
        <v>7274</v>
      </c>
      <c r="E15" t="s">
        <v>7307</v>
      </c>
      <c r="F15" t="s">
        <v>11904</v>
      </c>
    </row>
    <row r="16" spans="1:16" x14ac:dyDescent="0.25">
      <c r="A16">
        <v>15</v>
      </c>
      <c r="B16" t="s">
        <v>198</v>
      </c>
      <c r="C16" t="s">
        <v>7472</v>
      </c>
      <c r="D16" t="s">
        <v>7275</v>
      </c>
      <c r="E16" t="s">
        <v>8454</v>
      </c>
      <c r="F16" t="s">
        <v>14905</v>
      </c>
    </row>
    <row r="17" spans="1:6" x14ac:dyDescent="0.25">
      <c r="A17">
        <v>16</v>
      </c>
      <c r="B17" t="s">
        <v>214</v>
      </c>
      <c r="C17" t="s">
        <v>7472</v>
      </c>
      <c r="D17" t="s">
        <v>7275</v>
      </c>
      <c r="E17" t="s">
        <v>8454</v>
      </c>
      <c r="F17" t="s">
        <v>14905</v>
      </c>
    </row>
    <row r="18" spans="1:6" x14ac:dyDescent="0.25">
      <c r="A18">
        <v>17</v>
      </c>
      <c r="B18" t="s">
        <v>225</v>
      </c>
      <c r="C18" t="s">
        <v>7467</v>
      </c>
      <c r="D18" t="s">
        <v>7277</v>
      </c>
      <c r="E18" t="s">
        <v>8440</v>
      </c>
      <c r="F18" t="s">
        <v>11906</v>
      </c>
    </row>
    <row r="19" spans="1:6" x14ac:dyDescent="0.25">
      <c r="A19">
        <v>18</v>
      </c>
      <c r="B19" t="s">
        <v>241</v>
      </c>
      <c r="C19" t="s">
        <v>7467</v>
      </c>
      <c r="D19" t="s">
        <v>7277</v>
      </c>
      <c r="E19" t="s">
        <v>8440</v>
      </c>
      <c r="F19" t="s">
        <v>11906</v>
      </c>
    </row>
    <row r="20" spans="1:6" x14ac:dyDescent="0.25">
      <c r="A20">
        <v>19</v>
      </c>
      <c r="B20" t="s">
        <v>250</v>
      </c>
      <c r="C20" t="s">
        <v>8475</v>
      </c>
      <c r="D20" t="s">
        <v>7411</v>
      </c>
      <c r="E20" t="s">
        <v>8493</v>
      </c>
      <c r="F20" t="s">
        <v>11907</v>
      </c>
    </row>
    <row r="21" spans="1:6" x14ac:dyDescent="0.25">
      <c r="A21">
        <v>20</v>
      </c>
      <c r="B21" t="s">
        <v>271</v>
      </c>
      <c r="C21" t="s">
        <v>8475</v>
      </c>
      <c r="D21" t="s">
        <v>7411</v>
      </c>
      <c r="E21" t="s">
        <v>8493</v>
      </c>
      <c r="F21" t="s">
        <v>11907</v>
      </c>
    </row>
    <row r="22" spans="1:6" x14ac:dyDescent="0.25">
      <c r="A22">
        <v>21</v>
      </c>
      <c r="B22" t="s">
        <v>280</v>
      </c>
      <c r="C22" t="s">
        <v>8441</v>
      </c>
      <c r="D22" t="s">
        <v>7281</v>
      </c>
      <c r="E22" t="s">
        <v>8442</v>
      </c>
      <c r="F22" t="s">
        <v>11908</v>
      </c>
    </row>
    <row r="23" spans="1:6" x14ac:dyDescent="0.25">
      <c r="A23">
        <v>22</v>
      </c>
      <c r="B23" t="s">
        <v>298</v>
      </c>
      <c r="C23" t="s">
        <v>8441</v>
      </c>
      <c r="D23" t="s">
        <v>7281</v>
      </c>
      <c r="E23" t="s">
        <v>8442</v>
      </c>
      <c r="F23" t="s">
        <v>11908</v>
      </c>
    </row>
    <row r="24" spans="1:6" x14ac:dyDescent="0.25">
      <c r="A24">
        <v>23</v>
      </c>
      <c r="B24" t="s">
        <v>306</v>
      </c>
      <c r="C24" t="s">
        <v>8441</v>
      </c>
      <c r="D24" t="s">
        <v>7281</v>
      </c>
      <c r="E24" t="s">
        <v>8442</v>
      </c>
      <c r="F24" t="s">
        <v>11908</v>
      </c>
    </row>
    <row r="25" spans="1:6" x14ac:dyDescent="0.25">
      <c r="A25">
        <v>24</v>
      </c>
      <c r="B25" t="s">
        <v>313</v>
      </c>
      <c r="C25" t="s">
        <v>8444</v>
      </c>
      <c r="D25" t="s">
        <v>8460</v>
      </c>
      <c r="E25" t="s">
        <v>7264</v>
      </c>
      <c r="F25" t="s">
        <v>11909</v>
      </c>
    </row>
    <row r="26" spans="1:6" x14ac:dyDescent="0.25">
      <c r="A26">
        <v>25</v>
      </c>
      <c r="B26" t="s">
        <v>329</v>
      </c>
      <c r="C26" t="s">
        <v>8444</v>
      </c>
      <c r="D26" t="s">
        <v>8460</v>
      </c>
      <c r="E26" t="s">
        <v>7264</v>
      </c>
      <c r="F26" t="s">
        <v>11909</v>
      </c>
    </row>
    <row r="27" spans="1:6" x14ac:dyDescent="0.25">
      <c r="A27">
        <v>26</v>
      </c>
      <c r="B27" t="s">
        <v>337</v>
      </c>
      <c r="C27" t="s">
        <v>8441</v>
      </c>
      <c r="D27" t="s">
        <v>7284</v>
      </c>
      <c r="E27" t="s">
        <v>10104</v>
      </c>
      <c r="F27" t="s">
        <v>11910</v>
      </c>
    </row>
    <row r="28" spans="1:6" x14ac:dyDescent="0.25">
      <c r="A28">
        <v>27</v>
      </c>
      <c r="B28" t="s">
        <v>351</v>
      </c>
      <c r="C28" t="s">
        <v>8441</v>
      </c>
      <c r="D28" t="s">
        <v>7284</v>
      </c>
      <c r="E28" t="s">
        <v>10104</v>
      </c>
      <c r="F28" t="s">
        <v>11910</v>
      </c>
    </row>
    <row r="29" spans="1:6" x14ac:dyDescent="0.25">
      <c r="A29">
        <v>28</v>
      </c>
      <c r="B29" t="s">
        <v>357</v>
      </c>
      <c r="C29" t="s">
        <v>8443</v>
      </c>
      <c r="D29" t="s">
        <v>7440</v>
      </c>
      <c r="E29" t="s">
        <v>7478</v>
      </c>
      <c r="F29" t="s">
        <v>12423</v>
      </c>
    </row>
    <row r="30" spans="1:6" x14ac:dyDescent="0.25">
      <c r="A30">
        <v>29</v>
      </c>
      <c r="B30" t="s">
        <v>374</v>
      </c>
      <c r="C30" t="s">
        <v>8443</v>
      </c>
      <c r="D30" t="s">
        <v>7440</v>
      </c>
      <c r="E30" t="s">
        <v>7478</v>
      </c>
      <c r="F30" t="s">
        <v>12423</v>
      </c>
    </row>
    <row r="31" spans="1:6" x14ac:dyDescent="0.25">
      <c r="A31">
        <v>30</v>
      </c>
      <c r="B31" t="s">
        <v>386</v>
      </c>
      <c r="C31" t="s">
        <v>7366</v>
      </c>
      <c r="D31" t="s">
        <v>7289</v>
      </c>
      <c r="E31" t="s">
        <v>7418</v>
      </c>
      <c r="F31" t="s">
        <v>11911</v>
      </c>
    </row>
    <row r="32" spans="1:6" x14ac:dyDescent="0.25">
      <c r="A32">
        <v>31</v>
      </c>
      <c r="B32" t="s">
        <v>402</v>
      </c>
      <c r="C32" t="s">
        <v>7366</v>
      </c>
      <c r="D32" t="s">
        <v>7289</v>
      </c>
      <c r="E32" t="s">
        <v>7418</v>
      </c>
      <c r="F32" t="s">
        <v>11911</v>
      </c>
    </row>
    <row r="33" spans="1:6" x14ac:dyDescent="0.25">
      <c r="A33">
        <v>32</v>
      </c>
      <c r="B33" t="s">
        <v>411</v>
      </c>
      <c r="C33" t="s">
        <v>7366</v>
      </c>
      <c r="D33" t="s">
        <v>7289</v>
      </c>
      <c r="E33" t="s">
        <v>7418</v>
      </c>
      <c r="F33" t="s">
        <v>11911</v>
      </c>
    </row>
    <row r="34" spans="1:6" x14ac:dyDescent="0.25">
      <c r="A34">
        <v>33</v>
      </c>
      <c r="B34" t="s">
        <v>420</v>
      </c>
      <c r="C34" t="s">
        <v>8229</v>
      </c>
      <c r="D34" t="s">
        <v>7291</v>
      </c>
      <c r="E34" t="s">
        <v>12450</v>
      </c>
      <c r="F34" t="s">
        <v>12545</v>
      </c>
    </row>
    <row r="35" spans="1:6" x14ac:dyDescent="0.25">
      <c r="A35">
        <v>34</v>
      </c>
      <c r="B35" t="s">
        <v>435</v>
      </c>
      <c r="C35" t="s">
        <v>8229</v>
      </c>
      <c r="D35" t="s">
        <v>7291</v>
      </c>
      <c r="E35" t="s">
        <v>12450</v>
      </c>
      <c r="F35" t="s">
        <v>12545</v>
      </c>
    </row>
    <row r="36" spans="1:6" x14ac:dyDescent="0.25">
      <c r="A36">
        <v>35</v>
      </c>
      <c r="B36" t="s">
        <v>441</v>
      </c>
      <c r="C36" t="s">
        <v>7300</v>
      </c>
      <c r="D36" t="s">
        <v>10264</v>
      </c>
      <c r="E36" t="s">
        <v>7404</v>
      </c>
      <c r="F36" t="s">
        <v>14691</v>
      </c>
    </row>
    <row r="37" spans="1:6" x14ac:dyDescent="0.25">
      <c r="A37">
        <v>36</v>
      </c>
      <c r="B37" t="s">
        <v>457</v>
      </c>
      <c r="C37" t="s">
        <v>7300</v>
      </c>
      <c r="D37" t="s">
        <v>10264</v>
      </c>
      <c r="E37" t="s">
        <v>7404</v>
      </c>
      <c r="F37" t="s">
        <v>14691</v>
      </c>
    </row>
    <row r="38" spans="1:6" x14ac:dyDescent="0.25">
      <c r="A38">
        <v>37</v>
      </c>
      <c r="B38" t="s">
        <v>467</v>
      </c>
      <c r="C38" t="s">
        <v>7300</v>
      </c>
      <c r="D38" t="s">
        <v>10264</v>
      </c>
      <c r="E38" t="s">
        <v>7404</v>
      </c>
      <c r="F38" t="s">
        <v>14691</v>
      </c>
    </row>
    <row r="39" spans="1:6" x14ac:dyDescent="0.25">
      <c r="A39">
        <v>38</v>
      </c>
      <c r="B39" t="s">
        <v>474</v>
      </c>
      <c r="C39" t="s">
        <v>7424</v>
      </c>
      <c r="D39" t="s">
        <v>7292</v>
      </c>
      <c r="E39" t="s">
        <v>9779</v>
      </c>
      <c r="F39" t="s">
        <v>14968</v>
      </c>
    </row>
    <row r="40" spans="1:6" x14ac:dyDescent="0.25">
      <c r="A40">
        <v>39</v>
      </c>
      <c r="B40" t="s">
        <v>489</v>
      </c>
      <c r="C40" t="s">
        <v>7424</v>
      </c>
      <c r="D40" t="s">
        <v>7292</v>
      </c>
      <c r="E40" t="s">
        <v>8809</v>
      </c>
      <c r="F40" t="s">
        <v>14969</v>
      </c>
    </row>
    <row r="41" spans="1:6" x14ac:dyDescent="0.25">
      <c r="A41">
        <v>40</v>
      </c>
      <c r="B41" t="s">
        <v>499</v>
      </c>
      <c r="C41" t="s">
        <v>7463</v>
      </c>
      <c r="D41" t="s">
        <v>8883</v>
      </c>
      <c r="E41" t="s">
        <v>7418</v>
      </c>
      <c r="F41" t="s">
        <v>11912</v>
      </c>
    </row>
    <row r="42" spans="1:6" x14ac:dyDescent="0.25">
      <c r="A42">
        <v>41</v>
      </c>
      <c r="B42" t="s">
        <v>514</v>
      </c>
      <c r="C42" t="s">
        <v>7463</v>
      </c>
      <c r="D42" t="s">
        <v>8883</v>
      </c>
      <c r="E42" t="s">
        <v>7418</v>
      </c>
      <c r="F42" t="s">
        <v>11912</v>
      </c>
    </row>
    <row r="43" spans="1:6" x14ac:dyDescent="0.25">
      <c r="A43">
        <v>42</v>
      </c>
      <c r="B43" t="s">
        <v>521</v>
      </c>
      <c r="C43" t="s">
        <v>7366</v>
      </c>
      <c r="D43" t="s">
        <v>7295</v>
      </c>
      <c r="E43" t="s">
        <v>7396</v>
      </c>
      <c r="F43" t="s">
        <v>11913</v>
      </c>
    </row>
    <row r="44" spans="1:6" x14ac:dyDescent="0.25">
      <c r="A44">
        <v>43</v>
      </c>
      <c r="B44" t="s">
        <v>533</v>
      </c>
      <c r="C44" t="s">
        <v>7366</v>
      </c>
      <c r="D44" t="s">
        <v>7295</v>
      </c>
      <c r="E44" t="s">
        <v>7391</v>
      </c>
      <c r="F44" t="s">
        <v>11914</v>
      </c>
    </row>
    <row r="45" spans="1:6" x14ac:dyDescent="0.25">
      <c r="A45">
        <v>44</v>
      </c>
      <c r="B45" t="s">
        <v>539</v>
      </c>
      <c r="C45" t="s">
        <v>7465</v>
      </c>
      <c r="D45" t="s">
        <v>7297</v>
      </c>
      <c r="E45" t="s">
        <v>7418</v>
      </c>
      <c r="F45" t="s">
        <v>14693</v>
      </c>
    </row>
    <row r="46" spans="1:6" x14ac:dyDescent="0.25">
      <c r="A46">
        <v>45</v>
      </c>
      <c r="B46" t="s">
        <v>555</v>
      </c>
      <c r="C46" t="s">
        <v>7465</v>
      </c>
      <c r="D46" t="s">
        <v>7297</v>
      </c>
      <c r="E46" t="s">
        <v>7418</v>
      </c>
      <c r="F46" t="s">
        <v>14693</v>
      </c>
    </row>
    <row r="47" spans="1:6" x14ac:dyDescent="0.25">
      <c r="A47">
        <v>46</v>
      </c>
      <c r="B47" t="s">
        <v>561</v>
      </c>
      <c r="C47" t="s">
        <v>7389</v>
      </c>
      <c r="D47" t="s">
        <v>7298</v>
      </c>
      <c r="E47" t="s">
        <v>7431</v>
      </c>
      <c r="F47" t="s">
        <v>11915</v>
      </c>
    </row>
    <row r="48" spans="1:6" x14ac:dyDescent="0.25">
      <c r="A48">
        <v>47</v>
      </c>
      <c r="B48" t="s">
        <v>576</v>
      </c>
      <c r="C48" t="s">
        <v>7389</v>
      </c>
      <c r="D48" t="s">
        <v>7298</v>
      </c>
      <c r="E48" t="s">
        <v>7431</v>
      </c>
      <c r="F48" t="s">
        <v>11915</v>
      </c>
    </row>
    <row r="49" spans="1:6" x14ac:dyDescent="0.25">
      <c r="A49">
        <v>48</v>
      </c>
      <c r="B49" t="s">
        <v>583</v>
      </c>
      <c r="C49" t="s">
        <v>7360</v>
      </c>
      <c r="D49" t="s">
        <v>7299</v>
      </c>
      <c r="E49" t="s">
        <v>12758</v>
      </c>
      <c r="F49" t="s">
        <v>12759</v>
      </c>
    </row>
    <row r="50" spans="1:6" x14ac:dyDescent="0.25">
      <c r="A50">
        <v>49</v>
      </c>
      <c r="B50" t="s">
        <v>595</v>
      </c>
      <c r="C50" t="s">
        <v>7360</v>
      </c>
      <c r="D50" t="s">
        <v>7299</v>
      </c>
      <c r="E50" t="s">
        <v>12758</v>
      </c>
      <c r="F50" t="s">
        <v>12759</v>
      </c>
    </row>
    <row r="51" spans="1:6" x14ac:dyDescent="0.25">
      <c r="A51">
        <v>50</v>
      </c>
      <c r="B51" t="s">
        <v>604</v>
      </c>
      <c r="C51" t="s">
        <v>7445</v>
      </c>
      <c r="D51" t="s">
        <v>8493</v>
      </c>
      <c r="E51" t="s">
        <v>8446</v>
      </c>
      <c r="F51" t="s">
        <v>11916</v>
      </c>
    </row>
    <row r="52" spans="1:6" x14ac:dyDescent="0.25">
      <c r="A52">
        <v>51</v>
      </c>
      <c r="B52" t="s">
        <v>620</v>
      </c>
      <c r="C52" t="s">
        <v>7445</v>
      </c>
      <c r="D52" t="s">
        <v>8493</v>
      </c>
      <c r="E52" t="s">
        <v>8446</v>
      </c>
      <c r="F52" t="s">
        <v>11916</v>
      </c>
    </row>
    <row r="53" spans="1:6" x14ac:dyDescent="0.25">
      <c r="A53">
        <v>52</v>
      </c>
      <c r="B53" t="s">
        <v>625</v>
      </c>
      <c r="C53" t="s">
        <v>7357</v>
      </c>
      <c r="D53" t="s">
        <v>7370</v>
      </c>
      <c r="E53" t="s">
        <v>7395</v>
      </c>
      <c r="F53" t="s">
        <v>11917</v>
      </c>
    </row>
    <row r="54" spans="1:6" x14ac:dyDescent="0.25">
      <c r="A54">
        <v>53</v>
      </c>
      <c r="B54" t="s">
        <v>640</v>
      </c>
      <c r="C54" t="s">
        <v>7357</v>
      </c>
      <c r="D54" t="s">
        <v>7370</v>
      </c>
      <c r="E54" t="s">
        <v>7395</v>
      </c>
      <c r="F54" t="s">
        <v>11917</v>
      </c>
    </row>
    <row r="55" spans="1:6" x14ac:dyDescent="0.25">
      <c r="A55">
        <v>54</v>
      </c>
      <c r="B55" t="s">
        <v>652</v>
      </c>
      <c r="C55" t="s">
        <v>7298</v>
      </c>
      <c r="D55" t="s">
        <v>7302</v>
      </c>
      <c r="E55" t="s">
        <v>7404</v>
      </c>
      <c r="F55" t="s">
        <v>11918</v>
      </c>
    </row>
    <row r="56" spans="1:6" x14ac:dyDescent="0.25">
      <c r="A56">
        <v>55</v>
      </c>
      <c r="B56" t="s">
        <v>663</v>
      </c>
      <c r="C56" t="s">
        <v>7437</v>
      </c>
      <c r="D56" t="s">
        <v>7303</v>
      </c>
      <c r="E56" t="s">
        <v>7393</v>
      </c>
      <c r="F56" t="s">
        <v>11919</v>
      </c>
    </row>
    <row r="57" spans="1:6" x14ac:dyDescent="0.25">
      <c r="A57">
        <v>56</v>
      </c>
      <c r="B57" t="s">
        <v>679</v>
      </c>
      <c r="C57" t="s">
        <v>8447</v>
      </c>
      <c r="D57" t="s">
        <v>8463</v>
      </c>
      <c r="E57" t="s">
        <v>7289</v>
      </c>
      <c r="F57" t="s">
        <v>14970</v>
      </c>
    </row>
    <row r="58" spans="1:6" x14ac:dyDescent="0.25">
      <c r="A58">
        <v>57</v>
      </c>
      <c r="B58" t="s">
        <v>691</v>
      </c>
      <c r="C58" t="s">
        <v>8448</v>
      </c>
      <c r="D58" t="s">
        <v>7305</v>
      </c>
      <c r="E58" t="s">
        <v>7386</v>
      </c>
      <c r="F58" t="s">
        <v>11921</v>
      </c>
    </row>
    <row r="59" spans="1:6" x14ac:dyDescent="0.25">
      <c r="A59">
        <v>58</v>
      </c>
      <c r="B59" t="s">
        <v>705</v>
      </c>
      <c r="C59" t="s">
        <v>8432</v>
      </c>
      <c r="D59" t="s">
        <v>7305</v>
      </c>
      <c r="E59" t="s">
        <v>7386</v>
      </c>
      <c r="F59" t="s">
        <v>14895</v>
      </c>
    </row>
    <row r="60" spans="1:6" x14ac:dyDescent="0.25">
      <c r="A60">
        <v>59</v>
      </c>
      <c r="B60" t="s">
        <v>713</v>
      </c>
      <c r="C60" t="s">
        <v>14932</v>
      </c>
      <c r="D60" t="s">
        <v>7370</v>
      </c>
      <c r="E60" t="s">
        <v>8449</v>
      </c>
      <c r="F60" t="s">
        <v>14933</v>
      </c>
    </row>
    <row r="61" spans="1:6" x14ac:dyDescent="0.25">
      <c r="A61">
        <v>60</v>
      </c>
      <c r="B61" t="s">
        <v>727</v>
      </c>
      <c r="C61" t="s">
        <v>14932</v>
      </c>
      <c r="D61" t="s">
        <v>7370</v>
      </c>
      <c r="E61" t="s">
        <v>8449</v>
      </c>
      <c r="F61" t="s">
        <v>14933</v>
      </c>
    </row>
    <row r="62" spans="1:6" x14ac:dyDescent="0.25">
      <c r="A62">
        <v>61</v>
      </c>
      <c r="B62" t="s">
        <v>733</v>
      </c>
      <c r="C62" t="s">
        <v>7339</v>
      </c>
      <c r="D62" t="s">
        <v>7280</v>
      </c>
      <c r="E62" t="s">
        <v>7456</v>
      </c>
      <c r="F62" t="s">
        <v>11923</v>
      </c>
    </row>
    <row r="63" spans="1:6" x14ac:dyDescent="0.25">
      <c r="A63">
        <v>62</v>
      </c>
      <c r="B63" t="s">
        <v>747</v>
      </c>
      <c r="C63" t="s">
        <v>7339</v>
      </c>
      <c r="D63" t="s">
        <v>7280</v>
      </c>
      <c r="E63" t="s">
        <v>7456</v>
      </c>
      <c r="F63" t="s">
        <v>11923</v>
      </c>
    </row>
    <row r="64" spans="1:6" x14ac:dyDescent="0.25">
      <c r="A64">
        <v>63</v>
      </c>
      <c r="B64" t="s">
        <v>754</v>
      </c>
      <c r="C64" t="s">
        <v>7389</v>
      </c>
      <c r="D64" t="s">
        <v>8859</v>
      </c>
      <c r="E64" t="s">
        <v>8450</v>
      </c>
      <c r="F64" t="s">
        <v>11924</v>
      </c>
    </row>
    <row r="65" spans="1:6" x14ac:dyDescent="0.25">
      <c r="A65">
        <v>64</v>
      </c>
      <c r="B65" t="s">
        <v>770</v>
      </c>
      <c r="C65" t="s">
        <v>7389</v>
      </c>
      <c r="D65" t="s">
        <v>8859</v>
      </c>
      <c r="E65" t="s">
        <v>8450</v>
      </c>
      <c r="F65" t="s">
        <v>11924</v>
      </c>
    </row>
    <row r="66" spans="1:6" x14ac:dyDescent="0.25">
      <c r="A66">
        <v>65</v>
      </c>
      <c r="B66" t="s">
        <v>778</v>
      </c>
      <c r="C66" t="s">
        <v>8451</v>
      </c>
      <c r="D66" t="s">
        <v>7275</v>
      </c>
      <c r="E66" t="s">
        <v>7409</v>
      </c>
      <c r="F66" t="s">
        <v>11925</v>
      </c>
    </row>
    <row r="67" spans="1:6" x14ac:dyDescent="0.25">
      <c r="A67">
        <v>66</v>
      </c>
      <c r="B67" t="s">
        <v>792</v>
      </c>
      <c r="C67" t="s">
        <v>8451</v>
      </c>
      <c r="D67" t="s">
        <v>7275</v>
      </c>
      <c r="E67" t="s">
        <v>7409</v>
      </c>
      <c r="F67" t="s">
        <v>11925</v>
      </c>
    </row>
    <row r="68" spans="1:6" x14ac:dyDescent="0.25">
      <c r="A68">
        <v>67</v>
      </c>
      <c r="B68" t="s">
        <v>799</v>
      </c>
      <c r="C68" t="s">
        <v>8451</v>
      </c>
      <c r="D68" t="s">
        <v>7275</v>
      </c>
      <c r="E68" t="s">
        <v>7409</v>
      </c>
      <c r="F68" t="s">
        <v>11925</v>
      </c>
    </row>
    <row r="69" spans="1:6" x14ac:dyDescent="0.25">
      <c r="A69">
        <v>68</v>
      </c>
      <c r="B69" t="s">
        <v>807</v>
      </c>
      <c r="C69" t="s">
        <v>12450</v>
      </c>
      <c r="D69" t="s">
        <v>8439</v>
      </c>
      <c r="E69" t="s">
        <v>7404</v>
      </c>
      <c r="F69" t="s">
        <v>12546</v>
      </c>
    </row>
    <row r="70" spans="1:6" x14ac:dyDescent="0.25">
      <c r="A70">
        <v>69</v>
      </c>
      <c r="B70" t="s">
        <v>820</v>
      </c>
      <c r="C70" t="s">
        <v>12450</v>
      </c>
      <c r="D70" t="s">
        <v>8439</v>
      </c>
      <c r="E70" t="s">
        <v>7404</v>
      </c>
      <c r="F70" t="s">
        <v>12546</v>
      </c>
    </row>
    <row r="71" spans="1:6" x14ac:dyDescent="0.25">
      <c r="A71">
        <v>70</v>
      </c>
      <c r="B71" t="s">
        <v>828</v>
      </c>
      <c r="C71" t="s">
        <v>7350</v>
      </c>
      <c r="D71" t="s">
        <v>7312</v>
      </c>
      <c r="E71" t="s">
        <v>8453</v>
      </c>
      <c r="F71" t="s">
        <v>11926</v>
      </c>
    </row>
    <row r="72" spans="1:6" x14ac:dyDescent="0.25">
      <c r="A72">
        <v>71</v>
      </c>
      <c r="B72" t="s">
        <v>842</v>
      </c>
      <c r="C72" t="s">
        <v>7350</v>
      </c>
      <c r="D72" t="s">
        <v>7312</v>
      </c>
      <c r="E72" t="s">
        <v>8453</v>
      </c>
      <c r="F72" t="s">
        <v>11926</v>
      </c>
    </row>
    <row r="73" spans="1:6" x14ac:dyDescent="0.25">
      <c r="A73">
        <v>72</v>
      </c>
      <c r="B73" t="s">
        <v>850</v>
      </c>
      <c r="C73" t="s">
        <v>7338</v>
      </c>
      <c r="D73" t="s">
        <v>7295</v>
      </c>
      <c r="E73" t="s">
        <v>7267</v>
      </c>
      <c r="F73" t="s">
        <v>11927</v>
      </c>
    </row>
    <row r="74" spans="1:6" x14ac:dyDescent="0.25">
      <c r="A74">
        <v>73</v>
      </c>
      <c r="B74" t="s">
        <v>864</v>
      </c>
      <c r="C74" t="s">
        <v>14446</v>
      </c>
      <c r="D74" t="s">
        <v>7314</v>
      </c>
      <c r="E74" t="s">
        <v>7425</v>
      </c>
      <c r="F74" t="s">
        <v>14694</v>
      </c>
    </row>
    <row r="75" spans="1:6" x14ac:dyDescent="0.25">
      <c r="A75">
        <v>74</v>
      </c>
      <c r="B75" t="s">
        <v>876</v>
      </c>
      <c r="C75" t="s">
        <v>9777</v>
      </c>
      <c r="D75" t="s">
        <v>7316</v>
      </c>
      <c r="E75" t="s">
        <v>7297</v>
      </c>
      <c r="F75" t="s">
        <v>11928</v>
      </c>
    </row>
    <row r="76" spans="1:6" x14ac:dyDescent="0.25">
      <c r="A76">
        <v>75</v>
      </c>
      <c r="B76" t="s">
        <v>890</v>
      </c>
      <c r="C76" t="s">
        <v>9777</v>
      </c>
      <c r="D76" t="s">
        <v>7316</v>
      </c>
      <c r="E76" t="s">
        <v>7297</v>
      </c>
      <c r="F76" t="s">
        <v>11928</v>
      </c>
    </row>
    <row r="77" spans="1:6" x14ac:dyDescent="0.25">
      <c r="A77">
        <v>76</v>
      </c>
      <c r="B77" t="s">
        <v>894</v>
      </c>
      <c r="C77" t="s">
        <v>7467</v>
      </c>
      <c r="D77" t="s">
        <v>7318</v>
      </c>
      <c r="E77" t="s">
        <v>7423</v>
      </c>
      <c r="F77" t="s">
        <v>11929</v>
      </c>
    </row>
    <row r="78" spans="1:6" x14ac:dyDescent="0.25">
      <c r="A78">
        <v>77</v>
      </c>
      <c r="B78" t="s">
        <v>909</v>
      </c>
      <c r="C78" t="s">
        <v>7467</v>
      </c>
      <c r="D78" t="s">
        <v>7318</v>
      </c>
      <c r="E78" t="s">
        <v>7423</v>
      </c>
      <c r="F78" t="s">
        <v>11929</v>
      </c>
    </row>
    <row r="79" spans="1:6" x14ac:dyDescent="0.25">
      <c r="A79">
        <v>78</v>
      </c>
      <c r="B79" t="s">
        <v>916</v>
      </c>
      <c r="C79" t="s">
        <v>7335</v>
      </c>
      <c r="D79" t="s">
        <v>7297</v>
      </c>
      <c r="E79" t="s">
        <v>8454</v>
      </c>
      <c r="F79" t="s">
        <v>11930</v>
      </c>
    </row>
    <row r="80" spans="1:6" x14ac:dyDescent="0.25">
      <c r="A80">
        <v>79</v>
      </c>
      <c r="B80" t="s">
        <v>929</v>
      </c>
      <c r="C80" t="s">
        <v>7335</v>
      </c>
      <c r="D80" t="s">
        <v>7297</v>
      </c>
      <c r="E80" t="s">
        <v>8454</v>
      </c>
      <c r="F80" t="s">
        <v>11930</v>
      </c>
    </row>
    <row r="81" spans="1:6" x14ac:dyDescent="0.25">
      <c r="A81">
        <v>80</v>
      </c>
      <c r="B81" t="s">
        <v>938</v>
      </c>
      <c r="C81" t="s">
        <v>7395</v>
      </c>
      <c r="D81" t="s">
        <v>7426</v>
      </c>
      <c r="E81" t="s">
        <v>7453</v>
      </c>
      <c r="F81" t="s">
        <v>11931</v>
      </c>
    </row>
    <row r="82" spans="1:6" x14ac:dyDescent="0.25">
      <c r="A82">
        <v>81</v>
      </c>
      <c r="B82" t="s">
        <v>951</v>
      </c>
      <c r="C82" t="s">
        <v>7395</v>
      </c>
      <c r="D82" t="s">
        <v>7426</v>
      </c>
      <c r="E82" t="s">
        <v>7453</v>
      </c>
      <c r="F82" t="s">
        <v>11931</v>
      </c>
    </row>
    <row r="83" spans="1:6" x14ac:dyDescent="0.25">
      <c r="A83">
        <v>82</v>
      </c>
      <c r="B83" t="s">
        <v>958</v>
      </c>
      <c r="C83" t="s">
        <v>7318</v>
      </c>
      <c r="D83" t="s">
        <v>7280</v>
      </c>
      <c r="E83" t="s">
        <v>7295</v>
      </c>
      <c r="F83" t="s">
        <v>11932</v>
      </c>
    </row>
    <row r="84" spans="1:6" x14ac:dyDescent="0.25">
      <c r="A84">
        <v>83</v>
      </c>
      <c r="B84" t="s">
        <v>971</v>
      </c>
      <c r="C84" t="s">
        <v>14450</v>
      </c>
      <c r="D84" t="s">
        <v>7321</v>
      </c>
      <c r="E84" t="s">
        <v>7458</v>
      </c>
      <c r="F84" t="s">
        <v>14695</v>
      </c>
    </row>
    <row r="85" spans="1:6" x14ac:dyDescent="0.25">
      <c r="A85">
        <v>84</v>
      </c>
      <c r="B85" t="s">
        <v>980</v>
      </c>
      <c r="C85" t="s">
        <v>7350</v>
      </c>
      <c r="D85" t="s">
        <v>7322</v>
      </c>
      <c r="E85" t="s">
        <v>7334</v>
      </c>
      <c r="F85" t="s">
        <v>11933</v>
      </c>
    </row>
    <row r="86" spans="1:6" x14ac:dyDescent="0.25">
      <c r="A86">
        <v>85</v>
      </c>
      <c r="B86" t="s">
        <v>992</v>
      </c>
      <c r="C86" t="s">
        <v>7338</v>
      </c>
      <c r="D86" t="s">
        <v>7323</v>
      </c>
      <c r="E86" t="s">
        <v>7312</v>
      </c>
      <c r="F86" t="s">
        <v>14696</v>
      </c>
    </row>
    <row r="87" spans="1:6" x14ac:dyDescent="0.25">
      <c r="A87">
        <v>86</v>
      </c>
      <c r="B87" t="s">
        <v>1005</v>
      </c>
      <c r="C87" t="s">
        <v>7338</v>
      </c>
      <c r="D87" t="s">
        <v>7323</v>
      </c>
      <c r="E87" t="s">
        <v>7392</v>
      </c>
      <c r="F87" t="s">
        <v>11934</v>
      </c>
    </row>
    <row r="88" spans="1:6" x14ac:dyDescent="0.25">
      <c r="A88">
        <v>87</v>
      </c>
      <c r="B88" t="s">
        <v>1015</v>
      </c>
      <c r="C88" t="s">
        <v>7338</v>
      </c>
      <c r="D88" t="s">
        <v>7323</v>
      </c>
      <c r="E88" t="s">
        <v>7392</v>
      </c>
      <c r="F88" t="s">
        <v>11934</v>
      </c>
    </row>
    <row r="89" spans="1:6" x14ac:dyDescent="0.25">
      <c r="A89">
        <v>88</v>
      </c>
      <c r="B89" t="s">
        <v>1023</v>
      </c>
      <c r="C89" t="s">
        <v>7437</v>
      </c>
      <c r="D89" t="s">
        <v>10309</v>
      </c>
      <c r="E89" t="s">
        <v>8455</v>
      </c>
      <c r="F89" t="s">
        <v>14697</v>
      </c>
    </row>
    <row r="90" spans="1:6" x14ac:dyDescent="0.25">
      <c r="A90">
        <v>89</v>
      </c>
      <c r="B90" t="s">
        <v>1038</v>
      </c>
      <c r="C90" t="s">
        <v>7437</v>
      </c>
      <c r="D90" t="s">
        <v>10309</v>
      </c>
      <c r="E90" t="s">
        <v>8455</v>
      </c>
      <c r="F90" t="s">
        <v>14697</v>
      </c>
    </row>
    <row r="91" spans="1:6" x14ac:dyDescent="0.25">
      <c r="A91">
        <v>90</v>
      </c>
      <c r="B91" t="s">
        <v>1043</v>
      </c>
      <c r="C91" t="s">
        <v>7409</v>
      </c>
      <c r="D91" t="s">
        <v>8883</v>
      </c>
      <c r="E91" t="s">
        <v>7438</v>
      </c>
      <c r="F91" t="s">
        <v>14349</v>
      </c>
    </row>
    <row r="92" spans="1:6" x14ac:dyDescent="0.25">
      <c r="A92">
        <v>91</v>
      </c>
      <c r="B92" t="s">
        <v>1056</v>
      </c>
      <c r="C92" t="s">
        <v>7409</v>
      </c>
      <c r="D92" t="s">
        <v>7335</v>
      </c>
      <c r="E92" t="s">
        <v>7386</v>
      </c>
      <c r="F92" t="s">
        <v>14698</v>
      </c>
    </row>
    <row r="93" spans="1:6" x14ac:dyDescent="0.25">
      <c r="A93">
        <v>92</v>
      </c>
      <c r="B93" t="s">
        <v>1062</v>
      </c>
      <c r="C93" t="s">
        <v>7390</v>
      </c>
      <c r="D93" t="s">
        <v>7284</v>
      </c>
      <c r="E93" t="s">
        <v>7447</v>
      </c>
      <c r="F93" t="s">
        <v>11935</v>
      </c>
    </row>
    <row r="94" spans="1:6" x14ac:dyDescent="0.25">
      <c r="A94">
        <v>93</v>
      </c>
      <c r="B94" t="s">
        <v>1075</v>
      </c>
      <c r="C94" t="s">
        <v>7390</v>
      </c>
      <c r="D94" t="s">
        <v>7284</v>
      </c>
      <c r="E94" t="s">
        <v>7447</v>
      </c>
      <c r="F94" t="s">
        <v>11935</v>
      </c>
    </row>
    <row r="95" spans="1:6" x14ac:dyDescent="0.25">
      <c r="A95">
        <v>94</v>
      </c>
      <c r="B95" t="s">
        <v>1084</v>
      </c>
      <c r="C95" t="s">
        <v>7390</v>
      </c>
      <c r="D95" t="s">
        <v>7284</v>
      </c>
      <c r="E95" t="s">
        <v>7447</v>
      </c>
      <c r="F95" t="s">
        <v>11935</v>
      </c>
    </row>
    <row r="96" spans="1:6" x14ac:dyDescent="0.25">
      <c r="A96">
        <v>95</v>
      </c>
      <c r="B96" t="s">
        <v>1092</v>
      </c>
      <c r="C96" t="s">
        <v>10968</v>
      </c>
      <c r="D96" t="s">
        <v>7330</v>
      </c>
      <c r="E96" t="s">
        <v>7260</v>
      </c>
      <c r="F96" t="s">
        <v>12760</v>
      </c>
    </row>
    <row r="97" spans="1:6" x14ac:dyDescent="0.25">
      <c r="A97">
        <v>96</v>
      </c>
      <c r="B97" t="s">
        <v>1104</v>
      </c>
      <c r="C97" t="s">
        <v>10968</v>
      </c>
      <c r="D97" t="s">
        <v>7330</v>
      </c>
      <c r="E97" t="s">
        <v>7260</v>
      </c>
      <c r="F97" t="s">
        <v>12760</v>
      </c>
    </row>
    <row r="98" spans="1:6" x14ac:dyDescent="0.25">
      <c r="A98">
        <v>97</v>
      </c>
      <c r="B98" t="s">
        <v>1111</v>
      </c>
      <c r="C98" t="s">
        <v>7373</v>
      </c>
      <c r="D98" t="s">
        <v>7331</v>
      </c>
      <c r="E98" t="s">
        <v>8456</v>
      </c>
      <c r="F98" t="s">
        <v>11936</v>
      </c>
    </row>
    <row r="99" spans="1:6" x14ac:dyDescent="0.25">
      <c r="A99">
        <v>98</v>
      </c>
      <c r="B99" t="s">
        <v>1126</v>
      </c>
      <c r="C99" t="s">
        <v>7373</v>
      </c>
      <c r="D99" t="s">
        <v>7331</v>
      </c>
      <c r="E99" t="s">
        <v>8456</v>
      </c>
      <c r="F99" t="s">
        <v>11936</v>
      </c>
    </row>
    <row r="100" spans="1:6" x14ac:dyDescent="0.25">
      <c r="A100">
        <v>99</v>
      </c>
      <c r="B100" t="s">
        <v>1133</v>
      </c>
      <c r="C100" t="s">
        <v>7292</v>
      </c>
      <c r="D100" t="s">
        <v>7332</v>
      </c>
      <c r="E100" t="s">
        <v>7405</v>
      </c>
      <c r="F100" t="s">
        <v>11937</v>
      </c>
    </row>
    <row r="101" spans="1:6" x14ac:dyDescent="0.25">
      <c r="A101">
        <v>100</v>
      </c>
      <c r="B101" t="s">
        <v>1146</v>
      </c>
      <c r="C101" t="s">
        <v>7292</v>
      </c>
      <c r="D101" t="s">
        <v>7332</v>
      </c>
      <c r="E101" t="s">
        <v>7405</v>
      </c>
      <c r="F101" t="s">
        <v>11937</v>
      </c>
    </row>
    <row r="102" spans="1:6" x14ac:dyDescent="0.25">
      <c r="A102">
        <v>101</v>
      </c>
      <c r="B102" t="s">
        <v>1154</v>
      </c>
      <c r="C102" t="s">
        <v>7452</v>
      </c>
      <c r="D102" t="s">
        <v>7333</v>
      </c>
      <c r="E102" t="s">
        <v>7328</v>
      </c>
      <c r="F102" t="s">
        <v>11938</v>
      </c>
    </row>
    <row r="103" spans="1:6" x14ac:dyDescent="0.25">
      <c r="A103">
        <v>102</v>
      </c>
      <c r="B103" t="s">
        <v>1169</v>
      </c>
      <c r="C103" t="s">
        <v>7339</v>
      </c>
      <c r="D103" t="s">
        <v>7334</v>
      </c>
      <c r="E103" t="s">
        <v>7335</v>
      </c>
      <c r="F103" t="s">
        <v>11939</v>
      </c>
    </row>
    <row r="104" spans="1:6" x14ac:dyDescent="0.25">
      <c r="A104">
        <v>103</v>
      </c>
      <c r="B104" t="s">
        <v>1183</v>
      </c>
      <c r="C104" t="s">
        <v>7339</v>
      </c>
      <c r="D104" t="s">
        <v>7334</v>
      </c>
      <c r="E104" t="s">
        <v>7335</v>
      </c>
      <c r="F104" t="s">
        <v>11939</v>
      </c>
    </row>
    <row r="105" spans="1:6" x14ac:dyDescent="0.25">
      <c r="A105">
        <v>104</v>
      </c>
      <c r="B105" t="s">
        <v>1189</v>
      </c>
      <c r="C105" t="s">
        <v>7333</v>
      </c>
      <c r="D105" t="s">
        <v>7335</v>
      </c>
      <c r="E105" t="s">
        <v>8229</v>
      </c>
      <c r="F105" t="s">
        <v>14896</v>
      </c>
    </row>
    <row r="106" spans="1:6" x14ac:dyDescent="0.25">
      <c r="A106">
        <v>105</v>
      </c>
      <c r="B106" t="s">
        <v>1202</v>
      </c>
      <c r="C106" t="s">
        <v>7333</v>
      </c>
      <c r="D106" t="s">
        <v>7335</v>
      </c>
      <c r="E106" t="s">
        <v>8229</v>
      </c>
      <c r="F106" t="s">
        <v>14896</v>
      </c>
    </row>
    <row r="107" spans="1:6" x14ac:dyDescent="0.25">
      <c r="A107">
        <v>106</v>
      </c>
      <c r="B107" t="s">
        <v>1208</v>
      </c>
      <c r="C107" t="s">
        <v>9780</v>
      </c>
      <c r="D107" t="s">
        <v>7337</v>
      </c>
      <c r="E107" t="s">
        <v>7403</v>
      </c>
      <c r="F107" t="s">
        <v>11940</v>
      </c>
    </row>
    <row r="108" spans="1:6" x14ac:dyDescent="0.25">
      <c r="A108">
        <v>107</v>
      </c>
      <c r="B108" t="s">
        <v>1222</v>
      </c>
      <c r="C108" t="s">
        <v>9780</v>
      </c>
      <c r="D108" t="s">
        <v>7337</v>
      </c>
      <c r="E108" t="s">
        <v>7403</v>
      </c>
      <c r="F108" t="s">
        <v>11940</v>
      </c>
    </row>
    <row r="109" spans="1:6" x14ac:dyDescent="0.25">
      <c r="A109">
        <v>108</v>
      </c>
      <c r="B109" t="s">
        <v>1229</v>
      </c>
      <c r="C109" t="s">
        <v>7334</v>
      </c>
      <c r="D109" t="s">
        <v>8885</v>
      </c>
      <c r="E109" t="s">
        <v>14447</v>
      </c>
      <c r="F109" t="s">
        <v>14906</v>
      </c>
    </row>
    <row r="110" spans="1:6" x14ac:dyDescent="0.25">
      <c r="A110">
        <v>109</v>
      </c>
      <c r="B110" t="s">
        <v>1242</v>
      </c>
      <c r="C110" t="s">
        <v>7334</v>
      </c>
      <c r="D110" t="s">
        <v>8885</v>
      </c>
      <c r="E110" t="s">
        <v>14447</v>
      </c>
      <c r="F110" t="s">
        <v>14906</v>
      </c>
    </row>
    <row r="111" spans="1:6" x14ac:dyDescent="0.25">
      <c r="A111">
        <v>110</v>
      </c>
      <c r="B111" t="s">
        <v>1249</v>
      </c>
      <c r="C111" t="s">
        <v>12748</v>
      </c>
      <c r="D111" t="s">
        <v>7339</v>
      </c>
      <c r="E111" t="s">
        <v>7344</v>
      </c>
      <c r="F111" t="s">
        <v>14699</v>
      </c>
    </row>
    <row r="112" spans="1:6" x14ac:dyDescent="0.25">
      <c r="A112">
        <v>111</v>
      </c>
      <c r="B112" t="s">
        <v>1263</v>
      </c>
      <c r="C112" t="s">
        <v>12748</v>
      </c>
      <c r="D112" t="s">
        <v>7339</v>
      </c>
      <c r="E112" t="s">
        <v>7392</v>
      </c>
      <c r="F112" t="s">
        <v>12761</v>
      </c>
    </row>
    <row r="113" spans="1:6" x14ac:dyDescent="0.25">
      <c r="A113">
        <v>112</v>
      </c>
      <c r="B113" t="s">
        <v>1272</v>
      </c>
      <c r="C113" t="s">
        <v>7413</v>
      </c>
      <c r="D113" t="s">
        <v>7318</v>
      </c>
      <c r="E113" t="s">
        <v>8458</v>
      </c>
      <c r="F113" t="s">
        <v>11942</v>
      </c>
    </row>
    <row r="114" spans="1:6" x14ac:dyDescent="0.25">
      <c r="A114">
        <v>113</v>
      </c>
      <c r="B114" t="s">
        <v>1285</v>
      </c>
      <c r="C114" t="s">
        <v>8459</v>
      </c>
      <c r="D114" t="s">
        <v>7340</v>
      </c>
      <c r="E114" t="s">
        <v>8458</v>
      </c>
      <c r="F114" t="s">
        <v>11943</v>
      </c>
    </row>
    <row r="115" spans="1:6" x14ac:dyDescent="0.25">
      <c r="A115">
        <v>114</v>
      </c>
      <c r="B115" t="s">
        <v>1294</v>
      </c>
      <c r="C115" t="s">
        <v>7328</v>
      </c>
      <c r="D115" t="s">
        <v>7318</v>
      </c>
      <c r="E115" t="s">
        <v>8495</v>
      </c>
      <c r="F115" t="s">
        <v>11944</v>
      </c>
    </row>
    <row r="116" spans="1:6" x14ac:dyDescent="0.25">
      <c r="A116">
        <v>115</v>
      </c>
      <c r="B116" t="s">
        <v>1306</v>
      </c>
      <c r="C116" t="s">
        <v>7476</v>
      </c>
      <c r="D116" t="s">
        <v>7341</v>
      </c>
      <c r="E116" t="s">
        <v>7470</v>
      </c>
      <c r="F116" t="s">
        <v>12762</v>
      </c>
    </row>
    <row r="117" spans="1:6" x14ac:dyDescent="0.25">
      <c r="A117">
        <v>116</v>
      </c>
      <c r="B117" t="s">
        <v>1322</v>
      </c>
      <c r="C117" t="s">
        <v>7476</v>
      </c>
      <c r="D117" t="s">
        <v>7341</v>
      </c>
      <c r="E117" t="s">
        <v>7470</v>
      </c>
      <c r="F117" t="s">
        <v>12762</v>
      </c>
    </row>
    <row r="118" spans="1:6" x14ac:dyDescent="0.25">
      <c r="A118">
        <v>117</v>
      </c>
      <c r="B118" t="s">
        <v>1328</v>
      </c>
      <c r="C118" t="s">
        <v>7476</v>
      </c>
      <c r="D118" t="s">
        <v>7341</v>
      </c>
      <c r="E118" t="s">
        <v>7470</v>
      </c>
      <c r="F118" t="s">
        <v>12762</v>
      </c>
    </row>
    <row r="119" spans="1:6" x14ac:dyDescent="0.25">
      <c r="A119">
        <v>118</v>
      </c>
      <c r="B119" t="s">
        <v>1334</v>
      </c>
      <c r="C119" t="s">
        <v>8461</v>
      </c>
      <c r="D119" t="s">
        <v>7342</v>
      </c>
      <c r="E119" t="s">
        <v>7471</v>
      </c>
      <c r="F119" t="s">
        <v>11945</v>
      </c>
    </row>
    <row r="120" spans="1:6" x14ac:dyDescent="0.25">
      <c r="A120">
        <v>119</v>
      </c>
      <c r="B120" t="s">
        <v>1347</v>
      </c>
      <c r="C120" t="s">
        <v>8461</v>
      </c>
      <c r="D120" t="s">
        <v>7342</v>
      </c>
      <c r="E120" t="s">
        <v>7471</v>
      </c>
      <c r="F120" t="s">
        <v>11945</v>
      </c>
    </row>
    <row r="121" spans="1:6" x14ac:dyDescent="0.25">
      <c r="A121">
        <v>120</v>
      </c>
      <c r="B121" t="s">
        <v>1354</v>
      </c>
      <c r="C121" t="s">
        <v>8461</v>
      </c>
      <c r="D121" t="s">
        <v>7342</v>
      </c>
      <c r="E121" t="s">
        <v>7471</v>
      </c>
      <c r="F121" t="s">
        <v>11945</v>
      </c>
    </row>
    <row r="122" spans="1:6" x14ac:dyDescent="0.25">
      <c r="A122">
        <v>121</v>
      </c>
      <c r="B122" t="s">
        <v>1363</v>
      </c>
      <c r="C122" t="s">
        <v>7425</v>
      </c>
      <c r="D122" t="s">
        <v>7456</v>
      </c>
      <c r="E122" t="s">
        <v>7428</v>
      </c>
      <c r="F122" t="s">
        <v>11946</v>
      </c>
    </row>
    <row r="123" spans="1:6" x14ac:dyDescent="0.25">
      <c r="A123">
        <v>122</v>
      </c>
      <c r="B123" t="s">
        <v>1376</v>
      </c>
      <c r="C123" t="s">
        <v>10270</v>
      </c>
      <c r="D123" t="s">
        <v>7334</v>
      </c>
      <c r="E123" t="s">
        <v>8428</v>
      </c>
      <c r="F123" t="s">
        <v>11947</v>
      </c>
    </row>
    <row r="124" spans="1:6" x14ac:dyDescent="0.25">
      <c r="A124">
        <v>123</v>
      </c>
      <c r="B124" t="s">
        <v>1390</v>
      </c>
      <c r="C124" t="s">
        <v>10270</v>
      </c>
      <c r="D124" t="s">
        <v>7334</v>
      </c>
      <c r="E124" t="s">
        <v>8428</v>
      </c>
      <c r="F124" t="s">
        <v>11947</v>
      </c>
    </row>
    <row r="125" spans="1:6" x14ac:dyDescent="0.25">
      <c r="A125">
        <v>124</v>
      </c>
      <c r="B125" t="s">
        <v>1398</v>
      </c>
      <c r="C125" t="s">
        <v>7320</v>
      </c>
      <c r="D125" t="s">
        <v>7344</v>
      </c>
      <c r="E125" t="s">
        <v>7373</v>
      </c>
      <c r="F125" t="s">
        <v>11948</v>
      </c>
    </row>
    <row r="126" spans="1:6" x14ac:dyDescent="0.25">
      <c r="A126">
        <v>125</v>
      </c>
      <c r="B126" t="s">
        <v>1411</v>
      </c>
      <c r="C126" t="s">
        <v>7320</v>
      </c>
      <c r="D126" t="s">
        <v>7344</v>
      </c>
      <c r="E126" t="s">
        <v>7373</v>
      </c>
      <c r="F126" t="s">
        <v>11948</v>
      </c>
    </row>
    <row r="127" spans="1:6" x14ac:dyDescent="0.25">
      <c r="A127">
        <v>126</v>
      </c>
      <c r="B127" t="s">
        <v>1417</v>
      </c>
      <c r="C127" t="s">
        <v>7320</v>
      </c>
      <c r="D127" t="s">
        <v>7344</v>
      </c>
      <c r="E127" t="s">
        <v>7373</v>
      </c>
      <c r="F127" t="s">
        <v>11948</v>
      </c>
    </row>
    <row r="128" spans="1:6" x14ac:dyDescent="0.25">
      <c r="A128">
        <v>127</v>
      </c>
      <c r="B128" t="s">
        <v>1423</v>
      </c>
      <c r="C128" t="s">
        <v>8462</v>
      </c>
      <c r="D128" t="s">
        <v>7347</v>
      </c>
      <c r="E128" t="s">
        <v>7337</v>
      </c>
      <c r="F128" t="s">
        <v>11949</v>
      </c>
    </row>
    <row r="129" spans="1:6" x14ac:dyDescent="0.25">
      <c r="A129">
        <v>128</v>
      </c>
      <c r="B129" t="s">
        <v>1436</v>
      </c>
      <c r="C129" t="s">
        <v>8462</v>
      </c>
      <c r="D129" t="s">
        <v>7347</v>
      </c>
      <c r="E129" t="s">
        <v>7337</v>
      </c>
      <c r="F129" t="s">
        <v>11949</v>
      </c>
    </row>
    <row r="130" spans="1:6" x14ac:dyDescent="0.25">
      <c r="A130">
        <v>129</v>
      </c>
      <c r="B130" t="s">
        <v>1444</v>
      </c>
      <c r="C130" t="s">
        <v>8462</v>
      </c>
      <c r="D130" t="s">
        <v>7347</v>
      </c>
      <c r="E130" t="s">
        <v>7337</v>
      </c>
      <c r="F130" t="s">
        <v>11949</v>
      </c>
    </row>
    <row r="131" spans="1:6" x14ac:dyDescent="0.25">
      <c r="A131">
        <v>130</v>
      </c>
      <c r="B131" t="s">
        <v>1453</v>
      </c>
      <c r="C131" t="s">
        <v>7277</v>
      </c>
      <c r="D131" t="s">
        <v>10061</v>
      </c>
      <c r="E131" t="s">
        <v>7448</v>
      </c>
      <c r="F131" t="s">
        <v>12548</v>
      </c>
    </row>
    <row r="132" spans="1:6" x14ac:dyDescent="0.25">
      <c r="A132">
        <v>131</v>
      </c>
      <c r="B132" t="s">
        <v>1466</v>
      </c>
      <c r="C132" t="s">
        <v>7277</v>
      </c>
      <c r="D132" t="s">
        <v>10061</v>
      </c>
      <c r="E132" t="s">
        <v>7448</v>
      </c>
      <c r="F132" t="s">
        <v>12548</v>
      </c>
    </row>
    <row r="133" spans="1:6" x14ac:dyDescent="0.25">
      <c r="A133">
        <v>132</v>
      </c>
      <c r="B133" t="s">
        <v>1474</v>
      </c>
      <c r="C133" t="s">
        <v>7277</v>
      </c>
      <c r="D133" t="s">
        <v>10061</v>
      </c>
      <c r="E133" t="s">
        <v>7448</v>
      </c>
      <c r="F133" t="s">
        <v>12548</v>
      </c>
    </row>
    <row r="134" spans="1:6" x14ac:dyDescent="0.25">
      <c r="A134">
        <v>133</v>
      </c>
      <c r="B134" t="s">
        <v>1480</v>
      </c>
      <c r="C134" t="s">
        <v>7284</v>
      </c>
      <c r="D134" t="s">
        <v>8465</v>
      </c>
      <c r="E134" t="s">
        <v>7297</v>
      </c>
      <c r="F134" t="s">
        <v>14313</v>
      </c>
    </row>
    <row r="135" spans="1:6" x14ac:dyDescent="0.25">
      <c r="A135">
        <v>134</v>
      </c>
      <c r="B135" t="s">
        <v>1492</v>
      </c>
      <c r="C135" t="s">
        <v>7284</v>
      </c>
      <c r="D135" t="s">
        <v>8465</v>
      </c>
      <c r="E135" t="s">
        <v>7297</v>
      </c>
      <c r="F135" t="s">
        <v>14313</v>
      </c>
    </row>
    <row r="136" spans="1:6" x14ac:dyDescent="0.25">
      <c r="A136">
        <v>135</v>
      </c>
      <c r="B136" t="s">
        <v>1497</v>
      </c>
      <c r="C136" t="s">
        <v>7284</v>
      </c>
      <c r="D136" t="s">
        <v>7395</v>
      </c>
      <c r="E136" t="s">
        <v>7297</v>
      </c>
      <c r="F136" t="s">
        <v>12763</v>
      </c>
    </row>
    <row r="137" spans="1:6" x14ac:dyDescent="0.25">
      <c r="A137">
        <v>136</v>
      </c>
      <c r="B137" t="s">
        <v>1504</v>
      </c>
      <c r="C137" t="s">
        <v>7478</v>
      </c>
      <c r="D137" t="s">
        <v>7422</v>
      </c>
      <c r="E137" t="s">
        <v>7351</v>
      </c>
      <c r="F137" t="s">
        <v>14907</v>
      </c>
    </row>
    <row r="138" spans="1:6" x14ac:dyDescent="0.25">
      <c r="A138">
        <v>137</v>
      </c>
      <c r="B138" t="s">
        <v>1517</v>
      </c>
      <c r="C138" t="s">
        <v>7478</v>
      </c>
      <c r="D138" t="s">
        <v>7422</v>
      </c>
      <c r="E138" t="s">
        <v>8506</v>
      </c>
      <c r="F138" t="s">
        <v>14908</v>
      </c>
    </row>
    <row r="139" spans="1:6" x14ac:dyDescent="0.25">
      <c r="A139">
        <v>138</v>
      </c>
      <c r="B139" t="s">
        <v>1525</v>
      </c>
      <c r="C139" t="s">
        <v>7478</v>
      </c>
      <c r="D139" t="s">
        <v>7422</v>
      </c>
      <c r="E139" t="s">
        <v>8506</v>
      </c>
      <c r="F139" t="s">
        <v>14908</v>
      </c>
    </row>
    <row r="140" spans="1:6" x14ac:dyDescent="0.25">
      <c r="A140">
        <v>139</v>
      </c>
      <c r="B140" t="s">
        <v>1532</v>
      </c>
      <c r="C140" t="s">
        <v>7344</v>
      </c>
      <c r="D140" t="s">
        <v>7305</v>
      </c>
      <c r="E140" t="s">
        <v>7293</v>
      </c>
      <c r="F140" t="s">
        <v>11952</v>
      </c>
    </row>
    <row r="141" spans="1:6" x14ac:dyDescent="0.25">
      <c r="A141">
        <v>140</v>
      </c>
      <c r="B141" t="s">
        <v>1545</v>
      </c>
      <c r="C141" t="s">
        <v>7344</v>
      </c>
      <c r="D141" t="s">
        <v>7447</v>
      </c>
      <c r="E141" t="s">
        <v>7386</v>
      </c>
      <c r="F141" t="s">
        <v>12424</v>
      </c>
    </row>
    <row r="142" spans="1:6" x14ac:dyDescent="0.25">
      <c r="A142">
        <v>141</v>
      </c>
      <c r="B142" t="s">
        <v>1552</v>
      </c>
      <c r="C142" t="s">
        <v>7344</v>
      </c>
      <c r="D142" t="s">
        <v>7355</v>
      </c>
      <c r="E142" t="s">
        <v>7293</v>
      </c>
      <c r="F142" t="s">
        <v>11953</v>
      </c>
    </row>
    <row r="143" spans="1:6" x14ac:dyDescent="0.25">
      <c r="A143">
        <v>142</v>
      </c>
      <c r="B143" t="s">
        <v>1564</v>
      </c>
      <c r="C143" t="s">
        <v>8454</v>
      </c>
      <c r="D143" t="s">
        <v>7341</v>
      </c>
      <c r="E143" t="s">
        <v>8464</v>
      </c>
      <c r="F143" t="s">
        <v>14909</v>
      </c>
    </row>
    <row r="144" spans="1:6" x14ac:dyDescent="0.25">
      <c r="A144">
        <v>143</v>
      </c>
      <c r="B144" t="s">
        <v>1578</v>
      </c>
      <c r="C144" t="s">
        <v>8454</v>
      </c>
      <c r="D144" t="s">
        <v>7341</v>
      </c>
      <c r="E144" t="s">
        <v>8464</v>
      </c>
      <c r="F144" t="s">
        <v>14909</v>
      </c>
    </row>
    <row r="145" spans="1:6" x14ac:dyDescent="0.25">
      <c r="A145">
        <v>144</v>
      </c>
      <c r="B145" t="s">
        <v>1586</v>
      </c>
      <c r="C145" t="s">
        <v>7338</v>
      </c>
      <c r="D145" t="s">
        <v>7341</v>
      </c>
      <c r="E145" t="s">
        <v>8464</v>
      </c>
      <c r="F145" t="s">
        <v>14910</v>
      </c>
    </row>
    <row r="146" spans="1:6" x14ac:dyDescent="0.25">
      <c r="A146">
        <v>145</v>
      </c>
      <c r="B146" t="s">
        <v>1593</v>
      </c>
      <c r="C146" t="s">
        <v>14934</v>
      </c>
      <c r="D146" t="s">
        <v>7357</v>
      </c>
      <c r="E146" t="s">
        <v>7343</v>
      </c>
      <c r="F146" t="s">
        <v>14935</v>
      </c>
    </row>
    <row r="147" spans="1:6" x14ac:dyDescent="0.25">
      <c r="A147">
        <v>146</v>
      </c>
      <c r="B147" t="s">
        <v>1606</v>
      </c>
      <c r="C147" t="s">
        <v>14934</v>
      </c>
      <c r="D147" t="s">
        <v>7357</v>
      </c>
      <c r="E147" t="s">
        <v>7343</v>
      </c>
      <c r="F147" t="s">
        <v>14935</v>
      </c>
    </row>
    <row r="148" spans="1:6" x14ac:dyDescent="0.25">
      <c r="A148">
        <v>147</v>
      </c>
      <c r="B148" t="s">
        <v>1614</v>
      </c>
      <c r="C148" t="s">
        <v>8465</v>
      </c>
      <c r="D148" t="s">
        <v>7359</v>
      </c>
      <c r="E148" t="s">
        <v>14443</v>
      </c>
      <c r="F148" t="s">
        <v>14700</v>
      </c>
    </row>
    <row r="149" spans="1:6" x14ac:dyDescent="0.25">
      <c r="A149">
        <v>148</v>
      </c>
      <c r="B149" t="s">
        <v>1628</v>
      </c>
      <c r="C149" t="s">
        <v>8465</v>
      </c>
      <c r="D149" t="s">
        <v>7359</v>
      </c>
      <c r="E149" t="s">
        <v>14443</v>
      </c>
      <c r="F149" t="s">
        <v>14700</v>
      </c>
    </row>
    <row r="150" spans="1:6" x14ac:dyDescent="0.25">
      <c r="A150">
        <v>149</v>
      </c>
      <c r="B150" t="s">
        <v>1635</v>
      </c>
      <c r="C150" t="s">
        <v>10264</v>
      </c>
      <c r="D150" t="s">
        <v>7443</v>
      </c>
      <c r="E150" t="s">
        <v>7420</v>
      </c>
      <c r="F150" t="s">
        <v>14701</v>
      </c>
    </row>
    <row r="151" spans="1:6" x14ac:dyDescent="0.25">
      <c r="A151">
        <v>150</v>
      </c>
      <c r="B151" t="s">
        <v>1647</v>
      </c>
      <c r="C151" t="s">
        <v>10264</v>
      </c>
      <c r="D151" t="s">
        <v>7443</v>
      </c>
      <c r="E151" t="s">
        <v>7420</v>
      </c>
      <c r="F151" t="s">
        <v>14701</v>
      </c>
    </row>
    <row r="152" spans="1:6" x14ac:dyDescent="0.25">
      <c r="A152">
        <v>151</v>
      </c>
      <c r="B152" t="s">
        <v>1652</v>
      </c>
      <c r="C152" t="s">
        <v>7456</v>
      </c>
      <c r="D152" t="s">
        <v>7360</v>
      </c>
      <c r="E152" t="s">
        <v>7427</v>
      </c>
      <c r="F152" t="s">
        <v>11956</v>
      </c>
    </row>
    <row r="153" spans="1:6" x14ac:dyDescent="0.25">
      <c r="A153">
        <v>152</v>
      </c>
      <c r="B153" t="s">
        <v>1666</v>
      </c>
      <c r="C153" t="s">
        <v>7456</v>
      </c>
      <c r="D153" t="s">
        <v>7360</v>
      </c>
      <c r="E153" t="s">
        <v>7427</v>
      </c>
      <c r="F153" t="s">
        <v>11956</v>
      </c>
    </row>
    <row r="154" spans="1:6" x14ac:dyDescent="0.25">
      <c r="A154">
        <v>153</v>
      </c>
      <c r="B154" t="s">
        <v>1673</v>
      </c>
      <c r="C154" t="s">
        <v>7456</v>
      </c>
      <c r="D154" t="s">
        <v>7360</v>
      </c>
      <c r="E154" t="s">
        <v>7427</v>
      </c>
      <c r="F154" t="s">
        <v>11956</v>
      </c>
    </row>
    <row r="155" spans="1:6" x14ac:dyDescent="0.25">
      <c r="A155">
        <v>154</v>
      </c>
      <c r="B155" t="s">
        <v>1679</v>
      </c>
      <c r="C155" t="s">
        <v>7314</v>
      </c>
      <c r="D155" t="s">
        <v>7339</v>
      </c>
      <c r="E155" t="s">
        <v>7334</v>
      </c>
      <c r="F155" t="s">
        <v>11957</v>
      </c>
    </row>
    <row r="156" spans="1:6" x14ac:dyDescent="0.25">
      <c r="A156">
        <v>155</v>
      </c>
      <c r="B156" t="s">
        <v>1692</v>
      </c>
      <c r="C156" t="s">
        <v>7390</v>
      </c>
      <c r="D156" t="s">
        <v>7361</v>
      </c>
      <c r="E156" t="s">
        <v>7335</v>
      </c>
      <c r="F156" t="s">
        <v>11958</v>
      </c>
    </row>
    <row r="157" spans="1:6" x14ac:dyDescent="0.25">
      <c r="A157">
        <v>156</v>
      </c>
      <c r="B157" t="s">
        <v>1703</v>
      </c>
      <c r="C157" t="s">
        <v>7390</v>
      </c>
      <c r="D157" t="s">
        <v>7361</v>
      </c>
      <c r="E157" t="s">
        <v>7335</v>
      </c>
      <c r="F157" t="s">
        <v>11958</v>
      </c>
    </row>
    <row r="158" spans="1:6" x14ac:dyDescent="0.25">
      <c r="A158">
        <v>157</v>
      </c>
      <c r="B158" t="s">
        <v>1708</v>
      </c>
      <c r="C158" t="s">
        <v>8467</v>
      </c>
      <c r="D158" t="s">
        <v>7362</v>
      </c>
      <c r="E158" t="s">
        <v>7424</v>
      </c>
      <c r="F158" t="s">
        <v>11959</v>
      </c>
    </row>
    <row r="159" spans="1:6" x14ac:dyDescent="0.25">
      <c r="A159">
        <v>158</v>
      </c>
      <c r="B159" t="s">
        <v>1721</v>
      </c>
      <c r="C159" t="s">
        <v>8467</v>
      </c>
      <c r="D159" t="s">
        <v>7362</v>
      </c>
      <c r="E159" t="s">
        <v>7424</v>
      </c>
      <c r="F159" t="s">
        <v>11959</v>
      </c>
    </row>
    <row r="160" spans="1:6" x14ac:dyDescent="0.25">
      <c r="A160">
        <v>159</v>
      </c>
      <c r="B160" t="s">
        <v>1727</v>
      </c>
      <c r="C160" t="s">
        <v>8467</v>
      </c>
      <c r="D160" t="s">
        <v>7362</v>
      </c>
      <c r="E160" t="s">
        <v>7424</v>
      </c>
      <c r="F160" t="s">
        <v>11959</v>
      </c>
    </row>
    <row r="161" spans="1:6" x14ac:dyDescent="0.25">
      <c r="A161">
        <v>160</v>
      </c>
      <c r="B161" t="s">
        <v>1733</v>
      </c>
      <c r="C161" t="s">
        <v>8468</v>
      </c>
      <c r="D161" t="s">
        <v>7316</v>
      </c>
      <c r="E161" t="s">
        <v>8469</v>
      </c>
      <c r="F161" t="s">
        <v>11960</v>
      </c>
    </row>
    <row r="162" spans="1:6" x14ac:dyDescent="0.25">
      <c r="A162">
        <v>161</v>
      </c>
      <c r="B162" t="s">
        <v>1746</v>
      </c>
      <c r="C162" t="s">
        <v>8468</v>
      </c>
      <c r="D162" t="s">
        <v>7316</v>
      </c>
      <c r="E162" t="s">
        <v>8469</v>
      </c>
      <c r="F162" t="s">
        <v>11960</v>
      </c>
    </row>
    <row r="163" spans="1:6" x14ac:dyDescent="0.25">
      <c r="A163">
        <v>162</v>
      </c>
      <c r="B163" t="s">
        <v>1752</v>
      </c>
      <c r="C163" t="s">
        <v>8468</v>
      </c>
      <c r="D163" t="s">
        <v>7316</v>
      </c>
      <c r="E163" t="s">
        <v>8469</v>
      </c>
      <c r="F163" t="s">
        <v>11960</v>
      </c>
    </row>
    <row r="164" spans="1:6" x14ac:dyDescent="0.25">
      <c r="A164">
        <v>163</v>
      </c>
      <c r="B164" t="s">
        <v>1759</v>
      </c>
      <c r="C164" t="s">
        <v>7443</v>
      </c>
      <c r="D164" t="s">
        <v>7363</v>
      </c>
      <c r="E164" t="s">
        <v>7461</v>
      </c>
      <c r="F164" t="s">
        <v>11961</v>
      </c>
    </row>
    <row r="165" spans="1:6" x14ac:dyDescent="0.25">
      <c r="A165">
        <v>164</v>
      </c>
      <c r="B165" t="s">
        <v>1771</v>
      </c>
      <c r="C165" t="s">
        <v>7443</v>
      </c>
      <c r="D165" t="s">
        <v>7363</v>
      </c>
      <c r="E165" t="s">
        <v>7461</v>
      </c>
      <c r="F165" t="s">
        <v>11961</v>
      </c>
    </row>
    <row r="166" spans="1:6" x14ac:dyDescent="0.25">
      <c r="A166">
        <v>165</v>
      </c>
      <c r="B166" t="s">
        <v>1778</v>
      </c>
      <c r="C166" t="s">
        <v>7386</v>
      </c>
      <c r="D166" t="s">
        <v>7364</v>
      </c>
      <c r="E166" t="s">
        <v>12450</v>
      </c>
      <c r="F166" t="s">
        <v>12549</v>
      </c>
    </row>
    <row r="167" spans="1:6" x14ac:dyDescent="0.25">
      <c r="A167">
        <v>166</v>
      </c>
      <c r="B167" t="s">
        <v>1792</v>
      </c>
      <c r="C167" t="s">
        <v>7386</v>
      </c>
      <c r="D167" t="s">
        <v>7364</v>
      </c>
      <c r="E167" t="s">
        <v>12450</v>
      </c>
      <c r="F167" t="s">
        <v>12549</v>
      </c>
    </row>
    <row r="168" spans="1:6" x14ac:dyDescent="0.25">
      <c r="A168">
        <v>167</v>
      </c>
      <c r="B168" t="s">
        <v>1799</v>
      </c>
      <c r="C168" t="s">
        <v>8471</v>
      </c>
      <c r="D168" t="s">
        <v>7408</v>
      </c>
      <c r="E168" t="s">
        <v>8472</v>
      </c>
      <c r="F168" t="s">
        <v>11962</v>
      </c>
    </row>
    <row r="169" spans="1:6" x14ac:dyDescent="0.25">
      <c r="A169">
        <v>168</v>
      </c>
      <c r="B169" t="s">
        <v>1813</v>
      </c>
      <c r="C169" t="s">
        <v>8471</v>
      </c>
      <c r="D169" t="s">
        <v>7408</v>
      </c>
      <c r="E169" t="s">
        <v>8472</v>
      </c>
      <c r="F169" t="s">
        <v>11962</v>
      </c>
    </row>
    <row r="170" spans="1:6" x14ac:dyDescent="0.25">
      <c r="A170">
        <v>169</v>
      </c>
      <c r="B170" t="s">
        <v>1821</v>
      </c>
      <c r="C170" t="s">
        <v>8473</v>
      </c>
      <c r="D170" t="s">
        <v>7298</v>
      </c>
      <c r="E170" t="s">
        <v>10261</v>
      </c>
      <c r="F170" t="s">
        <v>11963</v>
      </c>
    </row>
    <row r="171" spans="1:6" x14ac:dyDescent="0.25">
      <c r="A171">
        <v>170</v>
      </c>
      <c r="B171" t="s">
        <v>1836</v>
      </c>
      <c r="C171" t="s">
        <v>8473</v>
      </c>
      <c r="D171" t="s">
        <v>7298</v>
      </c>
      <c r="E171" t="s">
        <v>10261</v>
      </c>
      <c r="F171" t="s">
        <v>11963</v>
      </c>
    </row>
    <row r="172" spans="1:6" x14ac:dyDescent="0.25">
      <c r="A172">
        <v>171</v>
      </c>
      <c r="B172" t="s">
        <v>1844</v>
      </c>
      <c r="C172" t="s">
        <v>8473</v>
      </c>
      <c r="D172" t="s">
        <v>7298</v>
      </c>
      <c r="E172" t="s">
        <v>10261</v>
      </c>
      <c r="F172" t="s">
        <v>11963</v>
      </c>
    </row>
    <row r="173" spans="1:6" x14ac:dyDescent="0.25">
      <c r="A173">
        <v>172</v>
      </c>
      <c r="B173" t="s">
        <v>1853</v>
      </c>
      <c r="C173" t="s">
        <v>7402</v>
      </c>
      <c r="D173" t="s">
        <v>7366</v>
      </c>
      <c r="E173" t="s">
        <v>8442</v>
      </c>
      <c r="F173" t="s">
        <v>11964</v>
      </c>
    </row>
    <row r="174" spans="1:6" x14ac:dyDescent="0.25">
      <c r="A174">
        <v>173</v>
      </c>
      <c r="B174" t="s">
        <v>1865</v>
      </c>
      <c r="C174" t="s">
        <v>7402</v>
      </c>
      <c r="D174" t="s">
        <v>7366</v>
      </c>
      <c r="E174" t="s">
        <v>8442</v>
      </c>
      <c r="F174" t="s">
        <v>11964</v>
      </c>
    </row>
    <row r="175" spans="1:6" x14ac:dyDescent="0.25">
      <c r="A175">
        <v>174</v>
      </c>
      <c r="B175" t="s">
        <v>1872</v>
      </c>
      <c r="C175" t="s">
        <v>7322</v>
      </c>
      <c r="D175" t="s">
        <v>7369</v>
      </c>
      <c r="E175" t="s">
        <v>8474</v>
      </c>
      <c r="F175" t="s">
        <v>11965</v>
      </c>
    </row>
    <row r="176" spans="1:6" x14ac:dyDescent="0.25">
      <c r="A176">
        <v>175</v>
      </c>
      <c r="B176" t="s">
        <v>1884</v>
      </c>
      <c r="C176" t="s">
        <v>7322</v>
      </c>
      <c r="D176" t="s">
        <v>7369</v>
      </c>
      <c r="E176" t="s">
        <v>8474</v>
      </c>
      <c r="F176" t="s">
        <v>11965</v>
      </c>
    </row>
    <row r="177" spans="1:6" x14ac:dyDescent="0.25">
      <c r="A177">
        <v>176</v>
      </c>
      <c r="B177" t="s">
        <v>1893</v>
      </c>
      <c r="C177" t="s">
        <v>7322</v>
      </c>
      <c r="D177" t="s">
        <v>7369</v>
      </c>
      <c r="E177" t="s">
        <v>8474</v>
      </c>
      <c r="F177" t="s">
        <v>11965</v>
      </c>
    </row>
    <row r="178" spans="1:6" x14ac:dyDescent="0.25">
      <c r="A178">
        <v>177</v>
      </c>
      <c r="B178" t="s">
        <v>1901</v>
      </c>
      <c r="C178" t="s">
        <v>7421</v>
      </c>
      <c r="D178" t="s">
        <v>7370</v>
      </c>
      <c r="E178" t="s">
        <v>14932</v>
      </c>
      <c r="F178" t="s">
        <v>14936</v>
      </c>
    </row>
    <row r="179" spans="1:6" x14ac:dyDescent="0.25">
      <c r="A179">
        <v>178</v>
      </c>
      <c r="B179" t="s">
        <v>1914</v>
      </c>
      <c r="C179" t="s">
        <v>7421</v>
      </c>
      <c r="D179" t="s">
        <v>7370</v>
      </c>
      <c r="E179" t="s">
        <v>14932</v>
      </c>
      <c r="F179" t="s">
        <v>14936</v>
      </c>
    </row>
    <row r="180" spans="1:6" x14ac:dyDescent="0.25">
      <c r="A180">
        <v>179</v>
      </c>
      <c r="B180" t="s">
        <v>1923</v>
      </c>
      <c r="C180" t="s">
        <v>7421</v>
      </c>
      <c r="D180" t="s">
        <v>7370</v>
      </c>
      <c r="E180" t="s">
        <v>14932</v>
      </c>
      <c r="F180" t="s">
        <v>14936</v>
      </c>
    </row>
    <row r="181" spans="1:6" x14ac:dyDescent="0.25">
      <c r="A181">
        <v>180</v>
      </c>
      <c r="B181" t="s">
        <v>1932</v>
      </c>
      <c r="C181" t="s">
        <v>7429</v>
      </c>
      <c r="D181" t="s">
        <v>7372</v>
      </c>
      <c r="E181" t="s">
        <v>7360</v>
      </c>
      <c r="F181" t="s">
        <v>11967</v>
      </c>
    </row>
    <row r="182" spans="1:6" x14ac:dyDescent="0.25">
      <c r="A182">
        <v>181</v>
      </c>
      <c r="B182" t="s">
        <v>1944</v>
      </c>
      <c r="C182" t="s">
        <v>8475</v>
      </c>
      <c r="D182" t="s">
        <v>7333</v>
      </c>
      <c r="E182" t="s">
        <v>7295</v>
      </c>
      <c r="F182" t="s">
        <v>11968</v>
      </c>
    </row>
    <row r="183" spans="1:6" x14ac:dyDescent="0.25">
      <c r="A183">
        <v>182</v>
      </c>
      <c r="B183" t="s">
        <v>1957</v>
      </c>
      <c r="C183" t="s">
        <v>8475</v>
      </c>
      <c r="D183" t="s">
        <v>7333</v>
      </c>
      <c r="E183" t="s">
        <v>7295</v>
      </c>
      <c r="F183" t="s">
        <v>11968</v>
      </c>
    </row>
    <row r="184" spans="1:6" x14ac:dyDescent="0.25">
      <c r="A184">
        <v>183</v>
      </c>
      <c r="B184" t="s">
        <v>1966</v>
      </c>
      <c r="C184" t="s">
        <v>7473</v>
      </c>
      <c r="D184" t="s">
        <v>10309</v>
      </c>
      <c r="E184" t="s">
        <v>10284</v>
      </c>
      <c r="F184" t="s">
        <v>14937</v>
      </c>
    </row>
    <row r="185" spans="1:6" x14ac:dyDescent="0.25">
      <c r="A185">
        <v>184</v>
      </c>
      <c r="B185" t="s">
        <v>1979</v>
      </c>
      <c r="C185" t="s">
        <v>7473</v>
      </c>
      <c r="D185" t="s">
        <v>10309</v>
      </c>
      <c r="E185" t="s">
        <v>10284</v>
      </c>
      <c r="F185" t="s">
        <v>14937</v>
      </c>
    </row>
    <row r="186" spans="1:6" x14ac:dyDescent="0.25">
      <c r="A186">
        <v>185</v>
      </c>
      <c r="B186" t="s">
        <v>1984</v>
      </c>
      <c r="C186" t="s">
        <v>14450</v>
      </c>
      <c r="D186" t="s">
        <v>7366</v>
      </c>
      <c r="E186" t="s">
        <v>7260</v>
      </c>
      <c r="F186" t="s">
        <v>14702</v>
      </c>
    </row>
    <row r="187" spans="1:6" x14ac:dyDescent="0.25">
      <c r="A187">
        <v>186</v>
      </c>
      <c r="B187" t="s">
        <v>1995</v>
      </c>
      <c r="C187" t="s">
        <v>14450</v>
      </c>
      <c r="D187" t="s">
        <v>7366</v>
      </c>
      <c r="E187" t="s">
        <v>7260</v>
      </c>
      <c r="F187" t="s">
        <v>14702</v>
      </c>
    </row>
    <row r="188" spans="1:6" x14ac:dyDescent="0.25">
      <c r="A188">
        <v>187</v>
      </c>
      <c r="B188" t="s">
        <v>2001</v>
      </c>
      <c r="C188" t="s">
        <v>14450</v>
      </c>
      <c r="D188" t="s">
        <v>7366</v>
      </c>
      <c r="E188" t="s">
        <v>7260</v>
      </c>
      <c r="F188" t="s">
        <v>14702</v>
      </c>
    </row>
    <row r="189" spans="1:6" x14ac:dyDescent="0.25">
      <c r="A189">
        <v>188</v>
      </c>
      <c r="B189" t="s">
        <v>2009</v>
      </c>
      <c r="C189" t="s">
        <v>7355</v>
      </c>
      <c r="D189" t="s">
        <v>8475</v>
      </c>
      <c r="E189" t="s">
        <v>7406</v>
      </c>
      <c r="F189" t="s">
        <v>11971</v>
      </c>
    </row>
    <row r="190" spans="1:6" x14ac:dyDescent="0.25">
      <c r="A190">
        <v>189</v>
      </c>
      <c r="B190" t="s">
        <v>2021</v>
      </c>
      <c r="C190" t="s">
        <v>7355</v>
      </c>
      <c r="D190" t="s">
        <v>8475</v>
      </c>
      <c r="E190" t="s">
        <v>7406</v>
      </c>
      <c r="F190" t="s">
        <v>11971</v>
      </c>
    </row>
    <row r="191" spans="1:6" x14ac:dyDescent="0.25">
      <c r="A191">
        <v>190</v>
      </c>
      <c r="B191" t="s">
        <v>2028</v>
      </c>
      <c r="C191" t="s">
        <v>7344</v>
      </c>
      <c r="D191" t="s">
        <v>7373</v>
      </c>
      <c r="E191" t="s">
        <v>8476</v>
      </c>
      <c r="F191" t="s">
        <v>11972</v>
      </c>
    </row>
    <row r="192" spans="1:6" x14ac:dyDescent="0.25">
      <c r="A192">
        <v>191</v>
      </c>
      <c r="B192" t="s">
        <v>2039</v>
      </c>
      <c r="C192" t="s">
        <v>8229</v>
      </c>
      <c r="D192" t="s">
        <v>7384</v>
      </c>
      <c r="E192" t="s">
        <v>8465</v>
      </c>
      <c r="F192" t="s">
        <v>14897</v>
      </c>
    </row>
    <row r="193" spans="1:6" x14ac:dyDescent="0.25">
      <c r="A193">
        <v>192</v>
      </c>
      <c r="B193" t="s">
        <v>2047</v>
      </c>
      <c r="C193" t="s">
        <v>8470</v>
      </c>
      <c r="D193" t="s">
        <v>7343</v>
      </c>
      <c r="E193" t="s">
        <v>7267</v>
      </c>
      <c r="F193" t="s">
        <v>11974</v>
      </c>
    </row>
    <row r="194" spans="1:6" x14ac:dyDescent="0.25">
      <c r="A194">
        <v>193</v>
      </c>
      <c r="B194" t="s">
        <v>2056</v>
      </c>
      <c r="C194" t="s">
        <v>8449</v>
      </c>
      <c r="D194" t="s">
        <v>7385</v>
      </c>
      <c r="E194" t="s">
        <v>7350</v>
      </c>
      <c r="F194" t="s">
        <v>11975</v>
      </c>
    </row>
    <row r="195" spans="1:6" x14ac:dyDescent="0.25">
      <c r="A195">
        <v>194</v>
      </c>
      <c r="B195" t="s">
        <v>2064</v>
      </c>
      <c r="C195" t="s">
        <v>7463</v>
      </c>
      <c r="D195" t="s">
        <v>7339</v>
      </c>
      <c r="E195" t="s">
        <v>7426</v>
      </c>
      <c r="F195" t="s">
        <v>11976</v>
      </c>
    </row>
    <row r="196" spans="1:6" x14ac:dyDescent="0.25">
      <c r="A196">
        <v>195</v>
      </c>
      <c r="B196" t="s">
        <v>2074</v>
      </c>
      <c r="C196" t="s">
        <v>8477</v>
      </c>
      <c r="D196" t="s">
        <v>7316</v>
      </c>
      <c r="E196" t="s">
        <v>7322</v>
      </c>
      <c r="F196" t="s">
        <v>11977</v>
      </c>
    </row>
    <row r="197" spans="1:6" x14ac:dyDescent="0.25">
      <c r="A197">
        <v>196</v>
      </c>
      <c r="B197" t="s">
        <v>2085</v>
      </c>
      <c r="C197" t="s">
        <v>7340</v>
      </c>
      <c r="D197" t="s">
        <v>7362</v>
      </c>
      <c r="E197" t="s">
        <v>7395</v>
      </c>
      <c r="F197" t="s">
        <v>12550</v>
      </c>
    </row>
    <row r="198" spans="1:6" x14ac:dyDescent="0.25">
      <c r="A198">
        <v>197</v>
      </c>
      <c r="B198" t="s">
        <v>2095</v>
      </c>
      <c r="C198" t="s">
        <v>7460</v>
      </c>
      <c r="D198" t="s">
        <v>7386</v>
      </c>
      <c r="E198" t="s">
        <v>7405</v>
      </c>
      <c r="F198" t="s">
        <v>11978</v>
      </c>
    </row>
    <row r="199" spans="1:6" x14ac:dyDescent="0.25">
      <c r="A199">
        <v>198</v>
      </c>
      <c r="B199" t="s">
        <v>2105</v>
      </c>
      <c r="C199" t="s">
        <v>7424</v>
      </c>
      <c r="D199" t="s">
        <v>7387</v>
      </c>
      <c r="E199" t="s">
        <v>8466</v>
      </c>
      <c r="F199" t="s">
        <v>14971</v>
      </c>
    </row>
    <row r="200" spans="1:6" x14ac:dyDescent="0.25">
      <c r="A200">
        <v>199</v>
      </c>
      <c r="B200" t="s">
        <v>2115</v>
      </c>
      <c r="C200" t="s">
        <v>7314</v>
      </c>
      <c r="D200" t="s">
        <v>7388</v>
      </c>
      <c r="E200" t="s">
        <v>8478</v>
      </c>
      <c r="F200" t="s">
        <v>11980</v>
      </c>
    </row>
    <row r="201" spans="1:6" x14ac:dyDescent="0.25">
      <c r="A201">
        <v>200</v>
      </c>
      <c r="B201" t="s">
        <v>2129</v>
      </c>
      <c r="C201" t="s">
        <v>7314</v>
      </c>
      <c r="D201" t="s">
        <v>7388</v>
      </c>
      <c r="E201" t="s">
        <v>8478</v>
      </c>
      <c r="F201" t="s">
        <v>11980</v>
      </c>
    </row>
    <row r="202" spans="1:6" x14ac:dyDescent="0.25">
      <c r="A202">
        <v>201</v>
      </c>
      <c r="B202" t="s">
        <v>2135</v>
      </c>
      <c r="C202" t="s">
        <v>7395</v>
      </c>
      <c r="D202" t="s">
        <v>7307</v>
      </c>
      <c r="E202" t="s">
        <v>8431</v>
      </c>
      <c r="F202" t="s">
        <v>11981</v>
      </c>
    </row>
    <row r="203" spans="1:6" x14ac:dyDescent="0.25">
      <c r="A203">
        <v>202</v>
      </c>
      <c r="B203" t="s">
        <v>2147</v>
      </c>
      <c r="C203" t="s">
        <v>7395</v>
      </c>
      <c r="D203" t="s">
        <v>7307</v>
      </c>
      <c r="E203" t="s">
        <v>8431</v>
      </c>
      <c r="F203" t="s">
        <v>11981</v>
      </c>
    </row>
    <row r="204" spans="1:6" x14ac:dyDescent="0.25">
      <c r="A204">
        <v>203</v>
      </c>
      <c r="B204" t="s">
        <v>2156</v>
      </c>
      <c r="C204" t="s">
        <v>7395</v>
      </c>
      <c r="D204" t="s">
        <v>7307</v>
      </c>
      <c r="E204" t="s">
        <v>8431</v>
      </c>
      <c r="F204" t="s">
        <v>11981</v>
      </c>
    </row>
    <row r="205" spans="1:6" x14ac:dyDescent="0.25">
      <c r="A205">
        <v>204</v>
      </c>
      <c r="B205" t="s">
        <v>2166</v>
      </c>
      <c r="C205" t="s">
        <v>8427</v>
      </c>
      <c r="D205" t="s">
        <v>7389</v>
      </c>
      <c r="E205" t="s">
        <v>10309</v>
      </c>
      <c r="F205" t="s">
        <v>11982</v>
      </c>
    </row>
    <row r="206" spans="1:6" x14ac:dyDescent="0.25">
      <c r="A206">
        <v>205</v>
      </c>
      <c r="B206" t="s">
        <v>2180</v>
      </c>
      <c r="C206" t="s">
        <v>8427</v>
      </c>
      <c r="D206" t="s">
        <v>7389</v>
      </c>
      <c r="E206" t="s">
        <v>10309</v>
      </c>
      <c r="F206" t="s">
        <v>11982</v>
      </c>
    </row>
    <row r="207" spans="1:6" x14ac:dyDescent="0.25">
      <c r="A207">
        <v>206</v>
      </c>
      <c r="B207" t="s">
        <v>2188</v>
      </c>
      <c r="C207" t="s">
        <v>7357</v>
      </c>
      <c r="D207" t="s">
        <v>7285</v>
      </c>
      <c r="E207" t="s">
        <v>7330</v>
      </c>
      <c r="F207" t="s">
        <v>12764</v>
      </c>
    </row>
    <row r="208" spans="1:6" x14ac:dyDescent="0.25">
      <c r="A208">
        <v>207</v>
      </c>
      <c r="B208" t="s">
        <v>2200</v>
      </c>
      <c r="C208" t="s">
        <v>7357</v>
      </c>
      <c r="D208" t="s">
        <v>7285</v>
      </c>
      <c r="E208" t="s">
        <v>8479</v>
      </c>
      <c r="F208" t="s">
        <v>12765</v>
      </c>
    </row>
    <row r="209" spans="1:6" x14ac:dyDescent="0.25">
      <c r="A209">
        <v>208</v>
      </c>
      <c r="B209" t="s">
        <v>2208</v>
      </c>
      <c r="C209" t="s">
        <v>7421</v>
      </c>
      <c r="D209" t="s">
        <v>7390</v>
      </c>
      <c r="E209" t="s">
        <v>7362</v>
      </c>
      <c r="F209" t="s">
        <v>11983</v>
      </c>
    </row>
    <row r="210" spans="1:6" x14ac:dyDescent="0.25">
      <c r="A210">
        <v>209</v>
      </c>
      <c r="B210" t="s">
        <v>2220</v>
      </c>
      <c r="C210" t="s">
        <v>7421</v>
      </c>
      <c r="D210" t="s">
        <v>7295</v>
      </c>
      <c r="E210" t="s">
        <v>8480</v>
      </c>
      <c r="F210" t="s">
        <v>11984</v>
      </c>
    </row>
    <row r="211" spans="1:6" x14ac:dyDescent="0.25">
      <c r="A211">
        <v>210</v>
      </c>
      <c r="B211" t="s">
        <v>2230</v>
      </c>
      <c r="C211" t="s">
        <v>7421</v>
      </c>
      <c r="D211" t="s">
        <v>7391</v>
      </c>
      <c r="E211" t="s">
        <v>7408</v>
      </c>
      <c r="F211" t="s">
        <v>11985</v>
      </c>
    </row>
    <row r="212" spans="1:6" x14ac:dyDescent="0.25">
      <c r="A212">
        <v>211</v>
      </c>
      <c r="B212" t="s">
        <v>2241</v>
      </c>
      <c r="C212" t="s">
        <v>12748</v>
      </c>
      <c r="D212" t="s">
        <v>7390</v>
      </c>
      <c r="E212" t="s">
        <v>7362</v>
      </c>
      <c r="F212" t="s">
        <v>12766</v>
      </c>
    </row>
    <row r="213" spans="1:6" x14ac:dyDescent="0.25">
      <c r="A213">
        <v>212</v>
      </c>
      <c r="B213" t="s">
        <v>2249</v>
      </c>
      <c r="C213" t="s">
        <v>12748</v>
      </c>
      <c r="D213" t="s">
        <v>7295</v>
      </c>
      <c r="E213" t="s">
        <v>8480</v>
      </c>
      <c r="F213" t="s">
        <v>12767</v>
      </c>
    </row>
    <row r="214" spans="1:6" x14ac:dyDescent="0.25">
      <c r="A214">
        <v>213</v>
      </c>
      <c r="B214" t="s">
        <v>2257</v>
      </c>
      <c r="C214" t="s">
        <v>12748</v>
      </c>
      <c r="D214" t="s">
        <v>7392</v>
      </c>
      <c r="E214" t="s">
        <v>7342</v>
      </c>
      <c r="F214" t="s">
        <v>12768</v>
      </c>
    </row>
    <row r="215" spans="1:6" x14ac:dyDescent="0.25">
      <c r="A215">
        <v>214</v>
      </c>
      <c r="B215" t="s">
        <v>2267</v>
      </c>
      <c r="C215" t="s">
        <v>8481</v>
      </c>
      <c r="D215" t="s">
        <v>8859</v>
      </c>
      <c r="E215" t="s">
        <v>7458</v>
      </c>
      <c r="F215" t="s">
        <v>12425</v>
      </c>
    </row>
    <row r="216" spans="1:6" x14ac:dyDescent="0.25">
      <c r="A216">
        <v>215</v>
      </c>
      <c r="B216" t="s">
        <v>2278</v>
      </c>
      <c r="C216" t="s">
        <v>8481</v>
      </c>
      <c r="D216" t="s">
        <v>8859</v>
      </c>
      <c r="E216" t="s">
        <v>7458</v>
      </c>
      <c r="F216" t="s">
        <v>12425</v>
      </c>
    </row>
    <row r="217" spans="1:6" x14ac:dyDescent="0.25">
      <c r="A217">
        <v>216</v>
      </c>
      <c r="B217" t="s">
        <v>2284</v>
      </c>
      <c r="C217" t="s">
        <v>7421</v>
      </c>
      <c r="D217" t="s">
        <v>7393</v>
      </c>
      <c r="E217" t="s">
        <v>7406</v>
      </c>
      <c r="F217" t="s">
        <v>11986</v>
      </c>
    </row>
    <row r="218" spans="1:6" x14ac:dyDescent="0.25">
      <c r="A218">
        <v>217</v>
      </c>
      <c r="B218" t="s">
        <v>2296</v>
      </c>
      <c r="C218" t="s">
        <v>7421</v>
      </c>
      <c r="D218" t="s">
        <v>7393</v>
      </c>
      <c r="E218" t="s">
        <v>7406</v>
      </c>
      <c r="F218" t="s">
        <v>11986</v>
      </c>
    </row>
    <row r="219" spans="1:6" x14ac:dyDescent="0.25">
      <c r="A219">
        <v>218</v>
      </c>
      <c r="B219" t="s">
        <v>2303</v>
      </c>
      <c r="C219" t="s">
        <v>7267</v>
      </c>
      <c r="D219" t="s">
        <v>7394</v>
      </c>
      <c r="E219" t="s">
        <v>8442</v>
      </c>
      <c r="F219" t="s">
        <v>11987</v>
      </c>
    </row>
    <row r="220" spans="1:6" x14ac:dyDescent="0.25">
      <c r="A220">
        <v>219</v>
      </c>
      <c r="B220" t="s">
        <v>2314</v>
      </c>
      <c r="C220" t="s">
        <v>7267</v>
      </c>
      <c r="D220" t="s">
        <v>7394</v>
      </c>
      <c r="E220" t="s">
        <v>8442</v>
      </c>
      <c r="F220" t="s">
        <v>11987</v>
      </c>
    </row>
    <row r="221" spans="1:6" x14ac:dyDescent="0.25">
      <c r="A221">
        <v>220</v>
      </c>
      <c r="B221" t="s">
        <v>2321</v>
      </c>
      <c r="C221" t="s">
        <v>7267</v>
      </c>
      <c r="D221" t="s">
        <v>7394</v>
      </c>
      <c r="E221" t="s">
        <v>8442</v>
      </c>
      <c r="F221" t="s">
        <v>11987</v>
      </c>
    </row>
    <row r="222" spans="1:6" x14ac:dyDescent="0.25">
      <c r="A222">
        <v>221</v>
      </c>
      <c r="B222" t="s">
        <v>2326</v>
      </c>
      <c r="C222" t="s">
        <v>8459</v>
      </c>
      <c r="D222" t="s">
        <v>7395</v>
      </c>
      <c r="E222" t="s">
        <v>8482</v>
      </c>
      <c r="F222" t="s">
        <v>11988</v>
      </c>
    </row>
    <row r="223" spans="1:6" x14ac:dyDescent="0.25">
      <c r="A223">
        <v>222</v>
      </c>
      <c r="B223" t="s">
        <v>2339</v>
      </c>
      <c r="C223" t="s">
        <v>8459</v>
      </c>
      <c r="D223" t="s">
        <v>7395</v>
      </c>
      <c r="E223" t="s">
        <v>8482</v>
      </c>
      <c r="F223" t="s">
        <v>11988</v>
      </c>
    </row>
    <row r="224" spans="1:6" x14ac:dyDescent="0.25">
      <c r="A224">
        <v>223</v>
      </c>
      <c r="B224" t="s">
        <v>2345</v>
      </c>
      <c r="C224" t="s">
        <v>7435</v>
      </c>
      <c r="D224" t="s">
        <v>10266</v>
      </c>
      <c r="E224" t="s">
        <v>7390</v>
      </c>
      <c r="F224" t="s">
        <v>14911</v>
      </c>
    </row>
    <row r="225" spans="1:6" x14ac:dyDescent="0.25">
      <c r="A225">
        <v>224</v>
      </c>
      <c r="B225" t="s">
        <v>2358</v>
      </c>
      <c r="C225" t="s">
        <v>7435</v>
      </c>
      <c r="D225" t="s">
        <v>10266</v>
      </c>
      <c r="E225" t="s">
        <v>8483</v>
      </c>
      <c r="F225" t="s">
        <v>14912</v>
      </c>
    </row>
    <row r="226" spans="1:6" x14ac:dyDescent="0.25">
      <c r="A226">
        <v>225</v>
      </c>
      <c r="B226" t="s">
        <v>2365</v>
      </c>
      <c r="C226" t="s">
        <v>7435</v>
      </c>
      <c r="D226" t="s">
        <v>10266</v>
      </c>
      <c r="E226" t="s">
        <v>7294</v>
      </c>
      <c r="F226" t="s">
        <v>14913</v>
      </c>
    </row>
    <row r="227" spans="1:6" x14ac:dyDescent="0.25">
      <c r="A227">
        <v>226</v>
      </c>
      <c r="B227" t="s">
        <v>2374</v>
      </c>
      <c r="C227" t="s">
        <v>7451</v>
      </c>
      <c r="D227" t="s">
        <v>10107</v>
      </c>
      <c r="E227" t="s">
        <v>7303</v>
      </c>
      <c r="F227" t="s">
        <v>11992</v>
      </c>
    </row>
    <row r="228" spans="1:6" x14ac:dyDescent="0.25">
      <c r="A228">
        <v>227</v>
      </c>
      <c r="B228" t="s">
        <v>2388</v>
      </c>
      <c r="C228" t="s">
        <v>7451</v>
      </c>
      <c r="D228" t="s">
        <v>10107</v>
      </c>
      <c r="E228" t="s">
        <v>7303</v>
      </c>
      <c r="F228" t="s">
        <v>11992</v>
      </c>
    </row>
    <row r="229" spans="1:6" x14ac:dyDescent="0.25">
      <c r="A229">
        <v>228</v>
      </c>
      <c r="B229" t="s">
        <v>2393</v>
      </c>
      <c r="C229" t="s">
        <v>7451</v>
      </c>
      <c r="D229" t="s">
        <v>10107</v>
      </c>
      <c r="E229" t="s">
        <v>7303</v>
      </c>
      <c r="F229" t="s">
        <v>11992</v>
      </c>
    </row>
    <row r="230" spans="1:6" x14ac:dyDescent="0.25">
      <c r="A230">
        <v>229</v>
      </c>
      <c r="B230" t="s">
        <v>2398</v>
      </c>
      <c r="C230" t="s">
        <v>7300</v>
      </c>
      <c r="D230" t="s">
        <v>7398</v>
      </c>
      <c r="E230" t="s">
        <v>7403</v>
      </c>
      <c r="F230" t="s">
        <v>11993</v>
      </c>
    </row>
    <row r="231" spans="1:6" x14ac:dyDescent="0.25">
      <c r="A231">
        <v>230</v>
      </c>
      <c r="B231" t="s">
        <v>2410</v>
      </c>
      <c r="C231" t="s">
        <v>7300</v>
      </c>
      <c r="D231" t="s">
        <v>7398</v>
      </c>
      <c r="E231" t="s">
        <v>7403</v>
      </c>
      <c r="F231" t="s">
        <v>11993</v>
      </c>
    </row>
    <row r="232" spans="1:6" x14ac:dyDescent="0.25">
      <c r="A232">
        <v>231</v>
      </c>
      <c r="B232" t="s">
        <v>2416</v>
      </c>
      <c r="C232" t="s">
        <v>7300</v>
      </c>
      <c r="D232" t="s">
        <v>7398</v>
      </c>
      <c r="E232" t="s">
        <v>7403</v>
      </c>
      <c r="F232" t="s">
        <v>11993</v>
      </c>
    </row>
    <row r="233" spans="1:6" x14ac:dyDescent="0.25">
      <c r="A233">
        <v>232</v>
      </c>
      <c r="B233" t="s">
        <v>2423</v>
      </c>
      <c r="C233" t="s">
        <v>7300</v>
      </c>
      <c r="D233" t="s">
        <v>10284</v>
      </c>
      <c r="E233" t="s">
        <v>7477</v>
      </c>
      <c r="F233" t="s">
        <v>14938</v>
      </c>
    </row>
    <row r="234" spans="1:6" x14ac:dyDescent="0.25">
      <c r="A234">
        <v>233</v>
      </c>
      <c r="B234" t="s">
        <v>2430</v>
      </c>
      <c r="C234" t="s">
        <v>7425</v>
      </c>
      <c r="D234" t="s">
        <v>7400</v>
      </c>
      <c r="E234" t="s">
        <v>7409</v>
      </c>
      <c r="F234" t="s">
        <v>14703</v>
      </c>
    </row>
    <row r="235" spans="1:6" x14ac:dyDescent="0.25">
      <c r="A235">
        <v>234</v>
      </c>
      <c r="B235" t="s">
        <v>2443</v>
      </c>
      <c r="C235" t="s">
        <v>7425</v>
      </c>
      <c r="D235" t="s">
        <v>7400</v>
      </c>
      <c r="E235" t="s">
        <v>8484</v>
      </c>
      <c r="F235" t="s">
        <v>11995</v>
      </c>
    </row>
    <row r="236" spans="1:6" x14ac:dyDescent="0.25">
      <c r="A236">
        <v>235</v>
      </c>
      <c r="B236" t="s">
        <v>2450</v>
      </c>
      <c r="C236" t="s">
        <v>7427</v>
      </c>
      <c r="D236" t="s">
        <v>7402</v>
      </c>
      <c r="E236" t="s">
        <v>7361</v>
      </c>
      <c r="F236" t="s">
        <v>11996</v>
      </c>
    </row>
    <row r="237" spans="1:6" x14ac:dyDescent="0.25">
      <c r="A237">
        <v>236</v>
      </c>
      <c r="B237" t="s">
        <v>2463</v>
      </c>
      <c r="C237" t="s">
        <v>7427</v>
      </c>
      <c r="D237" t="s">
        <v>7402</v>
      </c>
      <c r="E237" t="s">
        <v>7361</v>
      </c>
      <c r="F237" t="s">
        <v>11996</v>
      </c>
    </row>
    <row r="238" spans="1:6" x14ac:dyDescent="0.25">
      <c r="A238">
        <v>237</v>
      </c>
      <c r="B238" t="s">
        <v>2468</v>
      </c>
      <c r="C238" t="s">
        <v>7460</v>
      </c>
      <c r="D238" t="s">
        <v>7291</v>
      </c>
      <c r="E238" t="s">
        <v>7327</v>
      </c>
      <c r="F238" t="s">
        <v>11997</v>
      </c>
    </row>
    <row r="239" spans="1:6" x14ac:dyDescent="0.25">
      <c r="A239">
        <v>238</v>
      </c>
      <c r="B239" t="s">
        <v>2481</v>
      </c>
      <c r="C239" t="s">
        <v>7460</v>
      </c>
      <c r="D239" t="s">
        <v>8430</v>
      </c>
      <c r="E239" t="s">
        <v>7327</v>
      </c>
      <c r="F239" t="s">
        <v>11998</v>
      </c>
    </row>
    <row r="240" spans="1:6" x14ac:dyDescent="0.25">
      <c r="A240">
        <v>239</v>
      </c>
      <c r="B240" t="s">
        <v>2491</v>
      </c>
      <c r="C240" t="s">
        <v>8443</v>
      </c>
      <c r="D240" t="s">
        <v>7323</v>
      </c>
      <c r="E240" t="s">
        <v>8464</v>
      </c>
      <c r="F240" t="s">
        <v>11999</v>
      </c>
    </row>
    <row r="241" spans="1:6" x14ac:dyDescent="0.25">
      <c r="A241">
        <v>240</v>
      </c>
      <c r="B241" t="s">
        <v>2502</v>
      </c>
      <c r="C241" t="s">
        <v>8443</v>
      </c>
      <c r="D241" t="s">
        <v>7323</v>
      </c>
      <c r="E241" t="s">
        <v>8464</v>
      </c>
      <c r="F241" t="s">
        <v>11999</v>
      </c>
    </row>
    <row r="242" spans="1:6" x14ac:dyDescent="0.25">
      <c r="A242">
        <v>241</v>
      </c>
      <c r="B242" t="s">
        <v>2509</v>
      </c>
      <c r="C242" t="s">
        <v>8443</v>
      </c>
      <c r="D242" t="s">
        <v>7323</v>
      </c>
      <c r="E242" t="s">
        <v>8464</v>
      </c>
      <c r="F242" t="s">
        <v>11999</v>
      </c>
    </row>
    <row r="243" spans="1:6" x14ac:dyDescent="0.25">
      <c r="A243">
        <v>242</v>
      </c>
      <c r="B243" t="s">
        <v>2513</v>
      </c>
      <c r="C243" t="s">
        <v>7333</v>
      </c>
      <c r="D243" t="s">
        <v>7435</v>
      </c>
      <c r="E243" t="s">
        <v>7405</v>
      </c>
      <c r="F243" t="s">
        <v>14704</v>
      </c>
    </row>
    <row r="244" spans="1:6" x14ac:dyDescent="0.25">
      <c r="A244">
        <v>243</v>
      </c>
      <c r="B244" t="s">
        <v>2524</v>
      </c>
      <c r="C244" t="s">
        <v>7333</v>
      </c>
      <c r="D244" t="s">
        <v>7435</v>
      </c>
      <c r="E244" t="s">
        <v>7405</v>
      </c>
      <c r="F244" t="s">
        <v>14704</v>
      </c>
    </row>
    <row r="245" spans="1:6" x14ac:dyDescent="0.25">
      <c r="A245">
        <v>244</v>
      </c>
      <c r="B245" t="s">
        <v>2531</v>
      </c>
      <c r="C245" t="s">
        <v>7340</v>
      </c>
      <c r="D245" t="s">
        <v>7404</v>
      </c>
      <c r="E245" t="s">
        <v>7370</v>
      </c>
      <c r="F245" t="s">
        <v>12000</v>
      </c>
    </row>
    <row r="246" spans="1:6" x14ac:dyDescent="0.25">
      <c r="A246">
        <v>245</v>
      </c>
      <c r="B246" t="s">
        <v>2541</v>
      </c>
      <c r="C246" t="s">
        <v>7340</v>
      </c>
      <c r="D246" t="s">
        <v>7404</v>
      </c>
      <c r="E246" t="s">
        <v>7370</v>
      </c>
      <c r="F246" t="s">
        <v>12000</v>
      </c>
    </row>
    <row r="247" spans="1:6" x14ac:dyDescent="0.25">
      <c r="A247">
        <v>246</v>
      </c>
      <c r="B247" t="s">
        <v>2547</v>
      </c>
      <c r="C247" t="s">
        <v>7340</v>
      </c>
      <c r="F247" t="s">
        <v>12001</v>
      </c>
    </row>
    <row r="248" spans="1:6" x14ac:dyDescent="0.25">
      <c r="A248">
        <v>247</v>
      </c>
      <c r="B248" t="s">
        <v>2557</v>
      </c>
      <c r="C248" t="s">
        <v>7340</v>
      </c>
      <c r="D248" t="s">
        <v>7370</v>
      </c>
      <c r="E248" t="s">
        <v>8459</v>
      </c>
      <c r="F248" t="s">
        <v>12002</v>
      </c>
    </row>
    <row r="249" spans="1:6" x14ac:dyDescent="0.25">
      <c r="A249">
        <v>248</v>
      </c>
      <c r="B249" t="s">
        <v>2566</v>
      </c>
      <c r="C249" t="s">
        <v>7340</v>
      </c>
      <c r="D249" t="s">
        <v>7370</v>
      </c>
      <c r="E249" t="s">
        <v>8430</v>
      </c>
      <c r="F249" t="s">
        <v>12003</v>
      </c>
    </row>
    <row r="250" spans="1:6" x14ac:dyDescent="0.25">
      <c r="A250">
        <v>249</v>
      </c>
      <c r="B250" t="s">
        <v>2573</v>
      </c>
      <c r="C250" t="s">
        <v>8447</v>
      </c>
      <c r="D250" t="s">
        <v>7284</v>
      </c>
      <c r="E250" t="s">
        <v>7316</v>
      </c>
      <c r="F250" t="s">
        <v>12004</v>
      </c>
    </row>
    <row r="251" spans="1:6" x14ac:dyDescent="0.25">
      <c r="A251">
        <v>250</v>
      </c>
      <c r="B251" t="s">
        <v>2585</v>
      </c>
      <c r="C251" t="s">
        <v>8447</v>
      </c>
      <c r="D251" t="s">
        <v>7284</v>
      </c>
      <c r="E251" t="s">
        <v>7316</v>
      </c>
      <c r="F251" t="s">
        <v>12004</v>
      </c>
    </row>
    <row r="252" spans="1:6" x14ac:dyDescent="0.25">
      <c r="A252">
        <v>251</v>
      </c>
      <c r="B252" t="s">
        <v>2590</v>
      </c>
      <c r="C252" t="s">
        <v>8458</v>
      </c>
      <c r="F252" t="s">
        <v>12005</v>
      </c>
    </row>
    <row r="253" spans="1:6" x14ac:dyDescent="0.25">
      <c r="A253">
        <v>252</v>
      </c>
      <c r="B253" t="s">
        <v>2602</v>
      </c>
      <c r="C253" t="s">
        <v>7332</v>
      </c>
      <c r="D253" t="s">
        <v>7384</v>
      </c>
      <c r="E253" t="s">
        <v>10062</v>
      </c>
      <c r="F253" t="s">
        <v>12006</v>
      </c>
    </row>
    <row r="254" spans="1:6" x14ac:dyDescent="0.25">
      <c r="A254">
        <v>253</v>
      </c>
      <c r="B254" t="s">
        <v>2609</v>
      </c>
      <c r="C254" t="s">
        <v>7332</v>
      </c>
      <c r="D254" t="s">
        <v>7384</v>
      </c>
      <c r="E254" t="s">
        <v>10062</v>
      </c>
      <c r="F254" t="s">
        <v>12006</v>
      </c>
    </row>
    <row r="255" spans="1:6" x14ac:dyDescent="0.25">
      <c r="A255">
        <v>254</v>
      </c>
      <c r="B255" t="s">
        <v>2618</v>
      </c>
      <c r="C255" t="s">
        <v>7428</v>
      </c>
      <c r="D255" t="s">
        <v>7405</v>
      </c>
      <c r="E255" t="s">
        <v>8485</v>
      </c>
      <c r="F255" t="s">
        <v>12007</v>
      </c>
    </row>
    <row r="256" spans="1:6" x14ac:dyDescent="0.25">
      <c r="A256">
        <v>255</v>
      </c>
      <c r="B256" t="s">
        <v>2628</v>
      </c>
      <c r="C256" t="s">
        <v>7460</v>
      </c>
      <c r="D256" t="s">
        <v>7406</v>
      </c>
      <c r="E256" t="s">
        <v>7398</v>
      </c>
      <c r="F256" t="s">
        <v>12008</v>
      </c>
    </row>
    <row r="257" spans="1:6" x14ac:dyDescent="0.25">
      <c r="A257">
        <v>256</v>
      </c>
      <c r="B257" t="s">
        <v>2638</v>
      </c>
      <c r="C257" t="s">
        <v>7400</v>
      </c>
      <c r="D257" t="s">
        <v>7407</v>
      </c>
      <c r="E257" t="s">
        <v>8471</v>
      </c>
      <c r="F257" t="s">
        <v>12009</v>
      </c>
    </row>
    <row r="258" spans="1:6" x14ac:dyDescent="0.25">
      <c r="A258">
        <v>257</v>
      </c>
      <c r="B258" t="s">
        <v>2648</v>
      </c>
      <c r="C258" t="s">
        <v>14449</v>
      </c>
      <c r="D258" t="s">
        <v>10106</v>
      </c>
      <c r="E258" t="s">
        <v>8486</v>
      </c>
      <c r="F258" t="s">
        <v>14705</v>
      </c>
    </row>
    <row r="259" spans="1:6" x14ac:dyDescent="0.25">
      <c r="A259">
        <v>258</v>
      </c>
      <c r="B259" t="s">
        <v>2658</v>
      </c>
      <c r="C259" t="s">
        <v>7437</v>
      </c>
      <c r="D259" t="s">
        <v>7322</v>
      </c>
      <c r="E259" t="s">
        <v>7405</v>
      </c>
      <c r="F259" t="s">
        <v>12010</v>
      </c>
    </row>
    <row r="260" spans="1:6" x14ac:dyDescent="0.25">
      <c r="A260">
        <v>259</v>
      </c>
      <c r="B260" t="s">
        <v>2671</v>
      </c>
      <c r="C260" t="s">
        <v>7327</v>
      </c>
      <c r="D260" t="s">
        <v>8464</v>
      </c>
      <c r="E260" t="s">
        <v>7424</v>
      </c>
      <c r="F260" t="s">
        <v>12011</v>
      </c>
    </row>
    <row r="261" spans="1:6" x14ac:dyDescent="0.25">
      <c r="A261">
        <v>260</v>
      </c>
      <c r="B261" t="s">
        <v>2684</v>
      </c>
      <c r="C261" t="s">
        <v>7327</v>
      </c>
      <c r="D261" t="s">
        <v>8464</v>
      </c>
      <c r="E261" t="s">
        <v>7424</v>
      </c>
      <c r="F261" t="s">
        <v>12011</v>
      </c>
    </row>
    <row r="262" spans="1:6" x14ac:dyDescent="0.25">
      <c r="A262">
        <v>261</v>
      </c>
      <c r="B262" t="s">
        <v>2691</v>
      </c>
      <c r="C262" t="s">
        <v>7394</v>
      </c>
      <c r="D262" t="s">
        <v>9776</v>
      </c>
      <c r="E262" t="s">
        <v>8487</v>
      </c>
      <c r="F262" t="s">
        <v>12012</v>
      </c>
    </row>
    <row r="263" spans="1:6" x14ac:dyDescent="0.25">
      <c r="A263">
        <v>262</v>
      </c>
      <c r="B263" t="s">
        <v>2704</v>
      </c>
      <c r="C263" t="s">
        <v>7394</v>
      </c>
      <c r="D263" t="s">
        <v>9776</v>
      </c>
      <c r="E263" t="s">
        <v>8487</v>
      </c>
      <c r="F263" t="s">
        <v>12012</v>
      </c>
    </row>
    <row r="264" spans="1:6" x14ac:dyDescent="0.25">
      <c r="A264">
        <v>263</v>
      </c>
      <c r="B264" t="s">
        <v>2710</v>
      </c>
      <c r="C264" t="s">
        <v>7300</v>
      </c>
      <c r="D264" t="s">
        <v>7409</v>
      </c>
      <c r="E264" t="s">
        <v>8466</v>
      </c>
      <c r="F264" t="s">
        <v>12013</v>
      </c>
    </row>
    <row r="265" spans="1:6" x14ac:dyDescent="0.25">
      <c r="A265">
        <v>264</v>
      </c>
      <c r="B265" t="s">
        <v>2722</v>
      </c>
      <c r="C265" t="s">
        <v>7300</v>
      </c>
      <c r="D265" t="s">
        <v>7409</v>
      </c>
      <c r="E265" t="s">
        <v>8466</v>
      </c>
      <c r="F265" t="s">
        <v>12013</v>
      </c>
    </row>
    <row r="266" spans="1:6" x14ac:dyDescent="0.25">
      <c r="A266">
        <v>265</v>
      </c>
      <c r="B266" t="s">
        <v>2728</v>
      </c>
      <c r="C266" t="s">
        <v>8488</v>
      </c>
      <c r="D266" t="s">
        <v>7291</v>
      </c>
      <c r="E266" t="s">
        <v>7293</v>
      </c>
      <c r="F266" t="s">
        <v>12014</v>
      </c>
    </row>
    <row r="267" spans="1:6" x14ac:dyDescent="0.25">
      <c r="A267">
        <v>266</v>
      </c>
      <c r="B267" t="s">
        <v>2739</v>
      </c>
      <c r="C267" t="s">
        <v>8488</v>
      </c>
      <c r="D267" t="s">
        <v>7291</v>
      </c>
      <c r="E267" t="s">
        <v>7293</v>
      </c>
      <c r="F267" t="s">
        <v>12014</v>
      </c>
    </row>
    <row r="268" spans="1:6" x14ac:dyDescent="0.25">
      <c r="A268">
        <v>267</v>
      </c>
      <c r="B268" t="s">
        <v>2746</v>
      </c>
      <c r="C268" t="s">
        <v>8488</v>
      </c>
      <c r="D268" t="s">
        <v>7291</v>
      </c>
      <c r="E268" t="s">
        <v>7293</v>
      </c>
      <c r="F268" t="s">
        <v>12014</v>
      </c>
    </row>
    <row r="269" spans="1:6" x14ac:dyDescent="0.25">
      <c r="A269">
        <v>268</v>
      </c>
      <c r="B269" t="s">
        <v>2753</v>
      </c>
      <c r="C269" t="s">
        <v>8485</v>
      </c>
      <c r="D269" t="s">
        <v>7410</v>
      </c>
      <c r="E269" t="s">
        <v>7422</v>
      </c>
      <c r="F269" t="s">
        <v>12015</v>
      </c>
    </row>
    <row r="270" spans="1:6" x14ac:dyDescent="0.25">
      <c r="A270">
        <v>269</v>
      </c>
      <c r="B270" t="s">
        <v>2765</v>
      </c>
      <c r="C270" t="s">
        <v>8485</v>
      </c>
      <c r="D270" t="s">
        <v>7410</v>
      </c>
      <c r="E270" t="s">
        <v>7422</v>
      </c>
      <c r="F270" t="s">
        <v>12015</v>
      </c>
    </row>
    <row r="271" spans="1:6" x14ac:dyDescent="0.25">
      <c r="A271">
        <v>270</v>
      </c>
      <c r="B271" t="s">
        <v>2771</v>
      </c>
      <c r="C271" t="s">
        <v>8485</v>
      </c>
      <c r="D271" t="s">
        <v>7410</v>
      </c>
      <c r="E271" t="s">
        <v>7422</v>
      </c>
      <c r="F271" t="s">
        <v>12015</v>
      </c>
    </row>
    <row r="272" spans="1:6" x14ac:dyDescent="0.25">
      <c r="A272">
        <v>271</v>
      </c>
      <c r="B272" t="s">
        <v>2776</v>
      </c>
      <c r="C272" t="s">
        <v>7351</v>
      </c>
      <c r="D272" t="s">
        <v>8452</v>
      </c>
      <c r="E272" t="s">
        <v>14451</v>
      </c>
      <c r="F272" t="s">
        <v>14914</v>
      </c>
    </row>
    <row r="273" spans="1:6" x14ac:dyDescent="0.25">
      <c r="A273">
        <v>272</v>
      </c>
      <c r="B273" t="s">
        <v>2789</v>
      </c>
      <c r="C273" t="s">
        <v>7351</v>
      </c>
      <c r="D273" t="s">
        <v>8452</v>
      </c>
      <c r="E273" t="s">
        <v>14451</v>
      </c>
      <c r="F273" t="s">
        <v>14914</v>
      </c>
    </row>
    <row r="274" spans="1:6" x14ac:dyDescent="0.25">
      <c r="A274">
        <v>273</v>
      </c>
      <c r="B274" t="s">
        <v>2796</v>
      </c>
      <c r="C274" t="s">
        <v>7351</v>
      </c>
      <c r="D274" t="s">
        <v>8452</v>
      </c>
      <c r="E274" t="s">
        <v>14451</v>
      </c>
      <c r="F274" t="s">
        <v>14914</v>
      </c>
    </row>
    <row r="275" spans="1:6" x14ac:dyDescent="0.25">
      <c r="A275">
        <v>274</v>
      </c>
      <c r="B275" t="s">
        <v>2803</v>
      </c>
      <c r="C275" t="s">
        <v>7366</v>
      </c>
      <c r="D275" t="s">
        <v>7340</v>
      </c>
      <c r="E275" t="s">
        <v>8885</v>
      </c>
      <c r="F275" t="s">
        <v>14706</v>
      </c>
    </row>
    <row r="276" spans="1:6" x14ac:dyDescent="0.25">
      <c r="A276">
        <v>275</v>
      </c>
      <c r="B276" t="s">
        <v>2814</v>
      </c>
      <c r="C276" t="s">
        <v>7366</v>
      </c>
      <c r="D276" t="s">
        <v>7340</v>
      </c>
      <c r="E276" t="s">
        <v>7392</v>
      </c>
      <c r="F276" t="s">
        <v>12016</v>
      </c>
    </row>
    <row r="277" spans="1:6" x14ac:dyDescent="0.25">
      <c r="A277">
        <v>276</v>
      </c>
      <c r="B277" t="s">
        <v>2819</v>
      </c>
      <c r="C277" t="s">
        <v>7366</v>
      </c>
      <c r="D277" t="s">
        <v>7340</v>
      </c>
      <c r="E277" t="s">
        <v>7392</v>
      </c>
      <c r="F277" t="s">
        <v>12016</v>
      </c>
    </row>
    <row r="278" spans="1:6" x14ac:dyDescent="0.25">
      <c r="A278">
        <v>277</v>
      </c>
      <c r="B278" t="s">
        <v>2828</v>
      </c>
      <c r="C278" t="s">
        <v>7453</v>
      </c>
      <c r="D278" t="s">
        <v>10045</v>
      </c>
      <c r="E278" t="s">
        <v>7466</v>
      </c>
      <c r="F278" t="s">
        <v>12017</v>
      </c>
    </row>
    <row r="279" spans="1:6" x14ac:dyDescent="0.25">
      <c r="A279">
        <v>278</v>
      </c>
      <c r="B279" t="s">
        <v>2842</v>
      </c>
      <c r="C279" t="s">
        <v>7453</v>
      </c>
      <c r="D279" t="s">
        <v>10045</v>
      </c>
      <c r="E279" t="s">
        <v>7466</v>
      </c>
      <c r="F279" t="s">
        <v>12017</v>
      </c>
    </row>
    <row r="280" spans="1:6" x14ac:dyDescent="0.25">
      <c r="A280">
        <v>279</v>
      </c>
      <c r="B280" t="s">
        <v>2850</v>
      </c>
      <c r="C280" t="s">
        <v>14447</v>
      </c>
      <c r="D280" t="s">
        <v>7411</v>
      </c>
      <c r="E280" t="s">
        <v>8440</v>
      </c>
      <c r="F280" t="s">
        <v>14707</v>
      </c>
    </row>
    <row r="281" spans="1:6" x14ac:dyDescent="0.25">
      <c r="A281">
        <v>280</v>
      </c>
      <c r="B281" t="s">
        <v>2863</v>
      </c>
      <c r="C281" t="s">
        <v>14447</v>
      </c>
      <c r="D281" t="s">
        <v>7411</v>
      </c>
      <c r="E281" t="s">
        <v>8440</v>
      </c>
      <c r="F281" t="s">
        <v>14707</v>
      </c>
    </row>
    <row r="282" spans="1:6" x14ac:dyDescent="0.25">
      <c r="A282">
        <v>281</v>
      </c>
      <c r="B282" t="s">
        <v>2870</v>
      </c>
      <c r="C282" t="s">
        <v>7363</v>
      </c>
      <c r="D282" t="s">
        <v>7461</v>
      </c>
      <c r="E282" t="s">
        <v>12450</v>
      </c>
      <c r="F282" t="s">
        <v>12551</v>
      </c>
    </row>
    <row r="283" spans="1:6" x14ac:dyDescent="0.25">
      <c r="A283">
        <v>282</v>
      </c>
      <c r="B283" t="s">
        <v>2884</v>
      </c>
      <c r="C283" t="s">
        <v>7363</v>
      </c>
      <c r="D283" t="s">
        <v>7461</v>
      </c>
      <c r="E283" t="s">
        <v>12450</v>
      </c>
      <c r="F283" t="s">
        <v>12551</v>
      </c>
    </row>
    <row r="284" spans="1:6" x14ac:dyDescent="0.25">
      <c r="A284">
        <v>283</v>
      </c>
      <c r="B284" t="s">
        <v>2891</v>
      </c>
      <c r="C284" t="s">
        <v>7363</v>
      </c>
      <c r="D284" t="s">
        <v>7461</v>
      </c>
      <c r="E284" t="s">
        <v>12450</v>
      </c>
      <c r="F284" t="s">
        <v>12551</v>
      </c>
    </row>
    <row r="285" spans="1:6" x14ac:dyDescent="0.25">
      <c r="A285">
        <v>284</v>
      </c>
      <c r="B285" t="s">
        <v>2899</v>
      </c>
      <c r="C285" t="s">
        <v>8490</v>
      </c>
      <c r="D285" t="s">
        <v>7275</v>
      </c>
      <c r="E285" t="s">
        <v>8495</v>
      </c>
      <c r="F285" t="s">
        <v>12552</v>
      </c>
    </row>
    <row r="286" spans="1:6" x14ac:dyDescent="0.25">
      <c r="A286">
        <v>285</v>
      </c>
      <c r="B286" t="s">
        <v>2912</v>
      </c>
      <c r="C286" t="s">
        <v>8490</v>
      </c>
      <c r="D286" t="s">
        <v>7275</v>
      </c>
      <c r="E286" t="s">
        <v>8495</v>
      </c>
      <c r="F286" t="s">
        <v>12552</v>
      </c>
    </row>
    <row r="287" spans="1:6" x14ac:dyDescent="0.25">
      <c r="A287">
        <v>286</v>
      </c>
      <c r="B287" t="s">
        <v>2920</v>
      </c>
      <c r="C287" t="s">
        <v>8490</v>
      </c>
      <c r="D287" t="s">
        <v>7275</v>
      </c>
      <c r="E287" t="s">
        <v>8495</v>
      </c>
      <c r="F287" t="s">
        <v>12552</v>
      </c>
    </row>
    <row r="288" spans="1:6" x14ac:dyDescent="0.25">
      <c r="A288">
        <v>287</v>
      </c>
      <c r="B288" t="s">
        <v>2926</v>
      </c>
      <c r="C288" t="s">
        <v>7428</v>
      </c>
      <c r="D288" t="s">
        <v>7388</v>
      </c>
      <c r="E288" t="s">
        <v>7393</v>
      </c>
      <c r="F288" t="s">
        <v>12018</v>
      </c>
    </row>
    <row r="289" spans="1:6" x14ac:dyDescent="0.25">
      <c r="A289">
        <v>288</v>
      </c>
      <c r="B289" t="s">
        <v>2938</v>
      </c>
      <c r="C289" t="s">
        <v>7428</v>
      </c>
      <c r="D289" t="s">
        <v>7388</v>
      </c>
      <c r="E289" t="s">
        <v>7393</v>
      </c>
      <c r="F289" t="s">
        <v>12018</v>
      </c>
    </row>
    <row r="290" spans="1:6" x14ac:dyDescent="0.25">
      <c r="A290">
        <v>289</v>
      </c>
      <c r="B290" t="s">
        <v>2947</v>
      </c>
      <c r="C290" t="s">
        <v>7298</v>
      </c>
      <c r="D290" t="s">
        <v>7417</v>
      </c>
      <c r="E290" t="s">
        <v>8453</v>
      </c>
      <c r="F290" t="s">
        <v>12019</v>
      </c>
    </row>
    <row r="291" spans="1:6" x14ac:dyDescent="0.25">
      <c r="A291">
        <v>290</v>
      </c>
      <c r="B291" t="s">
        <v>2957</v>
      </c>
      <c r="C291" t="s">
        <v>7453</v>
      </c>
      <c r="D291" t="s">
        <v>7463</v>
      </c>
      <c r="E291" t="s">
        <v>8453</v>
      </c>
      <c r="F291" t="s">
        <v>12426</v>
      </c>
    </row>
    <row r="292" spans="1:6" x14ac:dyDescent="0.25">
      <c r="A292">
        <v>291</v>
      </c>
      <c r="B292" t="s">
        <v>2966</v>
      </c>
      <c r="C292" t="s">
        <v>7409</v>
      </c>
      <c r="D292" t="s">
        <v>8451</v>
      </c>
      <c r="E292" t="s">
        <v>7425</v>
      </c>
      <c r="F292" t="s">
        <v>12020</v>
      </c>
    </row>
    <row r="293" spans="1:6" x14ac:dyDescent="0.25">
      <c r="A293">
        <v>292</v>
      </c>
      <c r="B293" t="s">
        <v>2978</v>
      </c>
      <c r="C293" t="s">
        <v>7409</v>
      </c>
      <c r="D293" t="s">
        <v>8451</v>
      </c>
      <c r="E293" t="s">
        <v>7425</v>
      </c>
      <c r="F293" t="s">
        <v>12020</v>
      </c>
    </row>
    <row r="294" spans="1:6" x14ac:dyDescent="0.25">
      <c r="A294">
        <v>293</v>
      </c>
      <c r="B294" t="s">
        <v>2990</v>
      </c>
      <c r="C294" t="s">
        <v>8451</v>
      </c>
      <c r="D294" t="s">
        <v>10059</v>
      </c>
      <c r="E294" t="s">
        <v>7292</v>
      </c>
      <c r="F294" t="s">
        <v>12553</v>
      </c>
    </row>
    <row r="295" spans="1:6" x14ac:dyDescent="0.25">
      <c r="A295">
        <v>294</v>
      </c>
      <c r="B295" t="s">
        <v>3005</v>
      </c>
      <c r="C295" t="s">
        <v>7476</v>
      </c>
      <c r="D295" t="s">
        <v>7341</v>
      </c>
      <c r="E295" t="s">
        <v>7297</v>
      </c>
      <c r="F295" t="s">
        <v>12554</v>
      </c>
    </row>
    <row r="296" spans="1:6" x14ac:dyDescent="0.25">
      <c r="A296">
        <v>295</v>
      </c>
      <c r="B296" t="s">
        <v>3017</v>
      </c>
      <c r="C296" t="s">
        <v>7476</v>
      </c>
      <c r="D296" t="s">
        <v>7341</v>
      </c>
      <c r="E296" t="s">
        <v>7297</v>
      </c>
      <c r="F296" t="s">
        <v>12554</v>
      </c>
    </row>
    <row r="297" spans="1:6" x14ac:dyDescent="0.25">
      <c r="A297">
        <v>296</v>
      </c>
      <c r="B297" t="s">
        <v>3025</v>
      </c>
      <c r="C297" t="s">
        <v>7476</v>
      </c>
      <c r="D297" t="s">
        <v>7341</v>
      </c>
      <c r="E297" t="s">
        <v>7297</v>
      </c>
      <c r="F297" t="s">
        <v>12554</v>
      </c>
    </row>
    <row r="298" spans="1:6" x14ac:dyDescent="0.25">
      <c r="A298">
        <v>297</v>
      </c>
      <c r="B298" t="s">
        <v>3034</v>
      </c>
      <c r="C298" t="s">
        <v>7339</v>
      </c>
      <c r="D298" t="s">
        <v>7316</v>
      </c>
      <c r="E298" t="s">
        <v>7384</v>
      </c>
      <c r="F298" t="s">
        <v>12021</v>
      </c>
    </row>
    <row r="299" spans="1:6" x14ac:dyDescent="0.25">
      <c r="A299">
        <v>298</v>
      </c>
      <c r="B299" t="s">
        <v>3046</v>
      </c>
      <c r="C299" t="s">
        <v>7339</v>
      </c>
      <c r="D299" t="s">
        <v>7316</v>
      </c>
      <c r="E299" t="s">
        <v>7384</v>
      </c>
      <c r="F299" t="s">
        <v>12021</v>
      </c>
    </row>
    <row r="300" spans="1:6" x14ac:dyDescent="0.25">
      <c r="A300">
        <v>299</v>
      </c>
      <c r="B300" t="s">
        <v>3054</v>
      </c>
      <c r="C300" t="s">
        <v>10264</v>
      </c>
      <c r="D300" t="s">
        <v>7421</v>
      </c>
      <c r="E300" t="s">
        <v>7300</v>
      </c>
      <c r="F300" t="s">
        <v>14708</v>
      </c>
    </row>
    <row r="301" spans="1:6" x14ac:dyDescent="0.25">
      <c r="A301">
        <v>300</v>
      </c>
      <c r="B301" t="s">
        <v>3068</v>
      </c>
      <c r="C301" t="s">
        <v>10264</v>
      </c>
      <c r="D301" t="s">
        <v>7421</v>
      </c>
      <c r="E301" t="s">
        <v>7300</v>
      </c>
      <c r="F301" t="s">
        <v>14708</v>
      </c>
    </row>
    <row r="302" spans="1:6" x14ac:dyDescent="0.25">
      <c r="A302">
        <v>301</v>
      </c>
      <c r="B302" t="s">
        <v>3075</v>
      </c>
      <c r="C302" t="s">
        <v>8446</v>
      </c>
      <c r="D302" t="s">
        <v>7422</v>
      </c>
      <c r="E302" t="s">
        <v>7463</v>
      </c>
      <c r="F302" t="s">
        <v>12022</v>
      </c>
    </row>
    <row r="303" spans="1:6" x14ac:dyDescent="0.25">
      <c r="A303">
        <v>302</v>
      </c>
      <c r="B303" t="s">
        <v>3087</v>
      </c>
      <c r="C303" t="s">
        <v>8446</v>
      </c>
      <c r="D303" t="s">
        <v>7422</v>
      </c>
      <c r="E303" t="s">
        <v>7463</v>
      </c>
      <c r="F303" t="s">
        <v>12022</v>
      </c>
    </row>
    <row r="304" spans="1:6" x14ac:dyDescent="0.25">
      <c r="A304">
        <v>303</v>
      </c>
      <c r="B304" t="s">
        <v>3094</v>
      </c>
      <c r="C304" t="s">
        <v>8447</v>
      </c>
      <c r="D304" t="s">
        <v>7418</v>
      </c>
      <c r="E304" t="s">
        <v>7456</v>
      </c>
      <c r="F304" t="s">
        <v>14709</v>
      </c>
    </row>
    <row r="305" spans="1:6" x14ac:dyDescent="0.25">
      <c r="A305">
        <v>304</v>
      </c>
      <c r="B305" t="s">
        <v>3105</v>
      </c>
      <c r="C305" t="s">
        <v>7291</v>
      </c>
      <c r="D305" t="s">
        <v>7362</v>
      </c>
      <c r="E305" t="s">
        <v>7370</v>
      </c>
      <c r="F305" t="s">
        <v>12555</v>
      </c>
    </row>
    <row r="306" spans="1:6" x14ac:dyDescent="0.25">
      <c r="A306">
        <v>305</v>
      </c>
      <c r="B306" t="s">
        <v>3117</v>
      </c>
      <c r="C306" t="s">
        <v>7291</v>
      </c>
      <c r="D306" t="s">
        <v>7362</v>
      </c>
      <c r="E306" t="s">
        <v>7370</v>
      </c>
      <c r="F306" t="s">
        <v>12555</v>
      </c>
    </row>
    <row r="307" spans="1:6" x14ac:dyDescent="0.25">
      <c r="A307">
        <v>306</v>
      </c>
      <c r="B307" t="s">
        <v>3125</v>
      </c>
      <c r="C307" t="s">
        <v>8456</v>
      </c>
      <c r="D307" t="s">
        <v>7423</v>
      </c>
      <c r="E307" t="s">
        <v>7361</v>
      </c>
      <c r="F307" t="s">
        <v>12023</v>
      </c>
    </row>
    <row r="308" spans="1:6" x14ac:dyDescent="0.25">
      <c r="A308">
        <v>307</v>
      </c>
      <c r="B308" t="s">
        <v>3136</v>
      </c>
      <c r="C308" t="s">
        <v>8456</v>
      </c>
      <c r="D308" t="s">
        <v>7423</v>
      </c>
      <c r="E308" t="s">
        <v>7361</v>
      </c>
      <c r="F308" t="s">
        <v>12023</v>
      </c>
    </row>
    <row r="309" spans="1:6" x14ac:dyDescent="0.25">
      <c r="A309">
        <v>308</v>
      </c>
      <c r="B309" t="s">
        <v>3144</v>
      </c>
      <c r="C309" t="s">
        <v>8456</v>
      </c>
      <c r="D309" t="s">
        <v>7423</v>
      </c>
      <c r="E309" t="s">
        <v>7361</v>
      </c>
      <c r="F309" t="s">
        <v>12023</v>
      </c>
    </row>
    <row r="310" spans="1:6" x14ac:dyDescent="0.25">
      <c r="A310">
        <v>309</v>
      </c>
      <c r="B310" t="s">
        <v>3153</v>
      </c>
      <c r="C310" t="s">
        <v>8443</v>
      </c>
      <c r="D310" t="s">
        <v>7424</v>
      </c>
      <c r="E310" t="s">
        <v>7264</v>
      </c>
      <c r="F310" t="s">
        <v>12024</v>
      </c>
    </row>
    <row r="311" spans="1:6" x14ac:dyDescent="0.25">
      <c r="A311">
        <v>310</v>
      </c>
      <c r="B311" t="s">
        <v>3164</v>
      </c>
      <c r="C311" t="s">
        <v>7417</v>
      </c>
      <c r="D311" t="s">
        <v>9780</v>
      </c>
      <c r="E311" t="s">
        <v>7270</v>
      </c>
      <c r="F311" t="s">
        <v>12025</v>
      </c>
    </row>
    <row r="312" spans="1:6" x14ac:dyDescent="0.25">
      <c r="A312">
        <v>311</v>
      </c>
      <c r="B312" t="s">
        <v>3175</v>
      </c>
      <c r="C312" t="s">
        <v>7417</v>
      </c>
      <c r="D312" t="s">
        <v>9780</v>
      </c>
      <c r="E312" t="s">
        <v>7270</v>
      </c>
      <c r="F312" t="s">
        <v>12025</v>
      </c>
    </row>
    <row r="313" spans="1:6" x14ac:dyDescent="0.25">
      <c r="A313">
        <v>312</v>
      </c>
      <c r="B313" t="s">
        <v>3181</v>
      </c>
      <c r="C313" t="s">
        <v>7417</v>
      </c>
      <c r="D313" t="s">
        <v>9780</v>
      </c>
      <c r="E313" t="s">
        <v>7270</v>
      </c>
      <c r="F313" t="s">
        <v>12025</v>
      </c>
    </row>
    <row r="314" spans="1:6" x14ac:dyDescent="0.25">
      <c r="A314">
        <v>313</v>
      </c>
      <c r="B314" t="s">
        <v>3188</v>
      </c>
      <c r="C314" t="s">
        <v>7466</v>
      </c>
      <c r="D314" t="s">
        <v>7426</v>
      </c>
      <c r="E314" t="s">
        <v>7349</v>
      </c>
      <c r="F314" t="s">
        <v>12026</v>
      </c>
    </row>
    <row r="315" spans="1:6" x14ac:dyDescent="0.25">
      <c r="A315">
        <v>314</v>
      </c>
      <c r="B315" t="s">
        <v>3200</v>
      </c>
      <c r="C315" t="s">
        <v>7466</v>
      </c>
      <c r="D315" t="s">
        <v>7426</v>
      </c>
      <c r="E315" t="s">
        <v>7349</v>
      </c>
      <c r="F315" t="s">
        <v>12026</v>
      </c>
    </row>
    <row r="316" spans="1:6" x14ac:dyDescent="0.25">
      <c r="A316">
        <v>315</v>
      </c>
      <c r="B316" t="s">
        <v>3206</v>
      </c>
      <c r="C316" t="s">
        <v>7405</v>
      </c>
      <c r="F316" t="s">
        <v>12027</v>
      </c>
    </row>
    <row r="317" spans="1:6" x14ac:dyDescent="0.25">
      <c r="A317">
        <v>316</v>
      </c>
      <c r="B317" t="s">
        <v>3216</v>
      </c>
      <c r="C317" t="s">
        <v>8485</v>
      </c>
      <c r="D317" t="s">
        <v>9780</v>
      </c>
      <c r="E317" t="s">
        <v>8453</v>
      </c>
      <c r="F317" t="s">
        <v>12028</v>
      </c>
    </row>
    <row r="318" spans="1:6" x14ac:dyDescent="0.25">
      <c r="A318">
        <v>317</v>
      </c>
      <c r="B318" t="s">
        <v>3230</v>
      </c>
      <c r="C318" t="s">
        <v>7350</v>
      </c>
      <c r="D318" t="s">
        <v>7297</v>
      </c>
      <c r="E318" t="s">
        <v>7447</v>
      </c>
      <c r="F318" t="s">
        <v>12029</v>
      </c>
    </row>
    <row r="319" spans="1:6" x14ac:dyDescent="0.25">
      <c r="A319">
        <v>318</v>
      </c>
      <c r="B319" t="s">
        <v>3241</v>
      </c>
      <c r="C319" t="s">
        <v>7350</v>
      </c>
      <c r="D319" t="s">
        <v>7297</v>
      </c>
      <c r="E319" t="s">
        <v>7447</v>
      </c>
      <c r="F319" t="s">
        <v>12029</v>
      </c>
    </row>
    <row r="320" spans="1:6" x14ac:dyDescent="0.25">
      <c r="A320">
        <v>319</v>
      </c>
      <c r="B320" t="s">
        <v>3248</v>
      </c>
      <c r="C320" t="s">
        <v>7369</v>
      </c>
      <c r="D320" t="s">
        <v>8477</v>
      </c>
      <c r="E320" t="s">
        <v>7333</v>
      </c>
      <c r="F320" t="s">
        <v>12030</v>
      </c>
    </row>
    <row r="321" spans="1:6" x14ac:dyDescent="0.25">
      <c r="A321">
        <v>320</v>
      </c>
      <c r="B321" t="s">
        <v>3260</v>
      </c>
      <c r="C321" t="s">
        <v>7369</v>
      </c>
      <c r="D321" t="s">
        <v>8477</v>
      </c>
      <c r="E321" t="s">
        <v>7333</v>
      </c>
      <c r="F321" t="s">
        <v>12030</v>
      </c>
    </row>
    <row r="322" spans="1:6" x14ac:dyDescent="0.25">
      <c r="A322">
        <v>321</v>
      </c>
      <c r="B322" t="s">
        <v>3266</v>
      </c>
      <c r="C322" t="s">
        <v>7369</v>
      </c>
      <c r="D322" t="s">
        <v>8477</v>
      </c>
      <c r="E322" t="s">
        <v>7333</v>
      </c>
      <c r="F322" t="s">
        <v>12030</v>
      </c>
    </row>
    <row r="323" spans="1:6" x14ac:dyDescent="0.25">
      <c r="A323">
        <v>322</v>
      </c>
      <c r="B323" t="s">
        <v>3273</v>
      </c>
      <c r="C323" t="s">
        <v>14446</v>
      </c>
      <c r="D323" t="s">
        <v>10270</v>
      </c>
      <c r="E323" t="s">
        <v>8475</v>
      </c>
      <c r="F323" t="s">
        <v>14710</v>
      </c>
    </row>
    <row r="324" spans="1:6" x14ac:dyDescent="0.25">
      <c r="A324">
        <v>323</v>
      </c>
      <c r="B324" t="s">
        <v>3283</v>
      </c>
      <c r="C324" t="s">
        <v>8485</v>
      </c>
      <c r="D324" t="s">
        <v>7427</v>
      </c>
      <c r="E324" t="s">
        <v>8463</v>
      </c>
      <c r="F324" t="s">
        <v>12770</v>
      </c>
    </row>
    <row r="325" spans="1:6" x14ac:dyDescent="0.25">
      <c r="A325">
        <v>324</v>
      </c>
      <c r="B325" t="s">
        <v>3295</v>
      </c>
      <c r="C325" t="s">
        <v>7421</v>
      </c>
      <c r="D325" t="s">
        <v>7406</v>
      </c>
      <c r="E325" t="s">
        <v>8464</v>
      </c>
      <c r="F325" t="s">
        <v>12031</v>
      </c>
    </row>
    <row r="326" spans="1:6" x14ac:dyDescent="0.25">
      <c r="A326">
        <v>325</v>
      </c>
      <c r="B326" t="s">
        <v>3307</v>
      </c>
      <c r="C326" t="s">
        <v>7421</v>
      </c>
      <c r="D326" t="s">
        <v>7406</v>
      </c>
      <c r="E326" t="s">
        <v>8464</v>
      </c>
      <c r="F326" t="s">
        <v>12031</v>
      </c>
    </row>
    <row r="327" spans="1:6" x14ac:dyDescent="0.25">
      <c r="A327">
        <v>326</v>
      </c>
      <c r="B327" t="s">
        <v>3313</v>
      </c>
      <c r="C327" t="s">
        <v>7421</v>
      </c>
      <c r="D327" t="s">
        <v>7406</v>
      </c>
      <c r="E327" t="s">
        <v>8464</v>
      </c>
      <c r="F327" t="s">
        <v>12031</v>
      </c>
    </row>
    <row r="328" spans="1:6" x14ac:dyDescent="0.25">
      <c r="A328">
        <v>327</v>
      </c>
      <c r="B328" t="s">
        <v>3321</v>
      </c>
      <c r="C328" t="s">
        <v>7274</v>
      </c>
      <c r="D328" t="s">
        <v>8495</v>
      </c>
      <c r="E328" t="s">
        <v>7413</v>
      </c>
      <c r="F328" t="s">
        <v>12032</v>
      </c>
    </row>
    <row r="329" spans="1:6" x14ac:dyDescent="0.25">
      <c r="A329">
        <v>328</v>
      </c>
      <c r="B329" t="s">
        <v>3333</v>
      </c>
      <c r="C329" t="s">
        <v>7274</v>
      </c>
      <c r="D329" t="s">
        <v>8495</v>
      </c>
      <c r="E329" t="s">
        <v>7413</v>
      </c>
      <c r="F329" t="s">
        <v>12032</v>
      </c>
    </row>
    <row r="330" spans="1:6" x14ac:dyDescent="0.25">
      <c r="A330">
        <v>329</v>
      </c>
      <c r="B330" t="s">
        <v>3342</v>
      </c>
      <c r="C330" t="s">
        <v>7274</v>
      </c>
      <c r="D330" t="s">
        <v>8495</v>
      </c>
      <c r="E330" t="s">
        <v>7413</v>
      </c>
      <c r="F330" t="s">
        <v>12032</v>
      </c>
    </row>
    <row r="331" spans="1:6" x14ac:dyDescent="0.25">
      <c r="A331">
        <v>330</v>
      </c>
      <c r="B331" t="s">
        <v>3349</v>
      </c>
      <c r="C331" t="s">
        <v>8465</v>
      </c>
      <c r="D331" t="s">
        <v>7428</v>
      </c>
      <c r="E331" t="s">
        <v>7424</v>
      </c>
      <c r="F331" t="s">
        <v>12556</v>
      </c>
    </row>
    <row r="332" spans="1:6" x14ac:dyDescent="0.25">
      <c r="A332">
        <v>331</v>
      </c>
      <c r="B332" t="s">
        <v>3360</v>
      </c>
      <c r="C332" t="s">
        <v>7460</v>
      </c>
      <c r="D332" t="s">
        <v>7340</v>
      </c>
      <c r="E332" t="s">
        <v>7328</v>
      </c>
      <c r="F332" t="s">
        <v>12033</v>
      </c>
    </row>
    <row r="333" spans="1:6" x14ac:dyDescent="0.25">
      <c r="A333">
        <v>332</v>
      </c>
      <c r="B333" t="s">
        <v>3371</v>
      </c>
      <c r="C333" t="s">
        <v>7460</v>
      </c>
      <c r="D333" t="s">
        <v>7340</v>
      </c>
      <c r="E333" t="s">
        <v>7328</v>
      </c>
      <c r="F333" t="s">
        <v>12033</v>
      </c>
    </row>
    <row r="334" spans="1:6" x14ac:dyDescent="0.25">
      <c r="A334">
        <v>333</v>
      </c>
      <c r="B334" t="s">
        <v>3378</v>
      </c>
      <c r="C334" t="s">
        <v>7395</v>
      </c>
      <c r="D334" t="s">
        <v>7362</v>
      </c>
      <c r="E334" t="s">
        <v>7446</v>
      </c>
      <c r="F334" t="s">
        <v>12034</v>
      </c>
    </row>
    <row r="335" spans="1:6" x14ac:dyDescent="0.25">
      <c r="A335">
        <v>334</v>
      </c>
      <c r="B335" t="s">
        <v>3391</v>
      </c>
      <c r="C335" t="s">
        <v>7339</v>
      </c>
      <c r="D335" t="s">
        <v>7284</v>
      </c>
      <c r="E335" t="s">
        <v>7334</v>
      </c>
      <c r="F335" t="s">
        <v>12035</v>
      </c>
    </row>
    <row r="336" spans="1:6" x14ac:dyDescent="0.25">
      <c r="A336">
        <v>335</v>
      </c>
      <c r="B336" t="s">
        <v>3401</v>
      </c>
      <c r="C336" t="s">
        <v>8492</v>
      </c>
      <c r="F336" t="s">
        <v>12036</v>
      </c>
    </row>
    <row r="337" spans="1:6" x14ac:dyDescent="0.25">
      <c r="A337">
        <v>336</v>
      </c>
      <c r="B337" t="s">
        <v>3410</v>
      </c>
      <c r="C337" t="s">
        <v>14449</v>
      </c>
      <c r="D337" t="s">
        <v>8859</v>
      </c>
      <c r="E337" t="s">
        <v>8445</v>
      </c>
      <c r="F337" t="s">
        <v>14711</v>
      </c>
    </row>
    <row r="338" spans="1:6" x14ac:dyDescent="0.25">
      <c r="A338">
        <v>337</v>
      </c>
      <c r="B338" t="s">
        <v>3423</v>
      </c>
      <c r="C338" t="s">
        <v>14449</v>
      </c>
      <c r="D338" t="s">
        <v>8859</v>
      </c>
      <c r="E338" t="s">
        <v>8445</v>
      </c>
      <c r="F338" t="s">
        <v>14711</v>
      </c>
    </row>
    <row r="339" spans="1:6" x14ac:dyDescent="0.25">
      <c r="A339">
        <v>338</v>
      </c>
      <c r="B339" t="s">
        <v>3432</v>
      </c>
      <c r="C339" t="s">
        <v>14449</v>
      </c>
      <c r="D339" t="s">
        <v>8859</v>
      </c>
      <c r="E339" t="s">
        <v>7366</v>
      </c>
      <c r="F339" t="s">
        <v>14712</v>
      </c>
    </row>
    <row r="340" spans="1:6" x14ac:dyDescent="0.25">
      <c r="A340">
        <v>339</v>
      </c>
      <c r="B340" t="s">
        <v>3438</v>
      </c>
      <c r="C340" t="s">
        <v>7465</v>
      </c>
      <c r="D340" t="s">
        <v>7408</v>
      </c>
      <c r="E340" t="s">
        <v>7449</v>
      </c>
      <c r="F340" t="s">
        <v>14915</v>
      </c>
    </row>
    <row r="341" spans="1:6" x14ac:dyDescent="0.25">
      <c r="A341">
        <v>340</v>
      </c>
      <c r="B341" t="s">
        <v>3451</v>
      </c>
      <c r="C341" t="s">
        <v>8426</v>
      </c>
      <c r="D341" t="s">
        <v>7408</v>
      </c>
      <c r="E341" t="s">
        <v>7449</v>
      </c>
      <c r="F341" t="s">
        <v>14916</v>
      </c>
    </row>
    <row r="342" spans="1:6" x14ac:dyDescent="0.25">
      <c r="A342">
        <v>341</v>
      </c>
      <c r="B342" t="s">
        <v>3460</v>
      </c>
      <c r="C342" t="s">
        <v>7372</v>
      </c>
      <c r="D342" t="s">
        <v>14443</v>
      </c>
      <c r="E342" t="s">
        <v>7331</v>
      </c>
      <c r="F342" t="s">
        <v>14713</v>
      </c>
    </row>
    <row r="343" spans="1:6" x14ac:dyDescent="0.25">
      <c r="A343">
        <v>342</v>
      </c>
      <c r="B343" t="s">
        <v>3471</v>
      </c>
      <c r="C343" t="s">
        <v>7372</v>
      </c>
      <c r="D343" t="s">
        <v>14443</v>
      </c>
      <c r="E343" t="s">
        <v>7331</v>
      </c>
      <c r="F343" t="s">
        <v>14713</v>
      </c>
    </row>
    <row r="344" spans="1:6" x14ac:dyDescent="0.25">
      <c r="A344">
        <v>343</v>
      </c>
      <c r="B344" t="s">
        <v>3477</v>
      </c>
      <c r="C344" t="s">
        <v>9777</v>
      </c>
      <c r="D344" t="s">
        <v>7421</v>
      </c>
      <c r="E344" t="s">
        <v>8457</v>
      </c>
      <c r="F344" t="s">
        <v>12039</v>
      </c>
    </row>
    <row r="345" spans="1:6" x14ac:dyDescent="0.25">
      <c r="A345">
        <v>344</v>
      </c>
      <c r="B345" t="s">
        <v>3490</v>
      </c>
      <c r="C345" t="s">
        <v>9777</v>
      </c>
      <c r="D345" t="s">
        <v>7421</v>
      </c>
      <c r="E345" t="s">
        <v>8457</v>
      </c>
      <c r="F345" t="s">
        <v>12039</v>
      </c>
    </row>
    <row r="346" spans="1:6" x14ac:dyDescent="0.25">
      <c r="A346">
        <v>345</v>
      </c>
      <c r="B346" t="s">
        <v>3496</v>
      </c>
      <c r="C346" t="s">
        <v>7277</v>
      </c>
      <c r="D346" t="s">
        <v>7274</v>
      </c>
      <c r="E346" t="s">
        <v>7454</v>
      </c>
      <c r="F346" t="s">
        <v>12040</v>
      </c>
    </row>
    <row r="347" spans="1:6" x14ac:dyDescent="0.25">
      <c r="A347">
        <v>346</v>
      </c>
      <c r="B347" t="s">
        <v>3510</v>
      </c>
      <c r="C347" t="s">
        <v>7277</v>
      </c>
      <c r="D347" t="s">
        <v>7274</v>
      </c>
      <c r="E347" t="s">
        <v>7454</v>
      </c>
      <c r="F347" t="s">
        <v>12040</v>
      </c>
    </row>
    <row r="348" spans="1:6" x14ac:dyDescent="0.25">
      <c r="A348">
        <v>347</v>
      </c>
      <c r="B348" t="s">
        <v>3517</v>
      </c>
      <c r="C348" t="s">
        <v>8441</v>
      </c>
      <c r="D348" t="s">
        <v>10262</v>
      </c>
      <c r="E348" t="s">
        <v>8442</v>
      </c>
      <c r="F348" t="s">
        <v>12041</v>
      </c>
    </row>
    <row r="349" spans="1:6" x14ac:dyDescent="0.25">
      <c r="A349">
        <v>348</v>
      </c>
      <c r="B349" t="s">
        <v>3527</v>
      </c>
      <c r="C349" t="s">
        <v>8441</v>
      </c>
      <c r="D349" t="s">
        <v>10262</v>
      </c>
      <c r="E349" t="s">
        <v>8442</v>
      </c>
      <c r="F349" t="s">
        <v>12041</v>
      </c>
    </row>
    <row r="350" spans="1:6" x14ac:dyDescent="0.25">
      <c r="A350">
        <v>349</v>
      </c>
      <c r="B350" t="s">
        <v>3533</v>
      </c>
      <c r="C350" t="s">
        <v>8441</v>
      </c>
      <c r="D350" t="s">
        <v>10262</v>
      </c>
      <c r="E350" t="s">
        <v>8442</v>
      </c>
      <c r="F350" t="s">
        <v>12041</v>
      </c>
    </row>
    <row r="351" spans="1:6" x14ac:dyDescent="0.25">
      <c r="A351">
        <v>350</v>
      </c>
      <c r="B351" t="s">
        <v>3539</v>
      </c>
      <c r="C351" t="s">
        <v>7443</v>
      </c>
      <c r="D351" t="s">
        <v>7432</v>
      </c>
      <c r="E351" t="s">
        <v>8470</v>
      </c>
      <c r="F351" t="s">
        <v>12042</v>
      </c>
    </row>
    <row r="352" spans="1:6" x14ac:dyDescent="0.25">
      <c r="A352">
        <v>351</v>
      </c>
      <c r="B352" t="s">
        <v>3552</v>
      </c>
      <c r="C352" t="s">
        <v>7443</v>
      </c>
      <c r="D352" t="s">
        <v>7432</v>
      </c>
      <c r="E352" t="s">
        <v>8470</v>
      </c>
      <c r="F352" t="s">
        <v>12042</v>
      </c>
    </row>
    <row r="353" spans="1:6" x14ac:dyDescent="0.25">
      <c r="A353">
        <v>352</v>
      </c>
      <c r="B353" t="s">
        <v>3559</v>
      </c>
      <c r="C353" t="s">
        <v>8893</v>
      </c>
      <c r="D353" t="s">
        <v>8465</v>
      </c>
      <c r="E353" t="s">
        <v>11227</v>
      </c>
      <c r="F353" t="s">
        <v>12043</v>
      </c>
    </row>
    <row r="354" spans="1:6" x14ac:dyDescent="0.25">
      <c r="A354">
        <v>353</v>
      </c>
      <c r="B354" t="s">
        <v>3573</v>
      </c>
      <c r="C354" t="s">
        <v>8893</v>
      </c>
      <c r="D354" t="s">
        <v>8465</v>
      </c>
      <c r="E354" t="s">
        <v>11227</v>
      </c>
      <c r="F354" t="s">
        <v>12043</v>
      </c>
    </row>
    <row r="355" spans="1:6" x14ac:dyDescent="0.25">
      <c r="A355">
        <v>354</v>
      </c>
      <c r="B355" t="s">
        <v>3580</v>
      </c>
      <c r="C355" t="s">
        <v>7451</v>
      </c>
      <c r="D355" t="s">
        <v>7350</v>
      </c>
      <c r="E355" t="s">
        <v>7267</v>
      </c>
      <c r="F355" t="s">
        <v>12044</v>
      </c>
    </row>
    <row r="356" spans="1:6" x14ac:dyDescent="0.25">
      <c r="A356">
        <v>355</v>
      </c>
      <c r="B356" t="s">
        <v>3591</v>
      </c>
      <c r="C356" t="s">
        <v>7451</v>
      </c>
      <c r="D356" t="s">
        <v>7350</v>
      </c>
      <c r="E356" t="s">
        <v>7267</v>
      </c>
      <c r="F356" t="s">
        <v>12044</v>
      </c>
    </row>
    <row r="357" spans="1:6" x14ac:dyDescent="0.25">
      <c r="A357">
        <v>356</v>
      </c>
      <c r="B357" t="s">
        <v>3597</v>
      </c>
      <c r="C357" t="s">
        <v>7299</v>
      </c>
      <c r="D357" t="s">
        <v>7284</v>
      </c>
      <c r="E357" t="s">
        <v>8885</v>
      </c>
      <c r="F357" t="s">
        <v>12045</v>
      </c>
    </row>
    <row r="358" spans="1:6" x14ac:dyDescent="0.25">
      <c r="A358">
        <v>357</v>
      </c>
      <c r="B358" t="s">
        <v>3610</v>
      </c>
      <c r="C358" t="s">
        <v>7299</v>
      </c>
      <c r="D358" t="s">
        <v>7284</v>
      </c>
      <c r="E358" t="s">
        <v>8885</v>
      </c>
      <c r="F358" t="s">
        <v>12045</v>
      </c>
    </row>
    <row r="359" spans="1:6" x14ac:dyDescent="0.25">
      <c r="A359">
        <v>358</v>
      </c>
      <c r="B359" t="s">
        <v>3616</v>
      </c>
      <c r="C359" t="s">
        <v>8861</v>
      </c>
      <c r="D359" t="s">
        <v>7413</v>
      </c>
      <c r="E359" t="s">
        <v>8460</v>
      </c>
      <c r="F359" t="s">
        <v>12046</v>
      </c>
    </row>
    <row r="360" spans="1:6" x14ac:dyDescent="0.25">
      <c r="A360">
        <v>359</v>
      </c>
      <c r="B360" t="s">
        <v>3634</v>
      </c>
      <c r="C360" t="s">
        <v>8861</v>
      </c>
      <c r="D360" t="s">
        <v>7413</v>
      </c>
      <c r="E360" t="s">
        <v>8460</v>
      </c>
      <c r="F360" t="s">
        <v>12046</v>
      </c>
    </row>
    <row r="361" spans="1:6" x14ac:dyDescent="0.25">
      <c r="A361">
        <v>360</v>
      </c>
      <c r="B361" t="s">
        <v>3644</v>
      </c>
      <c r="C361" t="s">
        <v>8861</v>
      </c>
      <c r="D361" t="s">
        <v>7413</v>
      </c>
      <c r="E361" t="s">
        <v>8460</v>
      </c>
      <c r="F361" t="s">
        <v>12046</v>
      </c>
    </row>
    <row r="362" spans="1:6" x14ac:dyDescent="0.25">
      <c r="A362">
        <v>361</v>
      </c>
      <c r="B362" t="s">
        <v>3655</v>
      </c>
      <c r="C362" t="s">
        <v>7455</v>
      </c>
      <c r="D362" t="s">
        <v>7434</v>
      </c>
      <c r="E362" t="s">
        <v>8480</v>
      </c>
      <c r="F362" t="s">
        <v>12047</v>
      </c>
    </row>
    <row r="363" spans="1:6" x14ac:dyDescent="0.25">
      <c r="A363">
        <v>362</v>
      </c>
      <c r="B363" t="s">
        <v>3668</v>
      </c>
      <c r="C363" t="s">
        <v>7455</v>
      </c>
      <c r="D363" t="s">
        <v>7434</v>
      </c>
      <c r="E363" t="s">
        <v>8480</v>
      </c>
      <c r="F363" t="s">
        <v>12047</v>
      </c>
    </row>
    <row r="364" spans="1:6" x14ac:dyDescent="0.25">
      <c r="A364">
        <v>363</v>
      </c>
      <c r="B364" t="s">
        <v>3674</v>
      </c>
      <c r="C364" t="s">
        <v>8877</v>
      </c>
      <c r="D364" t="s">
        <v>8878</v>
      </c>
      <c r="E364" t="s">
        <v>14939</v>
      </c>
      <c r="F364" t="s">
        <v>14940</v>
      </c>
    </row>
    <row r="365" spans="1:6" x14ac:dyDescent="0.25">
      <c r="A365">
        <v>364</v>
      </c>
      <c r="B365" t="s">
        <v>3686</v>
      </c>
      <c r="C365" t="s">
        <v>8877</v>
      </c>
      <c r="D365" t="s">
        <v>8878</v>
      </c>
      <c r="E365" t="s">
        <v>14939</v>
      </c>
      <c r="F365" t="s">
        <v>14940</v>
      </c>
    </row>
    <row r="366" spans="1:6" x14ac:dyDescent="0.25">
      <c r="A366">
        <v>365</v>
      </c>
      <c r="B366" t="s">
        <v>3696</v>
      </c>
      <c r="C366" t="s">
        <v>8877</v>
      </c>
      <c r="D366" t="s">
        <v>8878</v>
      </c>
      <c r="E366" t="s">
        <v>14939</v>
      </c>
      <c r="F366" t="s">
        <v>14940</v>
      </c>
    </row>
    <row r="367" spans="1:6" x14ac:dyDescent="0.25">
      <c r="A367">
        <v>366</v>
      </c>
      <c r="B367" t="s">
        <v>3705</v>
      </c>
      <c r="C367" t="s">
        <v>7337</v>
      </c>
      <c r="D367" t="s">
        <v>7436</v>
      </c>
      <c r="E367" t="s">
        <v>8494</v>
      </c>
      <c r="F367" t="s">
        <v>12049</v>
      </c>
    </row>
    <row r="368" spans="1:6" x14ac:dyDescent="0.25">
      <c r="A368">
        <v>367</v>
      </c>
      <c r="B368" t="s">
        <v>3717</v>
      </c>
      <c r="C368" t="s">
        <v>7337</v>
      </c>
      <c r="D368" t="s">
        <v>7436</v>
      </c>
      <c r="E368" t="s">
        <v>8494</v>
      </c>
      <c r="F368" t="s">
        <v>12049</v>
      </c>
    </row>
    <row r="369" spans="1:6" x14ac:dyDescent="0.25">
      <c r="A369">
        <v>368</v>
      </c>
      <c r="B369" t="s">
        <v>3728</v>
      </c>
      <c r="C369" t="s">
        <v>7410</v>
      </c>
      <c r="D369" t="s">
        <v>7359</v>
      </c>
      <c r="E369" t="s">
        <v>8495</v>
      </c>
      <c r="F369" t="s">
        <v>12050</v>
      </c>
    </row>
    <row r="370" spans="1:6" x14ac:dyDescent="0.25">
      <c r="A370">
        <v>369</v>
      </c>
      <c r="B370" t="s">
        <v>3741</v>
      </c>
      <c r="C370" t="s">
        <v>7410</v>
      </c>
      <c r="D370" t="s">
        <v>7359</v>
      </c>
      <c r="E370" t="s">
        <v>8495</v>
      </c>
      <c r="F370" t="s">
        <v>12050</v>
      </c>
    </row>
    <row r="371" spans="1:6" x14ac:dyDescent="0.25">
      <c r="A371">
        <v>370</v>
      </c>
      <c r="B371" t="s">
        <v>3746</v>
      </c>
      <c r="C371" t="s">
        <v>14447</v>
      </c>
      <c r="D371" t="s">
        <v>7437</v>
      </c>
      <c r="E371" t="s">
        <v>7420</v>
      </c>
      <c r="F371" t="s">
        <v>14714</v>
      </c>
    </row>
    <row r="372" spans="1:6" x14ac:dyDescent="0.25">
      <c r="A372">
        <v>371</v>
      </c>
      <c r="B372" t="s">
        <v>3758</v>
      </c>
      <c r="C372" t="s">
        <v>14447</v>
      </c>
      <c r="D372" t="s">
        <v>7437</v>
      </c>
      <c r="E372" t="s">
        <v>7420</v>
      </c>
      <c r="F372" t="s">
        <v>14714</v>
      </c>
    </row>
    <row r="373" spans="1:6" x14ac:dyDescent="0.25">
      <c r="A373">
        <v>372</v>
      </c>
      <c r="B373" t="s">
        <v>3767</v>
      </c>
      <c r="C373" t="s">
        <v>7394</v>
      </c>
      <c r="D373" t="s">
        <v>14449</v>
      </c>
      <c r="E373" t="s">
        <v>7274</v>
      </c>
      <c r="F373" t="s">
        <v>14715</v>
      </c>
    </row>
    <row r="374" spans="1:6" x14ac:dyDescent="0.25">
      <c r="A374">
        <v>373</v>
      </c>
      <c r="B374" t="s">
        <v>3778</v>
      </c>
      <c r="C374" t="s">
        <v>7394</v>
      </c>
      <c r="D374" t="s">
        <v>14449</v>
      </c>
      <c r="E374" t="s">
        <v>7274</v>
      </c>
      <c r="F374" t="s">
        <v>14715</v>
      </c>
    </row>
    <row r="375" spans="1:6" x14ac:dyDescent="0.25">
      <c r="A375">
        <v>374</v>
      </c>
      <c r="B375" t="s">
        <v>3788</v>
      </c>
      <c r="C375" t="s">
        <v>7394</v>
      </c>
      <c r="D375" t="s">
        <v>14449</v>
      </c>
      <c r="E375" t="s">
        <v>7274</v>
      </c>
      <c r="F375" t="s">
        <v>14715</v>
      </c>
    </row>
    <row r="376" spans="1:6" x14ac:dyDescent="0.25">
      <c r="A376">
        <v>375</v>
      </c>
      <c r="B376" t="s">
        <v>3795</v>
      </c>
      <c r="C376" t="s">
        <v>7318</v>
      </c>
      <c r="D376" t="s">
        <v>7473</v>
      </c>
      <c r="E376" t="s">
        <v>8507</v>
      </c>
      <c r="F376" t="s">
        <v>12051</v>
      </c>
    </row>
    <row r="377" spans="1:6" x14ac:dyDescent="0.25">
      <c r="A377">
        <v>376</v>
      </c>
      <c r="B377" t="s">
        <v>3807</v>
      </c>
      <c r="C377" t="s">
        <v>7318</v>
      </c>
      <c r="D377" t="s">
        <v>7473</v>
      </c>
      <c r="E377" t="s">
        <v>8507</v>
      </c>
      <c r="F377" t="s">
        <v>12051</v>
      </c>
    </row>
    <row r="378" spans="1:6" x14ac:dyDescent="0.25">
      <c r="A378">
        <v>377</v>
      </c>
      <c r="B378" t="s">
        <v>3815</v>
      </c>
      <c r="C378" t="s">
        <v>7387</v>
      </c>
      <c r="D378" t="s">
        <v>7438</v>
      </c>
      <c r="E378" t="s">
        <v>7355</v>
      </c>
      <c r="F378" t="s">
        <v>12052</v>
      </c>
    </row>
    <row r="379" spans="1:6" x14ac:dyDescent="0.25">
      <c r="A379">
        <v>378</v>
      </c>
      <c r="B379" t="s">
        <v>3825</v>
      </c>
      <c r="C379" t="s">
        <v>7387</v>
      </c>
      <c r="D379" t="s">
        <v>7438</v>
      </c>
      <c r="E379" t="s">
        <v>7355</v>
      </c>
      <c r="F379" t="s">
        <v>12052</v>
      </c>
    </row>
    <row r="380" spans="1:6" x14ac:dyDescent="0.25">
      <c r="A380">
        <v>379</v>
      </c>
      <c r="B380" t="s">
        <v>3831</v>
      </c>
      <c r="C380" t="s">
        <v>7450</v>
      </c>
      <c r="D380" t="s">
        <v>7409</v>
      </c>
      <c r="E380" t="s">
        <v>7386</v>
      </c>
      <c r="F380" t="s">
        <v>12053</v>
      </c>
    </row>
    <row r="381" spans="1:6" x14ac:dyDescent="0.25">
      <c r="A381">
        <v>380</v>
      </c>
      <c r="B381" t="s">
        <v>3842</v>
      </c>
      <c r="C381" t="s">
        <v>7275</v>
      </c>
      <c r="D381" t="s">
        <v>7364</v>
      </c>
      <c r="E381" t="s">
        <v>9779</v>
      </c>
      <c r="F381" t="s">
        <v>12054</v>
      </c>
    </row>
    <row r="382" spans="1:6" x14ac:dyDescent="0.25">
      <c r="A382">
        <v>381</v>
      </c>
      <c r="B382" t="s">
        <v>3851</v>
      </c>
      <c r="C382" t="s">
        <v>7417</v>
      </c>
      <c r="D382" t="s">
        <v>7439</v>
      </c>
      <c r="E382" t="s">
        <v>8496</v>
      </c>
      <c r="F382" t="s">
        <v>12055</v>
      </c>
    </row>
    <row r="383" spans="1:6" x14ac:dyDescent="0.25">
      <c r="A383">
        <v>382</v>
      </c>
      <c r="B383" t="s">
        <v>3864</v>
      </c>
      <c r="C383" t="s">
        <v>7417</v>
      </c>
      <c r="D383" t="s">
        <v>7439</v>
      </c>
      <c r="E383" t="s">
        <v>8496</v>
      </c>
      <c r="F383" t="s">
        <v>12055</v>
      </c>
    </row>
    <row r="384" spans="1:6" x14ac:dyDescent="0.25">
      <c r="A384">
        <v>383</v>
      </c>
      <c r="B384" t="s">
        <v>3873</v>
      </c>
      <c r="C384" t="s">
        <v>7417</v>
      </c>
      <c r="D384" t="s">
        <v>7439</v>
      </c>
      <c r="E384" t="s">
        <v>8496</v>
      </c>
      <c r="F384" t="s">
        <v>12055</v>
      </c>
    </row>
    <row r="385" spans="1:6" x14ac:dyDescent="0.25">
      <c r="A385">
        <v>384</v>
      </c>
      <c r="B385" t="s">
        <v>3880</v>
      </c>
      <c r="C385" t="s">
        <v>7398</v>
      </c>
      <c r="D385" t="s">
        <v>7274</v>
      </c>
      <c r="E385" t="s">
        <v>8863</v>
      </c>
      <c r="F385" t="s">
        <v>12056</v>
      </c>
    </row>
    <row r="386" spans="1:6" x14ac:dyDescent="0.25">
      <c r="A386">
        <v>385</v>
      </c>
      <c r="B386" t="s">
        <v>3892</v>
      </c>
      <c r="C386" t="s">
        <v>7398</v>
      </c>
      <c r="D386" t="s">
        <v>7274</v>
      </c>
      <c r="E386" t="s">
        <v>8863</v>
      </c>
      <c r="F386" t="s">
        <v>12056</v>
      </c>
    </row>
    <row r="387" spans="1:6" x14ac:dyDescent="0.25">
      <c r="A387">
        <v>386</v>
      </c>
      <c r="B387" t="s">
        <v>3899</v>
      </c>
      <c r="C387" t="s">
        <v>7398</v>
      </c>
      <c r="D387" t="s">
        <v>7274</v>
      </c>
      <c r="E387" t="s">
        <v>8863</v>
      </c>
      <c r="F387" t="s">
        <v>12056</v>
      </c>
    </row>
    <row r="388" spans="1:6" x14ac:dyDescent="0.25">
      <c r="A388">
        <v>387</v>
      </c>
      <c r="B388" t="s">
        <v>3906</v>
      </c>
      <c r="C388" t="s">
        <v>7291</v>
      </c>
      <c r="D388" t="s">
        <v>7430</v>
      </c>
      <c r="E388" t="s">
        <v>7443</v>
      </c>
      <c r="F388" t="s">
        <v>12057</v>
      </c>
    </row>
    <row r="389" spans="1:6" x14ac:dyDescent="0.25">
      <c r="A389">
        <v>388</v>
      </c>
      <c r="B389" t="s">
        <v>3918</v>
      </c>
      <c r="C389" t="s">
        <v>7291</v>
      </c>
      <c r="D389" t="s">
        <v>7430</v>
      </c>
      <c r="E389" t="s">
        <v>7443</v>
      </c>
      <c r="F389" t="s">
        <v>12057</v>
      </c>
    </row>
    <row r="390" spans="1:6" x14ac:dyDescent="0.25">
      <c r="A390">
        <v>389</v>
      </c>
      <c r="B390" t="s">
        <v>3924</v>
      </c>
      <c r="C390" t="s">
        <v>8457</v>
      </c>
      <c r="D390" t="s">
        <v>7284</v>
      </c>
      <c r="E390" t="s">
        <v>14451</v>
      </c>
      <c r="F390" t="s">
        <v>14716</v>
      </c>
    </row>
    <row r="391" spans="1:6" x14ac:dyDescent="0.25">
      <c r="A391">
        <v>390</v>
      </c>
      <c r="B391" t="s">
        <v>3936</v>
      </c>
      <c r="C391" t="s">
        <v>8457</v>
      </c>
      <c r="D391" t="s">
        <v>7284</v>
      </c>
      <c r="E391" t="s">
        <v>14451</v>
      </c>
      <c r="F391" t="s">
        <v>14716</v>
      </c>
    </row>
    <row r="392" spans="1:6" x14ac:dyDescent="0.25">
      <c r="A392">
        <v>391</v>
      </c>
      <c r="B392" t="s">
        <v>3943</v>
      </c>
      <c r="C392" t="s">
        <v>7387</v>
      </c>
      <c r="D392" t="s">
        <v>7419</v>
      </c>
      <c r="E392" t="s">
        <v>10131</v>
      </c>
      <c r="F392" t="s">
        <v>12058</v>
      </c>
    </row>
    <row r="393" spans="1:6" x14ac:dyDescent="0.25">
      <c r="A393">
        <v>392</v>
      </c>
      <c r="B393" t="s">
        <v>3956</v>
      </c>
      <c r="C393" t="s">
        <v>7387</v>
      </c>
      <c r="D393" t="s">
        <v>7419</v>
      </c>
      <c r="E393" t="s">
        <v>10131</v>
      </c>
      <c r="F393" t="s">
        <v>12058</v>
      </c>
    </row>
    <row r="394" spans="1:6" x14ac:dyDescent="0.25">
      <c r="A394">
        <v>393</v>
      </c>
      <c r="B394" t="s">
        <v>3961</v>
      </c>
      <c r="C394" t="s">
        <v>14451</v>
      </c>
      <c r="D394" t="s">
        <v>7359</v>
      </c>
      <c r="E394" t="s">
        <v>7439</v>
      </c>
      <c r="F394" t="s">
        <v>14717</v>
      </c>
    </row>
    <row r="395" spans="1:6" x14ac:dyDescent="0.25">
      <c r="A395">
        <v>394</v>
      </c>
      <c r="B395" t="s">
        <v>3972</v>
      </c>
      <c r="C395" t="s">
        <v>14451</v>
      </c>
      <c r="D395" t="s">
        <v>7359</v>
      </c>
      <c r="E395" t="s">
        <v>7439</v>
      </c>
      <c r="F395" t="s">
        <v>14717</v>
      </c>
    </row>
    <row r="396" spans="1:6" x14ac:dyDescent="0.25">
      <c r="A396">
        <v>395</v>
      </c>
      <c r="B396" t="s">
        <v>3979</v>
      </c>
      <c r="C396" t="s">
        <v>14451</v>
      </c>
      <c r="D396" t="s">
        <v>7359</v>
      </c>
      <c r="E396" t="s">
        <v>7439</v>
      </c>
      <c r="F396" t="s">
        <v>14717</v>
      </c>
    </row>
    <row r="397" spans="1:6" x14ac:dyDescent="0.25">
      <c r="A397">
        <v>396</v>
      </c>
      <c r="B397" t="s">
        <v>3986</v>
      </c>
      <c r="C397" t="s">
        <v>7292</v>
      </c>
      <c r="D397" t="s">
        <v>7437</v>
      </c>
      <c r="E397" t="s">
        <v>7435</v>
      </c>
      <c r="F397" t="s">
        <v>12059</v>
      </c>
    </row>
    <row r="398" spans="1:6" x14ac:dyDescent="0.25">
      <c r="A398">
        <v>397</v>
      </c>
      <c r="B398" t="s">
        <v>3998</v>
      </c>
      <c r="C398" t="s">
        <v>7292</v>
      </c>
      <c r="D398" t="s">
        <v>7437</v>
      </c>
      <c r="E398" t="s">
        <v>7435</v>
      </c>
      <c r="F398" t="s">
        <v>12059</v>
      </c>
    </row>
    <row r="399" spans="1:6" x14ac:dyDescent="0.25">
      <c r="A399">
        <v>398</v>
      </c>
      <c r="B399" t="s">
        <v>4006</v>
      </c>
      <c r="C399" t="s">
        <v>7292</v>
      </c>
      <c r="D399" t="s">
        <v>7437</v>
      </c>
      <c r="E399" t="s">
        <v>7435</v>
      </c>
      <c r="F399" t="s">
        <v>12059</v>
      </c>
    </row>
    <row r="400" spans="1:6" x14ac:dyDescent="0.25">
      <c r="A400">
        <v>399</v>
      </c>
      <c r="B400" t="s">
        <v>4013</v>
      </c>
      <c r="C400" t="s">
        <v>7350</v>
      </c>
      <c r="D400" t="s">
        <v>7370</v>
      </c>
      <c r="E400" t="s">
        <v>8462</v>
      </c>
      <c r="F400" t="s">
        <v>12060</v>
      </c>
    </row>
    <row r="401" spans="1:6" x14ac:dyDescent="0.25">
      <c r="A401">
        <v>400</v>
      </c>
      <c r="B401" t="s">
        <v>4026</v>
      </c>
      <c r="C401" t="s">
        <v>7350</v>
      </c>
      <c r="D401" t="s">
        <v>7370</v>
      </c>
      <c r="E401" t="s">
        <v>8462</v>
      </c>
      <c r="F401" t="s">
        <v>12060</v>
      </c>
    </row>
    <row r="402" spans="1:6" x14ac:dyDescent="0.25">
      <c r="A402">
        <v>401</v>
      </c>
      <c r="B402" t="s">
        <v>4034</v>
      </c>
      <c r="C402" t="s">
        <v>7474</v>
      </c>
      <c r="D402" t="s">
        <v>7440</v>
      </c>
      <c r="E402" t="s">
        <v>7431</v>
      </c>
      <c r="F402" t="s">
        <v>12061</v>
      </c>
    </row>
    <row r="403" spans="1:6" x14ac:dyDescent="0.25">
      <c r="A403">
        <v>402</v>
      </c>
      <c r="B403" t="s">
        <v>4044</v>
      </c>
      <c r="C403" t="s">
        <v>7474</v>
      </c>
      <c r="D403" t="s">
        <v>7440</v>
      </c>
      <c r="E403" t="s">
        <v>7431</v>
      </c>
      <c r="F403" t="s">
        <v>12061</v>
      </c>
    </row>
    <row r="404" spans="1:6" x14ac:dyDescent="0.25">
      <c r="A404">
        <v>403</v>
      </c>
      <c r="B404" t="s">
        <v>4051</v>
      </c>
      <c r="C404" t="s">
        <v>7297</v>
      </c>
      <c r="D404" t="s">
        <v>7476</v>
      </c>
      <c r="E404" t="s">
        <v>7372</v>
      </c>
      <c r="F404" t="s">
        <v>12062</v>
      </c>
    </row>
    <row r="405" spans="1:6" x14ac:dyDescent="0.25">
      <c r="A405">
        <v>404</v>
      </c>
      <c r="B405" t="s">
        <v>4063</v>
      </c>
      <c r="C405" t="s">
        <v>7297</v>
      </c>
      <c r="D405" t="s">
        <v>7476</v>
      </c>
      <c r="E405" t="s">
        <v>7372</v>
      </c>
      <c r="F405" t="s">
        <v>12062</v>
      </c>
    </row>
    <row r="406" spans="1:6" x14ac:dyDescent="0.25">
      <c r="A406">
        <v>405</v>
      </c>
      <c r="B406" t="s">
        <v>4069</v>
      </c>
      <c r="C406" t="s">
        <v>7297</v>
      </c>
      <c r="D406" t="s">
        <v>7476</v>
      </c>
      <c r="E406" t="s">
        <v>7372</v>
      </c>
      <c r="F406" t="s">
        <v>12062</v>
      </c>
    </row>
    <row r="407" spans="1:6" x14ac:dyDescent="0.25">
      <c r="A407">
        <v>406</v>
      </c>
      <c r="B407" t="s">
        <v>4076</v>
      </c>
      <c r="C407" t="s">
        <v>10268</v>
      </c>
      <c r="D407" t="s">
        <v>7347</v>
      </c>
      <c r="E407" t="s">
        <v>14446</v>
      </c>
      <c r="F407" t="s">
        <v>14718</v>
      </c>
    </row>
    <row r="408" spans="1:6" x14ac:dyDescent="0.25">
      <c r="A408">
        <v>407</v>
      </c>
      <c r="B408" t="s">
        <v>4087</v>
      </c>
      <c r="C408" t="s">
        <v>10268</v>
      </c>
      <c r="D408" t="s">
        <v>7347</v>
      </c>
      <c r="E408" t="s">
        <v>14446</v>
      </c>
      <c r="F408" t="s">
        <v>14718</v>
      </c>
    </row>
    <row r="409" spans="1:6" x14ac:dyDescent="0.25">
      <c r="A409">
        <v>408</v>
      </c>
      <c r="B409" t="s">
        <v>4095</v>
      </c>
      <c r="C409" t="s">
        <v>10268</v>
      </c>
      <c r="D409" t="s">
        <v>7347</v>
      </c>
      <c r="E409" t="s">
        <v>14446</v>
      </c>
      <c r="F409" t="s">
        <v>14718</v>
      </c>
    </row>
    <row r="410" spans="1:6" x14ac:dyDescent="0.25">
      <c r="A410">
        <v>409</v>
      </c>
      <c r="B410" t="s">
        <v>4102</v>
      </c>
      <c r="C410" t="s">
        <v>7323</v>
      </c>
      <c r="D410" t="s">
        <v>7443</v>
      </c>
      <c r="E410" t="s">
        <v>8470</v>
      </c>
      <c r="F410" t="s">
        <v>12063</v>
      </c>
    </row>
    <row r="411" spans="1:6" x14ac:dyDescent="0.25">
      <c r="A411">
        <v>410</v>
      </c>
      <c r="B411" t="s">
        <v>4114</v>
      </c>
      <c r="C411" t="s">
        <v>7452</v>
      </c>
      <c r="D411" t="s">
        <v>8480</v>
      </c>
      <c r="E411" t="s">
        <v>8452</v>
      </c>
      <c r="F411" t="s">
        <v>12064</v>
      </c>
    </row>
    <row r="412" spans="1:6" x14ac:dyDescent="0.25">
      <c r="A412">
        <v>411</v>
      </c>
      <c r="B412" t="s">
        <v>4124</v>
      </c>
      <c r="C412" t="s">
        <v>7337</v>
      </c>
      <c r="D412" t="s">
        <v>8496</v>
      </c>
      <c r="E412" t="s">
        <v>8508</v>
      </c>
      <c r="F412" t="s">
        <v>12065</v>
      </c>
    </row>
    <row r="413" spans="1:6" x14ac:dyDescent="0.25">
      <c r="A413">
        <v>412</v>
      </c>
      <c r="B413" t="s">
        <v>4133</v>
      </c>
      <c r="C413" t="s">
        <v>7426</v>
      </c>
      <c r="D413" t="s">
        <v>7316</v>
      </c>
      <c r="E413" t="s">
        <v>7427</v>
      </c>
      <c r="F413" t="s">
        <v>12066</v>
      </c>
    </row>
    <row r="414" spans="1:6" x14ac:dyDescent="0.25">
      <c r="A414">
        <v>413</v>
      </c>
      <c r="B414" t="s">
        <v>4144</v>
      </c>
      <c r="C414" t="s">
        <v>7426</v>
      </c>
      <c r="D414" t="s">
        <v>7316</v>
      </c>
      <c r="E414" t="s">
        <v>7427</v>
      </c>
      <c r="F414" t="s">
        <v>12066</v>
      </c>
    </row>
    <row r="415" spans="1:6" x14ac:dyDescent="0.25">
      <c r="A415">
        <v>414</v>
      </c>
      <c r="B415" t="s">
        <v>4152</v>
      </c>
      <c r="C415" t="s">
        <v>7419</v>
      </c>
      <c r="D415" t="s">
        <v>7443</v>
      </c>
      <c r="E415" t="s">
        <v>8497</v>
      </c>
      <c r="F415" t="s">
        <v>12067</v>
      </c>
    </row>
    <row r="416" spans="1:6" x14ac:dyDescent="0.25">
      <c r="A416">
        <v>415</v>
      </c>
      <c r="B416" t="s">
        <v>4166</v>
      </c>
      <c r="C416" t="s">
        <v>7419</v>
      </c>
      <c r="D416" t="s">
        <v>7443</v>
      </c>
      <c r="E416" t="s">
        <v>8497</v>
      </c>
      <c r="F416" t="s">
        <v>12067</v>
      </c>
    </row>
    <row r="417" spans="1:6" x14ac:dyDescent="0.25">
      <c r="A417">
        <v>416</v>
      </c>
      <c r="B417" t="s">
        <v>4174</v>
      </c>
      <c r="C417" t="s">
        <v>7419</v>
      </c>
      <c r="D417" t="s">
        <v>7443</v>
      </c>
      <c r="E417" t="s">
        <v>8497</v>
      </c>
      <c r="F417" t="s">
        <v>12067</v>
      </c>
    </row>
    <row r="418" spans="1:6" x14ac:dyDescent="0.25">
      <c r="A418">
        <v>417</v>
      </c>
      <c r="B418" t="s">
        <v>4181</v>
      </c>
      <c r="C418" t="s">
        <v>10844</v>
      </c>
      <c r="D418" t="s">
        <v>7332</v>
      </c>
      <c r="E418" t="s">
        <v>8447</v>
      </c>
      <c r="F418" t="s">
        <v>14917</v>
      </c>
    </row>
    <row r="419" spans="1:6" x14ac:dyDescent="0.25">
      <c r="A419">
        <v>418</v>
      </c>
      <c r="B419" t="s">
        <v>4192</v>
      </c>
      <c r="C419" t="s">
        <v>10844</v>
      </c>
      <c r="D419" t="s">
        <v>7332</v>
      </c>
      <c r="E419" t="s">
        <v>8447</v>
      </c>
      <c r="F419" t="s">
        <v>14917</v>
      </c>
    </row>
    <row r="420" spans="1:6" x14ac:dyDescent="0.25">
      <c r="A420">
        <v>419</v>
      </c>
      <c r="B420" t="s">
        <v>4198</v>
      </c>
      <c r="C420" t="s">
        <v>9777</v>
      </c>
      <c r="D420" t="s">
        <v>7335</v>
      </c>
      <c r="E420" t="s">
        <v>7333</v>
      </c>
      <c r="F420" t="s">
        <v>12069</v>
      </c>
    </row>
    <row r="421" spans="1:6" x14ac:dyDescent="0.25">
      <c r="A421">
        <v>420</v>
      </c>
      <c r="B421" t="s">
        <v>4209</v>
      </c>
      <c r="C421" t="s">
        <v>9777</v>
      </c>
      <c r="D421" t="s">
        <v>7335</v>
      </c>
      <c r="E421" t="s">
        <v>7333</v>
      </c>
      <c r="F421" t="s">
        <v>12069</v>
      </c>
    </row>
    <row r="422" spans="1:6" x14ac:dyDescent="0.25">
      <c r="A422">
        <v>421</v>
      </c>
      <c r="B422" t="s">
        <v>4216</v>
      </c>
      <c r="C422" t="s">
        <v>9777</v>
      </c>
      <c r="D422" t="s">
        <v>7335</v>
      </c>
      <c r="E422" t="s">
        <v>7333</v>
      </c>
      <c r="F422" t="s">
        <v>12069</v>
      </c>
    </row>
    <row r="423" spans="1:6" x14ac:dyDescent="0.25">
      <c r="A423">
        <v>422</v>
      </c>
      <c r="B423" t="s">
        <v>4223</v>
      </c>
      <c r="C423" t="s">
        <v>7350</v>
      </c>
      <c r="D423" t="s">
        <v>7297</v>
      </c>
      <c r="E423" t="s">
        <v>7344</v>
      </c>
      <c r="F423" t="s">
        <v>12070</v>
      </c>
    </row>
    <row r="424" spans="1:6" x14ac:dyDescent="0.25">
      <c r="A424">
        <v>423</v>
      </c>
      <c r="B424" t="s">
        <v>4232</v>
      </c>
      <c r="C424" t="s">
        <v>7350</v>
      </c>
      <c r="D424" t="s">
        <v>7297</v>
      </c>
      <c r="E424" t="s">
        <v>7344</v>
      </c>
      <c r="F424" t="s">
        <v>12070</v>
      </c>
    </row>
    <row r="425" spans="1:6" x14ac:dyDescent="0.25">
      <c r="A425">
        <v>424</v>
      </c>
      <c r="B425" t="s">
        <v>4238</v>
      </c>
      <c r="C425" t="s">
        <v>7385</v>
      </c>
      <c r="D425" t="s">
        <v>12450</v>
      </c>
      <c r="E425" t="s">
        <v>7349</v>
      </c>
      <c r="F425" t="s">
        <v>12557</v>
      </c>
    </row>
    <row r="426" spans="1:6" x14ac:dyDescent="0.25">
      <c r="A426">
        <v>425</v>
      </c>
      <c r="B426" t="s">
        <v>4249</v>
      </c>
      <c r="C426" t="s">
        <v>7385</v>
      </c>
      <c r="D426" t="s">
        <v>12450</v>
      </c>
      <c r="E426" t="s">
        <v>7349</v>
      </c>
      <c r="F426" t="s">
        <v>12557</v>
      </c>
    </row>
    <row r="427" spans="1:6" x14ac:dyDescent="0.25">
      <c r="A427">
        <v>426</v>
      </c>
      <c r="B427" t="s">
        <v>4258</v>
      </c>
      <c r="C427" t="s">
        <v>7384</v>
      </c>
      <c r="D427" t="s">
        <v>7305</v>
      </c>
      <c r="E427" t="s">
        <v>7349</v>
      </c>
      <c r="F427" t="s">
        <v>12071</v>
      </c>
    </row>
    <row r="428" spans="1:6" x14ac:dyDescent="0.25">
      <c r="A428">
        <v>427</v>
      </c>
      <c r="B428" t="s">
        <v>4268</v>
      </c>
      <c r="C428" t="s">
        <v>7384</v>
      </c>
      <c r="D428" t="s">
        <v>7305</v>
      </c>
      <c r="E428" t="s">
        <v>7349</v>
      </c>
      <c r="F428" t="s">
        <v>12071</v>
      </c>
    </row>
    <row r="429" spans="1:6" x14ac:dyDescent="0.25">
      <c r="A429">
        <v>428</v>
      </c>
      <c r="B429" t="s">
        <v>4274</v>
      </c>
      <c r="C429" t="s">
        <v>7357</v>
      </c>
      <c r="D429" t="s">
        <v>7281</v>
      </c>
      <c r="E429" t="s">
        <v>8480</v>
      </c>
      <c r="F429" t="s">
        <v>12072</v>
      </c>
    </row>
    <row r="430" spans="1:6" x14ac:dyDescent="0.25">
      <c r="A430">
        <v>429</v>
      </c>
      <c r="B430" t="s">
        <v>4285</v>
      </c>
      <c r="C430" t="s">
        <v>7357</v>
      </c>
      <c r="D430" t="s">
        <v>7281</v>
      </c>
      <c r="E430" t="s">
        <v>8480</v>
      </c>
      <c r="F430" t="s">
        <v>12072</v>
      </c>
    </row>
    <row r="431" spans="1:6" x14ac:dyDescent="0.25">
      <c r="A431">
        <v>430</v>
      </c>
      <c r="B431" t="s">
        <v>4293</v>
      </c>
      <c r="C431" t="s">
        <v>7357</v>
      </c>
      <c r="D431" t="s">
        <v>7281</v>
      </c>
      <c r="E431" t="s">
        <v>8480</v>
      </c>
      <c r="F431" t="s">
        <v>12072</v>
      </c>
    </row>
    <row r="432" spans="1:6" x14ac:dyDescent="0.25">
      <c r="A432">
        <v>431</v>
      </c>
      <c r="B432" t="s">
        <v>4300</v>
      </c>
      <c r="C432" t="s">
        <v>8479</v>
      </c>
      <c r="D432" t="s">
        <v>7357</v>
      </c>
      <c r="E432" t="s">
        <v>8470</v>
      </c>
      <c r="F432" t="s">
        <v>12558</v>
      </c>
    </row>
    <row r="433" spans="1:6" x14ac:dyDescent="0.25">
      <c r="A433">
        <v>432</v>
      </c>
      <c r="B433" t="s">
        <v>4311</v>
      </c>
      <c r="C433" t="s">
        <v>7386</v>
      </c>
      <c r="D433" t="s">
        <v>7314</v>
      </c>
      <c r="E433" t="s">
        <v>7446</v>
      </c>
      <c r="F433" t="s">
        <v>12073</v>
      </c>
    </row>
    <row r="434" spans="1:6" x14ac:dyDescent="0.25">
      <c r="A434">
        <v>433</v>
      </c>
      <c r="B434" t="s">
        <v>4323</v>
      </c>
      <c r="C434" t="s">
        <v>7386</v>
      </c>
      <c r="D434" t="s">
        <v>7314</v>
      </c>
      <c r="E434" t="s">
        <v>7446</v>
      </c>
      <c r="F434" t="s">
        <v>12073</v>
      </c>
    </row>
    <row r="435" spans="1:6" x14ac:dyDescent="0.25">
      <c r="A435">
        <v>434</v>
      </c>
      <c r="B435" t="s">
        <v>4329</v>
      </c>
      <c r="C435" t="s">
        <v>7386</v>
      </c>
      <c r="D435" t="s">
        <v>7314</v>
      </c>
      <c r="E435" t="s">
        <v>7446</v>
      </c>
      <c r="F435" t="s">
        <v>12073</v>
      </c>
    </row>
    <row r="436" spans="1:6" x14ac:dyDescent="0.25">
      <c r="A436">
        <v>435</v>
      </c>
      <c r="B436" t="s">
        <v>4336</v>
      </c>
      <c r="C436" t="s">
        <v>10060</v>
      </c>
      <c r="D436" t="s">
        <v>7444</v>
      </c>
      <c r="E436" t="s">
        <v>7458</v>
      </c>
      <c r="F436" t="s">
        <v>12074</v>
      </c>
    </row>
    <row r="437" spans="1:6" x14ac:dyDescent="0.25">
      <c r="A437">
        <v>436</v>
      </c>
      <c r="B437" t="s">
        <v>4348</v>
      </c>
      <c r="C437" t="s">
        <v>10060</v>
      </c>
      <c r="D437" t="s">
        <v>7444</v>
      </c>
      <c r="E437" t="s">
        <v>7458</v>
      </c>
      <c r="F437" t="s">
        <v>12074</v>
      </c>
    </row>
    <row r="438" spans="1:6" x14ac:dyDescent="0.25">
      <c r="A438">
        <v>437</v>
      </c>
      <c r="B438" t="s">
        <v>9783</v>
      </c>
      <c r="C438" t="s">
        <v>8478</v>
      </c>
      <c r="D438" t="s">
        <v>7330</v>
      </c>
      <c r="E438" t="s">
        <v>9785</v>
      </c>
      <c r="F438" t="s">
        <v>12075</v>
      </c>
    </row>
    <row r="439" spans="1:6" x14ac:dyDescent="0.25">
      <c r="A439">
        <v>438</v>
      </c>
      <c r="B439" t="s">
        <v>8916</v>
      </c>
      <c r="C439" t="s">
        <v>9780</v>
      </c>
      <c r="D439" t="s">
        <v>8859</v>
      </c>
      <c r="E439" t="s">
        <v>7460</v>
      </c>
      <c r="F439" t="s">
        <v>12076</v>
      </c>
    </row>
    <row r="440" spans="1:6" x14ac:dyDescent="0.25">
      <c r="A440">
        <v>439</v>
      </c>
      <c r="B440" t="s">
        <v>8917</v>
      </c>
      <c r="C440" t="s">
        <v>9780</v>
      </c>
      <c r="D440" t="s">
        <v>8859</v>
      </c>
      <c r="E440" t="s">
        <v>7460</v>
      </c>
      <c r="F440" t="s">
        <v>12076</v>
      </c>
    </row>
    <row r="441" spans="1:6" x14ac:dyDescent="0.25">
      <c r="A441">
        <v>440</v>
      </c>
      <c r="B441" t="s">
        <v>4381</v>
      </c>
      <c r="C441" t="s">
        <v>7422</v>
      </c>
      <c r="D441" t="s">
        <v>7264</v>
      </c>
      <c r="E441" t="s">
        <v>7366</v>
      </c>
      <c r="F441" t="s">
        <v>12077</v>
      </c>
    </row>
    <row r="442" spans="1:6" x14ac:dyDescent="0.25">
      <c r="A442">
        <v>441</v>
      </c>
      <c r="B442" t="s">
        <v>4388</v>
      </c>
      <c r="C442" t="s">
        <v>8440</v>
      </c>
      <c r="D442" t="s">
        <v>7418</v>
      </c>
      <c r="E442" t="s">
        <v>7366</v>
      </c>
      <c r="F442" t="s">
        <v>12078</v>
      </c>
    </row>
    <row r="443" spans="1:6" x14ac:dyDescent="0.25">
      <c r="A443">
        <v>442</v>
      </c>
      <c r="B443" t="s">
        <v>4395</v>
      </c>
      <c r="C443" t="s">
        <v>10063</v>
      </c>
      <c r="D443" t="s">
        <v>7385</v>
      </c>
      <c r="E443" t="s">
        <v>8491</v>
      </c>
      <c r="F443" t="s">
        <v>12079</v>
      </c>
    </row>
    <row r="444" spans="1:6" x14ac:dyDescent="0.25">
      <c r="A444">
        <v>443</v>
      </c>
      <c r="B444" t="s">
        <v>4407</v>
      </c>
      <c r="C444" t="s">
        <v>10063</v>
      </c>
      <c r="D444" t="s">
        <v>7385</v>
      </c>
      <c r="E444" t="s">
        <v>8491</v>
      </c>
      <c r="F444" t="s">
        <v>12079</v>
      </c>
    </row>
    <row r="445" spans="1:6" x14ac:dyDescent="0.25">
      <c r="A445">
        <v>444</v>
      </c>
      <c r="B445" t="s">
        <v>4413</v>
      </c>
      <c r="C445" t="s">
        <v>10063</v>
      </c>
      <c r="D445" t="s">
        <v>8914</v>
      </c>
      <c r="E445" t="s">
        <v>10268</v>
      </c>
      <c r="F445" t="s">
        <v>12771</v>
      </c>
    </row>
    <row r="446" spans="1:6" x14ac:dyDescent="0.25">
      <c r="A446">
        <v>445</v>
      </c>
      <c r="B446" t="s">
        <v>4425</v>
      </c>
      <c r="C446" t="s">
        <v>10063</v>
      </c>
      <c r="D446" t="s">
        <v>8914</v>
      </c>
      <c r="E446" t="s">
        <v>10268</v>
      </c>
      <c r="F446" t="s">
        <v>12771</v>
      </c>
    </row>
    <row r="447" spans="1:6" x14ac:dyDescent="0.25">
      <c r="A447">
        <v>446</v>
      </c>
      <c r="B447" t="s">
        <v>4434</v>
      </c>
      <c r="C447" t="s">
        <v>10063</v>
      </c>
      <c r="D447" t="s">
        <v>8914</v>
      </c>
      <c r="E447" t="s">
        <v>10268</v>
      </c>
      <c r="F447" t="s">
        <v>12771</v>
      </c>
    </row>
    <row r="448" spans="1:6" x14ac:dyDescent="0.25">
      <c r="A448">
        <v>447</v>
      </c>
      <c r="B448" t="s">
        <v>4441</v>
      </c>
      <c r="C448" t="s">
        <v>10268</v>
      </c>
      <c r="D448" t="s">
        <v>7445</v>
      </c>
      <c r="E448" t="s">
        <v>10131</v>
      </c>
      <c r="F448" t="s">
        <v>12080</v>
      </c>
    </row>
    <row r="449" spans="1:6" x14ac:dyDescent="0.25">
      <c r="A449">
        <v>448</v>
      </c>
      <c r="B449" t="s">
        <v>4451</v>
      </c>
      <c r="C449" t="s">
        <v>12595</v>
      </c>
      <c r="D449" t="s">
        <v>7362</v>
      </c>
      <c r="E449" t="s">
        <v>8882</v>
      </c>
      <c r="F449" t="s">
        <v>14719</v>
      </c>
    </row>
    <row r="450" spans="1:6" x14ac:dyDescent="0.25">
      <c r="A450">
        <v>449</v>
      </c>
      <c r="B450" t="s">
        <v>4461</v>
      </c>
      <c r="C450" t="s">
        <v>12595</v>
      </c>
      <c r="D450" t="s">
        <v>7362</v>
      </c>
      <c r="E450" t="s">
        <v>8882</v>
      </c>
      <c r="F450" t="s">
        <v>14719</v>
      </c>
    </row>
    <row r="451" spans="1:6" x14ac:dyDescent="0.25">
      <c r="A451">
        <v>450</v>
      </c>
      <c r="B451" t="s">
        <v>4468</v>
      </c>
      <c r="C451" t="s">
        <v>8459</v>
      </c>
      <c r="D451" t="s">
        <v>10309</v>
      </c>
      <c r="E451" t="s">
        <v>8883</v>
      </c>
      <c r="F451" t="s">
        <v>12081</v>
      </c>
    </row>
    <row r="452" spans="1:6" x14ac:dyDescent="0.25">
      <c r="A452">
        <v>451</v>
      </c>
      <c r="B452" t="s">
        <v>4475</v>
      </c>
      <c r="C452" t="s">
        <v>8459</v>
      </c>
      <c r="D452" t="s">
        <v>10309</v>
      </c>
      <c r="E452" t="s">
        <v>8883</v>
      </c>
      <c r="F452" t="s">
        <v>12081</v>
      </c>
    </row>
    <row r="453" spans="1:6" x14ac:dyDescent="0.25">
      <c r="A453">
        <v>452</v>
      </c>
      <c r="B453" t="s">
        <v>4479</v>
      </c>
      <c r="C453" t="s">
        <v>8459</v>
      </c>
      <c r="D453" t="s">
        <v>10309</v>
      </c>
      <c r="E453" t="s">
        <v>8883</v>
      </c>
      <c r="F453" t="s">
        <v>12081</v>
      </c>
    </row>
    <row r="454" spans="1:6" x14ac:dyDescent="0.25">
      <c r="A454">
        <v>453</v>
      </c>
      <c r="B454" t="s">
        <v>4482</v>
      </c>
      <c r="C454" t="s">
        <v>7297</v>
      </c>
      <c r="D454" t="s">
        <v>8454</v>
      </c>
      <c r="E454" t="s">
        <v>7456</v>
      </c>
      <c r="F454" t="s">
        <v>14350</v>
      </c>
    </row>
    <row r="455" spans="1:6" x14ac:dyDescent="0.25">
      <c r="A455">
        <v>454</v>
      </c>
      <c r="B455" t="s">
        <v>4494</v>
      </c>
      <c r="C455" t="s">
        <v>7297</v>
      </c>
      <c r="D455" t="s">
        <v>8454</v>
      </c>
      <c r="E455" t="s">
        <v>7456</v>
      </c>
      <c r="F455" t="s">
        <v>14350</v>
      </c>
    </row>
    <row r="456" spans="1:6" x14ac:dyDescent="0.25">
      <c r="A456">
        <v>455</v>
      </c>
      <c r="B456" t="s">
        <v>4502</v>
      </c>
      <c r="C456" t="s">
        <v>7364</v>
      </c>
      <c r="D456" t="s">
        <v>8501</v>
      </c>
      <c r="E456" t="s">
        <v>10120</v>
      </c>
      <c r="F456" t="s">
        <v>12082</v>
      </c>
    </row>
    <row r="457" spans="1:6" x14ac:dyDescent="0.25">
      <c r="A457">
        <v>456</v>
      </c>
      <c r="B457" t="s">
        <v>4514</v>
      </c>
      <c r="C457" t="s">
        <v>7364</v>
      </c>
      <c r="D457" t="s">
        <v>8501</v>
      </c>
      <c r="E457" t="s">
        <v>10120</v>
      </c>
      <c r="F457" t="s">
        <v>12082</v>
      </c>
    </row>
    <row r="458" spans="1:6" x14ac:dyDescent="0.25">
      <c r="A458">
        <v>457</v>
      </c>
      <c r="B458" t="s">
        <v>4521</v>
      </c>
      <c r="C458" t="s">
        <v>8498</v>
      </c>
      <c r="D458" t="s">
        <v>7293</v>
      </c>
      <c r="E458" t="s">
        <v>8499</v>
      </c>
      <c r="F458" t="s">
        <v>12083</v>
      </c>
    </row>
    <row r="459" spans="1:6" x14ac:dyDescent="0.25">
      <c r="A459">
        <v>458</v>
      </c>
      <c r="B459" t="s">
        <v>4532</v>
      </c>
      <c r="C459" t="s">
        <v>8498</v>
      </c>
      <c r="D459" t="s">
        <v>7293</v>
      </c>
      <c r="E459" t="s">
        <v>8499</v>
      </c>
      <c r="F459" t="s">
        <v>12083</v>
      </c>
    </row>
    <row r="460" spans="1:6" x14ac:dyDescent="0.25">
      <c r="A460">
        <v>459</v>
      </c>
      <c r="B460" t="s">
        <v>4537</v>
      </c>
      <c r="C460" t="s">
        <v>7362</v>
      </c>
      <c r="D460" t="s">
        <v>7350</v>
      </c>
      <c r="E460" t="s">
        <v>7395</v>
      </c>
      <c r="F460" t="s">
        <v>12084</v>
      </c>
    </row>
    <row r="461" spans="1:6" x14ac:dyDescent="0.25">
      <c r="A461">
        <v>460</v>
      </c>
      <c r="B461" t="s">
        <v>4549</v>
      </c>
      <c r="C461" t="s">
        <v>7362</v>
      </c>
      <c r="D461" t="s">
        <v>7350</v>
      </c>
      <c r="E461" t="s">
        <v>7395</v>
      </c>
      <c r="F461" t="s">
        <v>12084</v>
      </c>
    </row>
    <row r="462" spans="1:6" x14ac:dyDescent="0.25">
      <c r="A462">
        <v>461</v>
      </c>
      <c r="B462" t="s">
        <v>4557</v>
      </c>
      <c r="C462" t="s">
        <v>7362</v>
      </c>
      <c r="D462" t="s">
        <v>7350</v>
      </c>
      <c r="E462" t="s">
        <v>7395</v>
      </c>
      <c r="F462" t="s">
        <v>12084</v>
      </c>
    </row>
    <row r="463" spans="1:6" x14ac:dyDescent="0.25">
      <c r="A463">
        <v>462</v>
      </c>
      <c r="B463" t="s">
        <v>4563</v>
      </c>
      <c r="C463" t="s">
        <v>7293</v>
      </c>
      <c r="D463" t="s">
        <v>7334</v>
      </c>
      <c r="E463" t="s">
        <v>14451</v>
      </c>
      <c r="F463" t="s">
        <v>14720</v>
      </c>
    </row>
    <row r="464" spans="1:6" x14ac:dyDescent="0.25">
      <c r="A464">
        <v>463</v>
      </c>
      <c r="B464" t="s">
        <v>4574</v>
      </c>
      <c r="C464" t="s">
        <v>7293</v>
      </c>
      <c r="D464" t="s">
        <v>7334</v>
      </c>
      <c r="E464" t="s">
        <v>14451</v>
      </c>
      <c r="F464" t="s">
        <v>14720</v>
      </c>
    </row>
    <row r="465" spans="1:6" x14ac:dyDescent="0.25">
      <c r="A465">
        <v>464</v>
      </c>
      <c r="B465" t="s">
        <v>4580</v>
      </c>
      <c r="C465" t="s">
        <v>14932</v>
      </c>
      <c r="D465" t="s">
        <v>7406</v>
      </c>
      <c r="E465" t="s">
        <v>8508</v>
      </c>
      <c r="F465" t="s">
        <v>14941</v>
      </c>
    </row>
    <row r="466" spans="1:6" x14ac:dyDescent="0.25">
      <c r="A466">
        <v>465</v>
      </c>
      <c r="B466" t="s">
        <v>4591</v>
      </c>
      <c r="C466" t="s">
        <v>14932</v>
      </c>
      <c r="D466" t="s">
        <v>7406</v>
      </c>
      <c r="E466" t="s">
        <v>8508</v>
      </c>
      <c r="F466" t="s">
        <v>14941</v>
      </c>
    </row>
    <row r="467" spans="1:6" x14ac:dyDescent="0.25">
      <c r="A467">
        <v>466</v>
      </c>
      <c r="B467" t="s">
        <v>4597</v>
      </c>
      <c r="C467" t="s">
        <v>8500</v>
      </c>
      <c r="D467" t="s">
        <v>7447</v>
      </c>
      <c r="E467" t="s">
        <v>7477</v>
      </c>
      <c r="F467" t="s">
        <v>14918</v>
      </c>
    </row>
    <row r="468" spans="1:6" x14ac:dyDescent="0.25">
      <c r="A468">
        <v>467</v>
      </c>
      <c r="B468" t="s">
        <v>4609</v>
      </c>
      <c r="C468" t="s">
        <v>8500</v>
      </c>
      <c r="D468" t="s">
        <v>7447</v>
      </c>
      <c r="E468" t="s">
        <v>7477</v>
      </c>
      <c r="F468" t="s">
        <v>14918</v>
      </c>
    </row>
    <row r="469" spans="1:6" x14ac:dyDescent="0.25">
      <c r="A469">
        <v>468</v>
      </c>
      <c r="B469" t="s">
        <v>4616</v>
      </c>
      <c r="C469" t="s">
        <v>7262</v>
      </c>
      <c r="D469" t="s">
        <v>7314</v>
      </c>
      <c r="E469" t="s">
        <v>9779</v>
      </c>
      <c r="F469" t="s">
        <v>12087</v>
      </c>
    </row>
    <row r="470" spans="1:6" x14ac:dyDescent="0.25">
      <c r="A470">
        <v>469</v>
      </c>
      <c r="B470" t="s">
        <v>4627</v>
      </c>
      <c r="C470" t="s">
        <v>7262</v>
      </c>
      <c r="D470" t="s">
        <v>7314</v>
      </c>
      <c r="E470" t="s">
        <v>9779</v>
      </c>
      <c r="F470" t="s">
        <v>12087</v>
      </c>
    </row>
    <row r="471" spans="1:6" x14ac:dyDescent="0.25">
      <c r="A471">
        <v>470</v>
      </c>
      <c r="B471" t="s">
        <v>4633</v>
      </c>
      <c r="C471" t="s">
        <v>7465</v>
      </c>
      <c r="D471" t="s">
        <v>7435</v>
      </c>
      <c r="E471" t="s">
        <v>7423</v>
      </c>
      <c r="F471" t="s">
        <v>12088</v>
      </c>
    </row>
    <row r="472" spans="1:6" x14ac:dyDescent="0.25">
      <c r="A472">
        <v>471</v>
      </c>
      <c r="B472" t="s">
        <v>4643</v>
      </c>
      <c r="C472" t="s">
        <v>7465</v>
      </c>
      <c r="D472" t="s">
        <v>7435</v>
      </c>
      <c r="E472" t="s">
        <v>7423</v>
      </c>
      <c r="F472" t="s">
        <v>12088</v>
      </c>
    </row>
    <row r="473" spans="1:6" x14ac:dyDescent="0.25">
      <c r="A473">
        <v>472</v>
      </c>
      <c r="B473" t="s">
        <v>4649</v>
      </c>
      <c r="C473" t="s">
        <v>7363</v>
      </c>
      <c r="D473" t="s">
        <v>14451</v>
      </c>
      <c r="E473" t="s">
        <v>8431</v>
      </c>
      <c r="F473" t="s">
        <v>14721</v>
      </c>
    </row>
    <row r="474" spans="1:6" x14ac:dyDescent="0.25">
      <c r="A474">
        <v>473</v>
      </c>
      <c r="B474" t="s">
        <v>4660</v>
      </c>
      <c r="C474" t="s">
        <v>7363</v>
      </c>
      <c r="D474" t="s">
        <v>14451</v>
      </c>
      <c r="E474" t="s">
        <v>8431</v>
      </c>
      <c r="F474" t="s">
        <v>14721</v>
      </c>
    </row>
    <row r="475" spans="1:6" x14ac:dyDescent="0.25">
      <c r="A475">
        <v>474</v>
      </c>
      <c r="B475" t="s">
        <v>4668</v>
      </c>
      <c r="C475" t="s">
        <v>7363</v>
      </c>
      <c r="D475" t="s">
        <v>14451</v>
      </c>
      <c r="E475" t="s">
        <v>8431</v>
      </c>
      <c r="F475" t="s">
        <v>14721</v>
      </c>
    </row>
    <row r="476" spans="1:6" x14ac:dyDescent="0.25">
      <c r="A476">
        <v>475</v>
      </c>
      <c r="B476" t="s">
        <v>4674</v>
      </c>
      <c r="C476" t="s">
        <v>7275</v>
      </c>
      <c r="D476" t="s">
        <v>7450</v>
      </c>
      <c r="E476" t="s">
        <v>8480</v>
      </c>
      <c r="F476" t="s">
        <v>12089</v>
      </c>
    </row>
    <row r="477" spans="1:6" x14ac:dyDescent="0.25">
      <c r="A477">
        <v>476</v>
      </c>
      <c r="B477" t="s">
        <v>4686</v>
      </c>
      <c r="C477" t="s">
        <v>7275</v>
      </c>
      <c r="D477" t="s">
        <v>7450</v>
      </c>
      <c r="E477" t="s">
        <v>8480</v>
      </c>
      <c r="F477" t="s">
        <v>12089</v>
      </c>
    </row>
    <row r="478" spans="1:6" x14ac:dyDescent="0.25">
      <c r="A478">
        <v>477</v>
      </c>
      <c r="B478" t="s">
        <v>4692</v>
      </c>
      <c r="C478" t="s">
        <v>8476</v>
      </c>
      <c r="D478" t="s">
        <v>7451</v>
      </c>
      <c r="E478" t="s">
        <v>8441</v>
      </c>
      <c r="F478" t="s">
        <v>14722</v>
      </c>
    </row>
    <row r="479" spans="1:6" x14ac:dyDescent="0.25">
      <c r="A479">
        <v>478</v>
      </c>
      <c r="B479" t="s">
        <v>4702</v>
      </c>
      <c r="C479" t="s">
        <v>8476</v>
      </c>
      <c r="D479" t="s">
        <v>7451</v>
      </c>
      <c r="E479" t="s">
        <v>7392</v>
      </c>
      <c r="F479" t="s">
        <v>12090</v>
      </c>
    </row>
    <row r="480" spans="1:6" x14ac:dyDescent="0.25">
      <c r="A480">
        <v>479</v>
      </c>
      <c r="B480" t="s">
        <v>4708</v>
      </c>
      <c r="C480" t="s">
        <v>7339</v>
      </c>
      <c r="D480" t="s">
        <v>7316</v>
      </c>
      <c r="E480" t="s">
        <v>7344</v>
      </c>
      <c r="F480" t="s">
        <v>12091</v>
      </c>
    </row>
    <row r="481" spans="1:6" x14ac:dyDescent="0.25">
      <c r="A481">
        <v>480</v>
      </c>
      <c r="B481" t="s">
        <v>4719</v>
      </c>
      <c r="C481" t="s">
        <v>7339</v>
      </c>
      <c r="D481" t="s">
        <v>7316</v>
      </c>
      <c r="E481" t="s">
        <v>7344</v>
      </c>
      <c r="F481" t="s">
        <v>12091</v>
      </c>
    </row>
    <row r="482" spans="1:6" x14ac:dyDescent="0.25">
      <c r="A482">
        <v>481</v>
      </c>
      <c r="B482" t="s">
        <v>4726</v>
      </c>
      <c r="C482" t="s">
        <v>7337</v>
      </c>
      <c r="D482" t="s">
        <v>7452</v>
      </c>
      <c r="E482" t="s">
        <v>7275</v>
      </c>
      <c r="F482" t="s">
        <v>12559</v>
      </c>
    </row>
    <row r="483" spans="1:6" x14ac:dyDescent="0.25">
      <c r="A483">
        <v>482</v>
      </c>
      <c r="B483" t="s">
        <v>4738</v>
      </c>
      <c r="C483" t="s">
        <v>7320</v>
      </c>
      <c r="D483" t="s">
        <v>7453</v>
      </c>
      <c r="E483" t="s">
        <v>7305</v>
      </c>
      <c r="F483" t="s">
        <v>12092</v>
      </c>
    </row>
    <row r="484" spans="1:6" x14ac:dyDescent="0.25">
      <c r="A484">
        <v>483</v>
      </c>
      <c r="B484" t="s">
        <v>4750</v>
      </c>
      <c r="C484" t="s">
        <v>7320</v>
      </c>
      <c r="D484" t="s">
        <v>7453</v>
      </c>
      <c r="E484" t="s">
        <v>7305</v>
      </c>
      <c r="F484" t="s">
        <v>12092</v>
      </c>
    </row>
    <row r="485" spans="1:6" x14ac:dyDescent="0.25">
      <c r="A485">
        <v>484</v>
      </c>
      <c r="B485" t="s">
        <v>4757</v>
      </c>
      <c r="C485" t="s">
        <v>7320</v>
      </c>
      <c r="D485" t="s">
        <v>7453</v>
      </c>
      <c r="E485" t="s">
        <v>7305</v>
      </c>
      <c r="F485" t="s">
        <v>12092</v>
      </c>
    </row>
    <row r="486" spans="1:6" x14ac:dyDescent="0.25">
      <c r="A486">
        <v>485</v>
      </c>
      <c r="B486" t="s">
        <v>4762</v>
      </c>
      <c r="C486" t="s">
        <v>8494</v>
      </c>
      <c r="D486" t="s">
        <v>7408</v>
      </c>
      <c r="E486" t="s">
        <v>7398</v>
      </c>
      <c r="F486" t="s">
        <v>12093</v>
      </c>
    </row>
    <row r="487" spans="1:6" x14ac:dyDescent="0.25">
      <c r="A487">
        <v>486</v>
      </c>
      <c r="B487" t="s">
        <v>4772</v>
      </c>
      <c r="C487" t="s">
        <v>8494</v>
      </c>
      <c r="D487" t="s">
        <v>7408</v>
      </c>
      <c r="E487" t="s">
        <v>7398</v>
      </c>
      <c r="F487" t="s">
        <v>12093</v>
      </c>
    </row>
    <row r="488" spans="1:6" x14ac:dyDescent="0.25">
      <c r="A488">
        <v>487</v>
      </c>
      <c r="B488" t="s">
        <v>4779</v>
      </c>
      <c r="C488" t="s">
        <v>7385</v>
      </c>
      <c r="D488" t="s">
        <v>7454</v>
      </c>
      <c r="E488" t="s">
        <v>7330</v>
      </c>
      <c r="F488" t="s">
        <v>12094</v>
      </c>
    </row>
    <row r="489" spans="1:6" x14ac:dyDescent="0.25">
      <c r="A489">
        <v>488</v>
      </c>
      <c r="B489" t="s">
        <v>4791</v>
      </c>
      <c r="C489" t="s">
        <v>7385</v>
      </c>
      <c r="D489" t="s">
        <v>7454</v>
      </c>
      <c r="E489" t="s">
        <v>7330</v>
      </c>
      <c r="F489" t="s">
        <v>12094</v>
      </c>
    </row>
    <row r="490" spans="1:6" x14ac:dyDescent="0.25">
      <c r="A490">
        <v>489</v>
      </c>
      <c r="B490" t="s">
        <v>4798</v>
      </c>
      <c r="C490" t="s">
        <v>7385</v>
      </c>
      <c r="D490" t="s">
        <v>7454</v>
      </c>
      <c r="E490" t="s">
        <v>7330</v>
      </c>
      <c r="F490" t="s">
        <v>12094</v>
      </c>
    </row>
    <row r="491" spans="1:6" x14ac:dyDescent="0.25">
      <c r="A491">
        <v>490</v>
      </c>
      <c r="B491" t="s">
        <v>4804</v>
      </c>
      <c r="C491" t="s">
        <v>9778</v>
      </c>
      <c r="D491" t="s">
        <v>7455</v>
      </c>
      <c r="E491" t="s">
        <v>7410</v>
      </c>
      <c r="F491" t="s">
        <v>12095</v>
      </c>
    </row>
    <row r="492" spans="1:6" x14ac:dyDescent="0.25">
      <c r="A492">
        <v>491</v>
      </c>
      <c r="B492" t="s">
        <v>4817</v>
      </c>
      <c r="C492" t="s">
        <v>9778</v>
      </c>
      <c r="D492" t="s">
        <v>7455</v>
      </c>
      <c r="E492" t="s">
        <v>7410</v>
      </c>
      <c r="F492" t="s">
        <v>12095</v>
      </c>
    </row>
    <row r="493" spans="1:6" x14ac:dyDescent="0.25">
      <c r="A493">
        <v>492</v>
      </c>
      <c r="B493" t="s">
        <v>4824</v>
      </c>
      <c r="C493" t="s">
        <v>7467</v>
      </c>
      <c r="D493" t="s">
        <v>7419</v>
      </c>
      <c r="E493" t="s">
        <v>7435</v>
      </c>
      <c r="F493" t="s">
        <v>12096</v>
      </c>
    </row>
    <row r="494" spans="1:6" x14ac:dyDescent="0.25">
      <c r="A494">
        <v>493</v>
      </c>
      <c r="B494" t="s">
        <v>4836</v>
      </c>
      <c r="C494" t="s">
        <v>7364</v>
      </c>
      <c r="D494" t="s">
        <v>7456</v>
      </c>
      <c r="E494" t="s">
        <v>7466</v>
      </c>
      <c r="F494" t="s">
        <v>12097</v>
      </c>
    </row>
    <row r="495" spans="1:6" x14ac:dyDescent="0.25">
      <c r="A495">
        <v>494</v>
      </c>
      <c r="B495" t="s">
        <v>4846</v>
      </c>
      <c r="C495" t="s">
        <v>7418</v>
      </c>
      <c r="D495" t="s">
        <v>7362</v>
      </c>
      <c r="E495" t="s">
        <v>10132</v>
      </c>
      <c r="F495" t="s">
        <v>12098</v>
      </c>
    </row>
    <row r="496" spans="1:6" x14ac:dyDescent="0.25">
      <c r="A496">
        <v>495</v>
      </c>
      <c r="B496" t="s">
        <v>4855</v>
      </c>
      <c r="C496" t="s">
        <v>7418</v>
      </c>
      <c r="D496" t="s">
        <v>7362</v>
      </c>
      <c r="E496" t="s">
        <v>10132</v>
      </c>
      <c r="F496" t="s">
        <v>12098</v>
      </c>
    </row>
    <row r="497" spans="1:6" x14ac:dyDescent="0.25">
      <c r="A497">
        <v>496</v>
      </c>
      <c r="B497" t="s">
        <v>4859</v>
      </c>
      <c r="C497" t="s">
        <v>10275</v>
      </c>
      <c r="D497" t="s">
        <v>7337</v>
      </c>
      <c r="E497" t="s">
        <v>8427</v>
      </c>
      <c r="F497" t="s">
        <v>14723</v>
      </c>
    </row>
    <row r="498" spans="1:6" x14ac:dyDescent="0.25">
      <c r="A498">
        <v>497</v>
      </c>
      <c r="B498" t="s">
        <v>4875</v>
      </c>
      <c r="C498" t="s">
        <v>10275</v>
      </c>
      <c r="D498" t="s">
        <v>7337</v>
      </c>
      <c r="E498" t="s">
        <v>8427</v>
      </c>
      <c r="F498" t="s">
        <v>14723</v>
      </c>
    </row>
    <row r="499" spans="1:6" x14ac:dyDescent="0.25">
      <c r="A499">
        <v>498</v>
      </c>
      <c r="B499" t="s">
        <v>4882</v>
      </c>
      <c r="C499" t="s">
        <v>10275</v>
      </c>
      <c r="D499" t="s">
        <v>7337</v>
      </c>
      <c r="E499" t="s">
        <v>8427</v>
      </c>
      <c r="F499" t="s">
        <v>14723</v>
      </c>
    </row>
    <row r="500" spans="1:6" x14ac:dyDescent="0.25">
      <c r="A500">
        <v>499</v>
      </c>
      <c r="B500" t="s">
        <v>4889</v>
      </c>
      <c r="C500" t="s">
        <v>14934</v>
      </c>
      <c r="D500" t="s">
        <v>7321</v>
      </c>
      <c r="E500" t="s">
        <v>8496</v>
      </c>
      <c r="F500" t="s">
        <v>14942</v>
      </c>
    </row>
    <row r="501" spans="1:6" x14ac:dyDescent="0.25">
      <c r="A501">
        <v>500</v>
      </c>
      <c r="B501" t="s">
        <v>4902</v>
      </c>
      <c r="C501" t="s">
        <v>14934</v>
      </c>
      <c r="D501" t="s">
        <v>7321</v>
      </c>
      <c r="E501" t="s">
        <v>8496</v>
      </c>
      <c r="F501" t="s">
        <v>14942</v>
      </c>
    </row>
    <row r="502" spans="1:6" x14ac:dyDescent="0.25">
      <c r="A502">
        <v>501</v>
      </c>
      <c r="B502" t="s">
        <v>4911</v>
      </c>
      <c r="C502" t="s">
        <v>14934</v>
      </c>
      <c r="D502" t="s">
        <v>7321</v>
      </c>
      <c r="E502" t="s">
        <v>8496</v>
      </c>
      <c r="F502" t="s">
        <v>14942</v>
      </c>
    </row>
    <row r="503" spans="1:6" x14ac:dyDescent="0.25">
      <c r="A503">
        <v>502</v>
      </c>
      <c r="B503" t="s">
        <v>4918</v>
      </c>
      <c r="C503" t="s">
        <v>14447</v>
      </c>
      <c r="D503" t="s">
        <v>8885</v>
      </c>
      <c r="E503" t="s">
        <v>7424</v>
      </c>
      <c r="F503" t="s">
        <v>14724</v>
      </c>
    </row>
    <row r="504" spans="1:6" x14ac:dyDescent="0.25">
      <c r="A504">
        <v>503</v>
      </c>
      <c r="B504" t="s">
        <v>4927</v>
      </c>
      <c r="C504" t="s">
        <v>14447</v>
      </c>
      <c r="D504" t="s">
        <v>8885</v>
      </c>
      <c r="E504" t="s">
        <v>7424</v>
      </c>
      <c r="F504" t="s">
        <v>14724</v>
      </c>
    </row>
    <row r="505" spans="1:6" x14ac:dyDescent="0.25">
      <c r="A505">
        <v>504</v>
      </c>
      <c r="B505" t="s">
        <v>4932</v>
      </c>
      <c r="C505" t="s">
        <v>7422</v>
      </c>
      <c r="D505" t="s">
        <v>8470</v>
      </c>
      <c r="E505" t="s">
        <v>8457</v>
      </c>
      <c r="F505" t="s">
        <v>12100</v>
      </c>
    </row>
    <row r="506" spans="1:6" x14ac:dyDescent="0.25">
      <c r="A506">
        <v>505</v>
      </c>
      <c r="B506" t="s">
        <v>4946</v>
      </c>
      <c r="C506" t="s">
        <v>14447</v>
      </c>
      <c r="D506" t="s">
        <v>7458</v>
      </c>
      <c r="E506" t="s">
        <v>7404</v>
      </c>
      <c r="F506" t="s">
        <v>14725</v>
      </c>
    </row>
    <row r="507" spans="1:6" x14ac:dyDescent="0.25">
      <c r="A507">
        <v>506</v>
      </c>
      <c r="B507" t="s">
        <v>4955</v>
      </c>
      <c r="C507" t="s">
        <v>7318</v>
      </c>
      <c r="D507" t="s">
        <v>7307</v>
      </c>
      <c r="E507" t="s">
        <v>7442</v>
      </c>
      <c r="F507" t="s">
        <v>12101</v>
      </c>
    </row>
    <row r="508" spans="1:6" x14ac:dyDescent="0.25">
      <c r="A508">
        <v>507</v>
      </c>
      <c r="B508" t="s">
        <v>4967</v>
      </c>
      <c r="C508" t="s">
        <v>7318</v>
      </c>
      <c r="D508" t="s">
        <v>7307</v>
      </c>
      <c r="E508" t="s">
        <v>7442</v>
      </c>
      <c r="F508" t="s">
        <v>12101</v>
      </c>
    </row>
    <row r="509" spans="1:6" x14ac:dyDescent="0.25">
      <c r="A509">
        <v>508</v>
      </c>
      <c r="B509" t="s">
        <v>4975</v>
      </c>
      <c r="C509" t="s">
        <v>7435</v>
      </c>
      <c r="D509" t="s">
        <v>7439</v>
      </c>
      <c r="E509" t="s">
        <v>7450</v>
      </c>
      <c r="F509" t="s">
        <v>12102</v>
      </c>
    </row>
    <row r="510" spans="1:6" x14ac:dyDescent="0.25">
      <c r="A510">
        <v>509</v>
      </c>
      <c r="B510" t="s">
        <v>4987</v>
      </c>
      <c r="C510" t="s">
        <v>8457</v>
      </c>
      <c r="D510" t="s">
        <v>7284</v>
      </c>
      <c r="E510" t="s">
        <v>7440</v>
      </c>
      <c r="F510" t="s">
        <v>12103</v>
      </c>
    </row>
    <row r="511" spans="1:6" x14ac:dyDescent="0.25">
      <c r="A511">
        <v>510</v>
      </c>
      <c r="B511" t="s">
        <v>4994</v>
      </c>
      <c r="C511" t="s">
        <v>14451</v>
      </c>
      <c r="D511" t="s">
        <v>7439</v>
      </c>
      <c r="E511" t="s">
        <v>7419</v>
      </c>
      <c r="F511" t="s">
        <v>14726</v>
      </c>
    </row>
    <row r="512" spans="1:6" x14ac:dyDescent="0.25">
      <c r="A512">
        <v>511</v>
      </c>
      <c r="B512" t="s">
        <v>5001</v>
      </c>
      <c r="C512" t="s">
        <v>8502</v>
      </c>
      <c r="F512" t="s">
        <v>12104</v>
      </c>
    </row>
    <row r="513" spans="1:6" x14ac:dyDescent="0.25">
      <c r="A513">
        <v>512</v>
      </c>
      <c r="B513" t="s">
        <v>5013</v>
      </c>
      <c r="C513" t="s">
        <v>7452</v>
      </c>
      <c r="D513" t="s">
        <v>7275</v>
      </c>
      <c r="E513" t="s">
        <v>7364</v>
      </c>
      <c r="F513" t="s">
        <v>12105</v>
      </c>
    </row>
    <row r="514" spans="1:6" x14ac:dyDescent="0.25">
      <c r="A514">
        <v>513</v>
      </c>
      <c r="B514" t="s">
        <v>5024</v>
      </c>
      <c r="C514" t="s">
        <v>7452</v>
      </c>
      <c r="D514" t="s">
        <v>7275</v>
      </c>
      <c r="E514" t="s">
        <v>7364</v>
      </c>
      <c r="F514" t="s">
        <v>12105</v>
      </c>
    </row>
    <row r="515" spans="1:6" x14ac:dyDescent="0.25">
      <c r="A515">
        <v>514</v>
      </c>
      <c r="B515" t="s">
        <v>5031</v>
      </c>
      <c r="C515" t="s">
        <v>7406</v>
      </c>
      <c r="D515" t="s">
        <v>7426</v>
      </c>
      <c r="E515" t="s">
        <v>8863</v>
      </c>
      <c r="F515" t="s">
        <v>12106</v>
      </c>
    </row>
    <row r="516" spans="1:6" x14ac:dyDescent="0.25">
      <c r="A516">
        <v>515</v>
      </c>
      <c r="B516" t="s">
        <v>5036</v>
      </c>
      <c r="C516" t="s">
        <v>7344</v>
      </c>
      <c r="D516" t="s">
        <v>7460</v>
      </c>
      <c r="E516" t="s">
        <v>8503</v>
      </c>
      <c r="F516" t="s">
        <v>12107</v>
      </c>
    </row>
    <row r="517" spans="1:6" x14ac:dyDescent="0.25">
      <c r="A517">
        <v>516</v>
      </c>
      <c r="B517" t="s">
        <v>5048</v>
      </c>
      <c r="C517" t="s">
        <v>7344</v>
      </c>
      <c r="D517" t="s">
        <v>7460</v>
      </c>
      <c r="E517" t="s">
        <v>8503</v>
      </c>
      <c r="F517" t="s">
        <v>12107</v>
      </c>
    </row>
    <row r="518" spans="1:6" x14ac:dyDescent="0.25">
      <c r="A518">
        <v>517</v>
      </c>
      <c r="B518" t="s">
        <v>5055</v>
      </c>
      <c r="C518" t="s">
        <v>7344</v>
      </c>
      <c r="D518" t="s">
        <v>7460</v>
      </c>
      <c r="E518" t="s">
        <v>8503</v>
      </c>
      <c r="F518" t="s">
        <v>12107</v>
      </c>
    </row>
    <row r="519" spans="1:6" x14ac:dyDescent="0.25">
      <c r="A519">
        <v>518</v>
      </c>
      <c r="B519" t="s">
        <v>5064</v>
      </c>
      <c r="C519" t="s">
        <v>7406</v>
      </c>
      <c r="D519" t="s">
        <v>7264</v>
      </c>
      <c r="E519" t="s">
        <v>8504</v>
      </c>
      <c r="F519" t="s">
        <v>12108</v>
      </c>
    </row>
    <row r="520" spans="1:6" x14ac:dyDescent="0.25">
      <c r="A520">
        <v>519</v>
      </c>
      <c r="B520" t="s">
        <v>5077</v>
      </c>
      <c r="C520" t="s">
        <v>7406</v>
      </c>
      <c r="D520" t="s">
        <v>7264</v>
      </c>
      <c r="E520" t="s">
        <v>8504</v>
      </c>
      <c r="F520" t="s">
        <v>12108</v>
      </c>
    </row>
    <row r="521" spans="1:6" x14ac:dyDescent="0.25">
      <c r="A521">
        <v>520</v>
      </c>
      <c r="B521" t="s">
        <v>5086</v>
      </c>
      <c r="C521" t="s">
        <v>7406</v>
      </c>
      <c r="D521" t="s">
        <v>7264</v>
      </c>
      <c r="E521" t="s">
        <v>8504</v>
      </c>
      <c r="F521" t="s">
        <v>12108</v>
      </c>
    </row>
    <row r="522" spans="1:6" x14ac:dyDescent="0.25">
      <c r="A522">
        <v>521</v>
      </c>
      <c r="B522" t="s">
        <v>5093</v>
      </c>
      <c r="C522" t="s">
        <v>14446</v>
      </c>
      <c r="D522" t="s">
        <v>7280</v>
      </c>
      <c r="E522" t="s">
        <v>7275</v>
      </c>
      <c r="F522" t="s">
        <v>14727</v>
      </c>
    </row>
    <row r="523" spans="1:6" x14ac:dyDescent="0.25">
      <c r="A523">
        <v>522</v>
      </c>
      <c r="B523" t="s">
        <v>5104</v>
      </c>
      <c r="C523" t="s">
        <v>14446</v>
      </c>
      <c r="D523" t="s">
        <v>7280</v>
      </c>
      <c r="E523" t="s">
        <v>7275</v>
      </c>
      <c r="F523" t="s">
        <v>14727</v>
      </c>
    </row>
    <row r="524" spans="1:6" x14ac:dyDescent="0.25">
      <c r="A524">
        <v>523</v>
      </c>
      <c r="B524" t="s">
        <v>5111</v>
      </c>
      <c r="C524" t="s">
        <v>7302</v>
      </c>
      <c r="D524" t="s">
        <v>7461</v>
      </c>
      <c r="E524" t="s">
        <v>7423</v>
      </c>
      <c r="F524" t="s">
        <v>12109</v>
      </c>
    </row>
    <row r="525" spans="1:6" x14ac:dyDescent="0.25">
      <c r="A525">
        <v>524</v>
      </c>
      <c r="B525" t="s">
        <v>5124</v>
      </c>
      <c r="C525" t="s">
        <v>7302</v>
      </c>
      <c r="D525" t="s">
        <v>7461</v>
      </c>
      <c r="E525" t="s">
        <v>7423</v>
      </c>
      <c r="F525" t="s">
        <v>12109</v>
      </c>
    </row>
    <row r="526" spans="1:6" x14ac:dyDescent="0.25">
      <c r="A526">
        <v>525</v>
      </c>
      <c r="B526" t="s">
        <v>5131</v>
      </c>
      <c r="C526" t="s">
        <v>7314</v>
      </c>
      <c r="D526" t="s">
        <v>7260</v>
      </c>
      <c r="E526" t="s">
        <v>7275</v>
      </c>
      <c r="F526" t="s">
        <v>14728</v>
      </c>
    </row>
    <row r="527" spans="1:6" x14ac:dyDescent="0.25">
      <c r="A527">
        <v>526</v>
      </c>
      <c r="B527" t="s">
        <v>5142</v>
      </c>
      <c r="C527" t="s">
        <v>7314</v>
      </c>
      <c r="D527" t="s">
        <v>7260</v>
      </c>
      <c r="E527" t="s">
        <v>8484</v>
      </c>
      <c r="F527" t="s">
        <v>12110</v>
      </c>
    </row>
    <row r="528" spans="1:6" x14ac:dyDescent="0.25">
      <c r="A528">
        <v>527</v>
      </c>
      <c r="B528" t="s">
        <v>5148</v>
      </c>
      <c r="C528" t="s">
        <v>7289</v>
      </c>
      <c r="D528" t="s">
        <v>7370</v>
      </c>
      <c r="E528" t="s">
        <v>7434</v>
      </c>
      <c r="F528" t="s">
        <v>12111</v>
      </c>
    </row>
    <row r="529" spans="1:6" x14ac:dyDescent="0.25">
      <c r="A529">
        <v>528</v>
      </c>
      <c r="B529" t="s">
        <v>5159</v>
      </c>
      <c r="C529" t="s">
        <v>10107</v>
      </c>
      <c r="D529" t="s">
        <v>10061</v>
      </c>
      <c r="E529" t="s">
        <v>7448</v>
      </c>
      <c r="F529" t="s">
        <v>12112</v>
      </c>
    </row>
    <row r="530" spans="1:6" x14ac:dyDescent="0.25">
      <c r="A530">
        <v>529</v>
      </c>
      <c r="B530" t="s">
        <v>5168</v>
      </c>
      <c r="C530" t="s">
        <v>10107</v>
      </c>
      <c r="D530" t="s">
        <v>10061</v>
      </c>
      <c r="E530" t="s">
        <v>8479</v>
      </c>
      <c r="F530" t="s">
        <v>12113</v>
      </c>
    </row>
    <row r="531" spans="1:6" x14ac:dyDescent="0.25">
      <c r="A531">
        <v>530</v>
      </c>
      <c r="B531" t="s">
        <v>5175</v>
      </c>
      <c r="C531" t="s">
        <v>7267</v>
      </c>
      <c r="D531" t="s">
        <v>7432</v>
      </c>
      <c r="E531" t="s">
        <v>7291</v>
      </c>
      <c r="F531" t="s">
        <v>12114</v>
      </c>
    </row>
    <row r="532" spans="1:6" x14ac:dyDescent="0.25">
      <c r="A532">
        <v>531</v>
      </c>
      <c r="B532" t="s">
        <v>5184</v>
      </c>
      <c r="C532" t="s">
        <v>7267</v>
      </c>
      <c r="D532" t="s">
        <v>7432</v>
      </c>
      <c r="E532" t="s">
        <v>7291</v>
      </c>
      <c r="F532" t="s">
        <v>12114</v>
      </c>
    </row>
    <row r="533" spans="1:6" x14ac:dyDescent="0.25">
      <c r="A533">
        <v>532</v>
      </c>
      <c r="B533" t="s">
        <v>5189</v>
      </c>
      <c r="C533" t="s">
        <v>10264</v>
      </c>
      <c r="D533" t="s">
        <v>7295</v>
      </c>
      <c r="E533" t="s">
        <v>8427</v>
      </c>
      <c r="F533" t="s">
        <v>14729</v>
      </c>
    </row>
    <row r="534" spans="1:6" x14ac:dyDescent="0.25">
      <c r="A534">
        <v>533</v>
      </c>
      <c r="B534" t="s">
        <v>5200</v>
      </c>
      <c r="C534" t="s">
        <v>10264</v>
      </c>
      <c r="D534" t="s">
        <v>7295</v>
      </c>
      <c r="E534" t="s">
        <v>7391</v>
      </c>
      <c r="F534" t="s">
        <v>14730</v>
      </c>
    </row>
    <row r="535" spans="1:6" x14ac:dyDescent="0.25">
      <c r="A535">
        <v>534</v>
      </c>
      <c r="B535" t="s">
        <v>5206</v>
      </c>
      <c r="C535" t="s">
        <v>7386</v>
      </c>
      <c r="D535" t="s">
        <v>7460</v>
      </c>
      <c r="E535" t="s">
        <v>8859</v>
      </c>
      <c r="F535" t="s">
        <v>12115</v>
      </c>
    </row>
    <row r="536" spans="1:6" x14ac:dyDescent="0.25">
      <c r="A536">
        <v>535</v>
      </c>
      <c r="B536" t="s">
        <v>5211</v>
      </c>
      <c r="C536" t="s">
        <v>7386</v>
      </c>
      <c r="D536" t="s">
        <v>7460</v>
      </c>
      <c r="E536" t="s">
        <v>8859</v>
      </c>
      <c r="F536" t="s">
        <v>12115</v>
      </c>
    </row>
    <row r="537" spans="1:6" x14ac:dyDescent="0.25">
      <c r="A537">
        <v>536</v>
      </c>
      <c r="B537" t="s">
        <v>5214</v>
      </c>
      <c r="C537" t="s">
        <v>7386</v>
      </c>
      <c r="D537" t="s">
        <v>7460</v>
      </c>
      <c r="E537" t="s">
        <v>8859</v>
      </c>
      <c r="F537" t="s">
        <v>12115</v>
      </c>
    </row>
    <row r="538" spans="1:6" x14ac:dyDescent="0.25">
      <c r="A538">
        <v>537</v>
      </c>
      <c r="B538" t="s">
        <v>5217</v>
      </c>
      <c r="C538" t="s">
        <v>8229</v>
      </c>
      <c r="D538" t="s">
        <v>7385</v>
      </c>
      <c r="E538" t="s">
        <v>8480</v>
      </c>
      <c r="F538" t="s">
        <v>14898</v>
      </c>
    </row>
    <row r="539" spans="1:6" x14ac:dyDescent="0.25">
      <c r="A539">
        <v>538</v>
      </c>
      <c r="B539" t="s">
        <v>5228</v>
      </c>
      <c r="C539" t="s">
        <v>8229</v>
      </c>
      <c r="D539" t="s">
        <v>7385</v>
      </c>
      <c r="E539" t="s">
        <v>8480</v>
      </c>
      <c r="F539" t="s">
        <v>14898</v>
      </c>
    </row>
    <row r="540" spans="1:6" x14ac:dyDescent="0.25">
      <c r="A540">
        <v>539</v>
      </c>
      <c r="B540" t="s">
        <v>5233</v>
      </c>
      <c r="C540" t="s">
        <v>8229</v>
      </c>
      <c r="D540" t="s">
        <v>7385</v>
      </c>
      <c r="E540" t="s">
        <v>8480</v>
      </c>
      <c r="F540" t="s">
        <v>14898</v>
      </c>
    </row>
    <row r="541" spans="1:6" x14ac:dyDescent="0.25">
      <c r="A541">
        <v>540</v>
      </c>
      <c r="B541" t="s">
        <v>5240</v>
      </c>
      <c r="C541" t="s">
        <v>7432</v>
      </c>
      <c r="D541" t="s">
        <v>7418</v>
      </c>
      <c r="E541" t="s">
        <v>10107</v>
      </c>
      <c r="F541" t="s">
        <v>14732</v>
      </c>
    </row>
    <row r="542" spans="1:6" x14ac:dyDescent="0.25">
      <c r="A542">
        <v>541</v>
      </c>
      <c r="B542" t="s">
        <v>5252</v>
      </c>
      <c r="C542" t="s">
        <v>7432</v>
      </c>
      <c r="D542" t="s">
        <v>7418</v>
      </c>
      <c r="E542" t="s">
        <v>10107</v>
      </c>
      <c r="F542" t="s">
        <v>14732</v>
      </c>
    </row>
    <row r="543" spans="1:6" x14ac:dyDescent="0.25">
      <c r="A543">
        <v>542</v>
      </c>
      <c r="B543" t="s">
        <v>5259</v>
      </c>
      <c r="C543" t="s">
        <v>7432</v>
      </c>
      <c r="D543" t="s">
        <v>7418</v>
      </c>
      <c r="E543" t="s">
        <v>10107</v>
      </c>
      <c r="F543" t="s">
        <v>14732</v>
      </c>
    </row>
    <row r="544" spans="1:6" x14ac:dyDescent="0.25">
      <c r="A544">
        <v>543</v>
      </c>
      <c r="B544" t="s">
        <v>5265</v>
      </c>
      <c r="C544" t="s">
        <v>7328</v>
      </c>
      <c r="D544" t="s">
        <v>10063</v>
      </c>
      <c r="E544" t="s">
        <v>8480</v>
      </c>
      <c r="F544" t="s">
        <v>12560</v>
      </c>
    </row>
    <row r="545" spans="1:6" x14ac:dyDescent="0.25">
      <c r="A545">
        <v>544</v>
      </c>
      <c r="B545" t="s">
        <v>5276</v>
      </c>
      <c r="C545" t="s">
        <v>7328</v>
      </c>
      <c r="D545" t="s">
        <v>10063</v>
      </c>
      <c r="E545" t="s">
        <v>8480</v>
      </c>
      <c r="F545" t="s">
        <v>12560</v>
      </c>
    </row>
    <row r="546" spans="1:6" x14ac:dyDescent="0.25">
      <c r="A546">
        <v>545</v>
      </c>
      <c r="B546" t="s">
        <v>5282</v>
      </c>
      <c r="C546" t="s">
        <v>7328</v>
      </c>
      <c r="D546" t="s">
        <v>10063</v>
      </c>
      <c r="E546" t="s">
        <v>8480</v>
      </c>
      <c r="F546" t="s">
        <v>12560</v>
      </c>
    </row>
    <row r="547" spans="1:6" x14ac:dyDescent="0.25">
      <c r="A547">
        <v>546</v>
      </c>
      <c r="B547" t="s">
        <v>5287</v>
      </c>
      <c r="C547" t="s">
        <v>7293</v>
      </c>
      <c r="D547" t="s">
        <v>7464</v>
      </c>
      <c r="E547" t="s">
        <v>14448</v>
      </c>
      <c r="F547" t="s">
        <v>14733</v>
      </c>
    </row>
    <row r="548" spans="1:6" x14ac:dyDescent="0.25">
      <c r="A548">
        <v>547</v>
      </c>
      <c r="B548" t="s">
        <v>5300</v>
      </c>
      <c r="C548" t="s">
        <v>7293</v>
      </c>
      <c r="D548" t="s">
        <v>7464</v>
      </c>
      <c r="E548" t="s">
        <v>14448</v>
      </c>
      <c r="F548" t="s">
        <v>14733</v>
      </c>
    </row>
    <row r="549" spans="1:6" x14ac:dyDescent="0.25">
      <c r="A549">
        <v>548</v>
      </c>
      <c r="B549" t="s">
        <v>5306</v>
      </c>
      <c r="C549" t="s">
        <v>7343</v>
      </c>
      <c r="D549" t="s">
        <v>8889</v>
      </c>
      <c r="E549" t="s">
        <v>7400</v>
      </c>
      <c r="F549" t="s">
        <v>12561</v>
      </c>
    </row>
    <row r="550" spans="1:6" x14ac:dyDescent="0.25">
      <c r="A550">
        <v>549</v>
      </c>
      <c r="B550" t="s">
        <v>5316</v>
      </c>
      <c r="C550" t="s">
        <v>7343</v>
      </c>
      <c r="D550" t="s">
        <v>8889</v>
      </c>
      <c r="E550" t="s">
        <v>7400</v>
      </c>
      <c r="F550" t="s">
        <v>12561</v>
      </c>
    </row>
    <row r="551" spans="1:6" x14ac:dyDescent="0.25">
      <c r="A551">
        <v>550</v>
      </c>
      <c r="B551" t="s">
        <v>5322</v>
      </c>
      <c r="C551" t="s">
        <v>7343</v>
      </c>
      <c r="D551" t="s">
        <v>8889</v>
      </c>
      <c r="E551" t="s">
        <v>7400</v>
      </c>
      <c r="F551" t="s">
        <v>12561</v>
      </c>
    </row>
    <row r="552" spans="1:6" x14ac:dyDescent="0.25">
      <c r="A552">
        <v>551</v>
      </c>
      <c r="B552" t="s">
        <v>5327</v>
      </c>
      <c r="C552" t="s">
        <v>7305</v>
      </c>
      <c r="D552" t="s">
        <v>7361</v>
      </c>
      <c r="E552" t="s">
        <v>7312</v>
      </c>
      <c r="F552" t="s">
        <v>14919</v>
      </c>
    </row>
    <row r="553" spans="1:6" x14ac:dyDescent="0.25">
      <c r="A553">
        <v>552</v>
      </c>
      <c r="B553" t="s">
        <v>5338</v>
      </c>
      <c r="C553" t="s">
        <v>7305</v>
      </c>
      <c r="D553" t="s">
        <v>7361</v>
      </c>
      <c r="E553" t="s">
        <v>7312</v>
      </c>
      <c r="F553" t="s">
        <v>14919</v>
      </c>
    </row>
    <row r="554" spans="1:6" x14ac:dyDescent="0.25">
      <c r="A554">
        <v>553</v>
      </c>
      <c r="B554" t="s">
        <v>5344</v>
      </c>
      <c r="C554" t="s">
        <v>7305</v>
      </c>
      <c r="D554" t="s">
        <v>7361</v>
      </c>
      <c r="E554" t="s">
        <v>7312</v>
      </c>
      <c r="F554" t="s">
        <v>14919</v>
      </c>
    </row>
    <row r="555" spans="1:6" x14ac:dyDescent="0.25">
      <c r="A555">
        <v>554</v>
      </c>
      <c r="B555" t="s">
        <v>5349</v>
      </c>
      <c r="C555" t="s">
        <v>14443</v>
      </c>
      <c r="D555" t="s">
        <v>9866</v>
      </c>
      <c r="E555" t="s">
        <v>10104</v>
      </c>
      <c r="F555" t="s">
        <v>14734</v>
      </c>
    </row>
    <row r="556" spans="1:6" x14ac:dyDescent="0.25">
      <c r="A556">
        <v>555</v>
      </c>
      <c r="B556" t="s">
        <v>5359</v>
      </c>
      <c r="C556" t="s">
        <v>14443</v>
      </c>
      <c r="D556" t="s">
        <v>9866</v>
      </c>
      <c r="E556" t="s">
        <v>10104</v>
      </c>
      <c r="F556" t="s">
        <v>14734</v>
      </c>
    </row>
    <row r="557" spans="1:6" x14ac:dyDescent="0.25">
      <c r="A557">
        <v>556</v>
      </c>
      <c r="B557" t="s">
        <v>5366</v>
      </c>
      <c r="C557" t="s">
        <v>14443</v>
      </c>
      <c r="D557" t="s">
        <v>9866</v>
      </c>
      <c r="E557" t="s">
        <v>10104</v>
      </c>
      <c r="F557" t="s">
        <v>14734</v>
      </c>
    </row>
    <row r="558" spans="1:6" x14ac:dyDescent="0.25">
      <c r="A558">
        <v>557</v>
      </c>
      <c r="B558" t="s">
        <v>5372</v>
      </c>
      <c r="C558" t="s">
        <v>7363</v>
      </c>
      <c r="D558" t="s">
        <v>7412</v>
      </c>
      <c r="E558" t="s">
        <v>7424</v>
      </c>
      <c r="F558" t="s">
        <v>12117</v>
      </c>
    </row>
    <row r="559" spans="1:6" x14ac:dyDescent="0.25">
      <c r="A559">
        <v>558</v>
      </c>
      <c r="B559" t="s">
        <v>5382</v>
      </c>
      <c r="C559" t="s">
        <v>7363</v>
      </c>
      <c r="D559" t="s">
        <v>7412</v>
      </c>
      <c r="E559" t="s">
        <v>7424</v>
      </c>
      <c r="F559" t="s">
        <v>12117</v>
      </c>
    </row>
    <row r="560" spans="1:6" x14ac:dyDescent="0.25">
      <c r="A560">
        <v>559</v>
      </c>
      <c r="B560" t="s">
        <v>5388</v>
      </c>
      <c r="C560" t="s">
        <v>7456</v>
      </c>
      <c r="D560" t="s">
        <v>7466</v>
      </c>
      <c r="E560" t="s">
        <v>8490</v>
      </c>
      <c r="F560" t="s">
        <v>12118</v>
      </c>
    </row>
    <row r="561" spans="1:6" x14ac:dyDescent="0.25">
      <c r="A561">
        <v>560</v>
      </c>
      <c r="B561" t="s">
        <v>5398</v>
      </c>
      <c r="C561" t="s">
        <v>7421</v>
      </c>
      <c r="D561" t="s">
        <v>7389</v>
      </c>
      <c r="E561" t="s">
        <v>7393</v>
      </c>
      <c r="F561" t="s">
        <v>12119</v>
      </c>
    </row>
    <row r="562" spans="1:6" x14ac:dyDescent="0.25">
      <c r="A562">
        <v>561</v>
      </c>
      <c r="B562" t="s">
        <v>5411</v>
      </c>
      <c r="C562" t="s">
        <v>7357</v>
      </c>
      <c r="D562" t="s">
        <v>7316</v>
      </c>
      <c r="E562" t="s">
        <v>7320</v>
      </c>
      <c r="F562" t="s">
        <v>12120</v>
      </c>
    </row>
    <row r="563" spans="1:6" x14ac:dyDescent="0.25">
      <c r="A563">
        <v>562</v>
      </c>
      <c r="B563" t="s">
        <v>5420</v>
      </c>
      <c r="C563" t="s">
        <v>7395</v>
      </c>
      <c r="D563" t="s">
        <v>7327</v>
      </c>
      <c r="E563" t="s">
        <v>8443</v>
      </c>
      <c r="F563" t="s">
        <v>12121</v>
      </c>
    </row>
    <row r="564" spans="1:6" x14ac:dyDescent="0.25">
      <c r="A564">
        <v>563</v>
      </c>
      <c r="B564" t="s">
        <v>5428</v>
      </c>
      <c r="C564" t="s">
        <v>7366</v>
      </c>
      <c r="D564" t="s">
        <v>7396</v>
      </c>
      <c r="E564" t="s">
        <v>8490</v>
      </c>
      <c r="F564" t="s">
        <v>12122</v>
      </c>
    </row>
    <row r="565" spans="1:6" x14ac:dyDescent="0.25">
      <c r="A565">
        <v>564</v>
      </c>
      <c r="B565" t="s">
        <v>5438</v>
      </c>
      <c r="C565" t="s">
        <v>7366</v>
      </c>
      <c r="D565" t="s">
        <v>7396</v>
      </c>
      <c r="E565" t="s">
        <v>8490</v>
      </c>
      <c r="F565" t="s">
        <v>12122</v>
      </c>
    </row>
    <row r="566" spans="1:6" x14ac:dyDescent="0.25">
      <c r="A566">
        <v>565</v>
      </c>
      <c r="B566" t="s">
        <v>5444</v>
      </c>
      <c r="C566" t="s">
        <v>7366</v>
      </c>
      <c r="D566" t="s">
        <v>7396</v>
      </c>
      <c r="E566" t="s">
        <v>8490</v>
      </c>
      <c r="F566" t="s">
        <v>12122</v>
      </c>
    </row>
    <row r="567" spans="1:6" x14ac:dyDescent="0.25">
      <c r="A567">
        <v>566</v>
      </c>
      <c r="B567" t="s">
        <v>5450</v>
      </c>
      <c r="C567" t="s">
        <v>8507</v>
      </c>
      <c r="D567" t="s">
        <v>7467</v>
      </c>
      <c r="E567" t="s">
        <v>8457</v>
      </c>
      <c r="F567" t="s">
        <v>12123</v>
      </c>
    </row>
    <row r="568" spans="1:6" x14ac:dyDescent="0.25">
      <c r="A568">
        <v>567</v>
      </c>
      <c r="B568" t="s">
        <v>5461</v>
      </c>
      <c r="C568" t="s">
        <v>8507</v>
      </c>
      <c r="D568" t="s">
        <v>7467</v>
      </c>
      <c r="E568" t="s">
        <v>8429</v>
      </c>
      <c r="F568" t="s">
        <v>12124</v>
      </c>
    </row>
    <row r="569" spans="1:6" x14ac:dyDescent="0.25">
      <c r="A569">
        <v>568</v>
      </c>
      <c r="B569" t="s">
        <v>5469</v>
      </c>
      <c r="C569" t="s">
        <v>7478</v>
      </c>
      <c r="D569" t="s">
        <v>7331</v>
      </c>
      <c r="E569" t="s">
        <v>7457</v>
      </c>
      <c r="F569" t="s">
        <v>12772</v>
      </c>
    </row>
    <row r="570" spans="1:6" x14ac:dyDescent="0.25">
      <c r="A570">
        <v>569</v>
      </c>
      <c r="B570" t="s">
        <v>5479</v>
      </c>
      <c r="C570" t="s">
        <v>7478</v>
      </c>
      <c r="D570" t="s">
        <v>7331</v>
      </c>
      <c r="E570" t="s">
        <v>8506</v>
      </c>
      <c r="F570" t="s">
        <v>12773</v>
      </c>
    </row>
    <row r="571" spans="1:6" x14ac:dyDescent="0.25">
      <c r="A571">
        <v>570</v>
      </c>
      <c r="B571" t="s">
        <v>5484</v>
      </c>
      <c r="C571" t="s">
        <v>7457</v>
      </c>
      <c r="D571" t="s">
        <v>10121</v>
      </c>
      <c r="E571" t="s">
        <v>8505</v>
      </c>
      <c r="F571" t="s">
        <v>12125</v>
      </c>
    </row>
    <row r="572" spans="1:6" x14ac:dyDescent="0.25">
      <c r="A572">
        <v>571</v>
      </c>
      <c r="B572" t="s">
        <v>5495</v>
      </c>
      <c r="C572" t="s">
        <v>7457</v>
      </c>
      <c r="D572" t="s">
        <v>10121</v>
      </c>
      <c r="E572" t="s">
        <v>8505</v>
      </c>
      <c r="F572" t="s">
        <v>12125</v>
      </c>
    </row>
    <row r="573" spans="1:6" x14ac:dyDescent="0.25">
      <c r="A573">
        <v>572</v>
      </c>
      <c r="B573" t="s">
        <v>5500</v>
      </c>
      <c r="C573" t="s">
        <v>7450</v>
      </c>
      <c r="D573" t="s">
        <v>7274</v>
      </c>
      <c r="E573" t="s">
        <v>7307</v>
      </c>
      <c r="F573" t="s">
        <v>12126</v>
      </c>
    </row>
    <row r="574" spans="1:6" x14ac:dyDescent="0.25">
      <c r="A574">
        <v>573</v>
      </c>
      <c r="B574" t="s">
        <v>5508</v>
      </c>
      <c r="C574" t="s">
        <v>7450</v>
      </c>
      <c r="D574" t="s">
        <v>7274</v>
      </c>
      <c r="E574" t="s">
        <v>7307</v>
      </c>
      <c r="F574" t="s">
        <v>12126</v>
      </c>
    </row>
    <row r="575" spans="1:6" x14ac:dyDescent="0.25">
      <c r="A575">
        <v>574</v>
      </c>
      <c r="B575" t="s">
        <v>5513</v>
      </c>
      <c r="C575" t="s">
        <v>7275</v>
      </c>
      <c r="D575" t="s">
        <v>7421</v>
      </c>
      <c r="E575" t="s">
        <v>7466</v>
      </c>
      <c r="F575" t="s">
        <v>12127</v>
      </c>
    </row>
    <row r="576" spans="1:6" x14ac:dyDescent="0.25">
      <c r="A576">
        <v>575</v>
      </c>
      <c r="B576" t="s">
        <v>5524</v>
      </c>
      <c r="C576" t="s">
        <v>7275</v>
      </c>
      <c r="D576" t="s">
        <v>7421</v>
      </c>
      <c r="E576" t="s">
        <v>7466</v>
      </c>
      <c r="F576" t="s">
        <v>12127</v>
      </c>
    </row>
    <row r="577" spans="1:6" x14ac:dyDescent="0.25">
      <c r="A577">
        <v>576</v>
      </c>
      <c r="B577" t="s">
        <v>5532</v>
      </c>
      <c r="C577" t="s">
        <v>7344</v>
      </c>
      <c r="D577" t="s">
        <v>7411</v>
      </c>
      <c r="E577" t="s">
        <v>7447</v>
      </c>
      <c r="F577" t="s">
        <v>12128</v>
      </c>
    </row>
    <row r="578" spans="1:6" x14ac:dyDescent="0.25">
      <c r="A578">
        <v>577</v>
      </c>
      <c r="B578" t="s">
        <v>5543</v>
      </c>
      <c r="C578" t="s">
        <v>7344</v>
      </c>
      <c r="D578" t="s">
        <v>7411</v>
      </c>
      <c r="E578" t="s">
        <v>7447</v>
      </c>
      <c r="F578" t="s">
        <v>12128</v>
      </c>
    </row>
    <row r="579" spans="1:6" x14ac:dyDescent="0.25">
      <c r="A579">
        <v>578</v>
      </c>
      <c r="B579" t="s">
        <v>5549</v>
      </c>
      <c r="C579" t="s">
        <v>7475</v>
      </c>
      <c r="D579" t="s">
        <v>7316</v>
      </c>
      <c r="E579" t="s">
        <v>8477</v>
      </c>
      <c r="F579" t="s">
        <v>12129</v>
      </c>
    </row>
    <row r="580" spans="1:6" x14ac:dyDescent="0.25">
      <c r="A580">
        <v>579</v>
      </c>
      <c r="B580" t="s">
        <v>5561</v>
      </c>
      <c r="C580" t="s">
        <v>7475</v>
      </c>
      <c r="D580" t="s">
        <v>7316</v>
      </c>
      <c r="E580" t="s">
        <v>8477</v>
      </c>
      <c r="F580" t="s">
        <v>12129</v>
      </c>
    </row>
    <row r="581" spans="1:6" x14ac:dyDescent="0.25">
      <c r="A581">
        <v>580</v>
      </c>
      <c r="B581" t="s">
        <v>5568</v>
      </c>
      <c r="C581" t="s">
        <v>7475</v>
      </c>
      <c r="D581" t="s">
        <v>7316</v>
      </c>
      <c r="E581" t="s">
        <v>8477</v>
      </c>
      <c r="F581" t="s">
        <v>12129</v>
      </c>
    </row>
    <row r="582" spans="1:6" x14ac:dyDescent="0.25">
      <c r="A582">
        <v>581</v>
      </c>
      <c r="B582" t="s">
        <v>5574</v>
      </c>
      <c r="C582" t="s">
        <v>8474</v>
      </c>
      <c r="D582" t="s">
        <v>7410</v>
      </c>
      <c r="E582" t="s">
        <v>8863</v>
      </c>
      <c r="F582" t="s">
        <v>12130</v>
      </c>
    </row>
    <row r="583" spans="1:6" x14ac:dyDescent="0.25">
      <c r="A583">
        <v>582</v>
      </c>
      <c r="B583" t="s">
        <v>5583</v>
      </c>
      <c r="C583" t="s">
        <v>7270</v>
      </c>
      <c r="D583" t="s">
        <v>7435</v>
      </c>
      <c r="E583" t="s">
        <v>8487</v>
      </c>
      <c r="F583" t="s">
        <v>12131</v>
      </c>
    </row>
    <row r="584" spans="1:6" x14ac:dyDescent="0.25">
      <c r="A584">
        <v>583</v>
      </c>
      <c r="B584" t="s">
        <v>5594</v>
      </c>
      <c r="C584" t="s">
        <v>7270</v>
      </c>
      <c r="D584" t="s">
        <v>7435</v>
      </c>
      <c r="E584" t="s">
        <v>8487</v>
      </c>
      <c r="F584" t="s">
        <v>12131</v>
      </c>
    </row>
    <row r="585" spans="1:6" x14ac:dyDescent="0.25">
      <c r="A585">
        <v>584</v>
      </c>
      <c r="B585" t="s">
        <v>5600</v>
      </c>
      <c r="C585" t="s">
        <v>9778</v>
      </c>
      <c r="D585" t="s">
        <v>8476</v>
      </c>
      <c r="E585" t="s">
        <v>7390</v>
      </c>
      <c r="F585" t="s">
        <v>12132</v>
      </c>
    </row>
    <row r="586" spans="1:6" x14ac:dyDescent="0.25">
      <c r="A586">
        <v>585</v>
      </c>
      <c r="B586" t="s">
        <v>5614</v>
      </c>
      <c r="C586" t="s">
        <v>9778</v>
      </c>
      <c r="D586" t="s">
        <v>8476</v>
      </c>
      <c r="E586" t="s">
        <v>7390</v>
      </c>
      <c r="F586" t="s">
        <v>12132</v>
      </c>
    </row>
    <row r="587" spans="1:6" x14ac:dyDescent="0.25">
      <c r="A587">
        <v>586</v>
      </c>
      <c r="B587" t="s">
        <v>5623</v>
      </c>
      <c r="C587" t="s">
        <v>9778</v>
      </c>
      <c r="D587" t="s">
        <v>8476</v>
      </c>
      <c r="E587" t="s">
        <v>7390</v>
      </c>
      <c r="F587" t="s">
        <v>12132</v>
      </c>
    </row>
    <row r="588" spans="1:6" x14ac:dyDescent="0.25">
      <c r="A588">
        <v>587</v>
      </c>
      <c r="B588" t="s">
        <v>8894</v>
      </c>
      <c r="C588" t="s">
        <v>7430</v>
      </c>
      <c r="D588" t="s">
        <v>14939</v>
      </c>
      <c r="E588" t="s">
        <v>7280</v>
      </c>
      <c r="F588" t="s">
        <v>14943</v>
      </c>
    </row>
    <row r="589" spans="1:6" x14ac:dyDescent="0.25">
      <c r="A589">
        <v>588</v>
      </c>
      <c r="B589" t="s">
        <v>5644</v>
      </c>
      <c r="C589" t="s">
        <v>7350</v>
      </c>
      <c r="D589" t="s">
        <v>7442</v>
      </c>
      <c r="E589" t="s">
        <v>7275</v>
      </c>
      <c r="F589" t="s">
        <v>14735</v>
      </c>
    </row>
    <row r="590" spans="1:6" x14ac:dyDescent="0.25">
      <c r="A590">
        <v>589</v>
      </c>
      <c r="B590" t="s">
        <v>5654</v>
      </c>
      <c r="C590" t="s">
        <v>7350</v>
      </c>
      <c r="D590" t="s">
        <v>7442</v>
      </c>
      <c r="E590" t="s">
        <v>7275</v>
      </c>
      <c r="F590" t="s">
        <v>14735</v>
      </c>
    </row>
    <row r="591" spans="1:6" x14ac:dyDescent="0.25">
      <c r="A591">
        <v>590</v>
      </c>
      <c r="B591" t="s">
        <v>5661</v>
      </c>
      <c r="C591" t="s">
        <v>7452</v>
      </c>
      <c r="D591" t="s">
        <v>8505</v>
      </c>
      <c r="E591" t="s">
        <v>7350</v>
      </c>
      <c r="F591" t="s">
        <v>12427</v>
      </c>
    </row>
    <row r="592" spans="1:6" x14ac:dyDescent="0.25">
      <c r="A592">
        <v>591</v>
      </c>
      <c r="B592" t="s">
        <v>5671</v>
      </c>
      <c r="C592" t="s">
        <v>7452</v>
      </c>
      <c r="D592" t="s">
        <v>8505</v>
      </c>
      <c r="E592" t="s">
        <v>7350</v>
      </c>
      <c r="F592" t="s">
        <v>12427</v>
      </c>
    </row>
    <row r="593" spans="1:6" x14ac:dyDescent="0.25">
      <c r="A593">
        <v>592</v>
      </c>
      <c r="B593" t="s">
        <v>5676</v>
      </c>
      <c r="C593" t="s">
        <v>7452</v>
      </c>
      <c r="D593" t="s">
        <v>8505</v>
      </c>
      <c r="E593" t="s">
        <v>7350</v>
      </c>
      <c r="F593" t="s">
        <v>12427</v>
      </c>
    </row>
    <row r="594" spans="1:6" x14ac:dyDescent="0.25">
      <c r="A594">
        <v>593</v>
      </c>
      <c r="B594" t="s">
        <v>5681</v>
      </c>
      <c r="C594" t="s">
        <v>7438</v>
      </c>
      <c r="D594" t="s">
        <v>7366</v>
      </c>
      <c r="E594" t="s">
        <v>12595</v>
      </c>
      <c r="F594" t="s">
        <v>12774</v>
      </c>
    </row>
    <row r="595" spans="1:6" x14ac:dyDescent="0.25">
      <c r="A595">
        <v>594</v>
      </c>
      <c r="B595" t="s">
        <v>5691</v>
      </c>
      <c r="C595" t="s">
        <v>7438</v>
      </c>
      <c r="D595" t="s">
        <v>7366</v>
      </c>
      <c r="E595" t="s">
        <v>12595</v>
      </c>
      <c r="F595" t="s">
        <v>12774</v>
      </c>
    </row>
    <row r="596" spans="1:6" x14ac:dyDescent="0.25">
      <c r="A596">
        <v>595</v>
      </c>
      <c r="B596" t="s">
        <v>9753</v>
      </c>
      <c r="C596" t="s">
        <v>7357</v>
      </c>
      <c r="D596" t="s">
        <v>8444</v>
      </c>
      <c r="E596" t="s">
        <v>8883</v>
      </c>
      <c r="F596" t="s">
        <v>12134</v>
      </c>
    </row>
    <row r="597" spans="1:6" x14ac:dyDescent="0.25">
      <c r="A597">
        <v>596</v>
      </c>
      <c r="B597" t="s">
        <v>9754</v>
      </c>
      <c r="C597" t="s">
        <v>7434</v>
      </c>
      <c r="D597" t="s">
        <v>8444</v>
      </c>
      <c r="E597" t="s">
        <v>8883</v>
      </c>
      <c r="F597" t="s">
        <v>12135</v>
      </c>
    </row>
    <row r="598" spans="1:6" x14ac:dyDescent="0.25">
      <c r="A598">
        <v>597</v>
      </c>
      <c r="B598" t="s">
        <v>5711</v>
      </c>
      <c r="C598" t="s">
        <v>7298</v>
      </c>
      <c r="D598" t="s">
        <v>7366</v>
      </c>
      <c r="E598" t="s">
        <v>7422</v>
      </c>
      <c r="F598" t="s">
        <v>12136</v>
      </c>
    </row>
    <row r="599" spans="1:6" x14ac:dyDescent="0.25">
      <c r="A599">
        <v>598</v>
      </c>
      <c r="B599" t="s">
        <v>5723</v>
      </c>
      <c r="C599" t="s">
        <v>7298</v>
      </c>
      <c r="D599" t="s">
        <v>7366</v>
      </c>
      <c r="E599" t="s">
        <v>7422</v>
      </c>
      <c r="F599" t="s">
        <v>12136</v>
      </c>
    </row>
    <row r="600" spans="1:6" x14ac:dyDescent="0.25">
      <c r="A600">
        <v>599</v>
      </c>
      <c r="B600" t="s">
        <v>5730</v>
      </c>
      <c r="C600" t="s">
        <v>7409</v>
      </c>
      <c r="D600" t="s">
        <v>8455</v>
      </c>
      <c r="E600" t="s">
        <v>10264</v>
      </c>
      <c r="F600" t="s">
        <v>14736</v>
      </c>
    </row>
    <row r="601" spans="1:6" x14ac:dyDescent="0.25">
      <c r="A601">
        <v>600</v>
      </c>
      <c r="B601" t="s">
        <v>5741</v>
      </c>
      <c r="C601" t="s">
        <v>7409</v>
      </c>
      <c r="D601" t="s">
        <v>8455</v>
      </c>
      <c r="E601" t="s">
        <v>10264</v>
      </c>
      <c r="F601" t="s">
        <v>14736</v>
      </c>
    </row>
    <row r="602" spans="1:6" x14ac:dyDescent="0.25">
      <c r="A602">
        <v>601</v>
      </c>
      <c r="B602" t="s">
        <v>5749</v>
      </c>
      <c r="C602" t="s">
        <v>7409</v>
      </c>
      <c r="D602" t="s">
        <v>14449</v>
      </c>
      <c r="E602" t="s">
        <v>10264</v>
      </c>
      <c r="F602" t="s">
        <v>14737</v>
      </c>
    </row>
    <row r="603" spans="1:6" x14ac:dyDescent="0.25">
      <c r="A603">
        <v>602</v>
      </c>
      <c r="B603" t="s">
        <v>5755</v>
      </c>
      <c r="C603" t="s">
        <v>14939</v>
      </c>
      <c r="D603" t="s">
        <v>8485</v>
      </c>
      <c r="E603" t="s">
        <v>7442</v>
      </c>
      <c r="F603" t="s">
        <v>14944</v>
      </c>
    </row>
    <row r="604" spans="1:6" x14ac:dyDescent="0.25">
      <c r="A604">
        <v>603</v>
      </c>
      <c r="B604" t="s">
        <v>5764</v>
      </c>
      <c r="C604" t="s">
        <v>10309</v>
      </c>
      <c r="D604" t="s">
        <v>7478</v>
      </c>
      <c r="E604" t="s">
        <v>14443</v>
      </c>
      <c r="F604" t="s">
        <v>14738</v>
      </c>
    </row>
    <row r="605" spans="1:6" x14ac:dyDescent="0.25">
      <c r="A605">
        <v>604</v>
      </c>
      <c r="B605" t="s">
        <v>5775</v>
      </c>
      <c r="C605" t="s">
        <v>10309</v>
      </c>
      <c r="D605" t="s">
        <v>7478</v>
      </c>
      <c r="E605" t="s">
        <v>14443</v>
      </c>
      <c r="F605" t="s">
        <v>14738</v>
      </c>
    </row>
    <row r="606" spans="1:6" x14ac:dyDescent="0.25">
      <c r="A606">
        <v>605</v>
      </c>
      <c r="B606" t="s">
        <v>5782</v>
      </c>
      <c r="C606" t="s">
        <v>8477</v>
      </c>
      <c r="D606" t="s">
        <v>7360</v>
      </c>
      <c r="E606" t="s">
        <v>7341</v>
      </c>
      <c r="F606" t="s">
        <v>12138</v>
      </c>
    </row>
    <row r="607" spans="1:6" x14ac:dyDescent="0.25">
      <c r="A607">
        <v>606</v>
      </c>
      <c r="B607" t="s">
        <v>5792</v>
      </c>
      <c r="C607" t="s">
        <v>8478</v>
      </c>
      <c r="D607" t="s">
        <v>7360</v>
      </c>
      <c r="E607" t="s">
        <v>7334</v>
      </c>
      <c r="F607" t="s">
        <v>12139</v>
      </c>
    </row>
    <row r="608" spans="1:6" x14ac:dyDescent="0.25">
      <c r="A608">
        <v>607</v>
      </c>
      <c r="B608" t="s">
        <v>5801</v>
      </c>
      <c r="C608" t="s">
        <v>7299</v>
      </c>
      <c r="D608" t="s">
        <v>7388</v>
      </c>
      <c r="E608" t="s">
        <v>7341</v>
      </c>
      <c r="F608" t="s">
        <v>12140</v>
      </c>
    </row>
    <row r="609" spans="1:6" x14ac:dyDescent="0.25">
      <c r="A609">
        <v>608</v>
      </c>
      <c r="B609" t="s">
        <v>5809</v>
      </c>
      <c r="C609" t="s">
        <v>12758</v>
      </c>
      <c r="D609" t="s">
        <v>8915</v>
      </c>
      <c r="E609" t="s">
        <v>10107</v>
      </c>
      <c r="F609" t="s">
        <v>12775</v>
      </c>
    </row>
    <row r="610" spans="1:6" x14ac:dyDescent="0.25">
      <c r="A610">
        <v>609</v>
      </c>
      <c r="B610" t="s">
        <v>5815</v>
      </c>
      <c r="C610" t="s">
        <v>7467</v>
      </c>
      <c r="D610" t="s">
        <v>8498</v>
      </c>
      <c r="E610" t="s">
        <v>7394</v>
      </c>
      <c r="F610" t="s">
        <v>12141</v>
      </c>
    </row>
    <row r="611" spans="1:6" x14ac:dyDescent="0.25">
      <c r="A611">
        <v>610</v>
      </c>
      <c r="B611" t="s">
        <v>5825</v>
      </c>
      <c r="C611" t="s">
        <v>7369</v>
      </c>
      <c r="D611" t="s">
        <v>7427</v>
      </c>
      <c r="E611" t="s">
        <v>8915</v>
      </c>
      <c r="F611" t="s">
        <v>14739</v>
      </c>
    </row>
    <row r="612" spans="1:6" x14ac:dyDescent="0.25">
      <c r="A612">
        <v>611</v>
      </c>
      <c r="B612" t="s">
        <v>5836</v>
      </c>
      <c r="C612" t="s">
        <v>10299</v>
      </c>
      <c r="D612" t="s">
        <v>8464</v>
      </c>
      <c r="E612" t="s">
        <v>8915</v>
      </c>
      <c r="F612" t="s">
        <v>14352</v>
      </c>
    </row>
    <row r="613" spans="1:6" x14ac:dyDescent="0.25">
      <c r="A613">
        <v>612</v>
      </c>
      <c r="B613" t="s">
        <v>5845</v>
      </c>
      <c r="C613" t="s">
        <v>8468</v>
      </c>
      <c r="D613" t="s">
        <v>12758</v>
      </c>
      <c r="E613" t="s">
        <v>7418</v>
      </c>
      <c r="F613" t="s">
        <v>14740</v>
      </c>
    </row>
    <row r="614" spans="1:6" x14ac:dyDescent="0.25">
      <c r="A614">
        <v>613</v>
      </c>
      <c r="B614" t="s">
        <v>5855</v>
      </c>
      <c r="C614" t="s">
        <v>7477</v>
      </c>
      <c r="D614" t="s">
        <v>7403</v>
      </c>
      <c r="E614" t="s">
        <v>7386</v>
      </c>
      <c r="F614" t="s">
        <v>14741</v>
      </c>
    </row>
    <row r="615" spans="1:6" x14ac:dyDescent="0.25">
      <c r="A615">
        <v>614</v>
      </c>
      <c r="B615" t="s">
        <v>5866</v>
      </c>
      <c r="C615" t="s">
        <v>7477</v>
      </c>
      <c r="D615" t="s">
        <v>7403</v>
      </c>
      <c r="E615" t="s">
        <v>7386</v>
      </c>
      <c r="F615" t="s">
        <v>14741</v>
      </c>
    </row>
    <row r="616" spans="1:6" x14ac:dyDescent="0.25">
      <c r="A616">
        <v>615</v>
      </c>
      <c r="B616" t="s">
        <v>5873</v>
      </c>
      <c r="C616" t="s">
        <v>7477</v>
      </c>
      <c r="D616" t="s">
        <v>7403</v>
      </c>
      <c r="E616" t="s">
        <v>7386</v>
      </c>
      <c r="F616" t="s">
        <v>14741</v>
      </c>
    </row>
    <row r="617" spans="1:6" x14ac:dyDescent="0.25">
      <c r="A617">
        <v>616</v>
      </c>
      <c r="B617" t="s">
        <v>5880</v>
      </c>
      <c r="C617" t="s">
        <v>7264</v>
      </c>
      <c r="D617" t="s">
        <v>7408</v>
      </c>
      <c r="E617" t="s">
        <v>14932</v>
      </c>
      <c r="F617" t="s">
        <v>14945</v>
      </c>
    </row>
    <row r="618" spans="1:6" x14ac:dyDescent="0.25">
      <c r="A618">
        <v>617</v>
      </c>
      <c r="B618" t="s">
        <v>5891</v>
      </c>
      <c r="C618" t="s">
        <v>7264</v>
      </c>
      <c r="D618" t="s">
        <v>7408</v>
      </c>
      <c r="E618" t="s">
        <v>14932</v>
      </c>
      <c r="F618" t="s">
        <v>14945</v>
      </c>
    </row>
    <row r="619" spans="1:6" x14ac:dyDescent="0.25">
      <c r="A619">
        <v>618</v>
      </c>
      <c r="B619" t="s">
        <v>5900</v>
      </c>
      <c r="C619" t="s">
        <v>14449</v>
      </c>
      <c r="D619" t="s">
        <v>7342</v>
      </c>
      <c r="E619" t="s">
        <v>12748</v>
      </c>
      <c r="F619" t="s">
        <v>14742</v>
      </c>
    </row>
    <row r="620" spans="1:6" x14ac:dyDescent="0.25">
      <c r="A620">
        <v>619</v>
      </c>
      <c r="B620" t="s">
        <v>5910</v>
      </c>
      <c r="C620" t="s">
        <v>14449</v>
      </c>
      <c r="D620" t="s">
        <v>7342</v>
      </c>
      <c r="E620" t="s">
        <v>12748</v>
      </c>
      <c r="F620" t="s">
        <v>14742</v>
      </c>
    </row>
    <row r="621" spans="1:6" x14ac:dyDescent="0.25">
      <c r="A621">
        <v>620</v>
      </c>
      <c r="B621" t="s">
        <v>5920</v>
      </c>
      <c r="C621" t="s">
        <v>14449</v>
      </c>
      <c r="D621" t="s">
        <v>7342</v>
      </c>
      <c r="E621" t="s">
        <v>12748</v>
      </c>
      <c r="F621" t="s">
        <v>14742</v>
      </c>
    </row>
    <row r="622" spans="1:6" x14ac:dyDescent="0.25">
      <c r="A622">
        <v>621</v>
      </c>
      <c r="B622" t="s">
        <v>5928</v>
      </c>
      <c r="C622" t="s">
        <v>7359</v>
      </c>
      <c r="D622" t="s">
        <v>7467</v>
      </c>
      <c r="E622" t="s">
        <v>14934</v>
      </c>
      <c r="F622" t="s">
        <v>14972</v>
      </c>
    </row>
    <row r="623" spans="1:6" x14ac:dyDescent="0.25">
      <c r="A623">
        <v>622</v>
      </c>
      <c r="B623" t="s">
        <v>5939</v>
      </c>
      <c r="C623" t="s">
        <v>8503</v>
      </c>
      <c r="D623" t="s">
        <v>12748</v>
      </c>
      <c r="E623" t="s">
        <v>7360</v>
      </c>
      <c r="F623" t="s">
        <v>12776</v>
      </c>
    </row>
    <row r="624" spans="1:6" x14ac:dyDescent="0.25">
      <c r="A624">
        <v>623</v>
      </c>
      <c r="B624" t="s">
        <v>5950</v>
      </c>
      <c r="C624" t="s">
        <v>8503</v>
      </c>
      <c r="D624" t="s">
        <v>12748</v>
      </c>
      <c r="E624" t="s">
        <v>7360</v>
      </c>
      <c r="F624" t="s">
        <v>12776</v>
      </c>
    </row>
    <row r="625" spans="1:6" x14ac:dyDescent="0.25">
      <c r="A625">
        <v>624</v>
      </c>
      <c r="B625" t="s">
        <v>5956</v>
      </c>
      <c r="C625" t="s">
        <v>8503</v>
      </c>
      <c r="D625" t="s">
        <v>12748</v>
      </c>
      <c r="E625" t="s">
        <v>7360</v>
      </c>
      <c r="F625" t="s">
        <v>12776</v>
      </c>
    </row>
    <row r="626" spans="1:6" x14ac:dyDescent="0.25">
      <c r="A626">
        <v>625</v>
      </c>
      <c r="B626" t="s">
        <v>5961</v>
      </c>
      <c r="C626" t="s">
        <v>8468</v>
      </c>
      <c r="D626" t="s">
        <v>7366</v>
      </c>
      <c r="E626" t="s">
        <v>7280</v>
      </c>
      <c r="F626" t="s">
        <v>12144</v>
      </c>
    </row>
    <row r="627" spans="1:6" x14ac:dyDescent="0.25">
      <c r="A627">
        <v>626</v>
      </c>
      <c r="B627" t="s">
        <v>5974</v>
      </c>
      <c r="C627" t="s">
        <v>8468</v>
      </c>
      <c r="D627" t="s">
        <v>7366</v>
      </c>
      <c r="E627" t="s">
        <v>7280</v>
      </c>
      <c r="F627" t="s">
        <v>12144</v>
      </c>
    </row>
    <row r="628" spans="1:6" x14ac:dyDescent="0.25">
      <c r="A628">
        <v>627</v>
      </c>
      <c r="B628" t="s">
        <v>5981</v>
      </c>
      <c r="C628" t="s">
        <v>8468</v>
      </c>
      <c r="D628" t="s">
        <v>7366</v>
      </c>
      <c r="E628" t="s">
        <v>7280</v>
      </c>
      <c r="F628" t="s">
        <v>12144</v>
      </c>
    </row>
    <row r="629" spans="1:6" x14ac:dyDescent="0.25">
      <c r="A629">
        <v>628</v>
      </c>
      <c r="B629" t="s">
        <v>5987</v>
      </c>
      <c r="C629" t="s">
        <v>7262</v>
      </c>
      <c r="D629" t="s">
        <v>7314</v>
      </c>
      <c r="E629" t="s">
        <v>7400</v>
      </c>
      <c r="F629" t="s">
        <v>14743</v>
      </c>
    </row>
    <row r="630" spans="1:6" x14ac:dyDescent="0.25">
      <c r="A630">
        <v>629</v>
      </c>
      <c r="B630" t="s">
        <v>5997</v>
      </c>
      <c r="C630" t="s">
        <v>7262</v>
      </c>
      <c r="D630" t="s">
        <v>7314</v>
      </c>
      <c r="E630" t="s">
        <v>8484</v>
      </c>
      <c r="F630" t="s">
        <v>12562</v>
      </c>
    </row>
    <row r="631" spans="1:6" x14ac:dyDescent="0.25">
      <c r="A631">
        <v>630</v>
      </c>
      <c r="B631" t="s">
        <v>6003</v>
      </c>
      <c r="C631" t="s">
        <v>7262</v>
      </c>
      <c r="D631" t="s">
        <v>7314</v>
      </c>
      <c r="E631" t="s">
        <v>8484</v>
      </c>
      <c r="F631" t="s">
        <v>12562</v>
      </c>
    </row>
    <row r="632" spans="1:6" x14ac:dyDescent="0.25">
      <c r="A632">
        <v>631</v>
      </c>
      <c r="B632" t="s">
        <v>6009</v>
      </c>
      <c r="C632" t="s">
        <v>7337</v>
      </c>
      <c r="D632" t="s">
        <v>8485</v>
      </c>
      <c r="E632" t="s">
        <v>7327</v>
      </c>
      <c r="F632" t="s">
        <v>12145</v>
      </c>
    </row>
    <row r="633" spans="1:6" x14ac:dyDescent="0.25">
      <c r="A633">
        <v>632</v>
      </c>
      <c r="B633" t="s">
        <v>6020</v>
      </c>
      <c r="C633" t="s">
        <v>7337</v>
      </c>
      <c r="D633" t="s">
        <v>8485</v>
      </c>
      <c r="E633" t="s">
        <v>7327</v>
      </c>
      <c r="F633" t="s">
        <v>12145</v>
      </c>
    </row>
    <row r="634" spans="1:6" x14ac:dyDescent="0.25">
      <c r="A634">
        <v>633</v>
      </c>
      <c r="B634" t="s">
        <v>6028</v>
      </c>
      <c r="C634" t="s">
        <v>7337</v>
      </c>
      <c r="D634" t="s">
        <v>8485</v>
      </c>
      <c r="E634" t="s">
        <v>7327</v>
      </c>
      <c r="F634" t="s">
        <v>12145</v>
      </c>
    </row>
    <row r="635" spans="1:6" x14ac:dyDescent="0.25">
      <c r="A635">
        <v>634</v>
      </c>
      <c r="B635" t="s">
        <v>6035</v>
      </c>
      <c r="C635" t="s">
        <v>14450</v>
      </c>
      <c r="D635" t="s">
        <v>7406</v>
      </c>
      <c r="E635" t="s">
        <v>8508</v>
      </c>
      <c r="F635" t="s">
        <v>14744</v>
      </c>
    </row>
    <row r="636" spans="1:6" x14ac:dyDescent="0.25">
      <c r="A636">
        <v>635</v>
      </c>
      <c r="B636" t="s">
        <v>6044</v>
      </c>
      <c r="C636" t="s">
        <v>14450</v>
      </c>
      <c r="D636" t="s">
        <v>7406</v>
      </c>
      <c r="E636" t="s">
        <v>8508</v>
      </c>
      <c r="F636" t="s">
        <v>14744</v>
      </c>
    </row>
    <row r="637" spans="1:6" x14ac:dyDescent="0.25">
      <c r="A637">
        <v>636</v>
      </c>
      <c r="B637" t="s">
        <v>6050</v>
      </c>
      <c r="C637" t="s">
        <v>8461</v>
      </c>
      <c r="D637" t="s">
        <v>7469</v>
      </c>
      <c r="E637" t="s">
        <v>7340</v>
      </c>
      <c r="F637" t="s">
        <v>12146</v>
      </c>
    </row>
    <row r="638" spans="1:6" x14ac:dyDescent="0.25">
      <c r="A638">
        <v>637</v>
      </c>
      <c r="B638" t="s">
        <v>6062</v>
      </c>
      <c r="C638" t="s">
        <v>8461</v>
      </c>
      <c r="D638" t="s">
        <v>8430</v>
      </c>
      <c r="E638" t="s">
        <v>7340</v>
      </c>
      <c r="F638" t="s">
        <v>12147</v>
      </c>
    </row>
    <row r="639" spans="1:6" x14ac:dyDescent="0.25">
      <c r="A639">
        <v>638</v>
      </c>
      <c r="B639" t="s">
        <v>6069</v>
      </c>
      <c r="C639" t="s">
        <v>8461</v>
      </c>
      <c r="D639" t="s">
        <v>8430</v>
      </c>
      <c r="E639" t="s">
        <v>7340</v>
      </c>
      <c r="F639" t="s">
        <v>12147</v>
      </c>
    </row>
    <row r="640" spans="1:6" x14ac:dyDescent="0.25">
      <c r="A640">
        <v>639</v>
      </c>
      <c r="B640" t="s">
        <v>6076</v>
      </c>
      <c r="C640" t="s">
        <v>7297</v>
      </c>
      <c r="D640" t="s">
        <v>7466</v>
      </c>
      <c r="E640" t="s">
        <v>12758</v>
      </c>
      <c r="F640" t="s">
        <v>12777</v>
      </c>
    </row>
    <row r="641" spans="1:6" x14ac:dyDescent="0.25">
      <c r="A641">
        <v>640</v>
      </c>
      <c r="B641" t="s">
        <v>6087</v>
      </c>
      <c r="C641" t="s">
        <v>7297</v>
      </c>
      <c r="D641" t="s">
        <v>7466</v>
      </c>
      <c r="E641" t="s">
        <v>12758</v>
      </c>
      <c r="F641" t="s">
        <v>12777</v>
      </c>
    </row>
    <row r="642" spans="1:6" x14ac:dyDescent="0.25">
      <c r="A642">
        <v>641</v>
      </c>
      <c r="B642" t="s">
        <v>6093</v>
      </c>
      <c r="C642" t="s">
        <v>8442</v>
      </c>
      <c r="D642" t="s">
        <v>10267</v>
      </c>
      <c r="E642" t="s">
        <v>7432</v>
      </c>
      <c r="F642" t="s">
        <v>12778</v>
      </c>
    </row>
    <row r="643" spans="1:6" x14ac:dyDescent="0.25">
      <c r="A643">
        <v>642</v>
      </c>
      <c r="B643" t="s">
        <v>6104</v>
      </c>
      <c r="C643" t="s">
        <v>8442</v>
      </c>
      <c r="D643" t="s">
        <v>10267</v>
      </c>
      <c r="E643" t="s">
        <v>7432</v>
      </c>
      <c r="F643" t="s">
        <v>12778</v>
      </c>
    </row>
    <row r="644" spans="1:6" x14ac:dyDescent="0.25">
      <c r="A644">
        <v>643</v>
      </c>
      <c r="B644" t="s">
        <v>6110</v>
      </c>
      <c r="C644" t="s">
        <v>8433</v>
      </c>
      <c r="D644" t="s">
        <v>7446</v>
      </c>
      <c r="E644" t="s">
        <v>7452</v>
      </c>
      <c r="F644" t="s">
        <v>12148</v>
      </c>
    </row>
    <row r="645" spans="1:6" x14ac:dyDescent="0.25">
      <c r="A645">
        <v>644</v>
      </c>
      <c r="B645" t="s">
        <v>6121</v>
      </c>
      <c r="C645" t="s">
        <v>8433</v>
      </c>
      <c r="D645" t="s">
        <v>7446</v>
      </c>
      <c r="E645" t="s">
        <v>7452</v>
      </c>
      <c r="F645" t="s">
        <v>12148</v>
      </c>
    </row>
    <row r="646" spans="1:6" x14ac:dyDescent="0.25">
      <c r="A646">
        <v>645</v>
      </c>
      <c r="B646" t="s">
        <v>6128</v>
      </c>
      <c r="C646" t="s">
        <v>7260</v>
      </c>
      <c r="D646" t="s">
        <v>7339</v>
      </c>
      <c r="E646" t="s">
        <v>7438</v>
      </c>
      <c r="F646" t="s">
        <v>12149</v>
      </c>
    </row>
    <row r="647" spans="1:6" x14ac:dyDescent="0.25">
      <c r="A647">
        <v>646</v>
      </c>
      <c r="B647" t="s">
        <v>6139</v>
      </c>
      <c r="C647" t="s">
        <v>7260</v>
      </c>
      <c r="D647" t="s">
        <v>7339</v>
      </c>
      <c r="E647" t="s">
        <v>7438</v>
      </c>
      <c r="F647" t="s">
        <v>12149</v>
      </c>
    </row>
    <row r="648" spans="1:6" x14ac:dyDescent="0.25">
      <c r="A648">
        <v>647</v>
      </c>
      <c r="B648" t="s">
        <v>6146</v>
      </c>
      <c r="C648" t="s">
        <v>7260</v>
      </c>
      <c r="D648" t="s">
        <v>7339</v>
      </c>
      <c r="E648" t="s">
        <v>7438</v>
      </c>
      <c r="F648" t="s">
        <v>12149</v>
      </c>
    </row>
    <row r="649" spans="1:6" x14ac:dyDescent="0.25">
      <c r="A649">
        <v>648</v>
      </c>
      <c r="B649" t="s">
        <v>6154</v>
      </c>
      <c r="C649" t="s">
        <v>8458</v>
      </c>
      <c r="D649" t="s">
        <v>7428</v>
      </c>
      <c r="E649" t="s">
        <v>8459</v>
      </c>
      <c r="F649" t="s">
        <v>12150</v>
      </c>
    </row>
    <row r="650" spans="1:6" x14ac:dyDescent="0.25">
      <c r="A650">
        <v>649</v>
      </c>
      <c r="B650" t="s">
        <v>6164</v>
      </c>
      <c r="C650" t="s">
        <v>7418</v>
      </c>
      <c r="D650" t="s">
        <v>7453</v>
      </c>
      <c r="E650" t="s">
        <v>8459</v>
      </c>
      <c r="F650" t="s">
        <v>12151</v>
      </c>
    </row>
    <row r="651" spans="1:6" x14ac:dyDescent="0.25">
      <c r="A651">
        <v>650</v>
      </c>
      <c r="B651" t="s">
        <v>6172</v>
      </c>
      <c r="C651" t="s">
        <v>8460</v>
      </c>
      <c r="D651" t="s">
        <v>7321</v>
      </c>
      <c r="E651" t="s">
        <v>7357</v>
      </c>
      <c r="F651" t="s">
        <v>12152</v>
      </c>
    </row>
    <row r="652" spans="1:6" x14ac:dyDescent="0.25">
      <c r="A652">
        <v>651</v>
      </c>
      <c r="B652" t="s">
        <v>6183</v>
      </c>
      <c r="C652" t="s">
        <v>8460</v>
      </c>
      <c r="D652" t="s">
        <v>10274</v>
      </c>
      <c r="E652" t="s">
        <v>7387</v>
      </c>
      <c r="F652" t="s">
        <v>12428</v>
      </c>
    </row>
    <row r="653" spans="1:6" x14ac:dyDescent="0.25">
      <c r="A653">
        <v>652</v>
      </c>
      <c r="B653" t="s">
        <v>6191</v>
      </c>
      <c r="C653" t="s">
        <v>10131</v>
      </c>
      <c r="D653" t="s">
        <v>10267</v>
      </c>
      <c r="E653" t="s">
        <v>7293</v>
      </c>
      <c r="F653" t="s">
        <v>12779</v>
      </c>
    </row>
    <row r="654" spans="1:6" x14ac:dyDescent="0.25">
      <c r="A654">
        <v>653</v>
      </c>
      <c r="B654" t="s">
        <v>6201</v>
      </c>
      <c r="C654" t="s">
        <v>10131</v>
      </c>
      <c r="D654" t="s">
        <v>10267</v>
      </c>
      <c r="E654" t="s">
        <v>7293</v>
      </c>
      <c r="F654" t="s">
        <v>12779</v>
      </c>
    </row>
    <row r="655" spans="1:6" x14ac:dyDescent="0.25">
      <c r="A655">
        <v>654</v>
      </c>
      <c r="B655" t="s">
        <v>6206</v>
      </c>
      <c r="C655" t="s">
        <v>8444</v>
      </c>
      <c r="D655" t="s">
        <v>7413</v>
      </c>
      <c r="E655" t="s">
        <v>8884</v>
      </c>
      <c r="F655" t="s">
        <v>12153</v>
      </c>
    </row>
    <row r="656" spans="1:6" x14ac:dyDescent="0.25">
      <c r="A656">
        <v>655</v>
      </c>
      <c r="B656" t="s">
        <v>6217</v>
      </c>
      <c r="C656" t="s">
        <v>7423</v>
      </c>
      <c r="D656" t="s">
        <v>12544</v>
      </c>
      <c r="E656" t="s">
        <v>8891</v>
      </c>
      <c r="F656" t="s">
        <v>12563</v>
      </c>
    </row>
    <row r="657" spans="1:6" x14ac:dyDescent="0.25">
      <c r="A657">
        <v>656</v>
      </c>
      <c r="B657" t="s">
        <v>6221</v>
      </c>
      <c r="C657" t="s">
        <v>7302</v>
      </c>
      <c r="D657" t="s">
        <v>7468</v>
      </c>
      <c r="E657" t="s">
        <v>7390</v>
      </c>
      <c r="F657" t="s">
        <v>12154</v>
      </c>
    </row>
    <row r="658" spans="1:6" x14ac:dyDescent="0.25">
      <c r="A658">
        <v>657</v>
      </c>
      <c r="B658" t="s">
        <v>6231</v>
      </c>
      <c r="C658" t="s">
        <v>7302</v>
      </c>
      <c r="D658" t="s">
        <v>7468</v>
      </c>
      <c r="E658" t="s">
        <v>7390</v>
      </c>
      <c r="F658" t="s">
        <v>12154</v>
      </c>
    </row>
    <row r="659" spans="1:6" x14ac:dyDescent="0.25">
      <c r="A659">
        <v>658</v>
      </c>
      <c r="B659" t="s">
        <v>6238</v>
      </c>
      <c r="C659" t="s">
        <v>7427</v>
      </c>
      <c r="D659" t="s">
        <v>7474</v>
      </c>
      <c r="E659" t="s">
        <v>7419</v>
      </c>
      <c r="F659" t="s">
        <v>12155</v>
      </c>
    </row>
    <row r="660" spans="1:6" x14ac:dyDescent="0.25">
      <c r="A660">
        <v>659</v>
      </c>
      <c r="B660" t="s">
        <v>6249</v>
      </c>
      <c r="C660" t="s">
        <v>7427</v>
      </c>
      <c r="D660" t="s">
        <v>7475</v>
      </c>
      <c r="E660" t="s">
        <v>7419</v>
      </c>
      <c r="F660" t="s">
        <v>12156</v>
      </c>
    </row>
    <row r="661" spans="1:6" x14ac:dyDescent="0.25">
      <c r="A661">
        <v>660</v>
      </c>
      <c r="B661" t="s">
        <v>6257</v>
      </c>
      <c r="C661" t="s">
        <v>8884</v>
      </c>
      <c r="D661" t="s">
        <v>7316</v>
      </c>
      <c r="E661" t="s">
        <v>7476</v>
      </c>
      <c r="F661" t="s">
        <v>12157</v>
      </c>
    </row>
    <row r="662" spans="1:6" x14ac:dyDescent="0.25">
      <c r="A662">
        <v>661</v>
      </c>
      <c r="B662" t="s">
        <v>6269</v>
      </c>
      <c r="C662" t="s">
        <v>8884</v>
      </c>
      <c r="D662" t="s">
        <v>7316</v>
      </c>
      <c r="E662" t="s">
        <v>7476</v>
      </c>
      <c r="F662" t="s">
        <v>12157</v>
      </c>
    </row>
    <row r="663" spans="1:6" x14ac:dyDescent="0.25">
      <c r="A663">
        <v>662</v>
      </c>
      <c r="B663" t="s">
        <v>6276</v>
      </c>
      <c r="C663" t="s">
        <v>7460</v>
      </c>
      <c r="D663" t="s">
        <v>10044</v>
      </c>
      <c r="E663" t="s">
        <v>10045</v>
      </c>
      <c r="F663" t="s">
        <v>12158</v>
      </c>
    </row>
    <row r="664" spans="1:6" x14ac:dyDescent="0.25">
      <c r="A664">
        <v>663</v>
      </c>
      <c r="B664" t="s">
        <v>6279</v>
      </c>
      <c r="C664" t="s">
        <v>7460</v>
      </c>
      <c r="D664" t="s">
        <v>10044</v>
      </c>
      <c r="E664" t="s">
        <v>10045</v>
      </c>
      <c r="F664" t="s">
        <v>12158</v>
      </c>
    </row>
    <row r="665" spans="1:6" x14ac:dyDescent="0.25">
      <c r="A665">
        <v>664</v>
      </c>
      <c r="B665" t="s">
        <v>6281</v>
      </c>
      <c r="C665" t="s">
        <v>8458</v>
      </c>
      <c r="D665" t="s">
        <v>7428</v>
      </c>
      <c r="E665" t="s">
        <v>8459</v>
      </c>
      <c r="F665" t="s">
        <v>12150</v>
      </c>
    </row>
    <row r="666" spans="1:6" x14ac:dyDescent="0.25">
      <c r="A666">
        <v>665</v>
      </c>
      <c r="B666" t="s">
        <v>6291</v>
      </c>
      <c r="C666" t="s">
        <v>8432</v>
      </c>
      <c r="D666" t="s">
        <v>7292</v>
      </c>
      <c r="E666" t="s">
        <v>9779</v>
      </c>
      <c r="F666" t="s">
        <v>14899</v>
      </c>
    </row>
    <row r="667" spans="1:6" x14ac:dyDescent="0.25">
      <c r="A667">
        <v>666</v>
      </c>
      <c r="B667" t="s">
        <v>6300</v>
      </c>
      <c r="C667" t="s">
        <v>7369</v>
      </c>
      <c r="D667" t="s">
        <v>7298</v>
      </c>
      <c r="E667" t="s">
        <v>7389</v>
      </c>
      <c r="F667" t="s">
        <v>12160</v>
      </c>
    </row>
    <row r="668" spans="1:6" x14ac:dyDescent="0.25">
      <c r="A668">
        <v>667</v>
      </c>
      <c r="B668" t="s">
        <v>6311</v>
      </c>
      <c r="C668" t="s">
        <v>7369</v>
      </c>
      <c r="D668" t="s">
        <v>7298</v>
      </c>
      <c r="E668" t="s">
        <v>7389</v>
      </c>
      <c r="F668" t="s">
        <v>12160</v>
      </c>
    </row>
    <row r="669" spans="1:6" x14ac:dyDescent="0.25">
      <c r="A669">
        <v>668</v>
      </c>
      <c r="B669" t="s">
        <v>6317</v>
      </c>
      <c r="C669" t="s">
        <v>7297</v>
      </c>
      <c r="D669" t="s">
        <v>8454</v>
      </c>
      <c r="E669" t="s">
        <v>8453</v>
      </c>
      <c r="F669" t="s">
        <v>14920</v>
      </c>
    </row>
    <row r="670" spans="1:6" x14ac:dyDescent="0.25">
      <c r="A670">
        <v>669</v>
      </c>
      <c r="B670" t="s">
        <v>6326</v>
      </c>
      <c r="C670" t="s">
        <v>7297</v>
      </c>
      <c r="D670" t="s">
        <v>8454</v>
      </c>
      <c r="E670" t="s">
        <v>8453</v>
      </c>
      <c r="F670" t="s">
        <v>14920</v>
      </c>
    </row>
    <row r="671" spans="1:6" x14ac:dyDescent="0.25">
      <c r="A671">
        <v>670</v>
      </c>
      <c r="B671" t="s">
        <v>6333</v>
      </c>
      <c r="C671" t="s">
        <v>7297</v>
      </c>
      <c r="D671" t="s">
        <v>8454</v>
      </c>
      <c r="E671" t="s">
        <v>8453</v>
      </c>
      <c r="F671" t="s">
        <v>14920</v>
      </c>
    </row>
    <row r="672" spans="1:6" x14ac:dyDescent="0.25">
      <c r="A672">
        <v>671</v>
      </c>
      <c r="B672" t="s">
        <v>6340</v>
      </c>
      <c r="C672" t="s">
        <v>8427</v>
      </c>
      <c r="D672" t="s">
        <v>8480</v>
      </c>
      <c r="E672" t="s">
        <v>7413</v>
      </c>
      <c r="F672" t="s">
        <v>12162</v>
      </c>
    </row>
    <row r="673" spans="1:6" x14ac:dyDescent="0.25">
      <c r="A673">
        <v>672</v>
      </c>
      <c r="B673" t="s">
        <v>6345</v>
      </c>
      <c r="C673" t="s">
        <v>8427</v>
      </c>
      <c r="D673" t="s">
        <v>8480</v>
      </c>
      <c r="E673" t="s">
        <v>7413</v>
      </c>
      <c r="F673" t="s">
        <v>12162</v>
      </c>
    </row>
    <row r="674" spans="1:6" x14ac:dyDescent="0.25">
      <c r="A674">
        <v>673</v>
      </c>
      <c r="B674" t="s">
        <v>6349</v>
      </c>
      <c r="C674" t="s">
        <v>8427</v>
      </c>
      <c r="D674" t="s">
        <v>8480</v>
      </c>
      <c r="E674" t="s">
        <v>7413</v>
      </c>
      <c r="F674" t="s">
        <v>12162</v>
      </c>
    </row>
    <row r="675" spans="1:6" x14ac:dyDescent="0.25">
      <c r="A675">
        <v>674</v>
      </c>
      <c r="B675" t="s">
        <v>6353</v>
      </c>
      <c r="C675" t="s">
        <v>8488</v>
      </c>
      <c r="D675" t="s">
        <v>8477</v>
      </c>
      <c r="E675" t="s">
        <v>7456</v>
      </c>
      <c r="F675" t="s">
        <v>12163</v>
      </c>
    </row>
    <row r="676" spans="1:6" x14ac:dyDescent="0.25">
      <c r="A676">
        <v>675</v>
      </c>
      <c r="B676" t="s">
        <v>6363</v>
      </c>
      <c r="C676" t="s">
        <v>8488</v>
      </c>
      <c r="D676" t="s">
        <v>8477</v>
      </c>
      <c r="E676" t="s">
        <v>7456</v>
      </c>
      <c r="F676" t="s">
        <v>12163</v>
      </c>
    </row>
    <row r="677" spans="1:6" x14ac:dyDescent="0.25">
      <c r="A677">
        <v>676</v>
      </c>
      <c r="B677" t="s">
        <v>6370</v>
      </c>
      <c r="C677" t="s">
        <v>7426</v>
      </c>
      <c r="D677" t="s">
        <v>7396</v>
      </c>
      <c r="E677" t="s">
        <v>8442</v>
      </c>
      <c r="F677" t="s">
        <v>12429</v>
      </c>
    </row>
    <row r="678" spans="1:6" x14ac:dyDescent="0.25">
      <c r="A678">
        <v>677</v>
      </c>
      <c r="B678" t="s">
        <v>6379</v>
      </c>
      <c r="C678" t="s">
        <v>7340</v>
      </c>
      <c r="D678" t="s">
        <v>7300</v>
      </c>
      <c r="E678" t="s">
        <v>7403</v>
      </c>
      <c r="F678" t="s">
        <v>12564</v>
      </c>
    </row>
    <row r="679" spans="1:6" x14ac:dyDescent="0.25">
      <c r="A679">
        <v>678</v>
      </c>
      <c r="B679" t="s">
        <v>6387</v>
      </c>
      <c r="C679" t="s">
        <v>7340</v>
      </c>
      <c r="D679" t="s">
        <v>7300</v>
      </c>
      <c r="E679" t="s">
        <v>7403</v>
      </c>
      <c r="F679" t="s">
        <v>12564</v>
      </c>
    </row>
    <row r="680" spans="1:6" x14ac:dyDescent="0.25">
      <c r="A680">
        <v>679</v>
      </c>
      <c r="B680" t="s">
        <v>6392</v>
      </c>
      <c r="C680" t="s">
        <v>7340</v>
      </c>
      <c r="D680" t="s">
        <v>7300</v>
      </c>
      <c r="E680" t="s">
        <v>7403</v>
      </c>
      <c r="F680" t="s">
        <v>12564</v>
      </c>
    </row>
    <row r="681" spans="1:6" x14ac:dyDescent="0.25">
      <c r="A681">
        <v>680</v>
      </c>
      <c r="B681" t="s">
        <v>6397</v>
      </c>
      <c r="C681" t="s">
        <v>7428</v>
      </c>
      <c r="F681" t="s">
        <v>12164</v>
      </c>
    </row>
    <row r="682" spans="1:6" x14ac:dyDescent="0.25">
      <c r="A682">
        <v>681</v>
      </c>
      <c r="B682" t="s">
        <v>6409</v>
      </c>
      <c r="C682" t="s">
        <v>7366</v>
      </c>
      <c r="F682" t="s">
        <v>12165</v>
      </c>
    </row>
    <row r="683" spans="1:6" x14ac:dyDescent="0.25">
      <c r="A683">
        <v>682</v>
      </c>
      <c r="B683" t="s">
        <v>6416</v>
      </c>
      <c r="C683" t="s">
        <v>7322</v>
      </c>
      <c r="D683" t="s">
        <v>10063</v>
      </c>
      <c r="E683" t="s">
        <v>8495</v>
      </c>
      <c r="F683" t="s">
        <v>12780</v>
      </c>
    </row>
    <row r="684" spans="1:6" x14ac:dyDescent="0.25">
      <c r="A684">
        <v>683</v>
      </c>
      <c r="B684" t="s">
        <v>6423</v>
      </c>
      <c r="C684" t="s">
        <v>8487</v>
      </c>
      <c r="D684" t="s">
        <v>7394</v>
      </c>
      <c r="E684" t="s">
        <v>8444</v>
      </c>
      <c r="F684" t="s">
        <v>12430</v>
      </c>
    </row>
    <row r="685" spans="1:6" x14ac:dyDescent="0.25">
      <c r="A685">
        <v>684</v>
      </c>
      <c r="B685" t="s">
        <v>6435</v>
      </c>
      <c r="C685" t="s">
        <v>8487</v>
      </c>
      <c r="D685" t="s">
        <v>7394</v>
      </c>
      <c r="E685" t="s">
        <v>8444</v>
      </c>
      <c r="F685" t="s">
        <v>12430</v>
      </c>
    </row>
    <row r="686" spans="1:6" x14ac:dyDescent="0.25">
      <c r="A686">
        <v>685</v>
      </c>
      <c r="B686" t="s">
        <v>6444</v>
      </c>
      <c r="C686" t="s">
        <v>8487</v>
      </c>
      <c r="D686" t="s">
        <v>7394</v>
      </c>
      <c r="E686" t="s">
        <v>8444</v>
      </c>
      <c r="F686" t="s">
        <v>12430</v>
      </c>
    </row>
    <row r="687" spans="1:6" x14ac:dyDescent="0.25">
      <c r="A687">
        <v>686</v>
      </c>
      <c r="B687" t="s">
        <v>6451</v>
      </c>
      <c r="C687" t="s">
        <v>7289</v>
      </c>
      <c r="D687" t="s">
        <v>7418</v>
      </c>
      <c r="E687" t="s">
        <v>7463</v>
      </c>
      <c r="F687" t="s">
        <v>12166</v>
      </c>
    </row>
    <row r="688" spans="1:6" x14ac:dyDescent="0.25">
      <c r="A688">
        <v>687</v>
      </c>
      <c r="B688" t="s">
        <v>6461</v>
      </c>
      <c r="C688" t="s">
        <v>7289</v>
      </c>
      <c r="D688" t="s">
        <v>7418</v>
      </c>
      <c r="E688" t="s">
        <v>7463</v>
      </c>
      <c r="F688" t="s">
        <v>12166</v>
      </c>
    </row>
    <row r="689" spans="1:6" x14ac:dyDescent="0.25">
      <c r="A689">
        <v>688</v>
      </c>
      <c r="B689" t="s">
        <v>6467</v>
      </c>
      <c r="C689" t="s">
        <v>7443</v>
      </c>
      <c r="D689" t="s">
        <v>10106</v>
      </c>
      <c r="E689" t="s">
        <v>7394</v>
      </c>
      <c r="F689" t="s">
        <v>12167</v>
      </c>
    </row>
    <row r="690" spans="1:6" x14ac:dyDescent="0.25">
      <c r="A690">
        <v>689</v>
      </c>
      <c r="B690" t="s">
        <v>6476</v>
      </c>
      <c r="C690" t="s">
        <v>7443</v>
      </c>
      <c r="D690" t="s">
        <v>10106</v>
      </c>
      <c r="E690" t="s">
        <v>7394</v>
      </c>
      <c r="F690" t="s">
        <v>12167</v>
      </c>
    </row>
    <row r="691" spans="1:6" x14ac:dyDescent="0.25">
      <c r="A691">
        <v>690</v>
      </c>
      <c r="B691" t="s">
        <v>6484</v>
      </c>
      <c r="C691" t="s">
        <v>7443</v>
      </c>
      <c r="D691" t="s">
        <v>10106</v>
      </c>
      <c r="E691" t="s">
        <v>7394</v>
      </c>
      <c r="F691" t="s">
        <v>12167</v>
      </c>
    </row>
    <row r="692" spans="1:6" x14ac:dyDescent="0.25">
      <c r="A692">
        <v>691</v>
      </c>
      <c r="B692" t="s">
        <v>6493</v>
      </c>
      <c r="C692" t="s">
        <v>7435</v>
      </c>
      <c r="D692" t="s">
        <v>7466</v>
      </c>
      <c r="E692" t="s">
        <v>7299</v>
      </c>
      <c r="F692" t="s">
        <v>12168</v>
      </c>
    </row>
    <row r="693" spans="1:6" x14ac:dyDescent="0.25">
      <c r="A693">
        <v>692</v>
      </c>
      <c r="B693" t="s">
        <v>6503</v>
      </c>
      <c r="C693" t="s">
        <v>7435</v>
      </c>
      <c r="D693" t="s">
        <v>7466</v>
      </c>
      <c r="E693" t="s">
        <v>7299</v>
      </c>
      <c r="F693" t="s">
        <v>12168</v>
      </c>
    </row>
    <row r="694" spans="1:6" x14ac:dyDescent="0.25">
      <c r="A694">
        <v>693</v>
      </c>
      <c r="B694" t="s">
        <v>6510</v>
      </c>
      <c r="C694" t="s">
        <v>7435</v>
      </c>
      <c r="D694" t="s">
        <v>7466</v>
      </c>
      <c r="E694" t="s">
        <v>7299</v>
      </c>
      <c r="F694" t="s">
        <v>12168</v>
      </c>
    </row>
    <row r="695" spans="1:6" x14ac:dyDescent="0.25">
      <c r="A695">
        <v>694</v>
      </c>
      <c r="B695" t="s">
        <v>6517</v>
      </c>
      <c r="C695" t="s">
        <v>7456</v>
      </c>
      <c r="D695" t="s">
        <v>10059</v>
      </c>
      <c r="E695" t="s">
        <v>7450</v>
      </c>
      <c r="F695" t="s">
        <v>12169</v>
      </c>
    </row>
    <row r="696" spans="1:6" x14ac:dyDescent="0.25">
      <c r="A696">
        <v>695</v>
      </c>
      <c r="B696" t="s">
        <v>6529</v>
      </c>
      <c r="C696" t="s">
        <v>7456</v>
      </c>
      <c r="D696" t="s">
        <v>10059</v>
      </c>
      <c r="E696" t="s">
        <v>7450</v>
      </c>
      <c r="F696" t="s">
        <v>12169</v>
      </c>
    </row>
    <row r="697" spans="1:6" x14ac:dyDescent="0.25">
      <c r="A697">
        <v>696</v>
      </c>
      <c r="B697" t="s">
        <v>6549</v>
      </c>
      <c r="C697" t="s">
        <v>12450</v>
      </c>
      <c r="D697" t="s">
        <v>9778</v>
      </c>
      <c r="E697" t="s">
        <v>7429</v>
      </c>
      <c r="F697" t="s">
        <v>12565</v>
      </c>
    </row>
    <row r="698" spans="1:6" x14ac:dyDescent="0.25">
      <c r="A698">
        <v>697</v>
      </c>
      <c r="B698" t="s">
        <v>8896</v>
      </c>
      <c r="C698" t="s">
        <v>7446</v>
      </c>
      <c r="D698" t="s">
        <v>12544</v>
      </c>
      <c r="E698" t="s">
        <v>7463</v>
      </c>
      <c r="F698" t="s">
        <v>12566</v>
      </c>
    </row>
    <row r="699" spans="1:6" x14ac:dyDescent="0.25">
      <c r="A699">
        <v>698</v>
      </c>
      <c r="B699" t="s">
        <v>8897</v>
      </c>
      <c r="C699" t="s">
        <v>7446</v>
      </c>
      <c r="D699" t="s">
        <v>12544</v>
      </c>
      <c r="E699" t="s">
        <v>7463</v>
      </c>
      <c r="F699" t="s">
        <v>12566</v>
      </c>
    </row>
    <row r="700" spans="1:6" x14ac:dyDescent="0.25">
      <c r="A700">
        <v>699</v>
      </c>
      <c r="B700" t="s">
        <v>8898</v>
      </c>
      <c r="C700" t="s">
        <v>10300</v>
      </c>
      <c r="D700" t="s">
        <v>14448</v>
      </c>
      <c r="E700" t="s">
        <v>8891</v>
      </c>
      <c r="F700" t="s">
        <v>14745</v>
      </c>
    </row>
    <row r="701" spans="1:6" x14ac:dyDescent="0.25">
      <c r="A701">
        <v>700</v>
      </c>
      <c r="B701" t="s">
        <v>8899</v>
      </c>
      <c r="C701" t="s">
        <v>10300</v>
      </c>
      <c r="D701" t="s">
        <v>14448</v>
      </c>
      <c r="E701" t="s">
        <v>8891</v>
      </c>
      <c r="F701" t="s">
        <v>14745</v>
      </c>
    </row>
    <row r="702" spans="1:6" x14ac:dyDescent="0.25">
      <c r="A702">
        <v>701</v>
      </c>
      <c r="B702" t="s">
        <v>8900</v>
      </c>
      <c r="C702" t="s">
        <v>10300</v>
      </c>
      <c r="D702" t="s">
        <v>14448</v>
      </c>
      <c r="E702" t="s">
        <v>8891</v>
      </c>
      <c r="F702" t="s">
        <v>14745</v>
      </c>
    </row>
    <row r="703" spans="1:6" x14ac:dyDescent="0.25">
      <c r="A703">
        <v>702</v>
      </c>
      <c r="B703" t="s">
        <v>8901</v>
      </c>
      <c r="C703" t="s">
        <v>7387</v>
      </c>
      <c r="D703" t="s">
        <v>7390</v>
      </c>
      <c r="E703" t="s">
        <v>7423</v>
      </c>
      <c r="F703" t="s">
        <v>12170</v>
      </c>
    </row>
    <row r="704" spans="1:6" x14ac:dyDescent="0.25">
      <c r="A704">
        <v>703</v>
      </c>
      <c r="B704" t="s">
        <v>8902</v>
      </c>
      <c r="C704" t="s">
        <v>7387</v>
      </c>
      <c r="D704" t="s">
        <v>7390</v>
      </c>
      <c r="E704" t="s">
        <v>7423</v>
      </c>
      <c r="F704" t="s">
        <v>12170</v>
      </c>
    </row>
    <row r="705" spans="1:6" x14ac:dyDescent="0.25">
      <c r="A705">
        <v>704</v>
      </c>
      <c r="B705" t="s">
        <v>8918</v>
      </c>
      <c r="C705" t="s">
        <v>8863</v>
      </c>
      <c r="D705" t="s">
        <v>7337</v>
      </c>
      <c r="E705" t="s">
        <v>7398</v>
      </c>
      <c r="F705" t="s">
        <v>12171</v>
      </c>
    </row>
    <row r="706" spans="1:6" x14ac:dyDescent="0.25">
      <c r="A706">
        <v>705</v>
      </c>
      <c r="B706" t="s">
        <v>8919</v>
      </c>
      <c r="C706" t="s">
        <v>8863</v>
      </c>
      <c r="D706" t="s">
        <v>7337</v>
      </c>
      <c r="E706" t="s">
        <v>7398</v>
      </c>
      <c r="F706" t="s">
        <v>12171</v>
      </c>
    </row>
    <row r="707" spans="1:6" x14ac:dyDescent="0.25">
      <c r="A707">
        <v>706</v>
      </c>
      <c r="B707" t="s">
        <v>8923</v>
      </c>
      <c r="C707" t="s">
        <v>7364</v>
      </c>
      <c r="D707" t="s">
        <v>7409</v>
      </c>
      <c r="E707" t="s">
        <v>9779</v>
      </c>
      <c r="F707" t="s">
        <v>12172</v>
      </c>
    </row>
    <row r="708" spans="1:6" x14ac:dyDescent="0.25">
      <c r="A708">
        <v>707</v>
      </c>
      <c r="B708" t="s">
        <v>8924</v>
      </c>
      <c r="C708" t="s">
        <v>7364</v>
      </c>
      <c r="D708" t="s">
        <v>7409</v>
      </c>
      <c r="E708" t="s">
        <v>9779</v>
      </c>
      <c r="F708" t="s">
        <v>12172</v>
      </c>
    </row>
    <row r="709" spans="1:6" x14ac:dyDescent="0.25">
      <c r="A709">
        <v>708</v>
      </c>
      <c r="B709" t="s">
        <v>8925</v>
      </c>
      <c r="C709" t="s">
        <v>7364</v>
      </c>
      <c r="D709" t="s">
        <v>7409</v>
      </c>
      <c r="E709" t="s">
        <v>9779</v>
      </c>
      <c r="F709" t="s">
        <v>12172</v>
      </c>
    </row>
    <row r="710" spans="1:6" x14ac:dyDescent="0.25">
      <c r="A710">
        <v>709</v>
      </c>
      <c r="B710" t="s">
        <v>8926</v>
      </c>
      <c r="C710" t="s">
        <v>7334</v>
      </c>
      <c r="D710" t="s">
        <v>7427</v>
      </c>
      <c r="E710" t="s">
        <v>7452</v>
      </c>
      <c r="F710" t="s">
        <v>14746</v>
      </c>
    </row>
    <row r="711" spans="1:6" x14ac:dyDescent="0.25">
      <c r="A711">
        <v>710</v>
      </c>
      <c r="B711" t="s">
        <v>8927</v>
      </c>
      <c r="C711" t="s">
        <v>7334</v>
      </c>
      <c r="D711" t="s">
        <v>7427</v>
      </c>
      <c r="E711" t="s">
        <v>7452</v>
      </c>
      <c r="F711" t="s">
        <v>14746</v>
      </c>
    </row>
    <row r="712" spans="1:6" x14ac:dyDescent="0.25">
      <c r="A712">
        <v>711</v>
      </c>
      <c r="B712" t="s">
        <v>8936</v>
      </c>
      <c r="C712" t="s">
        <v>10062</v>
      </c>
      <c r="D712" t="s">
        <v>10061</v>
      </c>
      <c r="E712" t="s">
        <v>8451</v>
      </c>
      <c r="F712" t="s">
        <v>12173</v>
      </c>
    </row>
    <row r="713" spans="1:6" x14ac:dyDescent="0.25">
      <c r="A713">
        <v>712</v>
      </c>
      <c r="B713" t="s">
        <v>8937</v>
      </c>
      <c r="C713" t="s">
        <v>10062</v>
      </c>
      <c r="D713" t="s">
        <v>10061</v>
      </c>
      <c r="E713" t="s">
        <v>8451</v>
      </c>
      <c r="F713" t="s">
        <v>12173</v>
      </c>
    </row>
    <row r="714" spans="1:6" x14ac:dyDescent="0.25">
      <c r="A714">
        <v>713</v>
      </c>
      <c r="B714" t="s">
        <v>8938</v>
      </c>
      <c r="C714" t="s">
        <v>7300</v>
      </c>
      <c r="D714" t="s">
        <v>7424</v>
      </c>
      <c r="E714" t="s">
        <v>7443</v>
      </c>
      <c r="F714" t="s">
        <v>12174</v>
      </c>
    </row>
    <row r="715" spans="1:6" x14ac:dyDescent="0.25">
      <c r="A715">
        <v>714</v>
      </c>
      <c r="B715" t="s">
        <v>8939</v>
      </c>
      <c r="C715" t="s">
        <v>7300</v>
      </c>
      <c r="D715" t="s">
        <v>7424</v>
      </c>
      <c r="E715" t="s">
        <v>7443</v>
      </c>
      <c r="F715" t="s">
        <v>12174</v>
      </c>
    </row>
    <row r="716" spans="1:6" x14ac:dyDescent="0.25">
      <c r="A716">
        <v>715</v>
      </c>
      <c r="B716" t="s">
        <v>8946</v>
      </c>
      <c r="C716" t="s">
        <v>8466</v>
      </c>
      <c r="D716" t="s">
        <v>7384</v>
      </c>
      <c r="E716" t="s">
        <v>7316</v>
      </c>
      <c r="F716" t="s">
        <v>12175</v>
      </c>
    </row>
    <row r="717" spans="1:6" x14ac:dyDescent="0.25">
      <c r="A717">
        <v>716</v>
      </c>
      <c r="B717" t="s">
        <v>8947</v>
      </c>
      <c r="C717" t="s">
        <v>8466</v>
      </c>
      <c r="D717" t="s">
        <v>7384</v>
      </c>
      <c r="E717" t="s">
        <v>7316</v>
      </c>
      <c r="F717" t="s">
        <v>12175</v>
      </c>
    </row>
    <row r="718" spans="1:6" x14ac:dyDescent="0.25">
      <c r="A718">
        <v>717</v>
      </c>
      <c r="B718" t="s">
        <v>8951</v>
      </c>
      <c r="C718" t="s">
        <v>8444</v>
      </c>
      <c r="D718" t="s">
        <v>8889</v>
      </c>
      <c r="E718" t="s">
        <v>7396</v>
      </c>
      <c r="F718" t="s">
        <v>12176</v>
      </c>
    </row>
    <row r="719" spans="1:6" x14ac:dyDescent="0.25">
      <c r="A719">
        <v>718</v>
      </c>
      <c r="B719" t="s">
        <v>8952</v>
      </c>
      <c r="C719" t="s">
        <v>8444</v>
      </c>
      <c r="D719" t="s">
        <v>8889</v>
      </c>
      <c r="E719" t="s">
        <v>8479</v>
      </c>
      <c r="F719" t="s">
        <v>12177</v>
      </c>
    </row>
    <row r="720" spans="1:6" x14ac:dyDescent="0.25">
      <c r="A720">
        <v>719</v>
      </c>
      <c r="B720" t="s">
        <v>8956</v>
      </c>
      <c r="C720" t="s">
        <v>7408</v>
      </c>
      <c r="D720" t="s">
        <v>7274</v>
      </c>
      <c r="E720" t="s">
        <v>10411</v>
      </c>
      <c r="F720" t="s">
        <v>12178</v>
      </c>
    </row>
    <row r="721" spans="1:6" x14ac:dyDescent="0.25">
      <c r="A721">
        <v>720</v>
      </c>
      <c r="B721" t="s">
        <v>8957</v>
      </c>
      <c r="C721" t="s">
        <v>7408</v>
      </c>
      <c r="D721" t="s">
        <v>7274</v>
      </c>
      <c r="E721" t="s">
        <v>10411</v>
      </c>
      <c r="F721" t="s">
        <v>12178</v>
      </c>
    </row>
    <row r="722" spans="1:6" x14ac:dyDescent="0.25">
      <c r="A722">
        <v>721</v>
      </c>
      <c r="B722" t="s">
        <v>8962</v>
      </c>
      <c r="C722" t="s">
        <v>7388</v>
      </c>
      <c r="D722" t="s">
        <v>8443</v>
      </c>
      <c r="E722" t="s">
        <v>7471</v>
      </c>
      <c r="F722" t="s">
        <v>12179</v>
      </c>
    </row>
    <row r="723" spans="1:6" x14ac:dyDescent="0.25">
      <c r="A723">
        <v>722</v>
      </c>
      <c r="B723" t="s">
        <v>8963</v>
      </c>
      <c r="C723" t="s">
        <v>7388</v>
      </c>
      <c r="D723" t="s">
        <v>8430</v>
      </c>
      <c r="E723" t="s">
        <v>7471</v>
      </c>
      <c r="F723" t="s">
        <v>14946</v>
      </c>
    </row>
    <row r="724" spans="1:6" x14ac:dyDescent="0.25">
      <c r="A724">
        <v>723</v>
      </c>
      <c r="B724" t="s">
        <v>8964</v>
      </c>
      <c r="C724" t="s">
        <v>7423</v>
      </c>
      <c r="D724" t="s">
        <v>7390</v>
      </c>
      <c r="E724" t="s">
        <v>8447</v>
      </c>
      <c r="F724" t="s">
        <v>12180</v>
      </c>
    </row>
    <row r="725" spans="1:6" x14ac:dyDescent="0.25">
      <c r="A725">
        <v>724</v>
      </c>
      <c r="B725" t="s">
        <v>8965</v>
      </c>
      <c r="C725" t="s">
        <v>7284</v>
      </c>
      <c r="D725" t="s">
        <v>14448</v>
      </c>
      <c r="E725" t="s">
        <v>8447</v>
      </c>
      <c r="F725" t="s">
        <v>14747</v>
      </c>
    </row>
    <row r="726" spans="1:6" x14ac:dyDescent="0.25">
      <c r="A726">
        <v>725</v>
      </c>
      <c r="B726" t="s">
        <v>8966</v>
      </c>
      <c r="C726" t="s">
        <v>7423</v>
      </c>
      <c r="D726" t="s">
        <v>7390</v>
      </c>
      <c r="E726" t="s">
        <v>8447</v>
      </c>
      <c r="F726" t="s">
        <v>12180</v>
      </c>
    </row>
    <row r="727" spans="1:6" x14ac:dyDescent="0.25">
      <c r="A727">
        <v>726</v>
      </c>
      <c r="B727" t="s">
        <v>8967</v>
      </c>
      <c r="C727" t="s">
        <v>7468</v>
      </c>
      <c r="D727" t="s">
        <v>8501</v>
      </c>
      <c r="E727" t="s">
        <v>7412</v>
      </c>
      <c r="F727" t="s">
        <v>12181</v>
      </c>
    </row>
    <row r="728" spans="1:6" x14ac:dyDescent="0.25">
      <c r="A728">
        <v>727</v>
      </c>
      <c r="B728" t="s">
        <v>9717</v>
      </c>
      <c r="C728" t="s">
        <v>8450</v>
      </c>
      <c r="D728" t="s">
        <v>7369</v>
      </c>
      <c r="E728" t="s">
        <v>7270</v>
      </c>
      <c r="F728" t="s">
        <v>12182</v>
      </c>
    </row>
    <row r="729" spans="1:6" x14ac:dyDescent="0.25">
      <c r="A729">
        <v>728</v>
      </c>
      <c r="B729" t="s">
        <v>9718</v>
      </c>
      <c r="C729" t="s">
        <v>8450</v>
      </c>
      <c r="D729" t="s">
        <v>7369</v>
      </c>
      <c r="E729" t="s">
        <v>7270</v>
      </c>
      <c r="F729" t="s">
        <v>12182</v>
      </c>
    </row>
    <row r="730" spans="1:6" x14ac:dyDescent="0.25">
      <c r="A730">
        <v>729</v>
      </c>
      <c r="B730" t="s">
        <v>9719</v>
      </c>
      <c r="C730" t="s">
        <v>8446</v>
      </c>
      <c r="D730" t="s">
        <v>8503</v>
      </c>
      <c r="E730" t="s">
        <v>7409</v>
      </c>
      <c r="F730" t="s">
        <v>12183</v>
      </c>
    </row>
    <row r="731" spans="1:6" x14ac:dyDescent="0.25">
      <c r="A731">
        <v>730</v>
      </c>
      <c r="B731" t="s">
        <v>9720</v>
      </c>
      <c r="C731" t="s">
        <v>8446</v>
      </c>
      <c r="D731" t="s">
        <v>8503</v>
      </c>
      <c r="E731" t="s">
        <v>7409</v>
      </c>
      <c r="F731" t="s">
        <v>12183</v>
      </c>
    </row>
    <row r="732" spans="1:6" x14ac:dyDescent="0.25">
      <c r="A732">
        <v>731</v>
      </c>
      <c r="B732" t="s">
        <v>9721</v>
      </c>
      <c r="C732" t="s">
        <v>8446</v>
      </c>
      <c r="D732" t="s">
        <v>8503</v>
      </c>
      <c r="E732" t="s">
        <v>7409</v>
      </c>
      <c r="F732" t="s">
        <v>12183</v>
      </c>
    </row>
    <row r="733" spans="1:6" x14ac:dyDescent="0.25">
      <c r="A733">
        <v>732</v>
      </c>
      <c r="B733" t="s">
        <v>9730</v>
      </c>
      <c r="C733" t="s">
        <v>7351</v>
      </c>
      <c r="D733" t="s">
        <v>7423</v>
      </c>
      <c r="E733" t="s">
        <v>7456</v>
      </c>
      <c r="F733" t="s">
        <v>12184</v>
      </c>
    </row>
    <row r="734" spans="1:6" x14ac:dyDescent="0.25">
      <c r="A734">
        <v>733</v>
      </c>
      <c r="B734" t="s">
        <v>9731</v>
      </c>
      <c r="C734" t="s">
        <v>7351</v>
      </c>
      <c r="D734" t="s">
        <v>7423</v>
      </c>
      <c r="E734" t="s">
        <v>7456</v>
      </c>
      <c r="F734" t="s">
        <v>12184</v>
      </c>
    </row>
    <row r="735" spans="1:6" x14ac:dyDescent="0.25">
      <c r="A735">
        <v>734</v>
      </c>
      <c r="B735" t="s">
        <v>9732</v>
      </c>
      <c r="C735" t="s">
        <v>7351</v>
      </c>
      <c r="D735" t="s">
        <v>7423</v>
      </c>
      <c r="E735" t="s">
        <v>7456</v>
      </c>
      <c r="F735" t="s">
        <v>12184</v>
      </c>
    </row>
    <row r="736" spans="1:6" x14ac:dyDescent="0.25">
      <c r="A736">
        <v>735</v>
      </c>
      <c r="B736" t="s">
        <v>9733</v>
      </c>
      <c r="C736" t="s">
        <v>7366</v>
      </c>
      <c r="D736" t="s">
        <v>7357</v>
      </c>
      <c r="E736" t="s">
        <v>8889</v>
      </c>
      <c r="F736" t="s">
        <v>12185</v>
      </c>
    </row>
    <row r="737" spans="1:6" x14ac:dyDescent="0.25">
      <c r="A737">
        <v>736</v>
      </c>
      <c r="B737" t="s">
        <v>9734</v>
      </c>
      <c r="C737" t="s">
        <v>7366</v>
      </c>
      <c r="D737" t="s">
        <v>7357</v>
      </c>
      <c r="E737" t="s">
        <v>8889</v>
      </c>
      <c r="F737" t="s">
        <v>12185</v>
      </c>
    </row>
    <row r="738" spans="1:6" x14ac:dyDescent="0.25">
      <c r="A738">
        <v>737</v>
      </c>
      <c r="B738" t="s">
        <v>9760</v>
      </c>
      <c r="C738" t="s">
        <v>7366</v>
      </c>
      <c r="D738" t="s">
        <v>7386</v>
      </c>
      <c r="E738" t="s">
        <v>7370</v>
      </c>
      <c r="F738" t="s">
        <v>12186</v>
      </c>
    </row>
    <row r="739" spans="1:6" x14ac:dyDescent="0.25">
      <c r="A739">
        <v>738</v>
      </c>
      <c r="B739" t="s">
        <v>9761</v>
      </c>
      <c r="C739" t="s">
        <v>7366</v>
      </c>
      <c r="D739" t="s">
        <v>7386</v>
      </c>
      <c r="E739" t="s">
        <v>7370</v>
      </c>
      <c r="F739" t="s">
        <v>12186</v>
      </c>
    </row>
    <row r="740" spans="1:6" x14ac:dyDescent="0.25">
      <c r="A740">
        <v>739</v>
      </c>
      <c r="B740" t="s">
        <v>9762</v>
      </c>
      <c r="C740" t="s">
        <v>7366</v>
      </c>
      <c r="D740" t="s">
        <v>7386</v>
      </c>
      <c r="E740" t="s">
        <v>7370</v>
      </c>
      <c r="F740" t="s">
        <v>12186</v>
      </c>
    </row>
    <row r="741" spans="1:6" x14ac:dyDescent="0.25">
      <c r="A741">
        <v>740</v>
      </c>
      <c r="B741" t="s">
        <v>9768</v>
      </c>
      <c r="C741" t="s">
        <v>7472</v>
      </c>
      <c r="D741" t="s">
        <v>7418</v>
      </c>
      <c r="E741" t="s">
        <v>9776</v>
      </c>
      <c r="F741" t="s">
        <v>14748</v>
      </c>
    </row>
    <row r="742" spans="1:6" x14ac:dyDescent="0.25">
      <c r="A742">
        <v>741</v>
      </c>
      <c r="B742" t="s">
        <v>9769</v>
      </c>
      <c r="C742" t="s">
        <v>7472</v>
      </c>
      <c r="D742" t="s">
        <v>7418</v>
      </c>
      <c r="E742" t="s">
        <v>9776</v>
      </c>
      <c r="F742" t="s">
        <v>14748</v>
      </c>
    </row>
    <row r="743" spans="1:6" x14ac:dyDescent="0.25">
      <c r="A743">
        <v>742</v>
      </c>
      <c r="B743" t="s">
        <v>9770</v>
      </c>
      <c r="C743" t="s">
        <v>7472</v>
      </c>
      <c r="D743" t="s">
        <v>7418</v>
      </c>
      <c r="E743" t="s">
        <v>9776</v>
      </c>
      <c r="F743" t="s">
        <v>14748</v>
      </c>
    </row>
    <row r="744" spans="1:6" x14ac:dyDescent="0.25">
      <c r="A744">
        <v>743</v>
      </c>
      <c r="B744" t="s">
        <v>9781</v>
      </c>
      <c r="C744" t="s">
        <v>7457</v>
      </c>
      <c r="D744" t="s">
        <v>8482</v>
      </c>
      <c r="E744" t="s">
        <v>8456</v>
      </c>
      <c r="F744" t="s">
        <v>14973</v>
      </c>
    </row>
    <row r="745" spans="1:6" x14ac:dyDescent="0.25">
      <c r="A745">
        <v>744</v>
      </c>
      <c r="B745" t="s">
        <v>9786</v>
      </c>
      <c r="C745" t="s">
        <v>8473</v>
      </c>
      <c r="D745" t="s">
        <v>7385</v>
      </c>
      <c r="E745" t="s">
        <v>12544</v>
      </c>
      <c r="F745" t="s">
        <v>14921</v>
      </c>
    </row>
    <row r="746" spans="1:6" x14ac:dyDescent="0.25">
      <c r="A746">
        <v>745</v>
      </c>
      <c r="B746" t="s">
        <v>9787</v>
      </c>
      <c r="C746" t="s">
        <v>8473</v>
      </c>
      <c r="D746" t="s">
        <v>7385</v>
      </c>
      <c r="E746" t="s">
        <v>12544</v>
      </c>
      <c r="F746" t="s">
        <v>14921</v>
      </c>
    </row>
    <row r="747" spans="1:6" x14ac:dyDescent="0.25">
      <c r="A747">
        <v>746</v>
      </c>
      <c r="B747" t="s">
        <v>9788</v>
      </c>
      <c r="C747" t="s">
        <v>8473</v>
      </c>
      <c r="D747" t="s">
        <v>7385</v>
      </c>
      <c r="E747" t="s">
        <v>12544</v>
      </c>
      <c r="F747" t="s">
        <v>14921</v>
      </c>
    </row>
    <row r="748" spans="1:6" x14ac:dyDescent="0.25">
      <c r="A748">
        <v>747</v>
      </c>
      <c r="B748" t="s">
        <v>9805</v>
      </c>
      <c r="C748" t="s">
        <v>10120</v>
      </c>
      <c r="D748" t="s">
        <v>7444</v>
      </c>
      <c r="E748" t="s">
        <v>7423</v>
      </c>
      <c r="F748" t="s">
        <v>14922</v>
      </c>
    </row>
    <row r="749" spans="1:6" x14ac:dyDescent="0.25">
      <c r="A749">
        <v>748</v>
      </c>
      <c r="B749" t="s">
        <v>9806</v>
      </c>
      <c r="C749" t="s">
        <v>10120</v>
      </c>
      <c r="D749" t="s">
        <v>7444</v>
      </c>
      <c r="E749" t="s">
        <v>8484</v>
      </c>
      <c r="F749" t="s">
        <v>14923</v>
      </c>
    </row>
    <row r="750" spans="1:6" x14ac:dyDescent="0.25">
      <c r="A750">
        <v>749</v>
      </c>
      <c r="B750" t="s">
        <v>9807</v>
      </c>
      <c r="C750" t="s">
        <v>10120</v>
      </c>
      <c r="D750" t="s">
        <v>7444</v>
      </c>
      <c r="E750" t="s">
        <v>8484</v>
      </c>
      <c r="F750" t="s">
        <v>14923</v>
      </c>
    </row>
    <row r="751" spans="1:6" x14ac:dyDescent="0.25">
      <c r="A751">
        <v>750</v>
      </c>
      <c r="B751" t="s">
        <v>9816</v>
      </c>
      <c r="C751" t="s">
        <v>8431</v>
      </c>
      <c r="D751" t="s">
        <v>7275</v>
      </c>
      <c r="E751" t="s">
        <v>7458</v>
      </c>
      <c r="F751" t="s">
        <v>12189</v>
      </c>
    </row>
    <row r="752" spans="1:6" x14ac:dyDescent="0.25">
      <c r="A752">
        <v>751</v>
      </c>
      <c r="B752" t="s">
        <v>9817</v>
      </c>
      <c r="C752" t="s">
        <v>8431</v>
      </c>
      <c r="D752" t="s">
        <v>7275</v>
      </c>
      <c r="E752" t="s">
        <v>7458</v>
      </c>
      <c r="F752" t="s">
        <v>12189</v>
      </c>
    </row>
    <row r="753" spans="1:6" x14ac:dyDescent="0.25">
      <c r="A753">
        <v>752</v>
      </c>
      <c r="B753" t="s">
        <v>9822</v>
      </c>
      <c r="C753" t="s">
        <v>7298</v>
      </c>
      <c r="D753" t="s">
        <v>7302</v>
      </c>
      <c r="E753" t="s">
        <v>7404</v>
      </c>
      <c r="F753" t="s">
        <v>11918</v>
      </c>
    </row>
    <row r="754" spans="1:6" x14ac:dyDescent="0.25">
      <c r="A754">
        <v>753</v>
      </c>
      <c r="B754" t="s">
        <v>9823</v>
      </c>
      <c r="C754" t="s">
        <v>7456</v>
      </c>
      <c r="D754" t="s">
        <v>7466</v>
      </c>
      <c r="E754" t="s">
        <v>8490</v>
      </c>
      <c r="F754" t="s">
        <v>12118</v>
      </c>
    </row>
    <row r="755" spans="1:6" x14ac:dyDescent="0.25">
      <c r="A755">
        <v>754</v>
      </c>
      <c r="B755" t="s">
        <v>9824</v>
      </c>
      <c r="C755" t="s">
        <v>8447</v>
      </c>
      <c r="D755" t="s">
        <v>7284</v>
      </c>
      <c r="E755" t="s">
        <v>7316</v>
      </c>
      <c r="F755" t="s">
        <v>12004</v>
      </c>
    </row>
    <row r="756" spans="1:6" x14ac:dyDescent="0.25">
      <c r="A756">
        <v>755</v>
      </c>
      <c r="B756" t="s">
        <v>9825</v>
      </c>
      <c r="C756" t="s">
        <v>8505</v>
      </c>
      <c r="D756" t="s">
        <v>7410</v>
      </c>
      <c r="E756" t="s">
        <v>8485</v>
      </c>
      <c r="F756" t="s">
        <v>12190</v>
      </c>
    </row>
    <row r="757" spans="1:6" x14ac:dyDescent="0.25">
      <c r="A757">
        <v>756</v>
      </c>
      <c r="B757" t="s">
        <v>9826</v>
      </c>
      <c r="C757" t="s">
        <v>8505</v>
      </c>
      <c r="D757" t="s">
        <v>7410</v>
      </c>
      <c r="E757" t="s">
        <v>8485</v>
      </c>
      <c r="F757" t="s">
        <v>12190</v>
      </c>
    </row>
    <row r="758" spans="1:6" x14ac:dyDescent="0.25">
      <c r="A758">
        <v>757</v>
      </c>
      <c r="B758" t="s">
        <v>9833</v>
      </c>
      <c r="C758" t="s">
        <v>7293</v>
      </c>
      <c r="D758" t="s">
        <v>8460</v>
      </c>
      <c r="E758" t="s">
        <v>8458</v>
      </c>
      <c r="F758" t="s">
        <v>12191</v>
      </c>
    </row>
    <row r="759" spans="1:6" x14ac:dyDescent="0.25">
      <c r="A759">
        <v>758</v>
      </c>
      <c r="B759" t="s">
        <v>9834</v>
      </c>
      <c r="C759" t="s">
        <v>7293</v>
      </c>
      <c r="D759" t="s">
        <v>8460</v>
      </c>
      <c r="E759" t="s">
        <v>8465</v>
      </c>
      <c r="F759" t="s">
        <v>12192</v>
      </c>
    </row>
    <row r="760" spans="1:6" x14ac:dyDescent="0.25">
      <c r="A760">
        <v>759</v>
      </c>
      <c r="B760" t="s">
        <v>9835</v>
      </c>
      <c r="C760" t="s">
        <v>7293</v>
      </c>
      <c r="D760" t="s">
        <v>8460</v>
      </c>
      <c r="E760" t="s">
        <v>8465</v>
      </c>
      <c r="F760" t="s">
        <v>12192</v>
      </c>
    </row>
    <row r="761" spans="1:6" x14ac:dyDescent="0.25">
      <c r="A761">
        <v>760</v>
      </c>
      <c r="B761" t="s">
        <v>9841</v>
      </c>
      <c r="C761" t="s">
        <v>8475</v>
      </c>
      <c r="D761" t="s">
        <v>7333</v>
      </c>
      <c r="E761" t="s">
        <v>7295</v>
      </c>
      <c r="F761" t="s">
        <v>11968</v>
      </c>
    </row>
    <row r="762" spans="1:6" x14ac:dyDescent="0.25">
      <c r="A762">
        <v>761</v>
      </c>
      <c r="B762" t="s">
        <v>9844</v>
      </c>
      <c r="C762" t="s">
        <v>7433</v>
      </c>
      <c r="D762" t="s">
        <v>8456</v>
      </c>
      <c r="E762" t="s">
        <v>7334</v>
      </c>
      <c r="F762" t="s">
        <v>12193</v>
      </c>
    </row>
    <row r="763" spans="1:6" x14ac:dyDescent="0.25">
      <c r="A763">
        <v>762</v>
      </c>
      <c r="B763" t="s">
        <v>9845</v>
      </c>
      <c r="C763" t="s">
        <v>7433</v>
      </c>
      <c r="D763" t="s">
        <v>8456</v>
      </c>
      <c r="E763" t="s">
        <v>7334</v>
      </c>
      <c r="F763" t="s">
        <v>12193</v>
      </c>
    </row>
    <row r="764" spans="1:6" x14ac:dyDescent="0.25">
      <c r="A764">
        <v>763</v>
      </c>
      <c r="B764" t="s">
        <v>9846</v>
      </c>
      <c r="C764" t="s">
        <v>7433</v>
      </c>
      <c r="D764" t="s">
        <v>8456</v>
      </c>
      <c r="E764" t="s">
        <v>7334</v>
      </c>
      <c r="F764" t="s">
        <v>12193</v>
      </c>
    </row>
    <row r="765" spans="1:6" x14ac:dyDescent="0.25">
      <c r="A765">
        <v>764</v>
      </c>
      <c r="B765" t="s">
        <v>9852</v>
      </c>
      <c r="C765" t="s">
        <v>7447</v>
      </c>
      <c r="D765" t="s">
        <v>7424</v>
      </c>
      <c r="E765" t="s">
        <v>7467</v>
      </c>
      <c r="F765" t="s">
        <v>12194</v>
      </c>
    </row>
    <row r="766" spans="1:6" x14ac:dyDescent="0.25">
      <c r="A766">
        <v>765</v>
      </c>
      <c r="B766" t="s">
        <v>9853</v>
      </c>
      <c r="C766" t="s">
        <v>7447</v>
      </c>
      <c r="D766" t="s">
        <v>7424</v>
      </c>
      <c r="E766" t="s">
        <v>7467</v>
      </c>
      <c r="F766" t="s">
        <v>12194</v>
      </c>
    </row>
    <row r="767" spans="1:6" x14ac:dyDescent="0.25">
      <c r="A767">
        <v>766</v>
      </c>
      <c r="B767" t="s">
        <v>9854</v>
      </c>
      <c r="C767" t="s">
        <v>7447</v>
      </c>
      <c r="D767" t="s">
        <v>7424</v>
      </c>
      <c r="E767" t="s">
        <v>7467</v>
      </c>
      <c r="F767" t="s">
        <v>12194</v>
      </c>
    </row>
    <row r="768" spans="1:6" x14ac:dyDescent="0.25">
      <c r="A768">
        <v>767</v>
      </c>
      <c r="B768" t="s">
        <v>9860</v>
      </c>
      <c r="C768" t="s">
        <v>8891</v>
      </c>
      <c r="D768" t="s">
        <v>9866</v>
      </c>
      <c r="E768" t="s">
        <v>10266</v>
      </c>
      <c r="F768" t="s">
        <v>12781</v>
      </c>
    </row>
    <row r="769" spans="1:6" x14ac:dyDescent="0.25">
      <c r="A769">
        <v>768</v>
      </c>
      <c r="B769" t="s">
        <v>9861</v>
      </c>
      <c r="C769" t="s">
        <v>8891</v>
      </c>
      <c r="D769" t="s">
        <v>9866</v>
      </c>
      <c r="E769" t="s">
        <v>10266</v>
      </c>
      <c r="F769" t="s">
        <v>12781</v>
      </c>
    </row>
    <row r="770" spans="1:6" x14ac:dyDescent="0.25">
      <c r="A770">
        <v>769</v>
      </c>
      <c r="B770" t="s">
        <v>9862</v>
      </c>
      <c r="C770" t="s">
        <v>8891</v>
      </c>
      <c r="D770" t="s">
        <v>9866</v>
      </c>
      <c r="E770" t="s">
        <v>10266</v>
      </c>
      <c r="F770" t="s">
        <v>12781</v>
      </c>
    </row>
    <row r="771" spans="1:6" x14ac:dyDescent="0.25">
      <c r="A771">
        <v>770</v>
      </c>
      <c r="B771" t="s">
        <v>9869</v>
      </c>
      <c r="C771" t="s">
        <v>10300</v>
      </c>
      <c r="D771" t="s">
        <v>7409</v>
      </c>
      <c r="E771" t="s">
        <v>10309</v>
      </c>
      <c r="F771" t="s">
        <v>12195</v>
      </c>
    </row>
    <row r="772" spans="1:6" x14ac:dyDescent="0.25">
      <c r="A772">
        <v>771</v>
      </c>
      <c r="B772" t="s">
        <v>9870</v>
      </c>
      <c r="C772" t="s">
        <v>10300</v>
      </c>
      <c r="D772" t="s">
        <v>7409</v>
      </c>
      <c r="E772" t="s">
        <v>10309</v>
      </c>
      <c r="F772" t="s">
        <v>12195</v>
      </c>
    </row>
    <row r="773" spans="1:6" x14ac:dyDescent="0.25">
      <c r="A773">
        <v>772</v>
      </c>
      <c r="B773" t="s">
        <v>9875</v>
      </c>
      <c r="C773" t="s">
        <v>8477</v>
      </c>
      <c r="D773" t="s">
        <v>7351</v>
      </c>
      <c r="E773" t="s">
        <v>7328</v>
      </c>
      <c r="F773" t="s">
        <v>12782</v>
      </c>
    </row>
    <row r="774" spans="1:6" x14ac:dyDescent="0.25">
      <c r="A774">
        <v>773</v>
      </c>
      <c r="B774" t="s">
        <v>9877</v>
      </c>
      <c r="C774" t="s">
        <v>8229</v>
      </c>
      <c r="D774" t="s">
        <v>7328</v>
      </c>
      <c r="E774" t="s">
        <v>7335</v>
      </c>
      <c r="F774" t="s">
        <v>12196</v>
      </c>
    </row>
    <row r="775" spans="1:6" x14ac:dyDescent="0.25">
      <c r="A775">
        <v>774</v>
      </c>
      <c r="B775" t="s">
        <v>9878</v>
      </c>
      <c r="C775" t="s">
        <v>7427</v>
      </c>
      <c r="D775" t="s">
        <v>7406</v>
      </c>
      <c r="E775" t="s">
        <v>7419</v>
      </c>
      <c r="F775" t="s">
        <v>12568</v>
      </c>
    </row>
    <row r="776" spans="1:6" x14ac:dyDescent="0.25">
      <c r="A776">
        <v>775</v>
      </c>
      <c r="B776" t="s">
        <v>9879</v>
      </c>
      <c r="C776" t="s">
        <v>7427</v>
      </c>
      <c r="D776" t="s">
        <v>7406</v>
      </c>
      <c r="E776" t="s">
        <v>7419</v>
      </c>
      <c r="F776" t="s">
        <v>12568</v>
      </c>
    </row>
    <row r="777" spans="1:6" x14ac:dyDescent="0.25">
      <c r="A777">
        <v>776</v>
      </c>
      <c r="B777" t="s">
        <v>10027</v>
      </c>
      <c r="C777" t="s">
        <v>7443</v>
      </c>
      <c r="D777" t="s">
        <v>10120</v>
      </c>
      <c r="E777" t="s">
        <v>10275</v>
      </c>
      <c r="F777" t="s">
        <v>12197</v>
      </c>
    </row>
    <row r="778" spans="1:6" x14ac:dyDescent="0.25">
      <c r="A778">
        <v>777</v>
      </c>
      <c r="B778" t="s">
        <v>10028</v>
      </c>
      <c r="C778" t="s">
        <v>7443</v>
      </c>
      <c r="D778" t="s">
        <v>10120</v>
      </c>
      <c r="E778" t="s">
        <v>8430</v>
      </c>
      <c r="F778" t="s">
        <v>12198</v>
      </c>
    </row>
    <row r="779" spans="1:6" x14ac:dyDescent="0.25">
      <c r="A779">
        <v>778</v>
      </c>
      <c r="B779" t="s">
        <v>10029</v>
      </c>
      <c r="C779" t="s">
        <v>7443</v>
      </c>
      <c r="D779" t="s">
        <v>10120</v>
      </c>
      <c r="E779" t="s">
        <v>8430</v>
      </c>
      <c r="F779" t="s">
        <v>12198</v>
      </c>
    </row>
    <row r="780" spans="1:6" x14ac:dyDescent="0.25">
      <c r="A780">
        <v>779</v>
      </c>
      <c r="B780" t="s">
        <v>10031</v>
      </c>
      <c r="C780" t="s">
        <v>7418</v>
      </c>
      <c r="D780" t="s">
        <v>7472</v>
      </c>
      <c r="E780" t="s">
        <v>7350</v>
      </c>
      <c r="F780" t="s">
        <v>12199</v>
      </c>
    </row>
    <row r="781" spans="1:6" x14ac:dyDescent="0.25">
      <c r="A781">
        <v>780</v>
      </c>
      <c r="B781" t="s">
        <v>10030</v>
      </c>
      <c r="C781" t="s">
        <v>7320</v>
      </c>
      <c r="D781" t="s">
        <v>7437</v>
      </c>
      <c r="E781" t="s">
        <v>7372</v>
      </c>
      <c r="F781" t="s">
        <v>12200</v>
      </c>
    </row>
    <row r="782" spans="1:6" x14ac:dyDescent="0.25">
      <c r="A782">
        <v>781</v>
      </c>
      <c r="B782" t="s">
        <v>10032</v>
      </c>
      <c r="C782" t="s">
        <v>7320</v>
      </c>
      <c r="D782" t="s">
        <v>7437</v>
      </c>
      <c r="E782" t="s">
        <v>7372</v>
      </c>
      <c r="F782" t="s">
        <v>12200</v>
      </c>
    </row>
    <row r="783" spans="1:6" x14ac:dyDescent="0.25">
      <c r="A783">
        <v>782</v>
      </c>
      <c r="B783" t="s">
        <v>10046</v>
      </c>
      <c r="C783" t="s">
        <v>8459</v>
      </c>
      <c r="D783" t="s">
        <v>7438</v>
      </c>
      <c r="E783" t="s">
        <v>7424</v>
      </c>
      <c r="F783" t="s">
        <v>12569</v>
      </c>
    </row>
    <row r="784" spans="1:6" x14ac:dyDescent="0.25">
      <c r="A784">
        <v>783</v>
      </c>
      <c r="B784" t="s">
        <v>10049</v>
      </c>
      <c r="C784" t="s">
        <v>7360</v>
      </c>
      <c r="D784" t="s">
        <v>8477</v>
      </c>
      <c r="E784" t="s">
        <v>8498</v>
      </c>
      <c r="F784" t="s">
        <v>12201</v>
      </c>
    </row>
    <row r="785" spans="1:6" x14ac:dyDescent="0.25">
      <c r="A785">
        <v>784</v>
      </c>
      <c r="B785" t="s">
        <v>10052</v>
      </c>
      <c r="C785" t="s">
        <v>7395</v>
      </c>
      <c r="D785" t="s">
        <v>7332</v>
      </c>
      <c r="E785" t="s">
        <v>7384</v>
      </c>
      <c r="F785" t="s">
        <v>12202</v>
      </c>
    </row>
    <row r="786" spans="1:6" x14ac:dyDescent="0.25">
      <c r="A786">
        <v>785</v>
      </c>
      <c r="B786" t="s">
        <v>10053</v>
      </c>
      <c r="C786" t="s">
        <v>10058</v>
      </c>
      <c r="D786" t="s">
        <v>7476</v>
      </c>
      <c r="E786" t="s">
        <v>7384</v>
      </c>
      <c r="F786" t="s">
        <v>12203</v>
      </c>
    </row>
    <row r="787" spans="1:6" x14ac:dyDescent="0.25">
      <c r="A787">
        <v>786</v>
      </c>
      <c r="B787" t="s">
        <v>10133</v>
      </c>
      <c r="C787" t="s">
        <v>8506</v>
      </c>
      <c r="D787" t="s">
        <v>7285</v>
      </c>
      <c r="E787" t="s">
        <v>7405</v>
      </c>
      <c r="F787" t="s">
        <v>12204</v>
      </c>
    </row>
    <row r="788" spans="1:6" x14ac:dyDescent="0.25">
      <c r="A788">
        <v>787</v>
      </c>
      <c r="B788" t="s">
        <v>10146</v>
      </c>
      <c r="C788" t="s">
        <v>8465</v>
      </c>
      <c r="D788" t="s">
        <v>7328</v>
      </c>
      <c r="E788" t="s">
        <v>8440</v>
      </c>
      <c r="F788" t="s">
        <v>14750</v>
      </c>
    </row>
    <row r="789" spans="1:6" x14ac:dyDescent="0.25">
      <c r="A789">
        <v>788</v>
      </c>
      <c r="B789" t="s">
        <v>10238</v>
      </c>
      <c r="C789" t="s">
        <v>7437</v>
      </c>
      <c r="D789" t="s">
        <v>7322</v>
      </c>
      <c r="E789" t="s">
        <v>7405</v>
      </c>
      <c r="F789" t="s">
        <v>12010</v>
      </c>
    </row>
    <row r="790" spans="1:6" x14ac:dyDescent="0.25">
      <c r="A790">
        <v>789</v>
      </c>
      <c r="B790" t="s">
        <v>4355</v>
      </c>
      <c r="C790" t="s">
        <v>7372</v>
      </c>
      <c r="D790" t="s">
        <v>7429</v>
      </c>
      <c r="E790" t="s">
        <v>7320</v>
      </c>
      <c r="F790" t="s">
        <v>12205</v>
      </c>
    </row>
    <row r="791" spans="1:6" x14ac:dyDescent="0.25">
      <c r="A791">
        <v>790</v>
      </c>
      <c r="B791" t="s">
        <v>10135</v>
      </c>
      <c r="C791" t="s">
        <v>8859</v>
      </c>
      <c r="D791" t="s">
        <v>7396</v>
      </c>
      <c r="E791" t="s">
        <v>8453</v>
      </c>
      <c r="F791" t="s">
        <v>12206</v>
      </c>
    </row>
    <row r="792" spans="1:6" x14ac:dyDescent="0.25">
      <c r="A792">
        <v>791</v>
      </c>
      <c r="B792" t="s">
        <v>10136</v>
      </c>
      <c r="C792" t="s">
        <v>8484</v>
      </c>
      <c r="D792" t="s">
        <v>7400</v>
      </c>
      <c r="E792" t="s">
        <v>7456</v>
      </c>
      <c r="F792" t="s">
        <v>12207</v>
      </c>
    </row>
    <row r="793" spans="1:6" x14ac:dyDescent="0.25">
      <c r="A793">
        <v>792</v>
      </c>
      <c r="B793" t="s">
        <v>10134</v>
      </c>
      <c r="C793" t="s">
        <v>8440</v>
      </c>
      <c r="D793" t="s">
        <v>8459</v>
      </c>
      <c r="E793" t="s">
        <v>8441</v>
      </c>
      <c r="F793" t="s">
        <v>12208</v>
      </c>
    </row>
    <row r="794" spans="1:6" x14ac:dyDescent="0.25">
      <c r="A794">
        <v>793</v>
      </c>
      <c r="B794" t="s">
        <v>6538</v>
      </c>
      <c r="C794" t="s">
        <v>8878</v>
      </c>
      <c r="D794" t="s">
        <v>7391</v>
      </c>
      <c r="E794" t="s">
        <v>8462</v>
      </c>
      <c r="F794" t="s">
        <v>12209</v>
      </c>
    </row>
    <row r="795" spans="1:6" x14ac:dyDescent="0.25">
      <c r="A795">
        <v>794</v>
      </c>
      <c r="B795" t="s">
        <v>10318</v>
      </c>
      <c r="C795" t="s">
        <v>14939</v>
      </c>
      <c r="D795" t="s">
        <v>7344</v>
      </c>
      <c r="E795" t="s">
        <v>8482</v>
      </c>
      <c r="F795" t="s">
        <v>14947</v>
      </c>
    </row>
    <row r="796" spans="1:6" x14ac:dyDescent="0.25">
      <c r="A796">
        <v>795</v>
      </c>
      <c r="B796" t="s">
        <v>10319</v>
      </c>
      <c r="C796" t="s">
        <v>14939</v>
      </c>
      <c r="D796" t="s">
        <v>7344</v>
      </c>
      <c r="E796" t="s">
        <v>8482</v>
      </c>
      <c r="F796" t="s">
        <v>14947</v>
      </c>
    </row>
    <row r="797" spans="1:6" x14ac:dyDescent="0.25">
      <c r="A797">
        <v>796</v>
      </c>
      <c r="B797" t="s">
        <v>10313</v>
      </c>
      <c r="C797" t="s">
        <v>7438</v>
      </c>
      <c r="D797" t="s">
        <v>7466</v>
      </c>
      <c r="E797" t="s">
        <v>7435</v>
      </c>
      <c r="F797" t="s">
        <v>12211</v>
      </c>
    </row>
    <row r="798" spans="1:6" x14ac:dyDescent="0.25">
      <c r="A798">
        <v>797</v>
      </c>
      <c r="B798" t="s">
        <v>10314</v>
      </c>
      <c r="C798" t="s">
        <v>7438</v>
      </c>
      <c r="D798" t="s">
        <v>7466</v>
      </c>
      <c r="E798" t="s">
        <v>7435</v>
      </c>
      <c r="F798" t="s">
        <v>12211</v>
      </c>
    </row>
    <row r="799" spans="1:6" x14ac:dyDescent="0.25">
      <c r="A799">
        <v>798</v>
      </c>
      <c r="B799" t="s">
        <v>10322</v>
      </c>
      <c r="C799" t="s">
        <v>9778</v>
      </c>
      <c r="D799" t="s">
        <v>7370</v>
      </c>
      <c r="E799" t="s">
        <v>7413</v>
      </c>
      <c r="F799" t="s">
        <v>12212</v>
      </c>
    </row>
    <row r="800" spans="1:6" x14ac:dyDescent="0.25">
      <c r="A800">
        <v>799</v>
      </c>
      <c r="B800" t="s">
        <v>10323</v>
      </c>
      <c r="C800" t="s">
        <v>9778</v>
      </c>
      <c r="D800" t="s">
        <v>7370</v>
      </c>
      <c r="E800" t="s">
        <v>7413</v>
      </c>
      <c r="F800" t="s">
        <v>12212</v>
      </c>
    </row>
    <row r="801" spans="1:6" x14ac:dyDescent="0.25">
      <c r="A801">
        <v>800</v>
      </c>
      <c r="B801" t="s">
        <v>10326</v>
      </c>
      <c r="C801" t="s">
        <v>10968</v>
      </c>
      <c r="D801" t="s">
        <v>7332</v>
      </c>
      <c r="E801" t="s">
        <v>7340</v>
      </c>
      <c r="F801" t="s">
        <v>12213</v>
      </c>
    </row>
    <row r="802" spans="1:6" x14ac:dyDescent="0.25">
      <c r="A802">
        <v>801</v>
      </c>
      <c r="B802" t="s">
        <v>10327</v>
      </c>
      <c r="C802" t="s">
        <v>10968</v>
      </c>
      <c r="D802" t="s">
        <v>7332</v>
      </c>
      <c r="E802" t="s">
        <v>8432</v>
      </c>
      <c r="F802" t="s">
        <v>14813</v>
      </c>
    </row>
    <row r="803" spans="1:6" x14ac:dyDescent="0.25">
      <c r="A803">
        <v>802</v>
      </c>
      <c r="B803" t="s">
        <v>10333</v>
      </c>
      <c r="C803" t="s">
        <v>8467</v>
      </c>
      <c r="D803" t="s">
        <v>7312</v>
      </c>
      <c r="E803" t="s">
        <v>7275</v>
      </c>
      <c r="F803" t="s">
        <v>12214</v>
      </c>
    </row>
    <row r="804" spans="1:6" x14ac:dyDescent="0.25">
      <c r="A804">
        <v>803</v>
      </c>
      <c r="B804" t="s">
        <v>10334</v>
      </c>
      <c r="C804" t="s">
        <v>8467</v>
      </c>
      <c r="D804" t="s">
        <v>7312</v>
      </c>
      <c r="E804" t="s">
        <v>7275</v>
      </c>
      <c r="F804" t="s">
        <v>12214</v>
      </c>
    </row>
    <row r="805" spans="1:6" x14ac:dyDescent="0.25">
      <c r="A805">
        <v>804</v>
      </c>
      <c r="B805" t="s">
        <v>10338</v>
      </c>
      <c r="C805" t="s">
        <v>8893</v>
      </c>
      <c r="D805" t="s">
        <v>8495</v>
      </c>
      <c r="E805" t="s">
        <v>7334</v>
      </c>
      <c r="F805" t="s">
        <v>12215</v>
      </c>
    </row>
    <row r="806" spans="1:6" x14ac:dyDescent="0.25">
      <c r="A806">
        <v>805</v>
      </c>
      <c r="B806" t="s">
        <v>10339</v>
      </c>
      <c r="C806" t="s">
        <v>8893</v>
      </c>
      <c r="D806" t="s">
        <v>8495</v>
      </c>
      <c r="E806" t="s">
        <v>7334</v>
      </c>
      <c r="F806" t="s">
        <v>12215</v>
      </c>
    </row>
    <row r="807" spans="1:6" x14ac:dyDescent="0.25">
      <c r="A807">
        <v>806</v>
      </c>
      <c r="B807" t="s">
        <v>10346</v>
      </c>
      <c r="C807" t="s">
        <v>11122</v>
      </c>
      <c r="F807" t="s">
        <v>12216</v>
      </c>
    </row>
    <row r="808" spans="1:6" x14ac:dyDescent="0.25">
      <c r="A808">
        <v>807</v>
      </c>
      <c r="B808" t="s">
        <v>10350</v>
      </c>
      <c r="C808" t="s">
        <v>7344</v>
      </c>
      <c r="D808" t="s">
        <v>7402</v>
      </c>
      <c r="E808" t="s">
        <v>8455</v>
      </c>
      <c r="F808" t="s">
        <v>12217</v>
      </c>
    </row>
    <row r="809" spans="1:6" x14ac:dyDescent="0.25">
      <c r="A809">
        <v>808</v>
      </c>
      <c r="B809" t="s">
        <v>10352</v>
      </c>
      <c r="C809" t="s">
        <v>8478</v>
      </c>
      <c r="D809" t="s">
        <v>8490</v>
      </c>
      <c r="E809" t="s">
        <v>7334</v>
      </c>
      <c r="F809" t="s">
        <v>12431</v>
      </c>
    </row>
    <row r="810" spans="1:6" x14ac:dyDescent="0.25">
      <c r="A810">
        <v>809</v>
      </c>
      <c r="B810" t="s">
        <v>10353</v>
      </c>
      <c r="C810" t="s">
        <v>8478</v>
      </c>
      <c r="D810" t="s">
        <v>8490</v>
      </c>
      <c r="E810" t="s">
        <v>7334</v>
      </c>
      <c r="F810" t="s">
        <v>12431</v>
      </c>
    </row>
    <row r="811" spans="1:6" x14ac:dyDescent="0.25">
      <c r="A811">
        <v>810</v>
      </c>
      <c r="B811" t="s">
        <v>10356</v>
      </c>
      <c r="C811" t="s">
        <v>10309</v>
      </c>
      <c r="D811" t="s">
        <v>7444</v>
      </c>
      <c r="E811" t="s">
        <v>9776</v>
      </c>
      <c r="F811" t="s">
        <v>12218</v>
      </c>
    </row>
    <row r="812" spans="1:6" x14ac:dyDescent="0.25">
      <c r="A812">
        <v>811</v>
      </c>
      <c r="B812" t="s">
        <v>10357</v>
      </c>
      <c r="C812" t="s">
        <v>10309</v>
      </c>
      <c r="D812" t="s">
        <v>7444</v>
      </c>
      <c r="E812" t="s">
        <v>9776</v>
      </c>
      <c r="F812" t="s">
        <v>12218</v>
      </c>
    </row>
    <row r="813" spans="1:6" x14ac:dyDescent="0.25">
      <c r="A813">
        <v>812</v>
      </c>
      <c r="B813" t="s">
        <v>10358</v>
      </c>
      <c r="C813" t="s">
        <v>10309</v>
      </c>
      <c r="D813" t="s">
        <v>7444</v>
      </c>
      <c r="E813" t="s">
        <v>9776</v>
      </c>
      <c r="F813" t="s">
        <v>12218</v>
      </c>
    </row>
    <row r="814" spans="1:6" x14ac:dyDescent="0.25">
      <c r="A814">
        <v>813</v>
      </c>
      <c r="B814" t="s">
        <v>10364</v>
      </c>
      <c r="C814" t="s">
        <v>7437</v>
      </c>
      <c r="D814" t="s">
        <v>8859</v>
      </c>
      <c r="E814" t="s">
        <v>10121</v>
      </c>
      <c r="F814" t="s">
        <v>12219</v>
      </c>
    </row>
    <row r="815" spans="1:6" x14ac:dyDescent="0.25">
      <c r="A815">
        <v>814</v>
      </c>
      <c r="B815" t="s">
        <v>10365</v>
      </c>
      <c r="C815" t="s">
        <v>7437</v>
      </c>
      <c r="D815" t="s">
        <v>8859</v>
      </c>
      <c r="E815" t="s">
        <v>10121</v>
      </c>
      <c r="F815" t="s">
        <v>12219</v>
      </c>
    </row>
    <row r="816" spans="1:6" x14ac:dyDescent="0.25">
      <c r="A816">
        <v>815</v>
      </c>
      <c r="B816" t="s">
        <v>10370</v>
      </c>
      <c r="C816" t="s">
        <v>8451</v>
      </c>
      <c r="D816" t="s">
        <v>7425</v>
      </c>
      <c r="E816" t="s">
        <v>7260</v>
      </c>
      <c r="F816" t="s">
        <v>12220</v>
      </c>
    </row>
    <row r="817" spans="1:6" x14ac:dyDescent="0.25">
      <c r="A817">
        <v>816</v>
      </c>
      <c r="B817" t="s">
        <v>10371</v>
      </c>
      <c r="C817" t="s">
        <v>8451</v>
      </c>
      <c r="D817" t="s">
        <v>7425</v>
      </c>
      <c r="E817" t="s">
        <v>7260</v>
      </c>
      <c r="F817" t="s">
        <v>12220</v>
      </c>
    </row>
    <row r="818" spans="1:6" x14ac:dyDescent="0.25">
      <c r="A818">
        <v>817</v>
      </c>
      <c r="B818" t="s">
        <v>10375</v>
      </c>
      <c r="C818" t="s">
        <v>7369</v>
      </c>
      <c r="D818" t="s">
        <v>7452</v>
      </c>
      <c r="E818" t="s">
        <v>7440</v>
      </c>
      <c r="F818" t="s">
        <v>12221</v>
      </c>
    </row>
    <row r="819" spans="1:6" x14ac:dyDescent="0.25">
      <c r="A819">
        <v>818</v>
      </c>
      <c r="B819" t="s">
        <v>10376</v>
      </c>
      <c r="C819" t="s">
        <v>7369</v>
      </c>
      <c r="D819" t="s">
        <v>7452</v>
      </c>
      <c r="E819" t="s">
        <v>7440</v>
      </c>
      <c r="F819" t="s">
        <v>12221</v>
      </c>
    </row>
    <row r="820" spans="1:6" x14ac:dyDescent="0.25">
      <c r="A820">
        <v>819</v>
      </c>
      <c r="B820" t="s">
        <v>10380</v>
      </c>
      <c r="C820" t="s">
        <v>7421</v>
      </c>
      <c r="D820" t="s">
        <v>14932</v>
      </c>
      <c r="E820" t="s">
        <v>7366</v>
      </c>
      <c r="F820" t="s">
        <v>14948</v>
      </c>
    </row>
    <row r="821" spans="1:6" x14ac:dyDescent="0.25">
      <c r="A821">
        <v>820</v>
      </c>
      <c r="B821" t="s">
        <v>10382</v>
      </c>
      <c r="C821" t="s">
        <v>8914</v>
      </c>
      <c r="D821" t="s">
        <v>7453</v>
      </c>
      <c r="E821" t="s">
        <v>7328</v>
      </c>
      <c r="F821" t="s">
        <v>12223</v>
      </c>
    </row>
    <row r="822" spans="1:6" x14ac:dyDescent="0.25">
      <c r="A822">
        <v>821</v>
      </c>
      <c r="B822" t="s">
        <v>10383</v>
      </c>
      <c r="C822" t="s">
        <v>8914</v>
      </c>
      <c r="D822" t="s">
        <v>7453</v>
      </c>
      <c r="E822" t="s">
        <v>7328</v>
      </c>
      <c r="F822" t="s">
        <v>12223</v>
      </c>
    </row>
    <row r="823" spans="1:6" x14ac:dyDescent="0.25">
      <c r="A823">
        <v>822</v>
      </c>
      <c r="B823" t="s">
        <v>10384</v>
      </c>
      <c r="C823" t="s">
        <v>8914</v>
      </c>
      <c r="D823" t="s">
        <v>8477</v>
      </c>
      <c r="E823" t="s">
        <v>7328</v>
      </c>
      <c r="F823" t="s">
        <v>14315</v>
      </c>
    </row>
    <row r="824" spans="1:6" x14ac:dyDescent="0.25">
      <c r="A824">
        <v>823</v>
      </c>
      <c r="B824" t="s">
        <v>10390</v>
      </c>
      <c r="C824" t="s">
        <v>7277</v>
      </c>
      <c r="D824" t="s">
        <v>8453</v>
      </c>
      <c r="E824" t="s">
        <v>10310</v>
      </c>
      <c r="F824" t="s">
        <v>12224</v>
      </c>
    </row>
    <row r="825" spans="1:6" x14ac:dyDescent="0.25">
      <c r="A825">
        <v>824</v>
      </c>
      <c r="B825" t="s">
        <v>10391</v>
      </c>
      <c r="C825" t="s">
        <v>7277</v>
      </c>
      <c r="D825" t="s">
        <v>8453</v>
      </c>
      <c r="E825" t="s">
        <v>10310</v>
      </c>
      <c r="F825" t="s">
        <v>12224</v>
      </c>
    </row>
    <row r="826" spans="1:6" x14ac:dyDescent="0.25">
      <c r="A826">
        <v>825</v>
      </c>
      <c r="B826" t="s">
        <v>10392</v>
      </c>
      <c r="C826" t="s">
        <v>7277</v>
      </c>
      <c r="D826" t="s">
        <v>8453</v>
      </c>
      <c r="E826" t="s">
        <v>10310</v>
      </c>
      <c r="F826" t="s">
        <v>12224</v>
      </c>
    </row>
    <row r="827" spans="1:6" x14ac:dyDescent="0.25">
      <c r="A827">
        <v>826</v>
      </c>
      <c r="B827" t="s">
        <v>10398</v>
      </c>
      <c r="C827" t="s">
        <v>8503</v>
      </c>
      <c r="D827" t="s">
        <v>8488</v>
      </c>
      <c r="E827" t="s">
        <v>7264</v>
      </c>
      <c r="F827" t="s">
        <v>12225</v>
      </c>
    </row>
    <row r="828" spans="1:6" x14ac:dyDescent="0.25">
      <c r="A828">
        <v>827</v>
      </c>
      <c r="B828" t="s">
        <v>10399</v>
      </c>
      <c r="C828" t="s">
        <v>8503</v>
      </c>
      <c r="D828" t="s">
        <v>8488</v>
      </c>
      <c r="E828" t="s">
        <v>7264</v>
      </c>
      <c r="F828" t="s">
        <v>12225</v>
      </c>
    </row>
    <row r="829" spans="1:6" x14ac:dyDescent="0.25">
      <c r="A829">
        <v>828</v>
      </c>
      <c r="B829" t="s">
        <v>10403</v>
      </c>
      <c r="C829" t="s">
        <v>7343</v>
      </c>
      <c r="D829" t="s">
        <v>10121</v>
      </c>
      <c r="E829" t="s">
        <v>8480</v>
      </c>
      <c r="F829" t="s">
        <v>12226</v>
      </c>
    </row>
    <row r="830" spans="1:6" x14ac:dyDescent="0.25">
      <c r="A830">
        <v>829</v>
      </c>
      <c r="B830" t="s">
        <v>10404</v>
      </c>
      <c r="C830" t="s">
        <v>7343</v>
      </c>
      <c r="D830" t="s">
        <v>10121</v>
      </c>
      <c r="E830" t="s">
        <v>8480</v>
      </c>
      <c r="F830" t="s">
        <v>12226</v>
      </c>
    </row>
    <row r="831" spans="1:6" x14ac:dyDescent="0.25">
      <c r="A831">
        <v>830</v>
      </c>
      <c r="B831" t="s">
        <v>10405</v>
      </c>
      <c r="C831" t="s">
        <v>7343</v>
      </c>
      <c r="D831" t="s">
        <v>10121</v>
      </c>
      <c r="E831" t="s">
        <v>8480</v>
      </c>
      <c r="F831" t="s">
        <v>12226</v>
      </c>
    </row>
    <row r="832" spans="1:6" x14ac:dyDescent="0.25">
      <c r="A832">
        <v>831</v>
      </c>
      <c r="B832" t="s">
        <v>10415</v>
      </c>
      <c r="C832" t="s">
        <v>7294</v>
      </c>
      <c r="D832" t="s">
        <v>8440</v>
      </c>
      <c r="E832" t="s">
        <v>7449</v>
      </c>
      <c r="F832" t="s">
        <v>12227</v>
      </c>
    </row>
    <row r="833" spans="1:6" x14ac:dyDescent="0.25">
      <c r="A833">
        <v>832</v>
      </c>
      <c r="B833" t="s">
        <v>10414</v>
      </c>
      <c r="C833" t="s">
        <v>7294</v>
      </c>
      <c r="D833" t="s">
        <v>8440</v>
      </c>
      <c r="E833" t="s">
        <v>7449</v>
      </c>
      <c r="F833" t="s">
        <v>12227</v>
      </c>
    </row>
    <row r="834" spans="1:6" x14ac:dyDescent="0.25">
      <c r="A834">
        <v>833</v>
      </c>
      <c r="B834" t="s">
        <v>10419</v>
      </c>
      <c r="C834" t="s">
        <v>7402</v>
      </c>
      <c r="D834" t="s">
        <v>7321</v>
      </c>
      <c r="E834" t="s">
        <v>7444</v>
      </c>
      <c r="F834" t="s">
        <v>12228</v>
      </c>
    </row>
    <row r="835" spans="1:6" x14ac:dyDescent="0.25">
      <c r="A835">
        <v>834</v>
      </c>
      <c r="B835" t="s">
        <v>10421</v>
      </c>
      <c r="C835" t="s">
        <v>8883</v>
      </c>
      <c r="D835" t="s">
        <v>7339</v>
      </c>
      <c r="E835" t="s">
        <v>7322</v>
      </c>
      <c r="F835" t="s">
        <v>14353</v>
      </c>
    </row>
    <row r="836" spans="1:6" x14ac:dyDescent="0.25">
      <c r="A836">
        <v>835</v>
      </c>
      <c r="B836" t="s">
        <v>10422</v>
      </c>
      <c r="C836" t="s">
        <v>8883</v>
      </c>
      <c r="D836" t="s">
        <v>7339</v>
      </c>
      <c r="E836" t="s">
        <v>7322</v>
      </c>
      <c r="F836" t="s">
        <v>14353</v>
      </c>
    </row>
    <row r="837" spans="1:6" x14ac:dyDescent="0.25">
      <c r="A837">
        <v>836</v>
      </c>
      <c r="B837" t="s">
        <v>10423</v>
      </c>
      <c r="C837" t="s">
        <v>8883</v>
      </c>
      <c r="D837" t="s">
        <v>7339</v>
      </c>
      <c r="E837" t="s">
        <v>7322</v>
      </c>
      <c r="F837" t="s">
        <v>14353</v>
      </c>
    </row>
    <row r="838" spans="1:6" x14ac:dyDescent="0.25">
      <c r="A838">
        <v>837</v>
      </c>
      <c r="B838" t="s">
        <v>10435</v>
      </c>
      <c r="C838" t="s">
        <v>7419</v>
      </c>
      <c r="D838" t="s">
        <v>14447</v>
      </c>
      <c r="E838" t="s">
        <v>8431</v>
      </c>
      <c r="F838" t="s">
        <v>14751</v>
      </c>
    </row>
    <row r="839" spans="1:6" x14ac:dyDescent="0.25">
      <c r="A839">
        <v>838</v>
      </c>
      <c r="B839" t="s">
        <v>10438</v>
      </c>
      <c r="C839" t="s">
        <v>7463</v>
      </c>
      <c r="D839" t="s">
        <v>7418</v>
      </c>
      <c r="E839" t="s">
        <v>7293</v>
      </c>
      <c r="F839" t="s">
        <v>12229</v>
      </c>
    </row>
    <row r="840" spans="1:6" x14ac:dyDescent="0.25">
      <c r="A840">
        <v>839</v>
      </c>
      <c r="B840" t="s">
        <v>10439</v>
      </c>
      <c r="C840" t="s">
        <v>7463</v>
      </c>
      <c r="D840" t="s">
        <v>7418</v>
      </c>
      <c r="E840" t="s">
        <v>7293</v>
      </c>
      <c r="F840" t="s">
        <v>12229</v>
      </c>
    </row>
    <row r="841" spans="1:6" x14ac:dyDescent="0.25">
      <c r="A841">
        <v>840</v>
      </c>
      <c r="B841" t="s">
        <v>10443</v>
      </c>
      <c r="C841" t="s">
        <v>7275</v>
      </c>
      <c r="D841" t="s">
        <v>8469</v>
      </c>
      <c r="E841" t="s">
        <v>7435</v>
      </c>
      <c r="F841" t="s">
        <v>12230</v>
      </c>
    </row>
    <row r="842" spans="1:6" x14ac:dyDescent="0.25">
      <c r="A842">
        <v>841</v>
      </c>
      <c r="B842" t="s">
        <v>10445</v>
      </c>
      <c r="C842" t="s">
        <v>8500</v>
      </c>
      <c r="D842" t="s">
        <v>8488</v>
      </c>
      <c r="E842" t="s">
        <v>7361</v>
      </c>
      <c r="F842" t="s">
        <v>12231</v>
      </c>
    </row>
    <row r="843" spans="1:6" x14ac:dyDescent="0.25">
      <c r="A843">
        <v>842</v>
      </c>
      <c r="B843" t="s">
        <v>10446</v>
      </c>
      <c r="C843" t="s">
        <v>8500</v>
      </c>
      <c r="D843" t="s">
        <v>8488</v>
      </c>
      <c r="E843" t="s">
        <v>7361</v>
      </c>
      <c r="F843" t="s">
        <v>12231</v>
      </c>
    </row>
    <row r="844" spans="1:6" x14ac:dyDescent="0.25">
      <c r="A844">
        <v>843</v>
      </c>
      <c r="B844" t="s">
        <v>10449</v>
      </c>
      <c r="C844" t="s">
        <v>7351</v>
      </c>
      <c r="D844" t="s">
        <v>8467</v>
      </c>
      <c r="E844" t="s">
        <v>10063</v>
      </c>
      <c r="F844" t="s">
        <v>14752</v>
      </c>
    </row>
    <row r="845" spans="1:6" x14ac:dyDescent="0.25">
      <c r="A845">
        <v>844</v>
      </c>
      <c r="B845" t="s">
        <v>10450</v>
      </c>
      <c r="C845" t="s">
        <v>7351</v>
      </c>
      <c r="D845" t="s">
        <v>8506</v>
      </c>
      <c r="E845" t="s">
        <v>10063</v>
      </c>
      <c r="F845" t="s">
        <v>14753</v>
      </c>
    </row>
    <row r="846" spans="1:6" x14ac:dyDescent="0.25">
      <c r="A846">
        <v>845</v>
      </c>
      <c r="B846" t="s">
        <v>10456</v>
      </c>
      <c r="C846" t="s">
        <v>7450</v>
      </c>
      <c r="D846" t="s">
        <v>7411</v>
      </c>
      <c r="E846" t="s">
        <v>10294</v>
      </c>
      <c r="F846" t="s">
        <v>12232</v>
      </c>
    </row>
    <row r="847" spans="1:6" x14ac:dyDescent="0.25">
      <c r="A847">
        <v>846</v>
      </c>
      <c r="B847" t="s">
        <v>10457</v>
      </c>
      <c r="C847" t="s">
        <v>7450</v>
      </c>
      <c r="D847" t="s">
        <v>7411</v>
      </c>
      <c r="E847" t="s">
        <v>10294</v>
      </c>
      <c r="F847" t="s">
        <v>12232</v>
      </c>
    </row>
    <row r="848" spans="1:6" x14ac:dyDescent="0.25">
      <c r="A848">
        <v>847</v>
      </c>
      <c r="B848" t="s">
        <v>10460</v>
      </c>
      <c r="C848" t="s">
        <v>7469</v>
      </c>
      <c r="D848" t="s">
        <v>7388</v>
      </c>
      <c r="E848" t="s">
        <v>7330</v>
      </c>
      <c r="F848" t="s">
        <v>12233</v>
      </c>
    </row>
    <row r="849" spans="1:6" x14ac:dyDescent="0.25">
      <c r="A849">
        <v>848</v>
      </c>
      <c r="B849" t="s">
        <v>10461</v>
      </c>
      <c r="C849" t="s">
        <v>7469</v>
      </c>
      <c r="D849" t="s">
        <v>7388</v>
      </c>
      <c r="E849" t="s">
        <v>7330</v>
      </c>
      <c r="F849" t="s">
        <v>12233</v>
      </c>
    </row>
    <row r="850" spans="1:6" x14ac:dyDescent="0.25">
      <c r="A850">
        <v>849</v>
      </c>
      <c r="B850" t="s">
        <v>10462</v>
      </c>
      <c r="C850" t="s">
        <v>7469</v>
      </c>
      <c r="D850" t="s">
        <v>7388</v>
      </c>
      <c r="E850" t="s">
        <v>7330</v>
      </c>
      <c r="F850" t="s">
        <v>12233</v>
      </c>
    </row>
    <row r="851" spans="1:6" x14ac:dyDescent="0.25">
      <c r="A851">
        <v>850</v>
      </c>
      <c r="B851" t="s">
        <v>10468</v>
      </c>
      <c r="C851" t="s">
        <v>10275</v>
      </c>
      <c r="D851" t="s">
        <v>8473</v>
      </c>
      <c r="E851" t="s">
        <v>7389</v>
      </c>
      <c r="F851" t="s">
        <v>14316</v>
      </c>
    </row>
    <row r="852" spans="1:6" x14ac:dyDescent="0.25">
      <c r="A852">
        <v>851</v>
      </c>
      <c r="B852" t="s">
        <v>10469</v>
      </c>
      <c r="C852" t="s">
        <v>10275</v>
      </c>
      <c r="D852" t="s">
        <v>8473</v>
      </c>
      <c r="E852" t="s">
        <v>7389</v>
      </c>
      <c r="F852" t="s">
        <v>14316</v>
      </c>
    </row>
    <row r="853" spans="1:6" x14ac:dyDescent="0.25">
      <c r="A853">
        <v>852</v>
      </c>
      <c r="B853" t="s">
        <v>10470</v>
      </c>
      <c r="C853" t="s">
        <v>10275</v>
      </c>
      <c r="D853" t="s">
        <v>8473</v>
      </c>
      <c r="E853" t="s">
        <v>7389</v>
      </c>
      <c r="F853" t="s">
        <v>14316</v>
      </c>
    </row>
    <row r="854" spans="1:6" x14ac:dyDescent="0.25">
      <c r="A854">
        <v>853</v>
      </c>
      <c r="B854" t="s">
        <v>10476</v>
      </c>
      <c r="C854" t="s">
        <v>7328</v>
      </c>
      <c r="D854" t="s">
        <v>7386</v>
      </c>
      <c r="E854" t="s">
        <v>7307</v>
      </c>
      <c r="F854" t="s">
        <v>12234</v>
      </c>
    </row>
    <row r="855" spans="1:6" x14ac:dyDescent="0.25">
      <c r="A855">
        <v>854</v>
      </c>
      <c r="B855" t="s">
        <v>10477</v>
      </c>
      <c r="C855" t="s">
        <v>7328</v>
      </c>
      <c r="D855" t="s">
        <v>7386</v>
      </c>
      <c r="E855" t="s">
        <v>7307</v>
      </c>
      <c r="F855" t="s">
        <v>12234</v>
      </c>
    </row>
    <row r="856" spans="1:6" x14ac:dyDescent="0.25">
      <c r="A856">
        <v>855</v>
      </c>
      <c r="B856" t="s">
        <v>10478</v>
      </c>
      <c r="C856" t="s">
        <v>7328</v>
      </c>
      <c r="D856" t="s">
        <v>7386</v>
      </c>
      <c r="E856" t="s">
        <v>7307</v>
      </c>
      <c r="F856" t="s">
        <v>12234</v>
      </c>
    </row>
    <row r="857" spans="1:6" x14ac:dyDescent="0.25">
      <c r="A857">
        <v>856</v>
      </c>
      <c r="B857" t="s">
        <v>10484</v>
      </c>
      <c r="C857" t="s">
        <v>7275</v>
      </c>
      <c r="D857" t="s">
        <v>7411</v>
      </c>
      <c r="E857" t="s">
        <v>7307</v>
      </c>
      <c r="F857" t="s">
        <v>12235</v>
      </c>
    </row>
    <row r="858" spans="1:6" x14ac:dyDescent="0.25">
      <c r="A858">
        <v>857</v>
      </c>
      <c r="B858" t="s">
        <v>10485</v>
      </c>
      <c r="C858" t="s">
        <v>7275</v>
      </c>
      <c r="D858" t="s">
        <v>7411</v>
      </c>
      <c r="E858" t="s">
        <v>7307</v>
      </c>
      <c r="F858" t="s">
        <v>12235</v>
      </c>
    </row>
    <row r="859" spans="1:6" x14ac:dyDescent="0.25">
      <c r="A859">
        <v>858</v>
      </c>
      <c r="B859" t="s">
        <v>10489</v>
      </c>
      <c r="C859" t="s">
        <v>7334</v>
      </c>
      <c r="D859" t="s">
        <v>7339</v>
      </c>
      <c r="E859" t="s">
        <v>7316</v>
      </c>
      <c r="F859" t="s">
        <v>12236</v>
      </c>
    </row>
    <row r="860" spans="1:6" x14ac:dyDescent="0.25">
      <c r="A860">
        <v>859</v>
      </c>
      <c r="B860" t="s">
        <v>10490</v>
      </c>
      <c r="C860" t="s">
        <v>10106</v>
      </c>
      <c r="D860" t="s">
        <v>10491</v>
      </c>
      <c r="E860" t="s">
        <v>7295</v>
      </c>
      <c r="F860" t="s">
        <v>12237</v>
      </c>
    </row>
    <row r="861" spans="1:6" x14ac:dyDescent="0.25">
      <c r="A861">
        <v>860</v>
      </c>
      <c r="B861" t="s">
        <v>10494</v>
      </c>
      <c r="C861" t="s">
        <v>7314</v>
      </c>
      <c r="D861" t="s">
        <v>14450</v>
      </c>
      <c r="E861" t="s">
        <v>10309</v>
      </c>
      <c r="F861" t="s">
        <v>14754</v>
      </c>
    </row>
    <row r="862" spans="1:6" x14ac:dyDescent="0.25">
      <c r="A862">
        <v>861</v>
      </c>
      <c r="B862" t="s">
        <v>10495</v>
      </c>
      <c r="C862" t="s">
        <v>7314</v>
      </c>
      <c r="D862" t="s">
        <v>14450</v>
      </c>
      <c r="E862" t="s">
        <v>10309</v>
      </c>
      <c r="F862" t="s">
        <v>14754</v>
      </c>
    </row>
    <row r="863" spans="1:6" x14ac:dyDescent="0.25">
      <c r="A863">
        <v>862</v>
      </c>
      <c r="B863" t="s">
        <v>10499</v>
      </c>
      <c r="C863" t="s">
        <v>7293</v>
      </c>
      <c r="D863" t="s">
        <v>7406</v>
      </c>
      <c r="E863" t="s">
        <v>8442</v>
      </c>
      <c r="F863" t="s">
        <v>12238</v>
      </c>
    </row>
    <row r="864" spans="1:6" x14ac:dyDescent="0.25">
      <c r="A864">
        <v>863</v>
      </c>
      <c r="B864" t="s">
        <v>10500</v>
      </c>
      <c r="C864" t="s">
        <v>7293</v>
      </c>
      <c r="D864" t="s">
        <v>7406</v>
      </c>
      <c r="E864" t="s">
        <v>8442</v>
      </c>
      <c r="F864" t="s">
        <v>12238</v>
      </c>
    </row>
    <row r="865" spans="1:6" x14ac:dyDescent="0.25">
      <c r="A865">
        <v>864</v>
      </c>
      <c r="B865" t="s">
        <v>10501</v>
      </c>
      <c r="C865" t="s">
        <v>8878</v>
      </c>
      <c r="D865" t="s">
        <v>7406</v>
      </c>
      <c r="E865" t="s">
        <v>8442</v>
      </c>
      <c r="F865" t="s">
        <v>14317</v>
      </c>
    </row>
    <row r="866" spans="1:6" x14ac:dyDescent="0.25">
      <c r="A866">
        <v>865</v>
      </c>
      <c r="B866" t="s">
        <v>10507</v>
      </c>
      <c r="C866" t="s">
        <v>7425</v>
      </c>
      <c r="D866" t="s">
        <v>9778</v>
      </c>
      <c r="E866" t="s">
        <v>7373</v>
      </c>
      <c r="F866" t="s">
        <v>12783</v>
      </c>
    </row>
    <row r="867" spans="1:6" x14ac:dyDescent="0.25">
      <c r="A867">
        <v>866</v>
      </c>
      <c r="B867" t="s">
        <v>10508</v>
      </c>
      <c r="C867" t="s">
        <v>7425</v>
      </c>
      <c r="D867" t="s">
        <v>9778</v>
      </c>
      <c r="E867" t="s">
        <v>7373</v>
      </c>
      <c r="F867" t="s">
        <v>12783</v>
      </c>
    </row>
    <row r="868" spans="1:6" x14ac:dyDescent="0.25">
      <c r="A868">
        <v>867</v>
      </c>
      <c r="B868" t="s">
        <v>10512</v>
      </c>
      <c r="C868" t="s">
        <v>7467</v>
      </c>
      <c r="D868" t="s">
        <v>7349</v>
      </c>
      <c r="E868" t="s">
        <v>7419</v>
      </c>
      <c r="F868" t="s">
        <v>12239</v>
      </c>
    </row>
    <row r="869" spans="1:6" x14ac:dyDescent="0.25">
      <c r="A869">
        <v>868</v>
      </c>
      <c r="B869" t="s">
        <v>10516</v>
      </c>
      <c r="C869" t="s">
        <v>8431</v>
      </c>
      <c r="D869" t="s">
        <v>7439</v>
      </c>
      <c r="E869" t="s">
        <v>7426</v>
      </c>
      <c r="F869" t="s">
        <v>12240</v>
      </c>
    </row>
    <row r="870" spans="1:6" x14ac:dyDescent="0.25">
      <c r="A870">
        <v>869</v>
      </c>
      <c r="B870" t="s">
        <v>10517</v>
      </c>
      <c r="C870" t="s">
        <v>8431</v>
      </c>
      <c r="D870" t="s">
        <v>7439</v>
      </c>
      <c r="E870" t="s">
        <v>7426</v>
      </c>
      <c r="F870" t="s">
        <v>12240</v>
      </c>
    </row>
    <row r="871" spans="1:6" x14ac:dyDescent="0.25">
      <c r="A871">
        <v>870</v>
      </c>
      <c r="B871" t="s">
        <v>10521</v>
      </c>
      <c r="C871" t="s">
        <v>8477</v>
      </c>
      <c r="D871" t="s">
        <v>7364</v>
      </c>
      <c r="E871" t="s">
        <v>7442</v>
      </c>
      <c r="F871" t="s">
        <v>12241</v>
      </c>
    </row>
    <row r="872" spans="1:6" x14ac:dyDescent="0.25">
      <c r="A872">
        <v>871</v>
      </c>
      <c r="B872" t="s">
        <v>10522</v>
      </c>
      <c r="C872" t="s">
        <v>8477</v>
      </c>
      <c r="D872" t="s">
        <v>7364</v>
      </c>
      <c r="E872" t="s">
        <v>7442</v>
      </c>
      <c r="F872" t="s">
        <v>12241</v>
      </c>
    </row>
    <row r="873" spans="1:6" x14ac:dyDescent="0.25">
      <c r="A873">
        <v>872</v>
      </c>
      <c r="B873" t="s">
        <v>10523</v>
      </c>
      <c r="C873" t="s">
        <v>8477</v>
      </c>
      <c r="D873" t="s">
        <v>7364</v>
      </c>
      <c r="E873" t="s">
        <v>7442</v>
      </c>
      <c r="F873" t="s">
        <v>12241</v>
      </c>
    </row>
    <row r="874" spans="1:6" x14ac:dyDescent="0.25">
      <c r="A874">
        <v>873</v>
      </c>
      <c r="B874" t="s">
        <v>10529</v>
      </c>
      <c r="C874" t="s">
        <v>8501</v>
      </c>
      <c r="D874" t="s">
        <v>7461</v>
      </c>
      <c r="E874" t="s">
        <v>7450</v>
      </c>
      <c r="F874" t="s">
        <v>12242</v>
      </c>
    </row>
    <row r="875" spans="1:6" x14ac:dyDescent="0.25">
      <c r="A875">
        <v>874</v>
      </c>
      <c r="B875" t="s">
        <v>10530</v>
      </c>
      <c r="C875" t="s">
        <v>8501</v>
      </c>
      <c r="D875" t="s">
        <v>7461</v>
      </c>
      <c r="E875" t="s">
        <v>7450</v>
      </c>
      <c r="F875" t="s">
        <v>12242</v>
      </c>
    </row>
    <row r="876" spans="1:6" x14ac:dyDescent="0.25">
      <c r="A876">
        <v>875</v>
      </c>
      <c r="B876" t="s">
        <v>10531</v>
      </c>
      <c r="C876" t="s">
        <v>7363</v>
      </c>
      <c r="D876" t="s">
        <v>7423</v>
      </c>
      <c r="E876" t="s">
        <v>8443</v>
      </c>
      <c r="F876" t="s">
        <v>12243</v>
      </c>
    </row>
    <row r="877" spans="1:6" x14ac:dyDescent="0.25">
      <c r="A877">
        <v>876</v>
      </c>
      <c r="B877" t="s">
        <v>10532</v>
      </c>
      <c r="C877" t="s">
        <v>7363</v>
      </c>
      <c r="D877" t="s">
        <v>7423</v>
      </c>
      <c r="E877" t="s">
        <v>8506</v>
      </c>
      <c r="F877" t="s">
        <v>12244</v>
      </c>
    </row>
    <row r="878" spans="1:6" x14ac:dyDescent="0.25">
      <c r="A878">
        <v>877</v>
      </c>
      <c r="B878" t="s">
        <v>10539</v>
      </c>
      <c r="C878" t="s">
        <v>9866</v>
      </c>
      <c r="D878" t="s">
        <v>10062</v>
      </c>
      <c r="E878" t="s">
        <v>8861</v>
      </c>
      <c r="F878" t="s">
        <v>12570</v>
      </c>
    </row>
    <row r="879" spans="1:6" x14ac:dyDescent="0.25">
      <c r="A879">
        <v>878</v>
      </c>
      <c r="B879" t="s">
        <v>10540</v>
      </c>
      <c r="C879" t="s">
        <v>9866</v>
      </c>
      <c r="D879" t="s">
        <v>10062</v>
      </c>
      <c r="E879" t="s">
        <v>8861</v>
      </c>
      <c r="F879" t="s">
        <v>12570</v>
      </c>
    </row>
    <row r="880" spans="1:6" x14ac:dyDescent="0.25">
      <c r="A880">
        <v>879</v>
      </c>
      <c r="B880" t="s">
        <v>10543</v>
      </c>
      <c r="C880" t="s">
        <v>7267</v>
      </c>
      <c r="D880" t="s">
        <v>8490</v>
      </c>
      <c r="E880" t="s">
        <v>7295</v>
      </c>
      <c r="F880" t="s">
        <v>12571</v>
      </c>
    </row>
    <row r="881" spans="1:6" x14ac:dyDescent="0.25">
      <c r="A881">
        <v>880</v>
      </c>
      <c r="B881" t="s">
        <v>10544</v>
      </c>
      <c r="C881" t="s">
        <v>7275</v>
      </c>
      <c r="D881" t="s">
        <v>7312</v>
      </c>
      <c r="E881" t="s">
        <v>7295</v>
      </c>
      <c r="F881" t="s">
        <v>12245</v>
      </c>
    </row>
    <row r="882" spans="1:6" x14ac:dyDescent="0.25">
      <c r="A882">
        <v>881</v>
      </c>
      <c r="B882" t="s">
        <v>10561</v>
      </c>
      <c r="C882" t="s">
        <v>7339</v>
      </c>
      <c r="D882" t="s">
        <v>7270</v>
      </c>
      <c r="E882" t="s">
        <v>9776</v>
      </c>
      <c r="F882" t="s">
        <v>12246</v>
      </c>
    </row>
    <row r="883" spans="1:6" x14ac:dyDescent="0.25">
      <c r="A883">
        <v>882</v>
      </c>
      <c r="B883" t="s">
        <v>10562</v>
      </c>
      <c r="C883" t="s">
        <v>7339</v>
      </c>
      <c r="D883" t="s">
        <v>7270</v>
      </c>
      <c r="E883" t="s">
        <v>9776</v>
      </c>
      <c r="F883" t="s">
        <v>12246</v>
      </c>
    </row>
    <row r="884" spans="1:6" x14ac:dyDescent="0.25">
      <c r="A884">
        <v>883</v>
      </c>
      <c r="B884" t="s">
        <v>10566</v>
      </c>
      <c r="C884" t="s">
        <v>8485</v>
      </c>
      <c r="D884" t="s">
        <v>7458</v>
      </c>
      <c r="E884" t="s">
        <v>7334</v>
      </c>
      <c r="F884" t="s">
        <v>12247</v>
      </c>
    </row>
    <row r="885" spans="1:6" x14ac:dyDescent="0.25">
      <c r="A885">
        <v>884</v>
      </c>
      <c r="B885" t="s">
        <v>10567</v>
      </c>
      <c r="C885" t="s">
        <v>8485</v>
      </c>
      <c r="D885" t="s">
        <v>7458</v>
      </c>
      <c r="E885" t="s">
        <v>7334</v>
      </c>
      <c r="F885" t="s">
        <v>12247</v>
      </c>
    </row>
    <row r="886" spans="1:6" x14ac:dyDescent="0.25">
      <c r="A886">
        <v>885</v>
      </c>
      <c r="B886" t="s">
        <v>10571</v>
      </c>
      <c r="C886" t="s">
        <v>7267</v>
      </c>
      <c r="D886" t="s">
        <v>8456</v>
      </c>
      <c r="E886" t="s">
        <v>8507</v>
      </c>
      <c r="F886" t="s">
        <v>12248</v>
      </c>
    </row>
    <row r="887" spans="1:6" x14ac:dyDescent="0.25">
      <c r="A887">
        <v>886</v>
      </c>
      <c r="B887" t="s">
        <v>10572</v>
      </c>
      <c r="C887" t="s">
        <v>7267</v>
      </c>
      <c r="D887" t="s">
        <v>8456</v>
      </c>
      <c r="E887" t="s">
        <v>8507</v>
      </c>
      <c r="F887" t="s">
        <v>12248</v>
      </c>
    </row>
    <row r="888" spans="1:6" x14ac:dyDescent="0.25">
      <c r="A888">
        <v>887</v>
      </c>
      <c r="B888" t="s">
        <v>10575</v>
      </c>
      <c r="C888" t="s">
        <v>7435</v>
      </c>
      <c r="D888" t="s">
        <v>7467</v>
      </c>
      <c r="E888" t="s">
        <v>8496</v>
      </c>
      <c r="F888" t="s">
        <v>12249</v>
      </c>
    </row>
    <row r="889" spans="1:6" x14ac:dyDescent="0.25">
      <c r="A889">
        <v>888</v>
      </c>
      <c r="B889" t="s">
        <v>10576</v>
      </c>
      <c r="C889" t="s">
        <v>7435</v>
      </c>
      <c r="D889" t="s">
        <v>7467</v>
      </c>
      <c r="E889" t="s">
        <v>8496</v>
      </c>
      <c r="F889" t="s">
        <v>12249</v>
      </c>
    </row>
    <row r="890" spans="1:6" x14ac:dyDescent="0.25">
      <c r="A890">
        <v>889</v>
      </c>
      <c r="B890" t="s">
        <v>10581</v>
      </c>
      <c r="C890" t="s">
        <v>7350</v>
      </c>
      <c r="D890" t="s">
        <v>8505</v>
      </c>
      <c r="E890" t="s">
        <v>7437</v>
      </c>
      <c r="F890" t="s">
        <v>12784</v>
      </c>
    </row>
    <row r="891" spans="1:6" x14ac:dyDescent="0.25">
      <c r="A891">
        <v>890</v>
      </c>
      <c r="B891" t="s">
        <v>10582</v>
      </c>
      <c r="C891" t="s">
        <v>7350</v>
      </c>
      <c r="D891" t="s">
        <v>8505</v>
      </c>
      <c r="E891" t="s">
        <v>7437</v>
      </c>
      <c r="F891" t="s">
        <v>12784</v>
      </c>
    </row>
    <row r="892" spans="1:6" x14ac:dyDescent="0.25">
      <c r="A892">
        <v>891</v>
      </c>
      <c r="B892" t="s">
        <v>10583</v>
      </c>
      <c r="C892" t="s">
        <v>7350</v>
      </c>
      <c r="D892" t="s">
        <v>7472</v>
      </c>
      <c r="E892" t="s">
        <v>7437</v>
      </c>
      <c r="F892" t="s">
        <v>14318</v>
      </c>
    </row>
    <row r="893" spans="1:6" x14ac:dyDescent="0.25">
      <c r="A893">
        <v>892</v>
      </c>
      <c r="B893" t="s">
        <v>10589</v>
      </c>
      <c r="C893" t="s">
        <v>7442</v>
      </c>
      <c r="D893" t="s">
        <v>7373</v>
      </c>
      <c r="E893" t="s">
        <v>7316</v>
      </c>
      <c r="F893" t="s">
        <v>12250</v>
      </c>
    </row>
    <row r="894" spans="1:6" x14ac:dyDescent="0.25">
      <c r="A894">
        <v>893</v>
      </c>
      <c r="B894" t="s">
        <v>10590</v>
      </c>
      <c r="C894" t="s">
        <v>7442</v>
      </c>
      <c r="D894" t="s">
        <v>7373</v>
      </c>
      <c r="E894" t="s">
        <v>7316</v>
      </c>
      <c r="F894" t="s">
        <v>12250</v>
      </c>
    </row>
    <row r="895" spans="1:6" x14ac:dyDescent="0.25">
      <c r="A895">
        <v>894</v>
      </c>
      <c r="B895" t="s">
        <v>10591</v>
      </c>
      <c r="C895" t="s">
        <v>7442</v>
      </c>
      <c r="D895" t="s">
        <v>7373</v>
      </c>
      <c r="E895" t="s">
        <v>7316</v>
      </c>
      <c r="F895" t="s">
        <v>12250</v>
      </c>
    </row>
    <row r="896" spans="1:6" x14ac:dyDescent="0.25">
      <c r="A896">
        <v>895</v>
      </c>
      <c r="B896" t="s">
        <v>10598</v>
      </c>
      <c r="C896" t="s">
        <v>7427</v>
      </c>
      <c r="D896" t="s">
        <v>7448</v>
      </c>
      <c r="E896" t="s">
        <v>10262</v>
      </c>
      <c r="F896" t="s">
        <v>12251</v>
      </c>
    </row>
    <row r="897" spans="1:6" x14ac:dyDescent="0.25">
      <c r="A897">
        <v>896</v>
      </c>
      <c r="B897" t="s">
        <v>10597</v>
      </c>
      <c r="C897" t="s">
        <v>7427</v>
      </c>
      <c r="D897" t="s">
        <v>7448</v>
      </c>
      <c r="E897" t="s">
        <v>10262</v>
      </c>
      <c r="F897" t="s">
        <v>12251</v>
      </c>
    </row>
    <row r="898" spans="1:6" x14ac:dyDescent="0.25">
      <c r="A898">
        <v>897</v>
      </c>
      <c r="B898" t="s">
        <v>10602</v>
      </c>
      <c r="C898" t="s">
        <v>10310</v>
      </c>
      <c r="D898" t="s">
        <v>7448</v>
      </c>
      <c r="E898" t="s">
        <v>7410</v>
      </c>
      <c r="F898" t="s">
        <v>12252</v>
      </c>
    </row>
    <row r="899" spans="1:6" x14ac:dyDescent="0.25">
      <c r="A899">
        <v>898</v>
      </c>
      <c r="B899" t="s">
        <v>10603</v>
      </c>
      <c r="C899" t="s">
        <v>10310</v>
      </c>
      <c r="D899" t="s">
        <v>7391</v>
      </c>
      <c r="E899" t="s">
        <v>7410</v>
      </c>
      <c r="F899" t="s">
        <v>12253</v>
      </c>
    </row>
    <row r="900" spans="1:6" x14ac:dyDescent="0.25">
      <c r="A900">
        <v>899</v>
      </c>
      <c r="B900" t="s">
        <v>10607</v>
      </c>
      <c r="C900" t="s">
        <v>7445</v>
      </c>
      <c r="D900" t="s">
        <v>7454</v>
      </c>
      <c r="E900" t="s">
        <v>7458</v>
      </c>
      <c r="F900" t="s">
        <v>14319</v>
      </c>
    </row>
    <row r="901" spans="1:6" x14ac:dyDescent="0.25">
      <c r="A901">
        <v>900</v>
      </c>
      <c r="B901" t="s">
        <v>10608</v>
      </c>
      <c r="C901" t="s">
        <v>7445</v>
      </c>
      <c r="D901" t="s">
        <v>7454</v>
      </c>
      <c r="E901" t="s">
        <v>7458</v>
      </c>
      <c r="F901" t="s">
        <v>14319</v>
      </c>
    </row>
    <row r="902" spans="1:6" x14ac:dyDescent="0.25">
      <c r="A902">
        <v>901</v>
      </c>
      <c r="B902" t="s">
        <v>10514</v>
      </c>
      <c r="C902" t="s">
        <v>8448</v>
      </c>
      <c r="D902" t="s">
        <v>7446</v>
      </c>
      <c r="E902" t="s">
        <v>7274</v>
      </c>
      <c r="F902" t="s">
        <v>12572</v>
      </c>
    </row>
    <row r="903" spans="1:6" x14ac:dyDescent="0.25">
      <c r="A903">
        <v>902</v>
      </c>
      <c r="B903" t="s">
        <v>10666</v>
      </c>
      <c r="C903" t="s">
        <v>8496</v>
      </c>
      <c r="D903" t="s">
        <v>7389</v>
      </c>
      <c r="E903" t="s">
        <v>7347</v>
      </c>
      <c r="F903" t="s">
        <v>12254</v>
      </c>
    </row>
    <row r="904" spans="1:6" x14ac:dyDescent="0.25">
      <c r="A904">
        <v>903</v>
      </c>
      <c r="B904" t="s">
        <v>10620</v>
      </c>
      <c r="C904" t="s">
        <v>7464</v>
      </c>
      <c r="D904" t="s">
        <v>8915</v>
      </c>
      <c r="E904" t="s">
        <v>7439</v>
      </c>
      <c r="F904" t="s">
        <v>12255</v>
      </c>
    </row>
    <row r="905" spans="1:6" x14ac:dyDescent="0.25">
      <c r="A905">
        <v>904</v>
      </c>
      <c r="B905" t="s">
        <v>10621</v>
      </c>
      <c r="C905" t="s">
        <v>7464</v>
      </c>
      <c r="D905" t="s">
        <v>8915</v>
      </c>
      <c r="E905" t="s">
        <v>7439</v>
      </c>
      <c r="F905" t="s">
        <v>12255</v>
      </c>
    </row>
    <row r="906" spans="1:6" x14ac:dyDescent="0.25">
      <c r="A906">
        <v>905</v>
      </c>
      <c r="B906" t="s">
        <v>10625</v>
      </c>
      <c r="C906" t="s">
        <v>7364</v>
      </c>
      <c r="D906" t="s">
        <v>8478</v>
      </c>
      <c r="E906" t="s">
        <v>7322</v>
      </c>
      <c r="F906" t="s">
        <v>12256</v>
      </c>
    </row>
    <row r="907" spans="1:6" x14ac:dyDescent="0.25">
      <c r="A907">
        <v>906</v>
      </c>
      <c r="B907" t="s">
        <v>10626</v>
      </c>
      <c r="C907" t="s">
        <v>7364</v>
      </c>
      <c r="D907" t="s">
        <v>8478</v>
      </c>
      <c r="E907" t="s">
        <v>7322</v>
      </c>
      <c r="F907" t="s">
        <v>12256</v>
      </c>
    </row>
    <row r="908" spans="1:6" x14ac:dyDescent="0.25">
      <c r="A908">
        <v>907</v>
      </c>
      <c r="B908" t="s">
        <v>10630</v>
      </c>
      <c r="C908" t="s">
        <v>7270</v>
      </c>
      <c r="D908" t="s">
        <v>7357</v>
      </c>
      <c r="E908" t="s">
        <v>8428</v>
      </c>
      <c r="F908" t="s">
        <v>12257</v>
      </c>
    </row>
    <row r="909" spans="1:6" x14ac:dyDescent="0.25">
      <c r="A909">
        <v>908</v>
      </c>
      <c r="B909" t="s">
        <v>10631</v>
      </c>
      <c r="C909" t="s">
        <v>7270</v>
      </c>
      <c r="D909" t="s">
        <v>7357</v>
      </c>
      <c r="E909" t="s">
        <v>8428</v>
      </c>
      <c r="F909" t="s">
        <v>12257</v>
      </c>
    </row>
    <row r="910" spans="1:6" x14ac:dyDescent="0.25">
      <c r="A910">
        <v>909</v>
      </c>
      <c r="B910" t="s">
        <v>10632</v>
      </c>
      <c r="C910" t="s">
        <v>7270</v>
      </c>
      <c r="D910" t="s">
        <v>7357</v>
      </c>
      <c r="E910" t="s">
        <v>8428</v>
      </c>
      <c r="F910" t="s">
        <v>12257</v>
      </c>
    </row>
    <row r="911" spans="1:6" x14ac:dyDescent="0.25">
      <c r="A911">
        <v>910</v>
      </c>
      <c r="B911" t="s">
        <v>10638</v>
      </c>
      <c r="C911" t="s">
        <v>14443</v>
      </c>
      <c r="D911" t="s">
        <v>7344</v>
      </c>
      <c r="E911" t="s">
        <v>8235</v>
      </c>
      <c r="F911" t="s">
        <v>14755</v>
      </c>
    </row>
    <row r="912" spans="1:6" x14ac:dyDescent="0.25">
      <c r="A912">
        <v>911</v>
      </c>
      <c r="B912" t="s">
        <v>10639</v>
      </c>
      <c r="C912" t="s">
        <v>14443</v>
      </c>
      <c r="D912" t="s">
        <v>7344</v>
      </c>
      <c r="E912" t="s">
        <v>8235</v>
      </c>
      <c r="F912" t="s">
        <v>14755</v>
      </c>
    </row>
    <row r="913" spans="1:6" x14ac:dyDescent="0.25">
      <c r="A913">
        <v>912</v>
      </c>
      <c r="B913" t="s">
        <v>10643</v>
      </c>
      <c r="C913" t="s">
        <v>7450</v>
      </c>
      <c r="D913" t="s">
        <v>7277</v>
      </c>
      <c r="E913" t="s">
        <v>8464</v>
      </c>
      <c r="F913" t="s">
        <v>12258</v>
      </c>
    </row>
    <row r="914" spans="1:6" x14ac:dyDescent="0.25">
      <c r="A914">
        <v>913</v>
      </c>
      <c r="B914" t="s">
        <v>10644</v>
      </c>
      <c r="C914" t="s">
        <v>7450</v>
      </c>
      <c r="D914" t="s">
        <v>7277</v>
      </c>
      <c r="E914" t="s">
        <v>8464</v>
      </c>
      <c r="F914" t="s">
        <v>12258</v>
      </c>
    </row>
    <row r="915" spans="1:6" x14ac:dyDescent="0.25">
      <c r="A915">
        <v>914</v>
      </c>
      <c r="B915" t="s">
        <v>10645</v>
      </c>
      <c r="C915" t="s">
        <v>7450</v>
      </c>
      <c r="D915" t="s">
        <v>7277</v>
      </c>
      <c r="E915" t="s">
        <v>8464</v>
      </c>
      <c r="F915" t="s">
        <v>12258</v>
      </c>
    </row>
    <row r="916" spans="1:6" x14ac:dyDescent="0.25">
      <c r="A916">
        <v>915</v>
      </c>
      <c r="B916" t="s">
        <v>10651</v>
      </c>
      <c r="C916" t="s">
        <v>7316</v>
      </c>
      <c r="D916" t="s">
        <v>7280</v>
      </c>
      <c r="E916" t="s">
        <v>7314</v>
      </c>
      <c r="F916" t="s">
        <v>12259</v>
      </c>
    </row>
    <row r="917" spans="1:6" x14ac:dyDescent="0.25">
      <c r="A917">
        <v>916</v>
      </c>
      <c r="B917" t="s">
        <v>10652</v>
      </c>
      <c r="C917" t="s">
        <v>7316</v>
      </c>
      <c r="D917" t="s">
        <v>7280</v>
      </c>
      <c r="E917" t="s">
        <v>7314</v>
      </c>
      <c r="F917" t="s">
        <v>12259</v>
      </c>
    </row>
    <row r="918" spans="1:6" x14ac:dyDescent="0.25">
      <c r="A918">
        <v>917</v>
      </c>
      <c r="B918" t="s">
        <v>10612</v>
      </c>
      <c r="C918" t="s">
        <v>7463</v>
      </c>
      <c r="D918" t="s">
        <v>7300</v>
      </c>
      <c r="E918" t="s">
        <v>7434</v>
      </c>
      <c r="F918" t="s">
        <v>12260</v>
      </c>
    </row>
    <row r="919" spans="1:6" x14ac:dyDescent="0.25">
      <c r="A919">
        <v>918</v>
      </c>
      <c r="B919" t="s">
        <v>10613</v>
      </c>
      <c r="C919" t="s">
        <v>7463</v>
      </c>
      <c r="D919" t="s">
        <v>7300</v>
      </c>
      <c r="E919" t="s">
        <v>7434</v>
      </c>
      <c r="F919" t="s">
        <v>12260</v>
      </c>
    </row>
    <row r="920" spans="1:6" x14ac:dyDescent="0.25">
      <c r="A920">
        <v>919</v>
      </c>
      <c r="B920" t="s">
        <v>10614</v>
      </c>
      <c r="C920" t="s">
        <v>7463</v>
      </c>
      <c r="D920" t="s">
        <v>7300</v>
      </c>
      <c r="E920" t="s">
        <v>7434</v>
      </c>
      <c r="F920" t="s">
        <v>12260</v>
      </c>
    </row>
    <row r="921" spans="1:6" x14ac:dyDescent="0.25">
      <c r="A921">
        <v>920</v>
      </c>
      <c r="B921" t="s">
        <v>10656</v>
      </c>
      <c r="C921" t="s">
        <v>7394</v>
      </c>
      <c r="D921" t="s">
        <v>7314</v>
      </c>
      <c r="E921" t="s">
        <v>7293</v>
      </c>
      <c r="F921" t="s">
        <v>12573</v>
      </c>
    </row>
    <row r="922" spans="1:6" x14ac:dyDescent="0.25">
      <c r="A922">
        <v>921</v>
      </c>
      <c r="B922" t="s">
        <v>10657</v>
      </c>
      <c r="C922" t="s">
        <v>7394</v>
      </c>
      <c r="D922" t="s">
        <v>7314</v>
      </c>
      <c r="E922" t="s">
        <v>7293</v>
      </c>
      <c r="F922" t="s">
        <v>12573</v>
      </c>
    </row>
    <row r="923" spans="1:6" x14ac:dyDescent="0.25">
      <c r="A923">
        <v>922</v>
      </c>
      <c r="B923" t="s">
        <v>10660</v>
      </c>
      <c r="C923" t="s">
        <v>8475</v>
      </c>
      <c r="D923" t="s">
        <v>8462</v>
      </c>
      <c r="E923" t="s">
        <v>7473</v>
      </c>
      <c r="F923" t="s">
        <v>12785</v>
      </c>
    </row>
    <row r="924" spans="1:6" x14ac:dyDescent="0.25">
      <c r="A924">
        <v>923</v>
      </c>
      <c r="B924" t="s">
        <v>10661</v>
      </c>
      <c r="C924" t="s">
        <v>8475</v>
      </c>
      <c r="D924" t="s">
        <v>8462</v>
      </c>
      <c r="E924" t="s">
        <v>7391</v>
      </c>
      <c r="F924" t="s">
        <v>12786</v>
      </c>
    </row>
    <row r="925" spans="1:6" x14ac:dyDescent="0.25">
      <c r="A925">
        <v>924</v>
      </c>
      <c r="B925" t="s">
        <v>10675</v>
      </c>
      <c r="C925" t="s">
        <v>10045</v>
      </c>
      <c r="D925" t="s">
        <v>7360</v>
      </c>
      <c r="E925" t="s">
        <v>7341</v>
      </c>
      <c r="F925" t="s">
        <v>12574</v>
      </c>
    </row>
    <row r="926" spans="1:6" x14ac:dyDescent="0.25">
      <c r="A926">
        <v>925</v>
      </c>
      <c r="B926" t="s">
        <v>10676</v>
      </c>
      <c r="C926" t="s">
        <v>10045</v>
      </c>
      <c r="D926" t="s">
        <v>7360</v>
      </c>
      <c r="E926" t="s">
        <v>7341</v>
      </c>
      <c r="F926" t="s">
        <v>12574</v>
      </c>
    </row>
    <row r="927" spans="1:6" x14ac:dyDescent="0.25">
      <c r="A927">
        <v>926</v>
      </c>
      <c r="B927" t="s">
        <v>10677</v>
      </c>
      <c r="C927" t="s">
        <v>10045</v>
      </c>
      <c r="D927" t="s">
        <v>7360</v>
      </c>
      <c r="E927" t="s">
        <v>7341</v>
      </c>
      <c r="F927" t="s">
        <v>12574</v>
      </c>
    </row>
    <row r="928" spans="1:6" x14ac:dyDescent="0.25">
      <c r="A928">
        <v>927</v>
      </c>
      <c r="B928" t="s">
        <v>10696</v>
      </c>
      <c r="C928" t="s">
        <v>7274</v>
      </c>
      <c r="D928" t="s">
        <v>7339</v>
      </c>
      <c r="E928" t="s">
        <v>8477</v>
      </c>
      <c r="F928" t="s">
        <v>12261</v>
      </c>
    </row>
    <row r="929" spans="1:6" x14ac:dyDescent="0.25">
      <c r="A929">
        <v>928</v>
      </c>
      <c r="B929" t="s">
        <v>10697</v>
      </c>
      <c r="C929" t="s">
        <v>7274</v>
      </c>
      <c r="D929" t="s">
        <v>7339</v>
      </c>
      <c r="E929" t="s">
        <v>8477</v>
      </c>
      <c r="F929" t="s">
        <v>12261</v>
      </c>
    </row>
    <row r="930" spans="1:6" x14ac:dyDescent="0.25">
      <c r="A930">
        <v>929</v>
      </c>
      <c r="B930" t="s">
        <v>10700</v>
      </c>
      <c r="C930" t="s">
        <v>8915</v>
      </c>
      <c r="D930" t="s">
        <v>8884</v>
      </c>
      <c r="E930" t="s">
        <v>12595</v>
      </c>
      <c r="F930" t="s">
        <v>12787</v>
      </c>
    </row>
    <row r="931" spans="1:6" x14ac:dyDescent="0.25">
      <c r="A931">
        <v>930</v>
      </c>
      <c r="B931" t="s">
        <v>10702</v>
      </c>
      <c r="C931" t="s">
        <v>7357</v>
      </c>
      <c r="D931" t="s">
        <v>12748</v>
      </c>
      <c r="E931" t="s">
        <v>7440</v>
      </c>
      <c r="F931" t="s">
        <v>12788</v>
      </c>
    </row>
    <row r="932" spans="1:6" x14ac:dyDescent="0.25">
      <c r="A932">
        <v>931</v>
      </c>
      <c r="B932" t="s">
        <v>10706</v>
      </c>
      <c r="C932" t="s">
        <v>7347</v>
      </c>
      <c r="D932" t="s">
        <v>8444</v>
      </c>
      <c r="E932" t="s">
        <v>8889</v>
      </c>
      <c r="F932" t="s">
        <v>12575</v>
      </c>
    </row>
    <row r="933" spans="1:6" x14ac:dyDescent="0.25">
      <c r="A933">
        <v>932</v>
      </c>
      <c r="B933" t="s">
        <v>10707</v>
      </c>
      <c r="C933" t="s">
        <v>7347</v>
      </c>
      <c r="D933" t="s">
        <v>8444</v>
      </c>
      <c r="E933" t="s">
        <v>8889</v>
      </c>
      <c r="F933" t="s">
        <v>12575</v>
      </c>
    </row>
    <row r="934" spans="1:6" x14ac:dyDescent="0.25">
      <c r="A934">
        <v>933</v>
      </c>
      <c r="B934" t="s">
        <v>10708</v>
      </c>
      <c r="C934" t="s">
        <v>7347</v>
      </c>
      <c r="D934" t="s">
        <v>8444</v>
      </c>
      <c r="E934" t="s">
        <v>8889</v>
      </c>
      <c r="F934" t="s">
        <v>12575</v>
      </c>
    </row>
    <row r="935" spans="1:6" x14ac:dyDescent="0.25">
      <c r="A935">
        <v>934</v>
      </c>
      <c r="B935" t="s">
        <v>10714</v>
      </c>
      <c r="C935" t="s">
        <v>8457</v>
      </c>
      <c r="D935" t="s">
        <v>7463</v>
      </c>
      <c r="E935" t="s">
        <v>7423</v>
      </c>
      <c r="F935" t="s">
        <v>12262</v>
      </c>
    </row>
    <row r="936" spans="1:6" x14ac:dyDescent="0.25">
      <c r="A936">
        <v>935</v>
      </c>
      <c r="B936" t="s">
        <v>10715</v>
      </c>
      <c r="C936" t="s">
        <v>8457</v>
      </c>
      <c r="D936" t="s">
        <v>7463</v>
      </c>
      <c r="E936" t="s">
        <v>7423</v>
      </c>
      <c r="F936" t="s">
        <v>12262</v>
      </c>
    </row>
    <row r="937" spans="1:6" x14ac:dyDescent="0.25">
      <c r="A937">
        <v>936</v>
      </c>
      <c r="B937" t="s">
        <v>10716</v>
      </c>
      <c r="C937" t="s">
        <v>8457</v>
      </c>
      <c r="D937" t="s">
        <v>7463</v>
      </c>
      <c r="E937" t="s">
        <v>7423</v>
      </c>
      <c r="F937" t="s">
        <v>12262</v>
      </c>
    </row>
    <row r="938" spans="1:6" x14ac:dyDescent="0.25">
      <c r="A938">
        <v>937</v>
      </c>
      <c r="B938" t="s">
        <v>10722</v>
      </c>
      <c r="C938" t="s">
        <v>8235</v>
      </c>
      <c r="D938" t="s">
        <v>8883</v>
      </c>
      <c r="E938" t="s">
        <v>10309</v>
      </c>
      <c r="F938" t="s">
        <v>12263</v>
      </c>
    </row>
    <row r="939" spans="1:6" x14ac:dyDescent="0.25">
      <c r="A939">
        <v>938</v>
      </c>
      <c r="B939" t="s">
        <v>10725</v>
      </c>
      <c r="C939" t="s">
        <v>7303</v>
      </c>
      <c r="D939" t="s">
        <v>10299</v>
      </c>
      <c r="E939" t="s">
        <v>8434</v>
      </c>
      <c r="F939" t="s">
        <v>12264</v>
      </c>
    </row>
    <row r="940" spans="1:6" x14ac:dyDescent="0.25">
      <c r="A940">
        <v>939</v>
      </c>
      <c r="B940" t="s">
        <v>10726</v>
      </c>
      <c r="C940" t="s">
        <v>8877</v>
      </c>
      <c r="D940" t="s">
        <v>10299</v>
      </c>
      <c r="E940" t="s">
        <v>8485</v>
      </c>
      <c r="F940" t="s">
        <v>12265</v>
      </c>
    </row>
    <row r="941" spans="1:6" x14ac:dyDescent="0.25">
      <c r="A941">
        <v>940</v>
      </c>
      <c r="B941" t="s">
        <v>10727</v>
      </c>
      <c r="C941" t="s">
        <v>14448</v>
      </c>
      <c r="D941" t="s">
        <v>8878</v>
      </c>
      <c r="E941" t="s">
        <v>9776</v>
      </c>
      <c r="F941" t="s">
        <v>14756</v>
      </c>
    </row>
    <row r="942" spans="1:6" x14ac:dyDescent="0.25">
      <c r="A942">
        <v>941</v>
      </c>
      <c r="B942" t="s">
        <v>10733</v>
      </c>
      <c r="C942" t="s">
        <v>7370</v>
      </c>
      <c r="D942" t="s">
        <v>8479</v>
      </c>
      <c r="E942" t="s">
        <v>7402</v>
      </c>
      <c r="F942" t="s">
        <v>12789</v>
      </c>
    </row>
    <row r="943" spans="1:6" x14ac:dyDescent="0.25">
      <c r="A943">
        <v>942</v>
      </c>
      <c r="B943" t="s">
        <v>10735</v>
      </c>
      <c r="C943" t="s">
        <v>7316</v>
      </c>
      <c r="D943" t="s">
        <v>7425</v>
      </c>
      <c r="E943" t="s">
        <v>8465</v>
      </c>
      <c r="F943" t="s">
        <v>12266</v>
      </c>
    </row>
    <row r="944" spans="1:6" x14ac:dyDescent="0.25">
      <c r="A944">
        <v>943</v>
      </c>
      <c r="B944" t="s">
        <v>10737</v>
      </c>
      <c r="C944" t="s">
        <v>7404</v>
      </c>
      <c r="D944" t="s">
        <v>7389</v>
      </c>
      <c r="E944" t="s">
        <v>8454</v>
      </c>
      <c r="F944" t="s">
        <v>12267</v>
      </c>
    </row>
    <row r="945" spans="1:6" x14ac:dyDescent="0.25">
      <c r="A945">
        <v>944</v>
      </c>
      <c r="B945" t="s">
        <v>10738</v>
      </c>
      <c r="C945" t="s">
        <v>7404</v>
      </c>
      <c r="D945" t="s">
        <v>7475</v>
      </c>
      <c r="E945" t="s">
        <v>8454</v>
      </c>
      <c r="F945" t="s">
        <v>12268</v>
      </c>
    </row>
    <row r="946" spans="1:6" x14ac:dyDescent="0.25">
      <c r="A946">
        <v>945</v>
      </c>
      <c r="B946" t="s">
        <v>10748</v>
      </c>
      <c r="C946" t="s">
        <v>8915</v>
      </c>
      <c r="D946" t="s">
        <v>7413</v>
      </c>
      <c r="E946" t="s">
        <v>10284</v>
      </c>
      <c r="F946" t="s">
        <v>14949</v>
      </c>
    </row>
    <row r="947" spans="1:6" x14ac:dyDescent="0.25">
      <c r="A947">
        <v>946</v>
      </c>
      <c r="B947" t="s">
        <v>10750</v>
      </c>
      <c r="C947" t="s">
        <v>7421</v>
      </c>
      <c r="D947" t="s">
        <v>7406</v>
      </c>
      <c r="E947" t="s">
        <v>8504</v>
      </c>
      <c r="F947" t="s">
        <v>12269</v>
      </c>
    </row>
    <row r="948" spans="1:6" x14ac:dyDescent="0.25">
      <c r="A948">
        <v>947</v>
      </c>
      <c r="B948" t="s">
        <v>10752</v>
      </c>
      <c r="C948" t="s">
        <v>7280</v>
      </c>
      <c r="D948" t="s">
        <v>14446</v>
      </c>
      <c r="E948" t="s">
        <v>7274</v>
      </c>
      <c r="F948" t="s">
        <v>14757</v>
      </c>
    </row>
    <row r="949" spans="1:6" x14ac:dyDescent="0.25">
      <c r="A949">
        <v>948</v>
      </c>
      <c r="B949" t="s">
        <v>10753</v>
      </c>
      <c r="C949" t="s">
        <v>7280</v>
      </c>
      <c r="D949" t="s">
        <v>14446</v>
      </c>
      <c r="E949" t="s">
        <v>7274</v>
      </c>
      <c r="F949" t="s">
        <v>14757</v>
      </c>
    </row>
    <row r="950" spans="1:6" x14ac:dyDescent="0.25">
      <c r="A950">
        <v>949</v>
      </c>
      <c r="B950" t="s">
        <v>10758</v>
      </c>
      <c r="C950" t="s">
        <v>12758</v>
      </c>
      <c r="D950" t="s">
        <v>8889</v>
      </c>
      <c r="E950" t="s">
        <v>7362</v>
      </c>
      <c r="F950" t="s">
        <v>12791</v>
      </c>
    </row>
    <row r="951" spans="1:6" x14ac:dyDescent="0.25">
      <c r="A951">
        <v>950</v>
      </c>
      <c r="B951" t="s">
        <v>10759</v>
      </c>
      <c r="C951" t="s">
        <v>7343</v>
      </c>
      <c r="D951" t="s">
        <v>8889</v>
      </c>
      <c r="E951" t="s">
        <v>7362</v>
      </c>
      <c r="F951" t="s">
        <v>12792</v>
      </c>
    </row>
    <row r="952" spans="1:6" x14ac:dyDescent="0.25">
      <c r="A952">
        <v>951</v>
      </c>
      <c r="B952" t="s">
        <v>10760</v>
      </c>
      <c r="C952" t="s">
        <v>8459</v>
      </c>
      <c r="D952" t="s">
        <v>8489</v>
      </c>
      <c r="E952" t="s">
        <v>7349</v>
      </c>
      <c r="F952" t="s">
        <v>12576</v>
      </c>
    </row>
    <row r="953" spans="1:6" x14ac:dyDescent="0.25">
      <c r="A953">
        <v>952</v>
      </c>
      <c r="B953" t="s">
        <v>10761</v>
      </c>
      <c r="C953" t="s">
        <v>8459</v>
      </c>
      <c r="D953" t="s">
        <v>8489</v>
      </c>
      <c r="E953" t="s">
        <v>7349</v>
      </c>
      <c r="F953" t="s">
        <v>12576</v>
      </c>
    </row>
    <row r="954" spans="1:6" x14ac:dyDescent="0.25">
      <c r="A954">
        <v>953</v>
      </c>
      <c r="B954" t="s">
        <v>10762</v>
      </c>
      <c r="C954" t="s">
        <v>10266</v>
      </c>
      <c r="D954" t="s">
        <v>7350</v>
      </c>
      <c r="E954" t="s">
        <v>7341</v>
      </c>
      <c r="F954" t="s">
        <v>12793</v>
      </c>
    </row>
    <row r="955" spans="1:6" x14ac:dyDescent="0.25">
      <c r="A955">
        <v>954</v>
      </c>
      <c r="B955" t="s">
        <v>10763</v>
      </c>
      <c r="C955" t="s">
        <v>10266</v>
      </c>
      <c r="D955" t="s">
        <v>7350</v>
      </c>
      <c r="E955" t="s">
        <v>7341</v>
      </c>
      <c r="F955" t="s">
        <v>12793</v>
      </c>
    </row>
    <row r="956" spans="1:6" x14ac:dyDescent="0.25">
      <c r="A956">
        <v>955</v>
      </c>
      <c r="B956" t="s">
        <v>10766</v>
      </c>
      <c r="C956" t="s">
        <v>7334</v>
      </c>
      <c r="D956" t="s">
        <v>7360</v>
      </c>
      <c r="E956" t="s">
        <v>7275</v>
      </c>
      <c r="F956" t="s">
        <v>12270</v>
      </c>
    </row>
    <row r="957" spans="1:6" x14ac:dyDescent="0.25">
      <c r="A957">
        <v>956</v>
      </c>
      <c r="B957" t="s">
        <v>10767</v>
      </c>
      <c r="C957" t="s">
        <v>7334</v>
      </c>
      <c r="D957" t="s">
        <v>7360</v>
      </c>
      <c r="E957" t="s">
        <v>7275</v>
      </c>
      <c r="F957" t="s">
        <v>12270</v>
      </c>
    </row>
    <row r="958" spans="1:6" x14ac:dyDescent="0.25">
      <c r="A958">
        <v>957</v>
      </c>
      <c r="B958" t="s">
        <v>10794</v>
      </c>
      <c r="C958" t="s">
        <v>14447</v>
      </c>
      <c r="D958" t="s">
        <v>7330</v>
      </c>
      <c r="E958" t="s">
        <v>8472</v>
      </c>
      <c r="F958" t="s">
        <v>14758</v>
      </c>
    </row>
    <row r="959" spans="1:6" x14ac:dyDescent="0.25">
      <c r="A959">
        <v>958</v>
      </c>
      <c r="B959" t="s">
        <v>10795</v>
      </c>
      <c r="C959" t="s">
        <v>14447</v>
      </c>
      <c r="D959" t="s">
        <v>7330</v>
      </c>
      <c r="E959" t="s">
        <v>8472</v>
      </c>
      <c r="F959" t="s">
        <v>14758</v>
      </c>
    </row>
    <row r="960" spans="1:6" x14ac:dyDescent="0.25">
      <c r="A960">
        <v>959</v>
      </c>
      <c r="B960" t="s">
        <v>10796</v>
      </c>
      <c r="C960" t="s">
        <v>9780</v>
      </c>
      <c r="D960" t="s">
        <v>10309</v>
      </c>
      <c r="E960" t="s">
        <v>7400</v>
      </c>
      <c r="F960" t="s">
        <v>12271</v>
      </c>
    </row>
    <row r="961" spans="1:6" x14ac:dyDescent="0.25">
      <c r="A961">
        <v>960</v>
      </c>
      <c r="B961" t="s">
        <v>10797</v>
      </c>
      <c r="C961" t="s">
        <v>7418</v>
      </c>
      <c r="D961" t="s">
        <v>7342</v>
      </c>
      <c r="E961" t="s">
        <v>9778</v>
      </c>
      <c r="F961" t="s">
        <v>12272</v>
      </c>
    </row>
    <row r="962" spans="1:6" x14ac:dyDescent="0.25">
      <c r="A962">
        <v>961</v>
      </c>
      <c r="B962" t="s">
        <v>10803</v>
      </c>
      <c r="C962" t="s">
        <v>7467</v>
      </c>
      <c r="D962" t="s">
        <v>7364</v>
      </c>
      <c r="E962" t="s">
        <v>8480</v>
      </c>
      <c r="F962" t="s">
        <v>14759</v>
      </c>
    </row>
    <row r="963" spans="1:6" x14ac:dyDescent="0.25">
      <c r="A963">
        <v>962</v>
      </c>
      <c r="B963" t="s">
        <v>10804</v>
      </c>
      <c r="C963" t="s">
        <v>7467</v>
      </c>
      <c r="D963" t="s">
        <v>7364</v>
      </c>
      <c r="E963" t="s">
        <v>8480</v>
      </c>
      <c r="F963" t="s">
        <v>14759</v>
      </c>
    </row>
    <row r="964" spans="1:6" x14ac:dyDescent="0.25">
      <c r="A964">
        <v>963</v>
      </c>
      <c r="B964" t="s">
        <v>10805</v>
      </c>
      <c r="C964" t="s">
        <v>8859</v>
      </c>
      <c r="D964" t="s">
        <v>7370</v>
      </c>
      <c r="E964" t="s">
        <v>7337</v>
      </c>
      <c r="F964" t="s">
        <v>12273</v>
      </c>
    </row>
    <row r="965" spans="1:6" x14ac:dyDescent="0.25">
      <c r="A965">
        <v>964</v>
      </c>
      <c r="B965" t="s">
        <v>10821</v>
      </c>
      <c r="C965" t="s">
        <v>8508</v>
      </c>
      <c r="D965" t="s">
        <v>7321</v>
      </c>
      <c r="E965" t="s">
        <v>9780</v>
      </c>
      <c r="F965" t="s">
        <v>12274</v>
      </c>
    </row>
    <row r="966" spans="1:6" x14ac:dyDescent="0.25">
      <c r="A966">
        <v>965</v>
      </c>
      <c r="B966" t="s">
        <v>10822</v>
      </c>
      <c r="C966" t="s">
        <v>8508</v>
      </c>
      <c r="D966" t="s">
        <v>7321</v>
      </c>
      <c r="E966" t="s">
        <v>9780</v>
      </c>
      <c r="F966" t="s">
        <v>12274</v>
      </c>
    </row>
    <row r="967" spans="1:6" x14ac:dyDescent="0.25">
      <c r="A967">
        <v>966</v>
      </c>
      <c r="B967" t="s">
        <v>10823</v>
      </c>
      <c r="C967" t="s">
        <v>8508</v>
      </c>
      <c r="D967" t="s">
        <v>7321</v>
      </c>
      <c r="E967" t="s">
        <v>9780</v>
      </c>
      <c r="F967" t="s">
        <v>12274</v>
      </c>
    </row>
    <row r="968" spans="1:6" x14ac:dyDescent="0.25">
      <c r="A968">
        <v>967</v>
      </c>
      <c r="B968" t="s">
        <v>10827</v>
      </c>
      <c r="C968" t="s">
        <v>10059</v>
      </c>
      <c r="D968" t="s">
        <v>7360</v>
      </c>
      <c r="E968" t="s">
        <v>7475</v>
      </c>
      <c r="F968" t="s">
        <v>12275</v>
      </c>
    </row>
    <row r="969" spans="1:6" x14ac:dyDescent="0.25">
      <c r="A969">
        <v>968</v>
      </c>
      <c r="B969" t="s">
        <v>10828</v>
      </c>
      <c r="C969" t="s">
        <v>7463</v>
      </c>
      <c r="D969" t="s">
        <v>12450</v>
      </c>
      <c r="E969" t="s">
        <v>8427</v>
      </c>
      <c r="F969" t="s">
        <v>12577</v>
      </c>
    </row>
    <row r="970" spans="1:6" x14ac:dyDescent="0.25">
      <c r="A970">
        <v>969</v>
      </c>
      <c r="B970" t="s">
        <v>10829</v>
      </c>
      <c r="C970" t="s">
        <v>7463</v>
      </c>
      <c r="D970" t="s">
        <v>12450</v>
      </c>
      <c r="E970" t="s">
        <v>8427</v>
      </c>
      <c r="F970" t="s">
        <v>12577</v>
      </c>
    </row>
    <row r="971" spans="1:6" x14ac:dyDescent="0.25">
      <c r="A971">
        <v>970</v>
      </c>
      <c r="B971" t="s">
        <v>10834</v>
      </c>
      <c r="C971" t="s">
        <v>10309</v>
      </c>
      <c r="D971" t="s">
        <v>9778</v>
      </c>
      <c r="E971" t="s">
        <v>10844</v>
      </c>
      <c r="F971" t="s">
        <v>12276</v>
      </c>
    </row>
    <row r="972" spans="1:6" x14ac:dyDescent="0.25">
      <c r="A972">
        <v>971</v>
      </c>
      <c r="B972" t="s">
        <v>10835</v>
      </c>
      <c r="C972" t="s">
        <v>7307</v>
      </c>
      <c r="D972" t="s">
        <v>7291</v>
      </c>
      <c r="E972" t="s">
        <v>7439</v>
      </c>
      <c r="F972" t="s">
        <v>12277</v>
      </c>
    </row>
    <row r="973" spans="1:6" x14ac:dyDescent="0.25">
      <c r="A973">
        <v>972</v>
      </c>
      <c r="B973" t="s">
        <v>10838</v>
      </c>
      <c r="C973" t="s">
        <v>8450</v>
      </c>
      <c r="D973" t="s">
        <v>7478</v>
      </c>
      <c r="E973" t="s">
        <v>7449</v>
      </c>
      <c r="F973" t="s">
        <v>14924</v>
      </c>
    </row>
    <row r="974" spans="1:6" x14ac:dyDescent="0.25">
      <c r="A974">
        <v>973</v>
      </c>
      <c r="B974" t="s">
        <v>10839</v>
      </c>
      <c r="C974" t="s">
        <v>8450</v>
      </c>
      <c r="D974" t="s">
        <v>7478</v>
      </c>
      <c r="E974" t="s">
        <v>7449</v>
      </c>
      <c r="F974" t="s">
        <v>14924</v>
      </c>
    </row>
    <row r="975" spans="1:6" x14ac:dyDescent="0.25">
      <c r="A975">
        <v>974</v>
      </c>
      <c r="B975" t="s">
        <v>10845</v>
      </c>
      <c r="C975" t="s">
        <v>10120</v>
      </c>
      <c r="D975" t="s">
        <v>8877</v>
      </c>
      <c r="E975" t="s">
        <v>7343</v>
      </c>
      <c r="F975" t="s">
        <v>12279</v>
      </c>
    </row>
    <row r="976" spans="1:6" x14ac:dyDescent="0.25">
      <c r="A976">
        <v>975</v>
      </c>
      <c r="B976" t="s">
        <v>10846</v>
      </c>
      <c r="C976" t="s">
        <v>10120</v>
      </c>
      <c r="D976" t="s">
        <v>8877</v>
      </c>
      <c r="E976" t="s">
        <v>7343</v>
      </c>
      <c r="F976" t="s">
        <v>12279</v>
      </c>
    </row>
    <row r="977" spans="1:6" x14ac:dyDescent="0.25">
      <c r="A977">
        <v>976</v>
      </c>
      <c r="B977" t="s">
        <v>10850</v>
      </c>
      <c r="C977" t="s">
        <v>7433</v>
      </c>
      <c r="D977" t="s">
        <v>7293</v>
      </c>
      <c r="E977" t="s">
        <v>7430</v>
      </c>
      <c r="F977" t="s">
        <v>12280</v>
      </c>
    </row>
    <row r="978" spans="1:6" x14ac:dyDescent="0.25">
      <c r="A978">
        <v>977</v>
      </c>
      <c r="B978" t="s">
        <v>10866</v>
      </c>
      <c r="C978" t="s">
        <v>7461</v>
      </c>
      <c r="D978" t="s">
        <v>14448</v>
      </c>
      <c r="E978" t="s">
        <v>8440</v>
      </c>
      <c r="F978" t="s">
        <v>14760</v>
      </c>
    </row>
    <row r="979" spans="1:6" x14ac:dyDescent="0.25">
      <c r="A979">
        <v>978</v>
      </c>
      <c r="B979" t="s">
        <v>10867</v>
      </c>
      <c r="C979" t="s">
        <v>7461</v>
      </c>
      <c r="D979" t="s">
        <v>14448</v>
      </c>
      <c r="E979" t="s">
        <v>8440</v>
      </c>
      <c r="F979" t="s">
        <v>14760</v>
      </c>
    </row>
    <row r="980" spans="1:6" x14ac:dyDescent="0.25">
      <c r="A980">
        <v>979</v>
      </c>
      <c r="B980" t="s">
        <v>10871</v>
      </c>
      <c r="C980" t="s">
        <v>8477</v>
      </c>
      <c r="D980" t="s">
        <v>10060</v>
      </c>
      <c r="E980" t="s">
        <v>7335</v>
      </c>
      <c r="F980" t="s">
        <v>12432</v>
      </c>
    </row>
    <row r="981" spans="1:6" x14ac:dyDescent="0.25">
      <c r="A981">
        <v>980</v>
      </c>
      <c r="B981" t="s">
        <v>10872</v>
      </c>
      <c r="C981" t="s">
        <v>8477</v>
      </c>
      <c r="D981" t="s">
        <v>10060</v>
      </c>
      <c r="E981" t="s">
        <v>7335</v>
      </c>
      <c r="F981" t="s">
        <v>12432</v>
      </c>
    </row>
    <row r="982" spans="1:6" x14ac:dyDescent="0.25">
      <c r="A982">
        <v>981</v>
      </c>
      <c r="B982" t="s">
        <v>10873</v>
      </c>
      <c r="C982" t="s">
        <v>8477</v>
      </c>
      <c r="D982" t="s">
        <v>10060</v>
      </c>
      <c r="E982" t="s">
        <v>7335</v>
      </c>
      <c r="F982" t="s">
        <v>12432</v>
      </c>
    </row>
    <row r="983" spans="1:6" x14ac:dyDescent="0.25">
      <c r="A983">
        <v>982</v>
      </c>
      <c r="B983" t="s">
        <v>10877</v>
      </c>
      <c r="C983" t="s">
        <v>8451</v>
      </c>
      <c r="D983" t="s">
        <v>7420</v>
      </c>
      <c r="E983" t="s">
        <v>7292</v>
      </c>
      <c r="F983" t="s">
        <v>12281</v>
      </c>
    </row>
    <row r="984" spans="1:6" x14ac:dyDescent="0.25">
      <c r="A984">
        <v>983</v>
      </c>
      <c r="B984" t="s">
        <v>10878</v>
      </c>
      <c r="C984" t="s">
        <v>8451</v>
      </c>
      <c r="D984" t="s">
        <v>7420</v>
      </c>
      <c r="E984" t="s">
        <v>7292</v>
      </c>
      <c r="F984" t="s">
        <v>12281</v>
      </c>
    </row>
    <row r="985" spans="1:6" x14ac:dyDescent="0.25">
      <c r="A985">
        <v>984</v>
      </c>
      <c r="B985" t="s">
        <v>10884</v>
      </c>
      <c r="C985" t="s">
        <v>7389</v>
      </c>
      <c r="D985" t="s">
        <v>7448</v>
      </c>
      <c r="E985" t="s">
        <v>8443</v>
      </c>
      <c r="F985" t="s">
        <v>12282</v>
      </c>
    </row>
    <row r="986" spans="1:6" x14ac:dyDescent="0.25">
      <c r="A986">
        <v>985</v>
      </c>
      <c r="B986" t="s">
        <v>10885</v>
      </c>
      <c r="C986" t="s">
        <v>7389</v>
      </c>
      <c r="D986" t="s">
        <v>7448</v>
      </c>
      <c r="E986" t="s">
        <v>8443</v>
      </c>
      <c r="F986" t="s">
        <v>12282</v>
      </c>
    </row>
    <row r="987" spans="1:6" x14ac:dyDescent="0.25">
      <c r="A987">
        <v>986</v>
      </c>
      <c r="B987" t="s">
        <v>10889</v>
      </c>
      <c r="C987" t="s">
        <v>7437</v>
      </c>
      <c r="D987" t="s">
        <v>8455</v>
      </c>
      <c r="E987" t="s">
        <v>10310</v>
      </c>
      <c r="F987" t="s">
        <v>12283</v>
      </c>
    </row>
    <row r="988" spans="1:6" x14ac:dyDescent="0.25">
      <c r="A988">
        <v>987</v>
      </c>
      <c r="B988" t="s">
        <v>10890</v>
      </c>
      <c r="C988" t="s">
        <v>7437</v>
      </c>
      <c r="D988" t="s">
        <v>8455</v>
      </c>
      <c r="E988" t="s">
        <v>10310</v>
      </c>
      <c r="F988" t="s">
        <v>12283</v>
      </c>
    </row>
    <row r="989" spans="1:6" x14ac:dyDescent="0.25">
      <c r="A989">
        <v>988</v>
      </c>
      <c r="B989" t="s">
        <v>10897</v>
      </c>
      <c r="C989" t="s">
        <v>7338</v>
      </c>
      <c r="D989" t="s">
        <v>10275</v>
      </c>
      <c r="E989" t="s">
        <v>10262</v>
      </c>
      <c r="F989" t="s">
        <v>12284</v>
      </c>
    </row>
    <row r="990" spans="1:6" x14ac:dyDescent="0.25">
      <c r="A990">
        <v>989</v>
      </c>
      <c r="B990" t="s">
        <v>10896</v>
      </c>
      <c r="C990" t="s">
        <v>7338</v>
      </c>
      <c r="D990" t="s">
        <v>10275</v>
      </c>
      <c r="E990" t="s">
        <v>10262</v>
      </c>
      <c r="F990" t="s">
        <v>12284</v>
      </c>
    </row>
    <row r="991" spans="1:6" x14ac:dyDescent="0.25">
      <c r="A991">
        <v>990</v>
      </c>
      <c r="B991" t="s">
        <v>10898</v>
      </c>
      <c r="C991" t="s">
        <v>11128</v>
      </c>
      <c r="F991" t="s">
        <v>12285</v>
      </c>
    </row>
    <row r="992" spans="1:6" x14ac:dyDescent="0.25">
      <c r="A992">
        <v>991</v>
      </c>
      <c r="B992" t="s">
        <v>10904</v>
      </c>
      <c r="C992" t="s">
        <v>8883</v>
      </c>
      <c r="D992" t="s">
        <v>8859</v>
      </c>
      <c r="E992" t="s">
        <v>10437</v>
      </c>
      <c r="F992" t="s">
        <v>12286</v>
      </c>
    </row>
    <row r="993" spans="1:6" x14ac:dyDescent="0.25">
      <c r="A993">
        <v>992</v>
      </c>
      <c r="B993" t="s">
        <v>10905</v>
      </c>
      <c r="C993" t="s">
        <v>8883</v>
      </c>
      <c r="D993" t="s">
        <v>8859</v>
      </c>
      <c r="E993" t="s">
        <v>10437</v>
      </c>
      <c r="F993" t="s">
        <v>12286</v>
      </c>
    </row>
    <row r="994" spans="1:6" x14ac:dyDescent="0.25">
      <c r="A994">
        <v>993</v>
      </c>
      <c r="B994" t="s">
        <v>10906</v>
      </c>
      <c r="C994" t="s">
        <v>8883</v>
      </c>
      <c r="D994" t="s">
        <v>8859</v>
      </c>
      <c r="E994" t="s">
        <v>10437</v>
      </c>
      <c r="F994" t="s">
        <v>12286</v>
      </c>
    </row>
    <row r="995" spans="1:6" x14ac:dyDescent="0.25">
      <c r="A995">
        <v>994</v>
      </c>
      <c r="B995" t="s">
        <v>10907</v>
      </c>
      <c r="C995" t="s">
        <v>7420</v>
      </c>
      <c r="D995" t="s">
        <v>8488</v>
      </c>
      <c r="E995" t="s">
        <v>10266</v>
      </c>
      <c r="F995" t="s">
        <v>12794</v>
      </c>
    </row>
    <row r="996" spans="1:6" x14ac:dyDescent="0.25">
      <c r="A996">
        <v>995</v>
      </c>
      <c r="B996" t="s">
        <v>10908</v>
      </c>
      <c r="C996" t="s">
        <v>7420</v>
      </c>
      <c r="D996" t="s">
        <v>8488</v>
      </c>
      <c r="E996" t="s">
        <v>10266</v>
      </c>
      <c r="F996" t="s">
        <v>12794</v>
      </c>
    </row>
    <row r="997" spans="1:6" x14ac:dyDescent="0.25">
      <c r="A997">
        <v>996</v>
      </c>
      <c r="B997" t="s">
        <v>10909</v>
      </c>
      <c r="C997" t="s">
        <v>7314</v>
      </c>
      <c r="D997" t="s">
        <v>7330</v>
      </c>
      <c r="E997" t="s">
        <v>7404</v>
      </c>
      <c r="F997" t="s">
        <v>12287</v>
      </c>
    </row>
    <row r="998" spans="1:6" x14ac:dyDescent="0.25">
      <c r="A998">
        <v>997</v>
      </c>
      <c r="B998" t="s">
        <v>10910</v>
      </c>
      <c r="C998" t="s">
        <v>7314</v>
      </c>
      <c r="D998" t="s">
        <v>7330</v>
      </c>
      <c r="E998" t="s">
        <v>7404</v>
      </c>
      <c r="F998" t="s">
        <v>12287</v>
      </c>
    </row>
    <row r="999" spans="1:6" x14ac:dyDescent="0.25">
      <c r="A999">
        <v>998</v>
      </c>
      <c r="B999" t="s">
        <v>10922</v>
      </c>
      <c r="C999" t="s">
        <v>7339</v>
      </c>
      <c r="D999" t="s">
        <v>7465</v>
      </c>
      <c r="E999" t="s">
        <v>7293</v>
      </c>
      <c r="F999" t="s">
        <v>12288</v>
      </c>
    </row>
    <row r="1000" spans="1:6" x14ac:dyDescent="0.25">
      <c r="A1000">
        <v>999</v>
      </c>
      <c r="B1000" t="s">
        <v>10923</v>
      </c>
      <c r="C1000" t="s">
        <v>7339</v>
      </c>
      <c r="D1000" t="s">
        <v>7465</v>
      </c>
      <c r="E1000" t="s">
        <v>7293</v>
      </c>
      <c r="F1000" t="s">
        <v>12288</v>
      </c>
    </row>
    <row r="1001" spans="1:6" x14ac:dyDescent="0.25">
      <c r="A1001">
        <v>1000</v>
      </c>
      <c r="B1001" t="s">
        <v>10927</v>
      </c>
      <c r="C1001" t="s">
        <v>14447</v>
      </c>
      <c r="F1001" t="s">
        <v>14761</v>
      </c>
    </row>
    <row r="1002" spans="1:6" x14ac:dyDescent="0.25">
      <c r="A1002">
        <v>1001</v>
      </c>
      <c r="B1002" t="s">
        <v>10929</v>
      </c>
      <c r="C1002" t="s">
        <v>7457</v>
      </c>
      <c r="D1002" t="s">
        <v>8507</v>
      </c>
      <c r="E1002" t="s">
        <v>10261</v>
      </c>
      <c r="F1002" t="s">
        <v>12289</v>
      </c>
    </row>
    <row r="1003" spans="1:6" x14ac:dyDescent="0.25">
      <c r="A1003">
        <v>1002</v>
      </c>
      <c r="B1003" t="s">
        <v>10930</v>
      </c>
      <c r="C1003" t="s">
        <v>7457</v>
      </c>
      <c r="D1003" t="s">
        <v>8507</v>
      </c>
      <c r="E1003" t="s">
        <v>10261</v>
      </c>
      <c r="F1003" t="s">
        <v>12289</v>
      </c>
    </row>
    <row r="1004" spans="1:6" x14ac:dyDescent="0.25">
      <c r="A1004">
        <v>1003</v>
      </c>
      <c r="B1004" t="s">
        <v>10931</v>
      </c>
      <c r="C1004" t="s">
        <v>7457</v>
      </c>
      <c r="D1004" t="s">
        <v>8507</v>
      </c>
      <c r="E1004" t="s">
        <v>10261</v>
      </c>
      <c r="F1004" t="s">
        <v>12289</v>
      </c>
    </row>
    <row r="1005" spans="1:6" x14ac:dyDescent="0.25">
      <c r="A1005">
        <v>1004</v>
      </c>
      <c r="B1005" t="s">
        <v>10932</v>
      </c>
      <c r="C1005" t="s">
        <v>7448</v>
      </c>
      <c r="D1005" t="s">
        <v>7285</v>
      </c>
      <c r="E1005" t="s">
        <v>14446</v>
      </c>
      <c r="F1005" t="s">
        <v>14762</v>
      </c>
    </row>
    <row r="1006" spans="1:6" x14ac:dyDescent="0.25">
      <c r="A1006">
        <v>1005</v>
      </c>
      <c r="B1006" t="s">
        <v>10940</v>
      </c>
      <c r="C1006" t="s">
        <v>8465</v>
      </c>
      <c r="D1006" t="s">
        <v>7328</v>
      </c>
      <c r="E1006" t="s">
        <v>8440</v>
      </c>
      <c r="F1006" t="s">
        <v>14750</v>
      </c>
    </row>
    <row r="1007" spans="1:6" x14ac:dyDescent="0.25">
      <c r="A1007">
        <v>1006</v>
      </c>
      <c r="B1007" t="s">
        <v>10942</v>
      </c>
      <c r="C1007" t="s">
        <v>7275</v>
      </c>
      <c r="D1007" t="s">
        <v>7467</v>
      </c>
      <c r="E1007" t="s">
        <v>7396</v>
      </c>
      <c r="F1007" t="s">
        <v>12290</v>
      </c>
    </row>
    <row r="1008" spans="1:6" x14ac:dyDescent="0.25">
      <c r="A1008">
        <v>1007</v>
      </c>
      <c r="B1008" t="s">
        <v>10943</v>
      </c>
      <c r="C1008" t="s">
        <v>7275</v>
      </c>
      <c r="D1008" t="s">
        <v>7467</v>
      </c>
      <c r="E1008" t="s">
        <v>7396</v>
      </c>
      <c r="F1008" t="s">
        <v>12290</v>
      </c>
    </row>
    <row r="1009" spans="1:6" x14ac:dyDescent="0.25">
      <c r="A1009">
        <v>1008</v>
      </c>
      <c r="B1009" t="s">
        <v>10944</v>
      </c>
      <c r="C1009" t="s">
        <v>7275</v>
      </c>
      <c r="D1009" t="s">
        <v>7467</v>
      </c>
      <c r="E1009" t="s">
        <v>8472</v>
      </c>
      <c r="F1009" t="s">
        <v>12291</v>
      </c>
    </row>
    <row r="1010" spans="1:6" x14ac:dyDescent="0.25">
      <c r="A1010">
        <v>1009</v>
      </c>
      <c r="B1010" t="s">
        <v>10950</v>
      </c>
      <c r="C1010" t="s">
        <v>8470</v>
      </c>
      <c r="D1010" t="s">
        <v>8501</v>
      </c>
      <c r="E1010" t="s">
        <v>12450</v>
      </c>
      <c r="F1010" t="s">
        <v>14763</v>
      </c>
    </row>
    <row r="1011" spans="1:6" x14ac:dyDescent="0.25">
      <c r="A1011">
        <v>1010</v>
      </c>
      <c r="B1011" t="s">
        <v>10952</v>
      </c>
      <c r="C1011" t="s">
        <v>7275</v>
      </c>
      <c r="D1011" t="s">
        <v>7339</v>
      </c>
      <c r="E1011" t="s">
        <v>7314</v>
      </c>
      <c r="F1011" t="s">
        <v>12292</v>
      </c>
    </row>
    <row r="1012" spans="1:6" x14ac:dyDescent="0.25">
      <c r="A1012">
        <v>1011</v>
      </c>
      <c r="B1012" t="s">
        <v>10953</v>
      </c>
      <c r="C1012" t="s">
        <v>7275</v>
      </c>
      <c r="D1012" t="s">
        <v>7339</v>
      </c>
      <c r="E1012" t="s">
        <v>7314</v>
      </c>
      <c r="F1012" t="s">
        <v>12292</v>
      </c>
    </row>
    <row r="1013" spans="1:6" x14ac:dyDescent="0.25">
      <c r="A1013">
        <v>1012</v>
      </c>
      <c r="B1013" t="s">
        <v>10957</v>
      </c>
      <c r="C1013" t="s">
        <v>10309</v>
      </c>
      <c r="D1013" t="s">
        <v>7454</v>
      </c>
      <c r="E1013" t="s">
        <v>10491</v>
      </c>
      <c r="F1013" t="s">
        <v>12293</v>
      </c>
    </row>
    <row r="1014" spans="1:6" x14ac:dyDescent="0.25">
      <c r="A1014">
        <v>1013</v>
      </c>
      <c r="B1014" t="s">
        <v>10959</v>
      </c>
      <c r="C1014" t="s">
        <v>7438</v>
      </c>
      <c r="D1014" t="s">
        <v>7411</v>
      </c>
      <c r="E1014" t="s">
        <v>10968</v>
      </c>
      <c r="F1014" t="s">
        <v>12294</v>
      </c>
    </row>
    <row r="1015" spans="1:6" x14ac:dyDescent="0.25">
      <c r="A1015">
        <v>1014</v>
      </c>
      <c r="B1015" t="s">
        <v>10961</v>
      </c>
      <c r="C1015" t="s">
        <v>8883</v>
      </c>
      <c r="D1015" t="s">
        <v>7466</v>
      </c>
      <c r="E1015" t="s">
        <v>7280</v>
      </c>
      <c r="F1015" t="s">
        <v>12295</v>
      </c>
    </row>
    <row r="1016" spans="1:6" x14ac:dyDescent="0.25">
      <c r="A1016">
        <v>1015</v>
      </c>
      <c r="B1016" t="s">
        <v>10963</v>
      </c>
      <c r="C1016" t="s">
        <v>7360</v>
      </c>
      <c r="D1016" t="s">
        <v>7464</v>
      </c>
      <c r="E1016" t="s">
        <v>10266</v>
      </c>
      <c r="F1016" t="s">
        <v>12795</v>
      </c>
    </row>
    <row r="1017" spans="1:6" x14ac:dyDescent="0.25">
      <c r="A1017">
        <v>1016</v>
      </c>
      <c r="B1017" t="s">
        <v>10964</v>
      </c>
      <c r="C1017" t="s">
        <v>7360</v>
      </c>
      <c r="D1017" t="s">
        <v>7464</v>
      </c>
      <c r="E1017" t="s">
        <v>10266</v>
      </c>
      <c r="F1017" t="s">
        <v>12795</v>
      </c>
    </row>
    <row r="1018" spans="1:6" x14ac:dyDescent="0.25">
      <c r="A1018">
        <v>1017</v>
      </c>
      <c r="B1018" t="s">
        <v>10969</v>
      </c>
      <c r="C1018" t="s">
        <v>7406</v>
      </c>
      <c r="D1018" t="s">
        <v>9778</v>
      </c>
      <c r="E1018" t="s">
        <v>8878</v>
      </c>
      <c r="F1018" t="s">
        <v>14925</v>
      </c>
    </row>
    <row r="1019" spans="1:6" x14ac:dyDescent="0.25">
      <c r="A1019">
        <v>1018</v>
      </c>
      <c r="B1019" t="s">
        <v>10971</v>
      </c>
      <c r="C1019" t="s">
        <v>7460</v>
      </c>
      <c r="D1019" t="s">
        <v>7435</v>
      </c>
      <c r="E1019" t="s">
        <v>7400</v>
      </c>
      <c r="F1019" t="s">
        <v>12297</v>
      </c>
    </row>
    <row r="1020" spans="1:6" x14ac:dyDescent="0.25">
      <c r="A1020">
        <v>1019</v>
      </c>
      <c r="B1020" t="s">
        <v>10972</v>
      </c>
      <c r="C1020" t="s">
        <v>7460</v>
      </c>
      <c r="D1020" t="s">
        <v>7386</v>
      </c>
      <c r="E1020" t="s">
        <v>7400</v>
      </c>
      <c r="F1020" t="s">
        <v>14320</v>
      </c>
    </row>
    <row r="1021" spans="1:6" x14ac:dyDescent="0.25">
      <c r="A1021">
        <v>1020</v>
      </c>
      <c r="B1021" t="s">
        <v>10978</v>
      </c>
      <c r="C1021" t="s">
        <v>7341</v>
      </c>
      <c r="D1021" t="s">
        <v>7477</v>
      </c>
      <c r="E1021" t="s">
        <v>7299</v>
      </c>
      <c r="F1021" t="s">
        <v>14950</v>
      </c>
    </row>
    <row r="1022" spans="1:6" x14ac:dyDescent="0.25">
      <c r="A1022">
        <v>1021</v>
      </c>
      <c r="B1022" t="s">
        <v>10979</v>
      </c>
      <c r="C1022" t="s">
        <v>7341</v>
      </c>
      <c r="D1022" t="s">
        <v>7477</v>
      </c>
      <c r="E1022" t="s">
        <v>7299</v>
      </c>
      <c r="F1022" t="s">
        <v>14950</v>
      </c>
    </row>
    <row r="1023" spans="1:6" x14ac:dyDescent="0.25">
      <c r="A1023">
        <v>1022</v>
      </c>
      <c r="B1023" t="s">
        <v>10980</v>
      </c>
      <c r="C1023" t="s">
        <v>7341</v>
      </c>
      <c r="D1023" t="s">
        <v>7477</v>
      </c>
      <c r="E1023" t="s">
        <v>7299</v>
      </c>
      <c r="F1023" t="s">
        <v>14950</v>
      </c>
    </row>
    <row r="1024" spans="1:6" x14ac:dyDescent="0.25">
      <c r="A1024">
        <v>1023</v>
      </c>
      <c r="B1024" t="s">
        <v>10995</v>
      </c>
      <c r="C1024" t="s">
        <v>7393</v>
      </c>
      <c r="D1024" t="s">
        <v>7321</v>
      </c>
      <c r="E1024" t="s">
        <v>8878</v>
      </c>
      <c r="F1024" t="s">
        <v>12298</v>
      </c>
    </row>
    <row r="1025" spans="1:6" x14ac:dyDescent="0.25">
      <c r="A1025">
        <v>1024</v>
      </c>
      <c r="B1025" t="s">
        <v>10996</v>
      </c>
      <c r="C1025" t="s">
        <v>7327</v>
      </c>
      <c r="D1025" t="s">
        <v>7473</v>
      </c>
      <c r="E1025" t="s">
        <v>7445</v>
      </c>
      <c r="F1025" t="s">
        <v>12299</v>
      </c>
    </row>
    <row r="1026" spans="1:6" x14ac:dyDescent="0.25">
      <c r="A1026">
        <v>1025</v>
      </c>
      <c r="B1026" t="s">
        <v>10997</v>
      </c>
      <c r="C1026" t="s">
        <v>7327</v>
      </c>
      <c r="D1026" t="s">
        <v>7473</v>
      </c>
      <c r="E1026" t="s">
        <v>7445</v>
      </c>
      <c r="F1026" t="s">
        <v>12299</v>
      </c>
    </row>
    <row r="1027" spans="1:6" x14ac:dyDescent="0.25">
      <c r="A1027">
        <v>1026</v>
      </c>
      <c r="B1027" t="s">
        <v>10998</v>
      </c>
      <c r="C1027" t="s">
        <v>7327</v>
      </c>
      <c r="D1027" t="s">
        <v>7473</v>
      </c>
      <c r="E1027" t="s">
        <v>7445</v>
      </c>
      <c r="F1027" t="s">
        <v>12299</v>
      </c>
    </row>
    <row r="1028" spans="1:6" x14ac:dyDescent="0.25">
      <c r="A1028">
        <v>1027</v>
      </c>
      <c r="B1028" t="s">
        <v>10999</v>
      </c>
      <c r="C1028" t="s">
        <v>8427</v>
      </c>
      <c r="D1028" t="s">
        <v>7349</v>
      </c>
      <c r="E1028" t="s">
        <v>8440</v>
      </c>
      <c r="F1028" t="s">
        <v>12300</v>
      </c>
    </row>
    <row r="1029" spans="1:6" x14ac:dyDescent="0.25">
      <c r="A1029">
        <v>1028</v>
      </c>
      <c r="B1029" t="s">
        <v>11008</v>
      </c>
      <c r="C1029" t="s">
        <v>10284</v>
      </c>
      <c r="D1029" t="s">
        <v>7471</v>
      </c>
      <c r="E1029" t="s">
        <v>8485</v>
      </c>
      <c r="F1029" t="s">
        <v>14951</v>
      </c>
    </row>
    <row r="1030" spans="1:6" x14ac:dyDescent="0.25">
      <c r="A1030">
        <v>1029</v>
      </c>
      <c r="B1030" t="s">
        <v>11010</v>
      </c>
      <c r="C1030" t="s">
        <v>7448</v>
      </c>
      <c r="D1030" t="s">
        <v>8443</v>
      </c>
      <c r="E1030" t="s">
        <v>8442</v>
      </c>
      <c r="F1030" t="s">
        <v>12302</v>
      </c>
    </row>
    <row r="1031" spans="1:6" x14ac:dyDescent="0.25">
      <c r="A1031">
        <v>1030</v>
      </c>
      <c r="B1031" t="s">
        <v>11012</v>
      </c>
      <c r="C1031" t="s">
        <v>7284</v>
      </c>
      <c r="D1031" t="s">
        <v>8883</v>
      </c>
      <c r="E1031" t="s">
        <v>10268</v>
      </c>
      <c r="F1031" t="s">
        <v>12303</v>
      </c>
    </row>
    <row r="1032" spans="1:6" x14ac:dyDescent="0.25">
      <c r="A1032">
        <v>1031</v>
      </c>
      <c r="B1032" t="s">
        <v>11013</v>
      </c>
      <c r="C1032" t="s">
        <v>7284</v>
      </c>
      <c r="D1032" t="s">
        <v>8883</v>
      </c>
      <c r="E1032" t="s">
        <v>10268</v>
      </c>
      <c r="F1032" t="s">
        <v>12303</v>
      </c>
    </row>
    <row r="1033" spans="1:6" x14ac:dyDescent="0.25">
      <c r="A1033">
        <v>1032</v>
      </c>
      <c r="B1033" t="s">
        <v>11026</v>
      </c>
      <c r="C1033" t="s">
        <v>7314</v>
      </c>
      <c r="D1033" t="s">
        <v>14450</v>
      </c>
      <c r="E1033" t="s">
        <v>7334</v>
      </c>
      <c r="F1033" t="s">
        <v>14764</v>
      </c>
    </row>
    <row r="1034" spans="1:6" x14ac:dyDescent="0.25">
      <c r="A1034">
        <v>1033</v>
      </c>
      <c r="B1034" t="s">
        <v>11027</v>
      </c>
      <c r="C1034" t="s">
        <v>7314</v>
      </c>
      <c r="D1034" t="s">
        <v>14450</v>
      </c>
      <c r="E1034" t="s">
        <v>7334</v>
      </c>
      <c r="F1034" t="s">
        <v>14764</v>
      </c>
    </row>
    <row r="1035" spans="1:6" x14ac:dyDescent="0.25">
      <c r="A1035">
        <v>1034</v>
      </c>
      <c r="B1035" t="s">
        <v>11016</v>
      </c>
      <c r="C1035" t="s">
        <v>8490</v>
      </c>
      <c r="D1035" t="s">
        <v>8451</v>
      </c>
      <c r="E1035" t="s">
        <v>7450</v>
      </c>
      <c r="F1035" t="s">
        <v>12304</v>
      </c>
    </row>
    <row r="1036" spans="1:6" x14ac:dyDescent="0.25">
      <c r="A1036">
        <v>1035</v>
      </c>
      <c r="B1036" t="s">
        <v>11018</v>
      </c>
      <c r="C1036" t="s">
        <v>8508</v>
      </c>
      <c r="D1036" t="s">
        <v>7407</v>
      </c>
      <c r="E1036" t="s">
        <v>8485</v>
      </c>
      <c r="F1036" t="s">
        <v>12305</v>
      </c>
    </row>
    <row r="1037" spans="1:6" x14ac:dyDescent="0.25">
      <c r="A1037">
        <v>1036</v>
      </c>
      <c r="B1037" t="s">
        <v>11019</v>
      </c>
      <c r="C1037" t="s">
        <v>8508</v>
      </c>
      <c r="D1037" t="s">
        <v>7407</v>
      </c>
      <c r="E1037" t="s">
        <v>8485</v>
      </c>
      <c r="F1037" t="s">
        <v>12305</v>
      </c>
    </row>
    <row r="1038" spans="1:6" x14ac:dyDescent="0.25">
      <c r="A1038">
        <v>1037</v>
      </c>
      <c r="B1038" t="s">
        <v>11020</v>
      </c>
      <c r="C1038" t="s">
        <v>8508</v>
      </c>
      <c r="D1038" t="s">
        <v>7407</v>
      </c>
      <c r="E1038" t="s">
        <v>8485</v>
      </c>
      <c r="F1038" t="s">
        <v>12305</v>
      </c>
    </row>
    <row r="1039" spans="1:6" x14ac:dyDescent="0.25">
      <c r="A1039">
        <v>1038</v>
      </c>
      <c r="B1039" t="s">
        <v>11024</v>
      </c>
      <c r="C1039" t="s">
        <v>8479</v>
      </c>
      <c r="D1039" t="s">
        <v>14934</v>
      </c>
      <c r="E1039" t="s">
        <v>7293</v>
      </c>
      <c r="F1039" t="s">
        <v>14952</v>
      </c>
    </row>
    <row r="1040" spans="1:6" x14ac:dyDescent="0.25">
      <c r="A1040">
        <v>1039</v>
      </c>
      <c r="B1040" t="s">
        <v>5696</v>
      </c>
      <c r="C1040" t="s">
        <v>11127</v>
      </c>
      <c r="F1040" t="s">
        <v>12306</v>
      </c>
    </row>
    <row r="1041" spans="1:6" x14ac:dyDescent="0.25">
      <c r="A1041">
        <v>1040</v>
      </c>
      <c r="B1041" t="s">
        <v>11032</v>
      </c>
      <c r="C1041" t="s">
        <v>9778</v>
      </c>
      <c r="D1041" t="s">
        <v>7474</v>
      </c>
      <c r="E1041" t="s">
        <v>7330</v>
      </c>
      <c r="F1041" t="s">
        <v>12307</v>
      </c>
    </row>
    <row r="1042" spans="1:6" x14ac:dyDescent="0.25">
      <c r="A1042">
        <v>1041</v>
      </c>
      <c r="B1042" t="s">
        <v>11131</v>
      </c>
      <c r="C1042" t="s">
        <v>8453</v>
      </c>
      <c r="D1042" t="s">
        <v>8485</v>
      </c>
      <c r="E1042" t="s">
        <v>7406</v>
      </c>
      <c r="F1042" t="s">
        <v>12308</v>
      </c>
    </row>
    <row r="1043" spans="1:6" x14ac:dyDescent="0.25">
      <c r="A1043">
        <v>1042</v>
      </c>
      <c r="B1043" t="s">
        <v>11132</v>
      </c>
      <c r="C1043" t="s">
        <v>8453</v>
      </c>
      <c r="D1043" t="s">
        <v>8485</v>
      </c>
      <c r="E1043" t="s">
        <v>7406</v>
      </c>
      <c r="F1043" t="s">
        <v>12308</v>
      </c>
    </row>
    <row r="1044" spans="1:6" x14ac:dyDescent="0.25">
      <c r="A1044">
        <v>1043</v>
      </c>
      <c r="B1044" t="s">
        <v>11145</v>
      </c>
      <c r="C1044" t="s">
        <v>8463</v>
      </c>
      <c r="D1044" t="s">
        <v>10968</v>
      </c>
      <c r="E1044" t="s">
        <v>8496</v>
      </c>
      <c r="F1044" t="s">
        <v>12309</v>
      </c>
    </row>
    <row r="1045" spans="1:6" x14ac:dyDescent="0.25">
      <c r="A1045">
        <v>1044</v>
      </c>
      <c r="B1045" t="s">
        <v>11146</v>
      </c>
      <c r="C1045" t="s">
        <v>8463</v>
      </c>
      <c r="D1045" t="s">
        <v>10968</v>
      </c>
      <c r="E1045" t="s">
        <v>8496</v>
      </c>
      <c r="F1045" t="s">
        <v>12309</v>
      </c>
    </row>
    <row r="1046" spans="1:6" x14ac:dyDescent="0.25">
      <c r="A1046">
        <v>1045</v>
      </c>
      <c r="B1046" t="s">
        <v>11147</v>
      </c>
      <c r="C1046" t="s">
        <v>8463</v>
      </c>
      <c r="D1046" t="s">
        <v>10968</v>
      </c>
      <c r="E1046" t="s">
        <v>8496</v>
      </c>
      <c r="F1046" t="s">
        <v>12309</v>
      </c>
    </row>
    <row r="1047" spans="1:6" x14ac:dyDescent="0.25">
      <c r="A1047">
        <v>1046</v>
      </c>
      <c r="B1047" t="s">
        <v>11138</v>
      </c>
      <c r="C1047" t="s">
        <v>8467</v>
      </c>
      <c r="D1047" t="s">
        <v>7321</v>
      </c>
      <c r="E1047" t="s">
        <v>8427</v>
      </c>
      <c r="F1047" t="s">
        <v>12310</v>
      </c>
    </row>
    <row r="1048" spans="1:6" x14ac:dyDescent="0.25">
      <c r="A1048">
        <v>1047</v>
      </c>
      <c r="B1048" t="s">
        <v>11139</v>
      </c>
      <c r="C1048" t="s">
        <v>8467</v>
      </c>
      <c r="D1048" t="s">
        <v>7321</v>
      </c>
      <c r="E1048" t="s">
        <v>8427</v>
      </c>
      <c r="F1048" t="s">
        <v>12310</v>
      </c>
    </row>
    <row r="1049" spans="1:6" x14ac:dyDescent="0.25">
      <c r="A1049">
        <v>1048</v>
      </c>
      <c r="B1049" t="s">
        <v>11151</v>
      </c>
      <c r="C1049" t="s">
        <v>7364</v>
      </c>
      <c r="D1049" t="s">
        <v>7275</v>
      </c>
      <c r="E1049" t="s">
        <v>8451</v>
      </c>
      <c r="F1049" t="s">
        <v>12798</v>
      </c>
    </row>
    <row r="1050" spans="1:6" x14ac:dyDescent="0.25">
      <c r="A1050">
        <v>1049</v>
      </c>
      <c r="B1050" t="s">
        <v>11152</v>
      </c>
      <c r="C1050" t="s">
        <v>7364</v>
      </c>
      <c r="D1050" t="s">
        <v>7275</v>
      </c>
      <c r="E1050" t="s">
        <v>8451</v>
      </c>
      <c r="F1050" t="s">
        <v>12798</v>
      </c>
    </row>
    <row r="1051" spans="1:6" x14ac:dyDescent="0.25">
      <c r="A1051">
        <v>1050</v>
      </c>
      <c r="B1051" t="s">
        <v>11153</v>
      </c>
      <c r="C1051" t="s">
        <v>7364</v>
      </c>
      <c r="D1051" t="s">
        <v>7275</v>
      </c>
      <c r="E1051" t="s">
        <v>8451</v>
      </c>
      <c r="F1051" t="s">
        <v>12798</v>
      </c>
    </row>
    <row r="1052" spans="1:6" x14ac:dyDescent="0.25">
      <c r="A1052">
        <v>1051</v>
      </c>
      <c r="B1052" t="s">
        <v>11154</v>
      </c>
      <c r="C1052" t="s">
        <v>10968</v>
      </c>
      <c r="D1052" t="s">
        <v>14449</v>
      </c>
      <c r="E1052" t="s">
        <v>7357</v>
      </c>
      <c r="F1052" t="s">
        <v>14765</v>
      </c>
    </row>
    <row r="1053" spans="1:6" x14ac:dyDescent="0.25">
      <c r="A1053">
        <v>1052</v>
      </c>
      <c r="B1053" t="s">
        <v>11155</v>
      </c>
      <c r="C1053" t="s">
        <v>10968</v>
      </c>
      <c r="D1053" t="s">
        <v>14449</v>
      </c>
      <c r="E1053" t="s">
        <v>7357</v>
      </c>
      <c r="F1053" t="s">
        <v>14765</v>
      </c>
    </row>
    <row r="1054" spans="1:6" x14ac:dyDescent="0.25">
      <c r="A1054">
        <v>1053</v>
      </c>
      <c r="B1054" t="s">
        <v>11156</v>
      </c>
      <c r="C1054" t="s">
        <v>7425</v>
      </c>
      <c r="D1054" t="s">
        <v>8459</v>
      </c>
      <c r="E1054" t="s">
        <v>7339</v>
      </c>
      <c r="F1054" t="s">
        <v>12311</v>
      </c>
    </row>
    <row r="1055" spans="1:6" x14ac:dyDescent="0.25">
      <c r="A1055">
        <v>1054</v>
      </c>
      <c r="B1055" t="s">
        <v>11169</v>
      </c>
      <c r="C1055" t="s">
        <v>8502</v>
      </c>
      <c r="F1055" t="s">
        <v>12104</v>
      </c>
    </row>
    <row r="1056" spans="1:6" x14ac:dyDescent="0.25">
      <c r="A1056">
        <v>1055</v>
      </c>
      <c r="B1056" t="s">
        <v>11174</v>
      </c>
      <c r="C1056" t="s">
        <v>11173</v>
      </c>
      <c r="F1056" t="s">
        <v>12312</v>
      </c>
    </row>
    <row r="1057" spans="1:6" x14ac:dyDescent="0.25">
      <c r="A1057">
        <v>1056</v>
      </c>
      <c r="B1057" t="s">
        <v>11176</v>
      </c>
      <c r="C1057" t="s">
        <v>7421</v>
      </c>
      <c r="D1057" t="s">
        <v>7467</v>
      </c>
      <c r="E1057" t="s">
        <v>7284</v>
      </c>
      <c r="F1057" t="s">
        <v>12313</v>
      </c>
    </row>
    <row r="1058" spans="1:6" x14ac:dyDescent="0.25">
      <c r="A1058">
        <v>1057</v>
      </c>
      <c r="B1058" t="s">
        <v>11177</v>
      </c>
      <c r="C1058" t="s">
        <v>7421</v>
      </c>
      <c r="D1058" t="s">
        <v>7467</v>
      </c>
      <c r="E1058" t="s">
        <v>7284</v>
      </c>
      <c r="F1058" t="s">
        <v>12313</v>
      </c>
    </row>
    <row r="1059" spans="1:6" x14ac:dyDescent="0.25">
      <c r="A1059">
        <v>1058</v>
      </c>
      <c r="B1059" t="s">
        <v>11178</v>
      </c>
      <c r="C1059" t="s">
        <v>7421</v>
      </c>
      <c r="D1059" t="s">
        <v>7467</v>
      </c>
      <c r="E1059" t="s">
        <v>7284</v>
      </c>
      <c r="F1059" t="s">
        <v>12313</v>
      </c>
    </row>
    <row r="1060" spans="1:6" x14ac:dyDescent="0.25">
      <c r="A1060">
        <v>1059</v>
      </c>
      <c r="B1060" t="s">
        <v>11188</v>
      </c>
      <c r="C1060" t="s">
        <v>7316</v>
      </c>
      <c r="D1060" t="s">
        <v>7369</v>
      </c>
      <c r="E1060" t="s">
        <v>7432</v>
      </c>
      <c r="F1060" t="s">
        <v>12314</v>
      </c>
    </row>
    <row r="1061" spans="1:6" x14ac:dyDescent="0.25">
      <c r="A1061">
        <v>1060</v>
      </c>
      <c r="B1061" t="s">
        <v>11189</v>
      </c>
      <c r="C1061" t="s">
        <v>7316</v>
      </c>
      <c r="D1061" t="s">
        <v>7369</v>
      </c>
      <c r="E1061" t="s">
        <v>10261</v>
      </c>
      <c r="F1061" t="s">
        <v>12315</v>
      </c>
    </row>
    <row r="1062" spans="1:6" x14ac:dyDescent="0.25">
      <c r="A1062">
        <v>1061</v>
      </c>
      <c r="B1062" t="s">
        <v>11190</v>
      </c>
      <c r="C1062" t="s">
        <v>7316</v>
      </c>
      <c r="D1062" t="s">
        <v>7369</v>
      </c>
      <c r="E1062" t="s">
        <v>10262</v>
      </c>
      <c r="F1062" t="s">
        <v>12316</v>
      </c>
    </row>
    <row r="1063" spans="1:6" x14ac:dyDescent="0.25">
      <c r="A1063">
        <v>1062</v>
      </c>
      <c r="B1063" t="s">
        <v>11196</v>
      </c>
      <c r="C1063" t="s">
        <v>7314</v>
      </c>
      <c r="D1063" t="s">
        <v>14451</v>
      </c>
      <c r="E1063" t="s">
        <v>8447</v>
      </c>
      <c r="F1063" t="s">
        <v>14766</v>
      </c>
    </row>
    <row r="1064" spans="1:6" x14ac:dyDescent="0.25">
      <c r="A1064">
        <v>1063</v>
      </c>
      <c r="B1064" t="s">
        <v>11197</v>
      </c>
      <c r="C1064" t="s">
        <v>7314</v>
      </c>
      <c r="D1064" t="s">
        <v>14451</v>
      </c>
      <c r="E1064" t="s">
        <v>8447</v>
      </c>
      <c r="F1064" t="s">
        <v>14766</v>
      </c>
    </row>
    <row r="1065" spans="1:6" x14ac:dyDescent="0.25">
      <c r="A1065">
        <v>1064</v>
      </c>
      <c r="B1065" t="s">
        <v>11200</v>
      </c>
      <c r="C1065" t="s">
        <v>7297</v>
      </c>
      <c r="D1065" t="s">
        <v>7447</v>
      </c>
      <c r="E1065" t="s">
        <v>8439</v>
      </c>
      <c r="F1065" t="s">
        <v>12317</v>
      </c>
    </row>
    <row r="1066" spans="1:6" x14ac:dyDescent="0.25">
      <c r="A1066">
        <v>1065</v>
      </c>
      <c r="B1066" t="s">
        <v>11202</v>
      </c>
      <c r="C1066" t="s">
        <v>8878</v>
      </c>
      <c r="D1066" t="s">
        <v>8457</v>
      </c>
      <c r="E1066" t="s">
        <v>7411</v>
      </c>
      <c r="F1066" t="s">
        <v>12318</v>
      </c>
    </row>
    <row r="1067" spans="1:6" x14ac:dyDescent="0.25">
      <c r="A1067">
        <v>1066</v>
      </c>
      <c r="B1067" t="s">
        <v>11203</v>
      </c>
      <c r="C1067" t="s">
        <v>8877</v>
      </c>
      <c r="D1067" t="s">
        <v>8493</v>
      </c>
      <c r="E1067" t="s">
        <v>14939</v>
      </c>
      <c r="F1067" t="s">
        <v>14953</v>
      </c>
    </row>
    <row r="1068" spans="1:6" x14ac:dyDescent="0.25">
      <c r="A1068">
        <v>1067</v>
      </c>
      <c r="B1068" t="s">
        <v>11206</v>
      </c>
      <c r="C1068" t="s">
        <v>10045</v>
      </c>
      <c r="D1068" t="s">
        <v>7289</v>
      </c>
      <c r="E1068" t="s">
        <v>8466</v>
      </c>
      <c r="F1068" t="s">
        <v>12320</v>
      </c>
    </row>
    <row r="1069" spans="1:6" x14ac:dyDescent="0.25">
      <c r="A1069">
        <v>1068</v>
      </c>
      <c r="B1069" t="s">
        <v>11207</v>
      </c>
      <c r="C1069" t="s">
        <v>10045</v>
      </c>
      <c r="D1069" t="s">
        <v>7289</v>
      </c>
      <c r="E1069" t="s">
        <v>8466</v>
      </c>
      <c r="F1069" t="s">
        <v>12320</v>
      </c>
    </row>
    <row r="1070" spans="1:6" x14ac:dyDescent="0.25">
      <c r="A1070">
        <v>1069</v>
      </c>
      <c r="B1070" t="s">
        <v>11213</v>
      </c>
      <c r="C1070" t="s">
        <v>7370</v>
      </c>
      <c r="D1070" t="s">
        <v>7362</v>
      </c>
      <c r="E1070" t="s">
        <v>7341</v>
      </c>
      <c r="F1070" t="s">
        <v>12321</v>
      </c>
    </row>
    <row r="1071" spans="1:6" x14ac:dyDescent="0.25">
      <c r="A1071">
        <v>1070</v>
      </c>
      <c r="B1071" t="s">
        <v>11214</v>
      </c>
      <c r="C1071" t="s">
        <v>7370</v>
      </c>
      <c r="D1071" t="s">
        <v>7362</v>
      </c>
      <c r="E1071" t="s">
        <v>7341</v>
      </c>
      <c r="F1071" t="s">
        <v>12321</v>
      </c>
    </row>
    <row r="1072" spans="1:6" x14ac:dyDescent="0.25">
      <c r="A1072">
        <v>1071</v>
      </c>
      <c r="B1072" t="s">
        <v>11215</v>
      </c>
      <c r="C1072" t="s">
        <v>7370</v>
      </c>
      <c r="D1072" t="s">
        <v>7362</v>
      </c>
      <c r="E1072" t="s">
        <v>7341</v>
      </c>
      <c r="F1072" t="s">
        <v>12321</v>
      </c>
    </row>
    <row r="1073" spans="1:6" x14ac:dyDescent="0.25">
      <c r="A1073">
        <v>1072</v>
      </c>
      <c r="B1073" t="s">
        <v>11222</v>
      </c>
      <c r="C1073" t="s">
        <v>7277</v>
      </c>
      <c r="D1073" t="s">
        <v>7454</v>
      </c>
      <c r="E1073" t="s">
        <v>7298</v>
      </c>
      <c r="F1073" t="s">
        <v>12322</v>
      </c>
    </row>
    <row r="1074" spans="1:6" x14ac:dyDescent="0.25">
      <c r="A1074">
        <v>1073</v>
      </c>
      <c r="B1074" t="s">
        <v>11223</v>
      </c>
      <c r="C1074" t="s">
        <v>7277</v>
      </c>
      <c r="D1074" t="s">
        <v>7454</v>
      </c>
      <c r="E1074" t="s">
        <v>7391</v>
      </c>
      <c r="F1074" t="s">
        <v>14954</v>
      </c>
    </row>
    <row r="1075" spans="1:6" x14ac:dyDescent="0.25">
      <c r="A1075">
        <v>1074</v>
      </c>
      <c r="B1075" t="s">
        <v>12459</v>
      </c>
      <c r="C1075" t="s">
        <v>7328</v>
      </c>
      <c r="D1075" t="s">
        <v>14932</v>
      </c>
      <c r="E1075" t="s">
        <v>8496</v>
      </c>
      <c r="F1075" t="s">
        <v>14955</v>
      </c>
    </row>
    <row r="1076" spans="1:6" x14ac:dyDescent="0.25">
      <c r="A1076">
        <v>1075</v>
      </c>
      <c r="B1076" t="s">
        <v>12460</v>
      </c>
      <c r="C1076" t="s">
        <v>8484</v>
      </c>
      <c r="D1076" t="s">
        <v>11227</v>
      </c>
      <c r="E1076" t="s">
        <v>7298</v>
      </c>
      <c r="F1076" t="s">
        <v>14767</v>
      </c>
    </row>
    <row r="1077" spans="1:6" x14ac:dyDescent="0.25">
      <c r="A1077">
        <v>1076</v>
      </c>
      <c r="B1077" t="s">
        <v>12463</v>
      </c>
      <c r="C1077" t="s">
        <v>7438</v>
      </c>
      <c r="D1077" t="s">
        <v>8883</v>
      </c>
      <c r="E1077" t="s">
        <v>8496</v>
      </c>
      <c r="F1077" t="s">
        <v>12800</v>
      </c>
    </row>
    <row r="1078" spans="1:6" x14ac:dyDescent="0.25">
      <c r="A1078">
        <v>1077</v>
      </c>
      <c r="B1078" t="s">
        <v>12464</v>
      </c>
      <c r="C1078" t="s">
        <v>8462</v>
      </c>
      <c r="D1078" t="s">
        <v>7413</v>
      </c>
      <c r="E1078" t="s">
        <v>8465</v>
      </c>
      <c r="F1078" t="s">
        <v>12801</v>
      </c>
    </row>
    <row r="1079" spans="1:6" x14ac:dyDescent="0.25">
      <c r="A1079">
        <v>1078</v>
      </c>
      <c r="B1079" t="s">
        <v>12454</v>
      </c>
      <c r="C1079" t="s">
        <v>10437</v>
      </c>
      <c r="D1079" t="s">
        <v>7340</v>
      </c>
      <c r="E1079" t="s">
        <v>7298</v>
      </c>
      <c r="F1079" t="s">
        <v>14354</v>
      </c>
    </row>
    <row r="1080" spans="1:6" x14ac:dyDescent="0.25">
      <c r="A1080">
        <v>1079</v>
      </c>
      <c r="B1080" t="s">
        <v>12455</v>
      </c>
      <c r="C1080" t="s">
        <v>10437</v>
      </c>
      <c r="D1080" t="s">
        <v>7340</v>
      </c>
      <c r="E1080" t="s">
        <v>7298</v>
      </c>
      <c r="F1080" t="s">
        <v>14354</v>
      </c>
    </row>
    <row r="1081" spans="1:6" x14ac:dyDescent="0.25">
      <c r="A1081">
        <v>1080</v>
      </c>
      <c r="B1081" t="s">
        <v>12467</v>
      </c>
      <c r="C1081" t="s">
        <v>7344</v>
      </c>
      <c r="D1081" t="s">
        <v>10058</v>
      </c>
      <c r="E1081" t="s">
        <v>7467</v>
      </c>
      <c r="F1081" t="s">
        <v>12802</v>
      </c>
    </row>
    <row r="1082" spans="1:6" x14ac:dyDescent="0.25">
      <c r="A1082">
        <v>1081</v>
      </c>
      <c r="B1082" t="s">
        <v>12472</v>
      </c>
      <c r="C1082" t="s">
        <v>10968</v>
      </c>
      <c r="D1082" t="s">
        <v>7428</v>
      </c>
      <c r="E1082" t="s">
        <v>7280</v>
      </c>
      <c r="F1082" t="s">
        <v>12803</v>
      </c>
    </row>
    <row r="1083" spans="1:6" x14ac:dyDescent="0.25">
      <c r="A1083">
        <v>1082</v>
      </c>
      <c r="B1083" t="s">
        <v>12473</v>
      </c>
      <c r="C1083" t="s">
        <v>10968</v>
      </c>
      <c r="D1083" t="s">
        <v>8472</v>
      </c>
      <c r="E1083" t="s">
        <v>7280</v>
      </c>
      <c r="F1083" t="s">
        <v>12804</v>
      </c>
    </row>
    <row r="1084" spans="1:6" x14ac:dyDescent="0.25">
      <c r="A1084">
        <v>1083</v>
      </c>
      <c r="B1084" t="s">
        <v>12477</v>
      </c>
      <c r="C1084" t="s">
        <v>10062</v>
      </c>
      <c r="D1084" t="s">
        <v>7337</v>
      </c>
      <c r="E1084" t="s">
        <v>7390</v>
      </c>
      <c r="F1084" t="s">
        <v>14802</v>
      </c>
    </row>
    <row r="1085" spans="1:6" x14ac:dyDescent="0.25">
      <c r="A1085">
        <v>1084</v>
      </c>
      <c r="B1085" t="s">
        <v>12478</v>
      </c>
      <c r="C1085" t="s">
        <v>10062</v>
      </c>
      <c r="D1085" t="s">
        <v>7337</v>
      </c>
      <c r="E1085" t="s">
        <v>7390</v>
      </c>
      <c r="F1085" t="s">
        <v>14802</v>
      </c>
    </row>
    <row r="1086" spans="1:6" x14ac:dyDescent="0.25">
      <c r="A1086">
        <v>1085</v>
      </c>
      <c r="B1086" t="s">
        <v>12479</v>
      </c>
      <c r="C1086" t="s">
        <v>10062</v>
      </c>
      <c r="D1086" t="s">
        <v>7337</v>
      </c>
      <c r="E1086" t="s">
        <v>7390</v>
      </c>
      <c r="F1086" t="s">
        <v>14802</v>
      </c>
    </row>
    <row r="1087" spans="1:6" x14ac:dyDescent="0.25">
      <c r="A1087">
        <v>1086</v>
      </c>
      <c r="B1087" t="s">
        <v>12488</v>
      </c>
      <c r="C1087" t="s">
        <v>7407</v>
      </c>
      <c r="D1087" t="s">
        <v>10437</v>
      </c>
      <c r="E1087" t="s">
        <v>7321</v>
      </c>
      <c r="F1087" t="s">
        <v>12805</v>
      </c>
    </row>
    <row r="1088" spans="1:6" x14ac:dyDescent="0.25">
      <c r="A1088">
        <v>1087</v>
      </c>
      <c r="B1088" t="s">
        <v>12489</v>
      </c>
      <c r="C1088" t="s">
        <v>7407</v>
      </c>
      <c r="D1088" t="s">
        <v>10437</v>
      </c>
      <c r="E1088" t="s">
        <v>7438</v>
      </c>
      <c r="F1088" t="s">
        <v>14768</v>
      </c>
    </row>
    <row r="1089" spans="1:6" x14ac:dyDescent="0.25">
      <c r="A1089">
        <v>1088</v>
      </c>
      <c r="B1089" t="s">
        <v>12493</v>
      </c>
      <c r="C1089" t="s">
        <v>8490</v>
      </c>
      <c r="D1089" t="s">
        <v>7337</v>
      </c>
      <c r="E1089" t="s">
        <v>8454</v>
      </c>
      <c r="F1089" t="s">
        <v>14355</v>
      </c>
    </row>
    <row r="1090" spans="1:6" x14ac:dyDescent="0.25">
      <c r="A1090">
        <v>1089</v>
      </c>
      <c r="B1090" t="s">
        <v>12495</v>
      </c>
      <c r="C1090" t="s">
        <v>7335</v>
      </c>
      <c r="D1090" t="s">
        <v>8889</v>
      </c>
      <c r="E1090" t="s">
        <v>7362</v>
      </c>
      <c r="F1090" t="s">
        <v>12806</v>
      </c>
    </row>
    <row r="1091" spans="1:6" x14ac:dyDescent="0.25">
      <c r="A1091">
        <v>1090</v>
      </c>
      <c r="B1091" t="s">
        <v>12501</v>
      </c>
      <c r="C1091" t="s">
        <v>10044</v>
      </c>
      <c r="D1091" t="s">
        <v>8448</v>
      </c>
      <c r="E1091" t="s">
        <v>7460</v>
      </c>
      <c r="F1091" t="s">
        <v>12807</v>
      </c>
    </row>
    <row r="1092" spans="1:6" x14ac:dyDescent="0.25">
      <c r="A1092">
        <v>1091</v>
      </c>
      <c r="B1092" t="s">
        <v>12502</v>
      </c>
      <c r="C1092" t="s">
        <v>10044</v>
      </c>
      <c r="D1092" t="s">
        <v>8448</v>
      </c>
      <c r="E1092" t="s">
        <v>7460</v>
      </c>
      <c r="F1092" t="s">
        <v>12807</v>
      </c>
    </row>
    <row r="1093" spans="1:6" x14ac:dyDescent="0.25">
      <c r="A1093">
        <v>1092</v>
      </c>
      <c r="B1093" t="s">
        <v>12503</v>
      </c>
      <c r="C1093" t="s">
        <v>10044</v>
      </c>
      <c r="D1093" t="s">
        <v>7333</v>
      </c>
      <c r="E1093" t="s">
        <v>7460</v>
      </c>
      <c r="F1093" t="s">
        <v>12808</v>
      </c>
    </row>
    <row r="1094" spans="1:6" x14ac:dyDescent="0.25">
      <c r="A1094">
        <v>1093</v>
      </c>
      <c r="B1094" t="s">
        <v>12515</v>
      </c>
      <c r="C1094" t="s">
        <v>7457</v>
      </c>
      <c r="D1094" t="s">
        <v>8450</v>
      </c>
      <c r="E1094" t="s">
        <v>8485</v>
      </c>
      <c r="F1094" t="s">
        <v>14974</v>
      </c>
    </row>
    <row r="1095" spans="1:6" x14ac:dyDescent="0.25">
      <c r="A1095">
        <v>1094</v>
      </c>
      <c r="B1095" t="s">
        <v>12516</v>
      </c>
      <c r="C1095" t="s">
        <v>7457</v>
      </c>
      <c r="D1095" t="s">
        <v>8450</v>
      </c>
      <c r="E1095" t="s">
        <v>8485</v>
      </c>
      <c r="F1095" t="s">
        <v>14974</v>
      </c>
    </row>
    <row r="1096" spans="1:6" x14ac:dyDescent="0.25">
      <c r="A1096">
        <v>1095</v>
      </c>
      <c r="B1096" t="s">
        <v>12520</v>
      </c>
      <c r="C1096" t="s">
        <v>10272</v>
      </c>
      <c r="D1096" t="s">
        <v>10300</v>
      </c>
      <c r="E1096" t="s">
        <v>8493</v>
      </c>
      <c r="F1096" t="s">
        <v>12810</v>
      </c>
    </row>
    <row r="1097" spans="1:6" x14ac:dyDescent="0.25">
      <c r="A1097">
        <v>1096</v>
      </c>
      <c r="B1097" t="s">
        <v>12521</v>
      </c>
      <c r="C1097" t="s">
        <v>10272</v>
      </c>
      <c r="D1097" t="s">
        <v>10300</v>
      </c>
      <c r="E1097" t="s">
        <v>8493</v>
      </c>
      <c r="F1097" t="s">
        <v>12810</v>
      </c>
    </row>
    <row r="1098" spans="1:6" x14ac:dyDescent="0.25">
      <c r="A1098">
        <v>1097</v>
      </c>
      <c r="B1098" t="s">
        <v>12522</v>
      </c>
      <c r="C1098" t="s">
        <v>10272</v>
      </c>
      <c r="D1098" t="s">
        <v>10300</v>
      </c>
      <c r="E1098" t="s">
        <v>8493</v>
      </c>
      <c r="F1098" t="s">
        <v>12810</v>
      </c>
    </row>
    <row r="1099" spans="1:6" x14ac:dyDescent="0.25">
      <c r="A1099">
        <v>1098</v>
      </c>
      <c r="B1099" t="s">
        <v>12528</v>
      </c>
      <c r="C1099" t="s">
        <v>7466</v>
      </c>
      <c r="D1099" t="s">
        <v>7312</v>
      </c>
      <c r="E1099" t="s">
        <v>8457</v>
      </c>
      <c r="F1099" t="s">
        <v>12811</v>
      </c>
    </row>
    <row r="1100" spans="1:6" x14ac:dyDescent="0.25">
      <c r="A1100">
        <v>1099</v>
      </c>
      <c r="B1100" t="s">
        <v>12529</v>
      </c>
      <c r="C1100" t="s">
        <v>7466</v>
      </c>
      <c r="D1100" t="s">
        <v>7312</v>
      </c>
      <c r="E1100" t="s">
        <v>8457</v>
      </c>
      <c r="F1100" t="s">
        <v>12811</v>
      </c>
    </row>
    <row r="1101" spans="1:6" x14ac:dyDescent="0.25">
      <c r="A1101">
        <v>1100</v>
      </c>
      <c r="B1101" t="s">
        <v>12530</v>
      </c>
      <c r="C1101" t="s">
        <v>7466</v>
      </c>
      <c r="D1101" t="s">
        <v>7312</v>
      </c>
      <c r="E1101" t="s">
        <v>8457</v>
      </c>
      <c r="F1101" t="s">
        <v>12811</v>
      </c>
    </row>
    <row r="1102" spans="1:6" x14ac:dyDescent="0.25">
      <c r="A1102">
        <v>1101</v>
      </c>
      <c r="B1102" t="s">
        <v>12536</v>
      </c>
      <c r="C1102" t="s">
        <v>8447</v>
      </c>
      <c r="D1102" t="s">
        <v>7314</v>
      </c>
      <c r="E1102" t="s">
        <v>7364</v>
      </c>
      <c r="F1102" t="s">
        <v>14769</v>
      </c>
    </row>
    <row r="1103" spans="1:6" x14ac:dyDescent="0.25">
      <c r="A1103">
        <v>1102</v>
      </c>
      <c r="B1103" t="s">
        <v>12537</v>
      </c>
      <c r="C1103" t="s">
        <v>8447</v>
      </c>
      <c r="D1103" t="s">
        <v>7314</v>
      </c>
      <c r="E1103" t="s">
        <v>7364</v>
      </c>
      <c r="F1103" t="s">
        <v>14769</v>
      </c>
    </row>
    <row r="1104" spans="1:6" x14ac:dyDescent="0.25">
      <c r="A1104">
        <v>1103</v>
      </c>
      <c r="B1104" t="s">
        <v>12538</v>
      </c>
      <c r="C1104" t="s">
        <v>8447</v>
      </c>
      <c r="D1104" t="s">
        <v>7314</v>
      </c>
      <c r="E1104" t="s">
        <v>7364</v>
      </c>
      <c r="F1104" t="s">
        <v>14769</v>
      </c>
    </row>
    <row r="1105" spans="1:6" x14ac:dyDescent="0.25">
      <c r="A1105">
        <v>1104</v>
      </c>
      <c r="B1105" t="s">
        <v>5632</v>
      </c>
      <c r="C1105" t="s">
        <v>7341</v>
      </c>
      <c r="D1105" t="s">
        <v>8442</v>
      </c>
      <c r="E1105" t="s">
        <v>8473</v>
      </c>
      <c r="F1105" t="s">
        <v>12812</v>
      </c>
    </row>
    <row r="1106" spans="1:6" x14ac:dyDescent="0.25">
      <c r="A1106">
        <v>1105</v>
      </c>
      <c r="B1106" t="s">
        <v>12628</v>
      </c>
      <c r="C1106" t="s">
        <v>10284</v>
      </c>
      <c r="D1106" t="s">
        <v>10131</v>
      </c>
      <c r="E1106" t="s">
        <v>7460</v>
      </c>
      <c r="F1106" t="s">
        <v>14956</v>
      </c>
    </row>
    <row r="1107" spans="1:6" x14ac:dyDescent="0.25">
      <c r="A1107">
        <v>1106</v>
      </c>
      <c r="B1107" t="s">
        <v>12632</v>
      </c>
      <c r="C1107" t="s">
        <v>7327</v>
      </c>
      <c r="D1107" t="s">
        <v>7426</v>
      </c>
      <c r="E1107" t="s">
        <v>7413</v>
      </c>
      <c r="F1107" t="s">
        <v>14356</v>
      </c>
    </row>
    <row r="1108" spans="1:6" x14ac:dyDescent="0.25">
      <c r="A1108">
        <v>1107</v>
      </c>
      <c r="B1108" t="s">
        <v>12633</v>
      </c>
      <c r="C1108" t="s">
        <v>7327</v>
      </c>
      <c r="D1108" t="s">
        <v>7426</v>
      </c>
      <c r="E1108" t="s">
        <v>7413</v>
      </c>
      <c r="F1108" t="s">
        <v>14356</v>
      </c>
    </row>
    <row r="1109" spans="1:6" x14ac:dyDescent="0.25">
      <c r="A1109">
        <v>1108</v>
      </c>
      <c r="B1109" t="s">
        <v>12634</v>
      </c>
      <c r="C1109" t="s">
        <v>7327</v>
      </c>
      <c r="D1109" t="s">
        <v>7426</v>
      </c>
      <c r="E1109" t="s">
        <v>7413</v>
      </c>
      <c r="F1109" t="s">
        <v>14356</v>
      </c>
    </row>
    <row r="1110" spans="1:6" x14ac:dyDescent="0.25">
      <c r="A1110">
        <v>1109</v>
      </c>
      <c r="B1110" t="s">
        <v>12638</v>
      </c>
      <c r="C1110" t="s">
        <v>12653</v>
      </c>
      <c r="F1110" t="s">
        <v>12813</v>
      </c>
    </row>
    <row r="1111" spans="1:6" x14ac:dyDescent="0.25">
      <c r="A1111">
        <v>1110</v>
      </c>
      <c r="B1111" t="s">
        <v>12639</v>
      </c>
      <c r="C1111" t="s">
        <v>14934</v>
      </c>
      <c r="D1111" t="s">
        <v>7426</v>
      </c>
      <c r="E1111" t="s">
        <v>7439</v>
      </c>
      <c r="F1111" t="s">
        <v>14957</v>
      </c>
    </row>
    <row r="1112" spans="1:6" x14ac:dyDescent="0.25">
      <c r="A1112">
        <v>1111</v>
      </c>
      <c r="B1112" t="s">
        <v>12640</v>
      </c>
      <c r="C1112" t="s">
        <v>14934</v>
      </c>
      <c r="D1112" t="s">
        <v>7426</v>
      </c>
      <c r="E1112" t="s">
        <v>7439</v>
      </c>
      <c r="F1112" t="s">
        <v>14957</v>
      </c>
    </row>
    <row r="1113" spans="1:6" x14ac:dyDescent="0.25">
      <c r="A1113">
        <v>1112</v>
      </c>
      <c r="B1113" t="s">
        <v>12729</v>
      </c>
      <c r="C1113" t="s">
        <v>7446</v>
      </c>
      <c r="D1113" t="s">
        <v>7389</v>
      </c>
      <c r="E1113" t="s">
        <v>10059</v>
      </c>
      <c r="F1113" t="s">
        <v>12814</v>
      </c>
    </row>
    <row r="1114" spans="1:6" x14ac:dyDescent="0.25">
      <c r="A1114">
        <v>1113</v>
      </c>
      <c r="B1114" t="s">
        <v>12730</v>
      </c>
      <c r="C1114" t="s">
        <v>7446</v>
      </c>
      <c r="D1114" t="s">
        <v>7389</v>
      </c>
      <c r="E1114" t="s">
        <v>10059</v>
      </c>
      <c r="F1114" t="s">
        <v>12814</v>
      </c>
    </row>
    <row r="1115" spans="1:6" x14ac:dyDescent="0.25">
      <c r="A1115">
        <v>1114</v>
      </c>
      <c r="B1115" t="s">
        <v>12733</v>
      </c>
      <c r="C1115" t="s">
        <v>8441</v>
      </c>
      <c r="D1115" t="s">
        <v>7451</v>
      </c>
      <c r="E1115" t="s">
        <v>7331</v>
      </c>
      <c r="F1115" t="s">
        <v>14770</v>
      </c>
    </row>
    <row r="1116" spans="1:6" x14ac:dyDescent="0.25">
      <c r="A1116">
        <v>1115</v>
      </c>
      <c r="B1116" t="s">
        <v>12734</v>
      </c>
      <c r="C1116" t="s">
        <v>8441</v>
      </c>
      <c r="D1116" t="s">
        <v>7451</v>
      </c>
      <c r="E1116" t="s">
        <v>7331</v>
      </c>
      <c r="F1116" t="s">
        <v>14770</v>
      </c>
    </row>
    <row r="1117" spans="1:6" x14ac:dyDescent="0.25">
      <c r="A1117">
        <v>1116</v>
      </c>
      <c r="B1117" t="s">
        <v>12738</v>
      </c>
      <c r="C1117" t="s">
        <v>8467</v>
      </c>
      <c r="D1117" t="s">
        <v>8877</v>
      </c>
      <c r="E1117" t="s">
        <v>8505</v>
      </c>
      <c r="F1117" t="s">
        <v>12815</v>
      </c>
    </row>
    <row r="1118" spans="1:6" x14ac:dyDescent="0.25">
      <c r="A1118">
        <v>1117</v>
      </c>
      <c r="B1118" t="s">
        <v>12740</v>
      </c>
      <c r="C1118" t="s">
        <v>7334</v>
      </c>
      <c r="D1118" t="s">
        <v>7456</v>
      </c>
      <c r="E1118" t="s">
        <v>8467</v>
      </c>
      <c r="F1118" t="s">
        <v>14323</v>
      </c>
    </row>
    <row r="1119" spans="1:6" x14ac:dyDescent="0.25">
      <c r="A1119">
        <v>1118</v>
      </c>
      <c r="B1119" t="s">
        <v>12741</v>
      </c>
      <c r="C1119" t="s">
        <v>7334</v>
      </c>
      <c r="D1119" t="s">
        <v>7456</v>
      </c>
      <c r="E1119" t="s">
        <v>8430</v>
      </c>
      <c r="F1119" t="s">
        <v>14324</v>
      </c>
    </row>
    <row r="1120" spans="1:6" x14ac:dyDescent="0.25">
      <c r="A1120">
        <v>1119</v>
      </c>
      <c r="B1120" t="s">
        <v>14142</v>
      </c>
      <c r="C1120" t="s">
        <v>8883</v>
      </c>
      <c r="D1120" t="s">
        <v>7437</v>
      </c>
      <c r="E1120" t="s">
        <v>7327</v>
      </c>
      <c r="F1120" t="s">
        <v>14325</v>
      </c>
    </row>
    <row r="1121" spans="1:6" x14ac:dyDescent="0.25">
      <c r="A1121">
        <v>1120</v>
      </c>
      <c r="B1121" t="s">
        <v>14144</v>
      </c>
      <c r="C1121" t="s">
        <v>7471</v>
      </c>
      <c r="D1121" t="s">
        <v>8461</v>
      </c>
      <c r="E1121" t="s">
        <v>8447</v>
      </c>
      <c r="F1121" t="s">
        <v>14771</v>
      </c>
    </row>
    <row r="1122" spans="1:6" x14ac:dyDescent="0.25">
      <c r="A1122">
        <v>1121</v>
      </c>
      <c r="B1122" t="s">
        <v>14145</v>
      </c>
      <c r="C1122" t="s">
        <v>7330</v>
      </c>
      <c r="D1122" t="s">
        <v>8461</v>
      </c>
      <c r="E1122" t="s">
        <v>14443</v>
      </c>
      <c r="F1122" t="s">
        <v>14772</v>
      </c>
    </row>
    <row r="1123" spans="1:6" x14ac:dyDescent="0.25">
      <c r="A1123">
        <v>1122</v>
      </c>
      <c r="B1123" t="s">
        <v>14146</v>
      </c>
      <c r="C1123" t="s">
        <v>8480</v>
      </c>
      <c r="D1123" t="s">
        <v>8461</v>
      </c>
      <c r="E1123" t="s">
        <v>8473</v>
      </c>
      <c r="F1123" t="s">
        <v>14773</v>
      </c>
    </row>
    <row r="1124" spans="1:6" x14ac:dyDescent="0.25">
      <c r="A1124">
        <v>1123</v>
      </c>
      <c r="B1124" t="s">
        <v>14147</v>
      </c>
      <c r="C1124" t="s">
        <v>7471</v>
      </c>
      <c r="D1124" t="s">
        <v>8461</v>
      </c>
      <c r="E1124" t="s">
        <v>7393</v>
      </c>
      <c r="F1124" t="s">
        <v>14774</v>
      </c>
    </row>
    <row r="1125" spans="1:6" x14ac:dyDescent="0.25">
      <c r="A1125">
        <v>1124</v>
      </c>
      <c r="B1125" t="s">
        <v>14148</v>
      </c>
      <c r="C1125" t="s">
        <v>7471</v>
      </c>
      <c r="D1125" t="s">
        <v>8461</v>
      </c>
      <c r="E1125" t="s">
        <v>8459</v>
      </c>
      <c r="F1125" t="s">
        <v>14775</v>
      </c>
    </row>
    <row r="1126" spans="1:6" x14ac:dyDescent="0.25">
      <c r="A1126">
        <v>1125</v>
      </c>
      <c r="B1126" t="s">
        <v>14149</v>
      </c>
      <c r="C1126" t="s">
        <v>14450</v>
      </c>
      <c r="D1126" t="s">
        <v>7446</v>
      </c>
      <c r="E1126" t="s">
        <v>8458</v>
      </c>
      <c r="F1126" t="s">
        <v>14776</v>
      </c>
    </row>
    <row r="1127" spans="1:6" x14ac:dyDescent="0.25">
      <c r="A1127">
        <v>1126</v>
      </c>
      <c r="B1127" t="s">
        <v>14150</v>
      </c>
      <c r="C1127" t="s">
        <v>14450</v>
      </c>
      <c r="D1127" t="s">
        <v>7446</v>
      </c>
      <c r="E1127" t="s">
        <v>14357</v>
      </c>
      <c r="F1127" t="s">
        <v>14777</v>
      </c>
    </row>
    <row r="1128" spans="1:6" x14ac:dyDescent="0.25">
      <c r="A1128">
        <v>1127</v>
      </c>
      <c r="B1128" t="s">
        <v>14151</v>
      </c>
      <c r="C1128" t="s">
        <v>8859</v>
      </c>
      <c r="D1128" t="s">
        <v>8454</v>
      </c>
      <c r="E1128" t="s">
        <v>12748</v>
      </c>
      <c r="F1128" t="s">
        <v>14778</v>
      </c>
    </row>
    <row r="1129" spans="1:6" x14ac:dyDescent="0.25">
      <c r="A1129">
        <v>1128</v>
      </c>
      <c r="B1129" t="s">
        <v>14152</v>
      </c>
      <c r="C1129" t="s">
        <v>8859</v>
      </c>
      <c r="D1129" t="s">
        <v>8454</v>
      </c>
      <c r="E1129" t="s">
        <v>12748</v>
      </c>
      <c r="F1129" t="s">
        <v>14778</v>
      </c>
    </row>
    <row r="1130" spans="1:6" x14ac:dyDescent="0.25">
      <c r="A1130">
        <v>1129</v>
      </c>
      <c r="B1130" t="s">
        <v>14153</v>
      </c>
      <c r="C1130" t="s">
        <v>7447</v>
      </c>
      <c r="D1130" t="s">
        <v>8456</v>
      </c>
      <c r="E1130" t="s">
        <v>10491</v>
      </c>
      <c r="F1130" t="s">
        <v>14326</v>
      </c>
    </row>
    <row r="1131" spans="1:6" x14ac:dyDescent="0.25">
      <c r="A1131">
        <v>1130</v>
      </c>
      <c r="B1131" t="s">
        <v>14169</v>
      </c>
      <c r="C1131" t="s">
        <v>10309</v>
      </c>
      <c r="D1131" t="s">
        <v>8480</v>
      </c>
      <c r="E1131" t="s">
        <v>7440</v>
      </c>
      <c r="F1131" t="s">
        <v>14779</v>
      </c>
    </row>
    <row r="1132" spans="1:6" x14ac:dyDescent="0.25">
      <c r="A1132">
        <v>1131</v>
      </c>
      <c r="B1132" t="s">
        <v>14170</v>
      </c>
      <c r="C1132" t="s">
        <v>10309</v>
      </c>
      <c r="D1132" t="s">
        <v>8480</v>
      </c>
      <c r="E1132" t="s">
        <v>7440</v>
      </c>
      <c r="F1132" t="s">
        <v>14779</v>
      </c>
    </row>
    <row r="1133" spans="1:6" x14ac:dyDescent="0.25">
      <c r="A1133">
        <v>1132</v>
      </c>
      <c r="B1133" t="s">
        <v>14174</v>
      </c>
      <c r="C1133" t="s">
        <v>7333</v>
      </c>
      <c r="D1133" t="s">
        <v>8456</v>
      </c>
      <c r="E1133" t="s">
        <v>7424</v>
      </c>
      <c r="F1133" t="s">
        <v>14327</v>
      </c>
    </row>
    <row r="1134" spans="1:6" x14ac:dyDescent="0.25">
      <c r="A1134">
        <v>1133</v>
      </c>
      <c r="B1134" t="s">
        <v>14176</v>
      </c>
      <c r="C1134" t="s">
        <v>14180</v>
      </c>
      <c r="F1134" t="s">
        <v>14328</v>
      </c>
    </row>
    <row r="1135" spans="1:6" x14ac:dyDescent="0.25">
      <c r="A1135">
        <v>1134</v>
      </c>
      <c r="B1135" t="s">
        <v>14177</v>
      </c>
      <c r="C1135" t="s">
        <v>7320</v>
      </c>
      <c r="D1135" t="s">
        <v>8891</v>
      </c>
      <c r="E1135" t="s">
        <v>7447</v>
      </c>
      <c r="F1135" t="s">
        <v>14329</v>
      </c>
    </row>
    <row r="1136" spans="1:6" x14ac:dyDescent="0.25">
      <c r="A1136">
        <v>1135</v>
      </c>
      <c r="B1136" t="s">
        <v>14192</v>
      </c>
      <c r="C1136" t="s">
        <v>11227</v>
      </c>
      <c r="D1136" t="s">
        <v>8472</v>
      </c>
      <c r="E1136" t="s">
        <v>8893</v>
      </c>
      <c r="F1136" t="s">
        <v>14330</v>
      </c>
    </row>
    <row r="1137" spans="1:6" x14ac:dyDescent="0.25">
      <c r="A1137">
        <v>1136</v>
      </c>
      <c r="B1137" t="s">
        <v>14193</v>
      </c>
      <c r="C1137" t="s">
        <v>11227</v>
      </c>
      <c r="D1137" t="s">
        <v>8472</v>
      </c>
      <c r="E1137" t="s">
        <v>8875</v>
      </c>
      <c r="F1137" t="s">
        <v>14331</v>
      </c>
    </row>
    <row r="1138" spans="1:6" x14ac:dyDescent="0.25">
      <c r="A1138">
        <v>1137</v>
      </c>
      <c r="B1138" t="s">
        <v>14194</v>
      </c>
      <c r="C1138" t="s">
        <v>10437</v>
      </c>
      <c r="D1138" t="s">
        <v>8883</v>
      </c>
      <c r="E1138" t="s">
        <v>8434</v>
      </c>
      <c r="F1138" t="s">
        <v>14780</v>
      </c>
    </row>
    <row r="1139" spans="1:6" x14ac:dyDescent="0.25">
      <c r="A1139">
        <v>1138</v>
      </c>
      <c r="B1139" t="s">
        <v>14195</v>
      </c>
      <c r="C1139" t="s">
        <v>10437</v>
      </c>
      <c r="D1139" t="s">
        <v>8883</v>
      </c>
      <c r="E1139" t="s">
        <v>8434</v>
      </c>
      <c r="F1139" t="s">
        <v>14780</v>
      </c>
    </row>
    <row r="1140" spans="1:6" x14ac:dyDescent="0.25">
      <c r="A1140">
        <v>1139</v>
      </c>
      <c r="B1140" t="s">
        <v>14196</v>
      </c>
      <c r="C1140" t="s">
        <v>10437</v>
      </c>
      <c r="D1140" t="s">
        <v>8883</v>
      </c>
      <c r="E1140" t="s">
        <v>8434</v>
      </c>
      <c r="F1140" t="s">
        <v>14780</v>
      </c>
    </row>
    <row r="1141" spans="1:6" x14ac:dyDescent="0.25">
      <c r="A1141">
        <v>1140</v>
      </c>
      <c r="B1141" t="s">
        <v>14197</v>
      </c>
      <c r="C1141" t="s">
        <v>8477</v>
      </c>
      <c r="D1141" t="s">
        <v>8469</v>
      </c>
      <c r="E1141" t="s">
        <v>7386</v>
      </c>
      <c r="F1141" t="s">
        <v>14332</v>
      </c>
    </row>
    <row r="1142" spans="1:6" x14ac:dyDescent="0.25">
      <c r="A1142">
        <v>1141</v>
      </c>
      <c r="B1142" t="s">
        <v>14198</v>
      </c>
      <c r="C1142" t="s">
        <v>8477</v>
      </c>
      <c r="D1142" t="s">
        <v>8469</v>
      </c>
      <c r="E1142" t="s">
        <v>7386</v>
      </c>
      <c r="F1142" t="s">
        <v>14332</v>
      </c>
    </row>
    <row r="1143" spans="1:6" x14ac:dyDescent="0.25">
      <c r="A1143">
        <v>1142</v>
      </c>
      <c r="B1143" t="s">
        <v>14210</v>
      </c>
      <c r="C1143" t="s">
        <v>7444</v>
      </c>
      <c r="D1143" t="s">
        <v>8487</v>
      </c>
      <c r="E1143" t="s">
        <v>7337</v>
      </c>
      <c r="F1143" t="s">
        <v>14333</v>
      </c>
    </row>
    <row r="1144" spans="1:6" x14ac:dyDescent="0.25">
      <c r="A1144">
        <v>1143</v>
      </c>
      <c r="B1144" t="s">
        <v>14211</v>
      </c>
      <c r="C1144" t="s">
        <v>7444</v>
      </c>
      <c r="D1144" t="s">
        <v>8487</v>
      </c>
      <c r="E1144" t="s">
        <v>7337</v>
      </c>
      <c r="F1144" t="s">
        <v>14333</v>
      </c>
    </row>
    <row r="1145" spans="1:6" x14ac:dyDescent="0.25">
      <c r="A1145">
        <v>1144</v>
      </c>
      <c r="B1145" t="s">
        <v>14212</v>
      </c>
      <c r="C1145" t="s">
        <v>8506</v>
      </c>
      <c r="D1145" t="s">
        <v>7350</v>
      </c>
      <c r="E1145" t="s">
        <v>8503</v>
      </c>
      <c r="F1145" t="s">
        <v>14334</v>
      </c>
    </row>
    <row r="1146" spans="1:6" x14ac:dyDescent="0.25">
      <c r="A1146">
        <v>1145</v>
      </c>
      <c r="B1146" t="s">
        <v>14217</v>
      </c>
      <c r="C1146" t="s">
        <v>10104</v>
      </c>
      <c r="F1146" t="s">
        <v>14335</v>
      </c>
    </row>
    <row r="1147" spans="1:6" x14ac:dyDescent="0.25">
      <c r="A1147">
        <v>1146</v>
      </c>
      <c r="B1147" t="s">
        <v>14218</v>
      </c>
      <c r="C1147" t="s">
        <v>10104</v>
      </c>
      <c r="F1147" t="s">
        <v>14335</v>
      </c>
    </row>
    <row r="1148" spans="1:6" x14ac:dyDescent="0.25">
      <c r="A1148">
        <v>1147</v>
      </c>
      <c r="B1148" t="s">
        <v>14219</v>
      </c>
      <c r="C1148" t="s">
        <v>10104</v>
      </c>
      <c r="D1148" t="s">
        <v>10252</v>
      </c>
      <c r="E1148" t="s">
        <v>8863</v>
      </c>
      <c r="F1148" t="s">
        <v>14781</v>
      </c>
    </row>
    <row r="1149" spans="1:6" x14ac:dyDescent="0.25">
      <c r="A1149">
        <v>1148</v>
      </c>
      <c r="B1149" t="s">
        <v>14225</v>
      </c>
      <c r="C1149" t="s">
        <v>7450</v>
      </c>
      <c r="D1149" t="s">
        <v>7316</v>
      </c>
      <c r="E1149" t="s">
        <v>10062</v>
      </c>
      <c r="F1149" t="s">
        <v>14336</v>
      </c>
    </row>
    <row r="1150" spans="1:6" x14ac:dyDescent="0.25">
      <c r="A1150">
        <v>1149</v>
      </c>
      <c r="B1150" t="s">
        <v>14226</v>
      </c>
      <c r="C1150" t="s">
        <v>7467</v>
      </c>
      <c r="D1150" t="s">
        <v>7316</v>
      </c>
      <c r="E1150" t="s">
        <v>10062</v>
      </c>
      <c r="F1150" t="s">
        <v>14358</v>
      </c>
    </row>
    <row r="1151" spans="1:6" x14ac:dyDescent="0.25">
      <c r="A1151">
        <v>1150</v>
      </c>
      <c r="B1151" t="s">
        <v>14232</v>
      </c>
      <c r="C1151" t="s">
        <v>7332</v>
      </c>
      <c r="D1151" t="s">
        <v>10263</v>
      </c>
      <c r="E1151" t="s">
        <v>8471</v>
      </c>
      <c r="F1151" t="s">
        <v>14782</v>
      </c>
    </row>
    <row r="1152" spans="1:6" x14ac:dyDescent="0.25">
      <c r="A1152">
        <v>1151</v>
      </c>
      <c r="B1152" t="s">
        <v>14233</v>
      </c>
      <c r="C1152" t="s">
        <v>7332</v>
      </c>
      <c r="D1152" t="s">
        <v>10263</v>
      </c>
      <c r="E1152" t="s">
        <v>8484</v>
      </c>
      <c r="F1152" t="s">
        <v>14337</v>
      </c>
    </row>
    <row r="1153" spans="1:6" x14ac:dyDescent="0.25">
      <c r="A1153">
        <v>1152</v>
      </c>
      <c r="B1153" t="s">
        <v>14234</v>
      </c>
      <c r="C1153" t="s">
        <v>7332</v>
      </c>
      <c r="D1153" t="s">
        <v>10263</v>
      </c>
      <c r="E1153" t="s">
        <v>8432</v>
      </c>
      <c r="F1153" t="s">
        <v>14814</v>
      </c>
    </row>
    <row r="1154" spans="1:6" x14ac:dyDescent="0.25">
      <c r="A1154">
        <v>1153</v>
      </c>
      <c r="B1154" t="s">
        <v>14235</v>
      </c>
      <c r="C1154" t="s">
        <v>7328</v>
      </c>
      <c r="D1154" t="s">
        <v>7408</v>
      </c>
      <c r="E1154" t="s">
        <v>8464</v>
      </c>
      <c r="F1154" t="s">
        <v>14338</v>
      </c>
    </row>
    <row r="1155" spans="1:6" x14ac:dyDescent="0.25">
      <c r="A1155">
        <v>1154</v>
      </c>
      <c r="B1155" t="s">
        <v>14236</v>
      </c>
      <c r="C1155" t="s">
        <v>7328</v>
      </c>
      <c r="D1155" t="s">
        <v>7408</v>
      </c>
      <c r="E1155" t="s">
        <v>8464</v>
      </c>
      <c r="F1155" t="s">
        <v>14338</v>
      </c>
    </row>
    <row r="1156" spans="1:6" x14ac:dyDescent="0.25">
      <c r="A1156">
        <v>1155</v>
      </c>
      <c r="B1156" t="s">
        <v>14237</v>
      </c>
      <c r="C1156" t="s">
        <v>7303</v>
      </c>
      <c r="D1156" t="s">
        <v>7407</v>
      </c>
      <c r="E1156" t="s">
        <v>8915</v>
      </c>
      <c r="F1156" t="s">
        <v>14359</v>
      </c>
    </row>
    <row r="1157" spans="1:6" x14ac:dyDescent="0.25">
      <c r="A1157">
        <v>1156</v>
      </c>
      <c r="B1157" t="s">
        <v>14238</v>
      </c>
      <c r="C1157" t="s">
        <v>7452</v>
      </c>
      <c r="D1157" t="s">
        <v>8432</v>
      </c>
      <c r="E1157" t="s">
        <v>10411</v>
      </c>
      <c r="F1157" t="s">
        <v>14339</v>
      </c>
    </row>
    <row r="1158" spans="1:6" x14ac:dyDescent="0.25">
      <c r="A1158">
        <v>1157</v>
      </c>
      <c r="B1158" t="s">
        <v>14250</v>
      </c>
      <c r="C1158" t="s">
        <v>8447</v>
      </c>
      <c r="D1158" t="s">
        <v>7335</v>
      </c>
      <c r="E1158" t="s">
        <v>10266</v>
      </c>
      <c r="F1158" t="s">
        <v>14340</v>
      </c>
    </row>
    <row r="1159" spans="1:6" x14ac:dyDescent="0.25">
      <c r="A1159">
        <v>1158</v>
      </c>
      <c r="B1159" t="s">
        <v>14251</v>
      </c>
      <c r="C1159" t="s">
        <v>8447</v>
      </c>
      <c r="D1159" t="s">
        <v>7335</v>
      </c>
      <c r="E1159" t="s">
        <v>10266</v>
      </c>
      <c r="F1159" t="s">
        <v>14340</v>
      </c>
    </row>
    <row r="1160" spans="1:6" x14ac:dyDescent="0.25">
      <c r="A1160">
        <v>1159</v>
      </c>
      <c r="B1160" t="s">
        <v>14255</v>
      </c>
      <c r="C1160" t="s">
        <v>8484</v>
      </c>
      <c r="F1160" t="s">
        <v>12403</v>
      </c>
    </row>
    <row r="1161" spans="1:6" x14ac:dyDescent="0.25">
      <c r="A1161">
        <v>1160</v>
      </c>
      <c r="B1161" t="s">
        <v>14345</v>
      </c>
      <c r="C1161" t="s">
        <v>7327</v>
      </c>
      <c r="D1161" t="s">
        <v>7418</v>
      </c>
      <c r="E1161" t="s">
        <v>10266</v>
      </c>
      <c r="F1161" t="s">
        <v>14783</v>
      </c>
    </row>
    <row r="1162" spans="1:6" x14ac:dyDescent="0.25">
      <c r="A1162">
        <v>1161</v>
      </c>
      <c r="B1162" t="s">
        <v>14346</v>
      </c>
      <c r="C1162" t="s">
        <v>7327</v>
      </c>
      <c r="D1162" t="s">
        <v>7418</v>
      </c>
      <c r="E1162" t="s">
        <v>10266</v>
      </c>
      <c r="F1162" t="s">
        <v>14783</v>
      </c>
    </row>
    <row r="1163" spans="1:6" x14ac:dyDescent="0.25">
      <c r="A1163">
        <v>1162</v>
      </c>
      <c r="B1163" t="s">
        <v>14413</v>
      </c>
      <c r="C1163" t="s">
        <v>7448</v>
      </c>
      <c r="D1163" t="s">
        <v>7349</v>
      </c>
      <c r="E1163" t="s">
        <v>7452</v>
      </c>
      <c r="F1163" t="s">
        <v>14784</v>
      </c>
    </row>
    <row r="1164" spans="1:6" x14ac:dyDescent="0.25">
      <c r="A1164">
        <v>1163</v>
      </c>
      <c r="B1164" t="s">
        <v>14414</v>
      </c>
      <c r="C1164" t="s">
        <v>7448</v>
      </c>
      <c r="D1164" t="s">
        <v>7349</v>
      </c>
      <c r="E1164" t="s">
        <v>7452</v>
      </c>
      <c r="F1164" t="s">
        <v>14784</v>
      </c>
    </row>
    <row r="1165" spans="1:6" x14ac:dyDescent="0.25">
      <c r="A1165">
        <v>1164</v>
      </c>
      <c r="B1165" t="s">
        <v>14435</v>
      </c>
      <c r="C1165" t="s">
        <v>7270</v>
      </c>
      <c r="D1165" t="s">
        <v>7406</v>
      </c>
      <c r="E1165" t="s">
        <v>8914</v>
      </c>
      <c r="F1165" t="s">
        <v>14785</v>
      </c>
    </row>
    <row r="1166" spans="1:6" x14ac:dyDescent="0.25">
      <c r="A1166">
        <v>1165</v>
      </c>
      <c r="B1166" t="s">
        <v>14438</v>
      </c>
      <c r="C1166" t="s">
        <v>7270</v>
      </c>
      <c r="D1166" t="s">
        <v>7406</v>
      </c>
      <c r="E1166" t="s">
        <v>8914</v>
      </c>
      <c r="F1166" t="s">
        <v>14785</v>
      </c>
    </row>
    <row r="1167" spans="1:6" x14ac:dyDescent="0.25">
      <c r="A1167">
        <v>1166</v>
      </c>
      <c r="B1167" t="s">
        <v>14436</v>
      </c>
      <c r="C1167" t="s">
        <v>7270</v>
      </c>
      <c r="D1167" t="s">
        <v>7406</v>
      </c>
      <c r="E1167" t="s">
        <v>8914</v>
      </c>
      <c r="F1167" t="s">
        <v>14785</v>
      </c>
    </row>
    <row r="1168" spans="1:6" x14ac:dyDescent="0.25">
      <c r="A1168">
        <v>1167</v>
      </c>
      <c r="B1168" t="s">
        <v>14437</v>
      </c>
      <c r="C1168" t="s">
        <v>7463</v>
      </c>
      <c r="D1168" t="s">
        <v>7334</v>
      </c>
      <c r="E1168" t="s">
        <v>14443</v>
      </c>
      <c r="F1168" t="s">
        <v>14786</v>
      </c>
    </row>
    <row r="1169" spans="1:6" x14ac:dyDescent="0.25">
      <c r="A1169">
        <v>1168</v>
      </c>
      <c r="B1169" t="s">
        <v>14452</v>
      </c>
      <c r="C1169" t="s">
        <v>7425</v>
      </c>
      <c r="D1169" t="s">
        <v>7277</v>
      </c>
      <c r="E1169" t="s">
        <v>14357</v>
      </c>
      <c r="F1169" t="s">
        <v>14787</v>
      </c>
    </row>
    <row r="1170" spans="1:6" x14ac:dyDescent="0.25">
      <c r="A1170">
        <v>1169</v>
      </c>
      <c r="B1170" t="s">
        <v>14453</v>
      </c>
      <c r="C1170" t="s">
        <v>7425</v>
      </c>
      <c r="D1170" t="s">
        <v>7277</v>
      </c>
      <c r="E1170" t="s">
        <v>14357</v>
      </c>
      <c r="F1170" t="s">
        <v>14787</v>
      </c>
    </row>
    <row r="1171" spans="1:6" x14ac:dyDescent="0.25">
      <c r="A1171">
        <v>1170</v>
      </c>
      <c r="B1171" t="s">
        <v>14454</v>
      </c>
      <c r="C1171" t="s">
        <v>7425</v>
      </c>
      <c r="D1171" t="s">
        <v>7277</v>
      </c>
      <c r="E1171" t="s">
        <v>14357</v>
      </c>
      <c r="F1171" t="s">
        <v>14787</v>
      </c>
    </row>
    <row r="1172" spans="1:6" x14ac:dyDescent="0.25">
      <c r="A1172">
        <v>1171</v>
      </c>
      <c r="B1172" t="s">
        <v>14803</v>
      </c>
      <c r="C1172" t="s">
        <v>7260</v>
      </c>
      <c r="D1172" t="s">
        <v>14450</v>
      </c>
      <c r="E1172" t="s">
        <v>8451</v>
      </c>
      <c r="F1172" t="s">
        <v>14808</v>
      </c>
    </row>
    <row r="1173" spans="1:6" x14ac:dyDescent="0.25">
      <c r="A1173">
        <v>1172</v>
      </c>
      <c r="B1173" t="s">
        <v>14804</v>
      </c>
      <c r="C1173" t="s">
        <v>7260</v>
      </c>
      <c r="D1173" t="s">
        <v>14450</v>
      </c>
      <c r="E1173" t="s">
        <v>8451</v>
      </c>
      <c r="F1173" t="s">
        <v>14808</v>
      </c>
    </row>
    <row r="1175" spans="1:6" x14ac:dyDescent="0.25">
      <c r="A1175">
        <v>1178</v>
      </c>
      <c r="B1175" t="s">
        <v>14975</v>
      </c>
      <c r="C1175" t="s">
        <v>7291</v>
      </c>
      <c r="E1175" t="s">
        <v>7291</v>
      </c>
      <c r="F1175" t="s">
        <v>14363</v>
      </c>
    </row>
    <row r="1176" spans="1:6" x14ac:dyDescent="0.25">
      <c r="A1176">
        <v>1179</v>
      </c>
      <c r="B1176" t="s">
        <v>14976</v>
      </c>
      <c r="C1176" t="s">
        <v>7338</v>
      </c>
      <c r="E1176" t="s">
        <v>7338</v>
      </c>
      <c r="F1176" t="s">
        <v>12433</v>
      </c>
    </row>
    <row r="1177" spans="1:6" x14ac:dyDescent="0.25">
      <c r="A1177">
        <v>1180</v>
      </c>
      <c r="B1177" t="s">
        <v>14977</v>
      </c>
      <c r="C1177" t="s">
        <v>7270</v>
      </c>
      <c r="E1177" t="s">
        <v>7270</v>
      </c>
      <c r="F1177" t="s">
        <v>12323</v>
      </c>
    </row>
    <row r="1178" spans="1:6" x14ac:dyDescent="0.25">
      <c r="A1178">
        <v>1181</v>
      </c>
      <c r="B1178" t="s">
        <v>14978</v>
      </c>
      <c r="C1178" t="s">
        <v>7350</v>
      </c>
      <c r="E1178" t="s">
        <v>7350</v>
      </c>
      <c r="F1178" t="s">
        <v>12324</v>
      </c>
    </row>
    <row r="1179" spans="1:6" x14ac:dyDescent="0.25">
      <c r="A1179">
        <v>1182</v>
      </c>
      <c r="B1179" t="s">
        <v>14979</v>
      </c>
      <c r="C1179" t="s">
        <v>7274</v>
      </c>
      <c r="E1179" t="s">
        <v>7274</v>
      </c>
      <c r="F1179" t="s">
        <v>12325</v>
      </c>
    </row>
    <row r="1180" spans="1:6" x14ac:dyDescent="0.25">
      <c r="A1180">
        <v>1183</v>
      </c>
      <c r="B1180" t="s">
        <v>14980</v>
      </c>
      <c r="C1180" t="s">
        <v>8431</v>
      </c>
      <c r="E1180" t="s">
        <v>8431</v>
      </c>
      <c r="F1180" t="s">
        <v>12326</v>
      </c>
    </row>
    <row r="1181" spans="1:6" x14ac:dyDescent="0.25">
      <c r="A1181">
        <v>1184</v>
      </c>
      <c r="B1181" t="s">
        <v>14981</v>
      </c>
      <c r="C1181" t="s">
        <v>8915</v>
      </c>
      <c r="E1181" t="s">
        <v>8915</v>
      </c>
      <c r="F1181" t="s">
        <v>12823</v>
      </c>
    </row>
    <row r="1182" spans="1:6" x14ac:dyDescent="0.25">
      <c r="A1182">
        <v>1185</v>
      </c>
      <c r="B1182" t="s">
        <v>14982</v>
      </c>
      <c r="C1182" t="s">
        <v>7404</v>
      </c>
      <c r="E1182" t="s">
        <v>7404</v>
      </c>
      <c r="F1182" t="s">
        <v>12328</v>
      </c>
    </row>
    <row r="1183" spans="1:6" x14ac:dyDescent="0.25">
      <c r="A1183">
        <v>1186</v>
      </c>
      <c r="B1183" t="s">
        <v>14983</v>
      </c>
      <c r="C1183" t="s">
        <v>7366</v>
      </c>
      <c r="E1183" t="s">
        <v>7366</v>
      </c>
      <c r="F1183" t="s">
        <v>12329</v>
      </c>
    </row>
    <row r="1184" spans="1:6" x14ac:dyDescent="0.25">
      <c r="A1184">
        <v>1187</v>
      </c>
      <c r="B1184" t="s">
        <v>14984</v>
      </c>
      <c r="C1184" t="s">
        <v>7456</v>
      </c>
      <c r="E1184" t="s">
        <v>7456</v>
      </c>
      <c r="F1184" t="s">
        <v>12347</v>
      </c>
    </row>
    <row r="1185" spans="1:6" x14ac:dyDescent="0.25">
      <c r="A1185">
        <v>1188</v>
      </c>
      <c r="B1185" t="s">
        <v>14985</v>
      </c>
      <c r="C1185" t="s">
        <v>8432</v>
      </c>
      <c r="E1185" t="s">
        <v>8432</v>
      </c>
      <c r="F1185" t="s">
        <v>12330</v>
      </c>
    </row>
    <row r="1186" spans="1:6" x14ac:dyDescent="0.25">
      <c r="A1186">
        <v>1189</v>
      </c>
      <c r="B1186" t="s">
        <v>14986</v>
      </c>
      <c r="C1186" t="s">
        <v>7466</v>
      </c>
      <c r="E1186" t="s">
        <v>7466</v>
      </c>
      <c r="F1186" t="s">
        <v>12331</v>
      </c>
    </row>
    <row r="1187" spans="1:6" x14ac:dyDescent="0.25">
      <c r="A1187">
        <v>1190</v>
      </c>
      <c r="B1187" t="s">
        <v>14987</v>
      </c>
      <c r="C1187" t="s">
        <v>8450</v>
      </c>
      <c r="E1187" t="s">
        <v>8450</v>
      </c>
      <c r="F1187" t="s">
        <v>12332</v>
      </c>
    </row>
    <row r="1188" spans="1:6" x14ac:dyDescent="0.25">
      <c r="A1188">
        <v>1191</v>
      </c>
      <c r="B1188" t="s">
        <v>14988</v>
      </c>
      <c r="C1188" t="s">
        <v>7312</v>
      </c>
      <c r="E1188" t="s">
        <v>7312</v>
      </c>
      <c r="F1188" t="s">
        <v>12333</v>
      </c>
    </row>
    <row r="1189" spans="1:6" x14ac:dyDescent="0.25">
      <c r="A1189">
        <v>1192</v>
      </c>
      <c r="B1189" t="s">
        <v>14989</v>
      </c>
      <c r="C1189" t="s">
        <v>7333</v>
      </c>
      <c r="E1189" t="s">
        <v>7333</v>
      </c>
      <c r="F1189" t="s">
        <v>12819</v>
      </c>
    </row>
    <row r="1190" spans="1:6" x14ac:dyDescent="0.25">
      <c r="A1190">
        <v>1193</v>
      </c>
      <c r="B1190" t="s">
        <v>14990</v>
      </c>
      <c r="C1190" t="s">
        <v>7333</v>
      </c>
      <c r="E1190" t="s">
        <v>7333</v>
      </c>
      <c r="F1190" t="s">
        <v>12819</v>
      </c>
    </row>
    <row r="1191" spans="1:6" x14ac:dyDescent="0.25">
      <c r="A1191">
        <v>1194</v>
      </c>
      <c r="B1191" t="s">
        <v>14991</v>
      </c>
      <c r="C1191" t="s">
        <v>7405</v>
      </c>
      <c r="E1191" t="s">
        <v>7405</v>
      </c>
      <c r="F1191" t="s">
        <v>12334</v>
      </c>
    </row>
    <row r="1192" spans="1:6" x14ac:dyDescent="0.25">
      <c r="A1192">
        <v>1195</v>
      </c>
      <c r="B1192" t="s">
        <v>14992</v>
      </c>
      <c r="C1192" t="s">
        <v>7403</v>
      </c>
      <c r="E1192" t="s">
        <v>7403</v>
      </c>
      <c r="F1192" t="s">
        <v>12335</v>
      </c>
    </row>
    <row r="1193" spans="1:6" x14ac:dyDescent="0.25">
      <c r="A1193">
        <v>1196</v>
      </c>
      <c r="B1193" t="s">
        <v>14993</v>
      </c>
      <c r="C1193" t="s">
        <v>14447</v>
      </c>
      <c r="E1193" t="s">
        <v>14447</v>
      </c>
      <c r="F1193" t="s">
        <v>14788</v>
      </c>
    </row>
    <row r="1194" spans="1:6" x14ac:dyDescent="0.25">
      <c r="A1194">
        <v>1197</v>
      </c>
      <c r="B1194" t="s">
        <v>14994</v>
      </c>
      <c r="C1194" t="s">
        <v>7321</v>
      </c>
      <c r="E1194" t="s">
        <v>7321</v>
      </c>
      <c r="F1194" t="s">
        <v>12336</v>
      </c>
    </row>
    <row r="1195" spans="1:6" x14ac:dyDescent="0.25">
      <c r="A1195">
        <v>1198</v>
      </c>
      <c r="B1195" t="s">
        <v>14995</v>
      </c>
      <c r="C1195" t="s">
        <v>8477</v>
      </c>
      <c r="E1195" t="s">
        <v>8477</v>
      </c>
      <c r="F1195" t="s">
        <v>14789</v>
      </c>
    </row>
    <row r="1196" spans="1:6" x14ac:dyDescent="0.25">
      <c r="A1196">
        <v>1199</v>
      </c>
      <c r="B1196" t="s">
        <v>14996</v>
      </c>
      <c r="C1196" t="s">
        <v>7264</v>
      </c>
      <c r="E1196" t="s">
        <v>7264</v>
      </c>
      <c r="F1196" t="s">
        <v>12338</v>
      </c>
    </row>
    <row r="1197" spans="1:6" x14ac:dyDescent="0.25">
      <c r="A1197">
        <v>1200</v>
      </c>
      <c r="B1197" t="s">
        <v>14997</v>
      </c>
      <c r="C1197" t="s">
        <v>8472</v>
      </c>
      <c r="E1197" t="s">
        <v>8472</v>
      </c>
      <c r="F1197" t="s">
        <v>12339</v>
      </c>
    </row>
    <row r="1198" spans="1:6" x14ac:dyDescent="0.25">
      <c r="A1198">
        <v>1201</v>
      </c>
      <c r="B1198" t="s">
        <v>14998</v>
      </c>
      <c r="C1198" t="s">
        <v>7366</v>
      </c>
      <c r="E1198" t="s">
        <v>7366</v>
      </c>
      <c r="F1198" t="s">
        <v>12329</v>
      </c>
    </row>
    <row r="1199" spans="1:6" x14ac:dyDescent="0.25">
      <c r="A1199">
        <v>1202</v>
      </c>
      <c r="B1199" t="s">
        <v>14999</v>
      </c>
      <c r="C1199" t="s">
        <v>7447</v>
      </c>
      <c r="E1199" t="s">
        <v>7447</v>
      </c>
      <c r="F1199" t="s">
        <v>12434</v>
      </c>
    </row>
    <row r="1200" spans="1:6" x14ac:dyDescent="0.25">
      <c r="A1200">
        <v>1203</v>
      </c>
      <c r="B1200" t="s">
        <v>15000</v>
      </c>
      <c r="C1200" t="s">
        <v>7373</v>
      </c>
      <c r="E1200" t="s">
        <v>7373</v>
      </c>
      <c r="F1200" t="s">
        <v>12340</v>
      </c>
    </row>
    <row r="1201" spans="1:6" x14ac:dyDescent="0.25">
      <c r="A1201">
        <v>1204</v>
      </c>
      <c r="B1201" t="s">
        <v>15001</v>
      </c>
      <c r="C1201" t="s">
        <v>7366</v>
      </c>
      <c r="E1201" t="s">
        <v>7366</v>
      </c>
      <c r="F1201" t="s">
        <v>12329</v>
      </c>
    </row>
    <row r="1202" spans="1:6" x14ac:dyDescent="0.25">
      <c r="A1202">
        <v>1205</v>
      </c>
      <c r="B1202" t="s">
        <v>15002</v>
      </c>
      <c r="C1202" t="s">
        <v>7406</v>
      </c>
      <c r="E1202" t="s">
        <v>7406</v>
      </c>
      <c r="F1202" t="s">
        <v>12341</v>
      </c>
    </row>
    <row r="1203" spans="1:6" x14ac:dyDescent="0.25">
      <c r="A1203">
        <v>1206</v>
      </c>
      <c r="B1203" t="s">
        <v>15003</v>
      </c>
      <c r="C1203" t="s">
        <v>8456</v>
      </c>
      <c r="E1203" t="s">
        <v>8456</v>
      </c>
      <c r="F1203" t="s">
        <v>12435</v>
      </c>
    </row>
    <row r="1204" spans="1:6" x14ac:dyDescent="0.25">
      <c r="A1204">
        <v>1207</v>
      </c>
      <c r="B1204" t="s">
        <v>15004</v>
      </c>
      <c r="C1204" t="s">
        <v>7370</v>
      </c>
      <c r="E1204" t="s">
        <v>7370</v>
      </c>
      <c r="F1204" t="s">
        <v>12342</v>
      </c>
    </row>
    <row r="1205" spans="1:6" x14ac:dyDescent="0.25">
      <c r="A1205">
        <v>1208</v>
      </c>
      <c r="B1205" t="s">
        <v>15005</v>
      </c>
      <c r="C1205" t="s">
        <v>7413</v>
      </c>
      <c r="E1205" t="s">
        <v>7413</v>
      </c>
      <c r="F1205" t="s">
        <v>12343</v>
      </c>
    </row>
    <row r="1206" spans="1:6" x14ac:dyDescent="0.25">
      <c r="A1206">
        <v>1209</v>
      </c>
      <c r="B1206" t="s">
        <v>15006</v>
      </c>
      <c r="C1206" t="s">
        <v>7364</v>
      </c>
      <c r="E1206" t="s">
        <v>7364</v>
      </c>
      <c r="F1206" t="s">
        <v>12344</v>
      </c>
    </row>
    <row r="1207" spans="1:6" x14ac:dyDescent="0.25">
      <c r="A1207">
        <v>1210</v>
      </c>
      <c r="B1207" t="s">
        <v>15007</v>
      </c>
      <c r="C1207" t="s">
        <v>7337</v>
      </c>
      <c r="E1207" t="s">
        <v>7337</v>
      </c>
      <c r="F1207" t="s">
        <v>12345</v>
      </c>
    </row>
    <row r="1208" spans="1:6" x14ac:dyDescent="0.25">
      <c r="A1208">
        <v>1211</v>
      </c>
      <c r="B1208" t="s">
        <v>15008</v>
      </c>
      <c r="C1208" t="s">
        <v>8440</v>
      </c>
      <c r="E1208" t="s">
        <v>8440</v>
      </c>
      <c r="F1208" t="s">
        <v>12579</v>
      </c>
    </row>
    <row r="1209" spans="1:6" x14ac:dyDescent="0.25">
      <c r="A1209">
        <v>1212</v>
      </c>
      <c r="B1209" t="s">
        <v>15009</v>
      </c>
      <c r="C1209" t="s">
        <v>7292</v>
      </c>
      <c r="E1209" t="s">
        <v>7292</v>
      </c>
      <c r="F1209" t="s">
        <v>12346</v>
      </c>
    </row>
    <row r="1210" spans="1:6" x14ac:dyDescent="0.25">
      <c r="A1210">
        <v>1213</v>
      </c>
      <c r="B1210" t="s">
        <v>15010</v>
      </c>
      <c r="C1210" t="s">
        <v>7456</v>
      </c>
      <c r="E1210" t="s">
        <v>7456</v>
      </c>
      <c r="F1210" t="s">
        <v>12347</v>
      </c>
    </row>
    <row r="1211" spans="1:6" x14ac:dyDescent="0.25">
      <c r="A1211">
        <v>1214</v>
      </c>
      <c r="B1211" t="s">
        <v>15011</v>
      </c>
      <c r="C1211" t="s">
        <v>7294</v>
      </c>
      <c r="E1211" t="s">
        <v>7294</v>
      </c>
      <c r="F1211" t="s">
        <v>12348</v>
      </c>
    </row>
    <row r="1212" spans="1:6" x14ac:dyDescent="0.25">
      <c r="A1212">
        <v>1215</v>
      </c>
      <c r="B1212" t="s">
        <v>15012</v>
      </c>
      <c r="C1212" t="s">
        <v>7264</v>
      </c>
      <c r="E1212" t="s">
        <v>7264</v>
      </c>
      <c r="F1212" t="s">
        <v>12338</v>
      </c>
    </row>
    <row r="1213" spans="1:6" x14ac:dyDescent="0.25">
      <c r="A1213">
        <v>1216</v>
      </c>
      <c r="B1213" t="s">
        <v>15013</v>
      </c>
      <c r="C1213" t="s">
        <v>10968</v>
      </c>
      <c r="E1213" t="s">
        <v>10968</v>
      </c>
      <c r="F1213" t="s">
        <v>12391</v>
      </c>
    </row>
    <row r="1214" spans="1:6" x14ac:dyDescent="0.25">
      <c r="A1214">
        <v>1217</v>
      </c>
      <c r="B1214" t="s">
        <v>15014</v>
      </c>
      <c r="C1214" t="s">
        <v>7294</v>
      </c>
      <c r="E1214" t="s">
        <v>7294</v>
      </c>
      <c r="F1214" t="s">
        <v>12348</v>
      </c>
    </row>
    <row r="1215" spans="1:6" x14ac:dyDescent="0.25">
      <c r="A1215">
        <v>1218</v>
      </c>
      <c r="B1215" t="s">
        <v>15015</v>
      </c>
      <c r="C1215" t="s">
        <v>7303</v>
      </c>
      <c r="E1215" t="s">
        <v>7303</v>
      </c>
      <c r="F1215" t="s">
        <v>12580</v>
      </c>
    </row>
    <row r="1216" spans="1:6" x14ac:dyDescent="0.25">
      <c r="A1216">
        <v>1219</v>
      </c>
      <c r="B1216" t="s">
        <v>15016</v>
      </c>
      <c r="C1216" t="s">
        <v>8464</v>
      </c>
      <c r="E1216" t="s">
        <v>8464</v>
      </c>
      <c r="F1216" t="s">
        <v>12349</v>
      </c>
    </row>
    <row r="1217" spans="1:6" x14ac:dyDescent="0.25">
      <c r="A1217">
        <v>1220</v>
      </c>
      <c r="B1217" t="s">
        <v>15017</v>
      </c>
      <c r="C1217" t="s">
        <v>7337</v>
      </c>
      <c r="E1217" t="s">
        <v>7337</v>
      </c>
      <c r="F1217" t="s">
        <v>12345</v>
      </c>
    </row>
    <row r="1218" spans="1:6" x14ac:dyDescent="0.25">
      <c r="A1218">
        <v>1221</v>
      </c>
      <c r="B1218" t="s">
        <v>15018</v>
      </c>
      <c r="C1218" t="s">
        <v>8431</v>
      </c>
      <c r="E1218" t="s">
        <v>8431</v>
      </c>
      <c r="F1218" t="s">
        <v>12326</v>
      </c>
    </row>
    <row r="1219" spans="1:6" x14ac:dyDescent="0.25">
      <c r="A1219">
        <v>1222</v>
      </c>
      <c r="B1219" t="s">
        <v>15019</v>
      </c>
      <c r="C1219" t="s">
        <v>10491</v>
      </c>
      <c r="E1219" t="s">
        <v>10491</v>
      </c>
      <c r="F1219" t="s">
        <v>12350</v>
      </c>
    </row>
    <row r="1220" spans="1:6" x14ac:dyDescent="0.25">
      <c r="A1220">
        <v>1223</v>
      </c>
      <c r="B1220" t="s">
        <v>15020</v>
      </c>
      <c r="C1220" t="s">
        <v>9776</v>
      </c>
      <c r="E1220" t="s">
        <v>9776</v>
      </c>
      <c r="F1220" t="s">
        <v>12351</v>
      </c>
    </row>
    <row r="1221" spans="1:6" x14ac:dyDescent="0.25">
      <c r="A1221">
        <v>1224</v>
      </c>
      <c r="B1221" t="s">
        <v>15021</v>
      </c>
      <c r="C1221" t="s">
        <v>10063</v>
      </c>
      <c r="E1221" t="s">
        <v>10063</v>
      </c>
      <c r="F1221" t="s">
        <v>12352</v>
      </c>
    </row>
    <row r="1222" spans="1:6" x14ac:dyDescent="0.25">
      <c r="A1222">
        <v>1225</v>
      </c>
      <c r="B1222" t="s">
        <v>15022</v>
      </c>
      <c r="C1222" t="s">
        <v>8462</v>
      </c>
      <c r="E1222" t="s">
        <v>8462</v>
      </c>
      <c r="F1222" t="s">
        <v>12353</v>
      </c>
    </row>
    <row r="1223" spans="1:6" x14ac:dyDescent="0.25">
      <c r="A1223">
        <v>1226</v>
      </c>
      <c r="B1223" t="s">
        <v>15023</v>
      </c>
      <c r="C1223" t="s">
        <v>10265</v>
      </c>
      <c r="E1223" t="s">
        <v>10265</v>
      </c>
      <c r="F1223" t="s">
        <v>12581</v>
      </c>
    </row>
    <row r="1224" spans="1:6" x14ac:dyDescent="0.25">
      <c r="A1224">
        <v>1227</v>
      </c>
      <c r="B1224" t="s">
        <v>15024</v>
      </c>
      <c r="C1224" t="s">
        <v>8485</v>
      </c>
      <c r="E1224" t="s">
        <v>8485</v>
      </c>
      <c r="F1224" t="s">
        <v>12377</v>
      </c>
    </row>
    <row r="1225" spans="1:6" x14ac:dyDescent="0.25">
      <c r="A1225">
        <v>1228</v>
      </c>
      <c r="B1225" t="s">
        <v>15025</v>
      </c>
      <c r="C1225" t="s">
        <v>8877</v>
      </c>
      <c r="E1225" t="s">
        <v>8877</v>
      </c>
      <c r="F1225" t="s">
        <v>12354</v>
      </c>
    </row>
    <row r="1226" spans="1:6" x14ac:dyDescent="0.25">
      <c r="A1226">
        <v>1229</v>
      </c>
      <c r="B1226" t="s">
        <v>15026</v>
      </c>
      <c r="C1226" t="s">
        <v>7438</v>
      </c>
      <c r="E1226" t="s">
        <v>7438</v>
      </c>
      <c r="F1226" t="s">
        <v>12355</v>
      </c>
    </row>
    <row r="1227" spans="1:6" x14ac:dyDescent="0.25">
      <c r="A1227">
        <v>1230</v>
      </c>
      <c r="B1227" t="s">
        <v>15027</v>
      </c>
      <c r="C1227" t="s">
        <v>7410</v>
      </c>
      <c r="E1227" t="s">
        <v>7410</v>
      </c>
      <c r="F1227" t="s">
        <v>12356</v>
      </c>
    </row>
    <row r="1228" spans="1:6" x14ac:dyDescent="0.25">
      <c r="A1228">
        <v>1231</v>
      </c>
      <c r="B1228" t="s">
        <v>15028</v>
      </c>
      <c r="C1228" t="s">
        <v>14815</v>
      </c>
      <c r="E1228" t="s">
        <v>14815</v>
      </c>
      <c r="F1228" t="s">
        <v>14816</v>
      </c>
    </row>
    <row r="1229" spans="1:6" x14ac:dyDescent="0.25">
      <c r="A1229">
        <v>1232</v>
      </c>
      <c r="B1229" t="s">
        <v>15029</v>
      </c>
      <c r="C1229" t="s">
        <v>10262</v>
      </c>
      <c r="E1229" t="s">
        <v>10262</v>
      </c>
      <c r="F1229" t="s">
        <v>12357</v>
      </c>
    </row>
    <row r="1230" spans="1:6" x14ac:dyDescent="0.25">
      <c r="A1230">
        <v>1233</v>
      </c>
      <c r="B1230" t="s">
        <v>15030</v>
      </c>
      <c r="C1230" t="s">
        <v>8490</v>
      </c>
      <c r="E1230" t="s">
        <v>8490</v>
      </c>
      <c r="F1230" t="s">
        <v>12358</v>
      </c>
    </row>
    <row r="1231" spans="1:6" x14ac:dyDescent="0.25">
      <c r="A1231">
        <v>1234</v>
      </c>
      <c r="B1231" t="s">
        <v>15031</v>
      </c>
      <c r="C1231" t="s">
        <v>7413</v>
      </c>
      <c r="E1231" t="s">
        <v>7413</v>
      </c>
      <c r="F1231" t="s">
        <v>12343</v>
      </c>
    </row>
    <row r="1232" spans="1:6" x14ac:dyDescent="0.25">
      <c r="A1232">
        <v>1235</v>
      </c>
      <c r="B1232" t="s">
        <v>15032</v>
      </c>
      <c r="C1232" t="s">
        <v>8877</v>
      </c>
      <c r="E1232" t="s">
        <v>8877</v>
      </c>
      <c r="F1232" t="s">
        <v>12354</v>
      </c>
    </row>
    <row r="1233" spans="1:6" x14ac:dyDescent="0.25">
      <c r="A1233">
        <v>1236</v>
      </c>
      <c r="B1233" t="s">
        <v>15033</v>
      </c>
      <c r="C1233" t="s">
        <v>8878</v>
      </c>
      <c r="E1233" t="s">
        <v>8878</v>
      </c>
      <c r="F1233" t="s">
        <v>12359</v>
      </c>
    </row>
    <row r="1234" spans="1:6" x14ac:dyDescent="0.25">
      <c r="A1234">
        <v>1237</v>
      </c>
      <c r="B1234" t="s">
        <v>15034</v>
      </c>
      <c r="C1234" t="s">
        <v>7410</v>
      </c>
      <c r="E1234" t="s">
        <v>7410</v>
      </c>
      <c r="F1234" t="s">
        <v>12356</v>
      </c>
    </row>
    <row r="1235" spans="1:6" x14ac:dyDescent="0.25">
      <c r="A1235">
        <v>1238</v>
      </c>
      <c r="B1235" t="s">
        <v>15035</v>
      </c>
      <c r="C1235" t="s">
        <v>10310</v>
      </c>
      <c r="E1235" t="s">
        <v>10310</v>
      </c>
      <c r="F1235" t="s">
        <v>12360</v>
      </c>
    </row>
    <row r="1236" spans="1:6" x14ac:dyDescent="0.25">
      <c r="A1236">
        <v>1239</v>
      </c>
      <c r="B1236" t="s">
        <v>15036</v>
      </c>
      <c r="C1236" t="s">
        <v>7274</v>
      </c>
      <c r="E1236" t="s">
        <v>7274</v>
      </c>
      <c r="F1236" t="s">
        <v>12325</v>
      </c>
    </row>
    <row r="1237" spans="1:6" x14ac:dyDescent="0.25">
      <c r="A1237">
        <v>1240</v>
      </c>
      <c r="B1237" t="s">
        <v>15037</v>
      </c>
      <c r="C1237" t="s">
        <v>7408</v>
      </c>
      <c r="E1237" t="s">
        <v>7408</v>
      </c>
      <c r="F1237" t="s">
        <v>12361</v>
      </c>
    </row>
    <row r="1238" spans="1:6" x14ac:dyDescent="0.25">
      <c r="A1238">
        <v>1241</v>
      </c>
      <c r="B1238" t="s">
        <v>15038</v>
      </c>
      <c r="C1238" t="s">
        <v>10252</v>
      </c>
      <c r="E1238" t="s">
        <v>10252</v>
      </c>
      <c r="F1238" t="s">
        <v>12362</v>
      </c>
    </row>
    <row r="1239" spans="1:6" x14ac:dyDescent="0.25">
      <c r="A1239">
        <v>1242</v>
      </c>
      <c r="B1239" t="s">
        <v>15039</v>
      </c>
      <c r="C1239" t="s">
        <v>7359</v>
      </c>
      <c r="E1239" t="s">
        <v>7359</v>
      </c>
      <c r="F1239" t="s">
        <v>14362</v>
      </c>
    </row>
    <row r="1240" spans="1:6" x14ac:dyDescent="0.25">
      <c r="A1240">
        <v>1243</v>
      </c>
      <c r="B1240" t="s">
        <v>15040</v>
      </c>
      <c r="C1240" t="s">
        <v>9776</v>
      </c>
      <c r="E1240" t="s">
        <v>9776</v>
      </c>
      <c r="F1240" t="s">
        <v>12351</v>
      </c>
    </row>
    <row r="1241" spans="1:6" x14ac:dyDescent="0.25">
      <c r="A1241">
        <v>1244</v>
      </c>
      <c r="B1241" t="s">
        <v>15041</v>
      </c>
      <c r="C1241" t="s">
        <v>8497</v>
      </c>
      <c r="E1241" t="s">
        <v>8497</v>
      </c>
      <c r="F1241" t="s">
        <v>12363</v>
      </c>
    </row>
    <row r="1242" spans="1:6" x14ac:dyDescent="0.25">
      <c r="A1242">
        <v>1245</v>
      </c>
      <c r="B1242" t="s">
        <v>15042</v>
      </c>
      <c r="C1242" t="s">
        <v>7344</v>
      </c>
      <c r="E1242" t="s">
        <v>7344</v>
      </c>
      <c r="F1242" t="s">
        <v>12436</v>
      </c>
    </row>
    <row r="1243" spans="1:6" x14ac:dyDescent="0.25">
      <c r="A1243">
        <v>1246</v>
      </c>
      <c r="B1243" t="s">
        <v>15043</v>
      </c>
      <c r="C1243" t="s">
        <v>7281</v>
      </c>
      <c r="E1243" t="s">
        <v>7281</v>
      </c>
      <c r="F1243" t="s">
        <v>12364</v>
      </c>
    </row>
    <row r="1244" spans="1:6" x14ac:dyDescent="0.25">
      <c r="A1244">
        <v>1247</v>
      </c>
      <c r="B1244" t="s">
        <v>15044</v>
      </c>
      <c r="C1244" t="s">
        <v>7477</v>
      </c>
      <c r="E1244" t="s">
        <v>7477</v>
      </c>
      <c r="F1244" t="s">
        <v>12365</v>
      </c>
    </row>
    <row r="1245" spans="1:6" x14ac:dyDescent="0.25">
      <c r="A1245">
        <v>1248</v>
      </c>
      <c r="B1245" t="s">
        <v>15045</v>
      </c>
      <c r="C1245" t="s">
        <v>7444</v>
      </c>
      <c r="E1245" t="s">
        <v>7444</v>
      </c>
      <c r="F1245" t="s">
        <v>12366</v>
      </c>
    </row>
    <row r="1246" spans="1:6" x14ac:dyDescent="0.25">
      <c r="A1246">
        <v>1249</v>
      </c>
      <c r="B1246" t="s">
        <v>15046</v>
      </c>
      <c r="C1246" t="s">
        <v>14449</v>
      </c>
      <c r="E1246" t="s">
        <v>14449</v>
      </c>
      <c r="F1246" t="s">
        <v>14790</v>
      </c>
    </row>
    <row r="1247" spans="1:6" x14ac:dyDescent="0.25">
      <c r="A1247">
        <v>1250</v>
      </c>
      <c r="B1247" t="s">
        <v>15047</v>
      </c>
      <c r="C1247" t="s">
        <v>7466</v>
      </c>
      <c r="E1247" t="s">
        <v>7466</v>
      </c>
      <c r="F1247" t="s">
        <v>12331</v>
      </c>
    </row>
    <row r="1248" spans="1:6" x14ac:dyDescent="0.25">
      <c r="A1248">
        <v>1251</v>
      </c>
      <c r="B1248" t="s">
        <v>15048</v>
      </c>
      <c r="C1248" t="s">
        <v>7339</v>
      </c>
      <c r="E1248" t="s">
        <v>7339</v>
      </c>
      <c r="F1248" t="s">
        <v>12367</v>
      </c>
    </row>
    <row r="1249" spans="1:6" x14ac:dyDescent="0.25">
      <c r="A1249">
        <v>1252</v>
      </c>
      <c r="B1249" t="s">
        <v>15049</v>
      </c>
      <c r="C1249" t="s">
        <v>7408</v>
      </c>
      <c r="E1249" t="s">
        <v>7408</v>
      </c>
      <c r="F1249" t="s">
        <v>12361</v>
      </c>
    </row>
    <row r="1250" spans="1:6" x14ac:dyDescent="0.25">
      <c r="A1250">
        <v>1253</v>
      </c>
      <c r="B1250" t="s">
        <v>15050</v>
      </c>
      <c r="C1250" t="s">
        <v>10287</v>
      </c>
      <c r="E1250" t="s">
        <v>10287</v>
      </c>
      <c r="F1250" t="s">
        <v>12368</v>
      </c>
    </row>
    <row r="1251" spans="1:6" x14ac:dyDescent="0.25">
      <c r="A1251">
        <v>1254</v>
      </c>
      <c r="B1251" t="s">
        <v>15051</v>
      </c>
      <c r="C1251" t="s">
        <v>7423</v>
      </c>
      <c r="E1251" t="s">
        <v>7423</v>
      </c>
      <c r="F1251" t="s">
        <v>12369</v>
      </c>
    </row>
    <row r="1252" spans="1:6" x14ac:dyDescent="0.25">
      <c r="A1252">
        <v>1255</v>
      </c>
      <c r="B1252" t="s">
        <v>15052</v>
      </c>
      <c r="C1252" t="s">
        <v>8470</v>
      </c>
      <c r="E1252" t="s">
        <v>8470</v>
      </c>
      <c r="F1252" t="s">
        <v>14791</v>
      </c>
    </row>
    <row r="1253" spans="1:6" x14ac:dyDescent="0.25">
      <c r="A1253">
        <v>1256</v>
      </c>
      <c r="B1253" t="s">
        <v>15053</v>
      </c>
      <c r="C1253" t="s">
        <v>7426</v>
      </c>
      <c r="E1253" t="s">
        <v>7426</v>
      </c>
      <c r="F1253" t="s">
        <v>12337</v>
      </c>
    </row>
    <row r="1254" spans="1:6" x14ac:dyDescent="0.25">
      <c r="A1254">
        <v>1257</v>
      </c>
      <c r="B1254" t="s">
        <v>15054</v>
      </c>
      <c r="C1254" t="s">
        <v>7424</v>
      </c>
      <c r="E1254" t="s">
        <v>7424</v>
      </c>
      <c r="F1254" t="s">
        <v>12370</v>
      </c>
    </row>
    <row r="1255" spans="1:6" x14ac:dyDescent="0.25">
      <c r="A1255">
        <v>1258</v>
      </c>
      <c r="B1255" t="s">
        <v>15055</v>
      </c>
      <c r="C1255" t="s">
        <v>7318</v>
      </c>
      <c r="E1255" t="s">
        <v>7318</v>
      </c>
      <c r="F1255" t="s">
        <v>12371</v>
      </c>
    </row>
    <row r="1256" spans="1:6" x14ac:dyDescent="0.25">
      <c r="A1256">
        <v>1259</v>
      </c>
      <c r="B1256" t="s">
        <v>15056</v>
      </c>
      <c r="C1256" t="s">
        <v>7402</v>
      </c>
      <c r="E1256" t="s">
        <v>7402</v>
      </c>
      <c r="F1256" t="s">
        <v>12372</v>
      </c>
    </row>
    <row r="1257" spans="1:6" x14ac:dyDescent="0.25">
      <c r="A1257">
        <v>1260</v>
      </c>
      <c r="B1257" t="s">
        <v>15057</v>
      </c>
      <c r="C1257" t="s">
        <v>7343</v>
      </c>
      <c r="E1257" t="s">
        <v>7343</v>
      </c>
      <c r="F1257" t="s">
        <v>12373</v>
      </c>
    </row>
    <row r="1258" spans="1:6" x14ac:dyDescent="0.25">
      <c r="A1258">
        <v>1261</v>
      </c>
      <c r="B1258" t="s">
        <v>15058</v>
      </c>
      <c r="C1258" t="s">
        <v>8427</v>
      </c>
      <c r="E1258" t="s">
        <v>8427</v>
      </c>
      <c r="F1258" t="s">
        <v>14792</v>
      </c>
    </row>
    <row r="1259" spans="1:6" x14ac:dyDescent="0.25">
      <c r="A1259">
        <v>1262</v>
      </c>
      <c r="B1259" t="s">
        <v>15059</v>
      </c>
      <c r="C1259" t="s">
        <v>7403</v>
      </c>
      <c r="E1259" t="s">
        <v>7403</v>
      </c>
      <c r="F1259" t="s">
        <v>12335</v>
      </c>
    </row>
    <row r="1260" spans="1:6" x14ac:dyDescent="0.25">
      <c r="A1260">
        <v>1263</v>
      </c>
      <c r="B1260" t="s">
        <v>15060</v>
      </c>
      <c r="C1260" t="s">
        <v>7412</v>
      </c>
      <c r="E1260" t="s">
        <v>7412</v>
      </c>
      <c r="F1260" t="s">
        <v>12374</v>
      </c>
    </row>
    <row r="1261" spans="1:6" x14ac:dyDescent="0.25">
      <c r="A1261">
        <v>1264</v>
      </c>
      <c r="B1261" t="s">
        <v>15061</v>
      </c>
      <c r="C1261" t="s">
        <v>7386</v>
      </c>
      <c r="E1261" t="s">
        <v>7386</v>
      </c>
      <c r="F1261" t="s">
        <v>12582</v>
      </c>
    </row>
    <row r="1262" spans="1:6" x14ac:dyDescent="0.25">
      <c r="A1262">
        <v>1265</v>
      </c>
      <c r="B1262" t="s">
        <v>15062</v>
      </c>
      <c r="C1262" t="s">
        <v>10311</v>
      </c>
      <c r="E1262" t="s">
        <v>10311</v>
      </c>
      <c r="F1262" t="s">
        <v>12375</v>
      </c>
    </row>
    <row r="1263" spans="1:6" x14ac:dyDescent="0.25">
      <c r="A1263">
        <v>1266</v>
      </c>
      <c r="B1263" t="s">
        <v>15063</v>
      </c>
      <c r="C1263" t="s">
        <v>7337</v>
      </c>
      <c r="E1263" t="s">
        <v>7337</v>
      </c>
      <c r="F1263" t="s">
        <v>12345</v>
      </c>
    </row>
    <row r="1264" spans="1:6" x14ac:dyDescent="0.25">
      <c r="A1264">
        <v>1267</v>
      </c>
      <c r="B1264" t="s">
        <v>15064</v>
      </c>
      <c r="C1264" t="s">
        <v>8464</v>
      </c>
      <c r="E1264" t="s">
        <v>8464</v>
      </c>
      <c r="F1264" t="s">
        <v>12349</v>
      </c>
    </row>
    <row r="1265" spans="1:6" x14ac:dyDescent="0.25">
      <c r="A1265">
        <v>1268</v>
      </c>
      <c r="B1265" t="s">
        <v>15065</v>
      </c>
      <c r="C1265" t="s">
        <v>8448</v>
      </c>
      <c r="E1265" t="s">
        <v>8448</v>
      </c>
      <c r="F1265" t="s">
        <v>12376</v>
      </c>
    </row>
    <row r="1266" spans="1:6" x14ac:dyDescent="0.25">
      <c r="A1266">
        <v>1269</v>
      </c>
      <c r="B1266" t="s">
        <v>15066</v>
      </c>
      <c r="C1266" t="s">
        <v>10107</v>
      </c>
      <c r="E1266" t="s">
        <v>10107</v>
      </c>
      <c r="F1266" t="s">
        <v>12583</v>
      </c>
    </row>
    <row r="1267" spans="1:6" x14ac:dyDescent="0.25">
      <c r="A1267">
        <v>1270</v>
      </c>
      <c r="B1267" t="s">
        <v>15067</v>
      </c>
      <c r="C1267" t="s">
        <v>8485</v>
      </c>
      <c r="E1267" t="s">
        <v>8485</v>
      </c>
      <c r="F1267" t="s">
        <v>12377</v>
      </c>
    </row>
    <row r="1268" spans="1:6" x14ac:dyDescent="0.25">
      <c r="A1268">
        <v>1271</v>
      </c>
      <c r="B1268" t="s">
        <v>15068</v>
      </c>
      <c r="C1268" t="s">
        <v>7341</v>
      </c>
      <c r="E1268" t="s">
        <v>7341</v>
      </c>
      <c r="F1268" t="s">
        <v>12327</v>
      </c>
    </row>
    <row r="1269" spans="1:6" x14ac:dyDescent="0.25">
      <c r="A1269">
        <v>1272</v>
      </c>
      <c r="B1269" t="s">
        <v>15069</v>
      </c>
      <c r="C1269" t="s">
        <v>7293</v>
      </c>
      <c r="E1269" t="s">
        <v>7293</v>
      </c>
      <c r="F1269" t="s">
        <v>12378</v>
      </c>
    </row>
    <row r="1270" spans="1:6" x14ac:dyDescent="0.25">
      <c r="A1270">
        <v>1273</v>
      </c>
      <c r="B1270" t="s">
        <v>15070</v>
      </c>
      <c r="C1270" t="s">
        <v>7334</v>
      </c>
      <c r="E1270" t="s">
        <v>7334</v>
      </c>
      <c r="F1270" t="s">
        <v>12379</v>
      </c>
    </row>
    <row r="1271" spans="1:6" x14ac:dyDescent="0.25">
      <c r="A1271">
        <v>1274</v>
      </c>
      <c r="B1271" t="s">
        <v>15071</v>
      </c>
      <c r="C1271" t="s">
        <v>7274</v>
      </c>
      <c r="E1271" t="s">
        <v>7274</v>
      </c>
      <c r="F1271" t="s">
        <v>12325</v>
      </c>
    </row>
    <row r="1272" spans="1:6" x14ac:dyDescent="0.25">
      <c r="A1272">
        <v>1275</v>
      </c>
      <c r="B1272" t="s">
        <v>15072</v>
      </c>
      <c r="C1272" t="s">
        <v>7370</v>
      </c>
      <c r="E1272" t="s">
        <v>7370</v>
      </c>
      <c r="F1272" t="s">
        <v>12342</v>
      </c>
    </row>
    <row r="1273" spans="1:6" x14ac:dyDescent="0.25">
      <c r="A1273">
        <v>1276</v>
      </c>
      <c r="B1273" t="s">
        <v>15073</v>
      </c>
      <c r="C1273" t="s">
        <v>8487</v>
      </c>
      <c r="E1273" t="s">
        <v>8487</v>
      </c>
      <c r="F1273" t="s">
        <v>12417</v>
      </c>
    </row>
    <row r="1274" spans="1:6" x14ac:dyDescent="0.25">
      <c r="A1274">
        <v>1277</v>
      </c>
      <c r="B1274" t="s">
        <v>15074</v>
      </c>
      <c r="C1274" t="s">
        <v>7289</v>
      </c>
      <c r="E1274" t="s">
        <v>7289</v>
      </c>
      <c r="F1274" t="s">
        <v>12381</v>
      </c>
    </row>
    <row r="1275" spans="1:6" x14ac:dyDescent="0.25">
      <c r="A1275">
        <v>1278</v>
      </c>
      <c r="B1275" t="s">
        <v>15075</v>
      </c>
      <c r="C1275" t="s">
        <v>8891</v>
      </c>
      <c r="E1275" t="s">
        <v>8891</v>
      </c>
      <c r="F1275" t="s">
        <v>12382</v>
      </c>
    </row>
    <row r="1276" spans="1:6" x14ac:dyDescent="0.25">
      <c r="A1276">
        <v>1279</v>
      </c>
      <c r="B1276" t="s">
        <v>15076</v>
      </c>
      <c r="C1276" t="s">
        <v>8466</v>
      </c>
      <c r="E1276" t="s">
        <v>8466</v>
      </c>
      <c r="F1276" t="s">
        <v>12383</v>
      </c>
    </row>
    <row r="1277" spans="1:6" x14ac:dyDescent="0.25">
      <c r="A1277">
        <v>1280</v>
      </c>
      <c r="B1277" t="s">
        <v>15077</v>
      </c>
      <c r="C1277" t="s">
        <v>9777</v>
      </c>
      <c r="E1277" t="s">
        <v>9777</v>
      </c>
      <c r="F1277" t="s">
        <v>12380</v>
      </c>
    </row>
    <row r="1278" spans="1:6" x14ac:dyDescent="0.25">
      <c r="A1278">
        <v>1281</v>
      </c>
      <c r="B1278" t="s">
        <v>15078</v>
      </c>
      <c r="C1278" t="s">
        <v>7366</v>
      </c>
      <c r="E1278" t="s">
        <v>7366</v>
      </c>
      <c r="F1278" t="s">
        <v>12329</v>
      </c>
    </row>
    <row r="1279" spans="1:6" x14ac:dyDescent="0.25">
      <c r="A1279">
        <v>1282</v>
      </c>
      <c r="B1279" t="s">
        <v>15079</v>
      </c>
      <c r="C1279" t="s">
        <v>8878</v>
      </c>
      <c r="E1279" t="s">
        <v>8878</v>
      </c>
      <c r="F1279" t="s">
        <v>12359</v>
      </c>
    </row>
    <row r="1280" spans="1:6" x14ac:dyDescent="0.25">
      <c r="A1280">
        <v>1283</v>
      </c>
      <c r="B1280" t="s">
        <v>15080</v>
      </c>
      <c r="C1280" t="s">
        <v>7466</v>
      </c>
      <c r="E1280" t="s">
        <v>7466</v>
      </c>
      <c r="F1280" t="s">
        <v>12331</v>
      </c>
    </row>
    <row r="1281" spans="1:6" x14ac:dyDescent="0.25">
      <c r="A1281">
        <v>1284</v>
      </c>
      <c r="B1281" t="s">
        <v>15081</v>
      </c>
      <c r="C1281" t="s">
        <v>8475</v>
      </c>
      <c r="E1281" t="s">
        <v>8475</v>
      </c>
      <c r="F1281" t="s">
        <v>12384</v>
      </c>
    </row>
    <row r="1282" spans="1:6" x14ac:dyDescent="0.25">
      <c r="A1282">
        <v>1285</v>
      </c>
      <c r="B1282" t="s">
        <v>15082</v>
      </c>
      <c r="C1282" t="s">
        <v>7289</v>
      </c>
      <c r="E1282" t="s">
        <v>7289</v>
      </c>
      <c r="F1282" t="s">
        <v>12381</v>
      </c>
    </row>
    <row r="1283" spans="1:6" x14ac:dyDescent="0.25">
      <c r="A1283">
        <v>1286</v>
      </c>
      <c r="B1283" t="s">
        <v>15083</v>
      </c>
      <c r="C1283" t="s">
        <v>14185</v>
      </c>
      <c r="E1283" t="s">
        <v>14185</v>
      </c>
      <c r="F1283" t="s">
        <v>14341</v>
      </c>
    </row>
    <row r="1284" spans="1:6" x14ac:dyDescent="0.25">
      <c r="A1284">
        <v>1287</v>
      </c>
      <c r="B1284" t="s">
        <v>15084</v>
      </c>
      <c r="C1284" t="s">
        <v>7366</v>
      </c>
      <c r="E1284" t="s">
        <v>7366</v>
      </c>
      <c r="F1284" t="s">
        <v>12329</v>
      </c>
    </row>
    <row r="1285" spans="1:6" x14ac:dyDescent="0.25">
      <c r="A1285">
        <v>1288</v>
      </c>
      <c r="B1285" t="s">
        <v>15085</v>
      </c>
      <c r="C1285" t="s">
        <v>7332</v>
      </c>
      <c r="E1285" t="s">
        <v>7332</v>
      </c>
      <c r="F1285" t="s">
        <v>12385</v>
      </c>
    </row>
    <row r="1286" spans="1:6" x14ac:dyDescent="0.25">
      <c r="A1286">
        <v>1289</v>
      </c>
      <c r="B1286" t="s">
        <v>15086</v>
      </c>
      <c r="C1286" t="s">
        <v>7364</v>
      </c>
      <c r="E1286" t="s">
        <v>7364</v>
      </c>
      <c r="F1286" t="s">
        <v>12344</v>
      </c>
    </row>
    <row r="1287" spans="1:6" x14ac:dyDescent="0.25">
      <c r="A1287">
        <v>1290</v>
      </c>
      <c r="B1287" t="s">
        <v>15087</v>
      </c>
      <c r="C1287" t="s">
        <v>8434</v>
      </c>
      <c r="E1287" t="s">
        <v>8434</v>
      </c>
      <c r="F1287" t="s">
        <v>12386</v>
      </c>
    </row>
    <row r="1288" spans="1:6" x14ac:dyDescent="0.25">
      <c r="A1288">
        <v>1291</v>
      </c>
      <c r="B1288" t="s">
        <v>15088</v>
      </c>
      <c r="C1288" t="s">
        <v>10106</v>
      </c>
      <c r="E1288" t="s">
        <v>10106</v>
      </c>
      <c r="F1288" t="s">
        <v>12387</v>
      </c>
    </row>
    <row r="1289" spans="1:6" x14ac:dyDescent="0.25">
      <c r="A1289">
        <v>1292</v>
      </c>
      <c r="B1289" t="s">
        <v>15089</v>
      </c>
      <c r="C1289" t="s">
        <v>8875</v>
      </c>
      <c r="E1289" t="s">
        <v>8875</v>
      </c>
      <c r="F1289" t="s">
        <v>12388</v>
      </c>
    </row>
    <row r="1290" spans="1:6" x14ac:dyDescent="0.25">
      <c r="A1290">
        <v>1293</v>
      </c>
      <c r="B1290" t="s">
        <v>15090</v>
      </c>
      <c r="C1290" t="s">
        <v>8885</v>
      </c>
      <c r="E1290" t="s">
        <v>8885</v>
      </c>
      <c r="F1290" t="s">
        <v>12389</v>
      </c>
    </row>
    <row r="1291" spans="1:6" x14ac:dyDescent="0.25">
      <c r="A1291">
        <v>1294</v>
      </c>
      <c r="B1291" t="s">
        <v>15091</v>
      </c>
      <c r="C1291" t="s">
        <v>8464</v>
      </c>
      <c r="E1291" t="s">
        <v>8464</v>
      </c>
      <c r="F1291" t="s">
        <v>12349</v>
      </c>
    </row>
    <row r="1292" spans="1:6" x14ac:dyDescent="0.25">
      <c r="A1292">
        <v>1295</v>
      </c>
      <c r="B1292" t="s">
        <v>15092</v>
      </c>
      <c r="C1292" t="s">
        <v>7400</v>
      </c>
      <c r="E1292" t="s">
        <v>7400</v>
      </c>
      <c r="F1292" t="s">
        <v>12390</v>
      </c>
    </row>
    <row r="1293" spans="1:6" x14ac:dyDescent="0.25">
      <c r="A1293">
        <v>1296</v>
      </c>
      <c r="B1293" t="s">
        <v>15093</v>
      </c>
      <c r="C1293" t="s">
        <v>7463</v>
      </c>
      <c r="E1293" t="s">
        <v>7463</v>
      </c>
      <c r="F1293" t="s">
        <v>14360</v>
      </c>
    </row>
    <row r="1294" spans="1:6" x14ac:dyDescent="0.25">
      <c r="A1294">
        <v>1297</v>
      </c>
      <c r="B1294" t="s">
        <v>15094</v>
      </c>
      <c r="C1294" t="s">
        <v>7316</v>
      </c>
      <c r="E1294" t="s">
        <v>7316</v>
      </c>
      <c r="F1294" t="s">
        <v>12578</v>
      </c>
    </row>
    <row r="1295" spans="1:6" x14ac:dyDescent="0.25">
      <c r="A1295">
        <v>1298</v>
      </c>
      <c r="B1295" t="s">
        <v>15095</v>
      </c>
      <c r="C1295" t="s">
        <v>10063</v>
      </c>
      <c r="E1295" t="s">
        <v>10063</v>
      </c>
      <c r="F1295" t="s">
        <v>12352</v>
      </c>
    </row>
    <row r="1296" spans="1:6" x14ac:dyDescent="0.25">
      <c r="A1296">
        <v>1299</v>
      </c>
      <c r="B1296" t="s">
        <v>15096</v>
      </c>
      <c r="C1296" t="s">
        <v>7362</v>
      </c>
      <c r="E1296" t="s">
        <v>7362</v>
      </c>
      <c r="F1296" t="s">
        <v>12818</v>
      </c>
    </row>
    <row r="1297" spans="1:6" x14ac:dyDescent="0.25">
      <c r="A1297">
        <v>1300</v>
      </c>
      <c r="B1297" t="s">
        <v>15097</v>
      </c>
      <c r="C1297" t="s">
        <v>8448</v>
      </c>
      <c r="E1297" t="s">
        <v>8448</v>
      </c>
      <c r="F1297" t="s">
        <v>12376</v>
      </c>
    </row>
    <row r="1298" spans="1:6" x14ac:dyDescent="0.25">
      <c r="A1298">
        <v>1301</v>
      </c>
      <c r="B1298" t="s">
        <v>15098</v>
      </c>
      <c r="C1298" t="s">
        <v>10262</v>
      </c>
      <c r="E1298" t="s">
        <v>10262</v>
      </c>
      <c r="F1298" t="s">
        <v>12357</v>
      </c>
    </row>
    <row r="1299" spans="1:6" x14ac:dyDescent="0.25">
      <c r="A1299">
        <v>1302</v>
      </c>
      <c r="B1299" t="s">
        <v>15099</v>
      </c>
      <c r="C1299" t="s">
        <v>10968</v>
      </c>
      <c r="E1299" t="s">
        <v>10968</v>
      </c>
      <c r="F1299" t="s">
        <v>12391</v>
      </c>
    </row>
    <row r="1300" spans="1:6" x14ac:dyDescent="0.25">
      <c r="A1300">
        <v>1303</v>
      </c>
      <c r="B1300" t="s">
        <v>15100</v>
      </c>
      <c r="C1300" t="s">
        <v>8442</v>
      </c>
      <c r="E1300" t="s">
        <v>8442</v>
      </c>
      <c r="F1300" t="s">
        <v>12392</v>
      </c>
    </row>
    <row r="1301" spans="1:6" x14ac:dyDescent="0.25">
      <c r="A1301">
        <v>1304</v>
      </c>
      <c r="B1301" t="s">
        <v>15101</v>
      </c>
      <c r="C1301" t="s">
        <v>7475</v>
      </c>
      <c r="E1301" t="s">
        <v>7475</v>
      </c>
      <c r="F1301" t="s">
        <v>12816</v>
      </c>
    </row>
    <row r="1302" spans="1:6" x14ac:dyDescent="0.25">
      <c r="A1302">
        <v>1305</v>
      </c>
      <c r="B1302" t="s">
        <v>15102</v>
      </c>
      <c r="C1302" t="s">
        <v>10058</v>
      </c>
      <c r="E1302" t="s">
        <v>10058</v>
      </c>
      <c r="F1302" t="s">
        <v>12817</v>
      </c>
    </row>
    <row r="1303" spans="1:6" x14ac:dyDescent="0.25">
      <c r="A1303">
        <v>1306</v>
      </c>
      <c r="B1303" t="s">
        <v>15103</v>
      </c>
      <c r="C1303" t="s">
        <v>7452</v>
      </c>
      <c r="E1303" t="s">
        <v>7452</v>
      </c>
      <c r="F1303" t="s">
        <v>14793</v>
      </c>
    </row>
    <row r="1304" spans="1:6" x14ac:dyDescent="0.25">
      <c r="A1304">
        <v>1307</v>
      </c>
      <c r="B1304" t="s">
        <v>15104</v>
      </c>
      <c r="C1304" t="s">
        <v>7370</v>
      </c>
      <c r="E1304" t="s">
        <v>7370</v>
      </c>
      <c r="F1304" t="s">
        <v>12342</v>
      </c>
    </row>
    <row r="1305" spans="1:6" x14ac:dyDescent="0.25">
      <c r="A1305">
        <v>1308</v>
      </c>
      <c r="B1305" t="s">
        <v>15105</v>
      </c>
      <c r="C1305" t="s">
        <v>7406</v>
      </c>
      <c r="E1305" t="s">
        <v>7406</v>
      </c>
      <c r="F1305" t="s">
        <v>12341</v>
      </c>
    </row>
    <row r="1306" spans="1:6" x14ac:dyDescent="0.25">
      <c r="A1306">
        <v>1309</v>
      </c>
      <c r="B1306" t="s">
        <v>15106</v>
      </c>
      <c r="C1306" t="s">
        <v>7423</v>
      </c>
      <c r="E1306" t="s">
        <v>7423</v>
      </c>
      <c r="F1306" t="s">
        <v>12369</v>
      </c>
    </row>
    <row r="1307" spans="1:6" x14ac:dyDescent="0.25">
      <c r="A1307">
        <v>1310</v>
      </c>
      <c r="B1307" t="s">
        <v>15107</v>
      </c>
      <c r="C1307" t="s">
        <v>7447</v>
      </c>
      <c r="E1307" t="s">
        <v>7447</v>
      </c>
      <c r="F1307" t="s">
        <v>12434</v>
      </c>
    </row>
    <row r="1308" spans="1:6" x14ac:dyDescent="0.25">
      <c r="A1308">
        <v>1311</v>
      </c>
      <c r="B1308" t="s">
        <v>15108</v>
      </c>
      <c r="C1308" t="s">
        <v>7299</v>
      </c>
      <c r="E1308" t="s">
        <v>7299</v>
      </c>
      <c r="F1308" t="s">
        <v>14361</v>
      </c>
    </row>
    <row r="1310" spans="1:6" x14ac:dyDescent="0.25">
      <c r="A1310">
        <v>1312</v>
      </c>
      <c r="B1310" t="s">
        <v>15109</v>
      </c>
      <c r="C1310" t="s">
        <v>8427</v>
      </c>
      <c r="D1310" t="s">
        <v>7437</v>
      </c>
      <c r="E1310" t="s">
        <v>8470</v>
      </c>
      <c r="F1310" t="s">
        <v>12393</v>
      </c>
    </row>
    <row r="1311" spans="1:6" x14ac:dyDescent="0.25">
      <c r="A1311">
        <v>1313</v>
      </c>
      <c r="B1311" t="s">
        <v>15110</v>
      </c>
      <c r="C1311" t="s">
        <v>8427</v>
      </c>
      <c r="D1311" t="s">
        <v>7437</v>
      </c>
      <c r="E1311" t="s">
        <v>8470</v>
      </c>
      <c r="F1311" t="s">
        <v>12393</v>
      </c>
    </row>
    <row r="1312" spans="1:6" x14ac:dyDescent="0.25">
      <c r="A1312">
        <v>1314</v>
      </c>
      <c r="B1312" t="s">
        <v>15111</v>
      </c>
      <c r="C1312" t="s">
        <v>8427</v>
      </c>
      <c r="D1312" t="s">
        <v>7307</v>
      </c>
      <c r="E1312" t="s">
        <v>7466</v>
      </c>
      <c r="F1312" t="s">
        <v>12394</v>
      </c>
    </row>
    <row r="1313" spans="1:6" x14ac:dyDescent="0.25">
      <c r="A1313">
        <v>1315</v>
      </c>
      <c r="B1313" t="s">
        <v>15112</v>
      </c>
      <c r="C1313" t="s">
        <v>8427</v>
      </c>
      <c r="D1313" t="s">
        <v>7307</v>
      </c>
      <c r="E1313" t="s">
        <v>7466</v>
      </c>
      <c r="F1313" t="s">
        <v>12394</v>
      </c>
    </row>
    <row r="1314" spans="1:6" x14ac:dyDescent="0.25">
      <c r="A1314">
        <v>1316</v>
      </c>
      <c r="B1314" t="s">
        <v>15113</v>
      </c>
      <c r="C1314" t="s">
        <v>8427</v>
      </c>
      <c r="D1314" t="s">
        <v>7453</v>
      </c>
      <c r="E1314" t="s">
        <v>7350</v>
      </c>
      <c r="F1314" t="s">
        <v>12395</v>
      </c>
    </row>
    <row r="1315" spans="1:6" x14ac:dyDescent="0.25">
      <c r="A1315">
        <v>1317</v>
      </c>
      <c r="B1315" t="s">
        <v>15114</v>
      </c>
      <c r="C1315" t="s">
        <v>8427</v>
      </c>
      <c r="D1315" t="s">
        <v>7453</v>
      </c>
      <c r="E1315" t="s">
        <v>7350</v>
      </c>
      <c r="F1315" t="s">
        <v>12395</v>
      </c>
    </row>
    <row r="1316" spans="1:6" x14ac:dyDescent="0.25">
      <c r="A1316">
        <v>1318</v>
      </c>
      <c r="B1316" t="s">
        <v>15115</v>
      </c>
      <c r="C1316" t="s">
        <v>8427</v>
      </c>
      <c r="D1316" t="s">
        <v>7327</v>
      </c>
      <c r="E1316" t="s">
        <v>14450</v>
      </c>
      <c r="F1316" t="s">
        <v>14794</v>
      </c>
    </row>
    <row r="1317" spans="1:6" x14ac:dyDescent="0.25">
      <c r="A1317">
        <v>1319</v>
      </c>
      <c r="B1317" t="s">
        <v>15116</v>
      </c>
      <c r="C1317" t="s">
        <v>8427</v>
      </c>
      <c r="D1317" t="s">
        <v>7327</v>
      </c>
      <c r="E1317" t="s">
        <v>14450</v>
      </c>
      <c r="F1317" t="s">
        <v>14794</v>
      </c>
    </row>
    <row r="1318" spans="1:6" x14ac:dyDescent="0.25">
      <c r="A1318">
        <v>1320</v>
      </c>
      <c r="B1318" t="s">
        <v>15117</v>
      </c>
      <c r="C1318" t="s">
        <v>8427</v>
      </c>
      <c r="D1318" t="s">
        <v>7422</v>
      </c>
      <c r="E1318" t="s">
        <v>7424</v>
      </c>
      <c r="F1318" t="s">
        <v>12396</v>
      </c>
    </row>
    <row r="1319" spans="1:6" x14ac:dyDescent="0.25">
      <c r="A1319">
        <v>1321</v>
      </c>
      <c r="B1319" t="s">
        <v>15118</v>
      </c>
      <c r="C1319" t="s">
        <v>8427</v>
      </c>
      <c r="D1319" t="s">
        <v>7422</v>
      </c>
      <c r="E1319" t="s">
        <v>7424</v>
      </c>
      <c r="F1319" t="s">
        <v>12396</v>
      </c>
    </row>
    <row r="1320" spans="1:6" x14ac:dyDescent="0.25">
      <c r="A1320">
        <v>1322</v>
      </c>
      <c r="B1320" t="s">
        <v>15119</v>
      </c>
      <c r="C1320" t="s">
        <v>8427</v>
      </c>
      <c r="D1320" t="s">
        <v>7362</v>
      </c>
      <c r="E1320" t="s">
        <v>8431</v>
      </c>
      <c r="F1320" t="s">
        <v>12397</v>
      </c>
    </row>
    <row r="1321" spans="1:6" x14ac:dyDescent="0.25">
      <c r="A1321">
        <v>1323</v>
      </c>
      <c r="B1321" t="s">
        <v>15120</v>
      </c>
      <c r="C1321" t="s">
        <v>8427</v>
      </c>
      <c r="D1321" t="s">
        <v>7362</v>
      </c>
      <c r="E1321" t="s">
        <v>8431</v>
      </c>
      <c r="F1321" t="s">
        <v>12397</v>
      </c>
    </row>
    <row r="1322" spans="1:6" x14ac:dyDescent="0.25">
      <c r="A1322">
        <v>1324</v>
      </c>
      <c r="B1322" t="s">
        <v>15121</v>
      </c>
      <c r="C1322" t="s">
        <v>8427</v>
      </c>
      <c r="D1322" t="s">
        <v>8229</v>
      </c>
      <c r="E1322" t="s">
        <v>8432</v>
      </c>
      <c r="F1322" t="s">
        <v>12398</v>
      </c>
    </row>
    <row r="1323" spans="1:6" x14ac:dyDescent="0.25">
      <c r="A1323">
        <v>1325</v>
      </c>
      <c r="B1323" t="s">
        <v>15122</v>
      </c>
      <c r="C1323" t="s">
        <v>8427</v>
      </c>
      <c r="D1323" t="s">
        <v>8229</v>
      </c>
      <c r="E1323" t="s">
        <v>8432</v>
      </c>
      <c r="F1323" t="s">
        <v>12398</v>
      </c>
    </row>
    <row r="1324" spans="1:6" x14ac:dyDescent="0.25">
      <c r="A1324">
        <v>1326</v>
      </c>
      <c r="B1324" t="s">
        <v>15123</v>
      </c>
      <c r="C1324" t="s">
        <v>8427</v>
      </c>
      <c r="D1324" t="s">
        <v>7359</v>
      </c>
      <c r="E1324" t="s">
        <v>7461</v>
      </c>
      <c r="F1324" t="s">
        <v>12399</v>
      </c>
    </row>
    <row r="1325" spans="1:6" x14ac:dyDescent="0.25">
      <c r="A1325">
        <v>1327</v>
      </c>
      <c r="B1325" t="s">
        <v>15124</v>
      </c>
      <c r="C1325" t="s">
        <v>8427</v>
      </c>
      <c r="D1325" t="s">
        <v>7359</v>
      </c>
      <c r="E1325" t="s">
        <v>7461</v>
      </c>
      <c r="F1325" t="s">
        <v>12399</v>
      </c>
    </row>
    <row r="1326" spans="1:6" x14ac:dyDescent="0.25">
      <c r="A1326">
        <v>1328</v>
      </c>
      <c r="B1326" t="s">
        <v>15125</v>
      </c>
      <c r="C1326" t="s">
        <v>8427</v>
      </c>
      <c r="D1326" t="s">
        <v>8235</v>
      </c>
      <c r="E1326" t="s">
        <v>7334</v>
      </c>
      <c r="F1326" t="s">
        <v>12400</v>
      </c>
    </row>
    <row r="1327" spans="1:6" x14ac:dyDescent="0.25">
      <c r="A1327">
        <v>1329</v>
      </c>
      <c r="B1327" t="s">
        <v>15126</v>
      </c>
      <c r="C1327" t="s">
        <v>8427</v>
      </c>
      <c r="D1327" t="s">
        <v>8235</v>
      </c>
      <c r="E1327" t="s">
        <v>7334</v>
      </c>
      <c r="F1327" t="s">
        <v>12400</v>
      </c>
    </row>
    <row r="1328" spans="1:6" x14ac:dyDescent="0.25">
      <c r="A1328">
        <v>1330</v>
      </c>
      <c r="B1328" t="s">
        <v>15127</v>
      </c>
      <c r="C1328" t="s">
        <v>8427</v>
      </c>
      <c r="D1328" t="s">
        <v>7463</v>
      </c>
      <c r="E1328" t="s">
        <v>7426</v>
      </c>
      <c r="F1328" t="s">
        <v>12401</v>
      </c>
    </row>
    <row r="1329" spans="1:6" x14ac:dyDescent="0.25">
      <c r="A1329">
        <v>1331</v>
      </c>
      <c r="B1329" t="s">
        <v>15128</v>
      </c>
      <c r="C1329" t="s">
        <v>8427</v>
      </c>
      <c r="D1329" t="s">
        <v>7463</v>
      </c>
      <c r="E1329" t="s">
        <v>7426</v>
      </c>
      <c r="F1329" t="s">
        <v>12401</v>
      </c>
    </row>
    <row r="1330" spans="1:6" x14ac:dyDescent="0.25">
      <c r="A1330">
        <v>1332</v>
      </c>
      <c r="B1330" t="s">
        <v>15129</v>
      </c>
      <c r="C1330" t="s">
        <v>8427</v>
      </c>
      <c r="D1330" t="s">
        <v>7452</v>
      </c>
      <c r="E1330" t="s">
        <v>7446</v>
      </c>
      <c r="F1330" t="s">
        <v>14817</v>
      </c>
    </row>
    <row r="1331" spans="1:6" x14ac:dyDescent="0.25">
      <c r="A1331">
        <v>1333</v>
      </c>
      <c r="B1331" t="s">
        <v>15130</v>
      </c>
      <c r="C1331" t="s">
        <v>8427</v>
      </c>
      <c r="D1331" t="s">
        <v>7452</v>
      </c>
      <c r="E1331" t="s">
        <v>7446</v>
      </c>
      <c r="F1331" t="s">
        <v>14817</v>
      </c>
    </row>
    <row r="1332" spans="1:6" x14ac:dyDescent="0.25">
      <c r="A1332">
        <v>1334</v>
      </c>
      <c r="B1332" t="s">
        <v>15131</v>
      </c>
      <c r="C1332" t="s">
        <v>8427</v>
      </c>
      <c r="D1332" t="s">
        <v>7466</v>
      </c>
      <c r="E1332" t="s">
        <v>7350</v>
      </c>
      <c r="F1332" t="s">
        <v>12402</v>
      </c>
    </row>
    <row r="1333" spans="1:6" x14ac:dyDescent="0.25">
      <c r="A1333">
        <v>1335</v>
      </c>
      <c r="B1333" t="s">
        <v>15132</v>
      </c>
      <c r="C1333" t="s">
        <v>8427</v>
      </c>
      <c r="D1333" t="s">
        <v>7466</v>
      </c>
      <c r="E1333" t="s">
        <v>7350</v>
      </c>
      <c r="F1333" t="s">
        <v>12402</v>
      </c>
    </row>
    <row r="1334" spans="1:6" x14ac:dyDescent="0.25">
      <c r="A1334">
        <v>1336</v>
      </c>
      <c r="B1334" t="s">
        <v>15133</v>
      </c>
      <c r="C1334" t="s">
        <v>8427</v>
      </c>
      <c r="D1334" t="s">
        <v>7312</v>
      </c>
      <c r="E1334" t="s">
        <v>14357</v>
      </c>
      <c r="F1334" t="s">
        <v>14795</v>
      </c>
    </row>
    <row r="1335" spans="1:6" x14ac:dyDescent="0.25">
      <c r="A1335">
        <v>1337</v>
      </c>
      <c r="B1335" t="s">
        <v>15134</v>
      </c>
      <c r="C1335" t="s">
        <v>8427</v>
      </c>
      <c r="D1335" t="s">
        <v>7312</v>
      </c>
      <c r="E1335" t="s">
        <v>14357</v>
      </c>
      <c r="F1335" t="s">
        <v>14795</v>
      </c>
    </row>
    <row r="1336" spans="1:6" x14ac:dyDescent="0.25">
      <c r="A1336">
        <v>1338</v>
      </c>
      <c r="B1336" t="s">
        <v>15135</v>
      </c>
      <c r="C1336" t="s">
        <v>7437</v>
      </c>
      <c r="D1336" t="s">
        <v>7339</v>
      </c>
      <c r="E1336" t="s">
        <v>10844</v>
      </c>
      <c r="F1336" t="s">
        <v>15136</v>
      </c>
    </row>
    <row r="1337" spans="1:6" x14ac:dyDescent="0.25">
      <c r="A1337">
        <v>1339</v>
      </c>
      <c r="B1337" t="s">
        <v>15137</v>
      </c>
      <c r="C1337" t="s">
        <v>8484</v>
      </c>
      <c r="F1337" t="s">
        <v>12403</v>
      </c>
    </row>
    <row r="1338" spans="1:6" x14ac:dyDescent="0.25">
      <c r="A1338">
        <v>1340</v>
      </c>
      <c r="B1338" t="s">
        <v>15138</v>
      </c>
      <c r="C1338" t="s">
        <v>8475</v>
      </c>
      <c r="F1338" t="s">
        <v>12404</v>
      </c>
    </row>
    <row r="1339" spans="1:6" x14ac:dyDescent="0.25">
      <c r="A1339">
        <v>1341</v>
      </c>
      <c r="B1339" t="s">
        <v>15139</v>
      </c>
      <c r="C1339" t="s">
        <v>7392</v>
      </c>
      <c r="F1339" t="s">
        <v>12405</v>
      </c>
    </row>
    <row r="1340" spans="1:6" x14ac:dyDescent="0.25">
      <c r="A1340">
        <v>1342</v>
      </c>
      <c r="B1340" t="s">
        <v>15140</v>
      </c>
      <c r="C1340" t="s">
        <v>8432</v>
      </c>
      <c r="F1340" t="s">
        <v>12406</v>
      </c>
    </row>
    <row r="1341" spans="1:6" x14ac:dyDescent="0.25">
      <c r="A1341">
        <v>1343</v>
      </c>
      <c r="B1341" t="s">
        <v>15141</v>
      </c>
      <c r="C1341" t="s">
        <v>8470</v>
      </c>
      <c r="F1341" t="s">
        <v>12407</v>
      </c>
    </row>
    <row r="1342" spans="1:6" x14ac:dyDescent="0.25">
      <c r="A1342">
        <v>1344</v>
      </c>
      <c r="B1342" t="s">
        <v>15142</v>
      </c>
      <c r="C1342" t="s">
        <v>8875</v>
      </c>
      <c r="F1342" t="s">
        <v>12408</v>
      </c>
    </row>
    <row r="1343" spans="1:6" x14ac:dyDescent="0.25">
      <c r="A1343">
        <v>1345</v>
      </c>
      <c r="B1343" t="s">
        <v>15143</v>
      </c>
      <c r="C1343" t="s">
        <v>8428</v>
      </c>
      <c r="D1343" t="s">
        <v>8431</v>
      </c>
      <c r="E1343" t="s">
        <v>7360</v>
      </c>
      <c r="F1343" t="s">
        <v>12409</v>
      </c>
    </row>
    <row r="1344" spans="1:6" x14ac:dyDescent="0.25">
      <c r="A1344">
        <v>1346</v>
      </c>
      <c r="B1344" t="s">
        <v>15144</v>
      </c>
      <c r="C1344" t="s">
        <v>8428</v>
      </c>
      <c r="D1344" t="s">
        <v>8431</v>
      </c>
      <c r="E1344" t="s">
        <v>7360</v>
      </c>
      <c r="F1344" t="s">
        <v>12409</v>
      </c>
    </row>
    <row r="1345" spans="1:6" x14ac:dyDescent="0.25">
      <c r="A1345">
        <v>1347</v>
      </c>
      <c r="B1345" t="s">
        <v>15145</v>
      </c>
      <c r="C1345" t="s">
        <v>8428</v>
      </c>
      <c r="D1345" t="s">
        <v>8431</v>
      </c>
      <c r="E1345" t="s">
        <v>7360</v>
      </c>
      <c r="F1345" t="s">
        <v>12409</v>
      </c>
    </row>
    <row r="1346" spans="1:6" x14ac:dyDescent="0.25">
      <c r="A1346">
        <v>1348</v>
      </c>
      <c r="B1346" t="s">
        <v>15146</v>
      </c>
      <c r="C1346" t="s">
        <v>14448</v>
      </c>
      <c r="D1346" t="s">
        <v>7405</v>
      </c>
      <c r="E1346" t="s">
        <v>10063</v>
      </c>
      <c r="F1346" t="s">
        <v>14796</v>
      </c>
    </row>
    <row r="1347" spans="1:6" x14ac:dyDescent="0.25">
      <c r="A1347">
        <v>1349</v>
      </c>
      <c r="B1347" t="s">
        <v>15147</v>
      </c>
      <c r="C1347" t="s">
        <v>14448</v>
      </c>
      <c r="D1347" t="s">
        <v>7405</v>
      </c>
      <c r="E1347" t="s">
        <v>10063</v>
      </c>
      <c r="F1347" t="s">
        <v>14796</v>
      </c>
    </row>
    <row r="1348" spans="1:6" x14ac:dyDescent="0.25">
      <c r="A1348">
        <v>1350</v>
      </c>
      <c r="B1348" t="s">
        <v>15148</v>
      </c>
      <c r="C1348" t="s">
        <v>14448</v>
      </c>
      <c r="D1348" t="s">
        <v>7405</v>
      </c>
      <c r="E1348" t="s">
        <v>10063</v>
      </c>
      <c r="F1348" t="s">
        <v>14796</v>
      </c>
    </row>
    <row r="1349" spans="1:6" x14ac:dyDescent="0.25">
      <c r="A1349">
        <v>1351</v>
      </c>
      <c r="B1349" t="s">
        <v>15149</v>
      </c>
      <c r="C1349" t="s">
        <v>7357</v>
      </c>
      <c r="D1349" t="s">
        <v>7347</v>
      </c>
      <c r="E1349" t="s">
        <v>8466</v>
      </c>
      <c r="F1349" t="s">
        <v>12410</v>
      </c>
    </row>
    <row r="1350" spans="1:6" x14ac:dyDescent="0.25">
      <c r="A1350">
        <v>1352</v>
      </c>
      <c r="B1350" t="s">
        <v>15150</v>
      </c>
      <c r="C1350" t="s">
        <v>7357</v>
      </c>
      <c r="D1350" t="s">
        <v>7347</v>
      </c>
      <c r="E1350" t="s">
        <v>8466</v>
      </c>
      <c r="F1350" t="s">
        <v>12410</v>
      </c>
    </row>
    <row r="1351" spans="1:6" x14ac:dyDescent="0.25">
      <c r="A1351">
        <v>1353</v>
      </c>
      <c r="B1351" t="s">
        <v>15151</v>
      </c>
      <c r="C1351" t="s">
        <v>7357</v>
      </c>
      <c r="D1351" t="s">
        <v>7347</v>
      </c>
      <c r="E1351" t="s">
        <v>8466</v>
      </c>
      <c r="F1351" t="s">
        <v>12410</v>
      </c>
    </row>
    <row r="1352" spans="1:6" x14ac:dyDescent="0.25">
      <c r="A1352">
        <v>1354</v>
      </c>
      <c r="B1352" t="s">
        <v>15152</v>
      </c>
      <c r="C1352" t="s">
        <v>8426</v>
      </c>
      <c r="D1352" t="s">
        <v>7408</v>
      </c>
      <c r="E1352" t="s">
        <v>7449</v>
      </c>
      <c r="F1352" t="s">
        <v>14916</v>
      </c>
    </row>
    <row r="1353" spans="1:6" x14ac:dyDescent="0.25">
      <c r="A1353">
        <v>1355</v>
      </c>
      <c r="B1353" t="s">
        <v>15153</v>
      </c>
      <c r="C1353" t="s">
        <v>10309</v>
      </c>
      <c r="D1353" t="s">
        <v>7421</v>
      </c>
      <c r="E1353" t="s">
        <v>8434</v>
      </c>
      <c r="F1353" t="s">
        <v>12411</v>
      </c>
    </row>
    <row r="1354" spans="1:6" x14ac:dyDescent="0.25">
      <c r="A1354">
        <v>1356</v>
      </c>
      <c r="B1354" t="s">
        <v>15154</v>
      </c>
      <c r="C1354" t="s">
        <v>10309</v>
      </c>
      <c r="D1354" t="s">
        <v>7421</v>
      </c>
      <c r="E1354" t="s">
        <v>8434</v>
      </c>
      <c r="F1354" t="s">
        <v>12411</v>
      </c>
    </row>
    <row r="1355" spans="1:6" x14ac:dyDescent="0.25">
      <c r="A1355">
        <v>1357</v>
      </c>
      <c r="B1355" t="s">
        <v>15155</v>
      </c>
      <c r="C1355" t="s">
        <v>8507</v>
      </c>
      <c r="D1355" t="s">
        <v>7467</v>
      </c>
      <c r="E1355" t="s">
        <v>8429</v>
      </c>
      <c r="F1355" t="s">
        <v>12124</v>
      </c>
    </row>
    <row r="1356" spans="1:6" x14ac:dyDescent="0.25">
      <c r="A1356">
        <v>1358</v>
      </c>
      <c r="B1356" t="s">
        <v>15156</v>
      </c>
      <c r="C1356" t="s">
        <v>7360</v>
      </c>
      <c r="D1356" t="s">
        <v>8477</v>
      </c>
      <c r="E1356" t="s">
        <v>10268</v>
      </c>
      <c r="F1356" t="s">
        <v>12412</v>
      </c>
    </row>
    <row r="1357" spans="1:6" x14ac:dyDescent="0.25">
      <c r="A1357">
        <v>1359</v>
      </c>
      <c r="B1357" t="s">
        <v>15157</v>
      </c>
      <c r="C1357" t="s">
        <v>7437</v>
      </c>
      <c r="D1357" t="s">
        <v>7339</v>
      </c>
      <c r="E1357" t="s">
        <v>10844</v>
      </c>
      <c r="F1357" t="s">
        <v>15136</v>
      </c>
    </row>
    <row r="1358" spans="1:6" x14ac:dyDescent="0.25">
      <c r="A1358">
        <v>1360</v>
      </c>
      <c r="B1358" t="s">
        <v>15158</v>
      </c>
      <c r="C1358" t="s">
        <v>11122</v>
      </c>
      <c r="F1358" t="s">
        <v>12216</v>
      </c>
    </row>
    <row r="1359" spans="1:6" x14ac:dyDescent="0.25">
      <c r="A1359">
        <v>1361</v>
      </c>
      <c r="B1359" t="s">
        <v>15159</v>
      </c>
      <c r="C1359" t="s">
        <v>8457</v>
      </c>
      <c r="D1359" t="s">
        <v>8487</v>
      </c>
      <c r="E1359" t="s">
        <v>7444</v>
      </c>
      <c r="F1359" t="s">
        <v>12413</v>
      </c>
    </row>
    <row r="1360" spans="1:6" x14ac:dyDescent="0.25">
      <c r="A1360">
        <v>1362</v>
      </c>
      <c r="B1360" t="s">
        <v>15160</v>
      </c>
      <c r="C1360" t="s">
        <v>14449</v>
      </c>
      <c r="D1360" t="s">
        <v>7337</v>
      </c>
      <c r="E1360" t="s">
        <v>7444</v>
      </c>
      <c r="F1360" t="s">
        <v>14797</v>
      </c>
    </row>
    <row r="1361" spans="1:6" x14ac:dyDescent="0.25">
      <c r="A1361">
        <v>1363</v>
      </c>
      <c r="B1361" t="s">
        <v>15161</v>
      </c>
      <c r="C1361" t="s">
        <v>7298</v>
      </c>
      <c r="D1361" t="s">
        <v>7388</v>
      </c>
      <c r="E1361" t="s">
        <v>7444</v>
      </c>
      <c r="F1361" t="s">
        <v>12414</v>
      </c>
    </row>
    <row r="1362" spans="1:6" x14ac:dyDescent="0.25">
      <c r="A1362">
        <v>1364</v>
      </c>
      <c r="B1362" t="s">
        <v>15162</v>
      </c>
      <c r="C1362" t="s">
        <v>7477</v>
      </c>
      <c r="D1362" t="s">
        <v>7476</v>
      </c>
      <c r="E1362" t="s">
        <v>7386</v>
      </c>
      <c r="F1362" t="s">
        <v>14798</v>
      </c>
    </row>
    <row r="1363" spans="1:6" x14ac:dyDescent="0.25">
      <c r="A1363">
        <v>1365</v>
      </c>
      <c r="B1363" t="s">
        <v>15163</v>
      </c>
      <c r="C1363" t="s">
        <v>7477</v>
      </c>
      <c r="D1363" t="s">
        <v>7476</v>
      </c>
      <c r="E1363" t="s">
        <v>7386</v>
      </c>
      <c r="F1363" t="s">
        <v>14798</v>
      </c>
    </row>
    <row r="1364" spans="1:6" x14ac:dyDescent="0.25">
      <c r="A1364">
        <v>1366</v>
      </c>
      <c r="B1364" t="s">
        <v>15164</v>
      </c>
      <c r="C1364" t="s">
        <v>7403</v>
      </c>
      <c r="D1364" t="s">
        <v>7420</v>
      </c>
      <c r="E1364" t="s">
        <v>7438</v>
      </c>
      <c r="F1364" t="s">
        <v>12415</v>
      </c>
    </row>
    <row r="1365" spans="1:6" x14ac:dyDescent="0.25">
      <c r="A1365">
        <v>1367</v>
      </c>
      <c r="B1365" t="s">
        <v>15165</v>
      </c>
      <c r="C1365" t="s">
        <v>8885</v>
      </c>
      <c r="D1365" t="s">
        <v>8883</v>
      </c>
      <c r="E1365" t="s">
        <v>7424</v>
      </c>
      <c r="F1365" t="s">
        <v>14799</v>
      </c>
    </row>
    <row r="1366" spans="1:6" x14ac:dyDescent="0.25">
      <c r="A1366">
        <v>1368</v>
      </c>
      <c r="B1366" t="s">
        <v>15166</v>
      </c>
      <c r="C1366" t="s">
        <v>8885</v>
      </c>
      <c r="D1366" t="s">
        <v>8883</v>
      </c>
      <c r="E1366" t="s">
        <v>7424</v>
      </c>
      <c r="F1366" t="s">
        <v>14799</v>
      </c>
    </row>
    <row r="1367" spans="1:6" x14ac:dyDescent="0.25">
      <c r="A1367">
        <v>1369</v>
      </c>
      <c r="B1367" t="s">
        <v>15167</v>
      </c>
      <c r="C1367" t="s">
        <v>7342</v>
      </c>
      <c r="D1367" t="s">
        <v>8442</v>
      </c>
      <c r="E1367" t="s">
        <v>8454</v>
      </c>
      <c r="F1367" t="s">
        <v>12416</v>
      </c>
    </row>
    <row r="1368" spans="1:6" x14ac:dyDescent="0.25">
      <c r="A1368">
        <v>1370</v>
      </c>
      <c r="B1368" t="s">
        <v>15168</v>
      </c>
      <c r="C1368" t="s">
        <v>11128</v>
      </c>
      <c r="F1368" t="s">
        <v>12285</v>
      </c>
    </row>
    <row r="1369" spans="1:6" x14ac:dyDescent="0.25">
      <c r="A1369">
        <v>1371</v>
      </c>
      <c r="B1369" t="s">
        <v>15169</v>
      </c>
      <c r="C1369" t="s">
        <v>11127</v>
      </c>
      <c r="F1369" t="s">
        <v>12306</v>
      </c>
    </row>
    <row r="1370" spans="1:6" x14ac:dyDescent="0.25">
      <c r="A1370">
        <v>1372</v>
      </c>
      <c r="B1370" t="s">
        <v>15170</v>
      </c>
      <c r="C1370" t="s">
        <v>11173</v>
      </c>
      <c r="F1370" t="s">
        <v>12312</v>
      </c>
    </row>
    <row r="1371" spans="1:6" x14ac:dyDescent="0.25">
      <c r="A1371">
        <v>1373</v>
      </c>
      <c r="B1371" t="s">
        <v>15171</v>
      </c>
      <c r="C1371" t="s">
        <v>7349</v>
      </c>
      <c r="D1371" t="s">
        <v>14451</v>
      </c>
      <c r="E1371" t="s">
        <v>8476</v>
      </c>
      <c r="F1371" t="s">
        <v>14800</v>
      </c>
    </row>
    <row r="1372" spans="1:6" x14ac:dyDescent="0.25">
      <c r="A1372">
        <v>1374</v>
      </c>
      <c r="B1372" t="s">
        <v>15172</v>
      </c>
      <c r="C1372" t="s">
        <v>7349</v>
      </c>
      <c r="D1372" t="s">
        <v>14451</v>
      </c>
      <c r="E1372" t="s">
        <v>8476</v>
      </c>
      <c r="F1372" t="s">
        <v>14800</v>
      </c>
    </row>
    <row r="1373" spans="1:6" x14ac:dyDescent="0.25">
      <c r="A1373">
        <v>1375</v>
      </c>
      <c r="B1373" t="s">
        <v>15173</v>
      </c>
      <c r="C1373" t="s">
        <v>12748</v>
      </c>
      <c r="D1373" t="s">
        <v>14451</v>
      </c>
      <c r="E1373" t="s">
        <v>7467</v>
      </c>
      <c r="F1373" t="s">
        <v>14801</v>
      </c>
    </row>
    <row r="1374" spans="1:6" x14ac:dyDescent="0.25">
      <c r="A1374">
        <v>1376</v>
      </c>
      <c r="B1374" t="s">
        <v>15174</v>
      </c>
      <c r="C1374" t="s">
        <v>12748</v>
      </c>
      <c r="D1374" t="s">
        <v>14451</v>
      </c>
      <c r="E1374" t="s">
        <v>7467</v>
      </c>
      <c r="F1374" t="s">
        <v>14801</v>
      </c>
    </row>
    <row r="1375" spans="1:6" x14ac:dyDescent="0.25">
      <c r="A1375">
        <v>1377</v>
      </c>
      <c r="B1375" t="s">
        <v>15175</v>
      </c>
      <c r="C1375" t="s">
        <v>12653</v>
      </c>
      <c r="F1375" t="s">
        <v>12813</v>
      </c>
    </row>
    <row r="1376" spans="1:6" x14ac:dyDescent="0.25">
      <c r="A1376">
        <v>1378</v>
      </c>
      <c r="B1376" t="s">
        <v>15176</v>
      </c>
      <c r="C1376" t="s">
        <v>12653</v>
      </c>
      <c r="F1376" t="s">
        <v>12813</v>
      </c>
    </row>
    <row r="1377" spans="1:6" x14ac:dyDescent="0.25">
      <c r="A1377">
        <v>1379</v>
      </c>
      <c r="B1377" t="s">
        <v>15177</v>
      </c>
      <c r="C1377" t="s">
        <v>12653</v>
      </c>
      <c r="F1377" t="s">
        <v>12813</v>
      </c>
    </row>
    <row r="1378" spans="1:6" x14ac:dyDescent="0.25">
      <c r="A1378">
        <v>1380</v>
      </c>
      <c r="B1378" t="s">
        <v>15178</v>
      </c>
      <c r="C1378" t="s">
        <v>12653</v>
      </c>
      <c r="F1378" t="s">
        <v>12813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DUMP</vt:lpstr>
      <vt:lpstr>Worksheet</vt:lpstr>
      <vt:lpstr>Worksheet Forms</vt:lpstr>
      <vt:lpstr>DIVIDER&gt;&gt;</vt:lpstr>
      <vt:lpstr>Completed Species</vt:lpstr>
      <vt:lpstr>Moves Species</vt:lpstr>
      <vt:lpstr>Megas</vt:lpstr>
      <vt:lpstr>Completed Forms</vt:lpstr>
      <vt:lpstr>Moves Forms</vt:lpstr>
      <vt:lpstr>Ability Counter</vt:lpstr>
      <vt:lpstr>BST PIVOT</vt:lpstr>
      <vt:lpstr>Ability PIVOT</vt:lpstr>
      <vt:lpstr>BST Extract</vt:lpstr>
      <vt:lpstr>Moves Extract</vt:lpstr>
      <vt:lpstr>Ability 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Darren</dc:creator>
  <cp:lastModifiedBy>Darren R</cp:lastModifiedBy>
  <cp:lastPrinted>2026-05-26T02:46:52Z</cp:lastPrinted>
  <dcterms:created xsi:type="dcterms:W3CDTF">2022-10-20T23:24:52Z</dcterms:created>
  <dcterms:modified xsi:type="dcterms:W3CDTF">2026-06-27T22:49:02Z</dcterms:modified>
</cp:coreProperties>
</file>